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4709"/>
  <workbookPr showInkAnnotation="0" autoCompressPictures="0"/>
  <bookViews>
    <workbookView xWindow="2060" yWindow="0" windowWidth="25360" windowHeight="15560" tabRatio="500"/>
  </bookViews>
  <sheets>
    <sheet name="Sheet1" sheetId="1" r:id="rId1"/>
    <sheet name="Sheet2" sheetId="2" r:id="rId2"/>
    <sheet name="Sheet3" sheetId="3" r:id="rId3"/>
    <sheet name="Sheet4" sheetId="4" r:id="rId4"/>
  </sheet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AQ4616" i="2" l="1"/>
  <c r="AQ4615" i="2"/>
  <c r="AQ4614" i="2"/>
  <c r="AQ4613" i="2"/>
  <c r="AQ4612" i="2"/>
  <c r="AQ4611" i="2"/>
  <c r="AQ4610" i="2"/>
  <c r="AQ4609" i="2"/>
  <c r="AQ4608" i="2"/>
  <c r="AQ4607" i="2"/>
  <c r="AQ4606" i="2"/>
  <c r="AQ4605" i="2"/>
  <c r="AQ4604" i="2"/>
  <c r="AQ4603" i="2"/>
  <c r="AQ4602" i="2"/>
  <c r="AQ4601" i="2"/>
  <c r="AQ4600" i="2"/>
  <c r="AQ4599" i="2"/>
  <c r="AQ4598" i="2"/>
  <c r="AQ4597" i="2"/>
  <c r="AQ4596" i="2"/>
  <c r="AQ4595" i="2"/>
  <c r="AQ4594" i="2"/>
  <c r="AQ4593" i="2"/>
  <c r="AQ4592" i="2"/>
  <c r="AQ4591" i="2"/>
  <c r="AQ4590" i="2"/>
  <c r="AQ4589" i="2"/>
  <c r="AQ4588" i="2"/>
  <c r="AQ4587" i="2"/>
  <c r="AQ4586" i="2"/>
  <c r="AQ4585" i="2"/>
  <c r="AQ4584" i="2"/>
  <c r="AQ4583" i="2"/>
  <c r="AQ4582" i="2"/>
  <c r="AQ4581" i="2"/>
  <c r="AQ4580" i="2"/>
  <c r="AQ4579" i="2"/>
  <c r="AQ4578" i="2"/>
  <c r="AQ4577" i="2"/>
  <c r="AQ4576" i="2"/>
  <c r="AQ4575" i="2"/>
  <c r="AQ4574" i="2"/>
  <c r="AQ4573" i="2"/>
  <c r="AQ4572" i="2"/>
  <c r="AQ4571" i="2"/>
  <c r="AQ4570" i="2"/>
  <c r="AQ4569" i="2"/>
  <c r="AQ4568" i="2"/>
  <c r="AQ4567" i="2"/>
  <c r="AQ4566" i="2"/>
  <c r="AQ4565" i="2"/>
  <c r="AQ4564" i="2"/>
  <c r="AQ4563" i="2"/>
  <c r="AQ4562" i="2"/>
  <c r="AQ4561" i="2"/>
  <c r="AQ4560" i="2"/>
  <c r="AQ4559" i="2"/>
  <c r="AQ4558" i="2"/>
  <c r="AQ4557" i="2"/>
  <c r="AQ4556" i="2"/>
  <c r="AQ4555" i="2"/>
  <c r="AQ4554" i="2"/>
  <c r="AQ4553" i="2"/>
  <c r="AQ4552" i="2"/>
  <c r="AQ4551" i="2"/>
  <c r="AQ4550" i="2"/>
  <c r="AQ4549" i="2"/>
  <c r="AQ4548" i="2"/>
  <c r="AQ4547" i="2"/>
  <c r="AQ4546" i="2"/>
  <c r="AQ4545" i="2"/>
  <c r="AQ4544" i="2"/>
  <c r="AQ4543" i="2"/>
  <c r="AQ4542" i="2"/>
  <c r="AQ4541" i="2"/>
  <c r="AQ4540" i="2"/>
  <c r="AQ4539" i="2"/>
  <c r="AQ4538" i="2"/>
  <c r="AQ4537" i="2"/>
  <c r="AQ4536" i="2"/>
  <c r="AQ4535" i="2"/>
  <c r="AQ4534" i="2"/>
  <c r="AQ4533" i="2"/>
  <c r="AQ4532" i="2"/>
  <c r="AQ4531" i="2"/>
  <c r="AQ4530" i="2"/>
  <c r="AQ4529" i="2"/>
  <c r="AQ4528" i="2"/>
  <c r="AQ4527" i="2"/>
  <c r="AQ4526" i="2"/>
  <c r="AQ4525" i="2"/>
  <c r="AQ4524" i="2"/>
  <c r="AQ4523" i="2"/>
  <c r="AQ4522" i="2"/>
  <c r="AQ4521" i="2"/>
  <c r="AQ4520" i="2"/>
  <c r="AQ4519" i="2"/>
  <c r="AQ4518" i="2"/>
  <c r="AQ4517" i="2"/>
  <c r="AQ4516" i="2"/>
  <c r="AQ4515" i="2"/>
  <c r="AQ4514" i="2"/>
  <c r="AQ4513" i="2"/>
  <c r="AQ4512" i="2"/>
  <c r="AQ4511" i="2"/>
  <c r="AQ4510" i="2"/>
  <c r="AQ4509" i="2"/>
  <c r="AQ4508" i="2"/>
  <c r="AQ4507" i="2"/>
  <c r="AQ4506" i="2"/>
  <c r="AQ4505" i="2"/>
  <c r="AQ4504" i="2"/>
  <c r="AQ4503" i="2"/>
  <c r="AQ4502" i="2"/>
  <c r="AQ4501" i="2"/>
  <c r="AQ4500" i="2"/>
  <c r="AQ4499" i="2"/>
  <c r="AQ4498" i="2"/>
  <c r="AQ4497" i="2"/>
  <c r="AQ4496" i="2"/>
  <c r="AQ4495" i="2"/>
  <c r="AQ4494" i="2"/>
  <c r="AQ4493" i="2"/>
  <c r="AQ4492" i="2"/>
  <c r="AQ4491" i="2"/>
  <c r="AQ4490" i="2"/>
  <c r="AQ4489" i="2"/>
  <c r="AQ4488" i="2"/>
  <c r="AQ4487" i="2"/>
  <c r="AQ4486" i="2"/>
  <c r="AQ4485" i="2"/>
  <c r="AQ4484" i="2"/>
  <c r="AQ4483" i="2"/>
  <c r="AQ4482" i="2"/>
  <c r="AQ4481" i="2"/>
  <c r="AQ4480" i="2"/>
  <c r="AQ4479" i="2"/>
  <c r="AQ4478" i="2"/>
  <c r="AQ4477" i="2"/>
  <c r="AQ4476" i="2"/>
  <c r="AQ4475" i="2"/>
  <c r="AQ4474" i="2"/>
  <c r="AQ4473" i="2"/>
  <c r="AQ4472" i="2"/>
  <c r="AQ4471" i="2"/>
  <c r="AQ4470" i="2"/>
  <c r="AQ4469" i="2"/>
  <c r="AQ4468" i="2"/>
  <c r="AQ4467" i="2"/>
  <c r="AQ4466" i="2"/>
  <c r="AQ4465" i="2"/>
  <c r="AQ4464" i="2"/>
  <c r="AQ4463" i="2"/>
  <c r="AQ4462" i="2"/>
  <c r="AQ4461" i="2"/>
  <c r="AQ4460" i="2"/>
  <c r="AQ4459" i="2"/>
  <c r="AQ4458" i="2"/>
  <c r="AQ4457" i="2"/>
  <c r="AQ4456" i="2"/>
  <c r="AQ4455" i="2"/>
  <c r="AQ4454" i="2"/>
  <c r="AQ4453" i="2"/>
  <c r="AQ4452" i="2"/>
  <c r="AQ4451" i="2"/>
  <c r="AQ4450" i="2"/>
  <c r="AQ4449" i="2"/>
  <c r="AQ4448" i="2"/>
  <c r="AQ4447" i="2"/>
  <c r="AQ4446" i="2"/>
  <c r="AQ4445" i="2"/>
  <c r="AQ4444" i="2"/>
  <c r="AQ4443" i="2"/>
  <c r="AQ4442" i="2"/>
  <c r="AQ4441" i="2"/>
  <c r="AQ4440" i="2"/>
  <c r="AQ4439" i="2"/>
  <c r="AQ4438" i="2"/>
  <c r="AQ4437" i="2"/>
  <c r="AQ4436" i="2"/>
  <c r="AQ4435" i="2"/>
  <c r="AQ4434" i="2"/>
  <c r="AQ4433" i="2"/>
  <c r="AQ4432" i="2"/>
  <c r="AQ4431" i="2"/>
  <c r="AQ4430" i="2"/>
  <c r="AQ4429" i="2"/>
  <c r="AQ4428" i="2"/>
  <c r="AQ4427" i="2"/>
  <c r="AQ4426" i="2"/>
  <c r="AQ4425" i="2"/>
  <c r="AQ4424" i="2"/>
  <c r="AQ4423" i="2"/>
  <c r="AQ4422" i="2"/>
  <c r="AQ4421" i="2"/>
  <c r="AQ4420" i="2"/>
  <c r="AQ4419" i="2"/>
  <c r="AQ4418" i="2"/>
  <c r="AQ4417" i="2"/>
  <c r="AQ4416" i="2"/>
  <c r="AQ4415" i="2"/>
  <c r="AQ4414" i="2"/>
  <c r="AQ4413" i="2"/>
  <c r="AQ4412" i="2"/>
  <c r="AQ4411" i="2"/>
  <c r="AQ4410" i="2"/>
  <c r="AQ4409" i="2"/>
  <c r="AQ4408" i="2"/>
  <c r="AQ4407" i="2"/>
  <c r="AQ4406" i="2"/>
  <c r="AQ4405" i="2"/>
  <c r="AQ4404" i="2"/>
  <c r="AQ4403" i="2"/>
  <c r="AQ4402" i="2"/>
  <c r="AQ4401" i="2"/>
  <c r="AQ4400" i="2"/>
  <c r="AQ4399" i="2"/>
  <c r="AQ4398" i="2"/>
  <c r="AQ4397" i="2"/>
  <c r="AQ4396" i="2"/>
  <c r="AQ4395" i="2"/>
  <c r="AQ4394" i="2"/>
  <c r="AQ4393" i="2"/>
  <c r="AQ4392" i="2"/>
  <c r="AQ4391" i="2"/>
  <c r="AQ4390" i="2"/>
  <c r="AQ4389" i="2"/>
  <c r="AQ4388" i="2"/>
  <c r="AQ4387" i="2"/>
  <c r="AQ4386" i="2"/>
  <c r="AQ4385" i="2"/>
  <c r="AQ4384" i="2"/>
  <c r="AQ4383" i="2"/>
  <c r="AQ4382" i="2"/>
  <c r="AQ4381" i="2"/>
  <c r="AQ4380" i="2"/>
  <c r="AQ4379" i="2"/>
  <c r="AQ4378" i="2"/>
  <c r="AQ4377" i="2"/>
  <c r="AQ4376" i="2"/>
  <c r="AQ4375" i="2"/>
  <c r="AQ4374" i="2"/>
  <c r="AQ4373" i="2"/>
  <c r="AQ4372" i="2"/>
  <c r="AQ4371" i="2"/>
  <c r="AQ4370" i="2"/>
  <c r="AQ4369" i="2"/>
  <c r="AQ4368" i="2"/>
  <c r="AQ4367" i="2"/>
  <c r="AQ4366" i="2"/>
  <c r="AQ4365" i="2"/>
  <c r="AQ4364" i="2"/>
  <c r="AQ4363" i="2"/>
  <c r="AQ4362" i="2"/>
  <c r="AQ4361" i="2"/>
  <c r="AQ4360" i="2"/>
  <c r="AQ4359" i="2"/>
  <c r="AQ4358" i="2"/>
  <c r="AQ4357" i="2"/>
  <c r="AQ4356" i="2"/>
  <c r="AQ4355" i="2"/>
  <c r="AQ4354" i="2"/>
  <c r="AQ4353" i="2"/>
  <c r="AQ4352" i="2"/>
  <c r="AQ4351" i="2"/>
  <c r="AQ4350" i="2"/>
  <c r="AQ4349" i="2"/>
  <c r="AQ4348" i="2"/>
  <c r="AQ4347" i="2"/>
  <c r="AQ4346" i="2"/>
  <c r="AQ4345" i="2"/>
  <c r="AQ4344" i="2"/>
  <c r="AQ4343" i="2"/>
  <c r="AQ4342" i="2"/>
  <c r="AQ4341" i="2"/>
  <c r="AQ4340" i="2"/>
  <c r="AQ4339" i="2"/>
  <c r="AQ4338" i="2"/>
  <c r="AQ4337" i="2"/>
  <c r="AQ4336" i="2"/>
  <c r="AQ4335" i="2"/>
  <c r="AQ4334" i="2"/>
  <c r="AQ4333" i="2"/>
  <c r="AQ4332" i="2"/>
  <c r="AQ4331" i="2"/>
  <c r="AQ4330" i="2"/>
  <c r="AQ4329" i="2"/>
  <c r="AQ4328" i="2"/>
  <c r="AQ4327" i="2"/>
  <c r="AQ4326" i="2"/>
  <c r="AQ4325" i="2"/>
  <c r="AQ4324" i="2"/>
  <c r="AQ4323" i="2"/>
  <c r="AQ4322" i="2"/>
  <c r="AQ4321" i="2"/>
  <c r="AQ4320" i="2"/>
  <c r="AQ4319" i="2"/>
  <c r="AQ4318" i="2"/>
  <c r="AQ4317" i="2"/>
  <c r="AQ4316" i="2"/>
  <c r="AQ4315" i="2"/>
  <c r="AQ4314" i="2"/>
  <c r="AQ4313" i="2"/>
  <c r="AQ4312" i="2"/>
  <c r="AQ4311" i="2"/>
  <c r="AQ4310" i="2"/>
  <c r="AQ4309" i="2"/>
  <c r="AQ4308" i="2"/>
  <c r="AQ4307" i="2"/>
  <c r="AQ4306" i="2"/>
  <c r="AQ4305" i="2"/>
  <c r="AQ4304" i="2"/>
  <c r="AQ4303" i="2"/>
  <c r="AQ4302" i="2"/>
  <c r="AQ4301" i="2"/>
  <c r="AQ4300" i="2"/>
  <c r="AQ4299" i="2"/>
  <c r="AQ4298" i="2"/>
  <c r="AQ4297" i="2"/>
  <c r="AQ4296" i="2"/>
  <c r="AQ4295" i="2"/>
  <c r="AQ4294" i="2"/>
  <c r="AQ4293" i="2"/>
  <c r="AQ4292" i="2"/>
  <c r="AQ4291" i="2"/>
  <c r="AQ4290" i="2"/>
  <c r="AQ4289" i="2"/>
  <c r="AQ4288" i="2"/>
  <c r="AQ4287" i="2"/>
  <c r="AQ4286" i="2"/>
  <c r="AQ4285" i="2"/>
  <c r="AQ4284" i="2"/>
  <c r="AQ4283" i="2"/>
  <c r="AQ4282" i="2"/>
  <c r="AQ4281" i="2"/>
  <c r="AQ4280" i="2"/>
  <c r="AQ4279" i="2"/>
  <c r="AQ4278" i="2"/>
  <c r="AQ4277" i="2"/>
  <c r="AQ4276" i="2"/>
  <c r="AQ4275" i="2"/>
  <c r="AQ4274" i="2"/>
  <c r="AQ4273" i="2"/>
  <c r="AQ4272" i="2"/>
  <c r="AQ4271" i="2"/>
  <c r="AQ4270" i="2"/>
  <c r="AQ4269" i="2"/>
  <c r="AQ4268" i="2"/>
  <c r="AQ4267" i="2"/>
  <c r="AQ4266" i="2"/>
  <c r="AQ4265" i="2"/>
  <c r="AQ4264" i="2"/>
  <c r="AQ4263" i="2"/>
  <c r="AQ4262" i="2"/>
  <c r="AQ4261" i="2"/>
  <c r="AQ4260" i="2"/>
  <c r="AQ4259" i="2"/>
  <c r="AQ4258" i="2"/>
  <c r="AQ4257" i="2"/>
  <c r="AQ4256" i="2"/>
  <c r="AQ4255" i="2"/>
  <c r="AQ4254" i="2"/>
  <c r="AQ4253" i="2"/>
  <c r="AQ4252" i="2"/>
  <c r="AQ4251" i="2"/>
  <c r="AQ4250" i="2"/>
  <c r="AQ4249" i="2"/>
  <c r="AQ4248" i="2"/>
  <c r="AQ4247" i="2"/>
  <c r="AQ4246" i="2"/>
  <c r="AQ4245" i="2"/>
  <c r="AQ4244" i="2"/>
  <c r="AQ4243" i="2"/>
  <c r="AQ4242" i="2"/>
  <c r="AQ4241" i="2"/>
  <c r="AQ4240" i="2"/>
  <c r="AQ4239" i="2"/>
  <c r="AQ4238" i="2"/>
  <c r="AQ4237" i="2"/>
  <c r="AQ4236" i="2"/>
  <c r="AQ4235" i="2"/>
  <c r="AQ4234" i="2"/>
  <c r="AQ4233" i="2"/>
  <c r="AQ4232" i="2"/>
  <c r="AQ4231" i="2"/>
  <c r="AQ4230" i="2"/>
  <c r="AQ4229" i="2"/>
  <c r="AQ4228" i="2"/>
  <c r="AQ4227" i="2"/>
  <c r="AQ4226" i="2"/>
  <c r="AQ4225" i="2"/>
  <c r="AQ4224" i="2"/>
  <c r="AQ4223" i="2"/>
  <c r="AQ4222" i="2"/>
  <c r="AQ4221" i="2"/>
  <c r="AQ4220" i="2"/>
  <c r="AQ4219" i="2"/>
  <c r="AQ4218" i="2"/>
  <c r="AQ4217" i="2"/>
  <c r="AQ4216" i="2"/>
  <c r="AQ4215" i="2"/>
  <c r="AQ4214" i="2"/>
  <c r="AQ4213" i="2"/>
  <c r="AQ4212" i="2"/>
  <c r="AQ4211" i="2"/>
  <c r="AQ4210" i="2"/>
  <c r="AQ4209" i="2"/>
  <c r="AQ4208" i="2"/>
  <c r="AQ4207" i="2"/>
  <c r="AQ4206" i="2"/>
  <c r="AQ4205" i="2"/>
  <c r="AQ4204" i="2"/>
  <c r="AQ4203" i="2"/>
  <c r="AQ4202" i="2"/>
  <c r="AQ4201" i="2"/>
  <c r="AQ4200" i="2"/>
  <c r="AQ4199" i="2"/>
  <c r="AQ4198" i="2"/>
  <c r="AQ4197" i="2"/>
  <c r="AQ4196" i="2"/>
  <c r="AQ4195" i="2"/>
  <c r="AQ4194" i="2"/>
  <c r="AQ4193" i="2"/>
  <c r="AQ4192" i="2"/>
  <c r="AQ4191" i="2"/>
  <c r="AQ4190" i="2"/>
  <c r="AQ4189" i="2"/>
  <c r="AQ4188" i="2"/>
  <c r="AQ4187" i="2"/>
  <c r="AQ4186" i="2"/>
  <c r="AQ4185" i="2"/>
  <c r="AQ4184" i="2"/>
  <c r="AQ4183" i="2"/>
  <c r="AQ4182" i="2"/>
  <c r="AQ4181" i="2"/>
  <c r="AQ4180" i="2"/>
  <c r="AQ4179" i="2"/>
  <c r="AQ4178" i="2"/>
  <c r="AQ4177" i="2"/>
  <c r="AQ4176" i="2"/>
  <c r="AQ4175" i="2"/>
  <c r="AQ4174" i="2"/>
  <c r="AQ4173" i="2"/>
  <c r="AQ4172" i="2"/>
  <c r="AQ4171" i="2"/>
  <c r="AQ4170" i="2"/>
  <c r="AQ4169" i="2"/>
  <c r="AQ4168" i="2"/>
  <c r="AQ4167" i="2"/>
  <c r="AQ4166" i="2"/>
  <c r="AQ4165" i="2"/>
  <c r="AQ4164" i="2"/>
  <c r="AQ4163" i="2"/>
  <c r="AQ4162" i="2"/>
  <c r="AQ4161" i="2"/>
  <c r="AQ4160" i="2"/>
  <c r="AQ4159" i="2"/>
  <c r="AQ4158" i="2"/>
  <c r="AQ4157" i="2"/>
  <c r="AQ4156" i="2"/>
  <c r="AQ4155" i="2"/>
  <c r="AQ4154" i="2"/>
  <c r="AQ4153" i="2"/>
  <c r="AQ4152" i="2"/>
  <c r="AQ4151" i="2"/>
  <c r="AQ4150" i="2"/>
  <c r="AQ4149" i="2"/>
  <c r="AQ4148" i="2"/>
  <c r="AQ4147" i="2"/>
  <c r="AQ4146" i="2"/>
  <c r="AQ4145" i="2"/>
  <c r="AQ4144" i="2"/>
  <c r="AQ4143" i="2"/>
  <c r="AQ4142" i="2"/>
  <c r="AQ4141" i="2"/>
  <c r="AQ4140" i="2"/>
  <c r="AQ4139" i="2"/>
  <c r="AQ4138" i="2"/>
  <c r="AQ4137" i="2"/>
  <c r="AQ4136" i="2"/>
  <c r="AQ4135" i="2"/>
  <c r="AQ4134" i="2"/>
  <c r="AQ4133" i="2"/>
  <c r="AQ4132" i="2"/>
  <c r="AQ4131" i="2"/>
  <c r="AQ4130" i="2"/>
  <c r="AQ4129" i="2"/>
  <c r="AQ4128" i="2"/>
  <c r="AQ4127" i="2"/>
  <c r="AQ4126" i="2"/>
  <c r="AQ4125" i="2"/>
  <c r="AQ4124" i="2"/>
  <c r="AQ4123" i="2"/>
  <c r="AQ4122" i="2"/>
  <c r="AQ4121" i="2"/>
  <c r="AQ4120" i="2"/>
  <c r="AQ4119" i="2"/>
  <c r="AQ4118" i="2"/>
  <c r="AQ4117" i="2"/>
  <c r="AQ4116" i="2"/>
  <c r="AQ4115" i="2"/>
  <c r="AQ4114" i="2"/>
  <c r="AQ4113" i="2"/>
  <c r="AQ4112" i="2"/>
  <c r="AQ4111" i="2"/>
  <c r="AQ4110" i="2"/>
  <c r="AQ4109" i="2"/>
  <c r="AQ4108" i="2"/>
  <c r="AQ4107" i="2"/>
  <c r="AQ4106" i="2"/>
  <c r="AQ4105" i="2"/>
  <c r="AQ4104" i="2"/>
  <c r="AQ4103" i="2"/>
  <c r="AQ4102" i="2"/>
  <c r="AQ4101" i="2"/>
  <c r="AQ4100" i="2"/>
  <c r="AQ4099" i="2"/>
  <c r="AQ4098" i="2"/>
  <c r="AQ4097" i="2"/>
  <c r="AQ4096" i="2"/>
  <c r="AQ4095" i="2"/>
  <c r="AQ4094" i="2"/>
  <c r="AQ4093" i="2"/>
  <c r="AQ4092" i="2"/>
  <c r="AQ4091" i="2"/>
  <c r="AQ4090" i="2"/>
  <c r="AQ4089" i="2"/>
  <c r="AQ4088" i="2"/>
  <c r="AQ4087" i="2"/>
  <c r="AQ4086" i="2"/>
  <c r="AQ4085" i="2"/>
  <c r="AQ4084" i="2"/>
  <c r="AQ4083" i="2"/>
  <c r="AQ4082" i="2"/>
  <c r="AQ4081" i="2"/>
  <c r="AQ4080" i="2"/>
  <c r="AQ4079" i="2"/>
  <c r="AQ4078" i="2"/>
  <c r="AQ4077" i="2"/>
  <c r="AQ4076" i="2"/>
  <c r="AQ4075" i="2"/>
  <c r="AQ4074" i="2"/>
  <c r="AQ4073" i="2"/>
  <c r="AQ4072" i="2"/>
  <c r="AQ4071" i="2"/>
  <c r="AQ4070" i="2"/>
  <c r="AQ4069" i="2"/>
  <c r="AQ4068" i="2"/>
  <c r="AQ4067" i="2"/>
  <c r="AQ4066" i="2"/>
  <c r="AQ4065" i="2"/>
  <c r="AQ4064" i="2"/>
  <c r="AQ4063" i="2"/>
  <c r="AQ4062" i="2"/>
  <c r="AQ4061" i="2"/>
  <c r="AQ4060" i="2"/>
  <c r="AQ4059" i="2"/>
  <c r="AQ4058" i="2"/>
  <c r="AQ4057" i="2"/>
  <c r="AQ4056" i="2"/>
  <c r="AQ4055" i="2"/>
  <c r="AQ4054" i="2"/>
  <c r="AQ4053" i="2"/>
  <c r="AQ4052" i="2"/>
  <c r="AQ4051" i="2"/>
  <c r="AQ4050" i="2"/>
  <c r="AQ4049" i="2"/>
  <c r="AQ4048" i="2"/>
  <c r="AQ4047" i="2"/>
  <c r="AQ4046" i="2"/>
  <c r="AQ4045" i="2"/>
  <c r="AQ4044" i="2"/>
  <c r="AQ4043" i="2"/>
  <c r="AQ4042" i="2"/>
  <c r="AQ4041" i="2"/>
  <c r="AQ4040" i="2"/>
  <c r="AQ4039" i="2"/>
  <c r="AQ4038" i="2"/>
  <c r="AQ4037" i="2"/>
  <c r="AQ4036" i="2"/>
  <c r="AQ4035" i="2"/>
  <c r="AQ4034" i="2"/>
  <c r="AQ4033" i="2"/>
  <c r="AQ4032" i="2"/>
  <c r="AQ4031" i="2"/>
  <c r="AQ4030" i="2"/>
  <c r="AQ4029" i="2"/>
  <c r="AQ4028" i="2"/>
  <c r="AQ4027" i="2"/>
  <c r="AQ4026" i="2"/>
  <c r="AQ4025" i="2"/>
  <c r="AQ4024" i="2"/>
  <c r="AQ4023" i="2"/>
  <c r="AQ4022" i="2"/>
  <c r="AQ4021" i="2"/>
  <c r="AQ4020" i="2"/>
  <c r="AQ4019" i="2"/>
  <c r="AQ4018" i="2"/>
  <c r="AQ4017" i="2"/>
  <c r="AQ4016" i="2"/>
  <c r="AQ4015" i="2"/>
  <c r="AQ4014" i="2"/>
  <c r="AQ4013" i="2"/>
  <c r="AQ4012" i="2"/>
  <c r="AQ4011" i="2"/>
  <c r="AQ4010" i="2"/>
  <c r="AQ4009" i="2"/>
  <c r="AQ4008" i="2"/>
  <c r="AQ4007" i="2"/>
  <c r="AQ4006" i="2"/>
  <c r="AQ4005" i="2"/>
  <c r="AQ4004" i="2"/>
  <c r="AQ4003" i="2"/>
  <c r="AQ4002" i="2"/>
  <c r="AQ4001" i="2"/>
  <c r="AQ4000" i="2"/>
  <c r="AQ3999" i="2"/>
  <c r="AQ3998" i="2"/>
  <c r="AQ3997" i="2"/>
  <c r="AQ3996" i="2"/>
  <c r="AQ3995" i="2"/>
  <c r="AQ3994" i="2"/>
  <c r="AQ3993" i="2"/>
  <c r="AQ3992" i="2"/>
  <c r="AQ3991" i="2"/>
  <c r="AQ3990" i="2"/>
  <c r="AQ3989" i="2"/>
  <c r="AQ3988" i="2"/>
  <c r="AQ3987" i="2"/>
  <c r="AQ3986" i="2"/>
  <c r="AQ3985" i="2"/>
  <c r="AQ3984" i="2"/>
  <c r="AQ3983" i="2"/>
  <c r="AQ3982" i="2"/>
  <c r="AQ3981" i="2"/>
  <c r="AQ3980" i="2"/>
  <c r="AQ3979" i="2"/>
  <c r="AQ3978" i="2"/>
  <c r="AQ3977" i="2"/>
  <c r="AQ3976" i="2"/>
  <c r="AQ3975" i="2"/>
  <c r="AQ3974" i="2"/>
  <c r="AQ3973" i="2"/>
  <c r="AQ3972" i="2"/>
  <c r="AQ3971" i="2"/>
  <c r="AQ3970" i="2"/>
  <c r="AQ3969" i="2"/>
  <c r="AQ3968" i="2"/>
  <c r="AQ3967" i="2"/>
  <c r="AQ3966" i="2"/>
  <c r="AQ3965" i="2"/>
  <c r="AQ3964" i="2"/>
  <c r="AQ3963" i="2"/>
  <c r="AQ3962" i="2"/>
  <c r="AQ3961" i="2"/>
  <c r="AQ3960" i="2"/>
  <c r="AQ3959" i="2"/>
  <c r="AQ3958" i="2"/>
  <c r="AQ3957" i="2"/>
  <c r="AQ3956" i="2"/>
  <c r="AQ3955" i="2"/>
  <c r="AQ3954" i="2"/>
  <c r="AQ3953" i="2"/>
  <c r="AQ3952" i="2"/>
  <c r="AQ3951" i="2"/>
  <c r="AQ3950" i="2"/>
  <c r="AQ3949" i="2"/>
  <c r="AQ3948" i="2"/>
  <c r="AQ3947" i="2"/>
  <c r="AQ3946" i="2"/>
  <c r="AQ3945" i="2"/>
  <c r="AQ3944" i="2"/>
  <c r="AQ3943" i="2"/>
  <c r="AQ3942" i="2"/>
  <c r="AQ3941" i="2"/>
  <c r="AQ3940" i="2"/>
  <c r="AQ3939" i="2"/>
  <c r="AQ3938" i="2"/>
  <c r="AQ3937" i="2"/>
  <c r="AQ3936" i="2"/>
  <c r="AQ3935" i="2"/>
  <c r="AQ3934" i="2"/>
  <c r="AQ3933" i="2"/>
  <c r="AQ3932" i="2"/>
  <c r="AQ3931" i="2"/>
  <c r="AQ3930" i="2"/>
  <c r="AQ3929" i="2"/>
  <c r="AQ3928" i="2"/>
  <c r="AQ3927" i="2"/>
  <c r="AQ3926" i="2"/>
  <c r="AQ3925" i="2"/>
  <c r="AQ3924" i="2"/>
  <c r="AQ3923" i="2"/>
  <c r="AQ3922" i="2"/>
  <c r="AQ3921" i="2"/>
  <c r="AQ3920" i="2"/>
  <c r="AQ3919" i="2"/>
  <c r="AQ3918" i="2"/>
  <c r="AQ3917" i="2"/>
  <c r="AQ3916" i="2"/>
  <c r="AQ3915" i="2"/>
  <c r="AQ3914" i="2"/>
  <c r="AQ3913" i="2"/>
  <c r="AQ3912" i="2"/>
  <c r="AQ3911" i="2"/>
  <c r="AQ3910" i="2"/>
  <c r="AQ3909" i="2"/>
  <c r="AQ3908" i="2"/>
  <c r="AQ3907" i="2"/>
  <c r="AQ3906" i="2"/>
  <c r="AQ3905" i="2"/>
  <c r="AQ3904" i="2"/>
  <c r="AQ3903" i="2"/>
  <c r="AQ3902" i="2"/>
  <c r="AQ3901" i="2"/>
  <c r="AQ3900" i="2"/>
  <c r="AQ3899" i="2"/>
  <c r="AQ3898" i="2"/>
  <c r="AQ3897" i="2"/>
  <c r="AQ3896" i="2"/>
  <c r="AQ3895" i="2"/>
  <c r="AQ3894" i="2"/>
  <c r="AQ3893" i="2"/>
  <c r="AQ3892" i="2"/>
  <c r="AQ3891" i="2"/>
  <c r="AQ3890" i="2"/>
  <c r="AQ3889" i="2"/>
  <c r="AQ3888" i="2"/>
  <c r="AQ3887" i="2"/>
  <c r="AQ3886" i="2"/>
  <c r="AQ3885" i="2"/>
  <c r="AQ3884" i="2"/>
  <c r="AQ3883" i="2"/>
  <c r="AQ3882" i="2"/>
  <c r="AQ3881" i="2"/>
  <c r="AQ3880" i="2"/>
  <c r="AQ3879" i="2"/>
  <c r="AQ3878" i="2"/>
  <c r="AQ3877" i="2"/>
  <c r="AQ3876" i="2"/>
  <c r="AQ3875" i="2"/>
  <c r="AQ3874" i="2"/>
  <c r="AQ3873" i="2"/>
  <c r="AQ3872" i="2"/>
  <c r="AQ3871" i="2"/>
  <c r="AQ3870" i="2"/>
  <c r="AQ3869" i="2"/>
  <c r="AQ3868" i="2"/>
  <c r="AQ3867" i="2"/>
  <c r="AQ3866" i="2"/>
  <c r="AQ3865" i="2"/>
  <c r="AQ3864" i="2"/>
  <c r="AQ3863" i="2"/>
  <c r="AQ3862" i="2"/>
  <c r="AQ3861" i="2"/>
  <c r="AQ3860" i="2"/>
  <c r="AQ3859" i="2"/>
  <c r="AQ3858" i="2"/>
  <c r="AQ3857" i="2"/>
  <c r="AQ3856" i="2"/>
  <c r="AQ3855" i="2"/>
  <c r="AQ3854" i="2"/>
  <c r="AQ3853" i="2"/>
  <c r="AQ3852" i="2"/>
  <c r="AQ3851" i="2"/>
  <c r="AQ3850" i="2"/>
  <c r="AQ3849" i="2"/>
  <c r="AQ3848" i="2"/>
  <c r="AQ3847" i="2"/>
  <c r="AQ3846" i="2"/>
  <c r="AQ3845" i="2"/>
  <c r="AQ3844" i="2"/>
  <c r="AQ3843" i="2"/>
  <c r="AQ3842" i="2"/>
  <c r="AQ3841" i="2"/>
  <c r="AQ3840" i="2"/>
  <c r="AQ3839" i="2"/>
  <c r="AQ3838" i="2"/>
  <c r="AQ3837" i="2"/>
  <c r="AQ3836" i="2"/>
  <c r="AQ3835" i="2"/>
  <c r="AQ3834" i="2"/>
  <c r="AQ3833" i="2"/>
  <c r="AQ3832" i="2"/>
  <c r="AQ3831" i="2"/>
  <c r="AQ3830" i="2"/>
  <c r="AQ3829" i="2"/>
  <c r="AQ3828" i="2"/>
  <c r="AQ3827" i="2"/>
  <c r="AQ3826" i="2"/>
  <c r="AQ3825" i="2"/>
  <c r="AQ3824" i="2"/>
  <c r="AQ3823" i="2"/>
  <c r="AQ3822" i="2"/>
  <c r="AQ3821" i="2"/>
  <c r="AQ3820" i="2"/>
  <c r="AQ3819" i="2"/>
  <c r="AQ3818" i="2"/>
  <c r="AQ3817" i="2"/>
  <c r="AQ3816" i="2"/>
  <c r="AQ3815" i="2"/>
  <c r="AQ3814" i="2"/>
  <c r="AQ3813" i="2"/>
  <c r="AQ3812" i="2"/>
  <c r="AQ3811" i="2"/>
  <c r="AQ3810" i="2"/>
  <c r="AQ3809" i="2"/>
  <c r="AQ3808" i="2"/>
  <c r="AQ3807" i="2"/>
  <c r="AQ3806" i="2"/>
  <c r="AQ3805" i="2"/>
  <c r="AQ3804" i="2"/>
  <c r="AQ3803" i="2"/>
  <c r="AQ3802" i="2"/>
  <c r="AQ3801" i="2"/>
  <c r="AQ3800" i="2"/>
  <c r="AQ3799" i="2"/>
  <c r="AQ3798" i="2"/>
  <c r="AQ3797" i="2"/>
  <c r="AQ3796" i="2"/>
  <c r="AQ3795" i="2"/>
  <c r="AQ3794" i="2"/>
  <c r="AQ3793" i="2"/>
  <c r="AQ3792" i="2"/>
  <c r="AQ3791" i="2"/>
  <c r="AQ3790" i="2"/>
  <c r="AQ3789" i="2"/>
  <c r="AQ3788" i="2"/>
  <c r="AQ3787" i="2"/>
  <c r="AQ3786" i="2"/>
  <c r="AQ3785" i="2"/>
  <c r="AQ3784" i="2"/>
  <c r="AQ3783" i="2"/>
  <c r="AQ3782" i="2"/>
  <c r="AQ3781" i="2"/>
  <c r="AQ3780" i="2"/>
  <c r="AQ3779" i="2"/>
  <c r="AQ3778" i="2"/>
  <c r="AQ3777" i="2"/>
  <c r="AQ3776" i="2"/>
  <c r="AQ3775" i="2"/>
  <c r="AQ3774" i="2"/>
  <c r="AQ3773" i="2"/>
  <c r="AQ3772" i="2"/>
  <c r="AQ3771" i="2"/>
  <c r="AQ3770" i="2"/>
  <c r="AQ3769" i="2"/>
  <c r="AQ3768" i="2"/>
  <c r="AQ3767" i="2"/>
  <c r="AQ3766" i="2"/>
  <c r="AQ3765" i="2"/>
  <c r="AQ3764" i="2"/>
  <c r="AQ3763" i="2"/>
  <c r="AQ3762" i="2"/>
  <c r="AQ3761" i="2"/>
  <c r="AQ3760" i="2"/>
  <c r="AQ3759" i="2"/>
  <c r="AQ3758" i="2"/>
  <c r="AQ3757" i="2"/>
  <c r="AQ3756" i="2"/>
  <c r="AQ3755" i="2"/>
  <c r="AQ3754" i="2"/>
  <c r="AQ3753" i="2"/>
  <c r="AQ3752" i="2"/>
  <c r="AQ3751" i="2"/>
  <c r="AQ3750" i="2"/>
  <c r="AQ3749" i="2"/>
  <c r="AQ3748" i="2"/>
  <c r="AQ3747" i="2"/>
  <c r="AQ3746" i="2"/>
  <c r="AQ3745" i="2"/>
  <c r="AQ3744" i="2"/>
  <c r="AQ3743" i="2"/>
  <c r="AQ3742" i="2"/>
  <c r="AQ3741" i="2"/>
  <c r="AQ3740" i="2"/>
  <c r="AQ3739" i="2"/>
  <c r="AQ3738" i="2"/>
  <c r="AQ3737" i="2"/>
  <c r="AQ3736" i="2"/>
  <c r="AQ3735" i="2"/>
  <c r="AQ3734" i="2"/>
  <c r="AQ3733" i="2"/>
  <c r="AQ3732" i="2"/>
  <c r="AQ3731" i="2"/>
  <c r="AQ3730" i="2"/>
  <c r="AQ3729" i="2"/>
  <c r="AQ3728" i="2"/>
  <c r="AQ3727" i="2"/>
  <c r="AQ3726" i="2"/>
  <c r="AQ3725" i="2"/>
  <c r="AQ3724" i="2"/>
  <c r="AQ3723" i="2"/>
  <c r="AQ3722" i="2"/>
  <c r="AQ3721" i="2"/>
  <c r="AQ3720" i="2"/>
  <c r="AQ3719" i="2"/>
  <c r="AQ3718" i="2"/>
  <c r="AQ3717" i="2"/>
  <c r="AQ3716" i="2"/>
  <c r="AQ3715" i="2"/>
  <c r="AQ3714" i="2"/>
  <c r="AQ3713" i="2"/>
  <c r="AQ3712" i="2"/>
  <c r="AQ3711" i="2"/>
  <c r="AQ3710" i="2"/>
  <c r="AQ3709" i="2"/>
  <c r="AQ3708" i="2"/>
  <c r="AQ3707" i="2"/>
  <c r="AQ3706" i="2"/>
  <c r="AQ3705" i="2"/>
  <c r="AQ3704" i="2"/>
  <c r="AQ3703" i="2"/>
  <c r="AQ3702" i="2"/>
  <c r="AQ3701" i="2"/>
  <c r="AQ3700" i="2"/>
  <c r="AQ3699" i="2"/>
  <c r="AQ3698" i="2"/>
  <c r="AQ3697" i="2"/>
  <c r="AQ3696" i="2"/>
  <c r="AQ3695" i="2"/>
  <c r="AQ3694" i="2"/>
  <c r="AQ3693" i="2"/>
  <c r="AQ3692" i="2"/>
  <c r="AQ3691" i="2"/>
  <c r="AQ3690" i="2"/>
  <c r="AQ3689" i="2"/>
  <c r="AQ3688" i="2"/>
  <c r="AQ3687" i="2"/>
  <c r="AQ3686" i="2"/>
  <c r="AQ3685" i="2"/>
  <c r="AQ3684" i="2"/>
  <c r="AQ3683" i="2"/>
  <c r="AQ3682" i="2"/>
  <c r="AQ3681" i="2"/>
  <c r="AQ3680" i="2"/>
  <c r="AQ3679" i="2"/>
  <c r="AQ3678" i="2"/>
  <c r="AQ3677" i="2"/>
  <c r="AQ3676" i="2"/>
  <c r="AQ3675" i="2"/>
  <c r="AQ3674" i="2"/>
  <c r="AQ3673" i="2"/>
  <c r="AQ3672" i="2"/>
  <c r="AQ3671" i="2"/>
  <c r="AQ3670" i="2"/>
  <c r="AQ3669" i="2"/>
  <c r="AQ3668" i="2"/>
  <c r="AQ3667" i="2"/>
  <c r="AQ3666" i="2"/>
  <c r="AQ3665" i="2"/>
  <c r="AQ3664" i="2"/>
  <c r="AQ3663" i="2"/>
  <c r="AQ3662" i="2"/>
  <c r="AQ3661" i="2"/>
  <c r="AQ3660" i="2"/>
  <c r="AQ3659" i="2"/>
  <c r="AQ3658" i="2"/>
  <c r="AQ3657" i="2"/>
  <c r="AQ3656" i="2"/>
  <c r="AQ3655" i="2"/>
  <c r="AQ3654" i="2"/>
  <c r="AQ3653" i="2"/>
  <c r="AQ3652" i="2"/>
  <c r="AQ3651" i="2"/>
  <c r="AQ3650" i="2"/>
  <c r="AQ3649" i="2"/>
  <c r="AQ3648" i="2"/>
  <c r="AQ3647" i="2"/>
  <c r="AQ3646" i="2"/>
  <c r="AQ3645" i="2"/>
  <c r="AQ3644" i="2"/>
  <c r="AQ3643" i="2"/>
  <c r="AQ3642" i="2"/>
  <c r="AQ3641" i="2"/>
  <c r="AQ3640" i="2"/>
  <c r="AQ3639" i="2"/>
  <c r="AQ3638" i="2"/>
  <c r="AQ3637" i="2"/>
  <c r="AQ3636" i="2"/>
  <c r="AQ3635" i="2"/>
  <c r="AQ3634" i="2"/>
  <c r="AQ3633" i="2"/>
  <c r="AQ3632" i="2"/>
  <c r="AQ3631" i="2"/>
  <c r="AQ3630" i="2"/>
  <c r="AQ3629" i="2"/>
  <c r="AQ3628" i="2"/>
  <c r="AQ3627" i="2"/>
  <c r="AQ3626" i="2"/>
  <c r="AQ3625" i="2"/>
  <c r="AQ3624" i="2"/>
  <c r="AQ3623" i="2"/>
  <c r="AQ3622" i="2"/>
  <c r="AQ3621" i="2"/>
  <c r="AQ3620" i="2"/>
  <c r="AQ3619" i="2"/>
  <c r="AQ3618" i="2"/>
  <c r="AQ3617" i="2"/>
  <c r="AQ3616" i="2"/>
  <c r="AQ3615" i="2"/>
  <c r="AQ3614" i="2"/>
  <c r="AQ3613" i="2"/>
  <c r="AQ3612" i="2"/>
  <c r="AQ3611" i="2"/>
  <c r="AQ3610" i="2"/>
  <c r="AQ3609" i="2"/>
  <c r="AQ3608" i="2"/>
  <c r="AQ3607" i="2"/>
  <c r="AQ3606" i="2"/>
  <c r="AQ3605" i="2"/>
  <c r="AQ3604" i="2"/>
  <c r="AQ3603" i="2"/>
  <c r="AQ3602" i="2"/>
  <c r="AQ3601" i="2"/>
  <c r="AQ3600" i="2"/>
  <c r="AQ3599" i="2"/>
  <c r="AQ3598" i="2"/>
  <c r="AQ3597" i="2"/>
  <c r="AQ3596" i="2"/>
  <c r="AQ3595" i="2"/>
  <c r="AQ3594" i="2"/>
  <c r="AQ3593" i="2"/>
  <c r="AQ3592" i="2"/>
  <c r="AQ3591" i="2"/>
  <c r="AQ3590" i="2"/>
  <c r="AQ3589" i="2"/>
  <c r="AQ3588" i="2"/>
  <c r="AQ3587" i="2"/>
  <c r="AQ3586" i="2"/>
  <c r="AQ3585" i="2"/>
  <c r="AQ3584" i="2"/>
  <c r="AQ3583" i="2"/>
  <c r="AQ3582" i="2"/>
  <c r="AQ3581" i="2"/>
  <c r="AQ3580" i="2"/>
  <c r="AQ3579" i="2"/>
  <c r="AQ3578" i="2"/>
  <c r="AQ3577" i="2"/>
  <c r="AQ3576" i="2"/>
  <c r="AQ3575" i="2"/>
  <c r="AQ3574" i="2"/>
  <c r="AQ3573" i="2"/>
  <c r="AQ3572" i="2"/>
  <c r="AQ3571" i="2"/>
  <c r="AQ3570" i="2"/>
  <c r="AQ3569" i="2"/>
  <c r="AQ3568" i="2"/>
  <c r="AQ3567" i="2"/>
  <c r="AQ3566" i="2"/>
  <c r="AQ3565" i="2"/>
  <c r="AQ3564" i="2"/>
  <c r="AQ3563" i="2"/>
  <c r="AQ3562" i="2"/>
  <c r="AQ3561" i="2"/>
  <c r="AQ3560" i="2"/>
  <c r="AQ3559" i="2"/>
  <c r="AQ3558" i="2"/>
  <c r="AQ3557" i="2"/>
  <c r="AQ3556" i="2"/>
  <c r="AQ3555" i="2"/>
  <c r="AQ3554" i="2"/>
  <c r="AQ3553" i="2"/>
  <c r="AQ3552" i="2"/>
  <c r="AQ3551" i="2"/>
  <c r="AQ3550" i="2"/>
  <c r="AQ3549" i="2"/>
  <c r="AQ3548" i="2"/>
  <c r="AQ3547" i="2"/>
  <c r="AQ3546" i="2"/>
  <c r="AQ3545" i="2"/>
  <c r="AQ3544" i="2"/>
  <c r="AQ3543" i="2"/>
  <c r="AQ3542" i="2"/>
  <c r="AQ3541" i="2"/>
  <c r="AQ3540" i="2"/>
  <c r="AQ3539" i="2"/>
  <c r="AQ3538" i="2"/>
  <c r="AQ3537" i="2"/>
  <c r="AQ3536" i="2"/>
  <c r="AQ3535" i="2"/>
  <c r="AQ3534" i="2"/>
  <c r="AQ3533" i="2"/>
  <c r="AQ3532" i="2"/>
  <c r="AQ3531" i="2"/>
  <c r="AQ3530" i="2"/>
  <c r="AQ3529" i="2"/>
  <c r="AQ3528" i="2"/>
  <c r="AQ3527" i="2"/>
  <c r="AQ3526" i="2"/>
  <c r="AQ3525" i="2"/>
  <c r="AQ3524" i="2"/>
  <c r="AQ3523" i="2"/>
  <c r="AQ3522" i="2"/>
  <c r="AQ3521" i="2"/>
  <c r="AQ3520" i="2"/>
  <c r="AQ3519" i="2"/>
  <c r="AQ3518" i="2"/>
  <c r="AQ3517" i="2"/>
  <c r="AQ3516" i="2"/>
  <c r="AQ3515" i="2"/>
  <c r="AQ3514" i="2"/>
  <c r="AQ3513" i="2"/>
  <c r="AQ3512" i="2"/>
  <c r="AQ3511" i="2"/>
  <c r="AQ3510" i="2"/>
  <c r="AQ3509" i="2"/>
  <c r="AQ3508" i="2"/>
  <c r="AQ3507" i="2"/>
  <c r="AQ3506" i="2"/>
  <c r="AQ3505" i="2"/>
  <c r="AQ3504" i="2"/>
  <c r="AQ3503" i="2"/>
  <c r="AQ3502" i="2"/>
  <c r="AQ3501" i="2"/>
  <c r="AQ3500" i="2"/>
  <c r="AQ3499" i="2"/>
  <c r="AQ3498" i="2"/>
  <c r="AQ3497" i="2"/>
  <c r="AQ3496" i="2"/>
  <c r="AQ3495" i="2"/>
  <c r="AQ3494" i="2"/>
  <c r="AQ3493" i="2"/>
  <c r="AQ3492" i="2"/>
  <c r="AQ3491" i="2"/>
  <c r="AQ3490" i="2"/>
  <c r="AQ3489" i="2"/>
  <c r="AQ3488" i="2"/>
  <c r="AQ3487" i="2"/>
  <c r="AQ3486" i="2"/>
  <c r="AQ3485" i="2"/>
  <c r="AQ3484" i="2"/>
  <c r="AQ3483" i="2"/>
  <c r="AQ3482" i="2"/>
  <c r="AQ3481" i="2"/>
  <c r="AQ3480" i="2"/>
  <c r="AQ3479" i="2"/>
  <c r="AQ3478" i="2"/>
  <c r="AQ3477" i="2"/>
  <c r="AQ3476" i="2"/>
  <c r="AQ3475" i="2"/>
  <c r="AQ3474" i="2"/>
  <c r="AQ3473" i="2"/>
  <c r="AQ3472" i="2"/>
  <c r="AQ3471" i="2"/>
  <c r="AQ3470" i="2"/>
  <c r="AQ3469" i="2"/>
  <c r="AQ3468" i="2"/>
  <c r="AQ3467" i="2"/>
  <c r="AQ3466" i="2"/>
  <c r="AQ3465" i="2"/>
  <c r="AQ3464" i="2"/>
  <c r="AQ3463" i="2"/>
  <c r="AQ3462" i="2"/>
  <c r="AQ3461" i="2"/>
  <c r="AQ3460" i="2"/>
  <c r="AQ3459" i="2"/>
  <c r="AQ3458" i="2"/>
  <c r="AQ3457" i="2"/>
  <c r="AQ3456" i="2"/>
  <c r="AQ3455" i="2"/>
  <c r="AQ3454" i="2"/>
  <c r="AQ3453" i="2"/>
  <c r="AQ3452" i="2"/>
  <c r="AQ3451" i="2"/>
  <c r="AQ3450" i="2"/>
  <c r="AQ3449" i="2"/>
  <c r="AQ3448" i="2"/>
  <c r="AQ3447" i="2"/>
  <c r="AQ3446" i="2"/>
  <c r="AQ3445" i="2"/>
  <c r="AQ3444" i="2"/>
  <c r="AQ3443" i="2"/>
  <c r="AQ3442" i="2"/>
  <c r="AQ3441" i="2"/>
  <c r="AQ3440" i="2"/>
  <c r="AQ3439" i="2"/>
  <c r="AQ3438" i="2"/>
  <c r="AQ3437" i="2"/>
  <c r="AQ3436" i="2"/>
  <c r="AQ3435" i="2"/>
  <c r="AQ3434" i="2"/>
  <c r="AQ3433" i="2"/>
  <c r="AQ3432" i="2"/>
  <c r="AQ3431" i="2"/>
  <c r="AQ3430" i="2"/>
  <c r="AQ3429" i="2"/>
  <c r="AQ3428" i="2"/>
  <c r="AQ3427" i="2"/>
  <c r="AQ3426" i="2"/>
  <c r="AQ3425" i="2"/>
  <c r="AQ3424" i="2"/>
  <c r="AQ3423" i="2"/>
  <c r="AQ3422" i="2"/>
  <c r="AQ3421" i="2"/>
  <c r="AQ3420" i="2"/>
  <c r="AQ3419" i="2"/>
  <c r="AQ3418" i="2"/>
  <c r="AQ3417" i="2"/>
  <c r="AQ3416" i="2"/>
  <c r="AQ3415" i="2"/>
  <c r="AQ3414" i="2"/>
  <c r="AQ3413" i="2"/>
  <c r="AQ3412" i="2"/>
  <c r="AQ3411" i="2"/>
  <c r="AQ3410" i="2"/>
  <c r="AQ3409" i="2"/>
  <c r="AQ3408" i="2"/>
  <c r="AQ3407" i="2"/>
  <c r="AQ3406" i="2"/>
  <c r="AQ3405" i="2"/>
  <c r="AQ3404" i="2"/>
  <c r="AQ3403" i="2"/>
  <c r="AQ3402" i="2"/>
  <c r="AQ3401" i="2"/>
  <c r="AQ3400" i="2"/>
  <c r="AQ3399" i="2"/>
  <c r="AQ3398" i="2"/>
  <c r="AQ3397" i="2"/>
  <c r="AQ3396" i="2"/>
  <c r="AQ3395" i="2"/>
  <c r="AQ3394" i="2"/>
  <c r="AQ3393" i="2"/>
  <c r="AQ3392" i="2"/>
  <c r="AQ3391" i="2"/>
  <c r="AQ3390" i="2"/>
  <c r="AQ3389" i="2"/>
  <c r="AQ3388" i="2"/>
  <c r="AQ3387" i="2"/>
  <c r="AQ3386" i="2"/>
  <c r="AQ3385" i="2"/>
  <c r="AQ3384" i="2"/>
  <c r="AQ3383" i="2"/>
  <c r="AQ3382" i="2"/>
  <c r="AQ3381" i="2"/>
  <c r="AQ3380" i="2"/>
  <c r="AQ3379" i="2"/>
  <c r="AQ3378" i="2"/>
  <c r="AQ3377" i="2"/>
  <c r="AQ3376" i="2"/>
  <c r="AQ3375" i="2"/>
  <c r="AQ3374" i="2"/>
  <c r="AQ3373" i="2"/>
  <c r="AQ3372" i="2"/>
  <c r="AQ3371" i="2"/>
  <c r="AQ3370" i="2"/>
  <c r="AQ3369" i="2"/>
  <c r="AQ3368" i="2"/>
  <c r="AQ3367" i="2"/>
  <c r="AQ3366" i="2"/>
  <c r="AQ3365" i="2"/>
  <c r="AQ3364" i="2"/>
  <c r="AQ3363" i="2"/>
  <c r="AQ3362" i="2"/>
  <c r="AQ3361" i="2"/>
  <c r="AQ3360" i="2"/>
  <c r="AQ3359" i="2"/>
  <c r="AQ3358" i="2"/>
  <c r="AQ3357" i="2"/>
  <c r="AQ3356" i="2"/>
  <c r="AQ3355" i="2"/>
  <c r="AQ3354" i="2"/>
  <c r="AQ3353" i="2"/>
  <c r="AQ3352" i="2"/>
  <c r="AQ3351" i="2"/>
  <c r="AQ3350" i="2"/>
  <c r="AQ3349" i="2"/>
  <c r="AQ3348" i="2"/>
  <c r="AQ3347" i="2"/>
  <c r="AQ3346" i="2"/>
  <c r="AQ3345" i="2"/>
  <c r="AQ3344" i="2"/>
  <c r="AQ3343" i="2"/>
  <c r="AQ3342" i="2"/>
  <c r="AQ3341" i="2"/>
  <c r="AQ3340" i="2"/>
  <c r="AQ3339" i="2"/>
  <c r="AQ3338" i="2"/>
  <c r="AQ3337" i="2"/>
  <c r="AQ3336" i="2"/>
  <c r="AQ3335" i="2"/>
  <c r="AQ3334" i="2"/>
  <c r="AQ3333" i="2"/>
  <c r="AQ3332" i="2"/>
  <c r="AQ3331" i="2"/>
  <c r="AQ3330" i="2"/>
  <c r="AQ3329" i="2"/>
  <c r="AQ3328" i="2"/>
  <c r="AQ3327" i="2"/>
  <c r="AQ3326" i="2"/>
  <c r="AQ3325" i="2"/>
  <c r="AQ3324" i="2"/>
  <c r="AQ3323" i="2"/>
  <c r="AQ3322" i="2"/>
  <c r="AQ3321" i="2"/>
  <c r="AQ3320" i="2"/>
  <c r="AQ3319" i="2"/>
  <c r="AQ3318" i="2"/>
  <c r="AQ3317" i="2"/>
  <c r="AQ3316" i="2"/>
  <c r="AQ3315" i="2"/>
  <c r="AQ3314" i="2"/>
  <c r="AQ3313" i="2"/>
  <c r="AQ3312" i="2"/>
  <c r="AQ3311" i="2"/>
  <c r="AQ3310" i="2"/>
  <c r="AQ3309" i="2"/>
  <c r="AQ3308" i="2"/>
  <c r="AQ3307" i="2"/>
  <c r="AQ3306" i="2"/>
  <c r="AQ3305" i="2"/>
  <c r="AQ3304" i="2"/>
  <c r="AQ3303" i="2"/>
  <c r="AQ3302" i="2"/>
  <c r="AQ3301" i="2"/>
  <c r="AQ3300" i="2"/>
  <c r="AQ3299" i="2"/>
  <c r="AQ3298" i="2"/>
  <c r="AQ3297" i="2"/>
  <c r="AQ3296" i="2"/>
  <c r="AQ3295" i="2"/>
  <c r="AQ3294" i="2"/>
  <c r="AQ3293" i="2"/>
  <c r="AQ3292" i="2"/>
  <c r="AQ3291" i="2"/>
  <c r="AQ3290" i="2"/>
  <c r="AQ3289" i="2"/>
  <c r="AQ3288" i="2"/>
  <c r="AQ3287" i="2"/>
  <c r="AQ3286" i="2"/>
  <c r="AQ3285" i="2"/>
  <c r="AQ3284" i="2"/>
  <c r="AQ3283" i="2"/>
  <c r="AQ3282" i="2"/>
  <c r="AQ3281" i="2"/>
  <c r="AQ3280" i="2"/>
  <c r="AQ3279" i="2"/>
  <c r="AQ3278" i="2"/>
  <c r="AQ3277" i="2"/>
  <c r="AQ3276" i="2"/>
  <c r="AQ3275" i="2"/>
  <c r="AQ3274" i="2"/>
  <c r="AQ3273" i="2"/>
  <c r="AQ3272" i="2"/>
  <c r="AQ3271" i="2"/>
  <c r="AQ3270" i="2"/>
  <c r="AQ3269" i="2"/>
  <c r="AQ3268" i="2"/>
  <c r="AQ3267" i="2"/>
  <c r="AQ3266" i="2"/>
  <c r="AQ3265" i="2"/>
  <c r="AQ3264" i="2"/>
  <c r="AQ3263" i="2"/>
  <c r="AQ3262" i="2"/>
  <c r="AQ3261" i="2"/>
  <c r="AQ3260" i="2"/>
  <c r="AQ3259" i="2"/>
  <c r="AQ3258" i="2"/>
  <c r="AQ3257" i="2"/>
  <c r="AQ3256" i="2"/>
  <c r="AQ3255" i="2"/>
  <c r="AQ3254" i="2"/>
  <c r="AQ3253" i="2"/>
  <c r="AQ3252" i="2"/>
  <c r="AQ3251" i="2"/>
  <c r="AQ3250" i="2"/>
  <c r="AQ3249" i="2"/>
  <c r="AQ3248" i="2"/>
  <c r="AQ3247" i="2"/>
  <c r="AQ3246" i="2"/>
  <c r="AQ3245" i="2"/>
  <c r="AQ3244" i="2"/>
  <c r="AQ3243" i="2"/>
  <c r="AQ3242" i="2"/>
  <c r="AQ3241" i="2"/>
  <c r="AQ3240" i="2"/>
  <c r="AQ3239" i="2"/>
  <c r="AQ3238" i="2"/>
  <c r="AQ3237" i="2"/>
  <c r="AQ3236" i="2"/>
  <c r="AQ3235" i="2"/>
  <c r="AQ3234" i="2"/>
  <c r="AQ3233" i="2"/>
  <c r="AQ3232" i="2"/>
  <c r="AQ3231" i="2"/>
  <c r="AQ3230" i="2"/>
  <c r="AQ3229" i="2"/>
  <c r="AQ3228" i="2"/>
  <c r="AQ3227" i="2"/>
  <c r="AQ3226" i="2"/>
  <c r="AQ3225" i="2"/>
  <c r="AQ3224" i="2"/>
  <c r="AQ3223" i="2"/>
  <c r="AQ3222" i="2"/>
  <c r="AQ3221" i="2"/>
  <c r="AQ3220" i="2"/>
  <c r="AQ3219" i="2"/>
  <c r="AQ3218" i="2"/>
  <c r="AQ3217" i="2"/>
  <c r="AQ3216" i="2"/>
  <c r="AQ3215" i="2"/>
  <c r="AQ3214" i="2"/>
  <c r="AQ3213" i="2"/>
  <c r="AQ3212" i="2"/>
  <c r="AQ3211" i="2"/>
  <c r="AQ3210" i="2"/>
  <c r="AQ3209" i="2"/>
  <c r="AQ3208" i="2"/>
  <c r="AQ3207" i="2"/>
  <c r="AQ3206" i="2"/>
  <c r="AQ3205" i="2"/>
  <c r="AQ3204" i="2"/>
  <c r="AQ3203" i="2"/>
  <c r="AQ3202" i="2"/>
  <c r="AQ3201" i="2"/>
  <c r="AQ3200" i="2"/>
  <c r="AQ3199" i="2"/>
  <c r="AQ3198" i="2"/>
  <c r="AQ3197" i="2"/>
  <c r="AQ3196" i="2"/>
  <c r="AQ3195" i="2"/>
  <c r="AQ3194" i="2"/>
  <c r="AQ3193" i="2"/>
  <c r="AQ3192" i="2"/>
  <c r="AQ3191" i="2"/>
  <c r="AQ3190" i="2"/>
  <c r="AQ3189" i="2"/>
  <c r="AQ3188" i="2"/>
  <c r="AQ3187" i="2"/>
  <c r="AQ3186" i="2"/>
  <c r="AQ3185" i="2"/>
  <c r="AQ3184" i="2"/>
  <c r="AQ3183" i="2"/>
  <c r="AQ3182" i="2"/>
  <c r="AQ3181" i="2"/>
  <c r="AQ3180" i="2"/>
  <c r="AQ3179" i="2"/>
  <c r="AQ3178" i="2"/>
  <c r="AQ3177" i="2"/>
  <c r="AQ3176" i="2"/>
  <c r="AQ3175" i="2"/>
  <c r="AQ3174" i="2"/>
  <c r="AQ3173" i="2"/>
  <c r="AQ3172" i="2"/>
  <c r="AQ3171" i="2"/>
  <c r="AQ3170" i="2"/>
  <c r="AQ3169" i="2"/>
  <c r="AQ3168" i="2"/>
  <c r="AQ3167" i="2"/>
  <c r="AQ3166" i="2"/>
  <c r="AQ3165" i="2"/>
  <c r="AQ3164" i="2"/>
  <c r="AQ3163" i="2"/>
  <c r="AQ3162" i="2"/>
  <c r="AQ3161" i="2"/>
  <c r="AQ3160" i="2"/>
  <c r="AQ3159" i="2"/>
  <c r="AQ3158" i="2"/>
  <c r="AQ3157" i="2"/>
  <c r="AQ3156" i="2"/>
  <c r="AQ3155" i="2"/>
  <c r="AQ3154" i="2"/>
  <c r="AQ3153" i="2"/>
  <c r="AQ3152" i="2"/>
  <c r="AQ3151" i="2"/>
  <c r="AQ3150" i="2"/>
  <c r="AQ3149" i="2"/>
  <c r="AQ3148" i="2"/>
  <c r="AQ3147" i="2"/>
  <c r="AQ3146" i="2"/>
  <c r="AQ3145" i="2"/>
  <c r="AQ3144" i="2"/>
  <c r="AQ3143" i="2"/>
  <c r="AQ3142" i="2"/>
  <c r="AQ3141" i="2"/>
  <c r="AQ3140" i="2"/>
  <c r="AQ3139" i="2"/>
  <c r="AQ3138" i="2"/>
  <c r="AQ3137" i="2"/>
  <c r="AQ3136" i="2"/>
  <c r="AQ3135" i="2"/>
  <c r="AQ3134" i="2"/>
  <c r="AQ3133" i="2"/>
  <c r="AQ3132" i="2"/>
  <c r="AQ3131" i="2"/>
  <c r="AQ3130" i="2"/>
  <c r="AQ3129" i="2"/>
  <c r="AQ3128" i="2"/>
  <c r="AQ3127" i="2"/>
  <c r="AQ3126" i="2"/>
  <c r="AQ3125" i="2"/>
  <c r="AQ3124" i="2"/>
  <c r="AQ3123" i="2"/>
  <c r="AQ3122" i="2"/>
  <c r="AQ3121" i="2"/>
  <c r="AQ3120" i="2"/>
  <c r="AQ3119" i="2"/>
  <c r="AQ3118" i="2"/>
  <c r="AQ3117" i="2"/>
  <c r="AQ3116" i="2"/>
  <c r="AQ3115" i="2"/>
  <c r="AQ3114" i="2"/>
  <c r="AQ3113" i="2"/>
  <c r="AQ3112" i="2"/>
  <c r="AQ3111" i="2"/>
  <c r="AQ3110" i="2"/>
  <c r="AQ3109" i="2"/>
  <c r="AQ3108" i="2"/>
  <c r="AQ3107" i="2"/>
  <c r="AQ3106" i="2"/>
  <c r="AQ3105" i="2"/>
  <c r="AQ3104" i="2"/>
  <c r="AQ3103" i="2"/>
  <c r="AQ3102" i="2"/>
  <c r="AQ3101" i="2"/>
  <c r="AQ3100" i="2"/>
  <c r="AQ3099" i="2"/>
  <c r="AQ3098" i="2"/>
  <c r="AQ3097" i="2"/>
  <c r="AQ3096" i="2"/>
  <c r="AQ3095" i="2"/>
  <c r="AQ3094" i="2"/>
  <c r="AQ3093" i="2"/>
  <c r="AQ3092" i="2"/>
  <c r="AQ3091" i="2"/>
  <c r="AQ3090" i="2"/>
  <c r="AQ3089" i="2"/>
  <c r="AQ3088" i="2"/>
  <c r="AQ3087" i="2"/>
  <c r="AQ3086" i="2"/>
  <c r="AQ3085" i="2"/>
  <c r="AQ3084" i="2"/>
  <c r="AQ3083" i="2"/>
  <c r="AQ3082" i="2"/>
  <c r="AQ3081" i="2"/>
  <c r="AQ3080" i="2"/>
  <c r="AQ3079" i="2"/>
  <c r="AQ3078" i="2"/>
  <c r="AQ3077" i="2"/>
  <c r="AQ3076" i="2"/>
  <c r="AQ3075" i="2"/>
  <c r="AQ3074" i="2"/>
  <c r="AQ3073" i="2"/>
  <c r="AQ3072" i="2"/>
  <c r="AQ3071" i="2"/>
  <c r="AQ3070" i="2"/>
  <c r="AQ3069" i="2"/>
  <c r="AQ3068" i="2"/>
  <c r="AQ3067" i="2"/>
  <c r="AQ3066" i="2"/>
  <c r="AQ3065" i="2"/>
  <c r="AQ3064" i="2"/>
  <c r="AQ3063" i="2"/>
  <c r="AQ3062" i="2"/>
  <c r="AQ3061" i="2"/>
  <c r="AQ3060" i="2"/>
  <c r="AQ3059" i="2"/>
  <c r="AQ3058" i="2"/>
  <c r="AQ3057" i="2"/>
  <c r="AQ3056" i="2"/>
  <c r="AQ3055" i="2"/>
  <c r="AQ3054" i="2"/>
  <c r="AQ3053" i="2"/>
  <c r="AQ3052" i="2"/>
  <c r="AQ3051" i="2"/>
  <c r="AQ3050" i="2"/>
  <c r="AQ3049" i="2"/>
  <c r="AQ3048" i="2"/>
  <c r="AQ3047" i="2"/>
  <c r="AQ3046" i="2"/>
  <c r="AQ3045" i="2"/>
  <c r="AQ3044" i="2"/>
  <c r="AQ3043" i="2"/>
  <c r="AQ3042" i="2"/>
  <c r="AQ3041" i="2"/>
  <c r="AQ3040" i="2"/>
  <c r="AQ3039" i="2"/>
  <c r="AQ3038" i="2"/>
  <c r="AQ3037" i="2"/>
  <c r="AQ3036" i="2"/>
  <c r="AQ3035" i="2"/>
  <c r="AQ3034" i="2"/>
  <c r="AQ3033" i="2"/>
  <c r="AQ3032" i="2"/>
  <c r="AQ3031" i="2"/>
  <c r="AQ3030" i="2"/>
  <c r="AQ3029" i="2"/>
  <c r="AQ3028" i="2"/>
  <c r="AQ3027" i="2"/>
  <c r="AQ3026" i="2"/>
  <c r="AQ3025" i="2"/>
  <c r="AQ3024" i="2"/>
  <c r="AQ3023" i="2"/>
  <c r="AQ3022" i="2"/>
  <c r="AQ3021" i="2"/>
  <c r="AQ3020" i="2"/>
  <c r="AQ3019" i="2"/>
  <c r="AQ3018" i="2"/>
  <c r="AQ3017" i="2"/>
  <c r="AQ3016" i="2"/>
  <c r="AQ3015" i="2"/>
  <c r="AQ3014" i="2"/>
  <c r="AQ3013" i="2"/>
  <c r="AQ3012" i="2"/>
  <c r="AQ3011" i="2"/>
  <c r="AQ3010" i="2"/>
  <c r="AQ3009" i="2"/>
  <c r="AQ3008" i="2"/>
  <c r="AQ3007" i="2"/>
  <c r="AQ3006" i="2"/>
  <c r="AQ3005" i="2"/>
  <c r="AQ3004" i="2"/>
  <c r="AQ3003" i="2"/>
  <c r="AQ3002" i="2"/>
  <c r="AQ3001" i="2"/>
  <c r="AQ3000" i="2"/>
  <c r="AQ2999" i="2"/>
  <c r="AQ2998" i="2"/>
  <c r="AQ2997" i="2"/>
  <c r="AQ2996" i="2"/>
  <c r="AQ2995" i="2"/>
  <c r="AQ2994" i="2"/>
  <c r="AQ2993" i="2"/>
  <c r="AQ2992" i="2"/>
  <c r="AQ2991" i="2"/>
  <c r="AQ2990" i="2"/>
  <c r="AQ2989" i="2"/>
  <c r="AQ2988" i="2"/>
  <c r="AQ2987" i="2"/>
  <c r="AQ2986" i="2"/>
  <c r="AQ2985" i="2"/>
  <c r="AQ2984" i="2"/>
  <c r="AQ2983" i="2"/>
  <c r="AQ2982" i="2"/>
  <c r="AQ2981" i="2"/>
  <c r="AQ2980" i="2"/>
  <c r="AQ2979" i="2"/>
  <c r="AQ2978" i="2"/>
  <c r="AQ2977" i="2"/>
  <c r="AQ2976" i="2"/>
  <c r="AQ2975" i="2"/>
  <c r="AQ2974" i="2"/>
  <c r="AQ2973" i="2"/>
  <c r="AQ2972" i="2"/>
  <c r="AQ2971" i="2"/>
  <c r="AQ2970" i="2"/>
  <c r="AQ2969" i="2"/>
  <c r="AQ2968" i="2"/>
  <c r="AQ2967" i="2"/>
  <c r="AQ2966" i="2"/>
  <c r="AQ2965" i="2"/>
  <c r="AQ2964" i="2"/>
  <c r="AQ2963" i="2"/>
  <c r="AQ2962" i="2"/>
  <c r="AQ2961" i="2"/>
  <c r="AQ2960" i="2"/>
  <c r="AQ2959" i="2"/>
  <c r="AQ2958" i="2"/>
  <c r="AQ2957" i="2"/>
  <c r="AQ2956" i="2"/>
  <c r="AQ2955" i="2"/>
  <c r="AQ2954" i="2"/>
  <c r="AQ2953" i="2"/>
  <c r="AQ2952" i="2"/>
  <c r="AQ2951" i="2"/>
  <c r="AQ2950" i="2"/>
  <c r="AQ2949" i="2"/>
  <c r="AQ2948" i="2"/>
  <c r="AQ2947" i="2"/>
  <c r="AQ2946" i="2"/>
  <c r="AQ2945" i="2"/>
  <c r="AQ2944" i="2"/>
  <c r="AQ2943" i="2"/>
  <c r="AQ2942" i="2"/>
  <c r="AQ2941" i="2"/>
  <c r="AQ2940" i="2"/>
  <c r="AQ2939" i="2"/>
  <c r="AQ2938" i="2"/>
  <c r="AQ2937" i="2"/>
  <c r="AQ2936" i="2"/>
  <c r="AQ2935" i="2"/>
  <c r="AQ2934" i="2"/>
  <c r="AQ2933" i="2"/>
  <c r="AQ2932" i="2"/>
  <c r="AQ2931" i="2"/>
  <c r="AQ2930" i="2"/>
  <c r="AQ2929" i="2"/>
  <c r="AQ2928" i="2"/>
  <c r="AQ2927" i="2"/>
  <c r="AQ2926" i="2"/>
  <c r="AQ2925" i="2"/>
  <c r="AQ2924" i="2"/>
  <c r="AQ2923" i="2"/>
  <c r="AQ2922" i="2"/>
  <c r="AQ2921" i="2"/>
  <c r="AQ2920" i="2"/>
  <c r="AQ2919" i="2"/>
  <c r="AQ2918" i="2"/>
  <c r="AQ2917" i="2"/>
  <c r="AQ2916" i="2"/>
  <c r="AQ2915" i="2"/>
  <c r="AQ2914" i="2"/>
  <c r="AQ2913" i="2"/>
  <c r="AQ2912" i="2"/>
  <c r="AQ2911" i="2"/>
  <c r="AQ2910" i="2"/>
  <c r="AQ2909" i="2"/>
  <c r="AQ2908" i="2"/>
  <c r="AQ2907" i="2"/>
  <c r="AQ2906" i="2"/>
  <c r="AQ2905" i="2"/>
  <c r="AQ2904" i="2"/>
  <c r="AQ2903" i="2"/>
  <c r="AQ2902" i="2"/>
  <c r="AQ2901" i="2"/>
  <c r="AQ2900" i="2"/>
  <c r="AQ2899" i="2"/>
  <c r="AQ2898" i="2"/>
  <c r="AQ2897" i="2"/>
  <c r="AQ2896" i="2"/>
  <c r="AQ2895" i="2"/>
  <c r="AQ2894" i="2"/>
  <c r="AQ2893" i="2"/>
  <c r="AQ2892" i="2"/>
  <c r="AQ2891" i="2"/>
  <c r="AQ2890" i="2"/>
  <c r="AQ2889" i="2"/>
  <c r="AQ2888" i="2"/>
  <c r="AQ2887" i="2"/>
  <c r="AQ2886" i="2"/>
  <c r="AQ2885" i="2"/>
  <c r="AQ2884" i="2"/>
  <c r="AQ2883" i="2"/>
  <c r="AQ2882" i="2"/>
  <c r="AQ2881" i="2"/>
  <c r="AQ2880" i="2"/>
  <c r="AQ2879" i="2"/>
  <c r="AQ2878" i="2"/>
  <c r="AQ2877" i="2"/>
  <c r="AQ2876" i="2"/>
  <c r="AQ2875" i="2"/>
  <c r="AQ2874" i="2"/>
  <c r="AQ2873" i="2"/>
  <c r="AQ2872" i="2"/>
  <c r="AQ2871" i="2"/>
  <c r="AQ2870" i="2"/>
  <c r="AQ2869" i="2"/>
  <c r="AQ2868" i="2"/>
  <c r="AQ2867" i="2"/>
  <c r="AQ2866" i="2"/>
  <c r="AQ2865" i="2"/>
  <c r="AQ2864" i="2"/>
  <c r="AQ2863" i="2"/>
  <c r="AQ2862" i="2"/>
  <c r="AQ2861" i="2"/>
  <c r="AQ2860" i="2"/>
  <c r="AQ2859" i="2"/>
  <c r="AQ2858" i="2"/>
  <c r="AQ2857" i="2"/>
  <c r="AQ2856" i="2"/>
  <c r="AQ2855" i="2"/>
  <c r="AQ2854" i="2"/>
  <c r="AQ2853" i="2"/>
  <c r="AQ2852" i="2"/>
  <c r="AQ2851" i="2"/>
  <c r="AQ2850" i="2"/>
  <c r="AQ2849" i="2"/>
  <c r="AQ2848" i="2"/>
  <c r="AQ2847" i="2"/>
  <c r="AQ2846" i="2"/>
  <c r="AQ2845" i="2"/>
  <c r="AQ2844" i="2"/>
  <c r="AQ2843" i="2"/>
  <c r="AQ2842" i="2"/>
  <c r="AQ2841" i="2"/>
  <c r="AQ2840" i="2"/>
  <c r="AQ2839" i="2"/>
  <c r="AQ2838" i="2"/>
  <c r="AQ2837" i="2"/>
  <c r="AQ2836" i="2"/>
  <c r="AQ2835" i="2"/>
  <c r="AQ2834" i="2"/>
  <c r="AQ2833" i="2"/>
  <c r="AQ2832" i="2"/>
  <c r="AQ2831" i="2"/>
  <c r="AQ2830" i="2"/>
  <c r="AQ2829" i="2"/>
  <c r="AQ2828" i="2"/>
  <c r="AQ2827" i="2"/>
  <c r="AQ2826" i="2"/>
  <c r="AQ2825" i="2"/>
  <c r="AQ2824" i="2"/>
  <c r="AQ2823" i="2"/>
  <c r="AQ2822" i="2"/>
  <c r="AQ2821" i="2"/>
  <c r="AQ2820" i="2"/>
  <c r="AQ2819" i="2"/>
  <c r="AQ2818" i="2"/>
  <c r="AQ2817" i="2"/>
  <c r="AQ2816" i="2"/>
  <c r="AQ2815" i="2"/>
  <c r="AQ2814" i="2"/>
  <c r="AQ2813" i="2"/>
  <c r="AQ2812" i="2"/>
  <c r="AQ2811" i="2"/>
  <c r="AQ2810" i="2"/>
  <c r="AQ2809" i="2"/>
  <c r="AQ2808" i="2"/>
  <c r="AQ2807" i="2"/>
  <c r="AQ2806" i="2"/>
  <c r="AQ2805" i="2"/>
  <c r="AQ2804" i="2"/>
  <c r="AQ2803" i="2"/>
  <c r="AQ2802" i="2"/>
  <c r="AQ2801" i="2"/>
  <c r="AQ2800" i="2"/>
  <c r="AQ2799" i="2"/>
  <c r="AQ2798" i="2"/>
  <c r="AQ2797" i="2"/>
  <c r="AQ2796" i="2"/>
  <c r="AQ2795" i="2"/>
  <c r="AQ2794" i="2"/>
  <c r="AQ2793" i="2"/>
  <c r="AQ2792" i="2"/>
  <c r="AQ2791" i="2"/>
  <c r="AQ2790" i="2"/>
  <c r="AQ2789" i="2"/>
  <c r="AQ2788" i="2"/>
  <c r="AQ2787" i="2"/>
  <c r="AQ2786" i="2"/>
  <c r="AQ2785" i="2"/>
  <c r="AQ2784" i="2"/>
  <c r="AQ2783" i="2"/>
  <c r="AQ2782" i="2"/>
  <c r="AQ2781" i="2"/>
  <c r="AQ2780" i="2"/>
  <c r="AQ2779" i="2"/>
  <c r="AQ2778" i="2"/>
  <c r="AQ2777" i="2"/>
  <c r="AQ2776" i="2"/>
  <c r="AQ2775" i="2"/>
  <c r="AQ2774" i="2"/>
  <c r="AQ2773" i="2"/>
  <c r="AQ2772" i="2"/>
  <c r="AQ2771" i="2"/>
  <c r="AQ2770" i="2"/>
  <c r="AQ2769" i="2"/>
  <c r="AQ2768" i="2"/>
  <c r="AQ2767" i="2"/>
  <c r="AQ2766" i="2"/>
  <c r="AQ2765" i="2"/>
  <c r="AQ2764" i="2"/>
  <c r="AQ2763" i="2"/>
  <c r="AQ2762" i="2"/>
  <c r="AQ2761" i="2"/>
  <c r="AQ2760" i="2"/>
  <c r="AQ2759" i="2"/>
  <c r="AQ2758" i="2"/>
  <c r="AQ2757" i="2"/>
  <c r="AQ2756" i="2"/>
  <c r="AQ2755" i="2"/>
  <c r="AQ2754" i="2"/>
  <c r="AQ2753" i="2"/>
  <c r="AQ2752" i="2"/>
  <c r="AQ2751" i="2"/>
  <c r="AQ2750" i="2"/>
  <c r="AQ2749" i="2"/>
  <c r="AQ2748" i="2"/>
  <c r="AQ2747" i="2"/>
  <c r="AQ2746" i="2"/>
  <c r="AQ2745" i="2"/>
  <c r="AQ2744" i="2"/>
  <c r="AQ2743" i="2"/>
  <c r="AQ2742" i="2"/>
  <c r="AQ2741" i="2"/>
  <c r="AQ2740" i="2"/>
  <c r="AQ2739" i="2"/>
  <c r="AQ2738" i="2"/>
  <c r="AQ2737" i="2"/>
  <c r="AQ2736" i="2"/>
  <c r="AQ2735" i="2"/>
  <c r="AQ2734" i="2"/>
  <c r="AQ2733" i="2"/>
  <c r="AQ2732" i="2"/>
  <c r="AQ2731" i="2"/>
  <c r="AQ2730" i="2"/>
  <c r="AQ2729" i="2"/>
  <c r="AQ2728" i="2"/>
  <c r="AQ2727" i="2"/>
  <c r="AQ2726" i="2"/>
  <c r="AQ2725" i="2"/>
  <c r="AQ2724" i="2"/>
  <c r="AQ2723" i="2"/>
  <c r="AQ2722" i="2"/>
  <c r="AQ2721" i="2"/>
  <c r="AQ2720" i="2"/>
  <c r="AQ2719" i="2"/>
  <c r="AQ2718" i="2"/>
  <c r="AQ2717" i="2"/>
  <c r="AQ2716" i="2"/>
  <c r="AQ2715" i="2"/>
  <c r="AQ2714" i="2"/>
  <c r="AQ2713" i="2"/>
  <c r="AQ2712" i="2"/>
  <c r="AQ2711" i="2"/>
  <c r="AQ2710" i="2"/>
  <c r="AQ2709" i="2"/>
  <c r="AQ2708" i="2"/>
  <c r="AQ2707" i="2"/>
  <c r="AQ2706" i="2"/>
  <c r="AQ2705" i="2"/>
  <c r="AQ2704" i="2"/>
  <c r="AQ2703" i="2"/>
  <c r="AQ2702" i="2"/>
  <c r="AQ2701" i="2"/>
  <c r="AQ2700" i="2"/>
  <c r="AQ2699" i="2"/>
  <c r="AQ2698" i="2"/>
  <c r="AQ2697" i="2"/>
  <c r="AQ2696" i="2"/>
  <c r="AQ2695" i="2"/>
  <c r="AQ2694" i="2"/>
  <c r="AQ2693" i="2"/>
  <c r="AQ2692" i="2"/>
  <c r="AQ2691" i="2"/>
  <c r="AQ2690" i="2"/>
  <c r="AQ2689" i="2"/>
  <c r="AQ2688" i="2"/>
  <c r="AQ2687" i="2"/>
  <c r="AQ2686" i="2"/>
  <c r="AQ2685" i="2"/>
  <c r="AQ2684" i="2"/>
  <c r="AQ2683" i="2"/>
  <c r="AQ2682" i="2"/>
  <c r="AQ2681" i="2"/>
  <c r="AQ2680" i="2"/>
  <c r="AQ2679" i="2"/>
  <c r="AQ2678" i="2"/>
  <c r="AQ2677" i="2"/>
  <c r="AQ2676" i="2"/>
  <c r="AQ2675" i="2"/>
  <c r="AQ2674" i="2"/>
  <c r="AQ2673" i="2"/>
  <c r="AQ2672" i="2"/>
  <c r="AQ2671" i="2"/>
  <c r="AQ2670" i="2"/>
  <c r="AQ2669" i="2"/>
  <c r="AQ2668" i="2"/>
  <c r="AQ2667" i="2"/>
  <c r="AQ2666" i="2"/>
  <c r="AQ2665" i="2"/>
  <c r="AQ2664" i="2"/>
  <c r="AQ2663" i="2"/>
  <c r="AQ2662" i="2"/>
  <c r="AQ2661" i="2"/>
  <c r="AQ2660" i="2"/>
  <c r="AQ2659" i="2"/>
  <c r="AQ2658" i="2"/>
  <c r="AQ2657" i="2"/>
  <c r="AQ2656" i="2"/>
  <c r="AQ2655" i="2"/>
  <c r="AQ2654" i="2"/>
  <c r="AQ2653" i="2"/>
  <c r="AQ2652" i="2"/>
  <c r="AQ2651" i="2"/>
  <c r="AQ2650" i="2"/>
  <c r="AQ2649" i="2"/>
  <c r="AQ2648" i="2"/>
  <c r="AQ2647" i="2"/>
  <c r="AQ2646" i="2"/>
  <c r="AQ2645" i="2"/>
  <c r="AQ2644" i="2"/>
  <c r="AQ2643" i="2"/>
  <c r="AQ2642" i="2"/>
  <c r="AQ2641" i="2"/>
  <c r="AQ2640" i="2"/>
  <c r="AQ2639" i="2"/>
  <c r="AQ2638" i="2"/>
  <c r="AQ2637" i="2"/>
  <c r="AQ2636" i="2"/>
  <c r="AQ2635" i="2"/>
  <c r="AQ2634" i="2"/>
  <c r="AQ2633" i="2"/>
  <c r="AQ2632" i="2"/>
  <c r="AQ2631" i="2"/>
  <c r="AQ2630" i="2"/>
  <c r="AQ2629" i="2"/>
  <c r="AQ2628" i="2"/>
  <c r="AQ2627" i="2"/>
  <c r="AQ2626" i="2"/>
  <c r="AQ2625" i="2"/>
  <c r="AQ2624" i="2"/>
  <c r="AQ2623" i="2"/>
  <c r="AQ2622" i="2"/>
  <c r="AQ2621" i="2"/>
  <c r="AQ2620" i="2"/>
  <c r="AQ2619" i="2"/>
  <c r="AQ2618" i="2"/>
  <c r="AQ2617" i="2"/>
  <c r="AQ2616" i="2"/>
  <c r="AQ2615" i="2"/>
  <c r="AQ2614" i="2"/>
  <c r="AQ2613" i="2"/>
  <c r="AQ2612" i="2"/>
  <c r="AQ2611" i="2"/>
  <c r="AQ2610" i="2"/>
  <c r="AQ2609" i="2"/>
  <c r="AQ2608" i="2"/>
  <c r="AQ2607" i="2"/>
  <c r="AQ2606" i="2"/>
  <c r="AQ2605" i="2"/>
  <c r="AQ2604" i="2"/>
  <c r="AQ2603" i="2"/>
  <c r="AQ2602" i="2"/>
  <c r="AQ2601" i="2"/>
  <c r="AQ2600" i="2"/>
  <c r="AQ2599" i="2"/>
  <c r="AQ2598" i="2"/>
  <c r="AQ2597" i="2"/>
  <c r="AQ2596" i="2"/>
  <c r="AQ2595" i="2"/>
  <c r="AQ2594" i="2"/>
  <c r="AQ2593" i="2"/>
  <c r="AQ2592" i="2"/>
  <c r="AQ2591" i="2"/>
  <c r="AQ2590" i="2"/>
  <c r="AQ2589" i="2"/>
  <c r="AQ2588" i="2"/>
  <c r="AQ2587" i="2"/>
  <c r="AQ2586" i="2"/>
  <c r="AQ2585" i="2"/>
  <c r="AQ2584" i="2"/>
  <c r="AQ2583" i="2"/>
  <c r="AQ2582" i="2"/>
  <c r="AQ2581" i="2"/>
  <c r="AQ2580" i="2"/>
  <c r="AQ2579" i="2"/>
  <c r="AQ2578" i="2"/>
  <c r="AQ2577" i="2"/>
  <c r="AQ2576" i="2"/>
  <c r="AQ2575" i="2"/>
  <c r="AQ2574" i="2"/>
  <c r="AQ2573" i="2"/>
  <c r="AQ2572" i="2"/>
  <c r="AQ2571" i="2"/>
  <c r="AQ2570" i="2"/>
  <c r="AQ2569" i="2"/>
  <c r="AQ2568" i="2"/>
  <c r="AQ2567" i="2"/>
  <c r="AQ2566" i="2"/>
  <c r="AQ2565" i="2"/>
  <c r="AQ2564" i="2"/>
  <c r="AQ2563" i="2"/>
  <c r="AQ2562" i="2"/>
  <c r="AQ2561" i="2"/>
  <c r="AQ2560" i="2"/>
  <c r="AQ2559" i="2"/>
  <c r="AQ2558" i="2"/>
  <c r="AQ2557" i="2"/>
  <c r="AQ2556" i="2"/>
  <c r="AQ2555" i="2"/>
  <c r="AQ2554" i="2"/>
  <c r="AQ2553" i="2"/>
  <c r="AQ2552" i="2"/>
  <c r="AQ2551" i="2"/>
  <c r="AQ2550" i="2"/>
  <c r="AQ2549" i="2"/>
  <c r="AQ2548" i="2"/>
  <c r="AQ2547" i="2"/>
  <c r="AQ2546" i="2"/>
  <c r="AQ2545" i="2"/>
  <c r="AQ2544" i="2"/>
  <c r="AQ2543" i="2"/>
  <c r="AQ2542" i="2"/>
  <c r="AQ2541" i="2"/>
  <c r="AQ2540" i="2"/>
  <c r="AQ2539" i="2"/>
  <c r="AQ2538" i="2"/>
  <c r="AQ2537" i="2"/>
  <c r="AQ2536" i="2"/>
  <c r="AQ2535" i="2"/>
  <c r="AQ2534" i="2"/>
  <c r="AQ2533" i="2"/>
  <c r="AQ2532" i="2"/>
  <c r="AQ2531" i="2"/>
  <c r="AQ2530" i="2"/>
  <c r="AQ2529" i="2"/>
  <c r="AQ2528" i="2"/>
  <c r="AQ2527" i="2"/>
  <c r="AQ2526" i="2"/>
  <c r="AQ2525" i="2"/>
  <c r="AQ2524" i="2"/>
  <c r="AQ2523" i="2"/>
  <c r="AQ2522" i="2"/>
  <c r="AQ2521" i="2"/>
  <c r="AQ2520" i="2"/>
  <c r="AQ2519" i="2"/>
  <c r="AQ2518" i="2"/>
  <c r="AQ2517" i="2"/>
  <c r="AQ2516" i="2"/>
  <c r="AQ2515" i="2"/>
  <c r="AQ2514" i="2"/>
  <c r="AQ2513" i="2"/>
  <c r="AQ2512" i="2"/>
  <c r="AQ2511" i="2"/>
  <c r="AQ2510" i="2"/>
  <c r="AQ2509" i="2"/>
  <c r="AQ2508" i="2"/>
  <c r="AQ2507" i="2"/>
  <c r="AQ2506" i="2"/>
  <c r="AQ2505" i="2"/>
  <c r="AQ2504" i="2"/>
  <c r="AQ2503" i="2"/>
  <c r="AQ2502" i="2"/>
  <c r="AQ2501" i="2"/>
  <c r="AQ2500" i="2"/>
  <c r="AQ2499" i="2"/>
  <c r="AQ2498" i="2"/>
  <c r="AQ2497" i="2"/>
  <c r="AQ2496" i="2"/>
  <c r="AQ2495" i="2"/>
  <c r="AQ2494" i="2"/>
  <c r="AQ2493" i="2"/>
  <c r="AQ2492" i="2"/>
  <c r="AQ2491" i="2"/>
  <c r="AQ2490" i="2"/>
  <c r="AQ2489" i="2"/>
  <c r="AQ2488" i="2"/>
  <c r="AQ2487" i="2"/>
  <c r="AQ2486" i="2"/>
  <c r="AQ2485" i="2"/>
  <c r="AQ2484" i="2"/>
  <c r="AQ2483" i="2"/>
  <c r="AQ2482" i="2"/>
  <c r="AQ2481" i="2"/>
  <c r="AQ2480" i="2"/>
  <c r="AQ2479" i="2"/>
  <c r="AQ2478" i="2"/>
  <c r="AQ2477" i="2"/>
  <c r="AQ2476" i="2"/>
  <c r="AQ2475" i="2"/>
  <c r="AQ2474" i="2"/>
  <c r="AQ2473" i="2"/>
  <c r="AQ2472" i="2"/>
  <c r="AQ2471" i="2"/>
  <c r="AQ2470" i="2"/>
  <c r="AQ2469" i="2"/>
  <c r="AQ2468" i="2"/>
  <c r="AQ2467" i="2"/>
  <c r="AQ2466" i="2"/>
  <c r="AQ2465" i="2"/>
  <c r="AQ2464" i="2"/>
  <c r="AQ2463" i="2"/>
  <c r="AQ2462" i="2"/>
  <c r="AQ2461" i="2"/>
  <c r="AQ2460" i="2"/>
  <c r="AQ2459" i="2"/>
  <c r="AQ2458" i="2"/>
  <c r="AQ2457" i="2"/>
  <c r="AQ2456" i="2"/>
  <c r="AQ2455" i="2"/>
  <c r="AQ2454" i="2"/>
  <c r="AQ2453" i="2"/>
  <c r="AQ2452" i="2"/>
  <c r="AQ2451" i="2"/>
  <c r="AQ2450" i="2"/>
  <c r="AQ2449" i="2"/>
  <c r="AQ2448" i="2"/>
  <c r="AQ2447" i="2"/>
  <c r="AQ2446" i="2"/>
  <c r="AQ2445" i="2"/>
  <c r="AQ2444" i="2"/>
  <c r="AQ2443" i="2"/>
  <c r="AQ2442" i="2"/>
  <c r="AQ2441" i="2"/>
  <c r="AQ2440" i="2"/>
  <c r="AQ2439" i="2"/>
  <c r="AQ2438" i="2"/>
  <c r="AQ2437" i="2"/>
  <c r="AQ2436" i="2"/>
  <c r="AQ2435" i="2"/>
  <c r="AQ2434" i="2"/>
  <c r="AQ2433" i="2"/>
  <c r="AQ2432" i="2"/>
  <c r="AQ2431" i="2"/>
  <c r="AQ2430" i="2"/>
  <c r="AQ2429" i="2"/>
  <c r="AQ2428" i="2"/>
  <c r="AQ2427" i="2"/>
  <c r="AQ2426" i="2"/>
  <c r="AQ2425" i="2"/>
  <c r="AQ2424" i="2"/>
  <c r="AQ2423" i="2"/>
  <c r="AQ2422" i="2"/>
  <c r="AQ2421" i="2"/>
  <c r="AQ2420" i="2"/>
  <c r="AQ2419" i="2"/>
  <c r="AQ2418" i="2"/>
  <c r="AQ2417" i="2"/>
  <c r="AQ2416" i="2"/>
  <c r="AQ2415" i="2"/>
  <c r="AQ2414" i="2"/>
  <c r="AQ2413" i="2"/>
  <c r="AQ2412" i="2"/>
  <c r="AQ2411" i="2"/>
  <c r="AQ2410" i="2"/>
  <c r="AQ2409" i="2"/>
  <c r="AQ2408" i="2"/>
  <c r="AQ2407" i="2"/>
  <c r="AQ2406" i="2"/>
  <c r="AQ2405" i="2"/>
  <c r="AQ2404" i="2"/>
  <c r="AQ2403" i="2"/>
  <c r="AQ2402" i="2"/>
  <c r="AQ2401" i="2"/>
  <c r="AQ2400" i="2"/>
  <c r="AQ2399" i="2"/>
  <c r="AQ2398" i="2"/>
  <c r="AQ2397" i="2"/>
  <c r="AQ2396" i="2"/>
  <c r="AQ2395" i="2"/>
  <c r="AQ2394" i="2"/>
  <c r="AQ2393" i="2"/>
  <c r="AQ2392" i="2"/>
  <c r="AQ2391" i="2"/>
  <c r="AQ2390" i="2"/>
  <c r="AQ2389" i="2"/>
  <c r="AQ2388" i="2"/>
  <c r="AQ2387" i="2"/>
  <c r="AQ2386" i="2"/>
  <c r="AQ2385" i="2"/>
  <c r="AQ2384" i="2"/>
  <c r="AQ2383" i="2"/>
  <c r="AQ2382" i="2"/>
  <c r="AQ2381" i="2"/>
  <c r="AQ2380" i="2"/>
  <c r="AQ2379" i="2"/>
  <c r="AQ2378" i="2"/>
  <c r="AQ2377" i="2"/>
  <c r="AQ2376" i="2"/>
  <c r="AQ2375" i="2"/>
  <c r="AQ2374" i="2"/>
  <c r="AQ2373" i="2"/>
  <c r="AQ2372" i="2"/>
  <c r="AQ2371" i="2"/>
  <c r="AQ2370" i="2"/>
  <c r="AQ2369" i="2"/>
  <c r="AQ2368" i="2"/>
  <c r="AQ2367" i="2"/>
  <c r="AQ2366" i="2"/>
  <c r="AQ2365" i="2"/>
  <c r="AQ2364" i="2"/>
  <c r="AQ2363" i="2"/>
  <c r="AQ2362" i="2"/>
  <c r="AQ2361" i="2"/>
  <c r="AQ2360" i="2"/>
  <c r="AQ2359" i="2"/>
  <c r="AQ2358" i="2"/>
  <c r="AQ2357" i="2"/>
  <c r="AQ2356" i="2"/>
  <c r="AQ2355" i="2"/>
  <c r="AQ2354" i="2"/>
  <c r="AQ2353" i="2"/>
  <c r="AQ2352" i="2"/>
  <c r="AQ2351" i="2"/>
  <c r="AQ2350" i="2"/>
  <c r="AQ2349" i="2"/>
  <c r="AQ2348" i="2"/>
  <c r="AQ2347" i="2"/>
  <c r="AQ2346" i="2"/>
  <c r="AQ2345" i="2"/>
  <c r="AQ2344" i="2"/>
  <c r="AQ2343" i="2"/>
  <c r="AQ2342" i="2"/>
  <c r="AQ2341" i="2"/>
  <c r="AQ2340" i="2"/>
  <c r="AQ2339" i="2"/>
  <c r="AQ2338" i="2"/>
  <c r="AQ2337" i="2"/>
  <c r="AQ2336" i="2"/>
  <c r="AQ2335" i="2"/>
  <c r="AQ2334" i="2"/>
  <c r="AQ2333" i="2"/>
  <c r="AQ2332" i="2"/>
  <c r="AQ2331" i="2"/>
  <c r="AQ2330" i="2"/>
  <c r="AQ2329" i="2"/>
  <c r="AQ2328" i="2"/>
  <c r="AQ2327" i="2"/>
  <c r="AQ2326" i="2"/>
  <c r="AQ2325" i="2"/>
  <c r="AQ2324" i="2"/>
  <c r="AQ2323" i="2"/>
  <c r="AQ2322" i="2"/>
  <c r="AQ2321" i="2"/>
  <c r="AQ2320" i="2"/>
  <c r="AQ2319" i="2"/>
  <c r="AQ2318" i="2"/>
  <c r="AQ2317" i="2"/>
  <c r="AQ2316" i="2"/>
  <c r="AQ2315" i="2"/>
  <c r="AQ2314" i="2"/>
  <c r="AQ2313" i="2"/>
  <c r="AQ2312" i="2"/>
  <c r="AQ2311" i="2"/>
  <c r="AQ2310" i="2"/>
  <c r="AQ2309" i="2"/>
  <c r="AQ2308" i="2"/>
  <c r="AQ2307" i="2"/>
  <c r="AQ2306" i="2"/>
  <c r="AQ2305" i="2"/>
  <c r="AQ2304" i="2"/>
  <c r="AQ2303" i="2"/>
  <c r="AQ2302" i="2"/>
  <c r="AQ2301" i="2"/>
  <c r="AQ2300" i="2"/>
  <c r="AQ2299" i="2"/>
  <c r="AQ2298" i="2"/>
  <c r="AQ2297" i="2"/>
  <c r="AQ2296" i="2"/>
  <c r="AQ2295" i="2"/>
  <c r="AQ2294" i="2"/>
  <c r="AQ2293" i="2"/>
  <c r="AQ2292" i="2"/>
  <c r="AQ2291" i="2"/>
  <c r="AQ2290" i="2"/>
  <c r="AQ2289" i="2"/>
  <c r="AQ2288" i="2"/>
  <c r="AQ2287" i="2"/>
  <c r="AQ2286" i="2"/>
  <c r="AQ2285" i="2"/>
  <c r="AQ2284" i="2"/>
  <c r="AQ2283" i="2"/>
  <c r="AQ2282" i="2"/>
  <c r="AQ2281" i="2"/>
  <c r="AQ2280" i="2"/>
  <c r="AQ2279" i="2"/>
  <c r="AQ2278" i="2"/>
  <c r="AQ2277" i="2"/>
  <c r="AQ2276" i="2"/>
  <c r="AQ2275" i="2"/>
  <c r="AQ2274" i="2"/>
  <c r="AQ2273" i="2"/>
  <c r="AQ2272" i="2"/>
  <c r="AQ2271" i="2"/>
  <c r="AQ2270" i="2"/>
  <c r="AQ2269" i="2"/>
  <c r="AQ2268" i="2"/>
  <c r="AQ2267" i="2"/>
  <c r="AQ2266" i="2"/>
  <c r="AQ2265" i="2"/>
  <c r="AQ2264" i="2"/>
  <c r="AQ2263" i="2"/>
  <c r="AQ2262" i="2"/>
  <c r="AQ2261" i="2"/>
  <c r="AQ2260" i="2"/>
  <c r="AQ2259" i="2"/>
  <c r="AQ2258" i="2"/>
  <c r="AQ2257" i="2"/>
  <c r="AQ2256" i="2"/>
  <c r="AQ2255" i="2"/>
  <c r="AQ2254" i="2"/>
  <c r="AQ2253" i="2"/>
  <c r="AQ2252" i="2"/>
  <c r="AQ2251" i="2"/>
  <c r="AQ2250" i="2"/>
  <c r="AQ2249" i="2"/>
  <c r="AQ2248" i="2"/>
  <c r="AQ2247" i="2"/>
  <c r="AQ2246" i="2"/>
  <c r="AQ2245" i="2"/>
  <c r="AQ2244" i="2"/>
  <c r="AQ2243" i="2"/>
  <c r="AQ2242" i="2"/>
  <c r="AQ2241" i="2"/>
  <c r="AQ2240" i="2"/>
  <c r="AQ2239" i="2"/>
  <c r="AQ2238" i="2"/>
  <c r="AQ2237" i="2"/>
  <c r="AQ2236" i="2"/>
  <c r="AQ2235" i="2"/>
  <c r="AQ2234" i="2"/>
  <c r="AQ2233" i="2"/>
  <c r="AQ2232" i="2"/>
  <c r="AQ2231" i="2"/>
  <c r="AQ2230" i="2"/>
  <c r="AQ2229" i="2"/>
  <c r="AQ2228" i="2"/>
  <c r="AQ2227" i="2"/>
  <c r="AQ2226" i="2"/>
  <c r="AQ2225" i="2"/>
  <c r="AQ2224" i="2"/>
  <c r="AQ2223" i="2"/>
  <c r="AQ2222" i="2"/>
  <c r="AQ2221" i="2"/>
  <c r="AQ2220" i="2"/>
  <c r="AQ2219" i="2"/>
  <c r="AQ2218" i="2"/>
  <c r="AQ2217" i="2"/>
  <c r="AQ2216" i="2"/>
  <c r="AQ2215" i="2"/>
  <c r="AQ2214" i="2"/>
  <c r="AQ2213" i="2"/>
  <c r="AQ2212" i="2"/>
  <c r="AQ2211" i="2"/>
  <c r="AQ2210" i="2"/>
  <c r="AQ2209" i="2"/>
  <c r="AQ2208" i="2"/>
  <c r="AQ2207" i="2"/>
  <c r="AQ2206" i="2"/>
  <c r="AQ2205" i="2"/>
  <c r="AQ2204" i="2"/>
  <c r="AQ2203" i="2"/>
  <c r="AQ2202" i="2"/>
  <c r="AQ2201" i="2"/>
  <c r="AQ2200" i="2"/>
  <c r="AQ2199" i="2"/>
  <c r="AQ2198" i="2"/>
  <c r="AQ2197" i="2"/>
  <c r="AQ2196" i="2"/>
  <c r="AQ2195" i="2"/>
  <c r="AQ2194" i="2"/>
  <c r="AQ2193" i="2"/>
  <c r="AQ2192" i="2"/>
  <c r="AQ2191" i="2"/>
  <c r="AQ2190" i="2"/>
  <c r="AQ2189" i="2"/>
  <c r="AQ2188" i="2"/>
  <c r="AQ2187" i="2"/>
  <c r="AQ2186" i="2"/>
  <c r="AQ2185" i="2"/>
  <c r="AQ2184" i="2"/>
  <c r="AQ2183" i="2"/>
  <c r="AQ2182" i="2"/>
  <c r="AQ2181" i="2"/>
  <c r="AQ2180" i="2"/>
  <c r="AQ2179" i="2"/>
  <c r="AQ2178" i="2"/>
  <c r="AQ2177" i="2"/>
  <c r="AQ2176" i="2"/>
  <c r="AQ2175" i="2"/>
  <c r="AQ2174" i="2"/>
  <c r="AQ2173" i="2"/>
  <c r="AQ2172" i="2"/>
  <c r="AQ2171" i="2"/>
  <c r="AQ2170" i="2"/>
  <c r="AQ2169" i="2"/>
  <c r="AQ2168" i="2"/>
  <c r="AQ2167" i="2"/>
  <c r="AQ2166" i="2"/>
  <c r="AQ2165" i="2"/>
  <c r="AQ2164" i="2"/>
  <c r="AQ2163" i="2"/>
  <c r="AQ2162" i="2"/>
  <c r="AQ2161" i="2"/>
  <c r="AQ2160" i="2"/>
  <c r="AQ2159" i="2"/>
  <c r="AQ2158" i="2"/>
  <c r="AQ2157" i="2"/>
  <c r="AQ2156" i="2"/>
  <c r="AQ2155" i="2"/>
  <c r="AQ2154" i="2"/>
  <c r="AQ2153" i="2"/>
  <c r="AQ2152" i="2"/>
  <c r="AQ2151" i="2"/>
  <c r="AQ2150" i="2"/>
  <c r="AQ2149" i="2"/>
  <c r="AQ2148" i="2"/>
  <c r="AQ2147" i="2"/>
  <c r="AQ2146" i="2"/>
  <c r="AQ2145" i="2"/>
  <c r="AQ2144" i="2"/>
  <c r="AQ2143" i="2"/>
  <c r="AQ2142" i="2"/>
  <c r="AQ2141" i="2"/>
  <c r="AQ2140" i="2"/>
  <c r="AQ2139" i="2"/>
  <c r="AQ2138" i="2"/>
  <c r="AQ2137" i="2"/>
  <c r="AQ2136" i="2"/>
  <c r="AQ2135" i="2"/>
  <c r="AQ2134" i="2"/>
  <c r="AQ2133" i="2"/>
  <c r="AQ2132" i="2"/>
  <c r="AQ2131" i="2"/>
  <c r="AQ2130" i="2"/>
  <c r="AQ2129" i="2"/>
  <c r="AQ2128" i="2"/>
  <c r="AQ2127" i="2"/>
  <c r="AQ2126" i="2"/>
  <c r="AQ2125" i="2"/>
  <c r="AQ2124" i="2"/>
  <c r="AQ2123" i="2"/>
  <c r="AQ2122" i="2"/>
  <c r="AQ2121" i="2"/>
  <c r="AQ2120" i="2"/>
  <c r="AQ2119" i="2"/>
  <c r="AQ2118" i="2"/>
  <c r="AQ2117" i="2"/>
  <c r="AQ2116" i="2"/>
  <c r="AQ2115" i="2"/>
  <c r="AQ2114" i="2"/>
  <c r="AQ2113" i="2"/>
  <c r="AQ2112" i="2"/>
  <c r="AQ2111" i="2"/>
  <c r="AQ2110" i="2"/>
  <c r="AQ2109" i="2"/>
  <c r="AQ2108" i="2"/>
  <c r="AQ2107" i="2"/>
  <c r="AQ2106" i="2"/>
  <c r="AQ2105" i="2"/>
  <c r="AQ2104" i="2"/>
  <c r="AQ2103" i="2"/>
  <c r="AQ2102" i="2"/>
  <c r="AQ2101" i="2"/>
  <c r="AQ2100" i="2"/>
  <c r="AQ2099" i="2"/>
  <c r="AQ2098" i="2"/>
  <c r="AQ2097" i="2"/>
  <c r="AQ2096" i="2"/>
  <c r="AQ2095" i="2"/>
  <c r="AQ2094" i="2"/>
  <c r="AQ2093" i="2"/>
  <c r="AQ2092" i="2"/>
  <c r="AQ2091" i="2"/>
  <c r="AQ2090" i="2"/>
  <c r="AQ2089" i="2"/>
  <c r="AQ2088" i="2"/>
  <c r="AQ2087" i="2"/>
  <c r="AQ2086" i="2"/>
  <c r="AQ2085" i="2"/>
  <c r="AQ2084" i="2"/>
  <c r="AQ2083" i="2"/>
  <c r="AQ2082" i="2"/>
  <c r="AQ2081" i="2"/>
  <c r="AQ2080" i="2"/>
  <c r="AQ2079" i="2"/>
  <c r="AQ2078" i="2"/>
  <c r="AQ2077" i="2"/>
  <c r="AQ2076" i="2"/>
  <c r="AQ2075" i="2"/>
  <c r="AQ2074" i="2"/>
  <c r="AQ2073" i="2"/>
  <c r="AQ2072" i="2"/>
  <c r="AQ2071" i="2"/>
  <c r="AQ2070" i="2"/>
  <c r="AQ2069" i="2"/>
  <c r="AQ2068" i="2"/>
  <c r="AQ2067" i="2"/>
  <c r="AQ2066" i="2"/>
  <c r="AQ2065" i="2"/>
  <c r="AQ2064" i="2"/>
  <c r="AQ2063" i="2"/>
  <c r="AQ2062" i="2"/>
  <c r="AQ2061" i="2"/>
  <c r="AQ2060" i="2"/>
  <c r="AQ2059" i="2"/>
  <c r="AQ2058" i="2"/>
  <c r="AQ2057" i="2"/>
  <c r="AQ2056" i="2"/>
  <c r="AQ2055" i="2"/>
  <c r="AQ2054" i="2"/>
  <c r="AQ2053" i="2"/>
  <c r="AQ2052" i="2"/>
  <c r="AQ2051" i="2"/>
  <c r="AQ2050" i="2"/>
  <c r="AQ2049" i="2"/>
  <c r="AQ2048" i="2"/>
  <c r="AQ2047" i="2"/>
  <c r="AQ2046" i="2"/>
  <c r="AQ2045" i="2"/>
  <c r="AQ2044" i="2"/>
  <c r="AQ2043" i="2"/>
  <c r="AQ2042" i="2"/>
  <c r="AQ2041" i="2"/>
  <c r="AQ2040" i="2"/>
  <c r="AQ2039" i="2"/>
  <c r="AQ2038" i="2"/>
  <c r="AQ2037" i="2"/>
  <c r="AQ2036" i="2"/>
  <c r="AQ2035" i="2"/>
  <c r="AQ2034" i="2"/>
  <c r="AQ2033" i="2"/>
  <c r="AQ2032" i="2"/>
  <c r="AQ2031" i="2"/>
  <c r="AQ2030" i="2"/>
  <c r="AQ2029" i="2"/>
  <c r="AQ2028" i="2"/>
  <c r="AQ2027" i="2"/>
  <c r="AQ2026" i="2"/>
  <c r="AQ2025" i="2"/>
  <c r="AQ2024" i="2"/>
  <c r="AQ2023" i="2"/>
  <c r="AQ2022" i="2"/>
  <c r="AQ2021" i="2"/>
  <c r="AQ2020" i="2"/>
  <c r="AQ2019" i="2"/>
  <c r="AQ2018" i="2"/>
  <c r="AQ2017" i="2"/>
  <c r="AQ2016" i="2"/>
  <c r="AQ2015" i="2"/>
  <c r="AQ2014" i="2"/>
  <c r="AQ2013" i="2"/>
  <c r="AQ2012" i="2"/>
  <c r="AQ2011" i="2"/>
  <c r="AQ2010" i="2"/>
  <c r="AQ2009" i="2"/>
  <c r="AQ2008" i="2"/>
  <c r="AQ2007" i="2"/>
  <c r="AQ2006" i="2"/>
  <c r="AQ2005" i="2"/>
  <c r="AQ2004" i="2"/>
  <c r="AQ2003" i="2"/>
  <c r="AQ2002" i="2"/>
  <c r="AQ2001" i="2"/>
  <c r="AQ2000" i="2"/>
  <c r="AQ1999" i="2"/>
  <c r="AQ1998" i="2"/>
  <c r="AQ1997" i="2"/>
  <c r="AQ1996" i="2"/>
  <c r="AQ1995" i="2"/>
  <c r="AQ1994" i="2"/>
  <c r="AQ1993" i="2"/>
  <c r="AQ1992" i="2"/>
  <c r="AQ1991" i="2"/>
  <c r="AQ1990" i="2"/>
  <c r="AQ1989" i="2"/>
  <c r="AQ1988" i="2"/>
  <c r="AQ1987" i="2"/>
  <c r="AQ1986" i="2"/>
  <c r="AQ1985" i="2"/>
  <c r="AQ1984" i="2"/>
  <c r="AQ1983" i="2"/>
  <c r="AQ1982" i="2"/>
  <c r="AQ1981" i="2"/>
  <c r="AQ1980" i="2"/>
  <c r="AQ1979" i="2"/>
  <c r="AQ1978" i="2"/>
  <c r="AQ1977" i="2"/>
  <c r="AQ1976" i="2"/>
  <c r="AQ1975" i="2"/>
  <c r="AQ1974" i="2"/>
  <c r="AQ1973" i="2"/>
  <c r="AQ1972" i="2"/>
  <c r="AQ1971" i="2"/>
  <c r="AQ1970" i="2"/>
  <c r="AQ1969" i="2"/>
  <c r="AQ1968" i="2"/>
  <c r="AQ1967" i="2"/>
  <c r="AQ1966" i="2"/>
  <c r="AQ1965" i="2"/>
  <c r="AQ1964" i="2"/>
  <c r="AQ1963" i="2"/>
  <c r="AQ1962" i="2"/>
  <c r="AQ1961" i="2"/>
  <c r="AQ1960" i="2"/>
  <c r="AQ1959" i="2"/>
  <c r="AQ1958" i="2"/>
  <c r="AQ1957" i="2"/>
  <c r="AQ1956" i="2"/>
  <c r="AQ1955" i="2"/>
  <c r="AQ1954" i="2"/>
  <c r="AQ1953" i="2"/>
  <c r="AQ1952" i="2"/>
  <c r="AQ1951" i="2"/>
  <c r="AQ1950" i="2"/>
  <c r="AQ1949" i="2"/>
  <c r="AQ1948" i="2"/>
  <c r="AQ1947" i="2"/>
  <c r="AQ1946" i="2"/>
  <c r="AQ1945" i="2"/>
  <c r="AQ1944" i="2"/>
  <c r="AQ1943" i="2"/>
  <c r="AQ1942" i="2"/>
  <c r="AQ1941" i="2"/>
  <c r="AQ1940" i="2"/>
  <c r="AQ1939" i="2"/>
  <c r="AQ1938" i="2"/>
  <c r="AQ1937" i="2"/>
  <c r="AQ1936" i="2"/>
  <c r="AQ1935" i="2"/>
  <c r="AQ1934" i="2"/>
  <c r="AQ1933" i="2"/>
  <c r="AQ1932" i="2"/>
  <c r="AQ1931" i="2"/>
  <c r="AQ1930" i="2"/>
  <c r="AQ1929" i="2"/>
  <c r="AQ1928" i="2"/>
  <c r="AQ1927" i="2"/>
  <c r="AQ1926" i="2"/>
  <c r="AQ1925" i="2"/>
  <c r="AQ1924" i="2"/>
  <c r="AQ1923" i="2"/>
  <c r="AQ1922" i="2"/>
  <c r="AQ1921" i="2"/>
  <c r="AQ1920" i="2"/>
  <c r="AQ1919" i="2"/>
  <c r="AQ1918" i="2"/>
  <c r="AQ1917" i="2"/>
  <c r="AQ1916" i="2"/>
  <c r="AQ1915" i="2"/>
  <c r="AQ1914" i="2"/>
  <c r="AQ1913" i="2"/>
  <c r="AQ1912" i="2"/>
  <c r="AQ1911" i="2"/>
  <c r="AQ1910" i="2"/>
  <c r="AQ1909" i="2"/>
  <c r="AQ1908" i="2"/>
  <c r="AQ1907" i="2"/>
  <c r="AQ1906" i="2"/>
  <c r="AQ1905" i="2"/>
  <c r="AQ1904" i="2"/>
  <c r="AQ1903" i="2"/>
  <c r="AQ1902" i="2"/>
  <c r="AQ1901" i="2"/>
  <c r="AQ1900" i="2"/>
  <c r="AQ1899" i="2"/>
  <c r="AQ1898" i="2"/>
  <c r="AQ1897" i="2"/>
  <c r="AQ1896" i="2"/>
  <c r="AQ1895" i="2"/>
  <c r="AQ1894" i="2"/>
  <c r="AQ1893" i="2"/>
  <c r="AQ1892" i="2"/>
  <c r="AQ1891" i="2"/>
  <c r="AQ1890" i="2"/>
  <c r="AQ1889" i="2"/>
  <c r="AQ1888" i="2"/>
  <c r="AQ1887" i="2"/>
  <c r="AQ1886" i="2"/>
  <c r="AQ1885" i="2"/>
  <c r="AQ1884" i="2"/>
  <c r="AQ1883" i="2"/>
  <c r="AQ1882" i="2"/>
  <c r="AQ1881" i="2"/>
  <c r="AQ1880" i="2"/>
  <c r="AQ1879" i="2"/>
  <c r="AQ1878" i="2"/>
  <c r="AQ1877" i="2"/>
  <c r="AQ1876" i="2"/>
  <c r="AQ1875" i="2"/>
  <c r="AQ1874" i="2"/>
  <c r="AQ1873" i="2"/>
  <c r="AQ1872" i="2"/>
  <c r="AQ1871" i="2"/>
  <c r="AQ1870" i="2"/>
  <c r="AQ1869" i="2"/>
  <c r="AQ1868" i="2"/>
  <c r="AQ1867" i="2"/>
  <c r="AQ1866" i="2"/>
  <c r="AQ1865" i="2"/>
  <c r="AQ1864" i="2"/>
  <c r="AQ1863" i="2"/>
  <c r="AQ1862" i="2"/>
  <c r="AQ1861" i="2"/>
  <c r="AQ1860" i="2"/>
  <c r="AQ1859" i="2"/>
  <c r="AQ1858" i="2"/>
  <c r="AQ1857" i="2"/>
  <c r="AQ1856" i="2"/>
  <c r="AQ1855" i="2"/>
  <c r="AQ1854" i="2"/>
  <c r="AQ1853" i="2"/>
  <c r="AQ1852" i="2"/>
  <c r="AQ1851" i="2"/>
  <c r="AQ1850" i="2"/>
  <c r="AQ1849" i="2"/>
  <c r="AQ1848" i="2"/>
  <c r="AQ1847" i="2"/>
  <c r="AQ1846" i="2"/>
  <c r="AQ1845" i="2"/>
  <c r="AQ1844" i="2"/>
  <c r="AQ1843" i="2"/>
  <c r="AQ1842" i="2"/>
  <c r="AQ1841" i="2"/>
  <c r="AQ1840" i="2"/>
  <c r="AQ1839" i="2"/>
  <c r="AQ1838" i="2"/>
  <c r="AQ1837" i="2"/>
  <c r="AQ1836" i="2"/>
  <c r="AQ1835" i="2"/>
  <c r="AQ1834" i="2"/>
  <c r="AQ1833" i="2"/>
  <c r="AQ1832" i="2"/>
  <c r="AQ1831" i="2"/>
  <c r="AQ1830" i="2"/>
  <c r="AQ1829" i="2"/>
  <c r="AQ1828" i="2"/>
  <c r="AQ1827" i="2"/>
  <c r="AQ1826" i="2"/>
  <c r="AQ1825" i="2"/>
  <c r="AQ1824" i="2"/>
  <c r="AQ1823" i="2"/>
  <c r="AQ1822" i="2"/>
  <c r="AQ1821" i="2"/>
  <c r="AQ1820" i="2"/>
  <c r="AQ1819" i="2"/>
  <c r="AQ1818" i="2"/>
  <c r="AQ1817" i="2"/>
  <c r="AQ1816" i="2"/>
  <c r="AQ1815" i="2"/>
  <c r="AQ1814" i="2"/>
  <c r="AQ1813" i="2"/>
  <c r="AQ1812" i="2"/>
  <c r="AQ1811" i="2"/>
  <c r="AQ1810" i="2"/>
  <c r="AQ1809" i="2"/>
  <c r="AQ1808" i="2"/>
  <c r="AQ1807" i="2"/>
  <c r="AQ1806" i="2"/>
  <c r="AQ1805" i="2"/>
  <c r="AQ1804" i="2"/>
  <c r="AQ1803" i="2"/>
  <c r="AQ1802" i="2"/>
  <c r="AQ1801" i="2"/>
  <c r="AQ1800" i="2"/>
  <c r="AQ1799" i="2"/>
  <c r="AQ1798" i="2"/>
  <c r="AQ1797" i="2"/>
  <c r="AQ1796" i="2"/>
  <c r="AQ1795" i="2"/>
  <c r="AQ1794" i="2"/>
  <c r="AQ1793" i="2"/>
  <c r="AQ1792" i="2"/>
  <c r="AQ1791" i="2"/>
  <c r="AQ1790" i="2"/>
  <c r="AQ1789" i="2"/>
  <c r="AQ1788" i="2"/>
  <c r="AQ1787" i="2"/>
  <c r="AQ1786" i="2"/>
  <c r="AQ1785" i="2"/>
  <c r="AQ1784" i="2"/>
  <c r="AQ1783" i="2"/>
  <c r="AQ1782" i="2"/>
  <c r="AQ1781" i="2"/>
  <c r="AQ1780" i="2"/>
  <c r="AQ1779" i="2"/>
  <c r="AQ1778" i="2"/>
  <c r="AQ1777" i="2"/>
  <c r="AQ1776" i="2"/>
  <c r="AQ1775" i="2"/>
  <c r="AQ1774" i="2"/>
  <c r="AQ1773" i="2"/>
  <c r="AQ1772" i="2"/>
  <c r="AQ1771" i="2"/>
  <c r="AQ1770" i="2"/>
  <c r="AQ1769" i="2"/>
  <c r="AQ1768" i="2"/>
  <c r="AQ1767" i="2"/>
  <c r="AQ1766" i="2"/>
  <c r="AQ1765" i="2"/>
  <c r="AQ1764" i="2"/>
  <c r="AQ1763" i="2"/>
  <c r="AQ1762" i="2"/>
  <c r="AQ1761" i="2"/>
  <c r="AQ1760" i="2"/>
  <c r="AQ1759" i="2"/>
  <c r="AQ1758" i="2"/>
  <c r="AQ1757" i="2"/>
  <c r="AQ1756" i="2"/>
  <c r="AQ1755" i="2"/>
  <c r="AQ1754" i="2"/>
  <c r="AQ1753" i="2"/>
  <c r="AQ1752" i="2"/>
  <c r="AQ1751" i="2"/>
  <c r="AQ1750" i="2"/>
  <c r="AQ1749" i="2"/>
  <c r="AQ1748" i="2"/>
  <c r="AQ1747" i="2"/>
  <c r="AQ1746" i="2"/>
  <c r="AQ1745" i="2"/>
  <c r="AQ1744" i="2"/>
  <c r="AQ1743" i="2"/>
  <c r="AQ1742" i="2"/>
  <c r="AQ1741" i="2"/>
  <c r="AQ1740" i="2"/>
  <c r="AQ1739" i="2"/>
  <c r="AQ1738" i="2"/>
  <c r="AQ1737" i="2"/>
  <c r="AQ1736" i="2"/>
  <c r="AQ1735" i="2"/>
  <c r="AQ1734" i="2"/>
  <c r="AQ1733" i="2"/>
  <c r="AQ1732" i="2"/>
  <c r="AQ1731" i="2"/>
  <c r="AQ1730" i="2"/>
  <c r="AQ1729" i="2"/>
  <c r="AQ1728" i="2"/>
  <c r="AQ1727" i="2"/>
  <c r="AQ1726" i="2"/>
  <c r="AQ1725" i="2"/>
  <c r="AQ1724" i="2"/>
  <c r="AQ1723" i="2"/>
  <c r="AQ1722" i="2"/>
  <c r="AQ1721" i="2"/>
  <c r="AQ1720" i="2"/>
  <c r="AQ1719" i="2"/>
  <c r="AQ1718" i="2"/>
  <c r="AQ1717" i="2"/>
  <c r="AQ1716" i="2"/>
  <c r="AQ1715" i="2"/>
  <c r="AQ1714" i="2"/>
  <c r="AQ1713" i="2"/>
  <c r="AQ1712" i="2"/>
  <c r="AQ1711" i="2"/>
  <c r="AQ1710" i="2"/>
  <c r="AQ1709" i="2"/>
  <c r="AQ1708" i="2"/>
  <c r="AQ1707" i="2"/>
  <c r="AQ1706" i="2"/>
  <c r="AQ1705" i="2"/>
  <c r="AQ1704" i="2"/>
  <c r="AQ1703" i="2"/>
  <c r="AQ1702" i="2"/>
  <c r="AQ1701" i="2"/>
  <c r="AQ1700" i="2"/>
  <c r="AQ1699" i="2"/>
  <c r="AQ1698" i="2"/>
  <c r="AQ1697" i="2"/>
  <c r="AQ1696" i="2"/>
  <c r="AQ1695" i="2"/>
  <c r="AQ1694" i="2"/>
  <c r="AQ1693" i="2"/>
  <c r="AQ1692" i="2"/>
  <c r="AQ1691" i="2"/>
  <c r="AQ1690" i="2"/>
  <c r="AQ1689" i="2"/>
  <c r="AQ1688" i="2"/>
  <c r="AQ1687" i="2"/>
  <c r="AQ1686" i="2"/>
  <c r="AQ1685" i="2"/>
  <c r="AQ1684" i="2"/>
  <c r="AQ1683" i="2"/>
  <c r="AQ1682" i="2"/>
  <c r="AQ1681" i="2"/>
  <c r="AQ1680" i="2"/>
  <c r="AQ1679" i="2"/>
  <c r="AQ1678" i="2"/>
  <c r="AQ1677" i="2"/>
  <c r="AQ1676" i="2"/>
  <c r="AQ1675" i="2"/>
  <c r="AQ1674" i="2"/>
  <c r="AQ1673" i="2"/>
  <c r="AQ1672" i="2"/>
  <c r="AQ1671" i="2"/>
  <c r="AQ1670" i="2"/>
  <c r="AQ1669" i="2"/>
  <c r="AQ1668" i="2"/>
  <c r="AQ1667" i="2"/>
  <c r="AQ1666" i="2"/>
  <c r="AQ1665" i="2"/>
  <c r="AQ1664" i="2"/>
  <c r="AQ1663" i="2"/>
  <c r="AQ1662" i="2"/>
  <c r="AQ1661" i="2"/>
  <c r="AQ1660" i="2"/>
  <c r="AQ1659" i="2"/>
  <c r="AQ1658" i="2"/>
  <c r="AQ1657" i="2"/>
  <c r="AQ1656" i="2"/>
  <c r="AQ1655" i="2"/>
  <c r="AQ1654" i="2"/>
  <c r="AQ1653" i="2"/>
  <c r="AQ1652" i="2"/>
  <c r="AQ1651" i="2"/>
  <c r="AQ1650" i="2"/>
  <c r="AQ1649" i="2"/>
  <c r="AQ1648" i="2"/>
  <c r="AQ1647" i="2"/>
  <c r="AQ1646" i="2"/>
  <c r="AQ1645" i="2"/>
  <c r="AQ1644" i="2"/>
  <c r="AQ1643" i="2"/>
  <c r="AQ1642" i="2"/>
  <c r="AQ1641" i="2"/>
  <c r="AQ1640" i="2"/>
  <c r="AQ1639" i="2"/>
  <c r="AQ1638" i="2"/>
  <c r="AQ1637" i="2"/>
  <c r="AQ1636" i="2"/>
  <c r="AQ1635" i="2"/>
  <c r="AQ1634" i="2"/>
  <c r="AQ1633" i="2"/>
  <c r="AQ1632" i="2"/>
  <c r="AQ1631" i="2"/>
  <c r="AQ1630" i="2"/>
  <c r="AQ1629" i="2"/>
  <c r="AQ1628" i="2"/>
  <c r="AQ1627" i="2"/>
  <c r="AQ1626" i="2"/>
  <c r="AQ1625" i="2"/>
  <c r="AQ1624" i="2"/>
  <c r="AQ1623" i="2"/>
  <c r="AQ1622" i="2"/>
  <c r="AQ1621" i="2"/>
  <c r="AQ1620" i="2"/>
  <c r="AQ1619" i="2"/>
  <c r="AQ1618" i="2"/>
  <c r="AQ1617" i="2"/>
  <c r="AQ1616" i="2"/>
  <c r="AQ1615" i="2"/>
  <c r="AQ1614" i="2"/>
  <c r="AQ1613" i="2"/>
  <c r="AQ1612" i="2"/>
  <c r="AQ1611" i="2"/>
  <c r="AQ1610" i="2"/>
  <c r="AQ1609" i="2"/>
  <c r="AQ1608" i="2"/>
  <c r="AQ1607" i="2"/>
  <c r="AQ1606" i="2"/>
  <c r="AQ1605" i="2"/>
  <c r="AQ1604" i="2"/>
  <c r="AQ1603" i="2"/>
  <c r="AQ1602" i="2"/>
  <c r="AQ1601" i="2"/>
  <c r="AQ1600" i="2"/>
  <c r="AQ1599" i="2"/>
  <c r="AQ1598" i="2"/>
  <c r="AQ1597" i="2"/>
  <c r="AQ1596" i="2"/>
  <c r="AQ1595" i="2"/>
  <c r="AQ1594" i="2"/>
  <c r="AQ1593" i="2"/>
  <c r="AQ1592" i="2"/>
  <c r="AQ1591" i="2"/>
  <c r="AQ1590" i="2"/>
  <c r="AQ1589" i="2"/>
  <c r="AQ1588" i="2"/>
  <c r="AQ1587" i="2"/>
  <c r="AQ1586" i="2"/>
  <c r="AQ1585" i="2"/>
  <c r="AQ1584" i="2"/>
  <c r="AQ1583" i="2"/>
  <c r="AQ1582" i="2"/>
  <c r="AQ1581" i="2"/>
  <c r="AQ1580" i="2"/>
  <c r="AQ1579" i="2"/>
  <c r="AQ1578" i="2"/>
  <c r="AQ1577" i="2"/>
  <c r="AQ1576" i="2"/>
  <c r="AQ1575" i="2"/>
  <c r="AQ1574" i="2"/>
  <c r="AQ1573" i="2"/>
  <c r="AQ1572" i="2"/>
  <c r="AQ1571" i="2"/>
  <c r="AQ1570" i="2"/>
  <c r="AQ1569" i="2"/>
  <c r="AQ1568" i="2"/>
  <c r="AQ1567" i="2"/>
  <c r="AQ1566" i="2"/>
  <c r="AQ1565" i="2"/>
  <c r="AQ1564" i="2"/>
  <c r="AQ1563" i="2"/>
  <c r="AQ1562" i="2"/>
  <c r="AQ1561" i="2"/>
  <c r="AQ1560" i="2"/>
  <c r="AQ1559" i="2"/>
  <c r="AQ1558" i="2"/>
  <c r="AQ1557" i="2"/>
  <c r="AQ1556" i="2"/>
  <c r="AQ1555" i="2"/>
  <c r="AQ1554" i="2"/>
  <c r="AQ1553" i="2"/>
  <c r="AQ1552" i="2"/>
  <c r="AQ1551" i="2"/>
  <c r="AQ1550" i="2"/>
  <c r="AQ1549" i="2"/>
  <c r="AQ1548" i="2"/>
  <c r="AQ1547" i="2"/>
  <c r="AQ1546" i="2"/>
  <c r="AQ1545" i="2"/>
  <c r="AQ1544" i="2"/>
  <c r="AQ1543" i="2"/>
  <c r="AQ1542" i="2"/>
  <c r="AQ1541" i="2"/>
  <c r="AQ1540" i="2"/>
  <c r="AQ1539" i="2"/>
  <c r="AQ1538" i="2"/>
  <c r="AQ1537" i="2"/>
  <c r="AQ1536" i="2"/>
  <c r="AQ1535" i="2"/>
  <c r="AQ1534" i="2"/>
  <c r="AQ1533" i="2"/>
  <c r="AQ1532" i="2"/>
  <c r="AQ1531" i="2"/>
  <c r="AQ1530" i="2"/>
  <c r="AQ1529" i="2"/>
  <c r="AQ1528" i="2"/>
  <c r="AQ1527" i="2"/>
  <c r="AQ1526" i="2"/>
  <c r="AQ1525" i="2"/>
  <c r="AQ1524" i="2"/>
  <c r="AQ1523" i="2"/>
  <c r="AQ1522" i="2"/>
  <c r="AQ1521" i="2"/>
  <c r="AQ1520" i="2"/>
  <c r="AQ1519" i="2"/>
  <c r="AQ1518" i="2"/>
  <c r="AQ1517" i="2"/>
  <c r="AQ1516" i="2"/>
  <c r="AQ1515" i="2"/>
  <c r="AQ1514" i="2"/>
  <c r="AQ1513" i="2"/>
  <c r="AQ1512" i="2"/>
  <c r="AQ1511" i="2"/>
  <c r="AQ1510" i="2"/>
  <c r="AQ1509" i="2"/>
  <c r="AQ1508" i="2"/>
  <c r="AQ1507" i="2"/>
  <c r="AQ1506" i="2"/>
  <c r="AQ1505" i="2"/>
  <c r="AQ1504" i="2"/>
  <c r="AQ1503" i="2"/>
  <c r="AQ1502" i="2"/>
  <c r="AQ1501" i="2"/>
  <c r="AQ1500" i="2"/>
  <c r="AQ1499" i="2"/>
  <c r="AQ1498" i="2"/>
  <c r="AQ1497" i="2"/>
  <c r="AQ1496" i="2"/>
  <c r="AQ1495" i="2"/>
  <c r="AQ1494" i="2"/>
  <c r="AQ1493" i="2"/>
  <c r="AQ1492" i="2"/>
  <c r="AQ1491" i="2"/>
  <c r="AQ1490" i="2"/>
  <c r="AQ1489" i="2"/>
  <c r="AQ1488" i="2"/>
  <c r="AQ1487" i="2"/>
  <c r="AQ1486" i="2"/>
  <c r="AQ1485" i="2"/>
  <c r="AQ1484" i="2"/>
  <c r="AQ1483" i="2"/>
  <c r="AQ1482" i="2"/>
  <c r="AQ1481" i="2"/>
  <c r="AQ1480" i="2"/>
  <c r="AQ1479" i="2"/>
  <c r="AQ1478" i="2"/>
  <c r="AQ1477" i="2"/>
  <c r="AQ1476" i="2"/>
  <c r="AQ1475" i="2"/>
  <c r="AQ1474" i="2"/>
  <c r="AQ1473" i="2"/>
  <c r="AQ1472" i="2"/>
  <c r="AQ1471" i="2"/>
  <c r="AQ1470" i="2"/>
  <c r="AQ1469" i="2"/>
  <c r="AQ1468" i="2"/>
  <c r="AQ1467" i="2"/>
  <c r="AQ1466" i="2"/>
  <c r="AQ1465" i="2"/>
  <c r="AQ1464" i="2"/>
  <c r="AQ1463" i="2"/>
  <c r="AQ1462" i="2"/>
  <c r="AQ1461" i="2"/>
  <c r="AQ1460" i="2"/>
  <c r="AQ1459" i="2"/>
  <c r="AQ1458" i="2"/>
  <c r="AQ1457" i="2"/>
  <c r="AQ1456" i="2"/>
  <c r="AQ1455" i="2"/>
  <c r="AQ1454" i="2"/>
  <c r="AQ1453" i="2"/>
  <c r="AQ1452" i="2"/>
  <c r="AQ1451" i="2"/>
  <c r="AQ1450" i="2"/>
  <c r="AQ1449" i="2"/>
  <c r="AQ1448" i="2"/>
  <c r="AQ1447" i="2"/>
  <c r="AQ1446" i="2"/>
  <c r="AQ1445" i="2"/>
  <c r="AQ1444" i="2"/>
  <c r="AQ1443" i="2"/>
  <c r="AQ1442" i="2"/>
  <c r="AQ1441" i="2"/>
  <c r="AQ1440" i="2"/>
  <c r="AQ1439" i="2"/>
  <c r="AQ1438" i="2"/>
  <c r="AQ1437" i="2"/>
  <c r="AQ1436" i="2"/>
  <c r="AQ1435" i="2"/>
  <c r="AQ1434" i="2"/>
  <c r="AQ1433" i="2"/>
  <c r="AQ1432" i="2"/>
  <c r="AQ1431" i="2"/>
  <c r="AQ1430" i="2"/>
  <c r="AQ1429" i="2"/>
  <c r="AQ1428" i="2"/>
  <c r="AQ1427" i="2"/>
  <c r="AQ1426" i="2"/>
  <c r="AQ1425" i="2"/>
  <c r="AQ1424" i="2"/>
  <c r="AQ1423" i="2"/>
  <c r="AQ1422" i="2"/>
  <c r="AQ1421" i="2"/>
  <c r="AQ1420" i="2"/>
  <c r="AQ1419" i="2"/>
  <c r="AQ1418" i="2"/>
  <c r="AQ1417" i="2"/>
  <c r="AQ1416" i="2"/>
  <c r="AQ1415" i="2"/>
  <c r="AQ1414" i="2"/>
  <c r="AQ1413" i="2"/>
  <c r="AQ1412" i="2"/>
  <c r="AQ1411" i="2"/>
  <c r="AQ1410" i="2"/>
  <c r="AQ1409" i="2"/>
  <c r="AQ1408" i="2"/>
  <c r="AQ1407" i="2"/>
  <c r="AQ1406" i="2"/>
  <c r="AQ1405" i="2"/>
  <c r="AQ1404" i="2"/>
  <c r="AQ1403" i="2"/>
  <c r="AQ1402" i="2"/>
  <c r="AQ1401" i="2"/>
  <c r="AQ1400" i="2"/>
  <c r="AQ1399" i="2"/>
  <c r="AQ1398" i="2"/>
  <c r="AQ1397" i="2"/>
  <c r="AQ1396" i="2"/>
  <c r="AQ1395" i="2"/>
  <c r="AQ1394" i="2"/>
  <c r="AQ1393" i="2"/>
  <c r="AQ1392" i="2"/>
  <c r="AQ1391" i="2"/>
  <c r="AQ1390" i="2"/>
  <c r="AQ1389" i="2"/>
  <c r="AQ1388" i="2"/>
  <c r="AQ1387" i="2"/>
  <c r="AQ1386" i="2"/>
  <c r="AQ1385" i="2"/>
  <c r="AQ1384" i="2"/>
  <c r="AQ1383" i="2"/>
  <c r="AQ1382" i="2"/>
  <c r="AQ1381" i="2"/>
  <c r="AQ1380" i="2"/>
  <c r="AQ1379" i="2"/>
  <c r="AQ1378" i="2"/>
  <c r="AQ1377" i="2"/>
  <c r="AQ1376" i="2"/>
  <c r="AQ1375" i="2"/>
  <c r="AQ1374" i="2"/>
  <c r="AQ1373" i="2"/>
  <c r="AQ1372" i="2"/>
  <c r="AQ1371" i="2"/>
  <c r="AQ1370" i="2"/>
  <c r="AQ1369" i="2"/>
  <c r="AQ1368" i="2"/>
  <c r="AQ1367" i="2"/>
  <c r="AQ1366" i="2"/>
  <c r="AQ1365" i="2"/>
  <c r="AQ1364" i="2"/>
  <c r="AQ1363" i="2"/>
  <c r="AQ1362" i="2"/>
  <c r="AQ1361" i="2"/>
  <c r="AQ1360" i="2"/>
  <c r="AQ1359" i="2"/>
  <c r="AQ1358" i="2"/>
  <c r="AQ1357" i="2"/>
  <c r="AQ1356" i="2"/>
  <c r="AQ1355" i="2"/>
  <c r="AQ1354" i="2"/>
  <c r="AQ1353" i="2"/>
  <c r="AQ1352" i="2"/>
  <c r="AQ1351" i="2"/>
  <c r="AQ1350" i="2"/>
  <c r="AQ1349" i="2"/>
  <c r="AQ1348" i="2"/>
  <c r="AQ1347" i="2"/>
  <c r="AQ1346" i="2"/>
  <c r="AQ1345" i="2"/>
  <c r="AQ1344" i="2"/>
  <c r="AQ1343" i="2"/>
  <c r="AQ1342" i="2"/>
  <c r="AQ1341" i="2"/>
  <c r="AQ1340" i="2"/>
  <c r="AQ1339" i="2"/>
  <c r="AQ1338" i="2"/>
  <c r="AQ1337" i="2"/>
  <c r="AQ1336" i="2"/>
  <c r="AQ1335" i="2"/>
  <c r="AQ1334" i="2"/>
  <c r="AQ1333" i="2"/>
  <c r="AQ1332" i="2"/>
  <c r="AQ1331" i="2"/>
  <c r="AQ1330" i="2"/>
  <c r="AQ1329" i="2"/>
  <c r="AQ1328" i="2"/>
  <c r="AQ1327" i="2"/>
  <c r="AQ1326" i="2"/>
  <c r="AQ1325" i="2"/>
  <c r="AQ1324" i="2"/>
  <c r="AQ1323" i="2"/>
  <c r="AQ1322" i="2"/>
  <c r="AQ1321" i="2"/>
  <c r="AQ1320" i="2"/>
  <c r="AQ1319" i="2"/>
  <c r="AQ1318" i="2"/>
  <c r="AQ1317" i="2"/>
  <c r="AQ1316" i="2"/>
  <c r="AQ1315" i="2"/>
  <c r="AQ1314" i="2"/>
  <c r="AQ1313" i="2"/>
  <c r="AQ1312" i="2"/>
  <c r="AQ1311" i="2"/>
  <c r="AQ1310" i="2"/>
  <c r="AQ1309" i="2"/>
  <c r="AQ1308" i="2"/>
  <c r="AQ1307" i="2"/>
  <c r="AQ1306" i="2"/>
  <c r="AQ1305" i="2"/>
  <c r="AQ1304" i="2"/>
  <c r="AQ1303" i="2"/>
  <c r="AQ1302" i="2"/>
  <c r="AQ1301" i="2"/>
  <c r="AQ1300" i="2"/>
  <c r="AQ1299" i="2"/>
  <c r="AQ1298" i="2"/>
  <c r="AQ1297" i="2"/>
  <c r="AQ1296" i="2"/>
  <c r="AQ1295" i="2"/>
  <c r="AQ1294" i="2"/>
  <c r="AQ1293" i="2"/>
  <c r="AQ1292" i="2"/>
  <c r="AQ1291" i="2"/>
  <c r="AQ1290" i="2"/>
  <c r="AQ1289" i="2"/>
  <c r="AQ1288" i="2"/>
  <c r="AQ1287" i="2"/>
  <c r="AQ1286" i="2"/>
  <c r="AQ1285" i="2"/>
  <c r="AQ1284" i="2"/>
  <c r="AQ1283" i="2"/>
  <c r="AQ1282" i="2"/>
  <c r="AQ1281" i="2"/>
  <c r="AQ1280" i="2"/>
  <c r="AQ1279" i="2"/>
  <c r="AQ1278" i="2"/>
  <c r="AQ1277" i="2"/>
  <c r="AQ1276" i="2"/>
  <c r="AQ1275" i="2"/>
  <c r="AQ1274" i="2"/>
  <c r="AQ1273" i="2"/>
  <c r="AQ1272" i="2"/>
  <c r="AQ1271" i="2"/>
  <c r="AQ1270" i="2"/>
  <c r="AQ1269" i="2"/>
  <c r="AQ1268" i="2"/>
  <c r="AQ1267" i="2"/>
  <c r="AQ1266" i="2"/>
  <c r="AQ1265" i="2"/>
  <c r="AQ1264" i="2"/>
  <c r="AQ1263" i="2"/>
  <c r="AQ1262" i="2"/>
  <c r="AQ1261" i="2"/>
  <c r="AQ1260" i="2"/>
  <c r="AQ1259" i="2"/>
  <c r="AQ1258" i="2"/>
  <c r="AQ1257" i="2"/>
  <c r="AQ1256" i="2"/>
  <c r="AQ1255" i="2"/>
  <c r="AQ1254" i="2"/>
  <c r="AQ1253" i="2"/>
  <c r="AQ1252" i="2"/>
  <c r="AQ1251" i="2"/>
  <c r="AQ1250" i="2"/>
  <c r="AQ1249" i="2"/>
  <c r="AQ1248" i="2"/>
  <c r="AQ1247" i="2"/>
  <c r="AQ1246" i="2"/>
  <c r="AQ1245" i="2"/>
  <c r="AQ1244" i="2"/>
  <c r="AQ1243" i="2"/>
  <c r="AQ1242" i="2"/>
  <c r="AQ1241" i="2"/>
  <c r="AQ1240" i="2"/>
  <c r="AQ1239" i="2"/>
  <c r="AQ1238" i="2"/>
  <c r="AQ1237" i="2"/>
  <c r="AQ1236" i="2"/>
  <c r="AQ1235" i="2"/>
  <c r="AQ1234" i="2"/>
  <c r="AQ1233" i="2"/>
  <c r="AQ1232" i="2"/>
  <c r="AQ1231" i="2"/>
  <c r="AQ1230" i="2"/>
  <c r="AQ1229" i="2"/>
  <c r="AQ1228" i="2"/>
  <c r="AQ1227" i="2"/>
  <c r="AQ1226" i="2"/>
  <c r="AQ1225" i="2"/>
  <c r="AQ1224" i="2"/>
  <c r="AQ1223" i="2"/>
  <c r="AQ1222" i="2"/>
  <c r="AQ1221" i="2"/>
  <c r="AQ1220" i="2"/>
  <c r="AQ1219" i="2"/>
  <c r="AQ1218" i="2"/>
  <c r="AQ1217" i="2"/>
  <c r="AQ1216" i="2"/>
  <c r="AQ1215" i="2"/>
  <c r="AQ1214" i="2"/>
  <c r="AQ1213" i="2"/>
  <c r="AQ1212" i="2"/>
  <c r="AQ1211" i="2"/>
  <c r="AQ1210" i="2"/>
  <c r="AQ1209" i="2"/>
  <c r="AQ1208" i="2"/>
  <c r="AQ1207" i="2"/>
  <c r="AQ1206" i="2"/>
  <c r="AQ1205" i="2"/>
  <c r="AQ1204" i="2"/>
  <c r="AQ1203" i="2"/>
  <c r="AQ1202" i="2"/>
  <c r="AQ1201" i="2"/>
  <c r="AQ1200" i="2"/>
  <c r="AQ1199" i="2"/>
  <c r="AQ1198" i="2"/>
  <c r="AQ1197" i="2"/>
  <c r="AQ1196" i="2"/>
  <c r="AQ1195" i="2"/>
  <c r="AQ1194" i="2"/>
  <c r="AQ1193" i="2"/>
  <c r="AQ1192" i="2"/>
  <c r="AQ1191" i="2"/>
  <c r="AQ1190" i="2"/>
  <c r="AQ1189" i="2"/>
  <c r="AQ1188" i="2"/>
  <c r="AQ1187" i="2"/>
  <c r="AQ1186" i="2"/>
  <c r="AQ1185" i="2"/>
  <c r="AQ1184" i="2"/>
  <c r="AQ1183" i="2"/>
  <c r="AQ1182" i="2"/>
  <c r="AQ1181" i="2"/>
  <c r="AQ1180" i="2"/>
  <c r="AQ1179" i="2"/>
  <c r="AQ1178" i="2"/>
  <c r="AQ1177" i="2"/>
  <c r="AQ1176" i="2"/>
  <c r="AQ1175" i="2"/>
  <c r="AQ1174" i="2"/>
  <c r="AQ1173" i="2"/>
  <c r="AQ1172" i="2"/>
  <c r="AQ1171" i="2"/>
  <c r="AQ1170" i="2"/>
  <c r="AQ1169" i="2"/>
  <c r="AQ1168" i="2"/>
  <c r="AQ1167" i="2"/>
  <c r="AQ1166" i="2"/>
  <c r="AQ1165" i="2"/>
  <c r="AQ1164" i="2"/>
  <c r="AQ1163" i="2"/>
  <c r="AQ1162" i="2"/>
  <c r="AQ1161" i="2"/>
  <c r="AQ1160" i="2"/>
  <c r="AQ1159" i="2"/>
  <c r="AQ1158" i="2"/>
  <c r="AQ1157" i="2"/>
  <c r="AQ1156" i="2"/>
  <c r="AQ1155" i="2"/>
  <c r="AQ1154" i="2"/>
  <c r="AQ1153" i="2"/>
  <c r="AQ1152" i="2"/>
  <c r="AQ1151" i="2"/>
  <c r="AQ1150" i="2"/>
  <c r="AQ1149" i="2"/>
  <c r="AQ1148" i="2"/>
  <c r="AQ1147" i="2"/>
  <c r="AQ1146" i="2"/>
  <c r="AQ1145" i="2"/>
  <c r="AQ1144" i="2"/>
  <c r="AQ1143" i="2"/>
  <c r="AQ1142" i="2"/>
  <c r="AQ1141" i="2"/>
  <c r="AQ1140" i="2"/>
  <c r="AQ1139" i="2"/>
  <c r="AQ1138" i="2"/>
  <c r="AQ1137" i="2"/>
  <c r="AQ1136" i="2"/>
  <c r="AQ1135" i="2"/>
  <c r="AQ1134" i="2"/>
  <c r="AQ1133" i="2"/>
  <c r="AQ1132" i="2"/>
  <c r="AQ1131" i="2"/>
  <c r="AQ1130" i="2"/>
  <c r="AQ1129" i="2"/>
  <c r="AQ1128" i="2"/>
  <c r="AQ1127" i="2"/>
  <c r="AQ1126" i="2"/>
  <c r="AQ1125" i="2"/>
  <c r="AQ1124" i="2"/>
  <c r="AQ1123" i="2"/>
  <c r="AQ1122" i="2"/>
  <c r="AQ1121" i="2"/>
  <c r="AQ1120" i="2"/>
  <c r="AQ1119" i="2"/>
  <c r="AQ1118" i="2"/>
  <c r="AQ1117" i="2"/>
  <c r="AQ1116" i="2"/>
  <c r="AQ1115" i="2"/>
  <c r="AQ1114" i="2"/>
  <c r="AQ1113" i="2"/>
  <c r="AQ1112" i="2"/>
  <c r="AQ1111" i="2"/>
  <c r="AQ1110" i="2"/>
  <c r="AQ1109" i="2"/>
  <c r="AQ1108" i="2"/>
  <c r="AQ1107" i="2"/>
  <c r="AQ1106" i="2"/>
  <c r="AQ1105" i="2"/>
  <c r="AQ1104" i="2"/>
  <c r="AQ1103" i="2"/>
  <c r="AQ1102" i="2"/>
  <c r="AQ1101" i="2"/>
  <c r="AQ1100" i="2"/>
  <c r="AQ1099" i="2"/>
  <c r="AQ1098" i="2"/>
  <c r="AQ1097" i="2"/>
  <c r="AQ1096" i="2"/>
  <c r="AQ1095" i="2"/>
  <c r="AQ1094" i="2"/>
  <c r="AQ1093" i="2"/>
  <c r="AQ1092" i="2"/>
  <c r="AQ1091" i="2"/>
  <c r="AQ1090" i="2"/>
  <c r="AQ1089" i="2"/>
  <c r="AQ1088" i="2"/>
  <c r="AQ1087" i="2"/>
  <c r="AQ1086" i="2"/>
  <c r="AQ1085" i="2"/>
  <c r="AQ1084" i="2"/>
  <c r="AQ1083" i="2"/>
  <c r="AQ1082" i="2"/>
  <c r="AQ1081" i="2"/>
  <c r="AQ1080" i="2"/>
  <c r="AQ1079" i="2"/>
  <c r="AQ1078" i="2"/>
  <c r="AQ1077" i="2"/>
  <c r="AQ1076" i="2"/>
  <c r="AQ1075" i="2"/>
  <c r="AQ1074" i="2"/>
  <c r="AQ1073" i="2"/>
  <c r="AQ1072" i="2"/>
  <c r="AQ1071" i="2"/>
  <c r="AQ1070" i="2"/>
  <c r="AQ1069" i="2"/>
  <c r="AQ1068" i="2"/>
  <c r="AQ1067" i="2"/>
  <c r="AQ1066" i="2"/>
  <c r="AQ1065" i="2"/>
  <c r="AQ1064" i="2"/>
  <c r="AQ1063" i="2"/>
  <c r="AQ1062" i="2"/>
  <c r="AQ1061" i="2"/>
  <c r="AQ1060" i="2"/>
  <c r="AQ1059" i="2"/>
  <c r="AQ1058" i="2"/>
  <c r="AQ1057" i="2"/>
  <c r="AQ1056" i="2"/>
  <c r="AQ1055" i="2"/>
  <c r="AQ1054" i="2"/>
  <c r="AQ1053" i="2"/>
  <c r="AQ1052" i="2"/>
  <c r="AQ1051" i="2"/>
  <c r="AQ1050" i="2"/>
  <c r="AQ1049" i="2"/>
  <c r="AQ1048" i="2"/>
  <c r="AQ1047" i="2"/>
  <c r="AQ1046" i="2"/>
  <c r="AQ1045" i="2"/>
  <c r="AQ1044" i="2"/>
  <c r="AQ1043" i="2"/>
  <c r="AQ1042" i="2"/>
  <c r="AQ1041" i="2"/>
  <c r="AQ1040" i="2"/>
  <c r="AQ1039" i="2"/>
  <c r="AQ1038" i="2"/>
  <c r="AQ1037" i="2"/>
  <c r="AQ1036" i="2"/>
  <c r="AQ1035" i="2"/>
  <c r="AQ1034" i="2"/>
  <c r="AQ1033" i="2"/>
  <c r="AQ1032" i="2"/>
  <c r="AQ1031" i="2"/>
  <c r="AQ1030" i="2"/>
  <c r="AQ1029" i="2"/>
  <c r="AQ1028" i="2"/>
  <c r="AQ1027" i="2"/>
  <c r="AQ1026" i="2"/>
  <c r="AQ1025" i="2"/>
  <c r="AQ1024" i="2"/>
  <c r="AQ1023" i="2"/>
  <c r="AQ1022" i="2"/>
  <c r="AQ1021" i="2"/>
  <c r="AQ1020" i="2"/>
  <c r="AQ1019" i="2"/>
  <c r="AQ1018" i="2"/>
  <c r="AQ1017" i="2"/>
  <c r="AQ1016" i="2"/>
  <c r="AQ1015" i="2"/>
  <c r="AQ1014" i="2"/>
  <c r="AQ1013" i="2"/>
  <c r="AQ1012" i="2"/>
  <c r="AQ1011" i="2"/>
  <c r="AQ1010" i="2"/>
  <c r="AQ1009" i="2"/>
  <c r="AQ1008" i="2"/>
  <c r="AQ1007" i="2"/>
  <c r="AQ1006" i="2"/>
  <c r="AQ1005" i="2"/>
  <c r="AQ1004" i="2"/>
  <c r="AQ1003" i="2"/>
  <c r="AQ1002" i="2"/>
  <c r="AQ1001" i="2"/>
  <c r="AQ1000" i="2"/>
  <c r="AQ999" i="2"/>
  <c r="AQ998" i="2"/>
  <c r="AQ997" i="2"/>
  <c r="AQ996" i="2"/>
  <c r="AQ995" i="2"/>
  <c r="AQ994" i="2"/>
  <c r="AQ993" i="2"/>
  <c r="AQ992" i="2"/>
  <c r="AQ991" i="2"/>
  <c r="AQ990" i="2"/>
  <c r="AQ989" i="2"/>
  <c r="AQ988" i="2"/>
  <c r="AQ987" i="2"/>
  <c r="AQ986" i="2"/>
  <c r="AQ985" i="2"/>
  <c r="AQ984" i="2"/>
  <c r="AQ983" i="2"/>
  <c r="AQ982" i="2"/>
  <c r="AQ981" i="2"/>
  <c r="AQ980" i="2"/>
  <c r="AQ979" i="2"/>
  <c r="AQ978" i="2"/>
  <c r="AQ977" i="2"/>
  <c r="AQ976" i="2"/>
  <c r="AQ975" i="2"/>
  <c r="AQ974" i="2"/>
  <c r="AQ973" i="2"/>
  <c r="AQ972" i="2"/>
  <c r="AQ971" i="2"/>
  <c r="AQ970" i="2"/>
  <c r="AQ969" i="2"/>
  <c r="AQ968" i="2"/>
  <c r="AQ967" i="2"/>
  <c r="AQ966" i="2"/>
  <c r="AQ965" i="2"/>
  <c r="AQ964" i="2"/>
  <c r="AQ963" i="2"/>
  <c r="AQ962" i="2"/>
  <c r="AQ961" i="2"/>
  <c r="AQ960" i="2"/>
  <c r="AQ959" i="2"/>
  <c r="AQ958" i="2"/>
  <c r="AQ957" i="2"/>
  <c r="AQ956" i="2"/>
  <c r="AQ955" i="2"/>
  <c r="AQ954" i="2"/>
  <c r="AQ953" i="2"/>
  <c r="AQ952" i="2"/>
  <c r="AQ951" i="2"/>
  <c r="AQ950" i="2"/>
  <c r="AQ949" i="2"/>
  <c r="AQ948" i="2"/>
  <c r="AQ947" i="2"/>
  <c r="AQ946" i="2"/>
  <c r="AQ945" i="2"/>
  <c r="AQ944" i="2"/>
  <c r="AQ943" i="2"/>
  <c r="AQ942" i="2"/>
  <c r="AQ941" i="2"/>
  <c r="AQ940" i="2"/>
  <c r="AQ939" i="2"/>
  <c r="AQ938" i="2"/>
  <c r="AQ937" i="2"/>
  <c r="AQ936" i="2"/>
  <c r="AQ935" i="2"/>
  <c r="AQ934" i="2"/>
  <c r="AQ933" i="2"/>
  <c r="AQ932" i="2"/>
  <c r="AQ931" i="2"/>
  <c r="AQ930" i="2"/>
  <c r="AQ929" i="2"/>
  <c r="AQ928" i="2"/>
  <c r="AQ927" i="2"/>
  <c r="AQ926" i="2"/>
  <c r="AQ925" i="2"/>
  <c r="AQ924" i="2"/>
  <c r="AQ923" i="2"/>
  <c r="AQ922" i="2"/>
  <c r="AQ921" i="2"/>
  <c r="AQ920" i="2"/>
  <c r="AQ919" i="2"/>
  <c r="AQ918" i="2"/>
  <c r="AQ917" i="2"/>
  <c r="AQ916" i="2"/>
  <c r="AQ915" i="2"/>
  <c r="AQ914" i="2"/>
  <c r="AQ913" i="2"/>
  <c r="AQ912" i="2"/>
  <c r="AQ911" i="2"/>
  <c r="AQ910" i="2"/>
  <c r="AQ909" i="2"/>
  <c r="AQ908" i="2"/>
  <c r="AQ907" i="2"/>
  <c r="AQ906" i="2"/>
  <c r="AQ905" i="2"/>
  <c r="AQ904" i="2"/>
  <c r="AQ903" i="2"/>
  <c r="AQ902" i="2"/>
  <c r="AQ901" i="2"/>
  <c r="AQ900" i="2"/>
  <c r="AQ899" i="2"/>
  <c r="AQ898" i="2"/>
  <c r="AQ897" i="2"/>
  <c r="AQ896" i="2"/>
  <c r="AQ895" i="2"/>
  <c r="AQ894" i="2"/>
  <c r="AQ893" i="2"/>
  <c r="AQ892" i="2"/>
  <c r="AQ891" i="2"/>
  <c r="AQ890" i="2"/>
  <c r="AQ889" i="2"/>
  <c r="AQ888" i="2"/>
  <c r="AQ887" i="2"/>
  <c r="AQ886" i="2"/>
  <c r="AQ885" i="2"/>
  <c r="AQ884" i="2"/>
  <c r="AQ883" i="2"/>
  <c r="AQ882" i="2"/>
  <c r="AQ881" i="2"/>
  <c r="AQ880" i="2"/>
  <c r="AQ879" i="2"/>
  <c r="AQ878" i="2"/>
  <c r="AQ877" i="2"/>
  <c r="AQ876" i="2"/>
  <c r="AQ875" i="2"/>
  <c r="AQ874" i="2"/>
  <c r="AQ873" i="2"/>
  <c r="AQ872" i="2"/>
  <c r="AQ871" i="2"/>
  <c r="AQ870" i="2"/>
  <c r="AQ869" i="2"/>
  <c r="AQ868" i="2"/>
  <c r="AQ867" i="2"/>
  <c r="AQ866" i="2"/>
  <c r="AQ865" i="2"/>
  <c r="AQ864" i="2"/>
  <c r="AQ863" i="2"/>
  <c r="AQ862" i="2"/>
  <c r="AQ861" i="2"/>
  <c r="AQ860" i="2"/>
  <c r="AQ859" i="2"/>
  <c r="AQ858" i="2"/>
  <c r="AQ857" i="2"/>
  <c r="AQ856" i="2"/>
  <c r="AQ855" i="2"/>
  <c r="AQ854" i="2"/>
  <c r="AQ853" i="2"/>
  <c r="AQ852" i="2"/>
  <c r="AQ851" i="2"/>
  <c r="AQ850" i="2"/>
  <c r="AQ849" i="2"/>
  <c r="AQ848" i="2"/>
  <c r="AQ847" i="2"/>
  <c r="AQ846" i="2"/>
  <c r="AQ845" i="2"/>
  <c r="AQ844" i="2"/>
  <c r="AQ843" i="2"/>
  <c r="AQ842" i="2"/>
  <c r="AQ841" i="2"/>
  <c r="AQ840" i="2"/>
  <c r="AQ839" i="2"/>
  <c r="AQ838" i="2"/>
  <c r="AQ837" i="2"/>
  <c r="AQ836" i="2"/>
  <c r="AQ835" i="2"/>
  <c r="AQ834" i="2"/>
  <c r="AQ833" i="2"/>
  <c r="AQ832" i="2"/>
  <c r="AQ831" i="2"/>
  <c r="AQ830" i="2"/>
  <c r="AQ829" i="2"/>
  <c r="AQ828" i="2"/>
  <c r="AQ827" i="2"/>
  <c r="AQ826" i="2"/>
  <c r="AQ825" i="2"/>
  <c r="AQ824" i="2"/>
  <c r="AQ823" i="2"/>
  <c r="AQ822" i="2"/>
  <c r="AQ821" i="2"/>
  <c r="AQ820" i="2"/>
  <c r="AQ819" i="2"/>
  <c r="AQ818" i="2"/>
  <c r="AQ817" i="2"/>
  <c r="AQ816" i="2"/>
  <c r="AQ815" i="2"/>
  <c r="AQ814" i="2"/>
  <c r="AQ813" i="2"/>
  <c r="AQ812" i="2"/>
  <c r="AQ811" i="2"/>
  <c r="AQ810" i="2"/>
  <c r="AQ809" i="2"/>
  <c r="AQ808" i="2"/>
  <c r="AQ807" i="2"/>
  <c r="AQ806" i="2"/>
  <c r="AQ805" i="2"/>
  <c r="AQ804" i="2"/>
  <c r="AQ803" i="2"/>
  <c r="AQ802" i="2"/>
  <c r="AQ801" i="2"/>
  <c r="AQ800" i="2"/>
  <c r="AQ799" i="2"/>
  <c r="AQ798" i="2"/>
  <c r="AQ797" i="2"/>
  <c r="AQ796" i="2"/>
  <c r="AQ795" i="2"/>
  <c r="AQ794" i="2"/>
  <c r="AQ793" i="2"/>
  <c r="AQ792" i="2"/>
  <c r="AQ791" i="2"/>
  <c r="AQ790" i="2"/>
  <c r="AQ789" i="2"/>
  <c r="AQ788" i="2"/>
  <c r="AQ787" i="2"/>
  <c r="AQ786" i="2"/>
  <c r="AQ785" i="2"/>
  <c r="AQ784" i="2"/>
  <c r="AQ783" i="2"/>
  <c r="AQ782" i="2"/>
  <c r="AQ781" i="2"/>
  <c r="AQ780" i="2"/>
  <c r="AQ779" i="2"/>
  <c r="AQ778" i="2"/>
  <c r="AQ777" i="2"/>
  <c r="AQ776" i="2"/>
  <c r="AQ775" i="2"/>
  <c r="AQ774" i="2"/>
  <c r="AQ773" i="2"/>
  <c r="AQ772" i="2"/>
  <c r="AQ771" i="2"/>
  <c r="AQ770" i="2"/>
  <c r="AQ769" i="2"/>
  <c r="AQ768" i="2"/>
  <c r="AQ767" i="2"/>
  <c r="AQ766" i="2"/>
  <c r="AQ765" i="2"/>
  <c r="AQ764" i="2"/>
  <c r="AQ763" i="2"/>
  <c r="AQ762" i="2"/>
  <c r="AQ761" i="2"/>
  <c r="AQ760" i="2"/>
  <c r="AQ759" i="2"/>
  <c r="AQ758" i="2"/>
  <c r="AQ757" i="2"/>
  <c r="AQ756" i="2"/>
  <c r="AQ755" i="2"/>
  <c r="AQ754" i="2"/>
  <c r="AQ753" i="2"/>
  <c r="AQ752" i="2"/>
  <c r="AQ751" i="2"/>
  <c r="AQ750" i="2"/>
  <c r="AQ749" i="2"/>
  <c r="AQ748" i="2"/>
  <c r="AQ747" i="2"/>
  <c r="AQ746" i="2"/>
  <c r="AQ745" i="2"/>
  <c r="AQ744" i="2"/>
  <c r="AQ743" i="2"/>
  <c r="AQ742" i="2"/>
  <c r="AQ741" i="2"/>
  <c r="AQ740" i="2"/>
  <c r="AQ739" i="2"/>
  <c r="AQ738" i="2"/>
  <c r="AQ737" i="2"/>
  <c r="AQ736" i="2"/>
  <c r="AQ735" i="2"/>
  <c r="AQ734" i="2"/>
  <c r="AQ733" i="2"/>
  <c r="AQ732" i="2"/>
  <c r="AQ731" i="2"/>
  <c r="AQ730" i="2"/>
  <c r="AQ729" i="2"/>
  <c r="AQ728" i="2"/>
  <c r="AQ727" i="2"/>
  <c r="AQ726" i="2"/>
  <c r="AQ725" i="2"/>
  <c r="AQ724" i="2"/>
  <c r="AQ723" i="2"/>
  <c r="AQ722" i="2"/>
  <c r="AQ721" i="2"/>
  <c r="AQ720" i="2"/>
  <c r="AQ719" i="2"/>
  <c r="AQ718" i="2"/>
  <c r="AQ717" i="2"/>
  <c r="AQ716" i="2"/>
  <c r="AQ715" i="2"/>
  <c r="AQ714" i="2"/>
  <c r="AQ713" i="2"/>
  <c r="AQ712" i="2"/>
  <c r="AQ711" i="2"/>
  <c r="AQ710" i="2"/>
  <c r="AQ709" i="2"/>
  <c r="AQ708" i="2"/>
  <c r="AQ707" i="2"/>
  <c r="AQ706" i="2"/>
  <c r="AQ705" i="2"/>
  <c r="AQ704" i="2"/>
  <c r="AQ703" i="2"/>
  <c r="AQ702" i="2"/>
  <c r="AQ701" i="2"/>
  <c r="AQ700" i="2"/>
  <c r="AQ699" i="2"/>
  <c r="AQ698" i="2"/>
  <c r="AQ697" i="2"/>
  <c r="AQ696" i="2"/>
  <c r="AQ695" i="2"/>
  <c r="AQ694" i="2"/>
  <c r="AQ693" i="2"/>
  <c r="AQ692" i="2"/>
  <c r="AQ691" i="2"/>
  <c r="AQ690" i="2"/>
  <c r="AQ689" i="2"/>
  <c r="AQ688" i="2"/>
  <c r="AQ687" i="2"/>
  <c r="AQ686" i="2"/>
  <c r="AQ685" i="2"/>
  <c r="AQ684" i="2"/>
  <c r="AQ683" i="2"/>
  <c r="AQ682" i="2"/>
  <c r="AQ681" i="2"/>
  <c r="AQ680" i="2"/>
  <c r="AQ679" i="2"/>
  <c r="AQ678" i="2"/>
  <c r="AQ677" i="2"/>
  <c r="AQ676" i="2"/>
  <c r="AQ675" i="2"/>
  <c r="AQ674" i="2"/>
  <c r="AQ673" i="2"/>
  <c r="AQ672" i="2"/>
  <c r="AQ671" i="2"/>
  <c r="AQ670" i="2"/>
  <c r="AQ669" i="2"/>
  <c r="AQ668" i="2"/>
  <c r="AQ667" i="2"/>
  <c r="AQ666" i="2"/>
  <c r="AQ665" i="2"/>
  <c r="AQ664" i="2"/>
  <c r="AQ663" i="2"/>
  <c r="AQ662" i="2"/>
  <c r="AQ661" i="2"/>
  <c r="AQ660" i="2"/>
  <c r="AQ659" i="2"/>
  <c r="AQ658" i="2"/>
  <c r="AQ657" i="2"/>
  <c r="AQ656" i="2"/>
  <c r="AQ655" i="2"/>
  <c r="AQ654" i="2"/>
  <c r="AQ653" i="2"/>
  <c r="AQ652" i="2"/>
  <c r="AQ651" i="2"/>
  <c r="AQ650" i="2"/>
  <c r="AQ649" i="2"/>
  <c r="AQ648" i="2"/>
  <c r="AQ647" i="2"/>
  <c r="AQ646" i="2"/>
  <c r="AQ645" i="2"/>
  <c r="AQ644" i="2"/>
  <c r="AQ643" i="2"/>
  <c r="AQ642" i="2"/>
  <c r="AQ641" i="2"/>
  <c r="AQ640" i="2"/>
  <c r="AQ639" i="2"/>
  <c r="AQ638" i="2"/>
  <c r="AQ637" i="2"/>
  <c r="AQ636" i="2"/>
  <c r="AQ635" i="2"/>
  <c r="AQ634" i="2"/>
  <c r="AQ633" i="2"/>
  <c r="AQ632" i="2"/>
  <c r="AQ631" i="2"/>
  <c r="AQ630" i="2"/>
  <c r="AQ629" i="2"/>
  <c r="AQ628" i="2"/>
  <c r="AQ627" i="2"/>
  <c r="AQ626" i="2"/>
  <c r="AQ625" i="2"/>
  <c r="AQ624" i="2"/>
  <c r="AQ623" i="2"/>
  <c r="AQ622" i="2"/>
  <c r="AQ621" i="2"/>
  <c r="AQ620" i="2"/>
  <c r="AQ619" i="2"/>
  <c r="AQ618" i="2"/>
  <c r="AQ617" i="2"/>
  <c r="AQ616" i="2"/>
  <c r="AQ615" i="2"/>
  <c r="AQ614" i="2"/>
  <c r="AQ613" i="2"/>
  <c r="AQ612" i="2"/>
  <c r="AQ611" i="2"/>
  <c r="AQ610" i="2"/>
  <c r="AQ609" i="2"/>
  <c r="AQ608" i="2"/>
  <c r="AQ607" i="2"/>
  <c r="AQ606" i="2"/>
  <c r="AQ605" i="2"/>
  <c r="AQ604" i="2"/>
  <c r="AQ603" i="2"/>
  <c r="AQ602" i="2"/>
  <c r="AQ601" i="2"/>
  <c r="AQ600" i="2"/>
  <c r="AQ599" i="2"/>
  <c r="AQ598" i="2"/>
  <c r="AQ597" i="2"/>
  <c r="AQ596" i="2"/>
  <c r="AQ595" i="2"/>
  <c r="AQ594" i="2"/>
  <c r="AQ593" i="2"/>
  <c r="AQ592" i="2"/>
  <c r="AQ591" i="2"/>
  <c r="AQ590" i="2"/>
  <c r="AQ589" i="2"/>
  <c r="AQ588" i="2"/>
  <c r="AQ587" i="2"/>
  <c r="AQ586" i="2"/>
  <c r="AQ585" i="2"/>
  <c r="AQ584" i="2"/>
  <c r="AQ583" i="2"/>
  <c r="AQ582" i="2"/>
  <c r="AQ581" i="2"/>
  <c r="AQ580" i="2"/>
  <c r="AQ579" i="2"/>
  <c r="AQ578" i="2"/>
  <c r="AQ577" i="2"/>
  <c r="AQ576" i="2"/>
  <c r="AQ575" i="2"/>
  <c r="AQ574" i="2"/>
  <c r="AQ573" i="2"/>
  <c r="AQ572" i="2"/>
  <c r="AQ571" i="2"/>
  <c r="AQ570" i="2"/>
  <c r="AQ569" i="2"/>
  <c r="AQ568" i="2"/>
  <c r="AQ567" i="2"/>
  <c r="AQ566" i="2"/>
  <c r="AQ565" i="2"/>
  <c r="AQ564" i="2"/>
  <c r="AQ563" i="2"/>
  <c r="AQ562" i="2"/>
  <c r="AQ561" i="2"/>
  <c r="AQ560" i="2"/>
  <c r="AQ559" i="2"/>
  <c r="AQ558" i="2"/>
  <c r="AQ557" i="2"/>
  <c r="AQ556" i="2"/>
  <c r="AQ555" i="2"/>
  <c r="AQ554" i="2"/>
  <c r="AQ553" i="2"/>
  <c r="AQ552" i="2"/>
  <c r="AQ551" i="2"/>
  <c r="AQ550" i="2"/>
  <c r="AQ549" i="2"/>
  <c r="AQ548" i="2"/>
  <c r="AQ547" i="2"/>
  <c r="AQ546" i="2"/>
  <c r="AQ545" i="2"/>
  <c r="AQ544" i="2"/>
  <c r="AQ543" i="2"/>
  <c r="AQ542" i="2"/>
  <c r="AQ541" i="2"/>
  <c r="AQ540" i="2"/>
  <c r="AQ539" i="2"/>
  <c r="AQ538" i="2"/>
  <c r="AQ537" i="2"/>
  <c r="AQ536" i="2"/>
  <c r="AQ535" i="2"/>
  <c r="AQ534" i="2"/>
  <c r="AQ533" i="2"/>
  <c r="AQ532" i="2"/>
  <c r="AQ531" i="2"/>
  <c r="AQ530" i="2"/>
  <c r="AQ529" i="2"/>
  <c r="AQ528" i="2"/>
  <c r="AQ527" i="2"/>
  <c r="AQ526" i="2"/>
  <c r="AQ525" i="2"/>
  <c r="AQ524" i="2"/>
  <c r="AQ523" i="2"/>
  <c r="AQ522" i="2"/>
  <c r="AQ521" i="2"/>
  <c r="AQ520" i="2"/>
  <c r="AQ519" i="2"/>
  <c r="AQ518" i="2"/>
  <c r="AQ517" i="2"/>
  <c r="AQ516" i="2"/>
  <c r="AQ515" i="2"/>
  <c r="AQ514" i="2"/>
  <c r="AQ513" i="2"/>
  <c r="AQ512" i="2"/>
  <c r="AQ511" i="2"/>
  <c r="AQ510" i="2"/>
  <c r="AQ509" i="2"/>
  <c r="AQ508" i="2"/>
  <c r="AQ507" i="2"/>
  <c r="AQ506" i="2"/>
  <c r="AQ505" i="2"/>
  <c r="AQ504" i="2"/>
  <c r="AQ503" i="2"/>
  <c r="AQ502" i="2"/>
  <c r="AQ501" i="2"/>
  <c r="AQ500" i="2"/>
  <c r="AQ499" i="2"/>
  <c r="AQ498" i="2"/>
  <c r="AQ497" i="2"/>
  <c r="AQ496" i="2"/>
  <c r="AQ495" i="2"/>
  <c r="AQ494" i="2"/>
  <c r="AQ493" i="2"/>
  <c r="AQ492" i="2"/>
  <c r="AQ491" i="2"/>
  <c r="AQ490" i="2"/>
  <c r="AQ489" i="2"/>
  <c r="AQ488" i="2"/>
  <c r="AQ487" i="2"/>
  <c r="AQ486" i="2"/>
  <c r="AQ485" i="2"/>
  <c r="AQ484" i="2"/>
  <c r="AQ483" i="2"/>
  <c r="AQ482" i="2"/>
  <c r="AQ481" i="2"/>
  <c r="AQ480" i="2"/>
  <c r="AQ479" i="2"/>
  <c r="AQ478" i="2"/>
  <c r="AQ477" i="2"/>
  <c r="AQ476" i="2"/>
  <c r="AQ475" i="2"/>
  <c r="AQ474" i="2"/>
  <c r="AQ473" i="2"/>
  <c r="AQ472" i="2"/>
  <c r="AQ471" i="2"/>
  <c r="AQ470" i="2"/>
  <c r="AQ469" i="2"/>
  <c r="AQ468" i="2"/>
  <c r="AQ467" i="2"/>
  <c r="AQ466" i="2"/>
  <c r="AQ465" i="2"/>
  <c r="AQ464" i="2"/>
  <c r="AQ463" i="2"/>
  <c r="AQ462" i="2"/>
  <c r="AQ461" i="2"/>
  <c r="AQ460" i="2"/>
  <c r="AQ459" i="2"/>
  <c r="AQ458" i="2"/>
  <c r="AQ457" i="2"/>
  <c r="AQ456" i="2"/>
  <c r="AQ455" i="2"/>
  <c r="AQ454" i="2"/>
  <c r="AQ453" i="2"/>
  <c r="AQ452" i="2"/>
  <c r="AQ451" i="2"/>
  <c r="AQ450" i="2"/>
  <c r="AQ449" i="2"/>
  <c r="AQ448" i="2"/>
  <c r="AQ447" i="2"/>
  <c r="AQ446" i="2"/>
  <c r="AQ445" i="2"/>
  <c r="AQ444" i="2"/>
  <c r="AQ443" i="2"/>
  <c r="AQ442" i="2"/>
  <c r="AQ441" i="2"/>
  <c r="AQ440" i="2"/>
  <c r="AQ439" i="2"/>
  <c r="AQ438" i="2"/>
  <c r="AQ437" i="2"/>
  <c r="AQ436" i="2"/>
  <c r="AQ435" i="2"/>
  <c r="AQ434" i="2"/>
  <c r="AQ433" i="2"/>
  <c r="AQ432" i="2"/>
  <c r="AQ431" i="2"/>
  <c r="AQ430" i="2"/>
  <c r="AQ429" i="2"/>
  <c r="AQ428" i="2"/>
  <c r="AQ427" i="2"/>
  <c r="AQ426" i="2"/>
  <c r="AQ425" i="2"/>
  <c r="AQ424" i="2"/>
  <c r="AQ423" i="2"/>
  <c r="AQ422" i="2"/>
  <c r="AQ421" i="2"/>
  <c r="AQ420" i="2"/>
  <c r="AQ419" i="2"/>
  <c r="AQ418" i="2"/>
  <c r="AQ417" i="2"/>
  <c r="AQ416" i="2"/>
  <c r="AQ415" i="2"/>
  <c r="AQ414" i="2"/>
  <c r="AQ413" i="2"/>
  <c r="AQ412" i="2"/>
  <c r="AQ411" i="2"/>
  <c r="AQ410" i="2"/>
  <c r="AQ409" i="2"/>
  <c r="AQ408" i="2"/>
  <c r="AQ407" i="2"/>
  <c r="AQ406" i="2"/>
  <c r="AQ405" i="2"/>
  <c r="AQ404" i="2"/>
  <c r="AQ403" i="2"/>
  <c r="AQ402" i="2"/>
  <c r="AQ401" i="2"/>
  <c r="AQ400" i="2"/>
  <c r="AQ399" i="2"/>
  <c r="AQ398" i="2"/>
  <c r="AQ397" i="2"/>
  <c r="AQ396" i="2"/>
  <c r="AQ395" i="2"/>
  <c r="AQ394" i="2"/>
  <c r="AQ393" i="2"/>
  <c r="AQ392" i="2"/>
  <c r="AQ391" i="2"/>
  <c r="AQ390" i="2"/>
  <c r="AQ389" i="2"/>
  <c r="AQ388" i="2"/>
  <c r="AQ387" i="2"/>
  <c r="AQ386" i="2"/>
  <c r="AQ385" i="2"/>
  <c r="AQ384" i="2"/>
  <c r="AQ383" i="2"/>
  <c r="AQ382" i="2"/>
  <c r="AQ381" i="2"/>
  <c r="AQ380" i="2"/>
  <c r="AQ379" i="2"/>
  <c r="AQ378" i="2"/>
  <c r="AQ377" i="2"/>
  <c r="AQ376" i="2"/>
  <c r="AQ375" i="2"/>
  <c r="AQ374" i="2"/>
  <c r="AQ373" i="2"/>
  <c r="AQ372" i="2"/>
  <c r="AQ371" i="2"/>
  <c r="AQ370" i="2"/>
  <c r="AQ369" i="2"/>
  <c r="AQ368" i="2"/>
  <c r="AQ367" i="2"/>
  <c r="AQ366" i="2"/>
  <c r="AQ365" i="2"/>
  <c r="AQ364" i="2"/>
  <c r="AQ363" i="2"/>
  <c r="AQ362" i="2"/>
  <c r="AQ361" i="2"/>
  <c r="AQ360" i="2"/>
  <c r="AQ359" i="2"/>
  <c r="AQ358" i="2"/>
  <c r="AQ357" i="2"/>
  <c r="AQ356" i="2"/>
  <c r="AQ355" i="2"/>
  <c r="AQ354" i="2"/>
  <c r="AQ353" i="2"/>
  <c r="AQ352" i="2"/>
  <c r="AQ351" i="2"/>
  <c r="AQ350" i="2"/>
  <c r="AQ349" i="2"/>
  <c r="AQ348" i="2"/>
  <c r="AQ347" i="2"/>
  <c r="AQ346" i="2"/>
  <c r="AQ345" i="2"/>
  <c r="AQ344" i="2"/>
  <c r="AQ343" i="2"/>
  <c r="AQ342" i="2"/>
  <c r="AQ341" i="2"/>
  <c r="AQ340" i="2"/>
  <c r="AQ339" i="2"/>
  <c r="AQ338" i="2"/>
  <c r="AQ337" i="2"/>
  <c r="AQ336" i="2"/>
  <c r="AQ335" i="2"/>
  <c r="AQ334" i="2"/>
  <c r="AQ333" i="2"/>
  <c r="AQ332" i="2"/>
  <c r="AQ331" i="2"/>
  <c r="AQ330" i="2"/>
  <c r="AQ329" i="2"/>
  <c r="AQ328" i="2"/>
  <c r="AQ327" i="2"/>
  <c r="AQ326" i="2"/>
  <c r="AQ325" i="2"/>
  <c r="AQ324" i="2"/>
  <c r="AQ323" i="2"/>
  <c r="AQ322" i="2"/>
  <c r="AQ321" i="2"/>
  <c r="AQ320" i="2"/>
  <c r="AQ319" i="2"/>
  <c r="AQ318" i="2"/>
  <c r="AQ317" i="2"/>
  <c r="AQ316" i="2"/>
  <c r="AQ315" i="2"/>
  <c r="AQ314" i="2"/>
  <c r="AQ313" i="2"/>
  <c r="AQ312" i="2"/>
  <c r="AQ311" i="2"/>
  <c r="AQ310" i="2"/>
  <c r="AQ309" i="2"/>
  <c r="AQ308" i="2"/>
  <c r="AQ307" i="2"/>
  <c r="AQ306" i="2"/>
  <c r="AQ305" i="2"/>
  <c r="AQ304" i="2"/>
  <c r="AQ303" i="2"/>
  <c r="AQ302" i="2"/>
  <c r="AQ301" i="2"/>
  <c r="AQ300" i="2"/>
  <c r="AQ299" i="2"/>
  <c r="AQ298" i="2"/>
  <c r="AQ297" i="2"/>
  <c r="AQ296" i="2"/>
  <c r="AQ295" i="2"/>
  <c r="AQ294" i="2"/>
  <c r="AQ293" i="2"/>
  <c r="AQ292" i="2"/>
  <c r="AQ291" i="2"/>
  <c r="AQ290" i="2"/>
  <c r="AQ289" i="2"/>
  <c r="AQ288" i="2"/>
  <c r="AQ287" i="2"/>
  <c r="AQ286" i="2"/>
  <c r="AQ285" i="2"/>
  <c r="AQ284" i="2"/>
  <c r="AQ283" i="2"/>
  <c r="AQ282" i="2"/>
  <c r="AQ281" i="2"/>
  <c r="AQ280" i="2"/>
  <c r="AQ279" i="2"/>
  <c r="AQ278" i="2"/>
  <c r="AQ277" i="2"/>
  <c r="AQ276" i="2"/>
  <c r="AQ275" i="2"/>
  <c r="AQ274" i="2"/>
  <c r="AQ273" i="2"/>
  <c r="AQ272" i="2"/>
  <c r="AQ271" i="2"/>
  <c r="AQ270" i="2"/>
  <c r="AQ269" i="2"/>
  <c r="AQ268" i="2"/>
  <c r="AQ267" i="2"/>
  <c r="AQ266" i="2"/>
  <c r="AQ265" i="2"/>
  <c r="AQ264" i="2"/>
  <c r="AQ263" i="2"/>
  <c r="AQ262" i="2"/>
  <c r="AQ261" i="2"/>
  <c r="AQ260" i="2"/>
  <c r="AQ259" i="2"/>
  <c r="AQ258" i="2"/>
  <c r="AQ257" i="2"/>
  <c r="AQ256" i="2"/>
  <c r="AQ255" i="2"/>
  <c r="AQ254" i="2"/>
  <c r="AQ253" i="2"/>
  <c r="AQ252" i="2"/>
  <c r="AQ251" i="2"/>
  <c r="AQ250" i="2"/>
  <c r="AQ249" i="2"/>
  <c r="AQ248" i="2"/>
  <c r="AQ247" i="2"/>
  <c r="AQ246" i="2"/>
  <c r="AQ245" i="2"/>
  <c r="AQ244" i="2"/>
  <c r="AQ243" i="2"/>
  <c r="AQ242" i="2"/>
  <c r="AQ241" i="2"/>
  <c r="AQ240" i="2"/>
  <c r="AQ239" i="2"/>
  <c r="AQ238" i="2"/>
  <c r="AQ237" i="2"/>
  <c r="AQ236" i="2"/>
  <c r="AQ235" i="2"/>
  <c r="AQ234" i="2"/>
  <c r="AQ233" i="2"/>
  <c r="AQ232" i="2"/>
  <c r="AQ231" i="2"/>
  <c r="AQ230" i="2"/>
  <c r="AQ229" i="2"/>
  <c r="AQ228" i="2"/>
  <c r="AQ227" i="2"/>
  <c r="AQ226" i="2"/>
  <c r="AQ225" i="2"/>
  <c r="AQ224" i="2"/>
  <c r="AQ223" i="2"/>
  <c r="AQ222" i="2"/>
  <c r="AQ221" i="2"/>
  <c r="AQ220" i="2"/>
  <c r="AQ219" i="2"/>
  <c r="AQ218" i="2"/>
  <c r="AQ217" i="2"/>
  <c r="AQ216" i="2"/>
  <c r="AQ215" i="2"/>
  <c r="AQ214" i="2"/>
  <c r="AQ213" i="2"/>
  <c r="AQ212" i="2"/>
  <c r="AQ211" i="2"/>
  <c r="AQ210" i="2"/>
  <c r="AQ209" i="2"/>
  <c r="AQ208" i="2"/>
  <c r="AQ207" i="2"/>
  <c r="AQ206" i="2"/>
  <c r="AQ205" i="2"/>
  <c r="AQ204" i="2"/>
  <c r="AQ203" i="2"/>
  <c r="AQ202" i="2"/>
  <c r="AQ201" i="2"/>
  <c r="AQ200" i="2"/>
  <c r="AQ199" i="2"/>
  <c r="AQ198" i="2"/>
  <c r="AQ197" i="2"/>
  <c r="AQ196" i="2"/>
  <c r="AQ195" i="2"/>
  <c r="AQ194" i="2"/>
  <c r="AQ193" i="2"/>
  <c r="AQ192" i="2"/>
  <c r="AQ191" i="2"/>
  <c r="AQ190" i="2"/>
  <c r="AQ189" i="2"/>
  <c r="AQ188" i="2"/>
  <c r="AQ187" i="2"/>
  <c r="AQ186" i="2"/>
  <c r="AQ185" i="2"/>
  <c r="AQ184" i="2"/>
  <c r="AQ183" i="2"/>
  <c r="AQ182" i="2"/>
  <c r="AQ181" i="2"/>
  <c r="AQ180" i="2"/>
  <c r="AQ179" i="2"/>
  <c r="AQ178" i="2"/>
  <c r="AQ177" i="2"/>
  <c r="AQ176" i="2"/>
  <c r="AQ175" i="2"/>
  <c r="AQ174" i="2"/>
  <c r="AQ173" i="2"/>
  <c r="AQ172" i="2"/>
  <c r="AQ171" i="2"/>
  <c r="AQ170" i="2"/>
  <c r="AQ169" i="2"/>
  <c r="AQ168" i="2"/>
  <c r="AQ167" i="2"/>
  <c r="AQ166" i="2"/>
  <c r="AQ165" i="2"/>
  <c r="AQ164" i="2"/>
  <c r="AQ163" i="2"/>
  <c r="AQ162" i="2"/>
  <c r="AQ161" i="2"/>
  <c r="AQ160" i="2"/>
  <c r="AQ159" i="2"/>
  <c r="AQ158" i="2"/>
  <c r="AQ157" i="2"/>
  <c r="AQ156" i="2"/>
  <c r="AQ155" i="2"/>
  <c r="AQ154" i="2"/>
  <c r="AQ153" i="2"/>
  <c r="AQ152" i="2"/>
  <c r="AQ151" i="2"/>
  <c r="AQ150" i="2"/>
  <c r="AQ149" i="2"/>
  <c r="AQ148" i="2"/>
  <c r="AQ147" i="2"/>
  <c r="AQ146" i="2"/>
  <c r="AQ145" i="2"/>
  <c r="AQ144" i="2"/>
  <c r="AQ143" i="2"/>
  <c r="AQ142" i="2"/>
  <c r="AQ141" i="2"/>
  <c r="AQ140" i="2"/>
  <c r="AQ139" i="2"/>
  <c r="AQ138" i="2"/>
  <c r="AQ137" i="2"/>
  <c r="AQ136" i="2"/>
  <c r="AQ135" i="2"/>
  <c r="AQ134" i="2"/>
  <c r="AQ133" i="2"/>
  <c r="AQ132" i="2"/>
  <c r="AQ131" i="2"/>
  <c r="AQ130" i="2"/>
  <c r="AQ129" i="2"/>
  <c r="AQ128" i="2"/>
  <c r="AQ127" i="2"/>
  <c r="AQ126" i="2"/>
  <c r="AQ125" i="2"/>
  <c r="AQ124" i="2"/>
  <c r="AQ123" i="2"/>
  <c r="AQ122" i="2"/>
  <c r="AQ121" i="2"/>
  <c r="AQ120" i="2"/>
  <c r="AQ119" i="2"/>
  <c r="AQ118" i="2"/>
  <c r="AQ117" i="2"/>
  <c r="AQ116" i="2"/>
  <c r="AQ115" i="2"/>
  <c r="AQ114" i="2"/>
  <c r="AQ113" i="2"/>
  <c r="AQ112" i="2"/>
  <c r="AQ111" i="2"/>
  <c r="AQ110" i="2"/>
  <c r="AQ109" i="2"/>
  <c r="AQ108" i="2"/>
  <c r="AQ107" i="2"/>
  <c r="AQ106" i="2"/>
  <c r="AQ105" i="2"/>
  <c r="AQ104" i="2"/>
  <c r="AQ103" i="2"/>
  <c r="AQ102" i="2"/>
  <c r="AQ101" i="2"/>
  <c r="AQ100" i="2"/>
  <c r="AQ99" i="2"/>
  <c r="AQ98" i="2"/>
  <c r="AQ97" i="2"/>
  <c r="AQ96" i="2"/>
  <c r="AQ95" i="2"/>
  <c r="AQ94" i="2"/>
  <c r="AQ93" i="2"/>
  <c r="AQ92" i="2"/>
  <c r="AQ91" i="2"/>
  <c r="AQ90" i="2"/>
  <c r="AQ89" i="2"/>
  <c r="AQ88" i="2"/>
  <c r="AQ87" i="2"/>
  <c r="AQ86" i="2"/>
  <c r="AQ85" i="2"/>
  <c r="AQ84" i="2"/>
  <c r="AQ83" i="2"/>
  <c r="AQ82" i="2"/>
  <c r="AQ81" i="2"/>
  <c r="AQ80" i="2"/>
  <c r="AQ79" i="2"/>
  <c r="AQ78" i="2"/>
  <c r="AQ77" i="2"/>
  <c r="AQ76" i="2"/>
  <c r="AQ75" i="2"/>
  <c r="AQ74" i="2"/>
  <c r="AQ73" i="2"/>
  <c r="AQ72" i="2"/>
  <c r="AQ71" i="2"/>
  <c r="AQ70" i="2"/>
  <c r="AQ69" i="2"/>
  <c r="AQ68" i="2"/>
  <c r="AQ67" i="2"/>
  <c r="AQ66" i="2"/>
  <c r="AQ65" i="2"/>
  <c r="AQ64" i="2"/>
  <c r="AQ63" i="2"/>
  <c r="AQ62" i="2"/>
  <c r="AQ61" i="2"/>
  <c r="AQ60" i="2"/>
  <c r="AQ59" i="2"/>
  <c r="AQ58" i="2"/>
  <c r="AQ57" i="2"/>
  <c r="AQ56" i="2"/>
  <c r="AQ55" i="2"/>
  <c r="AQ54" i="2"/>
  <c r="AQ53" i="2"/>
  <c r="AQ52" i="2"/>
  <c r="AQ51" i="2"/>
  <c r="AQ50" i="2"/>
  <c r="AQ49" i="2"/>
  <c r="AQ48" i="2"/>
  <c r="AQ47" i="2"/>
  <c r="AQ46" i="2"/>
  <c r="AQ45" i="2"/>
  <c r="AQ44" i="2"/>
  <c r="AQ43" i="2"/>
  <c r="AQ42" i="2"/>
  <c r="AQ41" i="2"/>
  <c r="AQ40" i="2"/>
  <c r="AQ39" i="2"/>
  <c r="AQ38" i="2"/>
  <c r="AQ37" i="2"/>
  <c r="AQ36" i="2"/>
  <c r="AQ35" i="2"/>
  <c r="AQ34" i="2"/>
  <c r="AQ33" i="2"/>
  <c r="AQ32" i="2"/>
  <c r="AQ31" i="2"/>
  <c r="AQ30" i="2"/>
  <c r="AQ29" i="2"/>
  <c r="AQ28" i="2"/>
  <c r="AQ27" i="2"/>
  <c r="AQ26" i="2"/>
  <c r="AQ25" i="2"/>
  <c r="AQ24" i="2"/>
  <c r="AQ23" i="2"/>
  <c r="AQ22" i="2"/>
  <c r="AQ21" i="2"/>
  <c r="AQ20" i="2"/>
  <c r="AQ19" i="2"/>
  <c r="AQ18" i="2"/>
  <c r="AQ17" i="2"/>
  <c r="AQ16" i="2"/>
  <c r="AQ15" i="2"/>
  <c r="AQ14" i="2"/>
  <c r="AQ13" i="2"/>
  <c r="AQ12" i="2"/>
  <c r="AQ11" i="2"/>
  <c r="AQ10" i="2"/>
  <c r="AQ9" i="2"/>
  <c r="AQ8" i="2"/>
  <c r="AQ7" i="2"/>
  <c r="AQ6" i="2"/>
  <c r="AQ5" i="2"/>
  <c r="AQ4" i="2"/>
  <c r="AQ3" i="2"/>
  <c r="AQ2" i="2"/>
  <c r="AQ1" i="2"/>
  <c r="AN15" i="2"/>
  <c r="AM15" i="2"/>
  <c r="AP1" i="2"/>
  <c r="AO1" i="2"/>
  <c r="AN1" i="2"/>
  <c r="AM1" i="2"/>
  <c r="AP4616" i="2"/>
  <c r="AP4615" i="2"/>
  <c r="AP4614" i="2"/>
  <c r="AP4613" i="2"/>
  <c r="AP4612" i="2"/>
  <c r="AP4611" i="2"/>
  <c r="AP4610" i="2"/>
  <c r="AP4609" i="2"/>
  <c r="AP4608" i="2"/>
  <c r="AP4607" i="2"/>
  <c r="AP4606" i="2"/>
  <c r="AP4605" i="2"/>
  <c r="AP4604" i="2"/>
  <c r="AP4603" i="2"/>
  <c r="AP4602" i="2"/>
  <c r="AP4601" i="2"/>
  <c r="AP4600" i="2"/>
  <c r="AP4599" i="2"/>
  <c r="AP4598" i="2"/>
  <c r="AP4597" i="2"/>
  <c r="AP4596" i="2"/>
  <c r="AP4595" i="2"/>
  <c r="AP4594" i="2"/>
  <c r="AP4593" i="2"/>
  <c r="AP4592" i="2"/>
  <c r="AP4591" i="2"/>
  <c r="AP4590" i="2"/>
  <c r="AP4589" i="2"/>
  <c r="AP4588" i="2"/>
  <c r="AP4587" i="2"/>
  <c r="AP4586" i="2"/>
  <c r="AP4585" i="2"/>
  <c r="AP4584" i="2"/>
  <c r="AP4583" i="2"/>
  <c r="AP4582" i="2"/>
  <c r="AP4581" i="2"/>
  <c r="AP4580" i="2"/>
  <c r="AP4579" i="2"/>
  <c r="AP4578" i="2"/>
  <c r="AP4577" i="2"/>
  <c r="AP4576" i="2"/>
  <c r="AP4575" i="2"/>
  <c r="AP4574" i="2"/>
  <c r="AP4573" i="2"/>
  <c r="AP4572" i="2"/>
  <c r="AP4571" i="2"/>
  <c r="AP4570" i="2"/>
  <c r="AP4569" i="2"/>
  <c r="AP4568" i="2"/>
  <c r="AP4567" i="2"/>
  <c r="AP4566" i="2"/>
  <c r="AP4565" i="2"/>
  <c r="AP4564" i="2"/>
  <c r="AP4563" i="2"/>
  <c r="AP4562" i="2"/>
  <c r="AP4561" i="2"/>
  <c r="AP4560" i="2"/>
  <c r="AP4559" i="2"/>
  <c r="AP4558" i="2"/>
  <c r="AP4557" i="2"/>
  <c r="AP4556" i="2"/>
  <c r="AP4555" i="2"/>
  <c r="AP4554" i="2"/>
  <c r="AP4553" i="2"/>
  <c r="AP4552" i="2"/>
  <c r="AP4551" i="2"/>
  <c r="AP4550" i="2"/>
  <c r="AP4549" i="2"/>
  <c r="AP4548" i="2"/>
  <c r="AP4547" i="2"/>
  <c r="AP4546" i="2"/>
  <c r="AP4545" i="2"/>
  <c r="AP4544" i="2"/>
  <c r="AP4543" i="2"/>
  <c r="AP4542" i="2"/>
  <c r="AP4541" i="2"/>
  <c r="AP4540" i="2"/>
  <c r="AP4539" i="2"/>
  <c r="AP4538" i="2"/>
  <c r="AP4537" i="2"/>
  <c r="AP4536" i="2"/>
  <c r="AP4535" i="2"/>
  <c r="AP4534" i="2"/>
  <c r="AP4533" i="2"/>
  <c r="AP4532" i="2"/>
  <c r="AP4531" i="2"/>
  <c r="AP4530" i="2"/>
  <c r="AP4529" i="2"/>
  <c r="AP4528" i="2"/>
  <c r="AP4527" i="2"/>
  <c r="AP4526" i="2"/>
  <c r="AP4525" i="2"/>
  <c r="AP4524" i="2"/>
  <c r="AP4523" i="2"/>
  <c r="AP4522" i="2"/>
  <c r="AP4521" i="2"/>
  <c r="AP4520" i="2"/>
  <c r="AP4519" i="2"/>
  <c r="AP4518" i="2"/>
  <c r="AP4517" i="2"/>
  <c r="AP4516" i="2"/>
  <c r="AP4515" i="2"/>
  <c r="AP4514" i="2"/>
  <c r="AP4513" i="2"/>
  <c r="AP4512" i="2"/>
  <c r="AP4511" i="2"/>
  <c r="AP4510" i="2"/>
  <c r="AP4509" i="2"/>
  <c r="AP4508" i="2"/>
  <c r="AP4507" i="2"/>
  <c r="AP4506" i="2"/>
  <c r="AP4505" i="2"/>
  <c r="AP4504" i="2"/>
  <c r="AP4503" i="2"/>
  <c r="AP4502" i="2"/>
  <c r="AP4501" i="2"/>
  <c r="AP4500" i="2"/>
  <c r="AP4499" i="2"/>
  <c r="AP4498" i="2"/>
  <c r="AP4497" i="2"/>
  <c r="AP4496" i="2"/>
  <c r="AP4495" i="2"/>
  <c r="AP4494" i="2"/>
  <c r="AP4493" i="2"/>
  <c r="AP4492" i="2"/>
  <c r="AP4491" i="2"/>
  <c r="AP4490" i="2"/>
  <c r="AP4489" i="2"/>
  <c r="AP4488" i="2"/>
  <c r="AP4487" i="2"/>
  <c r="AP4486" i="2"/>
  <c r="AP4485" i="2"/>
  <c r="AP4484" i="2"/>
  <c r="AP4483" i="2"/>
  <c r="AP4482" i="2"/>
  <c r="AP4481" i="2"/>
  <c r="AP4480" i="2"/>
  <c r="AP4479" i="2"/>
  <c r="AP4478" i="2"/>
  <c r="AP4477" i="2"/>
  <c r="AP4476" i="2"/>
  <c r="AP4475" i="2"/>
  <c r="AP4474" i="2"/>
  <c r="AP4473" i="2"/>
  <c r="AP4472" i="2"/>
  <c r="AP4471" i="2"/>
  <c r="AP4470" i="2"/>
  <c r="AP4469" i="2"/>
  <c r="AP4468" i="2"/>
  <c r="AP4467" i="2"/>
  <c r="AP4466" i="2"/>
  <c r="AP4465" i="2"/>
  <c r="AP4464" i="2"/>
  <c r="AP4463" i="2"/>
  <c r="AP4462" i="2"/>
  <c r="AP4461" i="2"/>
  <c r="AP4460" i="2"/>
  <c r="AP4459" i="2"/>
  <c r="AP4458" i="2"/>
  <c r="AP4457" i="2"/>
  <c r="AP4456" i="2"/>
  <c r="AP4455" i="2"/>
  <c r="AP4454" i="2"/>
  <c r="AP4453" i="2"/>
  <c r="AP4452" i="2"/>
  <c r="AP4451" i="2"/>
  <c r="AP4450" i="2"/>
  <c r="AP4449" i="2"/>
  <c r="AP4448" i="2"/>
  <c r="AP4447" i="2"/>
  <c r="AP4446" i="2"/>
  <c r="AP4445" i="2"/>
  <c r="AP4444" i="2"/>
  <c r="AP4443" i="2"/>
  <c r="AP4442" i="2"/>
  <c r="AP4441" i="2"/>
  <c r="AP4440" i="2"/>
  <c r="AP4439" i="2"/>
  <c r="AP4438" i="2"/>
  <c r="AP4437" i="2"/>
  <c r="AP4436" i="2"/>
  <c r="AP4435" i="2"/>
  <c r="AP4434" i="2"/>
  <c r="AP4433" i="2"/>
  <c r="AP4432" i="2"/>
  <c r="AP4431" i="2"/>
  <c r="AP4430" i="2"/>
  <c r="AP4429" i="2"/>
  <c r="AP4428" i="2"/>
  <c r="AP4427" i="2"/>
  <c r="AP4426" i="2"/>
  <c r="AP4425" i="2"/>
  <c r="AP4424" i="2"/>
  <c r="AP4423" i="2"/>
  <c r="AP4422" i="2"/>
  <c r="AP4421" i="2"/>
  <c r="AP4420" i="2"/>
  <c r="AP4419" i="2"/>
  <c r="AP4418" i="2"/>
  <c r="AP4417" i="2"/>
  <c r="AP4416" i="2"/>
  <c r="AP4415" i="2"/>
  <c r="AP4414" i="2"/>
  <c r="AP4413" i="2"/>
  <c r="AP4412" i="2"/>
  <c r="AP4411" i="2"/>
  <c r="AP4410" i="2"/>
  <c r="AP4409" i="2"/>
  <c r="AP4408" i="2"/>
  <c r="AP4407" i="2"/>
  <c r="AP4406" i="2"/>
  <c r="AP4405" i="2"/>
  <c r="AP4404" i="2"/>
  <c r="AP4403" i="2"/>
  <c r="AP4402" i="2"/>
  <c r="AP4401" i="2"/>
  <c r="AP4400" i="2"/>
  <c r="AP4399" i="2"/>
  <c r="AP4398" i="2"/>
  <c r="AP4397" i="2"/>
  <c r="AP4396" i="2"/>
  <c r="AP4395" i="2"/>
  <c r="AP4394" i="2"/>
  <c r="AP4393" i="2"/>
  <c r="AP4392" i="2"/>
  <c r="AP4391" i="2"/>
  <c r="AP4390" i="2"/>
  <c r="AP4389" i="2"/>
  <c r="AP4388" i="2"/>
  <c r="AP4387" i="2"/>
  <c r="AP4386" i="2"/>
  <c r="AP4385" i="2"/>
  <c r="AP4384" i="2"/>
  <c r="AP4383" i="2"/>
  <c r="AP4382" i="2"/>
  <c r="AP4381" i="2"/>
  <c r="AP4380" i="2"/>
  <c r="AP4379" i="2"/>
  <c r="AP4378" i="2"/>
  <c r="AP4377" i="2"/>
  <c r="AP4376" i="2"/>
  <c r="AP4375" i="2"/>
  <c r="AP4374" i="2"/>
  <c r="AP4373" i="2"/>
  <c r="AP4372" i="2"/>
  <c r="AP4371" i="2"/>
  <c r="AP4370" i="2"/>
  <c r="AP4369" i="2"/>
  <c r="AP4368" i="2"/>
  <c r="AP4367" i="2"/>
  <c r="AP4366" i="2"/>
  <c r="AP4365" i="2"/>
  <c r="AP4364" i="2"/>
  <c r="AP4363" i="2"/>
  <c r="AP4362" i="2"/>
  <c r="AP4361" i="2"/>
  <c r="AP4360" i="2"/>
  <c r="AP4359" i="2"/>
  <c r="AP4358" i="2"/>
  <c r="AP4357" i="2"/>
  <c r="AP4356" i="2"/>
  <c r="AP4355" i="2"/>
  <c r="AP4354" i="2"/>
  <c r="AP4353" i="2"/>
  <c r="AP4352" i="2"/>
  <c r="AP4351" i="2"/>
  <c r="AP4350" i="2"/>
  <c r="AP4349" i="2"/>
  <c r="AP4348" i="2"/>
  <c r="AP4347" i="2"/>
  <c r="AP4346" i="2"/>
  <c r="AP4345" i="2"/>
  <c r="AP4344" i="2"/>
  <c r="AP4343" i="2"/>
  <c r="AP4342" i="2"/>
  <c r="AP4341" i="2"/>
  <c r="AP4340" i="2"/>
  <c r="AP4339" i="2"/>
  <c r="AP4338" i="2"/>
  <c r="AP4337" i="2"/>
  <c r="AP4336" i="2"/>
  <c r="AP4335" i="2"/>
  <c r="AP4334" i="2"/>
  <c r="AP4333" i="2"/>
  <c r="AP4332" i="2"/>
  <c r="AP4331" i="2"/>
  <c r="AP4330" i="2"/>
  <c r="AP4329" i="2"/>
  <c r="AP4328" i="2"/>
  <c r="AP4327" i="2"/>
  <c r="AP4326" i="2"/>
  <c r="AP4325" i="2"/>
  <c r="AP4324" i="2"/>
  <c r="AP4323" i="2"/>
  <c r="AP4322" i="2"/>
  <c r="AP4321" i="2"/>
  <c r="AP4320" i="2"/>
  <c r="AP4319" i="2"/>
  <c r="AP4318" i="2"/>
  <c r="AP4317" i="2"/>
  <c r="AP4316" i="2"/>
  <c r="AP4315" i="2"/>
  <c r="AP4314" i="2"/>
  <c r="AP4313" i="2"/>
  <c r="AP4312" i="2"/>
  <c r="AP4311" i="2"/>
  <c r="AP4310" i="2"/>
  <c r="AP4309" i="2"/>
  <c r="AP4308" i="2"/>
  <c r="AP4307" i="2"/>
  <c r="AP4306" i="2"/>
  <c r="AP4305" i="2"/>
  <c r="AP4304" i="2"/>
  <c r="AP4303" i="2"/>
  <c r="AP4302" i="2"/>
  <c r="AP4301" i="2"/>
  <c r="AP4300" i="2"/>
  <c r="AP4299" i="2"/>
  <c r="AP4298" i="2"/>
  <c r="AP4297" i="2"/>
  <c r="AP4296" i="2"/>
  <c r="AP4295" i="2"/>
  <c r="AP4294" i="2"/>
  <c r="AP4293" i="2"/>
  <c r="AP4292" i="2"/>
  <c r="AP4291" i="2"/>
  <c r="AP4290" i="2"/>
  <c r="AP4289" i="2"/>
  <c r="AP4288" i="2"/>
  <c r="AP4287" i="2"/>
  <c r="AP4286" i="2"/>
  <c r="AP4285" i="2"/>
  <c r="AP4284" i="2"/>
  <c r="AP4283" i="2"/>
  <c r="AP4282" i="2"/>
  <c r="AP4281" i="2"/>
  <c r="AP4280" i="2"/>
  <c r="AP4279" i="2"/>
  <c r="AP4278" i="2"/>
  <c r="AP4277" i="2"/>
  <c r="AP4276" i="2"/>
  <c r="AP4275" i="2"/>
  <c r="AP4274" i="2"/>
  <c r="AP4273" i="2"/>
  <c r="AP4272" i="2"/>
  <c r="AP4271" i="2"/>
  <c r="AP4270" i="2"/>
  <c r="AP4269" i="2"/>
  <c r="AP4268" i="2"/>
  <c r="AP4267" i="2"/>
  <c r="AP4266" i="2"/>
  <c r="AP4265" i="2"/>
  <c r="AP4264" i="2"/>
  <c r="AP4263" i="2"/>
  <c r="AP4262" i="2"/>
  <c r="AP4261" i="2"/>
  <c r="AP4260" i="2"/>
  <c r="AP4259" i="2"/>
  <c r="AP4258" i="2"/>
  <c r="AP4257" i="2"/>
  <c r="AP4256" i="2"/>
  <c r="AP4255" i="2"/>
  <c r="AP4254" i="2"/>
  <c r="AP4253" i="2"/>
  <c r="AP4252" i="2"/>
  <c r="AP4251" i="2"/>
  <c r="AP4250" i="2"/>
  <c r="AP4249" i="2"/>
  <c r="AP4248" i="2"/>
  <c r="AP4247" i="2"/>
  <c r="AP4246" i="2"/>
  <c r="AP4245" i="2"/>
  <c r="AP4244" i="2"/>
  <c r="AP4243" i="2"/>
  <c r="AP4242" i="2"/>
  <c r="AP4241" i="2"/>
  <c r="AP4240" i="2"/>
  <c r="AP4239" i="2"/>
  <c r="AP4238" i="2"/>
  <c r="AP4237" i="2"/>
  <c r="AP4236" i="2"/>
  <c r="AP4235" i="2"/>
  <c r="AP4234" i="2"/>
  <c r="AP4233" i="2"/>
  <c r="AP4232" i="2"/>
  <c r="AP4231" i="2"/>
  <c r="AP4230" i="2"/>
  <c r="AP4229" i="2"/>
  <c r="AP4228" i="2"/>
  <c r="AP4227" i="2"/>
  <c r="AP4226" i="2"/>
  <c r="AP4225" i="2"/>
  <c r="AP4224" i="2"/>
  <c r="AP4223" i="2"/>
  <c r="AP4222" i="2"/>
  <c r="AP4221" i="2"/>
  <c r="AP4220" i="2"/>
  <c r="AP4219" i="2"/>
  <c r="AP4218" i="2"/>
  <c r="AP4217" i="2"/>
  <c r="AP4216" i="2"/>
  <c r="AP4215" i="2"/>
  <c r="AP4214" i="2"/>
  <c r="AP4213" i="2"/>
  <c r="AP4212" i="2"/>
  <c r="AP4211" i="2"/>
  <c r="AP4210" i="2"/>
  <c r="AP4209" i="2"/>
  <c r="AP4208" i="2"/>
  <c r="AP4207" i="2"/>
  <c r="AP4206" i="2"/>
  <c r="AP4205" i="2"/>
  <c r="AP4204" i="2"/>
  <c r="AP4203" i="2"/>
  <c r="AP4202" i="2"/>
  <c r="AP4201" i="2"/>
  <c r="AP4200" i="2"/>
  <c r="AP4199" i="2"/>
  <c r="AP4198" i="2"/>
  <c r="AP4197" i="2"/>
  <c r="AP4196" i="2"/>
  <c r="AP4195" i="2"/>
  <c r="AP4194" i="2"/>
  <c r="AP4193" i="2"/>
  <c r="AP4192" i="2"/>
  <c r="AP4191" i="2"/>
  <c r="AP4190" i="2"/>
  <c r="AP4189" i="2"/>
  <c r="AP4188" i="2"/>
  <c r="AP4187" i="2"/>
  <c r="AP4186" i="2"/>
  <c r="AP4185" i="2"/>
  <c r="AP4184" i="2"/>
  <c r="AP4183" i="2"/>
  <c r="AP4182" i="2"/>
  <c r="AP4181" i="2"/>
  <c r="AP4180" i="2"/>
  <c r="AP4179" i="2"/>
  <c r="AP4178" i="2"/>
  <c r="AP4177" i="2"/>
  <c r="AP4176" i="2"/>
  <c r="AP4175" i="2"/>
  <c r="AP4174" i="2"/>
  <c r="AP4173" i="2"/>
  <c r="AP4172" i="2"/>
  <c r="AP4171" i="2"/>
  <c r="AP4170" i="2"/>
  <c r="AP4169" i="2"/>
  <c r="AP4168" i="2"/>
  <c r="AP4167" i="2"/>
  <c r="AP4166" i="2"/>
  <c r="AP4165" i="2"/>
  <c r="AP4164" i="2"/>
  <c r="AP4163" i="2"/>
  <c r="AP4162" i="2"/>
  <c r="AP4161" i="2"/>
  <c r="AP4160" i="2"/>
  <c r="AP4159" i="2"/>
  <c r="AP4158" i="2"/>
  <c r="AP4157" i="2"/>
  <c r="AP4156" i="2"/>
  <c r="AP4155" i="2"/>
  <c r="AP4154" i="2"/>
  <c r="AP4153" i="2"/>
  <c r="AP4152" i="2"/>
  <c r="AP4151" i="2"/>
  <c r="AP4150" i="2"/>
  <c r="AP4149" i="2"/>
  <c r="AP4148" i="2"/>
  <c r="AP4147" i="2"/>
  <c r="AP4146" i="2"/>
  <c r="AP4145" i="2"/>
  <c r="AP4144" i="2"/>
  <c r="AP4143" i="2"/>
  <c r="AP4142" i="2"/>
  <c r="AP4141" i="2"/>
  <c r="AP4140" i="2"/>
  <c r="AP4139" i="2"/>
  <c r="AP4138" i="2"/>
  <c r="AP4137" i="2"/>
  <c r="AP4136" i="2"/>
  <c r="AP4135" i="2"/>
  <c r="AP4134" i="2"/>
  <c r="AP4133" i="2"/>
  <c r="AP4132" i="2"/>
  <c r="AP4131" i="2"/>
  <c r="AP4130" i="2"/>
  <c r="AP4129" i="2"/>
  <c r="AP4128" i="2"/>
  <c r="AP4127" i="2"/>
  <c r="AP4126" i="2"/>
  <c r="AP4125" i="2"/>
  <c r="AP4124" i="2"/>
  <c r="AP4123" i="2"/>
  <c r="AP4122" i="2"/>
  <c r="AP4121" i="2"/>
  <c r="AP4120" i="2"/>
  <c r="AP4119" i="2"/>
  <c r="AP4118" i="2"/>
  <c r="AP4117" i="2"/>
  <c r="AP4116" i="2"/>
  <c r="AP4115" i="2"/>
  <c r="AP4114" i="2"/>
  <c r="AP4113" i="2"/>
  <c r="AP4112" i="2"/>
  <c r="AP4111" i="2"/>
  <c r="AP4110" i="2"/>
  <c r="AP4109" i="2"/>
  <c r="AP4108" i="2"/>
  <c r="AP4107" i="2"/>
  <c r="AP4106" i="2"/>
  <c r="AP4105" i="2"/>
  <c r="AP4104" i="2"/>
  <c r="AP4103" i="2"/>
  <c r="AP4102" i="2"/>
  <c r="AP4101" i="2"/>
  <c r="AP4100" i="2"/>
  <c r="AP4099" i="2"/>
  <c r="AP4098" i="2"/>
  <c r="AP4097" i="2"/>
  <c r="AP4096" i="2"/>
  <c r="AP4095" i="2"/>
  <c r="AP4094" i="2"/>
  <c r="AP4093" i="2"/>
  <c r="AP4092" i="2"/>
  <c r="AP4091" i="2"/>
  <c r="AP4090" i="2"/>
  <c r="AP4089" i="2"/>
  <c r="AP4088" i="2"/>
  <c r="AP4087" i="2"/>
  <c r="AP4086" i="2"/>
  <c r="AP4085" i="2"/>
  <c r="AP4084" i="2"/>
  <c r="AP4083" i="2"/>
  <c r="AP4082" i="2"/>
  <c r="AP4081" i="2"/>
  <c r="AP4080" i="2"/>
  <c r="AP4079" i="2"/>
  <c r="AP4078" i="2"/>
  <c r="AP4077" i="2"/>
  <c r="AP4076" i="2"/>
  <c r="AP4075" i="2"/>
  <c r="AP4074" i="2"/>
  <c r="AP4073" i="2"/>
  <c r="AP4072" i="2"/>
  <c r="AP4071" i="2"/>
  <c r="AP4070" i="2"/>
  <c r="AP4069" i="2"/>
  <c r="AP4068" i="2"/>
  <c r="AP4067" i="2"/>
  <c r="AP4066" i="2"/>
  <c r="AP4065" i="2"/>
  <c r="AP4064" i="2"/>
  <c r="AP4063" i="2"/>
  <c r="AP4062" i="2"/>
  <c r="AP4061" i="2"/>
  <c r="AP4060" i="2"/>
  <c r="AP4059" i="2"/>
  <c r="AP4058" i="2"/>
  <c r="AP4057" i="2"/>
  <c r="AP4056" i="2"/>
  <c r="AP4055" i="2"/>
  <c r="AP4054" i="2"/>
  <c r="AP4053" i="2"/>
  <c r="AP4052" i="2"/>
  <c r="AP4051" i="2"/>
  <c r="AP4050" i="2"/>
  <c r="AP4049" i="2"/>
  <c r="AP4048" i="2"/>
  <c r="AP4047" i="2"/>
  <c r="AP4046" i="2"/>
  <c r="AP4045" i="2"/>
  <c r="AP4044" i="2"/>
  <c r="AP4043" i="2"/>
  <c r="AP4042" i="2"/>
  <c r="AP4041" i="2"/>
  <c r="AP4040" i="2"/>
  <c r="AP4039" i="2"/>
  <c r="AP4038" i="2"/>
  <c r="AP4037" i="2"/>
  <c r="AP4036" i="2"/>
  <c r="AP4035" i="2"/>
  <c r="AP4034" i="2"/>
  <c r="AP4033" i="2"/>
  <c r="AP4032" i="2"/>
  <c r="AP4031" i="2"/>
  <c r="AP4030" i="2"/>
  <c r="AP4029" i="2"/>
  <c r="AP4028" i="2"/>
  <c r="AP4027" i="2"/>
  <c r="AP4026" i="2"/>
  <c r="AP4025" i="2"/>
  <c r="AP4024" i="2"/>
  <c r="AP4023" i="2"/>
  <c r="AP4022" i="2"/>
  <c r="AP4021" i="2"/>
  <c r="AP4020" i="2"/>
  <c r="AP4019" i="2"/>
  <c r="AP4018" i="2"/>
  <c r="AP4017" i="2"/>
  <c r="AP4016" i="2"/>
  <c r="AP4015" i="2"/>
  <c r="AP4014" i="2"/>
  <c r="AP4013" i="2"/>
  <c r="AP4012" i="2"/>
  <c r="AP4011" i="2"/>
  <c r="AP4010" i="2"/>
  <c r="AP4009" i="2"/>
  <c r="AP4008" i="2"/>
  <c r="AP4007" i="2"/>
  <c r="AP4006" i="2"/>
  <c r="AP4005" i="2"/>
  <c r="AP4004" i="2"/>
  <c r="AP4003" i="2"/>
  <c r="AP4002" i="2"/>
  <c r="AP4001" i="2"/>
  <c r="AP4000" i="2"/>
  <c r="AP3999" i="2"/>
  <c r="AP3998" i="2"/>
  <c r="AP3997" i="2"/>
  <c r="AP3996" i="2"/>
  <c r="AP3995" i="2"/>
  <c r="AP3994" i="2"/>
  <c r="AP3993" i="2"/>
  <c r="AP3992" i="2"/>
  <c r="AP3991" i="2"/>
  <c r="AP3990" i="2"/>
  <c r="AP3989" i="2"/>
  <c r="AP3988" i="2"/>
  <c r="AP3987" i="2"/>
  <c r="AP3986" i="2"/>
  <c r="AP3985" i="2"/>
  <c r="AP3984" i="2"/>
  <c r="AP3983" i="2"/>
  <c r="AP3982" i="2"/>
  <c r="AP3981" i="2"/>
  <c r="AP3980" i="2"/>
  <c r="AP3979" i="2"/>
  <c r="AP3978" i="2"/>
  <c r="AP3977" i="2"/>
  <c r="AP3976" i="2"/>
  <c r="AP3975" i="2"/>
  <c r="AP3974" i="2"/>
  <c r="AP3973" i="2"/>
  <c r="AP3972" i="2"/>
  <c r="AP3971" i="2"/>
  <c r="AP3970" i="2"/>
  <c r="AP3969" i="2"/>
  <c r="AP3968" i="2"/>
  <c r="AP3967" i="2"/>
  <c r="AP3966" i="2"/>
  <c r="AP3965" i="2"/>
  <c r="AP3964" i="2"/>
  <c r="AP3963" i="2"/>
  <c r="AP3962" i="2"/>
  <c r="AP3961" i="2"/>
  <c r="AP3960" i="2"/>
  <c r="AP3959" i="2"/>
  <c r="AP3958" i="2"/>
  <c r="AP3957" i="2"/>
  <c r="AP3956" i="2"/>
  <c r="AP3955" i="2"/>
  <c r="AP3954" i="2"/>
  <c r="AP3953" i="2"/>
  <c r="AP3952" i="2"/>
  <c r="AP3951" i="2"/>
  <c r="AP3950" i="2"/>
  <c r="AP3949" i="2"/>
  <c r="AP3948" i="2"/>
  <c r="AP3947" i="2"/>
  <c r="AP3946" i="2"/>
  <c r="AP3945" i="2"/>
  <c r="AP3944" i="2"/>
  <c r="AP3943" i="2"/>
  <c r="AP3942" i="2"/>
  <c r="AP3941" i="2"/>
  <c r="AP3940" i="2"/>
  <c r="AP3939" i="2"/>
  <c r="AP3938" i="2"/>
  <c r="AP3937" i="2"/>
  <c r="AP3936" i="2"/>
  <c r="AP3935" i="2"/>
  <c r="AP3934" i="2"/>
  <c r="AP3933" i="2"/>
  <c r="AP3932" i="2"/>
  <c r="AP3931" i="2"/>
  <c r="AP3930" i="2"/>
  <c r="AP3929" i="2"/>
  <c r="AP3928" i="2"/>
  <c r="AP3927" i="2"/>
  <c r="AP3926" i="2"/>
  <c r="AP3925" i="2"/>
  <c r="AP3924" i="2"/>
  <c r="AP3923" i="2"/>
  <c r="AP3922" i="2"/>
  <c r="AP3921" i="2"/>
  <c r="AP3920" i="2"/>
  <c r="AP3919" i="2"/>
  <c r="AP3918" i="2"/>
  <c r="AP3917" i="2"/>
  <c r="AP3916" i="2"/>
  <c r="AP3915" i="2"/>
  <c r="AP3914" i="2"/>
  <c r="AP3913" i="2"/>
  <c r="AP3912" i="2"/>
  <c r="AP3911" i="2"/>
  <c r="AP3910" i="2"/>
  <c r="AP3909" i="2"/>
  <c r="AP3908" i="2"/>
  <c r="AP3907" i="2"/>
  <c r="AP3906" i="2"/>
  <c r="AP3905" i="2"/>
  <c r="AP3904" i="2"/>
  <c r="AP3903" i="2"/>
  <c r="AP3902" i="2"/>
  <c r="AP3901" i="2"/>
  <c r="AP3900" i="2"/>
  <c r="AP3899" i="2"/>
  <c r="AP3898" i="2"/>
  <c r="AP3897" i="2"/>
  <c r="AP3896" i="2"/>
  <c r="AP3895" i="2"/>
  <c r="AP3894" i="2"/>
  <c r="AP3893" i="2"/>
  <c r="AP3892" i="2"/>
  <c r="AP3891" i="2"/>
  <c r="AP3890" i="2"/>
  <c r="AP3889" i="2"/>
  <c r="AP3888" i="2"/>
  <c r="AP3887" i="2"/>
  <c r="AP3886" i="2"/>
  <c r="AP3885" i="2"/>
  <c r="AP3884" i="2"/>
  <c r="AP3883" i="2"/>
  <c r="AP3882" i="2"/>
  <c r="AP3881" i="2"/>
  <c r="AP3880" i="2"/>
  <c r="AP3879" i="2"/>
  <c r="AP3878" i="2"/>
  <c r="AP3877" i="2"/>
  <c r="AP3876" i="2"/>
  <c r="AP3875" i="2"/>
  <c r="AP3874" i="2"/>
  <c r="AP3873" i="2"/>
  <c r="AP3872" i="2"/>
  <c r="AP3871" i="2"/>
  <c r="AP3870" i="2"/>
  <c r="AP3869" i="2"/>
  <c r="AP3868" i="2"/>
  <c r="AP3867" i="2"/>
  <c r="AP3866" i="2"/>
  <c r="AP3865" i="2"/>
  <c r="AP3864" i="2"/>
  <c r="AP3863" i="2"/>
  <c r="AP3862" i="2"/>
  <c r="AP3861" i="2"/>
  <c r="AP3860" i="2"/>
  <c r="AP3859" i="2"/>
  <c r="AP3858" i="2"/>
  <c r="AP3857" i="2"/>
  <c r="AP3856" i="2"/>
  <c r="AP3855" i="2"/>
  <c r="AP3854" i="2"/>
  <c r="AP3853" i="2"/>
  <c r="AP3852" i="2"/>
  <c r="AP3851" i="2"/>
  <c r="AP3850" i="2"/>
  <c r="AP3849" i="2"/>
  <c r="AP3848" i="2"/>
  <c r="AP3847" i="2"/>
  <c r="AP3846" i="2"/>
  <c r="AP3845" i="2"/>
  <c r="AP3844" i="2"/>
  <c r="AP3843" i="2"/>
  <c r="AP3842" i="2"/>
  <c r="AP3841" i="2"/>
  <c r="AP3840" i="2"/>
  <c r="AP3839" i="2"/>
  <c r="AP3838" i="2"/>
  <c r="AP3837" i="2"/>
  <c r="AP3836" i="2"/>
  <c r="AP3835" i="2"/>
  <c r="AP3834" i="2"/>
  <c r="AP3833" i="2"/>
  <c r="AP3832" i="2"/>
  <c r="AP3831" i="2"/>
  <c r="AP3830" i="2"/>
  <c r="AP3829" i="2"/>
  <c r="AP3828" i="2"/>
  <c r="AP3827" i="2"/>
  <c r="AP3826" i="2"/>
  <c r="AP3825" i="2"/>
  <c r="AP3824" i="2"/>
  <c r="AP3823" i="2"/>
  <c r="AP3822" i="2"/>
  <c r="AP3821" i="2"/>
  <c r="AP3820" i="2"/>
  <c r="AP3819" i="2"/>
  <c r="AP3818" i="2"/>
  <c r="AP3817" i="2"/>
  <c r="AP3816" i="2"/>
  <c r="AP3815" i="2"/>
  <c r="AP3814" i="2"/>
  <c r="AP3813" i="2"/>
  <c r="AP3812" i="2"/>
  <c r="AP3811" i="2"/>
  <c r="AP3810" i="2"/>
  <c r="AP3809" i="2"/>
  <c r="AP3808" i="2"/>
  <c r="AP3807" i="2"/>
  <c r="AP3806" i="2"/>
  <c r="AP3805" i="2"/>
  <c r="AP3804" i="2"/>
  <c r="AP3803" i="2"/>
  <c r="AP3802" i="2"/>
  <c r="AP3801" i="2"/>
  <c r="AP3800" i="2"/>
  <c r="AP3799" i="2"/>
  <c r="AP3798" i="2"/>
  <c r="AP3797" i="2"/>
  <c r="AP3796" i="2"/>
  <c r="AP3795" i="2"/>
  <c r="AP3794" i="2"/>
  <c r="AP3793" i="2"/>
  <c r="AP3792" i="2"/>
  <c r="AP3791" i="2"/>
  <c r="AP3790" i="2"/>
  <c r="AP3789" i="2"/>
  <c r="AP3788" i="2"/>
  <c r="AP3787" i="2"/>
  <c r="AP3786" i="2"/>
  <c r="AP3785" i="2"/>
  <c r="AP3784" i="2"/>
  <c r="AP3783" i="2"/>
  <c r="AP3782" i="2"/>
  <c r="AP3781" i="2"/>
  <c r="AP3780" i="2"/>
  <c r="AP3779" i="2"/>
  <c r="AP3778" i="2"/>
  <c r="AP3777" i="2"/>
  <c r="AP3776" i="2"/>
  <c r="AP3775" i="2"/>
  <c r="AP3774" i="2"/>
  <c r="AP3773" i="2"/>
  <c r="AP3772" i="2"/>
  <c r="AP3771" i="2"/>
  <c r="AP3770" i="2"/>
  <c r="AP3769" i="2"/>
  <c r="AP3768" i="2"/>
  <c r="AP3767" i="2"/>
  <c r="AP3766" i="2"/>
  <c r="AP3765" i="2"/>
  <c r="AP3764" i="2"/>
  <c r="AP3763" i="2"/>
  <c r="AP3762" i="2"/>
  <c r="AP3761" i="2"/>
  <c r="AP3760" i="2"/>
  <c r="AP3759" i="2"/>
  <c r="AP3758" i="2"/>
  <c r="AP3757" i="2"/>
  <c r="AP3756" i="2"/>
  <c r="AP3755" i="2"/>
  <c r="AP3754" i="2"/>
  <c r="AP3753" i="2"/>
  <c r="AP3752" i="2"/>
  <c r="AP3751" i="2"/>
  <c r="AP3750" i="2"/>
  <c r="AP3749" i="2"/>
  <c r="AP3748" i="2"/>
  <c r="AP3747" i="2"/>
  <c r="AP3746" i="2"/>
  <c r="AP3745" i="2"/>
  <c r="AP3744" i="2"/>
  <c r="AP3743" i="2"/>
  <c r="AP3742" i="2"/>
  <c r="AP3741" i="2"/>
  <c r="AP3740" i="2"/>
  <c r="AP3739" i="2"/>
  <c r="AP3738" i="2"/>
  <c r="AP3737" i="2"/>
  <c r="AP3736" i="2"/>
  <c r="AP3735" i="2"/>
  <c r="AP3734" i="2"/>
  <c r="AP3733" i="2"/>
  <c r="AP3732" i="2"/>
  <c r="AP3731" i="2"/>
  <c r="AP3730" i="2"/>
  <c r="AP3729" i="2"/>
  <c r="AP3728" i="2"/>
  <c r="AP3727" i="2"/>
  <c r="AP3726" i="2"/>
  <c r="AP3725" i="2"/>
  <c r="AP3724" i="2"/>
  <c r="AP3723" i="2"/>
  <c r="AP3722" i="2"/>
  <c r="AP3721" i="2"/>
  <c r="AP3720" i="2"/>
  <c r="AP3719" i="2"/>
  <c r="AP3718" i="2"/>
  <c r="AP3717" i="2"/>
  <c r="AP3716" i="2"/>
  <c r="AP3715" i="2"/>
  <c r="AP3714" i="2"/>
  <c r="AP3713" i="2"/>
  <c r="AP3712" i="2"/>
  <c r="AP3711" i="2"/>
  <c r="AP3710" i="2"/>
  <c r="AP3709" i="2"/>
  <c r="AP3708" i="2"/>
  <c r="AP3707" i="2"/>
  <c r="AP3706" i="2"/>
  <c r="AP3705" i="2"/>
  <c r="AP3704" i="2"/>
  <c r="AP3703" i="2"/>
  <c r="AP3702" i="2"/>
  <c r="AP3701" i="2"/>
  <c r="AP3700" i="2"/>
  <c r="AP3699" i="2"/>
  <c r="AP3698" i="2"/>
  <c r="AP3697" i="2"/>
  <c r="AP3696" i="2"/>
  <c r="AP3695" i="2"/>
  <c r="AP3694" i="2"/>
  <c r="AP3693" i="2"/>
  <c r="AP3692" i="2"/>
  <c r="AP3691" i="2"/>
  <c r="AP3690" i="2"/>
  <c r="AP3689" i="2"/>
  <c r="AP3688" i="2"/>
  <c r="AP3687" i="2"/>
  <c r="AP3686" i="2"/>
  <c r="AP3685" i="2"/>
  <c r="AP3684" i="2"/>
  <c r="AP3683" i="2"/>
  <c r="AP3682" i="2"/>
  <c r="AP3681" i="2"/>
  <c r="AP3680" i="2"/>
  <c r="AP3679" i="2"/>
  <c r="AP3678" i="2"/>
  <c r="AP3677" i="2"/>
  <c r="AP3676" i="2"/>
  <c r="AP3675" i="2"/>
  <c r="AP3674" i="2"/>
  <c r="AP3673" i="2"/>
  <c r="AP3672" i="2"/>
  <c r="AP3671" i="2"/>
  <c r="AP3670" i="2"/>
  <c r="AP3669" i="2"/>
  <c r="AP3668" i="2"/>
  <c r="AP3667" i="2"/>
  <c r="AP3666" i="2"/>
  <c r="AP3665" i="2"/>
  <c r="AP3664" i="2"/>
  <c r="AP3663" i="2"/>
  <c r="AP3662" i="2"/>
  <c r="AP3661" i="2"/>
  <c r="AP3660" i="2"/>
  <c r="AP3659" i="2"/>
  <c r="AP3658" i="2"/>
  <c r="AP3657" i="2"/>
  <c r="AP3656" i="2"/>
  <c r="AP3655" i="2"/>
  <c r="AP3654" i="2"/>
  <c r="AP3653" i="2"/>
  <c r="AP3652" i="2"/>
  <c r="AP3651" i="2"/>
  <c r="AP3650" i="2"/>
  <c r="AP3649" i="2"/>
  <c r="AP3648" i="2"/>
  <c r="AP3647" i="2"/>
  <c r="AP3646" i="2"/>
  <c r="AP3645" i="2"/>
  <c r="AP3644" i="2"/>
  <c r="AP3643" i="2"/>
  <c r="AP3642" i="2"/>
  <c r="AP3641" i="2"/>
  <c r="AP3640" i="2"/>
  <c r="AP3639" i="2"/>
  <c r="AP3638" i="2"/>
  <c r="AP3637" i="2"/>
  <c r="AP3636" i="2"/>
  <c r="AP3635" i="2"/>
  <c r="AP3634" i="2"/>
  <c r="AP3633" i="2"/>
  <c r="AP3632" i="2"/>
  <c r="AP3631" i="2"/>
  <c r="AP3630" i="2"/>
  <c r="AP3629" i="2"/>
  <c r="AP3628" i="2"/>
  <c r="AP3627" i="2"/>
  <c r="AP3626" i="2"/>
  <c r="AP3625" i="2"/>
  <c r="AP3624" i="2"/>
  <c r="AP3623" i="2"/>
  <c r="AP3622" i="2"/>
  <c r="AP3621" i="2"/>
  <c r="AP3620" i="2"/>
  <c r="AP3619" i="2"/>
  <c r="AP3618" i="2"/>
  <c r="AP3617" i="2"/>
  <c r="AP3616" i="2"/>
  <c r="AP3615" i="2"/>
  <c r="AP3614" i="2"/>
  <c r="AP3613" i="2"/>
  <c r="AP3612" i="2"/>
  <c r="AP3611" i="2"/>
  <c r="AP3610" i="2"/>
  <c r="AP3609" i="2"/>
  <c r="AP3608" i="2"/>
  <c r="AP3607" i="2"/>
  <c r="AP3606" i="2"/>
  <c r="AP3605" i="2"/>
  <c r="AP3604" i="2"/>
  <c r="AP3603" i="2"/>
  <c r="AP3602" i="2"/>
  <c r="AP3601" i="2"/>
  <c r="AP3600" i="2"/>
  <c r="AP3599" i="2"/>
  <c r="AP3598" i="2"/>
  <c r="AP3597" i="2"/>
  <c r="AP3596" i="2"/>
  <c r="AP3595" i="2"/>
  <c r="AP3594" i="2"/>
  <c r="AP3593" i="2"/>
  <c r="AP3592" i="2"/>
  <c r="AP3591" i="2"/>
  <c r="AP3590" i="2"/>
  <c r="AP3589" i="2"/>
  <c r="AP3588" i="2"/>
  <c r="AP3587" i="2"/>
  <c r="AP3586" i="2"/>
  <c r="AP3585" i="2"/>
  <c r="AP3584" i="2"/>
  <c r="AP3583" i="2"/>
  <c r="AP3582" i="2"/>
  <c r="AP3581" i="2"/>
  <c r="AP3580" i="2"/>
  <c r="AP3579" i="2"/>
  <c r="AP3578" i="2"/>
  <c r="AP3577" i="2"/>
  <c r="AP3576" i="2"/>
  <c r="AP3575" i="2"/>
  <c r="AP3574" i="2"/>
  <c r="AP3573" i="2"/>
  <c r="AP3572" i="2"/>
  <c r="AP3571" i="2"/>
  <c r="AP3570" i="2"/>
  <c r="AP3569" i="2"/>
  <c r="AP3568" i="2"/>
  <c r="AP3567" i="2"/>
  <c r="AP3566" i="2"/>
  <c r="AP3565" i="2"/>
  <c r="AP3564" i="2"/>
  <c r="AP3563" i="2"/>
  <c r="AP3562" i="2"/>
  <c r="AP3561" i="2"/>
  <c r="AP3560" i="2"/>
  <c r="AP3559" i="2"/>
  <c r="AP3558" i="2"/>
  <c r="AP3557" i="2"/>
  <c r="AP3556" i="2"/>
  <c r="AP3555" i="2"/>
  <c r="AP3554" i="2"/>
  <c r="AP3553" i="2"/>
  <c r="AP3552" i="2"/>
  <c r="AP3551" i="2"/>
  <c r="AP3550" i="2"/>
  <c r="AP3549" i="2"/>
  <c r="AP3548" i="2"/>
  <c r="AP3547" i="2"/>
  <c r="AP3546" i="2"/>
  <c r="AP3545" i="2"/>
  <c r="AP3544" i="2"/>
  <c r="AP3543" i="2"/>
  <c r="AP3542" i="2"/>
  <c r="AP3541" i="2"/>
  <c r="AP3540" i="2"/>
  <c r="AP3539" i="2"/>
  <c r="AP3538" i="2"/>
  <c r="AP3537" i="2"/>
  <c r="AP3536" i="2"/>
  <c r="AP3535" i="2"/>
  <c r="AP3534" i="2"/>
  <c r="AP3533" i="2"/>
  <c r="AP3532" i="2"/>
  <c r="AP3531" i="2"/>
  <c r="AP3530" i="2"/>
  <c r="AP3529" i="2"/>
  <c r="AP3528" i="2"/>
  <c r="AP3527" i="2"/>
  <c r="AP3526" i="2"/>
  <c r="AP3525" i="2"/>
  <c r="AP3524" i="2"/>
  <c r="AP3523" i="2"/>
  <c r="AP3522" i="2"/>
  <c r="AP3521" i="2"/>
  <c r="AP3520" i="2"/>
  <c r="AP3519" i="2"/>
  <c r="AP3518" i="2"/>
  <c r="AP3517" i="2"/>
  <c r="AP3516" i="2"/>
  <c r="AP3515" i="2"/>
  <c r="AP3514" i="2"/>
  <c r="AP3513" i="2"/>
  <c r="AP3512" i="2"/>
  <c r="AP3511" i="2"/>
  <c r="AP3510" i="2"/>
  <c r="AP3509" i="2"/>
  <c r="AP3508" i="2"/>
  <c r="AP3507" i="2"/>
  <c r="AP3506" i="2"/>
  <c r="AP3505" i="2"/>
  <c r="AP3504" i="2"/>
  <c r="AP3503" i="2"/>
  <c r="AP3502" i="2"/>
  <c r="AP3501" i="2"/>
  <c r="AP3500" i="2"/>
  <c r="AP3499" i="2"/>
  <c r="AP3498" i="2"/>
  <c r="AP3497" i="2"/>
  <c r="AP3496" i="2"/>
  <c r="AP3495" i="2"/>
  <c r="AP3494" i="2"/>
  <c r="AP3493" i="2"/>
  <c r="AP3492" i="2"/>
  <c r="AP3491" i="2"/>
  <c r="AP3490" i="2"/>
  <c r="AP3489" i="2"/>
  <c r="AP3488" i="2"/>
  <c r="AP3487" i="2"/>
  <c r="AP3486" i="2"/>
  <c r="AP3485" i="2"/>
  <c r="AP3484" i="2"/>
  <c r="AP3483" i="2"/>
  <c r="AP3482" i="2"/>
  <c r="AP3481" i="2"/>
  <c r="AP3480" i="2"/>
  <c r="AP3479" i="2"/>
  <c r="AP3478" i="2"/>
  <c r="AP3477" i="2"/>
  <c r="AP3476" i="2"/>
  <c r="AP3475" i="2"/>
  <c r="AP3474" i="2"/>
  <c r="AP3473" i="2"/>
  <c r="AP3472" i="2"/>
  <c r="AP3471" i="2"/>
  <c r="AP3470" i="2"/>
  <c r="AP3469" i="2"/>
  <c r="AP3468" i="2"/>
  <c r="AP3467" i="2"/>
  <c r="AP3466" i="2"/>
  <c r="AP3465" i="2"/>
  <c r="AP3464" i="2"/>
  <c r="AP3463" i="2"/>
  <c r="AP3462" i="2"/>
  <c r="AP3461" i="2"/>
  <c r="AP3460" i="2"/>
  <c r="AP3459" i="2"/>
  <c r="AP3458" i="2"/>
  <c r="AP3457" i="2"/>
  <c r="AP3456" i="2"/>
  <c r="AP3455" i="2"/>
  <c r="AP3454" i="2"/>
  <c r="AP3453" i="2"/>
  <c r="AP3452" i="2"/>
  <c r="AP3451" i="2"/>
  <c r="AP3450" i="2"/>
  <c r="AP3449" i="2"/>
  <c r="AP3448" i="2"/>
  <c r="AP3447" i="2"/>
  <c r="AP3446" i="2"/>
  <c r="AP3445" i="2"/>
  <c r="AP3444" i="2"/>
  <c r="AP3443" i="2"/>
  <c r="AP3442" i="2"/>
  <c r="AP3441" i="2"/>
  <c r="AP3440" i="2"/>
  <c r="AP3439" i="2"/>
  <c r="AP3438" i="2"/>
  <c r="AP3437" i="2"/>
  <c r="AP3436" i="2"/>
  <c r="AP3435" i="2"/>
  <c r="AP3434" i="2"/>
  <c r="AP3433" i="2"/>
  <c r="AP3432" i="2"/>
  <c r="AP3431" i="2"/>
  <c r="AP3430" i="2"/>
  <c r="AP3429" i="2"/>
  <c r="AP3428" i="2"/>
  <c r="AP3427" i="2"/>
  <c r="AP3426" i="2"/>
  <c r="AP3425" i="2"/>
  <c r="AP3424" i="2"/>
  <c r="AP3423" i="2"/>
  <c r="AP3422" i="2"/>
  <c r="AP3421" i="2"/>
  <c r="AP3420" i="2"/>
  <c r="AP3419" i="2"/>
  <c r="AP3418" i="2"/>
  <c r="AP3417" i="2"/>
  <c r="AP3416" i="2"/>
  <c r="AP3415" i="2"/>
  <c r="AP3414" i="2"/>
  <c r="AP3413" i="2"/>
  <c r="AP3412" i="2"/>
  <c r="AP3411" i="2"/>
  <c r="AP3410" i="2"/>
  <c r="AP3409" i="2"/>
  <c r="AP3408" i="2"/>
  <c r="AP3407" i="2"/>
  <c r="AP3406" i="2"/>
  <c r="AP3405" i="2"/>
  <c r="AP3404" i="2"/>
  <c r="AP3403" i="2"/>
  <c r="AP3402" i="2"/>
  <c r="AP3401" i="2"/>
  <c r="AP3400" i="2"/>
  <c r="AP3399" i="2"/>
  <c r="AP3398" i="2"/>
  <c r="AP3397" i="2"/>
  <c r="AP3396" i="2"/>
  <c r="AP3395" i="2"/>
  <c r="AP3394" i="2"/>
  <c r="AP3393" i="2"/>
  <c r="AP3392" i="2"/>
  <c r="AP3391" i="2"/>
  <c r="AP3390" i="2"/>
  <c r="AP3389" i="2"/>
  <c r="AP3388" i="2"/>
  <c r="AP3387" i="2"/>
  <c r="AP3386" i="2"/>
  <c r="AP3385" i="2"/>
  <c r="AP3384" i="2"/>
  <c r="AP3383" i="2"/>
  <c r="AP3382" i="2"/>
  <c r="AP3381" i="2"/>
  <c r="AP3380" i="2"/>
  <c r="AP3379" i="2"/>
  <c r="AP3378" i="2"/>
  <c r="AP3377" i="2"/>
  <c r="AP3376" i="2"/>
  <c r="AP3375" i="2"/>
  <c r="AP3374" i="2"/>
  <c r="AP3373" i="2"/>
  <c r="AP3372" i="2"/>
  <c r="AP3371" i="2"/>
  <c r="AP3370" i="2"/>
  <c r="AP3369" i="2"/>
  <c r="AP3368" i="2"/>
  <c r="AP3367" i="2"/>
  <c r="AP3366" i="2"/>
  <c r="AP3365" i="2"/>
  <c r="AP3364" i="2"/>
  <c r="AP3363" i="2"/>
  <c r="AP3362" i="2"/>
  <c r="AP3361" i="2"/>
  <c r="AP3360" i="2"/>
  <c r="AP3359" i="2"/>
  <c r="AP3358" i="2"/>
  <c r="AP3357" i="2"/>
  <c r="AP3356" i="2"/>
  <c r="AP3355" i="2"/>
  <c r="AP3354" i="2"/>
  <c r="AP3353" i="2"/>
  <c r="AP3352" i="2"/>
  <c r="AP3351" i="2"/>
  <c r="AP3350" i="2"/>
  <c r="AP3349" i="2"/>
  <c r="AP3348" i="2"/>
  <c r="AP3347" i="2"/>
  <c r="AP3346" i="2"/>
  <c r="AP3345" i="2"/>
  <c r="AP3344" i="2"/>
  <c r="AP3343" i="2"/>
  <c r="AP3342" i="2"/>
  <c r="AP3341" i="2"/>
  <c r="AP3340" i="2"/>
  <c r="AP3339" i="2"/>
  <c r="AP3338" i="2"/>
  <c r="AP3337" i="2"/>
  <c r="AP3336" i="2"/>
  <c r="AP3335" i="2"/>
  <c r="AP3334" i="2"/>
  <c r="AP3333" i="2"/>
  <c r="AP3332" i="2"/>
  <c r="AP3331" i="2"/>
  <c r="AP3330" i="2"/>
  <c r="AP3329" i="2"/>
  <c r="AP3328" i="2"/>
  <c r="AP3327" i="2"/>
  <c r="AP3326" i="2"/>
  <c r="AP3325" i="2"/>
  <c r="AP3324" i="2"/>
  <c r="AP3323" i="2"/>
  <c r="AP3322" i="2"/>
  <c r="AP3321" i="2"/>
  <c r="AP3320" i="2"/>
  <c r="AP3319" i="2"/>
  <c r="AP3318" i="2"/>
  <c r="AP3317" i="2"/>
  <c r="AP3316" i="2"/>
  <c r="AP3315" i="2"/>
  <c r="AP3314" i="2"/>
  <c r="AP3313" i="2"/>
  <c r="AP3312" i="2"/>
  <c r="AP3311" i="2"/>
  <c r="AP3310" i="2"/>
  <c r="AP3309" i="2"/>
  <c r="AP3308" i="2"/>
  <c r="AP3307" i="2"/>
  <c r="AP3306" i="2"/>
  <c r="AP3305" i="2"/>
  <c r="AP3304" i="2"/>
  <c r="AP3303" i="2"/>
  <c r="AP3302" i="2"/>
  <c r="AP3301" i="2"/>
  <c r="AP3300" i="2"/>
  <c r="AP3299" i="2"/>
  <c r="AP3298" i="2"/>
  <c r="AP3297" i="2"/>
  <c r="AP3296" i="2"/>
  <c r="AP3295" i="2"/>
  <c r="AP3294" i="2"/>
  <c r="AP3293" i="2"/>
  <c r="AP3292" i="2"/>
  <c r="AP3291" i="2"/>
  <c r="AP3290" i="2"/>
  <c r="AP3289" i="2"/>
  <c r="AP3288" i="2"/>
  <c r="AP3287" i="2"/>
  <c r="AP3286" i="2"/>
  <c r="AP3285" i="2"/>
  <c r="AP3284" i="2"/>
  <c r="AP3283" i="2"/>
  <c r="AP3282" i="2"/>
  <c r="AP3281" i="2"/>
  <c r="AP3280" i="2"/>
  <c r="AP3279" i="2"/>
  <c r="AP3278" i="2"/>
  <c r="AP3277" i="2"/>
  <c r="AP3276" i="2"/>
  <c r="AP3275" i="2"/>
  <c r="AP3274" i="2"/>
  <c r="AP3273" i="2"/>
  <c r="AP3272" i="2"/>
  <c r="AP3271" i="2"/>
  <c r="AP3270" i="2"/>
  <c r="AP3269" i="2"/>
  <c r="AP3268" i="2"/>
  <c r="AP3267" i="2"/>
  <c r="AP3266" i="2"/>
  <c r="AP3265" i="2"/>
  <c r="AP3264" i="2"/>
  <c r="AP3263" i="2"/>
  <c r="AP3262" i="2"/>
  <c r="AP3261" i="2"/>
  <c r="AP3260" i="2"/>
  <c r="AP3259" i="2"/>
  <c r="AP3258" i="2"/>
  <c r="AP3257" i="2"/>
  <c r="AP3256" i="2"/>
  <c r="AP3255" i="2"/>
  <c r="AP3254" i="2"/>
  <c r="AP3253" i="2"/>
  <c r="AP3252" i="2"/>
  <c r="AP3251" i="2"/>
  <c r="AP3250" i="2"/>
  <c r="AP3249" i="2"/>
  <c r="AP3248" i="2"/>
  <c r="AP3247" i="2"/>
  <c r="AP3246" i="2"/>
  <c r="AP3245" i="2"/>
  <c r="AP3244" i="2"/>
  <c r="AP3243" i="2"/>
  <c r="AP3242" i="2"/>
  <c r="AP3241" i="2"/>
  <c r="AP3240" i="2"/>
  <c r="AP3239" i="2"/>
  <c r="AP3238" i="2"/>
  <c r="AP3237" i="2"/>
  <c r="AP3236" i="2"/>
  <c r="AP3235" i="2"/>
  <c r="AP3234" i="2"/>
  <c r="AP3233" i="2"/>
  <c r="AP3232" i="2"/>
  <c r="AP3231" i="2"/>
  <c r="AP3230" i="2"/>
  <c r="AP3229" i="2"/>
  <c r="AP3228" i="2"/>
  <c r="AP3227" i="2"/>
  <c r="AP3226" i="2"/>
  <c r="AP3225" i="2"/>
  <c r="AP3224" i="2"/>
  <c r="AP3223" i="2"/>
  <c r="AP3222" i="2"/>
  <c r="AP3221" i="2"/>
  <c r="AP3220" i="2"/>
  <c r="AP3219" i="2"/>
  <c r="AP3218" i="2"/>
  <c r="AP3217" i="2"/>
  <c r="AP3216" i="2"/>
  <c r="AP3215" i="2"/>
  <c r="AP3214" i="2"/>
  <c r="AP3213" i="2"/>
  <c r="AP3212" i="2"/>
  <c r="AP3211" i="2"/>
  <c r="AP3210" i="2"/>
  <c r="AP3209" i="2"/>
  <c r="AP3208" i="2"/>
  <c r="AP3207" i="2"/>
  <c r="AP3206" i="2"/>
  <c r="AP3205" i="2"/>
  <c r="AP3204" i="2"/>
  <c r="AP3203" i="2"/>
  <c r="AP3202" i="2"/>
  <c r="AP3201" i="2"/>
  <c r="AP3200" i="2"/>
  <c r="AP3199" i="2"/>
  <c r="AP3198" i="2"/>
  <c r="AP3197" i="2"/>
  <c r="AP3196" i="2"/>
  <c r="AP3195" i="2"/>
  <c r="AP3194" i="2"/>
  <c r="AP3193" i="2"/>
  <c r="AP3192" i="2"/>
  <c r="AP3191" i="2"/>
  <c r="AP3190" i="2"/>
  <c r="AP3189" i="2"/>
  <c r="AP3188" i="2"/>
  <c r="AP3187" i="2"/>
  <c r="AP3186" i="2"/>
  <c r="AP3185" i="2"/>
  <c r="AP3184" i="2"/>
  <c r="AP3183" i="2"/>
  <c r="AP3182" i="2"/>
  <c r="AP3181" i="2"/>
  <c r="AP3180" i="2"/>
  <c r="AP3179" i="2"/>
  <c r="AP3178" i="2"/>
  <c r="AP3177" i="2"/>
  <c r="AP3176" i="2"/>
  <c r="AP3175" i="2"/>
  <c r="AP3174" i="2"/>
  <c r="AP3173" i="2"/>
  <c r="AP3172" i="2"/>
  <c r="AP3171" i="2"/>
  <c r="AP3170" i="2"/>
  <c r="AP3169" i="2"/>
  <c r="AP3168" i="2"/>
  <c r="AP3167" i="2"/>
  <c r="AP3166" i="2"/>
  <c r="AP3165" i="2"/>
  <c r="AP3164" i="2"/>
  <c r="AP3163" i="2"/>
  <c r="AP3162" i="2"/>
  <c r="AP3161" i="2"/>
  <c r="AP3160" i="2"/>
  <c r="AP3159" i="2"/>
  <c r="AP3158" i="2"/>
  <c r="AP3157" i="2"/>
  <c r="AP3156" i="2"/>
  <c r="AP3155" i="2"/>
  <c r="AP3154" i="2"/>
  <c r="AP3153" i="2"/>
  <c r="AP3152" i="2"/>
  <c r="AP3151" i="2"/>
  <c r="AP3150" i="2"/>
  <c r="AP3149" i="2"/>
  <c r="AP3148" i="2"/>
  <c r="AP3147" i="2"/>
  <c r="AP3146" i="2"/>
  <c r="AP3145" i="2"/>
  <c r="AP3144" i="2"/>
  <c r="AP3143" i="2"/>
  <c r="AP3142" i="2"/>
  <c r="AP3141" i="2"/>
  <c r="AP3140" i="2"/>
  <c r="AP3139" i="2"/>
  <c r="AP3138" i="2"/>
  <c r="AP3137" i="2"/>
  <c r="AP3136" i="2"/>
  <c r="AP3135" i="2"/>
  <c r="AP3134" i="2"/>
  <c r="AP3133" i="2"/>
  <c r="AP3132" i="2"/>
  <c r="AP3131" i="2"/>
  <c r="AP3130" i="2"/>
  <c r="AP3129" i="2"/>
  <c r="AP3128" i="2"/>
  <c r="AP3127" i="2"/>
  <c r="AP3126" i="2"/>
  <c r="AP3125" i="2"/>
  <c r="AP3124" i="2"/>
  <c r="AP3123" i="2"/>
  <c r="AP3122" i="2"/>
  <c r="AP3121" i="2"/>
  <c r="AP3120" i="2"/>
  <c r="AP3119" i="2"/>
  <c r="AP3118" i="2"/>
  <c r="AP3117" i="2"/>
  <c r="AP3116" i="2"/>
  <c r="AP3115" i="2"/>
  <c r="AP3114" i="2"/>
  <c r="AP3113" i="2"/>
  <c r="AP3112" i="2"/>
  <c r="AP3111" i="2"/>
  <c r="AP3110" i="2"/>
  <c r="AP3109" i="2"/>
  <c r="AP3108" i="2"/>
  <c r="AP3107" i="2"/>
  <c r="AP3106" i="2"/>
  <c r="AP3105" i="2"/>
  <c r="AP3104" i="2"/>
  <c r="AP3103" i="2"/>
  <c r="AP3102" i="2"/>
  <c r="AP3101" i="2"/>
  <c r="AP3100" i="2"/>
  <c r="AP3099" i="2"/>
  <c r="AP3098" i="2"/>
  <c r="AP3097" i="2"/>
  <c r="AP3096" i="2"/>
  <c r="AP3095" i="2"/>
  <c r="AP3094" i="2"/>
  <c r="AP3093" i="2"/>
  <c r="AP3092" i="2"/>
  <c r="AP3091" i="2"/>
  <c r="AP3090" i="2"/>
  <c r="AP3089" i="2"/>
  <c r="AP3088" i="2"/>
  <c r="AP3087" i="2"/>
  <c r="AP3086" i="2"/>
  <c r="AP3085" i="2"/>
  <c r="AP3084" i="2"/>
  <c r="AP3083" i="2"/>
  <c r="AP3082" i="2"/>
  <c r="AP3081" i="2"/>
  <c r="AP3080" i="2"/>
  <c r="AP3079" i="2"/>
  <c r="AP3078" i="2"/>
  <c r="AP3077" i="2"/>
  <c r="AP3076" i="2"/>
  <c r="AP3075" i="2"/>
  <c r="AP3074" i="2"/>
  <c r="AP3073" i="2"/>
  <c r="AP3072" i="2"/>
  <c r="AP3071" i="2"/>
  <c r="AP3070" i="2"/>
  <c r="AP3069" i="2"/>
  <c r="AP3068" i="2"/>
  <c r="AP3067" i="2"/>
  <c r="AP3066" i="2"/>
  <c r="AP3065" i="2"/>
  <c r="AP3064" i="2"/>
  <c r="AP3063" i="2"/>
  <c r="AP3062" i="2"/>
  <c r="AP3061" i="2"/>
  <c r="AP3060" i="2"/>
  <c r="AP3059" i="2"/>
  <c r="AP3058" i="2"/>
  <c r="AP3057" i="2"/>
  <c r="AP3056" i="2"/>
  <c r="AP3055" i="2"/>
  <c r="AP3054" i="2"/>
  <c r="AP3053" i="2"/>
  <c r="AP3052" i="2"/>
  <c r="AP3051" i="2"/>
  <c r="AP3050" i="2"/>
  <c r="AP3049" i="2"/>
  <c r="AP3048" i="2"/>
  <c r="AP3047" i="2"/>
  <c r="AP3046" i="2"/>
  <c r="AP3045" i="2"/>
  <c r="AP3044" i="2"/>
  <c r="AP3043" i="2"/>
  <c r="AP3042" i="2"/>
  <c r="AP3041" i="2"/>
  <c r="AP3040" i="2"/>
  <c r="AP3039" i="2"/>
  <c r="AP3038" i="2"/>
  <c r="AP3037" i="2"/>
  <c r="AP3036" i="2"/>
  <c r="AP3035" i="2"/>
  <c r="AP3034" i="2"/>
  <c r="AP3033" i="2"/>
  <c r="AP3032" i="2"/>
  <c r="AP3031" i="2"/>
  <c r="AP3030" i="2"/>
  <c r="AP3029" i="2"/>
  <c r="AP3028" i="2"/>
  <c r="AP3027" i="2"/>
  <c r="AP3026" i="2"/>
  <c r="AP3025" i="2"/>
  <c r="AP3024" i="2"/>
  <c r="AP3023" i="2"/>
  <c r="AP3022" i="2"/>
  <c r="AP3021" i="2"/>
  <c r="AP3020" i="2"/>
  <c r="AP3019" i="2"/>
  <c r="AP3018" i="2"/>
  <c r="AP3017" i="2"/>
  <c r="AP3016" i="2"/>
  <c r="AP3015" i="2"/>
  <c r="AP3014" i="2"/>
  <c r="AP3013" i="2"/>
  <c r="AP3012" i="2"/>
  <c r="AP3011" i="2"/>
  <c r="AP3010" i="2"/>
  <c r="AP3009" i="2"/>
  <c r="AP3008" i="2"/>
  <c r="AP3007" i="2"/>
  <c r="AP3006" i="2"/>
  <c r="AP3005" i="2"/>
  <c r="AP3004" i="2"/>
  <c r="AP3003" i="2"/>
  <c r="AP3002" i="2"/>
  <c r="AP3001" i="2"/>
  <c r="AP3000" i="2"/>
  <c r="AP2999" i="2"/>
  <c r="AP2998" i="2"/>
  <c r="AP2997" i="2"/>
  <c r="AP2996" i="2"/>
  <c r="AP2995" i="2"/>
  <c r="AP2994" i="2"/>
  <c r="AP2993" i="2"/>
  <c r="AP2992" i="2"/>
  <c r="AP2991" i="2"/>
  <c r="AP2990" i="2"/>
  <c r="AP2989" i="2"/>
  <c r="AP2988" i="2"/>
  <c r="AP2987" i="2"/>
  <c r="AP2986" i="2"/>
  <c r="AP2985" i="2"/>
  <c r="AP2984" i="2"/>
  <c r="AP2983" i="2"/>
  <c r="AP2982" i="2"/>
  <c r="AP2981" i="2"/>
  <c r="AP2980" i="2"/>
  <c r="AP2979" i="2"/>
  <c r="AP2978" i="2"/>
  <c r="AP2977" i="2"/>
  <c r="AP2976" i="2"/>
  <c r="AP2975" i="2"/>
  <c r="AP2974" i="2"/>
  <c r="AP2973" i="2"/>
  <c r="AP2972" i="2"/>
  <c r="AP2971" i="2"/>
  <c r="AP2970" i="2"/>
  <c r="AP2969" i="2"/>
  <c r="AP2968" i="2"/>
  <c r="AP2967" i="2"/>
  <c r="AP2966" i="2"/>
  <c r="AP2965" i="2"/>
  <c r="AP2964" i="2"/>
  <c r="AP2963" i="2"/>
  <c r="AP2962" i="2"/>
  <c r="AP2961" i="2"/>
  <c r="AP2960" i="2"/>
  <c r="AP2959" i="2"/>
  <c r="AP2958" i="2"/>
  <c r="AP2957" i="2"/>
  <c r="AP2956" i="2"/>
  <c r="AP2955" i="2"/>
  <c r="AP2954" i="2"/>
  <c r="AP2953" i="2"/>
  <c r="AP2952" i="2"/>
  <c r="AP2951" i="2"/>
  <c r="AP2950" i="2"/>
  <c r="AP2949" i="2"/>
  <c r="AP2948" i="2"/>
  <c r="AP2947" i="2"/>
  <c r="AP2946" i="2"/>
  <c r="AP2945" i="2"/>
  <c r="AP2944" i="2"/>
  <c r="AP2943" i="2"/>
  <c r="AP2942" i="2"/>
  <c r="AP2941" i="2"/>
  <c r="AP2940" i="2"/>
  <c r="AP2939" i="2"/>
  <c r="AP2938" i="2"/>
  <c r="AP2937" i="2"/>
  <c r="AP2936" i="2"/>
  <c r="AP2935" i="2"/>
  <c r="AP2934" i="2"/>
  <c r="AP2933" i="2"/>
  <c r="AP2932" i="2"/>
  <c r="AP2931" i="2"/>
  <c r="AP2930" i="2"/>
  <c r="AP2929" i="2"/>
  <c r="AP2928" i="2"/>
  <c r="AP2927" i="2"/>
  <c r="AP2926" i="2"/>
  <c r="AP2925" i="2"/>
  <c r="AP2924" i="2"/>
  <c r="AP2923" i="2"/>
  <c r="AP2922" i="2"/>
  <c r="AP2921" i="2"/>
  <c r="AP2920" i="2"/>
  <c r="AP2919" i="2"/>
  <c r="AP2918" i="2"/>
  <c r="AP2917" i="2"/>
  <c r="AP2916" i="2"/>
  <c r="AP2915" i="2"/>
  <c r="AP2914" i="2"/>
  <c r="AP2913" i="2"/>
  <c r="AP2912" i="2"/>
  <c r="AP2911" i="2"/>
  <c r="AP2910" i="2"/>
  <c r="AP2909" i="2"/>
  <c r="AP2908" i="2"/>
  <c r="AP2907" i="2"/>
  <c r="AP2906" i="2"/>
  <c r="AP2905" i="2"/>
  <c r="AP2904" i="2"/>
  <c r="AP2903" i="2"/>
  <c r="AP2902" i="2"/>
  <c r="AP2901" i="2"/>
  <c r="AP2900" i="2"/>
  <c r="AP2899" i="2"/>
  <c r="AP2898" i="2"/>
  <c r="AP2897" i="2"/>
  <c r="AP2896" i="2"/>
  <c r="AP2895" i="2"/>
  <c r="AP2894" i="2"/>
  <c r="AP2893" i="2"/>
  <c r="AP2892" i="2"/>
  <c r="AP2891" i="2"/>
  <c r="AP2890" i="2"/>
  <c r="AP2889" i="2"/>
  <c r="AP2888" i="2"/>
  <c r="AP2887" i="2"/>
  <c r="AP2886" i="2"/>
  <c r="AP2885" i="2"/>
  <c r="AP2884" i="2"/>
  <c r="AP2883" i="2"/>
  <c r="AP2882" i="2"/>
  <c r="AP2881" i="2"/>
  <c r="AP2880" i="2"/>
  <c r="AP2879" i="2"/>
  <c r="AP2878" i="2"/>
  <c r="AP2877" i="2"/>
  <c r="AP2876" i="2"/>
  <c r="AP2875" i="2"/>
  <c r="AP2874" i="2"/>
  <c r="AP2873" i="2"/>
  <c r="AP2872" i="2"/>
  <c r="AP2871" i="2"/>
  <c r="AP2870" i="2"/>
  <c r="AP2869" i="2"/>
  <c r="AP2868" i="2"/>
  <c r="AP2867" i="2"/>
  <c r="AP2866" i="2"/>
  <c r="AP2865" i="2"/>
  <c r="AP2864" i="2"/>
  <c r="AP2863" i="2"/>
  <c r="AP2862" i="2"/>
  <c r="AP2861" i="2"/>
  <c r="AP2860" i="2"/>
  <c r="AP2859" i="2"/>
  <c r="AP2858" i="2"/>
  <c r="AP2857" i="2"/>
  <c r="AP2856" i="2"/>
  <c r="AP2855" i="2"/>
  <c r="AP2854" i="2"/>
  <c r="AP2853" i="2"/>
  <c r="AP2852" i="2"/>
  <c r="AP2851" i="2"/>
  <c r="AP2850" i="2"/>
  <c r="AP2849" i="2"/>
  <c r="AP2848" i="2"/>
  <c r="AP2847" i="2"/>
  <c r="AP2846" i="2"/>
  <c r="AP2845" i="2"/>
  <c r="AP2844" i="2"/>
  <c r="AP2843" i="2"/>
  <c r="AP2842" i="2"/>
  <c r="AP2841" i="2"/>
  <c r="AP2840" i="2"/>
  <c r="AP2839" i="2"/>
  <c r="AP2838" i="2"/>
  <c r="AP2837" i="2"/>
  <c r="AP2836" i="2"/>
  <c r="AP2835" i="2"/>
  <c r="AP2834" i="2"/>
  <c r="AP2833" i="2"/>
  <c r="AP2832" i="2"/>
  <c r="AP2831" i="2"/>
  <c r="AP2830" i="2"/>
  <c r="AP2829" i="2"/>
  <c r="AP2828" i="2"/>
  <c r="AP2827" i="2"/>
  <c r="AP2826" i="2"/>
  <c r="AP2825" i="2"/>
  <c r="AP2824" i="2"/>
  <c r="AP2823" i="2"/>
  <c r="AP2822" i="2"/>
  <c r="AP2821" i="2"/>
  <c r="AP2820" i="2"/>
  <c r="AP2819" i="2"/>
  <c r="AP2818" i="2"/>
  <c r="AP2817" i="2"/>
  <c r="AP2816" i="2"/>
  <c r="AP2815" i="2"/>
  <c r="AP2814" i="2"/>
  <c r="AP2813" i="2"/>
  <c r="AP2812" i="2"/>
  <c r="AP2811" i="2"/>
  <c r="AP2810" i="2"/>
  <c r="AP2809" i="2"/>
  <c r="AP2808" i="2"/>
  <c r="AP2807" i="2"/>
  <c r="AP2806" i="2"/>
  <c r="AP2805" i="2"/>
  <c r="AP2804" i="2"/>
  <c r="AP2803" i="2"/>
  <c r="AP2802" i="2"/>
  <c r="AP2801" i="2"/>
  <c r="AP2800" i="2"/>
  <c r="AP2799" i="2"/>
  <c r="AP2798" i="2"/>
  <c r="AP2797" i="2"/>
  <c r="AP2796" i="2"/>
  <c r="AP2795" i="2"/>
  <c r="AP2794" i="2"/>
  <c r="AP2793" i="2"/>
  <c r="AP2792" i="2"/>
  <c r="AP2791" i="2"/>
  <c r="AP2790" i="2"/>
  <c r="AP2789" i="2"/>
  <c r="AP2788" i="2"/>
  <c r="AP2787" i="2"/>
  <c r="AP2786" i="2"/>
  <c r="AP2785" i="2"/>
  <c r="AP2784" i="2"/>
  <c r="AP2783" i="2"/>
  <c r="AP2782" i="2"/>
  <c r="AP2781" i="2"/>
  <c r="AP2780" i="2"/>
  <c r="AP2779" i="2"/>
  <c r="AP2778" i="2"/>
  <c r="AP2777" i="2"/>
  <c r="AP2776" i="2"/>
  <c r="AP2775" i="2"/>
  <c r="AP2774" i="2"/>
  <c r="AP2773" i="2"/>
  <c r="AP2772" i="2"/>
  <c r="AP2771" i="2"/>
  <c r="AP2770" i="2"/>
  <c r="AP2769" i="2"/>
  <c r="AP2768" i="2"/>
  <c r="AP2767" i="2"/>
  <c r="AP2766" i="2"/>
  <c r="AP2765" i="2"/>
  <c r="AP2764" i="2"/>
  <c r="AP2763" i="2"/>
  <c r="AP2762" i="2"/>
  <c r="AP2761" i="2"/>
  <c r="AP2760" i="2"/>
  <c r="AP2759" i="2"/>
  <c r="AP2758" i="2"/>
  <c r="AP2757" i="2"/>
  <c r="AP2756" i="2"/>
  <c r="AP2755" i="2"/>
  <c r="AP2754" i="2"/>
  <c r="AP2753" i="2"/>
  <c r="AP2752" i="2"/>
  <c r="AP2751" i="2"/>
  <c r="AP2750" i="2"/>
  <c r="AP2749" i="2"/>
  <c r="AP2748" i="2"/>
  <c r="AP2747" i="2"/>
  <c r="AP2746" i="2"/>
  <c r="AP2745" i="2"/>
  <c r="AP2744" i="2"/>
  <c r="AP2743" i="2"/>
  <c r="AP2742" i="2"/>
  <c r="AP2741" i="2"/>
  <c r="AP2740" i="2"/>
  <c r="AP2739" i="2"/>
  <c r="AP2738" i="2"/>
  <c r="AP2737" i="2"/>
  <c r="AP2736" i="2"/>
  <c r="AP2735" i="2"/>
  <c r="AP2734" i="2"/>
  <c r="AP2733" i="2"/>
  <c r="AP2732" i="2"/>
  <c r="AP2731" i="2"/>
  <c r="AP2730" i="2"/>
  <c r="AP2729" i="2"/>
  <c r="AP2728" i="2"/>
  <c r="AP2727" i="2"/>
  <c r="AP2726" i="2"/>
  <c r="AP2725" i="2"/>
  <c r="AP2724" i="2"/>
  <c r="AP2723" i="2"/>
  <c r="AP2722" i="2"/>
  <c r="AP2721" i="2"/>
  <c r="AP2720" i="2"/>
  <c r="AP2719" i="2"/>
  <c r="AP2718" i="2"/>
  <c r="AP2717" i="2"/>
  <c r="AP2716" i="2"/>
  <c r="AP2715" i="2"/>
  <c r="AP2714" i="2"/>
  <c r="AP2713" i="2"/>
  <c r="AP2712" i="2"/>
  <c r="AP2711" i="2"/>
  <c r="AP2710" i="2"/>
  <c r="AP2709" i="2"/>
  <c r="AP2708" i="2"/>
  <c r="AP2707" i="2"/>
  <c r="AP2706" i="2"/>
  <c r="AP2705" i="2"/>
  <c r="AP2704" i="2"/>
  <c r="AP2703" i="2"/>
  <c r="AP2702" i="2"/>
  <c r="AP2701" i="2"/>
  <c r="AP2700" i="2"/>
  <c r="AP2699" i="2"/>
  <c r="AP2698" i="2"/>
  <c r="AP2697" i="2"/>
  <c r="AP2696" i="2"/>
  <c r="AP2695" i="2"/>
  <c r="AP2694" i="2"/>
  <c r="AP2693" i="2"/>
  <c r="AP2692" i="2"/>
  <c r="AP2691" i="2"/>
  <c r="AP2690" i="2"/>
  <c r="AP2689" i="2"/>
  <c r="AP2688" i="2"/>
  <c r="AP2687" i="2"/>
  <c r="AP2686" i="2"/>
  <c r="AP2685" i="2"/>
  <c r="AP2684" i="2"/>
  <c r="AP2683" i="2"/>
  <c r="AP2682" i="2"/>
  <c r="AP2681" i="2"/>
  <c r="AP2680" i="2"/>
  <c r="AP2679" i="2"/>
  <c r="AP2678" i="2"/>
  <c r="AP2677" i="2"/>
  <c r="AP2676" i="2"/>
  <c r="AP2675" i="2"/>
  <c r="AP2674" i="2"/>
  <c r="AP2673" i="2"/>
  <c r="AP2672" i="2"/>
  <c r="AP2671" i="2"/>
  <c r="AP2670" i="2"/>
  <c r="AP2669" i="2"/>
  <c r="AP2668" i="2"/>
  <c r="AP2667" i="2"/>
  <c r="AP2666" i="2"/>
  <c r="AP2665" i="2"/>
  <c r="AP2664" i="2"/>
  <c r="AP2663" i="2"/>
  <c r="AP2662" i="2"/>
  <c r="AP2661" i="2"/>
  <c r="AP2660" i="2"/>
  <c r="AP2659" i="2"/>
  <c r="AP2658" i="2"/>
  <c r="AP2657" i="2"/>
  <c r="AP2656" i="2"/>
  <c r="AP2655" i="2"/>
  <c r="AP2654" i="2"/>
  <c r="AP2653" i="2"/>
  <c r="AP2652" i="2"/>
  <c r="AP2651" i="2"/>
  <c r="AP2650" i="2"/>
  <c r="AP2649" i="2"/>
  <c r="AP2648" i="2"/>
  <c r="AP2647" i="2"/>
  <c r="AP2646" i="2"/>
  <c r="AP2645" i="2"/>
  <c r="AP2644" i="2"/>
  <c r="AP2643" i="2"/>
  <c r="AP2642" i="2"/>
  <c r="AP2641" i="2"/>
  <c r="AP2640" i="2"/>
  <c r="AP2639" i="2"/>
  <c r="AP2638" i="2"/>
  <c r="AP2637" i="2"/>
  <c r="AP2636" i="2"/>
  <c r="AP2635" i="2"/>
  <c r="AP2634" i="2"/>
  <c r="AP2633" i="2"/>
  <c r="AP2632" i="2"/>
  <c r="AP2631" i="2"/>
  <c r="AP2630" i="2"/>
  <c r="AP2629" i="2"/>
  <c r="AP2628" i="2"/>
  <c r="AP2627" i="2"/>
  <c r="AP2626" i="2"/>
  <c r="AP2625" i="2"/>
  <c r="AP2624" i="2"/>
  <c r="AP2623" i="2"/>
  <c r="AP2622" i="2"/>
  <c r="AP2621" i="2"/>
  <c r="AP2620" i="2"/>
  <c r="AP2619" i="2"/>
  <c r="AP2618" i="2"/>
  <c r="AP2617" i="2"/>
  <c r="AP2616" i="2"/>
  <c r="AP2615" i="2"/>
  <c r="AP2614" i="2"/>
  <c r="AP2613" i="2"/>
  <c r="AP2612" i="2"/>
  <c r="AP2611" i="2"/>
  <c r="AP2610" i="2"/>
  <c r="AP2609" i="2"/>
  <c r="AP2608" i="2"/>
  <c r="AP2607" i="2"/>
  <c r="AP2606" i="2"/>
  <c r="AP2605" i="2"/>
  <c r="AP2604" i="2"/>
  <c r="AP2603" i="2"/>
  <c r="AP2602" i="2"/>
  <c r="AP2601" i="2"/>
  <c r="AP2600" i="2"/>
  <c r="AP2599" i="2"/>
  <c r="AP2598" i="2"/>
  <c r="AP2597" i="2"/>
  <c r="AP2596" i="2"/>
  <c r="AP2595" i="2"/>
  <c r="AP2594" i="2"/>
  <c r="AP2593" i="2"/>
  <c r="AP2592" i="2"/>
  <c r="AP2591" i="2"/>
  <c r="AP2590" i="2"/>
  <c r="AP2589" i="2"/>
  <c r="AP2588" i="2"/>
  <c r="AP2587" i="2"/>
  <c r="AP2586" i="2"/>
  <c r="AP2585" i="2"/>
  <c r="AP2584" i="2"/>
  <c r="AP2583" i="2"/>
  <c r="AP2582" i="2"/>
  <c r="AP2581" i="2"/>
  <c r="AP2580" i="2"/>
  <c r="AP2579" i="2"/>
  <c r="AP2578" i="2"/>
  <c r="AP2577" i="2"/>
  <c r="AP2576" i="2"/>
  <c r="AP2575" i="2"/>
  <c r="AP2574" i="2"/>
  <c r="AP2573" i="2"/>
  <c r="AP2572" i="2"/>
  <c r="AP2571" i="2"/>
  <c r="AP2570" i="2"/>
  <c r="AP2569" i="2"/>
  <c r="AP2568" i="2"/>
  <c r="AP2567" i="2"/>
  <c r="AP2566" i="2"/>
  <c r="AP2565" i="2"/>
  <c r="AP2564" i="2"/>
  <c r="AP2563" i="2"/>
  <c r="AP2562" i="2"/>
  <c r="AP2561" i="2"/>
  <c r="AP2560" i="2"/>
  <c r="AP2559" i="2"/>
  <c r="AP2558" i="2"/>
  <c r="AP2557" i="2"/>
  <c r="AP2556" i="2"/>
  <c r="AP2555" i="2"/>
  <c r="AP2554" i="2"/>
  <c r="AP2553" i="2"/>
  <c r="AP2552" i="2"/>
  <c r="AP2551" i="2"/>
  <c r="AP2550" i="2"/>
  <c r="AP2549" i="2"/>
  <c r="AP2548" i="2"/>
  <c r="AP2547" i="2"/>
  <c r="AP2546" i="2"/>
  <c r="AP2545" i="2"/>
  <c r="AP2544" i="2"/>
  <c r="AP2543" i="2"/>
  <c r="AP2542" i="2"/>
  <c r="AP2541" i="2"/>
  <c r="AP2540" i="2"/>
  <c r="AP2539" i="2"/>
  <c r="AP2538" i="2"/>
  <c r="AP2537" i="2"/>
  <c r="AP2536" i="2"/>
  <c r="AP2535" i="2"/>
  <c r="AP2534" i="2"/>
  <c r="AP2533" i="2"/>
  <c r="AP2532" i="2"/>
  <c r="AP2531" i="2"/>
  <c r="AP2530" i="2"/>
  <c r="AP2529" i="2"/>
  <c r="AP2528" i="2"/>
  <c r="AP2527" i="2"/>
  <c r="AP2526" i="2"/>
  <c r="AP2525" i="2"/>
  <c r="AP2524" i="2"/>
  <c r="AP2523" i="2"/>
  <c r="AP2522" i="2"/>
  <c r="AP2521" i="2"/>
  <c r="AP2520" i="2"/>
  <c r="AP2519" i="2"/>
  <c r="AP2518" i="2"/>
  <c r="AP2517" i="2"/>
  <c r="AP2516" i="2"/>
  <c r="AP2515" i="2"/>
  <c r="AP2514" i="2"/>
  <c r="AP2513" i="2"/>
  <c r="AP2512" i="2"/>
  <c r="AP2511" i="2"/>
  <c r="AP2510" i="2"/>
  <c r="AP2509" i="2"/>
  <c r="AP2508" i="2"/>
  <c r="AP2507" i="2"/>
  <c r="AP2506" i="2"/>
  <c r="AP2505" i="2"/>
  <c r="AP2504" i="2"/>
  <c r="AP2503" i="2"/>
  <c r="AP2502" i="2"/>
  <c r="AP2501" i="2"/>
  <c r="AP2500" i="2"/>
  <c r="AP2499" i="2"/>
  <c r="AP2498" i="2"/>
  <c r="AP2497" i="2"/>
  <c r="AP2496" i="2"/>
  <c r="AP2495" i="2"/>
  <c r="AP2494" i="2"/>
  <c r="AP2493" i="2"/>
  <c r="AP2492" i="2"/>
  <c r="AP2491" i="2"/>
  <c r="AP2490" i="2"/>
  <c r="AP2489" i="2"/>
  <c r="AP2488" i="2"/>
  <c r="AP2487" i="2"/>
  <c r="AP2486" i="2"/>
  <c r="AP2485" i="2"/>
  <c r="AP2484" i="2"/>
  <c r="AP2483" i="2"/>
  <c r="AP2482" i="2"/>
  <c r="AP2481" i="2"/>
  <c r="AP2480" i="2"/>
  <c r="AP2479" i="2"/>
  <c r="AP2478" i="2"/>
  <c r="AP2477" i="2"/>
  <c r="AP2476" i="2"/>
  <c r="AP2475" i="2"/>
  <c r="AP2474" i="2"/>
  <c r="AP2473" i="2"/>
  <c r="AP2472" i="2"/>
  <c r="AP2471" i="2"/>
  <c r="AP2470" i="2"/>
  <c r="AP2469" i="2"/>
  <c r="AP2468" i="2"/>
  <c r="AP2467" i="2"/>
  <c r="AP2466" i="2"/>
  <c r="AP2465" i="2"/>
  <c r="AP2464" i="2"/>
  <c r="AP2463" i="2"/>
  <c r="AP2462" i="2"/>
  <c r="AP2461" i="2"/>
  <c r="AP2460" i="2"/>
  <c r="AP2459" i="2"/>
  <c r="AP2458" i="2"/>
  <c r="AP2457" i="2"/>
  <c r="AP2456" i="2"/>
  <c r="AP2455" i="2"/>
  <c r="AP2454" i="2"/>
  <c r="AP2453" i="2"/>
  <c r="AP2452" i="2"/>
  <c r="AP2451" i="2"/>
  <c r="AP2450" i="2"/>
  <c r="AP2449" i="2"/>
  <c r="AP2448" i="2"/>
  <c r="AP2447" i="2"/>
  <c r="AP2446" i="2"/>
  <c r="AP2445" i="2"/>
  <c r="AP2444" i="2"/>
  <c r="AP2443" i="2"/>
  <c r="AP2442" i="2"/>
  <c r="AP2441" i="2"/>
  <c r="AP2440" i="2"/>
  <c r="AP2439" i="2"/>
  <c r="AP2438" i="2"/>
  <c r="AP2437" i="2"/>
  <c r="AP2436" i="2"/>
  <c r="AP2435" i="2"/>
  <c r="AP2434" i="2"/>
  <c r="AP2433" i="2"/>
  <c r="AP2432" i="2"/>
  <c r="AP2431" i="2"/>
  <c r="AP2430" i="2"/>
  <c r="AP2429" i="2"/>
  <c r="AP2428" i="2"/>
  <c r="AP2427" i="2"/>
  <c r="AP2426" i="2"/>
  <c r="AP2425" i="2"/>
  <c r="AP2424" i="2"/>
  <c r="AP2423" i="2"/>
  <c r="AP2422" i="2"/>
  <c r="AP2421" i="2"/>
  <c r="AP2420" i="2"/>
  <c r="AP2419" i="2"/>
  <c r="AP2418" i="2"/>
  <c r="AP2417" i="2"/>
  <c r="AP2416" i="2"/>
  <c r="AP2415" i="2"/>
  <c r="AP2414" i="2"/>
  <c r="AP2413" i="2"/>
  <c r="AP2412" i="2"/>
  <c r="AP2411" i="2"/>
  <c r="AP2410" i="2"/>
  <c r="AP2409" i="2"/>
  <c r="AP2408" i="2"/>
  <c r="AP2407" i="2"/>
  <c r="AP2406" i="2"/>
  <c r="AP2405" i="2"/>
  <c r="AP2404" i="2"/>
  <c r="AP2403" i="2"/>
  <c r="AP2402" i="2"/>
  <c r="AP2401" i="2"/>
  <c r="AP2400" i="2"/>
  <c r="AP2399" i="2"/>
  <c r="AP2398" i="2"/>
  <c r="AP2397" i="2"/>
  <c r="AP2396" i="2"/>
  <c r="AP2395" i="2"/>
  <c r="AP2394" i="2"/>
  <c r="AP2393" i="2"/>
  <c r="AP2392" i="2"/>
  <c r="AP2391" i="2"/>
  <c r="AP2390" i="2"/>
  <c r="AP2389" i="2"/>
  <c r="AP2388" i="2"/>
  <c r="AP2387" i="2"/>
  <c r="AP2386" i="2"/>
  <c r="AP2385" i="2"/>
  <c r="AP2384" i="2"/>
  <c r="AP2383" i="2"/>
  <c r="AP2382" i="2"/>
  <c r="AP2381" i="2"/>
  <c r="AP2380" i="2"/>
  <c r="AP2379" i="2"/>
  <c r="AP2378" i="2"/>
  <c r="AP2377" i="2"/>
  <c r="AP2376" i="2"/>
  <c r="AP2375" i="2"/>
  <c r="AP2374" i="2"/>
  <c r="AP2373" i="2"/>
  <c r="AP2372" i="2"/>
  <c r="AP2371" i="2"/>
  <c r="AP2370" i="2"/>
  <c r="AP2369" i="2"/>
  <c r="AP2368" i="2"/>
  <c r="AP2367" i="2"/>
  <c r="AP2366" i="2"/>
  <c r="AP2365" i="2"/>
  <c r="AP2364" i="2"/>
  <c r="AP2363" i="2"/>
  <c r="AP2362" i="2"/>
  <c r="AP2361" i="2"/>
  <c r="AP2360" i="2"/>
  <c r="AP2359" i="2"/>
  <c r="AP2358" i="2"/>
  <c r="AP2357" i="2"/>
  <c r="AP2356" i="2"/>
  <c r="AP2355" i="2"/>
  <c r="AP2354" i="2"/>
  <c r="AP2353" i="2"/>
  <c r="AP2352" i="2"/>
  <c r="AP2351" i="2"/>
  <c r="AP2350" i="2"/>
  <c r="AP2349" i="2"/>
  <c r="AP2348" i="2"/>
  <c r="AP2347" i="2"/>
  <c r="AP2346" i="2"/>
  <c r="AP2345" i="2"/>
  <c r="AP2344" i="2"/>
  <c r="AP2343" i="2"/>
  <c r="AP2342" i="2"/>
  <c r="AP2341" i="2"/>
  <c r="AP2340" i="2"/>
  <c r="AP2339" i="2"/>
  <c r="AP2338" i="2"/>
  <c r="AP2337" i="2"/>
  <c r="AP2336" i="2"/>
  <c r="AP2335" i="2"/>
  <c r="AP2334" i="2"/>
  <c r="AP2333" i="2"/>
  <c r="AP2332" i="2"/>
  <c r="AP2331" i="2"/>
  <c r="AP2330" i="2"/>
  <c r="AP2329" i="2"/>
  <c r="AP2328" i="2"/>
  <c r="AP2327" i="2"/>
  <c r="AP2326" i="2"/>
  <c r="AP2325" i="2"/>
  <c r="AP2324" i="2"/>
  <c r="AP2323" i="2"/>
  <c r="AP2322" i="2"/>
  <c r="AP2321" i="2"/>
  <c r="AP2320" i="2"/>
  <c r="AP2319" i="2"/>
  <c r="AP2318" i="2"/>
  <c r="AP2317" i="2"/>
  <c r="AP2316" i="2"/>
  <c r="AP2315" i="2"/>
  <c r="AP2314" i="2"/>
  <c r="AP2313" i="2"/>
  <c r="AP2312" i="2"/>
  <c r="AP2311" i="2"/>
  <c r="AP2310" i="2"/>
  <c r="AP2309" i="2"/>
  <c r="AP2308" i="2"/>
  <c r="AP2307" i="2"/>
  <c r="AP2306" i="2"/>
  <c r="AP2305" i="2"/>
  <c r="AP2304" i="2"/>
  <c r="AP2303" i="2"/>
  <c r="AP2302" i="2"/>
  <c r="AP2301" i="2"/>
  <c r="AP2300" i="2"/>
  <c r="AP2299" i="2"/>
  <c r="AP2298" i="2"/>
  <c r="AP2297" i="2"/>
  <c r="AP2296" i="2"/>
  <c r="AP2295" i="2"/>
  <c r="AP2294" i="2"/>
  <c r="AP2293" i="2"/>
  <c r="AP2292" i="2"/>
  <c r="AP2291" i="2"/>
  <c r="AP2290" i="2"/>
  <c r="AP2289" i="2"/>
  <c r="AP2288" i="2"/>
  <c r="AP2287" i="2"/>
  <c r="AP2286" i="2"/>
  <c r="AP2285" i="2"/>
  <c r="AP2284" i="2"/>
  <c r="AP2283" i="2"/>
  <c r="AP2282" i="2"/>
  <c r="AP2281" i="2"/>
  <c r="AP2280" i="2"/>
  <c r="AP2279" i="2"/>
  <c r="AP2278" i="2"/>
  <c r="AP2277" i="2"/>
  <c r="AP2276" i="2"/>
  <c r="AP2275" i="2"/>
  <c r="AP2274" i="2"/>
  <c r="AP2273" i="2"/>
  <c r="AP2272" i="2"/>
  <c r="AP2271" i="2"/>
  <c r="AP2270" i="2"/>
  <c r="AP2269" i="2"/>
  <c r="AP2268" i="2"/>
  <c r="AP2267" i="2"/>
  <c r="AP2266" i="2"/>
  <c r="AP2265" i="2"/>
  <c r="AP2264" i="2"/>
  <c r="AP2263" i="2"/>
  <c r="AP2262" i="2"/>
  <c r="AP2261" i="2"/>
  <c r="AP2260" i="2"/>
  <c r="AP2259" i="2"/>
  <c r="AP2258" i="2"/>
  <c r="AP2257" i="2"/>
  <c r="AP2256" i="2"/>
  <c r="AP2255" i="2"/>
  <c r="AP2254" i="2"/>
  <c r="AP2253" i="2"/>
  <c r="AP2252" i="2"/>
  <c r="AP2251" i="2"/>
  <c r="AP2250" i="2"/>
  <c r="AP2249" i="2"/>
  <c r="AP2248" i="2"/>
  <c r="AP2247" i="2"/>
  <c r="AP2246" i="2"/>
  <c r="AP2245" i="2"/>
  <c r="AP2244" i="2"/>
  <c r="AP2243" i="2"/>
  <c r="AP2242" i="2"/>
  <c r="AP2241" i="2"/>
  <c r="AP2240" i="2"/>
  <c r="AP2239" i="2"/>
  <c r="AP2238" i="2"/>
  <c r="AP2237" i="2"/>
  <c r="AP2236" i="2"/>
  <c r="AP2235" i="2"/>
  <c r="AP2234" i="2"/>
  <c r="AP2233" i="2"/>
  <c r="AP2232" i="2"/>
  <c r="AP2231" i="2"/>
  <c r="AP2230" i="2"/>
  <c r="AP2229" i="2"/>
  <c r="AP2228" i="2"/>
  <c r="AP2227" i="2"/>
  <c r="AP2226" i="2"/>
  <c r="AP2225" i="2"/>
  <c r="AP2224" i="2"/>
  <c r="AP2223" i="2"/>
  <c r="AP2222" i="2"/>
  <c r="AP2221" i="2"/>
  <c r="AP2220" i="2"/>
  <c r="AP2219" i="2"/>
  <c r="AP2218" i="2"/>
  <c r="AP2217" i="2"/>
  <c r="AP2216" i="2"/>
  <c r="AP2215" i="2"/>
  <c r="AP2214" i="2"/>
  <c r="AP2213" i="2"/>
  <c r="AP2212" i="2"/>
  <c r="AP2211" i="2"/>
  <c r="AP2210" i="2"/>
  <c r="AP2209" i="2"/>
  <c r="AP2208" i="2"/>
  <c r="AP2207" i="2"/>
  <c r="AP2206" i="2"/>
  <c r="AP2205" i="2"/>
  <c r="AP2204" i="2"/>
  <c r="AP2203" i="2"/>
  <c r="AP2202" i="2"/>
  <c r="AP2201" i="2"/>
  <c r="AP2200" i="2"/>
  <c r="AP2199" i="2"/>
  <c r="AP2198" i="2"/>
  <c r="AP2197" i="2"/>
  <c r="AP2196" i="2"/>
  <c r="AP2195" i="2"/>
  <c r="AP2194" i="2"/>
  <c r="AP2193" i="2"/>
  <c r="AP2192" i="2"/>
  <c r="AP2191" i="2"/>
  <c r="AP2190" i="2"/>
  <c r="AP2189" i="2"/>
  <c r="AP2188" i="2"/>
  <c r="AP2187" i="2"/>
  <c r="AP2186" i="2"/>
  <c r="AP2185" i="2"/>
  <c r="AP2184" i="2"/>
  <c r="AP2183" i="2"/>
  <c r="AP2182" i="2"/>
  <c r="AP2181" i="2"/>
  <c r="AP2180" i="2"/>
  <c r="AP2179" i="2"/>
  <c r="AP2178" i="2"/>
  <c r="AP2177" i="2"/>
  <c r="AP2176" i="2"/>
  <c r="AP2175" i="2"/>
  <c r="AP2174" i="2"/>
  <c r="AP2173" i="2"/>
  <c r="AP2172" i="2"/>
  <c r="AP2171" i="2"/>
  <c r="AP2170" i="2"/>
  <c r="AP2169" i="2"/>
  <c r="AP2168" i="2"/>
  <c r="AP2167" i="2"/>
  <c r="AP2166" i="2"/>
  <c r="AP2165" i="2"/>
  <c r="AP2164" i="2"/>
  <c r="AP2163" i="2"/>
  <c r="AP2162" i="2"/>
  <c r="AP2161" i="2"/>
  <c r="AP2160" i="2"/>
  <c r="AP2159" i="2"/>
  <c r="AP2158" i="2"/>
  <c r="AP2157" i="2"/>
  <c r="AP2156" i="2"/>
  <c r="AP2155" i="2"/>
  <c r="AP2154" i="2"/>
  <c r="AP2153" i="2"/>
  <c r="AP2152" i="2"/>
  <c r="AP2151" i="2"/>
  <c r="AP2150" i="2"/>
  <c r="AP2149" i="2"/>
  <c r="AP2148" i="2"/>
  <c r="AP2147" i="2"/>
  <c r="AP2146" i="2"/>
  <c r="AP2145" i="2"/>
  <c r="AP2144" i="2"/>
  <c r="AP2143" i="2"/>
  <c r="AP2142" i="2"/>
  <c r="AP2141" i="2"/>
  <c r="AP2140" i="2"/>
  <c r="AP2139" i="2"/>
  <c r="AP2138" i="2"/>
  <c r="AP2137" i="2"/>
  <c r="AP2136" i="2"/>
  <c r="AP2135" i="2"/>
  <c r="AP2134" i="2"/>
  <c r="AP2133" i="2"/>
  <c r="AP2132" i="2"/>
  <c r="AP2131" i="2"/>
  <c r="AP2130" i="2"/>
  <c r="AP2129" i="2"/>
  <c r="AP2128" i="2"/>
  <c r="AP2127" i="2"/>
  <c r="AP2126" i="2"/>
  <c r="AP2125" i="2"/>
  <c r="AP2124" i="2"/>
  <c r="AP2123" i="2"/>
  <c r="AP2122" i="2"/>
  <c r="AP2121" i="2"/>
  <c r="AP2120" i="2"/>
  <c r="AP2119" i="2"/>
  <c r="AP2118" i="2"/>
  <c r="AP2117" i="2"/>
  <c r="AP2116" i="2"/>
  <c r="AP2115" i="2"/>
  <c r="AP2114" i="2"/>
  <c r="AP2113" i="2"/>
  <c r="AP2112" i="2"/>
  <c r="AP2111" i="2"/>
  <c r="AP2110" i="2"/>
  <c r="AP2109" i="2"/>
  <c r="AP2108" i="2"/>
  <c r="AP2107" i="2"/>
  <c r="AP2106" i="2"/>
  <c r="AP2105" i="2"/>
  <c r="AP2104" i="2"/>
  <c r="AP2103" i="2"/>
  <c r="AP2102" i="2"/>
  <c r="AP2101" i="2"/>
  <c r="AP2100" i="2"/>
  <c r="AP2099" i="2"/>
  <c r="AP2098" i="2"/>
  <c r="AP2097" i="2"/>
  <c r="AP2096" i="2"/>
  <c r="AP2095" i="2"/>
  <c r="AP2094" i="2"/>
  <c r="AP2093" i="2"/>
  <c r="AP2092" i="2"/>
  <c r="AP2091" i="2"/>
  <c r="AP2090" i="2"/>
  <c r="AP2089" i="2"/>
  <c r="AP2088" i="2"/>
  <c r="AP2087" i="2"/>
  <c r="AP2086" i="2"/>
  <c r="AP2085" i="2"/>
  <c r="AP2084" i="2"/>
  <c r="AP2083" i="2"/>
  <c r="AP2082" i="2"/>
  <c r="AP2081" i="2"/>
  <c r="AP2080" i="2"/>
  <c r="AP2079" i="2"/>
  <c r="AP2078" i="2"/>
  <c r="AP2077" i="2"/>
  <c r="AP2076" i="2"/>
  <c r="AP2075" i="2"/>
  <c r="AP2074" i="2"/>
  <c r="AP2073" i="2"/>
  <c r="AP2072" i="2"/>
  <c r="AP2071" i="2"/>
  <c r="AP2070" i="2"/>
  <c r="AP2069" i="2"/>
  <c r="AP2068" i="2"/>
  <c r="AP2067" i="2"/>
  <c r="AP2066" i="2"/>
  <c r="AP2065" i="2"/>
  <c r="AP2064" i="2"/>
  <c r="AP2063" i="2"/>
  <c r="AP2062" i="2"/>
  <c r="AP2061" i="2"/>
  <c r="AP2060" i="2"/>
  <c r="AP2059" i="2"/>
  <c r="AP2058" i="2"/>
  <c r="AP2057" i="2"/>
  <c r="AP2056" i="2"/>
  <c r="AP2055" i="2"/>
  <c r="AP2054" i="2"/>
  <c r="AP2053" i="2"/>
  <c r="AP2052" i="2"/>
  <c r="AP2051" i="2"/>
  <c r="AP2050" i="2"/>
  <c r="AP2049" i="2"/>
  <c r="AP2048" i="2"/>
  <c r="AP2047" i="2"/>
  <c r="AP2046" i="2"/>
  <c r="AP2045" i="2"/>
  <c r="AP2044" i="2"/>
  <c r="AP2043" i="2"/>
  <c r="AP2042" i="2"/>
  <c r="AP2041" i="2"/>
  <c r="AP2040" i="2"/>
  <c r="AP2039" i="2"/>
  <c r="AP2038" i="2"/>
  <c r="AP2037" i="2"/>
  <c r="AP2036" i="2"/>
  <c r="AP2035" i="2"/>
  <c r="AP2034" i="2"/>
  <c r="AP2033" i="2"/>
  <c r="AP2032" i="2"/>
  <c r="AP2031" i="2"/>
  <c r="AP2030" i="2"/>
  <c r="AP2029" i="2"/>
  <c r="AP2028" i="2"/>
  <c r="AP2027" i="2"/>
  <c r="AP2026" i="2"/>
  <c r="AP2025" i="2"/>
  <c r="AP2024" i="2"/>
  <c r="AP2023" i="2"/>
  <c r="AP2022" i="2"/>
  <c r="AP2021" i="2"/>
  <c r="AP2020" i="2"/>
  <c r="AP2019" i="2"/>
  <c r="AP2018" i="2"/>
  <c r="AP2017" i="2"/>
  <c r="AP2016" i="2"/>
  <c r="AP2015" i="2"/>
  <c r="AP2014" i="2"/>
  <c r="AP2013" i="2"/>
  <c r="AP2012" i="2"/>
  <c r="AP2011" i="2"/>
  <c r="AP2010" i="2"/>
  <c r="AP2009" i="2"/>
  <c r="AP2008" i="2"/>
  <c r="AP2007" i="2"/>
  <c r="AP2006" i="2"/>
  <c r="AP2005" i="2"/>
  <c r="AP2004" i="2"/>
  <c r="AP2003" i="2"/>
  <c r="AP2002" i="2"/>
  <c r="AP2001" i="2"/>
  <c r="AP2000" i="2"/>
  <c r="AP1999" i="2"/>
  <c r="AP1998" i="2"/>
  <c r="AP1997" i="2"/>
  <c r="AP1996" i="2"/>
  <c r="AP1995" i="2"/>
  <c r="AP1994" i="2"/>
  <c r="AP1993" i="2"/>
  <c r="AP1992" i="2"/>
  <c r="AP1991" i="2"/>
  <c r="AP1990" i="2"/>
  <c r="AP1989" i="2"/>
  <c r="AP1988" i="2"/>
  <c r="AP1987" i="2"/>
  <c r="AP1986" i="2"/>
  <c r="AP1985" i="2"/>
  <c r="AP1984" i="2"/>
  <c r="AP1983" i="2"/>
  <c r="AP1982" i="2"/>
  <c r="AP1981" i="2"/>
  <c r="AP1980" i="2"/>
  <c r="AP1979" i="2"/>
  <c r="AP1978" i="2"/>
  <c r="AP1977" i="2"/>
  <c r="AP1976" i="2"/>
  <c r="AP1975" i="2"/>
  <c r="AP1974" i="2"/>
  <c r="AP1973" i="2"/>
  <c r="AP1972" i="2"/>
  <c r="AP1971" i="2"/>
  <c r="AP1970" i="2"/>
  <c r="AP1969" i="2"/>
  <c r="AP1968" i="2"/>
  <c r="AP1967" i="2"/>
  <c r="AP1966" i="2"/>
  <c r="AP1965" i="2"/>
  <c r="AP1964" i="2"/>
  <c r="AP1963" i="2"/>
  <c r="AP1962" i="2"/>
  <c r="AP1961" i="2"/>
  <c r="AP1960" i="2"/>
  <c r="AP1959" i="2"/>
  <c r="AP1958" i="2"/>
  <c r="AP1957" i="2"/>
  <c r="AP1956" i="2"/>
  <c r="AP1955" i="2"/>
  <c r="AP1954" i="2"/>
  <c r="AP1953" i="2"/>
  <c r="AP1952" i="2"/>
  <c r="AP1951" i="2"/>
  <c r="AP1950" i="2"/>
  <c r="AP1949" i="2"/>
  <c r="AP1948" i="2"/>
  <c r="AP1947" i="2"/>
  <c r="AP1946" i="2"/>
  <c r="AP1945" i="2"/>
  <c r="AP1944" i="2"/>
  <c r="AP1943" i="2"/>
  <c r="AP1942" i="2"/>
  <c r="AP1941" i="2"/>
  <c r="AP1940" i="2"/>
  <c r="AP1939" i="2"/>
  <c r="AP1938" i="2"/>
  <c r="AP1937" i="2"/>
  <c r="AP1936" i="2"/>
  <c r="AP1935" i="2"/>
  <c r="AP1934" i="2"/>
  <c r="AP1933" i="2"/>
  <c r="AP1932" i="2"/>
  <c r="AP1931" i="2"/>
  <c r="AP1930" i="2"/>
  <c r="AP1929" i="2"/>
  <c r="AP1928" i="2"/>
  <c r="AP1927" i="2"/>
  <c r="AP1926" i="2"/>
  <c r="AP1925" i="2"/>
  <c r="AP1924" i="2"/>
  <c r="AP1923" i="2"/>
  <c r="AP1922" i="2"/>
  <c r="AP1921" i="2"/>
  <c r="AP1920" i="2"/>
  <c r="AP1919" i="2"/>
  <c r="AP1918" i="2"/>
  <c r="AP1917" i="2"/>
  <c r="AP1916" i="2"/>
  <c r="AP1915" i="2"/>
  <c r="AP1914" i="2"/>
  <c r="AP1913" i="2"/>
  <c r="AP1912" i="2"/>
  <c r="AP1911" i="2"/>
  <c r="AP1910" i="2"/>
  <c r="AP1909" i="2"/>
  <c r="AP1908" i="2"/>
  <c r="AP1907" i="2"/>
  <c r="AP1906" i="2"/>
  <c r="AP1905" i="2"/>
  <c r="AP1904" i="2"/>
  <c r="AP1903" i="2"/>
  <c r="AP1902" i="2"/>
  <c r="AP1901" i="2"/>
  <c r="AP1900" i="2"/>
  <c r="AP1899" i="2"/>
  <c r="AP1898" i="2"/>
  <c r="AP1897" i="2"/>
  <c r="AP1896" i="2"/>
  <c r="AP1895" i="2"/>
  <c r="AP1894" i="2"/>
  <c r="AP1893" i="2"/>
  <c r="AP1892" i="2"/>
  <c r="AP1891" i="2"/>
  <c r="AP1890" i="2"/>
  <c r="AP1889" i="2"/>
  <c r="AP1888" i="2"/>
  <c r="AP1887" i="2"/>
  <c r="AP1886" i="2"/>
  <c r="AP1885" i="2"/>
  <c r="AP1884" i="2"/>
  <c r="AP1883" i="2"/>
  <c r="AP1882" i="2"/>
  <c r="AP1881" i="2"/>
  <c r="AP1880" i="2"/>
  <c r="AP1879" i="2"/>
  <c r="AP1878" i="2"/>
  <c r="AP1877" i="2"/>
  <c r="AP1876" i="2"/>
  <c r="AP1875" i="2"/>
  <c r="AP1874" i="2"/>
  <c r="AP1873" i="2"/>
  <c r="AP1872" i="2"/>
  <c r="AP1871" i="2"/>
  <c r="AP1870" i="2"/>
  <c r="AP1869" i="2"/>
  <c r="AP1868" i="2"/>
  <c r="AP1867" i="2"/>
  <c r="AP1866" i="2"/>
  <c r="AP1865" i="2"/>
  <c r="AP1864" i="2"/>
  <c r="AP1863" i="2"/>
  <c r="AP1862" i="2"/>
  <c r="AP1861" i="2"/>
  <c r="AP1860" i="2"/>
  <c r="AP1859" i="2"/>
  <c r="AP1858" i="2"/>
  <c r="AP1857" i="2"/>
  <c r="AP1856" i="2"/>
  <c r="AP1855" i="2"/>
  <c r="AP1854" i="2"/>
  <c r="AP1853" i="2"/>
  <c r="AP1852" i="2"/>
  <c r="AP1851" i="2"/>
  <c r="AP1850" i="2"/>
  <c r="AP1849" i="2"/>
  <c r="AP1848" i="2"/>
  <c r="AP1847" i="2"/>
  <c r="AP1846" i="2"/>
  <c r="AP1845" i="2"/>
  <c r="AP1844" i="2"/>
  <c r="AP1843" i="2"/>
  <c r="AP1842" i="2"/>
  <c r="AP1841" i="2"/>
  <c r="AP1840" i="2"/>
  <c r="AP1839" i="2"/>
  <c r="AP1838" i="2"/>
  <c r="AP1837" i="2"/>
  <c r="AP1836" i="2"/>
  <c r="AP1835" i="2"/>
  <c r="AP1834" i="2"/>
  <c r="AP1833" i="2"/>
  <c r="AP1832" i="2"/>
  <c r="AP1831" i="2"/>
  <c r="AP1830" i="2"/>
  <c r="AP1829" i="2"/>
  <c r="AP1828" i="2"/>
  <c r="AP1827" i="2"/>
  <c r="AP1826" i="2"/>
  <c r="AP1825" i="2"/>
  <c r="AP1824" i="2"/>
  <c r="AP1823" i="2"/>
  <c r="AP1822" i="2"/>
  <c r="AP1821" i="2"/>
  <c r="AP1820" i="2"/>
  <c r="AP1819" i="2"/>
  <c r="AP1818" i="2"/>
  <c r="AP1817" i="2"/>
  <c r="AP1816" i="2"/>
  <c r="AP1815" i="2"/>
  <c r="AP1814" i="2"/>
  <c r="AP1813" i="2"/>
  <c r="AP1812" i="2"/>
  <c r="AP1811" i="2"/>
  <c r="AP1810" i="2"/>
  <c r="AP1809" i="2"/>
  <c r="AP1808" i="2"/>
  <c r="AP1807" i="2"/>
  <c r="AP1806" i="2"/>
  <c r="AP1805" i="2"/>
  <c r="AP1804" i="2"/>
  <c r="AP1803" i="2"/>
  <c r="AP1802" i="2"/>
  <c r="AP1801" i="2"/>
  <c r="AP1800" i="2"/>
  <c r="AP1799" i="2"/>
  <c r="AP1798" i="2"/>
  <c r="AP1797" i="2"/>
  <c r="AP1796" i="2"/>
  <c r="AP1795" i="2"/>
  <c r="AP1794" i="2"/>
  <c r="AP1793" i="2"/>
  <c r="AP1792" i="2"/>
  <c r="AP1791" i="2"/>
  <c r="AP1790" i="2"/>
  <c r="AP1789" i="2"/>
  <c r="AP1788" i="2"/>
  <c r="AP1787" i="2"/>
  <c r="AP1786" i="2"/>
  <c r="AP1785" i="2"/>
  <c r="AP1784" i="2"/>
  <c r="AP1783" i="2"/>
  <c r="AP1782" i="2"/>
  <c r="AP1781" i="2"/>
  <c r="AP1780" i="2"/>
  <c r="AP1779" i="2"/>
  <c r="AP1778" i="2"/>
  <c r="AP1777" i="2"/>
  <c r="AP1776" i="2"/>
  <c r="AP1775" i="2"/>
  <c r="AP1774" i="2"/>
  <c r="AP1773" i="2"/>
  <c r="AP1772" i="2"/>
  <c r="AP1771" i="2"/>
  <c r="AP1770" i="2"/>
  <c r="AP1769" i="2"/>
  <c r="AP1768" i="2"/>
  <c r="AP1767" i="2"/>
  <c r="AP1766" i="2"/>
  <c r="AP1765" i="2"/>
  <c r="AP1764" i="2"/>
  <c r="AP1763" i="2"/>
  <c r="AP1762" i="2"/>
  <c r="AP1761" i="2"/>
  <c r="AP1760" i="2"/>
  <c r="AP1759" i="2"/>
  <c r="AP1758" i="2"/>
  <c r="AP1757" i="2"/>
  <c r="AP1756" i="2"/>
  <c r="AP1755" i="2"/>
  <c r="AP1754" i="2"/>
  <c r="AP1753" i="2"/>
  <c r="AP1752" i="2"/>
  <c r="AP1751" i="2"/>
  <c r="AP1750" i="2"/>
  <c r="AP1749" i="2"/>
  <c r="AP1748" i="2"/>
  <c r="AP1747" i="2"/>
  <c r="AP1746" i="2"/>
  <c r="AP1745" i="2"/>
  <c r="AP1744" i="2"/>
  <c r="AP1743" i="2"/>
  <c r="AP1742" i="2"/>
  <c r="AP1741" i="2"/>
  <c r="AP1740" i="2"/>
  <c r="AP1739" i="2"/>
  <c r="AP1738" i="2"/>
  <c r="AP1737" i="2"/>
  <c r="AP1736" i="2"/>
  <c r="AP1735" i="2"/>
  <c r="AP1734" i="2"/>
  <c r="AP1733" i="2"/>
  <c r="AP1732" i="2"/>
  <c r="AP1731" i="2"/>
  <c r="AP1730" i="2"/>
  <c r="AP1729" i="2"/>
  <c r="AP1728" i="2"/>
  <c r="AP1727" i="2"/>
  <c r="AP1726" i="2"/>
  <c r="AP1725" i="2"/>
  <c r="AP1724" i="2"/>
  <c r="AP1723" i="2"/>
  <c r="AP1722" i="2"/>
  <c r="AP1721" i="2"/>
  <c r="AP1720" i="2"/>
  <c r="AP1719" i="2"/>
  <c r="AP1718" i="2"/>
  <c r="AP1717" i="2"/>
  <c r="AP1716" i="2"/>
  <c r="AP1715" i="2"/>
  <c r="AP1714" i="2"/>
  <c r="AP1713" i="2"/>
  <c r="AP1712" i="2"/>
  <c r="AP1711" i="2"/>
  <c r="AP1710" i="2"/>
  <c r="AP1709" i="2"/>
  <c r="AP1708" i="2"/>
  <c r="AP1707" i="2"/>
  <c r="AP1706" i="2"/>
  <c r="AP1705" i="2"/>
  <c r="AP1704" i="2"/>
  <c r="AP1703" i="2"/>
  <c r="AP1702" i="2"/>
  <c r="AP1701" i="2"/>
  <c r="AP1700" i="2"/>
  <c r="AP1699" i="2"/>
  <c r="AP1698" i="2"/>
  <c r="AP1697" i="2"/>
  <c r="AP1696" i="2"/>
  <c r="AP1695" i="2"/>
  <c r="AP1694" i="2"/>
  <c r="AP1693" i="2"/>
  <c r="AP1692" i="2"/>
  <c r="AP1691" i="2"/>
  <c r="AP1690" i="2"/>
  <c r="AP1689" i="2"/>
  <c r="AP1688" i="2"/>
  <c r="AP1687" i="2"/>
  <c r="AP1686" i="2"/>
  <c r="AP1685" i="2"/>
  <c r="AP1684" i="2"/>
  <c r="AP1683" i="2"/>
  <c r="AP1682" i="2"/>
  <c r="AP1681" i="2"/>
  <c r="AP1680" i="2"/>
  <c r="AP1679" i="2"/>
  <c r="AP1678" i="2"/>
  <c r="AP1677" i="2"/>
  <c r="AP1676" i="2"/>
  <c r="AP1675" i="2"/>
  <c r="AP1674" i="2"/>
  <c r="AP1673" i="2"/>
  <c r="AP1672" i="2"/>
  <c r="AP1671" i="2"/>
  <c r="AP1670" i="2"/>
  <c r="AP1669" i="2"/>
  <c r="AP1668" i="2"/>
  <c r="AP1667" i="2"/>
  <c r="AP1666" i="2"/>
  <c r="AP1665" i="2"/>
  <c r="AP1664" i="2"/>
  <c r="AP1663" i="2"/>
  <c r="AP1662" i="2"/>
  <c r="AP1661" i="2"/>
  <c r="AP1660" i="2"/>
  <c r="AP1659" i="2"/>
  <c r="AP1658" i="2"/>
  <c r="AP1657" i="2"/>
  <c r="AP1656" i="2"/>
  <c r="AP1655" i="2"/>
  <c r="AP1654" i="2"/>
  <c r="AP1653" i="2"/>
  <c r="AP1652" i="2"/>
  <c r="AP1651" i="2"/>
  <c r="AP1650" i="2"/>
  <c r="AP1649" i="2"/>
  <c r="AP1648" i="2"/>
  <c r="AP1647" i="2"/>
  <c r="AP1646" i="2"/>
  <c r="AP1645" i="2"/>
  <c r="AP1644" i="2"/>
  <c r="AP1643" i="2"/>
  <c r="AP1642" i="2"/>
  <c r="AP1641" i="2"/>
  <c r="AP1640" i="2"/>
  <c r="AP1639" i="2"/>
  <c r="AP1638" i="2"/>
  <c r="AP1637" i="2"/>
  <c r="AP1636" i="2"/>
  <c r="AP1635" i="2"/>
  <c r="AP1634" i="2"/>
  <c r="AP1633" i="2"/>
  <c r="AP1632" i="2"/>
  <c r="AP1631" i="2"/>
  <c r="AP1630" i="2"/>
  <c r="AP1629" i="2"/>
  <c r="AP1628" i="2"/>
  <c r="AP1627" i="2"/>
  <c r="AP1626" i="2"/>
  <c r="AP1625" i="2"/>
  <c r="AP1624" i="2"/>
  <c r="AP1623" i="2"/>
  <c r="AP1622" i="2"/>
  <c r="AP1621" i="2"/>
  <c r="AP1620" i="2"/>
  <c r="AP1619" i="2"/>
  <c r="AP1618" i="2"/>
  <c r="AP1617" i="2"/>
  <c r="AP1616" i="2"/>
  <c r="AP1615" i="2"/>
  <c r="AP1614" i="2"/>
  <c r="AP1613" i="2"/>
  <c r="AP1612" i="2"/>
  <c r="AP1611" i="2"/>
  <c r="AP1610" i="2"/>
  <c r="AP1609" i="2"/>
  <c r="AP1608" i="2"/>
  <c r="AP1607" i="2"/>
  <c r="AP1606" i="2"/>
  <c r="AP1605" i="2"/>
  <c r="AP1604" i="2"/>
  <c r="AP1603" i="2"/>
  <c r="AP1602" i="2"/>
  <c r="AP1601" i="2"/>
  <c r="AP1600" i="2"/>
  <c r="AP1599" i="2"/>
  <c r="AP1598" i="2"/>
  <c r="AP1597" i="2"/>
  <c r="AP1596" i="2"/>
  <c r="AP1595" i="2"/>
  <c r="AP1594" i="2"/>
  <c r="AP1593" i="2"/>
  <c r="AP1592" i="2"/>
  <c r="AP1591" i="2"/>
  <c r="AP1590" i="2"/>
  <c r="AP1589" i="2"/>
  <c r="AP1588" i="2"/>
  <c r="AP1587" i="2"/>
  <c r="AP1586" i="2"/>
  <c r="AP1585" i="2"/>
  <c r="AP1584" i="2"/>
  <c r="AP1583" i="2"/>
  <c r="AP1582" i="2"/>
  <c r="AP1581" i="2"/>
  <c r="AP1580" i="2"/>
  <c r="AP1579" i="2"/>
  <c r="AP1578" i="2"/>
  <c r="AP1577" i="2"/>
  <c r="AP1576" i="2"/>
  <c r="AP1575" i="2"/>
  <c r="AP1574" i="2"/>
  <c r="AP1573" i="2"/>
  <c r="AP1572" i="2"/>
  <c r="AP1571" i="2"/>
  <c r="AP1570" i="2"/>
  <c r="AP1569" i="2"/>
  <c r="AP1568" i="2"/>
  <c r="AP1567" i="2"/>
  <c r="AP1566" i="2"/>
  <c r="AP1565" i="2"/>
  <c r="AP1564" i="2"/>
  <c r="AP1563" i="2"/>
  <c r="AP1562" i="2"/>
  <c r="AP1561" i="2"/>
  <c r="AP1560" i="2"/>
  <c r="AP1559" i="2"/>
  <c r="AP1558" i="2"/>
  <c r="AP1557" i="2"/>
  <c r="AP1556" i="2"/>
  <c r="AP1555" i="2"/>
  <c r="AP1554" i="2"/>
  <c r="AP1553" i="2"/>
  <c r="AP1552" i="2"/>
  <c r="AP1551" i="2"/>
  <c r="AP1550" i="2"/>
  <c r="AP1549" i="2"/>
  <c r="AP1548" i="2"/>
  <c r="AP1547" i="2"/>
  <c r="AP1546" i="2"/>
  <c r="AP1545" i="2"/>
  <c r="AP1544" i="2"/>
  <c r="AP1543" i="2"/>
  <c r="AP1542" i="2"/>
  <c r="AP1541" i="2"/>
  <c r="AP1540" i="2"/>
  <c r="AP1539" i="2"/>
  <c r="AP1538" i="2"/>
  <c r="AP1537" i="2"/>
  <c r="AP1536" i="2"/>
  <c r="AP1535" i="2"/>
  <c r="AP1534" i="2"/>
  <c r="AP1533" i="2"/>
  <c r="AP1532" i="2"/>
  <c r="AP1531" i="2"/>
  <c r="AP1530" i="2"/>
  <c r="AP1529" i="2"/>
  <c r="AP1528" i="2"/>
  <c r="AP1527" i="2"/>
  <c r="AP1526" i="2"/>
  <c r="AP1525" i="2"/>
  <c r="AP1524" i="2"/>
  <c r="AP1523" i="2"/>
  <c r="AP1522" i="2"/>
  <c r="AP1521" i="2"/>
  <c r="AP1520" i="2"/>
  <c r="AP1519" i="2"/>
  <c r="AP1518" i="2"/>
  <c r="AP1517" i="2"/>
  <c r="AP1516" i="2"/>
  <c r="AP1515" i="2"/>
  <c r="AP1514" i="2"/>
  <c r="AP1513" i="2"/>
  <c r="AP1512" i="2"/>
  <c r="AP1511" i="2"/>
  <c r="AP1510" i="2"/>
  <c r="AP1509" i="2"/>
  <c r="AP1508" i="2"/>
  <c r="AP1507" i="2"/>
  <c r="AP1506" i="2"/>
  <c r="AP1505" i="2"/>
  <c r="AP1504" i="2"/>
  <c r="AP1503" i="2"/>
  <c r="AP1502" i="2"/>
  <c r="AP1501" i="2"/>
  <c r="AP1500" i="2"/>
  <c r="AP1499" i="2"/>
  <c r="AP1498" i="2"/>
  <c r="AP1497" i="2"/>
  <c r="AP1496" i="2"/>
  <c r="AP1495" i="2"/>
  <c r="AP1494" i="2"/>
  <c r="AP1493" i="2"/>
  <c r="AP1492" i="2"/>
  <c r="AP1491" i="2"/>
  <c r="AP1490" i="2"/>
  <c r="AP1489" i="2"/>
  <c r="AP1488" i="2"/>
  <c r="AP1487" i="2"/>
  <c r="AP1486" i="2"/>
  <c r="AP1485" i="2"/>
  <c r="AP1484" i="2"/>
  <c r="AP1483" i="2"/>
  <c r="AP1482" i="2"/>
  <c r="AP1481" i="2"/>
  <c r="AP1480" i="2"/>
  <c r="AP1479" i="2"/>
  <c r="AP1478" i="2"/>
  <c r="AP1477" i="2"/>
  <c r="AP1476" i="2"/>
  <c r="AP1475" i="2"/>
  <c r="AP1474" i="2"/>
  <c r="AP1473" i="2"/>
  <c r="AP1472" i="2"/>
  <c r="AP1471" i="2"/>
  <c r="AP1470" i="2"/>
  <c r="AP1469" i="2"/>
  <c r="AP1468" i="2"/>
  <c r="AP1467" i="2"/>
  <c r="AP1466" i="2"/>
  <c r="AP1465" i="2"/>
  <c r="AP1464" i="2"/>
  <c r="AP1463" i="2"/>
  <c r="AP1462" i="2"/>
  <c r="AP1461" i="2"/>
  <c r="AP1460" i="2"/>
  <c r="AP1459" i="2"/>
  <c r="AP1458" i="2"/>
  <c r="AP1457" i="2"/>
  <c r="AP1456" i="2"/>
  <c r="AP1455" i="2"/>
  <c r="AP1454" i="2"/>
  <c r="AP1453" i="2"/>
  <c r="AP1452" i="2"/>
  <c r="AP1451" i="2"/>
  <c r="AP1450" i="2"/>
  <c r="AP1449" i="2"/>
  <c r="AP1448" i="2"/>
  <c r="AP1447" i="2"/>
  <c r="AP1446" i="2"/>
  <c r="AP1445" i="2"/>
  <c r="AP1444" i="2"/>
  <c r="AP1443" i="2"/>
  <c r="AP1442" i="2"/>
  <c r="AP1441" i="2"/>
  <c r="AP1440" i="2"/>
  <c r="AP1439" i="2"/>
  <c r="AP1438" i="2"/>
  <c r="AP1437" i="2"/>
  <c r="AP1436" i="2"/>
  <c r="AP1435" i="2"/>
  <c r="AP1434" i="2"/>
  <c r="AP1433" i="2"/>
  <c r="AP1432" i="2"/>
  <c r="AP1431" i="2"/>
  <c r="AP1430" i="2"/>
  <c r="AP1429" i="2"/>
  <c r="AP1428" i="2"/>
  <c r="AP1427" i="2"/>
  <c r="AP1426" i="2"/>
  <c r="AP1425" i="2"/>
  <c r="AP1424" i="2"/>
  <c r="AP1423" i="2"/>
  <c r="AP1422" i="2"/>
  <c r="AP1421" i="2"/>
  <c r="AP1420" i="2"/>
  <c r="AP1419" i="2"/>
  <c r="AP1418" i="2"/>
  <c r="AP1417" i="2"/>
  <c r="AP1416" i="2"/>
  <c r="AP1415" i="2"/>
  <c r="AP1414" i="2"/>
  <c r="AP1413" i="2"/>
  <c r="AP1412" i="2"/>
  <c r="AP1411" i="2"/>
  <c r="AP1410" i="2"/>
  <c r="AP1409" i="2"/>
  <c r="AP1408" i="2"/>
  <c r="AP1407" i="2"/>
  <c r="AP1406" i="2"/>
  <c r="AP1405" i="2"/>
  <c r="AP1404" i="2"/>
  <c r="AP1403" i="2"/>
  <c r="AP1402" i="2"/>
  <c r="AP1401" i="2"/>
  <c r="AP1400" i="2"/>
  <c r="AP1399" i="2"/>
  <c r="AP1398" i="2"/>
  <c r="AP1397" i="2"/>
  <c r="AP1396" i="2"/>
  <c r="AP1395" i="2"/>
  <c r="AP1394" i="2"/>
  <c r="AP1393" i="2"/>
  <c r="AP1392" i="2"/>
  <c r="AP1391" i="2"/>
  <c r="AP1390" i="2"/>
  <c r="AP1389" i="2"/>
  <c r="AP1388" i="2"/>
  <c r="AP1387" i="2"/>
  <c r="AP1386" i="2"/>
  <c r="AP1385" i="2"/>
  <c r="AP1384" i="2"/>
  <c r="AP1383" i="2"/>
  <c r="AP1382" i="2"/>
  <c r="AP1381" i="2"/>
  <c r="AP1380" i="2"/>
  <c r="AP1379" i="2"/>
  <c r="AP1378" i="2"/>
  <c r="AP1377" i="2"/>
  <c r="AP1376" i="2"/>
  <c r="AP1375" i="2"/>
  <c r="AP1374" i="2"/>
  <c r="AP1373" i="2"/>
  <c r="AP1372" i="2"/>
  <c r="AP1371" i="2"/>
  <c r="AP1370" i="2"/>
  <c r="AP1369" i="2"/>
  <c r="AP1368" i="2"/>
  <c r="AP1367" i="2"/>
  <c r="AP1366" i="2"/>
  <c r="AP1365" i="2"/>
  <c r="AP1364" i="2"/>
  <c r="AP1363" i="2"/>
  <c r="AP1362" i="2"/>
  <c r="AP1361" i="2"/>
  <c r="AP1360" i="2"/>
  <c r="AP1359" i="2"/>
  <c r="AP1358" i="2"/>
  <c r="AP1357" i="2"/>
  <c r="AP1356" i="2"/>
  <c r="AP1355" i="2"/>
  <c r="AP1354" i="2"/>
  <c r="AP1353" i="2"/>
  <c r="AP1352" i="2"/>
  <c r="AP1351" i="2"/>
  <c r="AP1350" i="2"/>
  <c r="AP1349" i="2"/>
  <c r="AP1348" i="2"/>
  <c r="AP1347" i="2"/>
  <c r="AP1346" i="2"/>
  <c r="AP1345" i="2"/>
  <c r="AP1344" i="2"/>
  <c r="AP1343" i="2"/>
  <c r="AP1342" i="2"/>
  <c r="AP1341" i="2"/>
  <c r="AP1340" i="2"/>
  <c r="AP1339" i="2"/>
  <c r="AP1338" i="2"/>
  <c r="AP1337" i="2"/>
  <c r="AP1336" i="2"/>
  <c r="AP1335" i="2"/>
  <c r="AP1334" i="2"/>
  <c r="AP1333" i="2"/>
  <c r="AP1332" i="2"/>
  <c r="AP1331" i="2"/>
  <c r="AP1330" i="2"/>
  <c r="AP1329" i="2"/>
  <c r="AP1328" i="2"/>
  <c r="AP1327" i="2"/>
  <c r="AP1326" i="2"/>
  <c r="AP1325" i="2"/>
  <c r="AP1324" i="2"/>
  <c r="AP1323" i="2"/>
  <c r="AP1322" i="2"/>
  <c r="AP1321" i="2"/>
  <c r="AP1320" i="2"/>
  <c r="AP1319" i="2"/>
  <c r="AP1318" i="2"/>
  <c r="AP1317" i="2"/>
  <c r="AP1316" i="2"/>
  <c r="AP1315" i="2"/>
  <c r="AP1314" i="2"/>
  <c r="AP1313" i="2"/>
  <c r="AP1312" i="2"/>
  <c r="AP1311" i="2"/>
  <c r="AP1310" i="2"/>
  <c r="AP1309" i="2"/>
  <c r="AP1308" i="2"/>
  <c r="AP1307" i="2"/>
  <c r="AP1306" i="2"/>
  <c r="AP1305" i="2"/>
  <c r="AP1304" i="2"/>
  <c r="AP1303" i="2"/>
  <c r="AP1302" i="2"/>
  <c r="AP1301" i="2"/>
  <c r="AP1300" i="2"/>
  <c r="AP1299" i="2"/>
  <c r="AP1298" i="2"/>
  <c r="AP1297" i="2"/>
  <c r="AP1296" i="2"/>
  <c r="AP1295" i="2"/>
  <c r="AP1294" i="2"/>
  <c r="AP1293" i="2"/>
  <c r="AP1292" i="2"/>
  <c r="AP1291" i="2"/>
  <c r="AP1290" i="2"/>
  <c r="AP1289" i="2"/>
  <c r="AP1288" i="2"/>
  <c r="AP1287" i="2"/>
  <c r="AP1286" i="2"/>
  <c r="AP1285" i="2"/>
  <c r="AP1284" i="2"/>
  <c r="AP1283" i="2"/>
  <c r="AP1282" i="2"/>
  <c r="AP1281" i="2"/>
  <c r="AP1280" i="2"/>
  <c r="AP1279" i="2"/>
  <c r="AP1278" i="2"/>
  <c r="AP1277" i="2"/>
  <c r="AP1276" i="2"/>
  <c r="AP1275" i="2"/>
  <c r="AP1274" i="2"/>
  <c r="AP1273" i="2"/>
  <c r="AP1272" i="2"/>
  <c r="AP1271" i="2"/>
  <c r="AP1270" i="2"/>
  <c r="AP1269" i="2"/>
  <c r="AP1268" i="2"/>
  <c r="AP1267" i="2"/>
  <c r="AP1266" i="2"/>
  <c r="AP1265" i="2"/>
  <c r="AP1264" i="2"/>
  <c r="AP1263" i="2"/>
  <c r="AP1262" i="2"/>
  <c r="AP1261" i="2"/>
  <c r="AP1260" i="2"/>
  <c r="AP1259" i="2"/>
  <c r="AP1258" i="2"/>
  <c r="AP1257" i="2"/>
  <c r="AP1256" i="2"/>
  <c r="AP1255" i="2"/>
  <c r="AP1254" i="2"/>
  <c r="AP1253" i="2"/>
  <c r="AP1252" i="2"/>
  <c r="AP1251" i="2"/>
  <c r="AP1250" i="2"/>
  <c r="AP1249" i="2"/>
  <c r="AP1248" i="2"/>
  <c r="AP1247" i="2"/>
  <c r="AP1246" i="2"/>
  <c r="AP1245" i="2"/>
  <c r="AP1244" i="2"/>
  <c r="AP1243" i="2"/>
  <c r="AP1242" i="2"/>
  <c r="AP1241" i="2"/>
  <c r="AP1240" i="2"/>
  <c r="AP1239" i="2"/>
  <c r="AP1238" i="2"/>
  <c r="AP1237" i="2"/>
  <c r="AP1236" i="2"/>
  <c r="AP1235" i="2"/>
  <c r="AP1234" i="2"/>
  <c r="AP1233" i="2"/>
  <c r="AP1232" i="2"/>
  <c r="AP1231" i="2"/>
  <c r="AP1230" i="2"/>
  <c r="AP1229" i="2"/>
  <c r="AP1228" i="2"/>
  <c r="AP1227" i="2"/>
  <c r="AP1226" i="2"/>
  <c r="AP1225" i="2"/>
  <c r="AP1224" i="2"/>
  <c r="AP1223" i="2"/>
  <c r="AP1222" i="2"/>
  <c r="AP1221" i="2"/>
  <c r="AP1220" i="2"/>
  <c r="AP1219" i="2"/>
  <c r="AP1218" i="2"/>
  <c r="AP1217" i="2"/>
  <c r="AP1216" i="2"/>
  <c r="AP1215" i="2"/>
  <c r="AP1214" i="2"/>
  <c r="AP1213" i="2"/>
  <c r="AP1212" i="2"/>
  <c r="AP1211" i="2"/>
  <c r="AP1210" i="2"/>
  <c r="AP1209" i="2"/>
  <c r="AP1208" i="2"/>
  <c r="AP1207" i="2"/>
  <c r="AP1206" i="2"/>
  <c r="AP1205" i="2"/>
  <c r="AP1204" i="2"/>
  <c r="AP1203" i="2"/>
  <c r="AP1202" i="2"/>
  <c r="AP1201" i="2"/>
  <c r="AP1200" i="2"/>
  <c r="AP1199" i="2"/>
  <c r="AP1198" i="2"/>
  <c r="AP1197" i="2"/>
  <c r="AP1196" i="2"/>
  <c r="AP1195" i="2"/>
  <c r="AP1194" i="2"/>
  <c r="AP1193" i="2"/>
  <c r="AP1192" i="2"/>
  <c r="AP1191" i="2"/>
  <c r="AP1190" i="2"/>
  <c r="AP1189" i="2"/>
  <c r="AP1188" i="2"/>
  <c r="AP1187" i="2"/>
  <c r="AP1186" i="2"/>
  <c r="AP1185" i="2"/>
  <c r="AP1184" i="2"/>
  <c r="AP1183" i="2"/>
  <c r="AP1182" i="2"/>
  <c r="AP1181" i="2"/>
  <c r="AP1180" i="2"/>
  <c r="AP1179" i="2"/>
  <c r="AP1178" i="2"/>
  <c r="AP1177" i="2"/>
  <c r="AP1176" i="2"/>
  <c r="AP1175" i="2"/>
  <c r="AP1174" i="2"/>
  <c r="AP1173" i="2"/>
  <c r="AP1172" i="2"/>
  <c r="AP1171" i="2"/>
  <c r="AP1170" i="2"/>
  <c r="AP1169" i="2"/>
  <c r="AP1168" i="2"/>
  <c r="AP1167" i="2"/>
  <c r="AP1166" i="2"/>
  <c r="AP1165" i="2"/>
  <c r="AP1164" i="2"/>
  <c r="AP1163" i="2"/>
  <c r="AP1162" i="2"/>
  <c r="AP1161" i="2"/>
  <c r="AP1160" i="2"/>
  <c r="AP1159" i="2"/>
  <c r="AP1158" i="2"/>
  <c r="AP1157" i="2"/>
  <c r="AP1156" i="2"/>
  <c r="AP1155" i="2"/>
  <c r="AP1154" i="2"/>
  <c r="AP1153" i="2"/>
  <c r="AP1152" i="2"/>
  <c r="AP1151" i="2"/>
  <c r="AP1150" i="2"/>
  <c r="AP1149" i="2"/>
  <c r="AP1148" i="2"/>
  <c r="AP1147" i="2"/>
  <c r="AP1146" i="2"/>
  <c r="AP1145" i="2"/>
  <c r="AP1144" i="2"/>
  <c r="AP1143" i="2"/>
  <c r="AP1142" i="2"/>
  <c r="AP1141" i="2"/>
  <c r="AP1140" i="2"/>
  <c r="AP1139" i="2"/>
  <c r="AP1138" i="2"/>
  <c r="AP1137" i="2"/>
  <c r="AP1136" i="2"/>
  <c r="AP1135" i="2"/>
  <c r="AP1134" i="2"/>
  <c r="AP1133" i="2"/>
  <c r="AP1132" i="2"/>
  <c r="AP1131" i="2"/>
  <c r="AP1130" i="2"/>
  <c r="AP1129" i="2"/>
  <c r="AP1128" i="2"/>
  <c r="AP1127" i="2"/>
  <c r="AP1126" i="2"/>
  <c r="AP1125" i="2"/>
  <c r="AP1124" i="2"/>
  <c r="AP1123" i="2"/>
  <c r="AP1122" i="2"/>
  <c r="AP1121" i="2"/>
  <c r="AP1120" i="2"/>
  <c r="AP1119" i="2"/>
  <c r="AP1118" i="2"/>
  <c r="AP1117" i="2"/>
  <c r="AP1116" i="2"/>
  <c r="AP1115" i="2"/>
  <c r="AP1114" i="2"/>
  <c r="AP1113" i="2"/>
  <c r="AP1112" i="2"/>
  <c r="AP1111" i="2"/>
  <c r="AP1110" i="2"/>
  <c r="AP1109" i="2"/>
  <c r="AP1108" i="2"/>
  <c r="AP1107" i="2"/>
  <c r="AP1106" i="2"/>
  <c r="AP1105" i="2"/>
  <c r="AP1104" i="2"/>
  <c r="AP1103" i="2"/>
  <c r="AP1102" i="2"/>
  <c r="AP1101" i="2"/>
  <c r="AP1100" i="2"/>
  <c r="AP1099" i="2"/>
  <c r="AP1098" i="2"/>
  <c r="AP1097" i="2"/>
  <c r="AP1096" i="2"/>
  <c r="AP1095" i="2"/>
  <c r="AP1094" i="2"/>
  <c r="AP1093" i="2"/>
  <c r="AP1092" i="2"/>
  <c r="AP1091" i="2"/>
  <c r="AP1090" i="2"/>
  <c r="AP1089" i="2"/>
  <c r="AP1088" i="2"/>
  <c r="AP1087" i="2"/>
  <c r="AP1086" i="2"/>
  <c r="AP1085" i="2"/>
  <c r="AP1084" i="2"/>
  <c r="AP1083" i="2"/>
  <c r="AP1082" i="2"/>
  <c r="AP1081" i="2"/>
  <c r="AP1080" i="2"/>
  <c r="AP1079" i="2"/>
  <c r="AP1078" i="2"/>
  <c r="AP1077" i="2"/>
  <c r="AP1076" i="2"/>
  <c r="AP1075" i="2"/>
  <c r="AP1074" i="2"/>
  <c r="AP1073" i="2"/>
  <c r="AP1072" i="2"/>
  <c r="AP1071" i="2"/>
  <c r="AP1070" i="2"/>
  <c r="AP1069" i="2"/>
  <c r="AP1068" i="2"/>
  <c r="AP1067" i="2"/>
  <c r="AP1066" i="2"/>
  <c r="AP1065" i="2"/>
  <c r="AP1064" i="2"/>
  <c r="AP1063" i="2"/>
  <c r="AP1062" i="2"/>
  <c r="AP1061" i="2"/>
  <c r="AP1060" i="2"/>
  <c r="AP1059" i="2"/>
  <c r="AP1058" i="2"/>
  <c r="AP1057" i="2"/>
  <c r="AP1056" i="2"/>
  <c r="AP1055" i="2"/>
  <c r="AP1054" i="2"/>
  <c r="AP1053" i="2"/>
  <c r="AP1052" i="2"/>
  <c r="AP1051" i="2"/>
  <c r="AP1050" i="2"/>
  <c r="AP1049" i="2"/>
  <c r="AP1048" i="2"/>
  <c r="AP1047" i="2"/>
  <c r="AP1046" i="2"/>
  <c r="AP1045" i="2"/>
  <c r="AP1044" i="2"/>
  <c r="AP1043" i="2"/>
  <c r="AP1042" i="2"/>
  <c r="AP1041" i="2"/>
  <c r="AP1040" i="2"/>
  <c r="AP1039" i="2"/>
  <c r="AP1038" i="2"/>
  <c r="AP1037" i="2"/>
  <c r="AP1036" i="2"/>
  <c r="AP1035" i="2"/>
  <c r="AP1034" i="2"/>
  <c r="AP1033" i="2"/>
  <c r="AP1032" i="2"/>
  <c r="AP1031" i="2"/>
  <c r="AP1030" i="2"/>
  <c r="AP1029" i="2"/>
  <c r="AP1028" i="2"/>
  <c r="AP1027" i="2"/>
  <c r="AP1026" i="2"/>
  <c r="AP1025" i="2"/>
  <c r="AP1024" i="2"/>
  <c r="AP1023" i="2"/>
  <c r="AP1022" i="2"/>
  <c r="AP1021" i="2"/>
  <c r="AP1020" i="2"/>
  <c r="AP1019" i="2"/>
  <c r="AP1018" i="2"/>
  <c r="AP1017" i="2"/>
  <c r="AP1016" i="2"/>
  <c r="AP1015" i="2"/>
  <c r="AP1014" i="2"/>
  <c r="AP1013" i="2"/>
  <c r="AP1012" i="2"/>
  <c r="AP1011" i="2"/>
  <c r="AP1010" i="2"/>
  <c r="AP1009" i="2"/>
  <c r="AP1008" i="2"/>
  <c r="AP1007" i="2"/>
  <c r="AP1006" i="2"/>
  <c r="AP1005" i="2"/>
  <c r="AP1004" i="2"/>
  <c r="AP1003" i="2"/>
  <c r="AP1002" i="2"/>
  <c r="AP1001" i="2"/>
  <c r="AP1000" i="2"/>
  <c r="AP999" i="2"/>
  <c r="AP998" i="2"/>
  <c r="AP997" i="2"/>
  <c r="AP996" i="2"/>
  <c r="AP995" i="2"/>
  <c r="AP994" i="2"/>
  <c r="AP993" i="2"/>
  <c r="AP992" i="2"/>
  <c r="AP991" i="2"/>
  <c r="AP990" i="2"/>
  <c r="AP989" i="2"/>
  <c r="AP988" i="2"/>
  <c r="AP987" i="2"/>
  <c r="AP986" i="2"/>
  <c r="AP985" i="2"/>
  <c r="AP984" i="2"/>
  <c r="AP983" i="2"/>
  <c r="AP982" i="2"/>
  <c r="AP981" i="2"/>
  <c r="AP980" i="2"/>
  <c r="AP979" i="2"/>
  <c r="AP978" i="2"/>
  <c r="AP977" i="2"/>
  <c r="AP976" i="2"/>
  <c r="AP975" i="2"/>
  <c r="AP974" i="2"/>
  <c r="AP973" i="2"/>
  <c r="AP972" i="2"/>
  <c r="AP971" i="2"/>
  <c r="AP970" i="2"/>
  <c r="AP969" i="2"/>
  <c r="AP968" i="2"/>
  <c r="AP967" i="2"/>
  <c r="AP966" i="2"/>
  <c r="AP965" i="2"/>
  <c r="AP964" i="2"/>
  <c r="AP963" i="2"/>
  <c r="AP962" i="2"/>
  <c r="AP961" i="2"/>
  <c r="AP960" i="2"/>
  <c r="AP959" i="2"/>
  <c r="AP958" i="2"/>
  <c r="AP957" i="2"/>
  <c r="AP956" i="2"/>
  <c r="AP955" i="2"/>
  <c r="AP954" i="2"/>
  <c r="AP953" i="2"/>
  <c r="AP952" i="2"/>
  <c r="AP951" i="2"/>
  <c r="AP950" i="2"/>
  <c r="AP949" i="2"/>
  <c r="AP948" i="2"/>
  <c r="AP947" i="2"/>
  <c r="AP946" i="2"/>
  <c r="AP945" i="2"/>
  <c r="AP944" i="2"/>
  <c r="AP943" i="2"/>
  <c r="AP942" i="2"/>
  <c r="AP941" i="2"/>
  <c r="AP940" i="2"/>
  <c r="AP939" i="2"/>
  <c r="AP938" i="2"/>
  <c r="AP937" i="2"/>
  <c r="AP936" i="2"/>
  <c r="AP935" i="2"/>
  <c r="AP934" i="2"/>
  <c r="AP933" i="2"/>
  <c r="AP932" i="2"/>
  <c r="AP931" i="2"/>
  <c r="AP930" i="2"/>
  <c r="AP929" i="2"/>
  <c r="AP928" i="2"/>
  <c r="AP927" i="2"/>
  <c r="AP926" i="2"/>
  <c r="AP925" i="2"/>
  <c r="AP924" i="2"/>
  <c r="AP923" i="2"/>
  <c r="AP922" i="2"/>
  <c r="AP921" i="2"/>
  <c r="AP920" i="2"/>
  <c r="AP919" i="2"/>
  <c r="AP918" i="2"/>
  <c r="AP917" i="2"/>
  <c r="AP916" i="2"/>
  <c r="AP915" i="2"/>
  <c r="AP914" i="2"/>
  <c r="AP913" i="2"/>
  <c r="AP912" i="2"/>
  <c r="AP911" i="2"/>
  <c r="AP910" i="2"/>
  <c r="AP909" i="2"/>
  <c r="AP908" i="2"/>
  <c r="AP907" i="2"/>
  <c r="AP906" i="2"/>
  <c r="AP905" i="2"/>
  <c r="AP904" i="2"/>
  <c r="AP903" i="2"/>
  <c r="AP902" i="2"/>
  <c r="AP901" i="2"/>
  <c r="AP900" i="2"/>
  <c r="AP899" i="2"/>
  <c r="AP898" i="2"/>
  <c r="AP897" i="2"/>
  <c r="AP896" i="2"/>
  <c r="AP895" i="2"/>
  <c r="AP894" i="2"/>
  <c r="AP893" i="2"/>
  <c r="AP892" i="2"/>
  <c r="AP891" i="2"/>
  <c r="AP890" i="2"/>
  <c r="AP889" i="2"/>
  <c r="AP888" i="2"/>
  <c r="AP887" i="2"/>
  <c r="AP886" i="2"/>
  <c r="AP885" i="2"/>
  <c r="AP884" i="2"/>
  <c r="AP883" i="2"/>
  <c r="AP882" i="2"/>
  <c r="AP881" i="2"/>
  <c r="AP880" i="2"/>
  <c r="AP879" i="2"/>
  <c r="AP878" i="2"/>
  <c r="AP877" i="2"/>
  <c r="AP876" i="2"/>
  <c r="AP875" i="2"/>
  <c r="AP874" i="2"/>
  <c r="AP873" i="2"/>
  <c r="AP872" i="2"/>
  <c r="AP871" i="2"/>
  <c r="AP870" i="2"/>
  <c r="AP869" i="2"/>
  <c r="AP868" i="2"/>
  <c r="AP867" i="2"/>
  <c r="AP866" i="2"/>
  <c r="AP865" i="2"/>
  <c r="AP864" i="2"/>
  <c r="AP863" i="2"/>
  <c r="AP862" i="2"/>
  <c r="AP861" i="2"/>
  <c r="AP860" i="2"/>
  <c r="AP859" i="2"/>
  <c r="AP858" i="2"/>
  <c r="AP857" i="2"/>
  <c r="AP856" i="2"/>
  <c r="AP855" i="2"/>
  <c r="AP854" i="2"/>
  <c r="AP853" i="2"/>
  <c r="AP852" i="2"/>
  <c r="AP851" i="2"/>
  <c r="AP850" i="2"/>
  <c r="AP849" i="2"/>
  <c r="AP848" i="2"/>
  <c r="AP847" i="2"/>
  <c r="AP846" i="2"/>
  <c r="AP845" i="2"/>
  <c r="AP844" i="2"/>
  <c r="AP843" i="2"/>
  <c r="AP842" i="2"/>
  <c r="AP841" i="2"/>
  <c r="AP840" i="2"/>
  <c r="AP839" i="2"/>
  <c r="AP838" i="2"/>
  <c r="AP837" i="2"/>
  <c r="AP836" i="2"/>
  <c r="AP835" i="2"/>
  <c r="AP834" i="2"/>
  <c r="AP833" i="2"/>
  <c r="AP832" i="2"/>
  <c r="AP831" i="2"/>
  <c r="AP830" i="2"/>
  <c r="AP829" i="2"/>
  <c r="AP828" i="2"/>
  <c r="AP827" i="2"/>
  <c r="AP826" i="2"/>
  <c r="AP825" i="2"/>
  <c r="AP824" i="2"/>
  <c r="AP823" i="2"/>
  <c r="AP822" i="2"/>
  <c r="AP821" i="2"/>
  <c r="AP820" i="2"/>
  <c r="AP819" i="2"/>
  <c r="AP818" i="2"/>
  <c r="AP817" i="2"/>
  <c r="AP816" i="2"/>
  <c r="AP815" i="2"/>
  <c r="AP814" i="2"/>
  <c r="AP813" i="2"/>
  <c r="AP812" i="2"/>
  <c r="AP811" i="2"/>
  <c r="AP810" i="2"/>
  <c r="AP809" i="2"/>
  <c r="AP808" i="2"/>
  <c r="AP807" i="2"/>
  <c r="AP806" i="2"/>
  <c r="AP805" i="2"/>
  <c r="AP804" i="2"/>
  <c r="AP803" i="2"/>
  <c r="AP802" i="2"/>
  <c r="AP801" i="2"/>
  <c r="AP800" i="2"/>
  <c r="AP799" i="2"/>
  <c r="AP798" i="2"/>
  <c r="AP797" i="2"/>
  <c r="AP796" i="2"/>
  <c r="AP795" i="2"/>
  <c r="AP794" i="2"/>
  <c r="AP793" i="2"/>
  <c r="AP792" i="2"/>
  <c r="AP791" i="2"/>
  <c r="AP790" i="2"/>
  <c r="AP789" i="2"/>
  <c r="AP788" i="2"/>
  <c r="AP787" i="2"/>
  <c r="AP786" i="2"/>
  <c r="AP785" i="2"/>
  <c r="AP784" i="2"/>
  <c r="AP783" i="2"/>
  <c r="AP782" i="2"/>
  <c r="AP781" i="2"/>
  <c r="AP780" i="2"/>
  <c r="AP779" i="2"/>
  <c r="AP778" i="2"/>
  <c r="AP777" i="2"/>
  <c r="AP776" i="2"/>
  <c r="AP775" i="2"/>
  <c r="AP774" i="2"/>
  <c r="AP773" i="2"/>
  <c r="AP772" i="2"/>
  <c r="AP771" i="2"/>
  <c r="AP770" i="2"/>
  <c r="AP769" i="2"/>
  <c r="AP768" i="2"/>
  <c r="AP767" i="2"/>
  <c r="AP766" i="2"/>
  <c r="AP765" i="2"/>
  <c r="AP764" i="2"/>
  <c r="AP763" i="2"/>
  <c r="AP762" i="2"/>
  <c r="AP761" i="2"/>
  <c r="AP760" i="2"/>
  <c r="AP759" i="2"/>
  <c r="AP758" i="2"/>
  <c r="AP757" i="2"/>
  <c r="AP756" i="2"/>
  <c r="AP755" i="2"/>
  <c r="AP754" i="2"/>
  <c r="AP753" i="2"/>
  <c r="AP752" i="2"/>
  <c r="AP751" i="2"/>
  <c r="AP750" i="2"/>
  <c r="AP749" i="2"/>
  <c r="AP748" i="2"/>
  <c r="AP747" i="2"/>
  <c r="AP746" i="2"/>
  <c r="AP745" i="2"/>
  <c r="AP744" i="2"/>
  <c r="AP743" i="2"/>
  <c r="AP742" i="2"/>
  <c r="AP741" i="2"/>
  <c r="AP740" i="2"/>
  <c r="AP739" i="2"/>
  <c r="AP738" i="2"/>
  <c r="AP737" i="2"/>
  <c r="AP736" i="2"/>
  <c r="AP735" i="2"/>
  <c r="AP734" i="2"/>
  <c r="AP733" i="2"/>
  <c r="AP732" i="2"/>
  <c r="AP731" i="2"/>
  <c r="AP730" i="2"/>
  <c r="AP729" i="2"/>
  <c r="AP728" i="2"/>
  <c r="AP727" i="2"/>
  <c r="AP726" i="2"/>
  <c r="AP725" i="2"/>
  <c r="AP724" i="2"/>
  <c r="AP723" i="2"/>
  <c r="AP722" i="2"/>
  <c r="AP721" i="2"/>
  <c r="AP720" i="2"/>
  <c r="AP719" i="2"/>
  <c r="AP718" i="2"/>
  <c r="AP717" i="2"/>
  <c r="AP716" i="2"/>
  <c r="AP715" i="2"/>
  <c r="AP714" i="2"/>
  <c r="AP713" i="2"/>
  <c r="AP712" i="2"/>
  <c r="AP711" i="2"/>
  <c r="AP710" i="2"/>
  <c r="AP709" i="2"/>
  <c r="AP708" i="2"/>
  <c r="AP707" i="2"/>
  <c r="AP706" i="2"/>
  <c r="AP705" i="2"/>
  <c r="AP704" i="2"/>
  <c r="AP703" i="2"/>
  <c r="AP702" i="2"/>
  <c r="AP701" i="2"/>
  <c r="AP700" i="2"/>
  <c r="AP699" i="2"/>
  <c r="AP698" i="2"/>
  <c r="AP697" i="2"/>
  <c r="AP696" i="2"/>
  <c r="AP695" i="2"/>
  <c r="AP694" i="2"/>
  <c r="AP693" i="2"/>
  <c r="AP692" i="2"/>
  <c r="AP691" i="2"/>
  <c r="AP690" i="2"/>
  <c r="AP689" i="2"/>
  <c r="AP688" i="2"/>
  <c r="AP687" i="2"/>
  <c r="AP686" i="2"/>
  <c r="AP685" i="2"/>
  <c r="AP684" i="2"/>
  <c r="AP683" i="2"/>
  <c r="AP682" i="2"/>
  <c r="AP681" i="2"/>
  <c r="AP680" i="2"/>
  <c r="AP679" i="2"/>
  <c r="AP678" i="2"/>
  <c r="AP677" i="2"/>
  <c r="AP676" i="2"/>
  <c r="AP675" i="2"/>
  <c r="AP674" i="2"/>
  <c r="AP673" i="2"/>
  <c r="AP672" i="2"/>
  <c r="AP671" i="2"/>
  <c r="AP670" i="2"/>
  <c r="AP669" i="2"/>
  <c r="AP668" i="2"/>
  <c r="AP667" i="2"/>
  <c r="AP666" i="2"/>
  <c r="AP665" i="2"/>
  <c r="AP664" i="2"/>
  <c r="AP663" i="2"/>
  <c r="AP662" i="2"/>
  <c r="AP661" i="2"/>
  <c r="AP660" i="2"/>
  <c r="AP659" i="2"/>
  <c r="AP658" i="2"/>
  <c r="AP657" i="2"/>
  <c r="AP656" i="2"/>
  <c r="AP655" i="2"/>
  <c r="AP654" i="2"/>
  <c r="AP653" i="2"/>
  <c r="AP652" i="2"/>
  <c r="AP651" i="2"/>
  <c r="AP650" i="2"/>
  <c r="AP649" i="2"/>
  <c r="AP648" i="2"/>
  <c r="AP647" i="2"/>
  <c r="AP646" i="2"/>
  <c r="AP645" i="2"/>
  <c r="AP644" i="2"/>
  <c r="AP643" i="2"/>
  <c r="AP642" i="2"/>
  <c r="AP641" i="2"/>
  <c r="AP640" i="2"/>
  <c r="AP639" i="2"/>
  <c r="AP638" i="2"/>
  <c r="AP637" i="2"/>
  <c r="AP636" i="2"/>
  <c r="AP635" i="2"/>
  <c r="AP634" i="2"/>
  <c r="AP633" i="2"/>
  <c r="AP632" i="2"/>
  <c r="AP631" i="2"/>
  <c r="AP630" i="2"/>
  <c r="AP629" i="2"/>
  <c r="AP628" i="2"/>
  <c r="AP627" i="2"/>
  <c r="AP626" i="2"/>
  <c r="AP625" i="2"/>
  <c r="AP624" i="2"/>
  <c r="AP623" i="2"/>
  <c r="AP622" i="2"/>
  <c r="AP621" i="2"/>
  <c r="AP620" i="2"/>
  <c r="AP619" i="2"/>
  <c r="AP618" i="2"/>
  <c r="AP617" i="2"/>
  <c r="AP616" i="2"/>
  <c r="AP615" i="2"/>
  <c r="AP614" i="2"/>
  <c r="AP613" i="2"/>
  <c r="AP612" i="2"/>
  <c r="AP611" i="2"/>
  <c r="AP610" i="2"/>
  <c r="AP609" i="2"/>
  <c r="AP608" i="2"/>
  <c r="AP607" i="2"/>
  <c r="AP606" i="2"/>
  <c r="AP605" i="2"/>
  <c r="AP604" i="2"/>
  <c r="AP603" i="2"/>
  <c r="AP602" i="2"/>
  <c r="AP601" i="2"/>
  <c r="AP600" i="2"/>
  <c r="AP599" i="2"/>
  <c r="AP598" i="2"/>
  <c r="AP597" i="2"/>
  <c r="AP596" i="2"/>
  <c r="AP595" i="2"/>
  <c r="AP594" i="2"/>
  <c r="AP593" i="2"/>
  <c r="AP592" i="2"/>
  <c r="AP591" i="2"/>
  <c r="AP590" i="2"/>
  <c r="AP589" i="2"/>
  <c r="AP588" i="2"/>
  <c r="AP587" i="2"/>
  <c r="AP586" i="2"/>
  <c r="AP585" i="2"/>
  <c r="AP584" i="2"/>
  <c r="AP583" i="2"/>
  <c r="AP582" i="2"/>
  <c r="AP581" i="2"/>
  <c r="AP580" i="2"/>
  <c r="AP579" i="2"/>
  <c r="AP578" i="2"/>
  <c r="AP577" i="2"/>
  <c r="AP576" i="2"/>
  <c r="AP575" i="2"/>
  <c r="AP574" i="2"/>
  <c r="AP573" i="2"/>
  <c r="AP572" i="2"/>
  <c r="AP571" i="2"/>
  <c r="AP570" i="2"/>
  <c r="AP569" i="2"/>
  <c r="AP568" i="2"/>
  <c r="AP567" i="2"/>
  <c r="AP566" i="2"/>
  <c r="AP565" i="2"/>
  <c r="AP564" i="2"/>
  <c r="AP563" i="2"/>
  <c r="AP562" i="2"/>
  <c r="AP561" i="2"/>
  <c r="AP560" i="2"/>
  <c r="AP559" i="2"/>
  <c r="AP558" i="2"/>
  <c r="AP557" i="2"/>
  <c r="AP556" i="2"/>
  <c r="AP555" i="2"/>
  <c r="AP554" i="2"/>
  <c r="AP553" i="2"/>
  <c r="AP552" i="2"/>
  <c r="AP551" i="2"/>
  <c r="AP550" i="2"/>
  <c r="AP549" i="2"/>
  <c r="AP548" i="2"/>
  <c r="AP547" i="2"/>
  <c r="AP546" i="2"/>
  <c r="AP545" i="2"/>
  <c r="AP544" i="2"/>
  <c r="AP543" i="2"/>
  <c r="AP542" i="2"/>
  <c r="AP541" i="2"/>
  <c r="AP540" i="2"/>
  <c r="AP539" i="2"/>
  <c r="AP538" i="2"/>
  <c r="AP537" i="2"/>
  <c r="AP536" i="2"/>
  <c r="AP535" i="2"/>
  <c r="AP534" i="2"/>
  <c r="AP533" i="2"/>
  <c r="AP532" i="2"/>
  <c r="AP531" i="2"/>
  <c r="AP530" i="2"/>
  <c r="AP529" i="2"/>
  <c r="AP528" i="2"/>
  <c r="AP527" i="2"/>
  <c r="AP526" i="2"/>
  <c r="AP525" i="2"/>
  <c r="AP524" i="2"/>
  <c r="AP523" i="2"/>
  <c r="AP522" i="2"/>
  <c r="AP521" i="2"/>
  <c r="AP520" i="2"/>
  <c r="AP519" i="2"/>
  <c r="AP518" i="2"/>
  <c r="AP517" i="2"/>
  <c r="AP516" i="2"/>
  <c r="AP515" i="2"/>
  <c r="AP514" i="2"/>
  <c r="AP513" i="2"/>
  <c r="AP512" i="2"/>
  <c r="AP511" i="2"/>
  <c r="AP510" i="2"/>
  <c r="AP509" i="2"/>
  <c r="AP508" i="2"/>
  <c r="AP507" i="2"/>
  <c r="AP506" i="2"/>
  <c r="AP505" i="2"/>
  <c r="AP504" i="2"/>
  <c r="AP503" i="2"/>
  <c r="AP502" i="2"/>
  <c r="AP501" i="2"/>
  <c r="AP500" i="2"/>
  <c r="AP499" i="2"/>
  <c r="AP498" i="2"/>
  <c r="AP497" i="2"/>
  <c r="AP496" i="2"/>
  <c r="AP495" i="2"/>
  <c r="AP494" i="2"/>
  <c r="AP493" i="2"/>
  <c r="AP492" i="2"/>
  <c r="AP491" i="2"/>
  <c r="AP490" i="2"/>
  <c r="AP489" i="2"/>
  <c r="AP488" i="2"/>
  <c r="AP487" i="2"/>
  <c r="AP486" i="2"/>
  <c r="AP485" i="2"/>
  <c r="AP484" i="2"/>
  <c r="AP483" i="2"/>
  <c r="AP482" i="2"/>
  <c r="AP481" i="2"/>
  <c r="AP480" i="2"/>
  <c r="AP479" i="2"/>
  <c r="AP478" i="2"/>
  <c r="AP477" i="2"/>
  <c r="AP476" i="2"/>
  <c r="AP475" i="2"/>
  <c r="AP474" i="2"/>
  <c r="AP473" i="2"/>
  <c r="AP472" i="2"/>
  <c r="AP471" i="2"/>
  <c r="AP470" i="2"/>
  <c r="AP469" i="2"/>
  <c r="AP468" i="2"/>
  <c r="AP467" i="2"/>
  <c r="AP466" i="2"/>
  <c r="AP465" i="2"/>
  <c r="AP464" i="2"/>
  <c r="AP463" i="2"/>
  <c r="AP462" i="2"/>
  <c r="AP461" i="2"/>
  <c r="AP460" i="2"/>
  <c r="AP459" i="2"/>
  <c r="AP458" i="2"/>
  <c r="AP457" i="2"/>
  <c r="AP456" i="2"/>
  <c r="AP455" i="2"/>
  <c r="AP454" i="2"/>
  <c r="AP453" i="2"/>
  <c r="AP452" i="2"/>
  <c r="AP451" i="2"/>
  <c r="AP450" i="2"/>
  <c r="AP449" i="2"/>
  <c r="AP448" i="2"/>
  <c r="AP447" i="2"/>
  <c r="AP446" i="2"/>
  <c r="AP445" i="2"/>
  <c r="AP444" i="2"/>
  <c r="AP443" i="2"/>
  <c r="AP442" i="2"/>
  <c r="AP441" i="2"/>
  <c r="AP440" i="2"/>
  <c r="AP439" i="2"/>
  <c r="AP438" i="2"/>
  <c r="AP437" i="2"/>
  <c r="AP436" i="2"/>
  <c r="AP435" i="2"/>
  <c r="AP434" i="2"/>
  <c r="AP433" i="2"/>
  <c r="AP432" i="2"/>
  <c r="AP431" i="2"/>
  <c r="AP430" i="2"/>
  <c r="AP429" i="2"/>
  <c r="AP428" i="2"/>
  <c r="AP427" i="2"/>
  <c r="AP426" i="2"/>
  <c r="AP425" i="2"/>
  <c r="AP424" i="2"/>
  <c r="AP423" i="2"/>
  <c r="AP422" i="2"/>
  <c r="AP421" i="2"/>
  <c r="AP420" i="2"/>
  <c r="AP419" i="2"/>
  <c r="AP418" i="2"/>
  <c r="AP417" i="2"/>
  <c r="AP416" i="2"/>
  <c r="AP415" i="2"/>
  <c r="AP414" i="2"/>
  <c r="AP413" i="2"/>
  <c r="AP412" i="2"/>
  <c r="AP411" i="2"/>
  <c r="AP410" i="2"/>
  <c r="AP409" i="2"/>
  <c r="AP408" i="2"/>
  <c r="AP407" i="2"/>
  <c r="AP406" i="2"/>
  <c r="AP405" i="2"/>
  <c r="AP404" i="2"/>
  <c r="AP403" i="2"/>
  <c r="AP402" i="2"/>
  <c r="AP401" i="2"/>
  <c r="AP400" i="2"/>
  <c r="AP399" i="2"/>
  <c r="AP398" i="2"/>
  <c r="AP397" i="2"/>
  <c r="AP396" i="2"/>
  <c r="AP395" i="2"/>
  <c r="AP394" i="2"/>
  <c r="AP393" i="2"/>
  <c r="AP392" i="2"/>
  <c r="AP391" i="2"/>
  <c r="AP390" i="2"/>
  <c r="AP389" i="2"/>
  <c r="AP388" i="2"/>
  <c r="AP387" i="2"/>
  <c r="AP386" i="2"/>
  <c r="AP385" i="2"/>
  <c r="AP384" i="2"/>
  <c r="AP383" i="2"/>
  <c r="AP382" i="2"/>
  <c r="AP381" i="2"/>
  <c r="AP380" i="2"/>
  <c r="AP379" i="2"/>
  <c r="AP378" i="2"/>
  <c r="AP377" i="2"/>
  <c r="AP376" i="2"/>
  <c r="AP375" i="2"/>
  <c r="AP374" i="2"/>
  <c r="AP373" i="2"/>
  <c r="AP372" i="2"/>
  <c r="AP371" i="2"/>
  <c r="AP370" i="2"/>
  <c r="AP369" i="2"/>
  <c r="AP368" i="2"/>
  <c r="AP367" i="2"/>
  <c r="AP366" i="2"/>
  <c r="AP365" i="2"/>
  <c r="AP364" i="2"/>
  <c r="AP363" i="2"/>
  <c r="AP362" i="2"/>
  <c r="AP361" i="2"/>
  <c r="AP360" i="2"/>
  <c r="AP359" i="2"/>
  <c r="AP358" i="2"/>
  <c r="AP357" i="2"/>
  <c r="AP356" i="2"/>
  <c r="AP355" i="2"/>
  <c r="AP354" i="2"/>
  <c r="AP353" i="2"/>
  <c r="AP352" i="2"/>
  <c r="AP351" i="2"/>
  <c r="AP350" i="2"/>
  <c r="AP349" i="2"/>
  <c r="AP348" i="2"/>
  <c r="AP347" i="2"/>
  <c r="AP346" i="2"/>
  <c r="AP345" i="2"/>
  <c r="AP344" i="2"/>
  <c r="AP343" i="2"/>
  <c r="AP342" i="2"/>
  <c r="AP341" i="2"/>
  <c r="AP340" i="2"/>
  <c r="AP339" i="2"/>
  <c r="AP338" i="2"/>
  <c r="AP337" i="2"/>
  <c r="AP336" i="2"/>
  <c r="AP335" i="2"/>
  <c r="AP334" i="2"/>
  <c r="AP333" i="2"/>
  <c r="AP332" i="2"/>
  <c r="AP331" i="2"/>
  <c r="AP330" i="2"/>
  <c r="AP329" i="2"/>
  <c r="AP328" i="2"/>
  <c r="AP327" i="2"/>
  <c r="AP326" i="2"/>
  <c r="AP325" i="2"/>
  <c r="AP324" i="2"/>
  <c r="AP323" i="2"/>
  <c r="AP322" i="2"/>
  <c r="AP321" i="2"/>
  <c r="AP320" i="2"/>
  <c r="AP319" i="2"/>
  <c r="AP318" i="2"/>
  <c r="AP317" i="2"/>
  <c r="AP316" i="2"/>
  <c r="AP315" i="2"/>
  <c r="AP314" i="2"/>
  <c r="AP313" i="2"/>
  <c r="AP312" i="2"/>
  <c r="AP311" i="2"/>
  <c r="AP310" i="2"/>
  <c r="AP309" i="2"/>
  <c r="AP308" i="2"/>
  <c r="AP307" i="2"/>
  <c r="AP306" i="2"/>
  <c r="AP305" i="2"/>
  <c r="AP304" i="2"/>
  <c r="AP303" i="2"/>
  <c r="AP302" i="2"/>
  <c r="AP301" i="2"/>
  <c r="AP300" i="2"/>
  <c r="AP299" i="2"/>
  <c r="AP298" i="2"/>
  <c r="AP297" i="2"/>
  <c r="AP296" i="2"/>
  <c r="AP295" i="2"/>
  <c r="AP294" i="2"/>
  <c r="AP293" i="2"/>
  <c r="AP292" i="2"/>
  <c r="AP291" i="2"/>
  <c r="AP290" i="2"/>
  <c r="AP289" i="2"/>
  <c r="AP288" i="2"/>
  <c r="AP287" i="2"/>
  <c r="AP286" i="2"/>
  <c r="AP285" i="2"/>
  <c r="AP284" i="2"/>
  <c r="AP283" i="2"/>
  <c r="AP282" i="2"/>
  <c r="AP281" i="2"/>
  <c r="AP280" i="2"/>
  <c r="AP279" i="2"/>
  <c r="AP278" i="2"/>
  <c r="AP277" i="2"/>
  <c r="AP276" i="2"/>
  <c r="AP275" i="2"/>
  <c r="AP274" i="2"/>
  <c r="AP273" i="2"/>
  <c r="AP272" i="2"/>
  <c r="AP271" i="2"/>
  <c r="AP270" i="2"/>
  <c r="AP269" i="2"/>
  <c r="AP268" i="2"/>
  <c r="AP267" i="2"/>
  <c r="AP266" i="2"/>
  <c r="AP265" i="2"/>
  <c r="AP264" i="2"/>
  <c r="AP263" i="2"/>
  <c r="AP262" i="2"/>
  <c r="AP261" i="2"/>
  <c r="AP260" i="2"/>
  <c r="AP259" i="2"/>
  <c r="AP258" i="2"/>
  <c r="AP257" i="2"/>
  <c r="AP256" i="2"/>
  <c r="AP255" i="2"/>
  <c r="AP254" i="2"/>
  <c r="AP253" i="2"/>
  <c r="AP252" i="2"/>
  <c r="AP251" i="2"/>
  <c r="AP250" i="2"/>
  <c r="AP249" i="2"/>
  <c r="AP248" i="2"/>
  <c r="AP247" i="2"/>
  <c r="AP246" i="2"/>
  <c r="AP245" i="2"/>
  <c r="AP244" i="2"/>
  <c r="AP243" i="2"/>
  <c r="AP242" i="2"/>
  <c r="AP241" i="2"/>
  <c r="AP240" i="2"/>
  <c r="AP239" i="2"/>
  <c r="AP238" i="2"/>
  <c r="AP237" i="2"/>
  <c r="AP236" i="2"/>
  <c r="AP235" i="2"/>
  <c r="AP234" i="2"/>
  <c r="AP233" i="2"/>
  <c r="AP232" i="2"/>
  <c r="AP231" i="2"/>
  <c r="AP230" i="2"/>
  <c r="AP229" i="2"/>
  <c r="AP228" i="2"/>
  <c r="AP227" i="2"/>
  <c r="AP226" i="2"/>
  <c r="AP225" i="2"/>
  <c r="AP224" i="2"/>
  <c r="AP223" i="2"/>
  <c r="AP222" i="2"/>
  <c r="AP221" i="2"/>
  <c r="AP220" i="2"/>
  <c r="AP219" i="2"/>
  <c r="AP218" i="2"/>
  <c r="AP217" i="2"/>
  <c r="AP216" i="2"/>
  <c r="AP215" i="2"/>
  <c r="AP214" i="2"/>
  <c r="AP213" i="2"/>
  <c r="AP212" i="2"/>
  <c r="AP211" i="2"/>
  <c r="AP210" i="2"/>
  <c r="AP209" i="2"/>
  <c r="AP208" i="2"/>
  <c r="AP207" i="2"/>
  <c r="AP206" i="2"/>
  <c r="AP205" i="2"/>
  <c r="AP204" i="2"/>
  <c r="AP203" i="2"/>
  <c r="AP202" i="2"/>
  <c r="AP201" i="2"/>
  <c r="AP200" i="2"/>
  <c r="AP199" i="2"/>
  <c r="AP198" i="2"/>
  <c r="AP197" i="2"/>
  <c r="AP196" i="2"/>
  <c r="AP195" i="2"/>
  <c r="AP194" i="2"/>
  <c r="AP193" i="2"/>
  <c r="AP192" i="2"/>
  <c r="AP191" i="2"/>
  <c r="AP190" i="2"/>
  <c r="AP189" i="2"/>
  <c r="AP188" i="2"/>
  <c r="AP187" i="2"/>
  <c r="AP186" i="2"/>
  <c r="AP185" i="2"/>
  <c r="AP184" i="2"/>
  <c r="AP183" i="2"/>
  <c r="AP182" i="2"/>
  <c r="AP181" i="2"/>
  <c r="AP180" i="2"/>
  <c r="AP179" i="2"/>
  <c r="AP178" i="2"/>
  <c r="AP177" i="2"/>
  <c r="AP176" i="2"/>
  <c r="AP175" i="2"/>
  <c r="AP174" i="2"/>
  <c r="AP173" i="2"/>
  <c r="AP172" i="2"/>
  <c r="AP171" i="2"/>
  <c r="AP170" i="2"/>
  <c r="AP169" i="2"/>
  <c r="AP168" i="2"/>
  <c r="AP167" i="2"/>
  <c r="AP166" i="2"/>
  <c r="AP165" i="2"/>
  <c r="AP164" i="2"/>
  <c r="AP163" i="2"/>
  <c r="AP162" i="2"/>
  <c r="AP161" i="2"/>
  <c r="AP160" i="2"/>
  <c r="AP159" i="2"/>
  <c r="AP158" i="2"/>
  <c r="AP157" i="2"/>
  <c r="AP156" i="2"/>
  <c r="AP155" i="2"/>
  <c r="AP154" i="2"/>
  <c r="AP153" i="2"/>
  <c r="AP152" i="2"/>
  <c r="AP151" i="2"/>
  <c r="AP150" i="2"/>
  <c r="AP149" i="2"/>
  <c r="AP148" i="2"/>
  <c r="AP147" i="2"/>
  <c r="AP146" i="2"/>
  <c r="AP145" i="2"/>
  <c r="AP144" i="2"/>
  <c r="AP143" i="2"/>
  <c r="AP142" i="2"/>
  <c r="AP141" i="2"/>
  <c r="AP140" i="2"/>
  <c r="AP139" i="2"/>
  <c r="AP138" i="2"/>
  <c r="AP137" i="2"/>
  <c r="AP136" i="2"/>
  <c r="AP135" i="2"/>
  <c r="AP134" i="2"/>
  <c r="AP133" i="2"/>
  <c r="AP132" i="2"/>
  <c r="AP131" i="2"/>
  <c r="AP130" i="2"/>
  <c r="AP129" i="2"/>
  <c r="AP128" i="2"/>
  <c r="AP127" i="2"/>
  <c r="AP126" i="2"/>
  <c r="AP125" i="2"/>
  <c r="AP124" i="2"/>
  <c r="AP123" i="2"/>
  <c r="AP122" i="2"/>
  <c r="AP121" i="2"/>
  <c r="AP120" i="2"/>
  <c r="AP119" i="2"/>
  <c r="AP118" i="2"/>
  <c r="AP117" i="2"/>
  <c r="AP116" i="2"/>
  <c r="AP115" i="2"/>
  <c r="AP114" i="2"/>
  <c r="AP113" i="2"/>
  <c r="AP112" i="2"/>
  <c r="AP111" i="2"/>
  <c r="AP110" i="2"/>
  <c r="AP109" i="2"/>
  <c r="AP108" i="2"/>
  <c r="AP107" i="2"/>
  <c r="AP106" i="2"/>
  <c r="AP105" i="2"/>
  <c r="AP104" i="2"/>
  <c r="AP103" i="2"/>
  <c r="AP102" i="2"/>
  <c r="AP101" i="2"/>
  <c r="AP100" i="2"/>
  <c r="AP99" i="2"/>
  <c r="AP98" i="2"/>
  <c r="AP97" i="2"/>
  <c r="AP96" i="2"/>
  <c r="AP95" i="2"/>
  <c r="AP94" i="2"/>
  <c r="AP93" i="2"/>
  <c r="AP92" i="2"/>
  <c r="AP91" i="2"/>
  <c r="AP90" i="2"/>
  <c r="AP89" i="2"/>
  <c r="AP88" i="2"/>
  <c r="AP87" i="2"/>
  <c r="AP86" i="2"/>
  <c r="AP85" i="2"/>
  <c r="AP84" i="2"/>
  <c r="AP83" i="2"/>
  <c r="AP82" i="2"/>
  <c r="AP81" i="2"/>
  <c r="AP80" i="2"/>
  <c r="AP79" i="2"/>
  <c r="AP78" i="2"/>
  <c r="AP77" i="2"/>
  <c r="AP76" i="2"/>
  <c r="AP75" i="2"/>
  <c r="AP74" i="2"/>
  <c r="AP73" i="2"/>
  <c r="AP72" i="2"/>
  <c r="AP71" i="2"/>
  <c r="AP70" i="2"/>
  <c r="AP69" i="2"/>
  <c r="AP68" i="2"/>
  <c r="AP67" i="2"/>
  <c r="AP66" i="2"/>
  <c r="AP65" i="2"/>
  <c r="AP64" i="2"/>
  <c r="AP63" i="2"/>
  <c r="AP62" i="2"/>
  <c r="AP61" i="2"/>
  <c r="AP60" i="2"/>
  <c r="AP59" i="2"/>
  <c r="AP58" i="2"/>
  <c r="AP57" i="2"/>
  <c r="AP56" i="2"/>
  <c r="AP55" i="2"/>
  <c r="AP54" i="2"/>
  <c r="AP53" i="2"/>
  <c r="AP52" i="2"/>
  <c r="AP51" i="2"/>
  <c r="AP50" i="2"/>
  <c r="AP49" i="2"/>
  <c r="AP48" i="2"/>
  <c r="AP47" i="2"/>
  <c r="AP46" i="2"/>
  <c r="AP45" i="2"/>
  <c r="AP44" i="2"/>
  <c r="AP43" i="2"/>
  <c r="AP42" i="2"/>
  <c r="AP41" i="2"/>
  <c r="AP40" i="2"/>
  <c r="AP39" i="2"/>
  <c r="AP38" i="2"/>
  <c r="AP37" i="2"/>
  <c r="AP36" i="2"/>
  <c r="AP35" i="2"/>
  <c r="AP34" i="2"/>
  <c r="AP33" i="2"/>
  <c r="AP32" i="2"/>
  <c r="AP31" i="2"/>
  <c r="AP30" i="2"/>
  <c r="AP29" i="2"/>
  <c r="AP28" i="2"/>
  <c r="AP27" i="2"/>
  <c r="AP26" i="2"/>
  <c r="AP25" i="2"/>
  <c r="AP24" i="2"/>
  <c r="AP23" i="2"/>
  <c r="AP22" i="2"/>
  <c r="AP21" i="2"/>
  <c r="AP20" i="2"/>
  <c r="AP19" i="2"/>
  <c r="AP18" i="2"/>
  <c r="AP17" i="2"/>
  <c r="AP16" i="2"/>
  <c r="AP15" i="2"/>
  <c r="AP14" i="2"/>
  <c r="AP13" i="2"/>
  <c r="AP12" i="2"/>
  <c r="AP11" i="2"/>
  <c r="AP10" i="2"/>
  <c r="AP9" i="2"/>
  <c r="AP8" i="2"/>
  <c r="AP7" i="2"/>
  <c r="AP6" i="2"/>
  <c r="AP5" i="2"/>
  <c r="AP4" i="2"/>
  <c r="AP3" i="2"/>
  <c r="AO4616" i="2"/>
  <c r="AO4615" i="2"/>
  <c r="AO4614" i="2"/>
  <c r="AO4613" i="2"/>
  <c r="AO4612" i="2"/>
  <c r="AO4611" i="2"/>
  <c r="AO4610" i="2"/>
  <c r="AO4609" i="2"/>
  <c r="AO4608" i="2"/>
  <c r="AO4607" i="2"/>
  <c r="AO4606" i="2"/>
  <c r="AO4605" i="2"/>
  <c r="AO4604" i="2"/>
  <c r="AO4603" i="2"/>
  <c r="AO4602" i="2"/>
  <c r="AO4601" i="2"/>
  <c r="AO4600" i="2"/>
  <c r="AO4599" i="2"/>
  <c r="AO4598" i="2"/>
  <c r="AO4597" i="2"/>
  <c r="AO4596" i="2"/>
  <c r="AO4595" i="2"/>
  <c r="AO4594" i="2"/>
  <c r="AO4593" i="2"/>
  <c r="AO4592" i="2"/>
  <c r="AO4591" i="2"/>
  <c r="AO4590" i="2"/>
  <c r="AO4589" i="2"/>
  <c r="AO4588" i="2"/>
  <c r="AO4587" i="2"/>
  <c r="AO4586" i="2"/>
  <c r="AO4585" i="2"/>
  <c r="AO4584" i="2"/>
  <c r="AO4583" i="2"/>
  <c r="AO4582" i="2"/>
  <c r="AO4581" i="2"/>
  <c r="AO4580" i="2"/>
  <c r="AO4579" i="2"/>
  <c r="AO4578" i="2"/>
  <c r="AO4577" i="2"/>
  <c r="AO4576" i="2"/>
  <c r="AO4575" i="2"/>
  <c r="AO4574" i="2"/>
  <c r="AO4573" i="2"/>
  <c r="AO4572" i="2"/>
  <c r="AO4571" i="2"/>
  <c r="AO4570" i="2"/>
  <c r="AO4569" i="2"/>
  <c r="AO4568" i="2"/>
  <c r="AO4567" i="2"/>
  <c r="AO4566" i="2"/>
  <c r="AO4565" i="2"/>
  <c r="AO4564" i="2"/>
  <c r="AO4563" i="2"/>
  <c r="AO4562" i="2"/>
  <c r="AO4561" i="2"/>
  <c r="AO4560" i="2"/>
  <c r="AO4559" i="2"/>
  <c r="AO4558" i="2"/>
  <c r="AO4557" i="2"/>
  <c r="AO4556" i="2"/>
  <c r="AO4555" i="2"/>
  <c r="AO4554" i="2"/>
  <c r="AO4553" i="2"/>
  <c r="AO4552" i="2"/>
  <c r="AO4551" i="2"/>
  <c r="AO4550" i="2"/>
  <c r="AO4549" i="2"/>
  <c r="AO4548" i="2"/>
  <c r="AO4547" i="2"/>
  <c r="AO4546" i="2"/>
  <c r="AO4545" i="2"/>
  <c r="AO4544" i="2"/>
  <c r="AO4543" i="2"/>
  <c r="AO4542" i="2"/>
  <c r="AO4541" i="2"/>
  <c r="AO4540" i="2"/>
  <c r="AO4539" i="2"/>
  <c r="AO4538" i="2"/>
  <c r="AO4537" i="2"/>
  <c r="AO4536" i="2"/>
  <c r="AO4535" i="2"/>
  <c r="AO4534" i="2"/>
  <c r="AO4533" i="2"/>
  <c r="AO4532" i="2"/>
  <c r="AO4531" i="2"/>
  <c r="AO4530" i="2"/>
  <c r="AO4529" i="2"/>
  <c r="AO4528" i="2"/>
  <c r="AO4527" i="2"/>
  <c r="AO4526" i="2"/>
  <c r="AO4525" i="2"/>
  <c r="AO4524" i="2"/>
  <c r="AO4523" i="2"/>
  <c r="AO4522" i="2"/>
  <c r="AO4521" i="2"/>
  <c r="AO4520" i="2"/>
  <c r="AO4519" i="2"/>
  <c r="AO4518" i="2"/>
  <c r="AO4517" i="2"/>
  <c r="AO4516" i="2"/>
  <c r="AO4515" i="2"/>
  <c r="AO4514" i="2"/>
  <c r="AO4513" i="2"/>
  <c r="AO4512" i="2"/>
  <c r="AO4511" i="2"/>
  <c r="AO4510" i="2"/>
  <c r="AO4509" i="2"/>
  <c r="AO4508" i="2"/>
  <c r="AO4507" i="2"/>
  <c r="AO4506" i="2"/>
  <c r="AO4505" i="2"/>
  <c r="AO4504" i="2"/>
  <c r="AO4503" i="2"/>
  <c r="AO4502" i="2"/>
  <c r="AO4501" i="2"/>
  <c r="AO4500" i="2"/>
  <c r="AO4499" i="2"/>
  <c r="AO4498" i="2"/>
  <c r="AO4497" i="2"/>
  <c r="AO4496" i="2"/>
  <c r="AO4495" i="2"/>
  <c r="AO4494" i="2"/>
  <c r="AO4493" i="2"/>
  <c r="AO4492" i="2"/>
  <c r="AO4491" i="2"/>
  <c r="AO4490" i="2"/>
  <c r="AO4489" i="2"/>
  <c r="AO4488" i="2"/>
  <c r="AO4487" i="2"/>
  <c r="AO4486" i="2"/>
  <c r="AO4485" i="2"/>
  <c r="AO4484" i="2"/>
  <c r="AO4483" i="2"/>
  <c r="AO4482" i="2"/>
  <c r="AO4481" i="2"/>
  <c r="AO4480" i="2"/>
  <c r="AO4479" i="2"/>
  <c r="AO4478" i="2"/>
  <c r="AO4477" i="2"/>
  <c r="AO4476" i="2"/>
  <c r="AO4475" i="2"/>
  <c r="AO4474" i="2"/>
  <c r="AO4473" i="2"/>
  <c r="AO4472" i="2"/>
  <c r="AO4471" i="2"/>
  <c r="AO4470" i="2"/>
  <c r="AO4469" i="2"/>
  <c r="AO4468" i="2"/>
  <c r="AO4467" i="2"/>
  <c r="AO4466" i="2"/>
  <c r="AO4465" i="2"/>
  <c r="AO4464" i="2"/>
  <c r="AO4463" i="2"/>
  <c r="AO4462" i="2"/>
  <c r="AO4461" i="2"/>
  <c r="AO4460" i="2"/>
  <c r="AO4459" i="2"/>
  <c r="AO4458" i="2"/>
  <c r="AO4457" i="2"/>
  <c r="AO4456" i="2"/>
  <c r="AO4455" i="2"/>
  <c r="AO4454" i="2"/>
  <c r="AO4453" i="2"/>
  <c r="AO4452" i="2"/>
  <c r="AO4451" i="2"/>
  <c r="AO4450" i="2"/>
  <c r="AO4449" i="2"/>
  <c r="AO4448" i="2"/>
  <c r="AO4447" i="2"/>
  <c r="AO4446" i="2"/>
  <c r="AO4445" i="2"/>
  <c r="AO4444" i="2"/>
  <c r="AO4443" i="2"/>
  <c r="AO4442" i="2"/>
  <c r="AO4441" i="2"/>
  <c r="AO4440" i="2"/>
  <c r="AO4439" i="2"/>
  <c r="AO4438" i="2"/>
  <c r="AO4437" i="2"/>
  <c r="AO4436" i="2"/>
  <c r="AO4435" i="2"/>
  <c r="AO4434" i="2"/>
  <c r="AO4433" i="2"/>
  <c r="AO4432" i="2"/>
  <c r="AO4431" i="2"/>
  <c r="AO4430" i="2"/>
  <c r="AO4429" i="2"/>
  <c r="AO4428" i="2"/>
  <c r="AO4427" i="2"/>
  <c r="AO4426" i="2"/>
  <c r="AO4425" i="2"/>
  <c r="AO4424" i="2"/>
  <c r="AO4423" i="2"/>
  <c r="AO4422" i="2"/>
  <c r="AO4421" i="2"/>
  <c r="AO4420" i="2"/>
  <c r="AO4419" i="2"/>
  <c r="AO4418" i="2"/>
  <c r="AO4417" i="2"/>
  <c r="AO4416" i="2"/>
  <c r="AO4415" i="2"/>
  <c r="AO4414" i="2"/>
  <c r="AO4413" i="2"/>
  <c r="AO4412" i="2"/>
  <c r="AO4411" i="2"/>
  <c r="AO4410" i="2"/>
  <c r="AO4409" i="2"/>
  <c r="AO4408" i="2"/>
  <c r="AO4407" i="2"/>
  <c r="AO4406" i="2"/>
  <c r="AO4405" i="2"/>
  <c r="AO4404" i="2"/>
  <c r="AO4403" i="2"/>
  <c r="AO4402" i="2"/>
  <c r="AO4401" i="2"/>
  <c r="AO4400" i="2"/>
  <c r="AO4399" i="2"/>
  <c r="AO4398" i="2"/>
  <c r="AO4397" i="2"/>
  <c r="AO4396" i="2"/>
  <c r="AO4395" i="2"/>
  <c r="AO4394" i="2"/>
  <c r="AO4393" i="2"/>
  <c r="AO4392" i="2"/>
  <c r="AO4391" i="2"/>
  <c r="AO4390" i="2"/>
  <c r="AO4389" i="2"/>
  <c r="AO4388" i="2"/>
  <c r="AO4387" i="2"/>
  <c r="AO4386" i="2"/>
  <c r="AO4385" i="2"/>
  <c r="AO4384" i="2"/>
  <c r="AO4383" i="2"/>
  <c r="AO4382" i="2"/>
  <c r="AO4381" i="2"/>
  <c r="AO4380" i="2"/>
  <c r="AO4379" i="2"/>
  <c r="AO4378" i="2"/>
  <c r="AO4377" i="2"/>
  <c r="AO4376" i="2"/>
  <c r="AO4375" i="2"/>
  <c r="AO4374" i="2"/>
  <c r="AO4373" i="2"/>
  <c r="AO4372" i="2"/>
  <c r="AO4371" i="2"/>
  <c r="AO4370" i="2"/>
  <c r="AO4369" i="2"/>
  <c r="AO4368" i="2"/>
  <c r="AO4367" i="2"/>
  <c r="AO4366" i="2"/>
  <c r="AO4365" i="2"/>
  <c r="AO4364" i="2"/>
  <c r="AO4363" i="2"/>
  <c r="AO4362" i="2"/>
  <c r="AO4361" i="2"/>
  <c r="AO4360" i="2"/>
  <c r="AO4359" i="2"/>
  <c r="AO4358" i="2"/>
  <c r="AO4357" i="2"/>
  <c r="AO4356" i="2"/>
  <c r="AO4355" i="2"/>
  <c r="AO4354" i="2"/>
  <c r="AO4353" i="2"/>
  <c r="AO4352" i="2"/>
  <c r="AO4351" i="2"/>
  <c r="AO4350" i="2"/>
  <c r="AO4349" i="2"/>
  <c r="AO4348" i="2"/>
  <c r="AO4347" i="2"/>
  <c r="AO4346" i="2"/>
  <c r="AO4345" i="2"/>
  <c r="AO4344" i="2"/>
  <c r="AO4343" i="2"/>
  <c r="AO4342" i="2"/>
  <c r="AO4341" i="2"/>
  <c r="AO4340" i="2"/>
  <c r="AO4339" i="2"/>
  <c r="AO4338" i="2"/>
  <c r="AO4337" i="2"/>
  <c r="AO4336" i="2"/>
  <c r="AO4335" i="2"/>
  <c r="AO4334" i="2"/>
  <c r="AO4333" i="2"/>
  <c r="AO4332" i="2"/>
  <c r="AO4331" i="2"/>
  <c r="AO4330" i="2"/>
  <c r="AO4329" i="2"/>
  <c r="AO4328" i="2"/>
  <c r="AO4327" i="2"/>
  <c r="AO4326" i="2"/>
  <c r="AO4325" i="2"/>
  <c r="AO4324" i="2"/>
  <c r="AO4323" i="2"/>
  <c r="AO4322" i="2"/>
  <c r="AO4321" i="2"/>
  <c r="AO4320" i="2"/>
  <c r="AO4319" i="2"/>
  <c r="AO4318" i="2"/>
  <c r="AO4317" i="2"/>
  <c r="AO4316" i="2"/>
  <c r="AO4315" i="2"/>
  <c r="AO4314" i="2"/>
  <c r="AO4313" i="2"/>
  <c r="AO4312" i="2"/>
  <c r="AO4311" i="2"/>
  <c r="AO4310" i="2"/>
  <c r="AO4309" i="2"/>
  <c r="AO4308" i="2"/>
  <c r="AO4307" i="2"/>
  <c r="AO4306" i="2"/>
  <c r="AO4305" i="2"/>
  <c r="AO4304" i="2"/>
  <c r="AO4303" i="2"/>
  <c r="AO4302" i="2"/>
  <c r="AO4301" i="2"/>
  <c r="AO4300" i="2"/>
  <c r="AO4299" i="2"/>
  <c r="AO4298" i="2"/>
  <c r="AO4297" i="2"/>
  <c r="AO4296" i="2"/>
  <c r="AO4295" i="2"/>
  <c r="AO4294" i="2"/>
  <c r="AO4293" i="2"/>
  <c r="AO4292" i="2"/>
  <c r="AO4291" i="2"/>
  <c r="AO4290" i="2"/>
  <c r="AO4289" i="2"/>
  <c r="AO4288" i="2"/>
  <c r="AO4287" i="2"/>
  <c r="AO4286" i="2"/>
  <c r="AO4285" i="2"/>
  <c r="AO4284" i="2"/>
  <c r="AO4283" i="2"/>
  <c r="AO4282" i="2"/>
  <c r="AO4281" i="2"/>
  <c r="AO4280" i="2"/>
  <c r="AO4279" i="2"/>
  <c r="AO4278" i="2"/>
  <c r="AO4277" i="2"/>
  <c r="AO4276" i="2"/>
  <c r="AO4275" i="2"/>
  <c r="AO4274" i="2"/>
  <c r="AO4273" i="2"/>
  <c r="AO4272" i="2"/>
  <c r="AO4271" i="2"/>
  <c r="AO4270" i="2"/>
  <c r="AO4269" i="2"/>
  <c r="AO4268" i="2"/>
  <c r="AO4267" i="2"/>
  <c r="AO4266" i="2"/>
  <c r="AO4265" i="2"/>
  <c r="AO4264" i="2"/>
  <c r="AO4263" i="2"/>
  <c r="AO4262" i="2"/>
  <c r="AO4261" i="2"/>
  <c r="AO4260" i="2"/>
  <c r="AO4259" i="2"/>
  <c r="AO4258" i="2"/>
  <c r="AO4257" i="2"/>
  <c r="AO4256" i="2"/>
  <c r="AO4255" i="2"/>
  <c r="AO4254" i="2"/>
  <c r="AO4253" i="2"/>
  <c r="AO4252" i="2"/>
  <c r="AO4251" i="2"/>
  <c r="AO4250" i="2"/>
  <c r="AO4249" i="2"/>
  <c r="AO4248" i="2"/>
  <c r="AO4247" i="2"/>
  <c r="AO4246" i="2"/>
  <c r="AO4245" i="2"/>
  <c r="AO4244" i="2"/>
  <c r="AO4243" i="2"/>
  <c r="AO4242" i="2"/>
  <c r="AO4241" i="2"/>
  <c r="AO4240" i="2"/>
  <c r="AO4239" i="2"/>
  <c r="AO4238" i="2"/>
  <c r="AO4237" i="2"/>
  <c r="AO4236" i="2"/>
  <c r="AO4235" i="2"/>
  <c r="AO4234" i="2"/>
  <c r="AO4233" i="2"/>
  <c r="AO4232" i="2"/>
  <c r="AO4231" i="2"/>
  <c r="AO4230" i="2"/>
  <c r="AO4229" i="2"/>
  <c r="AO4228" i="2"/>
  <c r="AO4227" i="2"/>
  <c r="AO4226" i="2"/>
  <c r="AO4225" i="2"/>
  <c r="AO4224" i="2"/>
  <c r="AO4223" i="2"/>
  <c r="AO4222" i="2"/>
  <c r="AO4221" i="2"/>
  <c r="AO4220" i="2"/>
  <c r="AO4219" i="2"/>
  <c r="AO4218" i="2"/>
  <c r="AO4217" i="2"/>
  <c r="AO4216" i="2"/>
  <c r="AO4215" i="2"/>
  <c r="AO4214" i="2"/>
  <c r="AO4213" i="2"/>
  <c r="AO4212" i="2"/>
  <c r="AO4211" i="2"/>
  <c r="AO4210" i="2"/>
  <c r="AO4209" i="2"/>
  <c r="AO4208" i="2"/>
  <c r="AO4207" i="2"/>
  <c r="AO4206" i="2"/>
  <c r="AO4205" i="2"/>
  <c r="AO4204" i="2"/>
  <c r="AO4203" i="2"/>
  <c r="AO4202" i="2"/>
  <c r="AO4201" i="2"/>
  <c r="AO4200" i="2"/>
  <c r="AO4199" i="2"/>
  <c r="AO4198" i="2"/>
  <c r="AO4197" i="2"/>
  <c r="AO4196" i="2"/>
  <c r="AO4195" i="2"/>
  <c r="AO4194" i="2"/>
  <c r="AO4193" i="2"/>
  <c r="AO4192" i="2"/>
  <c r="AO4191" i="2"/>
  <c r="AO4190" i="2"/>
  <c r="AO4189" i="2"/>
  <c r="AO4188" i="2"/>
  <c r="AO4187" i="2"/>
  <c r="AO4186" i="2"/>
  <c r="AO4185" i="2"/>
  <c r="AO4184" i="2"/>
  <c r="AO4183" i="2"/>
  <c r="AO4182" i="2"/>
  <c r="AO4181" i="2"/>
  <c r="AO4180" i="2"/>
  <c r="AO4179" i="2"/>
  <c r="AO4178" i="2"/>
  <c r="AO4177" i="2"/>
  <c r="AO4176" i="2"/>
  <c r="AO4175" i="2"/>
  <c r="AO4174" i="2"/>
  <c r="AO4173" i="2"/>
  <c r="AO4172" i="2"/>
  <c r="AO4171" i="2"/>
  <c r="AO4170" i="2"/>
  <c r="AO4169" i="2"/>
  <c r="AO4168" i="2"/>
  <c r="AO4167" i="2"/>
  <c r="AO4166" i="2"/>
  <c r="AO4165" i="2"/>
  <c r="AO4164" i="2"/>
  <c r="AO4163" i="2"/>
  <c r="AO4162" i="2"/>
  <c r="AO4161" i="2"/>
  <c r="AO4160" i="2"/>
  <c r="AO4159" i="2"/>
  <c r="AO4158" i="2"/>
  <c r="AO4157" i="2"/>
  <c r="AO4156" i="2"/>
  <c r="AO4155" i="2"/>
  <c r="AO4154" i="2"/>
  <c r="AO4153" i="2"/>
  <c r="AO4152" i="2"/>
  <c r="AO4151" i="2"/>
  <c r="AO4150" i="2"/>
  <c r="AO4149" i="2"/>
  <c r="AO4148" i="2"/>
  <c r="AO4147" i="2"/>
  <c r="AO4146" i="2"/>
  <c r="AO4145" i="2"/>
  <c r="AO4144" i="2"/>
  <c r="AO4143" i="2"/>
  <c r="AO4142" i="2"/>
  <c r="AO4141" i="2"/>
  <c r="AO4140" i="2"/>
  <c r="AO4139" i="2"/>
  <c r="AO4138" i="2"/>
  <c r="AO4137" i="2"/>
  <c r="AO4136" i="2"/>
  <c r="AO4135" i="2"/>
  <c r="AO4134" i="2"/>
  <c r="AO4133" i="2"/>
  <c r="AO4132" i="2"/>
  <c r="AO4131" i="2"/>
  <c r="AO4130" i="2"/>
  <c r="AO4129" i="2"/>
  <c r="AO4128" i="2"/>
  <c r="AO4127" i="2"/>
  <c r="AO4126" i="2"/>
  <c r="AO4125" i="2"/>
  <c r="AO4124" i="2"/>
  <c r="AO4123" i="2"/>
  <c r="AO4122" i="2"/>
  <c r="AO4121" i="2"/>
  <c r="AO4120" i="2"/>
  <c r="AO4119" i="2"/>
  <c r="AO4118" i="2"/>
  <c r="AO4117" i="2"/>
  <c r="AO4116" i="2"/>
  <c r="AO4115" i="2"/>
  <c r="AO4114" i="2"/>
  <c r="AO4113" i="2"/>
  <c r="AO4112" i="2"/>
  <c r="AO4111" i="2"/>
  <c r="AO4110" i="2"/>
  <c r="AO4109" i="2"/>
  <c r="AO4108" i="2"/>
  <c r="AO4107" i="2"/>
  <c r="AO4106" i="2"/>
  <c r="AO4105" i="2"/>
  <c r="AO4104" i="2"/>
  <c r="AO4103" i="2"/>
  <c r="AO4102" i="2"/>
  <c r="AO4101" i="2"/>
  <c r="AO4100" i="2"/>
  <c r="AO4099" i="2"/>
  <c r="AO4098" i="2"/>
  <c r="AO4097" i="2"/>
  <c r="AO4096" i="2"/>
  <c r="AO4095" i="2"/>
  <c r="AO4094" i="2"/>
  <c r="AO4093" i="2"/>
  <c r="AO4092" i="2"/>
  <c r="AO4091" i="2"/>
  <c r="AO4090" i="2"/>
  <c r="AO4089" i="2"/>
  <c r="AO4088" i="2"/>
  <c r="AO4087" i="2"/>
  <c r="AO4086" i="2"/>
  <c r="AO4085" i="2"/>
  <c r="AO4084" i="2"/>
  <c r="AO4083" i="2"/>
  <c r="AO4082" i="2"/>
  <c r="AO4081" i="2"/>
  <c r="AO4080" i="2"/>
  <c r="AO4079" i="2"/>
  <c r="AO4078" i="2"/>
  <c r="AO4077" i="2"/>
  <c r="AO4076" i="2"/>
  <c r="AO4075" i="2"/>
  <c r="AO4074" i="2"/>
  <c r="AO4073" i="2"/>
  <c r="AO4072" i="2"/>
  <c r="AO4071" i="2"/>
  <c r="AO4070" i="2"/>
  <c r="AO4069" i="2"/>
  <c r="AO4068" i="2"/>
  <c r="AO4067" i="2"/>
  <c r="AO4066" i="2"/>
  <c r="AO4065" i="2"/>
  <c r="AO4064" i="2"/>
  <c r="AO4063" i="2"/>
  <c r="AO4062" i="2"/>
  <c r="AO4061" i="2"/>
  <c r="AO4060" i="2"/>
  <c r="AO4059" i="2"/>
  <c r="AO4058" i="2"/>
  <c r="AO4057" i="2"/>
  <c r="AO4056" i="2"/>
  <c r="AO4055" i="2"/>
  <c r="AO4054" i="2"/>
  <c r="AO4053" i="2"/>
  <c r="AO4052" i="2"/>
  <c r="AO4051" i="2"/>
  <c r="AO4050" i="2"/>
  <c r="AO4049" i="2"/>
  <c r="AO4048" i="2"/>
  <c r="AO4047" i="2"/>
  <c r="AO4046" i="2"/>
  <c r="AO4045" i="2"/>
  <c r="AO4044" i="2"/>
  <c r="AO4043" i="2"/>
  <c r="AO4042" i="2"/>
  <c r="AO4041" i="2"/>
  <c r="AO4040" i="2"/>
  <c r="AO4039" i="2"/>
  <c r="AO4038" i="2"/>
  <c r="AO4037" i="2"/>
  <c r="AO4036" i="2"/>
  <c r="AO4035" i="2"/>
  <c r="AO4034" i="2"/>
  <c r="AO4033" i="2"/>
  <c r="AO4032" i="2"/>
  <c r="AO4031" i="2"/>
  <c r="AO4030" i="2"/>
  <c r="AO4029" i="2"/>
  <c r="AO4028" i="2"/>
  <c r="AO4027" i="2"/>
  <c r="AO4026" i="2"/>
  <c r="AO4025" i="2"/>
  <c r="AO4024" i="2"/>
  <c r="AO4023" i="2"/>
  <c r="AO4022" i="2"/>
  <c r="AO4021" i="2"/>
  <c r="AO4020" i="2"/>
  <c r="AO4019" i="2"/>
  <c r="AO4018" i="2"/>
  <c r="AO4017" i="2"/>
  <c r="AO4016" i="2"/>
  <c r="AO4015" i="2"/>
  <c r="AO4014" i="2"/>
  <c r="AO4013" i="2"/>
  <c r="AO4012" i="2"/>
  <c r="AO4011" i="2"/>
  <c r="AO4010" i="2"/>
  <c r="AO4009" i="2"/>
  <c r="AO4008" i="2"/>
  <c r="AO4007" i="2"/>
  <c r="AO4006" i="2"/>
  <c r="AO4005" i="2"/>
  <c r="AO4004" i="2"/>
  <c r="AO4003" i="2"/>
  <c r="AO4002" i="2"/>
  <c r="AO4001" i="2"/>
  <c r="AO4000" i="2"/>
  <c r="AO3999" i="2"/>
  <c r="AO3998" i="2"/>
  <c r="AO3997" i="2"/>
  <c r="AO3996" i="2"/>
  <c r="AO3995" i="2"/>
  <c r="AO3994" i="2"/>
  <c r="AO3993" i="2"/>
  <c r="AO3992" i="2"/>
  <c r="AO3991" i="2"/>
  <c r="AO3990" i="2"/>
  <c r="AO3989" i="2"/>
  <c r="AO3988" i="2"/>
  <c r="AO3987" i="2"/>
  <c r="AO3986" i="2"/>
  <c r="AO3985" i="2"/>
  <c r="AO3984" i="2"/>
  <c r="AO3983" i="2"/>
  <c r="AO3982" i="2"/>
  <c r="AO3981" i="2"/>
  <c r="AO3980" i="2"/>
  <c r="AO3979" i="2"/>
  <c r="AO3978" i="2"/>
  <c r="AO3977" i="2"/>
  <c r="AO3976" i="2"/>
  <c r="AO3975" i="2"/>
  <c r="AO3974" i="2"/>
  <c r="AO3973" i="2"/>
  <c r="AO3972" i="2"/>
  <c r="AO3971" i="2"/>
  <c r="AO3970" i="2"/>
  <c r="AO3969" i="2"/>
  <c r="AO3968" i="2"/>
  <c r="AO3967" i="2"/>
  <c r="AO3966" i="2"/>
  <c r="AO3965" i="2"/>
  <c r="AO3964" i="2"/>
  <c r="AO3963" i="2"/>
  <c r="AO3962" i="2"/>
  <c r="AO3961" i="2"/>
  <c r="AO3960" i="2"/>
  <c r="AO3959" i="2"/>
  <c r="AO3958" i="2"/>
  <c r="AO3957" i="2"/>
  <c r="AO3956" i="2"/>
  <c r="AO3955" i="2"/>
  <c r="AO3954" i="2"/>
  <c r="AO3953" i="2"/>
  <c r="AO3952" i="2"/>
  <c r="AO3951" i="2"/>
  <c r="AO3950" i="2"/>
  <c r="AO3949" i="2"/>
  <c r="AO3948" i="2"/>
  <c r="AO3947" i="2"/>
  <c r="AO3946" i="2"/>
  <c r="AO3945" i="2"/>
  <c r="AO3944" i="2"/>
  <c r="AO3943" i="2"/>
  <c r="AO3942" i="2"/>
  <c r="AO3941" i="2"/>
  <c r="AO3940" i="2"/>
  <c r="AO3939" i="2"/>
  <c r="AO3938" i="2"/>
  <c r="AO3937" i="2"/>
  <c r="AO3936" i="2"/>
  <c r="AO3935" i="2"/>
  <c r="AO3934" i="2"/>
  <c r="AO3933" i="2"/>
  <c r="AO3932" i="2"/>
  <c r="AO3931" i="2"/>
  <c r="AO3930" i="2"/>
  <c r="AO3929" i="2"/>
  <c r="AO3928" i="2"/>
  <c r="AO3927" i="2"/>
  <c r="AO3926" i="2"/>
  <c r="AO3925" i="2"/>
  <c r="AO3924" i="2"/>
  <c r="AO3923" i="2"/>
  <c r="AO3922" i="2"/>
  <c r="AO3921" i="2"/>
  <c r="AO3920" i="2"/>
  <c r="AO3919" i="2"/>
  <c r="AO3918" i="2"/>
  <c r="AO3917" i="2"/>
  <c r="AO3916" i="2"/>
  <c r="AO3915" i="2"/>
  <c r="AO3914" i="2"/>
  <c r="AO3913" i="2"/>
  <c r="AO3912" i="2"/>
  <c r="AO3911" i="2"/>
  <c r="AO3910" i="2"/>
  <c r="AO3909" i="2"/>
  <c r="AO3908" i="2"/>
  <c r="AO3907" i="2"/>
  <c r="AO3906" i="2"/>
  <c r="AO3905" i="2"/>
  <c r="AO3904" i="2"/>
  <c r="AO3903" i="2"/>
  <c r="AO3902" i="2"/>
  <c r="AO3901" i="2"/>
  <c r="AO3900" i="2"/>
  <c r="AO3899" i="2"/>
  <c r="AO3898" i="2"/>
  <c r="AO3897" i="2"/>
  <c r="AO3896" i="2"/>
  <c r="AO3895" i="2"/>
  <c r="AO3894" i="2"/>
  <c r="AO3893" i="2"/>
  <c r="AO3892" i="2"/>
  <c r="AO3891" i="2"/>
  <c r="AO3890" i="2"/>
  <c r="AO3889" i="2"/>
  <c r="AO3888" i="2"/>
  <c r="AO3887" i="2"/>
  <c r="AO3886" i="2"/>
  <c r="AO3885" i="2"/>
  <c r="AO3884" i="2"/>
  <c r="AO3883" i="2"/>
  <c r="AO3882" i="2"/>
  <c r="AO3881" i="2"/>
  <c r="AO3880" i="2"/>
  <c r="AO3879" i="2"/>
  <c r="AO3878" i="2"/>
  <c r="AO3877" i="2"/>
  <c r="AO3876" i="2"/>
  <c r="AO3875" i="2"/>
  <c r="AO3874" i="2"/>
  <c r="AO3873" i="2"/>
  <c r="AO3872" i="2"/>
  <c r="AO3871" i="2"/>
  <c r="AO3870" i="2"/>
  <c r="AO3869" i="2"/>
  <c r="AO3868" i="2"/>
  <c r="AO3867" i="2"/>
  <c r="AO3866" i="2"/>
  <c r="AO3865" i="2"/>
  <c r="AO3864" i="2"/>
  <c r="AO3863" i="2"/>
  <c r="AO3862" i="2"/>
  <c r="AO3861" i="2"/>
  <c r="AO3860" i="2"/>
  <c r="AO3859" i="2"/>
  <c r="AO3858" i="2"/>
  <c r="AO3857" i="2"/>
  <c r="AO3856" i="2"/>
  <c r="AO3855" i="2"/>
  <c r="AO3854" i="2"/>
  <c r="AO3853" i="2"/>
  <c r="AO3852" i="2"/>
  <c r="AO3851" i="2"/>
  <c r="AO3850" i="2"/>
  <c r="AO3849" i="2"/>
  <c r="AO3848" i="2"/>
  <c r="AO3847" i="2"/>
  <c r="AO3846" i="2"/>
  <c r="AO3845" i="2"/>
  <c r="AO3844" i="2"/>
  <c r="AO3843" i="2"/>
  <c r="AO3842" i="2"/>
  <c r="AO3841" i="2"/>
  <c r="AO3840" i="2"/>
  <c r="AO3839" i="2"/>
  <c r="AO3838" i="2"/>
  <c r="AO3837" i="2"/>
  <c r="AO3836" i="2"/>
  <c r="AO3835" i="2"/>
  <c r="AO3834" i="2"/>
  <c r="AO3833" i="2"/>
  <c r="AO3832" i="2"/>
  <c r="AO3831" i="2"/>
  <c r="AO3830" i="2"/>
  <c r="AO3829" i="2"/>
  <c r="AO3828" i="2"/>
  <c r="AO3827" i="2"/>
  <c r="AO3826" i="2"/>
  <c r="AO3825" i="2"/>
  <c r="AO3824" i="2"/>
  <c r="AO3823" i="2"/>
  <c r="AO3822" i="2"/>
  <c r="AO3821" i="2"/>
  <c r="AO3820" i="2"/>
  <c r="AO3819" i="2"/>
  <c r="AO3818" i="2"/>
  <c r="AO3817" i="2"/>
  <c r="AO3816" i="2"/>
  <c r="AO3815" i="2"/>
  <c r="AO3814" i="2"/>
  <c r="AO3813" i="2"/>
  <c r="AO3812" i="2"/>
  <c r="AO3811" i="2"/>
  <c r="AO3810" i="2"/>
  <c r="AO3809" i="2"/>
  <c r="AO3808" i="2"/>
  <c r="AO3807" i="2"/>
  <c r="AO3806" i="2"/>
  <c r="AO3805" i="2"/>
  <c r="AO3804" i="2"/>
  <c r="AO3803" i="2"/>
  <c r="AO3802" i="2"/>
  <c r="AO3801" i="2"/>
  <c r="AO3800" i="2"/>
  <c r="AO3799" i="2"/>
  <c r="AO3798" i="2"/>
  <c r="AO3797" i="2"/>
  <c r="AO3796" i="2"/>
  <c r="AO3795" i="2"/>
  <c r="AO3794" i="2"/>
  <c r="AO3793" i="2"/>
  <c r="AO3792" i="2"/>
  <c r="AO3791" i="2"/>
  <c r="AO3790" i="2"/>
  <c r="AO3789" i="2"/>
  <c r="AO3788" i="2"/>
  <c r="AO3787" i="2"/>
  <c r="AO3786" i="2"/>
  <c r="AO3785" i="2"/>
  <c r="AO3784" i="2"/>
  <c r="AO3783" i="2"/>
  <c r="AO3782" i="2"/>
  <c r="AO3781" i="2"/>
  <c r="AO3780" i="2"/>
  <c r="AO3779" i="2"/>
  <c r="AO3778" i="2"/>
  <c r="AO3777" i="2"/>
  <c r="AO3776" i="2"/>
  <c r="AO3775" i="2"/>
  <c r="AO3774" i="2"/>
  <c r="AO3773" i="2"/>
  <c r="AO3772" i="2"/>
  <c r="AO3771" i="2"/>
  <c r="AO3770" i="2"/>
  <c r="AO3769" i="2"/>
  <c r="AO3768" i="2"/>
  <c r="AO3767" i="2"/>
  <c r="AO3766" i="2"/>
  <c r="AO3765" i="2"/>
  <c r="AO3764" i="2"/>
  <c r="AO3763" i="2"/>
  <c r="AO3762" i="2"/>
  <c r="AO3761" i="2"/>
  <c r="AO3760" i="2"/>
  <c r="AO3759" i="2"/>
  <c r="AO3758" i="2"/>
  <c r="AO3757" i="2"/>
  <c r="AO3756" i="2"/>
  <c r="AO3755" i="2"/>
  <c r="AO3754" i="2"/>
  <c r="AO3753" i="2"/>
  <c r="AO3752" i="2"/>
  <c r="AO3751" i="2"/>
  <c r="AO3750" i="2"/>
  <c r="AO3749" i="2"/>
  <c r="AO3748" i="2"/>
  <c r="AO3747" i="2"/>
  <c r="AO3746" i="2"/>
  <c r="AO3745" i="2"/>
  <c r="AO3744" i="2"/>
  <c r="AO3743" i="2"/>
  <c r="AO3742" i="2"/>
  <c r="AO3741" i="2"/>
  <c r="AO3740" i="2"/>
  <c r="AO3739" i="2"/>
  <c r="AO3738" i="2"/>
  <c r="AO3737" i="2"/>
  <c r="AO3736" i="2"/>
  <c r="AO3735" i="2"/>
  <c r="AO3734" i="2"/>
  <c r="AO3733" i="2"/>
  <c r="AO3732" i="2"/>
  <c r="AO3731" i="2"/>
  <c r="AO3730" i="2"/>
  <c r="AO3729" i="2"/>
  <c r="AO3728" i="2"/>
  <c r="AO3727" i="2"/>
  <c r="AO3726" i="2"/>
  <c r="AO3725" i="2"/>
  <c r="AO3724" i="2"/>
  <c r="AO3723" i="2"/>
  <c r="AO3722" i="2"/>
  <c r="AO3721" i="2"/>
  <c r="AO3720" i="2"/>
  <c r="AO3719" i="2"/>
  <c r="AO3718" i="2"/>
  <c r="AO3717" i="2"/>
  <c r="AO3716" i="2"/>
  <c r="AO3715" i="2"/>
  <c r="AO3714" i="2"/>
  <c r="AO3713" i="2"/>
  <c r="AO3712" i="2"/>
  <c r="AO3711" i="2"/>
  <c r="AO3710" i="2"/>
  <c r="AO3709" i="2"/>
  <c r="AO3708" i="2"/>
  <c r="AO3707" i="2"/>
  <c r="AO3706" i="2"/>
  <c r="AO3705" i="2"/>
  <c r="AO3704" i="2"/>
  <c r="AO3703" i="2"/>
  <c r="AO3702" i="2"/>
  <c r="AO3701" i="2"/>
  <c r="AO3700" i="2"/>
  <c r="AO3699" i="2"/>
  <c r="AO3698" i="2"/>
  <c r="AO3697" i="2"/>
  <c r="AO3696" i="2"/>
  <c r="AO3695" i="2"/>
  <c r="AO3694" i="2"/>
  <c r="AO3693" i="2"/>
  <c r="AO3692" i="2"/>
  <c r="AO3691" i="2"/>
  <c r="AO3690" i="2"/>
  <c r="AO3689" i="2"/>
  <c r="AO3688" i="2"/>
  <c r="AO3687" i="2"/>
  <c r="AO3686" i="2"/>
  <c r="AO3685" i="2"/>
  <c r="AO3684" i="2"/>
  <c r="AO3683" i="2"/>
  <c r="AO3682" i="2"/>
  <c r="AO3681" i="2"/>
  <c r="AO3680" i="2"/>
  <c r="AO3679" i="2"/>
  <c r="AO3678" i="2"/>
  <c r="AO3677" i="2"/>
  <c r="AO3676" i="2"/>
  <c r="AO3675" i="2"/>
  <c r="AO3674" i="2"/>
  <c r="AO3673" i="2"/>
  <c r="AO3672" i="2"/>
  <c r="AO3671" i="2"/>
  <c r="AO3670" i="2"/>
  <c r="AO3669" i="2"/>
  <c r="AO3668" i="2"/>
  <c r="AO3667" i="2"/>
  <c r="AO3666" i="2"/>
  <c r="AO3665" i="2"/>
  <c r="AO3664" i="2"/>
  <c r="AO3663" i="2"/>
  <c r="AO3662" i="2"/>
  <c r="AO3661" i="2"/>
  <c r="AO3660" i="2"/>
  <c r="AO3659" i="2"/>
  <c r="AO3658" i="2"/>
  <c r="AO3657" i="2"/>
  <c r="AO3656" i="2"/>
  <c r="AO3655" i="2"/>
  <c r="AO3654" i="2"/>
  <c r="AO3653" i="2"/>
  <c r="AO3652" i="2"/>
  <c r="AO3651" i="2"/>
  <c r="AO3650" i="2"/>
  <c r="AO3649" i="2"/>
  <c r="AO3648" i="2"/>
  <c r="AO3647" i="2"/>
  <c r="AO3646" i="2"/>
  <c r="AO3645" i="2"/>
  <c r="AO3644" i="2"/>
  <c r="AO3643" i="2"/>
  <c r="AO3642" i="2"/>
  <c r="AO3641" i="2"/>
  <c r="AO3640" i="2"/>
  <c r="AO3639" i="2"/>
  <c r="AO3638" i="2"/>
  <c r="AO3637" i="2"/>
  <c r="AO3636" i="2"/>
  <c r="AO3635" i="2"/>
  <c r="AO3634" i="2"/>
  <c r="AO3633" i="2"/>
  <c r="AO3632" i="2"/>
  <c r="AO3631" i="2"/>
  <c r="AO3630" i="2"/>
  <c r="AO3629" i="2"/>
  <c r="AO3628" i="2"/>
  <c r="AO3627" i="2"/>
  <c r="AO3626" i="2"/>
  <c r="AO3625" i="2"/>
  <c r="AO3624" i="2"/>
  <c r="AO3623" i="2"/>
  <c r="AO3622" i="2"/>
  <c r="AO3621" i="2"/>
  <c r="AO3620" i="2"/>
  <c r="AO3619" i="2"/>
  <c r="AO3618" i="2"/>
  <c r="AO3617" i="2"/>
  <c r="AO3616" i="2"/>
  <c r="AO3615" i="2"/>
  <c r="AO3614" i="2"/>
  <c r="AO3613" i="2"/>
  <c r="AO3612" i="2"/>
  <c r="AO3611" i="2"/>
  <c r="AO3610" i="2"/>
  <c r="AO3609" i="2"/>
  <c r="AO3608" i="2"/>
  <c r="AO3607" i="2"/>
  <c r="AO3606" i="2"/>
  <c r="AO3605" i="2"/>
  <c r="AO3604" i="2"/>
  <c r="AO3603" i="2"/>
  <c r="AO3602" i="2"/>
  <c r="AO3601" i="2"/>
  <c r="AO3600" i="2"/>
  <c r="AO3599" i="2"/>
  <c r="AO3598" i="2"/>
  <c r="AO3597" i="2"/>
  <c r="AO3596" i="2"/>
  <c r="AO3595" i="2"/>
  <c r="AO3594" i="2"/>
  <c r="AO3593" i="2"/>
  <c r="AO3592" i="2"/>
  <c r="AO3591" i="2"/>
  <c r="AO3590" i="2"/>
  <c r="AO3589" i="2"/>
  <c r="AO3588" i="2"/>
  <c r="AO3587" i="2"/>
  <c r="AO3586" i="2"/>
  <c r="AO3585" i="2"/>
  <c r="AO3584" i="2"/>
  <c r="AO3583" i="2"/>
  <c r="AO3582" i="2"/>
  <c r="AO3581" i="2"/>
  <c r="AO3580" i="2"/>
  <c r="AO3579" i="2"/>
  <c r="AO3578" i="2"/>
  <c r="AO3577" i="2"/>
  <c r="AO3576" i="2"/>
  <c r="AO3575" i="2"/>
  <c r="AO3574" i="2"/>
  <c r="AO3573" i="2"/>
  <c r="AO3572" i="2"/>
  <c r="AO3571" i="2"/>
  <c r="AO3570" i="2"/>
  <c r="AO3569" i="2"/>
  <c r="AO3568" i="2"/>
  <c r="AO3567" i="2"/>
  <c r="AO3566" i="2"/>
  <c r="AO3565" i="2"/>
  <c r="AO3564" i="2"/>
  <c r="AO3563" i="2"/>
  <c r="AO3562" i="2"/>
  <c r="AO3561" i="2"/>
  <c r="AO3560" i="2"/>
  <c r="AO3559" i="2"/>
  <c r="AO3558" i="2"/>
  <c r="AO3557" i="2"/>
  <c r="AO3556" i="2"/>
  <c r="AO3555" i="2"/>
  <c r="AO3554" i="2"/>
  <c r="AO3553" i="2"/>
  <c r="AO3552" i="2"/>
  <c r="AO3551" i="2"/>
  <c r="AO3550" i="2"/>
  <c r="AO3549" i="2"/>
  <c r="AO3548" i="2"/>
  <c r="AO3547" i="2"/>
  <c r="AO3546" i="2"/>
  <c r="AO3545" i="2"/>
  <c r="AO3544" i="2"/>
  <c r="AO3543" i="2"/>
  <c r="AO3542" i="2"/>
  <c r="AO3541" i="2"/>
  <c r="AO3540" i="2"/>
  <c r="AO3539" i="2"/>
  <c r="AO3538" i="2"/>
  <c r="AO3537" i="2"/>
  <c r="AO3536" i="2"/>
  <c r="AO3535" i="2"/>
  <c r="AO3534" i="2"/>
  <c r="AO3533" i="2"/>
  <c r="AO3532" i="2"/>
  <c r="AO3531" i="2"/>
  <c r="AO3530" i="2"/>
  <c r="AO3529" i="2"/>
  <c r="AO3528" i="2"/>
  <c r="AO3527" i="2"/>
  <c r="AO3526" i="2"/>
  <c r="AO3525" i="2"/>
  <c r="AO3524" i="2"/>
  <c r="AO3523" i="2"/>
  <c r="AO3522" i="2"/>
  <c r="AO3521" i="2"/>
  <c r="AO3520" i="2"/>
  <c r="AO3519" i="2"/>
  <c r="AO3518" i="2"/>
  <c r="AO3517" i="2"/>
  <c r="AO3516" i="2"/>
  <c r="AO3515" i="2"/>
  <c r="AO3514" i="2"/>
  <c r="AO3513" i="2"/>
  <c r="AO3512" i="2"/>
  <c r="AO3511" i="2"/>
  <c r="AO3510" i="2"/>
  <c r="AO3509" i="2"/>
  <c r="AO3508" i="2"/>
  <c r="AO3507" i="2"/>
  <c r="AO3506" i="2"/>
  <c r="AO3505" i="2"/>
  <c r="AO3504" i="2"/>
  <c r="AO3503" i="2"/>
  <c r="AO3502" i="2"/>
  <c r="AO3501" i="2"/>
  <c r="AO3500" i="2"/>
  <c r="AO3499" i="2"/>
  <c r="AO3498" i="2"/>
  <c r="AO3497" i="2"/>
  <c r="AO3496" i="2"/>
  <c r="AO3495" i="2"/>
  <c r="AO3494" i="2"/>
  <c r="AO3493" i="2"/>
  <c r="AO3492" i="2"/>
  <c r="AO3491" i="2"/>
  <c r="AO3490" i="2"/>
  <c r="AO3489" i="2"/>
  <c r="AO3488" i="2"/>
  <c r="AO3487" i="2"/>
  <c r="AO3486" i="2"/>
  <c r="AO3485" i="2"/>
  <c r="AO3484" i="2"/>
  <c r="AO3483" i="2"/>
  <c r="AO3482" i="2"/>
  <c r="AO3481" i="2"/>
  <c r="AO3480" i="2"/>
  <c r="AO3479" i="2"/>
  <c r="AO3478" i="2"/>
  <c r="AO3477" i="2"/>
  <c r="AO3476" i="2"/>
  <c r="AO3475" i="2"/>
  <c r="AO3474" i="2"/>
  <c r="AO3473" i="2"/>
  <c r="AO3472" i="2"/>
  <c r="AO3471" i="2"/>
  <c r="AO3470" i="2"/>
  <c r="AO3469" i="2"/>
  <c r="AO3468" i="2"/>
  <c r="AO3467" i="2"/>
  <c r="AO3466" i="2"/>
  <c r="AO3465" i="2"/>
  <c r="AO3464" i="2"/>
  <c r="AO3463" i="2"/>
  <c r="AO3462" i="2"/>
  <c r="AO3461" i="2"/>
  <c r="AO3460" i="2"/>
  <c r="AO3459" i="2"/>
  <c r="AO3458" i="2"/>
  <c r="AO3457" i="2"/>
  <c r="AO3456" i="2"/>
  <c r="AO3455" i="2"/>
  <c r="AO3454" i="2"/>
  <c r="AO3453" i="2"/>
  <c r="AO3452" i="2"/>
  <c r="AO3451" i="2"/>
  <c r="AO3450" i="2"/>
  <c r="AO3449" i="2"/>
  <c r="AO3448" i="2"/>
  <c r="AO3447" i="2"/>
  <c r="AO3446" i="2"/>
  <c r="AO3445" i="2"/>
  <c r="AO3444" i="2"/>
  <c r="AO3443" i="2"/>
  <c r="AO3442" i="2"/>
  <c r="AO3441" i="2"/>
  <c r="AO3440" i="2"/>
  <c r="AO3439" i="2"/>
  <c r="AO3438" i="2"/>
  <c r="AO3437" i="2"/>
  <c r="AO3436" i="2"/>
  <c r="AO3435" i="2"/>
  <c r="AO3434" i="2"/>
  <c r="AO3433" i="2"/>
  <c r="AO3432" i="2"/>
  <c r="AO3431" i="2"/>
  <c r="AO3430" i="2"/>
  <c r="AO3429" i="2"/>
  <c r="AO3428" i="2"/>
  <c r="AO3427" i="2"/>
  <c r="AO3426" i="2"/>
  <c r="AO3425" i="2"/>
  <c r="AO3424" i="2"/>
  <c r="AO3423" i="2"/>
  <c r="AO3422" i="2"/>
  <c r="AO3421" i="2"/>
  <c r="AO3420" i="2"/>
  <c r="AO3419" i="2"/>
  <c r="AO3418" i="2"/>
  <c r="AO3417" i="2"/>
  <c r="AO3416" i="2"/>
  <c r="AO3415" i="2"/>
  <c r="AO3414" i="2"/>
  <c r="AO3413" i="2"/>
  <c r="AO3412" i="2"/>
  <c r="AO3411" i="2"/>
  <c r="AO3410" i="2"/>
  <c r="AO3409" i="2"/>
  <c r="AO3408" i="2"/>
  <c r="AO3407" i="2"/>
  <c r="AO3406" i="2"/>
  <c r="AO3405" i="2"/>
  <c r="AO3404" i="2"/>
  <c r="AO3403" i="2"/>
  <c r="AO3402" i="2"/>
  <c r="AO3401" i="2"/>
  <c r="AO3400" i="2"/>
  <c r="AO3399" i="2"/>
  <c r="AO3398" i="2"/>
  <c r="AO3397" i="2"/>
  <c r="AO3396" i="2"/>
  <c r="AO3395" i="2"/>
  <c r="AO3394" i="2"/>
  <c r="AO3393" i="2"/>
  <c r="AO3392" i="2"/>
  <c r="AO3391" i="2"/>
  <c r="AO3390" i="2"/>
  <c r="AO3389" i="2"/>
  <c r="AO3388" i="2"/>
  <c r="AO3387" i="2"/>
  <c r="AO3386" i="2"/>
  <c r="AO3385" i="2"/>
  <c r="AO3384" i="2"/>
  <c r="AO3383" i="2"/>
  <c r="AO3382" i="2"/>
  <c r="AO3381" i="2"/>
  <c r="AO3380" i="2"/>
  <c r="AO3379" i="2"/>
  <c r="AO3378" i="2"/>
  <c r="AO3377" i="2"/>
  <c r="AO3376" i="2"/>
  <c r="AO3375" i="2"/>
  <c r="AO3374" i="2"/>
  <c r="AO3373" i="2"/>
  <c r="AO3372" i="2"/>
  <c r="AO3371" i="2"/>
  <c r="AO3370" i="2"/>
  <c r="AO3369" i="2"/>
  <c r="AO3368" i="2"/>
  <c r="AO3367" i="2"/>
  <c r="AO3366" i="2"/>
  <c r="AO3365" i="2"/>
  <c r="AO3364" i="2"/>
  <c r="AO3363" i="2"/>
  <c r="AO3362" i="2"/>
  <c r="AO3361" i="2"/>
  <c r="AO3360" i="2"/>
  <c r="AO3359" i="2"/>
  <c r="AO3358" i="2"/>
  <c r="AO3357" i="2"/>
  <c r="AO3356" i="2"/>
  <c r="AO3355" i="2"/>
  <c r="AO3354" i="2"/>
  <c r="AO3353" i="2"/>
  <c r="AO3352" i="2"/>
  <c r="AO3351" i="2"/>
  <c r="AO3350" i="2"/>
  <c r="AO3349" i="2"/>
  <c r="AO3348" i="2"/>
  <c r="AO3347" i="2"/>
  <c r="AO3346" i="2"/>
  <c r="AO3345" i="2"/>
  <c r="AO3344" i="2"/>
  <c r="AO3343" i="2"/>
  <c r="AO3342" i="2"/>
  <c r="AO3341" i="2"/>
  <c r="AO3340" i="2"/>
  <c r="AO3339" i="2"/>
  <c r="AO3338" i="2"/>
  <c r="AO3337" i="2"/>
  <c r="AO3336" i="2"/>
  <c r="AO3335" i="2"/>
  <c r="AO3334" i="2"/>
  <c r="AO3333" i="2"/>
  <c r="AO3332" i="2"/>
  <c r="AO3331" i="2"/>
  <c r="AO3330" i="2"/>
  <c r="AO3329" i="2"/>
  <c r="AO3328" i="2"/>
  <c r="AO3327" i="2"/>
  <c r="AO3326" i="2"/>
  <c r="AO3325" i="2"/>
  <c r="AO3324" i="2"/>
  <c r="AO3323" i="2"/>
  <c r="AO3322" i="2"/>
  <c r="AO3321" i="2"/>
  <c r="AO3320" i="2"/>
  <c r="AO3319" i="2"/>
  <c r="AO3318" i="2"/>
  <c r="AO3317" i="2"/>
  <c r="AO3316" i="2"/>
  <c r="AO3315" i="2"/>
  <c r="AO3314" i="2"/>
  <c r="AO3313" i="2"/>
  <c r="AO3312" i="2"/>
  <c r="AO3311" i="2"/>
  <c r="AO3310" i="2"/>
  <c r="AO3309" i="2"/>
  <c r="AO3308" i="2"/>
  <c r="AO3307" i="2"/>
  <c r="AO3306" i="2"/>
  <c r="AO3305" i="2"/>
  <c r="AO3304" i="2"/>
  <c r="AO3303" i="2"/>
  <c r="AO3302" i="2"/>
  <c r="AO3301" i="2"/>
  <c r="AO3300" i="2"/>
  <c r="AO3299" i="2"/>
  <c r="AO3298" i="2"/>
  <c r="AO3297" i="2"/>
  <c r="AO3296" i="2"/>
  <c r="AO3295" i="2"/>
  <c r="AO3294" i="2"/>
  <c r="AO3293" i="2"/>
  <c r="AO3292" i="2"/>
  <c r="AO3291" i="2"/>
  <c r="AO3290" i="2"/>
  <c r="AO3289" i="2"/>
  <c r="AO3288" i="2"/>
  <c r="AO3287" i="2"/>
  <c r="AO3286" i="2"/>
  <c r="AO3285" i="2"/>
  <c r="AO3284" i="2"/>
  <c r="AO3283" i="2"/>
  <c r="AO3282" i="2"/>
  <c r="AO3281" i="2"/>
  <c r="AO3280" i="2"/>
  <c r="AO3279" i="2"/>
  <c r="AO3278" i="2"/>
  <c r="AO3277" i="2"/>
  <c r="AO3276" i="2"/>
  <c r="AO3275" i="2"/>
  <c r="AO3274" i="2"/>
  <c r="AO3273" i="2"/>
  <c r="AO3272" i="2"/>
  <c r="AO3271" i="2"/>
  <c r="AO3270" i="2"/>
  <c r="AO3269" i="2"/>
  <c r="AO3268" i="2"/>
  <c r="AO3267" i="2"/>
  <c r="AO3266" i="2"/>
  <c r="AO3265" i="2"/>
  <c r="AO3264" i="2"/>
  <c r="AO3263" i="2"/>
  <c r="AO3262" i="2"/>
  <c r="AO3261" i="2"/>
  <c r="AO3260" i="2"/>
  <c r="AO3259" i="2"/>
  <c r="AO3258" i="2"/>
  <c r="AO3257" i="2"/>
  <c r="AO3256" i="2"/>
  <c r="AO3255" i="2"/>
  <c r="AO3254" i="2"/>
  <c r="AO3253" i="2"/>
  <c r="AO3252" i="2"/>
  <c r="AO3251" i="2"/>
  <c r="AO3250" i="2"/>
  <c r="AO3249" i="2"/>
  <c r="AO3248" i="2"/>
  <c r="AO3247" i="2"/>
  <c r="AO3246" i="2"/>
  <c r="AO3245" i="2"/>
  <c r="AO3244" i="2"/>
  <c r="AO3243" i="2"/>
  <c r="AO3242" i="2"/>
  <c r="AO3241" i="2"/>
  <c r="AO3240" i="2"/>
  <c r="AO3239" i="2"/>
  <c r="AO3238" i="2"/>
  <c r="AO3237" i="2"/>
  <c r="AO3236" i="2"/>
  <c r="AO3235" i="2"/>
  <c r="AO3234" i="2"/>
  <c r="AO3233" i="2"/>
  <c r="AO3232" i="2"/>
  <c r="AO3231" i="2"/>
  <c r="AO3230" i="2"/>
  <c r="AO3229" i="2"/>
  <c r="AO3228" i="2"/>
  <c r="AO3227" i="2"/>
  <c r="AO3226" i="2"/>
  <c r="AO3225" i="2"/>
  <c r="AO3224" i="2"/>
  <c r="AO3223" i="2"/>
  <c r="AO3222" i="2"/>
  <c r="AO3221" i="2"/>
  <c r="AO3220" i="2"/>
  <c r="AO3219" i="2"/>
  <c r="AO3218" i="2"/>
  <c r="AO3217" i="2"/>
  <c r="AO3216" i="2"/>
  <c r="AO3215" i="2"/>
  <c r="AO3214" i="2"/>
  <c r="AO3213" i="2"/>
  <c r="AO3212" i="2"/>
  <c r="AO3211" i="2"/>
  <c r="AO3210" i="2"/>
  <c r="AO3209" i="2"/>
  <c r="AO3208" i="2"/>
  <c r="AO3207" i="2"/>
  <c r="AO3206" i="2"/>
  <c r="AO3205" i="2"/>
  <c r="AO3204" i="2"/>
  <c r="AO3203" i="2"/>
  <c r="AO3202" i="2"/>
  <c r="AO3201" i="2"/>
  <c r="AO3200" i="2"/>
  <c r="AO3199" i="2"/>
  <c r="AO3198" i="2"/>
  <c r="AO3197" i="2"/>
  <c r="AO3196" i="2"/>
  <c r="AO3195" i="2"/>
  <c r="AO3194" i="2"/>
  <c r="AO3193" i="2"/>
  <c r="AO3192" i="2"/>
  <c r="AO3191" i="2"/>
  <c r="AO3190" i="2"/>
  <c r="AO3189" i="2"/>
  <c r="AO3188" i="2"/>
  <c r="AO3187" i="2"/>
  <c r="AO3186" i="2"/>
  <c r="AO3185" i="2"/>
  <c r="AO3184" i="2"/>
  <c r="AO3183" i="2"/>
  <c r="AO3182" i="2"/>
  <c r="AO3181" i="2"/>
  <c r="AO3180" i="2"/>
  <c r="AO3179" i="2"/>
  <c r="AO3178" i="2"/>
  <c r="AO3177" i="2"/>
  <c r="AO3176" i="2"/>
  <c r="AO3175" i="2"/>
  <c r="AO3174" i="2"/>
  <c r="AO3173" i="2"/>
  <c r="AO3172" i="2"/>
  <c r="AO3171" i="2"/>
  <c r="AO3170" i="2"/>
  <c r="AO3169" i="2"/>
  <c r="AO3168" i="2"/>
  <c r="AO3167" i="2"/>
  <c r="AO3166" i="2"/>
  <c r="AO3165" i="2"/>
  <c r="AO3164" i="2"/>
  <c r="AO3163" i="2"/>
  <c r="AO3162" i="2"/>
  <c r="AO3161" i="2"/>
  <c r="AO3160" i="2"/>
  <c r="AO3159" i="2"/>
  <c r="AO3158" i="2"/>
  <c r="AO3157" i="2"/>
  <c r="AO3156" i="2"/>
  <c r="AO3155" i="2"/>
  <c r="AO3154" i="2"/>
  <c r="AO3153" i="2"/>
  <c r="AO3152" i="2"/>
  <c r="AO3151" i="2"/>
  <c r="AO3150" i="2"/>
  <c r="AO3149" i="2"/>
  <c r="AO3148" i="2"/>
  <c r="AO3147" i="2"/>
  <c r="AO3146" i="2"/>
  <c r="AO3145" i="2"/>
  <c r="AO3144" i="2"/>
  <c r="AO3143" i="2"/>
  <c r="AO3142" i="2"/>
  <c r="AO3141" i="2"/>
  <c r="AO3140" i="2"/>
  <c r="AO3139" i="2"/>
  <c r="AO3138" i="2"/>
  <c r="AO3137" i="2"/>
  <c r="AO3136" i="2"/>
  <c r="AO3135" i="2"/>
  <c r="AO3134" i="2"/>
  <c r="AO3133" i="2"/>
  <c r="AO3132" i="2"/>
  <c r="AO3131" i="2"/>
  <c r="AO3130" i="2"/>
  <c r="AO3129" i="2"/>
  <c r="AO3128" i="2"/>
  <c r="AO3127" i="2"/>
  <c r="AO3126" i="2"/>
  <c r="AO3125" i="2"/>
  <c r="AO3124" i="2"/>
  <c r="AO3123" i="2"/>
  <c r="AO3122" i="2"/>
  <c r="AO3121" i="2"/>
  <c r="AO3120" i="2"/>
  <c r="AO3119" i="2"/>
  <c r="AO3118" i="2"/>
  <c r="AO3117" i="2"/>
  <c r="AO3116" i="2"/>
  <c r="AO3115" i="2"/>
  <c r="AO3114" i="2"/>
  <c r="AO3113" i="2"/>
  <c r="AO3112" i="2"/>
  <c r="AO3111" i="2"/>
  <c r="AO3110" i="2"/>
  <c r="AO3109" i="2"/>
  <c r="AO3108" i="2"/>
  <c r="AO3107" i="2"/>
  <c r="AO3106" i="2"/>
  <c r="AO3105" i="2"/>
  <c r="AO3104" i="2"/>
  <c r="AO3103" i="2"/>
  <c r="AO3102" i="2"/>
  <c r="AO3101" i="2"/>
  <c r="AO3100" i="2"/>
  <c r="AO3099" i="2"/>
  <c r="AO3098" i="2"/>
  <c r="AO3097" i="2"/>
  <c r="AO3096" i="2"/>
  <c r="AO3095" i="2"/>
  <c r="AO3094" i="2"/>
  <c r="AO3093" i="2"/>
  <c r="AO3092" i="2"/>
  <c r="AO3091" i="2"/>
  <c r="AO3090" i="2"/>
  <c r="AO3089" i="2"/>
  <c r="AO3088" i="2"/>
  <c r="AO3087" i="2"/>
  <c r="AO3086" i="2"/>
  <c r="AO3085" i="2"/>
  <c r="AO3084" i="2"/>
  <c r="AO3083" i="2"/>
  <c r="AO3082" i="2"/>
  <c r="AO3081" i="2"/>
  <c r="AO3080" i="2"/>
  <c r="AO3079" i="2"/>
  <c r="AO3078" i="2"/>
  <c r="AO3077" i="2"/>
  <c r="AO3076" i="2"/>
  <c r="AO3075" i="2"/>
  <c r="AO3074" i="2"/>
  <c r="AO3073" i="2"/>
  <c r="AO3072" i="2"/>
  <c r="AO3071" i="2"/>
  <c r="AO3070" i="2"/>
  <c r="AO3069" i="2"/>
  <c r="AO3068" i="2"/>
  <c r="AO3067" i="2"/>
  <c r="AO3066" i="2"/>
  <c r="AO3065" i="2"/>
  <c r="AO3064" i="2"/>
  <c r="AO3063" i="2"/>
  <c r="AO3062" i="2"/>
  <c r="AO3061" i="2"/>
  <c r="AO3060" i="2"/>
  <c r="AO3059" i="2"/>
  <c r="AO3058" i="2"/>
  <c r="AO3057" i="2"/>
  <c r="AO3056" i="2"/>
  <c r="AO3055" i="2"/>
  <c r="AO3054" i="2"/>
  <c r="AO3053" i="2"/>
  <c r="AO3052" i="2"/>
  <c r="AO3051" i="2"/>
  <c r="AO3050" i="2"/>
  <c r="AO3049" i="2"/>
  <c r="AO3048" i="2"/>
  <c r="AO3047" i="2"/>
  <c r="AO3046" i="2"/>
  <c r="AO3045" i="2"/>
  <c r="AO3044" i="2"/>
  <c r="AO3043" i="2"/>
  <c r="AO3042" i="2"/>
  <c r="AO3041" i="2"/>
  <c r="AO3040" i="2"/>
  <c r="AO3039" i="2"/>
  <c r="AO3038" i="2"/>
  <c r="AO3037" i="2"/>
  <c r="AO3036" i="2"/>
  <c r="AO3035" i="2"/>
  <c r="AO3034" i="2"/>
  <c r="AO3033" i="2"/>
  <c r="AO3032" i="2"/>
  <c r="AO3031" i="2"/>
  <c r="AO3030" i="2"/>
  <c r="AO3029" i="2"/>
  <c r="AO3028" i="2"/>
  <c r="AO3027" i="2"/>
  <c r="AO3026" i="2"/>
  <c r="AO3025" i="2"/>
  <c r="AO3024" i="2"/>
  <c r="AO3023" i="2"/>
  <c r="AO3022" i="2"/>
  <c r="AO3021" i="2"/>
  <c r="AO3020" i="2"/>
  <c r="AO3019" i="2"/>
  <c r="AO3018" i="2"/>
  <c r="AO3017" i="2"/>
  <c r="AO3016" i="2"/>
  <c r="AO3015" i="2"/>
  <c r="AO3014" i="2"/>
  <c r="AO3013" i="2"/>
  <c r="AO3012" i="2"/>
  <c r="AO3011" i="2"/>
  <c r="AO3010" i="2"/>
  <c r="AO3009" i="2"/>
  <c r="AO3008" i="2"/>
  <c r="AO3007" i="2"/>
  <c r="AO3006" i="2"/>
  <c r="AO3005" i="2"/>
  <c r="AO3004" i="2"/>
  <c r="AO3003" i="2"/>
  <c r="AO3002" i="2"/>
  <c r="AO3001" i="2"/>
  <c r="AO3000" i="2"/>
  <c r="AO2999" i="2"/>
  <c r="AO2998" i="2"/>
  <c r="AO2997" i="2"/>
  <c r="AO2996" i="2"/>
  <c r="AO2995" i="2"/>
  <c r="AO2994" i="2"/>
  <c r="AO2993" i="2"/>
  <c r="AO2992" i="2"/>
  <c r="AO2991" i="2"/>
  <c r="AO2990" i="2"/>
  <c r="AO2989" i="2"/>
  <c r="AO2988" i="2"/>
  <c r="AO2987" i="2"/>
  <c r="AO2986" i="2"/>
  <c r="AO2985" i="2"/>
  <c r="AO2984" i="2"/>
  <c r="AO2983" i="2"/>
  <c r="AO2982" i="2"/>
  <c r="AO2981" i="2"/>
  <c r="AO2980" i="2"/>
  <c r="AO2979" i="2"/>
  <c r="AO2978" i="2"/>
  <c r="AO2977" i="2"/>
  <c r="AO2976" i="2"/>
  <c r="AO2975" i="2"/>
  <c r="AO2974" i="2"/>
  <c r="AO2973" i="2"/>
  <c r="AO2972" i="2"/>
  <c r="AO2971" i="2"/>
  <c r="AO2970" i="2"/>
  <c r="AO2969" i="2"/>
  <c r="AO2968" i="2"/>
  <c r="AO2967" i="2"/>
  <c r="AO2966" i="2"/>
  <c r="AO2965" i="2"/>
  <c r="AO2964" i="2"/>
  <c r="AO2963" i="2"/>
  <c r="AO2962" i="2"/>
  <c r="AO2961" i="2"/>
  <c r="AO2960" i="2"/>
  <c r="AO2959" i="2"/>
  <c r="AO2958" i="2"/>
  <c r="AO2957" i="2"/>
  <c r="AO2956" i="2"/>
  <c r="AO2955" i="2"/>
  <c r="AO2954" i="2"/>
  <c r="AO2953" i="2"/>
  <c r="AO2952" i="2"/>
  <c r="AO2951" i="2"/>
  <c r="AO2950" i="2"/>
  <c r="AO2949" i="2"/>
  <c r="AO2948" i="2"/>
  <c r="AO2947" i="2"/>
  <c r="AO2946" i="2"/>
  <c r="AO2945" i="2"/>
  <c r="AO2944" i="2"/>
  <c r="AO2943" i="2"/>
  <c r="AO2942" i="2"/>
  <c r="AO2941" i="2"/>
  <c r="AO2940" i="2"/>
  <c r="AO2939" i="2"/>
  <c r="AO2938" i="2"/>
  <c r="AO2937" i="2"/>
  <c r="AO2936" i="2"/>
  <c r="AO2935" i="2"/>
  <c r="AO2934" i="2"/>
  <c r="AO2933" i="2"/>
  <c r="AO2932" i="2"/>
  <c r="AO2931" i="2"/>
  <c r="AO2930" i="2"/>
  <c r="AO2929" i="2"/>
  <c r="AO2928" i="2"/>
  <c r="AO2927" i="2"/>
  <c r="AO2926" i="2"/>
  <c r="AO2925" i="2"/>
  <c r="AO2924" i="2"/>
  <c r="AO2923" i="2"/>
  <c r="AO2922" i="2"/>
  <c r="AO2921" i="2"/>
  <c r="AO2920" i="2"/>
  <c r="AO2919" i="2"/>
  <c r="AO2918" i="2"/>
  <c r="AO2917" i="2"/>
  <c r="AO2916" i="2"/>
  <c r="AO2915" i="2"/>
  <c r="AO2914" i="2"/>
  <c r="AO2913" i="2"/>
  <c r="AO2912" i="2"/>
  <c r="AO2911" i="2"/>
  <c r="AO2910" i="2"/>
  <c r="AO2909" i="2"/>
  <c r="AO2908" i="2"/>
  <c r="AO2907" i="2"/>
  <c r="AO2906" i="2"/>
  <c r="AO2905" i="2"/>
  <c r="AO2904" i="2"/>
  <c r="AO2903" i="2"/>
  <c r="AO2902" i="2"/>
  <c r="AO2901" i="2"/>
  <c r="AO2900" i="2"/>
  <c r="AO2899" i="2"/>
  <c r="AO2898" i="2"/>
  <c r="AO2897" i="2"/>
  <c r="AO2896" i="2"/>
  <c r="AO2895" i="2"/>
  <c r="AO2894" i="2"/>
  <c r="AO2893" i="2"/>
  <c r="AO2892" i="2"/>
  <c r="AO2891" i="2"/>
  <c r="AO2890" i="2"/>
  <c r="AO2889" i="2"/>
  <c r="AO2888" i="2"/>
  <c r="AO2887" i="2"/>
  <c r="AO2886" i="2"/>
  <c r="AO2885" i="2"/>
  <c r="AO2884" i="2"/>
  <c r="AO2883" i="2"/>
  <c r="AO2882" i="2"/>
  <c r="AO2881" i="2"/>
  <c r="AO2880" i="2"/>
  <c r="AO2879" i="2"/>
  <c r="AO2878" i="2"/>
  <c r="AO2877" i="2"/>
  <c r="AO2876" i="2"/>
  <c r="AO2875" i="2"/>
  <c r="AO2874" i="2"/>
  <c r="AO2873" i="2"/>
  <c r="AO2872" i="2"/>
  <c r="AO2871" i="2"/>
  <c r="AO2870" i="2"/>
  <c r="AO2869" i="2"/>
  <c r="AO2868" i="2"/>
  <c r="AO2867" i="2"/>
  <c r="AO2866" i="2"/>
  <c r="AO2865" i="2"/>
  <c r="AO2864" i="2"/>
  <c r="AO2863" i="2"/>
  <c r="AO2862" i="2"/>
  <c r="AO2861" i="2"/>
  <c r="AO2860" i="2"/>
  <c r="AO2859" i="2"/>
  <c r="AO2858" i="2"/>
  <c r="AO2857" i="2"/>
  <c r="AO2856" i="2"/>
  <c r="AO2855" i="2"/>
  <c r="AO2854" i="2"/>
  <c r="AO2853" i="2"/>
  <c r="AO2852" i="2"/>
  <c r="AO2851" i="2"/>
  <c r="AO2850" i="2"/>
  <c r="AO2849" i="2"/>
  <c r="AO2848" i="2"/>
  <c r="AO2847" i="2"/>
  <c r="AO2846" i="2"/>
  <c r="AO2845" i="2"/>
  <c r="AO2844" i="2"/>
  <c r="AO2843" i="2"/>
  <c r="AO2842" i="2"/>
  <c r="AO2841" i="2"/>
  <c r="AO2840" i="2"/>
  <c r="AO2839" i="2"/>
  <c r="AO2838" i="2"/>
  <c r="AO2837" i="2"/>
  <c r="AO2836" i="2"/>
  <c r="AO2835" i="2"/>
  <c r="AO2834" i="2"/>
  <c r="AO2833" i="2"/>
  <c r="AO2832" i="2"/>
  <c r="AO2831" i="2"/>
  <c r="AO2830" i="2"/>
  <c r="AO2829" i="2"/>
  <c r="AO2828" i="2"/>
  <c r="AO2827" i="2"/>
  <c r="AO2826" i="2"/>
  <c r="AO2825" i="2"/>
  <c r="AO2824" i="2"/>
  <c r="AO2823" i="2"/>
  <c r="AO2822" i="2"/>
  <c r="AO2821" i="2"/>
  <c r="AO2820" i="2"/>
  <c r="AO2819" i="2"/>
  <c r="AO2818" i="2"/>
  <c r="AO2817" i="2"/>
  <c r="AO2816" i="2"/>
  <c r="AO2815" i="2"/>
  <c r="AO2814" i="2"/>
  <c r="AO2813" i="2"/>
  <c r="AO2812" i="2"/>
  <c r="AO2811" i="2"/>
  <c r="AO2810" i="2"/>
  <c r="AO2809" i="2"/>
  <c r="AO2808" i="2"/>
  <c r="AO2807" i="2"/>
  <c r="AO2806" i="2"/>
  <c r="AO2805" i="2"/>
  <c r="AO2804" i="2"/>
  <c r="AO2803" i="2"/>
  <c r="AO2802" i="2"/>
  <c r="AO2801" i="2"/>
  <c r="AO2800" i="2"/>
  <c r="AO2799" i="2"/>
  <c r="AO2798" i="2"/>
  <c r="AO2797" i="2"/>
  <c r="AO2796" i="2"/>
  <c r="AO2795" i="2"/>
  <c r="AO2794" i="2"/>
  <c r="AO2793" i="2"/>
  <c r="AO2792" i="2"/>
  <c r="AO2791" i="2"/>
  <c r="AO2790" i="2"/>
  <c r="AO2789" i="2"/>
  <c r="AO2788" i="2"/>
  <c r="AO2787" i="2"/>
  <c r="AO2786" i="2"/>
  <c r="AO2785" i="2"/>
  <c r="AO2784" i="2"/>
  <c r="AO2783" i="2"/>
  <c r="AO2782" i="2"/>
  <c r="AO2781" i="2"/>
  <c r="AO2780" i="2"/>
  <c r="AO2779" i="2"/>
  <c r="AO2778" i="2"/>
  <c r="AO2777" i="2"/>
  <c r="AO2776" i="2"/>
  <c r="AO2775" i="2"/>
  <c r="AO2774" i="2"/>
  <c r="AO2773" i="2"/>
  <c r="AO2772" i="2"/>
  <c r="AO2771" i="2"/>
  <c r="AO2770" i="2"/>
  <c r="AO2769" i="2"/>
  <c r="AO2768" i="2"/>
  <c r="AO2767" i="2"/>
  <c r="AO2766" i="2"/>
  <c r="AO2765" i="2"/>
  <c r="AO2764" i="2"/>
  <c r="AO2763" i="2"/>
  <c r="AO2762" i="2"/>
  <c r="AO2761" i="2"/>
  <c r="AO2760" i="2"/>
  <c r="AO2759" i="2"/>
  <c r="AO2758" i="2"/>
  <c r="AO2757" i="2"/>
  <c r="AO2756" i="2"/>
  <c r="AO2755" i="2"/>
  <c r="AO2754" i="2"/>
  <c r="AO2753" i="2"/>
  <c r="AO2752" i="2"/>
  <c r="AO2751" i="2"/>
  <c r="AO2750" i="2"/>
  <c r="AO2749" i="2"/>
  <c r="AO2748" i="2"/>
  <c r="AO2747" i="2"/>
  <c r="AO2746" i="2"/>
  <c r="AO2745" i="2"/>
  <c r="AO2744" i="2"/>
  <c r="AO2743" i="2"/>
  <c r="AO2742" i="2"/>
  <c r="AO2741" i="2"/>
  <c r="AO2740" i="2"/>
  <c r="AO2739" i="2"/>
  <c r="AO2738" i="2"/>
  <c r="AO2737" i="2"/>
  <c r="AO2736" i="2"/>
  <c r="AO2735" i="2"/>
  <c r="AO2734" i="2"/>
  <c r="AO2733" i="2"/>
  <c r="AO2732" i="2"/>
  <c r="AO2731" i="2"/>
  <c r="AO2730" i="2"/>
  <c r="AO2729" i="2"/>
  <c r="AO2728" i="2"/>
  <c r="AO2727" i="2"/>
  <c r="AO2726" i="2"/>
  <c r="AO2725" i="2"/>
  <c r="AO2724" i="2"/>
  <c r="AO2723" i="2"/>
  <c r="AO2722" i="2"/>
  <c r="AO2721" i="2"/>
  <c r="AO2720" i="2"/>
  <c r="AO2719" i="2"/>
  <c r="AO2718" i="2"/>
  <c r="AO2717" i="2"/>
  <c r="AO2716" i="2"/>
  <c r="AO2715" i="2"/>
  <c r="AO2714" i="2"/>
  <c r="AO2713" i="2"/>
  <c r="AO2712" i="2"/>
  <c r="AO2711" i="2"/>
  <c r="AO2710" i="2"/>
  <c r="AO2709" i="2"/>
  <c r="AO2708" i="2"/>
  <c r="AO2707" i="2"/>
  <c r="AO2706" i="2"/>
  <c r="AO2705" i="2"/>
  <c r="AO2704" i="2"/>
  <c r="AO2703" i="2"/>
  <c r="AO2702" i="2"/>
  <c r="AO2701" i="2"/>
  <c r="AO2700" i="2"/>
  <c r="AO2699" i="2"/>
  <c r="AO2698" i="2"/>
  <c r="AO2697" i="2"/>
  <c r="AO2696" i="2"/>
  <c r="AO2695" i="2"/>
  <c r="AO2694" i="2"/>
  <c r="AO2693" i="2"/>
  <c r="AO2692" i="2"/>
  <c r="AO2691" i="2"/>
  <c r="AO2690" i="2"/>
  <c r="AO2689" i="2"/>
  <c r="AO2688" i="2"/>
  <c r="AO2687" i="2"/>
  <c r="AO2686" i="2"/>
  <c r="AO2685" i="2"/>
  <c r="AO2684" i="2"/>
  <c r="AO2683" i="2"/>
  <c r="AO2682" i="2"/>
  <c r="AO2681" i="2"/>
  <c r="AO2680" i="2"/>
  <c r="AO2679" i="2"/>
  <c r="AO2678" i="2"/>
  <c r="AO2677" i="2"/>
  <c r="AO2676" i="2"/>
  <c r="AO2675" i="2"/>
  <c r="AO2674" i="2"/>
  <c r="AO2673" i="2"/>
  <c r="AO2672" i="2"/>
  <c r="AO2671" i="2"/>
  <c r="AO2670" i="2"/>
  <c r="AO2669" i="2"/>
  <c r="AO2668" i="2"/>
  <c r="AO2667" i="2"/>
  <c r="AO2666" i="2"/>
  <c r="AO2665" i="2"/>
  <c r="AO2664" i="2"/>
  <c r="AO2663" i="2"/>
  <c r="AO2662" i="2"/>
  <c r="AO2661" i="2"/>
  <c r="AO2660" i="2"/>
  <c r="AO2659" i="2"/>
  <c r="AO2658" i="2"/>
  <c r="AO2657" i="2"/>
  <c r="AO2656" i="2"/>
  <c r="AO2655" i="2"/>
  <c r="AO2654" i="2"/>
  <c r="AO2653" i="2"/>
  <c r="AO2652" i="2"/>
  <c r="AO2651" i="2"/>
  <c r="AO2650" i="2"/>
  <c r="AO2649" i="2"/>
  <c r="AO2648" i="2"/>
  <c r="AO2647" i="2"/>
  <c r="AO2646" i="2"/>
  <c r="AO2645" i="2"/>
  <c r="AO2644" i="2"/>
  <c r="AO2643" i="2"/>
  <c r="AO2642" i="2"/>
  <c r="AO2641" i="2"/>
  <c r="AO2640" i="2"/>
  <c r="AO2639" i="2"/>
  <c r="AO2638" i="2"/>
  <c r="AO2637" i="2"/>
  <c r="AO2636" i="2"/>
  <c r="AO2635" i="2"/>
  <c r="AO2634" i="2"/>
  <c r="AO2633" i="2"/>
  <c r="AO2632" i="2"/>
  <c r="AO2631" i="2"/>
  <c r="AO2630" i="2"/>
  <c r="AO2629" i="2"/>
  <c r="AO2628" i="2"/>
  <c r="AO2627" i="2"/>
  <c r="AO2626" i="2"/>
  <c r="AO2625" i="2"/>
  <c r="AO2624" i="2"/>
  <c r="AO2623" i="2"/>
  <c r="AO2622" i="2"/>
  <c r="AO2621" i="2"/>
  <c r="AO2620" i="2"/>
  <c r="AO2619" i="2"/>
  <c r="AO2618" i="2"/>
  <c r="AO2617" i="2"/>
  <c r="AO2616" i="2"/>
  <c r="AO2615" i="2"/>
  <c r="AO2614" i="2"/>
  <c r="AO2613" i="2"/>
  <c r="AO2612" i="2"/>
  <c r="AO2611" i="2"/>
  <c r="AO2610" i="2"/>
  <c r="AO2609" i="2"/>
  <c r="AO2608" i="2"/>
  <c r="AO2607" i="2"/>
  <c r="AO2606" i="2"/>
  <c r="AO2605" i="2"/>
  <c r="AO2604" i="2"/>
  <c r="AO2603" i="2"/>
  <c r="AO2602" i="2"/>
  <c r="AO2601" i="2"/>
  <c r="AO2600" i="2"/>
  <c r="AO2599" i="2"/>
  <c r="AO2598" i="2"/>
  <c r="AO2597" i="2"/>
  <c r="AO2596" i="2"/>
  <c r="AO2595" i="2"/>
  <c r="AO2594" i="2"/>
  <c r="AO2593" i="2"/>
  <c r="AO2592" i="2"/>
  <c r="AO2591" i="2"/>
  <c r="AO2590" i="2"/>
  <c r="AO2589" i="2"/>
  <c r="AO2588" i="2"/>
  <c r="AO2587" i="2"/>
  <c r="AO2586" i="2"/>
  <c r="AO2585" i="2"/>
  <c r="AO2584" i="2"/>
  <c r="AO2583" i="2"/>
  <c r="AO2582" i="2"/>
  <c r="AO2581" i="2"/>
  <c r="AO2580" i="2"/>
  <c r="AO2579" i="2"/>
  <c r="AO2578" i="2"/>
  <c r="AO2577" i="2"/>
  <c r="AO2576" i="2"/>
  <c r="AO2575" i="2"/>
  <c r="AO2574" i="2"/>
  <c r="AO2573" i="2"/>
  <c r="AO2572" i="2"/>
  <c r="AO2571" i="2"/>
  <c r="AO2570" i="2"/>
  <c r="AO2569" i="2"/>
  <c r="AO2568" i="2"/>
  <c r="AO2567" i="2"/>
  <c r="AO2566" i="2"/>
  <c r="AO2565" i="2"/>
  <c r="AO2564" i="2"/>
  <c r="AO2563" i="2"/>
  <c r="AO2562" i="2"/>
  <c r="AO2561" i="2"/>
  <c r="AO2560" i="2"/>
  <c r="AO2559" i="2"/>
  <c r="AO2558" i="2"/>
  <c r="AO2557" i="2"/>
  <c r="AO2556" i="2"/>
  <c r="AO2555" i="2"/>
  <c r="AO2554" i="2"/>
  <c r="AO2553" i="2"/>
  <c r="AO2552" i="2"/>
  <c r="AO2551" i="2"/>
  <c r="AO2550" i="2"/>
  <c r="AO2549" i="2"/>
  <c r="AO2548" i="2"/>
  <c r="AO2547" i="2"/>
  <c r="AO2546" i="2"/>
  <c r="AO2545" i="2"/>
  <c r="AO2544" i="2"/>
  <c r="AO2543" i="2"/>
  <c r="AO2542" i="2"/>
  <c r="AO2541" i="2"/>
  <c r="AO2540" i="2"/>
  <c r="AO2539" i="2"/>
  <c r="AO2538" i="2"/>
  <c r="AO2537" i="2"/>
  <c r="AO2536" i="2"/>
  <c r="AO2535" i="2"/>
  <c r="AO2534" i="2"/>
  <c r="AO2533" i="2"/>
  <c r="AO2532" i="2"/>
  <c r="AO2531" i="2"/>
  <c r="AO2530" i="2"/>
  <c r="AO2529" i="2"/>
  <c r="AO2528" i="2"/>
  <c r="AO2527" i="2"/>
  <c r="AO2526" i="2"/>
  <c r="AO2525" i="2"/>
  <c r="AO2524" i="2"/>
  <c r="AO2523" i="2"/>
  <c r="AO2522" i="2"/>
  <c r="AO2521" i="2"/>
  <c r="AO2520" i="2"/>
  <c r="AO2519" i="2"/>
  <c r="AO2518" i="2"/>
  <c r="AO2517" i="2"/>
  <c r="AO2516" i="2"/>
  <c r="AO2515" i="2"/>
  <c r="AO2514" i="2"/>
  <c r="AO2513" i="2"/>
  <c r="AO2512" i="2"/>
  <c r="AO2511" i="2"/>
  <c r="AO2510" i="2"/>
  <c r="AO2509" i="2"/>
  <c r="AO2508" i="2"/>
  <c r="AO2507" i="2"/>
  <c r="AO2506" i="2"/>
  <c r="AO2505" i="2"/>
  <c r="AO2504" i="2"/>
  <c r="AO2503" i="2"/>
  <c r="AO2502" i="2"/>
  <c r="AO2501" i="2"/>
  <c r="AO2500" i="2"/>
  <c r="AO2499" i="2"/>
  <c r="AO2498" i="2"/>
  <c r="AO2497" i="2"/>
  <c r="AO2496" i="2"/>
  <c r="AO2495" i="2"/>
  <c r="AO2494" i="2"/>
  <c r="AO2493" i="2"/>
  <c r="AO2492" i="2"/>
  <c r="AO2491" i="2"/>
  <c r="AO2490" i="2"/>
  <c r="AO2489" i="2"/>
  <c r="AO2488" i="2"/>
  <c r="AO2487" i="2"/>
  <c r="AO2486" i="2"/>
  <c r="AO2485" i="2"/>
  <c r="AO2484" i="2"/>
  <c r="AO2483" i="2"/>
  <c r="AO2482" i="2"/>
  <c r="AO2481" i="2"/>
  <c r="AO2480" i="2"/>
  <c r="AO2479" i="2"/>
  <c r="AO2478" i="2"/>
  <c r="AO2477" i="2"/>
  <c r="AO2476" i="2"/>
  <c r="AO2475" i="2"/>
  <c r="AO2474" i="2"/>
  <c r="AO2473" i="2"/>
  <c r="AO2472" i="2"/>
  <c r="AO2471" i="2"/>
  <c r="AO2470" i="2"/>
  <c r="AO2469" i="2"/>
  <c r="AO2468" i="2"/>
  <c r="AO2467" i="2"/>
  <c r="AO2466" i="2"/>
  <c r="AO2465" i="2"/>
  <c r="AO2464" i="2"/>
  <c r="AO2463" i="2"/>
  <c r="AO2462" i="2"/>
  <c r="AO2461" i="2"/>
  <c r="AO2460" i="2"/>
  <c r="AO2459" i="2"/>
  <c r="AO2458" i="2"/>
  <c r="AO2457" i="2"/>
  <c r="AO2456" i="2"/>
  <c r="AO2455" i="2"/>
  <c r="AO2454" i="2"/>
  <c r="AO2453" i="2"/>
  <c r="AO2452" i="2"/>
  <c r="AO2451" i="2"/>
  <c r="AO2450" i="2"/>
  <c r="AO2449" i="2"/>
  <c r="AO2448" i="2"/>
  <c r="AO2447" i="2"/>
  <c r="AO2446" i="2"/>
  <c r="AO2445" i="2"/>
  <c r="AO2444" i="2"/>
  <c r="AO2443" i="2"/>
  <c r="AO2442" i="2"/>
  <c r="AO2441" i="2"/>
  <c r="AO2440" i="2"/>
  <c r="AO2439" i="2"/>
  <c r="AO2438" i="2"/>
  <c r="AO2437" i="2"/>
  <c r="AO2436" i="2"/>
  <c r="AO2435" i="2"/>
  <c r="AO2434" i="2"/>
  <c r="AO2433" i="2"/>
  <c r="AO2432" i="2"/>
  <c r="AO2431" i="2"/>
  <c r="AO2430" i="2"/>
  <c r="AO2429" i="2"/>
  <c r="AO2428" i="2"/>
  <c r="AO2427" i="2"/>
  <c r="AO2426" i="2"/>
  <c r="AO2425" i="2"/>
  <c r="AO2424" i="2"/>
  <c r="AO2423" i="2"/>
  <c r="AO2422" i="2"/>
  <c r="AO2421" i="2"/>
  <c r="AO2420" i="2"/>
  <c r="AO2419" i="2"/>
  <c r="AO2418" i="2"/>
  <c r="AO2417" i="2"/>
  <c r="AO2416" i="2"/>
  <c r="AO2415" i="2"/>
  <c r="AO2414" i="2"/>
  <c r="AO2413" i="2"/>
  <c r="AO2412" i="2"/>
  <c r="AO2411" i="2"/>
  <c r="AO2410" i="2"/>
  <c r="AO2409" i="2"/>
  <c r="AO2408" i="2"/>
  <c r="AO2407" i="2"/>
  <c r="AO2406" i="2"/>
  <c r="AO2405" i="2"/>
  <c r="AO2404" i="2"/>
  <c r="AO2403" i="2"/>
  <c r="AO2402" i="2"/>
  <c r="AO2401" i="2"/>
  <c r="AO2400" i="2"/>
  <c r="AO2399" i="2"/>
  <c r="AO2398" i="2"/>
  <c r="AO2397" i="2"/>
  <c r="AO2396" i="2"/>
  <c r="AO2395" i="2"/>
  <c r="AO2394" i="2"/>
  <c r="AO2393" i="2"/>
  <c r="AO2392" i="2"/>
  <c r="AO2391" i="2"/>
  <c r="AO2390" i="2"/>
  <c r="AO2389" i="2"/>
  <c r="AO2388" i="2"/>
  <c r="AO2387" i="2"/>
  <c r="AO2386" i="2"/>
  <c r="AO2385" i="2"/>
  <c r="AO2384" i="2"/>
  <c r="AO2383" i="2"/>
  <c r="AO2382" i="2"/>
  <c r="AO2381" i="2"/>
  <c r="AO2380" i="2"/>
  <c r="AO2379" i="2"/>
  <c r="AO2378" i="2"/>
  <c r="AO2377" i="2"/>
  <c r="AO2376" i="2"/>
  <c r="AO2375" i="2"/>
  <c r="AO2374" i="2"/>
  <c r="AO2373" i="2"/>
  <c r="AO2372" i="2"/>
  <c r="AO2371" i="2"/>
  <c r="AO2370" i="2"/>
  <c r="AO2369" i="2"/>
  <c r="AO2368" i="2"/>
  <c r="AO2367" i="2"/>
  <c r="AO2366" i="2"/>
  <c r="AO2365" i="2"/>
  <c r="AO2364" i="2"/>
  <c r="AO2363" i="2"/>
  <c r="AO2362" i="2"/>
  <c r="AO2361" i="2"/>
  <c r="AO2360" i="2"/>
  <c r="AO2359" i="2"/>
  <c r="AO2358" i="2"/>
  <c r="AO2357" i="2"/>
  <c r="AO2356" i="2"/>
  <c r="AO2355" i="2"/>
  <c r="AO2354" i="2"/>
  <c r="AO2353" i="2"/>
  <c r="AO2352" i="2"/>
  <c r="AO2351" i="2"/>
  <c r="AO2350" i="2"/>
  <c r="AO2349" i="2"/>
  <c r="AO2348" i="2"/>
  <c r="AO2347" i="2"/>
  <c r="AO2346" i="2"/>
  <c r="AO2345" i="2"/>
  <c r="AO2344" i="2"/>
  <c r="AO2343" i="2"/>
  <c r="AO2342" i="2"/>
  <c r="AO2341" i="2"/>
  <c r="AO2340" i="2"/>
  <c r="AO2339" i="2"/>
  <c r="AO2338" i="2"/>
  <c r="AO2337" i="2"/>
  <c r="AO2336" i="2"/>
  <c r="AO2335" i="2"/>
  <c r="AO2334" i="2"/>
  <c r="AO2333" i="2"/>
  <c r="AO2332" i="2"/>
  <c r="AO2331" i="2"/>
  <c r="AO2330" i="2"/>
  <c r="AO2329" i="2"/>
  <c r="AO2328" i="2"/>
  <c r="AO2327" i="2"/>
  <c r="AO2326" i="2"/>
  <c r="AO2325" i="2"/>
  <c r="AO2324" i="2"/>
  <c r="AO2323" i="2"/>
  <c r="AO2322" i="2"/>
  <c r="AO2321" i="2"/>
  <c r="AO2320" i="2"/>
  <c r="AO2319" i="2"/>
  <c r="AO2318" i="2"/>
  <c r="AO2317" i="2"/>
  <c r="AO2316" i="2"/>
  <c r="AO2315" i="2"/>
  <c r="AO2314" i="2"/>
  <c r="AO2313" i="2"/>
  <c r="AO2312" i="2"/>
  <c r="AO2311" i="2"/>
  <c r="AO2310" i="2"/>
  <c r="AO2309" i="2"/>
  <c r="AO2308" i="2"/>
  <c r="AO2307" i="2"/>
  <c r="AO2306" i="2"/>
  <c r="AO2305" i="2"/>
  <c r="AO2304" i="2"/>
  <c r="AO2303" i="2"/>
  <c r="AO2302" i="2"/>
  <c r="AO2301" i="2"/>
  <c r="AO2300" i="2"/>
  <c r="AO2299" i="2"/>
  <c r="AO2298" i="2"/>
  <c r="AO2297" i="2"/>
  <c r="AO2296" i="2"/>
  <c r="AO2295" i="2"/>
  <c r="AO2294" i="2"/>
  <c r="AO2293" i="2"/>
  <c r="AO2292" i="2"/>
  <c r="AO2291" i="2"/>
  <c r="AO2290" i="2"/>
  <c r="AO2289" i="2"/>
  <c r="AO2288" i="2"/>
  <c r="AO2287" i="2"/>
  <c r="AO2286" i="2"/>
  <c r="AO2285" i="2"/>
  <c r="AO2284" i="2"/>
  <c r="AO2283" i="2"/>
  <c r="AO2282" i="2"/>
  <c r="AO2281" i="2"/>
  <c r="AO2280" i="2"/>
  <c r="AO2279" i="2"/>
  <c r="AO2278" i="2"/>
  <c r="AO2277" i="2"/>
  <c r="AO2276" i="2"/>
  <c r="AO2275" i="2"/>
  <c r="AO2274" i="2"/>
  <c r="AO2273" i="2"/>
  <c r="AO2272" i="2"/>
  <c r="AO2271" i="2"/>
  <c r="AO2270" i="2"/>
  <c r="AO2269" i="2"/>
  <c r="AO2268" i="2"/>
  <c r="AO2267" i="2"/>
  <c r="AO2266" i="2"/>
  <c r="AO2265" i="2"/>
  <c r="AO2264" i="2"/>
  <c r="AO2263" i="2"/>
  <c r="AO2262" i="2"/>
  <c r="AO2261" i="2"/>
  <c r="AO2260" i="2"/>
  <c r="AO2259" i="2"/>
  <c r="AO2258" i="2"/>
  <c r="AO2257" i="2"/>
  <c r="AO2256" i="2"/>
  <c r="AO2255" i="2"/>
  <c r="AO2254" i="2"/>
  <c r="AO2253" i="2"/>
  <c r="AO2252" i="2"/>
  <c r="AO2251" i="2"/>
  <c r="AO2250" i="2"/>
  <c r="AO2249" i="2"/>
  <c r="AO2248" i="2"/>
  <c r="AO2247" i="2"/>
  <c r="AO2246" i="2"/>
  <c r="AO2245" i="2"/>
  <c r="AO2244" i="2"/>
  <c r="AO2243" i="2"/>
  <c r="AO2242" i="2"/>
  <c r="AO2241" i="2"/>
  <c r="AO2240" i="2"/>
  <c r="AO2239" i="2"/>
  <c r="AO2238" i="2"/>
  <c r="AO2237" i="2"/>
  <c r="AO2236" i="2"/>
  <c r="AO2235" i="2"/>
  <c r="AO2234" i="2"/>
  <c r="AO2233" i="2"/>
  <c r="AO2232" i="2"/>
  <c r="AO2231" i="2"/>
  <c r="AO2230" i="2"/>
  <c r="AO2229" i="2"/>
  <c r="AO2228" i="2"/>
  <c r="AO2227" i="2"/>
  <c r="AO2226" i="2"/>
  <c r="AO2225" i="2"/>
  <c r="AO2224" i="2"/>
  <c r="AO2223" i="2"/>
  <c r="AO2222" i="2"/>
  <c r="AO2221" i="2"/>
  <c r="AO2220" i="2"/>
  <c r="AO2219" i="2"/>
  <c r="AO2218" i="2"/>
  <c r="AO2217" i="2"/>
  <c r="AO2216" i="2"/>
  <c r="AO2215" i="2"/>
  <c r="AO2214" i="2"/>
  <c r="AO2213" i="2"/>
  <c r="AO2212" i="2"/>
  <c r="AO2211" i="2"/>
  <c r="AO2210" i="2"/>
  <c r="AO2209" i="2"/>
  <c r="AO2208" i="2"/>
  <c r="AO2207" i="2"/>
  <c r="AO2206" i="2"/>
  <c r="AO2205" i="2"/>
  <c r="AO2204" i="2"/>
  <c r="AO2203" i="2"/>
  <c r="AO2202" i="2"/>
  <c r="AO2201" i="2"/>
  <c r="AO2200" i="2"/>
  <c r="AO2199" i="2"/>
  <c r="AO2198" i="2"/>
  <c r="AO2197" i="2"/>
  <c r="AO2196" i="2"/>
  <c r="AO2195" i="2"/>
  <c r="AO2194" i="2"/>
  <c r="AO2193" i="2"/>
  <c r="AO2192" i="2"/>
  <c r="AO2191" i="2"/>
  <c r="AO2190" i="2"/>
  <c r="AO2189" i="2"/>
  <c r="AO2188" i="2"/>
  <c r="AO2187" i="2"/>
  <c r="AO2186" i="2"/>
  <c r="AO2185" i="2"/>
  <c r="AO2184" i="2"/>
  <c r="AO2183" i="2"/>
  <c r="AO2182" i="2"/>
  <c r="AO2181" i="2"/>
  <c r="AO2180" i="2"/>
  <c r="AO2179" i="2"/>
  <c r="AO2178" i="2"/>
  <c r="AO2177" i="2"/>
  <c r="AO2176" i="2"/>
  <c r="AO2175" i="2"/>
  <c r="AO2174" i="2"/>
  <c r="AO2173" i="2"/>
  <c r="AO2172" i="2"/>
  <c r="AO2171" i="2"/>
  <c r="AO2170" i="2"/>
  <c r="AO2169" i="2"/>
  <c r="AO2168" i="2"/>
  <c r="AO2167" i="2"/>
  <c r="AO2166" i="2"/>
  <c r="AO2165" i="2"/>
  <c r="AO2164" i="2"/>
  <c r="AO2163" i="2"/>
  <c r="AO2162" i="2"/>
  <c r="AO2161" i="2"/>
  <c r="AO2160" i="2"/>
  <c r="AO2159" i="2"/>
  <c r="AO2158" i="2"/>
  <c r="AO2157" i="2"/>
  <c r="AO2156" i="2"/>
  <c r="AO2155" i="2"/>
  <c r="AO2154" i="2"/>
  <c r="AO2153" i="2"/>
  <c r="AO2152" i="2"/>
  <c r="AO2151" i="2"/>
  <c r="AO2150" i="2"/>
  <c r="AO2149" i="2"/>
  <c r="AO2148" i="2"/>
  <c r="AO2147" i="2"/>
  <c r="AO2146" i="2"/>
  <c r="AO2145" i="2"/>
  <c r="AO2144" i="2"/>
  <c r="AO2143" i="2"/>
  <c r="AO2142" i="2"/>
  <c r="AO2141" i="2"/>
  <c r="AO2140" i="2"/>
  <c r="AO2139" i="2"/>
  <c r="AO2138" i="2"/>
  <c r="AO2137" i="2"/>
  <c r="AO2136" i="2"/>
  <c r="AO2135" i="2"/>
  <c r="AO2134" i="2"/>
  <c r="AO2133" i="2"/>
  <c r="AO2132" i="2"/>
  <c r="AO2131" i="2"/>
  <c r="AO2130" i="2"/>
  <c r="AO2129" i="2"/>
  <c r="AO2128" i="2"/>
  <c r="AO2127" i="2"/>
  <c r="AO2126" i="2"/>
  <c r="AO2125" i="2"/>
  <c r="AO2124" i="2"/>
  <c r="AO2123" i="2"/>
  <c r="AO2122" i="2"/>
  <c r="AO2121" i="2"/>
  <c r="AO2120" i="2"/>
  <c r="AO2119" i="2"/>
  <c r="AO2118" i="2"/>
  <c r="AO2117" i="2"/>
  <c r="AO2116" i="2"/>
  <c r="AO2115" i="2"/>
  <c r="AO2114" i="2"/>
  <c r="AO2113" i="2"/>
  <c r="AO2112" i="2"/>
  <c r="AO2111" i="2"/>
  <c r="AO2110" i="2"/>
  <c r="AO2109" i="2"/>
  <c r="AO2108" i="2"/>
  <c r="AO2107" i="2"/>
  <c r="AO2106" i="2"/>
  <c r="AO2105" i="2"/>
  <c r="AO2104" i="2"/>
  <c r="AO2103" i="2"/>
  <c r="AO2102" i="2"/>
  <c r="AO2101" i="2"/>
  <c r="AO2100" i="2"/>
  <c r="AO2099" i="2"/>
  <c r="AO2098" i="2"/>
  <c r="AO2097" i="2"/>
  <c r="AO2096" i="2"/>
  <c r="AO2095" i="2"/>
  <c r="AO2094" i="2"/>
  <c r="AO2093" i="2"/>
  <c r="AO2092" i="2"/>
  <c r="AO2091" i="2"/>
  <c r="AO2090" i="2"/>
  <c r="AO2089" i="2"/>
  <c r="AO2088" i="2"/>
  <c r="AO2087" i="2"/>
  <c r="AO2086" i="2"/>
  <c r="AO2085" i="2"/>
  <c r="AO2084" i="2"/>
  <c r="AO2083" i="2"/>
  <c r="AO2082" i="2"/>
  <c r="AO2081" i="2"/>
  <c r="AO2080" i="2"/>
  <c r="AO2079" i="2"/>
  <c r="AO2078" i="2"/>
  <c r="AO2077" i="2"/>
  <c r="AO2076" i="2"/>
  <c r="AO2075" i="2"/>
  <c r="AO2074" i="2"/>
  <c r="AO2073" i="2"/>
  <c r="AO2072" i="2"/>
  <c r="AO2071" i="2"/>
  <c r="AO2070" i="2"/>
  <c r="AO2069" i="2"/>
  <c r="AO2068" i="2"/>
  <c r="AO2067" i="2"/>
  <c r="AO2066" i="2"/>
  <c r="AO2065" i="2"/>
  <c r="AO2064" i="2"/>
  <c r="AO2063" i="2"/>
  <c r="AO2062" i="2"/>
  <c r="AO2061" i="2"/>
  <c r="AO2060" i="2"/>
  <c r="AO2059" i="2"/>
  <c r="AO2058" i="2"/>
  <c r="AO2057" i="2"/>
  <c r="AO2056" i="2"/>
  <c r="AO2055" i="2"/>
  <c r="AO2054" i="2"/>
  <c r="AO2053" i="2"/>
  <c r="AO2052" i="2"/>
  <c r="AO2051" i="2"/>
  <c r="AO2050" i="2"/>
  <c r="AO2049" i="2"/>
  <c r="AO2048" i="2"/>
  <c r="AO2047" i="2"/>
  <c r="AO2046" i="2"/>
  <c r="AO2045" i="2"/>
  <c r="AO2044" i="2"/>
  <c r="AO2043" i="2"/>
  <c r="AO2042" i="2"/>
  <c r="AO2041" i="2"/>
  <c r="AO2040" i="2"/>
  <c r="AO2039" i="2"/>
  <c r="AO2038" i="2"/>
  <c r="AO2037" i="2"/>
  <c r="AO2036" i="2"/>
  <c r="AO2035" i="2"/>
  <c r="AO2034" i="2"/>
  <c r="AO2033" i="2"/>
  <c r="AO2032" i="2"/>
  <c r="AO2031" i="2"/>
  <c r="AO2030" i="2"/>
  <c r="AO2029" i="2"/>
  <c r="AO2028" i="2"/>
  <c r="AO2027" i="2"/>
  <c r="AO2026" i="2"/>
  <c r="AO2025" i="2"/>
  <c r="AO2024" i="2"/>
  <c r="AO2023" i="2"/>
  <c r="AO2022" i="2"/>
  <c r="AO2021" i="2"/>
  <c r="AO2020" i="2"/>
  <c r="AO2019" i="2"/>
  <c r="AO2018" i="2"/>
  <c r="AO2017" i="2"/>
  <c r="AO2016" i="2"/>
  <c r="AO2015" i="2"/>
  <c r="AO2014" i="2"/>
  <c r="AO2013" i="2"/>
  <c r="AO2012" i="2"/>
  <c r="AO2011" i="2"/>
  <c r="AO2010" i="2"/>
  <c r="AO2009" i="2"/>
  <c r="AO2008" i="2"/>
  <c r="AO2007" i="2"/>
  <c r="AO2006" i="2"/>
  <c r="AO2005" i="2"/>
  <c r="AO2004" i="2"/>
  <c r="AO2003" i="2"/>
  <c r="AO2002" i="2"/>
  <c r="AO2001" i="2"/>
  <c r="AO2000" i="2"/>
  <c r="AO1999" i="2"/>
  <c r="AO1998" i="2"/>
  <c r="AO1997" i="2"/>
  <c r="AO1996" i="2"/>
  <c r="AO1995" i="2"/>
  <c r="AO1994" i="2"/>
  <c r="AO1993" i="2"/>
  <c r="AO1992" i="2"/>
  <c r="AO1991" i="2"/>
  <c r="AO1990" i="2"/>
  <c r="AO1989" i="2"/>
  <c r="AO1988" i="2"/>
  <c r="AO1987" i="2"/>
  <c r="AO1986" i="2"/>
  <c r="AO1985" i="2"/>
  <c r="AO1984" i="2"/>
  <c r="AO1983" i="2"/>
  <c r="AO1982" i="2"/>
  <c r="AO1981" i="2"/>
  <c r="AO1980" i="2"/>
  <c r="AO1979" i="2"/>
  <c r="AO1978" i="2"/>
  <c r="AO1977" i="2"/>
  <c r="AO1976" i="2"/>
  <c r="AO1975" i="2"/>
  <c r="AO1974" i="2"/>
  <c r="AO1973" i="2"/>
  <c r="AO1972" i="2"/>
  <c r="AO1971" i="2"/>
  <c r="AO1970" i="2"/>
  <c r="AO1969" i="2"/>
  <c r="AO1968" i="2"/>
  <c r="AO1967" i="2"/>
  <c r="AO1966" i="2"/>
  <c r="AO1965" i="2"/>
  <c r="AO1964" i="2"/>
  <c r="AO1963" i="2"/>
  <c r="AO1962" i="2"/>
  <c r="AO1961" i="2"/>
  <c r="AO1960" i="2"/>
  <c r="AO1959" i="2"/>
  <c r="AO1958" i="2"/>
  <c r="AO1957" i="2"/>
  <c r="AO1956" i="2"/>
  <c r="AO1955" i="2"/>
  <c r="AO1954" i="2"/>
  <c r="AO1953" i="2"/>
  <c r="AO1952" i="2"/>
  <c r="AO1951" i="2"/>
  <c r="AO1950" i="2"/>
  <c r="AO1949" i="2"/>
  <c r="AO1948" i="2"/>
  <c r="AO1947" i="2"/>
  <c r="AO1946" i="2"/>
  <c r="AO1945" i="2"/>
  <c r="AO1944" i="2"/>
  <c r="AO1943" i="2"/>
  <c r="AO1942" i="2"/>
  <c r="AO1941" i="2"/>
  <c r="AO1940" i="2"/>
  <c r="AO1939" i="2"/>
  <c r="AO1938" i="2"/>
  <c r="AO1937" i="2"/>
  <c r="AO1936" i="2"/>
  <c r="AO1935" i="2"/>
  <c r="AO1934" i="2"/>
  <c r="AO1933" i="2"/>
  <c r="AO1932" i="2"/>
  <c r="AO1931" i="2"/>
  <c r="AO1930" i="2"/>
  <c r="AO1929" i="2"/>
  <c r="AO1928" i="2"/>
  <c r="AO1927" i="2"/>
  <c r="AO1926" i="2"/>
  <c r="AO1925" i="2"/>
  <c r="AO1924" i="2"/>
  <c r="AO1923" i="2"/>
  <c r="AO1922" i="2"/>
  <c r="AO1921" i="2"/>
  <c r="AO1920" i="2"/>
  <c r="AO1919" i="2"/>
  <c r="AO1918" i="2"/>
  <c r="AO1917" i="2"/>
  <c r="AO1916" i="2"/>
  <c r="AO1915" i="2"/>
  <c r="AO1914" i="2"/>
  <c r="AO1913" i="2"/>
  <c r="AO1912" i="2"/>
  <c r="AO1911" i="2"/>
  <c r="AO1910" i="2"/>
  <c r="AO1909" i="2"/>
  <c r="AO1908" i="2"/>
  <c r="AO1907" i="2"/>
  <c r="AO1906" i="2"/>
  <c r="AO1905" i="2"/>
  <c r="AO1904" i="2"/>
  <c r="AO1903" i="2"/>
  <c r="AO1902" i="2"/>
  <c r="AO1901" i="2"/>
  <c r="AO1900" i="2"/>
  <c r="AO1899" i="2"/>
  <c r="AO1898" i="2"/>
  <c r="AO1897" i="2"/>
  <c r="AO1896" i="2"/>
  <c r="AO1895" i="2"/>
  <c r="AO1894" i="2"/>
  <c r="AO1893" i="2"/>
  <c r="AO1892" i="2"/>
  <c r="AO1891" i="2"/>
  <c r="AO1890" i="2"/>
  <c r="AO1889" i="2"/>
  <c r="AO1888" i="2"/>
  <c r="AO1887" i="2"/>
  <c r="AO1886" i="2"/>
  <c r="AO1885" i="2"/>
  <c r="AO1884" i="2"/>
  <c r="AO1883" i="2"/>
  <c r="AO1882" i="2"/>
  <c r="AO1881" i="2"/>
  <c r="AO1880" i="2"/>
  <c r="AO1879" i="2"/>
  <c r="AO1878" i="2"/>
  <c r="AO1877" i="2"/>
  <c r="AO1876" i="2"/>
  <c r="AO1875" i="2"/>
  <c r="AO1874" i="2"/>
  <c r="AO1873" i="2"/>
  <c r="AO1872" i="2"/>
  <c r="AO1871" i="2"/>
  <c r="AO1870" i="2"/>
  <c r="AO1869" i="2"/>
  <c r="AO1868" i="2"/>
  <c r="AO1867" i="2"/>
  <c r="AO1866" i="2"/>
  <c r="AO1865" i="2"/>
  <c r="AO1864" i="2"/>
  <c r="AO1863" i="2"/>
  <c r="AO1862" i="2"/>
  <c r="AO1861" i="2"/>
  <c r="AO1860" i="2"/>
  <c r="AO1859" i="2"/>
  <c r="AO1858" i="2"/>
  <c r="AO1857" i="2"/>
  <c r="AO1856" i="2"/>
  <c r="AO1855" i="2"/>
  <c r="AO1854" i="2"/>
  <c r="AO1853" i="2"/>
  <c r="AO1852" i="2"/>
  <c r="AO1851" i="2"/>
  <c r="AO1850" i="2"/>
  <c r="AO1849" i="2"/>
  <c r="AO1848" i="2"/>
  <c r="AO1847" i="2"/>
  <c r="AO1846" i="2"/>
  <c r="AO1845" i="2"/>
  <c r="AO1844" i="2"/>
  <c r="AO1843" i="2"/>
  <c r="AO1842" i="2"/>
  <c r="AO1841" i="2"/>
  <c r="AO1840" i="2"/>
  <c r="AO1839" i="2"/>
  <c r="AO1838" i="2"/>
  <c r="AO1837" i="2"/>
  <c r="AO1836" i="2"/>
  <c r="AO1835" i="2"/>
  <c r="AO1834" i="2"/>
  <c r="AO1833" i="2"/>
  <c r="AO1832" i="2"/>
  <c r="AO1831" i="2"/>
  <c r="AO1830" i="2"/>
  <c r="AO1829" i="2"/>
  <c r="AO1828" i="2"/>
  <c r="AO1827" i="2"/>
  <c r="AO1826" i="2"/>
  <c r="AO1825" i="2"/>
  <c r="AO1824" i="2"/>
  <c r="AO1823" i="2"/>
  <c r="AO1822" i="2"/>
  <c r="AO1821" i="2"/>
  <c r="AO1820" i="2"/>
  <c r="AO1819" i="2"/>
  <c r="AO1818" i="2"/>
  <c r="AO1817" i="2"/>
  <c r="AO1816" i="2"/>
  <c r="AO1815" i="2"/>
  <c r="AO1814" i="2"/>
  <c r="AO1813" i="2"/>
  <c r="AO1812" i="2"/>
  <c r="AO1811" i="2"/>
  <c r="AO1810" i="2"/>
  <c r="AO1809" i="2"/>
  <c r="AO1808" i="2"/>
  <c r="AO1807" i="2"/>
  <c r="AO1806" i="2"/>
  <c r="AO1805" i="2"/>
  <c r="AO1804" i="2"/>
  <c r="AO1803" i="2"/>
  <c r="AO1802" i="2"/>
  <c r="AO1801" i="2"/>
  <c r="AO1800" i="2"/>
  <c r="AO1799" i="2"/>
  <c r="AO1798" i="2"/>
  <c r="AO1797" i="2"/>
  <c r="AO1796" i="2"/>
  <c r="AO1795" i="2"/>
  <c r="AO1794" i="2"/>
  <c r="AO1793" i="2"/>
  <c r="AO1792" i="2"/>
  <c r="AO1791" i="2"/>
  <c r="AO1790" i="2"/>
  <c r="AO1789" i="2"/>
  <c r="AO1788" i="2"/>
  <c r="AO1787" i="2"/>
  <c r="AO1786" i="2"/>
  <c r="AO1785" i="2"/>
  <c r="AO1784" i="2"/>
  <c r="AO1783" i="2"/>
  <c r="AO1782" i="2"/>
  <c r="AO1781" i="2"/>
  <c r="AO1780" i="2"/>
  <c r="AO1779" i="2"/>
  <c r="AO1778" i="2"/>
  <c r="AO1777" i="2"/>
  <c r="AO1776" i="2"/>
  <c r="AO1775" i="2"/>
  <c r="AO1774" i="2"/>
  <c r="AO1773" i="2"/>
  <c r="AO1772" i="2"/>
  <c r="AO1771" i="2"/>
  <c r="AO1770" i="2"/>
  <c r="AO1769" i="2"/>
  <c r="AO1768" i="2"/>
  <c r="AO1767" i="2"/>
  <c r="AO1766" i="2"/>
  <c r="AO1765" i="2"/>
  <c r="AO1764" i="2"/>
  <c r="AO1763" i="2"/>
  <c r="AO1762" i="2"/>
  <c r="AO1761" i="2"/>
  <c r="AO1760" i="2"/>
  <c r="AO1759" i="2"/>
  <c r="AO1758" i="2"/>
  <c r="AO1757" i="2"/>
  <c r="AO1756" i="2"/>
  <c r="AO1755" i="2"/>
  <c r="AO1754" i="2"/>
  <c r="AO1753" i="2"/>
  <c r="AO1752" i="2"/>
  <c r="AO1751" i="2"/>
  <c r="AO1750" i="2"/>
  <c r="AO1749" i="2"/>
  <c r="AO1748" i="2"/>
  <c r="AO1747" i="2"/>
  <c r="AO1746" i="2"/>
  <c r="AO1745" i="2"/>
  <c r="AO1744" i="2"/>
  <c r="AO1743" i="2"/>
  <c r="AO1742" i="2"/>
  <c r="AO1741" i="2"/>
  <c r="AO1740" i="2"/>
  <c r="AO1739" i="2"/>
  <c r="AO1738" i="2"/>
  <c r="AO1737" i="2"/>
  <c r="AO1736" i="2"/>
  <c r="AO1735" i="2"/>
  <c r="AO1734" i="2"/>
  <c r="AO1733" i="2"/>
  <c r="AO1732" i="2"/>
  <c r="AO1731" i="2"/>
  <c r="AO1730" i="2"/>
  <c r="AO1729" i="2"/>
  <c r="AO1728" i="2"/>
  <c r="AO1727" i="2"/>
  <c r="AO1726" i="2"/>
  <c r="AO1725" i="2"/>
  <c r="AO1724" i="2"/>
  <c r="AO1723" i="2"/>
  <c r="AO1722" i="2"/>
  <c r="AO1721" i="2"/>
  <c r="AO1720" i="2"/>
  <c r="AO1719" i="2"/>
  <c r="AO1718" i="2"/>
  <c r="AO1717" i="2"/>
  <c r="AO1716" i="2"/>
  <c r="AO1715" i="2"/>
  <c r="AO1714" i="2"/>
  <c r="AO1713" i="2"/>
  <c r="AO1712" i="2"/>
  <c r="AO1711" i="2"/>
  <c r="AO1710" i="2"/>
  <c r="AO1709" i="2"/>
  <c r="AO1708" i="2"/>
  <c r="AO1707" i="2"/>
  <c r="AO1706" i="2"/>
  <c r="AO1705" i="2"/>
  <c r="AO1704" i="2"/>
  <c r="AO1703" i="2"/>
  <c r="AO1702" i="2"/>
  <c r="AO1701" i="2"/>
  <c r="AO1700" i="2"/>
  <c r="AO1699" i="2"/>
  <c r="AO1698" i="2"/>
  <c r="AO1697" i="2"/>
  <c r="AO1696" i="2"/>
  <c r="AO1695" i="2"/>
  <c r="AO1694" i="2"/>
  <c r="AO1693" i="2"/>
  <c r="AO1692" i="2"/>
  <c r="AO1691" i="2"/>
  <c r="AO1690" i="2"/>
  <c r="AO1689" i="2"/>
  <c r="AO1688" i="2"/>
  <c r="AO1687" i="2"/>
  <c r="AO1686" i="2"/>
  <c r="AO1685" i="2"/>
  <c r="AO1684" i="2"/>
  <c r="AO1683" i="2"/>
  <c r="AO1682" i="2"/>
  <c r="AO1681" i="2"/>
  <c r="AO1680" i="2"/>
  <c r="AO1679" i="2"/>
  <c r="AO1678" i="2"/>
  <c r="AO1677" i="2"/>
  <c r="AO1676" i="2"/>
  <c r="AO1675" i="2"/>
  <c r="AO1674" i="2"/>
  <c r="AO1673" i="2"/>
  <c r="AO1672" i="2"/>
  <c r="AO1671" i="2"/>
  <c r="AO1670" i="2"/>
  <c r="AO1669" i="2"/>
  <c r="AO1668" i="2"/>
  <c r="AO1667" i="2"/>
  <c r="AO1666" i="2"/>
  <c r="AO1665" i="2"/>
  <c r="AO1664" i="2"/>
  <c r="AO1663" i="2"/>
  <c r="AO1662" i="2"/>
  <c r="AO1661" i="2"/>
  <c r="AO1660" i="2"/>
  <c r="AO1659" i="2"/>
  <c r="AO1658" i="2"/>
  <c r="AO1657" i="2"/>
  <c r="AO1656" i="2"/>
  <c r="AO1655" i="2"/>
  <c r="AO1654" i="2"/>
  <c r="AO1653" i="2"/>
  <c r="AO1652" i="2"/>
  <c r="AO1651" i="2"/>
  <c r="AO1650" i="2"/>
  <c r="AO1649" i="2"/>
  <c r="AO1648" i="2"/>
  <c r="AO1647" i="2"/>
  <c r="AO1646" i="2"/>
  <c r="AO1645" i="2"/>
  <c r="AO1644" i="2"/>
  <c r="AO1643" i="2"/>
  <c r="AO1642" i="2"/>
  <c r="AO1641" i="2"/>
  <c r="AO1640" i="2"/>
  <c r="AO1639" i="2"/>
  <c r="AO1638" i="2"/>
  <c r="AO1637" i="2"/>
  <c r="AO1636" i="2"/>
  <c r="AO1635" i="2"/>
  <c r="AO1634" i="2"/>
  <c r="AO1633" i="2"/>
  <c r="AO1632" i="2"/>
  <c r="AO1631" i="2"/>
  <c r="AO1630" i="2"/>
  <c r="AO1629" i="2"/>
  <c r="AO1628" i="2"/>
  <c r="AO1627" i="2"/>
  <c r="AO1626" i="2"/>
  <c r="AO1625" i="2"/>
  <c r="AO1624" i="2"/>
  <c r="AO1623" i="2"/>
  <c r="AO1622" i="2"/>
  <c r="AO1621" i="2"/>
  <c r="AO1620" i="2"/>
  <c r="AO1619" i="2"/>
  <c r="AO1618" i="2"/>
  <c r="AO1617" i="2"/>
  <c r="AO1616" i="2"/>
  <c r="AO1615" i="2"/>
  <c r="AO1614" i="2"/>
  <c r="AO1613" i="2"/>
  <c r="AO1612" i="2"/>
  <c r="AO1611" i="2"/>
  <c r="AO1610" i="2"/>
  <c r="AO1609" i="2"/>
  <c r="AO1608" i="2"/>
  <c r="AO1607" i="2"/>
  <c r="AO1606" i="2"/>
  <c r="AO1605" i="2"/>
  <c r="AO1604" i="2"/>
  <c r="AO1603" i="2"/>
  <c r="AO1602" i="2"/>
  <c r="AO1601" i="2"/>
  <c r="AO1600" i="2"/>
  <c r="AO1599" i="2"/>
  <c r="AO1598" i="2"/>
  <c r="AO1597" i="2"/>
  <c r="AO1596" i="2"/>
  <c r="AO1595" i="2"/>
  <c r="AO1594" i="2"/>
  <c r="AO1593" i="2"/>
  <c r="AO1592" i="2"/>
  <c r="AO1591" i="2"/>
  <c r="AO1590" i="2"/>
  <c r="AO1589" i="2"/>
  <c r="AO1588" i="2"/>
  <c r="AO1587" i="2"/>
  <c r="AO1586" i="2"/>
  <c r="AO1585" i="2"/>
  <c r="AO1584" i="2"/>
  <c r="AO1583" i="2"/>
  <c r="AO1582" i="2"/>
  <c r="AO1581" i="2"/>
  <c r="AO1580" i="2"/>
  <c r="AO1579" i="2"/>
  <c r="AO1578" i="2"/>
  <c r="AO1577" i="2"/>
  <c r="AO1576" i="2"/>
  <c r="AO1575" i="2"/>
  <c r="AO1574" i="2"/>
  <c r="AO1573" i="2"/>
  <c r="AO1572" i="2"/>
  <c r="AO1571" i="2"/>
  <c r="AO1570" i="2"/>
  <c r="AO1569" i="2"/>
  <c r="AO1568" i="2"/>
  <c r="AO1567" i="2"/>
  <c r="AO1566" i="2"/>
  <c r="AO1565" i="2"/>
  <c r="AO1564" i="2"/>
  <c r="AO1563" i="2"/>
  <c r="AO1562" i="2"/>
  <c r="AO1561" i="2"/>
  <c r="AO1560" i="2"/>
  <c r="AO1559" i="2"/>
  <c r="AO1558" i="2"/>
  <c r="AO1557" i="2"/>
  <c r="AO1556" i="2"/>
  <c r="AO1555" i="2"/>
  <c r="AO1554" i="2"/>
  <c r="AO1553" i="2"/>
  <c r="AO1552" i="2"/>
  <c r="AO1551" i="2"/>
  <c r="AO1550" i="2"/>
  <c r="AO1549" i="2"/>
  <c r="AO1548" i="2"/>
  <c r="AO1547" i="2"/>
  <c r="AO1546" i="2"/>
  <c r="AO1545" i="2"/>
  <c r="AO1544" i="2"/>
  <c r="AO1543" i="2"/>
  <c r="AO1542" i="2"/>
  <c r="AO1541" i="2"/>
  <c r="AO1540" i="2"/>
  <c r="AO1539" i="2"/>
  <c r="AO1538" i="2"/>
  <c r="AO1537" i="2"/>
  <c r="AO1536" i="2"/>
  <c r="AO1535" i="2"/>
  <c r="AO1534" i="2"/>
  <c r="AO1533" i="2"/>
  <c r="AO1532" i="2"/>
  <c r="AO1531" i="2"/>
  <c r="AO1530" i="2"/>
  <c r="AO1529" i="2"/>
  <c r="AO1528" i="2"/>
  <c r="AO1527" i="2"/>
  <c r="AO1526" i="2"/>
  <c r="AO1525" i="2"/>
  <c r="AO1524" i="2"/>
  <c r="AO1523" i="2"/>
  <c r="AO1522" i="2"/>
  <c r="AO1521" i="2"/>
  <c r="AO1520" i="2"/>
  <c r="AO1519" i="2"/>
  <c r="AO1518" i="2"/>
  <c r="AO1517" i="2"/>
  <c r="AO1516" i="2"/>
  <c r="AO1515" i="2"/>
  <c r="AO1514" i="2"/>
  <c r="AO1513" i="2"/>
  <c r="AO1512" i="2"/>
  <c r="AO1511" i="2"/>
  <c r="AO1510" i="2"/>
  <c r="AO1509" i="2"/>
  <c r="AO1508" i="2"/>
  <c r="AO1507" i="2"/>
  <c r="AO1506" i="2"/>
  <c r="AO1505" i="2"/>
  <c r="AO1504" i="2"/>
  <c r="AO1503" i="2"/>
  <c r="AO1502" i="2"/>
  <c r="AO1501" i="2"/>
  <c r="AO1500" i="2"/>
  <c r="AO1499" i="2"/>
  <c r="AO1498" i="2"/>
  <c r="AO1497" i="2"/>
  <c r="AO1496" i="2"/>
  <c r="AO1495" i="2"/>
  <c r="AO1494" i="2"/>
  <c r="AO1493" i="2"/>
  <c r="AO1492" i="2"/>
  <c r="AO1491" i="2"/>
  <c r="AO1490" i="2"/>
  <c r="AO1489" i="2"/>
  <c r="AO1488" i="2"/>
  <c r="AO1487" i="2"/>
  <c r="AO1486" i="2"/>
  <c r="AO1485" i="2"/>
  <c r="AO1484" i="2"/>
  <c r="AO1483" i="2"/>
  <c r="AO1482" i="2"/>
  <c r="AO1481" i="2"/>
  <c r="AO1480" i="2"/>
  <c r="AO1479" i="2"/>
  <c r="AO1478" i="2"/>
  <c r="AO1477" i="2"/>
  <c r="AO1476" i="2"/>
  <c r="AO1475" i="2"/>
  <c r="AO1474" i="2"/>
  <c r="AO1473" i="2"/>
  <c r="AO1472" i="2"/>
  <c r="AO1471" i="2"/>
  <c r="AO1470" i="2"/>
  <c r="AO1469" i="2"/>
  <c r="AO1468" i="2"/>
  <c r="AO1467" i="2"/>
  <c r="AO1466" i="2"/>
  <c r="AO1465" i="2"/>
  <c r="AO1464" i="2"/>
  <c r="AO1463" i="2"/>
  <c r="AO1462" i="2"/>
  <c r="AO1461" i="2"/>
  <c r="AO1460" i="2"/>
  <c r="AO1459" i="2"/>
  <c r="AO1458" i="2"/>
  <c r="AO1457" i="2"/>
  <c r="AO1456" i="2"/>
  <c r="AO1455" i="2"/>
  <c r="AO1454" i="2"/>
  <c r="AO1453" i="2"/>
  <c r="AO1452" i="2"/>
  <c r="AO1451" i="2"/>
  <c r="AO1450" i="2"/>
  <c r="AO1449" i="2"/>
  <c r="AO1448" i="2"/>
  <c r="AO1447" i="2"/>
  <c r="AO1446" i="2"/>
  <c r="AO1445" i="2"/>
  <c r="AO1444" i="2"/>
  <c r="AO1443" i="2"/>
  <c r="AO1442" i="2"/>
  <c r="AO1441" i="2"/>
  <c r="AO1440" i="2"/>
  <c r="AO1439" i="2"/>
  <c r="AO1438" i="2"/>
  <c r="AO1437" i="2"/>
  <c r="AO1436" i="2"/>
  <c r="AO1435" i="2"/>
  <c r="AO1434" i="2"/>
  <c r="AO1433" i="2"/>
  <c r="AO1432" i="2"/>
  <c r="AO1431" i="2"/>
  <c r="AO1430" i="2"/>
  <c r="AO1429" i="2"/>
  <c r="AO1428" i="2"/>
  <c r="AO1427" i="2"/>
  <c r="AO1426" i="2"/>
  <c r="AO1425" i="2"/>
  <c r="AO1424" i="2"/>
  <c r="AO1423" i="2"/>
  <c r="AO1422" i="2"/>
  <c r="AO1421" i="2"/>
  <c r="AO1420" i="2"/>
  <c r="AO1419" i="2"/>
  <c r="AO1418" i="2"/>
  <c r="AO1417" i="2"/>
  <c r="AO1416" i="2"/>
  <c r="AO1415" i="2"/>
  <c r="AO1414" i="2"/>
  <c r="AO1413" i="2"/>
  <c r="AO1412" i="2"/>
  <c r="AO1411" i="2"/>
  <c r="AO1410" i="2"/>
  <c r="AO1409" i="2"/>
  <c r="AO1408" i="2"/>
  <c r="AO1407" i="2"/>
  <c r="AO1406" i="2"/>
  <c r="AO1405" i="2"/>
  <c r="AO1404" i="2"/>
  <c r="AO1403" i="2"/>
  <c r="AO1402" i="2"/>
  <c r="AO1401" i="2"/>
  <c r="AO1400" i="2"/>
  <c r="AO1399" i="2"/>
  <c r="AO1398" i="2"/>
  <c r="AO1397" i="2"/>
  <c r="AO1396" i="2"/>
  <c r="AO1395" i="2"/>
  <c r="AO1394" i="2"/>
  <c r="AO1393" i="2"/>
  <c r="AO1392" i="2"/>
  <c r="AO1391" i="2"/>
  <c r="AO1390" i="2"/>
  <c r="AO1389" i="2"/>
  <c r="AO1388" i="2"/>
  <c r="AO1387" i="2"/>
  <c r="AO1386" i="2"/>
  <c r="AO1385" i="2"/>
  <c r="AO1384" i="2"/>
  <c r="AO1383" i="2"/>
  <c r="AO1382" i="2"/>
  <c r="AO1381" i="2"/>
  <c r="AO1380" i="2"/>
  <c r="AO1379" i="2"/>
  <c r="AO1378" i="2"/>
  <c r="AO1377" i="2"/>
  <c r="AO1376" i="2"/>
  <c r="AO1375" i="2"/>
  <c r="AO1374" i="2"/>
  <c r="AO1373" i="2"/>
  <c r="AO1372" i="2"/>
  <c r="AO1371" i="2"/>
  <c r="AO1370" i="2"/>
  <c r="AO1369" i="2"/>
  <c r="AO1368" i="2"/>
  <c r="AO1367" i="2"/>
  <c r="AO1366" i="2"/>
  <c r="AO1365" i="2"/>
  <c r="AO1364" i="2"/>
  <c r="AO1363" i="2"/>
  <c r="AO1362" i="2"/>
  <c r="AO1361" i="2"/>
  <c r="AO1360" i="2"/>
  <c r="AO1359" i="2"/>
  <c r="AO1358" i="2"/>
  <c r="AO1357" i="2"/>
  <c r="AO1356" i="2"/>
  <c r="AO1355" i="2"/>
  <c r="AO1354" i="2"/>
  <c r="AO1353" i="2"/>
  <c r="AO1352" i="2"/>
  <c r="AO1351" i="2"/>
  <c r="AO1350" i="2"/>
  <c r="AO1349" i="2"/>
  <c r="AO1348" i="2"/>
  <c r="AO1347" i="2"/>
  <c r="AO1346" i="2"/>
  <c r="AO1345" i="2"/>
  <c r="AO1344" i="2"/>
  <c r="AO1343" i="2"/>
  <c r="AO1342" i="2"/>
  <c r="AO1341" i="2"/>
  <c r="AO1340" i="2"/>
  <c r="AO1339" i="2"/>
  <c r="AO1338" i="2"/>
  <c r="AO1337" i="2"/>
  <c r="AO1336" i="2"/>
  <c r="AO1335" i="2"/>
  <c r="AO1334" i="2"/>
  <c r="AO1333" i="2"/>
  <c r="AO1332" i="2"/>
  <c r="AO1331" i="2"/>
  <c r="AO1330" i="2"/>
  <c r="AO1329" i="2"/>
  <c r="AO1328" i="2"/>
  <c r="AO1327" i="2"/>
  <c r="AO1326" i="2"/>
  <c r="AO1325" i="2"/>
  <c r="AO1324" i="2"/>
  <c r="AO1323" i="2"/>
  <c r="AO1322" i="2"/>
  <c r="AO1321" i="2"/>
  <c r="AO1320" i="2"/>
  <c r="AO1319" i="2"/>
  <c r="AO1318" i="2"/>
  <c r="AO1317" i="2"/>
  <c r="AO1316" i="2"/>
  <c r="AO1315" i="2"/>
  <c r="AO1314" i="2"/>
  <c r="AO1313" i="2"/>
  <c r="AO1312" i="2"/>
  <c r="AO1311" i="2"/>
  <c r="AO1310" i="2"/>
  <c r="AO1309" i="2"/>
  <c r="AO1308" i="2"/>
  <c r="AO1307" i="2"/>
  <c r="AO1306" i="2"/>
  <c r="AO1305" i="2"/>
  <c r="AO1304" i="2"/>
  <c r="AO1303" i="2"/>
  <c r="AO1302" i="2"/>
  <c r="AO1301" i="2"/>
  <c r="AO1300" i="2"/>
  <c r="AO1299" i="2"/>
  <c r="AO1298" i="2"/>
  <c r="AO1297" i="2"/>
  <c r="AO1296" i="2"/>
  <c r="AO1295" i="2"/>
  <c r="AO1294" i="2"/>
  <c r="AO1293" i="2"/>
  <c r="AO1292" i="2"/>
  <c r="AO1291" i="2"/>
  <c r="AO1290" i="2"/>
  <c r="AO1289" i="2"/>
  <c r="AO1288" i="2"/>
  <c r="AO1287" i="2"/>
  <c r="AO1286" i="2"/>
  <c r="AO1285" i="2"/>
  <c r="AO1284" i="2"/>
  <c r="AO1283" i="2"/>
  <c r="AO1282" i="2"/>
  <c r="AO1281" i="2"/>
  <c r="AO1280" i="2"/>
  <c r="AO1279" i="2"/>
  <c r="AO1278" i="2"/>
  <c r="AO1277" i="2"/>
  <c r="AO1276" i="2"/>
  <c r="AO1275" i="2"/>
  <c r="AO1274" i="2"/>
  <c r="AO1273" i="2"/>
  <c r="AO1272" i="2"/>
  <c r="AO1271" i="2"/>
  <c r="AO1270" i="2"/>
  <c r="AO1269" i="2"/>
  <c r="AO1268" i="2"/>
  <c r="AO1267" i="2"/>
  <c r="AO1266" i="2"/>
  <c r="AO1265" i="2"/>
  <c r="AO1264" i="2"/>
  <c r="AO1263" i="2"/>
  <c r="AO1262" i="2"/>
  <c r="AO1261" i="2"/>
  <c r="AO1260" i="2"/>
  <c r="AO1259" i="2"/>
  <c r="AO1258" i="2"/>
  <c r="AO1257" i="2"/>
  <c r="AO1256" i="2"/>
  <c r="AO1255" i="2"/>
  <c r="AO1254" i="2"/>
  <c r="AO1253" i="2"/>
  <c r="AO1252" i="2"/>
  <c r="AO1251" i="2"/>
  <c r="AO1250" i="2"/>
  <c r="AO1249" i="2"/>
  <c r="AO1248" i="2"/>
  <c r="AO1247" i="2"/>
  <c r="AO1246" i="2"/>
  <c r="AO1245" i="2"/>
  <c r="AO1244" i="2"/>
  <c r="AO1243" i="2"/>
  <c r="AO1242" i="2"/>
  <c r="AO1241" i="2"/>
  <c r="AO1240" i="2"/>
  <c r="AO1239" i="2"/>
  <c r="AO1238" i="2"/>
  <c r="AO1237" i="2"/>
  <c r="AO1236" i="2"/>
  <c r="AO1235" i="2"/>
  <c r="AO1234" i="2"/>
  <c r="AO1233" i="2"/>
  <c r="AO1232" i="2"/>
  <c r="AO1231" i="2"/>
  <c r="AO1230" i="2"/>
  <c r="AO1229" i="2"/>
  <c r="AO1228" i="2"/>
  <c r="AO1227" i="2"/>
  <c r="AO1226" i="2"/>
  <c r="AO1225" i="2"/>
  <c r="AO1224" i="2"/>
  <c r="AO1223" i="2"/>
  <c r="AO1222" i="2"/>
  <c r="AO1221" i="2"/>
  <c r="AO1220" i="2"/>
  <c r="AO1219" i="2"/>
  <c r="AO1218" i="2"/>
  <c r="AO1217" i="2"/>
  <c r="AO1216" i="2"/>
  <c r="AO1215" i="2"/>
  <c r="AO1214" i="2"/>
  <c r="AO1213" i="2"/>
  <c r="AO1212" i="2"/>
  <c r="AO1211" i="2"/>
  <c r="AO1210" i="2"/>
  <c r="AO1209" i="2"/>
  <c r="AO1208" i="2"/>
  <c r="AO1207" i="2"/>
  <c r="AO1206" i="2"/>
  <c r="AO1205" i="2"/>
  <c r="AO1204" i="2"/>
  <c r="AO1203" i="2"/>
  <c r="AO1202" i="2"/>
  <c r="AO1201" i="2"/>
  <c r="AO1200" i="2"/>
  <c r="AO1199" i="2"/>
  <c r="AO1198" i="2"/>
  <c r="AO1197" i="2"/>
  <c r="AO1196" i="2"/>
  <c r="AO1195" i="2"/>
  <c r="AO1194" i="2"/>
  <c r="AO1193" i="2"/>
  <c r="AO1192" i="2"/>
  <c r="AO1191" i="2"/>
  <c r="AO1190" i="2"/>
  <c r="AO1189" i="2"/>
  <c r="AO1188" i="2"/>
  <c r="AO1187" i="2"/>
  <c r="AO1186" i="2"/>
  <c r="AO1185" i="2"/>
  <c r="AO1184" i="2"/>
  <c r="AO1183" i="2"/>
  <c r="AO1182" i="2"/>
  <c r="AO1181" i="2"/>
  <c r="AO1180" i="2"/>
  <c r="AO1179" i="2"/>
  <c r="AO1178" i="2"/>
  <c r="AO1177" i="2"/>
  <c r="AO1176" i="2"/>
  <c r="AO1175" i="2"/>
  <c r="AO1174" i="2"/>
  <c r="AO1173" i="2"/>
  <c r="AO1172" i="2"/>
  <c r="AO1171" i="2"/>
  <c r="AO1170" i="2"/>
  <c r="AO1169" i="2"/>
  <c r="AO1168" i="2"/>
  <c r="AO1167" i="2"/>
  <c r="AO1166" i="2"/>
  <c r="AO1165" i="2"/>
  <c r="AO1164" i="2"/>
  <c r="AO1163" i="2"/>
  <c r="AO1162" i="2"/>
  <c r="AO1161" i="2"/>
  <c r="AO1160" i="2"/>
  <c r="AO1159" i="2"/>
  <c r="AO1158" i="2"/>
  <c r="AO1157" i="2"/>
  <c r="AO1156" i="2"/>
  <c r="AO1155" i="2"/>
  <c r="AO1154" i="2"/>
  <c r="AO1153" i="2"/>
  <c r="AO1152" i="2"/>
  <c r="AO1151" i="2"/>
  <c r="AO1150" i="2"/>
  <c r="AO1149" i="2"/>
  <c r="AO1148" i="2"/>
  <c r="AO1147" i="2"/>
  <c r="AO1146" i="2"/>
  <c r="AO1145" i="2"/>
  <c r="AO1144" i="2"/>
  <c r="AO1143" i="2"/>
  <c r="AO1142" i="2"/>
  <c r="AO1141" i="2"/>
  <c r="AO1140" i="2"/>
  <c r="AO1139" i="2"/>
  <c r="AO1138" i="2"/>
  <c r="AO1137" i="2"/>
  <c r="AO1136" i="2"/>
  <c r="AO1135" i="2"/>
  <c r="AO1134" i="2"/>
  <c r="AO1133" i="2"/>
  <c r="AO1132" i="2"/>
  <c r="AO1131" i="2"/>
  <c r="AO1130" i="2"/>
  <c r="AO1129" i="2"/>
  <c r="AO1128" i="2"/>
  <c r="AO1127" i="2"/>
  <c r="AO1126" i="2"/>
  <c r="AO1125" i="2"/>
  <c r="AO1124" i="2"/>
  <c r="AO1123" i="2"/>
  <c r="AO1122" i="2"/>
  <c r="AO1121" i="2"/>
  <c r="AO1120" i="2"/>
  <c r="AO1119" i="2"/>
  <c r="AO1118" i="2"/>
  <c r="AO1117" i="2"/>
  <c r="AO1116" i="2"/>
  <c r="AO1115" i="2"/>
  <c r="AO1114" i="2"/>
  <c r="AO1113" i="2"/>
  <c r="AO1112" i="2"/>
  <c r="AO1111" i="2"/>
  <c r="AO1110" i="2"/>
  <c r="AO1109" i="2"/>
  <c r="AO1108" i="2"/>
  <c r="AO1107" i="2"/>
  <c r="AO1106" i="2"/>
  <c r="AO1105" i="2"/>
  <c r="AO1104" i="2"/>
  <c r="AO1103" i="2"/>
  <c r="AO1102" i="2"/>
  <c r="AO1101" i="2"/>
  <c r="AO1100" i="2"/>
  <c r="AO1099" i="2"/>
  <c r="AO1098" i="2"/>
  <c r="AO1097" i="2"/>
  <c r="AO1096" i="2"/>
  <c r="AO1095" i="2"/>
  <c r="AO1094" i="2"/>
  <c r="AO1093" i="2"/>
  <c r="AO1092" i="2"/>
  <c r="AO1091" i="2"/>
  <c r="AO1090" i="2"/>
  <c r="AO1089" i="2"/>
  <c r="AO1088" i="2"/>
  <c r="AO1087" i="2"/>
  <c r="AO1086" i="2"/>
  <c r="AO1085" i="2"/>
  <c r="AO1084" i="2"/>
  <c r="AO1083" i="2"/>
  <c r="AO1082" i="2"/>
  <c r="AO1081" i="2"/>
  <c r="AO1080" i="2"/>
  <c r="AO1079" i="2"/>
  <c r="AO1078" i="2"/>
  <c r="AO1077" i="2"/>
  <c r="AO1076" i="2"/>
  <c r="AO1075" i="2"/>
  <c r="AO1074" i="2"/>
  <c r="AO1073" i="2"/>
  <c r="AO1072" i="2"/>
  <c r="AO1071" i="2"/>
  <c r="AO1070" i="2"/>
  <c r="AO1069" i="2"/>
  <c r="AO1068" i="2"/>
  <c r="AO1067" i="2"/>
  <c r="AO1066" i="2"/>
  <c r="AO1065" i="2"/>
  <c r="AO1064" i="2"/>
  <c r="AO1063" i="2"/>
  <c r="AO1062" i="2"/>
  <c r="AO1061" i="2"/>
  <c r="AO1060" i="2"/>
  <c r="AO1059" i="2"/>
  <c r="AO1058" i="2"/>
  <c r="AO1057" i="2"/>
  <c r="AO1056" i="2"/>
  <c r="AO1055" i="2"/>
  <c r="AO1054" i="2"/>
  <c r="AO1053" i="2"/>
  <c r="AO1052" i="2"/>
  <c r="AO1051" i="2"/>
  <c r="AO1050" i="2"/>
  <c r="AO1049" i="2"/>
  <c r="AO1048" i="2"/>
  <c r="AO1047" i="2"/>
  <c r="AO1046" i="2"/>
  <c r="AO1045" i="2"/>
  <c r="AO1044" i="2"/>
  <c r="AO1043" i="2"/>
  <c r="AO1042" i="2"/>
  <c r="AO1041" i="2"/>
  <c r="AO1040" i="2"/>
  <c r="AO1039" i="2"/>
  <c r="AO1038" i="2"/>
  <c r="AO1037" i="2"/>
  <c r="AO1036" i="2"/>
  <c r="AO1035" i="2"/>
  <c r="AO1034" i="2"/>
  <c r="AO1033" i="2"/>
  <c r="AO1032" i="2"/>
  <c r="AO1031" i="2"/>
  <c r="AO1030" i="2"/>
  <c r="AO1029" i="2"/>
  <c r="AO1028" i="2"/>
  <c r="AO1027" i="2"/>
  <c r="AO1026" i="2"/>
  <c r="AO1025" i="2"/>
  <c r="AO1024" i="2"/>
  <c r="AO1023" i="2"/>
  <c r="AO1022" i="2"/>
  <c r="AO1021" i="2"/>
  <c r="AO1020" i="2"/>
  <c r="AO1019" i="2"/>
  <c r="AO1018" i="2"/>
  <c r="AO1017" i="2"/>
  <c r="AO1016" i="2"/>
  <c r="AO1015" i="2"/>
  <c r="AO1014" i="2"/>
  <c r="AO1013" i="2"/>
  <c r="AO1012" i="2"/>
  <c r="AO1011" i="2"/>
  <c r="AO1010" i="2"/>
  <c r="AO1009" i="2"/>
  <c r="AO1008" i="2"/>
  <c r="AO1007" i="2"/>
  <c r="AO1006" i="2"/>
  <c r="AO1005" i="2"/>
  <c r="AO1004" i="2"/>
  <c r="AO1003" i="2"/>
  <c r="AO1002" i="2"/>
  <c r="AO1001" i="2"/>
  <c r="AO1000" i="2"/>
  <c r="AO999" i="2"/>
  <c r="AO998" i="2"/>
  <c r="AO997" i="2"/>
  <c r="AO996" i="2"/>
  <c r="AO995" i="2"/>
  <c r="AO994" i="2"/>
  <c r="AO993" i="2"/>
  <c r="AO992" i="2"/>
  <c r="AO991" i="2"/>
  <c r="AO990" i="2"/>
  <c r="AO989" i="2"/>
  <c r="AO988" i="2"/>
  <c r="AO987" i="2"/>
  <c r="AO986" i="2"/>
  <c r="AO985" i="2"/>
  <c r="AO984" i="2"/>
  <c r="AO983" i="2"/>
  <c r="AO982" i="2"/>
  <c r="AO981" i="2"/>
  <c r="AO980" i="2"/>
  <c r="AO979" i="2"/>
  <c r="AO978" i="2"/>
  <c r="AO977" i="2"/>
  <c r="AO976" i="2"/>
  <c r="AO975" i="2"/>
  <c r="AO974" i="2"/>
  <c r="AO973" i="2"/>
  <c r="AO972" i="2"/>
  <c r="AO971" i="2"/>
  <c r="AO970" i="2"/>
  <c r="AO969" i="2"/>
  <c r="AO968" i="2"/>
  <c r="AO967" i="2"/>
  <c r="AO966" i="2"/>
  <c r="AO965" i="2"/>
  <c r="AO964" i="2"/>
  <c r="AO963" i="2"/>
  <c r="AO962" i="2"/>
  <c r="AO961" i="2"/>
  <c r="AO960" i="2"/>
  <c r="AO959" i="2"/>
  <c r="AO958" i="2"/>
  <c r="AO957" i="2"/>
  <c r="AO956" i="2"/>
  <c r="AO955" i="2"/>
  <c r="AO954" i="2"/>
  <c r="AO953" i="2"/>
  <c r="AO952" i="2"/>
  <c r="AO951" i="2"/>
  <c r="AO950" i="2"/>
  <c r="AO949" i="2"/>
  <c r="AO948" i="2"/>
  <c r="AO947" i="2"/>
  <c r="AO946" i="2"/>
  <c r="AO945" i="2"/>
  <c r="AO944" i="2"/>
  <c r="AO943" i="2"/>
  <c r="AO942" i="2"/>
  <c r="AO941" i="2"/>
  <c r="AO940" i="2"/>
  <c r="AO939" i="2"/>
  <c r="AO938" i="2"/>
  <c r="AO937" i="2"/>
  <c r="AO936" i="2"/>
  <c r="AO935" i="2"/>
  <c r="AO934" i="2"/>
  <c r="AO933" i="2"/>
  <c r="AO932" i="2"/>
  <c r="AO931" i="2"/>
  <c r="AO930" i="2"/>
  <c r="AO929" i="2"/>
  <c r="AO928" i="2"/>
  <c r="AO927" i="2"/>
  <c r="AO926" i="2"/>
  <c r="AO925" i="2"/>
  <c r="AO924" i="2"/>
  <c r="AO923" i="2"/>
  <c r="AO922" i="2"/>
  <c r="AO921" i="2"/>
  <c r="AO920" i="2"/>
  <c r="AO919" i="2"/>
  <c r="AO918" i="2"/>
  <c r="AO917" i="2"/>
  <c r="AO916" i="2"/>
  <c r="AO915" i="2"/>
  <c r="AO914" i="2"/>
  <c r="AO913" i="2"/>
  <c r="AO912" i="2"/>
  <c r="AO911" i="2"/>
  <c r="AO910" i="2"/>
  <c r="AO909" i="2"/>
  <c r="AO908" i="2"/>
  <c r="AO907" i="2"/>
  <c r="AO906" i="2"/>
  <c r="AO905" i="2"/>
  <c r="AO904" i="2"/>
  <c r="AO903" i="2"/>
  <c r="AO902" i="2"/>
  <c r="AO901" i="2"/>
  <c r="AO900" i="2"/>
  <c r="AO899" i="2"/>
  <c r="AO898" i="2"/>
  <c r="AO897" i="2"/>
  <c r="AO896" i="2"/>
  <c r="AO895" i="2"/>
  <c r="AO894" i="2"/>
  <c r="AO893" i="2"/>
  <c r="AO892" i="2"/>
  <c r="AO891" i="2"/>
  <c r="AO890" i="2"/>
  <c r="AO889" i="2"/>
  <c r="AO888" i="2"/>
  <c r="AO887" i="2"/>
  <c r="AO886" i="2"/>
  <c r="AO885" i="2"/>
  <c r="AO884" i="2"/>
  <c r="AO883" i="2"/>
  <c r="AO882" i="2"/>
  <c r="AO881" i="2"/>
  <c r="AO880" i="2"/>
  <c r="AO879" i="2"/>
  <c r="AO878" i="2"/>
  <c r="AO877" i="2"/>
  <c r="AO876" i="2"/>
  <c r="AO875" i="2"/>
  <c r="AO874" i="2"/>
  <c r="AO873" i="2"/>
  <c r="AO872" i="2"/>
  <c r="AO871" i="2"/>
  <c r="AO870" i="2"/>
  <c r="AO869" i="2"/>
  <c r="AO868" i="2"/>
  <c r="AO867" i="2"/>
  <c r="AO866" i="2"/>
  <c r="AO865" i="2"/>
  <c r="AO864" i="2"/>
  <c r="AO863" i="2"/>
  <c r="AO862" i="2"/>
  <c r="AO861" i="2"/>
  <c r="AO860" i="2"/>
  <c r="AO859" i="2"/>
  <c r="AO858" i="2"/>
  <c r="AO857" i="2"/>
  <c r="AO856" i="2"/>
  <c r="AO855" i="2"/>
  <c r="AO854" i="2"/>
  <c r="AO853" i="2"/>
  <c r="AO852" i="2"/>
  <c r="AO851" i="2"/>
  <c r="AO850" i="2"/>
  <c r="AO849" i="2"/>
  <c r="AO848" i="2"/>
  <c r="AO847" i="2"/>
  <c r="AO846" i="2"/>
  <c r="AO845" i="2"/>
  <c r="AO844" i="2"/>
  <c r="AO843" i="2"/>
  <c r="AO842" i="2"/>
  <c r="AO841" i="2"/>
  <c r="AO840" i="2"/>
  <c r="AO839" i="2"/>
  <c r="AO838" i="2"/>
  <c r="AO837" i="2"/>
  <c r="AO836" i="2"/>
  <c r="AO835" i="2"/>
  <c r="AO834" i="2"/>
  <c r="AO833" i="2"/>
  <c r="AO832" i="2"/>
  <c r="AO831" i="2"/>
  <c r="AO830" i="2"/>
  <c r="AO829" i="2"/>
  <c r="AO828" i="2"/>
  <c r="AO827" i="2"/>
  <c r="AO826" i="2"/>
  <c r="AO825" i="2"/>
  <c r="AO824" i="2"/>
  <c r="AO823" i="2"/>
  <c r="AO822" i="2"/>
  <c r="AO821" i="2"/>
  <c r="AO820" i="2"/>
  <c r="AO819" i="2"/>
  <c r="AO818" i="2"/>
  <c r="AO817" i="2"/>
  <c r="AO816" i="2"/>
  <c r="AO815" i="2"/>
  <c r="AO814" i="2"/>
  <c r="AO813" i="2"/>
  <c r="AO812" i="2"/>
  <c r="AO811" i="2"/>
  <c r="AO810" i="2"/>
  <c r="AO809" i="2"/>
  <c r="AO808" i="2"/>
  <c r="AO807" i="2"/>
  <c r="AO806" i="2"/>
  <c r="AO805" i="2"/>
  <c r="AO804" i="2"/>
  <c r="AO803" i="2"/>
  <c r="AO802" i="2"/>
  <c r="AO801" i="2"/>
  <c r="AO800" i="2"/>
  <c r="AO799" i="2"/>
  <c r="AO798" i="2"/>
  <c r="AO797" i="2"/>
  <c r="AO796" i="2"/>
  <c r="AO795" i="2"/>
  <c r="AO794" i="2"/>
  <c r="AO793" i="2"/>
  <c r="AO792" i="2"/>
  <c r="AO791" i="2"/>
  <c r="AO790" i="2"/>
  <c r="AO789" i="2"/>
  <c r="AO788" i="2"/>
  <c r="AO787" i="2"/>
  <c r="AO786" i="2"/>
  <c r="AO785" i="2"/>
  <c r="AO784" i="2"/>
  <c r="AO783" i="2"/>
  <c r="AO782" i="2"/>
  <c r="AO781" i="2"/>
  <c r="AO780" i="2"/>
  <c r="AO779" i="2"/>
  <c r="AO778" i="2"/>
  <c r="AO777" i="2"/>
  <c r="AO776" i="2"/>
  <c r="AO775" i="2"/>
  <c r="AO774" i="2"/>
  <c r="AO773" i="2"/>
  <c r="AO772" i="2"/>
  <c r="AO771" i="2"/>
  <c r="AO770" i="2"/>
  <c r="AO769" i="2"/>
  <c r="AO768" i="2"/>
  <c r="AO767" i="2"/>
  <c r="AO766" i="2"/>
  <c r="AO765" i="2"/>
  <c r="AO764" i="2"/>
  <c r="AO763" i="2"/>
  <c r="AO762" i="2"/>
  <c r="AO761" i="2"/>
  <c r="AO760" i="2"/>
  <c r="AO759" i="2"/>
  <c r="AO758" i="2"/>
  <c r="AO757" i="2"/>
  <c r="AO756" i="2"/>
  <c r="AO755" i="2"/>
  <c r="AO754" i="2"/>
  <c r="AO753" i="2"/>
  <c r="AO752" i="2"/>
  <c r="AO751" i="2"/>
  <c r="AO750" i="2"/>
  <c r="AO749" i="2"/>
  <c r="AO748" i="2"/>
  <c r="AO747" i="2"/>
  <c r="AO746" i="2"/>
  <c r="AO745" i="2"/>
  <c r="AO744" i="2"/>
  <c r="AO743" i="2"/>
  <c r="AO742" i="2"/>
  <c r="AO741" i="2"/>
  <c r="AO740" i="2"/>
  <c r="AO739" i="2"/>
  <c r="AO738" i="2"/>
  <c r="AO737" i="2"/>
  <c r="AO736" i="2"/>
  <c r="AO735" i="2"/>
  <c r="AO734" i="2"/>
  <c r="AO733" i="2"/>
  <c r="AO732" i="2"/>
  <c r="AO731" i="2"/>
  <c r="AO730" i="2"/>
  <c r="AO729" i="2"/>
  <c r="AO728" i="2"/>
  <c r="AO727" i="2"/>
  <c r="AO726" i="2"/>
  <c r="AO725" i="2"/>
  <c r="AO724" i="2"/>
  <c r="AO723" i="2"/>
  <c r="AO722" i="2"/>
  <c r="AO721" i="2"/>
  <c r="AO720" i="2"/>
  <c r="AO719" i="2"/>
  <c r="AO718" i="2"/>
  <c r="AO717" i="2"/>
  <c r="AO716" i="2"/>
  <c r="AO715" i="2"/>
  <c r="AO714" i="2"/>
  <c r="AO713" i="2"/>
  <c r="AO712" i="2"/>
  <c r="AO711" i="2"/>
  <c r="AO710" i="2"/>
  <c r="AO709" i="2"/>
  <c r="AO708" i="2"/>
  <c r="AO707" i="2"/>
  <c r="AO706" i="2"/>
  <c r="AO705" i="2"/>
  <c r="AO704" i="2"/>
  <c r="AO703" i="2"/>
  <c r="AO702" i="2"/>
  <c r="AO701" i="2"/>
  <c r="AO700" i="2"/>
  <c r="AO699" i="2"/>
  <c r="AO698" i="2"/>
  <c r="AO697" i="2"/>
  <c r="AO696" i="2"/>
  <c r="AO695" i="2"/>
  <c r="AO694" i="2"/>
  <c r="AO693" i="2"/>
  <c r="AO692" i="2"/>
  <c r="AO691" i="2"/>
  <c r="AO690" i="2"/>
  <c r="AO689" i="2"/>
  <c r="AO688" i="2"/>
  <c r="AO687" i="2"/>
  <c r="AO686" i="2"/>
  <c r="AO685" i="2"/>
  <c r="AO684" i="2"/>
  <c r="AO683" i="2"/>
  <c r="AO682" i="2"/>
  <c r="AO681" i="2"/>
  <c r="AO680" i="2"/>
  <c r="AO679" i="2"/>
  <c r="AO678" i="2"/>
  <c r="AO677" i="2"/>
  <c r="AO676" i="2"/>
  <c r="AO675" i="2"/>
  <c r="AO674" i="2"/>
  <c r="AO673" i="2"/>
  <c r="AO672" i="2"/>
  <c r="AO671" i="2"/>
  <c r="AO670" i="2"/>
  <c r="AO669" i="2"/>
  <c r="AO668" i="2"/>
  <c r="AO667" i="2"/>
  <c r="AO666" i="2"/>
  <c r="AO665" i="2"/>
  <c r="AO664" i="2"/>
  <c r="AO663" i="2"/>
  <c r="AO662" i="2"/>
  <c r="AO661" i="2"/>
  <c r="AO660" i="2"/>
  <c r="AO659" i="2"/>
  <c r="AO658" i="2"/>
  <c r="AO657" i="2"/>
  <c r="AO656" i="2"/>
  <c r="AO655" i="2"/>
  <c r="AO654" i="2"/>
  <c r="AO653" i="2"/>
  <c r="AO652" i="2"/>
  <c r="AO651" i="2"/>
  <c r="AO650" i="2"/>
  <c r="AO649" i="2"/>
  <c r="AO648" i="2"/>
  <c r="AO647" i="2"/>
  <c r="AO646" i="2"/>
  <c r="AO645" i="2"/>
  <c r="AO644" i="2"/>
  <c r="AO643" i="2"/>
  <c r="AO642" i="2"/>
  <c r="AO641" i="2"/>
  <c r="AO640" i="2"/>
  <c r="AO639" i="2"/>
  <c r="AO638" i="2"/>
  <c r="AO637" i="2"/>
  <c r="AO636" i="2"/>
  <c r="AO635" i="2"/>
  <c r="AO634" i="2"/>
  <c r="AO633" i="2"/>
  <c r="AO632" i="2"/>
  <c r="AO631" i="2"/>
  <c r="AO630" i="2"/>
  <c r="AO629" i="2"/>
  <c r="AO628" i="2"/>
  <c r="AO627" i="2"/>
  <c r="AO626" i="2"/>
  <c r="AO625" i="2"/>
  <c r="AO624" i="2"/>
  <c r="AO623" i="2"/>
  <c r="AO622" i="2"/>
  <c r="AO621" i="2"/>
  <c r="AO620" i="2"/>
  <c r="AO619" i="2"/>
  <c r="AO618" i="2"/>
  <c r="AO617" i="2"/>
  <c r="AO616" i="2"/>
  <c r="AO615" i="2"/>
  <c r="AO614" i="2"/>
  <c r="AO613" i="2"/>
  <c r="AO612" i="2"/>
  <c r="AO611" i="2"/>
  <c r="AO610" i="2"/>
  <c r="AO609" i="2"/>
  <c r="AO608" i="2"/>
  <c r="AO607" i="2"/>
  <c r="AO606" i="2"/>
  <c r="AO605" i="2"/>
  <c r="AO604" i="2"/>
  <c r="AO603" i="2"/>
  <c r="AO602" i="2"/>
  <c r="AO601" i="2"/>
  <c r="AO600" i="2"/>
  <c r="AO599" i="2"/>
  <c r="AO598" i="2"/>
  <c r="AO597" i="2"/>
  <c r="AO596" i="2"/>
  <c r="AO595" i="2"/>
  <c r="AO594" i="2"/>
  <c r="AO593" i="2"/>
  <c r="AO592" i="2"/>
  <c r="AO591" i="2"/>
  <c r="AO590" i="2"/>
  <c r="AO589" i="2"/>
  <c r="AO588" i="2"/>
  <c r="AO587" i="2"/>
  <c r="AO586" i="2"/>
  <c r="AO585" i="2"/>
  <c r="AO584" i="2"/>
  <c r="AO583" i="2"/>
  <c r="AO582" i="2"/>
  <c r="AO581" i="2"/>
  <c r="AO580" i="2"/>
  <c r="AO579" i="2"/>
  <c r="AO578" i="2"/>
  <c r="AO577" i="2"/>
  <c r="AO576" i="2"/>
  <c r="AO575" i="2"/>
  <c r="AO574" i="2"/>
  <c r="AO573" i="2"/>
  <c r="AO572" i="2"/>
  <c r="AO571" i="2"/>
  <c r="AO570" i="2"/>
  <c r="AO569" i="2"/>
  <c r="AO568" i="2"/>
  <c r="AO567" i="2"/>
  <c r="AO566" i="2"/>
  <c r="AO565" i="2"/>
  <c r="AO564" i="2"/>
  <c r="AO563" i="2"/>
  <c r="AO562" i="2"/>
  <c r="AO561" i="2"/>
  <c r="AO560" i="2"/>
  <c r="AO559" i="2"/>
  <c r="AO558" i="2"/>
  <c r="AO557" i="2"/>
  <c r="AO556" i="2"/>
  <c r="AO555" i="2"/>
  <c r="AO554" i="2"/>
  <c r="AO553" i="2"/>
  <c r="AO552" i="2"/>
  <c r="AO551" i="2"/>
  <c r="AO550" i="2"/>
  <c r="AO549" i="2"/>
  <c r="AO548" i="2"/>
  <c r="AO547" i="2"/>
  <c r="AO546" i="2"/>
  <c r="AO545" i="2"/>
  <c r="AO544" i="2"/>
  <c r="AO543" i="2"/>
  <c r="AO542" i="2"/>
  <c r="AO541" i="2"/>
  <c r="AO540" i="2"/>
  <c r="AO539" i="2"/>
  <c r="AO538" i="2"/>
  <c r="AO537" i="2"/>
  <c r="AO536" i="2"/>
  <c r="AO535" i="2"/>
  <c r="AO534" i="2"/>
  <c r="AO533" i="2"/>
  <c r="AO532" i="2"/>
  <c r="AO531" i="2"/>
  <c r="AO530" i="2"/>
  <c r="AO529" i="2"/>
  <c r="AO528" i="2"/>
  <c r="AO527" i="2"/>
  <c r="AO526" i="2"/>
  <c r="AO525" i="2"/>
  <c r="AO524" i="2"/>
  <c r="AO523" i="2"/>
  <c r="AO522" i="2"/>
  <c r="AO521" i="2"/>
  <c r="AO520" i="2"/>
  <c r="AO519" i="2"/>
  <c r="AO518" i="2"/>
  <c r="AO517" i="2"/>
  <c r="AO516" i="2"/>
  <c r="AO515" i="2"/>
  <c r="AO514" i="2"/>
  <c r="AO513" i="2"/>
  <c r="AO512" i="2"/>
  <c r="AO511" i="2"/>
  <c r="AO510" i="2"/>
  <c r="AO509" i="2"/>
  <c r="AO508" i="2"/>
  <c r="AO507" i="2"/>
  <c r="AO506" i="2"/>
  <c r="AO505" i="2"/>
  <c r="AO504" i="2"/>
  <c r="AO503" i="2"/>
  <c r="AO502" i="2"/>
  <c r="AO501" i="2"/>
  <c r="AO500" i="2"/>
  <c r="AO499" i="2"/>
  <c r="AO498" i="2"/>
  <c r="AO497" i="2"/>
  <c r="AO496" i="2"/>
  <c r="AO495" i="2"/>
  <c r="AO494" i="2"/>
  <c r="AO493" i="2"/>
  <c r="AO492" i="2"/>
  <c r="AO491" i="2"/>
  <c r="AO490" i="2"/>
  <c r="AO489" i="2"/>
  <c r="AO488" i="2"/>
  <c r="AO487" i="2"/>
  <c r="AO486" i="2"/>
  <c r="AO485" i="2"/>
  <c r="AO484" i="2"/>
  <c r="AO483" i="2"/>
  <c r="AO482" i="2"/>
  <c r="AO481" i="2"/>
  <c r="AO480" i="2"/>
  <c r="AO479" i="2"/>
  <c r="AO478" i="2"/>
  <c r="AO477" i="2"/>
  <c r="AO476" i="2"/>
  <c r="AO475" i="2"/>
  <c r="AO474" i="2"/>
  <c r="AO473" i="2"/>
  <c r="AO472" i="2"/>
  <c r="AO471" i="2"/>
  <c r="AO470" i="2"/>
  <c r="AO469" i="2"/>
  <c r="AO468" i="2"/>
  <c r="AO467" i="2"/>
  <c r="AO466" i="2"/>
  <c r="AO465" i="2"/>
  <c r="AO464" i="2"/>
  <c r="AO463" i="2"/>
  <c r="AO462" i="2"/>
  <c r="AO461" i="2"/>
  <c r="AO460" i="2"/>
  <c r="AO459" i="2"/>
  <c r="AO458" i="2"/>
  <c r="AO457" i="2"/>
  <c r="AO456" i="2"/>
  <c r="AO455" i="2"/>
  <c r="AO454" i="2"/>
  <c r="AO453" i="2"/>
  <c r="AO452" i="2"/>
  <c r="AO451" i="2"/>
  <c r="AO450" i="2"/>
  <c r="AO449" i="2"/>
  <c r="AO448" i="2"/>
  <c r="AO447" i="2"/>
  <c r="AO446" i="2"/>
  <c r="AO445" i="2"/>
  <c r="AO444" i="2"/>
  <c r="AO443" i="2"/>
  <c r="AO442" i="2"/>
  <c r="AO441" i="2"/>
  <c r="AO440" i="2"/>
  <c r="AO439" i="2"/>
  <c r="AO438" i="2"/>
  <c r="AO437" i="2"/>
  <c r="AO436" i="2"/>
  <c r="AO435" i="2"/>
  <c r="AO434" i="2"/>
  <c r="AO433" i="2"/>
  <c r="AO432" i="2"/>
  <c r="AO431" i="2"/>
  <c r="AO430" i="2"/>
  <c r="AO429" i="2"/>
  <c r="AO428" i="2"/>
  <c r="AO427" i="2"/>
  <c r="AO426" i="2"/>
  <c r="AO425" i="2"/>
  <c r="AO424" i="2"/>
  <c r="AO423" i="2"/>
  <c r="AO422" i="2"/>
  <c r="AO421" i="2"/>
  <c r="AO420" i="2"/>
  <c r="AO419" i="2"/>
  <c r="AO418" i="2"/>
  <c r="AO417" i="2"/>
  <c r="AO416" i="2"/>
  <c r="AO415" i="2"/>
  <c r="AO414" i="2"/>
  <c r="AO413" i="2"/>
  <c r="AO412" i="2"/>
  <c r="AO411" i="2"/>
  <c r="AO410" i="2"/>
  <c r="AO409" i="2"/>
  <c r="AO408" i="2"/>
  <c r="AO407" i="2"/>
  <c r="AO406" i="2"/>
  <c r="AO405" i="2"/>
  <c r="AO404" i="2"/>
  <c r="AO403" i="2"/>
  <c r="AO402" i="2"/>
  <c r="AO401" i="2"/>
  <c r="AO400" i="2"/>
  <c r="AO399" i="2"/>
  <c r="AO398" i="2"/>
  <c r="AO397" i="2"/>
  <c r="AO396" i="2"/>
  <c r="AO395" i="2"/>
  <c r="AO394" i="2"/>
  <c r="AO393" i="2"/>
  <c r="AO392" i="2"/>
  <c r="AO391" i="2"/>
  <c r="AO390" i="2"/>
  <c r="AO389" i="2"/>
  <c r="AO388" i="2"/>
  <c r="AO387" i="2"/>
  <c r="AO386" i="2"/>
  <c r="AO385" i="2"/>
  <c r="AO384" i="2"/>
  <c r="AO383" i="2"/>
  <c r="AO382" i="2"/>
  <c r="AO381" i="2"/>
  <c r="AO380" i="2"/>
  <c r="AO379" i="2"/>
  <c r="AO378" i="2"/>
  <c r="AO377" i="2"/>
  <c r="AO376" i="2"/>
  <c r="AO375" i="2"/>
  <c r="AO374" i="2"/>
  <c r="AO373" i="2"/>
  <c r="AO372" i="2"/>
  <c r="AO371" i="2"/>
  <c r="AO370" i="2"/>
  <c r="AO369" i="2"/>
  <c r="AO368" i="2"/>
  <c r="AO367" i="2"/>
  <c r="AO366" i="2"/>
  <c r="AO365" i="2"/>
  <c r="AO364" i="2"/>
  <c r="AO363" i="2"/>
  <c r="AO362" i="2"/>
  <c r="AO361" i="2"/>
  <c r="AO360" i="2"/>
  <c r="AO359" i="2"/>
  <c r="AO358" i="2"/>
  <c r="AO357" i="2"/>
  <c r="AO356" i="2"/>
  <c r="AO355" i="2"/>
  <c r="AO354" i="2"/>
  <c r="AO353" i="2"/>
  <c r="AO352" i="2"/>
  <c r="AO351" i="2"/>
  <c r="AO350" i="2"/>
  <c r="AO349" i="2"/>
  <c r="AO348" i="2"/>
  <c r="AO347" i="2"/>
  <c r="AO346" i="2"/>
  <c r="AO345" i="2"/>
  <c r="AO344" i="2"/>
  <c r="AO343" i="2"/>
  <c r="AO342" i="2"/>
  <c r="AO341" i="2"/>
  <c r="AO340" i="2"/>
  <c r="AO339" i="2"/>
  <c r="AO338" i="2"/>
  <c r="AO337" i="2"/>
  <c r="AO336" i="2"/>
  <c r="AO335" i="2"/>
  <c r="AO334" i="2"/>
  <c r="AO333" i="2"/>
  <c r="AO332" i="2"/>
  <c r="AO331" i="2"/>
  <c r="AO330" i="2"/>
  <c r="AO329" i="2"/>
  <c r="AO328" i="2"/>
  <c r="AO327" i="2"/>
  <c r="AO326" i="2"/>
  <c r="AO325" i="2"/>
  <c r="AO324" i="2"/>
  <c r="AO323" i="2"/>
  <c r="AO322" i="2"/>
  <c r="AO321" i="2"/>
  <c r="AO320" i="2"/>
  <c r="AO319" i="2"/>
  <c r="AO318" i="2"/>
  <c r="AO317" i="2"/>
  <c r="AO316" i="2"/>
  <c r="AO315" i="2"/>
  <c r="AO314" i="2"/>
  <c r="AO313" i="2"/>
  <c r="AO312" i="2"/>
  <c r="AO311" i="2"/>
  <c r="AO310" i="2"/>
  <c r="AO309" i="2"/>
  <c r="AO308" i="2"/>
  <c r="AO307" i="2"/>
  <c r="AO306" i="2"/>
  <c r="AO305" i="2"/>
  <c r="AO304" i="2"/>
  <c r="AO303" i="2"/>
  <c r="AO302" i="2"/>
  <c r="AO301" i="2"/>
  <c r="AO300" i="2"/>
  <c r="AO299" i="2"/>
  <c r="AO298" i="2"/>
  <c r="AO297" i="2"/>
  <c r="AO296" i="2"/>
  <c r="AO295" i="2"/>
  <c r="AO294" i="2"/>
  <c r="AO293" i="2"/>
  <c r="AO292" i="2"/>
  <c r="AO291" i="2"/>
  <c r="AO290" i="2"/>
  <c r="AO289" i="2"/>
  <c r="AO288" i="2"/>
  <c r="AO287" i="2"/>
  <c r="AO286" i="2"/>
  <c r="AO285" i="2"/>
  <c r="AO284" i="2"/>
  <c r="AO283" i="2"/>
  <c r="AO282" i="2"/>
  <c r="AO281" i="2"/>
  <c r="AO280" i="2"/>
  <c r="AO279" i="2"/>
  <c r="AO278" i="2"/>
  <c r="AO277" i="2"/>
  <c r="AO276" i="2"/>
  <c r="AO275" i="2"/>
  <c r="AO274" i="2"/>
  <c r="AO273" i="2"/>
  <c r="AO272" i="2"/>
  <c r="AO271" i="2"/>
  <c r="AO270" i="2"/>
  <c r="AO269" i="2"/>
  <c r="AO268" i="2"/>
  <c r="AO267" i="2"/>
  <c r="AO266" i="2"/>
  <c r="AO265" i="2"/>
  <c r="AO264" i="2"/>
  <c r="AO263" i="2"/>
  <c r="AO262" i="2"/>
  <c r="AO261" i="2"/>
  <c r="AO260" i="2"/>
  <c r="AO259" i="2"/>
  <c r="AO258" i="2"/>
  <c r="AO257" i="2"/>
  <c r="AO256" i="2"/>
  <c r="AO255" i="2"/>
  <c r="AO254" i="2"/>
  <c r="AO253" i="2"/>
  <c r="AO252" i="2"/>
  <c r="AO251" i="2"/>
  <c r="AO250" i="2"/>
  <c r="AO249" i="2"/>
  <c r="AO248" i="2"/>
  <c r="AO247" i="2"/>
  <c r="AO246" i="2"/>
  <c r="AO245" i="2"/>
  <c r="AO244" i="2"/>
  <c r="AO243" i="2"/>
  <c r="AO242" i="2"/>
  <c r="AO241" i="2"/>
  <c r="AO240" i="2"/>
  <c r="AO239" i="2"/>
  <c r="AO238" i="2"/>
  <c r="AO237" i="2"/>
  <c r="AO236" i="2"/>
  <c r="AO235" i="2"/>
  <c r="AO234" i="2"/>
  <c r="AO233" i="2"/>
  <c r="AO232" i="2"/>
  <c r="AO231" i="2"/>
  <c r="AO230" i="2"/>
  <c r="AO229" i="2"/>
  <c r="AO228" i="2"/>
  <c r="AO227" i="2"/>
  <c r="AO226" i="2"/>
  <c r="AO225" i="2"/>
  <c r="AO224" i="2"/>
  <c r="AO223" i="2"/>
  <c r="AO222" i="2"/>
  <c r="AO221" i="2"/>
  <c r="AO220" i="2"/>
  <c r="AO219" i="2"/>
  <c r="AO218" i="2"/>
  <c r="AO217" i="2"/>
  <c r="AO216" i="2"/>
  <c r="AO215" i="2"/>
  <c r="AO214" i="2"/>
  <c r="AO213" i="2"/>
  <c r="AO212" i="2"/>
  <c r="AO211" i="2"/>
  <c r="AO210" i="2"/>
  <c r="AO209" i="2"/>
  <c r="AO208" i="2"/>
  <c r="AO207" i="2"/>
  <c r="AO206" i="2"/>
  <c r="AO205" i="2"/>
  <c r="AO204" i="2"/>
  <c r="AO203" i="2"/>
  <c r="AO202" i="2"/>
  <c r="AO201" i="2"/>
  <c r="AO200" i="2"/>
  <c r="AO199" i="2"/>
  <c r="AO198" i="2"/>
  <c r="AO197" i="2"/>
  <c r="AO196" i="2"/>
  <c r="AO195" i="2"/>
  <c r="AO194" i="2"/>
  <c r="AO193" i="2"/>
  <c r="AO192" i="2"/>
  <c r="AO191" i="2"/>
  <c r="AO190" i="2"/>
  <c r="AO189" i="2"/>
  <c r="AO188" i="2"/>
  <c r="AO187" i="2"/>
  <c r="AO186" i="2"/>
  <c r="AO185" i="2"/>
  <c r="AO184" i="2"/>
  <c r="AO183" i="2"/>
  <c r="AO182" i="2"/>
  <c r="AO181" i="2"/>
  <c r="AO180" i="2"/>
  <c r="AO179" i="2"/>
  <c r="AO178" i="2"/>
  <c r="AO177" i="2"/>
  <c r="AO176" i="2"/>
  <c r="AO175" i="2"/>
  <c r="AO174" i="2"/>
  <c r="AO173" i="2"/>
  <c r="AO172" i="2"/>
  <c r="AO171" i="2"/>
  <c r="AO170" i="2"/>
  <c r="AO169" i="2"/>
  <c r="AO168" i="2"/>
  <c r="AO167" i="2"/>
  <c r="AO166" i="2"/>
  <c r="AO165" i="2"/>
  <c r="AO164" i="2"/>
  <c r="AO163" i="2"/>
  <c r="AO162" i="2"/>
  <c r="AO161" i="2"/>
  <c r="AO160" i="2"/>
  <c r="AO159" i="2"/>
  <c r="AO158" i="2"/>
  <c r="AO157" i="2"/>
  <c r="AO156" i="2"/>
  <c r="AO155" i="2"/>
  <c r="AO154" i="2"/>
  <c r="AO153" i="2"/>
  <c r="AO152" i="2"/>
  <c r="AO151" i="2"/>
  <c r="AO150" i="2"/>
  <c r="AO149" i="2"/>
  <c r="AO148" i="2"/>
  <c r="AO147" i="2"/>
  <c r="AO146" i="2"/>
  <c r="AO145" i="2"/>
  <c r="AO144" i="2"/>
  <c r="AO143" i="2"/>
  <c r="AO142" i="2"/>
  <c r="AO141" i="2"/>
  <c r="AO140" i="2"/>
  <c r="AO139" i="2"/>
  <c r="AO138" i="2"/>
  <c r="AO137" i="2"/>
  <c r="AO136" i="2"/>
  <c r="AO135" i="2"/>
  <c r="AO134" i="2"/>
  <c r="AO133" i="2"/>
  <c r="AO132" i="2"/>
  <c r="AO131" i="2"/>
  <c r="AO130" i="2"/>
  <c r="AO129" i="2"/>
  <c r="AO128" i="2"/>
  <c r="AO127" i="2"/>
  <c r="AO126" i="2"/>
  <c r="AO125" i="2"/>
  <c r="AO124" i="2"/>
  <c r="AO123" i="2"/>
  <c r="AO122" i="2"/>
  <c r="AO121" i="2"/>
  <c r="AO120" i="2"/>
  <c r="AO119" i="2"/>
  <c r="AO118" i="2"/>
  <c r="AO117" i="2"/>
  <c r="AO116" i="2"/>
  <c r="AO115" i="2"/>
  <c r="AO114" i="2"/>
  <c r="AO113" i="2"/>
  <c r="AO112" i="2"/>
  <c r="AO111" i="2"/>
  <c r="AO110" i="2"/>
  <c r="AO109" i="2"/>
  <c r="AO108" i="2"/>
  <c r="AO107" i="2"/>
  <c r="AO106" i="2"/>
  <c r="AO105" i="2"/>
  <c r="AO104" i="2"/>
  <c r="AO103" i="2"/>
  <c r="AO102" i="2"/>
  <c r="AO101" i="2"/>
  <c r="AO100" i="2"/>
  <c r="AO99" i="2"/>
  <c r="AO98" i="2"/>
  <c r="AO97" i="2"/>
  <c r="AO96" i="2"/>
  <c r="AO95" i="2"/>
  <c r="AO94" i="2"/>
  <c r="AO93" i="2"/>
  <c r="AO92" i="2"/>
  <c r="AO91" i="2"/>
  <c r="AO90" i="2"/>
  <c r="AO89" i="2"/>
  <c r="AO88" i="2"/>
  <c r="AO87" i="2"/>
  <c r="AO86" i="2"/>
  <c r="AO85" i="2"/>
  <c r="AO84" i="2"/>
  <c r="AO83" i="2"/>
  <c r="AO82" i="2"/>
  <c r="AO81" i="2"/>
  <c r="AO80" i="2"/>
  <c r="AO79" i="2"/>
  <c r="AO78" i="2"/>
  <c r="AO77" i="2"/>
  <c r="AO76" i="2"/>
  <c r="AO75" i="2"/>
  <c r="AO74" i="2"/>
  <c r="AO73" i="2"/>
  <c r="AO72" i="2"/>
  <c r="AO71" i="2"/>
  <c r="AO70" i="2"/>
  <c r="AO69" i="2"/>
  <c r="AO68" i="2"/>
  <c r="AO67" i="2"/>
  <c r="AO66" i="2"/>
  <c r="AO65" i="2"/>
  <c r="AO64" i="2"/>
  <c r="AO63" i="2"/>
  <c r="AO62" i="2"/>
  <c r="AO61" i="2"/>
  <c r="AO60" i="2"/>
  <c r="AO59" i="2"/>
  <c r="AO58" i="2"/>
  <c r="AO57" i="2"/>
  <c r="AO56" i="2"/>
  <c r="AO55" i="2"/>
  <c r="AO54" i="2"/>
  <c r="AO53" i="2"/>
  <c r="AO52" i="2"/>
  <c r="AO51" i="2"/>
  <c r="AO50" i="2"/>
  <c r="AO49" i="2"/>
  <c r="AO48" i="2"/>
  <c r="AO47" i="2"/>
  <c r="AO46" i="2"/>
  <c r="AO45" i="2"/>
  <c r="AO44" i="2"/>
  <c r="AO43" i="2"/>
  <c r="AO42" i="2"/>
  <c r="AO41" i="2"/>
  <c r="AO40" i="2"/>
  <c r="AO39" i="2"/>
  <c r="AO38" i="2"/>
  <c r="AO37" i="2"/>
  <c r="AO36" i="2"/>
  <c r="AO35" i="2"/>
  <c r="AO34" i="2"/>
  <c r="AO33" i="2"/>
  <c r="AO32" i="2"/>
  <c r="AO31" i="2"/>
  <c r="AO30" i="2"/>
  <c r="AO29" i="2"/>
  <c r="AO28" i="2"/>
  <c r="AO27" i="2"/>
  <c r="AO26" i="2"/>
  <c r="AO25" i="2"/>
  <c r="AO24" i="2"/>
  <c r="AO23" i="2"/>
  <c r="AO22" i="2"/>
  <c r="AO21" i="2"/>
  <c r="AO20" i="2"/>
  <c r="AO19" i="2"/>
  <c r="AO18" i="2"/>
  <c r="AO17" i="2"/>
  <c r="AO16" i="2"/>
  <c r="AO15" i="2"/>
  <c r="AO14" i="2"/>
  <c r="AO13" i="2"/>
  <c r="AO12" i="2"/>
  <c r="AO11" i="2"/>
  <c r="AO10" i="2"/>
  <c r="AO9" i="2"/>
  <c r="AO8" i="2"/>
  <c r="AO7" i="2"/>
  <c r="AO6" i="2"/>
  <c r="AO5" i="2"/>
  <c r="AO4" i="2"/>
  <c r="AO3" i="2"/>
  <c r="AN4616" i="2"/>
  <c r="AN4615" i="2"/>
  <c r="AN4614" i="2"/>
  <c r="AN4613" i="2"/>
  <c r="AN4612" i="2"/>
  <c r="AN4611" i="2"/>
  <c r="AN4610" i="2"/>
  <c r="AN4609" i="2"/>
  <c r="AN4608" i="2"/>
  <c r="AN4607" i="2"/>
  <c r="AN4606" i="2"/>
  <c r="AN4605" i="2"/>
  <c r="AN4604" i="2"/>
  <c r="AN4603" i="2"/>
  <c r="AN4602" i="2"/>
  <c r="AN4601" i="2"/>
  <c r="AN4600" i="2"/>
  <c r="AN4599" i="2"/>
  <c r="AN4598" i="2"/>
  <c r="AN4597" i="2"/>
  <c r="AN4596" i="2"/>
  <c r="AN4595" i="2"/>
  <c r="AN4594" i="2"/>
  <c r="AN4593" i="2"/>
  <c r="AN4592" i="2"/>
  <c r="AN4591" i="2"/>
  <c r="AN4590" i="2"/>
  <c r="AN4589" i="2"/>
  <c r="AN4588" i="2"/>
  <c r="AN4587" i="2"/>
  <c r="AN4586" i="2"/>
  <c r="AN4585" i="2"/>
  <c r="AN4584" i="2"/>
  <c r="AN4583" i="2"/>
  <c r="AN4582" i="2"/>
  <c r="AN4581" i="2"/>
  <c r="AN4580" i="2"/>
  <c r="AN4579" i="2"/>
  <c r="AN4578" i="2"/>
  <c r="AN4577" i="2"/>
  <c r="AN4576" i="2"/>
  <c r="AN4575" i="2"/>
  <c r="AN4574" i="2"/>
  <c r="AN4573" i="2"/>
  <c r="AN4572" i="2"/>
  <c r="AN4571" i="2"/>
  <c r="AN4570" i="2"/>
  <c r="AN4569" i="2"/>
  <c r="AN4568" i="2"/>
  <c r="AN4567" i="2"/>
  <c r="AN4566" i="2"/>
  <c r="AN4565" i="2"/>
  <c r="AN4564" i="2"/>
  <c r="AN4563" i="2"/>
  <c r="AN4562" i="2"/>
  <c r="AN4561" i="2"/>
  <c r="AN4560" i="2"/>
  <c r="AN4559" i="2"/>
  <c r="AN4558" i="2"/>
  <c r="AN4557" i="2"/>
  <c r="AN4556" i="2"/>
  <c r="AN4555" i="2"/>
  <c r="AN4554" i="2"/>
  <c r="AN4553" i="2"/>
  <c r="AN4552" i="2"/>
  <c r="AN4551" i="2"/>
  <c r="AN4550" i="2"/>
  <c r="AN4549" i="2"/>
  <c r="AN4548" i="2"/>
  <c r="AN4547" i="2"/>
  <c r="AN4546" i="2"/>
  <c r="AN4545" i="2"/>
  <c r="AN4544" i="2"/>
  <c r="AN4543" i="2"/>
  <c r="AN4542" i="2"/>
  <c r="AN4541" i="2"/>
  <c r="AN4540" i="2"/>
  <c r="AN4539" i="2"/>
  <c r="AN4538" i="2"/>
  <c r="AN4537" i="2"/>
  <c r="AN4536" i="2"/>
  <c r="AN4535" i="2"/>
  <c r="AN4534" i="2"/>
  <c r="AN4533" i="2"/>
  <c r="AN4532" i="2"/>
  <c r="AN4531" i="2"/>
  <c r="AN4530" i="2"/>
  <c r="AN4529" i="2"/>
  <c r="AN4528" i="2"/>
  <c r="AN4527" i="2"/>
  <c r="AN4526" i="2"/>
  <c r="AN4525" i="2"/>
  <c r="AN4524" i="2"/>
  <c r="AN4523" i="2"/>
  <c r="AN4522" i="2"/>
  <c r="AN4521" i="2"/>
  <c r="AN4520" i="2"/>
  <c r="AN4519" i="2"/>
  <c r="AN4518" i="2"/>
  <c r="AN4517" i="2"/>
  <c r="AN4516" i="2"/>
  <c r="AN4515" i="2"/>
  <c r="AN4514" i="2"/>
  <c r="AN4513" i="2"/>
  <c r="AN4512" i="2"/>
  <c r="AN4511" i="2"/>
  <c r="AN4510" i="2"/>
  <c r="AN4509" i="2"/>
  <c r="AN4508" i="2"/>
  <c r="AN4507" i="2"/>
  <c r="AN4506" i="2"/>
  <c r="AN4505" i="2"/>
  <c r="AN4504" i="2"/>
  <c r="AN4503" i="2"/>
  <c r="AN4502" i="2"/>
  <c r="AN4501" i="2"/>
  <c r="AN4500" i="2"/>
  <c r="AN4499" i="2"/>
  <c r="AN4498" i="2"/>
  <c r="AN4497" i="2"/>
  <c r="AN4496" i="2"/>
  <c r="AN4495" i="2"/>
  <c r="AN4494" i="2"/>
  <c r="AN4493" i="2"/>
  <c r="AN4492" i="2"/>
  <c r="AN4491" i="2"/>
  <c r="AN4490" i="2"/>
  <c r="AN4489" i="2"/>
  <c r="AN4488" i="2"/>
  <c r="AN4487" i="2"/>
  <c r="AN4486" i="2"/>
  <c r="AN4485" i="2"/>
  <c r="AN4484" i="2"/>
  <c r="AN4483" i="2"/>
  <c r="AN4482" i="2"/>
  <c r="AN4481" i="2"/>
  <c r="AN4480" i="2"/>
  <c r="AN4479" i="2"/>
  <c r="AN4478" i="2"/>
  <c r="AN4477" i="2"/>
  <c r="AN4476" i="2"/>
  <c r="AN4475" i="2"/>
  <c r="AN4474" i="2"/>
  <c r="AN4473" i="2"/>
  <c r="AN4472" i="2"/>
  <c r="AN4471" i="2"/>
  <c r="AN4470" i="2"/>
  <c r="AN4469" i="2"/>
  <c r="AN4468" i="2"/>
  <c r="AN4467" i="2"/>
  <c r="AN4466" i="2"/>
  <c r="AN4465" i="2"/>
  <c r="AN4464" i="2"/>
  <c r="AN4463" i="2"/>
  <c r="AN4462" i="2"/>
  <c r="AN4461" i="2"/>
  <c r="AN4460" i="2"/>
  <c r="AN4459" i="2"/>
  <c r="AN4458" i="2"/>
  <c r="AN4457" i="2"/>
  <c r="AN4456" i="2"/>
  <c r="AN4455" i="2"/>
  <c r="AN4454" i="2"/>
  <c r="AN4453" i="2"/>
  <c r="AN4452" i="2"/>
  <c r="AN4451" i="2"/>
  <c r="AN4450" i="2"/>
  <c r="AN4449" i="2"/>
  <c r="AN4448" i="2"/>
  <c r="AN4447" i="2"/>
  <c r="AN4446" i="2"/>
  <c r="AN4445" i="2"/>
  <c r="AN4444" i="2"/>
  <c r="AN4443" i="2"/>
  <c r="AN4442" i="2"/>
  <c r="AN4441" i="2"/>
  <c r="AN4440" i="2"/>
  <c r="AN4439" i="2"/>
  <c r="AN4438" i="2"/>
  <c r="AN4437" i="2"/>
  <c r="AN4436" i="2"/>
  <c r="AN4435" i="2"/>
  <c r="AN4434" i="2"/>
  <c r="AN4433" i="2"/>
  <c r="AN4432" i="2"/>
  <c r="AN4431" i="2"/>
  <c r="AN4430" i="2"/>
  <c r="AN4429" i="2"/>
  <c r="AN4428" i="2"/>
  <c r="AN4427" i="2"/>
  <c r="AN4426" i="2"/>
  <c r="AN4425" i="2"/>
  <c r="AN4424" i="2"/>
  <c r="AN4423" i="2"/>
  <c r="AN4422" i="2"/>
  <c r="AN4421" i="2"/>
  <c r="AN4420" i="2"/>
  <c r="AN4419" i="2"/>
  <c r="AN4418" i="2"/>
  <c r="AN4417" i="2"/>
  <c r="AN4416" i="2"/>
  <c r="AN4415" i="2"/>
  <c r="AN4414" i="2"/>
  <c r="AN4413" i="2"/>
  <c r="AN4412" i="2"/>
  <c r="AN4411" i="2"/>
  <c r="AN4410" i="2"/>
  <c r="AN4409" i="2"/>
  <c r="AN4408" i="2"/>
  <c r="AN4407" i="2"/>
  <c r="AN4406" i="2"/>
  <c r="AN4405" i="2"/>
  <c r="AN4404" i="2"/>
  <c r="AN4403" i="2"/>
  <c r="AN4402" i="2"/>
  <c r="AN4401" i="2"/>
  <c r="AN4400" i="2"/>
  <c r="AN4399" i="2"/>
  <c r="AN4398" i="2"/>
  <c r="AN4397" i="2"/>
  <c r="AN4396" i="2"/>
  <c r="AN4395" i="2"/>
  <c r="AN4394" i="2"/>
  <c r="AN4393" i="2"/>
  <c r="AN4392" i="2"/>
  <c r="AN4391" i="2"/>
  <c r="AN4390" i="2"/>
  <c r="AN4389" i="2"/>
  <c r="AN4388" i="2"/>
  <c r="AN4387" i="2"/>
  <c r="AN4386" i="2"/>
  <c r="AN4385" i="2"/>
  <c r="AN4384" i="2"/>
  <c r="AN4383" i="2"/>
  <c r="AN4382" i="2"/>
  <c r="AN4381" i="2"/>
  <c r="AN4380" i="2"/>
  <c r="AN4379" i="2"/>
  <c r="AN4378" i="2"/>
  <c r="AN4377" i="2"/>
  <c r="AN4376" i="2"/>
  <c r="AN4375" i="2"/>
  <c r="AN4374" i="2"/>
  <c r="AN4373" i="2"/>
  <c r="AN4372" i="2"/>
  <c r="AN4371" i="2"/>
  <c r="AN4370" i="2"/>
  <c r="AN4369" i="2"/>
  <c r="AN4368" i="2"/>
  <c r="AN4367" i="2"/>
  <c r="AN4366" i="2"/>
  <c r="AN4365" i="2"/>
  <c r="AN4364" i="2"/>
  <c r="AN4363" i="2"/>
  <c r="AN4362" i="2"/>
  <c r="AN4361" i="2"/>
  <c r="AN4360" i="2"/>
  <c r="AN4359" i="2"/>
  <c r="AN4358" i="2"/>
  <c r="AN4357" i="2"/>
  <c r="AN4356" i="2"/>
  <c r="AN4355" i="2"/>
  <c r="AN4354" i="2"/>
  <c r="AN4353" i="2"/>
  <c r="AN4352" i="2"/>
  <c r="AN4351" i="2"/>
  <c r="AN4350" i="2"/>
  <c r="AN4349" i="2"/>
  <c r="AN4348" i="2"/>
  <c r="AN4347" i="2"/>
  <c r="AN4346" i="2"/>
  <c r="AN4345" i="2"/>
  <c r="AN4344" i="2"/>
  <c r="AN4343" i="2"/>
  <c r="AN4342" i="2"/>
  <c r="AN4341" i="2"/>
  <c r="AN4340" i="2"/>
  <c r="AN4339" i="2"/>
  <c r="AN4338" i="2"/>
  <c r="AN4337" i="2"/>
  <c r="AN4336" i="2"/>
  <c r="AN4335" i="2"/>
  <c r="AN4334" i="2"/>
  <c r="AN4333" i="2"/>
  <c r="AN4332" i="2"/>
  <c r="AN4331" i="2"/>
  <c r="AN4330" i="2"/>
  <c r="AN4329" i="2"/>
  <c r="AN4328" i="2"/>
  <c r="AN4327" i="2"/>
  <c r="AN4326" i="2"/>
  <c r="AN4325" i="2"/>
  <c r="AN4324" i="2"/>
  <c r="AN4323" i="2"/>
  <c r="AN4322" i="2"/>
  <c r="AN4321" i="2"/>
  <c r="AN4320" i="2"/>
  <c r="AN4319" i="2"/>
  <c r="AN4318" i="2"/>
  <c r="AN4317" i="2"/>
  <c r="AN4316" i="2"/>
  <c r="AN4315" i="2"/>
  <c r="AN4314" i="2"/>
  <c r="AN4313" i="2"/>
  <c r="AN4312" i="2"/>
  <c r="AN4311" i="2"/>
  <c r="AN4310" i="2"/>
  <c r="AN4309" i="2"/>
  <c r="AN4308" i="2"/>
  <c r="AN4307" i="2"/>
  <c r="AN4306" i="2"/>
  <c r="AN4305" i="2"/>
  <c r="AN4304" i="2"/>
  <c r="AN4303" i="2"/>
  <c r="AN4302" i="2"/>
  <c r="AN4301" i="2"/>
  <c r="AN4300" i="2"/>
  <c r="AN4299" i="2"/>
  <c r="AN4298" i="2"/>
  <c r="AN4297" i="2"/>
  <c r="AN4296" i="2"/>
  <c r="AN4295" i="2"/>
  <c r="AN4294" i="2"/>
  <c r="AN4293" i="2"/>
  <c r="AN4292" i="2"/>
  <c r="AN4291" i="2"/>
  <c r="AN4290" i="2"/>
  <c r="AN4289" i="2"/>
  <c r="AN4288" i="2"/>
  <c r="AN4287" i="2"/>
  <c r="AN4286" i="2"/>
  <c r="AN4285" i="2"/>
  <c r="AN4284" i="2"/>
  <c r="AN4283" i="2"/>
  <c r="AN4282" i="2"/>
  <c r="AN4281" i="2"/>
  <c r="AN4280" i="2"/>
  <c r="AN4279" i="2"/>
  <c r="AN4278" i="2"/>
  <c r="AN4277" i="2"/>
  <c r="AN4276" i="2"/>
  <c r="AN4275" i="2"/>
  <c r="AN4274" i="2"/>
  <c r="AN4273" i="2"/>
  <c r="AN4272" i="2"/>
  <c r="AN4271" i="2"/>
  <c r="AN4270" i="2"/>
  <c r="AN4269" i="2"/>
  <c r="AN4268" i="2"/>
  <c r="AN4267" i="2"/>
  <c r="AN4266" i="2"/>
  <c r="AN4265" i="2"/>
  <c r="AN4264" i="2"/>
  <c r="AN4263" i="2"/>
  <c r="AN4262" i="2"/>
  <c r="AN4261" i="2"/>
  <c r="AN4260" i="2"/>
  <c r="AN4259" i="2"/>
  <c r="AN4258" i="2"/>
  <c r="AN4257" i="2"/>
  <c r="AN4256" i="2"/>
  <c r="AN4255" i="2"/>
  <c r="AN4254" i="2"/>
  <c r="AN4253" i="2"/>
  <c r="AN4252" i="2"/>
  <c r="AN4251" i="2"/>
  <c r="AN4250" i="2"/>
  <c r="AN4249" i="2"/>
  <c r="AN4248" i="2"/>
  <c r="AN4247" i="2"/>
  <c r="AN4246" i="2"/>
  <c r="AN4245" i="2"/>
  <c r="AN4244" i="2"/>
  <c r="AN4243" i="2"/>
  <c r="AN4242" i="2"/>
  <c r="AN4241" i="2"/>
  <c r="AN4240" i="2"/>
  <c r="AN4239" i="2"/>
  <c r="AN4238" i="2"/>
  <c r="AN4237" i="2"/>
  <c r="AN4236" i="2"/>
  <c r="AN4235" i="2"/>
  <c r="AN4234" i="2"/>
  <c r="AN4233" i="2"/>
  <c r="AN4232" i="2"/>
  <c r="AN4231" i="2"/>
  <c r="AN4230" i="2"/>
  <c r="AN4229" i="2"/>
  <c r="AN4228" i="2"/>
  <c r="AN4227" i="2"/>
  <c r="AN4226" i="2"/>
  <c r="AN4225" i="2"/>
  <c r="AN4224" i="2"/>
  <c r="AN4223" i="2"/>
  <c r="AN4222" i="2"/>
  <c r="AN4221" i="2"/>
  <c r="AN4220" i="2"/>
  <c r="AN4219" i="2"/>
  <c r="AN4218" i="2"/>
  <c r="AN4217" i="2"/>
  <c r="AN4216" i="2"/>
  <c r="AN4215" i="2"/>
  <c r="AN4214" i="2"/>
  <c r="AN4213" i="2"/>
  <c r="AN4212" i="2"/>
  <c r="AN4211" i="2"/>
  <c r="AN4210" i="2"/>
  <c r="AN4209" i="2"/>
  <c r="AN4208" i="2"/>
  <c r="AN4207" i="2"/>
  <c r="AN4206" i="2"/>
  <c r="AN4205" i="2"/>
  <c r="AN4204" i="2"/>
  <c r="AN4203" i="2"/>
  <c r="AN4202" i="2"/>
  <c r="AN4201" i="2"/>
  <c r="AN4200" i="2"/>
  <c r="AN4199" i="2"/>
  <c r="AN4198" i="2"/>
  <c r="AN4197" i="2"/>
  <c r="AN4196" i="2"/>
  <c r="AN4195" i="2"/>
  <c r="AN4194" i="2"/>
  <c r="AN4193" i="2"/>
  <c r="AN4192" i="2"/>
  <c r="AN4191" i="2"/>
  <c r="AN4190" i="2"/>
  <c r="AN4189" i="2"/>
  <c r="AN4188" i="2"/>
  <c r="AN4187" i="2"/>
  <c r="AN4186" i="2"/>
  <c r="AN4185" i="2"/>
  <c r="AN4184" i="2"/>
  <c r="AN4183" i="2"/>
  <c r="AN4182" i="2"/>
  <c r="AN4181" i="2"/>
  <c r="AN4180" i="2"/>
  <c r="AN4179" i="2"/>
  <c r="AN4178" i="2"/>
  <c r="AN4177" i="2"/>
  <c r="AN4176" i="2"/>
  <c r="AN4175" i="2"/>
  <c r="AN4174" i="2"/>
  <c r="AN4173" i="2"/>
  <c r="AN4172" i="2"/>
  <c r="AN4171" i="2"/>
  <c r="AN4170" i="2"/>
  <c r="AN4169" i="2"/>
  <c r="AN4168" i="2"/>
  <c r="AN4167" i="2"/>
  <c r="AN4166" i="2"/>
  <c r="AN4165" i="2"/>
  <c r="AN4164" i="2"/>
  <c r="AN4163" i="2"/>
  <c r="AN4162" i="2"/>
  <c r="AN4161" i="2"/>
  <c r="AN4160" i="2"/>
  <c r="AN4159" i="2"/>
  <c r="AN4158" i="2"/>
  <c r="AN4157" i="2"/>
  <c r="AN4156" i="2"/>
  <c r="AN4155" i="2"/>
  <c r="AN4154" i="2"/>
  <c r="AN4153" i="2"/>
  <c r="AN4152" i="2"/>
  <c r="AN4151" i="2"/>
  <c r="AN4150" i="2"/>
  <c r="AN4149" i="2"/>
  <c r="AN4148" i="2"/>
  <c r="AN4147" i="2"/>
  <c r="AN4146" i="2"/>
  <c r="AN4145" i="2"/>
  <c r="AN4144" i="2"/>
  <c r="AN4143" i="2"/>
  <c r="AN4142" i="2"/>
  <c r="AN4141" i="2"/>
  <c r="AN4140" i="2"/>
  <c r="AN4139" i="2"/>
  <c r="AN4138" i="2"/>
  <c r="AN4137" i="2"/>
  <c r="AN4136" i="2"/>
  <c r="AN4135" i="2"/>
  <c r="AN4134" i="2"/>
  <c r="AN4133" i="2"/>
  <c r="AN4132" i="2"/>
  <c r="AN4131" i="2"/>
  <c r="AN4130" i="2"/>
  <c r="AN4129" i="2"/>
  <c r="AN4128" i="2"/>
  <c r="AN4127" i="2"/>
  <c r="AN4126" i="2"/>
  <c r="AN4125" i="2"/>
  <c r="AN4124" i="2"/>
  <c r="AN4123" i="2"/>
  <c r="AN4122" i="2"/>
  <c r="AN4121" i="2"/>
  <c r="AN4120" i="2"/>
  <c r="AN4119" i="2"/>
  <c r="AN4118" i="2"/>
  <c r="AN4117" i="2"/>
  <c r="AN4116" i="2"/>
  <c r="AN4115" i="2"/>
  <c r="AN4114" i="2"/>
  <c r="AN4113" i="2"/>
  <c r="AN4112" i="2"/>
  <c r="AN4111" i="2"/>
  <c r="AN4110" i="2"/>
  <c r="AN4109" i="2"/>
  <c r="AN4108" i="2"/>
  <c r="AN4107" i="2"/>
  <c r="AN4106" i="2"/>
  <c r="AN4105" i="2"/>
  <c r="AN4104" i="2"/>
  <c r="AN4103" i="2"/>
  <c r="AN4102" i="2"/>
  <c r="AN4101" i="2"/>
  <c r="AN4100" i="2"/>
  <c r="AN4099" i="2"/>
  <c r="AN4098" i="2"/>
  <c r="AN4097" i="2"/>
  <c r="AN4096" i="2"/>
  <c r="AN4095" i="2"/>
  <c r="AN4094" i="2"/>
  <c r="AN4093" i="2"/>
  <c r="AN4092" i="2"/>
  <c r="AN4091" i="2"/>
  <c r="AN4090" i="2"/>
  <c r="AN4089" i="2"/>
  <c r="AN4088" i="2"/>
  <c r="AN4087" i="2"/>
  <c r="AN4086" i="2"/>
  <c r="AN4085" i="2"/>
  <c r="AN4084" i="2"/>
  <c r="AN4083" i="2"/>
  <c r="AN4082" i="2"/>
  <c r="AN4081" i="2"/>
  <c r="AN4080" i="2"/>
  <c r="AN4079" i="2"/>
  <c r="AN4078" i="2"/>
  <c r="AN4077" i="2"/>
  <c r="AN4076" i="2"/>
  <c r="AN4075" i="2"/>
  <c r="AN4074" i="2"/>
  <c r="AN4073" i="2"/>
  <c r="AN4072" i="2"/>
  <c r="AN4071" i="2"/>
  <c r="AN4070" i="2"/>
  <c r="AN4069" i="2"/>
  <c r="AN4068" i="2"/>
  <c r="AN4067" i="2"/>
  <c r="AN4066" i="2"/>
  <c r="AN4065" i="2"/>
  <c r="AN4064" i="2"/>
  <c r="AN4063" i="2"/>
  <c r="AN4062" i="2"/>
  <c r="AN4061" i="2"/>
  <c r="AN4060" i="2"/>
  <c r="AN4059" i="2"/>
  <c r="AN4058" i="2"/>
  <c r="AN4057" i="2"/>
  <c r="AN4056" i="2"/>
  <c r="AN4055" i="2"/>
  <c r="AN4054" i="2"/>
  <c r="AN4053" i="2"/>
  <c r="AN4052" i="2"/>
  <c r="AN4051" i="2"/>
  <c r="AN4050" i="2"/>
  <c r="AN4049" i="2"/>
  <c r="AN4048" i="2"/>
  <c r="AN4047" i="2"/>
  <c r="AN4046" i="2"/>
  <c r="AN4045" i="2"/>
  <c r="AN4044" i="2"/>
  <c r="AN4043" i="2"/>
  <c r="AN4042" i="2"/>
  <c r="AN4041" i="2"/>
  <c r="AN4040" i="2"/>
  <c r="AN4039" i="2"/>
  <c r="AN4038" i="2"/>
  <c r="AN4037" i="2"/>
  <c r="AN4036" i="2"/>
  <c r="AN4035" i="2"/>
  <c r="AN4034" i="2"/>
  <c r="AN4033" i="2"/>
  <c r="AN4032" i="2"/>
  <c r="AN4031" i="2"/>
  <c r="AN4030" i="2"/>
  <c r="AN4029" i="2"/>
  <c r="AN4028" i="2"/>
  <c r="AN4027" i="2"/>
  <c r="AN4026" i="2"/>
  <c r="AN4025" i="2"/>
  <c r="AN4024" i="2"/>
  <c r="AN4023" i="2"/>
  <c r="AN4022" i="2"/>
  <c r="AN4021" i="2"/>
  <c r="AN4020" i="2"/>
  <c r="AN4019" i="2"/>
  <c r="AN4018" i="2"/>
  <c r="AN4017" i="2"/>
  <c r="AN4016" i="2"/>
  <c r="AN4015" i="2"/>
  <c r="AN4014" i="2"/>
  <c r="AN4013" i="2"/>
  <c r="AN4012" i="2"/>
  <c r="AN4011" i="2"/>
  <c r="AN4010" i="2"/>
  <c r="AN4009" i="2"/>
  <c r="AN4008" i="2"/>
  <c r="AN4007" i="2"/>
  <c r="AN4006" i="2"/>
  <c r="AN4005" i="2"/>
  <c r="AN4004" i="2"/>
  <c r="AN4003" i="2"/>
  <c r="AN4002" i="2"/>
  <c r="AN4001" i="2"/>
  <c r="AN4000" i="2"/>
  <c r="AN3999" i="2"/>
  <c r="AN3998" i="2"/>
  <c r="AN3997" i="2"/>
  <c r="AN3996" i="2"/>
  <c r="AN3995" i="2"/>
  <c r="AN3994" i="2"/>
  <c r="AN3993" i="2"/>
  <c r="AN3992" i="2"/>
  <c r="AN3991" i="2"/>
  <c r="AN3990" i="2"/>
  <c r="AN3989" i="2"/>
  <c r="AN3988" i="2"/>
  <c r="AN3987" i="2"/>
  <c r="AN3986" i="2"/>
  <c r="AN3985" i="2"/>
  <c r="AN3984" i="2"/>
  <c r="AN3983" i="2"/>
  <c r="AN3982" i="2"/>
  <c r="AN3981" i="2"/>
  <c r="AN3980" i="2"/>
  <c r="AN3979" i="2"/>
  <c r="AN3978" i="2"/>
  <c r="AN3977" i="2"/>
  <c r="AN3976" i="2"/>
  <c r="AN3975" i="2"/>
  <c r="AN3974" i="2"/>
  <c r="AN3973" i="2"/>
  <c r="AN3972" i="2"/>
  <c r="AN3971" i="2"/>
  <c r="AN3970" i="2"/>
  <c r="AN3969" i="2"/>
  <c r="AN3968" i="2"/>
  <c r="AN3967" i="2"/>
  <c r="AN3966" i="2"/>
  <c r="AN3965" i="2"/>
  <c r="AN3964" i="2"/>
  <c r="AN3963" i="2"/>
  <c r="AN3962" i="2"/>
  <c r="AN3961" i="2"/>
  <c r="AN3960" i="2"/>
  <c r="AN3959" i="2"/>
  <c r="AN3958" i="2"/>
  <c r="AN3957" i="2"/>
  <c r="AN3956" i="2"/>
  <c r="AN3955" i="2"/>
  <c r="AN3954" i="2"/>
  <c r="AN3953" i="2"/>
  <c r="AN3952" i="2"/>
  <c r="AN3951" i="2"/>
  <c r="AN3950" i="2"/>
  <c r="AN3949" i="2"/>
  <c r="AN3948" i="2"/>
  <c r="AN3947" i="2"/>
  <c r="AN3946" i="2"/>
  <c r="AN3945" i="2"/>
  <c r="AN3944" i="2"/>
  <c r="AN3943" i="2"/>
  <c r="AN3942" i="2"/>
  <c r="AN3941" i="2"/>
  <c r="AN3940" i="2"/>
  <c r="AN3939" i="2"/>
  <c r="AN3938" i="2"/>
  <c r="AN3937" i="2"/>
  <c r="AN3936" i="2"/>
  <c r="AN3935" i="2"/>
  <c r="AN3934" i="2"/>
  <c r="AN3933" i="2"/>
  <c r="AN3932" i="2"/>
  <c r="AN3931" i="2"/>
  <c r="AN3930" i="2"/>
  <c r="AN3929" i="2"/>
  <c r="AN3928" i="2"/>
  <c r="AN3927" i="2"/>
  <c r="AN3926" i="2"/>
  <c r="AN3925" i="2"/>
  <c r="AN3924" i="2"/>
  <c r="AN3923" i="2"/>
  <c r="AN3922" i="2"/>
  <c r="AN3921" i="2"/>
  <c r="AN3920" i="2"/>
  <c r="AN3919" i="2"/>
  <c r="AN3918" i="2"/>
  <c r="AN3917" i="2"/>
  <c r="AN3916" i="2"/>
  <c r="AN3915" i="2"/>
  <c r="AN3914" i="2"/>
  <c r="AN3913" i="2"/>
  <c r="AN3912" i="2"/>
  <c r="AN3911" i="2"/>
  <c r="AN3910" i="2"/>
  <c r="AN3909" i="2"/>
  <c r="AN3908" i="2"/>
  <c r="AN3907" i="2"/>
  <c r="AN3906" i="2"/>
  <c r="AN3905" i="2"/>
  <c r="AN3904" i="2"/>
  <c r="AN3903" i="2"/>
  <c r="AN3902" i="2"/>
  <c r="AN3901" i="2"/>
  <c r="AN3900" i="2"/>
  <c r="AN3899" i="2"/>
  <c r="AN3898" i="2"/>
  <c r="AN3897" i="2"/>
  <c r="AN3896" i="2"/>
  <c r="AN3895" i="2"/>
  <c r="AN3894" i="2"/>
  <c r="AN3893" i="2"/>
  <c r="AN3892" i="2"/>
  <c r="AN3891" i="2"/>
  <c r="AN3890" i="2"/>
  <c r="AN3889" i="2"/>
  <c r="AN3888" i="2"/>
  <c r="AN3887" i="2"/>
  <c r="AN3886" i="2"/>
  <c r="AN3885" i="2"/>
  <c r="AN3884" i="2"/>
  <c r="AN3883" i="2"/>
  <c r="AN3882" i="2"/>
  <c r="AN3881" i="2"/>
  <c r="AN3880" i="2"/>
  <c r="AN3879" i="2"/>
  <c r="AN3878" i="2"/>
  <c r="AN3877" i="2"/>
  <c r="AN3876" i="2"/>
  <c r="AN3875" i="2"/>
  <c r="AN3874" i="2"/>
  <c r="AN3873" i="2"/>
  <c r="AN3872" i="2"/>
  <c r="AN3871" i="2"/>
  <c r="AN3870" i="2"/>
  <c r="AN3869" i="2"/>
  <c r="AN3868" i="2"/>
  <c r="AN3867" i="2"/>
  <c r="AN3866" i="2"/>
  <c r="AN3865" i="2"/>
  <c r="AN3864" i="2"/>
  <c r="AN3863" i="2"/>
  <c r="AN3862" i="2"/>
  <c r="AN3861" i="2"/>
  <c r="AN3860" i="2"/>
  <c r="AN3859" i="2"/>
  <c r="AN3858" i="2"/>
  <c r="AN3857" i="2"/>
  <c r="AN3856" i="2"/>
  <c r="AN3855" i="2"/>
  <c r="AN3854" i="2"/>
  <c r="AN3853" i="2"/>
  <c r="AN3852" i="2"/>
  <c r="AN3851" i="2"/>
  <c r="AN3850" i="2"/>
  <c r="AN3849" i="2"/>
  <c r="AN3848" i="2"/>
  <c r="AN3847" i="2"/>
  <c r="AN3846" i="2"/>
  <c r="AN3845" i="2"/>
  <c r="AN3844" i="2"/>
  <c r="AN3843" i="2"/>
  <c r="AN3842" i="2"/>
  <c r="AN3841" i="2"/>
  <c r="AN3840" i="2"/>
  <c r="AN3839" i="2"/>
  <c r="AN3838" i="2"/>
  <c r="AN3837" i="2"/>
  <c r="AN3836" i="2"/>
  <c r="AN3835" i="2"/>
  <c r="AN3834" i="2"/>
  <c r="AN3833" i="2"/>
  <c r="AN3832" i="2"/>
  <c r="AN3831" i="2"/>
  <c r="AN3830" i="2"/>
  <c r="AN3829" i="2"/>
  <c r="AN3828" i="2"/>
  <c r="AN3827" i="2"/>
  <c r="AN3826" i="2"/>
  <c r="AN3825" i="2"/>
  <c r="AN3824" i="2"/>
  <c r="AN3823" i="2"/>
  <c r="AN3822" i="2"/>
  <c r="AN3821" i="2"/>
  <c r="AN3820" i="2"/>
  <c r="AN3819" i="2"/>
  <c r="AN3818" i="2"/>
  <c r="AN3817" i="2"/>
  <c r="AN3816" i="2"/>
  <c r="AN3815" i="2"/>
  <c r="AN3814" i="2"/>
  <c r="AN3813" i="2"/>
  <c r="AN3812" i="2"/>
  <c r="AN3811" i="2"/>
  <c r="AN3810" i="2"/>
  <c r="AN3809" i="2"/>
  <c r="AN3808" i="2"/>
  <c r="AN3807" i="2"/>
  <c r="AN3806" i="2"/>
  <c r="AN3805" i="2"/>
  <c r="AN3804" i="2"/>
  <c r="AN3803" i="2"/>
  <c r="AN3802" i="2"/>
  <c r="AN3801" i="2"/>
  <c r="AN3800" i="2"/>
  <c r="AN3799" i="2"/>
  <c r="AN3798" i="2"/>
  <c r="AN3797" i="2"/>
  <c r="AN3796" i="2"/>
  <c r="AN3795" i="2"/>
  <c r="AN3794" i="2"/>
  <c r="AN3793" i="2"/>
  <c r="AN3792" i="2"/>
  <c r="AN3791" i="2"/>
  <c r="AN3790" i="2"/>
  <c r="AN3789" i="2"/>
  <c r="AN3788" i="2"/>
  <c r="AN3787" i="2"/>
  <c r="AN3786" i="2"/>
  <c r="AN3785" i="2"/>
  <c r="AN3784" i="2"/>
  <c r="AN3783" i="2"/>
  <c r="AN3782" i="2"/>
  <c r="AN3781" i="2"/>
  <c r="AN3780" i="2"/>
  <c r="AN3779" i="2"/>
  <c r="AN3778" i="2"/>
  <c r="AN3777" i="2"/>
  <c r="AN3776" i="2"/>
  <c r="AN3775" i="2"/>
  <c r="AN3774" i="2"/>
  <c r="AN3773" i="2"/>
  <c r="AN3772" i="2"/>
  <c r="AN3771" i="2"/>
  <c r="AN3770" i="2"/>
  <c r="AN3769" i="2"/>
  <c r="AN3768" i="2"/>
  <c r="AN3767" i="2"/>
  <c r="AN3766" i="2"/>
  <c r="AN3765" i="2"/>
  <c r="AN3764" i="2"/>
  <c r="AN3763" i="2"/>
  <c r="AN3762" i="2"/>
  <c r="AN3761" i="2"/>
  <c r="AN3760" i="2"/>
  <c r="AN3759" i="2"/>
  <c r="AN3758" i="2"/>
  <c r="AN3757" i="2"/>
  <c r="AN3756" i="2"/>
  <c r="AN3755" i="2"/>
  <c r="AN3754" i="2"/>
  <c r="AN3753" i="2"/>
  <c r="AN3752" i="2"/>
  <c r="AN3751" i="2"/>
  <c r="AN3750" i="2"/>
  <c r="AN3749" i="2"/>
  <c r="AN3748" i="2"/>
  <c r="AN3747" i="2"/>
  <c r="AN3746" i="2"/>
  <c r="AN3745" i="2"/>
  <c r="AN3744" i="2"/>
  <c r="AN3743" i="2"/>
  <c r="AN3742" i="2"/>
  <c r="AN3741" i="2"/>
  <c r="AN3740" i="2"/>
  <c r="AN3739" i="2"/>
  <c r="AN3738" i="2"/>
  <c r="AN3737" i="2"/>
  <c r="AN3736" i="2"/>
  <c r="AN3735" i="2"/>
  <c r="AN3734" i="2"/>
  <c r="AN3733" i="2"/>
  <c r="AN3732" i="2"/>
  <c r="AN3731" i="2"/>
  <c r="AN3730" i="2"/>
  <c r="AN3729" i="2"/>
  <c r="AN3728" i="2"/>
  <c r="AN3727" i="2"/>
  <c r="AN3726" i="2"/>
  <c r="AN3725" i="2"/>
  <c r="AN3724" i="2"/>
  <c r="AN3723" i="2"/>
  <c r="AN3722" i="2"/>
  <c r="AN3721" i="2"/>
  <c r="AN3720" i="2"/>
  <c r="AN3719" i="2"/>
  <c r="AN3718" i="2"/>
  <c r="AN3717" i="2"/>
  <c r="AN3716" i="2"/>
  <c r="AN3715" i="2"/>
  <c r="AN3714" i="2"/>
  <c r="AN3713" i="2"/>
  <c r="AN3712" i="2"/>
  <c r="AN3711" i="2"/>
  <c r="AN3710" i="2"/>
  <c r="AN3709" i="2"/>
  <c r="AN3708" i="2"/>
  <c r="AN3707" i="2"/>
  <c r="AN3706" i="2"/>
  <c r="AN3705" i="2"/>
  <c r="AN3704" i="2"/>
  <c r="AN3703" i="2"/>
  <c r="AN3702" i="2"/>
  <c r="AN3701" i="2"/>
  <c r="AN3700" i="2"/>
  <c r="AN3699" i="2"/>
  <c r="AN3698" i="2"/>
  <c r="AN3697" i="2"/>
  <c r="AN3696" i="2"/>
  <c r="AN3695" i="2"/>
  <c r="AN3694" i="2"/>
  <c r="AN3693" i="2"/>
  <c r="AN3692" i="2"/>
  <c r="AN3691" i="2"/>
  <c r="AN3690" i="2"/>
  <c r="AN3689" i="2"/>
  <c r="AN3688" i="2"/>
  <c r="AN3687" i="2"/>
  <c r="AN3686" i="2"/>
  <c r="AN3685" i="2"/>
  <c r="AN3684" i="2"/>
  <c r="AN3683" i="2"/>
  <c r="AN3682" i="2"/>
  <c r="AN3681" i="2"/>
  <c r="AN3680" i="2"/>
  <c r="AN3679" i="2"/>
  <c r="AN3678" i="2"/>
  <c r="AN3677" i="2"/>
  <c r="AN3676" i="2"/>
  <c r="AN3675" i="2"/>
  <c r="AN3674" i="2"/>
  <c r="AN3673" i="2"/>
  <c r="AN3672" i="2"/>
  <c r="AN3671" i="2"/>
  <c r="AN3670" i="2"/>
  <c r="AN3669" i="2"/>
  <c r="AN3668" i="2"/>
  <c r="AN3667" i="2"/>
  <c r="AN3666" i="2"/>
  <c r="AN3665" i="2"/>
  <c r="AN3664" i="2"/>
  <c r="AN3663" i="2"/>
  <c r="AN3662" i="2"/>
  <c r="AN3661" i="2"/>
  <c r="AN3660" i="2"/>
  <c r="AN3659" i="2"/>
  <c r="AN3658" i="2"/>
  <c r="AN3657" i="2"/>
  <c r="AN3656" i="2"/>
  <c r="AN3655" i="2"/>
  <c r="AN3654" i="2"/>
  <c r="AN3653" i="2"/>
  <c r="AN3652" i="2"/>
  <c r="AN3651" i="2"/>
  <c r="AN3650" i="2"/>
  <c r="AN3649" i="2"/>
  <c r="AN3648" i="2"/>
  <c r="AN3647" i="2"/>
  <c r="AN3646" i="2"/>
  <c r="AN3645" i="2"/>
  <c r="AN3644" i="2"/>
  <c r="AN3643" i="2"/>
  <c r="AN3642" i="2"/>
  <c r="AN3641" i="2"/>
  <c r="AN3640" i="2"/>
  <c r="AN3639" i="2"/>
  <c r="AN3638" i="2"/>
  <c r="AN3637" i="2"/>
  <c r="AN3636" i="2"/>
  <c r="AN3635" i="2"/>
  <c r="AN3634" i="2"/>
  <c r="AN3633" i="2"/>
  <c r="AN3632" i="2"/>
  <c r="AN3631" i="2"/>
  <c r="AN3630" i="2"/>
  <c r="AN3629" i="2"/>
  <c r="AN3628" i="2"/>
  <c r="AN3627" i="2"/>
  <c r="AN3626" i="2"/>
  <c r="AN3625" i="2"/>
  <c r="AN3624" i="2"/>
  <c r="AN3623" i="2"/>
  <c r="AN3622" i="2"/>
  <c r="AN3621" i="2"/>
  <c r="AN3620" i="2"/>
  <c r="AN3619" i="2"/>
  <c r="AN3618" i="2"/>
  <c r="AN3617" i="2"/>
  <c r="AN3616" i="2"/>
  <c r="AN3615" i="2"/>
  <c r="AN3614" i="2"/>
  <c r="AN3613" i="2"/>
  <c r="AN3612" i="2"/>
  <c r="AN3611" i="2"/>
  <c r="AN3610" i="2"/>
  <c r="AN3609" i="2"/>
  <c r="AN3608" i="2"/>
  <c r="AN3607" i="2"/>
  <c r="AN3606" i="2"/>
  <c r="AN3605" i="2"/>
  <c r="AN3604" i="2"/>
  <c r="AN3603" i="2"/>
  <c r="AN3602" i="2"/>
  <c r="AN3601" i="2"/>
  <c r="AN3600" i="2"/>
  <c r="AN3599" i="2"/>
  <c r="AN3598" i="2"/>
  <c r="AN3597" i="2"/>
  <c r="AN3596" i="2"/>
  <c r="AN3595" i="2"/>
  <c r="AN3594" i="2"/>
  <c r="AN3593" i="2"/>
  <c r="AN3592" i="2"/>
  <c r="AN3591" i="2"/>
  <c r="AN3590" i="2"/>
  <c r="AN3589" i="2"/>
  <c r="AN3588" i="2"/>
  <c r="AN3587" i="2"/>
  <c r="AN3586" i="2"/>
  <c r="AN3585" i="2"/>
  <c r="AN3584" i="2"/>
  <c r="AN3583" i="2"/>
  <c r="AN3582" i="2"/>
  <c r="AN3581" i="2"/>
  <c r="AN3580" i="2"/>
  <c r="AN3579" i="2"/>
  <c r="AN3578" i="2"/>
  <c r="AN3577" i="2"/>
  <c r="AN3576" i="2"/>
  <c r="AN3575" i="2"/>
  <c r="AN3574" i="2"/>
  <c r="AN3573" i="2"/>
  <c r="AN3572" i="2"/>
  <c r="AN3571" i="2"/>
  <c r="AN3570" i="2"/>
  <c r="AN3569" i="2"/>
  <c r="AN3568" i="2"/>
  <c r="AN3567" i="2"/>
  <c r="AN3566" i="2"/>
  <c r="AN3565" i="2"/>
  <c r="AN3564" i="2"/>
  <c r="AN3563" i="2"/>
  <c r="AN3562" i="2"/>
  <c r="AN3561" i="2"/>
  <c r="AN3560" i="2"/>
  <c r="AN3559" i="2"/>
  <c r="AN3558" i="2"/>
  <c r="AN3557" i="2"/>
  <c r="AN3556" i="2"/>
  <c r="AN3555" i="2"/>
  <c r="AN3554" i="2"/>
  <c r="AN3553" i="2"/>
  <c r="AN3552" i="2"/>
  <c r="AN3551" i="2"/>
  <c r="AN3550" i="2"/>
  <c r="AN3549" i="2"/>
  <c r="AN3548" i="2"/>
  <c r="AN3547" i="2"/>
  <c r="AN3546" i="2"/>
  <c r="AN3545" i="2"/>
  <c r="AN3544" i="2"/>
  <c r="AN3543" i="2"/>
  <c r="AN3542" i="2"/>
  <c r="AN3541" i="2"/>
  <c r="AN3540" i="2"/>
  <c r="AN3539" i="2"/>
  <c r="AN3538" i="2"/>
  <c r="AN3537" i="2"/>
  <c r="AN3536" i="2"/>
  <c r="AN3535" i="2"/>
  <c r="AN3534" i="2"/>
  <c r="AN3533" i="2"/>
  <c r="AN3532" i="2"/>
  <c r="AN3531" i="2"/>
  <c r="AN3530" i="2"/>
  <c r="AN3529" i="2"/>
  <c r="AN3528" i="2"/>
  <c r="AN3527" i="2"/>
  <c r="AN3526" i="2"/>
  <c r="AN3525" i="2"/>
  <c r="AN3524" i="2"/>
  <c r="AN3523" i="2"/>
  <c r="AN3522" i="2"/>
  <c r="AN3521" i="2"/>
  <c r="AN3520" i="2"/>
  <c r="AN3519" i="2"/>
  <c r="AN3518" i="2"/>
  <c r="AN3517" i="2"/>
  <c r="AN3516" i="2"/>
  <c r="AN3515" i="2"/>
  <c r="AN3514" i="2"/>
  <c r="AN3513" i="2"/>
  <c r="AN3512" i="2"/>
  <c r="AN3511" i="2"/>
  <c r="AN3510" i="2"/>
  <c r="AN3509" i="2"/>
  <c r="AN3508" i="2"/>
  <c r="AN3507" i="2"/>
  <c r="AN3506" i="2"/>
  <c r="AN3505" i="2"/>
  <c r="AN3504" i="2"/>
  <c r="AN3503" i="2"/>
  <c r="AN3502" i="2"/>
  <c r="AN3501" i="2"/>
  <c r="AN3500" i="2"/>
  <c r="AN3499" i="2"/>
  <c r="AN3498" i="2"/>
  <c r="AN3497" i="2"/>
  <c r="AN3496" i="2"/>
  <c r="AN3495" i="2"/>
  <c r="AN3494" i="2"/>
  <c r="AN3493" i="2"/>
  <c r="AN3492" i="2"/>
  <c r="AN3491" i="2"/>
  <c r="AN3490" i="2"/>
  <c r="AN3489" i="2"/>
  <c r="AN3488" i="2"/>
  <c r="AN3487" i="2"/>
  <c r="AN3486" i="2"/>
  <c r="AN3485" i="2"/>
  <c r="AN3484" i="2"/>
  <c r="AN3483" i="2"/>
  <c r="AN3482" i="2"/>
  <c r="AN3481" i="2"/>
  <c r="AN3480" i="2"/>
  <c r="AN3479" i="2"/>
  <c r="AN3478" i="2"/>
  <c r="AN3477" i="2"/>
  <c r="AN3476" i="2"/>
  <c r="AN3475" i="2"/>
  <c r="AN3474" i="2"/>
  <c r="AN3473" i="2"/>
  <c r="AN3472" i="2"/>
  <c r="AN3471" i="2"/>
  <c r="AN3470" i="2"/>
  <c r="AN3469" i="2"/>
  <c r="AN3468" i="2"/>
  <c r="AN3467" i="2"/>
  <c r="AN3466" i="2"/>
  <c r="AN3465" i="2"/>
  <c r="AN3464" i="2"/>
  <c r="AN3463" i="2"/>
  <c r="AN3462" i="2"/>
  <c r="AN3461" i="2"/>
  <c r="AN3460" i="2"/>
  <c r="AN3459" i="2"/>
  <c r="AN3458" i="2"/>
  <c r="AN3457" i="2"/>
  <c r="AN3456" i="2"/>
  <c r="AN3455" i="2"/>
  <c r="AN3454" i="2"/>
  <c r="AN3453" i="2"/>
  <c r="AN3452" i="2"/>
  <c r="AN3451" i="2"/>
  <c r="AN3450" i="2"/>
  <c r="AN3449" i="2"/>
  <c r="AN3448" i="2"/>
  <c r="AN3447" i="2"/>
  <c r="AN3446" i="2"/>
  <c r="AN3445" i="2"/>
  <c r="AN3444" i="2"/>
  <c r="AN3443" i="2"/>
  <c r="AN3442" i="2"/>
  <c r="AN3441" i="2"/>
  <c r="AN3440" i="2"/>
  <c r="AN3439" i="2"/>
  <c r="AN3438" i="2"/>
  <c r="AN3437" i="2"/>
  <c r="AN3436" i="2"/>
  <c r="AN3435" i="2"/>
  <c r="AN3434" i="2"/>
  <c r="AN3433" i="2"/>
  <c r="AN3432" i="2"/>
  <c r="AN3431" i="2"/>
  <c r="AN3430" i="2"/>
  <c r="AN3429" i="2"/>
  <c r="AN3428" i="2"/>
  <c r="AN3427" i="2"/>
  <c r="AN3426" i="2"/>
  <c r="AN3425" i="2"/>
  <c r="AN3424" i="2"/>
  <c r="AN3423" i="2"/>
  <c r="AN3422" i="2"/>
  <c r="AN3421" i="2"/>
  <c r="AN3420" i="2"/>
  <c r="AN3419" i="2"/>
  <c r="AN3418" i="2"/>
  <c r="AN3417" i="2"/>
  <c r="AN3416" i="2"/>
  <c r="AN3415" i="2"/>
  <c r="AN3414" i="2"/>
  <c r="AN3413" i="2"/>
  <c r="AN3412" i="2"/>
  <c r="AN3411" i="2"/>
  <c r="AN3410" i="2"/>
  <c r="AN3409" i="2"/>
  <c r="AN3408" i="2"/>
  <c r="AN3407" i="2"/>
  <c r="AN3406" i="2"/>
  <c r="AN3405" i="2"/>
  <c r="AN3404" i="2"/>
  <c r="AN3403" i="2"/>
  <c r="AN3402" i="2"/>
  <c r="AN3401" i="2"/>
  <c r="AN3400" i="2"/>
  <c r="AN3399" i="2"/>
  <c r="AN3398" i="2"/>
  <c r="AN3397" i="2"/>
  <c r="AN3396" i="2"/>
  <c r="AN3395" i="2"/>
  <c r="AN3394" i="2"/>
  <c r="AN3393" i="2"/>
  <c r="AN3392" i="2"/>
  <c r="AN3391" i="2"/>
  <c r="AN3390" i="2"/>
  <c r="AN3389" i="2"/>
  <c r="AN3388" i="2"/>
  <c r="AN3387" i="2"/>
  <c r="AN3386" i="2"/>
  <c r="AN3385" i="2"/>
  <c r="AN3384" i="2"/>
  <c r="AN3383" i="2"/>
  <c r="AN3382" i="2"/>
  <c r="AN3381" i="2"/>
  <c r="AN3380" i="2"/>
  <c r="AN3379" i="2"/>
  <c r="AN3378" i="2"/>
  <c r="AN3377" i="2"/>
  <c r="AN3376" i="2"/>
  <c r="AN3375" i="2"/>
  <c r="AN3374" i="2"/>
  <c r="AN3373" i="2"/>
  <c r="AN3372" i="2"/>
  <c r="AN3371" i="2"/>
  <c r="AN3370" i="2"/>
  <c r="AN3369" i="2"/>
  <c r="AN3368" i="2"/>
  <c r="AN3367" i="2"/>
  <c r="AN3366" i="2"/>
  <c r="AN3365" i="2"/>
  <c r="AN3364" i="2"/>
  <c r="AN3363" i="2"/>
  <c r="AN3362" i="2"/>
  <c r="AN3361" i="2"/>
  <c r="AN3360" i="2"/>
  <c r="AN3359" i="2"/>
  <c r="AN3358" i="2"/>
  <c r="AN3357" i="2"/>
  <c r="AN3356" i="2"/>
  <c r="AN3355" i="2"/>
  <c r="AN3354" i="2"/>
  <c r="AN3353" i="2"/>
  <c r="AN3352" i="2"/>
  <c r="AN3351" i="2"/>
  <c r="AN3350" i="2"/>
  <c r="AN3349" i="2"/>
  <c r="AN3348" i="2"/>
  <c r="AN3347" i="2"/>
  <c r="AN3346" i="2"/>
  <c r="AN3345" i="2"/>
  <c r="AN3344" i="2"/>
  <c r="AN3343" i="2"/>
  <c r="AN3342" i="2"/>
  <c r="AN3341" i="2"/>
  <c r="AN3340" i="2"/>
  <c r="AN3339" i="2"/>
  <c r="AN3338" i="2"/>
  <c r="AN3337" i="2"/>
  <c r="AN3336" i="2"/>
  <c r="AN3335" i="2"/>
  <c r="AN3334" i="2"/>
  <c r="AN3333" i="2"/>
  <c r="AN3332" i="2"/>
  <c r="AN3331" i="2"/>
  <c r="AN3330" i="2"/>
  <c r="AN3329" i="2"/>
  <c r="AN3328" i="2"/>
  <c r="AN3327" i="2"/>
  <c r="AN3326" i="2"/>
  <c r="AN3325" i="2"/>
  <c r="AN3324" i="2"/>
  <c r="AN3323" i="2"/>
  <c r="AN3322" i="2"/>
  <c r="AN3321" i="2"/>
  <c r="AN3320" i="2"/>
  <c r="AN3319" i="2"/>
  <c r="AN3318" i="2"/>
  <c r="AN3317" i="2"/>
  <c r="AN3316" i="2"/>
  <c r="AN3315" i="2"/>
  <c r="AN3314" i="2"/>
  <c r="AN3313" i="2"/>
  <c r="AN3312" i="2"/>
  <c r="AN3311" i="2"/>
  <c r="AN3310" i="2"/>
  <c r="AN3309" i="2"/>
  <c r="AN3308" i="2"/>
  <c r="AN3307" i="2"/>
  <c r="AN3306" i="2"/>
  <c r="AN3305" i="2"/>
  <c r="AN3304" i="2"/>
  <c r="AN3303" i="2"/>
  <c r="AN3302" i="2"/>
  <c r="AN3301" i="2"/>
  <c r="AN3300" i="2"/>
  <c r="AN3299" i="2"/>
  <c r="AN3298" i="2"/>
  <c r="AN3297" i="2"/>
  <c r="AN3296" i="2"/>
  <c r="AN3295" i="2"/>
  <c r="AN3294" i="2"/>
  <c r="AN3293" i="2"/>
  <c r="AN3292" i="2"/>
  <c r="AN3291" i="2"/>
  <c r="AN3290" i="2"/>
  <c r="AN3289" i="2"/>
  <c r="AN3288" i="2"/>
  <c r="AN3287" i="2"/>
  <c r="AN3286" i="2"/>
  <c r="AN3285" i="2"/>
  <c r="AN3284" i="2"/>
  <c r="AN3283" i="2"/>
  <c r="AN3282" i="2"/>
  <c r="AN3281" i="2"/>
  <c r="AN3280" i="2"/>
  <c r="AN3279" i="2"/>
  <c r="AN3278" i="2"/>
  <c r="AN3277" i="2"/>
  <c r="AN3276" i="2"/>
  <c r="AN3275" i="2"/>
  <c r="AN3274" i="2"/>
  <c r="AN3273" i="2"/>
  <c r="AN3272" i="2"/>
  <c r="AN3271" i="2"/>
  <c r="AN3270" i="2"/>
  <c r="AN3269" i="2"/>
  <c r="AN3268" i="2"/>
  <c r="AN3267" i="2"/>
  <c r="AN3266" i="2"/>
  <c r="AN3265" i="2"/>
  <c r="AN3264" i="2"/>
  <c r="AN3263" i="2"/>
  <c r="AN3262" i="2"/>
  <c r="AN3261" i="2"/>
  <c r="AN3260" i="2"/>
  <c r="AN3259" i="2"/>
  <c r="AN3258" i="2"/>
  <c r="AN3257" i="2"/>
  <c r="AN3256" i="2"/>
  <c r="AN3255" i="2"/>
  <c r="AN3254" i="2"/>
  <c r="AN3253" i="2"/>
  <c r="AN3252" i="2"/>
  <c r="AN3251" i="2"/>
  <c r="AN3250" i="2"/>
  <c r="AN3249" i="2"/>
  <c r="AN3248" i="2"/>
  <c r="AN3247" i="2"/>
  <c r="AN3246" i="2"/>
  <c r="AN3245" i="2"/>
  <c r="AN3244" i="2"/>
  <c r="AN3243" i="2"/>
  <c r="AN3242" i="2"/>
  <c r="AN3241" i="2"/>
  <c r="AN3240" i="2"/>
  <c r="AN3239" i="2"/>
  <c r="AN3238" i="2"/>
  <c r="AN3237" i="2"/>
  <c r="AN3236" i="2"/>
  <c r="AN3235" i="2"/>
  <c r="AN3234" i="2"/>
  <c r="AN3233" i="2"/>
  <c r="AN3232" i="2"/>
  <c r="AN3231" i="2"/>
  <c r="AN3230" i="2"/>
  <c r="AN3229" i="2"/>
  <c r="AN3228" i="2"/>
  <c r="AN3227" i="2"/>
  <c r="AN3226" i="2"/>
  <c r="AN3225" i="2"/>
  <c r="AN3224" i="2"/>
  <c r="AN3223" i="2"/>
  <c r="AN3222" i="2"/>
  <c r="AN3221" i="2"/>
  <c r="AN3220" i="2"/>
  <c r="AN3219" i="2"/>
  <c r="AN3218" i="2"/>
  <c r="AN3217" i="2"/>
  <c r="AN3216" i="2"/>
  <c r="AN3215" i="2"/>
  <c r="AN3214" i="2"/>
  <c r="AN3213" i="2"/>
  <c r="AN3212" i="2"/>
  <c r="AN3211" i="2"/>
  <c r="AN3210" i="2"/>
  <c r="AN3209" i="2"/>
  <c r="AN3208" i="2"/>
  <c r="AN3207" i="2"/>
  <c r="AN3206" i="2"/>
  <c r="AN3205" i="2"/>
  <c r="AN3204" i="2"/>
  <c r="AN3203" i="2"/>
  <c r="AN3202" i="2"/>
  <c r="AN3201" i="2"/>
  <c r="AN3200" i="2"/>
  <c r="AN3199" i="2"/>
  <c r="AN3198" i="2"/>
  <c r="AN3197" i="2"/>
  <c r="AN3196" i="2"/>
  <c r="AN3195" i="2"/>
  <c r="AN3194" i="2"/>
  <c r="AN3193" i="2"/>
  <c r="AN3192" i="2"/>
  <c r="AN3191" i="2"/>
  <c r="AN3190" i="2"/>
  <c r="AN3189" i="2"/>
  <c r="AN3188" i="2"/>
  <c r="AN3187" i="2"/>
  <c r="AN3186" i="2"/>
  <c r="AN3185" i="2"/>
  <c r="AN3184" i="2"/>
  <c r="AN3183" i="2"/>
  <c r="AN3182" i="2"/>
  <c r="AN3181" i="2"/>
  <c r="AN3180" i="2"/>
  <c r="AN3179" i="2"/>
  <c r="AN3178" i="2"/>
  <c r="AN3177" i="2"/>
  <c r="AN3176" i="2"/>
  <c r="AN3175" i="2"/>
  <c r="AN3174" i="2"/>
  <c r="AN3173" i="2"/>
  <c r="AN3172" i="2"/>
  <c r="AN3171" i="2"/>
  <c r="AN3170" i="2"/>
  <c r="AN3169" i="2"/>
  <c r="AN3168" i="2"/>
  <c r="AN3167" i="2"/>
  <c r="AN3166" i="2"/>
  <c r="AN3165" i="2"/>
  <c r="AN3164" i="2"/>
  <c r="AN3163" i="2"/>
  <c r="AN3162" i="2"/>
  <c r="AN3161" i="2"/>
  <c r="AN3160" i="2"/>
  <c r="AN3159" i="2"/>
  <c r="AN3158" i="2"/>
  <c r="AN3157" i="2"/>
  <c r="AN3156" i="2"/>
  <c r="AN3155" i="2"/>
  <c r="AN3154" i="2"/>
  <c r="AN3153" i="2"/>
  <c r="AN3152" i="2"/>
  <c r="AN3151" i="2"/>
  <c r="AN3150" i="2"/>
  <c r="AN3149" i="2"/>
  <c r="AN3148" i="2"/>
  <c r="AN3147" i="2"/>
  <c r="AN3146" i="2"/>
  <c r="AN3145" i="2"/>
  <c r="AN3144" i="2"/>
  <c r="AN3143" i="2"/>
  <c r="AN3142" i="2"/>
  <c r="AN3141" i="2"/>
  <c r="AN3140" i="2"/>
  <c r="AN3139" i="2"/>
  <c r="AN3138" i="2"/>
  <c r="AN3137" i="2"/>
  <c r="AN3136" i="2"/>
  <c r="AN3135" i="2"/>
  <c r="AN3134" i="2"/>
  <c r="AN3133" i="2"/>
  <c r="AN3132" i="2"/>
  <c r="AN3131" i="2"/>
  <c r="AN3130" i="2"/>
  <c r="AN3129" i="2"/>
  <c r="AN3128" i="2"/>
  <c r="AN3127" i="2"/>
  <c r="AN3126" i="2"/>
  <c r="AN3125" i="2"/>
  <c r="AN3124" i="2"/>
  <c r="AN3123" i="2"/>
  <c r="AN3122" i="2"/>
  <c r="AN3121" i="2"/>
  <c r="AN3120" i="2"/>
  <c r="AN3119" i="2"/>
  <c r="AN3118" i="2"/>
  <c r="AN3117" i="2"/>
  <c r="AN3116" i="2"/>
  <c r="AN3115" i="2"/>
  <c r="AN3114" i="2"/>
  <c r="AN3113" i="2"/>
  <c r="AN3112" i="2"/>
  <c r="AN3111" i="2"/>
  <c r="AN3110" i="2"/>
  <c r="AN3109" i="2"/>
  <c r="AN3108" i="2"/>
  <c r="AN3107" i="2"/>
  <c r="AN3106" i="2"/>
  <c r="AN3105" i="2"/>
  <c r="AN3104" i="2"/>
  <c r="AN3103" i="2"/>
  <c r="AN3102" i="2"/>
  <c r="AN3101" i="2"/>
  <c r="AN3100" i="2"/>
  <c r="AN3099" i="2"/>
  <c r="AN3098" i="2"/>
  <c r="AN3097" i="2"/>
  <c r="AN3096" i="2"/>
  <c r="AN3095" i="2"/>
  <c r="AN3094" i="2"/>
  <c r="AN3093" i="2"/>
  <c r="AN3092" i="2"/>
  <c r="AN3091" i="2"/>
  <c r="AN3090" i="2"/>
  <c r="AN3089" i="2"/>
  <c r="AN3088" i="2"/>
  <c r="AN3087" i="2"/>
  <c r="AN3086" i="2"/>
  <c r="AN3085" i="2"/>
  <c r="AN3084" i="2"/>
  <c r="AN3083" i="2"/>
  <c r="AN3082" i="2"/>
  <c r="AN3081" i="2"/>
  <c r="AN3080" i="2"/>
  <c r="AN3079" i="2"/>
  <c r="AN3078" i="2"/>
  <c r="AN3077" i="2"/>
  <c r="AN3076" i="2"/>
  <c r="AN3075" i="2"/>
  <c r="AN3074" i="2"/>
  <c r="AN3073" i="2"/>
  <c r="AN3072" i="2"/>
  <c r="AN3071" i="2"/>
  <c r="AN3070" i="2"/>
  <c r="AN3069" i="2"/>
  <c r="AN3068" i="2"/>
  <c r="AN3067" i="2"/>
  <c r="AN3066" i="2"/>
  <c r="AN3065" i="2"/>
  <c r="AN3064" i="2"/>
  <c r="AN3063" i="2"/>
  <c r="AN3062" i="2"/>
  <c r="AN3061" i="2"/>
  <c r="AN3060" i="2"/>
  <c r="AN3059" i="2"/>
  <c r="AN3058" i="2"/>
  <c r="AN3057" i="2"/>
  <c r="AN3056" i="2"/>
  <c r="AN3055" i="2"/>
  <c r="AN3054" i="2"/>
  <c r="AN3053" i="2"/>
  <c r="AN3052" i="2"/>
  <c r="AN3051" i="2"/>
  <c r="AN3050" i="2"/>
  <c r="AN3049" i="2"/>
  <c r="AN3048" i="2"/>
  <c r="AN3047" i="2"/>
  <c r="AN3046" i="2"/>
  <c r="AN3045" i="2"/>
  <c r="AN3044" i="2"/>
  <c r="AN3043" i="2"/>
  <c r="AN3042" i="2"/>
  <c r="AN3041" i="2"/>
  <c r="AN3040" i="2"/>
  <c r="AN3039" i="2"/>
  <c r="AN3038" i="2"/>
  <c r="AN3037" i="2"/>
  <c r="AN3036" i="2"/>
  <c r="AN3035" i="2"/>
  <c r="AN3034" i="2"/>
  <c r="AN3033" i="2"/>
  <c r="AN3032" i="2"/>
  <c r="AN3031" i="2"/>
  <c r="AN3030" i="2"/>
  <c r="AN3029" i="2"/>
  <c r="AN3028" i="2"/>
  <c r="AN3027" i="2"/>
  <c r="AN3026" i="2"/>
  <c r="AN3025" i="2"/>
  <c r="AN3024" i="2"/>
  <c r="AN3023" i="2"/>
  <c r="AN3022" i="2"/>
  <c r="AN3021" i="2"/>
  <c r="AN3020" i="2"/>
  <c r="AN3019" i="2"/>
  <c r="AN3018" i="2"/>
  <c r="AN3017" i="2"/>
  <c r="AN3016" i="2"/>
  <c r="AN3015" i="2"/>
  <c r="AN3014" i="2"/>
  <c r="AN3013" i="2"/>
  <c r="AN3012" i="2"/>
  <c r="AN3011" i="2"/>
  <c r="AN3010" i="2"/>
  <c r="AN3009" i="2"/>
  <c r="AN3008" i="2"/>
  <c r="AN3007" i="2"/>
  <c r="AN3006" i="2"/>
  <c r="AN3005" i="2"/>
  <c r="AN3004" i="2"/>
  <c r="AN3003" i="2"/>
  <c r="AN3002" i="2"/>
  <c r="AN3001" i="2"/>
  <c r="AN3000" i="2"/>
  <c r="AN2999" i="2"/>
  <c r="AN2998" i="2"/>
  <c r="AN2997" i="2"/>
  <c r="AN2996" i="2"/>
  <c r="AN2995" i="2"/>
  <c r="AN2994" i="2"/>
  <c r="AN2993" i="2"/>
  <c r="AN2992" i="2"/>
  <c r="AN2991" i="2"/>
  <c r="AN2990" i="2"/>
  <c r="AN2989" i="2"/>
  <c r="AN2988" i="2"/>
  <c r="AN2987" i="2"/>
  <c r="AN2986" i="2"/>
  <c r="AN2985" i="2"/>
  <c r="AN2984" i="2"/>
  <c r="AN2983" i="2"/>
  <c r="AN2982" i="2"/>
  <c r="AN2981" i="2"/>
  <c r="AN2980" i="2"/>
  <c r="AN2979" i="2"/>
  <c r="AN2978" i="2"/>
  <c r="AN2977" i="2"/>
  <c r="AN2976" i="2"/>
  <c r="AN2975" i="2"/>
  <c r="AN2974" i="2"/>
  <c r="AN2973" i="2"/>
  <c r="AN2972" i="2"/>
  <c r="AN2971" i="2"/>
  <c r="AN2970" i="2"/>
  <c r="AN2969" i="2"/>
  <c r="AN2968" i="2"/>
  <c r="AN2967" i="2"/>
  <c r="AN2966" i="2"/>
  <c r="AN2965" i="2"/>
  <c r="AN2964" i="2"/>
  <c r="AN2963" i="2"/>
  <c r="AN2962" i="2"/>
  <c r="AN2961" i="2"/>
  <c r="AN2960" i="2"/>
  <c r="AN2959" i="2"/>
  <c r="AN2958" i="2"/>
  <c r="AN2957" i="2"/>
  <c r="AN2956" i="2"/>
  <c r="AN2955" i="2"/>
  <c r="AN2954" i="2"/>
  <c r="AN2953" i="2"/>
  <c r="AN2952" i="2"/>
  <c r="AN2951" i="2"/>
  <c r="AN2950" i="2"/>
  <c r="AN2949" i="2"/>
  <c r="AN2948" i="2"/>
  <c r="AN2947" i="2"/>
  <c r="AN2946" i="2"/>
  <c r="AN2945" i="2"/>
  <c r="AN2944" i="2"/>
  <c r="AN2943" i="2"/>
  <c r="AN2942" i="2"/>
  <c r="AN2941" i="2"/>
  <c r="AN2940" i="2"/>
  <c r="AN2939" i="2"/>
  <c r="AN2938" i="2"/>
  <c r="AN2937" i="2"/>
  <c r="AN2936" i="2"/>
  <c r="AN2935" i="2"/>
  <c r="AN2934" i="2"/>
  <c r="AN2933" i="2"/>
  <c r="AN2932" i="2"/>
  <c r="AN2931" i="2"/>
  <c r="AN2930" i="2"/>
  <c r="AN2929" i="2"/>
  <c r="AN2928" i="2"/>
  <c r="AN2927" i="2"/>
  <c r="AN2926" i="2"/>
  <c r="AN2925" i="2"/>
  <c r="AN2924" i="2"/>
  <c r="AN2923" i="2"/>
  <c r="AN2922" i="2"/>
  <c r="AN2921" i="2"/>
  <c r="AN2920" i="2"/>
  <c r="AN2919" i="2"/>
  <c r="AN2918" i="2"/>
  <c r="AN2917" i="2"/>
  <c r="AN2916" i="2"/>
  <c r="AN2915" i="2"/>
  <c r="AN2914" i="2"/>
  <c r="AN2913" i="2"/>
  <c r="AN2912" i="2"/>
  <c r="AN2911" i="2"/>
  <c r="AN2910" i="2"/>
  <c r="AN2909" i="2"/>
  <c r="AN2908" i="2"/>
  <c r="AN2907" i="2"/>
  <c r="AN2906" i="2"/>
  <c r="AN2905" i="2"/>
  <c r="AN2904" i="2"/>
  <c r="AN2903" i="2"/>
  <c r="AN2902" i="2"/>
  <c r="AN2901" i="2"/>
  <c r="AN2900" i="2"/>
  <c r="AN2899" i="2"/>
  <c r="AN2898" i="2"/>
  <c r="AN2897" i="2"/>
  <c r="AN2896" i="2"/>
  <c r="AN2895" i="2"/>
  <c r="AN2894" i="2"/>
  <c r="AN2893" i="2"/>
  <c r="AN2892" i="2"/>
  <c r="AN2891" i="2"/>
  <c r="AN2890" i="2"/>
  <c r="AN2889" i="2"/>
  <c r="AN2888" i="2"/>
  <c r="AN2887" i="2"/>
  <c r="AN2886" i="2"/>
  <c r="AN2885" i="2"/>
  <c r="AN2884" i="2"/>
  <c r="AN2883" i="2"/>
  <c r="AN2882" i="2"/>
  <c r="AN2881" i="2"/>
  <c r="AN2880" i="2"/>
  <c r="AN2879" i="2"/>
  <c r="AN2878" i="2"/>
  <c r="AN2877" i="2"/>
  <c r="AN2876" i="2"/>
  <c r="AN2875" i="2"/>
  <c r="AN2874" i="2"/>
  <c r="AN2873" i="2"/>
  <c r="AN2872" i="2"/>
  <c r="AN2871" i="2"/>
  <c r="AN2870" i="2"/>
  <c r="AN2869" i="2"/>
  <c r="AN2868" i="2"/>
  <c r="AN2867" i="2"/>
  <c r="AN2866" i="2"/>
  <c r="AN2865" i="2"/>
  <c r="AN2864" i="2"/>
  <c r="AN2863" i="2"/>
  <c r="AN2862" i="2"/>
  <c r="AN2861" i="2"/>
  <c r="AN2860" i="2"/>
  <c r="AN2859" i="2"/>
  <c r="AN2858" i="2"/>
  <c r="AN2857" i="2"/>
  <c r="AN2856" i="2"/>
  <c r="AN2855" i="2"/>
  <c r="AN2854" i="2"/>
  <c r="AN2853" i="2"/>
  <c r="AN2852" i="2"/>
  <c r="AN2851" i="2"/>
  <c r="AN2850" i="2"/>
  <c r="AN2849" i="2"/>
  <c r="AN2848" i="2"/>
  <c r="AN2847" i="2"/>
  <c r="AN2846" i="2"/>
  <c r="AN2845" i="2"/>
  <c r="AN2844" i="2"/>
  <c r="AN2843" i="2"/>
  <c r="AN2842" i="2"/>
  <c r="AN2841" i="2"/>
  <c r="AN2840" i="2"/>
  <c r="AN2839" i="2"/>
  <c r="AN2838" i="2"/>
  <c r="AN2837" i="2"/>
  <c r="AN2836" i="2"/>
  <c r="AN2835" i="2"/>
  <c r="AN2834" i="2"/>
  <c r="AN2833" i="2"/>
  <c r="AN2832" i="2"/>
  <c r="AN2831" i="2"/>
  <c r="AN2830" i="2"/>
  <c r="AN2829" i="2"/>
  <c r="AN2828" i="2"/>
  <c r="AN2827" i="2"/>
  <c r="AN2826" i="2"/>
  <c r="AN2825" i="2"/>
  <c r="AN2824" i="2"/>
  <c r="AN2823" i="2"/>
  <c r="AN2822" i="2"/>
  <c r="AN2821" i="2"/>
  <c r="AN2820" i="2"/>
  <c r="AN2819" i="2"/>
  <c r="AN2818" i="2"/>
  <c r="AN2817" i="2"/>
  <c r="AN2816" i="2"/>
  <c r="AN2815" i="2"/>
  <c r="AN2814" i="2"/>
  <c r="AN2813" i="2"/>
  <c r="AN2812" i="2"/>
  <c r="AN2811" i="2"/>
  <c r="AN2810" i="2"/>
  <c r="AN2809" i="2"/>
  <c r="AN2808" i="2"/>
  <c r="AN2807" i="2"/>
  <c r="AN2806" i="2"/>
  <c r="AN2805" i="2"/>
  <c r="AN2804" i="2"/>
  <c r="AN2803" i="2"/>
  <c r="AN2802" i="2"/>
  <c r="AN2801" i="2"/>
  <c r="AN2800" i="2"/>
  <c r="AN2799" i="2"/>
  <c r="AN2798" i="2"/>
  <c r="AN2797" i="2"/>
  <c r="AN2796" i="2"/>
  <c r="AN2795" i="2"/>
  <c r="AN2794" i="2"/>
  <c r="AN2793" i="2"/>
  <c r="AN2792" i="2"/>
  <c r="AN2791" i="2"/>
  <c r="AN2790" i="2"/>
  <c r="AN2789" i="2"/>
  <c r="AN2788" i="2"/>
  <c r="AN2787" i="2"/>
  <c r="AN2786" i="2"/>
  <c r="AN2785" i="2"/>
  <c r="AN2784" i="2"/>
  <c r="AN2783" i="2"/>
  <c r="AN2782" i="2"/>
  <c r="AN2781" i="2"/>
  <c r="AN2780" i="2"/>
  <c r="AN2779" i="2"/>
  <c r="AN2778" i="2"/>
  <c r="AN2777" i="2"/>
  <c r="AN2776" i="2"/>
  <c r="AN2775" i="2"/>
  <c r="AN2774" i="2"/>
  <c r="AN2773" i="2"/>
  <c r="AN2772" i="2"/>
  <c r="AN2771" i="2"/>
  <c r="AN2770" i="2"/>
  <c r="AN2769" i="2"/>
  <c r="AN2768" i="2"/>
  <c r="AN2767" i="2"/>
  <c r="AN2766" i="2"/>
  <c r="AN2765" i="2"/>
  <c r="AN2764" i="2"/>
  <c r="AN2763" i="2"/>
  <c r="AN2762" i="2"/>
  <c r="AN2761" i="2"/>
  <c r="AN2760" i="2"/>
  <c r="AN2759" i="2"/>
  <c r="AN2758" i="2"/>
  <c r="AN2757" i="2"/>
  <c r="AN2756" i="2"/>
  <c r="AN2755" i="2"/>
  <c r="AN2754" i="2"/>
  <c r="AN2753" i="2"/>
  <c r="AN2752" i="2"/>
  <c r="AN2751" i="2"/>
  <c r="AN2750" i="2"/>
  <c r="AN2749" i="2"/>
  <c r="AN2748" i="2"/>
  <c r="AN2747" i="2"/>
  <c r="AN2746" i="2"/>
  <c r="AN2745" i="2"/>
  <c r="AN2744" i="2"/>
  <c r="AN2743" i="2"/>
  <c r="AN2742" i="2"/>
  <c r="AN2741" i="2"/>
  <c r="AN2740" i="2"/>
  <c r="AN2739" i="2"/>
  <c r="AN2738" i="2"/>
  <c r="AN2737" i="2"/>
  <c r="AN2736" i="2"/>
  <c r="AN2735" i="2"/>
  <c r="AN2734" i="2"/>
  <c r="AN2733" i="2"/>
  <c r="AN2732" i="2"/>
  <c r="AN2731" i="2"/>
  <c r="AN2730" i="2"/>
  <c r="AN2729" i="2"/>
  <c r="AN2728" i="2"/>
  <c r="AN2727" i="2"/>
  <c r="AN2726" i="2"/>
  <c r="AN2725" i="2"/>
  <c r="AN2724" i="2"/>
  <c r="AN2723" i="2"/>
  <c r="AN2722" i="2"/>
  <c r="AN2721" i="2"/>
  <c r="AN2720" i="2"/>
  <c r="AN2719" i="2"/>
  <c r="AN2718" i="2"/>
  <c r="AN2717" i="2"/>
  <c r="AN2716" i="2"/>
  <c r="AN2715" i="2"/>
  <c r="AN2714" i="2"/>
  <c r="AN2713" i="2"/>
  <c r="AN2712" i="2"/>
  <c r="AN2711" i="2"/>
  <c r="AN2710" i="2"/>
  <c r="AN2709" i="2"/>
  <c r="AN2708" i="2"/>
  <c r="AN2707" i="2"/>
  <c r="AN2706" i="2"/>
  <c r="AN2705" i="2"/>
  <c r="AN2704" i="2"/>
  <c r="AN2703" i="2"/>
  <c r="AN2702" i="2"/>
  <c r="AN2701" i="2"/>
  <c r="AN2700" i="2"/>
  <c r="AN2699" i="2"/>
  <c r="AN2698" i="2"/>
  <c r="AN2697" i="2"/>
  <c r="AN2696" i="2"/>
  <c r="AN2695" i="2"/>
  <c r="AN2694" i="2"/>
  <c r="AN2693" i="2"/>
  <c r="AN2692" i="2"/>
  <c r="AN2691" i="2"/>
  <c r="AN2690" i="2"/>
  <c r="AN2689" i="2"/>
  <c r="AN2688" i="2"/>
  <c r="AN2687" i="2"/>
  <c r="AN2686" i="2"/>
  <c r="AN2685" i="2"/>
  <c r="AN2684" i="2"/>
  <c r="AN2683" i="2"/>
  <c r="AN2682" i="2"/>
  <c r="AN2681" i="2"/>
  <c r="AN2680" i="2"/>
  <c r="AN2679" i="2"/>
  <c r="AN2678" i="2"/>
  <c r="AN2677" i="2"/>
  <c r="AN2676" i="2"/>
  <c r="AN2675" i="2"/>
  <c r="AN2674" i="2"/>
  <c r="AN2673" i="2"/>
  <c r="AN2672" i="2"/>
  <c r="AN2671" i="2"/>
  <c r="AN2670" i="2"/>
  <c r="AN2669" i="2"/>
  <c r="AN2668" i="2"/>
  <c r="AN2667" i="2"/>
  <c r="AN2666" i="2"/>
  <c r="AN2665" i="2"/>
  <c r="AN2664" i="2"/>
  <c r="AN2663" i="2"/>
  <c r="AN2662" i="2"/>
  <c r="AN2661" i="2"/>
  <c r="AN2660" i="2"/>
  <c r="AN2659" i="2"/>
  <c r="AN2658" i="2"/>
  <c r="AN2657" i="2"/>
  <c r="AN2656" i="2"/>
  <c r="AN2655" i="2"/>
  <c r="AN2654" i="2"/>
  <c r="AN2653" i="2"/>
  <c r="AN2652" i="2"/>
  <c r="AN2651" i="2"/>
  <c r="AN2650" i="2"/>
  <c r="AN2649" i="2"/>
  <c r="AN2648" i="2"/>
  <c r="AN2647" i="2"/>
  <c r="AN2646" i="2"/>
  <c r="AN2645" i="2"/>
  <c r="AN2644" i="2"/>
  <c r="AN2643" i="2"/>
  <c r="AN2642" i="2"/>
  <c r="AN2641" i="2"/>
  <c r="AN2640" i="2"/>
  <c r="AN2639" i="2"/>
  <c r="AN2638" i="2"/>
  <c r="AN2637" i="2"/>
  <c r="AN2636" i="2"/>
  <c r="AN2635" i="2"/>
  <c r="AN2634" i="2"/>
  <c r="AN2633" i="2"/>
  <c r="AN2632" i="2"/>
  <c r="AN2631" i="2"/>
  <c r="AN2630" i="2"/>
  <c r="AN2629" i="2"/>
  <c r="AN2628" i="2"/>
  <c r="AN2627" i="2"/>
  <c r="AN2626" i="2"/>
  <c r="AN2625" i="2"/>
  <c r="AN2624" i="2"/>
  <c r="AN2623" i="2"/>
  <c r="AN2622" i="2"/>
  <c r="AN2621" i="2"/>
  <c r="AN2620" i="2"/>
  <c r="AN2619" i="2"/>
  <c r="AN2618" i="2"/>
  <c r="AN2617" i="2"/>
  <c r="AN2616" i="2"/>
  <c r="AN2615" i="2"/>
  <c r="AN2614" i="2"/>
  <c r="AN2613" i="2"/>
  <c r="AN2612" i="2"/>
  <c r="AN2611" i="2"/>
  <c r="AN2610" i="2"/>
  <c r="AN2609" i="2"/>
  <c r="AN2608" i="2"/>
  <c r="AN2607" i="2"/>
  <c r="AN2606" i="2"/>
  <c r="AN2605" i="2"/>
  <c r="AN2604" i="2"/>
  <c r="AN2603" i="2"/>
  <c r="AN2602" i="2"/>
  <c r="AN2601" i="2"/>
  <c r="AN2600" i="2"/>
  <c r="AN2599" i="2"/>
  <c r="AN2598" i="2"/>
  <c r="AN2597" i="2"/>
  <c r="AN2596" i="2"/>
  <c r="AN2595" i="2"/>
  <c r="AN2594" i="2"/>
  <c r="AN2593" i="2"/>
  <c r="AN2592" i="2"/>
  <c r="AN2591" i="2"/>
  <c r="AN2590" i="2"/>
  <c r="AN2589" i="2"/>
  <c r="AN2588" i="2"/>
  <c r="AN2587" i="2"/>
  <c r="AN2586" i="2"/>
  <c r="AN2585" i="2"/>
  <c r="AN2584" i="2"/>
  <c r="AN2583" i="2"/>
  <c r="AN2582" i="2"/>
  <c r="AN2581" i="2"/>
  <c r="AN2580" i="2"/>
  <c r="AN2579" i="2"/>
  <c r="AN2578" i="2"/>
  <c r="AN2577" i="2"/>
  <c r="AN2576" i="2"/>
  <c r="AN2575" i="2"/>
  <c r="AN2574" i="2"/>
  <c r="AN2573" i="2"/>
  <c r="AN2572" i="2"/>
  <c r="AN2571" i="2"/>
  <c r="AN2570" i="2"/>
  <c r="AN2569" i="2"/>
  <c r="AN2568" i="2"/>
  <c r="AN2567" i="2"/>
  <c r="AN2566" i="2"/>
  <c r="AN2565" i="2"/>
  <c r="AN2564" i="2"/>
  <c r="AN2563" i="2"/>
  <c r="AN2562" i="2"/>
  <c r="AN2561" i="2"/>
  <c r="AN2560" i="2"/>
  <c r="AN2559" i="2"/>
  <c r="AN2558" i="2"/>
  <c r="AN2557" i="2"/>
  <c r="AN2556" i="2"/>
  <c r="AN2555" i="2"/>
  <c r="AN2554" i="2"/>
  <c r="AN2553" i="2"/>
  <c r="AN2552" i="2"/>
  <c r="AN2551" i="2"/>
  <c r="AN2550" i="2"/>
  <c r="AN2549" i="2"/>
  <c r="AN2548" i="2"/>
  <c r="AN2547" i="2"/>
  <c r="AN2546" i="2"/>
  <c r="AN2545" i="2"/>
  <c r="AN2544" i="2"/>
  <c r="AN2543" i="2"/>
  <c r="AN2542" i="2"/>
  <c r="AN2541" i="2"/>
  <c r="AN2540" i="2"/>
  <c r="AN2539" i="2"/>
  <c r="AN2538" i="2"/>
  <c r="AN2537" i="2"/>
  <c r="AN2536" i="2"/>
  <c r="AN2535" i="2"/>
  <c r="AN2534" i="2"/>
  <c r="AN2533" i="2"/>
  <c r="AN2532" i="2"/>
  <c r="AN2531" i="2"/>
  <c r="AN2530" i="2"/>
  <c r="AN2529" i="2"/>
  <c r="AN2528" i="2"/>
  <c r="AN2527" i="2"/>
  <c r="AN2526" i="2"/>
  <c r="AN2525" i="2"/>
  <c r="AN2524" i="2"/>
  <c r="AN2523" i="2"/>
  <c r="AN2522" i="2"/>
  <c r="AN2521" i="2"/>
  <c r="AN2520" i="2"/>
  <c r="AN2519" i="2"/>
  <c r="AN2518" i="2"/>
  <c r="AN2517" i="2"/>
  <c r="AN2516" i="2"/>
  <c r="AN2515" i="2"/>
  <c r="AN2514" i="2"/>
  <c r="AN2513" i="2"/>
  <c r="AN2512" i="2"/>
  <c r="AN2511" i="2"/>
  <c r="AN2510" i="2"/>
  <c r="AN2509" i="2"/>
  <c r="AN2508" i="2"/>
  <c r="AN2507" i="2"/>
  <c r="AN2506" i="2"/>
  <c r="AN2505" i="2"/>
  <c r="AN2504" i="2"/>
  <c r="AN2503" i="2"/>
  <c r="AN2502" i="2"/>
  <c r="AN2501" i="2"/>
  <c r="AN2500" i="2"/>
  <c r="AN2499" i="2"/>
  <c r="AN2498" i="2"/>
  <c r="AN2497" i="2"/>
  <c r="AN2496" i="2"/>
  <c r="AN2495" i="2"/>
  <c r="AN2494" i="2"/>
  <c r="AN2493" i="2"/>
  <c r="AN2492" i="2"/>
  <c r="AN2491" i="2"/>
  <c r="AN2490" i="2"/>
  <c r="AN2489" i="2"/>
  <c r="AN2488" i="2"/>
  <c r="AN2487" i="2"/>
  <c r="AN2486" i="2"/>
  <c r="AN2485" i="2"/>
  <c r="AN2484" i="2"/>
  <c r="AN2483" i="2"/>
  <c r="AN2482" i="2"/>
  <c r="AN2481" i="2"/>
  <c r="AN2480" i="2"/>
  <c r="AN2479" i="2"/>
  <c r="AN2478" i="2"/>
  <c r="AN2477" i="2"/>
  <c r="AN2476" i="2"/>
  <c r="AN2475" i="2"/>
  <c r="AN2474" i="2"/>
  <c r="AN2473" i="2"/>
  <c r="AN2472" i="2"/>
  <c r="AN2471" i="2"/>
  <c r="AN2470" i="2"/>
  <c r="AN2469" i="2"/>
  <c r="AN2468" i="2"/>
  <c r="AN2467" i="2"/>
  <c r="AN2466" i="2"/>
  <c r="AN2465" i="2"/>
  <c r="AN2464" i="2"/>
  <c r="AN2463" i="2"/>
  <c r="AN2462" i="2"/>
  <c r="AN2461" i="2"/>
  <c r="AN2460" i="2"/>
  <c r="AN2459" i="2"/>
  <c r="AN2458" i="2"/>
  <c r="AN2457" i="2"/>
  <c r="AN2456" i="2"/>
  <c r="AN2455" i="2"/>
  <c r="AN2454" i="2"/>
  <c r="AN2453" i="2"/>
  <c r="AN2452" i="2"/>
  <c r="AN2451" i="2"/>
  <c r="AN2450" i="2"/>
  <c r="AN2449" i="2"/>
  <c r="AN2448" i="2"/>
  <c r="AN2447" i="2"/>
  <c r="AN2446" i="2"/>
  <c r="AN2445" i="2"/>
  <c r="AN2444" i="2"/>
  <c r="AN2443" i="2"/>
  <c r="AN2442" i="2"/>
  <c r="AN2441" i="2"/>
  <c r="AN2440" i="2"/>
  <c r="AN2439" i="2"/>
  <c r="AN2438" i="2"/>
  <c r="AN2437" i="2"/>
  <c r="AN2436" i="2"/>
  <c r="AN2435" i="2"/>
  <c r="AN2434" i="2"/>
  <c r="AN2433" i="2"/>
  <c r="AN2432" i="2"/>
  <c r="AN2431" i="2"/>
  <c r="AN2430" i="2"/>
  <c r="AN2429" i="2"/>
  <c r="AN2428" i="2"/>
  <c r="AN2427" i="2"/>
  <c r="AN2426" i="2"/>
  <c r="AN2425" i="2"/>
  <c r="AN2424" i="2"/>
  <c r="AN2423" i="2"/>
  <c r="AN2422" i="2"/>
  <c r="AN2421" i="2"/>
  <c r="AN2420" i="2"/>
  <c r="AN2419" i="2"/>
  <c r="AN2418" i="2"/>
  <c r="AN2417" i="2"/>
  <c r="AN2416" i="2"/>
  <c r="AN2415" i="2"/>
  <c r="AN2414" i="2"/>
  <c r="AN2413" i="2"/>
  <c r="AN2412" i="2"/>
  <c r="AN2411" i="2"/>
  <c r="AN2410" i="2"/>
  <c r="AN2409" i="2"/>
  <c r="AN2408" i="2"/>
  <c r="AN2407" i="2"/>
  <c r="AN2406" i="2"/>
  <c r="AN2405" i="2"/>
  <c r="AN2404" i="2"/>
  <c r="AN2403" i="2"/>
  <c r="AN2402" i="2"/>
  <c r="AN2401" i="2"/>
  <c r="AN2400" i="2"/>
  <c r="AN2399" i="2"/>
  <c r="AN2398" i="2"/>
  <c r="AN2397" i="2"/>
  <c r="AN2396" i="2"/>
  <c r="AN2395" i="2"/>
  <c r="AN2394" i="2"/>
  <c r="AN2393" i="2"/>
  <c r="AN2392" i="2"/>
  <c r="AN2391" i="2"/>
  <c r="AN2390" i="2"/>
  <c r="AN2389" i="2"/>
  <c r="AN2388" i="2"/>
  <c r="AN2387" i="2"/>
  <c r="AN2386" i="2"/>
  <c r="AN2385" i="2"/>
  <c r="AN2384" i="2"/>
  <c r="AN2383" i="2"/>
  <c r="AN2382" i="2"/>
  <c r="AN2381" i="2"/>
  <c r="AN2380" i="2"/>
  <c r="AN2379" i="2"/>
  <c r="AN2378" i="2"/>
  <c r="AN2377" i="2"/>
  <c r="AN2376" i="2"/>
  <c r="AN2375" i="2"/>
  <c r="AN2374" i="2"/>
  <c r="AN2373" i="2"/>
  <c r="AN2372" i="2"/>
  <c r="AN2371" i="2"/>
  <c r="AN2370" i="2"/>
  <c r="AN2369" i="2"/>
  <c r="AN2368" i="2"/>
  <c r="AN2367" i="2"/>
  <c r="AN2366" i="2"/>
  <c r="AN2365" i="2"/>
  <c r="AN2364" i="2"/>
  <c r="AN2363" i="2"/>
  <c r="AN2362" i="2"/>
  <c r="AN2361" i="2"/>
  <c r="AN2360" i="2"/>
  <c r="AN2359" i="2"/>
  <c r="AN2358" i="2"/>
  <c r="AN2357" i="2"/>
  <c r="AN2356" i="2"/>
  <c r="AN2355" i="2"/>
  <c r="AN2354" i="2"/>
  <c r="AN2353" i="2"/>
  <c r="AN2352" i="2"/>
  <c r="AN2351" i="2"/>
  <c r="AN2350" i="2"/>
  <c r="AN2349" i="2"/>
  <c r="AN2348" i="2"/>
  <c r="AN2347" i="2"/>
  <c r="AN2346" i="2"/>
  <c r="AN2345" i="2"/>
  <c r="AN2344" i="2"/>
  <c r="AN2343" i="2"/>
  <c r="AN2342" i="2"/>
  <c r="AN2341" i="2"/>
  <c r="AN2340" i="2"/>
  <c r="AN2339" i="2"/>
  <c r="AN2338" i="2"/>
  <c r="AN2337" i="2"/>
  <c r="AN2336" i="2"/>
  <c r="AN2335" i="2"/>
  <c r="AN2334" i="2"/>
  <c r="AN2333" i="2"/>
  <c r="AN2332" i="2"/>
  <c r="AN2331" i="2"/>
  <c r="AN2330" i="2"/>
  <c r="AN2329" i="2"/>
  <c r="AN2328" i="2"/>
  <c r="AN2327" i="2"/>
  <c r="AN2326" i="2"/>
  <c r="AN2325" i="2"/>
  <c r="AN2324" i="2"/>
  <c r="AN2323" i="2"/>
  <c r="AN2322" i="2"/>
  <c r="AN2321" i="2"/>
  <c r="AN2320" i="2"/>
  <c r="AN2319" i="2"/>
  <c r="AN2318" i="2"/>
  <c r="AN2317" i="2"/>
  <c r="AN2316" i="2"/>
  <c r="AN2315" i="2"/>
  <c r="AN2314" i="2"/>
  <c r="AN2313" i="2"/>
  <c r="AN2312" i="2"/>
  <c r="AN2311" i="2"/>
  <c r="AN2310" i="2"/>
  <c r="AN2309" i="2"/>
  <c r="AN2308" i="2"/>
  <c r="AN2307" i="2"/>
  <c r="AN2306" i="2"/>
  <c r="AN2305" i="2"/>
  <c r="AN2304" i="2"/>
  <c r="AN2303" i="2"/>
  <c r="AN2302" i="2"/>
  <c r="AN2301" i="2"/>
  <c r="AN2300" i="2"/>
  <c r="AN2299" i="2"/>
  <c r="AN2298" i="2"/>
  <c r="AN2297" i="2"/>
  <c r="AN2296" i="2"/>
  <c r="AN2295" i="2"/>
  <c r="AN2294" i="2"/>
  <c r="AN2293" i="2"/>
  <c r="AN2292" i="2"/>
  <c r="AN2291" i="2"/>
  <c r="AN2290" i="2"/>
  <c r="AN2289" i="2"/>
  <c r="AN2288" i="2"/>
  <c r="AN2287" i="2"/>
  <c r="AN2286" i="2"/>
  <c r="AN2285" i="2"/>
  <c r="AN2284" i="2"/>
  <c r="AN2283" i="2"/>
  <c r="AN2282" i="2"/>
  <c r="AN2281" i="2"/>
  <c r="AN2280" i="2"/>
  <c r="AN2279" i="2"/>
  <c r="AN2278" i="2"/>
  <c r="AN2277" i="2"/>
  <c r="AN2276" i="2"/>
  <c r="AN2275" i="2"/>
  <c r="AN2274" i="2"/>
  <c r="AN2273" i="2"/>
  <c r="AN2272" i="2"/>
  <c r="AN2271" i="2"/>
  <c r="AN2270" i="2"/>
  <c r="AN2269" i="2"/>
  <c r="AN2268" i="2"/>
  <c r="AN2267" i="2"/>
  <c r="AN2266" i="2"/>
  <c r="AN2265" i="2"/>
  <c r="AN2264" i="2"/>
  <c r="AN2263" i="2"/>
  <c r="AN2262" i="2"/>
  <c r="AN2261" i="2"/>
  <c r="AN2260" i="2"/>
  <c r="AN2259" i="2"/>
  <c r="AN2258" i="2"/>
  <c r="AN2257" i="2"/>
  <c r="AN2256" i="2"/>
  <c r="AN2255" i="2"/>
  <c r="AN2254" i="2"/>
  <c r="AN2253" i="2"/>
  <c r="AN2252" i="2"/>
  <c r="AN2251" i="2"/>
  <c r="AN2250" i="2"/>
  <c r="AN2249" i="2"/>
  <c r="AN2248" i="2"/>
  <c r="AN2247" i="2"/>
  <c r="AN2246" i="2"/>
  <c r="AN2245" i="2"/>
  <c r="AN2244" i="2"/>
  <c r="AN2243" i="2"/>
  <c r="AN2242" i="2"/>
  <c r="AN2241" i="2"/>
  <c r="AN2240" i="2"/>
  <c r="AN2239" i="2"/>
  <c r="AN2238" i="2"/>
  <c r="AN2237" i="2"/>
  <c r="AN2236" i="2"/>
  <c r="AN2235" i="2"/>
  <c r="AN2234" i="2"/>
  <c r="AN2233" i="2"/>
  <c r="AN2232" i="2"/>
  <c r="AN2231" i="2"/>
  <c r="AN2230" i="2"/>
  <c r="AN2229" i="2"/>
  <c r="AN2228" i="2"/>
  <c r="AN2227" i="2"/>
  <c r="AN2226" i="2"/>
  <c r="AN2225" i="2"/>
  <c r="AN2224" i="2"/>
  <c r="AN2223" i="2"/>
  <c r="AN2222" i="2"/>
  <c r="AN2221" i="2"/>
  <c r="AN2220" i="2"/>
  <c r="AN2219" i="2"/>
  <c r="AN2218" i="2"/>
  <c r="AN2217" i="2"/>
  <c r="AN2216" i="2"/>
  <c r="AN2215" i="2"/>
  <c r="AN2214" i="2"/>
  <c r="AN2213" i="2"/>
  <c r="AN2212" i="2"/>
  <c r="AN2211" i="2"/>
  <c r="AN2210" i="2"/>
  <c r="AN2209" i="2"/>
  <c r="AN2208" i="2"/>
  <c r="AN2207" i="2"/>
  <c r="AN2206" i="2"/>
  <c r="AN2205" i="2"/>
  <c r="AN2204" i="2"/>
  <c r="AN2203" i="2"/>
  <c r="AN2202" i="2"/>
  <c r="AN2201" i="2"/>
  <c r="AN2200" i="2"/>
  <c r="AN2199" i="2"/>
  <c r="AN2198" i="2"/>
  <c r="AN2197" i="2"/>
  <c r="AN2196" i="2"/>
  <c r="AN2195" i="2"/>
  <c r="AN2194" i="2"/>
  <c r="AN2193" i="2"/>
  <c r="AN2192" i="2"/>
  <c r="AN2191" i="2"/>
  <c r="AN2190" i="2"/>
  <c r="AN2189" i="2"/>
  <c r="AN2188" i="2"/>
  <c r="AN2187" i="2"/>
  <c r="AN2186" i="2"/>
  <c r="AN2185" i="2"/>
  <c r="AN2184" i="2"/>
  <c r="AN2183" i="2"/>
  <c r="AN2182" i="2"/>
  <c r="AN2181" i="2"/>
  <c r="AN2180" i="2"/>
  <c r="AN2179" i="2"/>
  <c r="AN2178" i="2"/>
  <c r="AN2177" i="2"/>
  <c r="AN2176" i="2"/>
  <c r="AN2175" i="2"/>
  <c r="AN2174" i="2"/>
  <c r="AN2173" i="2"/>
  <c r="AN2172" i="2"/>
  <c r="AN2171" i="2"/>
  <c r="AN2170" i="2"/>
  <c r="AN2169" i="2"/>
  <c r="AN2168" i="2"/>
  <c r="AN2167" i="2"/>
  <c r="AN2166" i="2"/>
  <c r="AN2165" i="2"/>
  <c r="AN2164" i="2"/>
  <c r="AN2163" i="2"/>
  <c r="AN2162" i="2"/>
  <c r="AN2161" i="2"/>
  <c r="AN2160" i="2"/>
  <c r="AN2159" i="2"/>
  <c r="AN2158" i="2"/>
  <c r="AN2157" i="2"/>
  <c r="AN2156" i="2"/>
  <c r="AN2155" i="2"/>
  <c r="AN2154" i="2"/>
  <c r="AN2153" i="2"/>
  <c r="AN2152" i="2"/>
  <c r="AN2151" i="2"/>
  <c r="AN2150" i="2"/>
  <c r="AN2149" i="2"/>
  <c r="AN2148" i="2"/>
  <c r="AN2147" i="2"/>
  <c r="AN2146" i="2"/>
  <c r="AN2145" i="2"/>
  <c r="AN2144" i="2"/>
  <c r="AN2143" i="2"/>
  <c r="AN2142" i="2"/>
  <c r="AN2141" i="2"/>
  <c r="AN2140" i="2"/>
  <c r="AN2139" i="2"/>
  <c r="AN2138" i="2"/>
  <c r="AN2137" i="2"/>
  <c r="AN2136" i="2"/>
  <c r="AN2135" i="2"/>
  <c r="AN2134" i="2"/>
  <c r="AN2133" i="2"/>
  <c r="AN2132" i="2"/>
  <c r="AN2131" i="2"/>
  <c r="AN2130" i="2"/>
  <c r="AN2129" i="2"/>
  <c r="AN2128" i="2"/>
  <c r="AN2127" i="2"/>
  <c r="AN2126" i="2"/>
  <c r="AN2125" i="2"/>
  <c r="AN2124" i="2"/>
  <c r="AN2123" i="2"/>
  <c r="AN2122" i="2"/>
  <c r="AN2121" i="2"/>
  <c r="AN2120" i="2"/>
  <c r="AN2119" i="2"/>
  <c r="AN2118" i="2"/>
  <c r="AN2117" i="2"/>
  <c r="AN2116" i="2"/>
  <c r="AN2115" i="2"/>
  <c r="AN2114" i="2"/>
  <c r="AN2113" i="2"/>
  <c r="AN2112" i="2"/>
  <c r="AN2111" i="2"/>
  <c r="AN2110" i="2"/>
  <c r="AN2109" i="2"/>
  <c r="AN2108" i="2"/>
  <c r="AN2107" i="2"/>
  <c r="AN2106" i="2"/>
  <c r="AN2105" i="2"/>
  <c r="AN2104" i="2"/>
  <c r="AN2103" i="2"/>
  <c r="AN2102" i="2"/>
  <c r="AN2101" i="2"/>
  <c r="AN2100" i="2"/>
  <c r="AN2099" i="2"/>
  <c r="AN2098" i="2"/>
  <c r="AN2097" i="2"/>
  <c r="AN2096" i="2"/>
  <c r="AN2095" i="2"/>
  <c r="AN2094" i="2"/>
  <c r="AN2093" i="2"/>
  <c r="AN2092" i="2"/>
  <c r="AN2091" i="2"/>
  <c r="AN2090" i="2"/>
  <c r="AN2089" i="2"/>
  <c r="AN2088" i="2"/>
  <c r="AN2087" i="2"/>
  <c r="AN2086" i="2"/>
  <c r="AN2085" i="2"/>
  <c r="AN2084" i="2"/>
  <c r="AN2083" i="2"/>
  <c r="AN2082" i="2"/>
  <c r="AN2081" i="2"/>
  <c r="AN2080" i="2"/>
  <c r="AN2079" i="2"/>
  <c r="AN2078" i="2"/>
  <c r="AN2077" i="2"/>
  <c r="AN2076" i="2"/>
  <c r="AN2075" i="2"/>
  <c r="AN2074" i="2"/>
  <c r="AN2073" i="2"/>
  <c r="AN2072" i="2"/>
  <c r="AN2071" i="2"/>
  <c r="AN2070" i="2"/>
  <c r="AN2069" i="2"/>
  <c r="AN2068" i="2"/>
  <c r="AN2067" i="2"/>
  <c r="AN2066" i="2"/>
  <c r="AN2065" i="2"/>
  <c r="AN2064" i="2"/>
  <c r="AN2063" i="2"/>
  <c r="AN2062" i="2"/>
  <c r="AN2061" i="2"/>
  <c r="AN2060" i="2"/>
  <c r="AN2059" i="2"/>
  <c r="AN2058" i="2"/>
  <c r="AN2057" i="2"/>
  <c r="AN2056" i="2"/>
  <c r="AN2055" i="2"/>
  <c r="AN2054" i="2"/>
  <c r="AN2053" i="2"/>
  <c r="AN2052" i="2"/>
  <c r="AN2051" i="2"/>
  <c r="AN2050" i="2"/>
  <c r="AN2049" i="2"/>
  <c r="AN2048" i="2"/>
  <c r="AN2047" i="2"/>
  <c r="AN2046" i="2"/>
  <c r="AN2045" i="2"/>
  <c r="AN2044" i="2"/>
  <c r="AN2043" i="2"/>
  <c r="AN2042" i="2"/>
  <c r="AN2041" i="2"/>
  <c r="AN2040" i="2"/>
  <c r="AN2039" i="2"/>
  <c r="AN2038" i="2"/>
  <c r="AN2037" i="2"/>
  <c r="AN2036" i="2"/>
  <c r="AN2035" i="2"/>
  <c r="AN2034" i="2"/>
  <c r="AN2033" i="2"/>
  <c r="AN2032" i="2"/>
  <c r="AN2031" i="2"/>
  <c r="AN2030" i="2"/>
  <c r="AN2029" i="2"/>
  <c r="AN2028" i="2"/>
  <c r="AN2027" i="2"/>
  <c r="AN2026" i="2"/>
  <c r="AN2025" i="2"/>
  <c r="AN2024" i="2"/>
  <c r="AN2023" i="2"/>
  <c r="AN2022" i="2"/>
  <c r="AN2021" i="2"/>
  <c r="AN2020" i="2"/>
  <c r="AN2019" i="2"/>
  <c r="AN2018" i="2"/>
  <c r="AN2017" i="2"/>
  <c r="AN2016" i="2"/>
  <c r="AN2015" i="2"/>
  <c r="AN2014" i="2"/>
  <c r="AN2013" i="2"/>
  <c r="AN2012" i="2"/>
  <c r="AN2011" i="2"/>
  <c r="AN2010" i="2"/>
  <c r="AN2009" i="2"/>
  <c r="AN2008" i="2"/>
  <c r="AN2007" i="2"/>
  <c r="AN2006" i="2"/>
  <c r="AN2005" i="2"/>
  <c r="AN2004" i="2"/>
  <c r="AN2003" i="2"/>
  <c r="AN2002" i="2"/>
  <c r="AN2001" i="2"/>
  <c r="AN2000" i="2"/>
  <c r="AN1999" i="2"/>
  <c r="AN1998" i="2"/>
  <c r="AN1997" i="2"/>
  <c r="AN1996" i="2"/>
  <c r="AN1995" i="2"/>
  <c r="AN1994" i="2"/>
  <c r="AN1993" i="2"/>
  <c r="AN1992" i="2"/>
  <c r="AN1991" i="2"/>
  <c r="AN1990" i="2"/>
  <c r="AN1989" i="2"/>
  <c r="AN1988" i="2"/>
  <c r="AN1987" i="2"/>
  <c r="AN1986" i="2"/>
  <c r="AN1985" i="2"/>
  <c r="AN1984" i="2"/>
  <c r="AN1983" i="2"/>
  <c r="AN1982" i="2"/>
  <c r="AN1981" i="2"/>
  <c r="AN1980" i="2"/>
  <c r="AN1979" i="2"/>
  <c r="AN1978" i="2"/>
  <c r="AN1977" i="2"/>
  <c r="AN1976" i="2"/>
  <c r="AN1975" i="2"/>
  <c r="AN1974" i="2"/>
  <c r="AN1973" i="2"/>
  <c r="AN1972" i="2"/>
  <c r="AN1971" i="2"/>
  <c r="AN1970" i="2"/>
  <c r="AN1969" i="2"/>
  <c r="AN1968" i="2"/>
  <c r="AN1967" i="2"/>
  <c r="AN1966" i="2"/>
  <c r="AN1965" i="2"/>
  <c r="AN1964" i="2"/>
  <c r="AN1963" i="2"/>
  <c r="AN1962" i="2"/>
  <c r="AN1961" i="2"/>
  <c r="AN1960" i="2"/>
  <c r="AN1959" i="2"/>
  <c r="AN1958" i="2"/>
  <c r="AN1957" i="2"/>
  <c r="AN1956" i="2"/>
  <c r="AN1955" i="2"/>
  <c r="AN1954" i="2"/>
  <c r="AN1953" i="2"/>
  <c r="AN1952" i="2"/>
  <c r="AN1951" i="2"/>
  <c r="AN1950" i="2"/>
  <c r="AN1949" i="2"/>
  <c r="AN1948" i="2"/>
  <c r="AN1947" i="2"/>
  <c r="AN1946" i="2"/>
  <c r="AN1945" i="2"/>
  <c r="AN1944" i="2"/>
  <c r="AN1943" i="2"/>
  <c r="AN1942" i="2"/>
  <c r="AN1941" i="2"/>
  <c r="AN1940" i="2"/>
  <c r="AN1939" i="2"/>
  <c r="AN1938" i="2"/>
  <c r="AN1937" i="2"/>
  <c r="AN1936" i="2"/>
  <c r="AN1935" i="2"/>
  <c r="AN1934" i="2"/>
  <c r="AN1933" i="2"/>
  <c r="AN1932" i="2"/>
  <c r="AN1931" i="2"/>
  <c r="AN1930" i="2"/>
  <c r="AN1929" i="2"/>
  <c r="AN1928" i="2"/>
  <c r="AN1927" i="2"/>
  <c r="AN1926" i="2"/>
  <c r="AN1925" i="2"/>
  <c r="AN1924" i="2"/>
  <c r="AN1923" i="2"/>
  <c r="AN1922" i="2"/>
  <c r="AN1921" i="2"/>
  <c r="AN1920" i="2"/>
  <c r="AN1919" i="2"/>
  <c r="AN1918" i="2"/>
  <c r="AN1917" i="2"/>
  <c r="AN1916" i="2"/>
  <c r="AN1915" i="2"/>
  <c r="AN1914" i="2"/>
  <c r="AN1913" i="2"/>
  <c r="AN1912" i="2"/>
  <c r="AN1911" i="2"/>
  <c r="AN1910" i="2"/>
  <c r="AN1909" i="2"/>
  <c r="AN1908" i="2"/>
  <c r="AN1907" i="2"/>
  <c r="AN1906" i="2"/>
  <c r="AN1905" i="2"/>
  <c r="AN1904" i="2"/>
  <c r="AN1903" i="2"/>
  <c r="AN1902" i="2"/>
  <c r="AN1901" i="2"/>
  <c r="AN1900" i="2"/>
  <c r="AN1899" i="2"/>
  <c r="AN1898" i="2"/>
  <c r="AN1897" i="2"/>
  <c r="AN1896" i="2"/>
  <c r="AN1895" i="2"/>
  <c r="AN1894" i="2"/>
  <c r="AN1893" i="2"/>
  <c r="AN1892" i="2"/>
  <c r="AN1891" i="2"/>
  <c r="AN1890" i="2"/>
  <c r="AN1889" i="2"/>
  <c r="AN1888" i="2"/>
  <c r="AN1887" i="2"/>
  <c r="AN1886" i="2"/>
  <c r="AN1885" i="2"/>
  <c r="AN1884" i="2"/>
  <c r="AN1883" i="2"/>
  <c r="AN1882" i="2"/>
  <c r="AN1881" i="2"/>
  <c r="AN1880" i="2"/>
  <c r="AN1879" i="2"/>
  <c r="AN1878" i="2"/>
  <c r="AN1877" i="2"/>
  <c r="AN1876" i="2"/>
  <c r="AN1875" i="2"/>
  <c r="AN1874" i="2"/>
  <c r="AN1873" i="2"/>
  <c r="AN1872" i="2"/>
  <c r="AN1871" i="2"/>
  <c r="AN1870" i="2"/>
  <c r="AN1869" i="2"/>
  <c r="AN1868" i="2"/>
  <c r="AN1867" i="2"/>
  <c r="AN1866" i="2"/>
  <c r="AN1865" i="2"/>
  <c r="AN1864" i="2"/>
  <c r="AN1863" i="2"/>
  <c r="AN1862" i="2"/>
  <c r="AN1861" i="2"/>
  <c r="AN1860" i="2"/>
  <c r="AN1859" i="2"/>
  <c r="AN1858" i="2"/>
  <c r="AN1857" i="2"/>
  <c r="AN1856" i="2"/>
  <c r="AN1855" i="2"/>
  <c r="AN1854" i="2"/>
  <c r="AN1853" i="2"/>
  <c r="AN1852" i="2"/>
  <c r="AN1851" i="2"/>
  <c r="AN1850" i="2"/>
  <c r="AN1849" i="2"/>
  <c r="AN1848" i="2"/>
  <c r="AN1847" i="2"/>
  <c r="AN1846" i="2"/>
  <c r="AN1845" i="2"/>
  <c r="AN1844" i="2"/>
  <c r="AN1843" i="2"/>
  <c r="AN1842" i="2"/>
  <c r="AN1841" i="2"/>
  <c r="AN1840" i="2"/>
  <c r="AN1839" i="2"/>
  <c r="AN1838" i="2"/>
  <c r="AN1837" i="2"/>
  <c r="AN1836" i="2"/>
  <c r="AN1835" i="2"/>
  <c r="AN1834" i="2"/>
  <c r="AN1833" i="2"/>
  <c r="AN1832" i="2"/>
  <c r="AN1831" i="2"/>
  <c r="AN1830" i="2"/>
  <c r="AN1829" i="2"/>
  <c r="AN1828" i="2"/>
  <c r="AN1827" i="2"/>
  <c r="AN1826" i="2"/>
  <c r="AN1825" i="2"/>
  <c r="AN1824" i="2"/>
  <c r="AN1823" i="2"/>
  <c r="AN1822" i="2"/>
  <c r="AN1821" i="2"/>
  <c r="AN1820" i="2"/>
  <c r="AN1819" i="2"/>
  <c r="AN1818" i="2"/>
  <c r="AN1817" i="2"/>
  <c r="AN1816" i="2"/>
  <c r="AN1815" i="2"/>
  <c r="AN1814" i="2"/>
  <c r="AN1813" i="2"/>
  <c r="AN1812" i="2"/>
  <c r="AN1811" i="2"/>
  <c r="AN1810" i="2"/>
  <c r="AN1809" i="2"/>
  <c r="AN1808" i="2"/>
  <c r="AN1807" i="2"/>
  <c r="AN1806" i="2"/>
  <c r="AN1805" i="2"/>
  <c r="AN1804" i="2"/>
  <c r="AN1803" i="2"/>
  <c r="AN1802" i="2"/>
  <c r="AN1801" i="2"/>
  <c r="AN1800" i="2"/>
  <c r="AN1799" i="2"/>
  <c r="AN1798" i="2"/>
  <c r="AN1797" i="2"/>
  <c r="AN1796" i="2"/>
  <c r="AN1795" i="2"/>
  <c r="AN1794" i="2"/>
  <c r="AN1793" i="2"/>
  <c r="AN1792" i="2"/>
  <c r="AN1791" i="2"/>
  <c r="AN1790" i="2"/>
  <c r="AN1789" i="2"/>
  <c r="AN1788" i="2"/>
  <c r="AN1787" i="2"/>
  <c r="AN1786" i="2"/>
  <c r="AN1785" i="2"/>
  <c r="AN1784" i="2"/>
  <c r="AN1783" i="2"/>
  <c r="AN1782" i="2"/>
  <c r="AN1781" i="2"/>
  <c r="AN1780" i="2"/>
  <c r="AN1779" i="2"/>
  <c r="AN1778" i="2"/>
  <c r="AN1777" i="2"/>
  <c r="AN1776" i="2"/>
  <c r="AN1775" i="2"/>
  <c r="AN1774" i="2"/>
  <c r="AN1773" i="2"/>
  <c r="AN1772" i="2"/>
  <c r="AN1771" i="2"/>
  <c r="AN1770" i="2"/>
  <c r="AN1769" i="2"/>
  <c r="AN1768" i="2"/>
  <c r="AN1767" i="2"/>
  <c r="AN1766" i="2"/>
  <c r="AN1765" i="2"/>
  <c r="AN1764" i="2"/>
  <c r="AN1763" i="2"/>
  <c r="AN1762" i="2"/>
  <c r="AN1761" i="2"/>
  <c r="AN1760" i="2"/>
  <c r="AN1759" i="2"/>
  <c r="AN1758" i="2"/>
  <c r="AN1757" i="2"/>
  <c r="AN1756" i="2"/>
  <c r="AN1755" i="2"/>
  <c r="AN1754" i="2"/>
  <c r="AN1753" i="2"/>
  <c r="AN1752" i="2"/>
  <c r="AN1751" i="2"/>
  <c r="AN1750" i="2"/>
  <c r="AN1749" i="2"/>
  <c r="AN1748" i="2"/>
  <c r="AN1747" i="2"/>
  <c r="AN1746" i="2"/>
  <c r="AN1745" i="2"/>
  <c r="AN1744" i="2"/>
  <c r="AN1743" i="2"/>
  <c r="AN1742" i="2"/>
  <c r="AN1741" i="2"/>
  <c r="AN1740" i="2"/>
  <c r="AN1739" i="2"/>
  <c r="AN1738" i="2"/>
  <c r="AN1737" i="2"/>
  <c r="AN1736" i="2"/>
  <c r="AN1735" i="2"/>
  <c r="AN1734" i="2"/>
  <c r="AN1733" i="2"/>
  <c r="AN1732" i="2"/>
  <c r="AN1731" i="2"/>
  <c r="AN1730" i="2"/>
  <c r="AN1729" i="2"/>
  <c r="AN1728" i="2"/>
  <c r="AN1727" i="2"/>
  <c r="AN1726" i="2"/>
  <c r="AN1725" i="2"/>
  <c r="AN1724" i="2"/>
  <c r="AN1723" i="2"/>
  <c r="AN1722" i="2"/>
  <c r="AN1721" i="2"/>
  <c r="AN1720" i="2"/>
  <c r="AN1719" i="2"/>
  <c r="AN1718" i="2"/>
  <c r="AN1717" i="2"/>
  <c r="AN1716" i="2"/>
  <c r="AN1715" i="2"/>
  <c r="AN1714" i="2"/>
  <c r="AN1713" i="2"/>
  <c r="AN1712" i="2"/>
  <c r="AN1711" i="2"/>
  <c r="AN1710" i="2"/>
  <c r="AN1709" i="2"/>
  <c r="AN1708" i="2"/>
  <c r="AN1707" i="2"/>
  <c r="AN1706" i="2"/>
  <c r="AN1705" i="2"/>
  <c r="AN1704" i="2"/>
  <c r="AN1703" i="2"/>
  <c r="AN1702" i="2"/>
  <c r="AN1701" i="2"/>
  <c r="AN1700" i="2"/>
  <c r="AN1699" i="2"/>
  <c r="AN1698" i="2"/>
  <c r="AN1697" i="2"/>
  <c r="AN1696" i="2"/>
  <c r="AN1695" i="2"/>
  <c r="AN1694" i="2"/>
  <c r="AN1693" i="2"/>
  <c r="AN1692" i="2"/>
  <c r="AN1691" i="2"/>
  <c r="AN1690" i="2"/>
  <c r="AN1689" i="2"/>
  <c r="AN1688" i="2"/>
  <c r="AN1687" i="2"/>
  <c r="AN1686" i="2"/>
  <c r="AN1685" i="2"/>
  <c r="AN1684" i="2"/>
  <c r="AN1683" i="2"/>
  <c r="AN1682" i="2"/>
  <c r="AN1681" i="2"/>
  <c r="AN1680" i="2"/>
  <c r="AN1679" i="2"/>
  <c r="AN1678" i="2"/>
  <c r="AN1677" i="2"/>
  <c r="AN1676" i="2"/>
  <c r="AN1675" i="2"/>
  <c r="AN1674" i="2"/>
  <c r="AN1673" i="2"/>
  <c r="AN1672" i="2"/>
  <c r="AN1671" i="2"/>
  <c r="AN1670" i="2"/>
  <c r="AN1669" i="2"/>
  <c r="AN1668" i="2"/>
  <c r="AN1667" i="2"/>
  <c r="AN1666" i="2"/>
  <c r="AN1665" i="2"/>
  <c r="AN1664" i="2"/>
  <c r="AN1663" i="2"/>
  <c r="AN1662" i="2"/>
  <c r="AN1661" i="2"/>
  <c r="AN1660" i="2"/>
  <c r="AN1659" i="2"/>
  <c r="AN1658" i="2"/>
  <c r="AN1657" i="2"/>
  <c r="AN1656" i="2"/>
  <c r="AN1655" i="2"/>
  <c r="AN1654" i="2"/>
  <c r="AN1653" i="2"/>
  <c r="AN1652" i="2"/>
  <c r="AN1651" i="2"/>
  <c r="AN1650" i="2"/>
  <c r="AN1649" i="2"/>
  <c r="AN1648" i="2"/>
  <c r="AN1647" i="2"/>
  <c r="AN1646" i="2"/>
  <c r="AN1645" i="2"/>
  <c r="AN1644" i="2"/>
  <c r="AN1643" i="2"/>
  <c r="AN1642" i="2"/>
  <c r="AN1641" i="2"/>
  <c r="AN1640" i="2"/>
  <c r="AN1639" i="2"/>
  <c r="AN1638" i="2"/>
  <c r="AN1637" i="2"/>
  <c r="AN1636" i="2"/>
  <c r="AN1635" i="2"/>
  <c r="AN1634" i="2"/>
  <c r="AN1633" i="2"/>
  <c r="AN1632" i="2"/>
  <c r="AN1631" i="2"/>
  <c r="AN1630" i="2"/>
  <c r="AN1629" i="2"/>
  <c r="AN1628" i="2"/>
  <c r="AN1627" i="2"/>
  <c r="AN1626" i="2"/>
  <c r="AN1625" i="2"/>
  <c r="AN1624" i="2"/>
  <c r="AN1623" i="2"/>
  <c r="AN1622" i="2"/>
  <c r="AN1621" i="2"/>
  <c r="AN1620" i="2"/>
  <c r="AN1619" i="2"/>
  <c r="AN1618" i="2"/>
  <c r="AN1617" i="2"/>
  <c r="AN1616" i="2"/>
  <c r="AN1615" i="2"/>
  <c r="AN1614" i="2"/>
  <c r="AN1613" i="2"/>
  <c r="AN1612" i="2"/>
  <c r="AN1611" i="2"/>
  <c r="AN1610" i="2"/>
  <c r="AN1609" i="2"/>
  <c r="AN1608" i="2"/>
  <c r="AN1607" i="2"/>
  <c r="AN1606" i="2"/>
  <c r="AN1605" i="2"/>
  <c r="AN1604" i="2"/>
  <c r="AN1603" i="2"/>
  <c r="AN1602" i="2"/>
  <c r="AN1601" i="2"/>
  <c r="AN1600" i="2"/>
  <c r="AN1599" i="2"/>
  <c r="AN1598" i="2"/>
  <c r="AN1597" i="2"/>
  <c r="AN1596" i="2"/>
  <c r="AN1595" i="2"/>
  <c r="AN1594" i="2"/>
  <c r="AN1593" i="2"/>
  <c r="AN1592" i="2"/>
  <c r="AN1591" i="2"/>
  <c r="AN1590" i="2"/>
  <c r="AN1589" i="2"/>
  <c r="AN1588" i="2"/>
  <c r="AN1587" i="2"/>
  <c r="AN1586" i="2"/>
  <c r="AN1585" i="2"/>
  <c r="AN1584" i="2"/>
  <c r="AN1583" i="2"/>
  <c r="AN1582" i="2"/>
  <c r="AN1581" i="2"/>
  <c r="AN1580" i="2"/>
  <c r="AN1579" i="2"/>
  <c r="AN1578" i="2"/>
  <c r="AN1577" i="2"/>
  <c r="AN1576" i="2"/>
  <c r="AN1575" i="2"/>
  <c r="AN1574" i="2"/>
  <c r="AN1573" i="2"/>
  <c r="AN1572" i="2"/>
  <c r="AN1571" i="2"/>
  <c r="AN1570" i="2"/>
  <c r="AN1569" i="2"/>
  <c r="AN1568" i="2"/>
  <c r="AN1567" i="2"/>
  <c r="AN1566" i="2"/>
  <c r="AN1565" i="2"/>
  <c r="AN1564" i="2"/>
  <c r="AN1563" i="2"/>
  <c r="AN1562" i="2"/>
  <c r="AN1561" i="2"/>
  <c r="AN1560" i="2"/>
  <c r="AN1559" i="2"/>
  <c r="AN1558" i="2"/>
  <c r="AN1557" i="2"/>
  <c r="AN1556" i="2"/>
  <c r="AN1555" i="2"/>
  <c r="AN1554" i="2"/>
  <c r="AN1553" i="2"/>
  <c r="AN1552" i="2"/>
  <c r="AN1551" i="2"/>
  <c r="AN1550" i="2"/>
  <c r="AN1549" i="2"/>
  <c r="AN1548" i="2"/>
  <c r="AN1547" i="2"/>
  <c r="AN1546" i="2"/>
  <c r="AN1545" i="2"/>
  <c r="AN1544" i="2"/>
  <c r="AN1543" i="2"/>
  <c r="AN1542" i="2"/>
  <c r="AN1541" i="2"/>
  <c r="AN1540" i="2"/>
  <c r="AN1539" i="2"/>
  <c r="AN1538" i="2"/>
  <c r="AN1537" i="2"/>
  <c r="AN1536" i="2"/>
  <c r="AN1535" i="2"/>
  <c r="AN1534" i="2"/>
  <c r="AN1533" i="2"/>
  <c r="AN1532" i="2"/>
  <c r="AN1531" i="2"/>
  <c r="AN1530" i="2"/>
  <c r="AN1529" i="2"/>
  <c r="AN1528" i="2"/>
  <c r="AN1527" i="2"/>
  <c r="AN1526" i="2"/>
  <c r="AN1525" i="2"/>
  <c r="AN1524" i="2"/>
  <c r="AN1523" i="2"/>
  <c r="AN1522" i="2"/>
  <c r="AN1521" i="2"/>
  <c r="AN1520" i="2"/>
  <c r="AN1519" i="2"/>
  <c r="AN1518" i="2"/>
  <c r="AN1517" i="2"/>
  <c r="AN1516" i="2"/>
  <c r="AN1515" i="2"/>
  <c r="AN1514" i="2"/>
  <c r="AN1513" i="2"/>
  <c r="AN1512" i="2"/>
  <c r="AN1511" i="2"/>
  <c r="AN1510" i="2"/>
  <c r="AN1509" i="2"/>
  <c r="AN1508" i="2"/>
  <c r="AN1507" i="2"/>
  <c r="AN1506" i="2"/>
  <c r="AN1505" i="2"/>
  <c r="AN1504" i="2"/>
  <c r="AN1503" i="2"/>
  <c r="AN1502" i="2"/>
  <c r="AN1501" i="2"/>
  <c r="AN1500" i="2"/>
  <c r="AN1499" i="2"/>
  <c r="AN1498" i="2"/>
  <c r="AN1497" i="2"/>
  <c r="AN1496" i="2"/>
  <c r="AN1495" i="2"/>
  <c r="AN1494" i="2"/>
  <c r="AN1493" i="2"/>
  <c r="AN1492" i="2"/>
  <c r="AN1491" i="2"/>
  <c r="AN1490" i="2"/>
  <c r="AN1489" i="2"/>
  <c r="AN1488" i="2"/>
  <c r="AN1487" i="2"/>
  <c r="AN1486" i="2"/>
  <c r="AN1485" i="2"/>
  <c r="AN1484" i="2"/>
  <c r="AN1483" i="2"/>
  <c r="AN1482" i="2"/>
  <c r="AN1481" i="2"/>
  <c r="AN1480" i="2"/>
  <c r="AN1479" i="2"/>
  <c r="AN1478" i="2"/>
  <c r="AN1477" i="2"/>
  <c r="AN1476" i="2"/>
  <c r="AN1475" i="2"/>
  <c r="AN1474" i="2"/>
  <c r="AN1473" i="2"/>
  <c r="AN1472" i="2"/>
  <c r="AN1471" i="2"/>
  <c r="AN1470" i="2"/>
  <c r="AN1469" i="2"/>
  <c r="AN1468" i="2"/>
  <c r="AN1467" i="2"/>
  <c r="AN1466" i="2"/>
  <c r="AN1465" i="2"/>
  <c r="AN1464" i="2"/>
  <c r="AN1463" i="2"/>
  <c r="AN1462" i="2"/>
  <c r="AN1461" i="2"/>
  <c r="AN1460" i="2"/>
  <c r="AN1459" i="2"/>
  <c r="AN1458" i="2"/>
  <c r="AN1457" i="2"/>
  <c r="AN1456" i="2"/>
  <c r="AN1455" i="2"/>
  <c r="AN1454" i="2"/>
  <c r="AN1453" i="2"/>
  <c r="AN1452" i="2"/>
  <c r="AN1451" i="2"/>
  <c r="AN1450" i="2"/>
  <c r="AN1449" i="2"/>
  <c r="AN1448" i="2"/>
  <c r="AN1447" i="2"/>
  <c r="AN1446" i="2"/>
  <c r="AN1445" i="2"/>
  <c r="AN1444" i="2"/>
  <c r="AN1443" i="2"/>
  <c r="AN1442" i="2"/>
  <c r="AN1441" i="2"/>
  <c r="AN1440" i="2"/>
  <c r="AN1439" i="2"/>
  <c r="AN1438" i="2"/>
  <c r="AN1437" i="2"/>
  <c r="AN1436" i="2"/>
  <c r="AN1435" i="2"/>
  <c r="AN1434" i="2"/>
  <c r="AN1433" i="2"/>
  <c r="AN1432" i="2"/>
  <c r="AN1431" i="2"/>
  <c r="AN1430" i="2"/>
  <c r="AN1429" i="2"/>
  <c r="AN1428" i="2"/>
  <c r="AN1427" i="2"/>
  <c r="AN1426" i="2"/>
  <c r="AN1425" i="2"/>
  <c r="AN1424" i="2"/>
  <c r="AN1423" i="2"/>
  <c r="AN1422" i="2"/>
  <c r="AN1421" i="2"/>
  <c r="AN1420" i="2"/>
  <c r="AN1419" i="2"/>
  <c r="AN1418" i="2"/>
  <c r="AN1417" i="2"/>
  <c r="AN1416" i="2"/>
  <c r="AN1415" i="2"/>
  <c r="AN1414" i="2"/>
  <c r="AN1413" i="2"/>
  <c r="AN1412" i="2"/>
  <c r="AN1411" i="2"/>
  <c r="AN1410" i="2"/>
  <c r="AN1409" i="2"/>
  <c r="AN1408" i="2"/>
  <c r="AN1407" i="2"/>
  <c r="AN1406" i="2"/>
  <c r="AN1405" i="2"/>
  <c r="AN1404" i="2"/>
  <c r="AN1403" i="2"/>
  <c r="AN1402" i="2"/>
  <c r="AN1401" i="2"/>
  <c r="AN1400" i="2"/>
  <c r="AN1399" i="2"/>
  <c r="AN1398" i="2"/>
  <c r="AN1397" i="2"/>
  <c r="AN1396" i="2"/>
  <c r="AN1395" i="2"/>
  <c r="AN1394" i="2"/>
  <c r="AN1393" i="2"/>
  <c r="AN1392" i="2"/>
  <c r="AN1391" i="2"/>
  <c r="AN1390" i="2"/>
  <c r="AN1389" i="2"/>
  <c r="AN1388" i="2"/>
  <c r="AN1387" i="2"/>
  <c r="AN1386" i="2"/>
  <c r="AN1385" i="2"/>
  <c r="AN1384" i="2"/>
  <c r="AN1383" i="2"/>
  <c r="AN1382" i="2"/>
  <c r="AN1381" i="2"/>
  <c r="AN1380" i="2"/>
  <c r="AN1379" i="2"/>
  <c r="AN1378" i="2"/>
  <c r="AN1377" i="2"/>
  <c r="AN1376" i="2"/>
  <c r="AN1375" i="2"/>
  <c r="AN1374" i="2"/>
  <c r="AN1373" i="2"/>
  <c r="AN1372" i="2"/>
  <c r="AN1371" i="2"/>
  <c r="AN1370" i="2"/>
  <c r="AN1369" i="2"/>
  <c r="AN1368" i="2"/>
  <c r="AN1367" i="2"/>
  <c r="AN1366" i="2"/>
  <c r="AN1365" i="2"/>
  <c r="AN1364" i="2"/>
  <c r="AN1363" i="2"/>
  <c r="AN1362" i="2"/>
  <c r="AN1361" i="2"/>
  <c r="AN1360" i="2"/>
  <c r="AN1359" i="2"/>
  <c r="AN1358" i="2"/>
  <c r="AN1357" i="2"/>
  <c r="AN1356" i="2"/>
  <c r="AN1355" i="2"/>
  <c r="AN1354" i="2"/>
  <c r="AN1353" i="2"/>
  <c r="AN1352" i="2"/>
  <c r="AN1351" i="2"/>
  <c r="AN1350" i="2"/>
  <c r="AN1349" i="2"/>
  <c r="AN1348" i="2"/>
  <c r="AN1347" i="2"/>
  <c r="AN1346" i="2"/>
  <c r="AN1345" i="2"/>
  <c r="AN1344" i="2"/>
  <c r="AN1343" i="2"/>
  <c r="AN1342" i="2"/>
  <c r="AN1341" i="2"/>
  <c r="AN1340" i="2"/>
  <c r="AN1339" i="2"/>
  <c r="AN1338" i="2"/>
  <c r="AN1337" i="2"/>
  <c r="AN1336" i="2"/>
  <c r="AN1335" i="2"/>
  <c r="AN1334" i="2"/>
  <c r="AN1333" i="2"/>
  <c r="AN1332" i="2"/>
  <c r="AN1331" i="2"/>
  <c r="AN1330" i="2"/>
  <c r="AN1329" i="2"/>
  <c r="AN1328" i="2"/>
  <c r="AN1327" i="2"/>
  <c r="AN1326" i="2"/>
  <c r="AN1325" i="2"/>
  <c r="AN1324" i="2"/>
  <c r="AN1323" i="2"/>
  <c r="AN1322" i="2"/>
  <c r="AN1321" i="2"/>
  <c r="AN1320" i="2"/>
  <c r="AN1319" i="2"/>
  <c r="AN1318" i="2"/>
  <c r="AN1317" i="2"/>
  <c r="AN1316" i="2"/>
  <c r="AN1315" i="2"/>
  <c r="AN1314" i="2"/>
  <c r="AN1313" i="2"/>
  <c r="AN1312" i="2"/>
  <c r="AN1311" i="2"/>
  <c r="AN1310" i="2"/>
  <c r="AN1309" i="2"/>
  <c r="AN1308" i="2"/>
  <c r="AN1307" i="2"/>
  <c r="AN1306" i="2"/>
  <c r="AN1305" i="2"/>
  <c r="AN1304" i="2"/>
  <c r="AN1303" i="2"/>
  <c r="AN1302" i="2"/>
  <c r="AN1301" i="2"/>
  <c r="AN1300" i="2"/>
  <c r="AN1299" i="2"/>
  <c r="AN1298" i="2"/>
  <c r="AN1297" i="2"/>
  <c r="AN1296" i="2"/>
  <c r="AN1295" i="2"/>
  <c r="AN1294" i="2"/>
  <c r="AN1293" i="2"/>
  <c r="AN1292" i="2"/>
  <c r="AN1291" i="2"/>
  <c r="AN1290" i="2"/>
  <c r="AN1289" i="2"/>
  <c r="AN1288" i="2"/>
  <c r="AN1287" i="2"/>
  <c r="AN1286" i="2"/>
  <c r="AN1285" i="2"/>
  <c r="AN1284" i="2"/>
  <c r="AN1283" i="2"/>
  <c r="AN1282" i="2"/>
  <c r="AN1281" i="2"/>
  <c r="AN1280" i="2"/>
  <c r="AN1279" i="2"/>
  <c r="AN1278" i="2"/>
  <c r="AN1277" i="2"/>
  <c r="AN1276" i="2"/>
  <c r="AN1275" i="2"/>
  <c r="AN1274" i="2"/>
  <c r="AN1273" i="2"/>
  <c r="AN1272" i="2"/>
  <c r="AN1271" i="2"/>
  <c r="AN1270" i="2"/>
  <c r="AN1269" i="2"/>
  <c r="AN1268" i="2"/>
  <c r="AN1267" i="2"/>
  <c r="AN1266" i="2"/>
  <c r="AN1265" i="2"/>
  <c r="AN1264" i="2"/>
  <c r="AN1263" i="2"/>
  <c r="AN1262" i="2"/>
  <c r="AN1261" i="2"/>
  <c r="AN1260" i="2"/>
  <c r="AN1259" i="2"/>
  <c r="AN1258" i="2"/>
  <c r="AN1257" i="2"/>
  <c r="AN1256" i="2"/>
  <c r="AN1255" i="2"/>
  <c r="AN1254" i="2"/>
  <c r="AN1253" i="2"/>
  <c r="AN1252" i="2"/>
  <c r="AN1251" i="2"/>
  <c r="AN1250" i="2"/>
  <c r="AN1249" i="2"/>
  <c r="AN1248" i="2"/>
  <c r="AN1247" i="2"/>
  <c r="AN1246" i="2"/>
  <c r="AN1245" i="2"/>
  <c r="AN1244" i="2"/>
  <c r="AN1243" i="2"/>
  <c r="AN1242" i="2"/>
  <c r="AN1241" i="2"/>
  <c r="AN1240" i="2"/>
  <c r="AN1239" i="2"/>
  <c r="AN1238" i="2"/>
  <c r="AN1237" i="2"/>
  <c r="AN1236" i="2"/>
  <c r="AN1235" i="2"/>
  <c r="AN1234" i="2"/>
  <c r="AN1233" i="2"/>
  <c r="AN1232" i="2"/>
  <c r="AN1231" i="2"/>
  <c r="AN1230" i="2"/>
  <c r="AN1229" i="2"/>
  <c r="AN1228" i="2"/>
  <c r="AN1227" i="2"/>
  <c r="AN1226" i="2"/>
  <c r="AN1225" i="2"/>
  <c r="AN1224" i="2"/>
  <c r="AN1223" i="2"/>
  <c r="AN1222" i="2"/>
  <c r="AN1221" i="2"/>
  <c r="AN1220" i="2"/>
  <c r="AN1219" i="2"/>
  <c r="AN1218" i="2"/>
  <c r="AN1217" i="2"/>
  <c r="AN1216" i="2"/>
  <c r="AN1215" i="2"/>
  <c r="AN1214" i="2"/>
  <c r="AN1213" i="2"/>
  <c r="AN1212" i="2"/>
  <c r="AN1211" i="2"/>
  <c r="AN1210" i="2"/>
  <c r="AN1209" i="2"/>
  <c r="AN1208" i="2"/>
  <c r="AN1207" i="2"/>
  <c r="AN1206" i="2"/>
  <c r="AN1205" i="2"/>
  <c r="AN1204" i="2"/>
  <c r="AN1203" i="2"/>
  <c r="AN1202" i="2"/>
  <c r="AN1201" i="2"/>
  <c r="AN1200" i="2"/>
  <c r="AN1199" i="2"/>
  <c r="AN1198" i="2"/>
  <c r="AN1197" i="2"/>
  <c r="AN1196" i="2"/>
  <c r="AN1195" i="2"/>
  <c r="AN1194" i="2"/>
  <c r="AN1193" i="2"/>
  <c r="AN1192" i="2"/>
  <c r="AN1191" i="2"/>
  <c r="AN1190" i="2"/>
  <c r="AN1189" i="2"/>
  <c r="AN1188" i="2"/>
  <c r="AN1187" i="2"/>
  <c r="AN1186" i="2"/>
  <c r="AN1185" i="2"/>
  <c r="AN1184" i="2"/>
  <c r="AN1183" i="2"/>
  <c r="AN1182" i="2"/>
  <c r="AN1181" i="2"/>
  <c r="AN1180" i="2"/>
  <c r="AN1179" i="2"/>
  <c r="AN1178" i="2"/>
  <c r="AN1177" i="2"/>
  <c r="AN1176" i="2"/>
  <c r="AN1175" i="2"/>
  <c r="AN1174" i="2"/>
  <c r="AN1173" i="2"/>
  <c r="AN1172" i="2"/>
  <c r="AN1171" i="2"/>
  <c r="AN1170" i="2"/>
  <c r="AN1169" i="2"/>
  <c r="AN1168" i="2"/>
  <c r="AN1167" i="2"/>
  <c r="AN1166" i="2"/>
  <c r="AN1165" i="2"/>
  <c r="AN1164" i="2"/>
  <c r="AN1163" i="2"/>
  <c r="AN1162" i="2"/>
  <c r="AN1161" i="2"/>
  <c r="AN1160" i="2"/>
  <c r="AN1159" i="2"/>
  <c r="AN1158" i="2"/>
  <c r="AN1157" i="2"/>
  <c r="AN1156" i="2"/>
  <c r="AN1155" i="2"/>
  <c r="AN1154" i="2"/>
  <c r="AN1153" i="2"/>
  <c r="AN1152" i="2"/>
  <c r="AN1151" i="2"/>
  <c r="AN1150" i="2"/>
  <c r="AN1149" i="2"/>
  <c r="AN1148" i="2"/>
  <c r="AN1147" i="2"/>
  <c r="AN1146" i="2"/>
  <c r="AN1145" i="2"/>
  <c r="AN1144" i="2"/>
  <c r="AN1143" i="2"/>
  <c r="AN1142" i="2"/>
  <c r="AN1141" i="2"/>
  <c r="AN1140" i="2"/>
  <c r="AN1139" i="2"/>
  <c r="AN1138" i="2"/>
  <c r="AN1137" i="2"/>
  <c r="AN1136" i="2"/>
  <c r="AN1135" i="2"/>
  <c r="AN1134" i="2"/>
  <c r="AN1133" i="2"/>
  <c r="AN1132" i="2"/>
  <c r="AN1131" i="2"/>
  <c r="AN1130" i="2"/>
  <c r="AN1129" i="2"/>
  <c r="AN1128" i="2"/>
  <c r="AN1127" i="2"/>
  <c r="AN1126" i="2"/>
  <c r="AN1125" i="2"/>
  <c r="AN1124" i="2"/>
  <c r="AN1123" i="2"/>
  <c r="AN1122" i="2"/>
  <c r="AN1121" i="2"/>
  <c r="AN1120" i="2"/>
  <c r="AN1119" i="2"/>
  <c r="AN1118" i="2"/>
  <c r="AN1117" i="2"/>
  <c r="AN1116" i="2"/>
  <c r="AN1115" i="2"/>
  <c r="AN1114" i="2"/>
  <c r="AN1113" i="2"/>
  <c r="AN1112" i="2"/>
  <c r="AN1111" i="2"/>
  <c r="AN1110" i="2"/>
  <c r="AN1109" i="2"/>
  <c r="AN1108" i="2"/>
  <c r="AN1107" i="2"/>
  <c r="AN1106" i="2"/>
  <c r="AN1105" i="2"/>
  <c r="AN1104" i="2"/>
  <c r="AN1103" i="2"/>
  <c r="AN1102" i="2"/>
  <c r="AN1101" i="2"/>
  <c r="AN1100" i="2"/>
  <c r="AN1099" i="2"/>
  <c r="AN1098" i="2"/>
  <c r="AN1097" i="2"/>
  <c r="AN1096" i="2"/>
  <c r="AN1095" i="2"/>
  <c r="AN1094" i="2"/>
  <c r="AN1093" i="2"/>
  <c r="AN1092" i="2"/>
  <c r="AN1091" i="2"/>
  <c r="AN1090" i="2"/>
  <c r="AN1089" i="2"/>
  <c r="AN1088" i="2"/>
  <c r="AN1087" i="2"/>
  <c r="AN1086" i="2"/>
  <c r="AN1085" i="2"/>
  <c r="AN1084" i="2"/>
  <c r="AN1083" i="2"/>
  <c r="AN1082" i="2"/>
  <c r="AN1081" i="2"/>
  <c r="AN1080" i="2"/>
  <c r="AN1079" i="2"/>
  <c r="AN1078" i="2"/>
  <c r="AN1077" i="2"/>
  <c r="AN1076" i="2"/>
  <c r="AN1075" i="2"/>
  <c r="AN1074" i="2"/>
  <c r="AN1073" i="2"/>
  <c r="AN1072" i="2"/>
  <c r="AN1071" i="2"/>
  <c r="AN1070" i="2"/>
  <c r="AN1069" i="2"/>
  <c r="AN1068" i="2"/>
  <c r="AN1067" i="2"/>
  <c r="AN1066" i="2"/>
  <c r="AN1065" i="2"/>
  <c r="AN1064" i="2"/>
  <c r="AN1063" i="2"/>
  <c r="AN1062" i="2"/>
  <c r="AN1061" i="2"/>
  <c r="AN1060" i="2"/>
  <c r="AN1059" i="2"/>
  <c r="AN1058" i="2"/>
  <c r="AN1057" i="2"/>
  <c r="AN1056" i="2"/>
  <c r="AN1055" i="2"/>
  <c r="AN1054" i="2"/>
  <c r="AN1053" i="2"/>
  <c r="AN1052" i="2"/>
  <c r="AN1051" i="2"/>
  <c r="AN1050" i="2"/>
  <c r="AN1049" i="2"/>
  <c r="AN1048" i="2"/>
  <c r="AN1047" i="2"/>
  <c r="AN1046" i="2"/>
  <c r="AN1045" i="2"/>
  <c r="AN1044" i="2"/>
  <c r="AN1043" i="2"/>
  <c r="AN1042" i="2"/>
  <c r="AN1041" i="2"/>
  <c r="AN1040" i="2"/>
  <c r="AN1039" i="2"/>
  <c r="AN1038" i="2"/>
  <c r="AN1037" i="2"/>
  <c r="AN1036" i="2"/>
  <c r="AN1035" i="2"/>
  <c r="AN1034" i="2"/>
  <c r="AN1033" i="2"/>
  <c r="AN1032" i="2"/>
  <c r="AN1031" i="2"/>
  <c r="AN1030" i="2"/>
  <c r="AN1029" i="2"/>
  <c r="AN1028" i="2"/>
  <c r="AN1027" i="2"/>
  <c r="AN1026" i="2"/>
  <c r="AN1025" i="2"/>
  <c r="AN1024" i="2"/>
  <c r="AN1023" i="2"/>
  <c r="AN1022" i="2"/>
  <c r="AN1021" i="2"/>
  <c r="AN1020" i="2"/>
  <c r="AN1019" i="2"/>
  <c r="AN1018" i="2"/>
  <c r="AN1017" i="2"/>
  <c r="AN1016" i="2"/>
  <c r="AN1015" i="2"/>
  <c r="AN1014" i="2"/>
  <c r="AN1013" i="2"/>
  <c r="AN1012" i="2"/>
  <c r="AN1011" i="2"/>
  <c r="AN1010" i="2"/>
  <c r="AN1009" i="2"/>
  <c r="AN1008" i="2"/>
  <c r="AN1007" i="2"/>
  <c r="AN1006" i="2"/>
  <c r="AN1005" i="2"/>
  <c r="AN1004" i="2"/>
  <c r="AN1003" i="2"/>
  <c r="AN1002" i="2"/>
  <c r="AN1001" i="2"/>
  <c r="AN1000" i="2"/>
  <c r="AN999" i="2"/>
  <c r="AN998" i="2"/>
  <c r="AN997" i="2"/>
  <c r="AN996" i="2"/>
  <c r="AN995" i="2"/>
  <c r="AN994" i="2"/>
  <c r="AN993" i="2"/>
  <c r="AN992" i="2"/>
  <c r="AN991" i="2"/>
  <c r="AN990" i="2"/>
  <c r="AN989" i="2"/>
  <c r="AN988" i="2"/>
  <c r="AN987" i="2"/>
  <c r="AN986" i="2"/>
  <c r="AN985" i="2"/>
  <c r="AN984" i="2"/>
  <c r="AN983" i="2"/>
  <c r="AN982" i="2"/>
  <c r="AN981" i="2"/>
  <c r="AN980" i="2"/>
  <c r="AN979" i="2"/>
  <c r="AN978" i="2"/>
  <c r="AN977" i="2"/>
  <c r="AN976" i="2"/>
  <c r="AN975" i="2"/>
  <c r="AN974" i="2"/>
  <c r="AN973" i="2"/>
  <c r="AN972" i="2"/>
  <c r="AN971" i="2"/>
  <c r="AN970" i="2"/>
  <c r="AN969" i="2"/>
  <c r="AN968" i="2"/>
  <c r="AN967" i="2"/>
  <c r="AN966" i="2"/>
  <c r="AN965" i="2"/>
  <c r="AN964" i="2"/>
  <c r="AN963" i="2"/>
  <c r="AN962" i="2"/>
  <c r="AN961" i="2"/>
  <c r="AN960" i="2"/>
  <c r="AN959" i="2"/>
  <c r="AN958" i="2"/>
  <c r="AN957" i="2"/>
  <c r="AN956" i="2"/>
  <c r="AN955" i="2"/>
  <c r="AN954" i="2"/>
  <c r="AN953" i="2"/>
  <c r="AN952" i="2"/>
  <c r="AN951" i="2"/>
  <c r="AN950" i="2"/>
  <c r="AN949" i="2"/>
  <c r="AN948" i="2"/>
  <c r="AN947" i="2"/>
  <c r="AN946" i="2"/>
  <c r="AN945" i="2"/>
  <c r="AN944" i="2"/>
  <c r="AN943" i="2"/>
  <c r="AN942" i="2"/>
  <c r="AN941" i="2"/>
  <c r="AN940" i="2"/>
  <c r="AN939" i="2"/>
  <c r="AN938" i="2"/>
  <c r="AN937" i="2"/>
  <c r="AN936" i="2"/>
  <c r="AN935" i="2"/>
  <c r="AN934" i="2"/>
  <c r="AN933" i="2"/>
  <c r="AN932" i="2"/>
  <c r="AN931" i="2"/>
  <c r="AN930" i="2"/>
  <c r="AN929" i="2"/>
  <c r="AN928" i="2"/>
  <c r="AN927" i="2"/>
  <c r="AN926" i="2"/>
  <c r="AN925" i="2"/>
  <c r="AN924" i="2"/>
  <c r="AN923" i="2"/>
  <c r="AN922" i="2"/>
  <c r="AN921" i="2"/>
  <c r="AN920" i="2"/>
  <c r="AN919" i="2"/>
  <c r="AN918" i="2"/>
  <c r="AN917" i="2"/>
  <c r="AN916" i="2"/>
  <c r="AN915" i="2"/>
  <c r="AN914" i="2"/>
  <c r="AN913" i="2"/>
  <c r="AN912" i="2"/>
  <c r="AN911" i="2"/>
  <c r="AN910" i="2"/>
  <c r="AN909" i="2"/>
  <c r="AN908" i="2"/>
  <c r="AN907" i="2"/>
  <c r="AN906" i="2"/>
  <c r="AN905" i="2"/>
  <c r="AN904" i="2"/>
  <c r="AN903" i="2"/>
  <c r="AN902" i="2"/>
  <c r="AN901" i="2"/>
  <c r="AN900" i="2"/>
  <c r="AN899" i="2"/>
  <c r="AN898" i="2"/>
  <c r="AN897" i="2"/>
  <c r="AN896" i="2"/>
  <c r="AN895" i="2"/>
  <c r="AN894" i="2"/>
  <c r="AN893" i="2"/>
  <c r="AN892" i="2"/>
  <c r="AN891" i="2"/>
  <c r="AN890" i="2"/>
  <c r="AN889" i="2"/>
  <c r="AN888" i="2"/>
  <c r="AN887" i="2"/>
  <c r="AN886" i="2"/>
  <c r="AN885" i="2"/>
  <c r="AN884" i="2"/>
  <c r="AN883" i="2"/>
  <c r="AN882" i="2"/>
  <c r="AN881" i="2"/>
  <c r="AN880" i="2"/>
  <c r="AN879" i="2"/>
  <c r="AN878" i="2"/>
  <c r="AN877" i="2"/>
  <c r="AN876" i="2"/>
  <c r="AN875" i="2"/>
  <c r="AN874" i="2"/>
  <c r="AN873" i="2"/>
  <c r="AN872" i="2"/>
  <c r="AN871" i="2"/>
  <c r="AN870" i="2"/>
  <c r="AN869" i="2"/>
  <c r="AN868" i="2"/>
  <c r="AN867" i="2"/>
  <c r="AN866" i="2"/>
  <c r="AN865" i="2"/>
  <c r="AN864" i="2"/>
  <c r="AN863" i="2"/>
  <c r="AN862" i="2"/>
  <c r="AN861" i="2"/>
  <c r="AN860" i="2"/>
  <c r="AN859" i="2"/>
  <c r="AN858" i="2"/>
  <c r="AN857" i="2"/>
  <c r="AN856" i="2"/>
  <c r="AN855" i="2"/>
  <c r="AN854" i="2"/>
  <c r="AN853" i="2"/>
  <c r="AN852" i="2"/>
  <c r="AN851" i="2"/>
  <c r="AN850" i="2"/>
  <c r="AN849" i="2"/>
  <c r="AN848" i="2"/>
  <c r="AN847" i="2"/>
  <c r="AN846" i="2"/>
  <c r="AN845" i="2"/>
  <c r="AN844" i="2"/>
  <c r="AN843" i="2"/>
  <c r="AN842" i="2"/>
  <c r="AN841" i="2"/>
  <c r="AN840" i="2"/>
  <c r="AN839" i="2"/>
  <c r="AN838" i="2"/>
  <c r="AN837" i="2"/>
  <c r="AN836" i="2"/>
  <c r="AN835" i="2"/>
  <c r="AN834" i="2"/>
  <c r="AN833" i="2"/>
  <c r="AN832" i="2"/>
  <c r="AN831" i="2"/>
  <c r="AN830" i="2"/>
  <c r="AN829" i="2"/>
  <c r="AN828" i="2"/>
  <c r="AN827" i="2"/>
  <c r="AN826" i="2"/>
  <c r="AN825" i="2"/>
  <c r="AN824" i="2"/>
  <c r="AN823" i="2"/>
  <c r="AN822" i="2"/>
  <c r="AN821" i="2"/>
  <c r="AN820" i="2"/>
  <c r="AN819" i="2"/>
  <c r="AN818" i="2"/>
  <c r="AN817" i="2"/>
  <c r="AN816" i="2"/>
  <c r="AN815" i="2"/>
  <c r="AN814" i="2"/>
  <c r="AN813" i="2"/>
  <c r="AN812" i="2"/>
  <c r="AN811" i="2"/>
  <c r="AN810" i="2"/>
  <c r="AN809" i="2"/>
  <c r="AN808" i="2"/>
  <c r="AN807" i="2"/>
  <c r="AN806" i="2"/>
  <c r="AN805" i="2"/>
  <c r="AN804" i="2"/>
  <c r="AN803" i="2"/>
  <c r="AN802" i="2"/>
  <c r="AN801" i="2"/>
  <c r="AN800" i="2"/>
  <c r="AN799" i="2"/>
  <c r="AN798" i="2"/>
  <c r="AN797" i="2"/>
  <c r="AN796" i="2"/>
  <c r="AN795" i="2"/>
  <c r="AN794" i="2"/>
  <c r="AN793" i="2"/>
  <c r="AN792" i="2"/>
  <c r="AN791" i="2"/>
  <c r="AN790" i="2"/>
  <c r="AN789" i="2"/>
  <c r="AN788" i="2"/>
  <c r="AN787" i="2"/>
  <c r="AN786" i="2"/>
  <c r="AN785" i="2"/>
  <c r="AN784" i="2"/>
  <c r="AN783" i="2"/>
  <c r="AN782" i="2"/>
  <c r="AN781" i="2"/>
  <c r="AN780" i="2"/>
  <c r="AN779" i="2"/>
  <c r="AN778" i="2"/>
  <c r="AN777" i="2"/>
  <c r="AN776" i="2"/>
  <c r="AN775" i="2"/>
  <c r="AN774" i="2"/>
  <c r="AN773" i="2"/>
  <c r="AN772" i="2"/>
  <c r="AN771" i="2"/>
  <c r="AN770" i="2"/>
  <c r="AN769" i="2"/>
  <c r="AN768" i="2"/>
  <c r="AN767" i="2"/>
  <c r="AN766" i="2"/>
  <c r="AN765" i="2"/>
  <c r="AN764" i="2"/>
  <c r="AN763" i="2"/>
  <c r="AN762" i="2"/>
  <c r="AN761" i="2"/>
  <c r="AN760" i="2"/>
  <c r="AN759" i="2"/>
  <c r="AN758" i="2"/>
  <c r="AN757" i="2"/>
  <c r="AN756" i="2"/>
  <c r="AN755" i="2"/>
  <c r="AN754" i="2"/>
  <c r="AN753" i="2"/>
  <c r="AN752" i="2"/>
  <c r="AN751" i="2"/>
  <c r="AN750" i="2"/>
  <c r="AN749" i="2"/>
  <c r="AN748" i="2"/>
  <c r="AN747" i="2"/>
  <c r="AN746" i="2"/>
  <c r="AN745" i="2"/>
  <c r="AN744" i="2"/>
  <c r="AN743" i="2"/>
  <c r="AN742" i="2"/>
  <c r="AN741" i="2"/>
  <c r="AN740" i="2"/>
  <c r="AN739" i="2"/>
  <c r="AN738" i="2"/>
  <c r="AN737" i="2"/>
  <c r="AN736" i="2"/>
  <c r="AN735" i="2"/>
  <c r="AN734" i="2"/>
  <c r="AN733" i="2"/>
  <c r="AN732" i="2"/>
  <c r="AN731" i="2"/>
  <c r="AN730" i="2"/>
  <c r="AN729" i="2"/>
  <c r="AN728" i="2"/>
  <c r="AN727" i="2"/>
  <c r="AN726" i="2"/>
  <c r="AN725" i="2"/>
  <c r="AN724" i="2"/>
  <c r="AN723" i="2"/>
  <c r="AN722" i="2"/>
  <c r="AN721" i="2"/>
  <c r="AN720" i="2"/>
  <c r="AN719" i="2"/>
  <c r="AN718" i="2"/>
  <c r="AN717" i="2"/>
  <c r="AN716" i="2"/>
  <c r="AN715" i="2"/>
  <c r="AN714" i="2"/>
  <c r="AN713" i="2"/>
  <c r="AN712" i="2"/>
  <c r="AN711" i="2"/>
  <c r="AN710" i="2"/>
  <c r="AN709" i="2"/>
  <c r="AN708" i="2"/>
  <c r="AN707" i="2"/>
  <c r="AN706" i="2"/>
  <c r="AN705" i="2"/>
  <c r="AN704" i="2"/>
  <c r="AN703" i="2"/>
  <c r="AN702" i="2"/>
  <c r="AN701" i="2"/>
  <c r="AN700" i="2"/>
  <c r="AN699" i="2"/>
  <c r="AN698" i="2"/>
  <c r="AN697" i="2"/>
  <c r="AN696" i="2"/>
  <c r="AN695" i="2"/>
  <c r="AN694" i="2"/>
  <c r="AN693" i="2"/>
  <c r="AN692" i="2"/>
  <c r="AN691" i="2"/>
  <c r="AN690" i="2"/>
  <c r="AN689" i="2"/>
  <c r="AN688" i="2"/>
  <c r="AN687" i="2"/>
  <c r="AN686" i="2"/>
  <c r="AN685" i="2"/>
  <c r="AN684" i="2"/>
  <c r="AN683" i="2"/>
  <c r="AN682" i="2"/>
  <c r="AN681" i="2"/>
  <c r="AN680" i="2"/>
  <c r="AN679" i="2"/>
  <c r="AN678" i="2"/>
  <c r="AN677" i="2"/>
  <c r="AN676" i="2"/>
  <c r="AN675" i="2"/>
  <c r="AN674" i="2"/>
  <c r="AN673" i="2"/>
  <c r="AN672" i="2"/>
  <c r="AN671" i="2"/>
  <c r="AN670" i="2"/>
  <c r="AN669" i="2"/>
  <c r="AN668" i="2"/>
  <c r="AN667" i="2"/>
  <c r="AN666" i="2"/>
  <c r="AN665" i="2"/>
  <c r="AN664" i="2"/>
  <c r="AN663" i="2"/>
  <c r="AN662" i="2"/>
  <c r="AN661" i="2"/>
  <c r="AN660" i="2"/>
  <c r="AN659" i="2"/>
  <c r="AN658" i="2"/>
  <c r="AN657" i="2"/>
  <c r="AN656" i="2"/>
  <c r="AN655" i="2"/>
  <c r="AN654" i="2"/>
  <c r="AN653" i="2"/>
  <c r="AN652" i="2"/>
  <c r="AN651" i="2"/>
  <c r="AN650" i="2"/>
  <c r="AN649" i="2"/>
  <c r="AN648" i="2"/>
  <c r="AN647" i="2"/>
  <c r="AN646" i="2"/>
  <c r="AN645" i="2"/>
  <c r="AN644" i="2"/>
  <c r="AN643" i="2"/>
  <c r="AN642" i="2"/>
  <c r="AN641" i="2"/>
  <c r="AN640" i="2"/>
  <c r="AN639" i="2"/>
  <c r="AN638" i="2"/>
  <c r="AN637" i="2"/>
  <c r="AN636" i="2"/>
  <c r="AN635" i="2"/>
  <c r="AN634" i="2"/>
  <c r="AN633" i="2"/>
  <c r="AN632" i="2"/>
  <c r="AN631" i="2"/>
  <c r="AN630" i="2"/>
  <c r="AN629" i="2"/>
  <c r="AN628" i="2"/>
  <c r="AN627" i="2"/>
  <c r="AN626" i="2"/>
  <c r="AN625" i="2"/>
  <c r="AN624" i="2"/>
  <c r="AN623" i="2"/>
  <c r="AN622" i="2"/>
  <c r="AN621" i="2"/>
  <c r="AN620" i="2"/>
  <c r="AN619" i="2"/>
  <c r="AN618" i="2"/>
  <c r="AN617" i="2"/>
  <c r="AN616" i="2"/>
  <c r="AN615" i="2"/>
  <c r="AN614" i="2"/>
  <c r="AN613" i="2"/>
  <c r="AN612" i="2"/>
  <c r="AN611" i="2"/>
  <c r="AN610" i="2"/>
  <c r="AN609" i="2"/>
  <c r="AN608" i="2"/>
  <c r="AN607" i="2"/>
  <c r="AN606" i="2"/>
  <c r="AN605" i="2"/>
  <c r="AN604" i="2"/>
  <c r="AN603" i="2"/>
  <c r="AN602" i="2"/>
  <c r="AN601" i="2"/>
  <c r="AN600" i="2"/>
  <c r="AN599" i="2"/>
  <c r="AN598" i="2"/>
  <c r="AN597" i="2"/>
  <c r="AN596" i="2"/>
  <c r="AN595" i="2"/>
  <c r="AN594" i="2"/>
  <c r="AN593" i="2"/>
  <c r="AN592" i="2"/>
  <c r="AN591" i="2"/>
  <c r="AN590" i="2"/>
  <c r="AN589" i="2"/>
  <c r="AN588" i="2"/>
  <c r="AN587" i="2"/>
  <c r="AN586" i="2"/>
  <c r="AN585" i="2"/>
  <c r="AN584" i="2"/>
  <c r="AN583" i="2"/>
  <c r="AN582" i="2"/>
  <c r="AN581" i="2"/>
  <c r="AN580" i="2"/>
  <c r="AN579" i="2"/>
  <c r="AN578" i="2"/>
  <c r="AN577" i="2"/>
  <c r="AN576" i="2"/>
  <c r="AN575" i="2"/>
  <c r="AN574" i="2"/>
  <c r="AN573" i="2"/>
  <c r="AN572" i="2"/>
  <c r="AN571" i="2"/>
  <c r="AN570" i="2"/>
  <c r="AN569" i="2"/>
  <c r="AN568" i="2"/>
  <c r="AN567" i="2"/>
  <c r="AN566" i="2"/>
  <c r="AN565" i="2"/>
  <c r="AN564" i="2"/>
  <c r="AN563" i="2"/>
  <c r="AN562" i="2"/>
  <c r="AN561" i="2"/>
  <c r="AN560" i="2"/>
  <c r="AN559" i="2"/>
  <c r="AN558" i="2"/>
  <c r="AN557" i="2"/>
  <c r="AN556" i="2"/>
  <c r="AN555" i="2"/>
  <c r="AN554" i="2"/>
  <c r="AN553" i="2"/>
  <c r="AN552" i="2"/>
  <c r="AN551" i="2"/>
  <c r="AN550" i="2"/>
  <c r="AN549" i="2"/>
  <c r="AN548" i="2"/>
  <c r="AN547" i="2"/>
  <c r="AN546" i="2"/>
  <c r="AN545" i="2"/>
  <c r="AN544" i="2"/>
  <c r="AN543" i="2"/>
  <c r="AN542" i="2"/>
  <c r="AN541" i="2"/>
  <c r="AN540" i="2"/>
  <c r="AN539" i="2"/>
  <c r="AN538" i="2"/>
  <c r="AN537" i="2"/>
  <c r="AN536" i="2"/>
  <c r="AN535" i="2"/>
  <c r="AN534" i="2"/>
  <c r="AN533" i="2"/>
  <c r="AN532" i="2"/>
  <c r="AN531" i="2"/>
  <c r="AN530" i="2"/>
  <c r="AN529" i="2"/>
  <c r="AN528" i="2"/>
  <c r="AN527" i="2"/>
  <c r="AN526" i="2"/>
  <c r="AN525" i="2"/>
  <c r="AN524" i="2"/>
  <c r="AN523" i="2"/>
  <c r="AN522" i="2"/>
  <c r="AN521" i="2"/>
  <c r="AN520" i="2"/>
  <c r="AN519" i="2"/>
  <c r="AN518" i="2"/>
  <c r="AN517" i="2"/>
  <c r="AN516" i="2"/>
  <c r="AN515" i="2"/>
  <c r="AN514" i="2"/>
  <c r="AN513" i="2"/>
  <c r="AN512" i="2"/>
  <c r="AN511" i="2"/>
  <c r="AN510" i="2"/>
  <c r="AN509" i="2"/>
  <c r="AN508" i="2"/>
  <c r="AN507" i="2"/>
  <c r="AN506" i="2"/>
  <c r="AN505" i="2"/>
  <c r="AN504" i="2"/>
  <c r="AN503" i="2"/>
  <c r="AN502" i="2"/>
  <c r="AN501" i="2"/>
  <c r="AN500" i="2"/>
  <c r="AN499" i="2"/>
  <c r="AN498" i="2"/>
  <c r="AN497" i="2"/>
  <c r="AN496" i="2"/>
  <c r="AN495" i="2"/>
  <c r="AN494" i="2"/>
  <c r="AN493" i="2"/>
  <c r="AN492" i="2"/>
  <c r="AN491" i="2"/>
  <c r="AN490" i="2"/>
  <c r="AN489" i="2"/>
  <c r="AN488" i="2"/>
  <c r="AN487" i="2"/>
  <c r="AN486" i="2"/>
  <c r="AN485" i="2"/>
  <c r="AN484" i="2"/>
  <c r="AN483" i="2"/>
  <c r="AN482" i="2"/>
  <c r="AN481" i="2"/>
  <c r="AN480" i="2"/>
  <c r="AN479" i="2"/>
  <c r="AN478" i="2"/>
  <c r="AN477" i="2"/>
  <c r="AN476" i="2"/>
  <c r="AN475" i="2"/>
  <c r="AN474" i="2"/>
  <c r="AN473" i="2"/>
  <c r="AN472" i="2"/>
  <c r="AN471" i="2"/>
  <c r="AN470" i="2"/>
  <c r="AN469" i="2"/>
  <c r="AN468" i="2"/>
  <c r="AN467" i="2"/>
  <c r="AN466" i="2"/>
  <c r="AN465" i="2"/>
  <c r="AN464" i="2"/>
  <c r="AN463" i="2"/>
  <c r="AN462" i="2"/>
  <c r="AN461" i="2"/>
  <c r="AN460" i="2"/>
  <c r="AN459" i="2"/>
  <c r="AN458" i="2"/>
  <c r="AN457" i="2"/>
  <c r="AN456" i="2"/>
  <c r="AN455" i="2"/>
  <c r="AN454" i="2"/>
  <c r="AN453" i="2"/>
  <c r="AN452" i="2"/>
  <c r="AN451" i="2"/>
  <c r="AN450" i="2"/>
  <c r="AN449" i="2"/>
  <c r="AN448" i="2"/>
  <c r="AN447" i="2"/>
  <c r="AN446" i="2"/>
  <c r="AN445" i="2"/>
  <c r="AN444" i="2"/>
  <c r="AN443" i="2"/>
  <c r="AN442" i="2"/>
  <c r="AN441" i="2"/>
  <c r="AN440" i="2"/>
  <c r="AN439" i="2"/>
  <c r="AN438" i="2"/>
  <c r="AN437" i="2"/>
  <c r="AN436" i="2"/>
  <c r="AN435" i="2"/>
  <c r="AN434" i="2"/>
  <c r="AN433" i="2"/>
  <c r="AN432" i="2"/>
  <c r="AN431" i="2"/>
  <c r="AN430" i="2"/>
  <c r="AN429" i="2"/>
  <c r="AN428" i="2"/>
  <c r="AN427" i="2"/>
  <c r="AN426" i="2"/>
  <c r="AN425" i="2"/>
  <c r="AN424" i="2"/>
  <c r="AN423" i="2"/>
  <c r="AN422" i="2"/>
  <c r="AN421" i="2"/>
  <c r="AN420" i="2"/>
  <c r="AN419" i="2"/>
  <c r="AN418" i="2"/>
  <c r="AN417" i="2"/>
  <c r="AN416" i="2"/>
  <c r="AN415" i="2"/>
  <c r="AN414" i="2"/>
  <c r="AN413" i="2"/>
  <c r="AN412" i="2"/>
  <c r="AN411" i="2"/>
  <c r="AN410" i="2"/>
  <c r="AN409" i="2"/>
  <c r="AN408" i="2"/>
  <c r="AN407" i="2"/>
  <c r="AN406" i="2"/>
  <c r="AN405" i="2"/>
  <c r="AN404" i="2"/>
  <c r="AN403" i="2"/>
  <c r="AN402" i="2"/>
  <c r="AN401" i="2"/>
  <c r="AN400" i="2"/>
  <c r="AN399" i="2"/>
  <c r="AN398" i="2"/>
  <c r="AN397" i="2"/>
  <c r="AN396" i="2"/>
  <c r="AN395" i="2"/>
  <c r="AN394" i="2"/>
  <c r="AN393" i="2"/>
  <c r="AN392" i="2"/>
  <c r="AN391" i="2"/>
  <c r="AN390" i="2"/>
  <c r="AN389" i="2"/>
  <c r="AN388" i="2"/>
  <c r="AN387" i="2"/>
  <c r="AN386" i="2"/>
  <c r="AN385" i="2"/>
  <c r="AN384" i="2"/>
  <c r="AN383" i="2"/>
  <c r="AN382" i="2"/>
  <c r="AN381" i="2"/>
  <c r="AN380" i="2"/>
  <c r="AN379" i="2"/>
  <c r="AN378" i="2"/>
  <c r="AN377" i="2"/>
  <c r="AN376" i="2"/>
  <c r="AN375" i="2"/>
  <c r="AN374" i="2"/>
  <c r="AN373" i="2"/>
  <c r="AN372" i="2"/>
  <c r="AN371" i="2"/>
  <c r="AN370" i="2"/>
  <c r="AN369" i="2"/>
  <c r="AN368" i="2"/>
  <c r="AN367" i="2"/>
  <c r="AN366" i="2"/>
  <c r="AN365" i="2"/>
  <c r="AN364" i="2"/>
  <c r="AN363" i="2"/>
  <c r="AN362" i="2"/>
  <c r="AN361" i="2"/>
  <c r="AN360" i="2"/>
  <c r="AN359" i="2"/>
  <c r="AN358" i="2"/>
  <c r="AN357" i="2"/>
  <c r="AN356" i="2"/>
  <c r="AN355" i="2"/>
  <c r="AN354" i="2"/>
  <c r="AN353" i="2"/>
  <c r="AN352" i="2"/>
  <c r="AN351" i="2"/>
  <c r="AN350" i="2"/>
  <c r="AN349" i="2"/>
  <c r="AN348" i="2"/>
  <c r="AN347" i="2"/>
  <c r="AN346" i="2"/>
  <c r="AN345" i="2"/>
  <c r="AN344" i="2"/>
  <c r="AN343" i="2"/>
  <c r="AN342" i="2"/>
  <c r="AN341" i="2"/>
  <c r="AN340" i="2"/>
  <c r="AN339" i="2"/>
  <c r="AN338" i="2"/>
  <c r="AN337" i="2"/>
  <c r="AN336" i="2"/>
  <c r="AN335" i="2"/>
  <c r="AN334" i="2"/>
  <c r="AN333" i="2"/>
  <c r="AN332" i="2"/>
  <c r="AN331" i="2"/>
  <c r="AN330" i="2"/>
  <c r="AN329" i="2"/>
  <c r="AN328" i="2"/>
  <c r="AN327" i="2"/>
  <c r="AN326" i="2"/>
  <c r="AN325" i="2"/>
  <c r="AN324" i="2"/>
  <c r="AN323" i="2"/>
  <c r="AN322" i="2"/>
  <c r="AN321" i="2"/>
  <c r="AN320" i="2"/>
  <c r="AN319" i="2"/>
  <c r="AN318" i="2"/>
  <c r="AN317" i="2"/>
  <c r="AN316" i="2"/>
  <c r="AN315" i="2"/>
  <c r="AN314" i="2"/>
  <c r="AN313" i="2"/>
  <c r="AN312" i="2"/>
  <c r="AN311" i="2"/>
  <c r="AN310" i="2"/>
  <c r="AN309" i="2"/>
  <c r="AN308" i="2"/>
  <c r="AN307" i="2"/>
  <c r="AN306" i="2"/>
  <c r="AN305" i="2"/>
  <c r="AN304" i="2"/>
  <c r="AN303" i="2"/>
  <c r="AN302" i="2"/>
  <c r="AN301" i="2"/>
  <c r="AN300" i="2"/>
  <c r="AN299" i="2"/>
  <c r="AN298" i="2"/>
  <c r="AN297" i="2"/>
  <c r="AN296" i="2"/>
  <c r="AN295" i="2"/>
  <c r="AN294" i="2"/>
  <c r="AN293" i="2"/>
  <c r="AN292" i="2"/>
  <c r="AN291" i="2"/>
  <c r="AN290" i="2"/>
  <c r="AN289" i="2"/>
  <c r="AN288" i="2"/>
  <c r="AN287" i="2"/>
  <c r="AN286" i="2"/>
  <c r="AN285" i="2"/>
  <c r="AN284" i="2"/>
  <c r="AN283" i="2"/>
  <c r="AN282" i="2"/>
  <c r="AN281" i="2"/>
  <c r="AN280" i="2"/>
  <c r="AN279" i="2"/>
  <c r="AN278" i="2"/>
  <c r="AN277" i="2"/>
  <c r="AN276" i="2"/>
  <c r="AN275" i="2"/>
  <c r="AN274" i="2"/>
  <c r="AN273" i="2"/>
  <c r="AN272" i="2"/>
  <c r="AN271" i="2"/>
  <c r="AN270" i="2"/>
  <c r="AN269" i="2"/>
  <c r="AN268" i="2"/>
  <c r="AN267" i="2"/>
  <c r="AN266" i="2"/>
  <c r="AN265" i="2"/>
  <c r="AN264" i="2"/>
  <c r="AN263" i="2"/>
  <c r="AN262" i="2"/>
  <c r="AN261" i="2"/>
  <c r="AN260" i="2"/>
  <c r="AN259" i="2"/>
  <c r="AN258" i="2"/>
  <c r="AN257" i="2"/>
  <c r="AN256" i="2"/>
  <c r="AN255" i="2"/>
  <c r="AN254" i="2"/>
  <c r="AN253" i="2"/>
  <c r="AN252" i="2"/>
  <c r="AN251" i="2"/>
  <c r="AN250" i="2"/>
  <c r="AN249" i="2"/>
  <c r="AN248" i="2"/>
  <c r="AN247" i="2"/>
  <c r="AN246" i="2"/>
  <c r="AN245" i="2"/>
  <c r="AN244" i="2"/>
  <c r="AN243" i="2"/>
  <c r="AN242" i="2"/>
  <c r="AN241" i="2"/>
  <c r="AN240" i="2"/>
  <c r="AN239" i="2"/>
  <c r="AN238" i="2"/>
  <c r="AN237" i="2"/>
  <c r="AN236" i="2"/>
  <c r="AN235" i="2"/>
  <c r="AN234" i="2"/>
  <c r="AN233" i="2"/>
  <c r="AN232" i="2"/>
  <c r="AN231" i="2"/>
  <c r="AN230" i="2"/>
  <c r="AN229" i="2"/>
  <c r="AN228" i="2"/>
  <c r="AN227" i="2"/>
  <c r="AN226" i="2"/>
  <c r="AN225" i="2"/>
  <c r="AN224" i="2"/>
  <c r="AN223" i="2"/>
  <c r="AN222" i="2"/>
  <c r="AN221" i="2"/>
  <c r="AN220" i="2"/>
  <c r="AN219" i="2"/>
  <c r="AN218" i="2"/>
  <c r="AN217" i="2"/>
  <c r="AN216" i="2"/>
  <c r="AN215" i="2"/>
  <c r="AN214" i="2"/>
  <c r="AN213" i="2"/>
  <c r="AN212" i="2"/>
  <c r="AN211" i="2"/>
  <c r="AN210" i="2"/>
  <c r="AN209" i="2"/>
  <c r="AN208" i="2"/>
  <c r="AN207" i="2"/>
  <c r="AN206" i="2"/>
  <c r="AN205" i="2"/>
  <c r="AN204" i="2"/>
  <c r="AN203" i="2"/>
  <c r="AN202" i="2"/>
  <c r="AN201" i="2"/>
  <c r="AN200" i="2"/>
  <c r="AN199" i="2"/>
  <c r="AN198" i="2"/>
  <c r="AN197" i="2"/>
  <c r="AN196" i="2"/>
  <c r="AN195" i="2"/>
  <c r="AN194" i="2"/>
  <c r="AN193" i="2"/>
  <c r="AN192" i="2"/>
  <c r="AN191" i="2"/>
  <c r="AN190" i="2"/>
  <c r="AN189" i="2"/>
  <c r="AN188" i="2"/>
  <c r="AN187" i="2"/>
  <c r="AN186" i="2"/>
  <c r="AN185" i="2"/>
  <c r="AN184" i="2"/>
  <c r="AN183" i="2"/>
  <c r="AN182" i="2"/>
  <c r="AN181" i="2"/>
  <c r="AN180" i="2"/>
  <c r="AN179" i="2"/>
  <c r="AN178" i="2"/>
  <c r="AN177" i="2"/>
  <c r="AN176" i="2"/>
  <c r="AN175" i="2"/>
  <c r="AN174" i="2"/>
  <c r="AN173" i="2"/>
  <c r="AN172" i="2"/>
  <c r="AN171" i="2"/>
  <c r="AN170" i="2"/>
  <c r="AN169" i="2"/>
  <c r="AN168" i="2"/>
  <c r="AN167" i="2"/>
  <c r="AN166" i="2"/>
  <c r="AN165" i="2"/>
  <c r="AN164" i="2"/>
  <c r="AN163" i="2"/>
  <c r="AN162" i="2"/>
  <c r="AN161" i="2"/>
  <c r="AN160" i="2"/>
  <c r="AN159" i="2"/>
  <c r="AN158" i="2"/>
  <c r="AN157" i="2"/>
  <c r="AN156" i="2"/>
  <c r="AN155" i="2"/>
  <c r="AN154" i="2"/>
  <c r="AN153" i="2"/>
  <c r="AN152" i="2"/>
  <c r="AN151" i="2"/>
  <c r="AN150" i="2"/>
  <c r="AN149" i="2"/>
  <c r="AN148" i="2"/>
  <c r="AN147" i="2"/>
  <c r="AN146" i="2"/>
  <c r="AN145" i="2"/>
  <c r="AN144" i="2"/>
  <c r="AN143" i="2"/>
  <c r="AN142" i="2"/>
  <c r="AN141" i="2"/>
  <c r="AN140" i="2"/>
  <c r="AN139" i="2"/>
  <c r="AN138" i="2"/>
  <c r="AN137" i="2"/>
  <c r="AN136" i="2"/>
  <c r="AN135" i="2"/>
  <c r="AN134" i="2"/>
  <c r="AN133" i="2"/>
  <c r="AN132" i="2"/>
  <c r="AN131" i="2"/>
  <c r="AN130" i="2"/>
  <c r="AN129" i="2"/>
  <c r="AN128" i="2"/>
  <c r="AN127" i="2"/>
  <c r="AN126" i="2"/>
  <c r="AN125" i="2"/>
  <c r="AN124" i="2"/>
  <c r="AN123" i="2"/>
  <c r="AN122" i="2"/>
  <c r="AN121" i="2"/>
  <c r="AN120" i="2"/>
  <c r="AN119" i="2"/>
  <c r="AN118" i="2"/>
  <c r="AN117" i="2"/>
  <c r="AN116" i="2"/>
  <c r="AN115" i="2"/>
  <c r="AN114" i="2"/>
  <c r="AN113" i="2"/>
  <c r="AN112" i="2"/>
  <c r="AN111" i="2"/>
  <c r="AN110" i="2"/>
  <c r="AN109" i="2"/>
  <c r="AN108" i="2"/>
  <c r="AN107" i="2"/>
  <c r="AN106" i="2"/>
  <c r="AN105" i="2"/>
  <c r="AN104" i="2"/>
  <c r="AN103" i="2"/>
  <c r="AN102" i="2"/>
  <c r="AN101" i="2"/>
  <c r="AN100" i="2"/>
  <c r="AN99" i="2"/>
  <c r="AN98" i="2"/>
  <c r="AN97" i="2"/>
  <c r="AN96" i="2"/>
  <c r="AN95" i="2"/>
  <c r="AN94" i="2"/>
  <c r="AN93" i="2"/>
  <c r="AN92" i="2"/>
  <c r="AN91" i="2"/>
  <c r="AN90" i="2"/>
  <c r="AN89" i="2"/>
  <c r="AN88" i="2"/>
  <c r="AN87" i="2"/>
  <c r="AN86" i="2"/>
  <c r="AN85" i="2"/>
  <c r="AN84" i="2"/>
  <c r="AN83" i="2"/>
  <c r="AN82" i="2"/>
  <c r="AN81" i="2"/>
  <c r="AN80" i="2"/>
  <c r="AN79" i="2"/>
  <c r="AN78" i="2"/>
  <c r="AN77" i="2"/>
  <c r="AN76" i="2"/>
  <c r="AN75" i="2"/>
  <c r="AN74" i="2"/>
  <c r="AN73" i="2"/>
  <c r="AN72" i="2"/>
  <c r="AN71" i="2"/>
  <c r="AN70" i="2"/>
  <c r="AN69" i="2"/>
  <c r="AN68" i="2"/>
  <c r="AN67" i="2"/>
  <c r="AN66" i="2"/>
  <c r="AN65" i="2"/>
  <c r="AN64" i="2"/>
  <c r="AN63" i="2"/>
  <c r="AN62" i="2"/>
  <c r="AN61" i="2"/>
  <c r="AN60" i="2"/>
  <c r="AN59" i="2"/>
  <c r="AN58" i="2"/>
  <c r="AN57" i="2"/>
  <c r="AN56" i="2"/>
  <c r="AN55" i="2"/>
  <c r="AN54" i="2"/>
  <c r="AN53" i="2"/>
  <c r="AN52" i="2"/>
  <c r="AN51" i="2"/>
  <c r="AN50" i="2"/>
  <c r="AN49" i="2"/>
  <c r="AN48" i="2"/>
  <c r="AN47" i="2"/>
  <c r="AN46" i="2"/>
  <c r="AN45" i="2"/>
  <c r="AN44" i="2"/>
  <c r="AN43" i="2"/>
  <c r="AN42" i="2"/>
  <c r="AN41" i="2"/>
  <c r="AN40" i="2"/>
  <c r="AN39" i="2"/>
  <c r="AN38" i="2"/>
  <c r="AN37" i="2"/>
  <c r="AN36" i="2"/>
  <c r="AN35" i="2"/>
  <c r="AN34" i="2"/>
  <c r="AN33" i="2"/>
  <c r="AN32" i="2"/>
  <c r="AN31" i="2"/>
  <c r="AN30" i="2"/>
  <c r="AN29" i="2"/>
  <c r="AN28" i="2"/>
  <c r="AN27" i="2"/>
  <c r="AN26" i="2"/>
  <c r="AN25" i="2"/>
  <c r="AN24" i="2"/>
  <c r="AN23" i="2"/>
  <c r="AN22" i="2"/>
  <c r="AN21" i="2"/>
  <c r="AN20" i="2"/>
  <c r="AN19" i="2"/>
  <c r="AN18" i="2"/>
  <c r="AN17" i="2"/>
  <c r="AN16" i="2"/>
  <c r="AN14" i="2"/>
  <c r="AN13" i="2"/>
  <c r="AN12" i="2"/>
  <c r="AN11" i="2"/>
  <c r="AN10" i="2"/>
  <c r="AN9" i="2"/>
  <c r="AN8" i="2"/>
  <c r="AN7" i="2"/>
  <c r="AN6" i="2"/>
  <c r="AN5" i="2"/>
  <c r="AN4" i="2"/>
  <c r="AN3" i="2"/>
  <c r="AM4616" i="2"/>
  <c r="AM4615" i="2"/>
  <c r="AM4614" i="2"/>
  <c r="AM4613" i="2"/>
  <c r="AM4612" i="2"/>
  <c r="AM4611" i="2"/>
  <c r="AM4610" i="2"/>
  <c r="AM4609" i="2"/>
  <c r="AM4608" i="2"/>
  <c r="AM4607" i="2"/>
  <c r="AM4606" i="2"/>
  <c r="AM4605" i="2"/>
  <c r="AM4604" i="2"/>
  <c r="AM4603" i="2"/>
  <c r="AM4602" i="2"/>
  <c r="AM4601" i="2"/>
  <c r="AM4600" i="2"/>
  <c r="AM4599" i="2"/>
  <c r="AM4598" i="2"/>
  <c r="AM4597" i="2"/>
  <c r="AM4596" i="2"/>
  <c r="AM4595" i="2"/>
  <c r="AM4594" i="2"/>
  <c r="AM4593" i="2"/>
  <c r="AM4592" i="2"/>
  <c r="AM4591" i="2"/>
  <c r="AM4590" i="2"/>
  <c r="AM4589" i="2"/>
  <c r="AM4588" i="2"/>
  <c r="AM4587" i="2"/>
  <c r="AM4586" i="2"/>
  <c r="AM4585" i="2"/>
  <c r="AM4584" i="2"/>
  <c r="AM4583" i="2"/>
  <c r="AM4582" i="2"/>
  <c r="AM4581" i="2"/>
  <c r="AM4580" i="2"/>
  <c r="AM4579" i="2"/>
  <c r="AM4578" i="2"/>
  <c r="AM4577" i="2"/>
  <c r="AM4576" i="2"/>
  <c r="AM4575" i="2"/>
  <c r="AM4574" i="2"/>
  <c r="AM4573" i="2"/>
  <c r="AM4572" i="2"/>
  <c r="AM4571" i="2"/>
  <c r="AM4570" i="2"/>
  <c r="AM4569" i="2"/>
  <c r="AM4568" i="2"/>
  <c r="AM4567" i="2"/>
  <c r="AM4566" i="2"/>
  <c r="AM4565" i="2"/>
  <c r="AM4564" i="2"/>
  <c r="AM4563" i="2"/>
  <c r="AM4562" i="2"/>
  <c r="AM4561" i="2"/>
  <c r="AM4560" i="2"/>
  <c r="AM4559" i="2"/>
  <c r="AM4558" i="2"/>
  <c r="AM4557" i="2"/>
  <c r="AM4556" i="2"/>
  <c r="AM4555" i="2"/>
  <c r="AM4554" i="2"/>
  <c r="AM4553" i="2"/>
  <c r="AM4552" i="2"/>
  <c r="AM4551" i="2"/>
  <c r="AM4550" i="2"/>
  <c r="AM4549" i="2"/>
  <c r="AM4548" i="2"/>
  <c r="AM4547" i="2"/>
  <c r="AM4546" i="2"/>
  <c r="AM4545" i="2"/>
  <c r="AM4544" i="2"/>
  <c r="AM4543" i="2"/>
  <c r="AM4542" i="2"/>
  <c r="AM4541" i="2"/>
  <c r="AM4540" i="2"/>
  <c r="AM4539" i="2"/>
  <c r="AM4538" i="2"/>
  <c r="AM4537" i="2"/>
  <c r="AM4536" i="2"/>
  <c r="AM4535" i="2"/>
  <c r="AM4534" i="2"/>
  <c r="AM4533" i="2"/>
  <c r="AM4532" i="2"/>
  <c r="AM4531" i="2"/>
  <c r="AM4530" i="2"/>
  <c r="AM4529" i="2"/>
  <c r="AM4528" i="2"/>
  <c r="AM4527" i="2"/>
  <c r="AM4526" i="2"/>
  <c r="AM4525" i="2"/>
  <c r="AM4524" i="2"/>
  <c r="AM4523" i="2"/>
  <c r="AM4522" i="2"/>
  <c r="AM4521" i="2"/>
  <c r="AM4520" i="2"/>
  <c r="AM4519" i="2"/>
  <c r="AM4518" i="2"/>
  <c r="AM4517" i="2"/>
  <c r="AM4516" i="2"/>
  <c r="AM4515" i="2"/>
  <c r="AM4514" i="2"/>
  <c r="AM4513" i="2"/>
  <c r="AM4512" i="2"/>
  <c r="AM4511" i="2"/>
  <c r="AM4510" i="2"/>
  <c r="AM4509" i="2"/>
  <c r="AM4508" i="2"/>
  <c r="AM4507" i="2"/>
  <c r="AM4506" i="2"/>
  <c r="AM4505" i="2"/>
  <c r="AM4504" i="2"/>
  <c r="AM4503" i="2"/>
  <c r="AM4502" i="2"/>
  <c r="AM4501" i="2"/>
  <c r="AM4500" i="2"/>
  <c r="AM4499" i="2"/>
  <c r="AM4498" i="2"/>
  <c r="AM4497" i="2"/>
  <c r="AM4496" i="2"/>
  <c r="AM4495" i="2"/>
  <c r="AM4494" i="2"/>
  <c r="AM4493" i="2"/>
  <c r="AM4492" i="2"/>
  <c r="AM4491" i="2"/>
  <c r="AM4490" i="2"/>
  <c r="AM4489" i="2"/>
  <c r="AM4488" i="2"/>
  <c r="AM4487" i="2"/>
  <c r="AM4486" i="2"/>
  <c r="AM4485" i="2"/>
  <c r="AM4484" i="2"/>
  <c r="AM4483" i="2"/>
  <c r="AM4482" i="2"/>
  <c r="AM4481" i="2"/>
  <c r="AM4480" i="2"/>
  <c r="AM4479" i="2"/>
  <c r="AM4478" i="2"/>
  <c r="AM4477" i="2"/>
  <c r="AM4476" i="2"/>
  <c r="AM4475" i="2"/>
  <c r="AM4474" i="2"/>
  <c r="AM4473" i="2"/>
  <c r="AM4472" i="2"/>
  <c r="AM4471" i="2"/>
  <c r="AM4470" i="2"/>
  <c r="AM4469" i="2"/>
  <c r="AM4468" i="2"/>
  <c r="AM4467" i="2"/>
  <c r="AM4466" i="2"/>
  <c r="AM4465" i="2"/>
  <c r="AM4464" i="2"/>
  <c r="AM4463" i="2"/>
  <c r="AM4462" i="2"/>
  <c r="AM4461" i="2"/>
  <c r="AM4460" i="2"/>
  <c r="AM4459" i="2"/>
  <c r="AM4458" i="2"/>
  <c r="AM4457" i="2"/>
  <c r="AM4456" i="2"/>
  <c r="AM4455" i="2"/>
  <c r="AM4454" i="2"/>
  <c r="AM4453" i="2"/>
  <c r="AM4452" i="2"/>
  <c r="AM4451" i="2"/>
  <c r="AM4450" i="2"/>
  <c r="AM4449" i="2"/>
  <c r="AM4448" i="2"/>
  <c r="AM4447" i="2"/>
  <c r="AM4446" i="2"/>
  <c r="AM4445" i="2"/>
  <c r="AM4444" i="2"/>
  <c r="AM4443" i="2"/>
  <c r="AM4442" i="2"/>
  <c r="AM4441" i="2"/>
  <c r="AM4440" i="2"/>
  <c r="AM4439" i="2"/>
  <c r="AM4438" i="2"/>
  <c r="AM4437" i="2"/>
  <c r="AM4436" i="2"/>
  <c r="AM4435" i="2"/>
  <c r="AM4434" i="2"/>
  <c r="AM4433" i="2"/>
  <c r="AM4432" i="2"/>
  <c r="AM4431" i="2"/>
  <c r="AM4430" i="2"/>
  <c r="AM4429" i="2"/>
  <c r="AM4428" i="2"/>
  <c r="AM4427" i="2"/>
  <c r="AM4426" i="2"/>
  <c r="AM4425" i="2"/>
  <c r="AM4424" i="2"/>
  <c r="AM4423" i="2"/>
  <c r="AM4422" i="2"/>
  <c r="AM4421" i="2"/>
  <c r="AM4420" i="2"/>
  <c r="AM4419" i="2"/>
  <c r="AM4418" i="2"/>
  <c r="AM4417" i="2"/>
  <c r="AM4416" i="2"/>
  <c r="AM4415" i="2"/>
  <c r="AM4414" i="2"/>
  <c r="AM4413" i="2"/>
  <c r="AM4412" i="2"/>
  <c r="AM4411" i="2"/>
  <c r="AM4410" i="2"/>
  <c r="AM4409" i="2"/>
  <c r="AM4408" i="2"/>
  <c r="AM4407" i="2"/>
  <c r="AM4406" i="2"/>
  <c r="AM4405" i="2"/>
  <c r="AM4404" i="2"/>
  <c r="AM4403" i="2"/>
  <c r="AM4402" i="2"/>
  <c r="AM4401" i="2"/>
  <c r="AM4400" i="2"/>
  <c r="AM4399" i="2"/>
  <c r="AM4398" i="2"/>
  <c r="AM4397" i="2"/>
  <c r="AM4396" i="2"/>
  <c r="AM4395" i="2"/>
  <c r="AM4394" i="2"/>
  <c r="AM4393" i="2"/>
  <c r="AM4392" i="2"/>
  <c r="AM4391" i="2"/>
  <c r="AM4390" i="2"/>
  <c r="AM4389" i="2"/>
  <c r="AM4388" i="2"/>
  <c r="AM4387" i="2"/>
  <c r="AM4386" i="2"/>
  <c r="AM4385" i="2"/>
  <c r="AM4384" i="2"/>
  <c r="AM4383" i="2"/>
  <c r="AM4382" i="2"/>
  <c r="AM4381" i="2"/>
  <c r="AM4380" i="2"/>
  <c r="AM4379" i="2"/>
  <c r="AM4378" i="2"/>
  <c r="AM4377" i="2"/>
  <c r="AM4376" i="2"/>
  <c r="AM4375" i="2"/>
  <c r="AM4374" i="2"/>
  <c r="AM4373" i="2"/>
  <c r="AM4372" i="2"/>
  <c r="AM4371" i="2"/>
  <c r="AM4370" i="2"/>
  <c r="AM4369" i="2"/>
  <c r="AM4368" i="2"/>
  <c r="AM4367" i="2"/>
  <c r="AM4366" i="2"/>
  <c r="AM4365" i="2"/>
  <c r="AM4364" i="2"/>
  <c r="AM4363" i="2"/>
  <c r="AM4362" i="2"/>
  <c r="AM4361" i="2"/>
  <c r="AM4360" i="2"/>
  <c r="AM4359" i="2"/>
  <c r="AM4358" i="2"/>
  <c r="AM4357" i="2"/>
  <c r="AM4356" i="2"/>
  <c r="AM4355" i="2"/>
  <c r="AM4354" i="2"/>
  <c r="AM4353" i="2"/>
  <c r="AM4352" i="2"/>
  <c r="AM4351" i="2"/>
  <c r="AM4350" i="2"/>
  <c r="AM4349" i="2"/>
  <c r="AM4348" i="2"/>
  <c r="AM4347" i="2"/>
  <c r="AM4346" i="2"/>
  <c r="AM4345" i="2"/>
  <c r="AM4344" i="2"/>
  <c r="AM4343" i="2"/>
  <c r="AM4342" i="2"/>
  <c r="AM4341" i="2"/>
  <c r="AM4340" i="2"/>
  <c r="AM4339" i="2"/>
  <c r="AM4338" i="2"/>
  <c r="AM4337" i="2"/>
  <c r="AM4336" i="2"/>
  <c r="AM4335" i="2"/>
  <c r="AM4334" i="2"/>
  <c r="AM4333" i="2"/>
  <c r="AM4332" i="2"/>
  <c r="AM4331" i="2"/>
  <c r="AM4330" i="2"/>
  <c r="AM4329" i="2"/>
  <c r="AM4328" i="2"/>
  <c r="AM4327" i="2"/>
  <c r="AM4326" i="2"/>
  <c r="AM4325" i="2"/>
  <c r="AM4324" i="2"/>
  <c r="AM4323" i="2"/>
  <c r="AM4322" i="2"/>
  <c r="AM4321" i="2"/>
  <c r="AM4320" i="2"/>
  <c r="AM4319" i="2"/>
  <c r="AM4318" i="2"/>
  <c r="AM4317" i="2"/>
  <c r="AM4316" i="2"/>
  <c r="AM4315" i="2"/>
  <c r="AM4314" i="2"/>
  <c r="AM4313" i="2"/>
  <c r="AM4312" i="2"/>
  <c r="AM4311" i="2"/>
  <c r="AM4310" i="2"/>
  <c r="AM4309" i="2"/>
  <c r="AM4308" i="2"/>
  <c r="AM4307" i="2"/>
  <c r="AM4306" i="2"/>
  <c r="AM4305" i="2"/>
  <c r="AM4304" i="2"/>
  <c r="AM4303" i="2"/>
  <c r="AM4302" i="2"/>
  <c r="AM4301" i="2"/>
  <c r="AM4300" i="2"/>
  <c r="AM4299" i="2"/>
  <c r="AM4298" i="2"/>
  <c r="AM4297" i="2"/>
  <c r="AM4296" i="2"/>
  <c r="AM4295" i="2"/>
  <c r="AM4294" i="2"/>
  <c r="AM4293" i="2"/>
  <c r="AM4292" i="2"/>
  <c r="AM4291" i="2"/>
  <c r="AM4290" i="2"/>
  <c r="AM4289" i="2"/>
  <c r="AM4288" i="2"/>
  <c r="AM4287" i="2"/>
  <c r="AM4286" i="2"/>
  <c r="AM4285" i="2"/>
  <c r="AM4284" i="2"/>
  <c r="AM4283" i="2"/>
  <c r="AM4282" i="2"/>
  <c r="AM4281" i="2"/>
  <c r="AM4280" i="2"/>
  <c r="AM4279" i="2"/>
  <c r="AM4278" i="2"/>
  <c r="AM4277" i="2"/>
  <c r="AM4276" i="2"/>
  <c r="AM4275" i="2"/>
  <c r="AM4274" i="2"/>
  <c r="AM4273" i="2"/>
  <c r="AM4272" i="2"/>
  <c r="AM4271" i="2"/>
  <c r="AM4270" i="2"/>
  <c r="AM4269" i="2"/>
  <c r="AM4268" i="2"/>
  <c r="AM4267" i="2"/>
  <c r="AM4266" i="2"/>
  <c r="AM4265" i="2"/>
  <c r="AM4264" i="2"/>
  <c r="AM4263" i="2"/>
  <c r="AM4262" i="2"/>
  <c r="AM4261" i="2"/>
  <c r="AM4260" i="2"/>
  <c r="AM4259" i="2"/>
  <c r="AM4258" i="2"/>
  <c r="AM4257" i="2"/>
  <c r="AM4256" i="2"/>
  <c r="AM4255" i="2"/>
  <c r="AM4254" i="2"/>
  <c r="AM4253" i="2"/>
  <c r="AM4252" i="2"/>
  <c r="AM4251" i="2"/>
  <c r="AM4250" i="2"/>
  <c r="AM4249" i="2"/>
  <c r="AM4248" i="2"/>
  <c r="AM4247" i="2"/>
  <c r="AM4246" i="2"/>
  <c r="AM4245" i="2"/>
  <c r="AM4244" i="2"/>
  <c r="AM4243" i="2"/>
  <c r="AM4242" i="2"/>
  <c r="AM4241" i="2"/>
  <c r="AM4240" i="2"/>
  <c r="AM4239" i="2"/>
  <c r="AM4238" i="2"/>
  <c r="AM4237" i="2"/>
  <c r="AM4236" i="2"/>
  <c r="AM4235" i="2"/>
  <c r="AM4234" i="2"/>
  <c r="AM4233" i="2"/>
  <c r="AM4232" i="2"/>
  <c r="AM4231" i="2"/>
  <c r="AM4230" i="2"/>
  <c r="AM4229" i="2"/>
  <c r="AM4228" i="2"/>
  <c r="AM4227" i="2"/>
  <c r="AM4226" i="2"/>
  <c r="AM4225" i="2"/>
  <c r="AM4224" i="2"/>
  <c r="AM4223" i="2"/>
  <c r="AM4222" i="2"/>
  <c r="AM4221" i="2"/>
  <c r="AM4220" i="2"/>
  <c r="AM4219" i="2"/>
  <c r="AM4218" i="2"/>
  <c r="AM4217" i="2"/>
  <c r="AM4216" i="2"/>
  <c r="AM4215" i="2"/>
  <c r="AM4214" i="2"/>
  <c r="AM4213" i="2"/>
  <c r="AM4212" i="2"/>
  <c r="AM4211" i="2"/>
  <c r="AM4210" i="2"/>
  <c r="AM4209" i="2"/>
  <c r="AM4208" i="2"/>
  <c r="AM4207" i="2"/>
  <c r="AM4206" i="2"/>
  <c r="AM4205" i="2"/>
  <c r="AM4204" i="2"/>
  <c r="AM4203" i="2"/>
  <c r="AM4202" i="2"/>
  <c r="AM4201" i="2"/>
  <c r="AM4200" i="2"/>
  <c r="AM4199" i="2"/>
  <c r="AM4198" i="2"/>
  <c r="AM4197" i="2"/>
  <c r="AM4196" i="2"/>
  <c r="AM4195" i="2"/>
  <c r="AM4194" i="2"/>
  <c r="AM4193" i="2"/>
  <c r="AM4192" i="2"/>
  <c r="AM4191" i="2"/>
  <c r="AM4190" i="2"/>
  <c r="AM4189" i="2"/>
  <c r="AM4188" i="2"/>
  <c r="AM4187" i="2"/>
  <c r="AM4186" i="2"/>
  <c r="AM4185" i="2"/>
  <c r="AM4184" i="2"/>
  <c r="AM4183" i="2"/>
  <c r="AM4182" i="2"/>
  <c r="AM4181" i="2"/>
  <c r="AM4180" i="2"/>
  <c r="AM4179" i="2"/>
  <c r="AM4178" i="2"/>
  <c r="AM4177" i="2"/>
  <c r="AM4176" i="2"/>
  <c r="AM4175" i="2"/>
  <c r="AM4174" i="2"/>
  <c r="AM4173" i="2"/>
  <c r="AM4172" i="2"/>
  <c r="AM4171" i="2"/>
  <c r="AM4170" i="2"/>
  <c r="AM4169" i="2"/>
  <c r="AM4168" i="2"/>
  <c r="AM4167" i="2"/>
  <c r="AM4166" i="2"/>
  <c r="AM4165" i="2"/>
  <c r="AM4164" i="2"/>
  <c r="AM4163" i="2"/>
  <c r="AM4162" i="2"/>
  <c r="AM4161" i="2"/>
  <c r="AM4160" i="2"/>
  <c r="AM4159" i="2"/>
  <c r="AM4158" i="2"/>
  <c r="AM4157" i="2"/>
  <c r="AM4156" i="2"/>
  <c r="AM4155" i="2"/>
  <c r="AM4154" i="2"/>
  <c r="AM4153" i="2"/>
  <c r="AM4152" i="2"/>
  <c r="AM4151" i="2"/>
  <c r="AM4150" i="2"/>
  <c r="AM4149" i="2"/>
  <c r="AM4148" i="2"/>
  <c r="AM4147" i="2"/>
  <c r="AM4146" i="2"/>
  <c r="AM4145" i="2"/>
  <c r="AM4144" i="2"/>
  <c r="AM4143" i="2"/>
  <c r="AM4142" i="2"/>
  <c r="AM4141" i="2"/>
  <c r="AM4140" i="2"/>
  <c r="AM4139" i="2"/>
  <c r="AM4138" i="2"/>
  <c r="AM4137" i="2"/>
  <c r="AM4136" i="2"/>
  <c r="AM4135" i="2"/>
  <c r="AM4134" i="2"/>
  <c r="AM4133" i="2"/>
  <c r="AM4132" i="2"/>
  <c r="AM4131" i="2"/>
  <c r="AM4130" i="2"/>
  <c r="AM4129" i="2"/>
  <c r="AM4128" i="2"/>
  <c r="AM4127" i="2"/>
  <c r="AM4126" i="2"/>
  <c r="AM4125" i="2"/>
  <c r="AM4124" i="2"/>
  <c r="AM4123" i="2"/>
  <c r="AM4122" i="2"/>
  <c r="AM4121" i="2"/>
  <c r="AM4120" i="2"/>
  <c r="AM4119" i="2"/>
  <c r="AM4118" i="2"/>
  <c r="AM4117" i="2"/>
  <c r="AM4116" i="2"/>
  <c r="AM4115" i="2"/>
  <c r="AM4114" i="2"/>
  <c r="AM4113" i="2"/>
  <c r="AM4112" i="2"/>
  <c r="AM4111" i="2"/>
  <c r="AM4110" i="2"/>
  <c r="AM4109" i="2"/>
  <c r="AM4108" i="2"/>
  <c r="AM4107" i="2"/>
  <c r="AM4106" i="2"/>
  <c r="AM4105" i="2"/>
  <c r="AM4104" i="2"/>
  <c r="AM4103" i="2"/>
  <c r="AM4102" i="2"/>
  <c r="AM4101" i="2"/>
  <c r="AM4100" i="2"/>
  <c r="AM4099" i="2"/>
  <c r="AM4098" i="2"/>
  <c r="AM4097" i="2"/>
  <c r="AM4096" i="2"/>
  <c r="AM4095" i="2"/>
  <c r="AM4094" i="2"/>
  <c r="AM4093" i="2"/>
  <c r="AM4092" i="2"/>
  <c r="AM4091" i="2"/>
  <c r="AM4090" i="2"/>
  <c r="AM4089" i="2"/>
  <c r="AM4088" i="2"/>
  <c r="AM4087" i="2"/>
  <c r="AM4086" i="2"/>
  <c r="AM4085" i="2"/>
  <c r="AM4084" i="2"/>
  <c r="AM4083" i="2"/>
  <c r="AM4082" i="2"/>
  <c r="AM4081" i="2"/>
  <c r="AM4080" i="2"/>
  <c r="AM4079" i="2"/>
  <c r="AM4078" i="2"/>
  <c r="AM4077" i="2"/>
  <c r="AM4076" i="2"/>
  <c r="AM4075" i="2"/>
  <c r="AM4074" i="2"/>
  <c r="AM4073" i="2"/>
  <c r="AM4072" i="2"/>
  <c r="AM4071" i="2"/>
  <c r="AM4070" i="2"/>
  <c r="AM4069" i="2"/>
  <c r="AM4068" i="2"/>
  <c r="AM4067" i="2"/>
  <c r="AM4066" i="2"/>
  <c r="AM4065" i="2"/>
  <c r="AM4064" i="2"/>
  <c r="AM4063" i="2"/>
  <c r="AM4062" i="2"/>
  <c r="AM4061" i="2"/>
  <c r="AM4060" i="2"/>
  <c r="AM4059" i="2"/>
  <c r="AM4058" i="2"/>
  <c r="AM4057" i="2"/>
  <c r="AM4056" i="2"/>
  <c r="AM4055" i="2"/>
  <c r="AM4054" i="2"/>
  <c r="AM4053" i="2"/>
  <c r="AM4052" i="2"/>
  <c r="AM4051" i="2"/>
  <c r="AM4050" i="2"/>
  <c r="AM4049" i="2"/>
  <c r="AM4048" i="2"/>
  <c r="AM4047" i="2"/>
  <c r="AM4046" i="2"/>
  <c r="AM4045" i="2"/>
  <c r="AM4044" i="2"/>
  <c r="AM4043" i="2"/>
  <c r="AM4042" i="2"/>
  <c r="AM4041" i="2"/>
  <c r="AM4040" i="2"/>
  <c r="AM4039" i="2"/>
  <c r="AM4038" i="2"/>
  <c r="AM4037" i="2"/>
  <c r="AM4036" i="2"/>
  <c r="AM4035" i="2"/>
  <c r="AM4034" i="2"/>
  <c r="AM4033" i="2"/>
  <c r="AM4032" i="2"/>
  <c r="AM4031" i="2"/>
  <c r="AM4030" i="2"/>
  <c r="AM4029" i="2"/>
  <c r="AM4028" i="2"/>
  <c r="AM4027" i="2"/>
  <c r="AM4026" i="2"/>
  <c r="AM4025" i="2"/>
  <c r="AM4024" i="2"/>
  <c r="AM4023" i="2"/>
  <c r="AM4022" i="2"/>
  <c r="AM4021" i="2"/>
  <c r="AM4020" i="2"/>
  <c r="AM4019" i="2"/>
  <c r="AM4018" i="2"/>
  <c r="AM4017" i="2"/>
  <c r="AM4016" i="2"/>
  <c r="AM4015" i="2"/>
  <c r="AM4014" i="2"/>
  <c r="AM4013" i="2"/>
  <c r="AM4012" i="2"/>
  <c r="AM4011" i="2"/>
  <c r="AM4010" i="2"/>
  <c r="AM4009" i="2"/>
  <c r="AM4008" i="2"/>
  <c r="AM4007" i="2"/>
  <c r="AM4006" i="2"/>
  <c r="AM4005" i="2"/>
  <c r="AM4004" i="2"/>
  <c r="AM4003" i="2"/>
  <c r="AM4002" i="2"/>
  <c r="AM4001" i="2"/>
  <c r="AM4000" i="2"/>
  <c r="AM3999" i="2"/>
  <c r="AM3998" i="2"/>
  <c r="AM3997" i="2"/>
  <c r="AM3996" i="2"/>
  <c r="AM3995" i="2"/>
  <c r="AM3994" i="2"/>
  <c r="AM3993" i="2"/>
  <c r="AM3992" i="2"/>
  <c r="AM3991" i="2"/>
  <c r="AM3990" i="2"/>
  <c r="AM3989" i="2"/>
  <c r="AM3988" i="2"/>
  <c r="AM3987" i="2"/>
  <c r="AM3986" i="2"/>
  <c r="AM3985" i="2"/>
  <c r="AM3984" i="2"/>
  <c r="AM3983" i="2"/>
  <c r="AM3982" i="2"/>
  <c r="AM3981" i="2"/>
  <c r="AM3980" i="2"/>
  <c r="AM3979" i="2"/>
  <c r="AM3978" i="2"/>
  <c r="AM3977" i="2"/>
  <c r="AM3976" i="2"/>
  <c r="AM3975" i="2"/>
  <c r="AM3974" i="2"/>
  <c r="AM3973" i="2"/>
  <c r="AM3972" i="2"/>
  <c r="AM3971" i="2"/>
  <c r="AM3970" i="2"/>
  <c r="AM3969" i="2"/>
  <c r="AM3968" i="2"/>
  <c r="AM3967" i="2"/>
  <c r="AM3966" i="2"/>
  <c r="AM3965" i="2"/>
  <c r="AM3964" i="2"/>
  <c r="AM3963" i="2"/>
  <c r="AM3962" i="2"/>
  <c r="AM3961" i="2"/>
  <c r="AM3960" i="2"/>
  <c r="AM3959" i="2"/>
  <c r="AM3958" i="2"/>
  <c r="AM3957" i="2"/>
  <c r="AM3956" i="2"/>
  <c r="AM3955" i="2"/>
  <c r="AM3954" i="2"/>
  <c r="AM3953" i="2"/>
  <c r="AM3952" i="2"/>
  <c r="AM3951" i="2"/>
  <c r="AM3950" i="2"/>
  <c r="AM3949" i="2"/>
  <c r="AM3948" i="2"/>
  <c r="AM3947" i="2"/>
  <c r="AM3946" i="2"/>
  <c r="AM3945" i="2"/>
  <c r="AM3944" i="2"/>
  <c r="AM3943" i="2"/>
  <c r="AM3942" i="2"/>
  <c r="AM3941" i="2"/>
  <c r="AM3940" i="2"/>
  <c r="AM3939" i="2"/>
  <c r="AM3938" i="2"/>
  <c r="AM3937" i="2"/>
  <c r="AM3936" i="2"/>
  <c r="AM3935" i="2"/>
  <c r="AM3934" i="2"/>
  <c r="AM3933" i="2"/>
  <c r="AM3932" i="2"/>
  <c r="AM3931" i="2"/>
  <c r="AM3930" i="2"/>
  <c r="AM3929" i="2"/>
  <c r="AM3928" i="2"/>
  <c r="AM3927" i="2"/>
  <c r="AM3926" i="2"/>
  <c r="AM3925" i="2"/>
  <c r="AM3924" i="2"/>
  <c r="AM3923" i="2"/>
  <c r="AM3922" i="2"/>
  <c r="AM3921" i="2"/>
  <c r="AM3920" i="2"/>
  <c r="AM3919" i="2"/>
  <c r="AM3918" i="2"/>
  <c r="AM3917" i="2"/>
  <c r="AM3916" i="2"/>
  <c r="AM3915" i="2"/>
  <c r="AM3914" i="2"/>
  <c r="AM3913" i="2"/>
  <c r="AM3912" i="2"/>
  <c r="AM3911" i="2"/>
  <c r="AM3910" i="2"/>
  <c r="AM3909" i="2"/>
  <c r="AM3908" i="2"/>
  <c r="AM3907" i="2"/>
  <c r="AM3906" i="2"/>
  <c r="AM3905" i="2"/>
  <c r="AM3904" i="2"/>
  <c r="AM3903" i="2"/>
  <c r="AM3902" i="2"/>
  <c r="AM3901" i="2"/>
  <c r="AM3900" i="2"/>
  <c r="AM3899" i="2"/>
  <c r="AM3898" i="2"/>
  <c r="AM3897" i="2"/>
  <c r="AM3896" i="2"/>
  <c r="AM3895" i="2"/>
  <c r="AM3894" i="2"/>
  <c r="AM3893" i="2"/>
  <c r="AM3892" i="2"/>
  <c r="AM3891" i="2"/>
  <c r="AM3890" i="2"/>
  <c r="AM3889" i="2"/>
  <c r="AM3888" i="2"/>
  <c r="AM3887" i="2"/>
  <c r="AM3886" i="2"/>
  <c r="AM3885" i="2"/>
  <c r="AM3884" i="2"/>
  <c r="AM3883" i="2"/>
  <c r="AM3882" i="2"/>
  <c r="AM3881" i="2"/>
  <c r="AM3880" i="2"/>
  <c r="AM3879" i="2"/>
  <c r="AM3878" i="2"/>
  <c r="AM3877" i="2"/>
  <c r="AM3876" i="2"/>
  <c r="AM3875" i="2"/>
  <c r="AM3874" i="2"/>
  <c r="AM3873" i="2"/>
  <c r="AM3872" i="2"/>
  <c r="AM3871" i="2"/>
  <c r="AM3870" i="2"/>
  <c r="AM3869" i="2"/>
  <c r="AM3868" i="2"/>
  <c r="AM3867" i="2"/>
  <c r="AM3866" i="2"/>
  <c r="AM3865" i="2"/>
  <c r="AM3864" i="2"/>
  <c r="AM3863" i="2"/>
  <c r="AM3862" i="2"/>
  <c r="AM3861" i="2"/>
  <c r="AM3860" i="2"/>
  <c r="AM3859" i="2"/>
  <c r="AM3858" i="2"/>
  <c r="AM3857" i="2"/>
  <c r="AM3856" i="2"/>
  <c r="AM3855" i="2"/>
  <c r="AM3854" i="2"/>
  <c r="AM3853" i="2"/>
  <c r="AM3852" i="2"/>
  <c r="AM3851" i="2"/>
  <c r="AM3850" i="2"/>
  <c r="AM3849" i="2"/>
  <c r="AM3848" i="2"/>
  <c r="AM3847" i="2"/>
  <c r="AM3846" i="2"/>
  <c r="AM3845" i="2"/>
  <c r="AM3844" i="2"/>
  <c r="AM3843" i="2"/>
  <c r="AM3842" i="2"/>
  <c r="AM3841" i="2"/>
  <c r="AM3840" i="2"/>
  <c r="AM3839" i="2"/>
  <c r="AM3838" i="2"/>
  <c r="AM3837" i="2"/>
  <c r="AM3836" i="2"/>
  <c r="AM3835" i="2"/>
  <c r="AM3834" i="2"/>
  <c r="AM3833" i="2"/>
  <c r="AM3832" i="2"/>
  <c r="AM3831" i="2"/>
  <c r="AM3830" i="2"/>
  <c r="AM3829" i="2"/>
  <c r="AM3828" i="2"/>
  <c r="AM3827" i="2"/>
  <c r="AM3826" i="2"/>
  <c r="AM3825" i="2"/>
  <c r="AM3824" i="2"/>
  <c r="AM3823" i="2"/>
  <c r="AM3822" i="2"/>
  <c r="AM3821" i="2"/>
  <c r="AM3820" i="2"/>
  <c r="AM3819" i="2"/>
  <c r="AM3818" i="2"/>
  <c r="AM3817" i="2"/>
  <c r="AM3816" i="2"/>
  <c r="AM3815" i="2"/>
  <c r="AM3814" i="2"/>
  <c r="AM3813" i="2"/>
  <c r="AM3812" i="2"/>
  <c r="AM3811" i="2"/>
  <c r="AM3810" i="2"/>
  <c r="AM3809" i="2"/>
  <c r="AM3808" i="2"/>
  <c r="AM3807" i="2"/>
  <c r="AM3806" i="2"/>
  <c r="AM3805" i="2"/>
  <c r="AM3804" i="2"/>
  <c r="AM3803" i="2"/>
  <c r="AM3802" i="2"/>
  <c r="AM3801" i="2"/>
  <c r="AM3800" i="2"/>
  <c r="AM3799" i="2"/>
  <c r="AM3798" i="2"/>
  <c r="AM3797" i="2"/>
  <c r="AM3796" i="2"/>
  <c r="AM3795" i="2"/>
  <c r="AM3794" i="2"/>
  <c r="AM3793" i="2"/>
  <c r="AM3792" i="2"/>
  <c r="AM3791" i="2"/>
  <c r="AM3790" i="2"/>
  <c r="AM3789" i="2"/>
  <c r="AM3788" i="2"/>
  <c r="AM3787" i="2"/>
  <c r="AM3786" i="2"/>
  <c r="AM3785" i="2"/>
  <c r="AM3784" i="2"/>
  <c r="AM3783" i="2"/>
  <c r="AM3782" i="2"/>
  <c r="AM3781" i="2"/>
  <c r="AM3780" i="2"/>
  <c r="AM3779" i="2"/>
  <c r="AM3778" i="2"/>
  <c r="AM3777" i="2"/>
  <c r="AM3776" i="2"/>
  <c r="AM3775" i="2"/>
  <c r="AM3774" i="2"/>
  <c r="AM3773" i="2"/>
  <c r="AM3772" i="2"/>
  <c r="AM3771" i="2"/>
  <c r="AM3770" i="2"/>
  <c r="AM3769" i="2"/>
  <c r="AM3768" i="2"/>
  <c r="AM3767" i="2"/>
  <c r="AM3766" i="2"/>
  <c r="AM3765" i="2"/>
  <c r="AM3764" i="2"/>
  <c r="AM3763" i="2"/>
  <c r="AM3762" i="2"/>
  <c r="AM3761" i="2"/>
  <c r="AM3760" i="2"/>
  <c r="AM3759" i="2"/>
  <c r="AM3758" i="2"/>
  <c r="AM3757" i="2"/>
  <c r="AM3756" i="2"/>
  <c r="AM3755" i="2"/>
  <c r="AM3754" i="2"/>
  <c r="AM3753" i="2"/>
  <c r="AM3752" i="2"/>
  <c r="AM3751" i="2"/>
  <c r="AM3750" i="2"/>
  <c r="AM3749" i="2"/>
  <c r="AM3748" i="2"/>
  <c r="AM3747" i="2"/>
  <c r="AM3746" i="2"/>
  <c r="AM3745" i="2"/>
  <c r="AM3744" i="2"/>
  <c r="AM3743" i="2"/>
  <c r="AM3742" i="2"/>
  <c r="AM3741" i="2"/>
  <c r="AM3740" i="2"/>
  <c r="AM3739" i="2"/>
  <c r="AM3738" i="2"/>
  <c r="AM3737" i="2"/>
  <c r="AM3736" i="2"/>
  <c r="AM3735" i="2"/>
  <c r="AM3734" i="2"/>
  <c r="AM3733" i="2"/>
  <c r="AM3732" i="2"/>
  <c r="AM3731" i="2"/>
  <c r="AM3730" i="2"/>
  <c r="AM3729" i="2"/>
  <c r="AM3728" i="2"/>
  <c r="AM3727" i="2"/>
  <c r="AM3726" i="2"/>
  <c r="AM3725" i="2"/>
  <c r="AM3724" i="2"/>
  <c r="AM3723" i="2"/>
  <c r="AM3722" i="2"/>
  <c r="AM3721" i="2"/>
  <c r="AM3720" i="2"/>
  <c r="AM3719" i="2"/>
  <c r="AM3718" i="2"/>
  <c r="AM3717" i="2"/>
  <c r="AM3716" i="2"/>
  <c r="AM3715" i="2"/>
  <c r="AM3714" i="2"/>
  <c r="AM3713" i="2"/>
  <c r="AM3712" i="2"/>
  <c r="AM3711" i="2"/>
  <c r="AM3710" i="2"/>
  <c r="AM3709" i="2"/>
  <c r="AM3708" i="2"/>
  <c r="AM3707" i="2"/>
  <c r="AM3706" i="2"/>
  <c r="AM3705" i="2"/>
  <c r="AM3704" i="2"/>
  <c r="AM3703" i="2"/>
  <c r="AM3702" i="2"/>
  <c r="AM3701" i="2"/>
  <c r="AM3700" i="2"/>
  <c r="AM3699" i="2"/>
  <c r="AM3698" i="2"/>
  <c r="AM3697" i="2"/>
  <c r="AM3696" i="2"/>
  <c r="AM3695" i="2"/>
  <c r="AM3694" i="2"/>
  <c r="AM3693" i="2"/>
  <c r="AM3692" i="2"/>
  <c r="AM3691" i="2"/>
  <c r="AM3690" i="2"/>
  <c r="AM3689" i="2"/>
  <c r="AM3688" i="2"/>
  <c r="AM3687" i="2"/>
  <c r="AM3686" i="2"/>
  <c r="AM3685" i="2"/>
  <c r="AM3684" i="2"/>
  <c r="AM3683" i="2"/>
  <c r="AM3682" i="2"/>
  <c r="AM3681" i="2"/>
  <c r="AM3680" i="2"/>
  <c r="AM3679" i="2"/>
  <c r="AM3678" i="2"/>
  <c r="AM3677" i="2"/>
  <c r="AM3676" i="2"/>
  <c r="AM3675" i="2"/>
  <c r="AM3674" i="2"/>
  <c r="AM3673" i="2"/>
  <c r="AM3672" i="2"/>
  <c r="AM3671" i="2"/>
  <c r="AM3670" i="2"/>
  <c r="AM3669" i="2"/>
  <c r="AM3668" i="2"/>
  <c r="AM3667" i="2"/>
  <c r="AM3666" i="2"/>
  <c r="AM3665" i="2"/>
  <c r="AM3664" i="2"/>
  <c r="AM3663" i="2"/>
  <c r="AM3662" i="2"/>
  <c r="AM3661" i="2"/>
  <c r="AM3660" i="2"/>
  <c r="AM3659" i="2"/>
  <c r="AM3658" i="2"/>
  <c r="AM3657" i="2"/>
  <c r="AM3656" i="2"/>
  <c r="AM3655" i="2"/>
  <c r="AM3654" i="2"/>
  <c r="AM3653" i="2"/>
  <c r="AM3652" i="2"/>
  <c r="AM3651" i="2"/>
  <c r="AM3650" i="2"/>
  <c r="AM3649" i="2"/>
  <c r="AM3648" i="2"/>
  <c r="AM3647" i="2"/>
  <c r="AM3646" i="2"/>
  <c r="AM3645" i="2"/>
  <c r="AM3644" i="2"/>
  <c r="AM3643" i="2"/>
  <c r="AM3642" i="2"/>
  <c r="AM3641" i="2"/>
  <c r="AM3640" i="2"/>
  <c r="AM3639" i="2"/>
  <c r="AM3638" i="2"/>
  <c r="AM3637" i="2"/>
  <c r="AM3636" i="2"/>
  <c r="AM3635" i="2"/>
  <c r="AM3634" i="2"/>
  <c r="AM3633" i="2"/>
  <c r="AM3632" i="2"/>
  <c r="AM3631" i="2"/>
  <c r="AM3630" i="2"/>
  <c r="AM3629" i="2"/>
  <c r="AM3628" i="2"/>
  <c r="AM3627" i="2"/>
  <c r="AM3626" i="2"/>
  <c r="AM3625" i="2"/>
  <c r="AM3624" i="2"/>
  <c r="AM3623" i="2"/>
  <c r="AM3622" i="2"/>
  <c r="AM3621" i="2"/>
  <c r="AM3620" i="2"/>
  <c r="AM3619" i="2"/>
  <c r="AM3618" i="2"/>
  <c r="AM3617" i="2"/>
  <c r="AM3616" i="2"/>
  <c r="AM3615" i="2"/>
  <c r="AM3614" i="2"/>
  <c r="AM3613" i="2"/>
  <c r="AM3612" i="2"/>
  <c r="AM3611" i="2"/>
  <c r="AM3610" i="2"/>
  <c r="AM3609" i="2"/>
  <c r="AM3608" i="2"/>
  <c r="AM3607" i="2"/>
  <c r="AM3606" i="2"/>
  <c r="AM3605" i="2"/>
  <c r="AM3604" i="2"/>
  <c r="AM3603" i="2"/>
  <c r="AM3602" i="2"/>
  <c r="AM3601" i="2"/>
  <c r="AM3600" i="2"/>
  <c r="AM3599" i="2"/>
  <c r="AM3598" i="2"/>
  <c r="AM3597" i="2"/>
  <c r="AM3596" i="2"/>
  <c r="AM3595" i="2"/>
  <c r="AM3594" i="2"/>
  <c r="AM3593" i="2"/>
  <c r="AM3592" i="2"/>
  <c r="AM3591" i="2"/>
  <c r="AM3590" i="2"/>
  <c r="AM3589" i="2"/>
  <c r="AM3588" i="2"/>
  <c r="AM3587" i="2"/>
  <c r="AM3586" i="2"/>
  <c r="AM3585" i="2"/>
  <c r="AM3584" i="2"/>
  <c r="AM3583" i="2"/>
  <c r="AM3582" i="2"/>
  <c r="AM3581" i="2"/>
  <c r="AM3580" i="2"/>
  <c r="AM3579" i="2"/>
  <c r="AM3578" i="2"/>
  <c r="AM3577" i="2"/>
  <c r="AM3576" i="2"/>
  <c r="AM3575" i="2"/>
  <c r="AM3574" i="2"/>
  <c r="AM3573" i="2"/>
  <c r="AM3572" i="2"/>
  <c r="AM3571" i="2"/>
  <c r="AM3570" i="2"/>
  <c r="AM3569" i="2"/>
  <c r="AM3568" i="2"/>
  <c r="AM3567" i="2"/>
  <c r="AM3566" i="2"/>
  <c r="AM3565" i="2"/>
  <c r="AM3564" i="2"/>
  <c r="AM3563" i="2"/>
  <c r="AM3562" i="2"/>
  <c r="AM3561" i="2"/>
  <c r="AM3560" i="2"/>
  <c r="AM3559" i="2"/>
  <c r="AM3558" i="2"/>
  <c r="AM3557" i="2"/>
  <c r="AM3556" i="2"/>
  <c r="AM3555" i="2"/>
  <c r="AM3554" i="2"/>
  <c r="AM3553" i="2"/>
  <c r="AM3552" i="2"/>
  <c r="AM3551" i="2"/>
  <c r="AM3550" i="2"/>
  <c r="AM3549" i="2"/>
  <c r="AM3548" i="2"/>
  <c r="AM3547" i="2"/>
  <c r="AM3546" i="2"/>
  <c r="AM3545" i="2"/>
  <c r="AM3544" i="2"/>
  <c r="AM3543" i="2"/>
  <c r="AM3542" i="2"/>
  <c r="AM3541" i="2"/>
  <c r="AM3540" i="2"/>
  <c r="AM3539" i="2"/>
  <c r="AM3538" i="2"/>
  <c r="AM3537" i="2"/>
  <c r="AM3536" i="2"/>
  <c r="AM3535" i="2"/>
  <c r="AM3534" i="2"/>
  <c r="AM3533" i="2"/>
  <c r="AM3532" i="2"/>
  <c r="AM3531" i="2"/>
  <c r="AM3530" i="2"/>
  <c r="AM3529" i="2"/>
  <c r="AM3528" i="2"/>
  <c r="AM3527" i="2"/>
  <c r="AM3526" i="2"/>
  <c r="AM3525" i="2"/>
  <c r="AM3524" i="2"/>
  <c r="AM3523" i="2"/>
  <c r="AM3522" i="2"/>
  <c r="AM3521" i="2"/>
  <c r="AM3520" i="2"/>
  <c r="AM3519" i="2"/>
  <c r="AM3518" i="2"/>
  <c r="AM3517" i="2"/>
  <c r="AM3516" i="2"/>
  <c r="AM3515" i="2"/>
  <c r="AM3514" i="2"/>
  <c r="AM3513" i="2"/>
  <c r="AM3512" i="2"/>
  <c r="AM3511" i="2"/>
  <c r="AM3510" i="2"/>
  <c r="AM3509" i="2"/>
  <c r="AM3508" i="2"/>
  <c r="AM3507" i="2"/>
  <c r="AM3506" i="2"/>
  <c r="AM3505" i="2"/>
  <c r="AM3504" i="2"/>
  <c r="AM3503" i="2"/>
  <c r="AM3502" i="2"/>
  <c r="AM3501" i="2"/>
  <c r="AM3500" i="2"/>
  <c r="AM3499" i="2"/>
  <c r="AM3498" i="2"/>
  <c r="AM3497" i="2"/>
  <c r="AM3496" i="2"/>
  <c r="AM3495" i="2"/>
  <c r="AM3494" i="2"/>
  <c r="AM3493" i="2"/>
  <c r="AM3492" i="2"/>
  <c r="AM3491" i="2"/>
  <c r="AM3490" i="2"/>
  <c r="AM3489" i="2"/>
  <c r="AM3488" i="2"/>
  <c r="AM3487" i="2"/>
  <c r="AM3486" i="2"/>
  <c r="AM3485" i="2"/>
  <c r="AM3484" i="2"/>
  <c r="AM3483" i="2"/>
  <c r="AM3482" i="2"/>
  <c r="AM3481" i="2"/>
  <c r="AM3480" i="2"/>
  <c r="AM3479" i="2"/>
  <c r="AM3478" i="2"/>
  <c r="AM3477" i="2"/>
  <c r="AM3476" i="2"/>
  <c r="AM3475" i="2"/>
  <c r="AM3474" i="2"/>
  <c r="AM3473" i="2"/>
  <c r="AM3472" i="2"/>
  <c r="AM3471" i="2"/>
  <c r="AM3470" i="2"/>
  <c r="AM3469" i="2"/>
  <c r="AM3468" i="2"/>
  <c r="AM3467" i="2"/>
  <c r="AM3466" i="2"/>
  <c r="AM3465" i="2"/>
  <c r="AM3464" i="2"/>
  <c r="AM3463" i="2"/>
  <c r="AM3462" i="2"/>
  <c r="AM3461" i="2"/>
  <c r="AM3460" i="2"/>
  <c r="AM3459" i="2"/>
  <c r="AM3458" i="2"/>
  <c r="AM3457" i="2"/>
  <c r="AM3456" i="2"/>
  <c r="AM3455" i="2"/>
  <c r="AM3454" i="2"/>
  <c r="AM3453" i="2"/>
  <c r="AM3452" i="2"/>
  <c r="AM3451" i="2"/>
  <c r="AM3450" i="2"/>
  <c r="AM3449" i="2"/>
  <c r="AM3448" i="2"/>
  <c r="AM3447" i="2"/>
  <c r="AM3446" i="2"/>
  <c r="AM3445" i="2"/>
  <c r="AM3444" i="2"/>
  <c r="AM3443" i="2"/>
  <c r="AM3442" i="2"/>
  <c r="AM3441" i="2"/>
  <c r="AM3440" i="2"/>
  <c r="AM3439" i="2"/>
  <c r="AM3438" i="2"/>
  <c r="AM3437" i="2"/>
  <c r="AM3436" i="2"/>
  <c r="AM3435" i="2"/>
  <c r="AM3434" i="2"/>
  <c r="AM3433" i="2"/>
  <c r="AM3432" i="2"/>
  <c r="AM3431" i="2"/>
  <c r="AM3430" i="2"/>
  <c r="AM3429" i="2"/>
  <c r="AM3428" i="2"/>
  <c r="AM3427" i="2"/>
  <c r="AM3426" i="2"/>
  <c r="AM3425" i="2"/>
  <c r="AM3424" i="2"/>
  <c r="AM3423" i="2"/>
  <c r="AM3422" i="2"/>
  <c r="AM3421" i="2"/>
  <c r="AM3420" i="2"/>
  <c r="AM3419" i="2"/>
  <c r="AM3418" i="2"/>
  <c r="AM3417" i="2"/>
  <c r="AM3416" i="2"/>
  <c r="AM3415" i="2"/>
  <c r="AM3414" i="2"/>
  <c r="AM3413" i="2"/>
  <c r="AM3412" i="2"/>
  <c r="AM3411" i="2"/>
  <c r="AM3410" i="2"/>
  <c r="AM3409" i="2"/>
  <c r="AM3408" i="2"/>
  <c r="AM3407" i="2"/>
  <c r="AM3406" i="2"/>
  <c r="AM3405" i="2"/>
  <c r="AM3404" i="2"/>
  <c r="AM3403" i="2"/>
  <c r="AM3402" i="2"/>
  <c r="AM3401" i="2"/>
  <c r="AM3400" i="2"/>
  <c r="AM3399" i="2"/>
  <c r="AM3398" i="2"/>
  <c r="AM3397" i="2"/>
  <c r="AM3396" i="2"/>
  <c r="AM3395" i="2"/>
  <c r="AM3394" i="2"/>
  <c r="AM3393" i="2"/>
  <c r="AM3392" i="2"/>
  <c r="AM3391" i="2"/>
  <c r="AM3390" i="2"/>
  <c r="AM3389" i="2"/>
  <c r="AM3388" i="2"/>
  <c r="AM3387" i="2"/>
  <c r="AM3386" i="2"/>
  <c r="AM3385" i="2"/>
  <c r="AM3384" i="2"/>
  <c r="AM3383" i="2"/>
  <c r="AM3382" i="2"/>
  <c r="AM3381" i="2"/>
  <c r="AM3380" i="2"/>
  <c r="AM3379" i="2"/>
  <c r="AM3378" i="2"/>
  <c r="AM3377" i="2"/>
  <c r="AM3376" i="2"/>
  <c r="AM3375" i="2"/>
  <c r="AM3374" i="2"/>
  <c r="AM3373" i="2"/>
  <c r="AM3372" i="2"/>
  <c r="AM3371" i="2"/>
  <c r="AM3370" i="2"/>
  <c r="AM3369" i="2"/>
  <c r="AM3368" i="2"/>
  <c r="AM3367" i="2"/>
  <c r="AM3366" i="2"/>
  <c r="AM3365" i="2"/>
  <c r="AM3364" i="2"/>
  <c r="AM3363" i="2"/>
  <c r="AM3362" i="2"/>
  <c r="AM3361" i="2"/>
  <c r="AM3360" i="2"/>
  <c r="AM3359" i="2"/>
  <c r="AM3358" i="2"/>
  <c r="AM3357" i="2"/>
  <c r="AM3356" i="2"/>
  <c r="AM3355" i="2"/>
  <c r="AM3354" i="2"/>
  <c r="AM3353" i="2"/>
  <c r="AM3352" i="2"/>
  <c r="AM3351" i="2"/>
  <c r="AM3350" i="2"/>
  <c r="AM3349" i="2"/>
  <c r="AM3348" i="2"/>
  <c r="AM3347" i="2"/>
  <c r="AM3346" i="2"/>
  <c r="AM3345" i="2"/>
  <c r="AM3344" i="2"/>
  <c r="AM3343" i="2"/>
  <c r="AM3342" i="2"/>
  <c r="AM3341" i="2"/>
  <c r="AM3340" i="2"/>
  <c r="AM3339" i="2"/>
  <c r="AM3338" i="2"/>
  <c r="AM3337" i="2"/>
  <c r="AM3336" i="2"/>
  <c r="AM3335" i="2"/>
  <c r="AM3334" i="2"/>
  <c r="AM3333" i="2"/>
  <c r="AM3332" i="2"/>
  <c r="AM3331" i="2"/>
  <c r="AM3330" i="2"/>
  <c r="AM3329" i="2"/>
  <c r="AM3328" i="2"/>
  <c r="AM3327" i="2"/>
  <c r="AM3326" i="2"/>
  <c r="AM3325" i="2"/>
  <c r="AM3324" i="2"/>
  <c r="AM3323" i="2"/>
  <c r="AM3322" i="2"/>
  <c r="AM3321" i="2"/>
  <c r="AM3320" i="2"/>
  <c r="AM3319" i="2"/>
  <c r="AM3318" i="2"/>
  <c r="AM3317" i="2"/>
  <c r="AM3316" i="2"/>
  <c r="AM3315" i="2"/>
  <c r="AM3314" i="2"/>
  <c r="AM3313" i="2"/>
  <c r="AM3312" i="2"/>
  <c r="AM3311" i="2"/>
  <c r="AM3310" i="2"/>
  <c r="AM3309" i="2"/>
  <c r="AM3308" i="2"/>
  <c r="AM3307" i="2"/>
  <c r="AM3306" i="2"/>
  <c r="AM3305" i="2"/>
  <c r="AM3304" i="2"/>
  <c r="AM3303" i="2"/>
  <c r="AM3302" i="2"/>
  <c r="AM3301" i="2"/>
  <c r="AM3300" i="2"/>
  <c r="AM3299" i="2"/>
  <c r="AM3298" i="2"/>
  <c r="AM3297" i="2"/>
  <c r="AM3296" i="2"/>
  <c r="AM3295" i="2"/>
  <c r="AM3294" i="2"/>
  <c r="AM3293" i="2"/>
  <c r="AM3292" i="2"/>
  <c r="AM3291" i="2"/>
  <c r="AM3290" i="2"/>
  <c r="AM3289" i="2"/>
  <c r="AM3288" i="2"/>
  <c r="AM3287" i="2"/>
  <c r="AM3286" i="2"/>
  <c r="AM3285" i="2"/>
  <c r="AM3284" i="2"/>
  <c r="AM3283" i="2"/>
  <c r="AM3282" i="2"/>
  <c r="AM3281" i="2"/>
  <c r="AM3280" i="2"/>
  <c r="AM3279" i="2"/>
  <c r="AM3278" i="2"/>
  <c r="AM3277" i="2"/>
  <c r="AM3276" i="2"/>
  <c r="AM3275" i="2"/>
  <c r="AM3274" i="2"/>
  <c r="AM3273" i="2"/>
  <c r="AM3272" i="2"/>
  <c r="AM3271" i="2"/>
  <c r="AM3270" i="2"/>
  <c r="AM3269" i="2"/>
  <c r="AM3268" i="2"/>
  <c r="AM3267" i="2"/>
  <c r="AM3266" i="2"/>
  <c r="AM3265" i="2"/>
  <c r="AM3264" i="2"/>
  <c r="AM3263" i="2"/>
  <c r="AM3262" i="2"/>
  <c r="AM3261" i="2"/>
  <c r="AM3260" i="2"/>
  <c r="AM3259" i="2"/>
  <c r="AM3258" i="2"/>
  <c r="AM3257" i="2"/>
  <c r="AM3256" i="2"/>
  <c r="AM3255" i="2"/>
  <c r="AM3254" i="2"/>
  <c r="AM3253" i="2"/>
  <c r="AM3252" i="2"/>
  <c r="AM3251" i="2"/>
  <c r="AM3250" i="2"/>
  <c r="AM3249" i="2"/>
  <c r="AM3248" i="2"/>
  <c r="AM3247" i="2"/>
  <c r="AM3246" i="2"/>
  <c r="AM3245" i="2"/>
  <c r="AM3244" i="2"/>
  <c r="AM3243" i="2"/>
  <c r="AM3242" i="2"/>
  <c r="AM3241" i="2"/>
  <c r="AM3240" i="2"/>
  <c r="AM3239" i="2"/>
  <c r="AM3238" i="2"/>
  <c r="AM3237" i="2"/>
  <c r="AM3236" i="2"/>
  <c r="AM3235" i="2"/>
  <c r="AM3234" i="2"/>
  <c r="AM3233" i="2"/>
  <c r="AM3232" i="2"/>
  <c r="AM3231" i="2"/>
  <c r="AM3230" i="2"/>
  <c r="AM3229" i="2"/>
  <c r="AM3228" i="2"/>
  <c r="AM3227" i="2"/>
  <c r="AM3226" i="2"/>
  <c r="AM3225" i="2"/>
  <c r="AM3224" i="2"/>
  <c r="AM3223" i="2"/>
  <c r="AM3222" i="2"/>
  <c r="AM3221" i="2"/>
  <c r="AM3220" i="2"/>
  <c r="AM3219" i="2"/>
  <c r="AM3218" i="2"/>
  <c r="AM3217" i="2"/>
  <c r="AM3216" i="2"/>
  <c r="AM3215" i="2"/>
  <c r="AM3214" i="2"/>
  <c r="AM3213" i="2"/>
  <c r="AM3212" i="2"/>
  <c r="AM3211" i="2"/>
  <c r="AM3210" i="2"/>
  <c r="AM3209" i="2"/>
  <c r="AM3208" i="2"/>
  <c r="AM3207" i="2"/>
  <c r="AM3206" i="2"/>
  <c r="AM3205" i="2"/>
  <c r="AM3204" i="2"/>
  <c r="AM3203" i="2"/>
  <c r="AM3202" i="2"/>
  <c r="AM3201" i="2"/>
  <c r="AM3200" i="2"/>
  <c r="AM3199" i="2"/>
  <c r="AM3198" i="2"/>
  <c r="AM3197" i="2"/>
  <c r="AM3196" i="2"/>
  <c r="AM3195" i="2"/>
  <c r="AM3194" i="2"/>
  <c r="AM3193" i="2"/>
  <c r="AM3192" i="2"/>
  <c r="AM3191" i="2"/>
  <c r="AM3190" i="2"/>
  <c r="AM3189" i="2"/>
  <c r="AM3188" i="2"/>
  <c r="AM3187" i="2"/>
  <c r="AM3186" i="2"/>
  <c r="AM3185" i="2"/>
  <c r="AM3184" i="2"/>
  <c r="AM3183" i="2"/>
  <c r="AM3182" i="2"/>
  <c r="AM3181" i="2"/>
  <c r="AM3180" i="2"/>
  <c r="AM3179" i="2"/>
  <c r="AM3178" i="2"/>
  <c r="AM3177" i="2"/>
  <c r="AM3176" i="2"/>
  <c r="AM3175" i="2"/>
  <c r="AM3174" i="2"/>
  <c r="AM3173" i="2"/>
  <c r="AM3172" i="2"/>
  <c r="AM3171" i="2"/>
  <c r="AM3170" i="2"/>
  <c r="AM3169" i="2"/>
  <c r="AM3168" i="2"/>
  <c r="AM3167" i="2"/>
  <c r="AM3166" i="2"/>
  <c r="AM3165" i="2"/>
  <c r="AM3164" i="2"/>
  <c r="AM3163" i="2"/>
  <c r="AM3162" i="2"/>
  <c r="AM3161" i="2"/>
  <c r="AM3160" i="2"/>
  <c r="AM3159" i="2"/>
  <c r="AM3158" i="2"/>
  <c r="AM3157" i="2"/>
  <c r="AM3156" i="2"/>
  <c r="AM3155" i="2"/>
  <c r="AM3154" i="2"/>
  <c r="AM3153" i="2"/>
  <c r="AM3152" i="2"/>
  <c r="AM3151" i="2"/>
  <c r="AM3150" i="2"/>
  <c r="AM3149" i="2"/>
  <c r="AM3148" i="2"/>
  <c r="AM3147" i="2"/>
  <c r="AM3146" i="2"/>
  <c r="AM3145" i="2"/>
  <c r="AM3144" i="2"/>
  <c r="AM3143" i="2"/>
  <c r="AM3142" i="2"/>
  <c r="AM3141" i="2"/>
  <c r="AM3140" i="2"/>
  <c r="AM3139" i="2"/>
  <c r="AM3138" i="2"/>
  <c r="AM3137" i="2"/>
  <c r="AM3136" i="2"/>
  <c r="AM3135" i="2"/>
  <c r="AM3134" i="2"/>
  <c r="AM3133" i="2"/>
  <c r="AM3132" i="2"/>
  <c r="AM3131" i="2"/>
  <c r="AM3130" i="2"/>
  <c r="AM3129" i="2"/>
  <c r="AM3128" i="2"/>
  <c r="AM3127" i="2"/>
  <c r="AM3126" i="2"/>
  <c r="AM3125" i="2"/>
  <c r="AM3124" i="2"/>
  <c r="AM3123" i="2"/>
  <c r="AM3122" i="2"/>
  <c r="AM3121" i="2"/>
  <c r="AM3120" i="2"/>
  <c r="AM3119" i="2"/>
  <c r="AM3118" i="2"/>
  <c r="AM3117" i="2"/>
  <c r="AM3116" i="2"/>
  <c r="AM3115" i="2"/>
  <c r="AM3114" i="2"/>
  <c r="AM3113" i="2"/>
  <c r="AM3112" i="2"/>
  <c r="AM3111" i="2"/>
  <c r="AM3110" i="2"/>
  <c r="AM3109" i="2"/>
  <c r="AM3108" i="2"/>
  <c r="AM3107" i="2"/>
  <c r="AM3106" i="2"/>
  <c r="AM3105" i="2"/>
  <c r="AM3104" i="2"/>
  <c r="AM3103" i="2"/>
  <c r="AM3102" i="2"/>
  <c r="AM3101" i="2"/>
  <c r="AM3100" i="2"/>
  <c r="AM3099" i="2"/>
  <c r="AM3098" i="2"/>
  <c r="AM3097" i="2"/>
  <c r="AM3096" i="2"/>
  <c r="AM3095" i="2"/>
  <c r="AM3094" i="2"/>
  <c r="AM3093" i="2"/>
  <c r="AM3092" i="2"/>
  <c r="AM3091" i="2"/>
  <c r="AM3090" i="2"/>
  <c r="AM3089" i="2"/>
  <c r="AM3088" i="2"/>
  <c r="AM3087" i="2"/>
  <c r="AM3086" i="2"/>
  <c r="AM3085" i="2"/>
  <c r="AM3084" i="2"/>
  <c r="AM3083" i="2"/>
  <c r="AM3082" i="2"/>
  <c r="AM3081" i="2"/>
  <c r="AM3080" i="2"/>
  <c r="AM3079" i="2"/>
  <c r="AM3078" i="2"/>
  <c r="AM3077" i="2"/>
  <c r="AM3076" i="2"/>
  <c r="AM3075" i="2"/>
  <c r="AM3074" i="2"/>
  <c r="AM3073" i="2"/>
  <c r="AM3072" i="2"/>
  <c r="AM3071" i="2"/>
  <c r="AM3070" i="2"/>
  <c r="AM3069" i="2"/>
  <c r="AM3068" i="2"/>
  <c r="AM3067" i="2"/>
  <c r="AM3066" i="2"/>
  <c r="AM3065" i="2"/>
  <c r="AM3064" i="2"/>
  <c r="AM3063" i="2"/>
  <c r="AM3062" i="2"/>
  <c r="AM3061" i="2"/>
  <c r="AM3060" i="2"/>
  <c r="AM3059" i="2"/>
  <c r="AM3058" i="2"/>
  <c r="AM3057" i="2"/>
  <c r="AM3056" i="2"/>
  <c r="AM3055" i="2"/>
  <c r="AM3054" i="2"/>
  <c r="AM3053" i="2"/>
  <c r="AM3052" i="2"/>
  <c r="AM3051" i="2"/>
  <c r="AM3050" i="2"/>
  <c r="AM3049" i="2"/>
  <c r="AM3048" i="2"/>
  <c r="AM3047" i="2"/>
  <c r="AM3046" i="2"/>
  <c r="AM3045" i="2"/>
  <c r="AM3044" i="2"/>
  <c r="AM3043" i="2"/>
  <c r="AM3042" i="2"/>
  <c r="AM3041" i="2"/>
  <c r="AM3040" i="2"/>
  <c r="AM3039" i="2"/>
  <c r="AM3038" i="2"/>
  <c r="AM3037" i="2"/>
  <c r="AM3036" i="2"/>
  <c r="AM3035" i="2"/>
  <c r="AM3034" i="2"/>
  <c r="AM3033" i="2"/>
  <c r="AM3032" i="2"/>
  <c r="AM3031" i="2"/>
  <c r="AM3030" i="2"/>
  <c r="AM3029" i="2"/>
  <c r="AM3028" i="2"/>
  <c r="AM3027" i="2"/>
  <c r="AM3026" i="2"/>
  <c r="AM3025" i="2"/>
  <c r="AM3024" i="2"/>
  <c r="AM3023" i="2"/>
  <c r="AM3022" i="2"/>
  <c r="AM3021" i="2"/>
  <c r="AM3020" i="2"/>
  <c r="AM3019" i="2"/>
  <c r="AM3018" i="2"/>
  <c r="AM3017" i="2"/>
  <c r="AM3016" i="2"/>
  <c r="AM3015" i="2"/>
  <c r="AM3014" i="2"/>
  <c r="AM3013" i="2"/>
  <c r="AM3012" i="2"/>
  <c r="AM3011" i="2"/>
  <c r="AM3010" i="2"/>
  <c r="AM3009" i="2"/>
  <c r="AM3008" i="2"/>
  <c r="AM3007" i="2"/>
  <c r="AM3006" i="2"/>
  <c r="AM3005" i="2"/>
  <c r="AM3004" i="2"/>
  <c r="AM3003" i="2"/>
  <c r="AM3002" i="2"/>
  <c r="AM3001" i="2"/>
  <c r="AM3000" i="2"/>
  <c r="AM2999" i="2"/>
  <c r="AM2998" i="2"/>
  <c r="AM2997" i="2"/>
  <c r="AM2996" i="2"/>
  <c r="AM2995" i="2"/>
  <c r="AM2994" i="2"/>
  <c r="AM2993" i="2"/>
  <c r="AM2992" i="2"/>
  <c r="AM2991" i="2"/>
  <c r="AM2990" i="2"/>
  <c r="AM2989" i="2"/>
  <c r="AM2988" i="2"/>
  <c r="AM2987" i="2"/>
  <c r="AM2986" i="2"/>
  <c r="AM2985" i="2"/>
  <c r="AM2984" i="2"/>
  <c r="AM2983" i="2"/>
  <c r="AM2982" i="2"/>
  <c r="AM2981" i="2"/>
  <c r="AM2980" i="2"/>
  <c r="AM2979" i="2"/>
  <c r="AM2978" i="2"/>
  <c r="AM2977" i="2"/>
  <c r="AM2976" i="2"/>
  <c r="AM2975" i="2"/>
  <c r="AM2974" i="2"/>
  <c r="AM2973" i="2"/>
  <c r="AM2972" i="2"/>
  <c r="AM2971" i="2"/>
  <c r="AM2970" i="2"/>
  <c r="AM2969" i="2"/>
  <c r="AM2968" i="2"/>
  <c r="AM2967" i="2"/>
  <c r="AM2966" i="2"/>
  <c r="AM2965" i="2"/>
  <c r="AM2964" i="2"/>
  <c r="AM2963" i="2"/>
  <c r="AM2962" i="2"/>
  <c r="AM2961" i="2"/>
  <c r="AM2960" i="2"/>
  <c r="AM2959" i="2"/>
  <c r="AM2958" i="2"/>
  <c r="AM2957" i="2"/>
  <c r="AM2956" i="2"/>
  <c r="AM2955" i="2"/>
  <c r="AM2954" i="2"/>
  <c r="AM2953" i="2"/>
  <c r="AM2952" i="2"/>
  <c r="AM2951" i="2"/>
  <c r="AM2950" i="2"/>
  <c r="AM2949" i="2"/>
  <c r="AM2948" i="2"/>
  <c r="AM2947" i="2"/>
  <c r="AM2946" i="2"/>
  <c r="AM2945" i="2"/>
  <c r="AM2944" i="2"/>
  <c r="AM2943" i="2"/>
  <c r="AM2942" i="2"/>
  <c r="AM2941" i="2"/>
  <c r="AM2940" i="2"/>
  <c r="AM2939" i="2"/>
  <c r="AM2938" i="2"/>
  <c r="AM2937" i="2"/>
  <c r="AM2936" i="2"/>
  <c r="AM2935" i="2"/>
  <c r="AM2934" i="2"/>
  <c r="AM2933" i="2"/>
  <c r="AM2932" i="2"/>
  <c r="AM2931" i="2"/>
  <c r="AM2930" i="2"/>
  <c r="AM2929" i="2"/>
  <c r="AM2928" i="2"/>
  <c r="AM2927" i="2"/>
  <c r="AM2926" i="2"/>
  <c r="AM2925" i="2"/>
  <c r="AM2924" i="2"/>
  <c r="AM2923" i="2"/>
  <c r="AM2922" i="2"/>
  <c r="AM2921" i="2"/>
  <c r="AM2920" i="2"/>
  <c r="AM2919" i="2"/>
  <c r="AM2918" i="2"/>
  <c r="AM2917" i="2"/>
  <c r="AM2916" i="2"/>
  <c r="AM2915" i="2"/>
  <c r="AM2914" i="2"/>
  <c r="AM2913" i="2"/>
  <c r="AM2912" i="2"/>
  <c r="AM2911" i="2"/>
  <c r="AM2910" i="2"/>
  <c r="AM2909" i="2"/>
  <c r="AM2908" i="2"/>
  <c r="AM2907" i="2"/>
  <c r="AM2906" i="2"/>
  <c r="AM2905" i="2"/>
  <c r="AM2904" i="2"/>
  <c r="AM2903" i="2"/>
  <c r="AM2902" i="2"/>
  <c r="AM2901" i="2"/>
  <c r="AM2900" i="2"/>
  <c r="AM2899" i="2"/>
  <c r="AM2898" i="2"/>
  <c r="AM2897" i="2"/>
  <c r="AM2896" i="2"/>
  <c r="AM2895" i="2"/>
  <c r="AM2894" i="2"/>
  <c r="AM2893" i="2"/>
  <c r="AM2892" i="2"/>
  <c r="AM2891" i="2"/>
  <c r="AM2890" i="2"/>
  <c r="AM2889" i="2"/>
  <c r="AM2888" i="2"/>
  <c r="AM2887" i="2"/>
  <c r="AM2886" i="2"/>
  <c r="AM2885" i="2"/>
  <c r="AM2884" i="2"/>
  <c r="AM2883" i="2"/>
  <c r="AM2882" i="2"/>
  <c r="AM2881" i="2"/>
  <c r="AM2880" i="2"/>
  <c r="AM2879" i="2"/>
  <c r="AM2878" i="2"/>
  <c r="AM2877" i="2"/>
  <c r="AM2876" i="2"/>
  <c r="AM2875" i="2"/>
  <c r="AM2874" i="2"/>
  <c r="AM2873" i="2"/>
  <c r="AM2872" i="2"/>
  <c r="AM2871" i="2"/>
  <c r="AM2870" i="2"/>
  <c r="AM2869" i="2"/>
  <c r="AM2868" i="2"/>
  <c r="AM2867" i="2"/>
  <c r="AM2866" i="2"/>
  <c r="AM2865" i="2"/>
  <c r="AM2864" i="2"/>
  <c r="AM2863" i="2"/>
  <c r="AM2862" i="2"/>
  <c r="AM2861" i="2"/>
  <c r="AM2860" i="2"/>
  <c r="AM2859" i="2"/>
  <c r="AM2858" i="2"/>
  <c r="AM2857" i="2"/>
  <c r="AM2856" i="2"/>
  <c r="AM2855" i="2"/>
  <c r="AM2854" i="2"/>
  <c r="AM2853" i="2"/>
  <c r="AM2852" i="2"/>
  <c r="AM2851" i="2"/>
  <c r="AM2850" i="2"/>
  <c r="AM2849" i="2"/>
  <c r="AM2848" i="2"/>
  <c r="AM2847" i="2"/>
  <c r="AM2846" i="2"/>
  <c r="AM2845" i="2"/>
  <c r="AM2844" i="2"/>
  <c r="AM2843" i="2"/>
  <c r="AM2842" i="2"/>
  <c r="AM2841" i="2"/>
  <c r="AM2840" i="2"/>
  <c r="AM2839" i="2"/>
  <c r="AM2838" i="2"/>
  <c r="AM2837" i="2"/>
  <c r="AM2836" i="2"/>
  <c r="AM2835" i="2"/>
  <c r="AM2834" i="2"/>
  <c r="AM2833" i="2"/>
  <c r="AM2832" i="2"/>
  <c r="AM2831" i="2"/>
  <c r="AM2830" i="2"/>
  <c r="AM2829" i="2"/>
  <c r="AM2828" i="2"/>
  <c r="AM2827" i="2"/>
  <c r="AM2826" i="2"/>
  <c r="AM2825" i="2"/>
  <c r="AM2824" i="2"/>
  <c r="AM2823" i="2"/>
  <c r="AM2822" i="2"/>
  <c r="AM2821" i="2"/>
  <c r="AM2820" i="2"/>
  <c r="AM2819" i="2"/>
  <c r="AM2818" i="2"/>
  <c r="AM2817" i="2"/>
  <c r="AM2816" i="2"/>
  <c r="AM2815" i="2"/>
  <c r="AM2814" i="2"/>
  <c r="AM2813" i="2"/>
  <c r="AM2812" i="2"/>
  <c r="AM2811" i="2"/>
  <c r="AM2810" i="2"/>
  <c r="AM2809" i="2"/>
  <c r="AM2808" i="2"/>
  <c r="AM2807" i="2"/>
  <c r="AM2806" i="2"/>
  <c r="AM2805" i="2"/>
  <c r="AM2804" i="2"/>
  <c r="AM2803" i="2"/>
  <c r="AM2802" i="2"/>
  <c r="AM2801" i="2"/>
  <c r="AM2800" i="2"/>
  <c r="AM2799" i="2"/>
  <c r="AM2798" i="2"/>
  <c r="AM2797" i="2"/>
  <c r="AM2796" i="2"/>
  <c r="AM2795" i="2"/>
  <c r="AM2794" i="2"/>
  <c r="AM2793" i="2"/>
  <c r="AM2792" i="2"/>
  <c r="AM2791" i="2"/>
  <c r="AM2790" i="2"/>
  <c r="AM2789" i="2"/>
  <c r="AM2788" i="2"/>
  <c r="AM2787" i="2"/>
  <c r="AM2786" i="2"/>
  <c r="AM2785" i="2"/>
  <c r="AM2784" i="2"/>
  <c r="AM2783" i="2"/>
  <c r="AM2782" i="2"/>
  <c r="AM2781" i="2"/>
  <c r="AM2780" i="2"/>
  <c r="AM2779" i="2"/>
  <c r="AM2778" i="2"/>
  <c r="AM2777" i="2"/>
  <c r="AM2776" i="2"/>
  <c r="AM2775" i="2"/>
  <c r="AM2774" i="2"/>
  <c r="AM2773" i="2"/>
  <c r="AM2772" i="2"/>
  <c r="AM2771" i="2"/>
  <c r="AM2770" i="2"/>
  <c r="AM2769" i="2"/>
  <c r="AM2768" i="2"/>
  <c r="AM2767" i="2"/>
  <c r="AM2766" i="2"/>
  <c r="AM2765" i="2"/>
  <c r="AM2764" i="2"/>
  <c r="AM2763" i="2"/>
  <c r="AM2762" i="2"/>
  <c r="AM2761" i="2"/>
  <c r="AM2760" i="2"/>
  <c r="AM2759" i="2"/>
  <c r="AM2758" i="2"/>
  <c r="AM2757" i="2"/>
  <c r="AM2756" i="2"/>
  <c r="AM2755" i="2"/>
  <c r="AM2754" i="2"/>
  <c r="AM2753" i="2"/>
  <c r="AM2752" i="2"/>
  <c r="AM2751" i="2"/>
  <c r="AM2750" i="2"/>
  <c r="AM2749" i="2"/>
  <c r="AM2748" i="2"/>
  <c r="AM2747" i="2"/>
  <c r="AM2746" i="2"/>
  <c r="AM2745" i="2"/>
  <c r="AM2744" i="2"/>
  <c r="AM2743" i="2"/>
  <c r="AM2742" i="2"/>
  <c r="AM2741" i="2"/>
  <c r="AM2740" i="2"/>
  <c r="AM2739" i="2"/>
  <c r="AM2738" i="2"/>
  <c r="AM2737" i="2"/>
  <c r="AM2736" i="2"/>
  <c r="AM2735" i="2"/>
  <c r="AM2734" i="2"/>
  <c r="AM2733" i="2"/>
  <c r="AM2732" i="2"/>
  <c r="AM2731" i="2"/>
  <c r="AM2730" i="2"/>
  <c r="AM2729" i="2"/>
  <c r="AM2728" i="2"/>
  <c r="AM2727" i="2"/>
  <c r="AM2726" i="2"/>
  <c r="AM2725" i="2"/>
  <c r="AM2724" i="2"/>
  <c r="AM2723" i="2"/>
  <c r="AM2722" i="2"/>
  <c r="AM2721" i="2"/>
  <c r="AM2720" i="2"/>
  <c r="AM2719" i="2"/>
  <c r="AM2718" i="2"/>
  <c r="AM2717" i="2"/>
  <c r="AM2716" i="2"/>
  <c r="AM2715" i="2"/>
  <c r="AM2714" i="2"/>
  <c r="AM2713" i="2"/>
  <c r="AM2712" i="2"/>
  <c r="AM2711" i="2"/>
  <c r="AM2710" i="2"/>
  <c r="AM2709" i="2"/>
  <c r="AM2708" i="2"/>
  <c r="AM2707" i="2"/>
  <c r="AM2706" i="2"/>
  <c r="AM2705" i="2"/>
  <c r="AM2704" i="2"/>
  <c r="AM2703" i="2"/>
  <c r="AM2702" i="2"/>
  <c r="AM2701" i="2"/>
  <c r="AM2700" i="2"/>
  <c r="AM2699" i="2"/>
  <c r="AM2698" i="2"/>
  <c r="AM2697" i="2"/>
  <c r="AM2696" i="2"/>
  <c r="AM2695" i="2"/>
  <c r="AM2694" i="2"/>
  <c r="AM2693" i="2"/>
  <c r="AM2692" i="2"/>
  <c r="AM2691" i="2"/>
  <c r="AM2690" i="2"/>
  <c r="AM2689" i="2"/>
  <c r="AM2688" i="2"/>
  <c r="AM2687" i="2"/>
  <c r="AM2686" i="2"/>
  <c r="AM2685" i="2"/>
  <c r="AM2684" i="2"/>
  <c r="AM2683" i="2"/>
  <c r="AM2682" i="2"/>
  <c r="AM2681" i="2"/>
  <c r="AM2680" i="2"/>
  <c r="AM2679" i="2"/>
  <c r="AM2678" i="2"/>
  <c r="AM2677" i="2"/>
  <c r="AM2676" i="2"/>
  <c r="AM2675" i="2"/>
  <c r="AM2674" i="2"/>
  <c r="AM2673" i="2"/>
  <c r="AM2672" i="2"/>
  <c r="AM2671" i="2"/>
  <c r="AM2670" i="2"/>
  <c r="AM2669" i="2"/>
  <c r="AM2668" i="2"/>
  <c r="AM2667" i="2"/>
  <c r="AM2666" i="2"/>
  <c r="AM2665" i="2"/>
  <c r="AM2664" i="2"/>
  <c r="AM2663" i="2"/>
  <c r="AM2662" i="2"/>
  <c r="AM2661" i="2"/>
  <c r="AM2660" i="2"/>
  <c r="AM2659" i="2"/>
  <c r="AM2658" i="2"/>
  <c r="AM2657" i="2"/>
  <c r="AM2656" i="2"/>
  <c r="AM2655" i="2"/>
  <c r="AM2654" i="2"/>
  <c r="AM2653" i="2"/>
  <c r="AM2652" i="2"/>
  <c r="AM2651" i="2"/>
  <c r="AM2650" i="2"/>
  <c r="AM2649" i="2"/>
  <c r="AM2648" i="2"/>
  <c r="AM2647" i="2"/>
  <c r="AM2646" i="2"/>
  <c r="AM2645" i="2"/>
  <c r="AM2644" i="2"/>
  <c r="AM2643" i="2"/>
  <c r="AM2642" i="2"/>
  <c r="AM2641" i="2"/>
  <c r="AM2640" i="2"/>
  <c r="AM2639" i="2"/>
  <c r="AM2638" i="2"/>
  <c r="AM2637" i="2"/>
  <c r="AM2636" i="2"/>
  <c r="AM2635" i="2"/>
  <c r="AM2634" i="2"/>
  <c r="AM2633" i="2"/>
  <c r="AM2632" i="2"/>
  <c r="AM2631" i="2"/>
  <c r="AM2630" i="2"/>
  <c r="AM2629" i="2"/>
  <c r="AM2628" i="2"/>
  <c r="AM2627" i="2"/>
  <c r="AM2626" i="2"/>
  <c r="AM2625" i="2"/>
  <c r="AM2624" i="2"/>
  <c r="AM2623" i="2"/>
  <c r="AM2622" i="2"/>
  <c r="AM2621" i="2"/>
  <c r="AM2620" i="2"/>
  <c r="AM2619" i="2"/>
  <c r="AM2618" i="2"/>
  <c r="AM2617" i="2"/>
  <c r="AM2616" i="2"/>
  <c r="AM2615" i="2"/>
  <c r="AM2614" i="2"/>
  <c r="AM2613" i="2"/>
  <c r="AM2612" i="2"/>
  <c r="AM2611" i="2"/>
  <c r="AM2610" i="2"/>
  <c r="AM2609" i="2"/>
  <c r="AM2608" i="2"/>
  <c r="AM2607" i="2"/>
  <c r="AM2606" i="2"/>
  <c r="AM2605" i="2"/>
  <c r="AM2604" i="2"/>
  <c r="AM2603" i="2"/>
  <c r="AM2602" i="2"/>
  <c r="AM2601" i="2"/>
  <c r="AM2600" i="2"/>
  <c r="AM2599" i="2"/>
  <c r="AM2598" i="2"/>
  <c r="AM2597" i="2"/>
  <c r="AM2596" i="2"/>
  <c r="AM2595" i="2"/>
  <c r="AM2594" i="2"/>
  <c r="AM2593" i="2"/>
  <c r="AM2592" i="2"/>
  <c r="AM2591" i="2"/>
  <c r="AM2590" i="2"/>
  <c r="AM2589" i="2"/>
  <c r="AM2588" i="2"/>
  <c r="AM2587" i="2"/>
  <c r="AM2586" i="2"/>
  <c r="AM2585" i="2"/>
  <c r="AM2584" i="2"/>
  <c r="AM2583" i="2"/>
  <c r="AM2582" i="2"/>
  <c r="AM2581" i="2"/>
  <c r="AM2580" i="2"/>
  <c r="AM2579" i="2"/>
  <c r="AM2578" i="2"/>
  <c r="AM2577" i="2"/>
  <c r="AM2576" i="2"/>
  <c r="AM2575" i="2"/>
  <c r="AM2574" i="2"/>
  <c r="AM2573" i="2"/>
  <c r="AM2572" i="2"/>
  <c r="AM2571" i="2"/>
  <c r="AM2570" i="2"/>
  <c r="AM2569" i="2"/>
  <c r="AM2568" i="2"/>
  <c r="AM2567" i="2"/>
  <c r="AM2566" i="2"/>
  <c r="AM2565" i="2"/>
  <c r="AM2564" i="2"/>
  <c r="AM2563" i="2"/>
  <c r="AM2562" i="2"/>
  <c r="AM2561" i="2"/>
  <c r="AM2560" i="2"/>
  <c r="AM2559" i="2"/>
  <c r="AM2558" i="2"/>
  <c r="AM2557" i="2"/>
  <c r="AM2556" i="2"/>
  <c r="AM2555" i="2"/>
  <c r="AM2554" i="2"/>
  <c r="AM2553" i="2"/>
  <c r="AM2552" i="2"/>
  <c r="AM2551" i="2"/>
  <c r="AM2550" i="2"/>
  <c r="AM2549" i="2"/>
  <c r="AM2548" i="2"/>
  <c r="AM2547" i="2"/>
  <c r="AM2546" i="2"/>
  <c r="AM2545" i="2"/>
  <c r="AM2544" i="2"/>
  <c r="AM2543" i="2"/>
  <c r="AM2542" i="2"/>
  <c r="AM2541" i="2"/>
  <c r="AM2540" i="2"/>
  <c r="AM2539" i="2"/>
  <c r="AM2538" i="2"/>
  <c r="AM2537" i="2"/>
  <c r="AM2536" i="2"/>
  <c r="AM2535" i="2"/>
  <c r="AM2534" i="2"/>
  <c r="AM2533" i="2"/>
  <c r="AM2532" i="2"/>
  <c r="AM2531" i="2"/>
  <c r="AM2530" i="2"/>
  <c r="AM2529" i="2"/>
  <c r="AM2528" i="2"/>
  <c r="AM2527" i="2"/>
  <c r="AM2526" i="2"/>
  <c r="AM2525" i="2"/>
  <c r="AM2524" i="2"/>
  <c r="AM2523" i="2"/>
  <c r="AM2522" i="2"/>
  <c r="AM2521" i="2"/>
  <c r="AM2520" i="2"/>
  <c r="AM2519" i="2"/>
  <c r="AM2518" i="2"/>
  <c r="AM2517" i="2"/>
  <c r="AM2516" i="2"/>
  <c r="AM2515" i="2"/>
  <c r="AM2514" i="2"/>
  <c r="AM2513" i="2"/>
  <c r="AM2512" i="2"/>
  <c r="AM2511" i="2"/>
  <c r="AM2510" i="2"/>
  <c r="AM2509" i="2"/>
  <c r="AM2508" i="2"/>
  <c r="AM2507" i="2"/>
  <c r="AM2506" i="2"/>
  <c r="AM2505" i="2"/>
  <c r="AM2504" i="2"/>
  <c r="AM2503" i="2"/>
  <c r="AM2502" i="2"/>
  <c r="AM2501" i="2"/>
  <c r="AM2500" i="2"/>
  <c r="AM2499" i="2"/>
  <c r="AM2498" i="2"/>
  <c r="AM2497" i="2"/>
  <c r="AM2496" i="2"/>
  <c r="AM2495" i="2"/>
  <c r="AM2494" i="2"/>
  <c r="AM2493" i="2"/>
  <c r="AM2492" i="2"/>
  <c r="AM2491" i="2"/>
  <c r="AM2490" i="2"/>
  <c r="AM2489" i="2"/>
  <c r="AM2488" i="2"/>
  <c r="AM2487" i="2"/>
  <c r="AM2486" i="2"/>
  <c r="AM2485" i="2"/>
  <c r="AM2484" i="2"/>
  <c r="AM2483" i="2"/>
  <c r="AM2482" i="2"/>
  <c r="AM2481" i="2"/>
  <c r="AM2480" i="2"/>
  <c r="AM2479" i="2"/>
  <c r="AM2478" i="2"/>
  <c r="AM2477" i="2"/>
  <c r="AM2476" i="2"/>
  <c r="AM2475" i="2"/>
  <c r="AM2474" i="2"/>
  <c r="AM2473" i="2"/>
  <c r="AM2472" i="2"/>
  <c r="AM2471" i="2"/>
  <c r="AM2470" i="2"/>
  <c r="AM2469" i="2"/>
  <c r="AM2468" i="2"/>
  <c r="AM2467" i="2"/>
  <c r="AM2466" i="2"/>
  <c r="AM2465" i="2"/>
  <c r="AM2464" i="2"/>
  <c r="AM2463" i="2"/>
  <c r="AM2462" i="2"/>
  <c r="AM2461" i="2"/>
  <c r="AM2460" i="2"/>
  <c r="AM2459" i="2"/>
  <c r="AM2458" i="2"/>
  <c r="AM2457" i="2"/>
  <c r="AM2456" i="2"/>
  <c r="AM2455" i="2"/>
  <c r="AM2454" i="2"/>
  <c r="AM2453" i="2"/>
  <c r="AM2452" i="2"/>
  <c r="AM2451" i="2"/>
  <c r="AM2450" i="2"/>
  <c r="AM2449" i="2"/>
  <c r="AM2448" i="2"/>
  <c r="AM2447" i="2"/>
  <c r="AM2446" i="2"/>
  <c r="AM2445" i="2"/>
  <c r="AM2444" i="2"/>
  <c r="AM2443" i="2"/>
  <c r="AM2442" i="2"/>
  <c r="AM2441" i="2"/>
  <c r="AM2440" i="2"/>
  <c r="AM2439" i="2"/>
  <c r="AM2438" i="2"/>
  <c r="AM2437" i="2"/>
  <c r="AM2436" i="2"/>
  <c r="AM2435" i="2"/>
  <c r="AM2434" i="2"/>
  <c r="AM2433" i="2"/>
  <c r="AM2432" i="2"/>
  <c r="AM2431" i="2"/>
  <c r="AM2430" i="2"/>
  <c r="AM2429" i="2"/>
  <c r="AM2428" i="2"/>
  <c r="AM2427" i="2"/>
  <c r="AM2426" i="2"/>
  <c r="AM2425" i="2"/>
  <c r="AM2424" i="2"/>
  <c r="AM2423" i="2"/>
  <c r="AM2422" i="2"/>
  <c r="AM2421" i="2"/>
  <c r="AM2420" i="2"/>
  <c r="AM2419" i="2"/>
  <c r="AM2418" i="2"/>
  <c r="AM2417" i="2"/>
  <c r="AM2416" i="2"/>
  <c r="AM2415" i="2"/>
  <c r="AM2414" i="2"/>
  <c r="AM2413" i="2"/>
  <c r="AM2412" i="2"/>
  <c r="AM2411" i="2"/>
  <c r="AM2410" i="2"/>
  <c r="AM2409" i="2"/>
  <c r="AM2408" i="2"/>
  <c r="AM2407" i="2"/>
  <c r="AM2406" i="2"/>
  <c r="AM2405" i="2"/>
  <c r="AM2404" i="2"/>
  <c r="AM2403" i="2"/>
  <c r="AM2402" i="2"/>
  <c r="AM2401" i="2"/>
  <c r="AM2400" i="2"/>
  <c r="AM2399" i="2"/>
  <c r="AM2398" i="2"/>
  <c r="AM2397" i="2"/>
  <c r="AM2396" i="2"/>
  <c r="AM2395" i="2"/>
  <c r="AM2394" i="2"/>
  <c r="AM2393" i="2"/>
  <c r="AM2392" i="2"/>
  <c r="AM2391" i="2"/>
  <c r="AM2390" i="2"/>
  <c r="AM2389" i="2"/>
  <c r="AM2388" i="2"/>
  <c r="AM2387" i="2"/>
  <c r="AM2386" i="2"/>
  <c r="AM2385" i="2"/>
  <c r="AM2384" i="2"/>
  <c r="AM2383" i="2"/>
  <c r="AM2382" i="2"/>
  <c r="AM2381" i="2"/>
  <c r="AM2380" i="2"/>
  <c r="AM2379" i="2"/>
  <c r="AM2378" i="2"/>
  <c r="AM2377" i="2"/>
  <c r="AM2376" i="2"/>
  <c r="AM2375" i="2"/>
  <c r="AM2374" i="2"/>
  <c r="AM2373" i="2"/>
  <c r="AM2372" i="2"/>
  <c r="AM2371" i="2"/>
  <c r="AM2370" i="2"/>
  <c r="AM2369" i="2"/>
  <c r="AM2368" i="2"/>
  <c r="AM2367" i="2"/>
  <c r="AM2366" i="2"/>
  <c r="AM2365" i="2"/>
  <c r="AM2364" i="2"/>
  <c r="AM2363" i="2"/>
  <c r="AM2362" i="2"/>
  <c r="AM2361" i="2"/>
  <c r="AM2360" i="2"/>
  <c r="AM2359" i="2"/>
  <c r="AM2358" i="2"/>
  <c r="AM2357" i="2"/>
  <c r="AM2356" i="2"/>
  <c r="AM2355" i="2"/>
  <c r="AM2354" i="2"/>
  <c r="AM2353" i="2"/>
  <c r="AM2352" i="2"/>
  <c r="AM2351" i="2"/>
  <c r="AM2350" i="2"/>
  <c r="AM2349" i="2"/>
  <c r="AM2348" i="2"/>
  <c r="AM2347" i="2"/>
  <c r="AM2346" i="2"/>
  <c r="AM2345" i="2"/>
  <c r="AM2344" i="2"/>
  <c r="AM2343" i="2"/>
  <c r="AM2342" i="2"/>
  <c r="AM2341" i="2"/>
  <c r="AM2340" i="2"/>
  <c r="AM2339" i="2"/>
  <c r="AM2338" i="2"/>
  <c r="AM2337" i="2"/>
  <c r="AM2336" i="2"/>
  <c r="AM2335" i="2"/>
  <c r="AM2334" i="2"/>
  <c r="AM2333" i="2"/>
  <c r="AM2332" i="2"/>
  <c r="AM2331" i="2"/>
  <c r="AM2330" i="2"/>
  <c r="AM2329" i="2"/>
  <c r="AM2328" i="2"/>
  <c r="AM2327" i="2"/>
  <c r="AM2326" i="2"/>
  <c r="AM2325" i="2"/>
  <c r="AM2324" i="2"/>
  <c r="AM2323" i="2"/>
  <c r="AM2322" i="2"/>
  <c r="AM2321" i="2"/>
  <c r="AM2320" i="2"/>
  <c r="AM2319" i="2"/>
  <c r="AM2318" i="2"/>
  <c r="AM2317" i="2"/>
  <c r="AM2316" i="2"/>
  <c r="AM2315" i="2"/>
  <c r="AM2314" i="2"/>
  <c r="AM2313" i="2"/>
  <c r="AM2312" i="2"/>
  <c r="AM2311" i="2"/>
  <c r="AM2310" i="2"/>
  <c r="AM2309" i="2"/>
  <c r="AM2308" i="2"/>
  <c r="AM2307" i="2"/>
  <c r="AM2306" i="2"/>
  <c r="AM2305" i="2"/>
  <c r="AM2304" i="2"/>
  <c r="AM2303" i="2"/>
  <c r="AM2302" i="2"/>
  <c r="AM2301" i="2"/>
  <c r="AM2300" i="2"/>
  <c r="AM2299" i="2"/>
  <c r="AM2298" i="2"/>
  <c r="AM2297" i="2"/>
  <c r="AM2296" i="2"/>
  <c r="AM2295" i="2"/>
  <c r="AM2294" i="2"/>
  <c r="AM2293" i="2"/>
  <c r="AM2292" i="2"/>
  <c r="AM2291" i="2"/>
  <c r="AM2290" i="2"/>
  <c r="AM2289" i="2"/>
  <c r="AM2288" i="2"/>
  <c r="AM2287" i="2"/>
  <c r="AM2286" i="2"/>
  <c r="AM2285" i="2"/>
  <c r="AM2284" i="2"/>
  <c r="AM2283" i="2"/>
  <c r="AM2282" i="2"/>
  <c r="AM2281" i="2"/>
  <c r="AM2280" i="2"/>
  <c r="AM2279" i="2"/>
  <c r="AM2278" i="2"/>
  <c r="AM2277" i="2"/>
  <c r="AM2276" i="2"/>
  <c r="AM2275" i="2"/>
  <c r="AM2274" i="2"/>
  <c r="AM2273" i="2"/>
  <c r="AM2272" i="2"/>
  <c r="AM2271" i="2"/>
  <c r="AM2270" i="2"/>
  <c r="AM2269" i="2"/>
  <c r="AM2268" i="2"/>
  <c r="AM2267" i="2"/>
  <c r="AM2266" i="2"/>
  <c r="AM2265" i="2"/>
  <c r="AM2264" i="2"/>
  <c r="AM2263" i="2"/>
  <c r="AM2262" i="2"/>
  <c r="AM2261" i="2"/>
  <c r="AM2260" i="2"/>
  <c r="AM2259" i="2"/>
  <c r="AM2258" i="2"/>
  <c r="AM2257" i="2"/>
  <c r="AM2256" i="2"/>
  <c r="AM2255" i="2"/>
  <c r="AM2254" i="2"/>
  <c r="AM2253" i="2"/>
  <c r="AM2252" i="2"/>
  <c r="AM2251" i="2"/>
  <c r="AM2250" i="2"/>
  <c r="AM2249" i="2"/>
  <c r="AM2248" i="2"/>
  <c r="AM2247" i="2"/>
  <c r="AM2246" i="2"/>
  <c r="AM2245" i="2"/>
  <c r="AM2244" i="2"/>
  <c r="AM2243" i="2"/>
  <c r="AM2242" i="2"/>
  <c r="AM2241" i="2"/>
  <c r="AM2240" i="2"/>
  <c r="AM2239" i="2"/>
  <c r="AM2238" i="2"/>
  <c r="AM2237" i="2"/>
  <c r="AM2236" i="2"/>
  <c r="AM2235" i="2"/>
  <c r="AM2234" i="2"/>
  <c r="AM2233" i="2"/>
  <c r="AM2232" i="2"/>
  <c r="AM2231" i="2"/>
  <c r="AM2230" i="2"/>
  <c r="AM2229" i="2"/>
  <c r="AM2228" i="2"/>
  <c r="AM2227" i="2"/>
  <c r="AM2226" i="2"/>
  <c r="AM2225" i="2"/>
  <c r="AM2224" i="2"/>
  <c r="AM2223" i="2"/>
  <c r="AM2222" i="2"/>
  <c r="AM2221" i="2"/>
  <c r="AM2220" i="2"/>
  <c r="AM2219" i="2"/>
  <c r="AM2218" i="2"/>
  <c r="AM2217" i="2"/>
  <c r="AM2216" i="2"/>
  <c r="AM2215" i="2"/>
  <c r="AM2214" i="2"/>
  <c r="AM2213" i="2"/>
  <c r="AM2212" i="2"/>
  <c r="AM2211" i="2"/>
  <c r="AM2210" i="2"/>
  <c r="AM2209" i="2"/>
  <c r="AM2208" i="2"/>
  <c r="AM2207" i="2"/>
  <c r="AM2206" i="2"/>
  <c r="AM2205" i="2"/>
  <c r="AM2204" i="2"/>
  <c r="AM2203" i="2"/>
  <c r="AM2202" i="2"/>
  <c r="AM2201" i="2"/>
  <c r="AM2200" i="2"/>
  <c r="AM2199" i="2"/>
  <c r="AM2198" i="2"/>
  <c r="AM2197" i="2"/>
  <c r="AM2196" i="2"/>
  <c r="AM2195" i="2"/>
  <c r="AM2194" i="2"/>
  <c r="AM2193" i="2"/>
  <c r="AM2192" i="2"/>
  <c r="AM2191" i="2"/>
  <c r="AM2190" i="2"/>
  <c r="AM2189" i="2"/>
  <c r="AM2188" i="2"/>
  <c r="AM2187" i="2"/>
  <c r="AM2186" i="2"/>
  <c r="AM2185" i="2"/>
  <c r="AM2184" i="2"/>
  <c r="AM2183" i="2"/>
  <c r="AM2182" i="2"/>
  <c r="AM2181" i="2"/>
  <c r="AM2180" i="2"/>
  <c r="AM2179" i="2"/>
  <c r="AM2178" i="2"/>
  <c r="AM2177" i="2"/>
  <c r="AM2176" i="2"/>
  <c r="AM2175" i="2"/>
  <c r="AM2174" i="2"/>
  <c r="AM2173" i="2"/>
  <c r="AM2172" i="2"/>
  <c r="AM2171" i="2"/>
  <c r="AM2170" i="2"/>
  <c r="AM2169" i="2"/>
  <c r="AM2168" i="2"/>
  <c r="AM2167" i="2"/>
  <c r="AM2166" i="2"/>
  <c r="AM2165" i="2"/>
  <c r="AM2164" i="2"/>
  <c r="AM2163" i="2"/>
  <c r="AM2162" i="2"/>
  <c r="AM2161" i="2"/>
  <c r="AM2160" i="2"/>
  <c r="AM2159" i="2"/>
  <c r="AM2158" i="2"/>
  <c r="AM2157" i="2"/>
  <c r="AM2156" i="2"/>
  <c r="AM2155" i="2"/>
  <c r="AM2154" i="2"/>
  <c r="AM2153" i="2"/>
  <c r="AM2152" i="2"/>
  <c r="AM2151" i="2"/>
  <c r="AM2150" i="2"/>
  <c r="AM2149" i="2"/>
  <c r="AM2148" i="2"/>
  <c r="AM2147" i="2"/>
  <c r="AM2146" i="2"/>
  <c r="AM2145" i="2"/>
  <c r="AM2144" i="2"/>
  <c r="AM2143" i="2"/>
  <c r="AM2142" i="2"/>
  <c r="AM2141" i="2"/>
  <c r="AM2140" i="2"/>
  <c r="AM2139" i="2"/>
  <c r="AM2138" i="2"/>
  <c r="AM2137" i="2"/>
  <c r="AM2136" i="2"/>
  <c r="AM2135" i="2"/>
  <c r="AM2134" i="2"/>
  <c r="AM2133" i="2"/>
  <c r="AM2132" i="2"/>
  <c r="AM2131" i="2"/>
  <c r="AM2130" i="2"/>
  <c r="AM2129" i="2"/>
  <c r="AM2128" i="2"/>
  <c r="AM2127" i="2"/>
  <c r="AM2126" i="2"/>
  <c r="AM2125" i="2"/>
  <c r="AM2124" i="2"/>
  <c r="AM2123" i="2"/>
  <c r="AM2122" i="2"/>
  <c r="AM2121" i="2"/>
  <c r="AM2120" i="2"/>
  <c r="AM2119" i="2"/>
  <c r="AM2118" i="2"/>
  <c r="AM2117" i="2"/>
  <c r="AM2116" i="2"/>
  <c r="AM2115" i="2"/>
  <c r="AM2114" i="2"/>
  <c r="AM2113" i="2"/>
  <c r="AM2112" i="2"/>
  <c r="AM2111" i="2"/>
  <c r="AM2110" i="2"/>
  <c r="AM2109" i="2"/>
  <c r="AM2108" i="2"/>
  <c r="AM2107" i="2"/>
  <c r="AM2106" i="2"/>
  <c r="AM2105" i="2"/>
  <c r="AM2104" i="2"/>
  <c r="AM2103" i="2"/>
  <c r="AM2102" i="2"/>
  <c r="AM2101" i="2"/>
  <c r="AM2100" i="2"/>
  <c r="AM2099" i="2"/>
  <c r="AM2098" i="2"/>
  <c r="AM2097" i="2"/>
  <c r="AM2096" i="2"/>
  <c r="AM2095" i="2"/>
  <c r="AM2094" i="2"/>
  <c r="AM2093" i="2"/>
  <c r="AM2092" i="2"/>
  <c r="AM2091" i="2"/>
  <c r="AM2090" i="2"/>
  <c r="AM2089" i="2"/>
  <c r="AM2088" i="2"/>
  <c r="AM2087" i="2"/>
  <c r="AM2086" i="2"/>
  <c r="AM2085" i="2"/>
  <c r="AM2084" i="2"/>
  <c r="AM2083" i="2"/>
  <c r="AM2082" i="2"/>
  <c r="AM2081" i="2"/>
  <c r="AM2080" i="2"/>
  <c r="AM2079" i="2"/>
  <c r="AM2078" i="2"/>
  <c r="AM2077" i="2"/>
  <c r="AM2076" i="2"/>
  <c r="AM2075" i="2"/>
  <c r="AM2074" i="2"/>
  <c r="AM2073" i="2"/>
  <c r="AM2072" i="2"/>
  <c r="AM2071" i="2"/>
  <c r="AM2070" i="2"/>
  <c r="AM2069" i="2"/>
  <c r="AM2068" i="2"/>
  <c r="AM2067" i="2"/>
  <c r="AM2066" i="2"/>
  <c r="AM2065" i="2"/>
  <c r="AM2064" i="2"/>
  <c r="AM2063" i="2"/>
  <c r="AM2062" i="2"/>
  <c r="AM2061" i="2"/>
  <c r="AM2060" i="2"/>
  <c r="AM2059" i="2"/>
  <c r="AM2058" i="2"/>
  <c r="AM2057" i="2"/>
  <c r="AM2056" i="2"/>
  <c r="AM2055" i="2"/>
  <c r="AM2054" i="2"/>
  <c r="AM2053" i="2"/>
  <c r="AM2052" i="2"/>
  <c r="AM2051" i="2"/>
  <c r="AM2050" i="2"/>
  <c r="AM2049" i="2"/>
  <c r="AM2048" i="2"/>
  <c r="AM2047" i="2"/>
  <c r="AM2046" i="2"/>
  <c r="AM2045" i="2"/>
  <c r="AM2044" i="2"/>
  <c r="AM2043" i="2"/>
  <c r="AM2042" i="2"/>
  <c r="AM2041" i="2"/>
  <c r="AM2040" i="2"/>
  <c r="AM2039" i="2"/>
  <c r="AM2038" i="2"/>
  <c r="AM2037" i="2"/>
  <c r="AM2036" i="2"/>
  <c r="AM2035" i="2"/>
  <c r="AM2034" i="2"/>
  <c r="AM2033" i="2"/>
  <c r="AM2032" i="2"/>
  <c r="AM2031" i="2"/>
  <c r="AM2030" i="2"/>
  <c r="AM2029" i="2"/>
  <c r="AM2028" i="2"/>
  <c r="AM2027" i="2"/>
  <c r="AM2026" i="2"/>
  <c r="AM2025" i="2"/>
  <c r="AM2024" i="2"/>
  <c r="AM2023" i="2"/>
  <c r="AM2022" i="2"/>
  <c r="AM2021" i="2"/>
  <c r="AM2020" i="2"/>
  <c r="AM2019" i="2"/>
  <c r="AM2018" i="2"/>
  <c r="AM2017" i="2"/>
  <c r="AM2016" i="2"/>
  <c r="AM2015" i="2"/>
  <c r="AM2014" i="2"/>
  <c r="AM2013" i="2"/>
  <c r="AM2012" i="2"/>
  <c r="AM2011" i="2"/>
  <c r="AM2010" i="2"/>
  <c r="AM2009" i="2"/>
  <c r="AM2008" i="2"/>
  <c r="AM2007" i="2"/>
  <c r="AM2006" i="2"/>
  <c r="AM2005" i="2"/>
  <c r="AM2004" i="2"/>
  <c r="AM2003" i="2"/>
  <c r="AM2002" i="2"/>
  <c r="AM2001" i="2"/>
  <c r="AM2000" i="2"/>
  <c r="AM1999" i="2"/>
  <c r="AM1998" i="2"/>
  <c r="AM1997" i="2"/>
  <c r="AM1996" i="2"/>
  <c r="AM1995" i="2"/>
  <c r="AM1994" i="2"/>
  <c r="AM1993" i="2"/>
  <c r="AM1992" i="2"/>
  <c r="AM1991" i="2"/>
  <c r="AM1990" i="2"/>
  <c r="AM1989" i="2"/>
  <c r="AM1988" i="2"/>
  <c r="AM1987" i="2"/>
  <c r="AM1986" i="2"/>
  <c r="AM1985" i="2"/>
  <c r="AM1984" i="2"/>
  <c r="AM1983" i="2"/>
  <c r="AM1982" i="2"/>
  <c r="AM1981" i="2"/>
  <c r="AM1980" i="2"/>
  <c r="AM1979" i="2"/>
  <c r="AM1978" i="2"/>
  <c r="AM1977" i="2"/>
  <c r="AM1976" i="2"/>
  <c r="AM1975" i="2"/>
  <c r="AM1974" i="2"/>
  <c r="AM1973" i="2"/>
  <c r="AM1972" i="2"/>
  <c r="AM1971" i="2"/>
  <c r="AM1970" i="2"/>
  <c r="AM1969" i="2"/>
  <c r="AM1968" i="2"/>
  <c r="AM1967" i="2"/>
  <c r="AM1966" i="2"/>
  <c r="AM1965" i="2"/>
  <c r="AM1964" i="2"/>
  <c r="AM1963" i="2"/>
  <c r="AM1962" i="2"/>
  <c r="AM1961" i="2"/>
  <c r="AM1960" i="2"/>
  <c r="AM1959" i="2"/>
  <c r="AM1958" i="2"/>
  <c r="AM1957" i="2"/>
  <c r="AM1956" i="2"/>
  <c r="AM1955" i="2"/>
  <c r="AM1954" i="2"/>
  <c r="AM1953" i="2"/>
  <c r="AM1952" i="2"/>
  <c r="AM1951" i="2"/>
  <c r="AM1950" i="2"/>
  <c r="AM1949" i="2"/>
  <c r="AM1948" i="2"/>
  <c r="AM1947" i="2"/>
  <c r="AM1946" i="2"/>
  <c r="AM1945" i="2"/>
  <c r="AM1944" i="2"/>
  <c r="AM1943" i="2"/>
  <c r="AM1942" i="2"/>
  <c r="AM1941" i="2"/>
  <c r="AM1940" i="2"/>
  <c r="AM1939" i="2"/>
  <c r="AM1938" i="2"/>
  <c r="AM1937" i="2"/>
  <c r="AM1936" i="2"/>
  <c r="AM1935" i="2"/>
  <c r="AM1934" i="2"/>
  <c r="AM1933" i="2"/>
  <c r="AM1932" i="2"/>
  <c r="AM1931" i="2"/>
  <c r="AM1930" i="2"/>
  <c r="AM1929" i="2"/>
  <c r="AM1928" i="2"/>
  <c r="AM1927" i="2"/>
  <c r="AM1926" i="2"/>
  <c r="AM1925" i="2"/>
  <c r="AM1924" i="2"/>
  <c r="AM1923" i="2"/>
  <c r="AM1922" i="2"/>
  <c r="AM1921" i="2"/>
  <c r="AM1920" i="2"/>
  <c r="AM1919" i="2"/>
  <c r="AM1918" i="2"/>
  <c r="AM1917" i="2"/>
  <c r="AM1916" i="2"/>
  <c r="AM1915" i="2"/>
  <c r="AM1914" i="2"/>
  <c r="AM1913" i="2"/>
  <c r="AM1912" i="2"/>
  <c r="AM1911" i="2"/>
  <c r="AM1910" i="2"/>
  <c r="AM1909" i="2"/>
  <c r="AM1908" i="2"/>
  <c r="AM1907" i="2"/>
  <c r="AM1906" i="2"/>
  <c r="AM1905" i="2"/>
  <c r="AM1904" i="2"/>
  <c r="AM1903" i="2"/>
  <c r="AM1902" i="2"/>
  <c r="AM1901" i="2"/>
  <c r="AM1900" i="2"/>
  <c r="AM1899" i="2"/>
  <c r="AM1898" i="2"/>
  <c r="AM1897" i="2"/>
  <c r="AM1896" i="2"/>
  <c r="AM1895" i="2"/>
  <c r="AM1894" i="2"/>
  <c r="AM1893" i="2"/>
  <c r="AM1892" i="2"/>
  <c r="AM1891" i="2"/>
  <c r="AM1890" i="2"/>
  <c r="AM1889" i="2"/>
  <c r="AM1888" i="2"/>
  <c r="AM1887" i="2"/>
  <c r="AM1886" i="2"/>
  <c r="AM1885" i="2"/>
  <c r="AM1884" i="2"/>
  <c r="AM1883" i="2"/>
  <c r="AM1882" i="2"/>
  <c r="AM1881" i="2"/>
  <c r="AM1880" i="2"/>
  <c r="AM1879" i="2"/>
  <c r="AM1878" i="2"/>
  <c r="AM1877" i="2"/>
  <c r="AM1876" i="2"/>
  <c r="AM1875" i="2"/>
  <c r="AM1874" i="2"/>
  <c r="AM1873" i="2"/>
  <c r="AM1872" i="2"/>
  <c r="AM1871" i="2"/>
  <c r="AM1870" i="2"/>
  <c r="AM1869" i="2"/>
  <c r="AM1868" i="2"/>
  <c r="AM1867" i="2"/>
  <c r="AM1866" i="2"/>
  <c r="AM1865" i="2"/>
  <c r="AM1864" i="2"/>
  <c r="AM1863" i="2"/>
  <c r="AM1862" i="2"/>
  <c r="AM1861" i="2"/>
  <c r="AM1860" i="2"/>
  <c r="AM1859" i="2"/>
  <c r="AM1858" i="2"/>
  <c r="AM1857" i="2"/>
  <c r="AM1856" i="2"/>
  <c r="AM1855" i="2"/>
  <c r="AM1854" i="2"/>
  <c r="AM1853" i="2"/>
  <c r="AM1852" i="2"/>
  <c r="AM1851" i="2"/>
  <c r="AM1850" i="2"/>
  <c r="AM1849" i="2"/>
  <c r="AM1848" i="2"/>
  <c r="AM1847" i="2"/>
  <c r="AM1846" i="2"/>
  <c r="AM1845" i="2"/>
  <c r="AM1844" i="2"/>
  <c r="AM1843" i="2"/>
  <c r="AM1842" i="2"/>
  <c r="AM1841" i="2"/>
  <c r="AM1840" i="2"/>
  <c r="AM1839" i="2"/>
  <c r="AM1838" i="2"/>
  <c r="AM1837" i="2"/>
  <c r="AM1836" i="2"/>
  <c r="AM1835" i="2"/>
  <c r="AM1834" i="2"/>
  <c r="AM1833" i="2"/>
  <c r="AM1832" i="2"/>
  <c r="AM1831" i="2"/>
  <c r="AM1830" i="2"/>
  <c r="AM1829" i="2"/>
  <c r="AM1828" i="2"/>
  <c r="AM1827" i="2"/>
  <c r="AM1826" i="2"/>
  <c r="AM1825" i="2"/>
  <c r="AM1824" i="2"/>
  <c r="AM1823" i="2"/>
  <c r="AM1822" i="2"/>
  <c r="AM1821" i="2"/>
  <c r="AM1820" i="2"/>
  <c r="AM1819" i="2"/>
  <c r="AM1818" i="2"/>
  <c r="AM1817" i="2"/>
  <c r="AM1816" i="2"/>
  <c r="AM1815" i="2"/>
  <c r="AM1814" i="2"/>
  <c r="AM1813" i="2"/>
  <c r="AM1812" i="2"/>
  <c r="AM1811" i="2"/>
  <c r="AM1810" i="2"/>
  <c r="AM1809" i="2"/>
  <c r="AM1808" i="2"/>
  <c r="AM1807" i="2"/>
  <c r="AM1806" i="2"/>
  <c r="AM1805" i="2"/>
  <c r="AM1804" i="2"/>
  <c r="AM1803" i="2"/>
  <c r="AM1802" i="2"/>
  <c r="AM1801" i="2"/>
  <c r="AM1800" i="2"/>
  <c r="AM1799" i="2"/>
  <c r="AM1798" i="2"/>
  <c r="AM1797" i="2"/>
  <c r="AM1796" i="2"/>
  <c r="AM1795" i="2"/>
  <c r="AM1794" i="2"/>
  <c r="AM1793" i="2"/>
  <c r="AM1792" i="2"/>
  <c r="AM1791" i="2"/>
  <c r="AM1790" i="2"/>
  <c r="AM1789" i="2"/>
  <c r="AM1788" i="2"/>
  <c r="AM1787" i="2"/>
  <c r="AM1786" i="2"/>
  <c r="AM1785" i="2"/>
  <c r="AM1784" i="2"/>
  <c r="AM1783" i="2"/>
  <c r="AM1782" i="2"/>
  <c r="AM1781" i="2"/>
  <c r="AM1780" i="2"/>
  <c r="AM1779" i="2"/>
  <c r="AM1778" i="2"/>
  <c r="AM1777" i="2"/>
  <c r="AM1776" i="2"/>
  <c r="AM1775" i="2"/>
  <c r="AM1774" i="2"/>
  <c r="AM1773" i="2"/>
  <c r="AM1772" i="2"/>
  <c r="AM1771" i="2"/>
  <c r="AM1770" i="2"/>
  <c r="AM1769" i="2"/>
  <c r="AM1768" i="2"/>
  <c r="AM1767" i="2"/>
  <c r="AM1766" i="2"/>
  <c r="AM1765" i="2"/>
  <c r="AM1764" i="2"/>
  <c r="AM1763" i="2"/>
  <c r="AM1762" i="2"/>
  <c r="AM1761" i="2"/>
  <c r="AM1760" i="2"/>
  <c r="AM1759" i="2"/>
  <c r="AM1758" i="2"/>
  <c r="AM1757" i="2"/>
  <c r="AM1756" i="2"/>
  <c r="AM1755" i="2"/>
  <c r="AM1754" i="2"/>
  <c r="AM1753" i="2"/>
  <c r="AM1752" i="2"/>
  <c r="AM1751" i="2"/>
  <c r="AM1750" i="2"/>
  <c r="AM1749" i="2"/>
  <c r="AM1748" i="2"/>
  <c r="AM1747" i="2"/>
  <c r="AM1746" i="2"/>
  <c r="AM1745" i="2"/>
  <c r="AM1744" i="2"/>
  <c r="AM1743" i="2"/>
  <c r="AM1742" i="2"/>
  <c r="AM1741" i="2"/>
  <c r="AM1740" i="2"/>
  <c r="AM1739" i="2"/>
  <c r="AM1738" i="2"/>
  <c r="AM1737" i="2"/>
  <c r="AM1736" i="2"/>
  <c r="AM1735" i="2"/>
  <c r="AM1734" i="2"/>
  <c r="AM1733" i="2"/>
  <c r="AM1732" i="2"/>
  <c r="AM1731" i="2"/>
  <c r="AM1730" i="2"/>
  <c r="AM1729" i="2"/>
  <c r="AM1728" i="2"/>
  <c r="AM1727" i="2"/>
  <c r="AM1726" i="2"/>
  <c r="AM1725" i="2"/>
  <c r="AM1724" i="2"/>
  <c r="AM1723" i="2"/>
  <c r="AM1722" i="2"/>
  <c r="AM1721" i="2"/>
  <c r="AM1720" i="2"/>
  <c r="AM1719" i="2"/>
  <c r="AM1718" i="2"/>
  <c r="AM1717" i="2"/>
  <c r="AM1716" i="2"/>
  <c r="AM1715" i="2"/>
  <c r="AM1714" i="2"/>
  <c r="AM1713" i="2"/>
  <c r="AM1712" i="2"/>
  <c r="AM1711" i="2"/>
  <c r="AM1710" i="2"/>
  <c r="AM1709" i="2"/>
  <c r="AM1708" i="2"/>
  <c r="AM1707" i="2"/>
  <c r="AM1706" i="2"/>
  <c r="AM1705" i="2"/>
  <c r="AM1704" i="2"/>
  <c r="AM1703" i="2"/>
  <c r="AM1702" i="2"/>
  <c r="AM1701" i="2"/>
  <c r="AM1700" i="2"/>
  <c r="AM1699" i="2"/>
  <c r="AM1698" i="2"/>
  <c r="AM1697" i="2"/>
  <c r="AM1696" i="2"/>
  <c r="AM1695" i="2"/>
  <c r="AM1694" i="2"/>
  <c r="AM1693" i="2"/>
  <c r="AM1692" i="2"/>
  <c r="AM1691" i="2"/>
  <c r="AM1690" i="2"/>
  <c r="AM1689" i="2"/>
  <c r="AM1688" i="2"/>
  <c r="AM1687" i="2"/>
  <c r="AM1686" i="2"/>
  <c r="AM1685" i="2"/>
  <c r="AM1684" i="2"/>
  <c r="AM1683" i="2"/>
  <c r="AM1682" i="2"/>
  <c r="AM1681" i="2"/>
  <c r="AM1680" i="2"/>
  <c r="AM1679" i="2"/>
  <c r="AM1678" i="2"/>
  <c r="AM1677" i="2"/>
  <c r="AM1676" i="2"/>
  <c r="AM1675" i="2"/>
  <c r="AM1674" i="2"/>
  <c r="AM1673" i="2"/>
  <c r="AM1672" i="2"/>
  <c r="AM1671" i="2"/>
  <c r="AM1670" i="2"/>
  <c r="AM1669" i="2"/>
  <c r="AM1668" i="2"/>
  <c r="AM1667" i="2"/>
  <c r="AM1666" i="2"/>
  <c r="AM1665" i="2"/>
  <c r="AM1664" i="2"/>
  <c r="AM1663" i="2"/>
  <c r="AM1662" i="2"/>
  <c r="AM1661" i="2"/>
  <c r="AM1660" i="2"/>
  <c r="AM1659" i="2"/>
  <c r="AM1658" i="2"/>
  <c r="AM1657" i="2"/>
  <c r="AM1656" i="2"/>
  <c r="AM1655" i="2"/>
  <c r="AM1654" i="2"/>
  <c r="AM1653" i="2"/>
  <c r="AM1652" i="2"/>
  <c r="AM1651" i="2"/>
  <c r="AM1650" i="2"/>
  <c r="AM1649" i="2"/>
  <c r="AM1648" i="2"/>
  <c r="AM1647" i="2"/>
  <c r="AM1646" i="2"/>
  <c r="AM1645" i="2"/>
  <c r="AM1644" i="2"/>
  <c r="AM1643" i="2"/>
  <c r="AM1642" i="2"/>
  <c r="AM1641" i="2"/>
  <c r="AM1640" i="2"/>
  <c r="AM1639" i="2"/>
  <c r="AM1638" i="2"/>
  <c r="AM1637" i="2"/>
  <c r="AM1636" i="2"/>
  <c r="AM1635" i="2"/>
  <c r="AM1634" i="2"/>
  <c r="AM1633" i="2"/>
  <c r="AM1632" i="2"/>
  <c r="AM1631" i="2"/>
  <c r="AM1630" i="2"/>
  <c r="AM1629" i="2"/>
  <c r="AM1628" i="2"/>
  <c r="AM1627" i="2"/>
  <c r="AM1626" i="2"/>
  <c r="AM1625" i="2"/>
  <c r="AM1624" i="2"/>
  <c r="AM1623" i="2"/>
  <c r="AM1622" i="2"/>
  <c r="AM1621" i="2"/>
  <c r="AM1620" i="2"/>
  <c r="AM1619" i="2"/>
  <c r="AM1618" i="2"/>
  <c r="AM1617" i="2"/>
  <c r="AM1616" i="2"/>
  <c r="AM1615" i="2"/>
  <c r="AM1614" i="2"/>
  <c r="AM1613" i="2"/>
  <c r="AM1612" i="2"/>
  <c r="AM1611" i="2"/>
  <c r="AM1610" i="2"/>
  <c r="AM1609" i="2"/>
  <c r="AM1608" i="2"/>
  <c r="AM1607" i="2"/>
  <c r="AM1606" i="2"/>
  <c r="AM1605" i="2"/>
  <c r="AM1604" i="2"/>
  <c r="AM1603" i="2"/>
  <c r="AM1602" i="2"/>
  <c r="AM1601" i="2"/>
  <c r="AM1600" i="2"/>
  <c r="AM1599" i="2"/>
  <c r="AM1598" i="2"/>
  <c r="AM1597" i="2"/>
  <c r="AM1596" i="2"/>
  <c r="AM1595" i="2"/>
  <c r="AM1594" i="2"/>
  <c r="AM1593" i="2"/>
  <c r="AM1592" i="2"/>
  <c r="AM1591" i="2"/>
  <c r="AM1590" i="2"/>
  <c r="AM1589" i="2"/>
  <c r="AM1588" i="2"/>
  <c r="AM1587" i="2"/>
  <c r="AM1586" i="2"/>
  <c r="AM1585" i="2"/>
  <c r="AM1584" i="2"/>
  <c r="AM1583" i="2"/>
  <c r="AM1582" i="2"/>
  <c r="AM1581" i="2"/>
  <c r="AM1580" i="2"/>
  <c r="AM1579" i="2"/>
  <c r="AM1578" i="2"/>
  <c r="AM1577" i="2"/>
  <c r="AM1576" i="2"/>
  <c r="AM1575" i="2"/>
  <c r="AM1574" i="2"/>
  <c r="AM1573" i="2"/>
  <c r="AM1572" i="2"/>
  <c r="AM1571" i="2"/>
  <c r="AM1570" i="2"/>
  <c r="AM1569" i="2"/>
  <c r="AM1568" i="2"/>
  <c r="AM1567" i="2"/>
  <c r="AM1566" i="2"/>
  <c r="AM1565" i="2"/>
  <c r="AM1564" i="2"/>
  <c r="AM1563" i="2"/>
  <c r="AM1562" i="2"/>
  <c r="AM1561" i="2"/>
  <c r="AM1560" i="2"/>
  <c r="AM1559" i="2"/>
  <c r="AM1558" i="2"/>
  <c r="AM1557" i="2"/>
  <c r="AM1556" i="2"/>
  <c r="AM1555" i="2"/>
  <c r="AM1554" i="2"/>
  <c r="AM1553" i="2"/>
  <c r="AM1552" i="2"/>
  <c r="AM1551" i="2"/>
  <c r="AM1550" i="2"/>
  <c r="AM1549" i="2"/>
  <c r="AM1548" i="2"/>
  <c r="AM1547" i="2"/>
  <c r="AM1546" i="2"/>
  <c r="AM1545" i="2"/>
  <c r="AM1544" i="2"/>
  <c r="AM1543" i="2"/>
  <c r="AM1542" i="2"/>
  <c r="AM1541" i="2"/>
  <c r="AM1540" i="2"/>
  <c r="AM1539" i="2"/>
  <c r="AM1538" i="2"/>
  <c r="AM1537" i="2"/>
  <c r="AM1536" i="2"/>
  <c r="AM1535" i="2"/>
  <c r="AM1534" i="2"/>
  <c r="AM1533" i="2"/>
  <c r="AM1532" i="2"/>
  <c r="AM1531" i="2"/>
  <c r="AM1530" i="2"/>
  <c r="AM1529" i="2"/>
  <c r="AM1528" i="2"/>
  <c r="AM1527" i="2"/>
  <c r="AM1526" i="2"/>
  <c r="AM1525" i="2"/>
  <c r="AM1524" i="2"/>
  <c r="AM1523" i="2"/>
  <c r="AM1522" i="2"/>
  <c r="AM1521" i="2"/>
  <c r="AM1520" i="2"/>
  <c r="AM1519" i="2"/>
  <c r="AM1518" i="2"/>
  <c r="AM1517" i="2"/>
  <c r="AM1516" i="2"/>
  <c r="AM1515" i="2"/>
  <c r="AM1514" i="2"/>
  <c r="AM1513" i="2"/>
  <c r="AM1512" i="2"/>
  <c r="AM1511" i="2"/>
  <c r="AM1510" i="2"/>
  <c r="AM1509" i="2"/>
  <c r="AM1508" i="2"/>
  <c r="AM1507" i="2"/>
  <c r="AM1506" i="2"/>
  <c r="AM1505" i="2"/>
  <c r="AM1504" i="2"/>
  <c r="AM1503" i="2"/>
  <c r="AM1502" i="2"/>
  <c r="AM1501" i="2"/>
  <c r="AM1500" i="2"/>
  <c r="AM1499" i="2"/>
  <c r="AM1498" i="2"/>
  <c r="AM1497" i="2"/>
  <c r="AM1496" i="2"/>
  <c r="AM1495" i="2"/>
  <c r="AM1494" i="2"/>
  <c r="AM1493" i="2"/>
  <c r="AM1492" i="2"/>
  <c r="AM1491" i="2"/>
  <c r="AM1490" i="2"/>
  <c r="AM1489" i="2"/>
  <c r="AM1488" i="2"/>
  <c r="AM1487" i="2"/>
  <c r="AM1486" i="2"/>
  <c r="AM1485" i="2"/>
  <c r="AM1484" i="2"/>
  <c r="AM1483" i="2"/>
  <c r="AM1482" i="2"/>
  <c r="AM1481" i="2"/>
  <c r="AM1480" i="2"/>
  <c r="AM1479" i="2"/>
  <c r="AM1478" i="2"/>
  <c r="AM1477" i="2"/>
  <c r="AM1476" i="2"/>
  <c r="AM1475" i="2"/>
  <c r="AM1474" i="2"/>
  <c r="AM1473" i="2"/>
  <c r="AM1472" i="2"/>
  <c r="AM1471" i="2"/>
  <c r="AM1470" i="2"/>
  <c r="AM1469" i="2"/>
  <c r="AM1468" i="2"/>
  <c r="AM1467" i="2"/>
  <c r="AM1466" i="2"/>
  <c r="AM1465" i="2"/>
  <c r="AM1464" i="2"/>
  <c r="AM1463" i="2"/>
  <c r="AM1462" i="2"/>
  <c r="AM1461" i="2"/>
  <c r="AM1460" i="2"/>
  <c r="AM1459" i="2"/>
  <c r="AM1458" i="2"/>
  <c r="AM1457" i="2"/>
  <c r="AM1456" i="2"/>
  <c r="AM1455" i="2"/>
  <c r="AM1454" i="2"/>
  <c r="AM1453" i="2"/>
  <c r="AM1452" i="2"/>
  <c r="AM1451" i="2"/>
  <c r="AM1450" i="2"/>
  <c r="AM1449" i="2"/>
  <c r="AM1448" i="2"/>
  <c r="AM1447" i="2"/>
  <c r="AM1446" i="2"/>
  <c r="AM1445" i="2"/>
  <c r="AM1444" i="2"/>
  <c r="AM1443" i="2"/>
  <c r="AM1442" i="2"/>
  <c r="AM1441" i="2"/>
  <c r="AM1440" i="2"/>
  <c r="AM1439" i="2"/>
  <c r="AM1438" i="2"/>
  <c r="AM1437" i="2"/>
  <c r="AM1436" i="2"/>
  <c r="AM1435" i="2"/>
  <c r="AM1434" i="2"/>
  <c r="AM1433" i="2"/>
  <c r="AM1432" i="2"/>
  <c r="AM1431" i="2"/>
  <c r="AM1430" i="2"/>
  <c r="AM1429" i="2"/>
  <c r="AM1428" i="2"/>
  <c r="AM1427" i="2"/>
  <c r="AM1426" i="2"/>
  <c r="AM1425" i="2"/>
  <c r="AM1424" i="2"/>
  <c r="AM1423" i="2"/>
  <c r="AM1422" i="2"/>
  <c r="AM1421" i="2"/>
  <c r="AM1420" i="2"/>
  <c r="AM1419" i="2"/>
  <c r="AM1418" i="2"/>
  <c r="AM1417" i="2"/>
  <c r="AM1416" i="2"/>
  <c r="AM1415" i="2"/>
  <c r="AM1414" i="2"/>
  <c r="AM1413" i="2"/>
  <c r="AM1412" i="2"/>
  <c r="AM1411" i="2"/>
  <c r="AM1410" i="2"/>
  <c r="AM1409" i="2"/>
  <c r="AM1408" i="2"/>
  <c r="AM1407" i="2"/>
  <c r="AM1406" i="2"/>
  <c r="AM1405" i="2"/>
  <c r="AM1404" i="2"/>
  <c r="AM1403" i="2"/>
  <c r="AM1402" i="2"/>
  <c r="AM1401" i="2"/>
  <c r="AM1400" i="2"/>
  <c r="AM1399" i="2"/>
  <c r="AM1398" i="2"/>
  <c r="AM1397" i="2"/>
  <c r="AM1396" i="2"/>
  <c r="AM1395" i="2"/>
  <c r="AM1394" i="2"/>
  <c r="AM1393" i="2"/>
  <c r="AM1392" i="2"/>
  <c r="AM1391" i="2"/>
  <c r="AM1390" i="2"/>
  <c r="AM1389" i="2"/>
  <c r="AM1388" i="2"/>
  <c r="AM1387" i="2"/>
  <c r="AM1386" i="2"/>
  <c r="AM1385" i="2"/>
  <c r="AM1384" i="2"/>
  <c r="AM1383" i="2"/>
  <c r="AM1382" i="2"/>
  <c r="AM1381" i="2"/>
  <c r="AM1380" i="2"/>
  <c r="AM1379" i="2"/>
  <c r="AM1378" i="2"/>
  <c r="AM1377" i="2"/>
  <c r="AM1376" i="2"/>
  <c r="AM1375" i="2"/>
  <c r="AM1374" i="2"/>
  <c r="AM1373" i="2"/>
  <c r="AM1372" i="2"/>
  <c r="AM1371" i="2"/>
  <c r="AM1370" i="2"/>
  <c r="AM1369" i="2"/>
  <c r="AM1368" i="2"/>
  <c r="AM1367" i="2"/>
  <c r="AM1366" i="2"/>
  <c r="AM1365" i="2"/>
  <c r="AM1364" i="2"/>
  <c r="AM1363" i="2"/>
  <c r="AM1362" i="2"/>
  <c r="AM1361" i="2"/>
  <c r="AM1360" i="2"/>
  <c r="AM1359" i="2"/>
  <c r="AM1358" i="2"/>
  <c r="AM1357" i="2"/>
  <c r="AM1356" i="2"/>
  <c r="AM1355" i="2"/>
  <c r="AM1354" i="2"/>
  <c r="AM1353" i="2"/>
  <c r="AM1352" i="2"/>
  <c r="AM1351" i="2"/>
  <c r="AM1350" i="2"/>
  <c r="AM1349" i="2"/>
  <c r="AM1348" i="2"/>
  <c r="AM1347" i="2"/>
  <c r="AM1346" i="2"/>
  <c r="AM1345" i="2"/>
  <c r="AM1344" i="2"/>
  <c r="AM1343" i="2"/>
  <c r="AM1342" i="2"/>
  <c r="AM1341" i="2"/>
  <c r="AM1340" i="2"/>
  <c r="AM1339" i="2"/>
  <c r="AM1338" i="2"/>
  <c r="AM1337" i="2"/>
  <c r="AM1336" i="2"/>
  <c r="AM1335" i="2"/>
  <c r="AM1334" i="2"/>
  <c r="AM1333" i="2"/>
  <c r="AM1332" i="2"/>
  <c r="AM1331" i="2"/>
  <c r="AM1330" i="2"/>
  <c r="AM1329" i="2"/>
  <c r="AM1328" i="2"/>
  <c r="AM1327" i="2"/>
  <c r="AM1326" i="2"/>
  <c r="AM1325" i="2"/>
  <c r="AM1324" i="2"/>
  <c r="AM1323" i="2"/>
  <c r="AM1322" i="2"/>
  <c r="AM1321" i="2"/>
  <c r="AM1320" i="2"/>
  <c r="AM1319" i="2"/>
  <c r="AM1318" i="2"/>
  <c r="AM1317" i="2"/>
  <c r="AM1316" i="2"/>
  <c r="AM1315" i="2"/>
  <c r="AM1314" i="2"/>
  <c r="AM1313" i="2"/>
  <c r="AM1312" i="2"/>
  <c r="AM1311" i="2"/>
  <c r="AM1310" i="2"/>
  <c r="AM1309" i="2"/>
  <c r="AM1308" i="2"/>
  <c r="AM1307" i="2"/>
  <c r="AM1306" i="2"/>
  <c r="AM1305" i="2"/>
  <c r="AM1304" i="2"/>
  <c r="AM1303" i="2"/>
  <c r="AM1302" i="2"/>
  <c r="AM1301" i="2"/>
  <c r="AM1300" i="2"/>
  <c r="AM1299" i="2"/>
  <c r="AM1298" i="2"/>
  <c r="AM1297" i="2"/>
  <c r="AM1296" i="2"/>
  <c r="AM1295" i="2"/>
  <c r="AM1294" i="2"/>
  <c r="AM1293" i="2"/>
  <c r="AM1292" i="2"/>
  <c r="AM1291" i="2"/>
  <c r="AM1290" i="2"/>
  <c r="AM1289" i="2"/>
  <c r="AM1288" i="2"/>
  <c r="AM1287" i="2"/>
  <c r="AM1286" i="2"/>
  <c r="AM1285" i="2"/>
  <c r="AM1284" i="2"/>
  <c r="AM1283" i="2"/>
  <c r="AM1282" i="2"/>
  <c r="AM1281" i="2"/>
  <c r="AM1280" i="2"/>
  <c r="AM1279" i="2"/>
  <c r="AM1278" i="2"/>
  <c r="AM1277" i="2"/>
  <c r="AM1276" i="2"/>
  <c r="AM1275" i="2"/>
  <c r="AM1274" i="2"/>
  <c r="AM1273" i="2"/>
  <c r="AM1272" i="2"/>
  <c r="AM1271" i="2"/>
  <c r="AM1270" i="2"/>
  <c r="AM1269" i="2"/>
  <c r="AM1268" i="2"/>
  <c r="AM1267" i="2"/>
  <c r="AM1266" i="2"/>
  <c r="AM1265" i="2"/>
  <c r="AM1264" i="2"/>
  <c r="AM1263" i="2"/>
  <c r="AM1262" i="2"/>
  <c r="AM1261" i="2"/>
  <c r="AM1260" i="2"/>
  <c r="AM1259" i="2"/>
  <c r="AM1258" i="2"/>
  <c r="AM1257" i="2"/>
  <c r="AM1256" i="2"/>
  <c r="AM1255" i="2"/>
  <c r="AM1254" i="2"/>
  <c r="AM1253" i="2"/>
  <c r="AM1252" i="2"/>
  <c r="AM1251" i="2"/>
  <c r="AM1250" i="2"/>
  <c r="AM1249" i="2"/>
  <c r="AM1248" i="2"/>
  <c r="AM1247" i="2"/>
  <c r="AM1246" i="2"/>
  <c r="AM1245" i="2"/>
  <c r="AM1244" i="2"/>
  <c r="AM1243" i="2"/>
  <c r="AM1242" i="2"/>
  <c r="AM1241" i="2"/>
  <c r="AM1240" i="2"/>
  <c r="AM1239" i="2"/>
  <c r="AM1238" i="2"/>
  <c r="AM1237" i="2"/>
  <c r="AM1236" i="2"/>
  <c r="AM1235" i="2"/>
  <c r="AM1234" i="2"/>
  <c r="AM1233" i="2"/>
  <c r="AM1232" i="2"/>
  <c r="AM1231" i="2"/>
  <c r="AM1230" i="2"/>
  <c r="AM1229" i="2"/>
  <c r="AM1228" i="2"/>
  <c r="AM1227" i="2"/>
  <c r="AM1226" i="2"/>
  <c r="AM1225" i="2"/>
  <c r="AM1224" i="2"/>
  <c r="AM1223" i="2"/>
  <c r="AM1222" i="2"/>
  <c r="AM1221" i="2"/>
  <c r="AM1220" i="2"/>
  <c r="AM1219" i="2"/>
  <c r="AM1218" i="2"/>
  <c r="AM1217" i="2"/>
  <c r="AM1216" i="2"/>
  <c r="AM1215" i="2"/>
  <c r="AM1214" i="2"/>
  <c r="AM1213" i="2"/>
  <c r="AM1212" i="2"/>
  <c r="AM1211" i="2"/>
  <c r="AM1210" i="2"/>
  <c r="AM1209" i="2"/>
  <c r="AM1208" i="2"/>
  <c r="AM1207" i="2"/>
  <c r="AM1206" i="2"/>
  <c r="AM1205" i="2"/>
  <c r="AM1204" i="2"/>
  <c r="AM1203" i="2"/>
  <c r="AM1202" i="2"/>
  <c r="AM1201" i="2"/>
  <c r="AM1200" i="2"/>
  <c r="AM1199" i="2"/>
  <c r="AM1198" i="2"/>
  <c r="AM1197" i="2"/>
  <c r="AM1196" i="2"/>
  <c r="AM1195" i="2"/>
  <c r="AM1194" i="2"/>
  <c r="AM1193" i="2"/>
  <c r="AM1192" i="2"/>
  <c r="AM1191" i="2"/>
  <c r="AM1190" i="2"/>
  <c r="AM1189" i="2"/>
  <c r="AM1188" i="2"/>
  <c r="AM1187" i="2"/>
  <c r="AM1186" i="2"/>
  <c r="AM1185" i="2"/>
  <c r="AM1184" i="2"/>
  <c r="AM1183" i="2"/>
  <c r="AM1182" i="2"/>
  <c r="AM1181" i="2"/>
  <c r="AM1180" i="2"/>
  <c r="AM1179" i="2"/>
  <c r="AM1178" i="2"/>
  <c r="AM1177" i="2"/>
  <c r="AM1176" i="2"/>
  <c r="AM1175" i="2"/>
  <c r="AM1174" i="2"/>
  <c r="AM1173" i="2"/>
  <c r="AM1172" i="2"/>
  <c r="AM1171" i="2"/>
  <c r="AM1170" i="2"/>
  <c r="AM1169" i="2"/>
  <c r="AM1168" i="2"/>
  <c r="AM1167" i="2"/>
  <c r="AM1166" i="2"/>
  <c r="AM1165" i="2"/>
  <c r="AM1164" i="2"/>
  <c r="AM1163" i="2"/>
  <c r="AM1162" i="2"/>
  <c r="AM1161" i="2"/>
  <c r="AM1160" i="2"/>
  <c r="AM1159" i="2"/>
  <c r="AM1158" i="2"/>
  <c r="AM1157" i="2"/>
  <c r="AM1156" i="2"/>
  <c r="AM1155" i="2"/>
  <c r="AM1154" i="2"/>
  <c r="AM1153" i="2"/>
  <c r="AM1152" i="2"/>
  <c r="AM1151" i="2"/>
  <c r="AM1150" i="2"/>
  <c r="AM1149" i="2"/>
  <c r="AM1148" i="2"/>
  <c r="AM1147" i="2"/>
  <c r="AM1146" i="2"/>
  <c r="AM1145" i="2"/>
  <c r="AM1144" i="2"/>
  <c r="AM1143" i="2"/>
  <c r="AM1142" i="2"/>
  <c r="AM1141" i="2"/>
  <c r="AM1140" i="2"/>
  <c r="AM1139" i="2"/>
  <c r="AM1138" i="2"/>
  <c r="AM1137" i="2"/>
  <c r="AM1136" i="2"/>
  <c r="AM1135" i="2"/>
  <c r="AM1134" i="2"/>
  <c r="AM1133" i="2"/>
  <c r="AM1132" i="2"/>
  <c r="AM1131" i="2"/>
  <c r="AM1130" i="2"/>
  <c r="AM1129" i="2"/>
  <c r="AM1128" i="2"/>
  <c r="AM1127" i="2"/>
  <c r="AM1126" i="2"/>
  <c r="AM1125" i="2"/>
  <c r="AM1124" i="2"/>
  <c r="AM1123" i="2"/>
  <c r="AM1122" i="2"/>
  <c r="AM1121" i="2"/>
  <c r="AM1120" i="2"/>
  <c r="AM1119" i="2"/>
  <c r="AM1118" i="2"/>
  <c r="AM1117" i="2"/>
  <c r="AM1116" i="2"/>
  <c r="AM1115" i="2"/>
  <c r="AM1114" i="2"/>
  <c r="AM1113" i="2"/>
  <c r="AM1112" i="2"/>
  <c r="AM1111" i="2"/>
  <c r="AM1110" i="2"/>
  <c r="AM1109" i="2"/>
  <c r="AM1108" i="2"/>
  <c r="AM1107" i="2"/>
  <c r="AM1106" i="2"/>
  <c r="AM1105" i="2"/>
  <c r="AM1104" i="2"/>
  <c r="AM1103" i="2"/>
  <c r="AM1102" i="2"/>
  <c r="AM1101" i="2"/>
  <c r="AM1100" i="2"/>
  <c r="AM1099" i="2"/>
  <c r="AM1098" i="2"/>
  <c r="AM1097" i="2"/>
  <c r="AM1096" i="2"/>
  <c r="AM1095" i="2"/>
  <c r="AM1094" i="2"/>
  <c r="AM1093" i="2"/>
  <c r="AM1092" i="2"/>
  <c r="AM1091" i="2"/>
  <c r="AM1090" i="2"/>
  <c r="AM1089" i="2"/>
  <c r="AM1088" i="2"/>
  <c r="AM1087" i="2"/>
  <c r="AM1086" i="2"/>
  <c r="AM1085" i="2"/>
  <c r="AM1084" i="2"/>
  <c r="AM1083" i="2"/>
  <c r="AM1082" i="2"/>
  <c r="AM1081" i="2"/>
  <c r="AM1080" i="2"/>
  <c r="AM1079" i="2"/>
  <c r="AM1078" i="2"/>
  <c r="AM1077" i="2"/>
  <c r="AM1076" i="2"/>
  <c r="AM1075" i="2"/>
  <c r="AM1074" i="2"/>
  <c r="AM1073" i="2"/>
  <c r="AM1072" i="2"/>
  <c r="AM1071" i="2"/>
  <c r="AM1070" i="2"/>
  <c r="AM1069" i="2"/>
  <c r="AM1068" i="2"/>
  <c r="AM1067" i="2"/>
  <c r="AM1066" i="2"/>
  <c r="AM1065" i="2"/>
  <c r="AM1064" i="2"/>
  <c r="AM1063" i="2"/>
  <c r="AM1062" i="2"/>
  <c r="AM1061" i="2"/>
  <c r="AM1060" i="2"/>
  <c r="AM1059" i="2"/>
  <c r="AM1058" i="2"/>
  <c r="AM1057" i="2"/>
  <c r="AM1056" i="2"/>
  <c r="AM1055" i="2"/>
  <c r="AM1054" i="2"/>
  <c r="AM1053" i="2"/>
  <c r="AM1052" i="2"/>
  <c r="AM1051" i="2"/>
  <c r="AM1050" i="2"/>
  <c r="AM1049" i="2"/>
  <c r="AM1048" i="2"/>
  <c r="AM1047" i="2"/>
  <c r="AM1046" i="2"/>
  <c r="AM1045" i="2"/>
  <c r="AM1044" i="2"/>
  <c r="AM1043" i="2"/>
  <c r="AM1042" i="2"/>
  <c r="AM1041" i="2"/>
  <c r="AM1040" i="2"/>
  <c r="AM1039" i="2"/>
  <c r="AM1038" i="2"/>
  <c r="AM1037" i="2"/>
  <c r="AM1036" i="2"/>
  <c r="AM1035" i="2"/>
  <c r="AM1034" i="2"/>
  <c r="AM1033" i="2"/>
  <c r="AM1032" i="2"/>
  <c r="AM1031" i="2"/>
  <c r="AM1030" i="2"/>
  <c r="AM1029" i="2"/>
  <c r="AM1028" i="2"/>
  <c r="AM1027" i="2"/>
  <c r="AM1026" i="2"/>
  <c r="AM1025" i="2"/>
  <c r="AM1024" i="2"/>
  <c r="AM1023" i="2"/>
  <c r="AM1022" i="2"/>
  <c r="AM1021" i="2"/>
  <c r="AM1020" i="2"/>
  <c r="AM1019" i="2"/>
  <c r="AM1018" i="2"/>
  <c r="AM1017" i="2"/>
  <c r="AM1016" i="2"/>
  <c r="AM1015" i="2"/>
  <c r="AM1014" i="2"/>
  <c r="AM1013" i="2"/>
  <c r="AM1012" i="2"/>
  <c r="AM1011" i="2"/>
  <c r="AM1010" i="2"/>
  <c r="AM1009" i="2"/>
  <c r="AM1008" i="2"/>
  <c r="AM1007" i="2"/>
  <c r="AM1006" i="2"/>
  <c r="AM1005" i="2"/>
  <c r="AM1004" i="2"/>
  <c r="AM1003" i="2"/>
  <c r="AM1002" i="2"/>
  <c r="AM1001" i="2"/>
  <c r="AM1000" i="2"/>
  <c r="AM999" i="2"/>
  <c r="AM998" i="2"/>
  <c r="AM997" i="2"/>
  <c r="AM996" i="2"/>
  <c r="AM995" i="2"/>
  <c r="AM994" i="2"/>
  <c r="AM993" i="2"/>
  <c r="AM992" i="2"/>
  <c r="AM991" i="2"/>
  <c r="AM990" i="2"/>
  <c r="AM989" i="2"/>
  <c r="AM988" i="2"/>
  <c r="AM987" i="2"/>
  <c r="AM986" i="2"/>
  <c r="AM985" i="2"/>
  <c r="AM984" i="2"/>
  <c r="AM983" i="2"/>
  <c r="AM982" i="2"/>
  <c r="AM981" i="2"/>
  <c r="AM980" i="2"/>
  <c r="AM979" i="2"/>
  <c r="AM978" i="2"/>
  <c r="AM977" i="2"/>
  <c r="AM976" i="2"/>
  <c r="AM975" i="2"/>
  <c r="AM974" i="2"/>
  <c r="AM973" i="2"/>
  <c r="AM972" i="2"/>
  <c r="AM971" i="2"/>
  <c r="AM970" i="2"/>
  <c r="AM969" i="2"/>
  <c r="AM968" i="2"/>
  <c r="AM967" i="2"/>
  <c r="AM966" i="2"/>
  <c r="AM965" i="2"/>
  <c r="AM964" i="2"/>
  <c r="AM963" i="2"/>
  <c r="AM962" i="2"/>
  <c r="AM961" i="2"/>
  <c r="AM960" i="2"/>
  <c r="AM959" i="2"/>
  <c r="AM958" i="2"/>
  <c r="AM957" i="2"/>
  <c r="AM956" i="2"/>
  <c r="AM955" i="2"/>
  <c r="AM954" i="2"/>
  <c r="AM953" i="2"/>
  <c r="AM952" i="2"/>
  <c r="AM951" i="2"/>
  <c r="AM950" i="2"/>
  <c r="AM949" i="2"/>
  <c r="AM948" i="2"/>
  <c r="AM947" i="2"/>
  <c r="AM946" i="2"/>
  <c r="AM945" i="2"/>
  <c r="AM944" i="2"/>
  <c r="AM943" i="2"/>
  <c r="AM942" i="2"/>
  <c r="AM941" i="2"/>
  <c r="AM940" i="2"/>
  <c r="AM939" i="2"/>
  <c r="AM938" i="2"/>
  <c r="AM937" i="2"/>
  <c r="AM936" i="2"/>
  <c r="AM935" i="2"/>
  <c r="AM934" i="2"/>
  <c r="AM933" i="2"/>
  <c r="AM932" i="2"/>
  <c r="AM931" i="2"/>
  <c r="AM930" i="2"/>
  <c r="AM929" i="2"/>
  <c r="AM928" i="2"/>
  <c r="AM927" i="2"/>
  <c r="AM926" i="2"/>
  <c r="AM925" i="2"/>
  <c r="AM924" i="2"/>
  <c r="AM923" i="2"/>
  <c r="AM922" i="2"/>
  <c r="AM921" i="2"/>
  <c r="AM920" i="2"/>
  <c r="AM919" i="2"/>
  <c r="AM918" i="2"/>
  <c r="AM917" i="2"/>
  <c r="AM916" i="2"/>
  <c r="AM915" i="2"/>
  <c r="AM914" i="2"/>
  <c r="AM913" i="2"/>
  <c r="AM912" i="2"/>
  <c r="AM911" i="2"/>
  <c r="AM910" i="2"/>
  <c r="AM909" i="2"/>
  <c r="AM908" i="2"/>
  <c r="AM907" i="2"/>
  <c r="AM906" i="2"/>
  <c r="AM905" i="2"/>
  <c r="AM904" i="2"/>
  <c r="AM903" i="2"/>
  <c r="AM902" i="2"/>
  <c r="AM901" i="2"/>
  <c r="AM900" i="2"/>
  <c r="AM899" i="2"/>
  <c r="AM898" i="2"/>
  <c r="AM897" i="2"/>
  <c r="AM896" i="2"/>
  <c r="AM895" i="2"/>
  <c r="AM894" i="2"/>
  <c r="AM893" i="2"/>
  <c r="AM892" i="2"/>
  <c r="AM891" i="2"/>
  <c r="AM890" i="2"/>
  <c r="AM889" i="2"/>
  <c r="AM888" i="2"/>
  <c r="AM887" i="2"/>
  <c r="AM886" i="2"/>
  <c r="AM885" i="2"/>
  <c r="AM884" i="2"/>
  <c r="AM883" i="2"/>
  <c r="AM882" i="2"/>
  <c r="AM881" i="2"/>
  <c r="AM880" i="2"/>
  <c r="AM879" i="2"/>
  <c r="AM878" i="2"/>
  <c r="AM877" i="2"/>
  <c r="AM876" i="2"/>
  <c r="AM875" i="2"/>
  <c r="AM874" i="2"/>
  <c r="AM873" i="2"/>
  <c r="AM872" i="2"/>
  <c r="AM871" i="2"/>
  <c r="AM870" i="2"/>
  <c r="AM869" i="2"/>
  <c r="AM868" i="2"/>
  <c r="AM867" i="2"/>
  <c r="AM866" i="2"/>
  <c r="AM865" i="2"/>
  <c r="AM864" i="2"/>
  <c r="AM863" i="2"/>
  <c r="AM862" i="2"/>
  <c r="AM861" i="2"/>
  <c r="AM860" i="2"/>
  <c r="AM859" i="2"/>
  <c r="AM858" i="2"/>
  <c r="AM857" i="2"/>
  <c r="AM856" i="2"/>
  <c r="AM855" i="2"/>
  <c r="AM854" i="2"/>
  <c r="AM853" i="2"/>
  <c r="AM852" i="2"/>
  <c r="AM851" i="2"/>
  <c r="AM850" i="2"/>
  <c r="AM849" i="2"/>
  <c r="AM848" i="2"/>
  <c r="AM847" i="2"/>
  <c r="AM846" i="2"/>
  <c r="AM845" i="2"/>
  <c r="AM844" i="2"/>
  <c r="AM843" i="2"/>
  <c r="AM842" i="2"/>
  <c r="AM841" i="2"/>
  <c r="AM840" i="2"/>
  <c r="AM839" i="2"/>
  <c r="AM838" i="2"/>
  <c r="AM837" i="2"/>
  <c r="AM836" i="2"/>
  <c r="AM835" i="2"/>
  <c r="AM834" i="2"/>
  <c r="AM833" i="2"/>
  <c r="AM832" i="2"/>
  <c r="AM831" i="2"/>
  <c r="AM830" i="2"/>
  <c r="AM829" i="2"/>
  <c r="AM828" i="2"/>
  <c r="AM827" i="2"/>
  <c r="AM826" i="2"/>
  <c r="AM825" i="2"/>
  <c r="AM824" i="2"/>
  <c r="AM823" i="2"/>
  <c r="AM822" i="2"/>
  <c r="AM821" i="2"/>
  <c r="AM820" i="2"/>
  <c r="AM819" i="2"/>
  <c r="AM818" i="2"/>
  <c r="AM817" i="2"/>
  <c r="AM816" i="2"/>
  <c r="AM815" i="2"/>
  <c r="AM814" i="2"/>
  <c r="AM813" i="2"/>
  <c r="AM812" i="2"/>
  <c r="AM811" i="2"/>
  <c r="AM810" i="2"/>
  <c r="AM809" i="2"/>
  <c r="AM808" i="2"/>
  <c r="AM807" i="2"/>
  <c r="AM806" i="2"/>
  <c r="AM805" i="2"/>
  <c r="AM804" i="2"/>
  <c r="AM803" i="2"/>
  <c r="AM802" i="2"/>
  <c r="AM801" i="2"/>
  <c r="AM800" i="2"/>
  <c r="AM799" i="2"/>
  <c r="AM798" i="2"/>
  <c r="AM797" i="2"/>
  <c r="AM796" i="2"/>
  <c r="AM795" i="2"/>
  <c r="AM794" i="2"/>
  <c r="AM793" i="2"/>
  <c r="AM792" i="2"/>
  <c r="AM791" i="2"/>
  <c r="AM790" i="2"/>
  <c r="AM789" i="2"/>
  <c r="AM788" i="2"/>
  <c r="AM787" i="2"/>
  <c r="AM786" i="2"/>
  <c r="AM785" i="2"/>
  <c r="AM784" i="2"/>
  <c r="AM783" i="2"/>
  <c r="AM782" i="2"/>
  <c r="AM781" i="2"/>
  <c r="AM780" i="2"/>
  <c r="AM779" i="2"/>
  <c r="AM778" i="2"/>
  <c r="AM777" i="2"/>
  <c r="AM776" i="2"/>
  <c r="AM775" i="2"/>
  <c r="AM774" i="2"/>
  <c r="AM773" i="2"/>
  <c r="AM772" i="2"/>
  <c r="AM771" i="2"/>
  <c r="AM770" i="2"/>
  <c r="AM769" i="2"/>
  <c r="AM768" i="2"/>
  <c r="AM767" i="2"/>
  <c r="AM766" i="2"/>
  <c r="AM765" i="2"/>
  <c r="AM764" i="2"/>
  <c r="AM763" i="2"/>
  <c r="AM762" i="2"/>
  <c r="AM761" i="2"/>
  <c r="AM760" i="2"/>
  <c r="AM759" i="2"/>
  <c r="AM758" i="2"/>
  <c r="AM757" i="2"/>
  <c r="AM756" i="2"/>
  <c r="AM755" i="2"/>
  <c r="AM754" i="2"/>
  <c r="AM753" i="2"/>
  <c r="AM752" i="2"/>
  <c r="AM751" i="2"/>
  <c r="AM750" i="2"/>
  <c r="AM749" i="2"/>
  <c r="AM748" i="2"/>
  <c r="AM747" i="2"/>
  <c r="AM746" i="2"/>
  <c r="AM745" i="2"/>
  <c r="AM744" i="2"/>
  <c r="AM743" i="2"/>
  <c r="AM742" i="2"/>
  <c r="AM741" i="2"/>
  <c r="AM740" i="2"/>
  <c r="AM739" i="2"/>
  <c r="AM738" i="2"/>
  <c r="AM737" i="2"/>
  <c r="AM736" i="2"/>
  <c r="AM735" i="2"/>
  <c r="AM734" i="2"/>
  <c r="AM733" i="2"/>
  <c r="AM732" i="2"/>
  <c r="AM731" i="2"/>
  <c r="AM730" i="2"/>
  <c r="AM729" i="2"/>
  <c r="AM728" i="2"/>
  <c r="AM727" i="2"/>
  <c r="AM726" i="2"/>
  <c r="AM725" i="2"/>
  <c r="AM724" i="2"/>
  <c r="AM723" i="2"/>
  <c r="AM722" i="2"/>
  <c r="AM721" i="2"/>
  <c r="AM720" i="2"/>
  <c r="AM719" i="2"/>
  <c r="AM718" i="2"/>
  <c r="AM717" i="2"/>
  <c r="AM716" i="2"/>
  <c r="AM715" i="2"/>
  <c r="AM714" i="2"/>
  <c r="AM713" i="2"/>
  <c r="AM712" i="2"/>
  <c r="AM711" i="2"/>
  <c r="AM710" i="2"/>
  <c r="AM709" i="2"/>
  <c r="AM708" i="2"/>
  <c r="AM707" i="2"/>
  <c r="AM706" i="2"/>
  <c r="AM705" i="2"/>
  <c r="AM704" i="2"/>
  <c r="AM703" i="2"/>
  <c r="AM702" i="2"/>
  <c r="AM701" i="2"/>
  <c r="AM700" i="2"/>
  <c r="AM699" i="2"/>
  <c r="AM698" i="2"/>
  <c r="AM697" i="2"/>
  <c r="AM696" i="2"/>
  <c r="AM695" i="2"/>
  <c r="AM694" i="2"/>
  <c r="AM693" i="2"/>
  <c r="AM692" i="2"/>
  <c r="AM691" i="2"/>
  <c r="AM690" i="2"/>
  <c r="AM689" i="2"/>
  <c r="AM688" i="2"/>
  <c r="AM687" i="2"/>
  <c r="AM686" i="2"/>
  <c r="AM685" i="2"/>
  <c r="AM684" i="2"/>
  <c r="AM683" i="2"/>
  <c r="AM682" i="2"/>
  <c r="AM681" i="2"/>
  <c r="AM680" i="2"/>
  <c r="AM679" i="2"/>
  <c r="AM678" i="2"/>
  <c r="AM677" i="2"/>
  <c r="AM676" i="2"/>
  <c r="AM675" i="2"/>
  <c r="AM674" i="2"/>
  <c r="AM673" i="2"/>
  <c r="AM672" i="2"/>
  <c r="AM671" i="2"/>
  <c r="AM670" i="2"/>
  <c r="AM669" i="2"/>
  <c r="AM668" i="2"/>
  <c r="AM667" i="2"/>
  <c r="AM666" i="2"/>
  <c r="AM665" i="2"/>
  <c r="AM664" i="2"/>
  <c r="AM663" i="2"/>
  <c r="AM662" i="2"/>
  <c r="AM661" i="2"/>
  <c r="AM660" i="2"/>
  <c r="AM659" i="2"/>
  <c r="AM658" i="2"/>
  <c r="AM657" i="2"/>
  <c r="AM656" i="2"/>
  <c r="AM655" i="2"/>
  <c r="AM654" i="2"/>
  <c r="AM653" i="2"/>
  <c r="AM652" i="2"/>
  <c r="AM651" i="2"/>
  <c r="AM650" i="2"/>
  <c r="AM649" i="2"/>
  <c r="AM648" i="2"/>
  <c r="AM647" i="2"/>
  <c r="AM646" i="2"/>
  <c r="AM645" i="2"/>
  <c r="AM644" i="2"/>
  <c r="AM643" i="2"/>
  <c r="AM642" i="2"/>
  <c r="AM641" i="2"/>
  <c r="AM640" i="2"/>
  <c r="AM639" i="2"/>
  <c r="AM638" i="2"/>
  <c r="AM637" i="2"/>
  <c r="AM636" i="2"/>
  <c r="AM635" i="2"/>
  <c r="AM634" i="2"/>
  <c r="AM633" i="2"/>
  <c r="AM632" i="2"/>
  <c r="AM631" i="2"/>
  <c r="AM630" i="2"/>
  <c r="AM629" i="2"/>
  <c r="AM628" i="2"/>
  <c r="AM627" i="2"/>
  <c r="AM626" i="2"/>
  <c r="AM625" i="2"/>
  <c r="AM624" i="2"/>
  <c r="AM623" i="2"/>
  <c r="AM622" i="2"/>
  <c r="AM621" i="2"/>
  <c r="AM620" i="2"/>
  <c r="AM619" i="2"/>
  <c r="AM618" i="2"/>
  <c r="AM617" i="2"/>
  <c r="AM616" i="2"/>
  <c r="AM615" i="2"/>
  <c r="AM614" i="2"/>
  <c r="AM613" i="2"/>
  <c r="AM612" i="2"/>
  <c r="AM611" i="2"/>
  <c r="AM610" i="2"/>
  <c r="AM609" i="2"/>
  <c r="AM608" i="2"/>
  <c r="AM607" i="2"/>
  <c r="AM606" i="2"/>
  <c r="AM605" i="2"/>
  <c r="AM604" i="2"/>
  <c r="AM603" i="2"/>
  <c r="AM602" i="2"/>
  <c r="AM601" i="2"/>
  <c r="AM600" i="2"/>
  <c r="AM599" i="2"/>
  <c r="AM598" i="2"/>
  <c r="AM597" i="2"/>
  <c r="AM596" i="2"/>
  <c r="AM595" i="2"/>
  <c r="AM594" i="2"/>
  <c r="AM593" i="2"/>
  <c r="AM592" i="2"/>
  <c r="AM591" i="2"/>
  <c r="AM590" i="2"/>
  <c r="AM589" i="2"/>
  <c r="AM588" i="2"/>
  <c r="AM587" i="2"/>
  <c r="AM586" i="2"/>
  <c r="AM585" i="2"/>
  <c r="AM584" i="2"/>
  <c r="AM583" i="2"/>
  <c r="AM582" i="2"/>
  <c r="AM581" i="2"/>
  <c r="AM580" i="2"/>
  <c r="AM579" i="2"/>
  <c r="AM578" i="2"/>
  <c r="AM577" i="2"/>
  <c r="AM576" i="2"/>
  <c r="AM575" i="2"/>
  <c r="AM574" i="2"/>
  <c r="AM573" i="2"/>
  <c r="AM572" i="2"/>
  <c r="AM571" i="2"/>
  <c r="AM570" i="2"/>
  <c r="AM569" i="2"/>
  <c r="AM568" i="2"/>
  <c r="AM567" i="2"/>
  <c r="AM566" i="2"/>
  <c r="AM565" i="2"/>
  <c r="AM564" i="2"/>
  <c r="AM563" i="2"/>
  <c r="AM562" i="2"/>
  <c r="AM561" i="2"/>
  <c r="AM560" i="2"/>
  <c r="AM559" i="2"/>
  <c r="AM558" i="2"/>
  <c r="AM557" i="2"/>
  <c r="AM556" i="2"/>
  <c r="AM555" i="2"/>
  <c r="AM554" i="2"/>
  <c r="AM553" i="2"/>
  <c r="AM552" i="2"/>
  <c r="AM551" i="2"/>
  <c r="AM550" i="2"/>
  <c r="AM549" i="2"/>
  <c r="AM548" i="2"/>
  <c r="AM547" i="2"/>
  <c r="AM546" i="2"/>
  <c r="AM545" i="2"/>
  <c r="AM544" i="2"/>
  <c r="AM543" i="2"/>
  <c r="AM542" i="2"/>
  <c r="AM541" i="2"/>
  <c r="AM540" i="2"/>
  <c r="AM539" i="2"/>
  <c r="AM538" i="2"/>
  <c r="AM537" i="2"/>
  <c r="AM536" i="2"/>
  <c r="AM535" i="2"/>
  <c r="AM534" i="2"/>
  <c r="AM533" i="2"/>
  <c r="AM532" i="2"/>
  <c r="AM531" i="2"/>
  <c r="AM530" i="2"/>
  <c r="AM529" i="2"/>
  <c r="AM528" i="2"/>
  <c r="AM527" i="2"/>
  <c r="AM526" i="2"/>
  <c r="AM525" i="2"/>
  <c r="AM524" i="2"/>
  <c r="AM523" i="2"/>
  <c r="AM522" i="2"/>
  <c r="AM521" i="2"/>
  <c r="AM520" i="2"/>
  <c r="AM519" i="2"/>
  <c r="AM518" i="2"/>
  <c r="AM517" i="2"/>
  <c r="AM516" i="2"/>
  <c r="AM515" i="2"/>
  <c r="AM514" i="2"/>
  <c r="AM513" i="2"/>
  <c r="AM512" i="2"/>
  <c r="AM511" i="2"/>
  <c r="AM510" i="2"/>
  <c r="AM509" i="2"/>
  <c r="AM508" i="2"/>
  <c r="AM507" i="2"/>
  <c r="AM506" i="2"/>
  <c r="AM505" i="2"/>
  <c r="AM504" i="2"/>
  <c r="AM503" i="2"/>
  <c r="AM502" i="2"/>
  <c r="AM501" i="2"/>
  <c r="AM500" i="2"/>
  <c r="AM499" i="2"/>
  <c r="AM498" i="2"/>
  <c r="AM497" i="2"/>
  <c r="AM496" i="2"/>
  <c r="AM495" i="2"/>
  <c r="AM494" i="2"/>
  <c r="AM493" i="2"/>
  <c r="AM492" i="2"/>
  <c r="AM491" i="2"/>
  <c r="AM490" i="2"/>
  <c r="AM489" i="2"/>
  <c r="AM488" i="2"/>
  <c r="AM487" i="2"/>
  <c r="AM486" i="2"/>
  <c r="AM485" i="2"/>
  <c r="AM484" i="2"/>
  <c r="AM483" i="2"/>
  <c r="AM482" i="2"/>
  <c r="AM481" i="2"/>
  <c r="AM480" i="2"/>
  <c r="AM479" i="2"/>
  <c r="AM478" i="2"/>
  <c r="AM477" i="2"/>
  <c r="AM476" i="2"/>
  <c r="AM475" i="2"/>
  <c r="AM474" i="2"/>
  <c r="AM473" i="2"/>
  <c r="AM472" i="2"/>
  <c r="AM471" i="2"/>
  <c r="AM470" i="2"/>
  <c r="AM469" i="2"/>
  <c r="AM468" i="2"/>
  <c r="AM467" i="2"/>
  <c r="AM466" i="2"/>
  <c r="AM465" i="2"/>
  <c r="AM464" i="2"/>
  <c r="AM463" i="2"/>
  <c r="AM462" i="2"/>
  <c r="AM461" i="2"/>
  <c r="AM460" i="2"/>
  <c r="AM459" i="2"/>
  <c r="AM458" i="2"/>
  <c r="AM457" i="2"/>
  <c r="AM456" i="2"/>
  <c r="AM455" i="2"/>
  <c r="AM454" i="2"/>
  <c r="AM453" i="2"/>
  <c r="AM452" i="2"/>
  <c r="AM451" i="2"/>
  <c r="AM450" i="2"/>
  <c r="AM449" i="2"/>
  <c r="AM448" i="2"/>
  <c r="AM447" i="2"/>
  <c r="AM446" i="2"/>
  <c r="AM445" i="2"/>
  <c r="AM444" i="2"/>
  <c r="AM443" i="2"/>
  <c r="AM442" i="2"/>
  <c r="AM441" i="2"/>
  <c r="AM440" i="2"/>
  <c r="AM439" i="2"/>
  <c r="AM438" i="2"/>
  <c r="AM437" i="2"/>
  <c r="AM436" i="2"/>
  <c r="AM435" i="2"/>
  <c r="AM434" i="2"/>
  <c r="AM433" i="2"/>
  <c r="AM432" i="2"/>
  <c r="AM431" i="2"/>
  <c r="AM430" i="2"/>
  <c r="AM429" i="2"/>
  <c r="AM428" i="2"/>
  <c r="AM427" i="2"/>
  <c r="AM426" i="2"/>
  <c r="AM425" i="2"/>
  <c r="AM424" i="2"/>
  <c r="AM423" i="2"/>
  <c r="AM422" i="2"/>
  <c r="AM421" i="2"/>
  <c r="AM420" i="2"/>
  <c r="AM419" i="2"/>
  <c r="AM418" i="2"/>
  <c r="AM417" i="2"/>
  <c r="AM416" i="2"/>
  <c r="AM415" i="2"/>
  <c r="AM414" i="2"/>
  <c r="AM413" i="2"/>
  <c r="AM412" i="2"/>
  <c r="AM411" i="2"/>
  <c r="AM410" i="2"/>
  <c r="AM409" i="2"/>
  <c r="AM408" i="2"/>
  <c r="AM407" i="2"/>
  <c r="AM406" i="2"/>
  <c r="AM405" i="2"/>
  <c r="AM404" i="2"/>
  <c r="AM403" i="2"/>
  <c r="AM402" i="2"/>
  <c r="AM401" i="2"/>
  <c r="AM400" i="2"/>
  <c r="AM399" i="2"/>
  <c r="AM398" i="2"/>
  <c r="AM397" i="2"/>
  <c r="AM396" i="2"/>
  <c r="AM395" i="2"/>
  <c r="AM394" i="2"/>
  <c r="AM393" i="2"/>
  <c r="AM392" i="2"/>
  <c r="AM391" i="2"/>
  <c r="AM390" i="2"/>
  <c r="AM389" i="2"/>
  <c r="AM388" i="2"/>
  <c r="AM387" i="2"/>
  <c r="AM386" i="2"/>
  <c r="AM385" i="2"/>
  <c r="AM384" i="2"/>
  <c r="AM383" i="2"/>
  <c r="AM382" i="2"/>
  <c r="AM381" i="2"/>
  <c r="AM380" i="2"/>
  <c r="AM379" i="2"/>
  <c r="AM378" i="2"/>
  <c r="AM377" i="2"/>
  <c r="AM376" i="2"/>
  <c r="AM375" i="2"/>
  <c r="AM374" i="2"/>
  <c r="AM373" i="2"/>
  <c r="AM372" i="2"/>
  <c r="AM371" i="2"/>
  <c r="AM370" i="2"/>
  <c r="AM369" i="2"/>
  <c r="AM368" i="2"/>
  <c r="AM367" i="2"/>
  <c r="AM366" i="2"/>
  <c r="AM365" i="2"/>
  <c r="AM364" i="2"/>
  <c r="AM363" i="2"/>
  <c r="AM362" i="2"/>
  <c r="AM361" i="2"/>
  <c r="AM360" i="2"/>
  <c r="AM359" i="2"/>
  <c r="AM358" i="2"/>
  <c r="AM357" i="2"/>
  <c r="AM356" i="2"/>
  <c r="AM355" i="2"/>
  <c r="AM354" i="2"/>
  <c r="AM353" i="2"/>
  <c r="AM352" i="2"/>
  <c r="AM351" i="2"/>
  <c r="AM350" i="2"/>
  <c r="AM349" i="2"/>
  <c r="AM348" i="2"/>
  <c r="AM347" i="2"/>
  <c r="AM346" i="2"/>
  <c r="AM345" i="2"/>
  <c r="AM344" i="2"/>
  <c r="AM343" i="2"/>
  <c r="AM342" i="2"/>
  <c r="AM341" i="2"/>
  <c r="AM340" i="2"/>
  <c r="AM339" i="2"/>
  <c r="AM338" i="2"/>
  <c r="AM337" i="2"/>
  <c r="AM336" i="2"/>
  <c r="AM335" i="2"/>
  <c r="AM334" i="2"/>
  <c r="AM333" i="2"/>
  <c r="AM332" i="2"/>
  <c r="AM331" i="2"/>
  <c r="AM330" i="2"/>
  <c r="AM329" i="2"/>
  <c r="AM328" i="2"/>
  <c r="AM327" i="2"/>
  <c r="AM326" i="2"/>
  <c r="AM325" i="2"/>
  <c r="AM324" i="2"/>
  <c r="AM323" i="2"/>
  <c r="AM322" i="2"/>
  <c r="AM321" i="2"/>
  <c r="AM320" i="2"/>
  <c r="AM319" i="2"/>
  <c r="AM318" i="2"/>
  <c r="AM317" i="2"/>
  <c r="AM316" i="2"/>
  <c r="AM315" i="2"/>
  <c r="AM314" i="2"/>
  <c r="AM313" i="2"/>
  <c r="AM312" i="2"/>
  <c r="AM311" i="2"/>
  <c r="AM310" i="2"/>
  <c r="AM309" i="2"/>
  <c r="AM308" i="2"/>
  <c r="AM307" i="2"/>
  <c r="AM306" i="2"/>
  <c r="AM305" i="2"/>
  <c r="AM304" i="2"/>
  <c r="AM303" i="2"/>
  <c r="AM302" i="2"/>
  <c r="AM301" i="2"/>
  <c r="AM300" i="2"/>
  <c r="AM299" i="2"/>
  <c r="AM298" i="2"/>
  <c r="AM297" i="2"/>
  <c r="AM296" i="2"/>
  <c r="AM295" i="2"/>
  <c r="AM294" i="2"/>
  <c r="AM293" i="2"/>
  <c r="AM292" i="2"/>
  <c r="AM291" i="2"/>
  <c r="AM290" i="2"/>
  <c r="AM289" i="2"/>
  <c r="AM288" i="2"/>
  <c r="AM287" i="2"/>
  <c r="AM286" i="2"/>
  <c r="AM285" i="2"/>
  <c r="AM284" i="2"/>
  <c r="AM283" i="2"/>
  <c r="AM282" i="2"/>
  <c r="AM281" i="2"/>
  <c r="AM280" i="2"/>
  <c r="AM279" i="2"/>
  <c r="AM278" i="2"/>
  <c r="AM277" i="2"/>
  <c r="AM276" i="2"/>
  <c r="AM275" i="2"/>
  <c r="AM274" i="2"/>
  <c r="AM273" i="2"/>
  <c r="AM272" i="2"/>
  <c r="AM271" i="2"/>
  <c r="AM270" i="2"/>
  <c r="AM269" i="2"/>
  <c r="AM268" i="2"/>
  <c r="AM267" i="2"/>
  <c r="AM266" i="2"/>
  <c r="AM265" i="2"/>
  <c r="AM264" i="2"/>
  <c r="AM263" i="2"/>
  <c r="AM262" i="2"/>
  <c r="AM261" i="2"/>
  <c r="AM260" i="2"/>
  <c r="AM259" i="2"/>
  <c r="AM258" i="2"/>
  <c r="AM257" i="2"/>
  <c r="AM256" i="2"/>
  <c r="AM255" i="2"/>
  <c r="AM254" i="2"/>
  <c r="AM253" i="2"/>
  <c r="AM252" i="2"/>
  <c r="AM251" i="2"/>
  <c r="AM250" i="2"/>
  <c r="AM249" i="2"/>
  <c r="AM248" i="2"/>
  <c r="AM247" i="2"/>
  <c r="AM246" i="2"/>
  <c r="AM245" i="2"/>
  <c r="AM244" i="2"/>
  <c r="AM243" i="2"/>
  <c r="AM242" i="2"/>
  <c r="AM241" i="2"/>
  <c r="AM240" i="2"/>
  <c r="AM239" i="2"/>
  <c r="AM238" i="2"/>
  <c r="AM237" i="2"/>
  <c r="AM236" i="2"/>
  <c r="AM235" i="2"/>
  <c r="AM234" i="2"/>
  <c r="AM233" i="2"/>
  <c r="AM232" i="2"/>
  <c r="AM231" i="2"/>
  <c r="AM230" i="2"/>
  <c r="AM229" i="2"/>
  <c r="AM228" i="2"/>
  <c r="AM227" i="2"/>
  <c r="AM226" i="2"/>
  <c r="AM225" i="2"/>
  <c r="AM224" i="2"/>
  <c r="AM223" i="2"/>
  <c r="AM222" i="2"/>
  <c r="AM221" i="2"/>
  <c r="AM220" i="2"/>
  <c r="AM219" i="2"/>
  <c r="AM218" i="2"/>
  <c r="AM217" i="2"/>
  <c r="AM216" i="2"/>
  <c r="AM215" i="2"/>
  <c r="AM214" i="2"/>
  <c r="AM213" i="2"/>
  <c r="AM212" i="2"/>
  <c r="AM211" i="2"/>
  <c r="AM210" i="2"/>
  <c r="AM209" i="2"/>
  <c r="AM208" i="2"/>
  <c r="AM207" i="2"/>
  <c r="AM206" i="2"/>
  <c r="AM205" i="2"/>
  <c r="AM204" i="2"/>
  <c r="AM203" i="2"/>
  <c r="AM202" i="2"/>
  <c r="AM201" i="2"/>
  <c r="AM200" i="2"/>
  <c r="AM199" i="2"/>
  <c r="AM198" i="2"/>
  <c r="AM197" i="2"/>
  <c r="AM196" i="2"/>
  <c r="AM195" i="2"/>
  <c r="AM194" i="2"/>
  <c r="AM193" i="2"/>
  <c r="AM192" i="2"/>
  <c r="AM191" i="2"/>
  <c r="AM190" i="2"/>
  <c r="AM189" i="2"/>
  <c r="AM188" i="2"/>
  <c r="AM187" i="2"/>
  <c r="AM186" i="2"/>
  <c r="AM185" i="2"/>
  <c r="AM184" i="2"/>
  <c r="AM183" i="2"/>
  <c r="AM182" i="2"/>
  <c r="AM181" i="2"/>
  <c r="AM180" i="2"/>
  <c r="AM179" i="2"/>
  <c r="AM178" i="2"/>
  <c r="AM177" i="2"/>
  <c r="AM176" i="2"/>
  <c r="AM175" i="2"/>
  <c r="AM174" i="2"/>
  <c r="AM173" i="2"/>
  <c r="AM172" i="2"/>
  <c r="AM171" i="2"/>
  <c r="AM170" i="2"/>
  <c r="AM169" i="2"/>
  <c r="AM168" i="2"/>
  <c r="AM167" i="2"/>
  <c r="AM166" i="2"/>
  <c r="AM165" i="2"/>
  <c r="AM164" i="2"/>
  <c r="AM163" i="2"/>
  <c r="AM162" i="2"/>
  <c r="AM161" i="2"/>
  <c r="AM160" i="2"/>
  <c r="AM159" i="2"/>
  <c r="AM158" i="2"/>
  <c r="AM157" i="2"/>
  <c r="AM156" i="2"/>
  <c r="AM155" i="2"/>
  <c r="AM154" i="2"/>
  <c r="AM153" i="2"/>
  <c r="AM152" i="2"/>
  <c r="AM151" i="2"/>
  <c r="AM150" i="2"/>
  <c r="AM149" i="2"/>
  <c r="AM148" i="2"/>
  <c r="AM147" i="2"/>
  <c r="AM146" i="2"/>
  <c r="AM145" i="2"/>
  <c r="AM144" i="2"/>
  <c r="AM143" i="2"/>
  <c r="AM142" i="2"/>
  <c r="AM141" i="2"/>
  <c r="AM140" i="2"/>
  <c r="AM139" i="2"/>
  <c r="AM138" i="2"/>
  <c r="AM137" i="2"/>
  <c r="AM136" i="2"/>
  <c r="AM135" i="2"/>
  <c r="AM134" i="2"/>
  <c r="AM133" i="2"/>
  <c r="AM132" i="2"/>
  <c r="AM131" i="2"/>
  <c r="AM130" i="2"/>
  <c r="AM129" i="2"/>
  <c r="AM128" i="2"/>
  <c r="AM127" i="2"/>
  <c r="AM126" i="2"/>
  <c r="AM125" i="2"/>
  <c r="AM124" i="2"/>
  <c r="AM123" i="2"/>
  <c r="AM122" i="2"/>
  <c r="AM121" i="2"/>
  <c r="AM120" i="2"/>
  <c r="AM119" i="2"/>
  <c r="AM118" i="2"/>
  <c r="AM117" i="2"/>
  <c r="AM116" i="2"/>
  <c r="AM115" i="2"/>
  <c r="AM114" i="2"/>
  <c r="AM113" i="2"/>
  <c r="AM112" i="2"/>
  <c r="AM111" i="2"/>
  <c r="AM110" i="2"/>
  <c r="AM109" i="2"/>
  <c r="AM108" i="2"/>
  <c r="AM107" i="2"/>
  <c r="AM106" i="2"/>
  <c r="AM105" i="2"/>
  <c r="AM104" i="2"/>
  <c r="AM103" i="2"/>
  <c r="AM102" i="2"/>
  <c r="AM101" i="2"/>
  <c r="AM100" i="2"/>
  <c r="AM99" i="2"/>
  <c r="AM98" i="2"/>
  <c r="AM97" i="2"/>
  <c r="AM96" i="2"/>
  <c r="AM95" i="2"/>
  <c r="AM94" i="2"/>
  <c r="AM93" i="2"/>
  <c r="AM92" i="2"/>
  <c r="AM91" i="2"/>
  <c r="AM90" i="2"/>
  <c r="AM89" i="2"/>
  <c r="AM88" i="2"/>
  <c r="AM87" i="2"/>
  <c r="AM86" i="2"/>
  <c r="AM85" i="2"/>
  <c r="AM84" i="2"/>
  <c r="AM83" i="2"/>
  <c r="AM82" i="2"/>
  <c r="AM81" i="2"/>
  <c r="AM80" i="2"/>
  <c r="AM79" i="2"/>
  <c r="AM78" i="2"/>
  <c r="AM77" i="2"/>
  <c r="AM76" i="2"/>
  <c r="AM75" i="2"/>
  <c r="AM74" i="2"/>
  <c r="AM73" i="2"/>
  <c r="AM72" i="2"/>
  <c r="AM71" i="2"/>
  <c r="AM70" i="2"/>
  <c r="AM69" i="2"/>
  <c r="AM68" i="2"/>
  <c r="AM67" i="2"/>
  <c r="AM66" i="2"/>
  <c r="AM65" i="2"/>
  <c r="AM64" i="2"/>
  <c r="AM63" i="2"/>
  <c r="AM62" i="2"/>
  <c r="AM61" i="2"/>
  <c r="AM60" i="2"/>
  <c r="AM59" i="2"/>
  <c r="AM58" i="2"/>
  <c r="AM57" i="2"/>
  <c r="AM56" i="2"/>
  <c r="AM55" i="2"/>
  <c r="AM54" i="2"/>
  <c r="AM53" i="2"/>
  <c r="AM52" i="2"/>
  <c r="AM51" i="2"/>
  <c r="AM50" i="2"/>
  <c r="AM49" i="2"/>
  <c r="AM48" i="2"/>
  <c r="AM47" i="2"/>
  <c r="AM46" i="2"/>
  <c r="AM45" i="2"/>
  <c r="AM44" i="2"/>
  <c r="AM43" i="2"/>
  <c r="AM42" i="2"/>
  <c r="AM41" i="2"/>
  <c r="AM40" i="2"/>
  <c r="AM39" i="2"/>
  <c r="AM38" i="2"/>
  <c r="AM37" i="2"/>
  <c r="AM36" i="2"/>
  <c r="AM35" i="2"/>
  <c r="AM34" i="2"/>
  <c r="AM33" i="2"/>
  <c r="AM32" i="2"/>
  <c r="AM31" i="2"/>
  <c r="AM30" i="2"/>
  <c r="AM29" i="2"/>
  <c r="AM28" i="2"/>
  <c r="AM27" i="2"/>
  <c r="AM26" i="2"/>
  <c r="AM25" i="2"/>
  <c r="AM24" i="2"/>
  <c r="AM23" i="2"/>
  <c r="AM22" i="2"/>
  <c r="AM21" i="2"/>
  <c r="AM20" i="2"/>
  <c r="AM19" i="2"/>
  <c r="AM18" i="2"/>
  <c r="AM17" i="2"/>
  <c r="AM16" i="2"/>
  <c r="AM14" i="2"/>
  <c r="AM13" i="2"/>
  <c r="AM12" i="2"/>
  <c r="AM11" i="2"/>
  <c r="AM3" i="2"/>
  <c r="AM4" i="2"/>
  <c r="AM5" i="2"/>
  <c r="AM6" i="2"/>
  <c r="AM7" i="2"/>
  <c r="AM8" i="2"/>
  <c r="AM9" i="2"/>
  <c r="AM10" i="2"/>
  <c r="AM2" i="2"/>
  <c r="AP2" i="2"/>
  <c r="AO2" i="2"/>
  <c r="AN2" i="2"/>
  <c r="AL4616" i="2"/>
  <c r="AL4615" i="2"/>
  <c r="AL4614" i="2"/>
  <c r="AL4613" i="2"/>
  <c r="AL4612" i="2"/>
  <c r="AL4611" i="2"/>
  <c r="AL4610" i="2"/>
  <c r="AL4609" i="2"/>
  <c r="AL4608" i="2"/>
  <c r="AL4607" i="2"/>
  <c r="AL4606" i="2"/>
  <c r="AL4605" i="2"/>
  <c r="AL4604" i="2"/>
  <c r="AL4603" i="2"/>
  <c r="AL4602" i="2"/>
  <c r="AL4601" i="2"/>
  <c r="AL4600" i="2"/>
  <c r="AL4599" i="2"/>
  <c r="AL4598" i="2"/>
  <c r="AL4597" i="2"/>
  <c r="AL4596" i="2"/>
  <c r="AL4595" i="2"/>
  <c r="AL4594" i="2"/>
  <c r="AL4593" i="2"/>
  <c r="AL4592" i="2"/>
  <c r="AL4591" i="2"/>
  <c r="AL4590" i="2"/>
  <c r="AL4589" i="2"/>
  <c r="AL4588" i="2"/>
  <c r="AL4587" i="2"/>
  <c r="AL4586" i="2"/>
  <c r="AL4585" i="2"/>
  <c r="AL4584" i="2"/>
  <c r="AL4583" i="2"/>
  <c r="AL4582" i="2"/>
  <c r="AL4581" i="2"/>
  <c r="AL4580" i="2"/>
  <c r="AL4579" i="2"/>
  <c r="AL4578" i="2"/>
  <c r="AL4577" i="2"/>
  <c r="AL4576" i="2"/>
  <c r="AL4575" i="2"/>
  <c r="AL4574" i="2"/>
  <c r="AL4573" i="2"/>
  <c r="AL4572" i="2"/>
  <c r="AL4571" i="2"/>
  <c r="AL4570" i="2"/>
  <c r="AL4569" i="2"/>
  <c r="AL4568" i="2"/>
  <c r="AL4567" i="2"/>
  <c r="AL4566" i="2"/>
  <c r="AL4565" i="2"/>
  <c r="AL4564" i="2"/>
  <c r="AL4563" i="2"/>
  <c r="AL4562" i="2"/>
  <c r="AL4561" i="2"/>
  <c r="AL4560" i="2"/>
  <c r="AL4559" i="2"/>
  <c r="AL4558" i="2"/>
  <c r="AL4557" i="2"/>
  <c r="AL4556" i="2"/>
  <c r="AL4555" i="2"/>
  <c r="AL4554" i="2"/>
  <c r="AL4553" i="2"/>
  <c r="AL4552" i="2"/>
  <c r="AL4551" i="2"/>
  <c r="AL4550" i="2"/>
  <c r="AL4549" i="2"/>
  <c r="AL4548" i="2"/>
  <c r="AL4547" i="2"/>
  <c r="AL4546" i="2"/>
  <c r="AL4545" i="2"/>
  <c r="AL4544" i="2"/>
  <c r="AL4543" i="2"/>
  <c r="AL4542" i="2"/>
  <c r="AL4541" i="2"/>
  <c r="AL4540" i="2"/>
  <c r="AL4539" i="2"/>
  <c r="AL4538" i="2"/>
  <c r="AL4537" i="2"/>
  <c r="AL4536" i="2"/>
  <c r="AL4535" i="2"/>
  <c r="AL4534" i="2"/>
  <c r="AL4533" i="2"/>
  <c r="AL4532" i="2"/>
  <c r="AL4531" i="2"/>
  <c r="AL4530" i="2"/>
  <c r="AL4529" i="2"/>
  <c r="AL4528" i="2"/>
  <c r="AL4527" i="2"/>
  <c r="AL4526" i="2"/>
  <c r="AL4525" i="2"/>
  <c r="AL4524" i="2"/>
  <c r="AL4523" i="2"/>
  <c r="AL4522" i="2"/>
  <c r="AL4521" i="2"/>
  <c r="AL4520" i="2"/>
  <c r="AL4519" i="2"/>
  <c r="AL4518" i="2"/>
  <c r="AL4517" i="2"/>
  <c r="AL4516" i="2"/>
  <c r="AL4515" i="2"/>
  <c r="AL4514" i="2"/>
  <c r="AL4513" i="2"/>
  <c r="AL4512" i="2"/>
  <c r="AL4511" i="2"/>
  <c r="AL4510" i="2"/>
  <c r="AL4509" i="2"/>
  <c r="AL4508" i="2"/>
  <c r="AL4507" i="2"/>
  <c r="AL4506" i="2"/>
  <c r="AL4505" i="2"/>
  <c r="AL4504" i="2"/>
  <c r="AL4503" i="2"/>
  <c r="AL4502" i="2"/>
  <c r="AL4501" i="2"/>
  <c r="AL4500" i="2"/>
  <c r="AL4499" i="2"/>
  <c r="AL4498" i="2"/>
  <c r="AL4497" i="2"/>
  <c r="AL4496" i="2"/>
  <c r="AL4495" i="2"/>
  <c r="AL4494" i="2"/>
  <c r="AL4493" i="2"/>
  <c r="AL4492" i="2"/>
  <c r="AL4491" i="2"/>
  <c r="AL4490" i="2"/>
  <c r="AL4489" i="2"/>
  <c r="AL4488" i="2"/>
  <c r="AL4487" i="2"/>
  <c r="AL4486" i="2"/>
  <c r="AL4485" i="2"/>
  <c r="AL4484" i="2"/>
  <c r="AL4483" i="2"/>
  <c r="AL4482" i="2"/>
  <c r="AL4481" i="2"/>
  <c r="AL4480" i="2"/>
  <c r="AL4479" i="2"/>
  <c r="AL4478" i="2"/>
  <c r="AL4477" i="2"/>
  <c r="AL4476" i="2"/>
  <c r="AL4475" i="2"/>
  <c r="AL4474" i="2"/>
  <c r="AL4473" i="2"/>
  <c r="AL4472" i="2"/>
  <c r="AL4471" i="2"/>
  <c r="AL4470" i="2"/>
  <c r="AL4469" i="2"/>
  <c r="AL4468" i="2"/>
  <c r="AL4467" i="2"/>
  <c r="AL4466" i="2"/>
  <c r="AL4465" i="2"/>
  <c r="AL4464" i="2"/>
  <c r="AL4463" i="2"/>
  <c r="AL4462" i="2"/>
  <c r="AL4461" i="2"/>
  <c r="AL4460" i="2"/>
  <c r="AL4459" i="2"/>
  <c r="AL4458" i="2"/>
  <c r="AL4457" i="2"/>
  <c r="AL4456" i="2"/>
  <c r="AL4455" i="2"/>
  <c r="AL4454" i="2"/>
  <c r="AL4453" i="2"/>
  <c r="AL4452" i="2"/>
  <c r="AL4451" i="2"/>
  <c r="AL4450" i="2"/>
  <c r="AL4449" i="2"/>
  <c r="AL4448" i="2"/>
  <c r="AL4447" i="2"/>
  <c r="AL4446" i="2"/>
  <c r="AL4445" i="2"/>
  <c r="AL4444" i="2"/>
  <c r="AL4443" i="2"/>
  <c r="AL4442" i="2"/>
  <c r="AL4441" i="2"/>
  <c r="AL4440" i="2"/>
  <c r="AL4439" i="2"/>
  <c r="AL4438" i="2"/>
  <c r="AL4437" i="2"/>
  <c r="AL4436" i="2"/>
  <c r="AL4435" i="2"/>
  <c r="AL4434" i="2"/>
  <c r="AL4433" i="2"/>
  <c r="AL4432" i="2"/>
  <c r="AL4431" i="2"/>
  <c r="AL4430" i="2"/>
  <c r="AL4429" i="2"/>
  <c r="AL4428" i="2"/>
  <c r="AL4427" i="2"/>
  <c r="AL4426" i="2"/>
  <c r="AL4425" i="2"/>
  <c r="AL4424" i="2"/>
  <c r="AL4423" i="2"/>
  <c r="AL4422" i="2"/>
  <c r="AL4421" i="2"/>
  <c r="AL4420" i="2"/>
  <c r="AL4419" i="2"/>
  <c r="AL4418" i="2"/>
  <c r="AL4417" i="2"/>
  <c r="AL4416" i="2"/>
  <c r="AL4415" i="2"/>
  <c r="AL4414" i="2"/>
  <c r="AL4413" i="2"/>
  <c r="AL4412" i="2"/>
  <c r="AL4411" i="2"/>
  <c r="AL4410" i="2"/>
  <c r="AL4409" i="2"/>
  <c r="AL4408" i="2"/>
  <c r="AL4407" i="2"/>
  <c r="AL4406" i="2"/>
  <c r="AL4405" i="2"/>
  <c r="AL4404" i="2"/>
  <c r="AL4403" i="2"/>
  <c r="AL4402" i="2"/>
  <c r="AL4401" i="2"/>
  <c r="AL4400" i="2"/>
  <c r="AL4399" i="2"/>
  <c r="AL4398" i="2"/>
  <c r="AL4397" i="2"/>
  <c r="AL4396" i="2"/>
  <c r="AL4395" i="2"/>
  <c r="AL4394" i="2"/>
  <c r="AL4393" i="2"/>
  <c r="AL4392" i="2"/>
  <c r="AL4391" i="2"/>
  <c r="AL4390" i="2"/>
  <c r="AL4389" i="2"/>
  <c r="AL4388" i="2"/>
  <c r="AL4387" i="2"/>
  <c r="AL4386" i="2"/>
  <c r="AL4385" i="2"/>
  <c r="AL4384" i="2"/>
  <c r="AL4383" i="2"/>
  <c r="AL4382" i="2"/>
  <c r="AL4381" i="2"/>
  <c r="AL4380" i="2"/>
  <c r="AL4379" i="2"/>
  <c r="AL4378" i="2"/>
  <c r="AL4377" i="2"/>
  <c r="AL4376" i="2"/>
  <c r="AL4375" i="2"/>
  <c r="AL4374" i="2"/>
  <c r="AL4373" i="2"/>
  <c r="AL4372" i="2"/>
  <c r="AL4371" i="2"/>
  <c r="AL4370" i="2"/>
  <c r="AL4369" i="2"/>
  <c r="AL4368" i="2"/>
  <c r="AL4367" i="2"/>
  <c r="AL4366" i="2"/>
  <c r="AL4365" i="2"/>
  <c r="AL4364" i="2"/>
  <c r="AL4363" i="2"/>
  <c r="AL4362" i="2"/>
  <c r="AL4361" i="2"/>
  <c r="AL4360" i="2"/>
  <c r="AL4359" i="2"/>
  <c r="AL4358" i="2"/>
  <c r="AL4357" i="2"/>
  <c r="AL4356" i="2"/>
  <c r="AL4355" i="2"/>
  <c r="AL4354" i="2"/>
  <c r="AL4353" i="2"/>
  <c r="AL4352" i="2"/>
  <c r="AL4351" i="2"/>
  <c r="AL4350" i="2"/>
  <c r="AL4349" i="2"/>
  <c r="AL4348" i="2"/>
  <c r="AL4347" i="2"/>
  <c r="AL4346" i="2"/>
  <c r="AL4345" i="2"/>
  <c r="AL4344" i="2"/>
  <c r="AL4343" i="2"/>
  <c r="AL4342" i="2"/>
  <c r="AL4341" i="2"/>
  <c r="AL4340" i="2"/>
  <c r="AL4339" i="2"/>
  <c r="AL4338" i="2"/>
  <c r="AL4337" i="2"/>
  <c r="AL4336" i="2"/>
  <c r="AL4335" i="2"/>
  <c r="AL4334" i="2"/>
  <c r="AL4333" i="2"/>
  <c r="AL4332" i="2"/>
  <c r="AL4331" i="2"/>
  <c r="AL4330" i="2"/>
  <c r="AL4329" i="2"/>
  <c r="AL4328" i="2"/>
  <c r="AL4327" i="2"/>
  <c r="AL4326" i="2"/>
  <c r="AL4325" i="2"/>
  <c r="AL4324" i="2"/>
  <c r="AL4323" i="2"/>
  <c r="AL4322" i="2"/>
  <c r="AL4321" i="2"/>
  <c r="AL4320" i="2"/>
  <c r="AL4319" i="2"/>
  <c r="AL4318" i="2"/>
  <c r="AL4317" i="2"/>
  <c r="AL4316" i="2"/>
  <c r="AL4315" i="2"/>
  <c r="AL4314" i="2"/>
  <c r="AL4313" i="2"/>
  <c r="AL4312" i="2"/>
  <c r="AL4311" i="2"/>
  <c r="AL4310" i="2"/>
  <c r="AL4309" i="2"/>
  <c r="AL4308" i="2"/>
  <c r="AL4307" i="2"/>
  <c r="AL4306" i="2"/>
  <c r="AL4305" i="2"/>
  <c r="AL4304" i="2"/>
  <c r="AL4303" i="2"/>
  <c r="AL4302" i="2"/>
  <c r="AL4301" i="2"/>
  <c r="AL4300" i="2"/>
  <c r="AL4299" i="2"/>
  <c r="AL4298" i="2"/>
  <c r="AL4297" i="2"/>
  <c r="AL4296" i="2"/>
  <c r="AL4295" i="2"/>
  <c r="AL4294" i="2"/>
  <c r="AL4293" i="2"/>
  <c r="AL4292" i="2"/>
  <c r="AL4291" i="2"/>
  <c r="AL4290" i="2"/>
  <c r="AL4289" i="2"/>
  <c r="AL4288" i="2"/>
  <c r="AL4287" i="2"/>
  <c r="AL4286" i="2"/>
  <c r="AL4285" i="2"/>
  <c r="AL4284" i="2"/>
  <c r="AL4283" i="2"/>
  <c r="AL4282" i="2"/>
  <c r="AL4281" i="2"/>
  <c r="AL4280" i="2"/>
  <c r="AL4279" i="2"/>
  <c r="AL4278" i="2"/>
  <c r="AL4277" i="2"/>
  <c r="AL4276" i="2"/>
  <c r="AL4275" i="2"/>
  <c r="AL4274" i="2"/>
  <c r="AL4273" i="2"/>
  <c r="AL4272" i="2"/>
  <c r="AL4271" i="2"/>
  <c r="AL4270" i="2"/>
  <c r="AL4269" i="2"/>
  <c r="AL4268" i="2"/>
  <c r="AL4267" i="2"/>
  <c r="AL4266" i="2"/>
  <c r="AL4265" i="2"/>
  <c r="AL4264" i="2"/>
  <c r="AL4263" i="2"/>
  <c r="AL4262" i="2"/>
  <c r="AL4261" i="2"/>
  <c r="AL4260" i="2"/>
  <c r="AL4259" i="2"/>
  <c r="AL4258" i="2"/>
  <c r="AL4257" i="2"/>
  <c r="AL4256" i="2"/>
  <c r="AL4255" i="2"/>
  <c r="AL4254" i="2"/>
  <c r="AL4253" i="2"/>
  <c r="AL4252" i="2"/>
  <c r="AL4251" i="2"/>
  <c r="AL4250" i="2"/>
  <c r="AL4249" i="2"/>
  <c r="AL4248" i="2"/>
  <c r="AL4247" i="2"/>
  <c r="AL4246" i="2"/>
  <c r="AL4245" i="2"/>
  <c r="AL4244" i="2"/>
  <c r="AL4243" i="2"/>
  <c r="AL4242" i="2"/>
  <c r="AL4241" i="2"/>
  <c r="AL4240" i="2"/>
  <c r="AL4239" i="2"/>
  <c r="AL4238" i="2"/>
  <c r="AL4237" i="2"/>
  <c r="AL4236" i="2"/>
  <c r="AL4235" i="2"/>
  <c r="AL4234" i="2"/>
  <c r="AL4233" i="2"/>
  <c r="AL4232" i="2"/>
  <c r="AL4231" i="2"/>
  <c r="AL4230" i="2"/>
  <c r="AL4229" i="2"/>
  <c r="AL4228" i="2"/>
  <c r="AL4227" i="2"/>
  <c r="AL4226" i="2"/>
  <c r="AL4225" i="2"/>
  <c r="AL4224" i="2"/>
  <c r="AL4223" i="2"/>
  <c r="AL4222" i="2"/>
  <c r="AL4221" i="2"/>
  <c r="AL4220" i="2"/>
  <c r="AL4219" i="2"/>
  <c r="AL4218" i="2"/>
  <c r="AL4217" i="2"/>
  <c r="AL4216" i="2"/>
  <c r="AL4215" i="2"/>
  <c r="AL4214" i="2"/>
  <c r="AL4213" i="2"/>
  <c r="AL4212" i="2"/>
  <c r="AL4211" i="2"/>
  <c r="AL4210" i="2"/>
  <c r="AL4209" i="2"/>
  <c r="AL4208" i="2"/>
  <c r="AL4207" i="2"/>
  <c r="AL4206" i="2"/>
  <c r="AL4205" i="2"/>
  <c r="AL4204" i="2"/>
  <c r="AL4203" i="2"/>
  <c r="AL4202" i="2"/>
  <c r="AL4201" i="2"/>
  <c r="AL4200" i="2"/>
  <c r="AL4199" i="2"/>
  <c r="AL4198" i="2"/>
  <c r="AL4197" i="2"/>
  <c r="AL4196" i="2"/>
  <c r="AL4195" i="2"/>
  <c r="AL4194" i="2"/>
  <c r="AL4193" i="2"/>
  <c r="AL4192" i="2"/>
  <c r="AL4191" i="2"/>
  <c r="AL4190" i="2"/>
  <c r="AL4189" i="2"/>
  <c r="AL4188" i="2"/>
  <c r="AL4187" i="2"/>
  <c r="AL4186" i="2"/>
  <c r="AL4185" i="2"/>
  <c r="AL4184" i="2"/>
  <c r="AL4183" i="2"/>
  <c r="AL4182" i="2"/>
  <c r="AL4181" i="2"/>
  <c r="AL4180" i="2"/>
  <c r="AL4179" i="2"/>
  <c r="AL4178" i="2"/>
  <c r="AL4177" i="2"/>
  <c r="AL4176" i="2"/>
  <c r="AL4175" i="2"/>
  <c r="AL4174" i="2"/>
  <c r="AL4173" i="2"/>
  <c r="AL4172" i="2"/>
  <c r="AL4171" i="2"/>
  <c r="AL4170" i="2"/>
  <c r="AL4169" i="2"/>
  <c r="AL4168" i="2"/>
  <c r="AL4167" i="2"/>
  <c r="AL4166" i="2"/>
  <c r="AL4165" i="2"/>
  <c r="AL4164" i="2"/>
  <c r="AL4163" i="2"/>
  <c r="AL4162" i="2"/>
  <c r="AL4161" i="2"/>
  <c r="AL4160" i="2"/>
  <c r="AL4159" i="2"/>
  <c r="AL4158" i="2"/>
  <c r="AL4157" i="2"/>
  <c r="AL4156" i="2"/>
  <c r="AL4155" i="2"/>
  <c r="AL4154" i="2"/>
  <c r="AL4153" i="2"/>
  <c r="AL4152" i="2"/>
  <c r="AL4151" i="2"/>
  <c r="AL4150" i="2"/>
  <c r="AL4149" i="2"/>
  <c r="AL4148" i="2"/>
  <c r="AL4147" i="2"/>
  <c r="AL4146" i="2"/>
  <c r="AL4145" i="2"/>
  <c r="AL4144" i="2"/>
  <c r="AL4143" i="2"/>
  <c r="AL4142" i="2"/>
  <c r="AL4141" i="2"/>
  <c r="AL4140" i="2"/>
  <c r="AL4139" i="2"/>
  <c r="AL4138" i="2"/>
  <c r="AL4137" i="2"/>
  <c r="AL4136" i="2"/>
  <c r="AL4135" i="2"/>
  <c r="AL4134" i="2"/>
  <c r="AL4133" i="2"/>
  <c r="AL4132" i="2"/>
  <c r="AL4131" i="2"/>
  <c r="AL4130" i="2"/>
  <c r="AL4129" i="2"/>
  <c r="AL4128" i="2"/>
  <c r="AL4127" i="2"/>
  <c r="AL4126" i="2"/>
  <c r="AL4125" i="2"/>
  <c r="AL4124" i="2"/>
  <c r="AL4123" i="2"/>
  <c r="AL4122" i="2"/>
  <c r="AL4121" i="2"/>
  <c r="AL4120" i="2"/>
  <c r="AL4119" i="2"/>
  <c r="AL4118" i="2"/>
  <c r="AL4117" i="2"/>
  <c r="AL4116" i="2"/>
  <c r="AL4115" i="2"/>
  <c r="AL4114" i="2"/>
  <c r="AL4113" i="2"/>
  <c r="AL4112" i="2"/>
  <c r="AL4111" i="2"/>
  <c r="AL4110" i="2"/>
  <c r="AL4109" i="2"/>
  <c r="AL4108" i="2"/>
  <c r="AL4107" i="2"/>
  <c r="AL4106" i="2"/>
  <c r="AL4105" i="2"/>
  <c r="AL4104" i="2"/>
  <c r="AL4103" i="2"/>
  <c r="AL4102" i="2"/>
  <c r="AL4101" i="2"/>
  <c r="AL4100" i="2"/>
  <c r="AL4099" i="2"/>
  <c r="AL4098" i="2"/>
  <c r="AL4097" i="2"/>
  <c r="AL4096" i="2"/>
  <c r="AL4095" i="2"/>
  <c r="AL4094" i="2"/>
  <c r="AL4093" i="2"/>
  <c r="AL4092" i="2"/>
  <c r="AL4091" i="2"/>
  <c r="AL4090" i="2"/>
  <c r="AL4089" i="2"/>
  <c r="AL4088" i="2"/>
  <c r="AL4087" i="2"/>
  <c r="AL4086" i="2"/>
  <c r="AL4085" i="2"/>
  <c r="AL4084" i="2"/>
  <c r="AL4083" i="2"/>
  <c r="AL4082" i="2"/>
  <c r="AL4081" i="2"/>
  <c r="AL4080" i="2"/>
  <c r="AL4079" i="2"/>
  <c r="AL4078" i="2"/>
  <c r="AL4077" i="2"/>
  <c r="AL4076" i="2"/>
  <c r="AL4075" i="2"/>
  <c r="AL4074" i="2"/>
  <c r="AL4073" i="2"/>
  <c r="AL4072" i="2"/>
  <c r="AL4071" i="2"/>
  <c r="AL4070" i="2"/>
  <c r="AL4069" i="2"/>
  <c r="AL4068" i="2"/>
  <c r="AL4067" i="2"/>
  <c r="AL4066" i="2"/>
  <c r="AL4065" i="2"/>
  <c r="AL4064" i="2"/>
  <c r="AL4063" i="2"/>
  <c r="AL4062" i="2"/>
  <c r="AL4061" i="2"/>
  <c r="AL4060" i="2"/>
  <c r="AL4059" i="2"/>
  <c r="AL4058" i="2"/>
  <c r="AL4057" i="2"/>
  <c r="AL4056" i="2"/>
  <c r="AL4055" i="2"/>
  <c r="AL4054" i="2"/>
  <c r="AL4053" i="2"/>
  <c r="AL4052" i="2"/>
  <c r="AL4051" i="2"/>
  <c r="AL4050" i="2"/>
  <c r="AL4049" i="2"/>
  <c r="AL4048" i="2"/>
  <c r="AL4047" i="2"/>
  <c r="AL4046" i="2"/>
  <c r="AL4045" i="2"/>
  <c r="AL4044" i="2"/>
  <c r="AL4043" i="2"/>
  <c r="AL4042" i="2"/>
  <c r="AL4041" i="2"/>
  <c r="AL4040" i="2"/>
  <c r="AL4039" i="2"/>
  <c r="AL4038" i="2"/>
  <c r="AL4037" i="2"/>
  <c r="AL4036" i="2"/>
  <c r="AL4035" i="2"/>
  <c r="AL4034" i="2"/>
  <c r="AL4033" i="2"/>
  <c r="AL4032" i="2"/>
  <c r="AL4031" i="2"/>
  <c r="AL4030" i="2"/>
  <c r="AL4029" i="2"/>
  <c r="AL4028" i="2"/>
  <c r="AL4027" i="2"/>
  <c r="AL4026" i="2"/>
  <c r="AL4025" i="2"/>
  <c r="AL4024" i="2"/>
  <c r="AL4023" i="2"/>
  <c r="AL4022" i="2"/>
  <c r="AL4021" i="2"/>
  <c r="AL4020" i="2"/>
  <c r="AL4019" i="2"/>
  <c r="AL4018" i="2"/>
  <c r="AL4017" i="2"/>
  <c r="AL4016" i="2"/>
  <c r="AL4015" i="2"/>
  <c r="AL4014" i="2"/>
  <c r="AL4013" i="2"/>
  <c r="AL4012" i="2"/>
  <c r="AL4011" i="2"/>
  <c r="AL4010" i="2"/>
  <c r="AL4009" i="2"/>
  <c r="AL4008" i="2"/>
  <c r="AL4007" i="2"/>
  <c r="AL4006" i="2"/>
  <c r="AL4005" i="2"/>
  <c r="AL4004" i="2"/>
  <c r="AL4003" i="2"/>
  <c r="AL4002" i="2"/>
  <c r="AL4001" i="2"/>
  <c r="AL4000" i="2"/>
  <c r="AL3999" i="2"/>
  <c r="AL3998" i="2"/>
  <c r="AL3997" i="2"/>
  <c r="AL3996" i="2"/>
  <c r="AL3995" i="2"/>
  <c r="AL3994" i="2"/>
  <c r="AL3993" i="2"/>
  <c r="AL3992" i="2"/>
  <c r="AL3991" i="2"/>
  <c r="AL3990" i="2"/>
  <c r="AL3989" i="2"/>
  <c r="AL3988" i="2"/>
  <c r="AL3987" i="2"/>
  <c r="AL3986" i="2"/>
  <c r="AL3985" i="2"/>
  <c r="AL3984" i="2"/>
  <c r="AL3983" i="2"/>
  <c r="AL3982" i="2"/>
  <c r="AL3981" i="2"/>
  <c r="AL3980" i="2"/>
  <c r="AL3979" i="2"/>
  <c r="AL3978" i="2"/>
  <c r="AL3977" i="2"/>
  <c r="AL3976" i="2"/>
  <c r="AL3975" i="2"/>
  <c r="AL3974" i="2"/>
  <c r="AL3973" i="2"/>
  <c r="AL3972" i="2"/>
  <c r="AL3971" i="2"/>
  <c r="AL3970" i="2"/>
  <c r="AL3969" i="2"/>
  <c r="AL3968" i="2"/>
  <c r="AL3967" i="2"/>
  <c r="AL3966" i="2"/>
  <c r="AL3965" i="2"/>
  <c r="AL3964" i="2"/>
  <c r="AL3963" i="2"/>
  <c r="AL3962" i="2"/>
  <c r="AL3961" i="2"/>
  <c r="AL3960" i="2"/>
  <c r="AL3959" i="2"/>
  <c r="AL3958" i="2"/>
  <c r="AL3957" i="2"/>
  <c r="AL3956" i="2"/>
  <c r="AL3955" i="2"/>
  <c r="AL3954" i="2"/>
  <c r="AL3953" i="2"/>
  <c r="AL3952" i="2"/>
  <c r="AL3951" i="2"/>
  <c r="AL3950" i="2"/>
  <c r="AL3949" i="2"/>
  <c r="AL3948" i="2"/>
  <c r="AL3947" i="2"/>
  <c r="AL3946" i="2"/>
  <c r="AL3945" i="2"/>
  <c r="AL3944" i="2"/>
  <c r="AL3943" i="2"/>
  <c r="AL3942" i="2"/>
  <c r="AL3941" i="2"/>
  <c r="AL3940" i="2"/>
  <c r="AL3939" i="2"/>
  <c r="AL3938" i="2"/>
  <c r="AL3937" i="2"/>
  <c r="AL3936" i="2"/>
  <c r="AL3935" i="2"/>
  <c r="AL3934" i="2"/>
  <c r="AL3933" i="2"/>
  <c r="AL3932" i="2"/>
  <c r="AL3931" i="2"/>
  <c r="AL3930" i="2"/>
  <c r="AL3929" i="2"/>
  <c r="AL3928" i="2"/>
  <c r="AL3927" i="2"/>
  <c r="AL3926" i="2"/>
  <c r="AL3925" i="2"/>
  <c r="AL3924" i="2"/>
  <c r="AL3923" i="2"/>
  <c r="AL3922" i="2"/>
  <c r="AL3921" i="2"/>
  <c r="AL3920" i="2"/>
  <c r="AL3919" i="2"/>
  <c r="AL3918" i="2"/>
  <c r="AL3917" i="2"/>
  <c r="AL3916" i="2"/>
  <c r="AL3915" i="2"/>
  <c r="AL3914" i="2"/>
  <c r="AL3913" i="2"/>
  <c r="AL3912" i="2"/>
  <c r="AL3911" i="2"/>
  <c r="AL3910" i="2"/>
  <c r="AL3909" i="2"/>
  <c r="AL3908" i="2"/>
  <c r="AL3907" i="2"/>
  <c r="AL3906" i="2"/>
  <c r="AL3905" i="2"/>
  <c r="AL3904" i="2"/>
  <c r="AL3903" i="2"/>
  <c r="AL3902" i="2"/>
  <c r="AL3901" i="2"/>
  <c r="AL3900" i="2"/>
  <c r="AL3899" i="2"/>
  <c r="AL3898" i="2"/>
  <c r="AL3897" i="2"/>
  <c r="AL3896" i="2"/>
  <c r="AL3895" i="2"/>
  <c r="AL3894" i="2"/>
  <c r="AL3893" i="2"/>
  <c r="AL3892" i="2"/>
  <c r="AL3891" i="2"/>
  <c r="AL3890" i="2"/>
  <c r="AL3889" i="2"/>
  <c r="AL3888" i="2"/>
  <c r="AL3887" i="2"/>
  <c r="AL3886" i="2"/>
  <c r="AL3885" i="2"/>
  <c r="AL3884" i="2"/>
  <c r="AL3883" i="2"/>
  <c r="AL3882" i="2"/>
  <c r="AL3881" i="2"/>
  <c r="AL3880" i="2"/>
  <c r="AL3879" i="2"/>
  <c r="AL3878" i="2"/>
  <c r="AL3877" i="2"/>
  <c r="AL3876" i="2"/>
  <c r="AL3875" i="2"/>
  <c r="AL3874" i="2"/>
  <c r="AL3873" i="2"/>
  <c r="AL3872" i="2"/>
  <c r="AL3871" i="2"/>
  <c r="AL3870" i="2"/>
  <c r="AL3869" i="2"/>
  <c r="AL3868" i="2"/>
  <c r="AL3867" i="2"/>
  <c r="AL3866" i="2"/>
  <c r="AL3865" i="2"/>
  <c r="AL3864" i="2"/>
  <c r="AL3863" i="2"/>
  <c r="AL3862" i="2"/>
  <c r="AL3861" i="2"/>
  <c r="AL3860" i="2"/>
  <c r="AL3859" i="2"/>
  <c r="AL3858" i="2"/>
  <c r="AL3857" i="2"/>
  <c r="AL3856" i="2"/>
  <c r="AL3855" i="2"/>
  <c r="AL3854" i="2"/>
  <c r="AL3853" i="2"/>
  <c r="AL3852" i="2"/>
  <c r="AL3851" i="2"/>
  <c r="AL3850" i="2"/>
  <c r="AL3849" i="2"/>
  <c r="AL3848" i="2"/>
  <c r="AL3847" i="2"/>
  <c r="AL3846" i="2"/>
  <c r="AL3845" i="2"/>
  <c r="AL3844" i="2"/>
  <c r="AL3843" i="2"/>
  <c r="AL3842" i="2"/>
  <c r="AL3841" i="2"/>
  <c r="AL3840" i="2"/>
  <c r="AL3839" i="2"/>
  <c r="AL3838" i="2"/>
  <c r="AL3837" i="2"/>
  <c r="AL3836" i="2"/>
  <c r="AL3835" i="2"/>
  <c r="AL3834" i="2"/>
  <c r="AL3833" i="2"/>
  <c r="AL3832" i="2"/>
  <c r="AL3831" i="2"/>
  <c r="AL3830" i="2"/>
  <c r="AL3829" i="2"/>
  <c r="AL3828" i="2"/>
  <c r="AL3827" i="2"/>
  <c r="AL3826" i="2"/>
  <c r="AL3825" i="2"/>
  <c r="AL3824" i="2"/>
  <c r="AL3823" i="2"/>
  <c r="AL3822" i="2"/>
  <c r="AL3821" i="2"/>
  <c r="AL3820" i="2"/>
  <c r="AL3819" i="2"/>
  <c r="AL3818" i="2"/>
  <c r="AL3817" i="2"/>
  <c r="AL3816" i="2"/>
  <c r="AL3815" i="2"/>
  <c r="AL3814" i="2"/>
  <c r="AL3813" i="2"/>
  <c r="AL3812" i="2"/>
  <c r="AL3811" i="2"/>
  <c r="AL3810" i="2"/>
  <c r="AL3809" i="2"/>
  <c r="AL3808" i="2"/>
  <c r="AL3807" i="2"/>
  <c r="AL3806" i="2"/>
  <c r="AL3805" i="2"/>
  <c r="AL3804" i="2"/>
  <c r="AL3803" i="2"/>
  <c r="AL3802" i="2"/>
  <c r="AL3801" i="2"/>
  <c r="AL3800" i="2"/>
  <c r="AL3799" i="2"/>
  <c r="AL3798" i="2"/>
  <c r="AL3797" i="2"/>
  <c r="AL3796" i="2"/>
  <c r="AL3795" i="2"/>
  <c r="AL3794" i="2"/>
  <c r="AL3793" i="2"/>
  <c r="AL3792" i="2"/>
  <c r="AL3791" i="2"/>
  <c r="AL3790" i="2"/>
  <c r="AL3789" i="2"/>
  <c r="AL3788" i="2"/>
  <c r="AL3787" i="2"/>
  <c r="AL3786" i="2"/>
  <c r="AL3785" i="2"/>
  <c r="AL3784" i="2"/>
  <c r="AL3783" i="2"/>
  <c r="AL3782" i="2"/>
  <c r="AL3781" i="2"/>
  <c r="AL3780" i="2"/>
  <c r="AL3779" i="2"/>
  <c r="AL3778" i="2"/>
  <c r="AL3777" i="2"/>
  <c r="AL3776" i="2"/>
  <c r="AL3775" i="2"/>
  <c r="AL3774" i="2"/>
  <c r="AL3773" i="2"/>
  <c r="AL3772" i="2"/>
  <c r="AL3771" i="2"/>
  <c r="AL3770" i="2"/>
  <c r="AL3769" i="2"/>
  <c r="AL3768" i="2"/>
  <c r="AL3767" i="2"/>
  <c r="AL3766" i="2"/>
  <c r="AL3765" i="2"/>
  <c r="AL3764" i="2"/>
  <c r="AL3763" i="2"/>
  <c r="AL3762" i="2"/>
  <c r="AL3761" i="2"/>
  <c r="AL3760" i="2"/>
  <c r="AL3759" i="2"/>
  <c r="AL3758" i="2"/>
  <c r="AL3757" i="2"/>
  <c r="AL3756" i="2"/>
  <c r="AL3755" i="2"/>
  <c r="AL3754" i="2"/>
  <c r="AL3753" i="2"/>
  <c r="AL3752" i="2"/>
  <c r="AL3751" i="2"/>
  <c r="AL3750" i="2"/>
  <c r="AL3749" i="2"/>
  <c r="AL3748" i="2"/>
  <c r="AL3747" i="2"/>
  <c r="AL3746" i="2"/>
  <c r="AL3745" i="2"/>
  <c r="AL3744" i="2"/>
  <c r="AL3743" i="2"/>
  <c r="AL3742" i="2"/>
  <c r="AL3741" i="2"/>
  <c r="AL3740" i="2"/>
  <c r="AL3739" i="2"/>
  <c r="AL3738" i="2"/>
  <c r="AL3737" i="2"/>
  <c r="AL3736" i="2"/>
  <c r="AL3735" i="2"/>
  <c r="AL3734" i="2"/>
  <c r="AL3733" i="2"/>
  <c r="AL3732" i="2"/>
  <c r="AL3731" i="2"/>
  <c r="AL3730" i="2"/>
  <c r="AL3729" i="2"/>
  <c r="AL3728" i="2"/>
  <c r="AL3727" i="2"/>
  <c r="AL3726" i="2"/>
  <c r="AL3725" i="2"/>
  <c r="AL3724" i="2"/>
  <c r="AL3723" i="2"/>
  <c r="AL3722" i="2"/>
  <c r="AL3721" i="2"/>
  <c r="AL3720" i="2"/>
  <c r="AL3719" i="2"/>
  <c r="AL3718" i="2"/>
  <c r="AL3717" i="2"/>
  <c r="AL3716" i="2"/>
  <c r="AL3715" i="2"/>
  <c r="AL3714" i="2"/>
  <c r="AL3713" i="2"/>
  <c r="AL3712" i="2"/>
  <c r="AL3711" i="2"/>
  <c r="AL3710" i="2"/>
  <c r="AL3709" i="2"/>
  <c r="AL3708" i="2"/>
  <c r="AL3707" i="2"/>
  <c r="AL3706" i="2"/>
  <c r="AL3705" i="2"/>
  <c r="AL3704" i="2"/>
  <c r="AL3703" i="2"/>
  <c r="AL3702" i="2"/>
  <c r="AL3701" i="2"/>
  <c r="AL3700" i="2"/>
  <c r="AL3699" i="2"/>
  <c r="AL3698" i="2"/>
  <c r="AL3697" i="2"/>
  <c r="AL3696" i="2"/>
  <c r="AL3695" i="2"/>
  <c r="AL3694" i="2"/>
  <c r="AL3693" i="2"/>
  <c r="AL3692" i="2"/>
  <c r="AL3691" i="2"/>
  <c r="AL3690" i="2"/>
  <c r="AL3689" i="2"/>
  <c r="AL3688" i="2"/>
  <c r="AL3687" i="2"/>
  <c r="AL3686" i="2"/>
  <c r="AL3685" i="2"/>
  <c r="AL3684" i="2"/>
  <c r="AL3683" i="2"/>
  <c r="AL3682" i="2"/>
  <c r="AL3681" i="2"/>
  <c r="AL3680" i="2"/>
  <c r="AL3679" i="2"/>
  <c r="AL3678" i="2"/>
  <c r="AL3677" i="2"/>
  <c r="AL3676" i="2"/>
  <c r="AL3675" i="2"/>
  <c r="AL3674" i="2"/>
  <c r="AL3673" i="2"/>
  <c r="AL3672" i="2"/>
  <c r="AL3671" i="2"/>
  <c r="AL3670" i="2"/>
  <c r="AL3669" i="2"/>
  <c r="AL3668" i="2"/>
  <c r="AL3667" i="2"/>
  <c r="AL3666" i="2"/>
  <c r="AL3665" i="2"/>
  <c r="AL3664" i="2"/>
  <c r="AL3663" i="2"/>
  <c r="AL3662" i="2"/>
  <c r="AL3661" i="2"/>
  <c r="AL3660" i="2"/>
  <c r="AL3659" i="2"/>
  <c r="AL3658" i="2"/>
  <c r="AL3657" i="2"/>
  <c r="AL3656" i="2"/>
  <c r="AL3655" i="2"/>
  <c r="AL3654" i="2"/>
  <c r="AL3653" i="2"/>
  <c r="AL3652" i="2"/>
  <c r="AL3651" i="2"/>
  <c r="AL3650" i="2"/>
  <c r="AL3649" i="2"/>
  <c r="AL3648" i="2"/>
  <c r="AL3647" i="2"/>
  <c r="AL3646" i="2"/>
  <c r="AL3645" i="2"/>
  <c r="AL3644" i="2"/>
  <c r="AL3643" i="2"/>
  <c r="AL3642" i="2"/>
  <c r="AL3641" i="2"/>
  <c r="AL3640" i="2"/>
  <c r="AL3639" i="2"/>
  <c r="AL3638" i="2"/>
  <c r="AL3637" i="2"/>
  <c r="AL3636" i="2"/>
  <c r="AL3635" i="2"/>
  <c r="AL3634" i="2"/>
  <c r="AL3633" i="2"/>
  <c r="AL3632" i="2"/>
  <c r="AL3631" i="2"/>
  <c r="AL3630" i="2"/>
  <c r="AL3629" i="2"/>
  <c r="AL3628" i="2"/>
  <c r="AL3627" i="2"/>
  <c r="AL3626" i="2"/>
  <c r="AL3625" i="2"/>
  <c r="AL3624" i="2"/>
  <c r="AL3623" i="2"/>
  <c r="AL3622" i="2"/>
  <c r="AL3621" i="2"/>
  <c r="AL3620" i="2"/>
  <c r="AL3619" i="2"/>
  <c r="AL3618" i="2"/>
  <c r="AL3617" i="2"/>
  <c r="AL3616" i="2"/>
  <c r="AL3615" i="2"/>
  <c r="AL3614" i="2"/>
  <c r="AL3613" i="2"/>
  <c r="AL3612" i="2"/>
  <c r="AL3611" i="2"/>
  <c r="AL3610" i="2"/>
  <c r="AL3609" i="2"/>
  <c r="AL3608" i="2"/>
  <c r="AL3607" i="2"/>
  <c r="AL3606" i="2"/>
  <c r="AL3605" i="2"/>
  <c r="AL3604" i="2"/>
  <c r="AL3603" i="2"/>
  <c r="AL3602" i="2"/>
  <c r="AL3601" i="2"/>
  <c r="AL3600" i="2"/>
  <c r="AL3599" i="2"/>
  <c r="AL3598" i="2"/>
  <c r="AL3597" i="2"/>
  <c r="AL3596" i="2"/>
  <c r="AL3595" i="2"/>
  <c r="AL3594" i="2"/>
  <c r="AL3593" i="2"/>
  <c r="AL3592" i="2"/>
  <c r="AL3591" i="2"/>
  <c r="AL3590" i="2"/>
  <c r="AL3589" i="2"/>
  <c r="AL3588" i="2"/>
  <c r="AL3587" i="2"/>
  <c r="AL3586" i="2"/>
  <c r="AL3585" i="2"/>
  <c r="AL3584" i="2"/>
  <c r="AL3583" i="2"/>
  <c r="AL3582" i="2"/>
  <c r="AL3581" i="2"/>
  <c r="AL3580" i="2"/>
  <c r="AL3579" i="2"/>
  <c r="AL3578" i="2"/>
  <c r="AL3577" i="2"/>
  <c r="AL3576" i="2"/>
  <c r="AL3575" i="2"/>
  <c r="AL3574" i="2"/>
  <c r="AL3573" i="2"/>
  <c r="AL3572" i="2"/>
  <c r="AL3571" i="2"/>
  <c r="AL3570" i="2"/>
  <c r="AL3569" i="2"/>
  <c r="AL3568" i="2"/>
  <c r="AL3567" i="2"/>
  <c r="AL3566" i="2"/>
  <c r="AL3565" i="2"/>
  <c r="AL3564" i="2"/>
  <c r="AL3563" i="2"/>
  <c r="AL3562" i="2"/>
  <c r="AL3561" i="2"/>
  <c r="AL3560" i="2"/>
  <c r="AL3559" i="2"/>
  <c r="AL3558" i="2"/>
  <c r="AL3557" i="2"/>
  <c r="AL3556" i="2"/>
  <c r="AL3555" i="2"/>
  <c r="AL3554" i="2"/>
  <c r="AL3553" i="2"/>
  <c r="AL3552" i="2"/>
  <c r="AL3551" i="2"/>
  <c r="AL3550" i="2"/>
  <c r="AL3549" i="2"/>
  <c r="AL3548" i="2"/>
  <c r="AL3547" i="2"/>
  <c r="AL3546" i="2"/>
  <c r="AL3545" i="2"/>
  <c r="AL3544" i="2"/>
  <c r="AL3543" i="2"/>
  <c r="AL3542" i="2"/>
  <c r="AL3541" i="2"/>
  <c r="AL3540" i="2"/>
  <c r="AL3539" i="2"/>
  <c r="AL3538" i="2"/>
  <c r="AL3537" i="2"/>
  <c r="AL3536" i="2"/>
  <c r="AL3535" i="2"/>
  <c r="AL3534" i="2"/>
  <c r="AL3533" i="2"/>
  <c r="AL3532" i="2"/>
  <c r="AL3531" i="2"/>
  <c r="AL3530" i="2"/>
  <c r="AL3529" i="2"/>
  <c r="AL3528" i="2"/>
  <c r="AL3527" i="2"/>
  <c r="AL3526" i="2"/>
  <c r="AL3525" i="2"/>
  <c r="AL3524" i="2"/>
  <c r="AL3523" i="2"/>
  <c r="AL3522" i="2"/>
  <c r="AL3521" i="2"/>
  <c r="AL3520" i="2"/>
  <c r="AL3519" i="2"/>
  <c r="AL3518" i="2"/>
  <c r="AL3517" i="2"/>
  <c r="AL3516" i="2"/>
  <c r="AL3515" i="2"/>
  <c r="AL3514" i="2"/>
  <c r="AL3513" i="2"/>
  <c r="AL3512" i="2"/>
  <c r="AL3511" i="2"/>
  <c r="AL3510" i="2"/>
  <c r="AL3509" i="2"/>
  <c r="AL3508" i="2"/>
  <c r="AL3507" i="2"/>
  <c r="AL3506" i="2"/>
  <c r="AL3505" i="2"/>
  <c r="AL3504" i="2"/>
  <c r="AL3503" i="2"/>
  <c r="AL3502" i="2"/>
  <c r="AL3501" i="2"/>
  <c r="AL3500" i="2"/>
  <c r="AL3499" i="2"/>
  <c r="AL3498" i="2"/>
  <c r="AL3497" i="2"/>
  <c r="AL3496" i="2"/>
  <c r="AL3495" i="2"/>
  <c r="AL3494" i="2"/>
  <c r="AL3493" i="2"/>
  <c r="AL3492" i="2"/>
  <c r="AL3491" i="2"/>
  <c r="AL3490" i="2"/>
  <c r="AL3489" i="2"/>
  <c r="AL3488" i="2"/>
  <c r="AL3487" i="2"/>
  <c r="AL3486" i="2"/>
  <c r="AL3485" i="2"/>
  <c r="AL3484" i="2"/>
  <c r="AL3483" i="2"/>
  <c r="AL3482" i="2"/>
  <c r="AL3481" i="2"/>
  <c r="AL3480" i="2"/>
  <c r="AL3479" i="2"/>
  <c r="AL3478" i="2"/>
  <c r="AL3477" i="2"/>
  <c r="AL3476" i="2"/>
  <c r="AL3475" i="2"/>
  <c r="AL3474" i="2"/>
  <c r="AL3473" i="2"/>
  <c r="AL3472" i="2"/>
  <c r="AL3471" i="2"/>
  <c r="AL3470" i="2"/>
  <c r="AL3469" i="2"/>
  <c r="AL3468" i="2"/>
  <c r="AL3467" i="2"/>
  <c r="AL3466" i="2"/>
  <c r="AL3465" i="2"/>
  <c r="AL3464" i="2"/>
  <c r="AL3463" i="2"/>
  <c r="AL3462" i="2"/>
  <c r="AL3461" i="2"/>
  <c r="AL3460" i="2"/>
  <c r="AL3459" i="2"/>
  <c r="AL3458" i="2"/>
  <c r="AL3457" i="2"/>
  <c r="AL3456" i="2"/>
  <c r="AL3455" i="2"/>
  <c r="AL3454" i="2"/>
  <c r="AL3453" i="2"/>
  <c r="AL3452" i="2"/>
  <c r="AL3451" i="2"/>
  <c r="AL3450" i="2"/>
  <c r="AL3449" i="2"/>
  <c r="AL3448" i="2"/>
  <c r="AL3447" i="2"/>
  <c r="AL3446" i="2"/>
  <c r="AL3445" i="2"/>
  <c r="AL3444" i="2"/>
  <c r="AL3443" i="2"/>
  <c r="AL3442" i="2"/>
  <c r="AL3441" i="2"/>
  <c r="AL3440" i="2"/>
  <c r="AL3439" i="2"/>
  <c r="AL3438" i="2"/>
  <c r="AL3437" i="2"/>
  <c r="AL3436" i="2"/>
  <c r="AL3435" i="2"/>
  <c r="AL3434" i="2"/>
  <c r="AL3433" i="2"/>
  <c r="AL3432" i="2"/>
  <c r="AL3431" i="2"/>
  <c r="AL3430" i="2"/>
  <c r="AL3429" i="2"/>
  <c r="AL3428" i="2"/>
  <c r="AL3427" i="2"/>
  <c r="AL3426" i="2"/>
  <c r="AL3425" i="2"/>
  <c r="AL3424" i="2"/>
  <c r="AL3423" i="2"/>
  <c r="AL3422" i="2"/>
  <c r="AL3421" i="2"/>
  <c r="AL3420" i="2"/>
  <c r="AL3419" i="2"/>
  <c r="AL3418" i="2"/>
  <c r="AL3417" i="2"/>
  <c r="AL3416" i="2"/>
  <c r="AL3415" i="2"/>
  <c r="AL3414" i="2"/>
  <c r="AL3413" i="2"/>
  <c r="AL3412" i="2"/>
  <c r="AL3411" i="2"/>
  <c r="AL3410" i="2"/>
  <c r="AL3409" i="2"/>
  <c r="AL3408" i="2"/>
  <c r="AL3407" i="2"/>
  <c r="AL3406" i="2"/>
  <c r="AL3405" i="2"/>
  <c r="AL3404" i="2"/>
  <c r="AL3403" i="2"/>
  <c r="AL3402" i="2"/>
  <c r="AL3401" i="2"/>
  <c r="AL3400" i="2"/>
  <c r="AL3399" i="2"/>
  <c r="AL3398" i="2"/>
  <c r="AL3397" i="2"/>
  <c r="AL3396" i="2"/>
  <c r="AL3395" i="2"/>
  <c r="AL3394" i="2"/>
  <c r="AL3393" i="2"/>
  <c r="AL3392" i="2"/>
  <c r="AL3391" i="2"/>
  <c r="AL3390" i="2"/>
  <c r="AL3389" i="2"/>
  <c r="AL3388" i="2"/>
  <c r="AL3387" i="2"/>
  <c r="AL3386" i="2"/>
  <c r="AL3385" i="2"/>
  <c r="AL3384" i="2"/>
  <c r="AL3383" i="2"/>
  <c r="AL3382" i="2"/>
  <c r="AL3381" i="2"/>
  <c r="AL3380" i="2"/>
  <c r="AL3379" i="2"/>
  <c r="AL3378" i="2"/>
  <c r="AL3377" i="2"/>
  <c r="AL3376" i="2"/>
  <c r="AL3375" i="2"/>
  <c r="AL3374" i="2"/>
  <c r="AL3373" i="2"/>
  <c r="AL3372" i="2"/>
  <c r="AL3371" i="2"/>
  <c r="AL3370" i="2"/>
  <c r="AL3369" i="2"/>
  <c r="AL3368" i="2"/>
  <c r="AL3367" i="2"/>
  <c r="AL3366" i="2"/>
  <c r="AL3365" i="2"/>
  <c r="AL3364" i="2"/>
  <c r="AL3363" i="2"/>
  <c r="AL3362" i="2"/>
  <c r="AL3361" i="2"/>
  <c r="AL3360" i="2"/>
  <c r="AL3359" i="2"/>
  <c r="AL3358" i="2"/>
  <c r="AL3357" i="2"/>
  <c r="AL3356" i="2"/>
  <c r="AL3355" i="2"/>
  <c r="AL3354" i="2"/>
  <c r="AL3353" i="2"/>
  <c r="AL3352" i="2"/>
  <c r="AL3351" i="2"/>
  <c r="AL3350" i="2"/>
  <c r="AL3349" i="2"/>
  <c r="AL3348" i="2"/>
  <c r="AL3347" i="2"/>
  <c r="AL3346" i="2"/>
  <c r="AL3345" i="2"/>
  <c r="AL3344" i="2"/>
  <c r="AL3343" i="2"/>
  <c r="AL3342" i="2"/>
  <c r="AL3341" i="2"/>
  <c r="AL3340" i="2"/>
  <c r="AL3339" i="2"/>
  <c r="AL3338" i="2"/>
  <c r="AL3337" i="2"/>
  <c r="AL3336" i="2"/>
  <c r="AL3335" i="2"/>
  <c r="AL3334" i="2"/>
  <c r="AL3333" i="2"/>
  <c r="AL3332" i="2"/>
  <c r="AL3331" i="2"/>
  <c r="AL3330" i="2"/>
  <c r="AL3329" i="2"/>
  <c r="AL3328" i="2"/>
  <c r="AL3327" i="2"/>
  <c r="AL3326" i="2"/>
  <c r="AL3325" i="2"/>
  <c r="AL3324" i="2"/>
  <c r="AL3323" i="2"/>
  <c r="AL3322" i="2"/>
  <c r="AL3321" i="2"/>
  <c r="AL3320" i="2"/>
  <c r="AL3319" i="2"/>
  <c r="AL3318" i="2"/>
  <c r="AL3317" i="2"/>
  <c r="AL3316" i="2"/>
  <c r="AL3315" i="2"/>
  <c r="AL3314" i="2"/>
  <c r="AL3313" i="2"/>
  <c r="AL3312" i="2"/>
  <c r="AL3311" i="2"/>
  <c r="AL3310" i="2"/>
  <c r="AL3309" i="2"/>
  <c r="AL3308" i="2"/>
  <c r="AL3307" i="2"/>
  <c r="AL3306" i="2"/>
  <c r="AL3305" i="2"/>
  <c r="AL3304" i="2"/>
  <c r="AL3303" i="2"/>
  <c r="AL3302" i="2"/>
  <c r="AL3301" i="2"/>
  <c r="AL3300" i="2"/>
  <c r="AL3299" i="2"/>
  <c r="AL3298" i="2"/>
  <c r="AL3297" i="2"/>
  <c r="AL3296" i="2"/>
  <c r="AL3295" i="2"/>
  <c r="AL3294" i="2"/>
  <c r="AL3293" i="2"/>
  <c r="AL3292" i="2"/>
  <c r="AL3291" i="2"/>
  <c r="AL3290" i="2"/>
  <c r="AL3289" i="2"/>
  <c r="AL3288" i="2"/>
  <c r="AL3287" i="2"/>
  <c r="AL3286" i="2"/>
  <c r="AL3285" i="2"/>
  <c r="AL3284" i="2"/>
  <c r="AL3283" i="2"/>
  <c r="AL3282" i="2"/>
  <c r="AL3281" i="2"/>
  <c r="AL3280" i="2"/>
  <c r="AL3279" i="2"/>
  <c r="AL3278" i="2"/>
  <c r="AL3277" i="2"/>
  <c r="AL3276" i="2"/>
  <c r="AL3275" i="2"/>
  <c r="AL3274" i="2"/>
  <c r="AL3273" i="2"/>
  <c r="AL3272" i="2"/>
  <c r="AL3271" i="2"/>
  <c r="AL3270" i="2"/>
  <c r="AL3269" i="2"/>
  <c r="AL3268" i="2"/>
  <c r="AL3267" i="2"/>
  <c r="AL3266" i="2"/>
  <c r="AL3265" i="2"/>
  <c r="AL3264" i="2"/>
  <c r="AL3263" i="2"/>
  <c r="AL3262" i="2"/>
  <c r="AL3261" i="2"/>
  <c r="AL3260" i="2"/>
  <c r="AL3259" i="2"/>
  <c r="AL3258" i="2"/>
  <c r="AL3257" i="2"/>
  <c r="AL3256" i="2"/>
  <c r="AL3255" i="2"/>
  <c r="AL3254" i="2"/>
  <c r="AL3253" i="2"/>
  <c r="AL3252" i="2"/>
  <c r="AL3251" i="2"/>
  <c r="AL3250" i="2"/>
  <c r="AL3249" i="2"/>
  <c r="AL3248" i="2"/>
  <c r="AL3247" i="2"/>
  <c r="AL3246" i="2"/>
  <c r="AL3245" i="2"/>
  <c r="AL3244" i="2"/>
  <c r="AL3243" i="2"/>
  <c r="AL3242" i="2"/>
  <c r="AL3241" i="2"/>
  <c r="AL3240" i="2"/>
  <c r="AL3239" i="2"/>
  <c r="AL3238" i="2"/>
  <c r="AL3237" i="2"/>
  <c r="AL3236" i="2"/>
  <c r="AL3235" i="2"/>
  <c r="AL3234" i="2"/>
  <c r="AL3233" i="2"/>
  <c r="AL3232" i="2"/>
  <c r="AL3231" i="2"/>
  <c r="AL3230" i="2"/>
  <c r="AL3229" i="2"/>
  <c r="AL3228" i="2"/>
  <c r="AL3227" i="2"/>
  <c r="AL3226" i="2"/>
  <c r="AL3225" i="2"/>
  <c r="AL3224" i="2"/>
  <c r="AL3223" i="2"/>
  <c r="AL3222" i="2"/>
  <c r="AL3221" i="2"/>
  <c r="AL3220" i="2"/>
  <c r="AL3219" i="2"/>
  <c r="AL3218" i="2"/>
  <c r="AL3217" i="2"/>
  <c r="AL3216" i="2"/>
  <c r="AL3215" i="2"/>
  <c r="AL3214" i="2"/>
  <c r="AL3213" i="2"/>
  <c r="AL3212" i="2"/>
  <c r="AL3211" i="2"/>
  <c r="AL3210" i="2"/>
  <c r="AL3209" i="2"/>
  <c r="AL3208" i="2"/>
  <c r="AL3207" i="2"/>
  <c r="AL3206" i="2"/>
  <c r="AL3205" i="2"/>
  <c r="AL3204" i="2"/>
  <c r="AL3203" i="2"/>
  <c r="AL3202" i="2"/>
  <c r="AL3201" i="2"/>
  <c r="AL3200" i="2"/>
  <c r="AL3199" i="2"/>
  <c r="AL3198" i="2"/>
  <c r="AL3197" i="2"/>
  <c r="AL3196" i="2"/>
  <c r="AL3195" i="2"/>
  <c r="AL3194" i="2"/>
  <c r="AL3193" i="2"/>
  <c r="AL3192" i="2"/>
  <c r="AL3191" i="2"/>
  <c r="AL3190" i="2"/>
  <c r="AL3189" i="2"/>
  <c r="AL3188" i="2"/>
  <c r="AL3187" i="2"/>
  <c r="AL3186" i="2"/>
  <c r="AL3185" i="2"/>
  <c r="AL3184" i="2"/>
  <c r="AL3183" i="2"/>
  <c r="AL3182" i="2"/>
  <c r="AL3181" i="2"/>
  <c r="AL3180" i="2"/>
  <c r="AL3179" i="2"/>
  <c r="AL3178" i="2"/>
  <c r="AL3177" i="2"/>
  <c r="AL3176" i="2"/>
  <c r="AL3175" i="2"/>
  <c r="AL3174" i="2"/>
  <c r="AL3173" i="2"/>
  <c r="AL3172" i="2"/>
  <c r="AL3171" i="2"/>
  <c r="AL3170" i="2"/>
  <c r="AL3169" i="2"/>
  <c r="AL3168" i="2"/>
  <c r="AL3167" i="2"/>
  <c r="AL3166" i="2"/>
  <c r="AL3165" i="2"/>
  <c r="AL3164" i="2"/>
  <c r="AL3163" i="2"/>
  <c r="AL3162" i="2"/>
  <c r="AL3161" i="2"/>
  <c r="AL3160" i="2"/>
  <c r="AL3159" i="2"/>
  <c r="AL3158" i="2"/>
  <c r="AL3157" i="2"/>
  <c r="AL3156" i="2"/>
  <c r="AL3155" i="2"/>
  <c r="AL3154" i="2"/>
  <c r="AL3153" i="2"/>
  <c r="AL3152" i="2"/>
  <c r="AL3151" i="2"/>
  <c r="AL3150" i="2"/>
  <c r="AL3149" i="2"/>
  <c r="AL3148" i="2"/>
  <c r="AL3147" i="2"/>
  <c r="AL3146" i="2"/>
  <c r="AL3145" i="2"/>
  <c r="AL3144" i="2"/>
  <c r="AL3143" i="2"/>
  <c r="AL3142" i="2"/>
  <c r="AL3141" i="2"/>
  <c r="AL3140" i="2"/>
  <c r="AL3139" i="2"/>
  <c r="AL3138" i="2"/>
  <c r="AL3137" i="2"/>
  <c r="AL3136" i="2"/>
  <c r="AL3135" i="2"/>
  <c r="AL3134" i="2"/>
  <c r="AL3133" i="2"/>
  <c r="AL3132" i="2"/>
  <c r="AL3131" i="2"/>
  <c r="AL3130" i="2"/>
  <c r="AL3129" i="2"/>
  <c r="AL3128" i="2"/>
  <c r="AL3127" i="2"/>
  <c r="AL3126" i="2"/>
  <c r="AL3125" i="2"/>
  <c r="AL3124" i="2"/>
  <c r="AL3123" i="2"/>
  <c r="AL3122" i="2"/>
  <c r="AL3121" i="2"/>
  <c r="AL3120" i="2"/>
  <c r="AL3119" i="2"/>
  <c r="AL3118" i="2"/>
  <c r="AL3117" i="2"/>
  <c r="AL3116" i="2"/>
  <c r="AL3115" i="2"/>
  <c r="AL3114" i="2"/>
  <c r="AL3113" i="2"/>
  <c r="AL3112" i="2"/>
  <c r="AL3111" i="2"/>
  <c r="AL3110" i="2"/>
  <c r="AL3109" i="2"/>
  <c r="AL3108" i="2"/>
  <c r="AL3107" i="2"/>
  <c r="AL3106" i="2"/>
  <c r="AL3105" i="2"/>
  <c r="AL3104" i="2"/>
  <c r="AL3103" i="2"/>
  <c r="AL3102" i="2"/>
  <c r="AL3101" i="2"/>
  <c r="AL3100" i="2"/>
  <c r="AL3099" i="2"/>
  <c r="AL3098" i="2"/>
  <c r="AL3097" i="2"/>
  <c r="AL3096" i="2"/>
  <c r="AL3095" i="2"/>
  <c r="AL3094" i="2"/>
  <c r="AL3093" i="2"/>
  <c r="AL3092" i="2"/>
  <c r="AL3091" i="2"/>
  <c r="AL3090" i="2"/>
  <c r="AL3089" i="2"/>
  <c r="AL3088" i="2"/>
  <c r="AL3087" i="2"/>
  <c r="AL3086" i="2"/>
  <c r="AL3085" i="2"/>
  <c r="AL3084" i="2"/>
  <c r="AL3083" i="2"/>
  <c r="AL3082" i="2"/>
  <c r="AL3081" i="2"/>
  <c r="AL3080" i="2"/>
  <c r="AL3079" i="2"/>
  <c r="AL3078" i="2"/>
  <c r="AL3077" i="2"/>
  <c r="AL3076" i="2"/>
  <c r="AL3075" i="2"/>
  <c r="AL3074" i="2"/>
  <c r="AL3073" i="2"/>
  <c r="AL3072" i="2"/>
  <c r="AL3071" i="2"/>
  <c r="AL3070" i="2"/>
  <c r="AL3069" i="2"/>
  <c r="AL3068" i="2"/>
  <c r="AL3067" i="2"/>
  <c r="AL3066" i="2"/>
  <c r="AL3065" i="2"/>
  <c r="AL3064" i="2"/>
  <c r="AL3063" i="2"/>
  <c r="AL3062" i="2"/>
  <c r="AL3061" i="2"/>
  <c r="AL3060" i="2"/>
  <c r="AL3059" i="2"/>
  <c r="AL3058" i="2"/>
  <c r="AL3057" i="2"/>
  <c r="AL3056" i="2"/>
  <c r="AL3055" i="2"/>
  <c r="AL3054" i="2"/>
  <c r="AL3053" i="2"/>
  <c r="AL3052" i="2"/>
  <c r="AL3051" i="2"/>
  <c r="AL3050" i="2"/>
  <c r="AL3049" i="2"/>
  <c r="AL3048" i="2"/>
  <c r="AL3047" i="2"/>
  <c r="AL3046" i="2"/>
  <c r="AL3045" i="2"/>
  <c r="AL3044" i="2"/>
  <c r="AL3043" i="2"/>
  <c r="AL3042" i="2"/>
  <c r="AL3041" i="2"/>
  <c r="AL3040" i="2"/>
  <c r="AL3039" i="2"/>
  <c r="AL3038" i="2"/>
  <c r="AL3037" i="2"/>
  <c r="AL3036" i="2"/>
  <c r="AL3035" i="2"/>
  <c r="AL3034" i="2"/>
  <c r="AL3033" i="2"/>
  <c r="AL3032" i="2"/>
  <c r="AL3031" i="2"/>
  <c r="AL3030" i="2"/>
  <c r="AL3029" i="2"/>
  <c r="AL3028" i="2"/>
  <c r="AL3027" i="2"/>
  <c r="AL3026" i="2"/>
  <c r="AL3025" i="2"/>
  <c r="AL3024" i="2"/>
  <c r="AL3023" i="2"/>
  <c r="AL3022" i="2"/>
  <c r="AL3021" i="2"/>
  <c r="AL3020" i="2"/>
  <c r="AL3019" i="2"/>
  <c r="AL3018" i="2"/>
  <c r="AL3017" i="2"/>
  <c r="AL3016" i="2"/>
  <c r="AL3015" i="2"/>
  <c r="AL3014" i="2"/>
  <c r="AL3013" i="2"/>
  <c r="AL3012" i="2"/>
  <c r="AL3011" i="2"/>
  <c r="AL3010" i="2"/>
  <c r="AL3009" i="2"/>
  <c r="AL3008" i="2"/>
  <c r="AL3007" i="2"/>
  <c r="AL3006" i="2"/>
  <c r="AL3005" i="2"/>
  <c r="AL3004" i="2"/>
  <c r="AL3003" i="2"/>
  <c r="AL3002" i="2"/>
  <c r="AL3001" i="2"/>
  <c r="AL3000" i="2"/>
  <c r="AL2999" i="2"/>
  <c r="AL2998" i="2"/>
  <c r="AL2997" i="2"/>
  <c r="AL2996" i="2"/>
  <c r="AL2995" i="2"/>
  <c r="AL2994" i="2"/>
  <c r="AL2993" i="2"/>
  <c r="AL2992" i="2"/>
  <c r="AL2991" i="2"/>
  <c r="AL2990" i="2"/>
  <c r="AL2989" i="2"/>
  <c r="AL2988" i="2"/>
  <c r="AL2987" i="2"/>
  <c r="AL2986" i="2"/>
  <c r="AL2985" i="2"/>
  <c r="AL2984" i="2"/>
  <c r="AL2983" i="2"/>
  <c r="AL2982" i="2"/>
  <c r="AL2981" i="2"/>
  <c r="AL2980" i="2"/>
  <c r="AL2979" i="2"/>
  <c r="AL2978" i="2"/>
  <c r="AL2977" i="2"/>
  <c r="AL2976" i="2"/>
  <c r="AL2975" i="2"/>
  <c r="AL2974" i="2"/>
  <c r="AL2973" i="2"/>
  <c r="AL2972" i="2"/>
  <c r="AL2971" i="2"/>
  <c r="AL2970" i="2"/>
  <c r="AL2969" i="2"/>
  <c r="AL2968" i="2"/>
  <c r="AL2967" i="2"/>
  <c r="AL2966" i="2"/>
  <c r="AL2965" i="2"/>
  <c r="AL2964" i="2"/>
  <c r="AL2963" i="2"/>
  <c r="AL2962" i="2"/>
  <c r="AL2961" i="2"/>
  <c r="AL2960" i="2"/>
  <c r="AL2959" i="2"/>
  <c r="AL2958" i="2"/>
  <c r="AL2957" i="2"/>
  <c r="AL2956" i="2"/>
  <c r="AL2955" i="2"/>
  <c r="AL2954" i="2"/>
  <c r="AL2953" i="2"/>
  <c r="AL2952" i="2"/>
  <c r="AL2951" i="2"/>
  <c r="AL2950" i="2"/>
  <c r="AL2949" i="2"/>
  <c r="AL2948" i="2"/>
  <c r="AL2947" i="2"/>
  <c r="AL2946" i="2"/>
  <c r="AL2945" i="2"/>
  <c r="AL2944" i="2"/>
  <c r="AL2943" i="2"/>
  <c r="AL2942" i="2"/>
  <c r="AL2941" i="2"/>
  <c r="AL2940" i="2"/>
  <c r="AL2939" i="2"/>
  <c r="AL2938" i="2"/>
  <c r="AL2937" i="2"/>
  <c r="AL2936" i="2"/>
  <c r="AL2935" i="2"/>
  <c r="AL2934" i="2"/>
  <c r="AL2933" i="2"/>
  <c r="AL2932" i="2"/>
  <c r="AL2931" i="2"/>
  <c r="AL2930" i="2"/>
  <c r="AL2929" i="2"/>
  <c r="AL2928" i="2"/>
  <c r="AL2927" i="2"/>
  <c r="AL2926" i="2"/>
  <c r="AL2925" i="2"/>
  <c r="AL2924" i="2"/>
  <c r="AL2923" i="2"/>
  <c r="AL2922" i="2"/>
  <c r="AL2921" i="2"/>
  <c r="AL2920" i="2"/>
  <c r="AL2919" i="2"/>
  <c r="AL2918" i="2"/>
  <c r="AL2917" i="2"/>
  <c r="AL2916" i="2"/>
  <c r="AL2915" i="2"/>
  <c r="AL2914" i="2"/>
  <c r="AL2913" i="2"/>
  <c r="AL2912" i="2"/>
  <c r="AL2911" i="2"/>
  <c r="AL2910" i="2"/>
  <c r="AL2909" i="2"/>
  <c r="AL2908" i="2"/>
  <c r="AL2907" i="2"/>
  <c r="AL2906" i="2"/>
  <c r="AL2905" i="2"/>
  <c r="AL2904" i="2"/>
  <c r="AL2903" i="2"/>
  <c r="AL2902" i="2"/>
  <c r="AL2901" i="2"/>
  <c r="AL2900" i="2"/>
  <c r="AL2899" i="2"/>
  <c r="AL2898" i="2"/>
  <c r="AL2897" i="2"/>
  <c r="AL2896" i="2"/>
  <c r="AL2895" i="2"/>
  <c r="AL2894" i="2"/>
  <c r="AL2893" i="2"/>
  <c r="AL2892" i="2"/>
  <c r="AL2891" i="2"/>
  <c r="AL2890" i="2"/>
  <c r="AL2889" i="2"/>
  <c r="AL2888" i="2"/>
  <c r="AL2887" i="2"/>
  <c r="AL2886" i="2"/>
  <c r="AL2885" i="2"/>
  <c r="AL2884" i="2"/>
  <c r="AL2883" i="2"/>
  <c r="AL2882" i="2"/>
  <c r="AL2881" i="2"/>
  <c r="AL2880" i="2"/>
  <c r="AL2879" i="2"/>
  <c r="AL2878" i="2"/>
  <c r="AL2877" i="2"/>
  <c r="AL2876" i="2"/>
  <c r="AL2875" i="2"/>
  <c r="AL2874" i="2"/>
  <c r="AL2873" i="2"/>
  <c r="AL2872" i="2"/>
  <c r="AL2871" i="2"/>
  <c r="AL2870" i="2"/>
  <c r="AL2869" i="2"/>
  <c r="AL2868" i="2"/>
  <c r="AL2867" i="2"/>
  <c r="AL2866" i="2"/>
  <c r="AL2865" i="2"/>
  <c r="AL2864" i="2"/>
  <c r="AL2863" i="2"/>
  <c r="AL2862" i="2"/>
  <c r="AL2861" i="2"/>
  <c r="AL2860" i="2"/>
  <c r="AL2859" i="2"/>
  <c r="AL2858" i="2"/>
  <c r="AL2857" i="2"/>
  <c r="AL2856" i="2"/>
  <c r="AL2855" i="2"/>
  <c r="AL2854" i="2"/>
  <c r="AL2853" i="2"/>
  <c r="AL2852" i="2"/>
  <c r="AL2851" i="2"/>
  <c r="AL2850" i="2"/>
  <c r="AL2849" i="2"/>
  <c r="AL2848" i="2"/>
  <c r="AL2847" i="2"/>
  <c r="AL2846" i="2"/>
  <c r="AL2845" i="2"/>
  <c r="AL2844" i="2"/>
  <c r="AL2843" i="2"/>
  <c r="AL2842" i="2"/>
  <c r="AL2841" i="2"/>
  <c r="AL2840" i="2"/>
  <c r="AL2839" i="2"/>
  <c r="AL2838" i="2"/>
  <c r="AL2837" i="2"/>
  <c r="AL2836" i="2"/>
  <c r="AL2835" i="2"/>
  <c r="AL2834" i="2"/>
  <c r="AL2833" i="2"/>
  <c r="AL2832" i="2"/>
  <c r="AL2831" i="2"/>
  <c r="AL2830" i="2"/>
  <c r="AL2829" i="2"/>
  <c r="AL2828" i="2"/>
  <c r="AL2827" i="2"/>
  <c r="AL2826" i="2"/>
  <c r="AL2825" i="2"/>
  <c r="AL2824" i="2"/>
  <c r="AL2823" i="2"/>
  <c r="AL2822" i="2"/>
  <c r="AL2821" i="2"/>
  <c r="AL2820" i="2"/>
  <c r="AL2819" i="2"/>
  <c r="AL2818" i="2"/>
  <c r="AL2817" i="2"/>
  <c r="AL2816" i="2"/>
  <c r="AL2815" i="2"/>
  <c r="AL2814" i="2"/>
  <c r="AL2813" i="2"/>
  <c r="AL2812" i="2"/>
  <c r="AL2811" i="2"/>
  <c r="AL2810" i="2"/>
  <c r="AL2809" i="2"/>
  <c r="AL2808" i="2"/>
  <c r="AL2807" i="2"/>
  <c r="AL2806" i="2"/>
  <c r="AL2805" i="2"/>
  <c r="AL2804" i="2"/>
  <c r="AL2803" i="2"/>
  <c r="AL2802" i="2"/>
  <c r="AL2801" i="2"/>
  <c r="AL2800" i="2"/>
  <c r="AL2799" i="2"/>
  <c r="AL2798" i="2"/>
  <c r="AL2797" i="2"/>
  <c r="AL2796" i="2"/>
  <c r="AL2795" i="2"/>
  <c r="AL2794" i="2"/>
  <c r="AL2793" i="2"/>
  <c r="AL2792" i="2"/>
  <c r="AL2791" i="2"/>
  <c r="AL2790" i="2"/>
  <c r="AL2789" i="2"/>
  <c r="AL2788" i="2"/>
  <c r="AL2787" i="2"/>
  <c r="AL2786" i="2"/>
  <c r="AL2785" i="2"/>
  <c r="AL2784" i="2"/>
  <c r="AL2783" i="2"/>
  <c r="AL2782" i="2"/>
  <c r="AL2781" i="2"/>
  <c r="AL2780" i="2"/>
  <c r="AL2779" i="2"/>
  <c r="AL2778" i="2"/>
  <c r="AL2777" i="2"/>
  <c r="AL2776" i="2"/>
  <c r="AL2775" i="2"/>
  <c r="AL2774" i="2"/>
  <c r="AL2773" i="2"/>
  <c r="AL2772" i="2"/>
  <c r="AL2771" i="2"/>
  <c r="AL2770" i="2"/>
  <c r="AL2769" i="2"/>
  <c r="AL2768" i="2"/>
  <c r="AL2767" i="2"/>
  <c r="AL2766" i="2"/>
  <c r="AL2765" i="2"/>
  <c r="AL2764" i="2"/>
  <c r="AL2763" i="2"/>
  <c r="AL2762" i="2"/>
  <c r="AL2761" i="2"/>
  <c r="AL2760" i="2"/>
  <c r="AL2759" i="2"/>
  <c r="AL2758" i="2"/>
  <c r="AL2757" i="2"/>
  <c r="AL2756" i="2"/>
  <c r="AL2755" i="2"/>
  <c r="AL2754" i="2"/>
  <c r="AL2753" i="2"/>
  <c r="AL2752" i="2"/>
  <c r="AL2751" i="2"/>
  <c r="AL2750" i="2"/>
  <c r="AL2749" i="2"/>
  <c r="AL2748" i="2"/>
  <c r="AL2747" i="2"/>
  <c r="AL2746" i="2"/>
  <c r="AL2745" i="2"/>
  <c r="AL2744" i="2"/>
  <c r="AL2743" i="2"/>
  <c r="AL2742" i="2"/>
  <c r="AL2741" i="2"/>
  <c r="AL2740" i="2"/>
  <c r="AL2739" i="2"/>
  <c r="AL2738" i="2"/>
  <c r="AL2737" i="2"/>
  <c r="AL2736" i="2"/>
  <c r="AL2735" i="2"/>
  <c r="AL2734" i="2"/>
  <c r="AL2733" i="2"/>
  <c r="AL2732" i="2"/>
  <c r="AL2731" i="2"/>
  <c r="AL2730" i="2"/>
  <c r="AL2729" i="2"/>
  <c r="AL2728" i="2"/>
  <c r="AL2727" i="2"/>
  <c r="AL2726" i="2"/>
  <c r="AL2725" i="2"/>
  <c r="AL2724" i="2"/>
  <c r="AL2723" i="2"/>
  <c r="AL2722" i="2"/>
  <c r="AL2721" i="2"/>
  <c r="AL2720" i="2"/>
  <c r="AL2719" i="2"/>
  <c r="AL2718" i="2"/>
  <c r="AL2717" i="2"/>
  <c r="AL2716" i="2"/>
  <c r="AL2715" i="2"/>
  <c r="AL2714" i="2"/>
  <c r="AL2713" i="2"/>
  <c r="AL2712" i="2"/>
  <c r="AL2711" i="2"/>
  <c r="AL2710" i="2"/>
  <c r="AL2709" i="2"/>
  <c r="AL2708" i="2"/>
  <c r="AL2707" i="2"/>
  <c r="AL2706" i="2"/>
  <c r="AL2705" i="2"/>
  <c r="AL2704" i="2"/>
  <c r="AL2703" i="2"/>
  <c r="AL2702" i="2"/>
  <c r="AL2701" i="2"/>
  <c r="AL2700" i="2"/>
  <c r="AL2699" i="2"/>
  <c r="AL2698" i="2"/>
  <c r="AL2697" i="2"/>
  <c r="AL2696" i="2"/>
  <c r="AL2695" i="2"/>
  <c r="AL2694" i="2"/>
  <c r="AL2693" i="2"/>
  <c r="AL2692" i="2"/>
  <c r="AL2691" i="2"/>
  <c r="AL2690" i="2"/>
  <c r="AL2689" i="2"/>
  <c r="AL2688" i="2"/>
  <c r="AL2687" i="2"/>
  <c r="AL2686" i="2"/>
  <c r="AL2685" i="2"/>
  <c r="AL2684" i="2"/>
  <c r="AL2683" i="2"/>
  <c r="AL2682" i="2"/>
  <c r="AL2681" i="2"/>
  <c r="AL2680" i="2"/>
  <c r="AL2679" i="2"/>
  <c r="AL2678" i="2"/>
  <c r="AL2677" i="2"/>
  <c r="AL2676" i="2"/>
  <c r="AL2675" i="2"/>
  <c r="AL2674" i="2"/>
  <c r="AL2673" i="2"/>
  <c r="AL2672" i="2"/>
  <c r="AL2671" i="2"/>
  <c r="AL2670" i="2"/>
  <c r="AL2669" i="2"/>
  <c r="AL2668" i="2"/>
  <c r="AL2667" i="2"/>
  <c r="AL2666" i="2"/>
  <c r="AL2665" i="2"/>
  <c r="AL2664" i="2"/>
  <c r="AL2663" i="2"/>
  <c r="AL2662" i="2"/>
  <c r="AL2661" i="2"/>
  <c r="AL2660" i="2"/>
  <c r="AL2659" i="2"/>
  <c r="AL2658" i="2"/>
  <c r="AL2657" i="2"/>
  <c r="AL2656" i="2"/>
  <c r="AL2655" i="2"/>
  <c r="AL2654" i="2"/>
  <c r="AL2653" i="2"/>
  <c r="AL2652" i="2"/>
  <c r="AL2651" i="2"/>
  <c r="AL2650" i="2"/>
  <c r="AL2649" i="2"/>
  <c r="AL2648" i="2"/>
  <c r="AL2647" i="2"/>
  <c r="AL2646" i="2"/>
  <c r="AL2645" i="2"/>
  <c r="AL2644" i="2"/>
  <c r="AL2643" i="2"/>
  <c r="AL2642" i="2"/>
  <c r="AL2641" i="2"/>
  <c r="AL2640" i="2"/>
  <c r="AL2639" i="2"/>
  <c r="AL2638" i="2"/>
  <c r="AL2637" i="2"/>
  <c r="AL2636" i="2"/>
  <c r="AL2635" i="2"/>
  <c r="AL2634" i="2"/>
  <c r="AL2633" i="2"/>
  <c r="AL2632" i="2"/>
  <c r="AL2631" i="2"/>
  <c r="AL2630" i="2"/>
  <c r="AL2629" i="2"/>
  <c r="AL2628" i="2"/>
  <c r="AL2627" i="2"/>
  <c r="AL2626" i="2"/>
  <c r="AL2625" i="2"/>
  <c r="AL2624" i="2"/>
  <c r="AL2623" i="2"/>
  <c r="AL2622" i="2"/>
  <c r="AL2621" i="2"/>
  <c r="AL2620" i="2"/>
  <c r="AL2619" i="2"/>
  <c r="AL2618" i="2"/>
  <c r="AL2617" i="2"/>
  <c r="AL2616" i="2"/>
  <c r="AL2615" i="2"/>
  <c r="AL2614" i="2"/>
  <c r="AL2613" i="2"/>
  <c r="AL2612" i="2"/>
  <c r="AL2611" i="2"/>
  <c r="AL2610" i="2"/>
  <c r="AL2609" i="2"/>
  <c r="AL2608" i="2"/>
  <c r="AL2607" i="2"/>
  <c r="AL2606" i="2"/>
  <c r="AL2605" i="2"/>
  <c r="AL2604" i="2"/>
  <c r="AL2603" i="2"/>
  <c r="AL2602" i="2"/>
  <c r="AL2601" i="2"/>
  <c r="AL2600" i="2"/>
  <c r="AL2599" i="2"/>
  <c r="AL2598" i="2"/>
  <c r="AL2597" i="2"/>
  <c r="AL2596" i="2"/>
  <c r="AL2595" i="2"/>
  <c r="AL2594" i="2"/>
  <c r="AL2593" i="2"/>
  <c r="AL2592" i="2"/>
  <c r="AL2591" i="2"/>
  <c r="AL2590" i="2"/>
  <c r="AL2589" i="2"/>
  <c r="AL2588" i="2"/>
  <c r="AL2587" i="2"/>
  <c r="AL2586" i="2"/>
  <c r="AL2585" i="2"/>
  <c r="AL2584" i="2"/>
  <c r="AL2583" i="2"/>
  <c r="AL2582" i="2"/>
  <c r="AL2581" i="2"/>
  <c r="AL2580" i="2"/>
  <c r="AL2579" i="2"/>
  <c r="AL2578" i="2"/>
  <c r="AL2577" i="2"/>
  <c r="AL2576" i="2"/>
  <c r="AL2575" i="2"/>
  <c r="AL2574" i="2"/>
  <c r="AL2573" i="2"/>
  <c r="AL2572" i="2"/>
  <c r="AL2571" i="2"/>
  <c r="AL2570" i="2"/>
  <c r="AL2569" i="2"/>
  <c r="AL2568" i="2"/>
  <c r="AL2567" i="2"/>
  <c r="AL2566" i="2"/>
  <c r="AL2565" i="2"/>
  <c r="AL2564" i="2"/>
  <c r="AL2563" i="2"/>
  <c r="AL2562" i="2"/>
  <c r="AL2561" i="2"/>
  <c r="AL2560" i="2"/>
  <c r="AL2559" i="2"/>
  <c r="AL2558" i="2"/>
  <c r="AL2557" i="2"/>
  <c r="AL2556" i="2"/>
  <c r="AL2555" i="2"/>
  <c r="AL2554" i="2"/>
  <c r="AL2553" i="2"/>
  <c r="AL2552" i="2"/>
  <c r="AL2551" i="2"/>
  <c r="AL2550" i="2"/>
  <c r="AL2549" i="2"/>
  <c r="AL2548" i="2"/>
  <c r="AL2547" i="2"/>
  <c r="AL2546" i="2"/>
  <c r="AL2545" i="2"/>
  <c r="AL2544" i="2"/>
  <c r="AL2543" i="2"/>
  <c r="AL2542" i="2"/>
  <c r="AL2541" i="2"/>
  <c r="AL2540" i="2"/>
  <c r="AL2539" i="2"/>
  <c r="AL2538" i="2"/>
  <c r="AL2537" i="2"/>
  <c r="AL2536" i="2"/>
  <c r="AL2535" i="2"/>
  <c r="AL2534" i="2"/>
  <c r="AL2533" i="2"/>
  <c r="AL2532" i="2"/>
  <c r="AL2531" i="2"/>
  <c r="AL2530" i="2"/>
  <c r="AL2529" i="2"/>
  <c r="AL2528" i="2"/>
  <c r="AL2527" i="2"/>
  <c r="AL2526" i="2"/>
  <c r="AL2525" i="2"/>
  <c r="AL2524" i="2"/>
  <c r="AL2523" i="2"/>
  <c r="AL2522" i="2"/>
  <c r="AL2521" i="2"/>
  <c r="AL2520" i="2"/>
  <c r="AL2519" i="2"/>
  <c r="AL2518" i="2"/>
  <c r="AL2517" i="2"/>
  <c r="AL2516" i="2"/>
  <c r="AL2515" i="2"/>
  <c r="AL2514" i="2"/>
  <c r="AL2513" i="2"/>
  <c r="AL2512" i="2"/>
  <c r="AL2511" i="2"/>
  <c r="AL2510" i="2"/>
  <c r="AL2509" i="2"/>
  <c r="AL2508" i="2"/>
  <c r="AL2507" i="2"/>
  <c r="AL2506" i="2"/>
  <c r="AL2505" i="2"/>
  <c r="AL2504" i="2"/>
  <c r="AL2503" i="2"/>
  <c r="AL2502" i="2"/>
  <c r="AL2501" i="2"/>
  <c r="AL2500" i="2"/>
  <c r="AL2499" i="2"/>
  <c r="AL2498" i="2"/>
  <c r="AL2497" i="2"/>
  <c r="AL2496" i="2"/>
  <c r="AL2495" i="2"/>
  <c r="AL2494" i="2"/>
  <c r="AL2493" i="2"/>
  <c r="AL2492" i="2"/>
  <c r="AL2491" i="2"/>
  <c r="AL2490" i="2"/>
  <c r="AL2489" i="2"/>
  <c r="AL2488" i="2"/>
  <c r="AL2487" i="2"/>
  <c r="AL2486" i="2"/>
  <c r="AL2485" i="2"/>
  <c r="AL2484" i="2"/>
  <c r="AL2483" i="2"/>
  <c r="AL2482" i="2"/>
  <c r="AL2481" i="2"/>
  <c r="AL2480" i="2"/>
  <c r="AL2479" i="2"/>
  <c r="AL2478" i="2"/>
  <c r="AL2477" i="2"/>
  <c r="AL2476" i="2"/>
  <c r="AL2475" i="2"/>
  <c r="AL2474" i="2"/>
  <c r="AL2473" i="2"/>
  <c r="AL2472" i="2"/>
  <c r="AL2471" i="2"/>
  <c r="AL2470" i="2"/>
  <c r="AL2469" i="2"/>
  <c r="AL2468" i="2"/>
  <c r="AL2467" i="2"/>
  <c r="AL2466" i="2"/>
  <c r="AL2465" i="2"/>
  <c r="AL2464" i="2"/>
  <c r="AL2463" i="2"/>
  <c r="AL2462" i="2"/>
  <c r="AL2461" i="2"/>
  <c r="AL2460" i="2"/>
  <c r="AL2459" i="2"/>
  <c r="AL2458" i="2"/>
  <c r="AL2457" i="2"/>
  <c r="AL2456" i="2"/>
  <c r="AL2455" i="2"/>
  <c r="AL2454" i="2"/>
  <c r="AL2453" i="2"/>
  <c r="AL2452" i="2"/>
  <c r="AL2451" i="2"/>
  <c r="AL2450" i="2"/>
  <c r="AL2449" i="2"/>
  <c r="AL2448" i="2"/>
  <c r="AL2447" i="2"/>
  <c r="AL2446" i="2"/>
  <c r="AL2445" i="2"/>
  <c r="AL2444" i="2"/>
  <c r="AL2443" i="2"/>
  <c r="AL2442" i="2"/>
  <c r="AL2441" i="2"/>
  <c r="AL2440" i="2"/>
  <c r="AL2439" i="2"/>
  <c r="AL2438" i="2"/>
  <c r="AL2437" i="2"/>
  <c r="AL2436" i="2"/>
  <c r="AL2435" i="2"/>
  <c r="AL2434" i="2"/>
  <c r="AL2433" i="2"/>
  <c r="AL2432" i="2"/>
  <c r="AL2431" i="2"/>
  <c r="AL2430" i="2"/>
  <c r="AL2429" i="2"/>
  <c r="AL2428" i="2"/>
  <c r="AL2427" i="2"/>
  <c r="AL2426" i="2"/>
  <c r="AL2425" i="2"/>
  <c r="AL2424" i="2"/>
  <c r="AL2423" i="2"/>
  <c r="AL2422" i="2"/>
  <c r="AL2421" i="2"/>
  <c r="AL2420" i="2"/>
  <c r="AL2419" i="2"/>
  <c r="AL2418" i="2"/>
  <c r="AL2417" i="2"/>
  <c r="AL2416" i="2"/>
  <c r="AL2415" i="2"/>
  <c r="AL2414" i="2"/>
  <c r="AL2413" i="2"/>
  <c r="AL2412" i="2"/>
  <c r="AL2411" i="2"/>
  <c r="AL2410" i="2"/>
  <c r="AL2409" i="2"/>
  <c r="AL2408" i="2"/>
  <c r="AL2407" i="2"/>
  <c r="AL2406" i="2"/>
  <c r="AL2405" i="2"/>
  <c r="AL2404" i="2"/>
  <c r="AL2403" i="2"/>
  <c r="AL2402" i="2"/>
  <c r="AL2401" i="2"/>
  <c r="AL2400" i="2"/>
  <c r="AL2399" i="2"/>
  <c r="AL2398" i="2"/>
  <c r="AL2397" i="2"/>
  <c r="AL2396" i="2"/>
  <c r="AL2395" i="2"/>
  <c r="AL2394" i="2"/>
  <c r="AL2393" i="2"/>
  <c r="AL2392" i="2"/>
  <c r="AL2391" i="2"/>
  <c r="AL2390" i="2"/>
  <c r="AL2389" i="2"/>
  <c r="AL2388" i="2"/>
  <c r="AL2387" i="2"/>
  <c r="AL2386" i="2"/>
  <c r="AL2385" i="2"/>
  <c r="AL2384" i="2"/>
  <c r="AL2383" i="2"/>
  <c r="AL2382" i="2"/>
  <c r="AL2381" i="2"/>
  <c r="AL2380" i="2"/>
  <c r="AL2379" i="2"/>
  <c r="AL2378" i="2"/>
  <c r="AL2377" i="2"/>
  <c r="AL2376" i="2"/>
  <c r="AL2375" i="2"/>
  <c r="AL2374" i="2"/>
  <c r="AL2373" i="2"/>
  <c r="AL2372" i="2"/>
  <c r="AL2371" i="2"/>
  <c r="AL2370" i="2"/>
  <c r="AL2369" i="2"/>
  <c r="AL2368" i="2"/>
  <c r="AL2367" i="2"/>
  <c r="AL2366" i="2"/>
  <c r="AL2365" i="2"/>
  <c r="AL2364" i="2"/>
  <c r="AL2363" i="2"/>
  <c r="AL2362" i="2"/>
  <c r="AL2361" i="2"/>
  <c r="AL2360" i="2"/>
  <c r="AL2359" i="2"/>
  <c r="AL2358" i="2"/>
  <c r="AL2357" i="2"/>
  <c r="AL2356" i="2"/>
  <c r="AL2355" i="2"/>
  <c r="AL2354" i="2"/>
  <c r="AL2353" i="2"/>
  <c r="AL2352" i="2"/>
  <c r="AL2351" i="2"/>
  <c r="AL2350" i="2"/>
  <c r="AL2349" i="2"/>
  <c r="AL2348" i="2"/>
  <c r="AL2347" i="2"/>
  <c r="AL2346" i="2"/>
  <c r="AL2345" i="2"/>
  <c r="AL2344" i="2"/>
  <c r="AL2343" i="2"/>
  <c r="AL2342" i="2"/>
  <c r="AL2341" i="2"/>
  <c r="AL2340" i="2"/>
  <c r="AL2339" i="2"/>
  <c r="AL2338" i="2"/>
  <c r="AL2337" i="2"/>
  <c r="AL2336" i="2"/>
  <c r="AL2335" i="2"/>
  <c r="AL2334" i="2"/>
  <c r="AL2333" i="2"/>
  <c r="AL2332" i="2"/>
  <c r="AL2331" i="2"/>
  <c r="AL2330" i="2"/>
  <c r="AL2329" i="2"/>
  <c r="AL2328" i="2"/>
  <c r="AL2327" i="2"/>
  <c r="AL2326" i="2"/>
  <c r="AL2325" i="2"/>
  <c r="AL2324" i="2"/>
  <c r="AL2323" i="2"/>
  <c r="AL2322" i="2"/>
  <c r="AL2321" i="2"/>
  <c r="AL2320" i="2"/>
  <c r="AL2319" i="2"/>
  <c r="AL2318" i="2"/>
  <c r="AL2317" i="2"/>
  <c r="AL2316" i="2"/>
  <c r="AL2315" i="2"/>
  <c r="AL2314" i="2"/>
  <c r="AL2313" i="2"/>
  <c r="AL2312" i="2"/>
  <c r="AL2311" i="2"/>
  <c r="AL2310" i="2"/>
  <c r="AL2309" i="2"/>
  <c r="AL2308" i="2"/>
  <c r="AL2307" i="2"/>
  <c r="AL2306" i="2"/>
  <c r="AL2305" i="2"/>
  <c r="AL2304" i="2"/>
  <c r="AL2303" i="2"/>
  <c r="AL2302" i="2"/>
  <c r="AL2301" i="2"/>
  <c r="AL2300" i="2"/>
  <c r="AL2299" i="2"/>
  <c r="AL2298" i="2"/>
  <c r="AL2297" i="2"/>
  <c r="AL2296" i="2"/>
  <c r="AL2295" i="2"/>
  <c r="AL2294" i="2"/>
  <c r="AL2293" i="2"/>
  <c r="AL2292" i="2"/>
  <c r="AL2291" i="2"/>
  <c r="AL2290" i="2"/>
  <c r="AL2289" i="2"/>
  <c r="AL2288" i="2"/>
  <c r="AL2287" i="2"/>
  <c r="AL2286" i="2"/>
  <c r="AL2285" i="2"/>
  <c r="AL2284" i="2"/>
  <c r="AL2283" i="2"/>
  <c r="AL2282" i="2"/>
  <c r="AL2281" i="2"/>
  <c r="AL2280" i="2"/>
  <c r="AL2279" i="2"/>
  <c r="AL2278" i="2"/>
  <c r="AL2277" i="2"/>
  <c r="AL2276" i="2"/>
  <c r="AL2275" i="2"/>
  <c r="AL2274" i="2"/>
  <c r="AL2273" i="2"/>
  <c r="AL2272" i="2"/>
  <c r="AL2271" i="2"/>
  <c r="AL2270" i="2"/>
  <c r="AL2269" i="2"/>
  <c r="AL2268" i="2"/>
  <c r="AL2267" i="2"/>
  <c r="AL2266" i="2"/>
  <c r="AL2265" i="2"/>
  <c r="AL2264" i="2"/>
  <c r="AL2263" i="2"/>
  <c r="AL2262" i="2"/>
  <c r="AL2261" i="2"/>
  <c r="AL2260" i="2"/>
  <c r="AL2259" i="2"/>
  <c r="AL2258" i="2"/>
  <c r="AL2257" i="2"/>
  <c r="AL2256" i="2"/>
  <c r="AL2255" i="2"/>
  <c r="AL2254" i="2"/>
  <c r="AL2253" i="2"/>
  <c r="AL2252" i="2"/>
  <c r="AL2251" i="2"/>
  <c r="AL2250" i="2"/>
  <c r="AL2249" i="2"/>
  <c r="AL2248" i="2"/>
  <c r="AL2247" i="2"/>
  <c r="AL2246" i="2"/>
  <c r="AL2245" i="2"/>
  <c r="AL2244" i="2"/>
  <c r="AL2243" i="2"/>
  <c r="AL2242" i="2"/>
  <c r="AL2241" i="2"/>
  <c r="AL2240" i="2"/>
  <c r="AL2239" i="2"/>
  <c r="AL2238" i="2"/>
  <c r="AL2237" i="2"/>
  <c r="AL2236" i="2"/>
  <c r="AL2235" i="2"/>
  <c r="AL2234" i="2"/>
  <c r="AL2233" i="2"/>
  <c r="AL2232" i="2"/>
  <c r="AL2231" i="2"/>
  <c r="AL2230" i="2"/>
  <c r="AL2229" i="2"/>
  <c r="AL2228" i="2"/>
  <c r="AL2227" i="2"/>
  <c r="AL2226" i="2"/>
  <c r="AL2225" i="2"/>
  <c r="AL2224" i="2"/>
  <c r="AL2223" i="2"/>
  <c r="AL2222" i="2"/>
  <c r="AL2221" i="2"/>
  <c r="AL2220" i="2"/>
  <c r="AL2219" i="2"/>
  <c r="AL2218" i="2"/>
  <c r="AL2217" i="2"/>
  <c r="AL2216" i="2"/>
  <c r="AL2215" i="2"/>
  <c r="AL2214" i="2"/>
  <c r="AL2213" i="2"/>
  <c r="AL2212" i="2"/>
  <c r="AL2211" i="2"/>
  <c r="AL2210" i="2"/>
  <c r="AL2209" i="2"/>
  <c r="AL2208" i="2"/>
  <c r="AL2207" i="2"/>
  <c r="AL2206" i="2"/>
  <c r="AL2205" i="2"/>
  <c r="AL2204" i="2"/>
  <c r="AL2203" i="2"/>
  <c r="AL2202" i="2"/>
  <c r="AL2201" i="2"/>
  <c r="AL2200" i="2"/>
  <c r="AL2199" i="2"/>
  <c r="AL2198" i="2"/>
  <c r="AL2197" i="2"/>
  <c r="AL2196" i="2"/>
  <c r="AL2195" i="2"/>
  <c r="AL2194" i="2"/>
  <c r="AL2193" i="2"/>
  <c r="AL2192" i="2"/>
  <c r="AL2191" i="2"/>
  <c r="AL2190" i="2"/>
  <c r="AL2189" i="2"/>
  <c r="AL2188" i="2"/>
  <c r="AL2187" i="2"/>
  <c r="AL2186" i="2"/>
  <c r="AL2185" i="2"/>
  <c r="AL2184" i="2"/>
  <c r="AL2183" i="2"/>
  <c r="AL2182" i="2"/>
  <c r="AL2181" i="2"/>
  <c r="AL2180" i="2"/>
  <c r="AL2179" i="2"/>
  <c r="AL2178" i="2"/>
  <c r="AL2177" i="2"/>
  <c r="AL2176" i="2"/>
  <c r="AL2175" i="2"/>
  <c r="AL2174" i="2"/>
  <c r="AL2173" i="2"/>
  <c r="AL2172" i="2"/>
  <c r="AL2171" i="2"/>
  <c r="AL2170" i="2"/>
  <c r="AL2169" i="2"/>
  <c r="AL2168" i="2"/>
  <c r="AL2167" i="2"/>
  <c r="AL2166" i="2"/>
  <c r="AL2165" i="2"/>
  <c r="AL2164" i="2"/>
  <c r="AL2163" i="2"/>
  <c r="AL2162" i="2"/>
  <c r="AL2161" i="2"/>
  <c r="AL2160" i="2"/>
  <c r="AL2159" i="2"/>
  <c r="AL2158" i="2"/>
  <c r="AL2157" i="2"/>
  <c r="AL2156" i="2"/>
  <c r="AL2155" i="2"/>
  <c r="AL2154" i="2"/>
  <c r="AL2153" i="2"/>
  <c r="AL2152" i="2"/>
  <c r="AL2151" i="2"/>
  <c r="AL2150" i="2"/>
  <c r="AL2149" i="2"/>
  <c r="AL2148" i="2"/>
  <c r="AL2147" i="2"/>
  <c r="AL2146" i="2"/>
  <c r="AL2145" i="2"/>
  <c r="AL2144" i="2"/>
  <c r="AL2143" i="2"/>
  <c r="AL2142" i="2"/>
  <c r="AL2141" i="2"/>
  <c r="AL2140" i="2"/>
  <c r="AL2139" i="2"/>
  <c r="AL2138" i="2"/>
  <c r="AL2137" i="2"/>
  <c r="AL2136" i="2"/>
  <c r="AL2135" i="2"/>
  <c r="AL2134" i="2"/>
  <c r="AL2133" i="2"/>
  <c r="AL2132" i="2"/>
  <c r="AL2131" i="2"/>
  <c r="AL2130" i="2"/>
  <c r="AL2129" i="2"/>
  <c r="AL2128" i="2"/>
  <c r="AL2127" i="2"/>
  <c r="AL2126" i="2"/>
  <c r="AL2125" i="2"/>
  <c r="AL2124" i="2"/>
  <c r="AL2123" i="2"/>
  <c r="AL2122" i="2"/>
  <c r="AL2121" i="2"/>
  <c r="AL2120" i="2"/>
  <c r="AL2119" i="2"/>
  <c r="AL2118" i="2"/>
  <c r="AL2117" i="2"/>
  <c r="AL2116" i="2"/>
  <c r="AL2115" i="2"/>
  <c r="AL2114" i="2"/>
  <c r="AL2113" i="2"/>
  <c r="AL2112" i="2"/>
  <c r="AL2111" i="2"/>
  <c r="AL2110" i="2"/>
  <c r="AL2109" i="2"/>
  <c r="AL2108" i="2"/>
  <c r="AL2107" i="2"/>
  <c r="AL2106" i="2"/>
  <c r="AL2105" i="2"/>
  <c r="AL2104" i="2"/>
  <c r="AL2103" i="2"/>
  <c r="AL2102" i="2"/>
  <c r="AL2101" i="2"/>
  <c r="AL2100" i="2"/>
  <c r="AL2099" i="2"/>
  <c r="AL2098" i="2"/>
  <c r="AL2097" i="2"/>
  <c r="AL2096" i="2"/>
  <c r="AL2095" i="2"/>
  <c r="AL2094" i="2"/>
  <c r="AL2093" i="2"/>
  <c r="AL2092" i="2"/>
  <c r="AL2091" i="2"/>
  <c r="AL2090" i="2"/>
  <c r="AL2089" i="2"/>
  <c r="AL2088" i="2"/>
  <c r="AL2087" i="2"/>
  <c r="AL2086" i="2"/>
  <c r="AL2085" i="2"/>
  <c r="AL2084" i="2"/>
  <c r="AL2083" i="2"/>
  <c r="AL2082" i="2"/>
  <c r="AL2081" i="2"/>
  <c r="AL2080" i="2"/>
  <c r="AL2079" i="2"/>
  <c r="AL2078" i="2"/>
  <c r="AL2077" i="2"/>
  <c r="AL2076" i="2"/>
  <c r="AL2075" i="2"/>
  <c r="AL2074" i="2"/>
  <c r="AL2073" i="2"/>
  <c r="AL2072" i="2"/>
  <c r="AL2071" i="2"/>
  <c r="AL2070" i="2"/>
  <c r="AL2069" i="2"/>
  <c r="AL2068" i="2"/>
  <c r="AL2067" i="2"/>
  <c r="AL2066" i="2"/>
  <c r="AL2065" i="2"/>
  <c r="AL2064" i="2"/>
  <c r="AL2063" i="2"/>
  <c r="AL2062" i="2"/>
  <c r="AL2061" i="2"/>
  <c r="AL2060" i="2"/>
  <c r="AL2059" i="2"/>
  <c r="AL2058" i="2"/>
  <c r="AL2057" i="2"/>
  <c r="AL2056" i="2"/>
  <c r="AL2055" i="2"/>
  <c r="AL2054" i="2"/>
  <c r="AL2053" i="2"/>
  <c r="AL2052" i="2"/>
  <c r="AL2051" i="2"/>
  <c r="AL2050" i="2"/>
  <c r="AL2049" i="2"/>
  <c r="AL2048" i="2"/>
  <c r="AL2047" i="2"/>
  <c r="AL2046" i="2"/>
  <c r="AL2045" i="2"/>
  <c r="AL2044" i="2"/>
  <c r="AL2043" i="2"/>
  <c r="AL2042" i="2"/>
  <c r="AL2041" i="2"/>
  <c r="AL2040" i="2"/>
  <c r="AL2039" i="2"/>
  <c r="AL2038" i="2"/>
  <c r="AL2037" i="2"/>
  <c r="AL2036" i="2"/>
  <c r="AL2035" i="2"/>
  <c r="AL2034" i="2"/>
  <c r="AL2033" i="2"/>
  <c r="AL2032" i="2"/>
  <c r="AL2031" i="2"/>
  <c r="AL2030" i="2"/>
  <c r="AL2029" i="2"/>
  <c r="AL2028" i="2"/>
  <c r="AL2027" i="2"/>
  <c r="AL2026" i="2"/>
  <c r="AL2025" i="2"/>
  <c r="AL2024" i="2"/>
  <c r="AL2023" i="2"/>
  <c r="AL2022" i="2"/>
  <c r="AL2021" i="2"/>
  <c r="AL2020" i="2"/>
  <c r="AL2019" i="2"/>
  <c r="AL2018" i="2"/>
  <c r="AL2017" i="2"/>
  <c r="AL2016" i="2"/>
  <c r="AL2015" i="2"/>
  <c r="AL2014" i="2"/>
  <c r="AL2013" i="2"/>
  <c r="AL2012" i="2"/>
  <c r="AL2011" i="2"/>
  <c r="AL2010" i="2"/>
  <c r="AL2009" i="2"/>
  <c r="AL2008" i="2"/>
  <c r="AL2007" i="2"/>
  <c r="AL2006" i="2"/>
  <c r="AL2005" i="2"/>
  <c r="AL2004" i="2"/>
  <c r="AL2003" i="2"/>
  <c r="AL2002" i="2"/>
  <c r="AL2001" i="2"/>
  <c r="AL2000" i="2"/>
  <c r="AL1999" i="2"/>
  <c r="AL1998" i="2"/>
  <c r="AL1997" i="2"/>
  <c r="AL1996" i="2"/>
  <c r="AL1995" i="2"/>
  <c r="AL1994" i="2"/>
  <c r="AL1993" i="2"/>
  <c r="AL1992" i="2"/>
  <c r="AL1991" i="2"/>
  <c r="AL1990" i="2"/>
  <c r="AL1989" i="2"/>
  <c r="AL1988" i="2"/>
  <c r="AL1987" i="2"/>
  <c r="AL1986" i="2"/>
  <c r="AL1985" i="2"/>
  <c r="AL1984" i="2"/>
  <c r="AL1983" i="2"/>
  <c r="AL1982" i="2"/>
  <c r="AL1981" i="2"/>
  <c r="AL1980" i="2"/>
  <c r="AL1979" i="2"/>
  <c r="AL1978" i="2"/>
  <c r="AL1977" i="2"/>
  <c r="AL1976" i="2"/>
  <c r="AL1975" i="2"/>
  <c r="AL1974" i="2"/>
  <c r="AL1973" i="2"/>
  <c r="AL1972" i="2"/>
  <c r="AL1971" i="2"/>
  <c r="AL1970" i="2"/>
  <c r="AL1969" i="2"/>
  <c r="AL1968" i="2"/>
  <c r="AL1967" i="2"/>
  <c r="AL1966" i="2"/>
  <c r="AL1965" i="2"/>
  <c r="AL1964" i="2"/>
  <c r="AL1963" i="2"/>
  <c r="AL1962" i="2"/>
  <c r="AL1961" i="2"/>
  <c r="AL1960" i="2"/>
  <c r="AL1959" i="2"/>
  <c r="AL1958" i="2"/>
  <c r="AL1957" i="2"/>
  <c r="AL1956" i="2"/>
  <c r="AL1955" i="2"/>
  <c r="AL1954" i="2"/>
  <c r="AL1953" i="2"/>
  <c r="AL1952" i="2"/>
  <c r="AL1951" i="2"/>
  <c r="AL1950" i="2"/>
  <c r="AL1949" i="2"/>
  <c r="AL1948" i="2"/>
  <c r="AL1947" i="2"/>
  <c r="AL1946" i="2"/>
  <c r="AL1945" i="2"/>
  <c r="AL1944" i="2"/>
  <c r="AL1943" i="2"/>
  <c r="AL1942" i="2"/>
  <c r="AL1941" i="2"/>
  <c r="AL1940" i="2"/>
  <c r="AL1939" i="2"/>
  <c r="AL1938" i="2"/>
  <c r="AL1937" i="2"/>
  <c r="AL1936" i="2"/>
  <c r="AL1935" i="2"/>
  <c r="AL1934" i="2"/>
  <c r="AL1933" i="2"/>
  <c r="AL1932" i="2"/>
  <c r="AL1931" i="2"/>
  <c r="AL1930" i="2"/>
  <c r="AL1929" i="2"/>
  <c r="AL1928" i="2"/>
  <c r="AL1927" i="2"/>
  <c r="AL1926" i="2"/>
  <c r="AL1925" i="2"/>
  <c r="AL1924" i="2"/>
  <c r="AL1923" i="2"/>
  <c r="AL1922" i="2"/>
  <c r="AL1921" i="2"/>
  <c r="AL1920" i="2"/>
  <c r="AL1919" i="2"/>
  <c r="AL1918" i="2"/>
  <c r="AL1917" i="2"/>
  <c r="AL1916" i="2"/>
  <c r="AL1915" i="2"/>
  <c r="AL1914" i="2"/>
  <c r="AL1913" i="2"/>
  <c r="AL1912" i="2"/>
  <c r="AL1911" i="2"/>
  <c r="AL1910" i="2"/>
  <c r="AL1909" i="2"/>
  <c r="AL1908" i="2"/>
  <c r="AL1907" i="2"/>
  <c r="AL1906" i="2"/>
  <c r="AL1905" i="2"/>
  <c r="AL1904" i="2"/>
  <c r="AL1903" i="2"/>
  <c r="AL1902" i="2"/>
  <c r="AL1901" i="2"/>
  <c r="AL1900" i="2"/>
  <c r="AL1899" i="2"/>
  <c r="AL1898" i="2"/>
  <c r="AL1897" i="2"/>
  <c r="AL1896" i="2"/>
  <c r="AL1895" i="2"/>
  <c r="AL1894" i="2"/>
  <c r="AL1893" i="2"/>
  <c r="AL1892" i="2"/>
  <c r="AL1891" i="2"/>
  <c r="AL1890" i="2"/>
  <c r="AL1889" i="2"/>
  <c r="AL1888" i="2"/>
  <c r="AL1887" i="2"/>
  <c r="AL1886" i="2"/>
  <c r="AL1885" i="2"/>
  <c r="AL1884" i="2"/>
  <c r="AL1883" i="2"/>
  <c r="AL1882" i="2"/>
  <c r="AL1881" i="2"/>
  <c r="AL1880" i="2"/>
  <c r="AL1879" i="2"/>
  <c r="AL1878" i="2"/>
  <c r="AL1877" i="2"/>
  <c r="AL1876" i="2"/>
  <c r="AL1875" i="2"/>
  <c r="AL1874" i="2"/>
  <c r="AL1873" i="2"/>
  <c r="AL1872" i="2"/>
  <c r="AL1871" i="2"/>
  <c r="AL1870" i="2"/>
  <c r="AL1869" i="2"/>
  <c r="AL1868" i="2"/>
  <c r="AL1867" i="2"/>
  <c r="AL1866" i="2"/>
  <c r="AL1865" i="2"/>
  <c r="AL1864" i="2"/>
  <c r="AL1863" i="2"/>
  <c r="AL1862" i="2"/>
  <c r="AL1861" i="2"/>
  <c r="AL1860" i="2"/>
  <c r="AL1859" i="2"/>
  <c r="AL1858" i="2"/>
  <c r="AL1857" i="2"/>
  <c r="AL1856" i="2"/>
  <c r="AL1855" i="2"/>
  <c r="AL1854" i="2"/>
  <c r="AL1853" i="2"/>
  <c r="AL1852" i="2"/>
  <c r="AL1851" i="2"/>
  <c r="AL1850" i="2"/>
  <c r="AL1849" i="2"/>
  <c r="AL1848" i="2"/>
  <c r="AL1847" i="2"/>
  <c r="AL1846" i="2"/>
  <c r="AL1845" i="2"/>
  <c r="AL1844" i="2"/>
  <c r="AL1843" i="2"/>
  <c r="AL1842" i="2"/>
  <c r="AL1841" i="2"/>
  <c r="AL1840" i="2"/>
  <c r="AL1839" i="2"/>
  <c r="AL1838" i="2"/>
  <c r="AL1837" i="2"/>
  <c r="AL1836" i="2"/>
  <c r="AL1835" i="2"/>
  <c r="AL1834" i="2"/>
  <c r="AL1833" i="2"/>
  <c r="AL1832" i="2"/>
  <c r="AL1831" i="2"/>
  <c r="AL1830" i="2"/>
  <c r="AL1829" i="2"/>
  <c r="AL1828" i="2"/>
  <c r="AL1827" i="2"/>
  <c r="AL1826" i="2"/>
  <c r="AL1825" i="2"/>
  <c r="AL1824" i="2"/>
  <c r="AL1823" i="2"/>
  <c r="AL1822" i="2"/>
  <c r="AL1821" i="2"/>
  <c r="AL1820" i="2"/>
  <c r="AL1819" i="2"/>
  <c r="AL1818" i="2"/>
  <c r="AL1817" i="2"/>
  <c r="AL1816" i="2"/>
  <c r="AL1815" i="2"/>
  <c r="AL1814" i="2"/>
  <c r="AL1813" i="2"/>
  <c r="AL1812" i="2"/>
  <c r="AL1811" i="2"/>
  <c r="AL1810" i="2"/>
  <c r="AL1809" i="2"/>
  <c r="AL1808" i="2"/>
  <c r="AL1807" i="2"/>
  <c r="AL1806" i="2"/>
  <c r="AL1805" i="2"/>
  <c r="AL1804" i="2"/>
  <c r="AL1803" i="2"/>
  <c r="AL1802" i="2"/>
  <c r="AL1801" i="2"/>
  <c r="AL1800" i="2"/>
  <c r="AL1799" i="2"/>
  <c r="AL1798" i="2"/>
  <c r="AL1797" i="2"/>
  <c r="AL1796" i="2"/>
  <c r="AL1795" i="2"/>
  <c r="AL1794" i="2"/>
  <c r="AL1793" i="2"/>
  <c r="AL1792" i="2"/>
  <c r="AL1791" i="2"/>
  <c r="AL1790" i="2"/>
  <c r="AL1789" i="2"/>
  <c r="AL1788" i="2"/>
  <c r="AL1787" i="2"/>
  <c r="AL1786" i="2"/>
  <c r="AL1785" i="2"/>
  <c r="AL1784" i="2"/>
  <c r="AL1783" i="2"/>
  <c r="AL1782" i="2"/>
  <c r="AL1781" i="2"/>
  <c r="AL1780" i="2"/>
  <c r="AL1779" i="2"/>
  <c r="AL1778" i="2"/>
  <c r="AL1777" i="2"/>
  <c r="AL1776" i="2"/>
  <c r="AL1775" i="2"/>
  <c r="AL1774" i="2"/>
  <c r="AL1773" i="2"/>
  <c r="AL1772" i="2"/>
  <c r="AL1771" i="2"/>
  <c r="AL1770" i="2"/>
  <c r="AL1769" i="2"/>
  <c r="AL1768" i="2"/>
  <c r="AL1767" i="2"/>
  <c r="AL1766" i="2"/>
  <c r="AL1765" i="2"/>
  <c r="AL1764" i="2"/>
  <c r="AL1763" i="2"/>
  <c r="AL1762" i="2"/>
  <c r="AL1761" i="2"/>
  <c r="AL1760" i="2"/>
  <c r="AL1759" i="2"/>
  <c r="AL1758" i="2"/>
  <c r="AL1757" i="2"/>
  <c r="AL1756" i="2"/>
  <c r="AL1755" i="2"/>
  <c r="AL1754" i="2"/>
  <c r="AL1753" i="2"/>
  <c r="AL1752" i="2"/>
  <c r="AL1751" i="2"/>
  <c r="AL1750" i="2"/>
  <c r="AL1749" i="2"/>
  <c r="AL1748" i="2"/>
  <c r="AL1747" i="2"/>
  <c r="AL1746" i="2"/>
  <c r="AL1745" i="2"/>
  <c r="AL1744" i="2"/>
  <c r="AL1743" i="2"/>
  <c r="AL1742" i="2"/>
  <c r="AL1741" i="2"/>
  <c r="AL1740" i="2"/>
  <c r="AL1739" i="2"/>
  <c r="AL1738" i="2"/>
  <c r="AL1737" i="2"/>
  <c r="AL1736" i="2"/>
  <c r="AL1735" i="2"/>
  <c r="AL1734" i="2"/>
  <c r="AL1733" i="2"/>
  <c r="AL1732" i="2"/>
  <c r="AL1731" i="2"/>
  <c r="AL1730" i="2"/>
  <c r="AL1729" i="2"/>
  <c r="AL1728" i="2"/>
  <c r="AL1727" i="2"/>
  <c r="AL1726" i="2"/>
  <c r="AL1725" i="2"/>
  <c r="AL1724" i="2"/>
  <c r="AL1723" i="2"/>
  <c r="AL1722" i="2"/>
  <c r="AL1721" i="2"/>
  <c r="AL1720" i="2"/>
  <c r="AL1719" i="2"/>
  <c r="AL1718" i="2"/>
  <c r="AL1717" i="2"/>
  <c r="AL1716" i="2"/>
  <c r="AL1715" i="2"/>
  <c r="AL1714" i="2"/>
  <c r="AL1713" i="2"/>
  <c r="AL1712" i="2"/>
  <c r="AL1711" i="2"/>
  <c r="AL1710" i="2"/>
  <c r="AL1709" i="2"/>
  <c r="AL1708" i="2"/>
  <c r="AL1707" i="2"/>
  <c r="AL1706" i="2"/>
  <c r="AL1705" i="2"/>
  <c r="AL1704" i="2"/>
  <c r="AL1703" i="2"/>
  <c r="AL1702" i="2"/>
  <c r="AL1701" i="2"/>
  <c r="AL1700" i="2"/>
  <c r="AL1699" i="2"/>
  <c r="AL1698" i="2"/>
  <c r="AL1697" i="2"/>
  <c r="AL1696" i="2"/>
  <c r="AL1695" i="2"/>
  <c r="AL1694" i="2"/>
  <c r="AL1693" i="2"/>
  <c r="AL1692" i="2"/>
  <c r="AL1691" i="2"/>
  <c r="AL1690" i="2"/>
  <c r="AL1689" i="2"/>
  <c r="AL1688" i="2"/>
  <c r="AL1687" i="2"/>
  <c r="AL1686" i="2"/>
  <c r="AL1685" i="2"/>
  <c r="AL1684" i="2"/>
  <c r="AL1683" i="2"/>
  <c r="AL1682" i="2"/>
  <c r="AL1681" i="2"/>
  <c r="AL1680" i="2"/>
  <c r="AL1679" i="2"/>
  <c r="AL1678" i="2"/>
  <c r="AL1677" i="2"/>
  <c r="AL1676" i="2"/>
  <c r="AL1675" i="2"/>
  <c r="AL1674" i="2"/>
  <c r="AL1673" i="2"/>
  <c r="AL1672" i="2"/>
  <c r="AL1671" i="2"/>
  <c r="AL1670" i="2"/>
  <c r="AL1669" i="2"/>
  <c r="AL1668" i="2"/>
  <c r="AL1667" i="2"/>
  <c r="AL1666" i="2"/>
  <c r="AL1665" i="2"/>
  <c r="AL1664" i="2"/>
  <c r="AL1663" i="2"/>
  <c r="AL1662" i="2"/>
  <c r="AL1661" i="2"/>
  <c r="AL1660" i="2"/>
  <c r="AL1659" i="2"/>
  <c r="AL1658" i="2"/>
  <c r="AL1657" i="2"/>
  <c r="AL1656" i="2"/>
  <c r="AL1655" i="2"/>
  <c r="AL1654" i="2"/>
  <c r="AL1653" i="2"/>
  <c r="AL1652" i="2"/>
  <c r="AL1651" i="2"/>
  <c r="AL1650" i="2"/>
  <c r="AL1649" i="2"/>
  <c r="AL1648" i="2"/>
  <c r="AL1647" i="2"/>
  <c r="AL1646" i="2"/>
  <c r="AL1645" i="2"/>
  <c r="AL1644" i="2"/>
  <c r="AL1643" i="2"/>
  <c r="AL1642" i="2"/>
  <c r="AL1641" i="2"/>
  <c r="AL1640" i="2"/>
  <c r="AL1639" i="2"/>
  <c r="AL1638" i="2"/>
  <c r="AL1637" i="2"/>
  <c r="AL1636" i="2"/>
  <c r="AL1635" i="2"/>
  <c r="AL1634" i="2"/>
  <c r="AL1633" i="2"/>
  <c r="AL1632" i="2"/>
  <c r="AL1631" i="2"/>
  <c r="AL1630" i="2"/>
  <c r="AL1629" i="2"/>
  <c r="AL1628" i="2"/>
  <c r="AL1627" i="2"/>
  <c r="AL1626" i="2"/>
  <c r="AL1625" i="2"/>
  <c r="AL1624" i="2"/>
  <c r="AL1623" i="2"/>
  <c r="AL1622" i="2"/>
  <c r="AL1621" i="2"/>
  <c r="AL1620" i="2"/>
  <c r="AL1619" i="2"/>
  <c r="AL1618" i="2"/>
  <c r="AL1617" i="2"/>
  <c r="AL1616" i="2"/>
  <c r="AL1615" i="2"/>
  <c r="AL1614" i="2"/>
  <c r="AL1613" i="2"/>
  <c r="AL1612" i="2"/>
  <c r="AL1611" i="2"/>
  <c r="AL1610" i="2"/>
  <c r="AL1609" i="2"/>
  <c r="AL1608" i="2"/>
  <c r="AL1607" i="2"/>
  <c r="AL1606" i="2"/>
  <c r="AL1605" i="2"/>
  <c r="AL1604" i="2"/>
  <c r="AL1603" i="2"/>
  <c r="AL1602" i="2"/>
  <c r="AL1601" i="2"/>
  <c r="AL1600" i="2"/>
  <c r="AL1599" i="2"/>
  <c r="AL1598" i="2"/>
  <c r="AL1597" i="2"/>
  <c r="AL1596" i="2"/>
  <c r="AL1595" i="2"/>
  <c r="AL1594" i="2"/>
  <c r="AL1593" i="2"/>
  <c r="AL1592" i="2"/>
  <c r="AL1591" i="2"/>
  <c r="AL1590" i="2"/>
  <c r="AL1589" i="2"/>
  <c r="AL1588" i="2"/>
  <c r="AL1587" i="2"/>
  <c r="AL1586" i="2"/>
  <c r="AL1585" i="2"/>
  <c r="AL1584" i="2"/>
  <c r="AL1583" i="2"/>
  <c r="AL1582" i="2"/>
  <c r="AL1581" i="2"/>
  <c r="AL1580" i="2"/>
  <c r="AL1579" i="2"/>
  <c r="AL1578" i="2"/>
  <c r="AL1577" i="2"/>
  <c r="AL1576" i="2"/>
  <c r="AL1575" i="2"/>
  <c r="AL1574" i="2"/>
  <c r="AL1573" i="2"/>
  <c r="AL1572" i="2"/>
  <c r="AL1571" i="2"/>
  <c r="AL1570" i="2"/>
  <c r="AL1569" i="2"/>
  <c r="AL1568" i="2"/>
  <c r="AL1567" i="2"/>
  <c r="AL1566" i="2"/>
  <c r="AL1565" i="2"/>
  <c r="AL1564" i="2"/>
  <c r="AL1563" i="2"/>
  <c r="AL1562" i="2"/>
  <c r="AL1561" i="2"/>
  <c r="AL1560" i="2"/>
  <c r="AL1559" i="2"/>
  <c r="AL1558" i="2"/>
  <c r="AL1557" i="2"/>
  <c r="AL1556" i="2"/>
  <c r="AL1555" i="2"/>
  <c r="AL1554" i="2"/>
  <c r="AL1553" i="2"/>
  <c r="AL1552" i="2"/>
  <c r="AL1551" i="2"/>
  <c r="AL1550" i="2"/>
  <c r="AL1549" i="2"/>
  <c r="AL1548" i="2"/>
  <c r="AL1547" i="2"/>
  <c r="AL1546" i="2"/>
  <c r="AL1545" i="2"/>
  <c r="AL1544" i="2"/>
  <c r="AL1543" i="2"/>
  <c r="AL1542" i="2"/>
  <c r="AL1541" i="2"/>
  <c r="AL1540" i="2"/>
  <c r="AL1539" i="2"/>
  <c r="AL1538" i="2"/>
  <c r="AL1537" i="2"/>
  <c r="AL1536" i="2"/>
  <c r="AL1535" i="2"/>
  <c r="AL1534" i="2"/>
  <c r="AL1533" i="2"/>
  <c r="AL1532" i="2"/>
  <c r="AL1531" i="2"/>
  <c r="AL1530" i="2"/>
  <c r="AL1529" i="2"/>
  <c r="AL1528" i="2"/>
  <c r="AL1527" i="2"/>
  <c r="AL1526" i="2"/>
  <c r="AL1525" i="2"/>
  <c r="AL1524" i="2"/>
  <c r="AL1523" i="2"/>
  <c r="AL1522" i="2"/>
  <c r="AL1521" i="2"/>
  <c r="AL1520" i="2"/>
  <c r="AL1519" i="2"/>
  <c r="AL1518" i="2"/>
  <c r="AL1517" i="2"/>
  <c r="AL1516" i="2"/>
  <c r="AL1515" i="2"/>
  <c r="AL1514" i="2"/>
  <c r="AL1513" i="2"/>
  <c r="AL1512" i="2"/>
  <c r="AL1511" i="2"/>
  <c r="AL1510" i="2"/>
  <c r="AL1509" i="2"/>
  <c r="AL1508" i="2"/>
  <c r="AL1507" i="2"/>
  <c r="AL1506" i="2"/>
  <c r="AL1505" i="2"/>
  <c r="AL1504" i="2"/>
  <c r="AL1503" i="2"/>
  <c r="AL1502" i="2"/>
  <c r="AL1501" i="2"/>
  <c r="AL1500" i="2"/>
  <c r="AL1499" i="2"/>
  <c r="AL1498" i="2"/>
  <c r="AL1497" i="2"/>
  <c r="AL1496" i="2"/>
  <c r="AL1495" i="2"/>
  <c r="AL1494" i="2"/>
  <c r="AL1493" i="2"/>
  <c r="AL1492" i="2"/>
  <c r="AL1491" i="2"/>
  <c r="AL1490" i="2"/>
  <c r="AL1489" i="2"/>
  <c r="AL1488" i="2"/>
  <c r="AL1487" i="2"/>
  <c r="AL1486" i="2"/>
  <c r="AL1485" i="2"/>
  <c r="AL1484" i="2"/>
  <c r="AL1483" i="2"/>
  <c r="AL1482" i="2"/>
  <c r="AL1481" i="2"/>
  <c r="AL1480" i="2"/>
  <c r="AL1479" i="2"/>
  <c r="AL1478" i="2"/>
  <c r="AL1477" i="2"/>
  <c r="AL1476" i="2"/>
  <c r="AL1475" i="2"/>
  <c r="AL1474" i="2"/>
  <c r="AL1473" i="2"/>
  <c r="AL1472" i="2"/>
  <c r="AL1471" i="2"/>
  <c r="AL1470" i="2"/>
  <c r="AL1469" i="2"/>
  <c r="AL1468" i="2"/>
  <c r="AL1467" i="2"/>
  <c r="AL1466" i="2"/>
  <c r="AL1465" i="2"/>
  <c r="AL1464" i="2"/>
  <c r="AL1463" i="2"/>
  <c r="AL1462" i="2"/>
  <c r="AL1461" i="2"/>
  <c r="AL1460" i="2"/>
  <c r="AL1459" i="2"/>
  <c r="AL1458" i="2"/>
  <c r="AL1457" i="2"/>
  <c r="AL1456" i="2"/>
  <c r="AL1455" i="2"/>
  <c r="AL1454" i="2"/>
  <c r="AL1453" i="2"/>
  <c r="AL1452" i="2"/>
  <c r="AL1451" i="2"/>
  <c r="AL1450" i="2"/>
  <c r="AL1449" i="2"/>
  <c r="AL1448" i="2"/>
  <c r="AL1447" i="2"/>
  <c r="AL1446" i="2"/>
  <c r="AL1445" i="2"/>
  <c r="AL1444" i="2"/>
  <c r="AL1443" i="2"/>
  <c r="AL1442" i="2"/>
  <c r="AL1441" i="2"/>
  <c r="AL1440" i="2"/>
  <c r="AL1439" i="2"/>
  <c r="AL1438" i="2"/>
  <c r="AL1437" i="2"/>
  <c r="AL1436" i="2"/>
  <c r="AL1435" i="2"/>
  <c r="AL1434" i="2"/>
  <c r="AL1433" i="2"/>
  <c r="AL1432" i="2"/>
  <c r="AL1431" i="2"/>
  <c r="AL1430" i="2"/>
  <c r="AL1429" i="2"/>
  <c r="AL1428" i="2"/>
  <c r="AL1427" i="2"/>
  <c r="AL1426" i="2"/>
  <c r="AL1425" i="2"/>
  <c r="AL1424" i="2"/>
  <c r="AL1423" i="2"/>
  <c r="AL1422" i="2"/>
  <c r="AL1421" i="2"/>
  <c r="AL1420" i="2"/>
  <c r="AL1419" i="2"/>
  <c r="AL1418" i="2"/>
  <c r="AL1417" i="2"/>
  <c r="AL1416" i="2"/>
  <c r="AL1415" i="2"/>
  <c r="AL1414" i="2"/>
  <c r="AL1413" i="2"/>
  <c r="AL1412" i="2"/>
  <c r="AL1411" i="2"/>
  <c r="AL1410" i="2"/>
  <c r="AL1409" i="2"/>
  <c r="AL1408" i="2"/>
  <c r="AL1407" i="2"/>
  <c r="AL1406" i="2"/>
  <c r="AL1405" i="2"/>
  <c r="AL1404" i="2"/>
  <c r="AL1403" i="2"/>
  <c r="AL1402" i="2"/>
  <c r="AL1401" i="2"/>
  <c r="AL1400" i="2"/>
  <c r="AL1399" i="2"/>
  <c r="AL1398" i="2"/>
  <c r="AL1397" i="2"/>
  <c r="AL1396" i="2"/>
  <c r="AL1395" i="2"/>
  <c r="AL1394" i="2"/>
  <c r="AL1393" i="2"/>
  <c r="AL1392" i="2"/>
  <c r="AL1391" i="2"/>
  <c r="AL1390" i="2"/>
  <c r="AL1389" i="2"/>
  <c r="AL1388" i="2"/>
  <c r="AL1387" i="2"/>
  <c r="AL1386" i="2"/>
  <c r="AL1385" i="2"/>
  <c r="AL1384" i="2"/>
  <c r="AL1383" i="2"/>
  <c r="AL1382" i="2"/>
  <c r="AL1381" i="2"/>
  <c r="AL1380" i="2"/>
  <c r="AL1379" i="2"/>
  <c r="AL1378" i="2"/>
  <c r="AL1377" i="2"/>
  <c r="AL1376" i="2"/>
  <c r="AL1375" i="2"/>
  <c r="AL1374" i="2"/>
  <c r="AL1373" i="2"/>
  <c r="AL1372" i="2"/>
  <c r="AL1371" i="2"/>
  <c r="AL1370" i="2"/>
  <c r="AL1369" i="2"/>
  <c r="AL1368" i="2"/>
  <c r="AL1367" i="2"/>
  <c r="AL1366" i="2"/>
  <c r="AL1365" i="2"/>
  <c r="AL1364" i="2"/>
  <c r="AL1363" i="2"/>
  <c r="AL1362" i="2"/>
  <c r="AL1361" i="2"/>
  <c r="AL1360" i="2"/>
  <c r="AL1359" i="2"/>
  <c r="AL1358" i="2"/>
  <c r="AL1357" i="2"/>
  <c r="AL1356" i="2"/>
  <c r="AL1355" i="2"/>
  <c r="AL1354" i="2"/>
  <c r="AL1353" i="2"/>
  <c r="AL1352" i="2"/>
  <c r="AL1351" i="2"/>
  <c r="AL1350" i="2"/>
  <c r="AL1349" i="2"/>
  <c r="AL1348" i="2"/>
  <c r="AL1347" i="2"/>
  <c r="AL1346" i="2"/>
  <c r="AL1345" i="2"/>
  <c r="AL1344" i="2"/>
  <c r="AL1343" i="2"/>
  <c r="AL1342" i="2"/>
  <c r="AL1341" i="2"/>
  <c r="AL1340" i="2"/>
  <c r="AL1339" i="2"/>
  <c r="AL1338" i="2"/>
  <c r="AL1337" i="2"/>
  <c r="AL1336" i="2"/>
  <c r="AL1335" i="2"/>
  <c r="AL1334" i="2"/>
  <c r="AL1333" i="2"/>
  <c r="AL1332" i="2"/>
  <c r="AL1331" i="2"/>
  <c r="AL1330" i="2"/>
  <c r="AL1329" i="2"/>
  <c r="AL1328" i="2"/>
  <c r="AL1327" i="2"/>
  <c r="AL1326" i="2"/>
  <c r="AL1325" i="2"/>
  <c r="AL1324" i="2"/>
  <c r="AL1323" i="2"/>
  <c r="AL1322" i="2"/>
  <c r="AL1321" i="2"/>
  <c r="AL1320" i="2"/>
  <c r="AL1319" i="2"/>
  <c r="AL1318" i="2"/>
  <c r="AL1317" i="2"/>
  <c r="AL1316" i="2"/>
  <c r="AL1315" i="2"/>
  <c r="AL1314" i="2"/>
  <c r="AL1313" i="2"/>
  <c r="AL1312" i="2"/>
  <c r="AL1311" i="2"/>
  <c r="AL1310" i="2"/>
  <c r="AL1309" i="2"/>
  <c r="AL1308" i="2"/>
  <c r="AL1307" i="2"/>
  <c r="AL1306" i="2"/>
  <c r="AL1305" i="2"/>
  <c r="AL1304" i="2"/>
  <c r="AL1303" i="2"/>
  <c r="AL1302" i="2"/>
  <c r="AL1301" i="2"/>
  <c r="AL1300" i="2"/>
  <c r="AL1299" i="2"/>
  <c r="AL1298" i="2"/>
  <c r="AL1297" i="2"/>
  <c r="AL1296" i="2"/>
  <c r="AL1295" i="2"/>
  <c r="AL1294" i="2"/>
  <c r="AL1293" i="2"/>
  <c r="AL1292" i="2"/>
  <c r="AL1291" i="2"/>
  <c r="AL1290" i="2"/>
  <c r="AL1289" i="2"/>
  <c r="AL1288" i="2"/>
  <c r="AL1287" i="2"/>
  <c r="AL1286" i="2"/>
  <c r="AL1285" i="2"/>
  <c r="AL1284" i="2"/>
  <c r="AL1283" i="2"/>
  <c r="AL1282" i="2"/>
  <c r="AL1281" i="2"/>
  <c r="AL1280" i="2"/>
  <c r="AL1279" i="2"/>
  <c r="AL1278" i="2"/>
  <c r="AL1277" i="2"/>
  <c r="AL1276" i="2"/>
  <c r="AL1275" i="2"/>
  <c r="AL1274" i="2"/>
  <c r="AL1273" i="2"/>
  <c r="AL1272" i="2"/>
  <c r="AL1271" i="2"/>
  <c r="AL1270" i="2"/>
  <c r="AL1269" i="2"/>
  <c r="AL1268" i="2"/>
  <c r="AL1267" i="2"/>
  <c r="AL1266" i="2"/>
  <c r="AL1265" i="2"/>
  <c r="AL1264" i="2"/>
  <c r="AL1263" i="2"/>
  <c r="AL1262" i="2"/>
  <c r="AL1261" i="2"/>
  <c r="AL1260" i="2"/>
  <c r="AL1259" i="2"/>
  <c r="AL1258" i="2"/>
  <c r="AL1257" i="2"/>
  <c r="AL1256" i="2"/>
  <c r="AL1255" i="2"/>
  <c r="AL1254" i="2"/>
  <c r="AL1253" i="2"/>
  <c r="AL1252" i="2"/>
  <c r="AL1251" i="2"/>
  <c r="AL1250" i="2"/>
  <c r="AL1249" i="2"/>
  <c r="AL1248" i="2"/>
  <c r="AL1247" i="2"/>
  <c r="AL1246" i="2"/>
  <c r="AL1245" i="2"/>
  <c r="AL1244" i="2"/>
  <c r="AL1243" i="2"/>
  <c r="AL1242" i="2"/>
  <c r="AL1241" i="2"/>
  <c r="AL1240" i="2"/>
  <c r="AL1239" i="2"/>
  <c r="AL1238" i="2"/>
  <c r="AL1237" i="2"/>
  <c r="AL1236" i="2"/>
  <c r="AL1235" i="2"/>
  <c r="AL1234" i="2"/>
  <c r="AL1233" i="2"/>
  <c r="AL1232" i="2"/>
  <c r="AL1231" i="2"/>
  <c r="AL1230" i="2"/>
  <c r="AL1229" i="2"/>
  <c r="AL1228" i="2"/>
  <c r="AL1227" i="2"/>
  <c r="AL1226" i="2"/>
  <c r="AL1225" i="2"/>
  <c r="AL1224" i="2"/>
  <c r="AL1223" i="2"/>
  <c r="AL1222" i="2"/>
  <c r="AL1221" i="2"/>
  <c r="AL1220" i="2"/>
  <c r="AL1219" i="2"/>
  <c r="AL1218" i="2"/>
  <c r="AL1217" i="2"/>
  <c r="AL1216" i="2"/>
  <c r="AL1215" i="2"/>
  <c r="AL1214" i="2"/>
  <c r="AL1213" i="2"/>
  <c r="AL1212" i="2"/>
  <c r="AL1211" i="2"/>
  <c r="AL1210" i="2"/>
  <c r="AL1209" i="2"/>
  <c r="AL1208" i="2"/>
  <c r="AL1207" i="2"/>
  <c r="AL1206" i="2"/>
  <c r="AL1205" i="2"/>
  <c r="AL1204" i="2"/>
  <c r="AL1203" i="2"/>
  <c r="AL1202" i="2"/>
  <c r="AL1201" i="2"/>
  <c r="AL1200" i="2"/>
  <c r="AL1199" i="2"/>
  <c r="AL1198" i="2"/>
  <c r="AL1197" i="2"/>
  <c r="AL1196" i="2"/>
  <c r="AL1195" i="2"/>
  <c r="AL1194" i="2"/>
  <c r="AL1193" i="2"/>
  <c r="AL1192" i="2"/>
  <c r="AL1191" i="2"/>
  <c r="AL1190" i="2"/>
  <c r="AL1189" i="2"/>
  <c r="AL1188" i="2"/>
  <c r="AL1187" i="2"/>
  <c r="AL1186" i="2"/>
  <c r="AL1185" i="2"/>
  <c r="AL1184" i="2"/>
  <c r="AL1183" i="2"/>
  <c r="AL1182" i="2"/>
  <c r="AL1181" i="2"/>
  <c r="AL1180" i="2"/>
  <c r="AL1179" i="2"/>
  <c r="AL1178" i="2"/>
  <c r="AL1177" i="2"/>
  <c r="AL1176" i="2"/>
  <c r="AL1175" i="2"/>
  <c r="AL1174" i="2"/>
  <c r="AL1173" i="2"/>
  <c r="AL1172" i="2"/>
  <c r="AL1171" i="2"/>
  <c r="AL1170" i="2"/>
  <c r="AL1169" i="2"/>
  <c r="AL1168" i="2"/>
  <c r="AL1167" i="2"/>
  <c r="AL1166" i="2"/>
  <c r="AL1165" i="2"/>
  <c r="AL1164" i="2"/>
  <c r="AL1163" i="2"/>
  <c r="AL1162" i="2"/>
  <c r="AL1161" i="2"/>
  <c r="AL1160" i="2"/>
  <c r="AL1159" i="2"/>
  <c r="AL1158" i="2"/>
  <c r="AL1157" i="2"/>
  <c r="AL1156" i="2"/>
  <c r="AL1155" i="2"/>
  <c r="AL1154" i="2"/>
  <c r="AL1153" i="2"/>
  <c r="AL1152" i="2"/>
  <c r="AL1151" i="2"/>
  <c r="AL1150" i="2"/>
  <c r="AL1149" i="2"/>
  <c r="AL1148" i="2"/>
  <c r="AL1147" i="2"/>
  <c r="AL1146" i="2"/>
  <c r="AL1145" i="2"/>
  <c r="AL1144" i="2"/>
  <c r="AL1143" i="2"/>
  <c r="AL1142" i="2"/>
  <c r="AL1141" i="2"/>
  <c r="AL1140" i="2"/>
  <c r="AL1139" i="2"/>
  <c r="AL1138" i="2"/>
  <c r="AL1137" i="2"/>
  <c r="AL1136" i="2"/>
  <c r="AL1135" i="2"/>
  <c r="AL1134" i="2"/>
  <c r="AL1133" i="2"/>
  <c r="AL1132" i="2"/>
  <c r="AL1131" i="2"/>
  <c r="AL1130" i="2"/>
  <c r="AL1129" i="2"/>
  <c r="AL1128" i="2"/>
  <c r="AL1127" i="2"/>
  <c r="AL1126" i="2"/>
  <c r="AL1125" i="2"/>
  <c r="AL1124" i="2"/>
  <c r="AL1123" i="2"/>
  <c r="AL1122" i="2"/>
  <c r="AL1121" i="2"/>
  <c r="AL1120" i="2"/>
  <c r="AL1119" i="2"/>
  <c r="AL1118" i="2"/>
  <c r="AL1117" i="2"/>
  <c r="AL1116" i="2"/>
  <c r="AL1115" i="2"/>
  <c r="AL1114" i="2"/>
  <c r="AL1113" i="2"/>
  <c r="AL1112" i="2"/>
  <c r="AL1111" i="2"/>
  <c r="AL1110" i="2"/>
  <c r="AL1109" i="2"/>
  <c r="AL1108" i="2"/>
  <c r="AL1107" i="2"/>
  <c r="AL1106" i="2"/>
  <c r="AL1105" i="2"/>
  <c r="AL1104" i="2"/>
  <c r="AL1103" i="2"/>
  <c r="AL1102" i="2"/>
  <c r="AL1101" i="2"/>
  <c r="AL1100" i="2"/>
  <c r="AL1099" i="2"/>
  <c r="AL1098" i="2"/>
  <c r="AL1097" i="2"/>
  <c r="AL1096" i="2"/>
  <c r="AL1095" i="2"/>
  <c r="AL1094" i="2"/>
  <c r="AL1093" i="2"/>
  <c r="AL1092" i="2"/>
  <c r="AL1091" i="2"/>
  <c r="AL1090" i="2"/>
  <c r="AL1089" i="2"/>
  <c r="AL1088" i="2"/>
  <c r="AL1087" i="2"/>
  <c r="AL1086" i="2"/>
  <c r="AL1085" i="2"/>
  <c r="AL1084" i="2"/>
  <c r="AL1083" i="2"/>
  <c r="AL1082" i="2"/>
  <c r="AL1081" i="2"/>
  <c r="AL1080" i="2"/>
  <c r="AL1079" i="2"/>
  <c r="AL1078" i="2"/>
  <c r="AL1077" i="2"/>
  <c r="AL1076" i="2"/>
  <c r="AL1075" i="2"/>
  <c r="AL1074" i="2"/>
  <c r="AL1073" i="2"/>
  <c r="AL1072" i="2"/>
  <c r="AL1071" i="2"/>
  <c r="AL1070" i="2"/>
  <c r="AL1069" i="2"/>
  <c r="AL1068" i="2"/>
  <c r="AL1067" i="2"/>
  <c r="AL1066" i="2"/>
  <c r="AL1065" i="2"/>
  <c r="AL1064" i="2"/>
  <c r="AL1063" i="2"/>
  <c r="AL1062" i="2"/>
  <c r="AL1061" i="2"/>
  <c r="AL1060" i="2"/>
  <c r="AL1059" i="2"/>
  <c r="AL1058" i="2"/>
  <c r="AL1057" i="2"/>
  <c r="AL1056" i="2"/>
  <c r="AL1055" i="2"/>
  <c r="AL1054" i="2"/>
  <c r="AL1053" i="2"/>
  <c r="AL1052" i="2"/>
  <c r="AL1051" i="2"/>
  <c r="AL1050" i="2"/>
  <c r="AL1049" i="2"/>
  <c r="AL1048" i="2"/>
  <c r="AL1047" i="2"/>
  <c r="AL1046" i="2"/>
  <c r="AL1045" i="2"/>
  <c r="AL1044" i="2"/>
  <c r="AL1043" i="2"/>
  <c r="AL1042" i="2"/>
  <c r="AL1041" i="2"/>
  <c r="AL1040" i="2"/>
  <c r="AL1039" i="2"/>
  <c r="AL1038" i="2"/>
  <c r="AL1037" i="2"/>
  <c r="AL1036" i="2"/>
  <c r="AL1035" i="2"/>
  <c r="AL1034" i="2"/>
  <c r="AL1033" i="2"/>
  <c r="AL1032" i="2"/>
  <c r="AL1031" i="2"/>
  <c r="AL1030" i="2"/>
  <c r="AL1029" i="2"/>
  <c r="AL1028" i="2"/>
  <c r="AL1027" i="2"/>
  <c r="AL1026" i="2"/>
  <c r="AL1025" i="2"/>
  <c r="AL1024" i="2"/>
  <c r="AL1023" i="2"/>
  <c r="AL1022" i="2"/>
  <c r="AL1021" i="2"/>
  <c r="AL1020" i="2"/>
  <c r="AL1019" i="2"/>
  <c r="AL1018" i="2"/>
  <c r="AL1017" i="2"/>
  <c r="AL1016" i="2"/>
  <c r="AL1015" i="2"/>
  <c r="AL1014" i="2"/>
  <c r="AL1013" i="2"/>
  <c r="AL1012" i="2"/>
  <c r="AL1011" i="2"/>
  <c r="AL1010" i="2"/>
  <c r="AL1009" i="2"/>
  <c r="AL1008" i="2"/>
  <c r="AL1007" i="2"/>
  <c r="AL1006" i="2"/>
  <c r="AL1005" i="2"/>
  <c r="AL1004" i="2"/>
  <c r="AL1003" i="2"/>
  <c r="AL1002" i="2"/>
  <c r="AL1001" i="2"/>
  <c r="AL1000" i="2"/>
  <c r="AL999" i="2"/>
  <c r="AL998" i="2"/>
  <c r="AL997" i="2"/>
  <c r="AL996" i="2"/>
  <c r="AL995" i="2"/>
  <c r="AL994" i="2"/>
  <c r="AL993" i="2"/>
  <c r="AL992" i="2"/>
  <c r="AL991" i="2"/>
  <c r="AL990" i="2"/>
  <c r="AL989" i="2"/>
  <c r="AL988" i="2"/>
  <c r="AL987" i="2"/>
  <c r="AL986" i="2"/>
  <c r="AL985" i="2"/>
  <c r="AL984" i="2"/>
  <c r="AL983" i="2"/>
  <c r="AL982" i="2"/>
  <c r="AL981" i="2"/>
  <c r="AL980" i="2"/>
  <c r="AL979" i="2"/>
  <c r="AL978" i="2"/>
  <c r="AL977" i="2"/>
  <c r="AL976" i="2"/>
  <c r="AL975" i="2"/>
  <c r="AL974" i="2"/>
  <c r="AL973" i="2"/>
  <c r="AL972" i="2"/>
  <c r="AL971" i="2"/>
  <c r="AL970" i="2"/>
  <c r="AL969" i="2"/>
  <c r="AL968" i="2"/>
  <c r="AL967" i="2"/>
  <c r="AL966" i="2"/>
  <c r="AL965" i="2"/>
  <c r="AL964" i="2"/>
  <c r="AL963" i="2"/>
  <c r="AL962" i="2"/>
  <c r="AL961" i="2"/>
  <c r="AL960" i="2"/>
  <c r="AL959" i="2"/>
  <c r="AL958" i="2"/>
  <c r="AL957" i="2"/>
  <c r="AL956" i="2"/>
  <c r="AL955" i="2"/>
  <c r="AL954" i="2"/>
  <c r="AL953" i="2"/>
  <c r="AL952" i="2"/>
  <c r="AL951" i="2"/>
  <c r="AL950" i="2"/>
  <c r="AL949" i="2"/>
  <c r="AL948" i="2"/>
  <c r="AL947" i="2"/>
  <c r="AL946" i="2"/>
  <c r="AL945" i="2"/>
  <c r="AL944" i="2"/>
  <c r="AL943" i="2"/>
  <c r="AL942" i="2"/>
  <c r="AL941" i="2"/>
  <c r="AL940" i="2"/>
  <c r="AL939" i="2"/>
  <c r="AL938" i="2"/>
  <c r="AL937" i="2"/>
  <c r="AL936" i="2"/>
  <c r="AL935" i="2"/>
  <c r="AL934" i="2"/>
  <c r="AL933" i="2"/>
  <c r="AL932" i="2"/>
  <c r="AL931" i="2"/>
  <c r="AL930" i="2"/>
  <c r="AL929" i="2"/>
  <c r="AL928" i="2"/>
  <c r="AL927" i="2"/>
  <c r="AL926" i="2"/>
  <c r="AL925" i="2"/>
  <c r="AL924" i="2"/>
  <c r="AL923" i="2"/>
  <c r="AL922" i="2"/>
  <c r="AL921" i="2"/>
  <c r="AL920" i="2"/>
  <c r="AL919" i="2"/>
  <c r="AL918" i="2"/>
  <c r="AL917" i="2"/>
  <c r="AL916" i="2"/>
  <c r="AL915" i="2"/>
  <c r="AL914" i="2"/>
  <c r="AL913" i="2"/>
  <c r="AL912" i="2"/>
  <c r="AL911" i="2"/>
  <c r="AL910" i="2"/>
  <c r="AL909" i="2"/>
  <c r="AL908" i="2"/>
  <c r="AL907" i="2"/>
  <c r="AL906" i="2"/>
  <c r="AL905" i="2"/>
  <c r="AL904" i="2"/>
  <c r="AL903" i="2"/>
  <c r="AL902" i="2"/>
  <c r="AL901" i="2"/>
  <c r="AL900" i="2"/>
  <c r="AL899" i="2"/>
  <c r="AL898" i="2"/>
  <c r="AL897" i="2"/>
  <c r="AL896" i="2"/>
  <c r="AL895" i="2"/>
  <c r="AL894" i="2"/>
  <c r="AL893" i="2"/>
  <c r="AL892" i="2"/>
  <c r="AL891" i="2"/>
  <c r="AL890" i="2"/>
  <c r="AL889" i="2"/>
  <c r="AL888" i="2"/>
  <c r="AL887" i="2"/>
  <c r="AL886" i="2"/>
  <c r="AL885" i="2"/>
  <c r="AL884" i="2"/>
  <c r="AL883" i="2"/>
  <c r="AL882" i="2"/>
  <c r="AL881" i="2"/>
  <c r="AL880" i="2"/>
  <c r="AL879" i="2"/>
  <c r="AL878" i="2"/>
  <c r="AL877" i="2"/>
  <c r="AL876" i="2"/>
  <c r="AL875" i="2"/>
  <c r="AL874" i="2"/>
  <c r="AL873" i="2"/>
  <c r="AL872" i="2"/>
  <c r="AL871" i="2"/>
  <c r="AL870" i="2"/>
  <c r="AL869" i="2"/>
  <c r="AL868" i="2"/>
  <c r="AL867" i="2"/>
  <c r="AL866" i="2"/>
  <c r="AL865" i="2"/>
  <c r="AL864" i="2"/>
  <c r="AL863" i="2"/>
  <c r="AL862" i="2"/>
  <c r="AL861" i="2"/>
  <c r="AL860" i="2"/>
  <c r="AL859" i="2"/>
  <c r="AL858" i="2"/>
  <c r="AL857" i="2"/>
  <c r="AL856" i="2"/>
  <c r="AL855" i="2"/>
  <c r="AL854" i="2"/>
  <c r="AL853" i="2"/>
  <c r="AL852" i="2"/>
  <c r="AL851" i="2"/>
  <c r="AL850" i="2"/>
  <c r="AL849" i="2"/>
  <c r="AL848" i="2"/>
  <c r="AL847" i="2"/>
  <c r="AL846" i="2"/>
  <c r="AL845" i="2"/>
  <c r="AL844" i="2"/>
  <c r="AL843" i="2"/>
  <c r="AL842" i="2"/>
  <c r="AL841" i="2"/>
  <c r="AL840" i="2"/>
  <c r="AL839" i="2"/>
  <c r="AL838" i="2"/>
  <c r="AL837" i="2"/>
  <c r="AL836" i="2"/>
  <c r="AL835" i="2"/>
  <c r="AL834" i="2"/>
  <c r="AL833" i="2"/>
  <c r="AL832" i="2"/>
  <c r="AL831" i="2"/>
  <c r="AL830" i="2"/>
  <c r="AL829" i="2"/>
  <c r="AL828" i="2"/>
  <c r="AL827" i="2"/>
  <c r="AL826" i="2"/>
  <c r="AL825" i="2"/>
  <c r="AL824" i="2"/>
  <c r="AL823" i="2"/>
  <c r="AL822" i="2"/>
  <c r="AL821" i="2"/>
  <c r="AL820" i="2"/>
  <c r="AL819" i="2"/>
  <c r="AL818" i="2"/>
  <c r="AL817" i="2"/>
  <c r="AL816" i="2"/>
  <c r="AL815" i="2"/>
  <c r="AL814" i="2"/>
  <c r="AL813" i="2"/>
  <c r="AL812" i="2"/>
  <c r="AL811" i="2"/>
  <c r="AL810" i="2"/>
  <c r="AL809" i="2"/>
  <c r="AL808" i="2"/>
  <c r="AL807" i="2"/>
  <c r="AL806" i="2"/>
  <c r="AL805" i="2"/>
  <c r="AL804" i="2"/>
  <c r="AL803" i="2"/>
  <c r="AL802" i="2"/>
  <c r="AL801" i="2"/>
  <c r="AL800" i="2"/>
  <c r="AL799" i="2"/>
  <c r="AL798" i="2"/>
  <c r="AL797" i="2"/>
  <c r="AL796" i="2"/>
  <c r="AL795" i="2"/>
  <c r="AL794" i="2"/>
  <c r="AL793" i="2"/>
  <c r="AL792" i="2"/>
  <c r="AL791" i="2"/>
  <c r="AL790" i="2"/>
  <c r="AL789" i="2"/>
  <c r="AL788" i="2"/>
  <c r="AL787" i="2"/>
  <c r="AL786" i="2"/>
  <c r="AL785" i="2"/>
  <c r="AL784" i="2"/>
  <c r="AL783" i="2"/>
  <c r="AL782" i="2"/>
  <c r="AL781" i="2"/>
  <c r="AL780" i="2"/>
  <c r="AL779" i="2"/>
  <c r="AL778" i="2"/>
  <c r="AL777" i="2"/>
  <c r="AL776" i="2"/>
  <c r="AL775" i="2"/>
  <c r="AL774" i="2"/>
  <c r="AL773" i="2"/>
  <c r="AL772" i="2"/>
  <c r="AL771" i="2"/>
  <c r="AL770" i="2"/>
  <c r="AL769" i="2"/>
  <c r="AL768" i="2"/>
  <c r="AL767" i="2"/>
  <c r="AL766" i="2"/>
  <c r="AL765" i="2"/>
  <c r="AL764" i="2"/>
  <c r="AL763" i="2"/>
  <c r="AL762" i="2"/>
  <c r="AL761" i="2"/>
  <c r="AL760" i="2"/>
  <c r="AL759" i="2"/>
  <c r="AL758" i="2"/>
  <c r="AL757" i="2"/>
  <c r="AL756" i="2"/>
  <c r="AL755" i="2"/>
  <c r="AL754" i="2"/>
  <c r="AL753" i="2"/>
  <c r="AL752" i="2"/>
  <c r="AL751" i="2"/>
  <c r="AL750" i="2"/>
  <c r="AL749" i="2"/>
  <c r="AL748" i="2"/>
  <c r="AL747" i="2"/>
  <c r="AL746" i="2"/>
  <c r="AL745" i="2"/>
  <c r="AL744" i="2"/>
  <c r="AL743" i="2"/>
  <c r="AL742" i="2"/>
  <c r="AL741" i="2"/>
  <c r="AL740" i="2"/>
  <c r="AL739" i="2"/>
  <c r="AL738" i="2"/>
  <c r="AL737" i="2"/>
  <c r="AL736" i="2"/>
  <c r="AL735" i="2"/>
  <c r="AL734" i="2"/>
  <c r="AL733" i="2"/>
  <c r="AL732" i="2"/>
  <c r="AL731" i="2"/>
  <c r="AL730" i="2"/>
  <c r="AL729" i="2"/>
  <c r="AL728" i="2"/>
  <c r="AL727" i="2"/>
  <c r="AL726" i="2"/>
  <c r="AL725" i="2"/>
  <c r="AL724" i="2"/>
  <c r="AL723" i="2"/>
  <c r="AL722" i="2"/>
  <c r="AL721" i="2"/>
  <c r="AL720" i="2"/>
  <c r="AL719" i="2"/>
  <c r="AL718" i="2"/>
  <c r="AL717" i="2"/>
  <c r="AL716" i="2"/>
  <c r="AL715" i="2"/>
  <c r="AL714" i="2"/>
  <c r="AL713" i="2"/>
  <c r="AL712" i="2"/>
  <c r="AL711" i="2"/>
  <c r="AL710" i="2"/>
  <c r="AL709" i="2"/>
  <c r="AL708" i="2"/>
  <c r="AL707" i="2"/>
  <c r="AL706" i="2"/>
  <c r="AL705" i="2"/>
  <c r="AL704" i="2"/>
  <c r="AL703" i="2"/>
  <c r="AL702" i="2"/>
  <c r="AL701" i="2"/>
  <c r="AL700" i="2"/>
  <c r="AL699" i="2"/>
  <c r="AL698" i="2"/>
  <c r="AL697" i="2"/>
  <c r="AL696" i="2"/>
  <c r="AL695" i="2"/>
  <c r="AL694" i="2"/>
  <c r="AL693" i="2"/>
  <c r="AL692" i="2"/>
  <c r="AL691" i="2"/>
  <c r="AL690" i="2"/>
  <c r="AL689" i="2"/>
  <c r="AL688" i="2"/>
  <c r="AL687" i="2"/>
  <c r="AL686" i="2"/>
  <c r="AL685" i="2"/>
  <c r="AL684" i="2"/>
  <c r="AL683" i="2"/>
  <c r="AL682" i="2"/>
  <c r="AL681" i="2"/>
  <c r="AL680" i="2"/>
  <c r="AL679" i="2"/>
  <c r="AL678" i="2"/>
  <c r="AL677" i="2"/>
  <c r="AL676" i="2"/>
  <c r="AL675" i="2"/>
  <c r="AL674" i="2"/>
  <c r="AL673" i="2"/>
  <c r="AL672" i="2"/>
  <c r="AL671" i="2"/>
  <c r="AL670" i="2"/>
  <c r="AL669" i="2"/>
  <c r="AL668" i="2"/>
  <c r="AL667" i="2"/>
  <c r="AL666" i="2"/>
  <c r="AL665" i="2"/>
  <c r="AL664" i="2"/>
  <c r="AL663" i="2"/>
  <c r="AL662" i="2"/>
  <c r="AL661" i="2"/>
  <c r="AL660" i="2"/>
  <c r="AL659" i="2"/>
  <c r="AL658" i="2"/>
  <c r="AL657" i="2"/>
  <c r="AL656" i="2"/>
  <c r="AL655" i="2"/>
  <c r="AL654" i="2"/>
  <c r="AL653" i="2"/>
  <c r="AL652" i="2"/>
  <c r="AL651" i="2"/>
  <c r="AL650" i="2"/>
  <c r="AL649" i="2"/>
  <c r="AL648" i="2"/>
  <c r="AL647" i="2"/>
  <c r="AL646" i="2"/>
  <c r="AL645" i="2"/>
  <c r="AL644" i="2"/>
  <c r="AL643" i="2"/>
  <c r="AL642" i="2"/>
  <c r="AL641" i="2"/>
  <c r="AL640" i="2"/>
  <c r="AL639" i="2"/>
  <c r="AL638" i="2"/>
  <c r="AL637" i="2"/>
  <c r="AL636" i="2"/>
  <c r="AL635" i="2"/>
  <c r="AL634" i="2"/>
  <c r="AL633" i="2"/>
  <c r="AL632" i="2"/>
  <c r="AL631" i="2"/>
  <c r="AL630" i="2"/>
  <c r="AL629" i="2"/>
  <c r="AL628" i="2"/>
  <c r="AL627" i="2"/>
  <c r="AL626" i="2"/>
  <c r="AL625" i="2"/>
  <c r="AL624" i="2"/>
  <c r="AL623" i="2"/>
  <c r="AL622" i="2"/>
  <c r="AL621" i="2"/>
  <c r="AL620" i="2"/>
  <c r="AL619" i="2"/>
  <c r="AL618" i="2"/>
  <c r="AL617" i="2"/>
  <c r="AL616" i="2"/>
  <c r="AL615" i="2"/>
  <c r="AL614" i="2"/>
  <c r="AL613" i="2"/>
  <c r="AL612" i="2"/>
  <c r="AL611" i="2"/>
  <c r="AL610" i="2"/>
  <c r="AL609" i="2"/>
  <c r="AL608" i="2"/>
  <c r="AL607" i="2"/>
  <c r="AL606" i="2"/>
  <c r="AL605" i="2"/>
  <c r="AL604" i="2"/>
  <c r="AL603" i="2"/>
  <c r="AL602" i="2"/>
  <c r="AL601" i="2"/>
  <c r="AL600" i="2"/>
  <c r="AL599" i="2"/>
  <c r="AL598" i="2"/>
  <c r="AL597" i="2"/>
  <c r="AL596" i="2"/>
  <c r="AL595" i="2"/>
  <c r="AL594" i="2"/>
  <c r="AL593" i="2"/>
  <c r="AL592" i="2"/>
  <c r="AL591" i="2"/>
  <c r="AL590" i="2"/>
  <c r="AL589" i="2"/>
  <c r="AL588" i="2"/>
  <c r="AL587" i="2"/>
  <c r="AL586" i="2"/>
  <c r="AL585" i="2"/>
  <c r="AL584" i="2"/>
  <c r="AL583" i="2"/>
  <c r="AL582" i="2"/>
  <c r="AL581" i="2"/>
  <c r="AL580" i="2"/>
  <c r="AL579" i="2"/>
  <c r="AL578" i="2"/>
  <c r="AL577" i="2"/>
  <c r="AL576" i="2"/>
  <c r="AL575" i="2"/>
  <c r="AL574" i="2"/>
  <c r="AL573" i="2"/>
  <c r="AL572" i="2"/>
  <c r="AL571" i="2"/>
  <c r="AL570" i="2"/>
  <c r="AL569" i="2"/>
  <c r="AL568" i="2"/>
  <c r="AL567" i="2"/>
  <c r="AL566" i="2"/>
  <c r="AL565" i="2"/>
  <c r="AL564" i="2"/>
  <c r="AL563" i="2"/>
  <c r="AL562" i="2"/>
  <c r="AL561" i="2"/>
  <c r="AL560" i="2"/>
  <c r="AL559" i="2"/>
  <c r="AL558" i="2"/>
  <c r="AL557" i="2"/>
  <c r="AL556" i="2"/>
  <c r="AL555" i="2"/>
  <c r="AL554" i="2"/>
  <c r="AL553" i="2"/>
  <c r="AL552" i="2"/>
  <c r="AL551" i="2"/>
  <c r="AL550" i="2"/>
  <c r="AL549" i="2"/>
  <c r="AL548" i="2"/>
  <c r="AL547" i="2"/>
  <c r="AL546" i="2"/>
  <c r="AL545" i="2"/>
  <c r="AL544" i="2"/>
  <c r="AL543" i="2"/>
  <c r="AL542" i="2"/>
  <c r="AL541" i="2"/>
  <c r="AL540" i="2"/>
  <c r="AL539" i="2"/>
  <c r="AL538" i="2"/>
  <c r="AL537" i="2"/>
  <c r="AL536" i="2"/>
  <c r="AL535" i="2"/>
  <c r="AL534" i="2"/>
  <c r="AL533" i="2"/>
  <c r="AL532" i="2"/>
  <c r="AL531" i="2"/>
  <c r="AL530" i="2"/>
  <c r="AL529" i="2"/>
  <c r="AL528" i="2"/>
  <c r="AL527" i="2"/>
  <c r="AL526" i="2"/>
  <c r="AL525" i="2"/>
  <c r="AL524" i="2"/>
  <c r="AL523" i="2"/>
  <c r="AL522" i="2"/>
  <c r="AL521" i="2"/>
  <c r="AL520" i="2"/>
  <c r="AL519" i="2"/>
  <c r="AL518" i="2"/>
  <c r="AL517" i="2"/>
  <c r="AL516" i="2"/>
  <c r="AL515" i="2"/>
  <c r="AL514" i="2"/>
  <c r="AL513" i="2"/>
  <c r="AL512" i="2"/>
  <c r="AL511" i="2"/>
  <c r="AL510" i="2"/>
  <c r="AL509" i="2"/>
  <c r="AL508" i="2"/>
  <c r="AL507" i="2"/>
  <c r="AL506" i="2"/>
  <c r="AL505" i="2"/>
  <c r="AL504" i="2"/>
  <c r="AL503" i="2"/>
  <c r="AL502" i="2"/>
  <c r="AL501" i="2"/>
  <c r="AL500" i="2"/>
  <c r="AL499" i="2"/>
  <c r="AL498" i="2"/>
  <c r="AL497" i="2"/>
  <c r="AL496" i="2"/>
  <c r="AL495" i="2"/>
  <c r="AL494" i="2"/>
  <c r="AL493" i="2"/>
  <c r="AL492" i="2"/>
  <c r="AL491" i="2"/>
  <c r="AL490" i="2"/>
  <c r="AL489" i="2"/>
  <c r="AL488" i="2"/>
  <c r="AL487" i="2"/>
  <c r="AL486" i="2"/>
  <c r="AL485" i="2"/>
  <c r="AL484" i="2"/>
  <c r="AL483" i="2"/>
  <c r="AL482" i="2"/>
  <c r="AL481" i="2"/>
  <c r="AL480" i="2"/>
  <c r="AL479" i="2"/>
  <c r="AL478" i="2"/>
  <c r="AL477" i="2"/>
  <c r="AL476" i="2"/>
  <c r="AL475" i="2"/>
  <c r="AL474" i="2"/>
  <c r="AL473" i="2"/>
  <c r="AL472" i="2"/>
  <c r="AL471" i="2"/>
  <c r="AL470" i="2"/>
  <c r="AL469" i="2"/>
  <c r="AL468" i="2"/>
  <c r="AL467" i="2"/>
  <c r="AL466" i="2"/>
  <c r="AL465" i="2"/>
  <c r="AL464" i="2"/>
  <c r="AL463" i="2"/>
  <c r="AL462" i="2"/>
  <c r="AL461" i="2"/>
  <c r="AL460" i="2"/>
  <c r="AL459" i="2"/>
  <c r="AL458" i="2"/>
  <c r="AL457" i="2"/>
  <c r="AL456" i="2"/>
  <c r="AL455" i="2"/>
  <c r="AL454" i="2"/>
  <c r="AL453" i="2"/>
  <c r="AL452" i="2"/>
  <c r="AL451" i="2"/>
  <c r="AL450" i="2"/>
  <c r="AL449" i="2"/>
  <c r="AL448" i="2"/>
  <c r="AL447" i="2"/>
  <c r="AL446" i="2"/>
  <c r="AL445" i="2"/>
  <c r="AL444" i="2"/>
  <c r="AL443" i="2"/>
  <c r="AL442" i="2"/>
  <c r="AL441" i="2"/>
  <c r="AL440" i="2"/>
  <c r="AL439" i="2"/>
  <c r="AL438" i="2"/>
  <c r="AL437" i="2"/>
  <c r="AL436" i="2"/>
  <c r="AL435" i="2"/>
  <c r="AL434" i="2"/>
  <c r="AL433" i="2"/>
  <c r="AL432" i="2"/>
  <c r="AL431" i="2"/>
  <c r="AL430" i="2"/>
  <c r="AL429" i="2"/>
  <c r="AL428" i="2"/>
  <c r="AL427" i="2"/>
  <c r="AL426" i="2"/>
  <c r="AL425" i="2"/>
  <c r="AL424" i="2"/>
  <c r="AL423" i="2"/>
  <c r="AL422" i="2"/>
  <c r="AL421" i="2"/>
  <c r="AL420" i="2"/>
  <c r="AL419" i="2"/>
  <c r="AL418" i="2"/>
  <c r="AL417" i="2"/>
  <c r="AL416" i="2"/>
  <c r="AL415" i="2"/>
  <c r="AL414" i="2"/>
  <c r="AL413" i="2"/>
  <c r="AL412" i="2"/>
  <c r="AL411" i="2"/>
  <c r="AL410" i="2"/>
  <c r="AL409" i="2"/>
  <c r="AL408" i="2"/>
  <c r="AL407" i="2"/>
  <c r="AL406" i="2"/>
  <c r="AL405" i="2"/>
  <c r="AL404" i="2"/>
  <c r="AL403" i="2"/>
  <c r="AL402" i="2"/>
  <c r="AL401" i="2"/>
  <c r="AL400" i="2"/>
  <c r="AL399" i="2"/>
  <c r="AL398" i="2"/>
  <c r="AL397" i="2"/>
  <c r="AL396" i="2"/>
  <c r="AL395" i="2"/>
  <c r="AL394" i="2"/>
  <c r="AL393" i="2"/>
  <c r="AL392" i="2"/>
  <c r="AL391" i="2"/>
  <c r="AL390" i="2"/>
  <c r="AL389" i="2"/>
  <c r="AL388" i="2"/>
  <c r="AL387" i="2"/>
  <c r="AL386" i="2"/>
  <c r="AL385" i="2"/>
  <c r="AL384" i="2"/>
  <c r="AL383" i="2"/>
  <c r="AL382" i="2"/>
  <c r="AL381" i="2"/>
  <c r="AL380" i="2"/>
  <c r="AL379" i="2"/>
  <c r="AL378" i="2"/>
  <c r="AL377" i="2"/>
  <c r="AL376" i="2"/>
  <c r="AL375" i="2"/>
  <c r="AL374" i="2"/>
  <c r="AL373" i="2"/>
  <c r="AL372" i="2"/>
  <c r="AL371" i="2"/>
  <c r="AL370" i="2"/>
  <c r="AL369" i="2"/>
  <c r="AL368" i="2"/>
  <c r="AL367" i="2"/>
  <c r="AL366" i="2"/>
  <c r="AL365" i="2"/>
  <c r="AL364" i="2"/>
  <c r="AL363" i="2"/>
  <c r="AL362" i="2"/>
  <c r="AL361" i="2"/>
  <c r="AL360" i="2"/>
  <c r="AL359" i="2"/>
  <c r="AL358" i="2"/>
  <c r="AL357" i="2"/>
  <c r="AL356" i="2"/>
  <c r="AL355" i="2"/>
  <c r="AL354" i="2"/>
  <c r="AL353" i="2"/>
  <c r="AL352" i="2"/>
  <c r="AL351" i="2"/>
  <c r="AL350" i="2"/>
  <c r="AL349" i="2"/>
  <c r="AL348" i="2"/>
  <c r="AL347" i="2"/>
  <c r="AL346" i="2"/>
  <c r="AL345" i="2"/>
  <c r="AL344" i="2"/>
  <c r="AL343" i="2"/>
  <c r="AL342" i="2"/>
  <c r="AL341" i="2"/>
  <c r="AL340" i="2"/>
  <c r="AL339" i="2"/>
  <c r="AL338" i="2"/>
  <c r="AL337" i="2"/>
  <c r="AL336" i="2"/>
  <c r="AL335" i="2"/>
  <c r="AL334" i="2"/>
  <c r="AL333" i="2"/>
  <c r="AL332" i="2"/>
  <c r="AL331" i="2"/>
  <c r="AL330" i="2"/>
  <c r="AL329" i="2"/>
  <c r="AL328" i="2"/>
  <c r="AL327" i="2"/>
  <c r="AL326" i="2"/>
  <c r="AL325" i="2"/>
  <c r="AL324" i="2"/>
  <c r="AL323" i="2"/>
  <c r="AL322" i="2"/>
  <c r="AL321" i="2"/>
  <c r="AL320" i="2"/>
  <c r="AL319" i="2"/>
  <c r="AL318" i="2"/>
  <c r="AL317" i="2"/>
  <c r="AL316" i="2"/>
  <c r="AL315" i="2"/>
  <c r="AL314" i="2"/>
  <c r="AL313" i="2"/>
  <c r="AL312" i="2"/>
  <c r="AL311" i="2"/>
  <c r="AL310" i="2"/>
  <c r="AL309" i="2"/>
  <c r="AL308" i="2"/>
  <c r="AL307" i="2"/>
  <c r="AL306" i="2"/>
  <c r="AL305" i="2"/>
  <c r="AL304" i="2"/>
  <c r="AL303" i="2"/>
  <c r="AL302" i="2"/>
  <c r="AL301" i="2"/>
  <c r="AL300" i="2"/>
  <c r="AL299" i="2"/>
  <c r="AL298" i="2"/>
  <c r="AL297" i="2"/>
  <c r="AL296" i="2"/>
  <c r="AL295" i="2"/>
  <c r="AL294" i="2"/>
  <c r="AL293" i="2"/>
  <c r="AL292" i="2"/>
  <c r="AL291" i="2"/>
  <c r="AL290" i="2"/>
  <c r="AL289" i="2"/>
  <c r="AL288" i="2"/>
  <c r="AL287" i="2"/>
  <c r="AL286" i="2"/>
  <c r="AL285" i="2"/>
  <c r="AL284" i="2"/>
  <c r="AL283" i="2"/>
  <c r="AL282" i="2"/>
  <c r="AL281" i="2"/>
  <c r="AL280" i="2"/>
  <c r="AL279" i="2"/>
  <c r="AL278" i="2"/>
  <c r="AL277" i="2"/>
  <c r="AL276" i="2"/>
  <c r="AL275" i="2"/>
  <c r="AL274" i="2"/>
  <c r="AL273" i="2"/>
  <c r="AL272" i="2"/>
  <c r="AL271" i="2"/>
  <c r="AL270" i="2"/>
  <c r="AL269" i="2"/>
  <c r="AL268" i="2"/>
  <c r="AL267" i="2"/>
  <c r="AL266" i="2"/>
  <c r="AL265" i="2"/>
  <c r="AL264" i="2"/>
  <c r="AL263" i="2"/>
  <c r="AL262" i="2"/>
  <c r="AL261" i="2"/>
  <c r="AL260" i="2"/>
  <c r="AL259" i="2"/>
  <c r="AL258" i="2"/>
  <c r="AL257" i="2"/>
  <c r="AL256" i="2"/>
  <c r="AL255" i="2"/>
  <c r="AL254" i="2"/>
  <c r="AL253" i="2"/>
  <c r="AL252" i="2"/>
  <c r="AL251" i="2"/>
  <c r="AL250" i="2"/>
  <c r="AL249" i="2"/>
  <c r="AL248" i="2"/>
  <c r="AL247" i="2"/>
  <c r="AL246" i="2"/>
  <c r="AL245" i="2"/>
  <c r="AL244" i="2"/>
  <c r="AL243" i="2"/>
  <c r="AL242" i="2"/>
  <c r="AL241" i="2"/>
  <c r="AL240" i="2"/>
  <c r="AL239" i="2"/>
  <c r="AL238" i="2"/>
  <c r="AL237" i="2"/>
  <c r="AL236" i="2"/>
  <c r="AL235" i="2"/>
  <c r="AL234" i="2"/>
  <c r="AL233" i="2"/>
  <c r="AL232" i="2"/>
  <c r="AL231" i="2"/>
  <c r="AL230" i="2"/>
  <c r="AL229" i="2"/>
  <c r="AL228" i="2"/>
  <c r="AL227" i="2"/>
  <c r="AL226" i="2"/>
  <c r="AL225" i="2"/>
  <c r="AL224" i="2"/>
  <c r="AL223" i="2"/>
  <c r="AL222" i="2"/>
  <c r="AL221" i="2"/>
  <c r="AL220" i="2"/>
  <c r="AL219" i="2"/>
  <c r="AL218" i="2"/>
  <c r="AL217" i="2"/>
  <c r="AL216" i="2"/>
  <c r="AL215" i="2"/>
  <c r="AL214" i="2"/>
  <c r="AL213" i="2"/>
  <c r="AL212" i="2"/>
  <c r="AL211" i="2"/>
  <c r="AL210" i="2"/>
  <c r="AL209" i="2"/>
  <c r="AL208" i="2"/>
  <c r="AL207" i="2"/>
  <c r="AL206" i="2"/>
  <c r="AL205" i="2"/>
  <c r="AL204" i="2"/>
  <c r="AL203" i="2"/>
  <c r="AL202" i="2"/>
  <c r="AL201" i="2"/>
  <c r="AL200" i="2"/>
  <c r="AL199" i="2"/>
  <c r="AL198" i="2"/>
  <c r="AL197" i="2"/>
  <c r="AL196" i="2"/>
  <c r="AL195" i="2"/>
  <c r="AL194" i="2"/>
  <c r="AL193" i="2"/>
  <c r="AL192" i="2"/>
  <c r="AL191" i="2"/>
  <c r="AL190" i="2"/>
  <c r="AL189" i="2"/>
  <c r="AL188" i="2"/>
  <c r="AL187" i="2"/>
  <c r="AL186" i="2"/>
  <c r="AL185" i="2"/>
  <c r="AL184" i="2"/>
  <c r="AL183" i="2"/>
  <c r="AL182" i="2"/>
  <c r="AL181" i="2"/>
  <c r="AL180" i="2"/>
  <c r="AL179" i="2"/>
  <c r="AL178" i="2"/>
  <c r="AL177" i="2"/>
  <c r="AL176" i="2"/>
  <c r="AL175" i="2"/>
  <c r="AL174" i="2"/>
  <c r="AL173" i="2"/>
  <c r="AL172" i="2"/>
  <c r="AL171" i="2"/>
  <c r="AL170" i="2"/>
  <c r="AL169" i="2"/>
  <c r="AL168" i="2"/>
  <c r="AL167" i="2"/>
  <c r="AL166" i="2"/>
  <c r="AL165" i="2"/>
  <c r="AL164" i="2"/>
  <c r="AL163" i="2"/>
  <c r="AL162" i="2"/>
  <c r="AL161" i="2"/>
  <c r="AL160" i="2"/>
  <c r="AL159" i="2"/>
  <c r="AL158" i="2"/>
  <c r="AL157" i="2"/>
  <c r="AL156" i="2"/>
  <c r="AL155" i="2"/>
  <c r="AL154" i="2"/>
  <c r="AL153" i="2"/>
  <c r="AL152" i="2"/>
  <c r="AL151" i="2"/>
  <c r="AL150" i="2"/>
  <c r="AL149" i="2"/>
  <c r="AL148" i="2"/>
  <c r="AL147" i="2"/>
  <c r="AL146" i="2"/>
  <c r="AL145" i="2"/>
  <c r="AL144" i="2"/>
  <c r="AL143" i="2"/>
  <c r="AL142" i="2"/>
  <c r="AL141" i="2"/>
  <c r="AL140" i="2"/>
  <c r="AL139" i="2"/>
  <c r="AL138" i="2"/>
  <c r="AL137" i="2"/>
  <c r="AL136" i="2"/>
  <c r="AL135" i="2"/>
  <c r="AL134" i="2"/>
  <c r="AL133" i="2"/>
  <c r="AL132" i="2"/>
  <c r="AL131" i="2"/>
  <c r="AL130" i="2"/>
  <c r="AL129" i="2"/>
  <c r="AL128" i="2"/>
  <c r="AL127" i="2"/>
  <c r="AL126" i="2"/>
  <c r="AL125" i="2"/>
  <c r="AL124" i="2"/>
  <c r="AL123" i="2"/>
  <c r="AL122" i="2"/>
  <c r="AL121" i="2"/>
  <c r="AL120" i="2"/>
  <c r="AL119" i="2"/>
  <c r="AL118" i="2"/>
  <c r="AL117" i="2"/>
  <c r="AL116" i="2"/>
  <c r="AL115" i="2"/>
  <c r="AL114" i="2"/>
  <c r="AL113" i="2"/>
  <c r="AL112" i="2"/>
  <c r="AL111" i="2"/>
  <c r="AL110" i="2"/>
  <c r="AL109" i="2"/>
  <c r="AL108" i="2"/>
  <c r="AL107" i="2"/>
  <c r="AL106" i="2"/>
  <c r="AL105" i="2"/>
  <c r="AL104" i="2"/>
  <c r="AL103" i="2"/>
  <c r="AL102" i="2"/>
  <c r="AL101" i="2"/>
  <c r="AL100" i="2"/>
  <c r="AL99" i="2"/>
  <c r="AL98" i="2"/>
  <c r="AL97" i="2"/>
  <c r="AL96" i="2"/>
  <c r="AL95" i="2"/>
  <c r="AL94" i="2"/>
  <c r="AL93" i="2"/>
  <c r="AL92" i="2"/>
  <c r="AL91" i="2"/>
  <c r="AL90" i="2"/>
  <c r="AL89" i="2"/>
  <c r="AL88" i="2"/>
  <c r="AL87" i="2"/>
  <c r="AL86" i="2"/>
  <c r="AL85" i="2"/>
  <c r="AL84" i="2"/>
  <c r="AL83" i="2"/>
  <c r="AL82" i="2"/>
  <c r="AL81" i="2"/>
  <c r="AL80" i="2"/>
  <c r="AL79" i="2"/>
  <c r="AL78" i="2"/>
  <c r="AL77" i="2"/>
  <c r="AL76" i="2"/>
  <c r="AL75" i="2"/>
  <c r="AL74" i="2"/>
  <c r="AL73" i="2"/>
  <c r="AL72" i="2"/>
  <c r="AL71" i="2"/>
  <c r="AL70" i="2"/>
  <c r="AL69" i="2"/>
  <c r="AL68" i="2"/>
  <c r="AL67" i="2"/>
  <c r="AL66" i="2"/>
  <c r="AL65" i="2"/>
  <c r="AL64" i="2"/>
  <c r="AL63" i="2"/>
  <c r="AL62" i="2"/>
  <c r="AL61" i="2"/>
  <c r="AL60" i="2"/>
  <c r="AL59" i="2"/>
  <c r="AL58" i="2"/>
  <c r="AL57" i="2"/>
  <c r="AL56" i="2"/>
  <c r="AL55" i="2"/>
  <c r="AL54" i="2"/>
  <c r="AL53" i="2"/>
  <c r="AL52" i="2"/>
  <c r="AL51" i="2"/>
  <c r="AL50" i="2"/>
  <c r="AL49" i="2"/>
  <c r="AL48" i="2"/>
  <c r="AL47" i="2"/>
  <c r="AL46" i="2"/>
  <c r="AL45" i="2"/>
  <c r="AL44" i="2"/>
  <c r="AL43" i="2"/>
  <c r="AL42" i="2"/>
  <c r="AL41" i="2"/>
  <c r="AL40" i="2"/>
  <c r="AL39" i="2"/>
  <c r="AL38" i="2"/>
  <c r="AL37" i="2"/>
  <c r="AL36" i="2"/>
  <c r="AL35" i="2"/>
  <c r="AL34" i="2"/>
  <c r="AL33" i="2"/>
  <c r="AL32" i="2"/>
  <c r="AL31" i="2"/>
  <c r="AL30" i="2"/>
  <c r="AL29" i="2"/>
  <c r="AL28" i="2"/>
  <c r="AL27" i="2"/>
  <c r="AL26" i="2"/>
  <c r="AL25" i="2"/>
  <c r="AL24" i="2"/>
  <c r="AL23" i="2"/>
  <c r="AL22" i="2"/>
  <c r="AL21" i="2"/>
  <c r="AL20" i="2"/>
  <c r="AL19" i="2"/>
  <c r="AL18" i="2"/>
  <c r="AL17" i="2"/>
  <c r="AL16" i="2"/>
  <c r="AL15" i="2"/>
  <c r="AL14" i="2"/>
  <c r="AL13" i="2"/>
  <c r="AL12" i="2"/>
  <c r="AL11" i="2"/>
  <c r="AL10" i="2"/>
  <c r="AL9" i="2"/>
  <c r="AL8" i="2"/>
  <c r="AL7" i="2"/>
  <c r="AL6" i="2"/>
  <c r="AL5" i="2"/>
  <c r="AL4" i="2"/>
  <c r="AL3" i="2"/>
  <c r="AL1" i="2"/>
  <c r="AL2" i="2"/>
  <c r="AK4616" i="2"/>
  <c r="AK4615" i="2"/>
  <c r="AK4614" i="2"/>
  <c r="AK4613" i="2"/>
  <c r="AK4612" i="2"/>
  <c r="AK4611" i="2"/>
  <c r="AK4610" i="2"/>
  <c r="AK4609" i="2"/>
  <c r="AK4608" i="2"/>
  <c r="AK4607" i="2"/>
  <c r="AK4606" i="2"/>
  <c r="AK4605" i="2"/>
  <c r="AK4604" i="2"/>
  <c r="AK4603" i="2"/>
  <c r="AK4602" i="2"/>
  <c r="AK4601" i="2"/>
  <c r="AK4600" i="2"/>
  <c r="AK4599" i="2"/>
  <c r="AK4598" i="2"/>
  <c r="AK4597" i="2"/>
  <c r="AK4596" i="2"/>
  <c r="AK4595" i="2"/>
  <c r="AK4594" i="2"/>
  <c r="AK4593" i="2"/>
  <c r="AK4592" i="2"/>
  <c r="AK4591" i="2"/>
  <c r="AK4590" i="2"/>
  <c r="AK4589" i="2"/>
  <c r="AK4588" i="2"/>
  <c r="AK4587" i="2"/>
  <c r="AK4586" i="2"/>
  <c r="AK4585" i="2"/>
  <c r="AK4584" i="2"/>
  <c r="AK4583" i="2"/>
  <c r="AK4582" i="2"/>
  <c r="AK4581" i="2"/>
  <c r="AK4580" i="2"/>
  <c r="AK4579" i="2"/>
  <c r="AK4578" i="2"/>
  <c r="AK4577" i="2"/>
  <c r="AK4576" i="2"/>
  <c r="AK4575" i="2"/>
  <c r="AK4574" i="2"/>
  <c r="AK4573" i="2"/>
  <c r="AK4572" i="2"/>
  <c r="AK4571" i="2"/>
  <c r="AK4570" i="2"/>
  <c r="AK4569" i="2"/>
  <c r="AK4568" i="2"/>
  <c r="AK4567" i="2"/>
  <c r="AK4566" i="2"/>
  <c r="AK4565" i="2"/>
  <c r="AK4564" i="2"/>
  <c r="AK4563" i="2"/>
  <c r="AK4562" i="2"/>
  <c r="AK4561" i="2"/>
  <c r="AK4560" i="2"/>
  <c r="AK4559" i="2"/>
  <c r="AK4558" i="2"/>
  <c r="AK4557" i="2"/>
  <c r="AK4556" i="2"/>
  <c r="AK4555" i="2"/>
  <c r="AK4554" i="2"/>
  <c r="AK4553" i="2"/>
  <c r="AK4552" i="2"/>
  <c r="AK4551" i="2"/>
  <c r="AK4550" i="2"/>
  <c r="AK4549" i="2"/>
  <c r="AK4548" i="2"/>
  <c r="AK4547" i="2"/>
  <c r="AK4546" i="2"/>
  <c r="AK4545" i="2"/>
  <c r="AK4544" i="2"/>
  <c r="AK4543" i="2"/>
  <c r="AK4542" i="2"/>
  <c r="AK4541" i="2"/>
  <c r="AK4540" i="2"/>
  <c r="AK4539" i="2"/>
  <c r="AK4538" i="2"/>
  <c r="AK4537" i="2"/>
  <c r="AK4536" i="2"/>
  <c r="AK4535" i="2"/>
  <c r="AK4534" i="2"/>
  <c r="AK4533" i="2"/>
  <c r="AK4532" i="2"/>
  <c r="AK4531" i="2"/>
  <c r="AK4530" i="2"/>
  <c r="AK4529" i="2"/>
  <c r="AK4528" i="2"/>
  <c r="AK4527" i="2"/>
  <c r="AK4526" i="2"/>
  <c r="AK4525" i="2"/>
  <c r="AK4524" i="2"/>
  <c r="AK4523" i="2"/>
  <c r="AK4522" i="2"/>
  <c r="AK4521" i="2"/>
  <c r="AK4520" i="2"/>
  <c r="AK4519" i="2"/>
  <c r="AK4518" i="2"/>
  <c r="AK4517" i="2"/>
  <c r="AK4516" i="2"/>
  <c r="AK4515" i="2"/>
  <c r="AK4514" i="2"/>
  <c r="AK4513" i="2"/>
  <c r="AK4512" i="2"/>
  <c r="AK4511" i="2"/>
  <c r="AK4510" i="2"/>
  <c r="AK4509" i="2"/>
  <c r="AK4508" i="2"/>
  <c r="AK4507" i="2"/>
  <c r="AK4506" i="2"/>
  <c r="AK4505" i="2"/>
  <c r="AK4504" i="2"/>
  <c r="AK4503" i="2"/>
  <c r="AK4502" i="2"/>
  <c r="AK4501" i="2"/>
  <c r="AK4500" i="2"/>
  <c r="AK4499" i="2"/>
  <c r="AK4498" i="2"/>
  <c r="AK4497" i="2"/>
  <c r="AK4496" i="2"/>
  <c r="AK4495" i="2"/>
  <c r="AK4494" i="2"/>
  <c r="AK4493" i="2"/>
  <c r="AK4492" i="2"/>
  <c r="AK4491" i="2"/>
  <c r="AK4490" i="2"/>
  <c r="AK4489" i="2"/>
  <c r="AK4488" i="2"/>
  <c r="AK4487" i="2"/>
  <c r="AK4486" i="2"/>
  <c r="AK4485" i="2"/>
  <c r="AK4484" i="2"/>
  <c r="AK4483" i="2"/>
  <c r="AK4482" i="2"/>
  <c r="AK4481" i="2"/>
  <c r="AK4480" i="2"/>
  <c r="AK4479" i="2"/>
  <c r="AK4478" i="2"/>
  <c r="AK4477" i="2"/>
  <c r="AK4476" i="2"/>
  <c r="AK4475" i="2"/>
  <c r="AK4474" i="2"/>
  <c r="AK4473" i="2"/>
  <c r="AK4472" i="2"/>
  <c r="AK4471" i="2"/>
  <c r="AK4470" i="2"/>
  <c r="AK4469" i="2"/>
  <c r="AK4468" i="2"/>
  <c r="AK4467" i="2"/>
  <c r="AK4466" i="2"/>
  <c r="AK4465" i="2"/>
  <c r="AK4464" i="2"/>
  <c r="AK4463" i="2"/>
  <c r="AK4462" i="2"/>
  <c r="AK4461" i="2"/>
  <c r="AK4460" i="2"/>
  <c r="AK4459" i="2"/>
  <c r="AK4458" i="2"/>
  <c r="AK4457" i="2"/>
  <c r="AK4456" i="2"/>
  <c r="AK4455" i="2"/>
  <c r="AK4454" i="2"/>
  <c r="AK4453" i="2"/>
  <c r="AK4452" i="2"/>
  <c r="AK4451" i="2"/>
  <c r="AK4450" i="2"/>
  <c r="AK4449" i="2"/>
  <c r="AK4448" i="2"/>
  <c r="AK4447" i="2"/>
  <c r="AK4446" i="2"/>
  <c r="AK4445" i="2"/>
  <c r="AK4444" i="2"/>
  <c r="AK4443" i="2"/>
  <c r="AK4442" i="2"/>
  <c r="AK4441" i="2"/>
  <c r="AK4440" i="2"/>
  <c r="AK4439" i="2"/>
  <c r="AK4438" i="2"/>
  <c r="AK4437" i="2"/>
  <c r="AK4436" i="2"/>
  <c r="AK4435" i="2"/>
  <c r="AK4434" i="2"/>
  <c r="AK4433" i="2"/>
  <c r="AK4432" i="2"/>
  <c r="AK4431" i="2"/>
  <c r="AK4430" i="2"/>
  <c r="AK4429" i="2"/>
  <c r="AK4428" i="2"/>
  <c r="AK4427" i="2"/>
  <c r="AK4426" i="2"/>
  <c r="AK4425" i="2"/>
  <c r="AK4424" i="2"/>
  <c r="AK4423" i="2"/>
  <c r="AK4422" i="2"/>
  <c r="AK4421" i="2"/>
  <c r="AK4420" i="2"/>
  <c r="AK4419" i="2"/>
  <c r="AK4418" i="2"/>
  <c r="AK4417" i="2"/>
  <c r="AK4416" i="2"/>
  <c r="AK4415" i="2"/>
  <c r="AK4414" i="2"/>
  <c r="AK4413" i="2"/>
  <c r="AK4412" i="2"/>
  <c r="AK4411" i="2"/>
  <c r="AK4410" i="2"/>
  <c r="AK4409" i="2"/>
  <c r="AK4408" i="2"/>
  <c r="AK4407" i="2"/>
  <c r="AK4406" i="2"/>
  <c r="AK4405" i="2"/>
  <c r="AK4404" i="2"/>
  <c r="AK4403" i="2"/>
  <c r="AK4402" i="2"/>
  <c r="AK4401" i="2"/>
  <c r="AK4400" i="2"/>
  <c r="AK4399" i="2"/>
  <c r="AK4398" i="2"/>
  <c r="AK4397" i="2"/>
  <c r="AK4396" i="2"/>
  <c r="AK4395" i="2"/>
  <c r="AK4394" i="2"/>
  <c r="AK4393" i="2"/>
  <c r="AK4392" i="2"/>
  <c r="AK4391" i="2"/>
  <c r="AK4390" i="2"/>
  <c r="AK4389" i="2"/>
  <c r="AK4388" i="2"/>
  <c r="AK4387" i="2"/>
  <c r="AK4386" i="2"/>
  <c r="AK4385" i="2"/>
  <c r="AK4384" i="2"/>
  <c r="AK4383" i="2"/>
  <c r="AK4382" i="2"/>
  <c r="AK4381" i="2"/>
  <c r="AK4380" i="2"/>
  <c r="AK4379" i="2"/>
  <c r="AK4378" i="2"/>
  <c r="AK4377" i="2"/>
  <c r="AK4376" i="2"/>
  <c r="AK4375" i="2"/>
  <c r="AK4374" i="2"/>
  <c r="AK4373" i="2"/>
  <c r="AK4372" i="2"/>
  <c r="AK4371" i="2"/>
  <c r="AK4370" i="2"/>
  <c r="AK4369" i="2"/>
  <c r="AK4368" i="2"/>
  <c r="AK4367" i="2"/>
  <c r="AK4366" i="2"/>
  <c r="AK4365" i="2"/>
  <c r="AK4364" i="2"/>
  <c r="AK4363" i="2"/>
  <c r="AK4362" i="2"/>
  <c r="AK4361" i="2"/>
  <c r="AK4360" i="2"/>
  <c r="AK4359" i="2"/>
  <c r="AK4358" i="2"/>
  <c r="AK4357" i="2"/>
  <c r="AK4356" i="2"/>
  <c r="AK4355" i="2"/>
  <c r="AK4354" i="2"/>
  <c r="AK4353" i="2"/>
  <c r="AK4352" i="2"/>
  <c r="AK4351" i="2"/>
  <c r="AK4350" i="2"/>
  <c r="AK4349" i="2"/>
  <c r="AK4348" i="2"/>
  <c r="AK4347" i="2"/>
  <c r="AK4346" i="2"/>
  <c r="AK4345" i="2"/>
  <c r="AK4344" i="2"/>
  <c r="AK4343" i="2"/>
  <c r="AK4342" i="2"/>
  <c r="AK4341" i="2"/>
  <c r="AK4340" i="2"/>
  <c r="AK4339" i="2"/>
  <c r="AK4338" i="2"/>
  <c r="AK4337" i="2"/>
  <c r="AK4336" i="2"/>
  <c r="AK4335" i="2"/>
  <c r="AK4334" i="2"/>
  <c r="AK4333" i="2"/>
  <c r="AK4332" i="2"/>
  <c r="AK4331" i="2"/>
  <c r="AK4330" i="2"/>
  <c r="AK4329" i="2"/>
  <c r="AK4328" i="2"/>
  <c r="AK4327" i="2"/>
  <c r="AK4326" i="2"/>
  <c r="AK4325" i="2"/>
  <c r="AK4324" i="2"/>
  <c r="AK4323" i="2"/>
  <c r="AK4322" i="2"/>
  <c r="AK4321" i="2"/>
  <c r="AK4320" i="2"/>
  <c r="AK4319" i="2"/>
  <c r="AK4318" i="2"/>
  <c r="AK4317" i="2"/>
  <c r="AK4316" i="2"/>
  <c r="AK4315" i="2"/>
  <c r="AK4314" i="2"/>
  <c r="AK4313" i="2"/>
  <c r="AK4312" i="2"/>
  <c r="AK4311" i="2"/>
  <c r="AK4310" i="2"/>
  <c r="AK4309" i="2"/>
  <c r="AK4308" i="2"/>
  <c r="AK4307" i="2"/>
  <c r="AK4306" i="2"/>
  <c r="AK4305" i="2"/>
  <c r="AK4304" i="2"/>
  <c r="AK4303" i="2"/>
  <c r="AK4302" i="2"/>
  <c r="AK4301" i="2"/>
  <c r="AK4300" i="2"/>
  <c r="AK4299" i="2"/>
  <c r="AK4298" i="2"/>
  <c r="AK4297" i="2"/>
  <c r="AK4296" i="2"/>
  <c r="AK4295" i="2"/>
  <c r="AK4294" i="2"/>
  <c r="AK4293" i="2"/>
  <c r="AK4292" i="2"/>
  <c r="AK4291" i="2"/>
  <c r="AK4290" i="2"/>
  <c r="AK4289" i="2"/>
  <c r="AK4288" i="2"/>
  <c r="AK4287" i="2"/>
  <c r="AK4286" i="2"/>
  <c r="AK4285" i="2"/>
  <c r="AK4284" i="2"/>
  <c r="AK4283" i="2"/>
  <c r="AK4282" i="2"/>
  <c r="AK4281" i="2"/>
  <c r="AK4280" i="2"/>
  <c r="AK4279" i="2"/>
  <c r="AK4278" i="2"/>
  <c r="AK4277" i="2"/>
  <c r="AK4276" i="2"/>
  <c r="AK4275" i="2"/>
  <c r="AK4274" i="2"/>
  <c r="AK4273" i="2"/>
  <c r="AK4272" i="2"/>
  <c r="AK4271" i="2"/>
  <c r="AK4270" i="2"/>
  <c r="AK4269" i="2"/>
  <c r="AK4268" i="2"/>
  <c r="AK4267" i="2"/>
  <c r="AK4266" i="2"/>
  <c r="AK4265" i="2"/>
  <c r="AK4264" i="2"/>
  <c r="AK4263" i="2"/>
  <c r="AK4262" i="2"/>
  <c r="AK4261" i="2"/>
  <c r="AK4260" i="2"/>
  <c r="AK4259" i="2"/>
  <c r="AK4258" i="2"/>
  <c r="AK4257" i="2"/>
  <c r="AK4256" i="2"/>
  <c r="AK4255" i="2"/>
  <c r="AK4254" i="2"/>
  <c r="AK4253" i="2"/>
  <c r="AK4252" i="2"/>
  <c r="AK4251" i="2"/>
  <c r="AK4250" i="2"/>
  <c r="AK4249" i="2"/>
  <c r="AK4248" i="2"/>
  <c r="AK4247" i="2"/>
  <c r="AK4246" i="2"/>
  <c r="AK4245" i="2"/>
  <c r="AK4244" i="2"/>
  <c r="AK4243" i="2"/>
  <c r="AK4242" i="2"/>
  <c r="AK4241" i="2"/>
  <c r="AK4240" i="2"/>
  <c r="AK4239" i="2"/>
  <c r="AK4238" i="2"/>
  <c r="AK4237" i="2"/>
  <c r="AK4236" i="2"/>
  <c r="AK4235" i="2"/>
  <c r="AK4234" i="2"/>
  <c r="AK4233" i="2"/>
  <c r="AK4232" i="2"/>
  <c r="AK4231" i="2"/>
  <c r="AK4230" i="2"/>
  <c r="AK4229" i="2"/>
  <c r="AK4228" i="2"/>
  <c r="AK4227" i="2"/>
  <c r="AK4226" i="2"/>
  <c r="AK4225" i="2"/>
  <c r="AK4224" i="2"/>
  <c r="AK4223" i="2"/>
  <c r="AK4222" i="2"/>
  <c r="AK4221" i="2"/>
  <c r="AK4220" i="2"/>
  <c r="AK4219" i="2"/>
  <c r="AK4218" i="2"/>
  <c r="AK4217" i="2"/>
  <c r="AK4216" i="2"/>
  <c r="AK4215" i="2"/>
  <c r="AK4214" i="2"/>
  <c r="AK4213" i="2"/>
  <c r="AK4212" i="2"/>
  <c r="AK4211" i="2"/>
  <c r="AK4210" i="2"/>
  <c r="AK4209" i="2"/>
  <c r="AK4208" i="2"/>
  <c r="AK4207" i="2"/>
  <c r="AK4206" i="2"/>
  <c r="AK4205" i="2"/>
  <c r="AK4204" i="2"/>
  <c r="AK4203" i="2"/>
  <c r="AK4202" i="2"/>
  <c r="AK4201" i="2"/>
  <c r="AK4200" i="2"/>
  <c r="AK4199" i="2"/>
  <c r="AK4198" i="2"/>
  <c r="AK4197" i="2"/>
  <c r="AK4196" i="2"/>
  <c r="AK4195" i="2"/>
  <c r="AK4194" i="2"/>
  <c r="AK4193" i="2"/>
  <c r="AK4192" i="2"/>
  <c r="AK4191" i="2"/>
  <c r="AK4190" i="2"/>
  <c r="AK4189" i="2"/>
  <c r="AK4188" i="2"/>
  <c r="AK4187" i="2"/>
  <c r="AK4186" i="2"/>
  <c r="AK4185" i="2"/>
  <c r="AK4184" i="2"/>
  <c r="AK4183" i="2"/>
  <c r="AK4182" i="2"/>
  <c r="AK4181" i="2"/>
  <c r="AK4180" i="2"/>
  <c r="AK4179" i="2"/>
  <c r="AK4178" i="2"/>
  <c r="AK4177" i="2"/>
  <c r="AK4176" i="2"/>
  <c r="AK4175" i="2"/>
  <c r="AK4174" i="2"/>
  <c r="AK4173" i="2"/>
  <c r="AK4172" i="2"/>
  <c r="AK4171" i="2"/>
  <c r="AK4170" i="2"/>
  <c r="AK4169" i="2"/>
  <c r="AK4168" i="2"/>
  <c r="AK4167" i="2"/>
  <c r="AK4166" i="2"/>
  <c r="AK4165" i="2"/>
  <c r="AK4164" i="2"/>
  <c r="AK4163" i="2"/>
  <c r="AK4162" i="2"/>
  <c r="AK4161" i="2"/>
  <c r="AK4160" i="2"/>
  <c r="AK4159" i="2"/>
  <c r="AK4158" i="2"/>
  <c r="AK4157" i="2"/>
  <c r="AK4156" i="2"/>
  <c r="AK4155" i="2"/>
  <c r="AK4154" i="2"/>
  <c r="AK4153" i="2"/>
  <c r="AK4152" i="2"/>
  <c r="AK4151" i="2"/>
  <c r="AK4150" i="2"/>
  <c r="AK4149" i="2"/>
  <c r="AK4148" i="2"/>
  <c r="AK4147" i="2"/>
  <c r="AK4146" i="2"/>
  <c r="AK4145" i="2"/>
  <c r="AK4144" i="2"/>
  <c r="AK4143" i="2"/>
  <c r="AK4142" i="2"/>
  <c r="AK4141" i="2"/>
  <c r="AK4140" i="2"/>
  <c r="AK4139" i="2"/>
  <c r="AK4138" i="2"/>
  <c r="AK4137" i="2"/>
  <c r="AK4136" i="2"/>
  <c r="AK4135" i="2"/>
  <c r="AK4134" i="2"/>
  <c r="AK4133" i="2"/>
  <c r="AK4132" i="2"/>
  <c r="AK4131" i="2"/>
  <c r="AK4130" i="2"/>
  <c r="AK4129" i="2"/>
  <c r="AK4128" i="2"/>
  <c r="AK4127" i="2"/>
  <c r="AK4126" i="2"/>
  <c r="AK4125" i="2"/>
  <c r="AK4124" i="2"/>
  <c r="AK4123" i="2"/>
  <c r="AK4122" i="2"/>
  <c r="AK4121" i="2"/>
  <c r="AK4120" i="2"/>
  <c r="AK4119" i="2"/>
  <c r="AK4118" i="2"/>
  <c r="AK4117" i="2"/>
  <c r="AK4116" i="2"/>
  <c r="AK4115" i="2"/>
  <c r="AK4114" i="2"/>
  <c r="AK4113" i="2"/>
  <c r="AK4112" i="2"/>
  <c r="AK4111" i="2"/>
  <c r="AK4110" i="2"/>
  <c r="AK4109" i="2"/>
  <c r="AK4108" i="2"/>
  <c r="AK4107" i="2"/>
  <c r="AK4106" i="2"/>
  <c r="AK4105" i="2"/>
  <c r="AK4104" i="2"/>
  <c r="AK4103" i="2"/>
  <c r="AK4102" i="2"/>
  <c r="AK4101" i="2"/>
  <c r="AK4100" i="2"/>
  <c r="AK4099" i="2"/>
  <c r="AK4098" i="2"/>
  <c r="AK4097" i="2"/>
  <c r="AK4096" i="2"/>
  <c r="AK4095" i="2"/>
  <c r="AK4094" i="2"/>
  <c r="AK4093" i="2"/>
  <c r="AK4092" i="2"/>
  <c r="AK4091" i="2"/>
  <c r="AK4090" i="2"/>
  <c r="AK4089" i="2"/>
  <c r="AK4088" i="2"/>
  <c r="AK4087" i="2"/>
  <c r="AK4086" i="2"/>
  <c r="AK4085" i="2"/>
  <c r="AK4084" i="2"/>
  <c r="AK4083" i="2"/>
  <c r="AK4082" i="2"/>
  <c r="AK4081" i="2"/>
  <c r="AK4080" i="2"/>
  <c r="AK4079" i="2"/>
  <c r="AK4078" i="2"/>
  <c r="AK4077" i="2"/>
  <c r="AK4076" i="2"/>
  <c r="AK4075" i="2"/>
  <c r="AK4074" i="2"/>
  <c r="AK4073" i="2"/>
  <c r="AK4072" i="2"/>
  <c r="AK4071" i="2"/>
  <c r="AK4070" i="2"/>
  <c r="AK4069" i="2"/>
  <c r="AK4068" i="2"/>
  <c r="AK4067" i="2"/>
  <c r="AK4066" i="2"/>
  <c r="AK4065" i="2"/>
  <c r="AK4064" i="2"/>
  <c r="AK4063" i="2"/>
  <c r="AK4062" i="2"/>
  <c r="AK4061" i="2"/>
  <c r="AK4060" i="2"/>
  <c r="AK4059" i="2"/>
  <c r="AK4058" i="2"/>
  <c r="AK4057" i="2"/>
  <c r="AK4056" i="2"/>
  <c r="AK4055" i="2"/>
  <c r="AK4054" i="2"/>
  <c r="AK4053" i="2"/>
  <c r="AK4052" i="2"/>
  <c r="AK4051" i="2"/>
  <c r="AK4050" i="2"/>
  <c r="AK4049" i="2"/>
  <c r="AK4048" i="2"/>
  <c r="AK4047" i="2"/>
  <c r="AK4046" i="2"/>
  <c r="AK4045" i="2"/>
  <c r="AK4044" i="2"/>
  <c r="AK4043" i="2"/>
  <c r="AK4042" i="2"/>
  <c r="AK4041" i="2"/>
  <c r="AK4040" i="2"/>
  <c r="AK4039" i="2"/>
  <c r="AK4038" i="2"/>
  <c r="AK4037" i="2"/>
  <c r="AK4036" i="2"/>
  <c r="AK4035" i="2"/>
  <c r="AK4034" i="2"/>
  <c r="AK4033" i="2"/>
  <c r="AK4032" i="2"/>
  <c r="AK4031" i="2"/>
  <c r="AK4030" i="2"/>
  <c r="AK4029" i="2"/>
  <c r="AK4028" i="2"/>
  <c r="AK4027" i="2"/>
  <c r="AK4026" i="2"/>
  <c r="AK4025" i="2"/>
  <c r="AK4024" i="2"/>
  <c r="AK4023" i="2"/>
  <c r="AK4022" i="2"/>
  <c r="AK4021" i="2"/>
  <c r="AK4020" i="2"/>
  <c r="AK4019" i="2"/>
  <c r="AK4018" i="2"/>
  <c r="AK4017" i="2"/>
  <c r="AK4016" i="2"/>
  <c r="AK4015" i="2"/>
  <c r="AK4014" i="2"/>
  <c r="AK4013" i="2"/>
  <c r="AK4012" i="2"/>
  <c r="AK4011" i="2"/>
  <c r="AK4010" i="2"/>
  <c r="AK4009" i="2"/>
  <c r="AK4008" i="2"/>
  <c r="AK4007" i="2"/>
  <c r="AK4006" i="2"/>
  <c r="AK4005" i="2"/>
  <c r="AK4004" i="2"/>
  <c r="AK4003" i="2"/>
  <c r="AK4002" i="2"/>
  <c r="AK4001" i="2"/>
  <c r="AK4000" i="2"/>
  <c r="AK3999" i="2"/>
  <c r="AK3998" i="2"/>
  <c r="AK3997" i="2"/>
  <c r="AK3996" i="2"/>
  <c r="AK3995" i="2"/>
  <c r="AK3994" i="2"/>
  <c r="AK3993" i="2"/>
  <c r="AK3992" i="2"/>
  <c r="AK3991" i="2"/>
  <c r="AK3990" i="2"/>
  <c r="AK3989" i="2"/>
  <c r="AK3988" i="2"/>
  <c r="AK3987" i="2"/>
  <c r="AK3986" i="2"/>
  <c r="AK3985" i="2"/>
  <c r="AK3984" i="2"/>
  <c r="AK3983" i="2"/>
  <c r="AK3982" i="2"/>
  <c r="AK3981" i="2"/>
  <c r="AK3980" i="2"/>
  <c r="AK3979" i="2"/>
  <c r="AK3978" i="2"/>
  <c r="AK3977" i="2"/>
  <c r="AK3976" i="2"/>
  <c r="AK3975" i="2"/>
  <c r="AK3974" i="2"/>
  <c r="AK3973" i="2"/>
  <c r="AK3972" i="2"/>
  <c r="AK3971" i="2"/>
  <c r="AK3970" i="2"/>
  <c r="AK3969" i="2"/>
  <c r="AK3968" i="2"/>
  <c r="AK3967" i="2"/>
  <c r="AK3966" i="2"/>
  <c r="AK3965" i="2"/>
  <c r="AK3964" i="2"/>
  <c r="AK3963" i="2"/>
  <c r="AK3962" i="2"/>
  <c r="AK3961" i="2"/>
  <c r="AK3960" i="2"/>
  <c r="AK3959" i="2"/>
  <c r="AK3958" i="2"/>
  <c r="AK3957" i="2"/>
  <c r="AK3956" i="2"/>
  <c r="AK3955" i="2"/>
  <c r="AK3954" i="2"/>
  <c r="AK3953" i="2"/>
  <c r="AK3952" i="2"/>
  <c r="AK3951" i="2"/>
  <c r="AK3950" i="2"/>
  <c r="AK3949" i="2"/>
  <c r="AK3948" i="2"/>
  <c r="AK3947" i="2"/>
  <c r="AK3946" i="2"/>
  <c r="AK3945" i="2"/>
  <c r="AK3944" i="2"/>
  <c r="AK3943" i="2"/>
  <c r="AK3942" i="2"/>
  <c r="AK3941" i="2"/>
  <c r="AK3940" i="2"/>
  <c r="AK3939" i="2"/>
  <c r="AK3938" i="2"/>
  <c r="AK3937" i="2"/>
  <c r="AK3936" i="2"/>
  <c r="AK3935" i="2"/>
  <c r="AK3934" i="2"/>
  <c r="AK3933" i="2"/>
  <c r="AK3932" i="2"/>
  <c r="AK3931" i="2"/>
  <c r="AK3930" i="2"/>
  <c r="AK3929" i="2"/>
  <c r="AK3928" i="2"/>
  <c r="AK3927" i="2"/>
  <c r="AK3926" i="2"/>
  <c r="AK3925" i="2"/>
  <c r="AK3924" i="2"/>
  <c r="AK3923" i="2"/>
  <c r="AK3922" i="2"/>
  <c r="AK3921" i="2"/>
  <c r="AK3920" i="2"/>
  <c r="AK3919" i="2"/>
  <c r="AK3918" i="2"/>
  <c r="AK3917" i="2"/>
  <c r="AK3916" i="2"/>
  <c r="AK3915" i="2"/>
  <c r="AK3914" i="2"/>
  <c r="AK3913" i="2"/>
  <c r="AK3912" i="2"/>
  <c r="AK3911" i="2"/>
  <c r="AK3910" i="2"/>
  <c r="AK3909" i="2"/>
  <c r="AK3908" i="2"/>
  <c r="AK3907" i="2"/>
  <c r="AK3906" i="2"/>
  <c r="AK3905" i="2"/>
  <c r="AK3904" i="2"/>
  <c r="AK3903" i="2"/>
  <c r="AK3902" i="2"/>
  <c r="AK3901" i="2"/>
  <c r="AK3900" i="2"/>
  <c r="AK3899" i="2"/>
  <c r="AK3898" i="2"/>
  <c r="AK3897" i="2"/>
  <c r="AK3896" i="2"/>
  <c r="AK3895" i="2"/>
  <c r="AK3894" i="2"/>
  <c r="AK3893" i="2"/>
  <c r="AK3892" i="2"/>
  <c r="AK3891" i="2"/>
  <c r="AK3890" i="2"/>
  <c r="AK3889" i="2"/>
  <c r="AK3888" i="2"/>
  <c r="AK3887" i="2"/>
  <c r="AK3886" i="2"/>
  <c r="AK3885" i="2"/>
  <c r="AK3884" i="2"/>
  <c r="AK3883" i="2"/>
  <c r="AK3882" i="2"/>
  <c r="AK3881" i="2"/>
  <c r="AK3880" i="2"/>
  <c r="AK3879" i="2"/>
  <c r="AK3878" i="2"/>
  <c r="AK3877" i="2"/>
  <c r="AK3876" i="2"/>
  <c r="AK3875" i="2"/>
  <c r="AK3874" i="2"/>
  <c r="AK3873" i="2"/>
  <c r="AK3872" i="2"/>
  <c r="AK3871" i="2"/>
  <c r="AK3870" i="2"/>
  <c r="AK3869" i="2"/>
  <c r="AK3868" i="2"/>
  <c r="AK3867" i="2"/>
  <c r="AK3866" i="2"/>
  <c r="AK3865" i="2"/>
  <c r="AK3864" i="2"/>
  <c r="AK3863" i="2"/>
  <c r="AK3862" i="2"/>
  <c r="AK3861" i="2"/>
  <c r="AK3860" i="2"/>
  <c r="AK3859" i="2"/>
  <c r="AK3858" i="2"/>
  <c r="AK3857" i="2"/>
  <c r="AK3856" i="2"/>
  <c r="AK3855" i="2"/>
  <c r="AK3854" i="2"/>
  <c r="AK3853" i="2"/>
  <c r="AK3852" i="2"/>
  <c r="AK3851" i="2"/>
  <c r="AK3850" i="2"/>
  <c r="AK3849" i="2"/>
  <c r="AK3848" i="2"/>
  <c r="AK3847" i="2"/>
  <c r="AK3846" i="2"/>
  <c r="AK3845" i="2"/>
  <c r="AK3844" i="2"/>
  <c r="AK3843" i="2"/>
  <c r="AK3842" i="2"/>
  <c r="AK3841" i="2"/>
  <c r="AK3840" i="2"/>
  <c r="AK3839" i="2"/>
  <c r="AK3838" i="2"/>
  <c r="AK3837" i="2"/>
  <c r="AK3836" i="2"/>
  <c r="AK3835" i="2"/>
  <c r="AK3834" i="2"/>
  <c r="AK3833" i="2"/>
  <c r="AK3832" i="2"/>
  <c r="AK3831" i="2"/>
  <c r="AK3830" i="2"/>
  <c r="AK3829" i="2"/>
  <c r="AK3828" i="2"/>
  <c r="AK3827" i="2"/>
  <c r="AK3826" i="2"/>
  <c r="AK3825" i="2"/>
  <c r="AK3824" i="2"/>
  <c r="AK3823" i="2"/>
  <c r="AK3822" i="2"/>
  <c r="AK3821" i="2"/>
  <c r="AK3820" i="2"/>
  <c r="AK3819" i="2"/>
  <c r="AK3818" i="2"/>
  <c r="AK3817" i="2"/>
  <c r="AK3816" i="2"/>
  <c r="AK3815" i="2"/>
  <c r="AK3814" i="2"/>
  <c r="AK3813" i="2"/>
  <c r="AK3812" i="2"/>
  <c r="AK3811" i="2"/>
  <c r="AK3810" i="2"/>
  <c r="AK3809" i="2"/>
  <c r="AK3808" i="2"/>
  <c r="AK3807" i="2"/>
  <c r="AK3806" i="2"/>
  <c r="AK3805" i="2"/>
  <c r="AK3804" i="2"/>
  <c r="AK3803" i="2"/>
  <c r="AK3802" i="2"/>
  <c r="AK3801" i="2"/>
  <c r="AK3800" i="2"/>
  <c r="AK3799" i="2"/>
  <c r="AK3798" i="2"/>
  <c r="AK3797" i="2"/>
  <c r="AK3796" i="2"/>
  <c r="AK3795" i="2"/>
  <c r="AK3794" i="2"/>
  <c r="AK3793" i="2"/>
  <c r="AK3792" i="2"/>
  <c r="AK3791" i="2"/>
  <c r="AK3790" i="2"/>
  <c r="AK3789" i="2"/>
  <c r="AK3788" i="2"/>
  <c r="AK3787" i="2"/>
  <c r="AK3786" i="2"/>
  <c r="AK3785" i="2"/>
  <c r="AK3784" i="2"/>
  <c r="AK3783" i="2"/>
  <c r="AK3782" i="2"/>
  <c r="AK3781" i="2"/>
  <c r="AK3780" i="2"/>
  <c r="AK3779" i="2"/>
  <c r="AK3778" i="2"/>
  <c r="AK3777" i="2"/>
  <c r="AK3776" i="2"/>
  <c r="AK3775" i="2"/>
  <c r="AK3774" i="2"/>
  <c r="AK3773" i="2"/>
  <c r="AK3772" i="2"/>
  <c r="AK3771" i="2"/>
  <c r="AK3770" i="2"/>
  <c r="AK3769" i="2"/>
  <c r="AK3768" i="2"/>
  <c r="AK3767" i="2"/>
  <c r="AK3766" i="2"/>
  <c r="AK3765" i="2"/>
  <c r="AK3764" i="2"/>
  <c r="AK3763" i="2"/>
  <c r="AK3762" i="2"/>
  <c r="AK3761" i="2"/>
  <c r="AK3760" i="2"/>
  <c r="AK3759" i="2"/>
  <c r="AK3758" i="2"/>
  <c r="AK3757" i="2"/>
  <c r="AK3756" i="2"/>
  <c r="AK3755" i="2"/>
  <c r="AK3754" i="2"/>
  <c r="AK3753" i="2"/>
  <c r="AK3752" i="2"/>
  <c r="AK3751" i="2"/>
  <c r="AK3750" i="2"/>
  <c r="AK3749" i="2"/>
  <c r="AK3748" i="2"/>
  <c r="AK3747" i="2"/>
  <c r="AK3746" i="2"/>
  <c r="AK3745" i="2"/>
  <c r="AK3744" i="2"/>
  <c r="AK3743" i="2"/>
  <c r="AK3742" i="2"/>
  <c r="AK3741" i="2"/>
  <c r="AK3740" i="2"/>
  <c r="AK3739" i="2"/>
  <c r="AK3738" i="2"/>
  <c r="AK3737" i="2"/>
  <c r="AK3736" i="2"/>
  <c r="AK3735" i="2"/>
  <c r="AK3734" i="2"/>
  <c r="AK3733" i="2"/>
  <c r="AK3732" i="2"/>
  <c r="AK3731" i="2"/>
  <c r="AK3730" i="2"/>
  <c r="AK3729" i="2"/>
  <c r="AK3728" i="2"/>
  <c r="AK3727" i="2"/>
  <c r="AK3726" i="2"/>
  <c r="AK3725" i="2"/>
  <c r="AK3724" i="2"/>
  <c r="AK3723" i="2"/>
  <c r="AK3722" i="2"/>
  <c r="AK3721" i="2"/>
  <c r="AK3720" i="2"/>
  <c r="AK3719" i="2"/>
  <c r="AK3718" i="2"/>
  <c r="AK3717" i="2"/>
  <c r="AK3716" i="2"/>
  <c r="AK3715" i="2"/>
  <c r="AK3714" i="2"/>
  <c r="AK3713" i="2"/>
  <c r="AK3712" i="2"/>
  <c r="AK3711" i="2"/>
  <c r="AK3710" i="2"/>
  <c r="AK3709" i="2"/>
  <c r="AK3708" i="2"/>
  <c r="AK3707" i="2"/>
  <c r="AK3706" i="2"/>
  <c r="AK3705" i="2"/>
  <c r="AK3704" i="2"/>
  <c r="AK3703" i="2"/>
  <c r="AK3702" i="2"/>
  <c r="AK3701" i="2"/>
  <c r="AK3700" i="2"/>
  <c r="AK3699" i="2"/>
  <c r="AK3698" i="2"/>
  <c r="AK3697" i="2"/>
  <c r="AK3696" i="2"/>
  <c r="AK3695" i="2"/>
  <c r="AK3694" i="2"/>
  <c r="AK3693" i="2"/>
  <c r="AK3692" i="2"/>
  <c r="AK3691" i="2"/>
  <c r="AK3690" i="2"/>
  <c r="AK3689" i="2"/>
  <c r="AK3688" i="2"/>
  <c r="AK3687" i="2"/>
  <c r="AK3686" i="2"/>
  <c r="AK3685" i="2"/>
  <c r="AK3684" i="2"/>
  <c r="AK3683" i="2"/>
  <c r="AK3682" i="2"/>
  <c r="AK3681" i="2"/>
  <c r="AK3680" i="2"/>
  <c r="AK3679" i="2"/>
  <c r="AK3678" i="2"/>
  <c r="AK3677" i="2"/>
  <c r="AK3676" i="2"/>
  <c r="AK3675" i="2"/>
  <c r="AK3674" i="2"/>
  <c r="AK3673" i="2"/>
  <c r="AK3672" i="2"/>
  <c r="AK3671" i="2"/>
  <c r="AK3670" i="2"/>
  <c r="AK3669" i="2"/>
  <c r="AK3668" i="2"/>
  <c r="AK3667" i="2"/>
  <c r="AK3666" i="2"/>
  <c r="AK3665" i="2"/>
  <c r="AK3664" i="2"/>
  <c r="AK3663" i="2"/>
  <c r="AK3662" i="2"/>
  <c r="AK3661" i="2"/>
  <c r="AK3660" i="2"/>
  <c r="AK3659" i="2"/>
  <c r="AK3658" i="2"/>
  <c r="AK3657" i="2"/>
  <c r="AK3656" i="2"/>
  <c r="AK3655" i="2"/>
  <c r="AK3654" i="2"/>
  <c r="AK3653" i="2"/>
  <c r="AK3652" i="2"/>
  <c r="AK3651" i="2"/>
  <c r="AK3650" i="2"/>
  <c r="AK3649" i="2"/>
  <c r="AK3648" i="2"/>
  <c r="AK3647" i="2"/>
  <c r="AK3646" i="2"/>
  <c r="AK3645" i="2"/>
  <c r="AK3644" i="2"/>
  <c r="AK3643" i="2"/>
  <c r="AK3642" i="2"/>
  <c r="AK3641" i="2"/>
  <c r="AK3640" i="2"/>
  <c r="AK3639" i="2"/>
  <c r="AK3638" i="2"/>
  <c r="AK3637" i="2"/>
  <c r="AK3636" i="2"/>
  <c r="AK3635" i="2"/>
  <c r="AK3634" i="2"/>
  <c r="AK3633" i="2"/>
  <c r="AK3632" i="2"/>
  <c r="AK3631" i="2"/>
  <c r="AK3630" i="2"/>
  <c r="AK3629" i="2"/>
  <c r="AK3628" i="2"/>
  <c r="AK3627" i="2"/>
  <c r="AK3626" i="2"/>
  <c r="AK3625" i="2"/>
  <c r="AK3624" i="2"/>
  <c r="AK3623" i="2"/>
  <c r="AK3622" i="2"/>
  <c r="AK3621" i="2"/>
  <c r="AK3620" i="2"/>
  <c r="AK3619" i="2"/>
  <c r="AK3618" i="2"/>
  <c r="AK3617" i="2"/>
  <c r="AK3616" i="2"/>
  <c r="AK3615" i="2"/>
  <c r="AK3614" i="2"/>
  <c r="AK3613" i="2"/>
  <c r="AK3612" i="2"/>
  <c r="AK3611" i="2"/>
  <c r="AK3610" i="2"/>
  <c r="AK3609" i="2"/>
  <c r="AK3608" i="2"/>
  <c r="AK3607" i="2"/>
  <c r="AK3606" i="2"/>
  <c r="AK3605" i="2"/>
  <c r="AK3604" i="2"/>
  <c r="AK3603" i="2"/>
  <c r="AK3602" i="2"/>
  <c r="AK3601" i="2"/>
  <c r="AK3600" i="2"/>
  <c r="AK3599" i="2"/>
  <c r="AK3598" i="2"/>
  <c r="AK3597" i="2"/>
  <c r="AK3596" i="2"/>
  <c r="AK3595" i="2"/>
  <c r="AK3594" i="2"/>
  <c r="AK3593" i="2"/>
  <c r="AK3592" i="2"/>
  <c r="AK3591" i="2"/>
  <c r="AK3590" i="2"/>
  <c r="AK3589" i="2"/>
  <c r="AK3588" i="2"/>
  <c r="AK3587" i="2"/>
  <c r="AK3586" i="2"/>
  <c r="AK3585" i="2"/>
  <c r="AK3584" i="2"/>
  <c r="AK3583" i="2"/>
  <c r="AK3582" i="2"/>
  <c r="AK3581" i="2"/>
  <c r="AK3580" i="2"/>
  <c r="AK3579" i="2"/>
  <c r="AK3578" i="2"/>
  <c r="AK3577" i="2"/>
  <c r="AK3576" i="2"/>
  <c r="AK3575" i="2"/>
  <c r="AK3574" i="2"/>
  <c r="AK3573" i="2"/>
  <c r="AK3572" i="2"/>
  <c r="AK3571" i="2"/>
  <c r="AK3570" i="2"/>
  <c r="AK3569" i="2"/>
  <c r="AK3568" i="2"/>
  <c r="AK3567" i="2"/>
  <c r="AK3566" i="2"/>
  <c r="AK3565" i="2"/>
  <c r="AK3564" i="2"/>
  <c r="AK3563" i="2"/>
  <c r="AK3562" i="2"/>
  <c r="AK3561" i="2"/>
  <c r="AK3560" i="2"/>
  <c r="AK3559" i="2"/>
  <c r="AK3558" i="2"/>
  <c r="AK3557" i="2"/>
  <c r="AK3556" i="2"/>
  <c r="AK3555" i="2"/>
  <c r="AK3554" i="2"/>
  <c r="AK3553" i="2"/>
  <c r="AK3552" i="2"/>
  <c r="AK3551" i="2"/>
  <c r="AK3550" i="2"/>
  <c r="AK3549" i="2"/>
  <c r="AK3548" i="2"/>
  <c r="AK3547" i="2"/>
  <c r="AK3546" i="2"/>
  <c r="AK3545" i="2"/>
  <c r="AK3544" i="2"/>
  <c r="AK3543" i="2"/>
  <c r="AK3542" i="2"/>
  <c r="AK3541" i="2"/>
  <c r="AK3540" i="2"/>
  <c r="AK3539" i="2"/>
  <c r="AK3538" i="2"/>
  <c r="AK3537" i="2"/>
  <c r="AK3536" i="2"/>
  <c r="AK3535" i="2"/>
  <c r="AK3534" i="2"/>
  <c r="AK3533" i="2"/>
  <c r="AK3532" i="2"/>
  <c r="AK3531" i="2"/>
  <c r="AK3530" i="2"/>
  <c r="AK3529" i="2"/>
  <c r="AK3528" i="2"/>
  <c r="AK3527" i="2"/>
  <c r="AK3526" i="2"/>
  <c r="AK3525" i="2"/>
  <c r="AK3524" i="2"/>
  <c r="AK3523" i="2"/>
  <c r="AK3522" i="2"/>
  <c r="AK3521" i="2"/>
  <c r="AK3520" i="2"/>
  <c r="AK3519" i="2"/>
  <c r="AK3518" i="2"/>
  <c r="AK3517" i="2"/>
  <c r="AK3516" i="2"/>
  <c r="AK3515" i="2"/>
  <c r="AK3514" i="2"/>
  <c r="AK3513" i="2"/>
  <c r="AK3512" i="2"/>
  <c r="AK3511" i="2"/>
  <c r="AK3510" i="2"/>
  <c r="AK3509" i="2"/>
  <c r="AK3508" i="2"/>
  <c r="AK3507" i="2"/>
  <c r="AK3506" i="2"/>
  <c r="AK3505" i="2"/>
  <c r="AK3504" i="2"/>
  <c r="AK3503" i="2"/>
  <c r="AK3502" i="2"/>
  <c r="AK3501" i="2"/>
  <c r="AK3500" i="2"/>
  <c r="AK3499" i="2"/>
  <c r="AK3498" i="2"/>
  <c r="AK3497" i="2"/>
  <c r="AK3496" i="2"/>
  <c r="AK3495" i="2"/>
  <c r="AK3494" i="2"/>
  <c r="AK3493" i="2"/>
  <c r="AK3492" i="2"/>
  <c r="AK3491" i="2"/>
  <c r="AK3490" i="2"/>
  <c r="AK3489" i="2"/>
  <c r="AK3488" i="2"/>
  <c r="AK3487" i="2"/>
  <c r="AK3486" i="2"/>
  <c r="AK3485" i="2"/>
  <c r="AK3484" i="2"/>
  <c r="AK3483" i="2"/>
  <c r="AK3482" i="2"/>
  <c r="AK3481" i="2"/>
  <c r="AK3480" i="2"/>
  <c r="AK3479" i="2"/>
  <c r="AK3478" i="2"/>
  <c r="AK3477" i="2"/>
  <c r="AK3476" i="2"/>
  <c r="AK3475" i="2"/>
  <c r="AK3474" i="2"/>
  <c r="AK3473" i="2"/>
  <c r="AK3472" i="2"/>
  <c r="AK3471" i="2"/>
  <c r="AK3470" i="2"/>
  <c r="AK3469" i="2"/>
  <c r="AK3468" i="2"/>
  <c r="AK3467" i="2"/>
  <c r="AK3466" i="2"/>
  <c r="AK3465" i="2"/>
  <c r="AK3464" i="2"/>
  <c r="AK3463" i="2"/>
  <c r="AK3462" i="2"/>
  <c r="AK3461" i="2"/>
  <c r="AK3460" i="2"/>
  <c r="AK3459" i="2"/>
  <c r="AK3458" i="2"/>
  <c r="AK3457" i="2"/>
  <c r="AK3456" i="2"/>
  <c r="AK3455" i="2"/>
  <c r="AK3454" i="2"/>
  <c r="AK3453" i="2"/>
  <c r="AK3452" i="2"/>
  <c r="AK3451" i="2"/>
  <c r="AK3450" i="2"/>
  <c r="AK3449" i="2"/>
  <c r="AK3448" i="2"/>
  <c r="AK3447" i="2"/>
  <c r="AK3446" i="2"/>
  <c r="AK3445" i="2"/>
  <c r="AK3444" i="2"/>
  <c r="AK3443" i="2"/>
  <c r="AK3442" i="2"/>
  <c r="AK3441" i="2"/>
  <c r="AK3440" i="2"/>
  <c r="AK3439" i="2"/>
  <c r="AK3438" i="2"/>
  <c r="AK3437" i="2"/>
  <c r="AK3436" i="2"/>
  <c r="AK3435" i="2"/>
  <c r="AK3434" i="2"/>
  <c r="AK3433" i="2"/>
  <c r="AK3432" i="2"/>
  <c r="AK3431" i="2"/>
  <c r="AK3430" i="2"/>
  <c r="AK3429" i="2"/>
  <c r="AK3428" i="2"/>
  <c r="AK3427" i="2"/>
  <c r="AK3426" i="2"/>
  <c r="AK3425" i="2"/>
  <c r="AK3424" i="2"/>
  <c r="AK3423" i="2"/>
  <c r="AK3422" i="2"/>
  <c r="AK3421" i="2"/>
  <c r="AK3420" i="2"/>
  <c r="AK3419" i="2"/>
  <c r="AK3418" i="2"/>
  <c r="AK3417" i="2"/>
  <c r="AK3416" i="2"/>
  <c r="AK3415" i="2"/>
  <c r="AK3414" i="2"/>
  <c r="AK3413" i="2"/>
  <c r="AK3412" i="2"/>
  <c r="AK3411" i="2"/>
  <c r="AK3410" i="2"/>
  <c r="AK3409" i="2"/>
  <c r="AK3408" i="2"/>
  <c r="AK3407" i="2"/>
  <c r="AK3406" i="2"/>
  <c r="AK3405" i="2"/>
  <c r="AK3404" i="2"/>
  <c r="AK3403" i="2"/>
  <c r="AK3402" i="2"/>
  <c r="AK3401" i="2"/>
  <c r="AK3400" i="2"/>
  <c r="AK3399" i="2"/>
  <c r="AK3398" i="2"/>
  <c r="AK3397" i="2"/>
  <c r="AK3396" i="2"/>
  <c r="AK3395" i="2"/>
  <c r="AK3394" i="2"/>
  <c r="AK3393" i="2"/>
  <c r="AK3392" i="2"/>
  <c r="AK3391" i="2"/>
  <c r="AK3390" i="2"/>
  <c r="AK3389" i="2"/>
  <c r="AK3388" i="2"/>
  <c r="AK3387" i="2"/>
  <c r="AK3386" i="2"/>
  <c r="AK3385" i="2"/>
  <c r="AK3384" i="2"/>
  <c r="AK3383" i="2"/>
  <c r="AK3382" i="2"/>
  <c r="AK3381" i="2"/>
  <c r="AK3380" i="2"/>
  <c r="AK3379" i="2"/>
  <c r="AK3378" i="2"/>
  <c r="AK3377" i="2"/>
  <c r="AK3376" i="2"/>
  <c r="AK3375" i="2"/>
  <c r="AK3374" i="2"/>
  <c r="AK3373" i="2"/>
  <c r="AK3372" i="2"/>
  <c r="AK3371" i="2"/>
  <c r="AK3370" i="2"/>
  <c r="AK3369" i="2"/>
  <c r="AK3368" i="2"/>
  <c r="AK3367" i="2"/>
  <c r="AK3366" i="2"/>
  <c r="AK3365" i="2"/>
  <c r="AK3364" i="2"/>
  <c r="AK3363" i="2"/>
  <c r="AK3362" i="2"/>
  <c r="AK3361" i="2"/>
  <c r="AK3360" i="2"/>
  <c r="AK3359" i="2"/>
  <c r="AK3358" i="2"/>
  <c r="AK3357" i="2"/>
  <c r="AK3356" i="2"/>
  <c r="AK3355" i="2"/>
  <c r="AK3354" i="2"/>
  <c r="AK3353" i="2"/>
  <c r="AK3352" i="2"/>
  <c r="AK3351" i="2"/>
  <c r="AK3350" i="2"/>
  <c r="AK3349" i="2"/>
  <c r="AK3348" i="2"/>
  <c r="AK3347" i="2"/>
  <c r="AK3346" i="2"/>
  <c r="AK3345" i="2"/>
  <c r="AK3344" i="2"/>
  <c r="AK3343" i="2"/>
  <c r="AK3342" i="2"/>
  <c r="AK3341" i="2"/>
  <c r="AK3340" i="2"/>
  <c r="AK3339" i="2"/>
  <c r="AK3338" i="2"/>
  <c r="AK3337" i="2"/>
  <c r="AK3336" i="2"/>
  <c r="AK3335" i="2"/>
  <c r="AK3334" i="2"/>
  <c r="AK3333" i="2"/>
  <c r="AK3332" i="2"/>
  <c r="AK3331" i="2"/>
  <c r="AK3330" i="2"/>
  <c r="AK3329" i="2"/>
  <c r="AK3328" i="2"/>
  <c r="AK3327" i="2"/>
  <c r="AK3326" i="2"/>
  <c r="AK3325" i="2"/>
  <c r="AK3324" i="2"/>
  <c r="AK3323" i="2"/>
  <c r="AK3322" i="2"/>
  <c r="AK3321" i="2"/>
  <c r="AK3320" i="2"/>
  <c r="AK3319" i="2"/>
  <c r="AK3318" i="2"/>
  <c r="AK3317" i="2"/>
  <c r="AK3316" i="2"/>
  <c r="AK3315" i="2"/>
  <c r="AK3314" i="2"/>
  <c r="AK3313" i="2"/>
  <c r="AK3312" i="2"/>
  <c r="AK3311" i="2"/>
  <c r="AK3310" i="2"/>
  <c r="AK3309" i="2"/>
  <c r="AK3308" i="2"/>
  <c r="AK3307" i="2"/>
  <c r="AK3306" i="2"/>
  <c r="AK3305" i="2"/>
  <c r="AK3304" i="2"/>
  <c r="AK3303" i="2"/>
  <c r="AK3302" i="2"/>
  <c r="AK3301" i="2"/>
  <c r="AK3300" i="2"/>
  <c r="AK3299" i="2"/>
  <c r="AK3298" i="2"/>
  <c r="AK3297" i="2"/>
  <c r="AK3296" i="2"/>
  <c r="AK3295" i="2"/>
  <c r="AK3294" i="2"/>
  <c r="AK3293" i="2"/>
  <c r="AK3292" i="2"/>
  <c r="AK3291" i="2"/>
  <c r="AK3290" i="2"/>
  <c r="AK3289" i="2"/>
  <c r="AK3288" i="2"/>
  <c r="AK3287" i="2"/>
  <c r="AK3286" i="2"/>
  <c r="AK3285" i="2"/>
  <c r="AK3284" i="2"/>
  <c r="AK3283" i="2"/>
  <c r="AK3282" i="2"/>
  <c r="AK3281" i="2"/>
  <c r="AK3280" i="2"/>
  <c r="AK3279" i="2"/>
  <c r="AK3278" i="2"/>
  <c r="AK3277" i="2"/>
  <c r="AK3276" i="2"/>
  <c r="AK3275" i="2"/>
  <c r="AK3274" i="2"/>
  <c r="AK3273" i="2"/>
  <c r="AK3272" i="2"/>
  <c r="AK3271" i="2"/>
  <c r="AK3270" i="2"/>
  <c r="AK3269" i="2"/>
  <c r="AK3268" i="2"/>
  <c r="AK3267" i="2"/>
  <c r="AK3266" i="2"/>
  <c r="AK3265" i="2"/>
  <c r="AK3264" i="2"/>
  <c r="AK3263" i="2"/>
  <c r="AK3262" i="2"/>
  <c r="AK3261" i="2"/>
  <c r="AK3260" i="2"/>
  <c r="AK3259" i="2"/>
  <c r="AK3258" i="2"/>
  <c r="AK3257" i="2"/>
  <c r="AK3256" i="2"/>
  <c r="AK3255" i="2"/>
  <c r="AK3254" i="2"/>
  <c r="AK3253" i="2"/>
  <c r="AK3252" i="2"/>
  <c r="AK3251" i="2"/>
  <c r="AK3250" i="2"/>
  <c r="AK3249" i="2"/>
  <c r="AK3248" i="2"/>
  <c r="AK3247" i="2"/>
  <c r="AK3246" i="2"/>
  <c r="AK3245" i="2"/>
  <c r="AK3244" i="2"/>
  <c r="AK3243" i="2"/>
  <c r="AK3242" i="2"/>
  <c r="AK3241" i="2"/>
  <c r="AK3240" i="2"/>
  <c r="AK3239" i="2"/>
  <c r="AK3238" i="2"/>
  <c r="AK3237" i="2"/>
  <c r="AK3236" i="2"/>
  <c r="AK3235" i="2"/>
  <c r="AK3234" i="2"/>
  <c r="AK3233" i="2"/>
  <c r="AK3232" i="2"/>
  <c r="AK3231" i="2"/>
  <c r="AK3230" i="2"/>
  <c r="AK3229" i="2"/>
  <c r="AK3228" i="2"/>
  <c r="AK3227" i="2"/>
  <c r="AK3226" i="2"/>
  <c r="AK3225" i="2"/>
  <c r="AK3224" i="2"/>
  <c r="AK3223" i="2"/>
  <c r="AK3222" i="2"/>
  <c r="AK3221" i="2"/>
  <c r="AK3220" i="2"/>
  <c r="AK3219" i="2"/>
  <c r="AK3218" i="2"/>
  <c r="AK3217" i="2"/>
  <c r="AK3216" i="2"/>
  <c r="AK3215" i="2"/>
  <c r="AK3214" i="2"/>
  <c r="AK3213" i="2"/>
  <c r="AK3212" i="2"/>
  <c r="AK3211" i="2"/>
  <c r="AK3210" i="2"/>
  <c r="AK3209" i="2"/>
  <c r="AK3208" i="2"/>
  <c r="AK3207" i="2"/>
  <c r="AK3206" i="2"/>
  <c r="AK3205" i="2"/>
  <c r="AK3204" i="2"/>
  <c r="AK3203" i="2"/>
  <c r="AK3202" i="2"/>
  <c r="AK3201" i="2"/>
  <c r="AK3200" i="2"/>
  <c r="AK3199" i="2"/>
  <c r="AK3198" i="2"/>
  <c r="AK3197" i="2"/>
  <c r="AK3196" i="2"/>
  <c r="AK3195" i="2"/>
  <c r="AK3194" i="2"/>
  <c r="AK3193" i="2"/>
  <c r="AK3192" i="2"/>
  <c r="AK3191" i="2"/>
  <c r="AK3190" i="2"/>
  <c r="AK3189" i="2"/>
  <c r="AK3188" i="2"/>
  <c r="AK3187" i="2"/>
  <c r="AK3186" i="2"/>
  <c r="AK3185" i="2"/>
  <c r="AK3184" i="2"/>
  <c r="AK3183" i="2"/>
  <c r="AK3182" i="2"/>
  <c r="AK3181" i="2"/>
  <c r="AK3180" i="2"/>
  <c r="AK3179" i="2"/>
  <c r="AK3178" i="2"/>
  <c r="AK3177" i="2"/>
  <c r="AK3176" i="2"/>
  <c r="AK3175" i="2"/>
  <c r="AK3174" i="2"/>
  <c r="AK3173" i="2"/>
  <c r="AK3172" i="2"/>
  <c r="AK3171" i="2"/>
  <c r="AK3170" i="2"/>
  <c r="AK3169" i="2"/>
  <c r="AK3168" i="2"/>
  <c r="AK3167" i="2"/>
  <c r="AK3166" i="2"/>
  <c r="AK3165" i="2"/>
  <c r="AK3164" i="2"/>
  <c r="AK3163" i="2"/>
  <c r="AK3162" i="2"/>
  <c r="AK3161" i="2"/>
  <c r="AK3160" i="2"/>
  <c r="AK3159" i="2"/>
  <c r="AK3158" i="2"/>
  <c r="AK3157" i="2"/>
  <c r="AK3156" i="2"/>
  <c r="AK3155" i="2"/>
  <c r="AK3154" i="2"/>
  <c r="AK3153" i="2"/>
  <c r="AK3152" i="2"/>
  <c r="AK3151" i="2"/>
  <c r="AK3150" i="2"/>
  <c r="AK3149" i="2"/>
  <c r="AK3148" i="2"/>
  <c r="AK3147" i="2"/>
  <c r="AK3146" i="2"/>
  <c r="AK3145" i="2"/>
  <c r="AK3144" i="2"/>
  <c r="AK3143" i="2"/>
  <c r="AK3142" i="2"/>
  <c r="AK3141" i="2"/>
  <c r="AK3140" i="2"/>
  <c r="AK3139" i="2"/>
  <c r="AK3138" i="2"/>
  <c r="AK3137" i="2"/>
  <c r="AK3136" i="2"/>
  <c r="AK3135" i="2"/>
  <c r="AK3134" i="2"/>
  <c r="AK3133" i="2"/>
  <c r="AK3132" i="2"/>
  <c r="AK3131" i="2"/>
  <c r="AK3130" i="2"/>
  <c r="AK3129" i="2"/>
  <c r="AK3128" i="2"/>
  <c r="AK3127" i="2"/>
  <c r="AK3126" i="2"/>
  <c r="AK3125" i="2"/>
  <c r="AK3124" i="2"/>
  <c r="AK3123" i="2"/>
  <c r="AK3122" i="2"/>
  <c r="AK3121" i="2"/>
  <c r="AK3120" i="2"/>
  <c r="AK3119" i="2"/>
  <c r="AK3118" i="2"/>
  <c r="AK3117" i="2"/>
  <c r="AK3116" i="2"/>
  <c r="AK3115" i="2"/>
  <c r="AK3114" i="2"/>
  <c r="AK3113" i="2"/>
  <c r="AK3112" i="2"/>
  <c r="AK3111" i="2"/>
  <c r="AK3110" i="2"/>
  <c r="AK3109" i="2"/>
  <c r="AK3108" i="2"/>
  <c r="AK3107" i="2"/>
  <c r="AK3106" i="2"/>
  <c r="AK3105" i="2"/>
  <c r="AK3104" i="2"/>
  <c r="AK3103" i="2"/>
  <c r="AK3102" i="2"/>
  <c r="AK3101" i="2"/>
  <c r="AK3100" i="2"/>
  <c r="AK3099" i="2"/>
  <c r="AK3098" i="2"/>
  <c r="AK3097" i="2"/>
  <c r="AK3096" i="2"/>
  <c r="AK3095" i="2"/>
  <c r="AK3094" i="2"/>
  <c r="AK3093" i="2"/>
  <c r="AK3092" i="2"/>
  <c r="AK3091" i="2"/>
  <c r="AK3090" i="2"/>
  <c r="AK3089" i="2"/>
  <c r="AK3088" i="2"/>
  <c r="AK3087" i="2"/>
  <c r="AK3086" i="2"/>
  <c r="AK3085" i="2"/>
  <c r="AK3084" i="2"/>
  <c r="AK3083" i="2"/>
  <c r="AK3082" i="2"/>
  <c r="AK3081" i="2"/>
  <c r="AK3080" i="2"/>
  <c r="AK3079" i="2"/>
  <c r="AK3078" i="2"/>
  <c r="AK3077" i="2"/>
  <c r="AK3076" i="2"/>
  <c r="AK3075" i="2"/>
  <c r="AK3074" i="2"/>
  <c r="AK3073" i="2"/>
  <c r="AK3072" i="2"/>
  <c r="AK3071" i="2"/>
  <c r="AK3070" i="2"/>
  <c r="AK3069" i="2"/>
  <c r="AK3068" i="2"/>
  <c r="AK3067" i="2"/>
  <c r="AK3066" i="2"/>
  <c r="AK3065" i="2"/>
  <c r="AK3064" i="2"/>
  <c r="AK3063" i="2"/>
  <c r="AK3062" i="2"/>
  <c r="AK3061" i="2"/>
  <c r="AK3060" i="2"/>
  <c r="AK3059" i="2"/>
  <c r="AK3058" i="2"/>
  <c r="AK3057" i="2"/>
  <c r="AK3056" i="2"/>
  <c r="AK3055" i="2"/>
  <c r="AK3054" i="2"/>
  <c r="AK3053" i="2"/>
  <c r="AK3052" i="2"/>
  <c r="AK3051" i="2"/>
  <c r="AK3050" i="2"/>
  <c r="AK3049" i="2"/>
  <c r="AK3048" i="2"/>
  <c r="AK3047" i="2"/>
  <c r="AK3046" i="2"/>
  <c r="AK3045" i="2"/>
  <c r="AK3044" i="2"/>
  <c r="AK3043" i="2"/>
  <c r="AK3042" i="2"/>
  <c r="AK3041" i="2"/>
  <c r="AK3040" i="2"/>
  <c r="AK3039" i="2"/>
  <c r="AK3038" i="2"/>
  <c r="AK3037" i="2"/>
  <c r="AK3036" i="2"/>
  <c r="AK3035" i="2"/>
  <c r="AK3034" i="2"/>
  <c r="AK3033" i="2"/>
  <c r="AK3032" i="2"/>
  <c r="AK3031" i="2"/>
  <c r="AK3030" i="2"/>
  <c r="AK3029" i="2"/>
  <c r="AK3028" i="2"/>
  <c r="AK3027" i="2"/>
  <c r="AK3026" i="2"/>
  <c r="AK3025" i="2"/>
  <c r="AK3024" i="2"/>
  <c r="AK3023" i="2"/>
  <c r="AK3022" i="2"/>
  <c r="AK3021" i="2"/>
  <c r="AK3020" i="2"/>
  <c r="AK3019" i="2"/>
  <c r="AK3018" i="2"/>
  <c r="AK3017" i="2"/>
  <c r="AK3016" i="2"/>
  <c r="AK3015" i="2"/>
  <c r="AK3014" i="2"/>
  <c r="AK3013" i="2"/>
  <c r="AK3012" i="2"/>
  <c r="AK3011" i="2"/>
  <c r="AK3010" i="2"/>
  <c r="AK3009" i="2"/>
  <c r="AK3008" i="2"/>
  <c r="AK3007" i="2"/>
  <c r="AK3006" i="2"/>
  <c r="AK3005" i="2"/>
  <c r="AK3004" i="2"/>
  <c r="AK3003" i="2"/>
  <c r="AK3002" i="2"/>
  <c r="AK3001" i="2"/>
  <c r="AK3000" i="2"/>
  <c r="AK2999" i="2"/>
  <c r="AK2998" i="2"/>
  <c r="AK2997" i="2"/>
  <c r="AK2996" i="2"/>
  <c r="AK2995" i="2"/>
  <c r="AK2994" i="2"/>
  <c r="AK2993" i="2"/>
  <c r="AK2992" i="2"/>
  <c r="AK2991" i="2"/>
  <c r="AK2990" i="2"/>
  <c r="AK2989" i="2"/>
  <c r="AK2988" i="2"/>
  <c r="AK2987" i="2"/>
  <c r="AK2986" i="2"/>
  <c r="AK2985" i="2"/>
  <c r="AK2984" i="2"/>
  <c r="AK2983" i="2"/>
  <c r="AK2982" i="2"/>
  <c r="AK2981" i="2"/>
  <c r="AK2980" i="2"/>
  <c r="AK2979" i="2"/>
  <c r="AK2978" i="2"/>
  <c r="AK2977" i="2"/>
  <c r="AK2976" i="2"/>
  <c r="AK2975" i="2"/>
  <c r="AK2974" i="2"/>
  <c r="AK2973" i="2"/>
  <c r="AK2972" i="2"/>
  <c r="AK2971" i="2"/>
  <c r="AK2970" i="2"/>
  <c r="AK2969" i="2"/>
  <c r="AK2968" i="2"/>
  <c r="AK2967" i="2"/>
  <c r="AK2966" i="2"/>
  <c r="AK2965" i="2"/>
  <c r="AK2964" i="2"/>
  <c r="AK2963" i="2"/>
  <c r="AK2962" i="2"/>
  <c r="AK2961" i="2"/>
  <c r="AK2960" i="2"/>
  <c r="AK2959" i="2"/>
  <c r="AK2958" i="2"/>
  <c r="AK2957" i="2"/>
  <c r="AK2956" i="2"/>
  <c r="AK2955" i="2"/>
  <c r="AK2954" i="2"/>
  <c r="AK2953" i="2"/>
  <c r="AK2952" i="2"/>
  <c r="AK2951" i="2"/>
  <c r="AK2950" i="2"/>
  <c r="AK2949" i="2"/>
  <c r="AK2948" i="2"/>
  <c r="AK2947" i="2"/>
  <c r="AK2946" i="2"/>
  <c r="AK2945" i="2"/>
  <c r="AK2944" i="2"/>
  <c r="AK2943" i="2"/>
  <c r="AK2942" i="2"/>
  <c r="AK2941" i="2"/>
  <c r="AK2940" i="2"/>
  <c r="AK2939" i="2"/>
  <c r="AK2938" i="2"/>
  <c r="AK2937" i="2"/>
  <c r="AK2936" i="2"/>
  <c r="AK2935" i="2"/>
  <c r="AK2934" i="2"/>
  <c r="AK2933" i="2"/>
  <c r="AK2932" i="2"/>
  <c r="AK2931" i="2"/>
  <c r="AK2930" i="2"/>
  <c r="AK2929" i="2"/>
  <c r="AK2928" i="2"/>
  <c r="AK2927" i="2"/>
  <c r="AK2926" i="2"/>
  <c r="AK2925" i="2"/>
  <c r="AK2924" i="2"/>
  <c r="AK2923" i="2"/>
  <c r="AK2922" i="2"/>
  <c r="AK2921" i="2"/>
  <c r="AK2920" i="2"/>
  <c r="AK2919" i="2"/>
  <c r="AK2918" i="2"/>
  <c r="AK2917" i="2"/>
  <c r="AK2916" i="2"/>
  <c r="AK2915" i="2"/>
  <c r="AK2914" i="2"/>
  <c r="AK2913" i="2"/>
  <c r="AK2912" i="2"/>
  <c r="AK2911" i="2"/>
  <c r="AK2910" i="2"/>
  <c r="AK2909" i="2"/>
  <c r="AK2908" i="2"/>
  <c r="AK2907" i="2"/>
  <c r="AK2906" i="2"/>
  <c r="AK2905" i="2"/>
  <c r="AK2904" i="2"/>
  <c r="AK2903" i="2"/>
  <c r="AK2902" i="2"/>
  <c r="AK2901" i="2"/>
  <c r="AK2900" i="2"/>
  <c r="AK2899" i="2"/>
  <c r="AK2898" i="2"/>
  <c r="AK2897" i="2"/>
  <c r="AK2896" i="2"/>
  <c r="AK2895" i="2"/>
  <c r="AK2894" i="2"/>
  <c r="AK2893" i="2"/>
  <c r="AK2892" i="2"/>
  <c r="AK2891" i="2"/>
  <c r="AK2890" i="2"/>
  <c r="AK2889" i="2"/>
  <c r="AK2888" i="2"/>
  <c r="AK2887" i="2"/>
  <c r="AK2886" i="2"/>
  <c r="AK2885" i="2"/>
  <c r="AK2884" i="2"/>
  <c r="AK2883" i="2"/>
  <c r="AK2882" i="2"/>
  <c r="AK2881" i="2"/>
  <c r="AK2880" i="2"/>
  <c r="AK2879" i="2"/>
  <c r="AK2878" i="2"/>
  <c r="AK2877" i="2"/>
  <c r="AK2876" i="2"/>
  <c r="AK2875" i="2"/>
  <c r="AK2874" i="2"/>
  <c r="AK2873" i="2"/>
  <c r="AK2872" i="2"/>
  <c r="AK2871" i="2"/>
  <c r="AK2870" i="2"/>
  <c r="AK2869" i="2"/>
  <c r="AK2868" i="2"/>
  <c r="AK2867" i="2"/>
  <c r="AK2866" i="2"/>
  <c r="AK2865" i="2"/>
  <c r="AK2864" i="2"/>
  <c r="AK2863" i="2"/>
  <c r="AK2862" i="2"/>
  <c r="AK2861" i="2"/>
  <c r="AK2860" i="2"/>
  <c r="AK2859" i="2"/>
  <c r="AK2858" i="2"/>
  <c r="AK2857" i="2"/>
  <c r="AK2856" i="2"/>
  <c r="AK2855" i="2"/>
  <c r="AK2854" i="2"/>
  <c r="AK2853" i="2"/>
  <c r="AK2852" i="2"/>
  <c r="AK2851" i="2"/>
  <c r="AK2850" i="2"/>
  <c r="AK2849" i="2"/>
  <c r="AK2848" i="2"/>
  <c r="AK2847" i="2"/>
  <c r="AK2846" i="2"/>
  <c r="AK2845" i="2"/>
  <c r="AK2844" i="2"/>
  <c r="AK2843" i="2"/>
  <c r="AK2842" i="2"/>
  <c r="AK2841" i="2"/>
  <c r="AK2840" i="2"/>
  <c r="AK2839" i="2"/>
  <c r="AK2838" i="2"/>
  <c r="AK2837" i="2"/>
  <c r="AK2836" i="2"/>
  <c r="AK2835" i="2"/>
  <c r="AK2834" i="2"/>
  <c r="AK2833" i="2"/>
  <c r="AK2832" i="2"/>
  <c r="AK2831" i="2"/>
  <c r="AK2830" i="2"/>
  <c r="AK2829" i="2"/>
  <c r="AK2828" i="2"/>
  <c r="AK2827" i="2"/>
  <c r="AK2826" i="2"/>
  <c r="AK2825" i="2"/>
  <c r="AK2824" i="2"/>
  <c r="AK2823" i="2"/>
  <c r="AK2822" i="2"/>
  <c r="AK2821" i="2"/>
  <c r="AK2820" i="2"/>
  <c r="AK2819" i="2"/>
  <c r="AK2818" i="2"/>
  <c r="AK2817" i="2"/>
  <c r="AK2816" i="2"/>
  <c r="AK2815" i="2"/>
  <c r="AK2814" i="2"/>
  <c r="AK2813" i="2"/>
  <c r="AK2812" i="2"/>
  <c r="AK2811" i="2"/>
  <c r="AK2810" i="2"/>
  <c r="AK2809" i="2"/>
  <c r="AK2808" i="2"/>
  <c r="AK2807" i="2"/>
  <c r="AK2806" i="2"/>
  <c r="AK2805" i="2"/>
  <c r="AK2804" i="2"/>
  <c r="AK2803" i="2"/>
  <c r="AK2802" i="2"/>
  <c r="AK2801" i="2"/>
  <c r="AK2800" i="2"/>
  <c r="AK2799" i="2"/>
  <c r="AK2798" i="2"/>
  <c r="AK2797" i="2"/>
  <c r="AK2796" i="2"/>
  <c r="AK2795" i="2"/>
  <c r="AK2794" i="2"/>
  <c r="AK2793" i="2"/>
  <c r="AK2792" i="2"/>
  <c r="AK2791" i="2"/>
  <c r="AK2790" i="2"/>
  <c r="AK2789" i="2"/>
  <c r="AK2788" i="2"/>
  <c r="AK2787" i="2"/>
  <c r="AK2786" i="2"/>
  <c r="AK2785" i="2"/>
  <c r="AK2784" i="2"/>
  <c r="AK2783" i="2"/>
  <c r="AK2782" i="2"/>
  <c r="AK2781" i="2"/>
  <c r="AK2780" i="2"/>
  <c r="AK2779" i="2"/>
  <c r="AK2778" i="2"/>
  <c r="AK2777" i="2"/>
  <c r="AK2776" i="2"/>
  <c r="AK2775" i="2"/>
  <c r="AK2774" i="2"/>
  <c r="AK2773" i="2"/>
  <c r="AK2772" i="2"/>
  <c r="AK2771" i="2"/>
  <c r="AK2770" i="2"/>
  <c r="AK2769" i="2"/>
  <c r="AK2768" i="2"/>
  <c r="AK2767" i="2"/>
  <c r="AK2766" i="2"/>
  <c r="AK2765" i="2"/>
  <c r="AK2764" i="2"/>
  <c r="AK2763" i="2"/>
  <c r="AK2762" i="2"/>
  <c r="AK2761" i="2"/>
  <c r="AK2760" i="2"/>
  <c r="AK2759" i="2"/>
  <c r="AK2758" i="2"/>
  <c r="AK2757" i="2"/>
  <c r="AK2756" i="2"/>
  <c r="AK2755" i="2"/>
  <c r="AK2754" i="2"/>
  <c r="AK2753" i="2"/>
  <c r="AK2752" i="2"/>
  <c r="AK2751" i="2"/>
  <c r="AK2750" i="2"/>
  <c r="AK2749" i="2"/>
  <c r="AK2748" i="2"/>
  <c r="AK2747" i="2"/>
  <c r="AK2746" i="2"/>
  <c r="AK2745" i="2"/>
  <c r="AK2744" i="2"/>
  <c r="AK2743" i="2"/>
  <c r="AK2742" i="2"/>
  <c r="AK2741" i="2"/>
  <c r="AK2740" i="2"/>
  <c r="AK2739" i="2"/>
  <c r="AK2738" i="2"/>
  <c r="AK2737" i="2"/>
  <c r="AK2736" i="2"/>
  <c r="AK2735" i="2"/>
  <c r="AK2734" i="2"/>
  <c r="AK2733" i="2"/>
  <c r="AK2732" i="2"/>
  <c r="AK2731" i="2"/>
  <c r="AK2730" i="2"/>
  <c r="AK2729" i="2"/>
  <c r="AK2728" i="2"/>
  <c r="AK2727" i="2"/>
  <c r="AK2726" i="2"/>
  <c r="AK2725" i="2"/>
  <c r="AK2724" i="2"/>
  <c r="AK2723" i="2"/>
  <c r="AK2722" i="2"/>
  <c r="AK2721" i="2"/>
  <c r="AK2720" i="2"/>
  <c r="AK2719" i="2"/>
  <c r="AK2718" i="2"/>
  <c r="AK2717" i="2"/>
  <c r="AK2716" i="2"/>
  <c r="AK2715" i="2"/>
  <c r="AK2714" i="2"/>
  <c r="AK2713" i="2"/>
  <c r="AK2712" i="2"/>
  <c r="AK2711" i="2"/>
  <c r="AK2710" i="2"/>
  <c r="AK2709" i="2"/>
  <c r="AK2708" i="2"/>
  <c r="AK2707" i="2"/>
  <c r="AK2706" i="2"/>
  <c r="AK2705" i="2"/>
  <c r="AK2704" i="2"/>
  <c r="AK2703" i="2"/>
  <c r="AK2702" i="2"/>
  <c r="AK2701" i="2"/>
  <c r="AK2700" i="2"/>
  <c r="AK2699" i="2"/>
  <c r="AK2698" i="2"/>
  <c r="AK2697" i="2"/>
  <c r="AK2696" i="2"/>
  <c r="AK2695" i="2"/>
  <c r="AK2694" i="2"/>
  <c r="AK2693" i="2"/>
  <c r="AK2692" i="2"/>
  <c r="AK2691" i="2"/>
  <c r="AK2690" i="2"/>
  <c r="AK2689" i="2"/>
  <c r="AK2688" i="2"/>
  <c r="AK2687" i="2"/>
  <c r="AK2686" i="2"/>
  <c r="AK2685" i="2"/>
  <c r="AK2684" i="2"/>
  <c r="AK2683" i="2"/>
  <c r="AK2682" i="2"/>
  <c r="AK2681" i="2"/>
  <c r="AK2680" i="2"/>
  <c r="AK2679" i="2"/>
  <c r="AK2678" i="2"/>
  <c r="AK2677" i="2"/>
  <c r="AK2676" i="2"/>
  <c r="AK2675" i="2"/>
  <c r="AK2674" i="2"/>
  <c r="AK2673" i="2"/>
  <c r="AK2672" i="2"/>
  <c r="AK2671" i="2"/>
  <c r="AK2670" i="2"/>
  <c r="AK2669" i="2"/>
  <c r="AK2668" i="2"/>
  <c r="AK2667" i="2"/>
  <c r="AK2666" i="2"/>
  <c r="AK2665" i="2"/>
  <c r="AK2664" i="2"/>
  <c r="AK2663" i="2"/>
  <c r="AK2662" i="2"/>
  <c r="AK2661" i="2"/>
  <c r="AK2660" i="2"/>
  <c r="AK2659" i="2"/>
  <c r="AK2658" i="2"/>
  <c r="AK2657" i="2"/>
  <c r="AK2656" i="2"/>
  <c r="AK2655" i="2"/>
  <c r="AK2654" i="2"/>
  <c r="AK2653" i="2"/>
  <c r="AK2652" i="2"/>
  <c r="AK2651" i="2"/>
  <c r="AK2650" i="2"/>
  <c r="AK2649" i="2"/>
  <c r="AK2648" i="2"/>
  <c r="AK2647" i="2"/>
  <c r="AK2646" i="2"/>
  <c r="AK2645" i="2"/>
  <c r="AK2644" i="2"/>
  <c r="AK2643" i="2"/>
  <c r="AK2642" i="2"/>
  <c r="AK2641" i="2"/>
  <c r="AK2640" i="2"/>
  <c r="AK2639" i="2"/>
  <c r="AK2638" i="2"/>
  <c r="AK2637" i="2"/>
  <c r="AK2636" i="2"/>
  <c r="AK2635" i="2"/>
  <c r="AK2634" i="2"/>
  <c r="AK2633" i="2"/>
  <c r="AK2632" i="2"/>
  <c r="AK2631" i="2"/>
  <c r="AK2630" i="2"/>
  <c r="AK2629" i="2"/>
  <c r="AK2628" i="2"/>
  <c r="AK2627" i="2"/>
  <c r="AK2626" i="2"/>
  <c r="AK2625" i="2"/>
  <c r="AK2624" i="2"/>
  <c r="AK2623" i="2"/>
  <c r="AK2622" i="2"/>
  <c r="AK2621" i="2"/>
  <c r="AK2620" i="2"/>
  <c r="AK2619" i="2"/>
  <c r="AK2618" i="2"/>
  <c r="AK2617" i="2"/>
  <c r="AK2616" i="2"/>
  <c r="AK2615" i="2"/>
  <c r="AK2614" i="2"/>
  <c r="AK2613" i="2"/>
  <c r="AK2612" i="2"/>
  <c r="AK2611" i="2"/>
  <c r="AK2610" i="2"/>
  <c r="AK2609" i="2"/>
  <c r="AK2608" i="2"/>
  <c r="AK2607" i="2"/>
  <c r="AK2606" i="2"/>
  <c r="AK2605" i="2"/>
  <c r="AK2604" i="2"/>
  <c r="AK2603" i="2"/>
  <c r="AK2602" i="2"/>
  <c r="AK2601" i="2"/>
  <c r="AK2600" i="2"/>
  <c r="AK2599" i="2"/>
  <c r="AK2598" i="2"/>
  <c r="AK2597" i="2"/>
  <c r="AK2596" i="2"/>
  <c r="AK2595" i="2"/>
  <c r="AK2594" i="2"/>
  <c r="AK2593" i="2"/>
  <c r="AK2592" i="2"/>
  <c r="AK2591" i="2"/>
  <c r="AK2590" i="2"/>
  <c r="AK2589" i="2"/>
  <c r="AK2588" i="2"/>
  <c r="AK2587" i="2"/>
  <c r="AK2586" i="2"/>
  <c r="AK2585" i="2"/>
  <c r="AK2584" i="2"/>
  <c r="AK2583" i="2"/>
  <c r="AK2582" i="2"/>
  <c r="AK2581" i="2"/>
  <c r="AK2580" i="2"/>
  <c r="AK2579" i="2"/>
  <c r="AK2578" i="2"/>
  <c r="AK2577" i="2"/>
  <c r="AK2576" i="2"/>
  <c r="AK2575" i="2"/>
  <c r="AK2574" i="2"/>
  <c r="AK2573" i="2"/>
  <c r="AK2572" i="2"/>
  <c r="AK2571" i="2"/>
  <c r="AK2570" i="2"/>
  <c r="AK2569" i="2"/>
  <c r="AK2568" i="2"/>
  <c r="AK2567" i="2"/>
  <c r="AK2566" i="2"/>
  <c r="AK2565" i="2"/>
  <c r="AK2564" i="2"/>
  <c r="AK2563" i="2"/>
  <c r="AK2562" i="2"/>
  <c r="AK2561" i="2"/>
  <c r="AK2560" i="2"/>
  <c r="AK2559" i="2"/>
  <c r="AK2558" i="2"/>
  <c r="AK2557" i="2"/>
  <c r="AK2556" i="2"/>
  <c r="AK2555" i="2"/>
  <c r="AK2554" i="2"/>
  <c r="AK2553" i="2"/>
  <c r="AK2552" i="2"/>
  <c r="AK2551" i="2"/>
  <c r="AK2550" i="2"/>
  <c r="AK2549" i="2"/>
  <c r="AK2548" i="2"/>
  <c r="AK2547" i="2"/>
  <c r="AK2546" i="2"/>
  <c r="AK2545" i="2"/>
  <c r="AK2544" i="2"/>
  <c r="AK2543" i="2"/>
  <c r="AK2542" i="2"/>
  <c r="AK2541" i="2"/>
  <c r="AK2540" i="2"/>
  <c r="AK2539" i="2"/>
  <c r="AK2538" i="2"/>
  <c r="AK2537" i="2"/>
  <c r="AK2536" i="2"/>
  <c r="AK2535" i="2"/>
  <c r="AK2534" i="2"/>
  <c r="AK2533" i="2"/>
  <c r="AK2532" i="2"/>
  <c r="AK2531" i="2"/>
  <c r="AK2530" i="2"/>
  <c r="AK2529" i="2"/>
  <c r="AK2528" i="2"/>
  <c r="AK2527" i="2"/>
  <c r="AK2526" i="2"/>
  <c r="AK2525" i="2"/>
  <c r="AK2524" i="2"/>
  <c r="AK2523" i="2"/>
  <c r="AK2522" i="2"/>
  <c r="AK2521" i="2"/>
  <c r="AK2520" i="2"/>
  <c r="AK2519" i="2"/>
  <c r="AK2518" i="2"/>
  <c r="AK2517" i="2"/>
  <c r="AK2516" i="2"/>
  <c r="AK2515" i="2"/>
  <c r="AK2514" i="2"/>
  <c r="AK2513" i="2"/>
  <c r="AK2512" i="2"/>
  <c r="AK2511" i="2"/>
  <c r="AK2510" i="2"/>
  <c r="AK2509" i="2"/>
  <c r="AK2508" i="2"/>
  <c r="AK2507" i="2"/>
  <c r="AK2506" i="2"/>
  <c r="AK2505" i="2"/>
  <c r="AK2504" i="2"/>
  <c r="AK2503" i="2"/>
  <c r="AK2502" i="2"/>
  <c r="AK2501" i="2"/>
  <c r="AK2500" i="2"/>
  <c r="AK2499" i="2"/>
  <c r="AK2498" i="2"/>
  <c r="AK2497" i="2"/>
  <c r="AK2496" i="2"/>
  <c r="AK2495" i="2"/>
  <c r="AK2494" i="2"/>
  <c r="AK2493" i="2"/>
  <c r="AK2492" i="2"/>
  <c r="AK2491" i="2"/>
  <c r="AK2490" i="2"/>
  <c r="AK2489" i="2"/>
  <c r="AK2488" i="2"/>
  <c r="AK2487" i="2"/>
  <c r="AK2486" i="2"/>
  <c r="AK2485" i="2"/>
  <c r="AK2484" i="2"/>
  <c r="AK2483" i="2"/>
  <c r="AK2482" i="2"/>
  <c r="AK2481" i="2"/>
  <c r="AK2480" i="2"/>
  <c r="AK2479" i="2"/>
  <c r="AK2478" i="2"/>
  <c r="AK2477" i="2"/>
  <c r="AK2476" i="2"/>
  <c r="AK2475" i="2"/>
  <c r="AK2474" i="2"/>
  <c r="AK2473" i="2"/>
  <c r="AK2472" i="2"/>
  <c r="AK2471" i="2"/>
  <c r="AK2470" i="2"/>
  <c r="AK2469" i="2"/>
  <c r="AK2468" i="2"/>
  <c r="AK2467" i="2"/>
  <c r="AK2466" i="2"/>
  <c r="AK2465" i="2"/>
  <c r="AK2464" i="2"/>
  <c r="AK2463" i="2"/>
  <c r="AK2462" i="2"/>
  <c r="AK2461" i="2"/>
  <c r="AK2460" i="2"/>
  <c r="AK2459" i="2"/>
  <c r="AK2458" i="2"/>
  <c r="AK2457" i="2"/>
  <c r="AK2456" i="2"/>
  <c r="AK2455" i="2"/>
  <c r="AK2454" i="2"/>
  <c r="AK2453" i="2"/>
  <c r="AK2452" i="2"/>
  <c r="AK2451" i="2"/>
  <c r="AK2450" i="2"/>
  <c r="AK2449" i="2"/>
  <c r="AK2448" i="2"/>
  <c r="AK2447" i="2"/>
  <c r="AK2446" i="2"/>
  <c r="AK2445" i="2"/>
  <c r="AK2444" i="2"/>
  <c r="AK2443" i="2"/>
  <c r="AK2442" i="2"/>
  <c r="AK2441" i="2"/>
  <c r="AK2440" i="2"/>
  <c r="AK2439" i="2"/>
  <c r="AK2438" i="2"/>
  <c r="AK2437" i="2"/>
  <c r="AK2436" i="2"/>
  <c r="AK2435" i="2"/>
  <c r="AK2434" i="2"/>
  <c r="AK2433" i="2"/>
  <c r="AK2432" i="2"/>
  <c r="AK2431" i="2"/>
  <c r="AK2430" i="2"/>
  <c r="AK2429" i="2"/>
  <c r="AK2428" i="2"/>
  <c r="AK2427" i="2"/>
  <c r="AK2426" i="2"/>
  <c r="AK2425" i="2"/>
  <c r="AK2424" i="2"/>
  <c r="AK2423" i="2"/>
  <c r="AK2422" i="2"/>
  <c r="AK2421" i="2"/>
  <c r="AK2420" i="2"/>
  <c r="AK2419" i="2"/>
  <c r="AK2418" i="2"/>
  <c r="AK2417" i="2"/>
  <c r="AK2416" i="2"/>
  <c r="AK2415" i="2"/>
  <c r="AK2414" i="2"/>
  <c r="AK2413" i="2"/>
  <c r="AK2412" i="2"/>
  <c r="AK2411" i="2"/>
  <c r="AK2410" i="2"/>
  <c r="AK2409" i="2"/>
  <c r="AK2408" i="2"/>
  <c r="AK2407" i="2"/>
  <c r="AK2406" i="2"/>
  <c r="AK2405" i="2"/>
  <c r="AK2404" i="2"/>
  <c r="AK2403" i="2"/>
  <c r="AK2402" i="2"/>
  <c r="AK2401" i="2"/>
  <c r="AK2400" i="2"/>
  <c r="AK2399" i="2"/>
  <c r="AK2398" i="2"/>
  <c r="AK2397" i="2"/>
  <c r="AK2396" i="2"/>
  <c r="AK2395" i="2"/>
  <c r="AK2394" i="2"/>
  <c r="AK2393" i="2"/>
  <c r="AK2392" i="2"/>
  <c r="AK2391" i="2"/>
  <c r="AK2390" i="2"/>
  <c r="AK2389" i="2"/>
  <c r="AK2388" i="2"/>
  <c r="AK2387" i="2"/>
  <c r="AK2386" i="2"/>
  <c r="AK2385" i="2"/>
  <c r="AK2384" i="2"/>
  <c r="AK2383" i="2"/>
  <c r="AK2382" i="2"/>
  <c r="AK2381" i="2"/>
  <c r="AK2380" i="2"/>
  <c r="AK2379" i="2"/>
  <c r="AK2378" i="2"/>
  <c r="AK2377" i="2"/>
  <c r="AK2376" i="2"/>
  <c r="AK2375" i="2"/>
  <c r="AK2374" i="2"/>
  <c r="AK2373" i="2"/>
  <c r="AK2372" i="2"/>
  <c r="AK2371" i="2"/>
  <c r="AK2370" i="2"/>
  <c r="AK2369" i="2"/>
  <c r="AK2368" i="2"/>
  <c r="AK2367" i="2"/>
  <c r="AK2366" i="2"/>
  <c r="AK2365" i="2"/>
  <c r="AK2364" i="2"/>
  <c r="AK2363" i="2"/>
  <c r="AK2362" i="2"/>
  <c r="AK2361" i="2"/>
  <c r="AK2360" i="2"/>
  <c r="AK2359" i="2"/>
  <c r="AK2358" i="2"/>
  <c r="AK2357" i="2"/>
  <c r="AK2356" i="2"/>
  <c r="AK2355" i="2"/>
  <c r="AK2354" i="2"/>
  <c r="AK2353" i="2"/>
  <c r="AK2352" i="2"/>
  <c r="AK2351" i="2"/>
  <c r="AK2350" i="2"/>
  <c r="AK2349" i="2"/>
  <c r="AK2348" i="2"/>
  <c r="AK2347" i="2"/>
  <c r="AK2346" i="2"/>
  <c r="AK2345" i="2"/>
  <c r="AK2344" i="2"/>
  <c r="AK2343" i="2"/>
  <c r="AK2342" i="2"/>
  <c r="AK2341" i="2"/>
  <c r="AK2340" i="2"/>
  <c r="AK2339" i="2"/>
  <c r="AK2338" i="2"/>
  <c r="AK2337" i="2"/>
  <c r="AK2336" i="2"/>
  <c r="AK2335" i="2"/>
  <c r="AK2334" i="2"/>
  <c r="AK2333" i="2"/>
  <c r="AK2332" i="2"/>
  <c r="AK2331" i="2"/>
  <c r="AK2330" i="2"/>
  <c r="AK2329" i="2"/>
  <c r="AK2328" i="2"/>
  <c r="AK2327" i="2"/>
  <c r="AK2326" i="2"/>
  <c r="AK2325" i="2"/>
  <c r="AK2324" i="2"/>
  <c r="AK2323" i="2"/>
  <c r="AK2322" i="2"/>
  <c r="AK2321" i="2"/>
  <c r="AK2320" i="2"/>
  <c r="AK2319" i="2"/>
  <c r="AK2318" i="2"/>
  <c r="AK2317" i="2"/>
  <c r="AK2316" i="2"/>
  <c r="AK2315" i="2"/>
  <c r="AK2314" i="2"/>
  <c r="AK2313" i="2"/>
  <c r="AK2312" i="2"/>
  <c r="AK2311" i="2"/>
  <c r="AK2310" i="2"/>
  <c r="AK2309" i="2"/>
  <c r="AK2308" i="2"/>
  <c r="AK2307" i="2"/>
  <c r="AK2306" i="2"/>
  <c r="AK2305" i="2"/>
  <c r="AK2304" i="2"/>
  <c r="AK2303" i="2"/>
  <c r="AK2302" i="2"/>
  <c r="AK2301" i="2"/>
  <c r="AK2300" i="2"/>
  <c r="AK2299" i="2"/>
  <c r="AK2298" i="2"/>
  <c r="AK2297" i="2"/>
  <c r="AK2296" i="2"/>
  <c r="AK2295" i="2"/>
  <c r="AK2294" i="2"/>
  <c r="AK2293" i="2"/>
  <c r="AK2292" i="2"/>
  <c r="AK2291" i="2"/>
  <c r="AK2290" i="2"/>
  <c r="AK2289" i="2"/>
  <c r="AK2288" i="2"/>
  <c r="AK2287" i="2"/>
  <c r="AK2286" i="2"/>
  <c r="AK2285" i="2"/>
  <c r="AK2284" i="2"/>
  <c r="AK2283" i="2"/>
  <c r="AK2282" i="2"/>
  <c r="AK2281" i="2"/>
  <c r="AK2280" i="2"/>
  <c r="AK2279" i="2"/>
  <c r="AK2278" i="2"/>
  <c r="AK2277" i="2"/>
  <c r="AK2276" i="2"/>
  <c r="AK2275" i="2"/>
  <c r="AK2274" i="2"/>
  <c r="AK2273" i="2"/>
  <c r="AK2272" i="2"/>
  <c r="AK2271" i="2"/>
  <c r="AK2270" i="2"/>
  <c r="AK2269" i="2"/>
  <c r="AK2268" i="2"/>
  <c r="AK2267" i="2"/>
  <c r="AK2266" i="2"/>
  <c r="AK2265" i="2"/>
  <c r="AK2264" i="2"/>
  <c r="AK2263" i="2"/>
  <c r="AK2262" i="2"/>
  <c r="AK2261" i="2"/>
  <c r="AK2260" i="2"/>
  <c r="AK2259" i="2"/>
  <c r="AK2258" i="2"/>
  <c r="AK2257" i="2"/>
  <c r="AK2256" i="2"/>
  <c r="AK2255" i="2"/>
  <c r="AK2254" i="2"/>
  <c r="AK2253" i="2"/>
  <c r="AK2252" i="2"/>
  <c r="AK2251" i="2"/>
  <c r="AK2250" i="2"/>
  <c r="AK2249" i="2"/>
  <c r="AK2248" i="2"/>
  <c r="AK2247" i="2"/>
  <c r="AK2246" i="2"/>
  <c r="AK2245" i="2"/>
  <c r="AK2244" i="2"/>
  <c r="AK2243" i="2"/>
  <c r="AK2242" i="2"/>
  <c r="AK2241" i="2"/>
  <c r="AK2240" i="2"/>
  <c r="AK2239" i="2"/>
  <c r="AK2238" i="2"/>
  <c r="AK2237" i="2"/>
  <c r="AK2236" i="2"/>
  <c r="AK2235" i="2"/>
  <c r="AK2234" i="2"/>
  <c r="AK2233" i="2"/>
  <c r="AK2232" i="2"/>
  <c r="AK2231" i="2"/>
  <c r="AK2230" i="2"/>
  <c r="AK2229" i="2"/>
  <c r="AK2228" i="2"/>
  <c r="AK2227" i="2"/>
  <c r="AK2226" i="2"/>
  <c r="AK2225" i="2"/>
  <c r="AK2224" i="2"/>
  <c r="AK2223" i="2"/>
  <c r="AK2222" i="2"/>
  <c r="AK2221" i="2"/>
  <c r="AK2220" i="2"/>
  <c r="AK2219" i="2"/>
  <c r="AK2218" i="2"/>
  <c r="AK2217" i="2"/>
  <c r="AK2216" i="2"/>
  <c r="AK2215" i="2"/>
  <c r="AK2214" i="2"/>
  <c r="AK2213" i="2"/>
  <c r="AK2212" i="2"/>
  <c r="AK2211" i="2"/>
  <c r="AK2210" i="2"/>
  <c r="AK2209" i="2"/>
  <c r="AK2208" i="2"/>
  <c r="AK2207" i="2"/>
  <c r="AK2206" i="2"/>
  <c r="AK2205" i="2"/>
  <c r="AK2204" i="2"/>
  <c r="AK2203" i="2"/>
  <c r="AK2202" i="2"/>
  <c r="AK2201" i="2"/>
  <c r="AK2200" i="2"/>
  <c r="AK2199" i="2"/>
  <c r="AK2198" i="2"/>
  <c r="AK2197" i="2"/>
  <c r="AK2196" i="2"/>
  <c r="AK2195" i="2"/>
  <c r="AK2194" i="2"/>
  <c r="AK2193" i="2"/>
  <c r="AK2192" i="2"/>
  <c r="AK2191" i="2"/>
  <c r="AK2190" i="2"/>
  <c r="AK2189" i="2"/>
  <c r="AK2188" i="2"/>
  <c r="AK2187" i="2"/>
  <c r="AK2186" i="2"/>
  <c r="AK2185" i="2"/>
  <c r="AK2184" i="2"/>
  <c r="AK2183" i="2"/>
  <c r="AK2182" i="2"/>
  <c r="AK2181" i="2"/>
  <c r="AK2180" i="2"/>
  <c r="AK2179" i="2"/>
  <c r="AK2178" i="2"/>
  <c r="AK2177" i="2"/>
  <c r="AK2176" i="2"/>
  <c r="AK2175" i="2"/>
  <c r="AK2174" i="2"/>
  <c r="AK2173" i="2"/>
  <c r="AK2172" i="2"/>
  <c r="AK2171" i="2"/>
  <c r="AK2170" i="2"/>
  <c r="AK2169" i="2"/>
  <c r="AK2168" i="2"/>
  <c r="AK2167" i="2"/>
  <c r="AK2166" i="2"/>
  <c r="AK2165" i="2"/>
  <c r="AK2164" i="2"/>
  <c r="AK2163" i="2"/>
  <c r="AK2162" i="2"/>
  <c r="AK2161" i="2"/>
  <c r="AK2160" i="2"/>
  <c r="AK2159" i="2"/>
  <c r="AK2158" i="2"/>
  <c r="AK2157" i="2"/>
  <c r="AK2156" i="2"/>
  <c r="AK2155" i="2"/>
  <c r="AK2154" i="2"/>
  <c r="AK2153" i="2"/>
  <c r="AK2152" i="2"/>
  <c r="AK2151" i="2"/>
  <c r="AK2150" i="2"/>
  <c r="AK2149" i="2"/>
  <c r="AK2148" i="2"/>
  <c r="AK2147" i="2"/>
  <c r="AK2146" i="2"/>
  <c r="AK2145" i="2"/>
  <c r="AK2144" i="2"/>
  <c r="AK2143" i="2"/>
  <c r="AK2142" i="2"/>
  <c r="AK2141" i="2"/>
  <c r="AK2140" i="2"/>
  <c r="AK2139" i="2"/>
  <c r="AK2138" i="2"/>
  <c r="AK2137" i="2"/>
  <c r="AK2136" i="2"/>
  <c r="AK2135" i="2"/>
  <c r="AK2134" i="2"/>
  <c r="AK2133" i="2"/>
  <c r="AK2132" i="2"/>
  <c r="AK2131" i="2"/>
  <c r="AK2130" i="2"/>
  <c r="AK2129" i="2"/>
  <c r="AK2128" i="2"/>
  <c r="AK2127" i="2"/>
  <c r="AK2126" i="2"/>
  <c r="AK2125" i="2"/>
  <c r="AK2124" i="2"/>
  <c r="AK2123" i="2"/>
  <c r="AK2122" i="2"/>
  <c r="AK2121" i="2"/>
  <c r="AK2120" i="2"/>
  <c r="AK2119" i="2"/>
  <c r="AK2118" i="2"/>
  <c r="AK2117" i="2"/>
  <c r="AK2116" i="2"/>
  <c r="AK2115" i="2"/>
  <c r="AK2114" i="2"/>
  <c r="AK2113" i="2"/>
  <c r="AK2112" i="2"/>
  <c r="AK2111" i="2"/>
  <c r="AK2110" i="2"/>
  <c r="AK2109" i="2"/>
  <c r="AK2108" i="2"/>
  <c r="AK2107" i="2"/>
  <c r="AK2106" i="2"/>
  <c r="AK2105" i="2"/>
  <c r="AK2104" i="2"/>
  <c r="AK2103" i="2"/>
  <c r="AK2102" i="2"/>
  <c r="AK2101" i="2"/>
  <c r="AK2100" i="2"/>
  <c r="AK2099" i="2"/>
  <c r="AK2098" i="2"/>
  <c r="AK2097" i="2"/>
  <c r="AK2096" i="2"/>
  <c r="AK2095" i="2"/>
  <c r="AK2094" i="2"/>
  <c r="AK2093" i="2"/>
  <c r="AK2092" i="2"/>
  <c r="AK2091" i="2"/>
  <c r="AK2090" i="2"/>
  <c r="AK2089" i="2"/>
  <c r="AK2088" i="2"/>
  <c r="AK2087" i="2"/>
  <c r="AK2086" i="2"/>
  <c r="AK2085" i="2"/>
  <c r="AK2084" i="2"/>
  <c r="AK2083" i="2"/>
  <c r="AK2082" i="2"/>
  <c r="AK2081" i="2"/>
  <c r="AK2080" i="2"/>
  <c r="AK2079" i="2"/>
  <c r="AK2078" i="2"/>
  <c r="AK2077" i="2"/>
  <c r="AK2076" i="2"/>
  <c r="AK2075" i="2"/>
  <c r="AK2074" i="2"/>
  <c r="AK2073" i="2"/>
  <c r="AK2072" i="2"/>
  <c r="AK2071" i="2"/>
  <c r="AK2070" i="2"/>
  <c r="AK2069" i="2"/>
  <c r="AK2068" i="2"/>
  <c r="AK2067" i="2"/>
  <c r="AK2066" i="2"/>
  <c r="AK2065" i="2"/>
  <c r="AK2064" i="2"/>
  <c r="AK2063" i="2"/>
  <c r="AK2062" i="2"/>
  <c r="AK2061" i="2"/>
  <c r="AK2060" i="2"/>
  <c r="AK2059" i="2"/>
  <c r="AK2058" i="2"/>
  <c r="AK2057" i="2"/>
  <c r="AK2056" i="2"/>
  <c r="AK2055" i="2"/>
  <c r="AK2054" i="2"/>
  <c r="AK2053" i="2"/>
  <c r="AK2052" i="2"/>
  <c r="AK2051" i="2"/>
  <c r="AK2050" i="2"/>
  <c r="AK2049" i="2"/>
  <c r="AK2048" i="2"/>
  <c r="AK2047" i="2"/>
  <c r="AK2046" i="2"/>
  <c r="AK2045" i="2"/>
  <c r="AK2044" i="2"/>
  <c r="AK2043" i="2"/>
  <c r="AK2042" i="2"/>
  <c r="AK2041" i="2"/>
  <c r="AK2040" i="2"/>
  <c r="AK2039" i="2"/>
  <c r="AK2038" i="2"/>
  <c r="AK2037" i="2"/>
  <c r="AK2036" i="2"/>
  <c r="AK2035" i="2"/>
  <c r="AK2034" i="2"/>
  <c r="AK2033" i="2"/>
  <c r="AK2032" i="2"/>
  <c r="AK2031" i="2"/>
  <c r="AK2030" i="2"/>
  <c r="AK2029" i="2"/>
  <c r="AK2028" i="2"/>
  <c r="AK2027" i="2"/>
  <c r="AK2026" i="2"/>
  <c r="AK2025" i="2"/>
  <c r="AK2024" i="2"/>
  <c r="AK2023" i="2"/>
  <c r="AK2022" i="2"/>
  <c r="AK2021" i="2"/>
  <c r="AK2020" i="2"/>
  <c r="AK2019" i="2"/>
  <c r="AK2018" i="2"/>
  <c r="AK2017" i="2"/>
  <c r="AK2016" i="2"/>
  <c r="AK2015" i="2"/>
  <c r="AK2014" i="2"/>
  <c r="AK2013" i="2"/>
  <c r="AK2012" i="2"/>
  <c r="AK2011" i="2"/>
  <c r="AK2010" i="2"/>
  <c r="AK2009" i="2"/>
  <c r="AK2008" i="2"/>
  <c r="AK2007" i="2"/>
  <c r="AK2006" i="2"/>
  <c r="AK2005" i="2"/>
  <c r="AK2004" i="2"/>
  <c r="AK2003" i="2"/>
  <c r="AK2002" i="2"/>
  <c r="AK2001" i="2"/>
  <c r="AK2000" i="2"/>
  <c r="AK1999" i="2"/>
  <c r="AK1998" i="2"/>
  <c r="AK1997" i="2"/>
  <c r="AK1996" i="2"/>
  <c r="AK1995" i="2"/>
  <c r="AK1994" i="2"/>
  <c r="AK1993" i="2"/>
  <c r="AK1992" i="2"/>
  <c r="AK1991" i="2"/>
  <c r="AK1990" i="2"/>
  <c r="AK1989" i="2"/>
  <c r="AK1988" i="2"/>
  <c r="AK1987" i="2"/>
  <c r="AK1986" i="2"/>
  <c r="AK1985" i="2"/>
  <c r="AK1984" i="2"/>
  <c r="AK1983" i="2"/>
  <c r="AK1982" i="2"/>
  <c r="AK1981" i="2"/>
  <c r="AK1980" i="2"/>
  <c r="AK1979" i="2"/>
  <c r="AK1978" i="2"/>
  <c r="AK1977" i="2"/>
  <c r="AK1976" i="2"/>
  <c r="AK1975" i="2"/>
  <c r="AK1974" i="2"/>
  <c r="AK1973" i="2"/>
  <c r="AK1972" i="2"/>
  <c r="AK1971" i="2"/>
  <c r="AK1970" i="2"/>
  <c r="AK1969" i="2"/>
  <c r="AK1968" i="2"/>
  <c r="AK1967" i="2"/>
  <c r="AK1966" i="2"/>
  <c r="AK1965" i="2"/>
  <c r="AK1964" i="2"/>
  <c r="AK1963" i="2"/>
  <c r="AK1962" i="2"/>
  <c r="AK1961" i="2"/>
  <c r="AK1960" i="2"/>
  <c r="AK1959" i="2"/>
  <c r="AK1958" i="2"/>
  <c r="AK1957" i="2"/>
  <c r="AK1956" i="2"/>
  <c r="AK1955" i="2"/>
  <c r="AK1954" i="2"/>
  <c r="AK1953" i="2"/>
  <c r="AK1952" i="2"/>
  <c r="AK1951" i="2"/>
  <c r="AK1950" i="2"/>
  <c r="AK1949" i="2"/>
  <c r="AK1948" i="2"/>
  <c r="AK1947" i="2"/>
  <c r="AK1946" i="2"/>
  <c r="AK1945" i="2"/>
  <c r="AK1944" i="2"/>
  <c r="AK1943" i="2"/>
  <c r="AK1942" i="2"/>
  <c r="AK1941" i="2"/>
  <c r="AK1940" i="2"/>
  <c r="AK1939" i="2"/>
  <c r="AK1938" i="2"/>
  <c r="AK1937" i="2"/>
  <c r="AK1936" i="2"/>
  <c r="AK1935" i="2"/>
  <c r="AK1934" i="2"/>
  <c r="AK1933" i="2"/>
  <c r="AK1932" i="2"/>
  <c r="AK1931" i="2"/>
  <c r="AK1930" i="2"/>
  <c r="AK1929" i="2"/>
  <c r="AK1928" i="2"/>
  <c r="AK1927" i="2"/>
  <c r="AK1926" i="2"/>
  <c r="AK1925" i="2"/>
  <c r="AK1924" i="2"/>
  <c r="AK1923" i="2"/>
  <c r="AK1922" i="2"/>
  <c r="AK1921" i="2"/>
  <c r="AK1920" i="2"/>
  <c r="AK1919" i="2"/>
  <c r="AK1918" i="2"/>
  <c r="AK1917" i="2"/>
  <c r="AK1916" i="2"/>
  <c r="AK1915" i="2"/>
  <c r="AK1914" i="2"/>
  <c r="AK1913" i="2"/>
  <c r="AK1912" i="2"/>
  <c r="AK1911" i="2"/>
  <c r="AK1910" i="2"/>
  <c r="AK1909" i="2"/>
  <c r="AK1908" i="2"/>
  <c r="AK1907" i="2"/>
  <c r="AK1906" i="2"/>
  <c r="AK1905" i="2"/>
  <c r="AK1904" i="2"/>
  <c r="AK1903" i="2"/>
  <c r="AK1902" i="2"/>
  <c r="AK1901" i="2"/>
  <c r="AK1900" i="2"/>
  <c r="AK1899" i="2"/>
  <c r="AK1898" i="2"/>
  <c r="AK1897" i="2"/>
  <c r="AK1896" i="2"/>
  <c r="AK1895" i="2"/>
  <c r="AK1894" i="2"/>
  <c r="AK1893" i="2"/>
  <c r="AK1892" i="2"/>
  <c r="AK1891" i="2"/>
  <c r="AK1890" i="2"/>
  <c r="AK1889" i="2"/>
  <c r="AK1888" i="2"/>
  <c r="AK1887" i="2"/>
  <c r="AK1886" i="2"/>
  <c r="AK1885" i="2"/>
  <c r="AK1884" i="2"/>
  <c r="AK1883" i="2"/>
  <c r="AK1882" i="2"/>
  <c r="AK1881" i="2"/>
  <c r="AK1880" i="2"/>
  <c r="AK1879" i="2"/>
  <c r="AK1878" i="2"/>
  <c r="AK1877" i="2"/>
  <c r="AK1876" i="2"/>
  <c r="AK1875" i="2"/>
  <c r="AK1874" i="2"/>
  <c r="AK1873" i="2"/>
  <c r="AK1872" i="2"/>
  <c r="AK1871" i="2"/>
  <c r="AK1870" i="2"/>
  <c r="AK1869" i="2"/>
  <c r="AK1868" i="2"/>
  <c r="AK1867" i="2"/>
  <c r="AK1866" i="2"/>
  <c r="AK1865" i="2"/>
  <c r="AK1864" i="2"/>
  <c r="AK1863" i="2"/>
  <c r="AK1862" i="2"/>
  <c r="AK1861" i="2"/>
  <c r="AK1860" i="2"/>
  <c r="AK1859" i="2"/>
  <c r="AK1858" i="2"/>
  <c r="AK1857" i="2"/>
  <c r="AK1856" i="2"/>
  <c r="AK1855" i="2"/>
  <c r="AK1854" i="2"/>
  <c r="AK1853" i="2"/>
  <c r="AK1852" i="2"/>
  <c r="AK1851" i="2"/>
  <c r="AK1850" i="2"/>
  <c r="AK1849" i="2"/>
  <c r="AK1848" i="2"/>
  <c r="AK1847" i="2"/>
  <c r="AK1846" i="2"/>
  <c r="AK1845" i="2"/>
  <c r="AK1844" i="2"/>
  <c r="AK1843" i="2"/>
  <c r="AK1842" i="2"/>
  <c r="AK1841" i="2"/>
  <c r="AK1840" i="2"/>
  <c r="AK1839" i="2"/>
  <c r="AK1838" i="2"/>
  <c r="AK1837" i="2"/>
  <c r="AK1836" i="2"/>
  <c r="AK1835" i="2"/>
  <c r="AK1834" i="2"/>
  <c r="AK1833" i="2"/>
  <c r="AK1832" i="2"/>
  <c r="AK1831" i="2"/>
  <c r="AK1830" i="2"/>
  <c r="AK1829" i="2"/>
  <c r="AK1828" i="2"/>
  <c r="AK1827" i="2"/>
  <c r="AK1826" i="2"/>
  <c r="AK1825" i="2"/>
  <c r="AK1824" i="2"/>
  <c r="AK1823" i="2"/>
  <c r="AK1822" i="2"/>
  <c r="AK1821" i="2"/>
  <c r="AK1820" i="2"/>
  <c r="AK1819" i="2"/>
  <c r="AK1818" i="2"/>
  <c r="AK1817" i="2"/>
  <c r="AK1816" i="2"/>
  <c r="AK1815" i="2"/>
  <c r="AK1814" i="2"/>
  <c r="AK1813" i="2"/>
  <c r="AK1812" i="2"/>
  <c r="AK1811" i="2"/>
  <c r="AK1810" i="2"/>
  <c r="AK1809" i="2"/>
  <c r="AK1808" i="2"/>
  <c r="AK1807" i="2"/>
  <c r="AK1806" i="2"/>
  <c r="AK1805" i="2"/>
  <c r="AK1804" i="2"/>
  <c r="AK1803" i="2"/>
  <c r="AK1802" i="2"/>
  <c r="AK1801" i="2"/>
  <c r="AK1800" i="2"/>
  <c r="AK1799" i="2"/>
  <c r="AK1798" i="2"/>
  <c r="AK1797" i="2"/>
  <c r="AK1796" i="2"/>
  <c r="AK1795" i="2"/>
  <c r="AK1794" i="2"/>
  <c r="AK1793" i="2"/>
  <c r="AK1792" i="2"/>
  <c r="AK1791" i="2"/>
  <c r="AK1790" i="2"/>
  <c r="AK1789" i="2"/>
  <c r="AK1788" i="2"/>
  <c r="AK1787" i="2"/>
  <c r="AK1786" i="2"/>
  <c r="AK1785" i="2"/>
  <c r="AK1784" i="2"/>
  <c r="AK1783" i="2"/>
  <c r="AK1782" i="2"/>
  <c r="AK1781" i="2"/>
  <c r="AK1780" i="2"/>
  <c r="AK1779" i="2"/>
  <c r="AK1778" i="2"/>
  <c r="AK1777" i="2"/>
  <c r="AK1776" i="2"/>
  <c r="AK1775" i="2"/>
  <c r="AK1774" i="2"/>
  <c r="AK1773" i="2"/>
  <c r="AK1772" i="2"/>
  <c r="AK1771" i="2"/>
  <c r="AK1770" i="2"/>
  <c r="AK1769" i="2"/>
  <c r="AK1768" i="2"/>
  <c r="AK1767" i="2"/>
  <c r="AK1766" i="2"/>
  <c r="AK1765" i="2"/>
  <c r="AK1764" i="2"/>
  <c r="AK1763" i="2"/>
  <c r="AK1762" i="2"/>
  <c r="AK1761" i="2"/>
  <c r="AK1760" i="2"/>
  <c r="AK1759" i="2"/>
  <c r="AK1758" i="2"/>
  <c r="AK1757" i="2"/>
  <c r="AK1756" i="2"/>
  <c r="AK1755" i="2"/>
  <c r="AK1754" i="2"/>
  <c r="AK1753" i="2"/>
  <c r="AK1752" i="2"/>
  <c r="AK1751" i="2"/>
  <c r="AK1750" i="2"/>
  <c r="AK1749" i="2"/>
  <c r="AK1748" i="2"/>
  <c r="AK1747" i="2"/>
  <c r="AK1746" i="2"/>
  <c r="AK1745" i="2"/>
  <c r="AK1744" i="2"/>
  <c r="AK1743" i="2"/>
  <c r="AK1742" i="2"/>
  <c r="AK1741" i="2"/>
  <c r="AK1740" i="2"/>
  <c r="AK1739" i="2"/>
  <c r="AK1738" i="2"/>
  <c r="AK1737" i="2"/>
  <c r="AK1736" i="2"/>
  <c r="AK1735" i="2"/>
  <c r="AK1734" i="2"/>
  <c r="AK1733" i="2"/>
  <c r="AK1732" i="2"/>
  <c r="AK1731" i="2"/>
  <c r="AK1730" i="2"/>
  <c r="AK1729" i="2"/>
  <c r="AK1728" i="2"/>
  <c r="AK1727" i="2"/>
  <c r="AK1726" i="2"/>
  <c r="AK1725" i="2"/>
  <c r="AK1724" i="2"/>
  <c r="AK1723" i="2"/>
  <c r="AK1722" i="2"/>
  <c r="AK1721" i="2"/>
  <c r="AK1720" i="2"/>
  <c r="AK1719" i="2"/>
  <c r="AK1718" i="2"/>
  <c r="AK1717" i="2"/>
  <c r="AK1716" i="2"/>
  <c r="AK1715" i="2"/>
  <c r="AK1714" i="2"/>
  <c r="AK1713" i="2"/>
  <c r="AK1712" i="2"/>
  <c r="AK1711" i="2"/>
  <c r="AK1710" i="2"/>
  <c r="AK1709" i="2"/>
  <c r="AK1708" i="2"/>
  <c r="AK1707" i="2"/>
  <c r="AK1706" i="2"/>
  <c r="AK1705" i="2"/>
  <c r="AK1704" i="2"/>
  <c r="AK1703" i="2"/>
  <c r="AK1702" i="2"/>
  <c r="AK1701" i="2"/>
  <c r="AK1700" i="2"/>
  <c r="AK1699" i="2"/>
  <c r="AK1698" i="2"/>
  <c r="AK1697" i="2"/>
  <c r="AK1696" i="2"/>
  <c r="AK1695" i="2"/>
  <c r="AK1694" i="2"/>
  <c r="AK1693" i="2"/>
  <c r="AK1692" i="2"/>
  <c r="AK1691" i="2"/>
  <c r="AK1690" i="2"/>
  <c r="AK1689" i="2"/>
  <c r="AK1688" i="2"/>
  <c r="AK1687" i="2"/>
  <c r="AK1686" i="2"/>
  <c r="AK1685" i="2"/>
  <c r="AK1684" i="2"/>
  <c r="AK1683" i="2"/>
  <c r="AK1682" i="2"/>
  <c r="AK1681" i="2"/>
  <c r="AK1680" i="2"/>
  <c r="AK1679" i="2"/>
  <c r="AK1678" i="2"/>
  <c r="AK1677" i="2"/>
  <c r="AK1676" i="2"/>
  <c r="AK1675" i="2"/>
  <c r="AK1674" i="2"/>
  <c r="AK1673" i="2"/>
  <c r="AK1672" i="2"/>
  <c r="AK1671" i="2"/>
  <c r="AK1670" i="2"/>
  <c r="AK1669" i="2"/>
  <c r="AK1668" i="2"/>
  <c r="AK1667" i="2"/>
  <c r="AK1666" i="2"/>
  <c r="AK1665" i="2"/>
  <c r="AK1664" i="2"/>
  <c r="AK1663" i="2"/>
  <c r="AK1662" i="2"/>
  <c r="AK1661" i="2"/>
  <c r="AK1660" i="2"/>
  <c r="AK1659" i="2"/>
  <c r="AK1658" i="2"/>
  <c r="AK1657" i="2"/>
  <c r="AK1656" i="2"/>
  <c r="AK1655" i="2"/>
  <c r="AK1654" i="2"/>
  <c r="AK1653" i="2"/>
  <c r="AK1652" i="2"/>
  <c r="AK1651" i="2"/>
  <c r="AK1650" i="2"/>
  <c r="AK1649" i="2"/>
  <c r="AK1648" i="2"/>
  <c r="AK1647" i="2"/>
  <c r="AK1646" i="2"/>
  <c r="AK1645" i="2"/>
  <c r="AK1644" i="2"/>
  <c r="AK1643" i="2"/>
  <c r="AK1642" i="2"/>
  <c r="AK1641" i="2"/>
  <c r="AK1640" i="2"/>
  <c r="AK1639" i="2"/>
  <c r="AK1638" i="2"/>
  <c r="AK1637" i="2"/>
  <c r="AK1636" i="2"/>
  <c r="AK1635" i="2"/>
  <c r="AK1634" i="2"/>
  <c r="AK1633" i="2"/>
  <c r="AK1632" i="2"/>
  <c r="AK1631" i="2"/>
  <c r="AK1630" i="2"/>
  <c r="AK1629" i="2"/>
  <c r="AK1628" i="2"/>
  <c r="AK1627" i="2"/>
  <c r="AK1626" i="2"/>
  <c r="AK1625" i="2"/>
  <c r="AK1624" i="2"/>
  <c r="AK1623" i="2"/>
  <c r="AK1622" i="2"/>
  <c r="AK1621" i="2"/>
  <c r="AK1620" i="2"/>
  <c r="AK1619" i="2"/>
  <c r="AK1618" i="2"/>
  <c r="AK1617" i="2"/>
  <c r="AK1616" i="2"/>
  <c r="AK1615" i="2"/>
  <c r="AK1614" i="2"/>
  <c r="AK1613" i="2"/>
  <c r="AK1612" i="2"/>
  <c r="AK1611" i="2"/>
  <c r="AK1610" i="2"/>
  <c r="AK1609" i="2"/>
  <c r="AK1608" i="2"/>
  <c r="AK1607" i="2"/>
  <c r="AK1606" i="2"/>
  <c r="AK1605" i="2"/>
  <c r="AK1604" i="2"/>
  <c r="AK1603" i="2"/>
  <c r="AK1602" i="2"/>
  <c r="AK1601" i="2"/>
  <c r="AK1600" i="2"/>
  <c r="AK1599" i="2"/>
  <c r="AK1598" i="2"/>
  <c r="AK1597" i="2"/>
  <c r="AK1596" i="2"/>
  <c r="AK1595" i="2"/>
  <c r="AK1594" i="2"/>
  <c r="AK1593" i="2"/>
  <c r="AK1592" i="2"/>
  <c r="AK1591" i="2"/>
  <c r="AK1590" i="2"/>
  <c r="AK1589" i="2"/>
  <c r="AK1588" i="2"/>
  <c r="AK1587" i="2"/>
  <c r="AK1586" i="2"/>
  <c r="AK1585" i="2"/>
  <c r="AK1584" i="2"/>
  <c r="AK1583" i="2"/>
  <c r="AK1582" i="2"/>
  <c r="AK1581" i="2"/>
  <c r="AK1580" i="2"/>
  <c r="AK1579" i="2"/>
  <c r="AK1578" i="2"/>
  <c r="AK1577" i="2"/>
  <c r="AK1576" i="2"/>
  <c r="AK1575" i="2"/>
  <c r="AK1574" i="2"/>
  <c r="AK1573" i="2"/>
  <c r="AK1572" i="2"/>
  <c r="AK1571" i="2"/>
  <c r="AK1570" i="2"/>
  <c r="AK1569" i="2"/>
  <c r="AK1568" i="2"/>
  <c r="AK1567" i="2"/>
  <c r="AK1566" i="2"/>
  <c r="AK1565" i="2"/>
  <c r="AK1564" i="2"/>
  <c r="AK1563" i="2"/>
  <c r="AK1562" i="2"/>
  <c r="AK1561" i="2"/>
  <c r="AK1560" i="2"/>
  <c r="AK1559" i="2"/>
  <c r="AK1558" i="2"/>
  <c r="AK1557" i="2"/>
  <c r="AK1556" i="2"/>
  <c r="AK1555" i="2"/>
  <c r="AK1554" i="2"/>
  <c r="AK1553" i="2"/>
  <c r="AK1552" i="2"/>
  <c r="AK1551" i="2"/>
  <c r="AK1550" i="2"/>
  <c r="AK1549" i="2"/>
  <c r="AK1548" i="2"/>
  <c r="AK1547" i="2"/>
  <c r="AK1546" i="2"/>
  <c r="AK1545" i="2"/>
  <c r="AK1544" i="2"/>
  <c r="AK1543" i="2"/>
  <c r="AK1542" i="2"/>
  <c r="AK1541" i="2"/>
  <c r="AK1540" i="2"/>
  <c r="AK1539" i="2"/>
  <c r="AK1538" i="2"/>
  <c r="AK1537" i="2"/>
  <c r="AK1536" i="2"/>
  <c r="AK1535" i="2"/>
  <c r="AK1534" i="2"/>
  <c r="AK1533" i="2"/>
  <c r="AK1532" i="2"/>
  <c r="AK1531" i="2"/>
  <c r="AK1530" i="2"/>
  <c r="AK1529" i="2"/>
  <c r="AK1528" i="2"/>
  <c r="AK1527" i="2"/>
  <c r="AK1526" i="2"/>
  <c r="AK1525" i="2"/>
  <c r="AK1524" i="2"/>
  <c r="AK1523" i="2"/>
  <c r="AK1522" i="2"/>
  <c r="AK1521" i="2"/>
  <c r="AK1520" i="2"/>
  <c r="AK1519" i="2"/>
  <c r="AK1518" i="2"/>
  <c r="AK1517" i="2"/>
  <c r="AK1516" i="2"/>
  <c r="AK1515" i="2"/>
  <c r="AK1514" i="2"/>
  <c r="AK1513" i="2"/>
  <c r="AK1512" i="2"/>
  <c r="AK1511" i="2"/>
  <c r="AK1510" i="2"/>
  <c r="AK1509" i="2"/>
  <c r="AK1508" i="2"/>
  <c r="AK1507" i="2"/>
  <c r="AK1506" i="2"/>
  <c r="AK1505" i="2"/>
  <c r="AK1504" i="2"/>
  <c r="AK1503" i="2"/>
  <c r="AK1502" i="2"/>
  <c r="AK1501" i="2"/>
  <c r="AK1500" i="2"/>
  <c r="AK1499" i="2"/>
  <c r="AK1498" i="2"/>
  <c r="AK1497" i="2"/>
  <c r="AK1496" i="2"/>
  <c r="AK1495" i="2"/>
  <c r="AK1494" i="2"/>
  <c r="AK1493" i="2"/>
  <c r="AK1492" i="2"/>
  <c r="AK1491" i="2"/>
  <c r="AK1490" i="2"/>
  <c r="AK1489" i="2"/>
  <c r="AK1488" i="2"/>
  <c r="AK1487" i="2"/>
  <c r="AK1486" i="2"/>
  <c r="AK1485" i="2"/>
  <c r="AK1484" i="2"/>
  <c r="AK1483" i="2"/>
  <c r="AK1482" i="2"/>
  <c r="AK1481" i="2"/>
  <c r="AK1480" i="2"/>
  <c r="AK1479" i="2"/>
  <c r="AK1478" i="2"/>
  <c r="AK1477" i="2"/>
  <c r="AK1476" i="2"/>
  <c r="AK1475" i="2"/>
  <c r="AK1474" i="2"/>
  <c r="AK1473" i="2"/>
  <c r="AK1472" i="2"/>
  <c r="AK1471" i="2"/>
  <c r="AK1470" i="2"/>
  <c r="AK1469" i="2"/>
  <c r="AK1468" i="2"/>
  <c r="AK1467" i="2"/>
  <c r="AK1466" i="2"/>
  <c r="AK1465" i="2"/>
  <c r="AK1464" i="2"/>
  <c r="AK1463" i="2"/>
  <c r="AK1462" i="2"/>
  <c r="AK1461" i="2"/>
  <c r="AK1460" i="2"/>
  <c r="AK1459" i="2"/>
  <c r="AK1458" i="2"/>
  <c r="AK1457" i="2"/>
  <c r="AK1456" i="2"/>
  <c r="AK1455" i="2"/>
  <c r="AK1454" i="2"/>
  <c r="AK1453" i="2"/>
  <c r="AK1452" i="2"/>
  <c r="AK1451" i="2"/>
  <c r="AK1450" i="2"/>
  <c r="AK1449" i="2"/>
  <c r="AK1448" i="2"/>
  <c r="AK1447" i="2"/>
  <c r="AK1446" i="2"/>
  <c r="AK1445" i="2"/>
  <c r="AK1444" i="2"/>
  <c r="AK1443" i="2"/>
  <c r="AK1442" i="2"/>
  <c r="AK1441" i="2"/>
  <c r="AK1440" i="2"/>
  <c r="AK1439" i="2"/>
  <c r="AK1438" i="2"/>
  <c r="AK1437" i="2"/>
  <c r="AK1436" i="2"/>
  <c r="AK1435" i="2"/>
  <c r="AK1434" i="2"/>
  <c r="AK1433" i="2"/>
  <c r="AK1432" i="2"/>
  <c r="AK1431" i="2"/>
  <c r="AK1430" i="2"/>
  <c r="AK1429" i="2"/>
  <c r="AK1428" i="2"/>
  <c r="AK1427" i="2"/>
  <c r="AK1426" i="2"/>
  <c r="AK1425" i="2"/>
  <c r="AK1424" i="2"/>
  <c r="AK1423" i="2"/>
  <c r="AK1422" i="2"/>
  <c r="AK1421" i="2"/>
  <c r="AK1420" i="2"/>
  <c r="AK1419" i="2"/>
  <c r="AK1418" i="2"/>
  <c r="AK1417" i="2"/>
  <c r="AK1416" i="2"/>
  <c r="AK1415" i="2"/>
  <c r="AK1414" i="2"/>
  <c r="AK1413" i="2"/>
  <c r="AK1412" i="2"/>
  <c r="AK1411" i="2"/>
  <c r="AK1410" i="2"/>
  <c r="AK1409" i="2"/>
  <c r="AK1408" i="2"/>
  <c r="AK1407" i="2"/>
  <c r="AK1406" i="2"/>
  <c r="AK1405" i="2"/>
  <c r="AK1404" i="2"/>
  <c r="AK1403" i="2"/>
  <c r="AK1402" i="2"/>
  <c r="AK1401" i="2"/>
  <c r="AK1400" i="2"/>
  <c r="AK1399" i="2"/>
  <c r="AK1398" i="2"/>
  <c r="AK1397" i="2"/>
  <c r="AK1396" i="2"/>
  <c r="AK1395" i="2"/>
  <c r="AK1394" i="2"/>
  <c r="AK1393" i="2"/>
  <c r="AK1392" i="2"/>
  <c r="AK1391" i="2"/>
  <c r="AK1390" i="2"/>
  <c r="AK1389" i="2"/>
  <c r="AK1388" i="2"/>
  <c r="AK1387" i="2"/>
  <c r="AK1386" i="2"/>
  <c r="AK1385" i="2"/>
  <c r="AK1384" i="2"/>
  <c r="AK1383" i="2"/>
  <c r="AK1382" i="2"/>
  <c r="AK1381" i="2"/>
  <c r="AK1380" i="2"/>
  <c r="AK1379" i="2"/>
  <c r="AK1378" i="2"/>
  <c r="AK1377" i="2"/>
  <c r="AK1376" i="2"/>
  <c r="AK1375" i="2"/>
  <c r="AK1374" i="2"/>
  <c r="AK1373" i="2"/>
  <c r="AK1372" i="2"/>
  <c r="AK1371" i="2"/>
  <c r="AK1370" i="2"/>
  <c r="AK1369" i="2"/>
  <c r="AK1368" i="2"/>
  <c r="AK1367" i="2"/>
  <c r="AK1366" i="2"/>
  <c r="AK1365" i="2"/>
  <c r="AK1364" i="2"/>
  <c r="AK1363" i="2"/>
  <c r="AK1362" i="2"/>
  <c r="AK1361" i="2"/>
  <c r="AK1360" i="2"/>
  <c r="AK1359" i="2"/>
  <c r="AK1358" i="2"/>
  <c r="AK1357" i="2"/>
  <c r="AK1356" i="2"/>
  <c r="AK1355" i="2"/>
  <c r="AK1354" i="2"/>
  <c r="AK1353" i="2"/>
  <c r="AK1352" i="2"/>
  <c r="AK1351" i="2"/>
  <c r="AK1350" i="2"/>
  <c r="AK1349" i="2"/>
  <c r="AK1348" i="2"/>
  <c r="AK1347" i="2"/>
  <c r="AK1346" i="2"/>
  <c r="AK1345" i="2"/>
  <c r="AK1344" i="2"/>
  <c r="AK1343" i="2"/>
  <c r="AK1342" i="2"/>
  <c r="AK1341" i="2"/>
  <c r="AK1340" i="2"/>
  <c r="AK1339" i="2"/>
  <c r="AK1338" i="2"/>
  <c r="AK1337" i="2"/>
  <c r="AK1336" i="2"/>
  <c r="AK1335" i="2"/>
  <c r="AK1334" i="2"/>
  <c r="AK1333" i="2"/>
  <c r="AK1332" i="2"/>
  <c r="AK1331" i="2"/>
  <c r="AK1330" i="2"/>
  <c r="AK1329" i="2"/>
  <c r="AK1328" i="2"/>
  <c r="AK1327" i="2"/>
  <c r="AK1326" i="2"/>
  <c r="AK1325" i="2"/>
  <c r="AK1324" i="2"/>
  <c r="AK1323" i="2"/>
  <c r="AK1322" i="2"/>
  <c r="AK1321" i="2"/>
  <c r="AK1320" i="2"/>
  <c r="AK1319" i="2"/>
  <c r="AK1318" i="2"/>
  <c r="AK1317" i="2"/>
  <c r="AK1316" i="2"/>
  <c r="AK1315" i="2"/>
  <c r="AK1314" i="2"/>
  <c r="AK1313" i="2"/>
  <c r="AK1312" i="2"/>
  <c r="AK1311" i="2"/>
  <c r="AK1310" i="2"/>
  <c r="AK1309" i="2"/>
  <c r="AK1308" i="2"/>
  <c r="AK1307" i="2"/>
  <c r="AK1306" i="2"/>
  <c r="AK1305" i="2"/>
  <c r="AK1304" i="2"/>
  <c r="AK1303" i="2"/>
  <c r="AK1302" i="2"/>
  <c r="AK1301" i="2"/>
  <c r="AK1300" i="2"/>
  <c r="AK1299" i="2"/>
  <c r="AK1298" i="2"/>
  <c r="AK1297" i="2"/>
  <c r="AK1296" i="2"/>
  <c r="AK1295" i="2"/>
  <c r="AK1294" i="2"/>
  <c r="AK1293" i="2"/>
  <c r="AK1292" i="2"/>
  <c r="AK1291" i="2"/>
  <c r="AK1290" i="2"/>
  <c r="AK1289" i="2"/>
  <c r="AK1288" i="2"/>
  <c r="AK1287" i="2"/>
  <c r="AK1286" i="2"/>
  <c r="AK1285" i="2"/>
  <c r="AK1284" i="2"/>
  <c r="AK1283" i="2"/>
  <c r="AK1282" i="2"/>
  <c r="AK1281" i="2"/>
  <c r="AK1280" i="2"/>
  <c r="AK1279" i="2"/>
  <c r="AK1278" i="2"/>
  <c r="AK1277" i="2"/>
  <c r="AK1276" i="2"/>
  <c r="AK1275" i="2"/>
  <c r="AK1274" i="2"/>
  <c r="AK1273" i="2"/>
  <c r="AK1272" i="2"/>
  <c r="AK1271" i="2"/>
  <c r="AK1270" i="2"/>
  <c r="AK1269" i="2"/>
  <c r="AK1268" i="2"/>
  <c r="AK1267" i="2"/>
  <c r="AK1266" i="2"/>
  <c r="AK1265" i="2"/>
  <c r="AK1264" i="2"/>
  <c r="AK1263" i="2"/>
  <c r="AK1262" i="2"/>
  <c r="AK1261" i="2"/>
  <c r="AK1260" i="2"/>
  <c r="AK1259" i="2"/>
  <c r="AK1258" i="2"/>
  <c r="AK1257" i="2"/>
  <c r="AK1256" i="2"/>
  <c r="AK1255" i="2"/>
  <c r="AK1254" i="2"/>
  <c r="AK1253" i="2"/>
  <c r="AK1252" i="2"/>
  <c r="AK1251" i="2"/>
  <c r="AK1250" i="2"/>
  <c r="AK1249" i="2"/>
  <c r="AK1248" i="2"/>
  <c r="AK1247" i="2"/>
  <c r="AK1246" i="2"/>
  <c r="AK1245" i="2"/>
  <c r="AK1244" i="2"/>
  <c r="AK1243" i="2"/>
  <c r="AK1242" i="2"/>
  <c r="AK1241" i="2"/>
  <c r="AK1240" i="2"/>
  <c r="AK1239" i="2"/>
  <c r="AK1238" i="2"/>
  <c r="AK1237" i="2"/>
  <c r="AK1236" i="2"/>
  <c r="AK1235" i="2"/>
  <c r="AK1234" i="2"/>
  <c r="AK1233" i="2"/>
  <c r="AK1232" i="2"/>
  <c r="AK1231" i="2"/>
  <c r="AK1230" i="2"/>
  <c r="AK1229" i="2"/>
  <c r="AK1228" i="2"/>
  <c r="AK1227" i="2"/>
  <c r="AK1226" i="2"/>
  <c r="AK1225" i="2"/>
  <c r="AK1224" i="2"/>
  <c r="AK1223" i="2"/>
  <c r="AK1222" i="2"/>
  <c r="AK1221" i="2"/>
  <c r="AK1220" i="2"/>
  <c r="AK1219" i="2"/>
  <c r="AK1218" i="2"/>
  <c r="AK1217" i="2"/>
  <c r="AK1216" i="2"/>
  <c r="AK1215" i="2"/>
  <c r="AK1214" i="2"/>
  <c r="AK1213" i="2"/>
  <c r="AK1212" i="2"/>
  <c r="AK1211" i="2"/>
  <c r="AK1210" i="2"/>
  <c r="AK1209" i="2"/>
  <c r="AK1208" i="2"/>
  <c r="AK1207" i="2"/>
  <c r="AK1206" i="2"/>
  <c r="AK1205" i="2"/>
  <c r="AK1204" i="2"/>
  <c r="AK1203" i="2"/>
  <c r="AK1202" i="2"/>
  <c r="AK1201" i="2"/>
  <c r="AK1200" i="2"/>
  <c r="AK1199" i="2"/>
  <c r="AK1198" i="2"/>
  <c r="AK1197" i="2"/>
  <c r="AK1196" i="2"/>
  <c r="AK1195" i="2"/>
  <c r="AK1194" i="2"/>
  <c r="AK1193" i="2"/>
  <c r="AK1192" i="2"/>
  <c r="AK1191" i="2"/>
  <c r="AK1190" i="2"/>
  <c r="AK1189" i="2"/>
  <c r="AK1188" i="2"/>
  <c r="AK1187" i="2"/>
  <c r="AK1186" i="2"/>
  <c r="AK1185" i="2"/>
  <c r="AK1184" i="2"/>
  <c r="AK1183" i="2"/>
  <c r="AK1182" i="2"/>
  <c r="AK1181" i="2"/>
  <c r="AK1180" i="2"/>
  <c r="AK1179" i="2"/>
  <c r="AK1178" i="2"/>
  <c r="AK1177" i="2"/>
  <c r="AK1176" i="2"/>
  <c r="AK1175" i="2"/>
  <c r="AK1174" i="2"/>
  <c r="AK1173" i="2"/>
  <c r="AK1172" i="2"/>
  <c r="AK1171" i="2"/>
  <c r="AK1170" i="2"/>
  <c r="AK1169" i="2"/>
  <c r="AK1168" i="2"/>
  <c r="AK1167" i="2"/>
  <c r="AK1166" i="2"/>
  <c r="AK1165" i="2"/>
  <c r="AK1164" i="2"/>
  <c r="AK1163" i="2"/>
  <c r="AK1162" i="2"/>
  <c r="AK1161" i="2"/>
  <c r="AK1160" i="2"/>
  <c r="AK1159" i="2"/>
  <c r="AK1158" i="2"/>
  <c r="AK1157" i="2"/>
  <c r="AK1156" i="2"/>
  <c r="AK1155" i="2"/>
  <c r="AK1154" i="2"/>
  <c r="AK1153" i="2"/>
  <c r="AK1152" i="2"/>
  <c r="AK1151" i="2"/>
  <c r="AK1150" i="2"/>
  <c r="AK1149" i="2"/>
  <c r="AK1148" i="2"/>
  <c r="AK1147" i="2"/>
  <c r="AK1146" i="2"/>
  <c r="AK1145" i="2"/>
  <c r="AK1144" i="2"/>
  <c r="AK1143" i="2"/>
  <c r="AK1142" i="2"/>
  <c r="AK1141" i="2"/>
  <c r="AK1140" i="2"/>
  <c r="AK1139" i="2"/>
  <c r="AK1138" i="2"/>
  <c r="AK1137" i="2"/>
  <c r="AK1136" i="2"/>
  <c r="AK1135" i="2"/>
  <c r="AK1134" i="2"/>
  <c r="AK1133" i="2"/>
  <c r="AK1132" i="2"/>
  <c r="AK1131" i="2"/>
  <c r="AK1130" i="2"/>
  <c r="AK1129" i="2"/>
  <c r="AK1128" i="2"/>
  <c r="AK1127" i="2"/>
  <c r="AK1126" i="2"/>
  <c r="AK1125" i="2"/>
  <c r="AK1124" i="2"/>
  <c r="AK1123" i="2"/>
  <c r="AK1122" i="2"/>
  <c r="AK1121" i="2"/>
  <c r="AK1120" i="2"/>
  <c r="AK1119" i="2"/>
  <c r="AK1118" i="2"/>
  <c r="AK1117" i="2"/>
  <c r="AK1116" i="2"/>
  <c r="AK1115" i="2"/>
  <c r="AK1114" i="2"/>
  <c r="AK1113" i="2"/>
  <c r="AK1112" i="2"/>
  <c r="AK1111" i="2"/>
  <c r="AK1110" i="2"/>
  <c r="AK1109" i="2"/>
  <c r="AK1108" i="2"/>
  <c r="AK1107" i="2"/>
  <c r="AK1106" i="2"/>
  <c r="AK1105" i="2"/>
  <c r="AK1104" i="2"/>
  <c r="AK1103" i="2"/>
  <c r="AK1102" i="2"/>
  <c r="AK1101" i="2"/>
  <c r="AK1100" i="2"/>
  <c r="AK1099" i="2"/>
  <c r="AK1098" i="2"/>
  <c r="AK1097" i="2"/>
  <c r="AK1096" i="2"/>
  <c r="AK1095" i="2"/>
  <c r="AK1094" i="2"/>
  <c r="AK1093" i="2"/>
  <c r="AK1092" i="2"/>
  <c r="AK1091" i="2"/>
  <c r="AK1090" i="2"/>
  <c r="AK1089" i="2"/>
  <c r="AK1088" i="2"/>
  <c r="AK1087" i="2"/>
  <c r="AK1086" i="2"/>
  <c r="AK1085" i="2"/>
  <c r="AK1084" i="2"/>
  <c r="AK1083" i="2"/>
  <c r="AK1082" i="2"/>
  <c r="AK1081" i="2"/>
  <c r="AK1080" i="2"/>
  <c r="AK1079" i="2"/>
  <c r="AK1078" i="2"/>
  <c r="AK1077" i="2"/>
  <c r="AK1076" i="2"/>
  <c r="AK1075" i="2"/>
  <c r="AK1074" i="2"/>
  <c r="AK1073" i="2"/>
  <c r="AK1072" i="2"/>
  <c r="AK1071" i="2"/>
  <c r="AK1070" i="2"/>
  <c r="AK1069" i="2"/>
  <c r="AK1068" i="2"/>
  <c r="AK1067" i="2"/>
  <c r="AK1066" i="2"/>
  <c r="AK1065" i="2"/>
  <c r="AK1064" i="2"/>
  <c r="AK1063" i="2"/>
  <c r="AK1062" i="2"/>
  <c r="AK1061" i="2"/>
  <c r="AK1060" i="2"/>
  <c r="AK1059" i="2"/>
  <c r="AK1058" i="2"/>
  <c r="AK1057" i="2"/>
  <c r="AK1056" i="2"/>
  <c r="AK1055" i="2"/>
  <c r="AK1054" i="2"/>
  <c r="AK1053" i="2"/>
  <c r="AK1052" i="2"/>
  <c r="AK1051" i="2"/>
  <c r="AK1050" i="2"/>
  <c r="AK1049" i="2"/>
  <c r="AK1048" i="2"/>
  <c r="AK1047" i="2"/>
  <c r="AK1046" i="2"/>
  <c r="AK1045" i="2"/>
  <c r="AK1044" i="2"/>
  <c r="AK1043" i="2"/>
  <c r="AK1042" i="2"/>
  <c r="AK1041" i="2"/>
  <c r="AK1040" i="2"/>
  <c r="AK1039" i="2"/>
  <c r="AK1038" i="2"/>
  <c r="AK1037" i="2"/>
  <c r="AK1036" i="2"/>
  <c r="AK1035" i="2"/>
  <c r="AK1034" i="2"/>
  <c r="AK1033" i="2"/>
  <c r="AK1032" i="2"/>
  <c r="AK1031" i="2"/>
  <c r="AK1030" i="2"/>
  <c r="AK1029" i="2"/>
  <c r="AK1028" i="2"/>
  <c r="AK1027" i="2"/>
  <c r="AK1026" i="2"/>
  <c r="AK1025" i="2"/>
  <c r="AK1024" i="2"/>
  <c r="AK1023" i="2"/>
  <c r="AK1022" i="2"/>
  <c r="AK1021" i="2"/>
  <c r="AK1020" i="2"/>
  <c r="AK1019" i="2"/>
  <c r="AK1018" i="2"/>
  <c r="AK1017" i="2"/>
  <c r="AK1016" i="2"/>
  <c r="AK1015" i="2"/>
  <c r="AK1014" i="2"/>
  <c r="AK1013" i="2"/>
  <c r="AK1012" i="2"/>
  <c r="AK1011" i="2"/>
  <c r="AK1010" i="2"/>
  <c r="AK1009" i="2"/>
  <c r="AK1008" i="2"/>
  <c r="AK1007" i="2"/>
  <c r="AK1006" i="2"/>
  <c r="AK1005" i="2"/>
  <c r="AK1004" i="2"/>
  <c r="AK1003" i="2"/>
  <c r="AK1002" i="2"/>
  <c r="AK1001" i="2"/>
  <c r="AK1000" i="2"/>
  <c r="AK999" i="2"/>
  <c r="AK998" i="2"/>
  <c r="AK997" i="2"/>
  <c r="AK996" i="2"/>
  <c r="AK995" i="2"/>
  <c r="AK994" i="2"/>
  <c r="AK993" i="2"/>
  <c r="AK992" i="2"/>
  <c r="AK991" i="2"/>
  <c r="AK990" i="2"/>
  <c r="AK989" i="2"/>
  <c r="AK988" i="2"/>
  <c r="AK987" i="2"/>
  <c r="AK986" i="2"/>
  <c r="AK985" i="2"/>
  <c r="AK984" i="2"/>
  <c r="AK983" i="2"/>
  <c r="AK982" i="2"/>
  <c r="AK981" i="2"/>
  <c r="AK980" i="2"/>
  <c r="AK979" i="2"/>
  <c r="AK978" i="2"/>
  <c r="AK977" i="2"/>
  <c r="AK976" i="2"/>
  <c r="AK975" i="2"/>
  <c r="AK974" i="2"/>
  <c r="AK973" i="2"/>
  <c r="AK972" i="2"/>
  <c r="AK971" i="2"/>
  <c r="AK970" i="2"/>
  <c r="AK969" i="2"/>
  <c r="AK968" i="2"/>
  <c r="AK967" i="2"/>
  <c r="AK966" i="2"/>
  <c r="AK965" i="2"/>
  <c r="AK964" i="2"/>
  <c r="AK963" i="2"/>
  <c r="AK962" i="2"/>
  <c r="AK961" i="2"/>
  <c r="AK960" i="2"/>
  <c r="AK959" i="2"/>
  <c r="AK958" i="2"/>
  <c r="AK957" i="2"/>
  <c r="AK956" i="2"/>
  <c r="AK955" i="2"/>
  <c r="AK954" i="2"/>
  <c r="AK953" i="2"/>
  <c r="AK952" i="2"/>
  <c r="AK951" i="2"/>
  <c r="AK950" i="2"/>
  <c r="AK949" i="2"/>
  <c r="AK948" i="2"/>
  <c r="AK947" i="2"/>
  <c r="AK946" i="2"/>
  <c r="AK945" i="2"/>
  <c r="AK944" i="2"/>
  <c r="AK943" i="2"/>
  <c r="AK942" i="2"/>
  <c r="AK941" i="2"/>
  <c r="AK940" i="2"/>
  <c r="AK939" i="2"/>
  <c r="AK938" i="2"/>
  <c r="AK937" i="2"/>
  <c r="AK936" i="2"/>
  <c r="AK935" i="2"/>
  <c r="AK934" i="2"/>
  <c r="AK933" i="2"/>
  <c r="AK932" i="2"/>
  <c r="AK931" i="2"/>
  <c r="AK930" i="2"/>
  <c r="AK929" i="2"/>
  <c r="AK928" i="2"/>
  <c r="AK927" i="2"/>
  <c r="AK926" i="2"/>
  <c r="AK925" i="2"/>
  <c r="AK924" i="2"/>
  <c r="AK923" i="2"/>
  <c r="AK922" i="2"/>
  <c r="AK921" i="2"/>
  <c r="AK920" i="2"/>
  <c r="AK919" i="2"/>
  <c r="AK918" i="2"/>
  <c r="AK917" i="2"/>
  <c r="AK916" i="2"/>
  <c r="AK915" i="2"/>
  <c r="AK914" i="2"/>
  <c r="AK913" i="2"/>
  <c r="AK912" i="2"/>
  <c r="AK911" i="2"/>
  <c r="AK910" i="2"/>
  <c r="AK909" i="2"/>
  <c r="AK908" i="2"/>
  <c r="AK907" i="2"/>
  <c r="AK906" i="2"/>
  <c r="AK905" i="2"/>
  <c r="AK904" i="2"/>
  <c r="AK903" i="2"/>
  <c r="AK902" i="2"/>
  <c r="AK901" i="2"/>
  <c r="AK900" i="2"/>
  <c r="AK899" i="2"/>
  <c r="AK898" i="2"/>
  <c r="AK897" i="2"/>
  <c r="AK896" i="2"/>
  <c r="AK895" i="2"/>
  <c r="AK894" i="2"/>
  <c r="AK893" i="2"/>
  <c r="AK892" i="2"/>
  <c r="AK891" i="2"/>
  <c r="AK890" i="2"/>
  <c r="AK889" i="2"/>
  <c r="AK888" i="2"/>
  <c r="AK887" i="2"/>
  <c r="AK886" i="2"/>
  <c r="AK885" i="2"/>
  <c r="AK884" i="2"/>
  <c r="AK883" i="2"/>
  <c r="AK882" i="2"/>
  <c r="AK881" i="2"/>
  <c r="AK880" i="2"/>
  <c r="AK879" i="2"/>
  <c r="AK878" i="2"/>
  <c r="AK877" i="2"/>
  <c r="AK876" i="2"/>
  <c r="AK875" i="2"/>
  <c r="AK874" i="2"/>
  <c r="AK873" i="2"/>
  <c r="AK872" i="2"/>
  <c r="AK871" i="2"/>
  <c r="AK870" i="2"/>
  <c r="AK869" i="2"/>
  <c r="AK868" i="2"/>
  <c r="AK867" i="2"/>
  <c r="AK866" i="2"/>
  <c r="AK865" i="2"/>
  <c r="AK864" i="2"/>
  <c r="AK863" i="2"/>
  <c r="AK862" i="2"/>
  <c r="AK861" i="2"/>
  <c r="AK860" i="2"/>
  <c r="AK859" i="2"/>
  <c r="AK858" i="2"/>
  <c r="AK857" i="2"/>
  <c r="AK856" i="2"/>
  <c r="AK855" i="2"/>
  <c r="AK854" i="2"/>
  <c r="AK853" i="2"/>
  <c r="AK852" i="2"/>
  <c r="AK851" i="2"/>
  <c r="AK850" i="2"/>
  <c r="AK849" i="2"/>
  <c r="AK848" i="2"/>
  <c r="AK847" i="2"/>
  <c r="AK846" i="2"/>
  <c r="AK845" i="2"/>
  <c r="AK844" i="2"/>
  <c r="AK843" i="2"/>
  <c r="AK842" i="2"/>
  <c r="AK841" i="2"/>
  <c r="AK840" i="2"/>
  <c r="AK839" i="2"/>
  <c r="AK838" i="2"/>
  <c r="AK837" i="2"/>
  <c r="AK836" i="2"/>
  <c r="AK835" i="2"/>
  <c r="AK834" i="2"/>
  <c r="AK833" i="2"/>
  <c r="AK832" i="2"/>
  <c r="AK831" i="2"/>
  <c r="AK830" i="2"/>
  <c r="AK829" i="2"/>
  <c r="AK828" i="2"/>
  <c r="AK827" i="2"/>
  <c r="AK826" i="2"/>
  <c r="AK825" i="2"/>
  <c r="AK824" i="2"/>
  <c r="AK823" i="2"/>
  <c r="AK822" i="2"/>
  <c r="AK821" i="2"/>
  <c r="AK820" i="2"/>
  <c r="AK819" i="2"/>
  <c r="AK818" i="2"/>
  <c r="AK817" i="2"/>
  <c r="AK816" i="2"/>
  <c r="AK815" i="2"/>
  <c r="AK814" i="2"/>
  <c r="AK813" i="2"/>
  <c r="AK812" i="2"/>
  <c r="AK811" i="2"/>
  <c r="AK810" i="2"/>
  <c r="AK809" i="2"/>
  <c r="AK808" i="2"/>
  <c r="AK807" i="2"/>
  <c r="AK806" i="2"/>
  <c r="AK805" i="2"/>
  <c r="AK804" i="2"/>
  <c r="AK803" i="2"/>
  <c r="AK802" i="2"/>
  <c r="AK801" i="2"/>
  <c r="AK800" i="2"/>
  <c r="AK799" i="2"/>
  <c r="AK798" i="2"/>
  <c r="AK797" i="2"/>
  <c r="AK796" i="2"/>
  <c r="AK795" i="2"/>
  <c r="AK794" i="2"/>
  <c r="AK793" i="2"/>
  <c r="AK792" i="2"/>
  <c r="AK791" i="2"/>
  <c r="AK790" i="2"/>
  <c r="AK789" i="2"/>
  <c r="AK788" i="2"/>
  <c r="AK787" i="2"/>
  <c r="AK786" i="2"/>
  <c r="AK785" i="2"/>
  <c r="AK784" i="2"/>
  <c r="AK783" i="2"/>
  <c r="AK782" i="2"/>
  <c r="AK781" i="2"/>
  <c r="AK780" i="2"/>
  <c r="AK779" i="2"/>
  <c r="AK778" i="2"/>
  <c r="AK777" i="2"/>
  <c r="AK776" i="2"/>
  <c r="AK775" i="2"/>
  <c r="AK774" i="2"/>
  <c r="AK773" i="2"/>
  <c r="AK772" i="2"/>
  <c r="AK771" i="2"/>
  <c r="AK770" i="2"/>
  <c r="AK769" i="2"/>
  <c r="AK768" i="2"/>
  <c r="AK767" i="2"/>
  <c r="AK766" i="2"/>
  <c r="AK765" i="2"/>
  <c r="AK764" i="2"/>
  <c r="AK763" i="2"/>
  <c r="AK762" i="2"/>
  <c r="AK761" i="2"/>
  <c r="AK760" i="2"/>
  <c r="AK759" i="2"/>
  <c r="AK758" i="2"/>
  <c r="AK757" i="2"/>
  <c r="AK756" i="2"/>
  <c r="AK755" i="2"/>
  <c r="AK754" i="2"/>
  <c r="AK753" i="2"/>
  <c r="AK752" i="2"/>
  <c r="AK751" i="2"/>
  <c r="AK750" i="2"/>
  <c r="AK749" i="2"/>
  <c r="AK748" i="2"/>
  <c r="AK747" i="2"/>
  <c r="AK746" i="2"/>
  <c r="AK745" i="2"/>
  <c r="AK744" i="2"/>
  <c r="AK743" i="2"/>
  <c r="AK742" i="2"/>
  <c r="AK741" i="2"/>
  <c r="AK740" i="2"/>
  <c r="AK739" i="2"/>
  <c r="AK738" i="2"/>
  <c r="AK737" i="2"/>
  <c r="AK736" i="2"/>
  <c r="AK735" i="2"/>
  <c r="AK734" i="2"/>
  <c r="AK733" i="2"/>
  <c r="AK732" i="2"/>
  <c r="AK731" i="2"/>
  <c r="AK730" i="2"/>
  <c r="AK729" i="2"/>
  <c r="AK728" i="2"/>
  <c r="AK727" i="2"/>
  <c r="AK726" i="2"/>
  <c r="AK725" i="2"/>
  <c r="AK724" i="2"/>
  <c r="AK723" i="2"/>
  <c r="AK722" i="2"/>
  <c r="AK721" i="2"/>
  <c r="AK720" i="2"/>
  <c r="AK719" i="2"/>
  <c r="AK718" i="2"/>
  <c r="AK717" i="2"/>
  <c r="AK716" i="2"/>
  <c r="AK715" i="2"/>
  <c r="AK714" i="2"/>
  <c r="AK713" i="2"/>
  <c r="AK712" i="2"/>
  <c r="AK711" i="2"/>
  <c r="AK710" i="2"/>
  <c r="AK709" i="2"/>
  <c r="AK708" i="2"/>
  <c r="AK707" i="2"/>
  <c r="AK706" i="2"/>
  <c r="AK705" i="2"/>
  <c r="AK704" i="2"/>
  <c r="AK703" i="2"/>
  <c r="AK702" i="2"/>
  <c r="AK701" i="2"/>
  <c r="AK700" i="2"/>
  <c r="AK699" i="2"/>
  <c r="AK698" i="2"/>
  <c r="AK697" i="2"/>
  <c r="AK696" i="2"/>
  <c r="AK695" i="2"/>
  <c r="AK694" i="2"/>
  <c r="AK693" i="2"/>
  <c r="AK692" i="2"/>
  <c r="AK691" i="2"/>
  <c r="AK690" i="2"/>
  <c r="AK689" i="2"/>
  <c r="AK688" i="2"/>
  <c r="AK687" i="2"/>
  <c r="AK686" i="2"/>
  <c r="AK685" i="2"/>
  <c r="AK684" i="2"/>
  <c r="AK683" i="2"/>
  <c r="AK682" i="2"/>
  <c r="AK681" i="2"/>
  <c r="AK680" i="2"/>
  <c r="AK679" i="2"/>
  <c r="AK678" i="2"/>
  <c r="AK677" i="2"/>
  <c r="AK676" i="2"/>
  <c r="AK675" i="2"/>
  <c r="AK674" i="2"/>
  <c r="AK673" i="2"/>
  <c r="AK672" i="2"/>
  <c r="AK671" i="2"/>
  <c r="AK670" i="2"/>
  <c r="AK669" i="2"/>
  <c r="AK668" i="2"/>
  <c r="AK667" i="2"/>
  <c r="AK666" i="2"/>
  <c r="AK665" i="2"/>
  <c r="AK664" i="2"/>
  <c r="AK663" i="2"/>
  <c r="AK662" i="2"/>
  <c r="AK661" i="2"/>
  <c r="AK660" i="2"/>
  <c r="AK659" i="2"/>
  <c r="AK658" i="2"/>
  <c r="AK657" i="2"/>
  <c r="AK656" i="2"/>
  <c r="AK655" i="2"/>
  <c r="AK654" i="2"/>
  <c r="AK653" i="2"/>
  <c r="AK652" i="2"/>
  <c r="AK651" i="2"/>
  <c r="AK650" i="2"/>
  <c r="AK649" i="2"/>
  <c r="AK648" i="2"/>
  <c r="AK647" i="2"/>
  <c r="AK646" i="2"/>
  <c r="AK645" i="2"/>
  <c r="AK644" i="2"/>
  <c r="AK643" i="2"/>
  <c r="AK642" i="2"/>
  <c r="AK641" i="2"/>
  <c r="AK640" i="2"/>
  <c r="AK639" i="2"/>
  <c r="AK638" i="2"/>
  <c r="AK637" i="2"/>
  <c r="AK636" i="2"/>
  <c r="AK635" i="2"/>
  <c r="AK634" i="2"/>
  <c r="AK633" i="2"/>
  <c r="AK632" i="2"/>
  <c r="AK631" i="2"/>
  <c r="AK630" i="2"/>
  <c r="AK629" i="2"/>
  <c r="AK628" i="2"/>
  <c r="AK627" i="2"/>
  <c r="AK626" i="2"/>
  <c r="AK625" i="2"/>
  <c r="AK624" i="2"/>
  <c r="AK623" i="2"/>
  <c r="AK622" i="2"/>
  <c r="AK621" i="2"/>
  <c r="AK620" i="2"/>
  <c r="AK619" i="2"/>
  <c r="AK618" i="2"/>
  <c r="AK617" i="2"/>
  <c r="AK616" i="2"/>
  <c r="AK615" i="2"/>
  <c r="AK614" i="2"/>
  <c r="AK613" i="2"/>
  <c r="AK612" i="2"/>
  <c r="AK611" i="2"/>
  <c r="AK610" i="2"/>
  <c r="AK609" i="2"/>
  <c r="AK608" i="2"/>
  <c r="AK607" i="2"/>
  <c r="AK606" i="2"/>
  <c r="AK605" i="2"/>
  <c r="AK604" i="2"/>
  <c r="AK603" i="2"/>
  <c r="AK602" i="2"/>
  <c r="AK601" i="2"/>
  <c r="AK600" i="2"/>
  <c r="AK599" i="2"/>
  <c r="AK598" i="2"/>
  <c r="AK597" i="2"/>
  <c r="AK596" i="2"/>
  <c r="AK595" i="2"/>
  <c r="AK594" i="2"/>
  <c r="AK593" i="2"/>
  <c r="AK592" i="2"/>
  <c r="AK591" i="2"/>
  <c r="AK590" i="2"/>
  <c r="AK589" i="2"/>
  <c r="AK588" i="2"/>
  <c r="AK587" i="2"/>
  <c r="AK586" i="2"/>
  <c r="AK585" i="2"/>
  <c r="AK584" i="2"/>
  <c r="AK583" i="2"/>
  <c r="AK582" i="2"/>
  <c r="AK581" i="2"/>
  <c r="AK580" i="2"/>
  <c r="AK579" i="2"/>
  <c r="AK578" i="2"/>
  <c r="AK577" i="2"/>
  <c r="AK576" i="2"/>
  <c r="AK575" i="2"/>
  <c r="AK574" i="2"/>
  <c r="AK573" i="2"/>
  <c r="AK572" i="2"/>
  <c r="AK571" i="2"/>
  <c r="AK570" i="2"/>
  <c r="AK569" i="2"/>
  <c r="AK568" i="2"/>
  <c r="AK567" i="2"/>
  <c r="AK566" i="2"/>
  <c r="AK565" i="2"/>
  <c r="AK564" i="2"/>
  <c r="AK563" i="2"/>
  <c r="AK562" i="2"/>
  <c r="AK561" i="2"/>
  <c r="AK560" i="2"/>
  <c r="AK559" i="2"/>
  <c r="AK558" i="2"/>
  <c r="AK557" i="2"/>
  <c r="AK556" i="2"/>
  <c r="AK555" i="2"/>
  <c r="AK554" i="2"/>
  <c r="AK553" i="2"/>
  <c r="AK552" i="2"/>
  <c r="AK551" i="2"/>
  <c r="AK550" i="2"/>
  <c r="AK549" i="2"/>
  <c r="AK548" i="2"/>
  <c r="AK547" i="2"/>
  <c r="AK546" i="2"/>
  <c r="AK545" i="2"/>
  <c r="AK544" i="2"/>
  <c r="AK543" i="2"/>
  <c r="AK542" i="2"/>
  <c r="AK541" i="2"/>
  <c r="AK540" i="2"/>
  <c r="AK539" i="2"/>
  <c r="AK538" i="2"/>
  <c r="AK537" i="2"/>
  <c r="AK536" i="2"/>
  <c r="AK535" i="2"/>
  <c r="AK534" i="2"/>
  <c r="AK533" i="2"/>
  <c r="AK532" i="2"/>
  <c r="AK531" i="2"/>
  <c r="AK530" i="2"/>
  <c r="AK521" i="2"/>
  <c r="AK26" i="2"/>
  <c r="AK27" i="2"/>
  <c r="AK28" i="2"/>
  <c r="AK29" i="2"/>
  <c r="AK30" i="2"/>
  <c r="AK31" i="2"/>
  <c r="AK32" i="2"/>
  <c r="AK33" i="2"/>
  <c r="AK34" i="2"/>
  <c r="AK35" i="2"/>
  <c r="AK36" i="2"/>
  <c r="AK37" i="2"/>
  <c r="AK38" i="2"/>
  <c r="AK39" i="2"/>
  <c r="AK40" i="2"/>
  <c r="AK41" i="2"/>
  <c r="AK42" i="2"/>
  <c r="AK43" i="2"/>
  <c r="AK44" i="2"/>
  <c r="AK45" i="2"/>
  <c r="AK46" i="2"/>
  <c r="AK47" i="2"/>
  <c r="AK48" i="2"/>
  <c r="AK49" i="2"/>
  <c r="AK50" i="2"/>
  <c r="AK51" i="2"/>
  <c r="AK52" i="2"/>
  <c r="AK53" i="2"/>
  <c r="AK54" i="2"/>
  <c r="AK55" i="2"/>
  <c r="AK56" i="2"/>
  <c r="AK57" i="2"/>
  <c r="AK58" i="2"/>
  <c r="AK59" i="2"/>
  <c r="AK60" i="2"/>
  <c r="AK61" i="2"/>
  <c r="AK62" i="2"/>
  <c r="AK63" i="2"/>
  <c r="AK64" i="2"/>
  <c r="AK65" i="2"/>
  <c r="AK66" i="2"/>
  <c r="AK67" i="2"/>
  <c r="AK68" i="2"/>
  <c r="AK69" i="2"/>
  <c r="AK70" i="2"/>
  <c r="AK71" i="2"/>
  <c r="AK72" i="2"/>
  <c r="AK73" i="2"/>
  <c r="AK74" i="2"/>
  <c r="AK75" i="2"/>
  <c r="AK76" i="2"/>
  <c r="AK77" i="2"/>
  <c r="AK78" i="2"/>
  <c r="AK79" i="2"/>
  <c r="AK80" i="2"/>
  <c r="AK81" i="2"/>
  <c r="AK82" i="2"/>
  <c r="AK83" i="2"/>
  <c r="AK84" i="2"/>
  <c r="AK85" i="2"/>
  <c r="AK86" i="2"/>
  <c r="AK87" i="2"/>
  <c r="AK88" i="2"/>
  <c r="AK89" i="2"/>
  <c r="AK90" i="2"/>
  <c r="AK91" i="2"/>
  <c r="AK92" i="2"/>
  <c r="AK93" i="2"/>
  <c r="AK94" i="2"/>
  <c r="AK95" i="2"/>
  <c r="AK96" i="2"/>
  <c r="AK97" i="2"/>
  <c r="AK98" i="2"/>
  <c r="AK99" i="2"/>
  <c r="AK100" i="2"/>
  <c r="AK101" i="2"/>
  <c r="AK102" i="2"/>
  <c r="AK103" i="2"/>
  <c r="AK104" i="2"/>
  <c r="AK105" i="2"/>
  <c r="AK106" i="2"/>
  <c r="AK107" i="2"/>
  <c r="AK108" i="2"/>
  <c r="AK109" i="2"/>
  <c r="AK110" i="2"/>
  <c r="AK111" i="2"/>
  <c r="AK112" i="2"/>
  <c r="AK113" i="2"/>
  <c r="AK114" i="2"/>
  <c r="AK115" i="2"/>
  <c r="AK116" i="2"/>
  <c r="AK117" i="2"/>
  <c r="AK118" i="2"/>
  <c r="AK119" i="2"/>
  <c r="AK120" i="2"/>
  <c r="AK121" i="2"/>
  <c r="AK122" i="2"/>
  <c r="AK123" i="2"/>
  <c r="AK124" i="2"/>
  <c r="AK125" i="2"/>
  <c r="AK126" i="2"/>
  <c r="AK127" i="2"/>
  <c r="AK128" i="2"/>
  <c r="AK129" i="2"/>
  <c r="AK130" i="2"/>
  <c r="AK131" i="2"/>
  <c r="AK132" i="2"/>
  <c r="AK133" i="2"/>
  <c r="AK134" i="2"/>
  <c r="AK135" i="2"/>
  <c r="AK136" i="2"/>
  <c r="AK137" i="2"/>
  <c r="AK138" i="2"/>
  <c r="AK139" i="2"/>
  <c r="AK140" i="2"/>
  <c r="AK141" i="2"/>
  <c r="AK142" i="2"/>
  <c r="AK143" i="2"/>
  <c r="AK144" i="2"/>
  <c r="AK145" i="2"/>
  <c r="AK146" i="2"/>
  <c r="AK147" i="2"/>
  <c r="AK148" i="2"/>
  <c r="AK149" i="2"/>
  <c r="AK150" i="2"/>
  <c r="AK151" i="2"/>
  <c r="AK152" i="2"/>
  <c r="AK153" i="2"/>
  <c r="AK154" i="2"/>
  <c r="AK155" i="2"/>
  <c r="AK156" i="2"/>
  <c r="AK157" i="2"/>
  <c r="AK158" i="2"/>
  <c r="AK159" i="2"/>
  <c r="AK160" i="2"/>
  <c r="AK161" i="2"/>
  <c r="AK162" i="2"/>
  <c r="AK163" i="2"/>
  <c r="AK164" i="2"/>
  <c r="AK165" i="2"/>
  <c r="AK166" i="2"/>
  <c r="AK167" i="2"/>
  <c r="AK168" i="2"/>
  <c r="AK169" i="2"/>
  <c r="AK170" i="2"/>
  <c r="AK171" i="2"/>
  <c r="AK172" i="2"/>
  <c r="AK173" i="2"/>
  <c r="AK174" i="2"/>
  <c r="AK175" i="2"/>
  <c r="AK176" i="2"/>
  <c r="AK177" i="2"/>
  <c r="AK178" i="2"/>
  <c r="AK179" i="2"/>
  <c r="AK180" i="2"/>
  <c r="AK181" i="2"/>
  <c r="AK182" i="2"/>
  <c r="AK183" i="2"/>
  <c r="AK184" i="2"/>
  <c r="AK185" i="2"/>
  <c r="AK186" i="2"/>
  <c r="AK187" i="2"/>
  <c r="AK188" i="2"/>
  <c r="AK189" i="2"/>
  <c r="AK190" i="2"/>
  <c r="AK191" i="2"/>
  <c r="AK192" i="2"/>
  <c r="AK193" i="2"/>
  <c r="AK194" i="2"/>
  <c r="AK195" i="2"/>
  <c r="AK196" i="2"/>
  <c r="AK197" i="2"/>
  <c r="AK198" i="2"/>
  <c r="AK199" i="2"/>
  <c r="AK200" i="2"/>
  <c r="AK201" i="2"/>
  <c r="AK202" i="2"/>
  <c r="AK203" i="2"/>
  <c r="AK204" i="2"/>
  <c r="AK205" i="2"/>
  <c r="AK206" i="2"/>
  <c r="AK207" i="2"/>
  <c r="AK208" i="2"/>
  <c r="AK209" i="2"/>
  <c r="AK210" i="2"/>
  <c r="AK211" i="2"/>
  <c r="AK212" i="2"/>
  <c r="AK213" i="2"/>
  <c r="AK214" i="2"/>
  <c r="AK215" i="2"/>
  <c r="AK216" i="2"/>
  <c r="AK217" i="2"/>
  <c r="AK218" i="2"/>
  <c r="AK219" i="2"/>
  <c r="AK220" i="2"/>
  <c r="AK221" i="2"/>
  <c r="AK222" i="2"/>
  <c r="AK223" i="2"/>
  <c r="AK224" i="2"/>
  <c r="AK225" i="2"/>
  <c r="AK226" i="2"/>
  <c r="AK227" i="2"/>
  <c r="AK228" i="2"/>
  <c r="AK229" i="2"/>
  <c r="AK230" i="2"/>
  <c r="AK231" i="2"/>
  <c r="AK232" i="2"/>
  <c r="AK233" i="2"/>
  <c r="AK234" i="2"/>
  <c r="AK235" i="2"/>
  <c r="AK236" i="2"/>
  <c r="AK237" i="2"/>
  <c r="AK238" i="2"/>
  <c r="AK239" i="2"/>
  <c r="AK240" i="2"/>
  <c r="AK241" i="2"/>
  <c r="AK242" i="2"/>
  <c r="AK243" i="2"/>
  <c r="AK244" i="2"/>
  <c r="AK245" i="2"/>
  <c r="AK246" i="2"/>
  <c r="AK247" i="2"/>
  <c r="AK248" i="2"/>
  <c r="AK249" i="2"/>
  <c r="AK250" i="2"/>
  <c r="AK251" i="2"/>
  <c r="AK252" i="2"/>
  <c r="AK253" i="2"/>
  <c r="AK254" i="2"/>
  <c r="AK255" i="2"/>
  <c r="AK256" i="2"/>
  <c r="AK257" i="2"/>
  <c r="AK258" i="2"/>
  <c r="AK259" i="2"/>
  <c r="AK260" i="2"/>
  <c r="AK261" i="2"/>
  <c r="AK262" i="2"/>
  <c r="AK263" i="2"/>
  <c r="AK264" i="2"/>
  <c r="AK265" i="2"/>
  <c r="AK266" i="2"/>
  <c r="AK267" i="2"/>
  <c r="AK268" i="2"/>
  <c r="AK269" i="2"/>
  <c r="AK270" i="2"/>
  <c r="AK271" i="2"/>
  <c r="AK272" i="2"/>
  <c r="AK273" i="2"/>
  <c r="AK274" i="2"/>
  <c r="AK275" i="2"/>
  <c r="AK276" i="2"/>
  <c r="AK277" i="2"/>
  <c r="AK278" i="2"/>
  <c r="AK279" i="2"/>
  <c r="AK280" i="2"/>
  <c r="AK281" i="2"/>
  <c r="AK282" i="2"/>
  <c r="AK283" i="2"/>
  <c r="AK284" i="2"/>
  <c r="AK285" i="2"/>
  <c r="AK286" i="2"/>
  <c r="AK287" i="2"/>
  <c r="AK288" i="2"/>
  <c r="AK289" i="2"/>
  <c r="AK290" i="2"/>
  <c r="AK291" i="2"/>
  <c r="AK292" i="2"/>
  <c r="AK293" i="2"/>
  <c r="AK294" i="2"/>
  <c r="AK295" i="2"/>
  <c r="AK296" i="2"/>
  <c r="AK297" i="2"/>
  <c r="AK298" i="2"/>
  <c r="AK299" i="2"/>
  <c r="AK300" i="2"/>
  <c r="AK301" i="2"/>
  <c r="AK302" i="2"/>
  <c r="AK303" i="2"/>
  <c r="AK304" i="2"/>
  <c r="AK305" i="2"/>
  <c r="AK306" i="2"/>
  <c r="AK307" i="2"/>
  <c r="AK308" i="2"/>
  <c r="AK309" i="2"/>
  <c r="AK310" i="2"/>
  <c r="AK311" i="2"/>
  <c r="AK312" i="2"/>
  <c r="AK313" i="2"/>
  <c r="AK314" i="2"/>
  <c r="AK315" i="2"/>
  <c r="AK316" i="2"/>
  <c r="AK317" i="2"/>
  <c r="AK318" i="2"/>
  <c r="AK319" i="2"/>
  <c r="AK320" i="2"/>
  <c r="AK321" i="2"/>
  <c r="AK322" i="2"/>
  <c r="AK323" i="2"/>
  <c r="AK324" i="2"/>
  <c r="AK325" i="2"/>
  <c r="AK326" i="2"/>
  <c r="AK327" i="2"/>
  <c r="AK328" i="2"/>
  <c r="AK329" i="2"/>
  <c r="AK330" i="2"/>
  <c r="AK331" i="2"/>
  <c r="AK332" i="2"/>
  <c r="AK333" i="2"/>
  <c r="AK334" i="2"/>
  <c r="AK335" i="2"/>
  <c r="AK336" i="2"/>
  <c r="AK337" i="2"/>
  <c r="AK338" i="2"/>
  <c r="AK339" i="2"/>
  <c r="AK340" i="2"/>
  <c r="AK341" i="2"/>
  <c r="AK342" i="2"/>
  <c r="AK343" i="2"/>
  <c r="AK344" i="2"/>
  <c r="AK345" i="2"/>
  <c r="AK346" i="2"/>
  <c r="AK347" i="2"/>
  <c r="AK348" i="2"/>
  <c r="AK349" i="2"/>
  <c r="AK350" i="2"/>
  <c r="AK351" i="2"/>
  <c r="AK352" i="2"/>
  <c r="AK353" i="2"/>
  <c r="AK354" i="2"/>
  <c r="AK355" i="2"/>
  <c r="AK356" i="2"/>
  <c r="AK357" i="2"/>
  <c r="AK358" i="2"/>
  <c r="AK359" i="2"/>
  <c r="AK360" i="2"/>
  <c r="AK361" i="2"/>
  <c r="AK362" i="2"/>
  <c r="AK363" i="2"/>
  <c r="AK364" i="2"/>
  <c r="AK365" i="2"/>
  <c r="AK366" i="2"/>
  <c r="AK367" i="2"/>
  <c r="AK368" i="2"/>
  <c r="AK369" i="2"/>
  <c r="AK370" i="2"/>
  <c r="AK371" i="2"/>
  <c r="AK372" i="2"/>
  <c r="AK373" i="2"/>
  <c r="AK374" i="2"/>
  <c r="AK375" i="2"/>
  <c r="AK376" i="2"/>
  <c r="AK377" i="2"/>
  <c r="AK378" i="2"/>
  <c r="AK379" i="2"/>
  <c r="AK380" i="2"/>
  <c r="AK381" i="2"/>
  <c r="AK382" i="2"/>
  <c r="AK383" i="2"/>
  <c r="AK384" i="2"/>
  <c r="AK385" i="2"/>
  <c r="AK386" i="2"/>
  <c r="AK387" i="2"/>
  <c r="AK388" i="2"/>
  <c r="AK389" i="2"/>
  <c r="AK390" i="2"/>
  <c r="AK391" i="2"/>
  <c r="AK392" i="2"/>
  <c r="AK393" i="2"/>
  <c r="AK394" i="2"/>
  <c r="AK395" i="2"/>
  <c r="AK396" i="2"/>
  <c r="AK397" i="2"/>
  <c r="AK398" i="2"/>
  <c r="AK399" i="2"/>
  <c r="AK400" i="2"/>
  <c r="AK401" i="2"/>
  <c r="AK402" i="2"/>
  <c r="AK403" i="2"/>
  <c r="AK404" i="2"/>
  <c r="AK405" i="2"/>
  <c r="AK406" i="2"/>
  <c r="AK407" i="2"/>
  <c r="AK408" i="2"/>
  <c r="AK409" i="2"/>
  <c r="AK410" i="2"/>
  <c r="AK411" i="2"/>
  <c r="AK412" i="2"/>
  <c r="AK413" i="2"/>
  <c r="AK414" i="2"/>
  <c r="AK415" i="2"/>
  <c r="AK416" i="2"/>
  <c r="AK417" i="2"/>
  <c r="AK418" i="2"/>
  <c r="AK419" i="2"/>
  <c r="AK420" i="2"/>
  <c r="AK421" i="2"/>
  <c r="AK422" i="2"/>
  <c r="AK423" i="2"/>
  <c r="AK424" i="2"/>
  <c r="AK425" i="2"/>
  <c r="AK426" i="2"/>
  <c r="AK427" i="2"/>
  <c r="AK428" i="2"/>
  <c r="AK429" i="2"/>
  <c r="AK430" i="2"/>
  <c r="AK431" i="2"/>
  <c r="AK432" i="2"/>
  <c r="AK433" i="2"/>
  <c r="AK434" i="2"/>
  <c r="AK435" i="2"/>
  <c r="AK436" i="2"/>
  <c r="AK437" i="2"/>
  <c r="AK438" i="2"/>
  <c r="AK439" i="2"/>
  <c r="AK440" i="2"/>
  <c r="AK441" i="2"/>
  <c r="AK442" i="2"/>
  <c r="AK443" i="2"/>
  <c r="AK444" i="2"/>
  <c r="AK445" i="2"/>
  <c r="AK446" i="2"/>
  <c r="AK447" i="2"/>
  <c r="AK448" i="2"/>
  <c r="AK449" i="2"/>
  <c r="AK450" i="2"/>
  <c r="AK451" i="2"/>
  <c r="AK452" i="2"/>
  <c r="AK453" i="2"/>
  <c r="AK454" i="2"/>
  <c r="AK455" i="2"/>
  <c r="AK456" i="2"/>
  <c r="AK457" i="2"/>
  <c r="AK458" i="2"/>
  <c r="AK459" i="2"/>
  <c r="AK460" i="2"/>
  <c r="AK461" i="2"/>
  <c r="AK462" i="2"/>
  <c r="AK463" i="2"/>
  <c r="AK464" i="2"/>
  <c r="AK465" i="2"/>
  <c r="AK466" i="2"/>
  <c r="AK467" i="2"/>
  <c r="AK468" i="2"/>
  <c r="AK469" i="2"/>
  <c r="AK470" i="2"/>
  <c r="AK471" i="2"/>
  <c r="AK472" i="2"/>
  <c r="AK473" i="2"/>
  <c r="AK474" i="2"/>
  <c r="AK475" i="2"/>
  <c r="AK476" i="2"/>
  <c r="AK477" i="2"/>
  <c r="AK478" i="2"/>
  <c r="AK479" i="2"/>
  <c r="AK480" i="2"/>
  <c r="AK481" i="2"/>
  <c r="AK482" i="2"/>
  <c r="AK483" i="2"/>
  <c r="AK484" i="2"/>
  <c r="AK485" i="2"/>
  <c r="AK486" i="2"/>
  <c r="AK487" i="2"/>
  <c r="AK488" i="2"/>
  <c r="AK489" i="2"/>
  <c r="AK490" i="2"/>
  <c r="AK491" i="2"/>
  <c r="AK492" i="2"/>
  <c r="AK493" i="2"/>
  <c r="AK494" i="2"/>
  <c r="AK495" i="2"/>
  <c r="AK496" i="2"/>
  <c r="AK497" i="2"/>
  <c r="AK498" i="2"/>
  <c r="AK499" i="2"/>
  <c r="AK500" i="2"/>
  <c r="AK501" i="2"/>
  <c r="AK502" i="2"/>
  <c r="AK503" i="2"/>
  <c r="AK504" i="2"/>
  <c r="AK505" i="2"/>
  <c r="AK506" i="2"/>
  <c r="AK507" i="2"/>
  <c r="AK508" i="2"/>
  <c r="AK509" i="2"/>
  <c r="AK510" i="2"/>
  <c r="AK511" i="2"/>
  <c r="AK512" i="2"/>
  <c r="AK513" i="2"/>
  <c r="AK514" i="2"/>
  <c r="AK515" i="2"/>
  <c r="AK516" i="2"/>
  <c r="AK517" i="2"/>
  <c r="AK518" i="2"/>
  <c r="AK519" i="2"/>
  <c r="AK520" i="2"/>
  <c r="AK522" i="2"/>
  <c r="AK523" i="2"/>
  <c r="AK524" i="2"/>
  <c r="AK525" i="2"/>
  <c r="AK526" i="2"/>
  <c r="AK527" i="2"/>
  <c r="AK528" i="2"/>
  <c r="AK529" i="2"/>
  <c r="AK2" i="2"/>
  <c r="AK3" i="2"/>
  <c r="AK4" i="2"/>
  <c r="AK5" i="2"/>
  <c r="AK6" i="2"/>
  <c r="AK7" i="2"/>
  <c r="AK8" i="2"/>
  <c r="AK9" i="2"/>
  <c r="AK10" i="2"/>
  <c r="AK11" i="2"/>
  <c r="AK12" i="2"/>
  <c r="AK13" i="2"/>
  <c r="AK14" i="2"/>
  <c r="AK15" i="2"/>
  <c r="AK16" i="2"/>
  <c r="AK17" i="2"/>
  <c r="AK18" i="2"/>
  <c r="AK19" i="2"/>
  <c r="AK20" i="2"/>
  <c r="AK21" i="2"/>
  <c r="AK22" i="2"/>
  <c r="AK23" i="2"/>
  <c r="AK24" i="2"/>
  <c r="AK25" i="2"/>
  <c r="AK1" i="2"/>
  <c r="AB1" i="2"/>
  <c r="V1" i="2"/>
  <c r="A8" i="3"/>
  <c r="A14" i="3"/>
  <c r="A13" i="3"/>
  <c r="A12" i="3"/>
  <c r="A11" i="3"/>
  <c r="A10" i="3"/>
  <c r="A9" i="3"/>
  <c r="A7" i="3"/>
  <c r="A6" i="3"/>
  <c r="A5" i="3"/>
  <c r="A4" i="3"/>
  <c r="A3" i="3"/>
  <c r="A2" i="3"/>
  <c r="A1" i="3"/>
  <c r="D3401" i="2"/>
  <c r="D3400" i="2"/>
  <c r="D3399" i="2"/>
  <c r="D3398" i="2"/>
  <c r="D3397" i="2"/>
  <c r="D3396" i="2"/>
  <c r="D3395" i="2"/>
  <c r="D3394" i="2"/>
  <c r="D3393" i="2"/>
  <c r="D3392" i="2"/>
  <c r="D3391" i="2"/>
  <c r="D3390" i="2"/>
  <c r="D3389" i="2"/>
  <c r="D3388" i="2"/>
  <c r="D3387" i="2"/>
  <c r="D3386" i="2"/>
  <c r="D3385" i="2"/>
  <c r="D3384" i="2"/>
  <c r="D3383" i="2"/>
  <c r="D3382" i="2"/>
  <c r="D3381" i="2"/>
  <c r="D3380" i="2"/>
  <c r="D3379" i="2"/>
  <c r="D3378" i="2"/>
  <c r="D3377" i="2"/>
  <c r="D3376" i="2"/>
  <c r="D3375" i="2"/>
  <c r="D3374" i="2"/>
  <c r="D3373" i="2"/>
  <c r="D3372" i="2"/>
  <c r="D3371" i="2"/>
  <c r="D3370" i="2"/>
  <c r="D3369" i="2"/>
  <c r="D3368" i="2"/>
  <c r="D3367" i="2"/>
  <c r="D3366" i="2"/>
  <c r="D3365" i="2"/>
  <c r="D3364" i="2"/>
  <c r="D3363" i="2"/>
  <c r="D3362" i="2"/>
  <c r="D3361" i="2"/>
  <c r="D3360" i="2"/>
  <c r="D3359" i="2"/>
  <c r="D3358" i="2"/>
  <c r="D3357" i="2"/>
  <c r="D3356" i="2"/>
  <c r="D3355" i="2"/>
  <c r="D3354" i="2"/>
  <c r="D3353" i="2"/>
  <c r="D3352" i="2"/>
  <c r="D3351" i="2"/>
  <c r="D3350" i="2"/>
  <c r="D3349" i="2"/>
  <c r="D3348" i="2"/>
  <c r="D3347" i="2"/>
  <c r="D3346" i="2"/>
  <c r="D3345" i="2"/>
  <c r="D3344" i="2"/>
  <c r="D3343" i="2"/>
  <c r="D3342" i="2"/>
  <c r="D3341" i="2"/>
  <c r="D3340" i="2"/>
  <c r="D3339" i="2"/>
  <c r="D3338" i="2"/>
  <c r="D3337" i="2"/>
  <c r="D3336" i="2"/>
  <c r="D3335" i="2"/>
  <c r="D3334" i="2"/>
  <c r="D3333" i="2"/>
  <c r="D3332" i="2"/>
  <c r="D3331" i="2"/>
  <c r="D3330" i="2"/>
  <c r="D3329" i="2"/>
  <c r="D3328" i="2"/>
  <c r="D3327" i="2"/>
  <c r="D3326" i="2"/>
  <c r="D3325" i="2"/>
  <c r="D3324" i="2"/>
  <c r="D3323" i="2"/>
  <c r="D3322" i="2"/>
  <c r="D3321" i="2"/>
  <c r="D3320" i="2"/>
  <c r="D3319" i="2"/>
  <c r="D3318" i="2"/>
  <c r="D3317" i="2"/>
  <c r="D3316" i="2"/>
  <c r="D3315" i="2"/>
  <c r="D3314" i="2"/>
  <c r="D3313" i="2"/>
  <c r="D3312" i="2"/>
  <c r="D3311" i="2"/>
  <c r="D3310" i="2"/>
  <c r="D3309" i="2"/>
  <c r="D3308" i="2"/>
  <c r="D3307" i="2"/>
  <c r="D3306" i="2"/>
  <c r="D3305" i="2"/>
  <c r="D3304" i="2"/>
  <c r="D3303" i="2"/>
  <c r="D3302" i="2"/>
  <c r="D3301" i="2"/>
  <c r="D3300" i="2"/>
  <c r="D3299" i="2"/>
  <c r="D3298" i="2"/>
  <c r="D3297" i="2"/>
  <c r="D3296" i="2"/>
  <c r="D3295" i="2"/>
  <c r="D3294" i="2"/>
  <c r="D3293" i="2"/>
  <c r="D3292" i="2"/>
  <c r="D3291" i="2"/>
  <c r="D3290" i="2"/>
  <c r="D3289" i="2"/>
  <c r="D3288" i="2"/>
  <c r="D3287" i="2"/>
  <c r="D3286" i="2"/>
  <c r="D3285" i="2"/>
  <c r="D3284" i="2"/>
  <c r="D3283" i="2"/>
  <c r="D3282" i="2"/>
  <c r="D3281" i="2"/>
  <c r="D3280" i="2"/>
  <c r="D3279" i="2"/>
  <c r="D3278" i="2"/>
  <c r="D3277" i="2"/>
  <c r="D3276" i="2"/>
  <c r="D3275" i="2"/>
  <c r="D3274" i="2"/>
  <c r="D3273" i="2"/>
  <c r="D3272" i="2"/>
  <c r="D3271" i="2"/>
  <c r="D3270" i="2"/>
  <c r="D3269" i="2"/>
  <c r="D3268" i="2"/>
  <c r="D3267" i="2"/>
  <c r="D3266" i="2"/>
  <c r="D3265" i="2"/>
  <c r="D3264" i="2"/>
  <c r="D3263" i="2"/>
  <c r="D3262" i="2"/>
  <c r="D3261" i="2"/>
  <c r="D3260" i="2"/>
  <c r="D3259" i="2"/>
  <c r="D3258" i="2"/>
  <c r="D3257" i="2"/>
  <c r="D3256" i="2"/>
  <c r="D3255" i="2"/>
  <c r="D3254" i="2"/>
  <c r="D3253" i="2"/>
  <c r="D3252" i="2"/>
  <c r="D3251" i="2"/>
  <c r="D3250" i="2"/>
  <c r="D3249" i="2"/>
  <c r="D3248" i="2"/>
  <c r="D3247" i="2"/>
  <c r="D3246" i="2"/>
  <c r="D3245" i="2"/>
  <c r="D3244" i="2"/>
  <c r="D3243" i="2"/>
  <c r="D3242" i="2"/>
  <c r="D3241" i="2"/>
  <c r="D3240" i="2"/>
  <c r="D3239" i="2"/>
  <c r="D3238" i="2"/>
  <c r="D3237" i="2"/>
  <c r="D3236" i="2"/>
  <c r="D3235" i="2"/>
  <c r="D3234" i="2"/>
  <c r="D3233" i="2"/>
  <c r="D3232" i="2"/>
  <c r="D3231" i="2"/>
  <c r="D3230" i="2"/>
  <c r="D3229" i="2"/>
  <c r="D3228" i="2"/>
  <c r="D3227" i="2"/>
  <c r="D3226" i="2"/>
  <c r="D3225" i="2"/>
  <c r="D3224" i="2"/>
  <c r="D3223" i="2"/>
  <c r="D3222" i="2"/>
  <c r="D3221" i="2"/>
  <c r="D3220" i="2"/>
  <c r="D3219" i="2"/>
  <c r="D3218" i="2"/>
  <c r="D3217" i="2"/>
  <c r="D3216" i="2"/>
  <c r="D3215" i="2"/>
  <c r="D3214" i="2"/>
  <c r="D3213" i="2"/>
  <c r="D3212" i="2"/>
  <c r="D3211" i="2"/>
  <c r="D3210" i="2"/>
  <c r="D3209" i="2"/>
  <c r="D3208" i="2"/>
  <c r="D3207" i="2"/>
  <c r="D3206" i="2"/>
  <c r="D3205" i="2"/>
  <c r="D3204" i="2"/>
  <c r="D3203" i="2"/>
  <c r="D3202" i="2"/>
  <c r="D3201" i="2"/>
  <c r="D3200" i="2"/>
  <c r="D3199" i="2"/>
  <c r="D3198" i="2"/>
  <c r="D3197" i="2"/>
  <c r="D3196" i="2"/>
  <c r="D3195" i="2"/>
  <c r="D3194" i="2"/>
  <c r="D3193" i="2"/>
  <c r="D3192" i="2"/>
  <c r="D3191" i="2"/>
  <c r="D3190" i="2"/>
  <c r="D3189" i="2"/>
  <c r="D3188" i="2"/>
  <c r="D3187" i="2"/>
  <c r="D3186" i="2"/>
  <c r="D3185" i="2"/>
  <c r="D3184" i="2"/>
  <c r="D3183" i="2"/>
  <c r="D3182" i="2"/>
  <c r="D3181" i="2"/>
  <c r="D3180" i="2"/>
  <c r="D3179" i="2"/>
  <c r="D3178" i="2"/>
  <c r="D3177" i="2"/>
  <c r="D3176" i="2"/>
  <c r="D3175" i="2"/>
  <c r="D3174" i="2"/>
  <c r="D3173" i="2"/>
  <c r="D3172" i="2"/>
  <c r="D3171" i="2"/>
  <c r="D3170" i="2"/>
  <c r="D3169" i="2"/>
  <c r="D3168" i="2"/>
  <c r="D3167" i="2"/>
  <c r="D3166" i="2"/>
  <c r="D3165" i="2"/>
  <c r="D3164" i="2"/>
  <c r="D3163" i="2"/>
  <c r="D3162" i="2"/>
  <c r="D3161" i="2"/>
  <c r="D3160" i="2"/>
  <c r="D3159" i="2"/>
  <c r="D3158" i="2"/>
  <c r="D3157" i="2"/>
  <c r="D3156" i="2"/>
  <c r="D3155" i="2"/>
  <c r="D3154" i="2"/>
  <c r="D3153" i="2"/>
  <c r="D3152" i="2"/>
  <c r="D3151" i="2"/>
  <c r="D3150" i="2"/>
  <c r="D3149" i="2"/>
  <c r="D3148" i="2"/>
  <c r="D3147" i="2"/>
  <c r="D3146" i="2"/>
  <c r="D3145" i="2"/>
  <c r="D3144" i="2"/>
  <c r="D3143" i="2"/>
  <c r="D3142" i="2"/>
  <c r="D3141" i="2"/>
  <c r="D3140" i="2"/>
  <c r="D3139" i="2"/>
  <c r="D3138" i="2"/>
  <c r="D3137" i="2"/>
  <c r="D3136" i="2"/>
  <c r="D3135" i="2"/>
  <c r="D3134" i="2"/>
  <c r="D3133" i="2"/>
  <c r="D3132" i="2"/>
  <c r="D3131" i="2"/>
  <c r="D3130" i="2"/>
  <c r="D3129" i="2"/>
  <c r="D3128" i="2"/>
  <c r="D3127" i="2"/>
  <c r="D3126" i="2"/>
  <c r="D3125" i="2"/>
  <c r="D3124" i="2"/>
  <c r="D3123" i="2"/>
  <c r="D3122" i="2"/>
  <c r="D3121" i="2"/>
  <c r="D3120" i="2"/>
  <c r="D3119" i="2"/>
  <c r="D3118" i="2"/>
  <c r="D3117" i="2"/>
  <c r="D3116" i="2"/>
  <c r="D3115" i="2"/>
  <c r="D3114" i="2"/>
  <c r="D3113" i="2"/>
  <c r="D3112" i="2"/>
  <c r="D3111" i="2"/>
  <c r="D3110" i="2"/>
  <c r="D3109" i="2"/>
  <c r="D3108" i="2"/>
  <c r="D3107" i="2"/>
  <c r="D3106" i="2"/>
  <c r="D3105" i="2"/>
  <c r="D3104" i="2"/>
  <c r="D3103" i="2"/>
  <c r="D3102" i="2"/>
  <c r="D3101" i="2"/>
  <c r="D3100" i="2"/>
  <c r="D3099" i="2"/>
  <c r="D3098" i="2"/>
  <c r="D3097" i="2"/>
  <c r="D3096" i="2"/>
  <c r="D3095" i="2"/>
  <c r="D3094" i="2"/>
  <c r="D3093" i="2"/>
  <c r="D3092" i="2"/>
  <c r="D3091" i="2"/>
  <c r="D3090" i="2"/>
  <c r="D3089" i="2"/>
  <c r="D3088" i="2"/>
  <c r="D3087" i="2"/>
  <c r="D3086" i="2"/>
  <c r="D3085" i="2"/>
  <c r="D3084" i="2"/>
  <c r="D3083" i="2"/>
  <c r="D3082" i="2"/>
  <c r="D3081" i="2"/>
  <c r="D3080" i="2"/>
  <c r="D3079" i="2"/>
  <c r="D3078" i="2"/>
  <c r="D3077" i="2"/>
  <c r="D3076" i="2"/>
  <c r="D3075" i="2"/>
  <c r="D3074" i="2"/>
  <c r="D3073" i="2"/>
  <c r="D3072" i="2"/>
  <c r="D3071" i="2"/>
  <c r="D3070" i="2"/>
  <c r="D3069" i="2"/>
  <c r="D3068" i="2"/>
  <c r="D3067" i="2"/>
  <c r="D3066" i="2"/>
  <c r="D3065" i="2"/>
  <c r="D3064" i="2"/>
  <c r="D3063" i="2"/>
  <c r="D3062" i="2"/>
  <c r="D3061" i="2"/>
  <c r="D3060" i="2"/>
  <c r="D3059" i="2"/>
  <c r="D3058" i="2"/>
  <c r="D3057" i="2"/>
  <c r="D3056" i="2"/>
  <c r="D3055" i="2"/>
  <c r="D3054" i="2"/>
  <c r="D3053" i="2"/>
  <c r="D3052" i="2"/>
  <c r="D3051" i="2"/>
  <c r="D3050" i="2"/>
  <c r="D3049" i="2"/>
  <c r="D3048" i="2"/>
  <c r="D3047" i="2"/>
  <c r="D3046" i="2"/>
  <c r="D3045" i="2"/>
  <c r="D3044" i="2"/>
  <c r="D3043" i="2"/>
  <c r="D3042" i="2"/>
  <c r="D3041" i="2"/>
  <c r="D3040" i="2"/>
  <c r="D3039" i="2"/>
  <c r="D3038" i="2"/>
  <c r="D3037" i="2"/>
  <c r="D3036" i="2"/>
  <c r="D3035" i="2"/>
  <c r="D3034" i="2"/>
  <c r="D3033" i="2"/>
  <c r="D3032" i="2"/>
  <c r="D3031" i="2"/>
  <c r="D3030" i="2"/>
  <c r="D3029" i="2"/>
  <c r="D3028" i="2"/>
  <c r="D3027" i="2"/>
  <c r="D3026" i="2"/>
  <c r="D3025" i="2"/>
  <c r="D3024" i="2"/>
  <c r="D3023" i="2"/>
  <c r="D3022" i="2"/>
  <c r="D3021" i="2"/>
  <c r="D3020" i="2"/>
  <c r="D3019" i="2"/>
  <c r="D3018" i="2"/>
  <c r="D3017" i="2"/>
  <c r="D3016" i="2"/>
  <c r="D3015" i="2"/>
  <c r="D3014" i="2"/>
  <c r="D3013" i="2"/>
  <c r="D3012" i="2"/>
  <c r="D3011" i="2"/>
  <c r="D3010" i="2"/>
  <c r="D3009" i="2"/>
  <c r="D3008" i="2"/>
  <c r="D3007" i="2"/>
  <c r="D3006" i="2"/>
  <c r="D3005" i="2"/>
  <c r="D3004" i="2"/>
  <c r="D3003" i="2"/>
  <c r="D3002" i="2"/>
  <c r="D3001" i="2"/>
  <c r="D3000" i="2"/>
  <c r="D2999" i="2"/>
  <c r="D2998" i="2"/>
  <c r="D2997" i="2"/>
  <c r="D2996" i="2"/>
  <c r="D2995" i="2"/>
  <c r="D2994" i="2"/>
  <c r="D2993" i="2"/>
  <c r="D2992" i="2"/>
  <c r="D2991" i="2"/>
  <c r="D2990" i="2"/>
  <c r="D2989" i="2"/>
  <c r="D2988" i="2"/>
  <c r="D2987" i="2"/>
  <c r="D2986" i="2"/>
  <c r="D2985" i="2"/>
  <c r="D2984" i="2"/>
  <c r="D2983" i="2"/>
  <c r="D2982" i="2"/>
  <c r="D2981" i="2"/>
  <c r="D2980" i="2"/>
  <c r="D2979" i="2"/>
  <c r="D2978" i="2"/>
  <c r="D2977" i="2"/>
  <c r="D2976" i="2"/>
  <c r="D2975" i="2"/>
  <c r="D2974" i="2"/>
  <c r="D2973" i="2"/>
  <c r="D2972" i="2"/>
  <c r="D2971" i="2"/>
  <c r="D2970" i="2"/>
  <c r="D2969" i="2"/>
  <c r="D2968" i="2"/>
  <c r="D2967" i="2"/>
  <c r="D2966" i="2"/>
  <c r="D2965" i="2"/>
  <c r="D2964" i="2"/>
  <c r="D2963" i="2"/>
  <c r="D2962" i="2"/>
  <c r="D2961" i="2"/>
  <c r="D2960" i="2"/>
  <c r="D2959" i="2"/>
  <c r="D2958" i="2"/>
  <c r="D2957" i="2"/>
  <c r="D2956" i="2"/>
  <c r="D2955" i="2"/>
  <c r="D2954" i="2"/>
  <c r="D2953" i="2"/>
  <c r="D2952" i="2"/>
  <c r="D2951" i="2"/>
  <c r="D2950" i="2"/>
  <c r="D2949" i="2"/>
  <c r="D2948" i="2"/>
  <c r="D2947" i="2"/>
  <c r="D2946" i="2"/>
  <c r="D2945" i="2"/>
  <c r="D2944" i="2"/>
  <c r="D2943" i="2"/>
  <c r="D2942" i="2"/>
  <c r="D2941" i="2"/>
  <c r="D2940" i="2"/>
  <c r="D2939" i="2"/>
  <c r="D2938" i="2"/>
  <c r="D2937" i="2"/>
  <c r="D2936" i="2"/>
  <c r="D2935" i="2"/>
  <c r="D2934" i="2"/>
  <c r="D2933" i="2"/>
  <c r="D2932" i="2"/>
  <c r="D2931" i="2"/>
  <c r="D2930" i="2"/>
  <c r="D2929" i="2"/>
  <c r="D2928" i="2"/>
  <c r="D2927" i="2"/>
  <c r="D2926" i="2"/>
  <c r="D2925" i="2"/>
  <c r="D2924" i="2"/>
  <c r="D2923" i="2"/>
  <c r="D2922" i="2"/>
  <c r="D2921" i="2"/>
  <c r="D2920" i="2"/>
  <c r="D2919" i="2"/>
  <c r="D2918" i="2"/>
  <c r="D2917" i="2"/>
  <c r="D2916" i="2"/>
  <c r="D2915" i="2"/>
  <c r="D2914" i="2"/>
  <c r="D2913" i="2"/>
  <c r="D2912" i="2"/>
  <c r="D2911" i="2"/>
  <c r="D2910" i="2"/>
  <c r="D2909" i="2"/>
  <c r="D2908" i="2"/>
  <c r="D2907" i="2"/>
  <c r="D2906" i="2"/>
  <c r="D2905" i="2"/>
  <c r="D2904" i="2"/>
  <c r="D2903" i="2"/>
  <c r="D2902" i="2"/>
  <c r="D2901" i="2"/>
  <c r="D2900" i="2"/>
  <c r="D2899" i="2"/>
  <c r="D2898" i="2"/>
  <c r="D2897" i="2"/>
  <c r="D2896" i="2"/>
  <c r="D2895" i="2"/>
  <c r="D2894" i="2"/>
  <c r="D2893" i="2"/>
  <c r="D2892" i="2"/>
  <c r="D2891" i="2"/>
  <c r="D2890" i="2"/>
  <c r="D2889" i="2"/>
  <c r="D2888" i="2"/>
  <c r="D2887" i="2"/>
  <c r="D2886" i="2"/>
  <c r="D2885" i="2"/>
  <c r="D2884" i="2"/>
  <c r="D2883" i="2"/>
  <c r="D2882" i="2"/>
  <c r="D2881" i="2"/>
  <c r="D2880" i="2"/>
  <c r="D2879" i="2"/>
  <c r="D2878" i="2"/>
  <c r="D2877" i="2"/>
  <c r="D2876" i="2"/>
  <c r="D2875" i="2"/>
  <c r="D2874" i="2"/>
  <c r="D2873" i="2"/>
  <c r="D2872" i="2"/>
  <c r="D2871" i="2"/>
  <c r="D2870" i="2"/>
  <c r="D2869" i="2"/>
  <c r="D2868" i="2"/>
  <c r="D2867" i="2"/>
  <c r="D2866" i="2"/>
  <c r="D2865" i="2"/>
  <c r="D2864" i="2"/>
  <c r="D2863" i="2"/>
  <c r="D2862" i="2"/>
  <c r="D2861" i="2"/>
  <c r="D2860" i="2"/>
  <c r="D2859" i="2"/>
  <c r="D2858" i="2"/>
  <c r="D2857" i="2"/>
  <c r="D2856" i="2"/>
  <c r="D2855" i="2"/>
  <c r="D2854" i="2"/>
  <c r="D2853" i="2"/>
  <c r="D2852" i="2"/>
  <c r="D2851" i="2"/>
  <c r="D2850" i="2"/>
  <c r="D2849" i="2"/>
  <c r="D2848" i="2"/>
  <c r="D2847" i="2"/>
  <c r="D2846" i="2"/>
  <c r="D2845" i="2"/>
  <c r="D2844" i="2"/>
  <c r="D2843" i="2"/>
  <c r="D2842" i="2"/>
  <c r="D2841" i="2"/>
  <c r="D2840" i="2"/>
  <c r="D2839" i="2"/>
  <c r="D2838" i="2"/>
  <c r="D2837" i="2"/>
  <c r="D2836" i="2"/>
  <c r="D2835" i="2"/>
  <c r="D2834" i="2"/>
  <c r="D2833" i="2"/>
  <c r="D2832" i="2"/>
  <c r="D2831" i="2"/>
  <c r="D2830" i="2"/>
  <c r="D2829" i="2"/>
  <c r="D2828" i="2"/>
  <c r="D2827" i="2"/>
  <c r="D2826" i="2"/>
  <c r="D2825" i="2"/>
  <c r="D2824" i="2"/>
  <c r="D2823" i="2"/>
  <c r="D2822" i="2"/>
  <c r="D2821" i="2"/>
  <c r="D2820" i="2"/>
  <c r="D2819" i="2"/>
  <c r="D2818" i="2"/>
  <c r="D2817" i="2"/>
  <c r="D2816" i="2"/>
  <c r="D2815" i="2"/>
  <c r="D2814" i="2"/>
  <c r="D2813" i="2"/>
  <c r="D2812" i="2"/>
  <c r="D2811" i="2"/>
  <c r="D2810" i="2"/>
  <c r="D2809" i="2"/>
  <c r="D2808" i="2"/>
  <c r="D2807" i="2"/>
  <c r="D2806" i="2"/>
  <c r="D2805" i="2"/>
  <c r="D2804" i="2"/>
  <c r="D2803" i="2"/>
  <c r="D2802" i="2"/>
  <c r="D2801" i="2"/>
  <c r="D2800" i="2"/>
  <c r="D2799" i="2"/>
  <c r="D2798" i="2"/>
  <c r="D2797" i="2"/>
  <c r="D2796" i="2"/>
  <c r="D2795" i="2"/>
  <c r="D2794" i="2"/>
  <c r="D2793" i="2"/>
  <c r="D2792" i="2"/>
  <c r="D2791" i="2"/>
  <c r="D2790" i="2"/>
  <c r="D2789" i="2"/>
  <c r="D2788" i="2"/>
  <c r="D2787" i="2"/>
  <c r="D2786" i="2"/>
  <c r="D2785" i="2"/>
  <c r="D2784" i="2"/>
  <c r="D2783" i="2"/>
  <c r="D2782" i="2"/>
  <c r="D2781" i="2"/>
  <c r="D2780" i="2"/>
  <c r="D2779" i="2"/>
  <c r="D2778" i="2"/>
  <c r="D2777" i="2"/>
  <c r="D2776" i="2"/>
  <c r="D2775" i="2"/>
  <c r="D2774" i="2"/>
  <c r="D2773" i="2"/>
  <c r="D2772" i="2"/>
  <c r="D2771" i="2"/>
  <c r="D2770" i="2"/>
  <c r="D2769" i="2"/>
  <c r="D2768" i="2"/>
  <c r="D2767" i="2"/>
  <c r="D2766" i="2"/>
  <c r="D2765" i="2"/>
  <c r="D2764" i="2"/>
  <c r="D2763" i="2"/>
  <c r="D2762" i="2"/>
  <c r="D2761" i="2"/>
  <c r="D2760" i="2"/>
  <c r="D2759" i="2"/>
  <c r="D2758" i="2"/>
  <c r="D2757" i="2"/>
  <c r="D2756" i="2"/>
  <c r="D2755" i="2"/>
  <c r="D2754" i="2"/>
  <c r="D2753" i="2"/>
  <c r="D2752" i="2"/>
  <c r="D2751" i="2"/>
  <c r="D2750" i="2"/>
  <c r="D2749" i="2"/>
  <c r="D2748" i="2"/>
  <c r="D2747" i="2"/>
  <c r="D2746" i="2"/>
  <c r="D2745" i="2"/>
  <c r="D2744" i="2"/>
  <c r="D2743" i="2"/>
  <c r="D2742" i="2"/>
  <c r="D2741" i="2"/>
  <c r="D2740" i="2"/>
  <c r="D2739" i="2"/>
  <c r="D2738" i="2"/>
  <c r="D2737" i="2"/>
  <c r="D2736" i="2"/>
  <c r="D2735" i="2"/>
  <c r="D2734" i="2"/>
  <c r="D2733" i="2"/>
  <c r="D2732" i="2"/>
  <c r="D2731" i="2"/>
  <c r="D2730" i="2"/>
  <c r="D2729" i="2"/>
  <c r="D2728" i="2"/>
  <c r="D2727" i="2"/>
  <c r="D2726" i="2"/>
  <c r="D2725" i="2"/>
  <c r="D2724" i="2"/>
  <c r="D2723" i="2"/>
  <c r="D2722" i="2"/>
  <c r="D2721" i="2"/>
  <c r="D2720" i="2"/>
  <c r="D2719" i="2"/>
  <c r="D2718" i="2"/>
  <c r="D2717" i="2"/>
  <c r="D2716" i="2"/>
  <c r="D2715" i="2"/>
  <c r="D2714" i="2"/>
  <c r="D2713" i="2"/>
  <c r="D2712" i="2"/>
  <c r="D2711" i="2"/>
  <c r="D2710" i="2"/>
  <c r="D2709" i="2"/>
  <c r="D2708" i="2"/>
  <c r="D2707" i="2"/>
  <c r="D2706" i="2"/>
  <c r="D2705" i="2"/>
  <c r="D2704" i="2"/>
  <c r="D2703" i="2"/>
  <c r="D2702" i="2"/>
  <c r="D2701" i="2"/>
  <c r="D2700" i="2"/>
  <c r="D2699" i="2"/>
  <c r="D2698" i="2"/>
  <c r="D2697" i="2"/>
  <c r="D2696" i="2"/>
  <c r="D2695" i="2"/>
  <c r="D2694" i="2"/>
  <c r="D2693" i="2"/>
  <c r="D2692" i="2"/>
  <c r="D2691" i="2"/>
  <c r="D2690" i="2"/>
  <c r="D2689" i="2"/>
  <c r="D2688" i="2"/>
  <c r="D2687" i="2"/>
  <c r="D2686" i="2"/>
  <c r="D2685" i="2"/>
  <c r="D2684" i="2"/>
  <c r="D2683" i="2"/>
  <c r="D2682" i="2"/>
  <c r="D2681" i="2"/>
  <c r="D2680" i="2"/>
  <c r="D2679" i="2"/>
  <c r="D2678" i="2"/>
  <c r="D2677" i="2"/>
  <c r="D2676" i="2"/>
  <c r="D2675" i="2"/>
  <c r="D2674" i="2"/>
  <c r="D2673" i="2"/>
  <c r="D2672" i="2"/>
  <c r="D2671" i="2"/>
  <c r="D2670" i="2"/>
  <c r="D2669" i="2"/>
  <c r="D2668" i="2"/>
  <c r="D2667" i="2"/>
  <c r="D2666" i="2"/>
  <c r="D2665" i="2"/>
  <c r="D2664" i="2"/>
  <c r="D2663" i="2"/>
  <c r="D2662" i="2"/>
  <c r="D2661" i="2"/>
  <c r="D2660" i="2"/>
  <c r="D2659" i="2"/>
  <c r="D2658" i="2"/>
  <c r="D2657" i="2"/>
  <c r="D2656" i="2"/>
  <c r="D2655" i="2"/>
  <c r="D2654" i="2"/>
  <c r="D2653" i="2"/>
  <c r="D2652" i="2"/>
  <c r="D2651" i="2"/>
  <c r="D2650" i="2"/>
  <c r="D2649" i="2"/>
  <c r="D2648" i="2"/>
  <c r="D2647" i="2"/>
  <c r="D2646" i="2"/>
  <c r="D2645" i="2"/>
  <c r="D2644" i="2"/>
  <c r="D2643" i="2"/>
  <c r="D2642" i="2"/>
  <c r="D2641" i="2"/>
  <c r="D2640" i="2"/>
  <c r="D2639" i="2"/>
  <c r="D2638" i="2"/>
  <c r="D2637" i="2"/>
  <c r="D2636" i="2"/>
  <c r="D2635" i="2"/>
  <c r="D2634" i="2"/>
  <c r="D2633" i="2"/>
  <c r="D2632" i="2"/>
  <c r="D2631" i="2"/>
  <c r="D2630" i="2"/>
  <c r="D2629" i="2"/>
  <c r="D2628" i="2"/>
  <c r="D2627" i="2"/>
  <c r="D2626" i="2"/>
  <c r="D2625" i="2"/>
  <c r="D2624" i="2"/>
  <c r="D2623" i="2"/>
  <c r="D2622" i="2"/>
  <c r="D2621" i="2"/>
  <c r="D2620" i="2"/>
  <c r="D2619" i="2"/>
  <c r="D2618" i="2"/>
  <c r="D2617" i="2"/>
  <c r="D2616" i="2"/>
  <c r="D2615" i="2"/>
  <c r="D2614" i="2"/>
  <c r="D2613" i="2"/>
  <c r="D2612" i="2"/>
  <c r="D2611" i="2"/>
  <c r="D2610" i="2"/>
  <c r="D2609" i="2"/>
  <c r="D2608" i="2"/>
  <c r="D2607" i="2"/>
  <c r="D2606" i="2"/>
  <c r="D2605" i="2"/>
  <c r="D2604" i="2"/>
  <c r="D2603" i="2"/>
  <c r="D2602" i="2"/>
  <c r="D2601" i="2"/>
  <c r="D2600" i="2"/>
  <c r="D2599" i="2"/>
  <c r="D2598" i="2"/>
  <c r="D2597" i="2"/>
  <c r="D2596" i="2"/>
  <c r="D2595" i="2"/>
  <c r="D2594" i="2"/>
  <c r="D2593" i="2"/>
  <c r="D2592" i="2"/>
  <c r="D2591" i="2"/>
  <c r="D2590" i="2"/>
  <c r="D2589" i="2"/>
  <c r="D2588" i="2"/>
  <c r="D2587" i="2"/>
  <c r="D2586" i="2"/>
  <c r="D2585" i="2"/>
  <c r="D2584" i="2"/>
  <c r="D2583" i="2"/>
  <c r="D2582" i="2"/>
  <c r="D2581" i="2"/>
  <c r="D2580" i="2"/>
  <c r="D2579" i="2"/>
  <c r="D2578" i="2"/>
  <c r="D2577" i="2"/>
  <c r="D2576" i="2"/>
  <c r="D2575" i="2"/>
  <c r="D2574" i="2"/>
  <c r="D2573" i="2"/>
  <c r="D2572" i="2"/>
  <c r="D2571" i="2"/>
  <c r="D2570" i="2"/>
  <c r="D2569" i="2"/>
  <c r="D2568" i="2"/>
  <c r="D2567" i="2"/>
  <c r="D2566" i="2"/>
  <c r="D2565" i="2"/>
  <c r="D2564" i="2"/>
  <c r="D2563" i="2"/>
  <c r="D2562" i="2"/>
  <c r="D2561" i="2"/>
  <c r="D2560" i="2"/>
  <c r="D2559" i="2"/>
  <c r="D2558" i="2"/>
  <c r="D2557" i="2"/>
  <c r="D2556" i="2"/>
  <c r="D2555" i="2"/>
  <c r="D2554" i="2"/>
  <c r="D2553" i="2"/>
  <c r="D2552" i="2"/>
  <c r="D2551" i="2"/>
  <c r="D2550" i="2"/>
  <c r="D2549" i="2"/>
  <c r="D2548" i="2"/>
  <c r="D2547" i="2"/>
  <c r="D2546" i="2"/>
  <c r="D2545" i="2"/>
  <c r="D2544" i="2"/>
  <c r="D2543" i="2"/>
  <c r="D2542" i="2"/>
  <c r="D2541" i="2"/>
  <c r="D2540" i="2"/>
  <c r="D2539" i="2"/>
  <c r="D2538" i="2"/>
  <c r="D2537" i="2"/>
  <c r="D2536" i="2"/>
  <c r="D2535" i="2"/>
  <c r="D2534" i="2"/>
  <c r="D2533" i="2"/>
  <c r="D2532" i="2"/>
  <c r="D2531" i="2"/>
  <c r="D2530" i="2"/>
  <c r="D2529" i="2"/>
  <c r="D2528" i="2"/>
  <c r="D2527" i="2"/>
  <c r="D2526" i="2"/>
  <c r="D2525" i="2"/>
  <c r="D2524" i="2"/>
  <c r="D2523" i="2"/>
  <c r="D2522" i="2"/>
  <c r="D2521" i="2"/>
  <c r="D2520" i="2"/>
  <c r="D2519" i="2"/>
  <c r="D2518" i="2"/>
  <c r="D2517" i="2"/>
  <c r="D2516" i="2"/>
  <c r="D2515" i="2"/>
  <c r="D2514" i="2"/>
  <c r="D2513" i="2"/>
  <c r="D2512" i="2"/>
  <c r="D2511" i="2"/>
  <c r="D2510" i="2"/>
  <c r="D2509" i="2"/>
  <c r="D2508" i="2"/>
  <c r="D2507" i="2"/>
  <c r="D2506" i="2"/>
  <c r="D2505" i="2"/>
  <c r="D2504" i="2"/>
  <c r="D2503" i="2"/>
  <c r="D2502" i="2"/>
  <c r="D2501" i="2"/>
  <c r="D2500" i="2"/>
  <c r="D2499" i="2"/>
  <c r="D2498" i="2"/>
  <c r="D2497" i="2"/>
  <c r="D2496" i="2"/>
  <c r="D2495" i="2"/>
  <c r="D2494" i="2"/>
  <c r="D2493" i="2"/>
  <c r="D2492" i="2"/>
  <c r="D2491" i="2"/>
  <c r="D2490" i="2"/>
  <c r="D2489" i="2"/>
  <c r="D2488" i="2"/>
  <c r="D2487" i="2"/>
  <c r="D2486" i="2"/>
  <c r="D2485" i="2"/>
  <c r="D2484" i="2"/>
  <c r="D2483" i="2"/>
  <c r="D2482" i="2"/>
  <c r="D2481" i="2"/>
  <c r="D2480" i="2"/>
  <c r="D2479" i="2"/>
  <c r="D2478" i="2"/>
  <c r="D2477" i="2"/>
  <c r="D2476" i="2"/>
  <c r="D2475" i="2"/>
  <c r="D2474" i="2"/>
  <c r="D2473" i="2"/>
  <c r="D2472" i="2"/>
  <c r="D2471" i="2"/>
  <c r="D2470" i="2"/>
  <c r="D2469" i="2"/>
  <c r="D2468" i="2"/>
  <c r="D2467" i="2"/>
  <c r="D2466" i="2"/>
  <c r="D2465" i="2"/>
  <c r="D2464" i="2"/>
  <c r="D2463" i="2"/>
  <c r="D2462" i="2"/>
  <c r="D2461" i="2"/>
  <c r="D2460" i="2"/>
  <c r="D2459" i="2"/>
  <c r="D2458" i="2"/>
  <c r="D2457" i="2"/>
  <c r="D2456" i="2"/>
  <c r="D2455" i="2"/>
  <c r="D2454" i="2"/>
  <c r="D2453" i="2"/>
  <c r="D2452" i="2"/>
  <c r="D2451" i="2"/>
  <c r="D2450" i="2"/>
  <c r="D2449" i="2"/>
  <c r="D2448" i="2"/>
  <c r="D2447" i="2"/>
  <c r="D2446" i="2"/>
  <c r="D2445" i="2"/>
  <c r="D2444" i="2"/>
  <c r="D2443" i="2"/>
  <c r="D2442" i="2"/>
  <c r="D2441" i="2"/>
  <c r="D2440" i="2"/>
  <c r="D2439" i="2"/>
  <c r="D2438" i="2"/>
  <c r="D2437" i="2"/>
  <c r="D2436" i="2"/>
  <c r="D2435" i="2"/>
  <c r="D2434" i="2"/>
  <c r="D2433" i="2"/>
  <c r="D2432" i="2"/>
  <c r="D2431" i="2"/>
  <c r="D2430" i="2"/>
  <c r="D2429" i="2"/>
  <c r="D2428" i="2"/>
  <c r="D2427" i="2"/>
  <c r="D2426" i="2"/>
  <c r="D2425" i="2"/>
  <c r="D2424" i="2"/>
  <c r="D2423" i="2"/>
  <c r="D2422" i="2"/>
  <c r="D2421" i="2"/>
  <c r="D2420" i="2"/>
  <c r="D2419" i="2"/>
  <c r="D2418" i="2"/>
  <c r="D2417" i="2"/>
  <c r="D2416" i="2"/>
  <c r="D2415" i="2"/>
  <c r="D2414" i="2"/>
  <c r="D2413" i="2"/>
  <c r="D2412" i="2"/>
  <c r="D2411" i="2"/>
  <c r="D2410" i="2"/>
  <c r="D2409" i="2"/>
  <c r="D2408" i="2"/>
  <c r="D2407" i="2"/>
  <c r="D2406" i="2"/>
  <c r="D2405" i="2"/>
  <c r="D2404" i="2"/>
  <c r="D2403" i="2"/>
  <c r="D2402" i="2"/>
  <c r="D2401" i="2"/>
  <c r="D2400" i="2"/>
  <c r="D2399" i="2"/>
  <c r="D2398" i="2"/>
  <c r="D2397" i="2"/>
  <c r="D2396" i="2"/>
  <c r="D2395" i="2"/>
  <c r="D2394" i="2"/>
  <c r="D2393" i="2"/>
  <c r="D2392" i="2"/>
  <c r="D2391" i="2"/>
  <c r="D2390" i="2"/>
  <c r="D2389" i="2"/>
  <c r="D2388" i="2"/>
  <c r="D2387" i="2"/>
  <c r="D2386" i="2"/>
  <c r="D2385" i="2"/>
  <c r="D2384" i="2"/>
  <c r="D2383" i="2"/>
  <c r="D2382" i="2"/>
  <c r="D2381" i="2"/>
  <c r="D2380" i="2"/>
  <c r="D2379" i="2"/>
  <c r="D2378" i="2"/>
  <c r="D2377" i="2"/>
  <c r="D2376" i="2"/>
  <c r="D2375" i="2"/>
  <c r="D2374" i="2"/>
  <c r="D2373" i="2"/>
  <c r="D2372" i="2"/>
  <c r="D2371" i="2"/>
  <c r="D2370" i="2"/>
  <c r="D2369" i="2"/>
  <c r="D2368" i="2"/>
  <c r="D2367" i="2"/>
  <c r="D2366" i="2"/>
  <c r="D2365" i="2"/>
  <c r="D2364" i="2"/>
  <c r="D2363" i="2"/>
  <c r="D2362" i="2"/>
  <c r="D2361" i="2"/>
  <c r="D2360" i="2"/>
  <c r="D2359" i="2"/>
  <c r="D2358" i="2"/>
  <c r="D2357" i="2"/>
  <c r="D2356" i="2"/>
  <c r="D2355" i="2"/>
  <c r="D2354" i="2"/>
  <c r="D2353" i="2"/>
  <c r="D2352" i="2"/>
  <c r="D2351" i="2"/>
  <c r="D2350" i="2"/>
  <c r="D2349" i="2"/>
  <c r="D2348" i="2"/>
  <c r="D2347" i="2"/>
  <c r="D2346" i="2"/>
  <c r="D2345" i="2"/>
  <c r="D2344" i="2"/>
  <c r="D2343" i="2"/>
  <c r="D2342" i="2"/>
  <c r="D2341" i="2"/>
  <c r="D2340" i="2"/>
  <c r="D2339" i="2"/>
  <c r="D2338" i="2"/>
  <c r="D2337" i="2"/>
  <c r="D2336" i="2"/>
  <c r="D2335" i="2"/>
  <c r="D2334" i="2"/>
  <c r="D2333" i="2"/>
  <c r="D2332" i="2"/>
  <c r="D2331" i="2"/>
  <c r="D2330" i="2"/>
  <c r="D2329" i="2"/>
  <c r="D2328" i="2"/>
  <c r="D2327" i="2"/>
  <c r="D2326" i="2"/>
  <c r="D2325" i="2"/>
  <c r="D2324" i="2"/>
  <c r="D2323" i="2"/>
  <c r="D2322" i="2"/>
  <c r="D2321" i="2"/>
  <c r="D2320" i="2"/>
  <c r="D2319" i="2"/>
  <c r="D2318" i="2"/>
  <c r="D2317" i="2"/>
  <c r="D2316" i="2"/>
  <c r="D2315" i="2"/>
  <c r="D2314" i="2"/>
  <c r="D2313" i="2"/>
  <c r="D2312" i="2"/>
  <c r="D2311" i="2"/>
  <c r="D2310" i="2"/>
  <c r="D2309" i="2"/>
  <c r="D2308" i="2"/>
  <c r="D2307" i="2"/>
  <c r="D2306" i="2"/>
  <c r="D2305" i="2"/>
  <c r="D2304" i="2"/>
  <c r="D2303" i="2"/>
  <c r="D2302" i="2"/>
  <c r="D2301" i="2"/>
  <c r="D2300" i="2"/>
  <c r="D2299" i="2"/>
  <c r="D2298" i="2"/>
  <c r="D2297" i="2"/>
  <c r="D2296" i="2"/>
  <c r="D2295" i="2"/>
  <c r="D2294" i="2"/>
  <c r="D2293" i="2"/>
  <c r="D2292" i="2"/>
  <c r="D2291" i="2"/>
  <c r="D2290" i="2"/>
  <c r="D2289" i="2"/>
  <c r="D2288" i="2"/>
  <c r="D2287" i="2"/>
  <c r="D2286" i="2"/>
  <c r="D2285" i="2"/>
  <c r="D2284" i="2"/>
  <c r="D2283" i="2"/>
  <c r="D2282" i="2"/>
  <c r="D2281" i="2"/>
  <c r="D2280" i="2"/>
  <c r="D2279" i="2"/>
  <c r="D2278" i="2"/>
  <c r="D2277" i="2"/>
  <c r="D2276" i="2"/>
  <c r="D2275" i="2"/>
  <c r="D2274" i="2"/>
  <c r="D2273" i="2"/>
  <c r="D2272" i="2"/>
  <c r="D2271" i="2"/>
  <c r="D2270" i="2"/>
  <c r="D2269" i="2"/>
  <c r="D2268" i="2"/>
  <c r="D2267" i="2"/>
  <c r="D2266" i="2"/>
  <c r="D2265" i="2"/>
  <c r="D2264" i="2"/>
  <c r="D2263" i="2"/>
  <c r="D2262" i="2"/>
  <c r="D2261" i="2"/>
  <c r="D2260" i="2"/>
  <c r="D2259" i="2"/>
  <c r="D2258" i="2"/>
  <c r="D2257" i="2"/>
  <c r="D2256" i="2"/>
  <c r="D2255" i="2"/>
  <c r="D2254" i="2"/>
  <c r="D2253" i="2"/>
  <c r="D2252" i="2"/>
  <c r="D2251" i="2"/>
  <c r="D2250" i="2"/>
  <c r="D2249" i="2"/>
  <c r="D2248" i="2"/>
  <c r="D2247" i="2"/>
  <c r="D2246" i="2"/>
  <c r="D2245" i="2"/>
  <c r="D2244" i="2"/>
  <c r="D2243" i="2"/>
  <c r="D2242" i="2"/>
  <c r="D2241" i="2"/>
  <c r="D2240" i="2"/>
  <c r="D2239" i="2"/>
  <c r="D2238" i="2"/>
  <c r="D2237" i="2"/>
  <c r="D2236" i="2"/>
  <c r="D2235" i="2"/>
  <c r="D2234" i="2"/>
  <c r="D2233" i="2"/>
  <c r="D2232" i="2"/>
  <c r="D2231" i="2"/>
  <c r="D2230" i="2"/>
  <c r="D2229" i="2"/>
  <c r="D2228" i="2"/>
  <c r="D2227" i="2"/>
  <c r="D2226" i="2"/>
  <c r="D2225" i="2"/>
  <c r="D2224" i="2"/>
  <c r="D2223" i="2"/>
  <c r="D2222" i="2"/>
  <c r="D2221" i="2"/>
  <c r="D2220" i="2"/>
  <c r="D2219" i="2"/>
  <c r="D2218" i="2"/>
  <c r="D2217" i="2"/>
  <c r="D2216" i="2"/>
  <c r="D2215" i="2"/>
  <c r="D2214" i="2"/>
  <c r="D2213" i="2"/>
  <c r="D2212" i="2"/>
  <c r="D2211" i="2"/>
  <c r="D2210" i="2"/>
  <c r="D2209" i="2"/>
  <c r="D2208" i="2"/>
  <c r="D2207" i="2"/>
  <c r="D2206" i="2"/>
  <c r="D2205" i="2"/>
  <c r="D2204" i="2"/>
  <c r="D2203" i="2"/>
  <c r="D2202" i="2"/>
  <c r="D2201" i="2"/>
  <c r="D2200" i="2"/>
  <c r="D2199" i="2"/>
  <c r="D2198" i="2"/>
  <c r="D2197" i="2"/>
  <c r="D2196" i="2"/>
  <c r="D2195" i="2"/>
  <c r="D2194" i="2"/>
  <c r="D2193" i="2"/>
  <c r="D2192" i="2"/>
  <c r="D2191" i="2"/>
  <c r="D2190" i="2"/>
  <c r="D2189" i="2"/>
  <c r="D2188" i="2"/>
  <c r="D2187" i="2"/>
  <c r="D2186" i="2"/>
  <c r="D2185" i="2"/>
  <c r="D2184" i="2"/>
  <c r="D2183" i="2"/>
  <c r="D2182" i="2"/>
  <c r="D2181" i="2"/>
  <c r="D2180" i="2"/>
  <c r="D2179" i="2"/>
  <c r="D2178" i="2"/>
  <c r="D2177" i="2"/>
  <c r="D2176" i="2"/>
  <c r="D2175" i="2"/>
  <c r="D2174" i="2"/>
  <c r="D2173" i="2"/>
  <c r="D2172" i="2"/>
  <c r="D2171" i="2"/>
  <c r="D2170" i="2"/>
  <c r="D2169" i="2"/>
  <c r="D2168" i="2"/>
  <c r="D2167" i="2"/>
  <c r="D2166" i="2"/>
  <c r="D2165" i="2"/>
  <c r="D2164" i="2"/>
  <c r="D2163" i="2"/>
  <c r="D2162" i="2"/>
  <c r="D2161" i="2"/>
  <c r="D2160" i="2"/>
  <c r="D2159" i="2"/>
  <c r="D2158" i="2"/>
  <c r="D2157" i="2"/>
  <c r="D2156" i="2"/>
  <c r="D2155" i="2"/>
  <c r="D2154" i="2"/>
  <c r="D2153" i="2"/>
  <c r="D2152" i="2"/>
  <c r="D2151" i="2"/>
  <c r="D2150" i="2"/>
  <c r="D2149" i="2"/>
  <c r="D2148" i="2"/>
  <c r="D2147" i="2"/>
  <c r="D2146" i="2"/>
  <c r="D2145" i="2"/>
  <c r="D2144" i="2"/>
  <c r="D2143" i="2"/>
  <c r="D2142" i="2"/>
  <c r="D2141" i="2"/>
  <c r="D2140" i="2"/>
  <c r="D2139" i="2"/>
  <c r="D2138" i="2"/>
  <c r="D2137" i="2"/>
  <c r="D2136" i="2"/>
  <c r="D2135" i="2"/>
  <c r="D2134" i="2"/>
  <c r="D2133" i="2"/>
  <c r="D2132" i="2"/>
  <c r="D2131" i="2"/>
  <c r="D2130" i="2"/>
  <c r="D2129" i="2"/>
  <c r="D2128" i="2"/>
  <c r="D2127" i="2"/>
  <c r="D2126" i="2"/>
  <c r="D2125" i="2"/>
  <c r="D2124" i="2"/>
  <c r="D2123" i="2"/>
  <c r="D2122" i="2"/>
  <c r="D2121" i="2"/>
  <c r="D2120" i="2"/>
  <c r="D2119" i="2"/>
  <c r="D2118" i="2"/>
  <c r="D2117" i="2"/>
  <c r="D2116" i="2"/>
  <c r="D2115" i="2"/>
  <c r="D2114" i="2"/>
  <c r="D2113" i="2"/>
  <c r="D2112" i="2"/>
  <c r="D2111" i="2"/>
  <c r="D2110" i="2"/>
  <c r="D2109" i="2"/>
  <c r="D2108" i="2"/>
  <c r="D2107" i="2"/>
  <c r="D2106" i="2"/>
  <c r="D2105" i="2"/>
  <c r="D2104" i="2"/>
  <c r="D2103" i="2"/>
  <c r="D2102" i="2"/>
  <c r="D2101" i="2"/>
  <c r="D2100" i="2"/>
  <c r="D2099" i="2"/>
  <c r="D2098" i="2"/>
  <c r="D2097" i="2"/>
  <c r="D2096" i="2"/>
  <c r="D2095" i="2"/>
  <c r="D2094" i="2"/>
  <c r="D2093" i="2"/>
  <c r="D2092" i="2"/>
  <c r="D2091" i="2"/>
  <c r="D2090" i="2"/>
  <c r="D2089" i="2"/>
  <c r="D2088" i="2"/>
  <c r="D2087" i="2"/>
  <c r="D2086" i="2"/>
  <c r="D2085" i="2"/>
  <c r="D2084" i="2"/>
  <c r="D2083" i="2"/>
  <c r="D2082" i="2"/>
  <c r="D2081" i="2"/>
  <c r="D2080" i="2"/>
  <c r="D2079" i="2"/>
  <c r="D2078" i="2"/>
  <c r="D2077" i="2"/>
  <c r="D2076" i="2"/>
  <c r="D2075" i="2"/>
  <c r="D2074" i="2"/>
  <c r="D2073" i="2"/>
  <c r="D2072" i="2"/>
  <c r="D2071" i="2"/>
  <c r="D2070" i="2"/>
  <c r="D2069" i="2"/>
  <c r="D2068" i="2"/>
  <c r="D2067" i="2"/>
  <c r="D2066" i="2"/>
  <c r="D2065" i="2"/>
  <c r="D2064" i="2"/>
  <c r="D2063" i="2"/>
  <c r="D2062" i="2"/>
  <c r="D2061" i="2"/>
  <c r="D2060" i="2"/>
  <c r="D2059" i="2"/>
  <c r="D2058" i="2"/>
  <c r="D2057" i="2"/>
  <c r="D2056" i="2"/>
  <c r="D2055" i="2"/>
  <c r="D2054" i="2"/>
  <c r="D2053" i="2"/>
  <c r="D2052" i="2"/>
  <c r="D2051" i="2"/>
  <c r="D2050" i="2"/>
  <c r="D2049" i="2"/>
  <c r="D2048" i="2"/>
  <c r="D2047" i="2"/>
  <c r="D2046" i="2"/>
  <c r="D2045" i="2"/>
  <c r="D2044" i="2"/>
  <c r="D2043" i="2"/>
  <c r="D2042" i="2"/>
  <c r="D2041" i="2"/>
  <c r="D2040" i="2"/>
  <c r="D2039" i="2"/>
  <c r="D2038" i="2"/>
  <c r="D2037" i="2"/>
  <c r="D2036" i="2"/>
  <c r="D2035" i="2"/>
  <c r="D2034" i="2"/>
  <c r="D2033" i="2"/>
  <c r="D2032" i="2"/>
  <c r="D2031" i="2"/>
  <c r="D2030" i="2"/>
  <c r="D2029" i="2"/>
  <c r="D2028" i="2"/>
  <c r="D2027" i="2"/>
  <c r="D2026" i="2"/>
  <c r="D2025" i="2"/>
  <c r="D2024" i="2"/>
  <c r="D2023" i="2"/>
  <c r="D2022" i="2"/>
  <c r="D2021" i="2"/>
  <c r="D2020" i="2"/>
  <c r="D2019" i="2"/>
  <c r="D2018" i="2"/>
  <c r="D2017" i="2"/>
  <c r="D2016" i="2"/>
  <c r="D2015" i="2"/>
  <c r="D2014" i="2"/>
  <c r="D2013" i="2"/>
  <c r="D2012" i="2"/>
  <c r="D2011" i="2"/>
  <c r="D2010" i="2"/>
  <c r="D2009" i="2"/>
  <c r="D2008" i="2"/>
  <c r="D2007" i="2"/>
  <c r="D2006" i="2"/>
  <c r="D2005" i="2"/>
  <c r="D2004" i="2"/>
  <c r="D2003" i="2"/>
  <c r="D2002" i="2"/>
  <c r="D2001" i="2"/>
  <c r="D2000" i="2"/>
  <c r="D1999" i="2"/>
  <c r="D1998" i="2"/>
  <c r="D1997" i="2"/>
  <c r="D1996" i="2"/>
  <c r="D1995" i="2"/>
  <c r="D1994" i="2"/>
  <c r="D1993" i="2"/>
  <c r="D1992" i="2"/>
  <c r="D1991" i="2"/>
  <c r="D1990" i="2"/>
  <c r="D1989" i="2"/>
  <c r="D1988" i="2"/>
  <c r="D1987" i="2"/>
  <c r="D1986" i="2"/>
  <c r="D1985" i="2"/>
  <c r="D1984" i="2"/>
  <c r="D1983" i="2"/>
  <c r="D1982" i="2"/>
  <c r="D1981" i="2"/>
  <c r="D1980" i="2"/>
  <c r="D1979" i="2"/>
  <c r="D1978" i="2"/>
  <c r="D1977" i="2"/>
  <c r="D1976" i="2"/>
  <c r="D1975" i="2"/>
  <c r="D1974" i="2"/>
  <c r="D1973" i="2"/>
  <c r="D1972" i="2"/>
  <c r="D1971" i="2"/>
  <c r="D1970" i="2"/>
  <c r="D1969" i="2"/>
  <c r="D1968" i="2"/>
  <c r="D1967" i="2"/>
  <c r="D1966" i="2"/>
  <c r="D1965" i="2"/>
  <c r="D1964" i="2"/>
  <c r="D1963" i="2"/>
  <c r="D1962" i="2"/>
  <c r="D1961" i="2"/>
  <c r="D1960" i="2"/>
  <c r="D1959" i="2"/>
  <c r="D1958" i="2"/>
  <c r="D1957" i="2"/>
  <c r="D1956" i="2"/>
  <c r="D1955" i="2"/>
  <c r="D1954" i="2"/>
  <c r="D1953" i="2"/>
  <c r="D1952" i="2"/>
  <c r="D1951" i="2"/>
  <c r="D1950" i="2"/>
  <c r="D1949" i="2"/>
  <c r="D1948" i="2"/>
  <c r="D1947" i="2"/>
  <c r="D1946" i="2"/>
  <c r="D1945" i="2"/>
  <c r="D1944" i="2"/>
  <c r="D1943" i="2"/>
  <c r="D1942" i="2"/>
  <c r="D1941" i="2"/>
  <c r="D1940" i="2"/>
  <c r="D1939" i="2"/>
  <c r="D1938" i="2"/>
  <c r="D1937" i="2"/>
  <c r="D1936" i="2"/>
  <c r="D1935" i="2"/>
  <c r="D1934" i="2"/>
  <c r="D1933" i="2"/>
  <c r="D1932" i="2"/>
  <c r="D1931" i="2"/>
  <c r="D1930" i="2"/>
  <c r="D1929" i="2"/>
  <c r="D1928" i="2"/>
  <c r="D1927" i="2"/>
  <c r="D1926" i="2"/>
  <c r="D1925" i="2"/>
  <c r="D1924" i="2"/>
  <c r="D1923" i="2"/>
  <c r="D1922" i="2"/>
  <c r="D1921" i="2"/>
  <c r="D1920" i="2"/>
  <c r="D1919" i="2"/>
  <c r="D1918" i="2"/>
  <c r="D1917" i="2"/>
  <c r="D1916" i="2"/>
  <c r="D1915" i="2"/>
  <c r="D1914" i="2"/>
  <c r="D1913" i="2"/>
  <c r="D1912" i="2"/>
  <c r="D1911" i="2"/>
  <c r="D1910" i="2"/>
  <c r="D1909" i="2"/>
  <c r="D1908" i="2"/>
  <c r="D1907" i="2"/>
  <c r="D1906" i="2"/>
  <c r="D1905" i="2"/>
  <c r="D1904" i="2"/>
  <c r="D1903" i="2"/>
  <c r="D1902" i="2"/>
  <c r="D1901" i="2"/>
  <c r="D1900" i="2"/>
  <c r="D1899" i="2"/>
  <c r="D1898" i="2"/>
  <c r="D1897" i="2"/>
  <c r="D1896" i="2"/>
  <c r="D1895" i="2"/>
  <c r="D1894" i="2"/>
  <c r="D1893" i="2"/>
  <c r="D1892" i="2"/>
  <c r="D1891" i="2"/>
  <c r="D1890" i="2"/>
  <c r="D1889" i="2"/>
  <c r="D1888" i="2"/>
  <c r="D1887" i="2"/>
  <c r="D1886" i="2"/>
  <c r="D1885" i="2"/>
  <c r="D1884" i="2"/>
  <c r="D1883" i="2"/>
  <c r="D1882" i="2"/>
  <c r="D1881" i="2"/>
  <c r="D1880" i="2"/>
  <c r="D1879" i="2"/>
  <c r="D1878" i="2"/>
  <c r="D1877" i="2"/>
  <c r="D1876" i="2"/>
  <c r="D1875" i="2"/>
  <c r="D1874" i="2"/>
  <c r="D1873" i="2"/>
  <c r="D1872" i="2"/>
  <c r="D1871" i="2"/>
  <c r="D1870" i="2"/>
  <c r="D1869" i="2"/>
  <c r="D1868" i="2"/>
  <c r="D1867" i="2"/>
  <c r="D1866" i="2"/>
  <c r="D1865" i="2"/>
  <c r="D1864" i="2"/>
  <c r="D1863" i="2"/>
  <c r="D1862" i="2"/>
  <c r="D1861" i="2"/>
  <c r="D1860" i="2"/>
  <c r="D1859" i="2"/>
  <c r="D1858" i="2"/>
  <c r="D1857" i="2"/>
  <c r="D1856" i="2"/>
  <c r="D1855" i="2"/>
  <c r="D1854" i="2"/>
  <c r="D1853" i="2"/>
  <c r="D1852" i="2"/>
  <c r="D1851" i="2"/>
  <c r="D1850" i="2"/>
  <c r="D1849" i="2"/>
  <c r="D1848" i="2"/>
  <c r="D1847" i="2"/>
  <c r="D1846" i="2"/>
  <c r="D1845" i="2"/>
  <c r="D1844" i="2"/>
  <c r="D1843" i="2"/>
  <c r="D1842" i="2"/>
  <c r="D1841" i="2"/>
  <c r="D1840" i="2"/>
  <c r="D1839" i="2"/>
  <c r="D1838" i="2"/>
  <c r="D1837" i="2"/>
  <c r="D1836" i="2"/>
  <c r="D1835" i="2"/>
  <c r="D1834" i="2"/>
  <c r="D1833" i="2"/>
  <c r="D1832" i="2"/>
  <c r="D1831" i="2"/>
  <c r="D1830" i="2"/>
  <c r="D1829" i="2"/>
  <c r="D1828" i="2"/>
  <c r="D1827" i="2"/>
  <c r="D1826" i="2"/>
  <c r="D1825" i="2"/>
  <c r="D1824" i="2"/>
  <c r="D1823" i="2"/>
  <c r="D1822" i="2"/>
  <c r="D1821" i="2"/>
  <c r="D1820" i="2"/>
  <c r="D1819" i="2"/>
  <c r="D1818" i="2"/>
  <c r="D1817" i="2"/>
  <c r="D1816" i="2"/>
  <c r="D1815" i="2"/>
  <c r="D1814" i="2"/>
  <c r="D1813" i="2"/>
  <c r="D1812" i="2"/>
  <c r="D1811" i="2"/>
  <c r="D1810" i="2"/>
  <c r="D1809" i="2"/>
  <c r="D1808" i="2"/>
  <c r="D1807" i="2"/>
  <c r="D1806" i="2"/>
  <c r="D1805" i="2"/>
  <c r="D1804" i="2"/>
  <c r="D1803" i="2"/>
  <c r="D1802" i="2"/>
  <c r="D1801" i="2"/>
  <c r="D1800" i="2"/>
  <c r="D1799" i="2"/>
  <c r="D1798" i="2"/>
  <c r="D1797" i="2"/>
  <c r="D1796" i="2"/>
  <c r="D1795" i="2"/>
  <c r="D1794" i="2"/>
  <c r="D1793" i="2"/>
  <c r="D1792" i="2"/>
  <c r="D1791" i="2"/>
  <c r="D1790" i="2"/>
  <c r="D1789" i="2"/>
  <c r="D1788" i="2"/>
  <c r="D1787" i="2"/>
  <c r="D1786" i="2"/>
  <c r="D1785" i="2"/>
  <c r="D1784" i="2"/>
  <c r="D1783" i="2"/>
  <c r="D1782" i="2"/>
  <c r="D1781" i="2"/>
  <c r="D1780" i="2"/>
  <c r="D1779" i="2"/>
  <c r="D1778" i="2"/>
  <c r="D1777" i="2"/>
  <c r="D1776" i="2"/>
  <c r="D1775" i="2"/>
  <c r="D1774" i="2"/>
  <c r="D1773" i="2"/>
  <c r="D1772" i="2"/>
  <c r="D1771" i="2"/>
  <c r="D1770" i="2"/>
  <c r="D1769" i="2"/>
  <c r="D1768" i="2"/>
  <c r="D1767" i="2"/>
  <c r="D1766" i="2"/>
  <c r="D1765" i="2"/>
  <c r="D1764" i="2"/>
  <c r="D1763" i="2"/>
  <c r="D1762" i="2"/>
  <c r="D1761" i="2"/>
  <c r="D1760" i="2"/>
  <c r="D1759" i="2"/>
  <c r="D1758" i="2"/>
  <c r="D1757" i="2"/>
  <c r="D1756" i="2"/>
  <c r="D1755" i="2"/>
  <c r="D1754" i="2"/>
  <c r="D1753" i="2"/>
  <c r="D1752" i="2"/>
  <c r="D1751" i="2"/>
  <c r="D1750" i="2"/>
  <c r="D1749" i="2"/>
  <c r="D1748" i="2"/>
  <c r="D1747" i="2"/>
  <c r="D1746" i="2"/>
  <c r="D1745" i="2"/>
  <c r="D1744" i="2"/>
  <c r="D1743" i="2"/>
  <c r="D1742" i="2"/>
  <c r="D1741" i="2"/>
  <c r="D1740" i="2"/>
  <c r="D1739" i="2"/>
  <c r="D1738" i="2"/>
  <c r="D1737" i="2"/>
  <c r="D1736" i="2"/>
  <c r="D1735" i="2"/>
  <c r="D1734" i="2"/>
  <c r="D1733" i="2"/>
  <c r="D1732" i="2"/>
  <c r="D1731" i="2"/>
  <c r="D1730" i="2"/>
  <c r="D1729" i="2"/>
  <c r="D1728" i="2"/>
  <c r="D1727" i="2"/>
  <c r="D1726" i="2"/>
  <c r="D1725" i="2"/>
  <c r="D1724" i="2"/>
  <c r="D1723" i="2"/>
  <c r="D1722" i="2"/>
  <c r="D1721" i="2"/>
  <c r="D1720" i="2"/>
  <c r="D1719" i="2"/>
  <c r="D1718" i="2"/>
  <c r="D1717" i="2"/>
  <c r="D1716" i="2"/>
  <c r="D1715" i="2"/>
  <c r="D1714" i="2"/>
  <c r="D1713" i="2"/>
  <c r="D1712" i="2"/>
  <c r="D1711" i="2"/>
  <c r="D1710" i="2"/>
  <c r="D1709" i="2"/>
  <c r="D1708" i="2"/>
  <c r="D1707" i="2"/>
  <c r="D1706" i="2"/>
  <c r="D1705" i="2"/>
  <c r="D1704" i="2"/>
  <c r="D1703" i="2"/>
  <c r="D1702" i="2"/>
  <c r="D1701" i="2"/>
  <c r="D1700" i="2"/>
  <c r="D1699" i="2"/>
  <c r="D1698" i="2"/>
  <c r="D1697" i="2"/>
  <c r="D1696" i="2"/>
  <c r="D1695" i="2"/>
  <c r="D1694" i="2"/>
  <c r="D1693" i="2"/>
  <c r="D1692" i="2"/>
  <c r="D1691" i="2"/>
  <c r="D1690" i="2"/>
  <c r="D1689" i="2"/>
  <c r="D1688" i="2"/>
  <c r="D1687" i="2"/>
  <c r="D1686" i="2"/>
  <c r="D1685" i="2"/>
  <c r="D1684" i="2"/>
  <c r="D1683" i="2"/>
  <c r="D1682" i="2"/>
  <c r="D1681" i="2"/>
  <c r="D1680" i="2"/>
  <c r="D1679" i="2"/>
  <c r="D1678" i="2"/>
  <c r="D1677" i="2"/>
  <c r="D1676" i="2"/>
  <c r="D1675" i="2"/>
  <c r="D1674" i="2"/>
  <c r="D1673" i="2"/>
  <c r="D1672" i="2"/>
  <c r="D1671" i="2"/>
  <c r="D1670" i="2"/>
  <c r="D1669" i="2"/>
  <c r="D1668" i="2"/>
  <c r="D1667" i="2"/>
  <c r="D1666" i="2"/>
  <c r="D1665" i="2"/>
  <c r="D1664" i="2"/>
  <c r="D1663" i="2"/>
  <c r="D1662" i="2"/>
  <c r="D1661" i="2"/>
  <c r="D1660" i="2"/>
  <c r="D1659" i="2"/>
  <c r="D1658" i="2"/>
  <c r="D1657" i="2"/>
  <c r="D1656" i="2"/>
  <c r="D1655" i="2"/>
  <c r="D1654" i="2"/>
  <c r="D1653" i="2"/>
  <c r="D1652" i="2"/>
  <c r="D1651" i="2"/>
  <c r="D1650" i="2"/>
  <c r="D1649" i="2"/>
  <c r="D1648" i="2"/>
  <c r="D1647" i="2"/>
  <c r="D1646" i="2"/>
  <c r="D1645" i="2"/>
  <c r="D1644" i="2"/>
  <c r="D1643" i="2"/>
  <c r="D1642" i="2"/>
  <c r="D1641" i="2"/>
  <c r="D1640" i="2"/>
  <c r="D1639" i="2"/>
  <c r="D1638" i="2"/>
  <c r="D1637" i="2"/>
  <c r="D1636" i="2"/>
  <c r="D1635" i="2"/>
  <c r="D1634" i="2"/>
  <c r="D1633" i="2"/>
  <c r="D1632" i="2"/>
  <c r="D1631" i="2"/>
  <c r="D1630" i="2"/>
  <c r="D1629" i="2"/>
  <c r="D1628" i="2"/>
  <c r="D1627" i="2"/>
  <c r="D1626" i="2"/>
  <c r="D1625" i="2"/>
  <c r="D1624" i="2"/>
  <c r="D1623" i="2"/>
  <c r="D1622" i="2"/>
  <c r="D1621" i="2"/>
  <c r="D1620" i="2"/>
  <c r="D1619" i="2"/>
  <c r="D1618" i="2"/>
  <c r="D1617" i="2"/>
  <c r="D1616" i="2"/>
  <c r="D1615" i="2"/>
  <c r="D1614" i="2"/>
  <c r="D1613" i="2"/>
  <c r="D1612" i="2"/>
  <c r="D1611" i="2"/>
  <c r="D1610" i="2"/>
  <c r="D1609" i="2"/>
  <c r="D1608" i="2"/>
  <c r="D1607" i="2"/>
  <c r="D1606" i="2"/>
  <c r="D1605" i="2"/>
  <c r="D1604" i="2"/>
  <c r="D1603" i="2"/>
  <c r="D1602" i="2"/>
  <c r="D1601" i="2"/>
  <c r="D1600" i="2"/>
  <c r="D1599" i="2"/>
  <c r="D1598" i="2"/>
  <c r="D1597" i="2"/>
  <c r="D1596" i="2"/>
  <c r="D1595" i="2"/>
  <c r="D1594" i="2"/>
  <c r="D1593" i="2"/>
  <c r="D1592" i="2"/>
  <c r="D1591" i="2"/>
  <c r="D1590" i="2"/>
  <c r="D1589" i="2"/>
  <c r="D1588" i="2"/>
  <c r="D1587" i="2"/>
  <c r="D1586" i="2"/>
  <c r="D1585" i="2"/>
  <c r="D1584" i="2"/>
  <c r="D1583" i="2"/>
  <c r="D1582" i="2"/>
  <c r="D1581" i="2"/>
  <c r="D1580" i="2"/>
  <c r="D1579" i="2"/>
  <c r="D1578" i="2"/>
  <c r="D1577" i="2"/>
  <c r="D1576" i="2"/>
  <c r="D1575" i="2"/>
  <c r="D1574" i="2"/>
  <c r="D1573" i="2"/>
  <c r="D1572" i="2"/>
  <c r="D1571" i="2"/>
  <c r="D1570" i="2"/>
  <c r="D1569" i="2"/>
  <c r="D1568" i="2"/>
  <c r="D1567" i="2"/>
  <c r="D1566" i="2"/>
  <c r="D1565" i="2"/>
  <c r="D1564" i="2"/>
  <c r="D1563" i="2"/>
  <c r="D1562" i="2"/>
  <c r="D1561" i="2"/>
  <c r="D1560" i="2"/>
  <c r="D1559" i="2"/>
  <c r="D1558" i="2"/>
  <c r="D1557" i="2"/>
  <c r="D1556" i="2"/>
  <c r="D1555" i="2"/>
  <c r="D1554" i="2"/>
  <c r="D1553" i="2"/>
  <c r="D1552" i="2"/>
  <c r="D1551" i="2"/>
  <c r="D1550" i="2"/>
  <c r="D1549" i="2"/>
  <c r="D1548" i="2"/>
  <c r="D1547" i="2"/>
  <c r="D1546" i="2"/>
  <c r="D1545" i="2"/>
  <c r="D1544" i="2"/>
  <c r="D1543" i="2"/>
  <c r="D1542" i="2"/>
  <c r="D1541" i="2"/>
  <c r="D1540" i="2"/>
  <c r="D1539" i="2"/>
  <c r="D1538" i="2"/>
  <c r="D1537" i="2"/>
  <c r="D1536" i="2"/>
  <c r="D1535" i="2"/>
  <c r="D1534" i="2"/>
  <c r="D1533" i="2"/>
  <c r="D1532" i="2"/>
  <c r="D1531" i="2"/>
  <c r="D1530" i="2"/>
  <c r="D1529" i="2"/>
  <c r="D1528" i="2"/>
  <c r="D1527" i="2"/>
  <c r="D1526" i="2"/>
  <c r="D1525" i="2"/>
  <c r="D1524" i="2"/>
  <c r="D1523" i="2"/>
  <c r="D1522" i="2"/>
  <c r="D1521" i="2"/>
  <c r="D1520" i="2"/>
  <c r="D1519" i="2"/>
  <c r="D1518" i="2"/>
  <c r="D1517" i="2"/>
  <c r="D1516" i="2"/>
  <c r="D1515" i="2"/>
  <c r="D1514" i="2"/>
  <c r="D1513" i="2"/>
  <c r="D1512" i="2"/>
  <c r="D1511" i="2"/>
  <c r="D1510" i="2"/>
  <c r="D1509" i="2"/>
  <c r="D1508" i="2"/>
  <c r="D1507" i="2"/>
  <c r="D1506" i="2"/>
  <c r="D1505" i="2"/>
  <c r="D1504" i="2"/>
  <c r="D1503" i="2"/>
  <c r="D1502" i="2"/>
  <c r="D1501" i="2"/>
  <c r="D1500" i="2"/>
  <c r="D1499" i="2"/>
  <c r="D1498" i="2"/>
  <c r="D1497" i="2"/>
  <c r="D1496" i="2"/>
  <c r="D1495" i="2"/>
  <c r="D1494" i="2"/>
  <c r="D1493" i="2"/>
  <c r="D1492" i="2"/>
  <c r="D1491" i="2"/>
  <c r="D1490" i="2"/>
  <c r="D1489" i="2"/>
  <c r="D1488" i="2"/>
  <c r="D1487" i="2"/>
  <c r="D1486" i="2"/>
  <c r="D1485" i="2"/>
  <c r="D1484" i="2"/>
  <c r="D1483" i="2"/>
  <c r="D1482" i="2"/>
  <c r="D1481" i="2"/>
  <c r="D1480" i="2"/>
  <c r="D1479" i="2"/>
  <c r="D1478" i="2"/>
  <c r="D1477" i="2"/>
  <c r="D1476" i="2"/>
  <c r="D1475" i="2"/>
  <c r="D1474" i="2"/>
  <c r="D1473" i="2"/>
  <c r="D1472" i="2"/>
  <c r="D1471" i="2"/>
  <c r="D1470" i="2"/>
  <c r="D1469" i="2"/>
  <c r="D1468" i="2"/>
  <c r="D1467" i="2"/>
  <c r="D1466" i="2"/>
  <c r="D1465" i="2"/>
  <c r="D1464" i="2"/>
  <c r="D1463" i="2"/>
  <c r="D1462" i="2"/>
  <c r="D1461" i="2"/>
  <c r="D1460" i="2"/>
  <c r="D1459" i="2"/>
  <c r="D1458" i="2"/>
  <c r="D1457" i="2"/>
  <c r="D1456" i="2"/>
  <c r="D1455" i="2"/>
  <c r="D1454" i="2"/>
  <c r="D1453" i="2"/>
  <c r="D1452" i="2"/>
  <c r="D1451" i="2"/>
  <c r="D1450" i="2"/>
  <c r="D1449" i="2"/>
  <c r="D1448" i="2"/>
  <c r="D1447" i="2"/>
  <c r="D1446" i="2"/>
  <c r="D1445" i="2"/>
  <c r="D1444" i="2"/>
  <c r="D1443" i="2"/>
  <c r="D1442" i="2"/>
  <c r="D1441" i="2"/>
  <c r="D1440" i="2"/>
  <c r="D1439" i="2"/>
  <c r="D1438" i="2"/>
  <c r="D1437" i="2"/>
  <c r="D1436" i="2"/>
  <c r="D1435" i="2"/>
  <c r="D1434" i="2"/>
  <c r="D1433" i="2"/>
  <c r="D1432" i="2"/>
  <c r="D1431" i="2"/>
  <c r="D1430" i="2"/>
  <c r="D1429" i="2"/>
  <c r="D1428" i="2"/>
  <c r="D1427" i="2"/>
  <c r="D1426" i="2"/>
  <c r="D1425" i="2"/>
  <c r="D1424" i="2"/>
  <c r="D1423" i="2"/>
  <c r="D1422" i="2"/>
  <c r="D1421" i="2"/>
  <c r="D1420" i="2"/>
  <c r="D1419" i="2"/>
  <c r="D1418" i="2"/>
  <c r="D1417" i="2"/>
  <c r="D1416" i="2"/>
  <c r="D1415" i="2"/>
  <c r="D1414" i="2"/>
  <c r="D1413" i="2"/>
  <c r="D1412" i="2"/>
  <c r="D1411" i="2"/>
  <c r="D1410" i="2"/>
  <c r="D1409" i="2"/>
  <c r="D1408" i="2"/>
  <c r="D1407" i="2"/>
  <c r="D1406" i="2"/>
  <c r="D1405" i="2"/>
  <c r="D1404" i="2"/>
  <c r="D1403" i="2"/>
  <c r="D1402" i="2"/>
  <c r="D1401" i="2"/>
  <c r="D1400" i="2"/>
  <c r="D1399" i="2"/>
  <c r="D1398" i="2"/>
  <c r="D1397" i="2"/>
  <c r="D1396" i="2"/>
  <c r="D1395" i="2"/>
  <c r="D1394" i="2"/>
  <c r="D1393" i="2"/>
  <c r="D1392" i="2"/>
  <c r="D1391" i="2"/>
  <c r="D1390" i="2"/>
  <c r="D1389" i="2"/>
  <c r="D1388" i="2"/>
  <c r="D1387" i="2"/>
  <c r="D1386" i="2"/>
  <c r="D1385" i="2"/>
  <c r="D1384" i="2"/>
  <c r="D1383" i="2"/>
  <c r="D1382" i="2"/>
  <c r="D1381" i="2"/>
  <c r="D1380" i="2"/>
  <c r="D1379" i="2"/>
  <c r="D1378" i="2"/>
  <c r="D1377" i="2"/>
  <c r="D1376" i="2"/>
  <c r="D1375" i="2"/>
  <c r="D1374" i="2"/>
  <c r="D1373" i="2"/>
  <c r="D1372" i="2"/>
  <c r="D1371" i="2"/>
  <c r="D1370" i="2"/>
  <c r="D1369" i="2"/>
  <c r="D1368" i="2"/>
  <c r="D1367" i="2"/>
  <c r="D1366" i="2"/>
  <c r="D1365" i="2"/>
  <c r="D1364" i="2"/>
  <c r="D1363" i="2"/>
  <c r="D1362" i="2"/>
  <c r="D1361" i="2"/>
  <c r="D1360" i="2"/>
  <c r="D1359" i="2"/>
  <c r="D1358" i="2"/>
  <c r="D1357" i="2"/>
  <c r="D1356" i="2"/>
  <c r="D1355" i="2"/>
  <c r="D1354" i="2"/>
  <c r="D1353" i="2"/>
  <c r="D1352" i="2"/>
  <c r="D1351" i="2"/>
  <c r="D1350" i="2"/>
  <c r="D1349" i="2"/>
  <c r="D1348" i="2"/>
  <c r="D1347" i="2"/>
  <c r="D1346" i="2"/>
  <c r="D1345" i="2"/>
  <c r="D1344" i="2"/>
  <c r="D1343" i="2"/>
  <c r="D1342" i="2"/>
  <c r="D1341" i="2"/>
  <c r="D1340" i="2"/>
  <c r="D1339" i="2"/>
  <c r="D1338" i="2"/>
  <c r="D1337" i="2"/>
  <c r="D1336" i="2"/>
  <c r="D1335" i="2"/>
  <c r="D1334" i="2"/>
  <c r="D1333" i="2"/>
  <c r="D1332" i="2"/>
  <c r="D1331" i="2"/>
  <c r="D1330" i="2"/>
  <c r="D1329" i="2"/>
  <c r="D1328" i="2"/>
  <c r="D1327" i="2"/>
  <c r="D1326" i="2"/>
  <c r="D1325" i="2"/>
  <c r="D1324" i="2"/>
  <c r="D1323" i="2"/>
  <c r="D1322" i="2"/>
  <c r="D1321" i="2"/>
  <c r="D1320" i="2"/>
  <c r="D1319" i="2"/>
  <c r="D1318" i="2"/>
  <c r="D1317" i="2"/>
  <c r="D1316" i="2"/>
  <c r="D1315" i="2"/>
  <c r="D1314" i="2"/>
  <c r="D1313" i="2"/>
  <c r="D1312" i="2"/>
  <c r="D1311" i="2"/>
  <c r="D1310" i="2"/>
  <c r="D1309" i="2"/>
  <c r="D1308" i="2"/>
  <c r="D1307" i="2"/>
  <c r="D1306" i="2"/>
  <c r="D1305" i="2"/>
  <c r="D1304" i="2"/>
  <c r="D1303" i="2"/>
  <c r="D1302" i="2"/>
  <c r="D1301" i="2"/>
  <c r="D1300" i="2"/>
  <c r="D1299" i="2"/>
  <c r="D1298" i="2"/>
  <c r="D1297" i="2"/>
  <c r="D1296" i="2"/>
  <c r="D1295" i="2"/>
  <c r="D1294" i="2"/>
  <c r="D1293" i="2"/>
  <c r="D1292" i="2"/>
  <c r="D1291" i="2"/>
  <c r="D1290" i="2"/>
  <c r="D1289" i="2"/>
  <c r="D1288" i="2"/>
  <c r="D1287" i="2"/>
  <c r="D1286" i="2"/>
  <c r="D1285" i="2"/>
  <c r="D1284" i="2"/>
  <c r="D1283" i="2"/>
  <c r="D1282" i="2"/>
  <c r="D1281" i="2"/>
  <c r="D1280" i="2"/>
  <c r="D1279" i="2"/>
  <c r="D1278" i="2"/>
  <c r="D1277" i="2"/>
  <c r="D1276" i="2"/>
  <c r="D1275" i="2"/>
  <c r="D1274" i="2"/>
  <c r="D1273" i="2"/>
  <c r="D1272" i="2"/>
  <c r="D1271" i="2"/>
  <c r="D1270" i="2"/>
  <c r="D1269" i="2"/>
  <c r="D1268" i="2"/>
  <c r="D1267" i="2"/>
  <c r="D1266" i="2"/>
  <c r="D1265" i="2"/>
  <c r="D1264" i="2"/>
  <c r="D1263" i="2"/>
  <c r="D1262" i="2"/>
  <c r="D1261" i="2"/>
  <c r="D1260" i="2"/>
  <c r="D1259" i="2"/>
  <c r="D1258" i="2"/>
  <c r="D1257" i="2"/>
  <c r="D1256" i="2"/>
  <c r="D1255" i="2"/>
  <c r="D1254" i="2"/>
  <c r="D1253" i="2"/>
  <c r="D1252" i="2"/>
  <c r="D1251" i="2"/>
  <c r="D1250" i="2"/>
  <c r="D1249" i="2"/>
  <c r="D1248" i="2"/>
  <c r="D1247" i="2"/>
  <c r="D1246" i="2"/>
  <c r="D1245" i="2"/>
  <c r="D1244" i="2"/>
  <c r="D1243" i="2"/>
  <c r="D1242" i="2"/>
  <c r="D1241" i="2"/>
  <c r="D1240" i="2"/>
  <c r="D1239" i="2"/>
  <c r="D1238" i="2"/>
  <c r="D1237" i="2"/>
  <c r="D1236" i="2"/>
  <c r="D1235" i="2"/>
  <c r="D1234" i="2"/>
  <c r="D1233" i="2"/>
  <c r="D1232" i="2"/>
  <c r="D1231" i="2"/>
  <c r="D1230" i="2"/>
  <c r="D1229" i="2"/>
  <c r="D1228" i="2"/>
  <c r="D1227" i="2"/>
  <c r="D1226" i="2"/>
  <c r="D1225" i="2"/>
  <c r="D1224" i="2"/>
  <c r="D1223" i="2"/>
  <c r="D1222" i="2"/>
  <c r="D1221" i="2"/>
  <c r="D1220" i="2"/>
  <c r="D1219" i="2"/>
  <c r="D1218" i="2"/>
  <c r="D1217" i="2"/>
  <c r="D1216" i="2"/>
  <c r="D1215" i="2"/>
  <c r="D1214" i="2"/>
  <c r="D1213" i="2"/>
  <c r="D1212" i="2"/>
  <c r="D1211" i="2"/>
  <c r="D1210" i="2"/>
  <c r="D1209" i="2"/>
  <c r="D1208" i="2"/>
  <c r="D1207" i="2"/>
  <c r="D1206" i="2"/>
  <c r="D1205" i="2"/>
  <c r="D1204" i="2"/>
  <c r="D1203" i="2"/>
  <c r="D1202" i="2"/>
  <c r="D1201" i="2"/>
  <c r="D1200" i="2"/>
  <c r="D1199" i="2"/>
  <c r="D1198" i="2"/>
  <c r="D1197" i="2"/>
  <c r="D1196" i="2"/>
  <c r="D1195" i="2"/>
  <c r="D1194" i="2"/>
  <c r="D1193" i="2"/>
  <c r="D1192" i="2"/>
  <c r="D1191" i="2"/>
  <c r="D1190" i="2"/>
  <c r="D1189" i="2"/>
  <c r="D1188" i="2"/>
  <c r="D1187" i="2"/>
  <c r="D1186" i="2"/>
  <c r="D1185" i="2"/>
  <c r="D1184" i="2"/>
  <c r="D1183" i="2"/>
  <c r="D1182" i="2"/>
  <c r="D1181" i="2"/>
  <c r="D1180" i="2"/>
  <c r="D1179" i="2"/>
  <c r="D1178" i="2"/>
  <c r="D1177" i="2"/>
  <c r="D1176" i="2"/>
  <c r="D1175" i="2"/>
  <c r="D1174" i="2"/>
  <c r="D1173" i="2"/>
  <c r="D1172" i="2"/>
  <c r="D1171" i="2"/>
  <c r="D1170" i="2"/>
  <c r="D1169" i="2"/>
  <c r="D1168" i="2"/>
  <c r="D1167" i="2"/>
  <c r="D1166" i="2"/>
  <c r="D1165" i="2"/>
  <c r="D1164" i="2"/>
  <c r="D1163" i="2"/>
  <c r="D1162" i="2"/>
  <c r="D1161" i="2"/>
  <c r="D1160" i="2"/>
  <c r="D1159" i="2"/>
  <c r="D1158" i="2"/>
  <c r="D1157" i="2"/>
  <c r="D1156" i="2"/>
  <c r="D1155" i="2"/>
  <c r="D1154" i="2"/>
  <c r="D1153" i="2"/>
  <c r="D1152" i="2"/>
  <c r="D1151" i="2"/>
  <c r="D1150" i="2"/>
  <c r="D1149" i="2"/>
  <c r="D1148" i="2"/>
  <c r="D1147" i="2"/>
  <c r="D1146" i="2"/>
  <c r="D1145" i="2"/>
  <c r="D1144" i="2"/>
  <c r="D1143" i="2"/>
  <c r="D1142" i="2"/>
  <c r="D1141" i="2"/>
  <c r="D1140" i="2"/>
  <c r="D1139" i="2"/>
  <c r="D1138" i="2"/>
  <c r="D1137" i="2"/>
  <c r="D1136" i="2"/>
  <c r="D1135" i="2"/>
  <c r="D1134" i="2"/>
  <c r="D1133" i="2"/>
  <c r="D1132" i="2"/>
  <c r="D1131" i="2"/>
  <c r="D1130" i="2"/>
  <c r="D1129" i="2"/>
  <c r="D1128" i="2"/>
  <c r="D1127" i="2"/>
  <c r="D1126" i="2"/>
  <c r="D1125" i="2"/>
  <c r="D1124" i="2"/>
  <c r="D1123" i="2"/>
  <c r="D1122" i="2"/>
  <c r="D1121" i="2"/>
  <c r="D1120" i="2"/>
  <c r="D1119" i="2"/>
  <c r="D1118" i="2"/>
  <c r="D1117" i="2"/>
  <c r="D1116" i="2"/>
  <c r="D1115" i="2"/>
  <c r="D1114" i="2"/>
  <c r="D1113" i="2"/>
  <c r="D1112" i="2"/>
  <c r="D1111" i="2"/>
  <c r="D1110" i="2"/>
  <c r="D1109" i="2"/>
  <c r="D1108" i="2"/>
  <c r="D1107" i="2"/>
  <c r="D1106" i="2"/>
  <c r="D1105" i="2"/>
  <c r="D1104" i="2"/>
  <c r="D1103" i="2"/>
  <c r="D1102" i="2"/>
  <c r="D1101" i="2"/>
  <c r="D1100" i="2"/>
  <c r="D1099" i="2"/>
  <c r="D1098" i="2"/>
  <c r="D1097" i="2"/>
  <c r="D1096" i="2"/>
  <c r="D1095" i="2"/>
  <c r="D1094" i="2"/>
  <c r="D1093" i="2"/>
  <c r="D1092" i="2"/>
  <c r="D1091" i="2"/>
  <c r="D1090" i="2"/>
  <c r="D1089" i="2"/>
  <c r="D1088" i="2"/>
  <c r="D1087" i="2"/>
  <c r="D1086" i="2"/>
  <c r="D1085" i="2"/>
  <c r="D1084" i="2"/>
  <c r="D1083" i="2"/>
  <c r="D1082" i="2"/>
  <c r="D1081" i="2"/>
  <c r="D1080" i="2"/>
  <c r="D1079" i="2"/>
  <c r="D1078" i="2"/>
  <c r="D1077" i="2"/>
  <c r="D1076" i="2"/>
  <c r="D1075" i="2"/>
  <c r="D1074" i="2"/>
  <c r="D1073" i="2"/>
  <c r="D1072" i="2"/>
  <c r="D1071" i="2"/>
  <c r="D1070" i="2"/>
  <c r="D1069" i="2"/>
  <c r="D1068" i="2"/>
  <c r="D1067" i="2"/>
  <c r="D1066" i="2"/>
  <c r="D1065" i="2"/>
  <c r="D1064" i="2"/>
  <c r="D1063" i="2"/>
  <c r="D1062" i="2"/>
  <c r="D1061" i="2"/>
  <c r="D1060" i="2"/>
  <c r="D1059" i="2"/>
  <c r="D1058" i="2"/>
  <c r="D1057" i="2"/>
  <c r="D1056" i="2"/>
  <c r="D1055" i="2"/>
  <c r="D1054" i="2"/>
  <c r="D1053" i="2"/>
  <c r="D1052" i="2"/>
  <c r="D1051" i="2"/>
  <c r="D1050" i="2"/>
  <c r="D1049" i="2"/>
  <c r="D1048" i="2"/>
  <c r="D1047" i="2"/>
  <c r="D1046" i="2"/>
  <c r="D1045" i="2"/>
  <c r="D1044" i="2"/>
  <c r="D1043" i="2"/>
  <c r="D1042" i="2"/>
  <c r="D1041" i="2"/>
  <c r="D1040" i="2"/>
  <c r="D1039" i="2"/>
  <c r="D1038" i="2"/>
  <c r="D1037" i="2"/>
  <c r="D1036" i="2"/>
  <c r="D1035" i="2"/>
  <c r="D1034" i="2"/>
  <c r="D1033" i="2"/>
  <c r="D1032" i="2"/>
  <c r="D1031" i="2"/>
  <c r="D1030" i="2"/>
  <c r="D1029" i="2"/>
  <c r="D1028" i="2"/>
  <c r="D1027" i="2"/>
  <c r="D1026" i="2"/>
  <c r="D1025" i="2"/>
  <c r="D1024" i="2"/>
  <c r="D1023" i="2"/>
  <c r="D1022" i="2"/>
  <c r="D1021" i="2"/>
  <c r="D1020" i="2"/>
  <c r="D1019" i="2"/>
  <c r="D1018" i="2"/>
  <c r="D1017" i="2"/>
  <c r="D1016" i="2"/>
  <c r="D1015" i="2"/>
  <c r="D1014" i="2"/>
  <c r="D1013" i="2"/>
  <c r="D1012" i="2"/>
  <c r="D1011" i="2"/>
  <c r="D1010" i="2"/>
  <c r="D1009" i="2"/>
  <c r="D1008" i="2"/>
  <c r="D1007" i="2"/>
  <c r="D1006" i="2"/>
  <c r="D1005" i="2"/>
  <c r="D1004" i="2"/>
  <c r="D1003" i="2"/>
  <c r="D1002" i="2"/>
  <c r="D1001" i="2"/>
  <c r="D1000" i="2"/>
  <c r="D999" i="2"/>
  <c r="D998" i="2"/>
  <c r="D997" i="2"/>
  <c r="D996" i="2"/>
  <c r="D995" i="2"/>
  <c r="D994" i="2"/>
  <c r="D993" i="2"/>
  <c r="D992" i="2"/>
  <c r="D991" i="2"/>
  <c r="D990" i="2"/>
  <c r="D989" i="2"/>
  <c r="D988" i="2"/>
  <c r="D987" i="2"/>
  <c r="D986" i="2"/>
  <c r="D985" i="2"/>
  <c r="D984" i="2"/>
  <c r="D983" i="2"/>
  <c r="D982" i="2"/>
  <c r="D981" i="2"/>
  <c r="D980" i="2"/>
  <c r="D979" i="2"/>
  <c r="D978" i="2"/>
  <c r="D977" i="2"/>
  <c r="D976" i="2"/>
  <c r="D975" i="2"/>
  <c r="D974" i="2"/>
  <c r="D973" i="2"/>
  <c r="D972" i="2"/>
  <c r="D971" i="2"/>
  <c r="D970" i="2"/>
  <c r="D969" i="2"/>
  <c r="D968" i="2"/>
  <c r="D967" i="2"/>
  <c r="D966" i="2"/>
  <c r="D965" i="2"/>
  <c r="D964" i="2"/>
  <c r="D963" i="2"/>
  <c r="D962" i="2"/>
  <c r="D961" i="2"/>
  <c r="D960" i="2"/>
  <c r="D959" i="2"/>
  <c r="D958" i="2"/>
  <c r="D957" i="2"/>
  <c r="D956" i="2"/>
  <c r="D955" i="2"/>
  <c r="D954" i="2"/>
  <c r="D953" i="2"/>
  <c r="D952" i="2"/>
  <c r="D951" i="2"/>
  <c r="D950" i="2"/>
  <c r="D949" i="2"/>
  <c r="D948" i="2"/>
  <c r="D947" i="2"/>
  <c r="D946" i="2"/>
  <c r="D945" i="2"/>
  <c r="D944" i="2"/>
  <c r="D943" i="2"/>
  <c r="D942" i="2"/>
  <c r="D941" i="2"/>
  <c r="D940" i="2"/>
  <c r="D939" i="2"/>
  <c r="D938" i="2"/>
  <c r="D937" i="2"/>
  <c r="D936" i="2"/>
  <c r="D935" i="2"/>
  <c r="D934" i="2"/>
  <c r="D933" i="2"/>
  <c r="D932" i="2"/>
  <c r="D931" i="2"/>
  <c r="D930" i="2"/>
  <c r="D929" i="2"/>
  <c r="D928" i="2"/>
  <c r="D927" i="2"/>
  <c r="D926" i="2"/>
  <c r="D925" i="2"/>
  <c r="D924" i="2"/>
  <c r="D923" i="2"/>
  <c r="D922" i="2"/>
  <c r="D921" i="2"/>
  <c r="D920" i="2"/>
  <c r="D919" i="2"/>
  <c r="D918" i="2"/>
  <c r="D917" i="2"/>
  <c r="D916" i="2"/>
  <c r="D915" i="2"/>
  <c r="D914" i="2"/>
  <c r="D913" i="2"/>
  <c r="D912" i="2"/>
  <c r="D911" i="2"/>
  <c r="D910" i="2"/>
  <c r="D909" i="2"/>
  <c r="D908" i="2"/>
  <c r="D907" i="2"/>
  <c r="D906" i="2"/>
  <c r="D905" i="2"/>
  <c r="D904" i="2"/>
  <c r="D903" i="2"/>
  <c r="D902" i="2"/>
  <c r="D901" i="2"/>
  <c r="D900" i="2"/>
  <c r="D899" i="2"/>
  <c r="D898" i="2"/>
  <c r="D897" i="2"/>
  <c r="D896" i="2"/>
  <c r="D895" i="2"/>
  <c r="D894" i="2"/>
  <c r="D893" i="2"/>
  <c r="D892" i="2"/>
  <c r="D891" i="2"/>
  <c r="D890" i="2"/>
  <c r="D889" i="2"/>
  <c r="D888" i="2"/>
  <c r="D887" i="2"/>
  <c r="D886" i="2"/>
  <c r="D885" i="2"/>
  <c r="D884" i="2"/>
  <c r="D883" i="2"/>
  <c r="D882" i="2"/>
  <c r="D881" i="2"/>
  <c r="D880" i="2"/>
  <c r="D879" i="2"/>
  <c r="D878" i="2"/>
  <c r="D877" i="2"/>
  <c r="D876" i="2"/>
  <c r="D875" i="2"/>
  <c r="D874" i="2"/>
  <c r="D873" i="2"/>
  <c r="D872" i="2"/>
  <c r="D871" i="2"/>
  <c r="D870" i="2"/>
  <c r="D869" i="2"/>
  <c r="D868" i="2"/>
  <c r="D867" i="2"/>
  <c r="D866" i="2"/>
  <c r="D865" i="2"/>
  <c r="D864" i="2"/>
  <c r="D863" i="2"/>
  <c r="D862" i="2"/>
  <c r="D861" i="2"/>
  <c r="D860" i="2"/>
  <c r="D859" i="2"/>
  <c r="D858" i="2"/>
  <c r="D857" i="2"/>
  <c r="D856" i="2"/>
  <c r="D855" i="2"/>
  <c r="D854" i="2"/>
  <c r="D853" i="2"/>
  <c r="D852" i="2"/>
  <c r="D851" i="2"/>
  <c r="D850" i="2"/>
  <c r="D849" i="2"/>
  <c r="D848" i="2"/>
  <c r="D847" i="2"/>
  <c r="D846" i="2"/>
  <c r="D845" i="2"/>
  <c r="D844" i="2"/>
  <c r="D843" i="2"/>
  <c r="D842" i="2"/>
  <c r="D841" i="2"/>
  <c r="D840" i="2"/>
  <c r="D839" i="2"/>
  <c r="D838" i="2"/>
  <c r="D837" i="2"/>
  <c r="D836" i="2"/>
  <c r="D835" i="2"/>
  <c r="D834" i="2"/>
  <c r="D833" i="2"/>
  <c r="D832" i="2"/>
  <c r="D831" i="2"/>
  <c r="D830" i="2"/>
  <c r="D829" i="2"/>
  <c r="D828" i="2"/>
  <c r="D827" i="2"/>
  <c r="D826" i="2"/>
  <c r="D825" i="2"/>
  <c r="D824" i="2"/>
  <c r="D823" i="2"/>
  <c r="D822" i="2"/>
  <c r="D821" i="2"/>
  <c r="D820" i="2"/>
  <c r="D819" i="2"/>
  <c r="D818" i="2"/>
  <c r="D817" i="2"/>
  <c r="D816" i="2"/>
  <c r="D815" i="2"/>
  <c r="D814" i="2"/>
  <c r="D813" i="2"/>
  <c r="D812" i="2"/>
  <c r="D811" i="2"/>
  <c r="D810" i="2"/>
  <c r="D809" i="2"/>
  <c r="D808" i="2"/>
  <c r="D807" i="2"/>
  <c r="D806" i="2"/>
  <c r="D805" i="2"/>
  <c r="D804" i="2"/>
  <c r="D803" i="2"/>
  <c r="D802" i="2"/>
  <c r="D801" i="2"/>
  <c r="D800" i="2"/>
  <c r="D799" i="2"/>
  <c r="D798" i="2"/>
  <c r="D797" i="2"/>
  <c r="D796" i="2"/>
  <c r="D795" i="2"/>
  <c r="D794" i="2"/>
  <c r="D793" i="2"/>
  <c r="D792" i="2"/>
  <c r="D791" i="2"/>
  <c r="D790" i="2"/>
  <c r="D789" i="2"/>
  <c r="D788" i="2"/>
  <c r="D787" i="2"/>
  <c r="D786" i="2"/>
  <c r="D785" i="2"/>
  <c r="D784" i="2"/>
  <c r="D783" i="2"/>
  <c r="D782" i="2"/>
  <c r="D781" i="2"/>
  <c r="D780" i="2"/>
  <c r="D779" i="2"/>
  <c r="D778" i="2"/>
  <c r="D777" i="2"/>
  <c r="D776" i="2"/>
  <c r="D775" i="2"/>
  <c r="D774" i="2"/>
  <c r="D773" i="2"/>
  <c r="D772" i="2"/>
  <c r="D771" i="2"/>
  <c r="D770" i="2"/>
  <c r="D769" i="2"/>
  <c r="D768" i="2"/>
  <c r="D767" i="2"/>
  <c r="D766" i="2"/>
  <c r="D765" i="2"/>
  <c r="D764" i="2"/>
  <c r="D763" i="2"/>
  <c r="D762" i="2"/>
  <c r="D761" i="2"/>
  <c r="D760" i="2"/>
  <c r="D759" i="2"/>
  <c r="D758" i="2"/>
  <c r="D757" i="2"/>
  <c r="D756" i="2"/>
  <c r="D755" i="2"/>
  <c r="D754" i="2"/>
  <c r="D753" i="2"/>
  <c r="D752" i="2"/>
  <c r="D751" i="2"/>
  <c r="D750" i="2"/>
  <c r="D749" i="2"/>
  <c r="D748" i="2"/>
  <c r="D747" i="2"/>
  <c r="D746" i="2"/>
  <c r="D745" i="2"/>
  <c r="D744" i="2"/>
  <c r="D743" i="2"/>
  <c r="D742" i="2"/>
  <c r="D741" i="2"/>
  <c r="D740" i="2"/>
  <c r="D739" i="2"/>
  <c r="D738" i="2"/>
  <c r="D737" i="2"/>
  <c r="D736" i="2"/>
  <c r="D735" i="2"/>
  <c r="D734" i="2"/>
  <c r="D733" i="2"/>
  <c r="D732" i="2"/>
  <c r="D731" i="2"/>
  <c r="D730" i="2"/>
  <c r="D729" i="2"/>
  <c r="D728" i="2"/>
  <c r="D727" i="2"/>
  <c r="D726" i="2"/>
  <c r="D725" i="2"/>
  <c r="D724" i="2"/>
  <c r="D723" i="2"/>
  <c r="D722" i="2"/>
  <c r="D721" i="2"/>
  <c r="D720" i="2"/>
  <c r="D719" i="2"/>
  <c r="D718" i="2"/>
  <c r="D717" i="2"/>
  <c r="D716" i="2"/>
  <c r="D715" i="2"/>
  <c r="D714" i="2"/>
  <c r="D713" i="2"/>
  <c r="D712" i="2"/>
  <c r="D711" i="2"/>
  <c r="D710" i="2"/>
  <c r="D709" i="2"/>
  <c r="D708" i="2"/>
  <c r="D707" i="2"/>
  <c r="D706" i="2"/>
  <c r="D705" i="2"/>
  <c r="D704" i="2"/>
  <c r="D703" i="2"/>
  <c r="D702" i="2"/>
  <c r="D701" i="2"/>
  <c r="D700" i="2"/>
  <c r="D699" i="2"/>
  <c r="D698" i="2"/>
  <c r="D697" i="2"/>
  <c r="D696" i="2"/>
  <c r="D695" i="2"/>
  <c r="D694" i="2"/>
  <c r="D693" i="2"/>
  <c r="D692" i="2"/>
  <c r="D691" i="2"/>
  <c r="D690" i="2"/>
  <c r="D689" i="2"/>
  <c r="D688" i="2"/>
  <c r="D687" i="2"/>
  <c r="D686" i="2"/>
  <c r="D685" i="2"/>
  <c r="D684" i="2"/>
  <c r="D683" i="2"/>
  <c r="D682" i="2"/>
  <c r="D681" i="2"/>
  <c r="D680" i="2"/>
  <c r="D679" i="2"/>
  <c r="D678" i="2"/>
  <c r="D677" i="2"/>
  <c r="D676" i="2"/>
  <c r="D675" i="2"/>
  <c r="D674" i="2"/>
  <c r="D673" i="2"/>
  <c r="D672" i="2"/>
  <c r="D671" i="2"/>
  <c r="D670" i="2"/>
  <c r="D669" i="2"/>
  <c r="D668" i="2"/>
  <c r="D667" i="2"/>
  <c r="D666" i="2"/>
  <c r="D665" i="2"/>
  <c r="D664" i="2"/>
  <c r="D663" i="2"/>
  <c r="D662" i="2"/>
  <c r="D661" i="2"/>
  <c r="D660" i="2"/>
  <c r="D659" i="2"/>
  <c r="D658" i="2"/>
  <c r="D657" i="2"/>
  <c r="D656" i="2"/>
  <c r="D655" i="2"/>
  <c r="D654" i="2"/>
  <c r="D653" i="2"/>
  <c r="D652" i="2"/>
  <c r="D651" i="2"/>
  <c r="D650" i="2"/>
  <c r="D649" i="2"/>
  <c r="D648" i="2"/>
  <c r="D647" i="2"/>
  <c r="D646" i="2"/>
  <c r="D645" i="2"/>
  <c r="D644" i="2"/>
  <c r="D643" i="2"/>
  <c r="D642" i="2"/>
  <c r="D641" i="2"/>
  <c r="D640" i="2"/>
  <c r="D639" i="2"/>
  <c r="D638" i="2"/>
  <c r="D637" i="2"/>
  <c r="D636" i="2"/>
  <c r="D635" i="2"/>
  <c r="D634" i="2"/>
  <c r="D633" i="2"/>
  <c r="D632" i="2"/>
  <c r="D631" i="2"/>
  <c r="D630" i="2"/>
  <c r="D629" i="2"/>
  <c r="D628" i="2"/>
  <c r="D627" i="2"/>
  <c r="D626" i="2"/>
  <c r="D625" i="2"/>
  <c r="D624" i="2"/>
  <c r="D623" i="2"/>
  <c r="D622" i="2"/>
  <c r="D621" i="2"/>
  <c r="D620" i="2"/>
  <c r="D619" i="2"/>
  <c r="D618" i="2"/>
  <c r="D617" i="2"/>
  <c r="D616" i="2"/>
  <c r="D615" i="2"/>
  <c r="D614" i="2"/>
  <c r="D613" i="2"/>
  <c r="D612" i="2"/>
  <c r="D611" i="2"/>
  <c r="D610" i="2"/>
  <c r="D609" i="2"/>
  <c r="D608" i="2"/>
  <c r="D607" i="2"/>
  <c r="D606" i="2"/>
  <c r="D605" i="2"/>
  <c r="D604" i="2"/>
  <c r="D603" i="2"/>
  <c r="D602" i="2"/>
  <c r="D601" i="2"/>
  <c r="D600" i="2"/>
  <c r="D599" i="2"/>
  <c r="D598" i="2"/>
  <c r="D597" i="2"/>
  <c r="D596" i="2"/>
  <c r="D595" i="2"/>
  <c r="D594" i="2"/>
  <c r="D593" i="2"/>
  <c r="D592" i="2"/>
  <c r="D591" i="2"/>
  <c r="D590" i="2"/>
  <c r="D589" i="2"/>
  <c r="D588" i="2"/>
  <c r="D587" i="2"/>
  <c r="D586" i="2"/>
  <c r="D585" i="2"/>
  <c r="D584" i="2"/>
  <c r="D583" i="2"/>
  <c r="D582" i="2"/>
  <c r="D581" i="2"/>
  <c r="D580" i="2"/>
  <c r="D579" i="2"/>
  <c r="D578" i="2"/>
  <c r="D577" i="2"/>
  <c r="D576" i="2"/>
  <c r="D575" i="2"/>
  <c r="D574" i="2"/>
  <c r="D573" i="2"/>
  <c r="D572" i="2"/>
  <c r="D571" i="2"/>
  <c r="D570" i="2"/>
  <c r="D569" i="2"/>
  <c r="D568" i="2"/>
  <c r="D567" i="2"/>
  <c r="D566" i="2"/>
  <c r="D565" i="2"/>
  <c r="D564" i="2"/>
  <c r="D563" i="2"/>
  <c r="D562" i="2"/>
  <c r="D561" i="2"/>
  <c r="D560" i="2"/>
  <c r="D559" i="2"/>
  <c r="D558" i="2"/>
  <c r="D557" i="2"/>
  <c r="D556" i="2"/>
  <c r="D555" i="2"/>
  <c r="D554" i="2"/>
  <c r="D553" i="2"/>
  <c r="D552" i="2"/>
  <c r="D551" i="2"/>
  <c r="D550" i="2"/>
  <c r="D549" i="2"/>
  <c r="D548" i="2"/>
  <c r="D547" i="2"/>
  <c r="D546" i="2"/>
  <c r="D545" i="2"/>
  <c r="D544" i="2"/>
  <c r="D543" i="2"/>
  <c r="D542" i="2"/>
  <c r="D541" i="2"/>
  <c r="D540" i="2"/>
  <c r="D539" i="2"/>
  <c r="D538" i="2"/>
  <c r="D537" i="2"/>
  <c r="D536" i="2"/>
  <c r="D535" i="2"/>
  <c r="D534" i="2"/>
  <c r="D533" i="2"/>
  <c r="D532" i="2"/>
  <c r="D531" i="2"/>
  <c r="D530" i="2"/>
  <c r="D529" i="2"/>
  <c r="D528" i="2"/>
  <c r="D527" i="2"/>
  <c r="D526" i="2"/>
  <c r="D525" i="2"/>
  <c r="D524" i="2"/>
  <c r="D523" i="2"/>
  <c r="D522" i="2"/>
  <c r="D521" i="2"/>
  <c r="D520" i="2"/>
  <c r="D519" i="2"/>
  <c r="D518" i="2"/>
  <c r="D517" i="2"/>
  <c r="D516" i="2"/>
  <c r="D515" i="2"/>
  <c r="D514" i="2"/>
  <c r="D513" i="2"/>
  <c r="D512" i="2"/>
  <c r="D511" i="2"/>
  <c r="D510" i="2"/>
  <c r="D509" i="2"/>
  <c r="D508" i="2"/>
  <c r="D507" i="2"/>
  <c r="D506" i="2"/>
  <c r="D505" i="2"/>
  <c r="D504" i="2"/>
  <c r="D503" i="2"/>
  <c r="D502" i="2"/>
  <c r="D501" i="2"/>
  <c r="D500" i="2"/>
  <c r="D499" i="2"/>
  <c r="D498" i="2"/>
  <c r="D497" i="2"/>
  <c r="D496" i="2"/>
  <c r="D495" i="2"/>
  <c r="D494" i="2"/>
  <c r="D493" i="2"/>
  <c r="D492" i="2"/>
  <c r="D491" i="2"/>
  <c r="D490" i="2"/>
  <c r="D489" i="2"/>
  <c r="D488" i="2"/>
  <c r="D487" i="2"/>
  <c r="D486" i="2"/>
  <c r="D485" i="2"/>
  <c r="D484" i="2"/>
  <c r="D483" i="2"/>
  <c r="D482" i="2"/>
  <c r="D481" i="2"/>
  <c r="D480" i="2"/>
  <c r="D479" i="2"/>
  <c r="D478" i="2"/>
  <c r="D477" i="2"/>
  <c r="D476" i="2"/>
  <c r="D475" i="2"/>
  <c r="D474" i="2"/>
  <c r="D473" i="2"/>
  <c r="D472" i="2"/>
  <c r="D471" i="2"/>
  <c r="D470" i="2"/>
  <c r="D469" i="2"/>
  <c r="D468" i="2"/>
  <c r="D467" i="2"/>
  <c r="D466" i="2"/>
  <c r="D465" i="2"/>
  <c r="D464" i="2"/>
  <c r="D463" i="2"/>
  <c r="D462" i="2"/>
  <c r="D461" i="2"/>
  <c r="D460" i="2"/>
  <c r="D459" i="2"/>
  <c r="D458" i="2"/>
  <c r="D457" i="2"/>
  <c r="D456" i="2"/>
  <c r="D455" i="2"/>
  <c r="D454" i="2"/>
  <c r="D453" i="2"/>
  <c r="D452" i="2"/>
  <c r="D451" i="2"/>
  <c r="D450" i="2"/>
  <c r="D449" i="2"/>
  <c r="D448" i="2"/>
  <c r="D447" i="2"/>
  <c r="D446" i="2"/>
  <c r="D445" i="2"/>
  <c r="D444" i="2"/>
  <c r="D443" i="2"/>
  <c r="D442" i="2"/>
  <c r="D441" i="2"/>
  <c r="D440" i="2"/>
  <c r="D439" i="2"/>
  <c r="D438" i="2"/>
  <c r="D437" i="2"/>
  <c r="D436" i="2"/>
  <c r="D435" i="2"/>
  <c r="D434" i="2"/>
  <c r="D433" i="2"/>
  <c r="D432" i="2"/>
  <c r="D431" i="2"/>
  <c r="D430" i="2"/>
  <c r="D429" i="2"/>
  <c r="D428" i="2"/>
  <c r="D427" i="2"/>
  <c r="D426" i="2"/>
  <c r="D425" i="2"/>
  <c r="D424" i="2"/>
  <c r="D423" i="2"/>
  <c r="D422" i="2"/>
  <c r="D421" i="2"/>
  <c r="D420" i="2"/>
  <c r="D419" i="2"/>
  <c r="D418" i="2"/>
  <c r="D417" i="2"/>
  <c r="D416" i="2"/>
  <c r="D415" i="2"/>
  <c r="D414" i="2"/>
  <c r="D413" i="2"/>
  <c r="D412" i="2"/>
  <c r="D411" i="2"/>
  <c r="D410" i="2"/>
  <c r="D409" i="2"/>
  <c r="D408" i="2"/>
  <c r="D407" i="2"/>
  <c r="D406" i="2"/>
  <c r="D405" i="2"/>
  <c r="D404" i="2"/>
  <c r="D403" i="2"/>
  <c r="D402" i="2"/>
  <c r="D401" i="2"/>
  <c r="D400" i="2"/>
  <c r="D399" i="2"/>
  <c r="D398" i="2"/>
  <c r="D397" i="2"/>
  <c r="D396" i="2"/>
  <c r="D395" i="2"/>
  <c r="D394" i="2"/>
  <c r="D393" i="2"/>
  <c r="D392" i="2"/>
  <c r="D391" i="2"/>
  <c r="D390" i="2"/>
  <c r="D389" i="2"/>
  <c r="D388" i="2"/>
  <c r="D387" i="2"/>
  <c r="D386" i="2"/>
  <c r="D385" i="2"/>
  <c r="D384" i="2"/>
  <c r="D383" i="2"/>
  <c r="D382" i="2"/>
  <c r="D381" i="2"/>
  <c r="D380" i="2"/>
  <c r="D379" i="2"/>
  <c r="D378" i="2"/>
  <c r="D377" i="2"/>
  <c r="D376" i="2"/>
  <c r="D375" i="2"/>
  <c r="D374" i="2"/>
  <c r="D373" i="2"/>
  <c r="D372" i="2"/>
  <c r="D371" i="2"/>
  <c r="D370" i="2"/>
  <c r="D369" i="2"/>
  <c r="D368" i="2"/>
  <c r="D367" i="2"/>
  <c r="D366" i="2"/>
  <c r="D365" i="2"/>
  <c r="D364" i="2"/>
  <c r="D363" i="2"/>
  <c r="D362" i="2"/>
  <c r="D361" i="2"/>
  <c r="D360" i="2"/>
  <c r="D359" i="2"/>
  <c r="D358" i="2"/>
  <c r="D357" i="2"/>
  <c r="D356" i="2"/>
  <c r="D355" i="2"/>
  <c r="D354" i="2"/>
  <c r="D353" i="2"/>
  <c r="D352" i="2"/>
  <c r="D351" i="2"/>
  <c r="D350" i="2"/>
  <c r="D349" i="2"/>
  <c r="D348" i="2"/>
  <c r="D347" i="2"/>
  <c r="D346" i="2"/>
  <c r="D345" i="2"/>
  <c r="D344" i="2"/>
  <c r="D343" i="2"/>
  <c r="D342" i="2"/>
  <c r="D341" i="2"/>
  <c r="D340" i="2"/>
  <c r="D339" i="2"/>
  <c r="D338" i="2"/>
  <c r="D337" i="2"/>
  <c r="D336" i="2"/>
  <c r="D335" i="2"/>
  <c r="D334" i="2"/>
  <c r="D333" i="2"/>
  <c r="D332" i="2"/>
  <c r="D331" i="2"/>
  <c r="D330" i="2"/>
  <c r="D329" i="2"/>
  <c r="D328" i="2"/>
  <c r="D327" i="2"/>
  <c r="D326" i="2"/>
  <c r="D325" i="2"/>
  <c r="D324" i="2"/>
  <c r="D323" i="2"/>
  <c r="D322" i="2"/>
  <c r="D321" i="2"/>
  <c r="D320" i="2"/>
  <c r="D319" i="2"/>
  <c r="D318" i="2"/>
  <c r="D317" i="2"/>
  <c r="D316" i="2"/>
  <c r="D315" i="2"/>
  <c r="D314" i="2"/>
  <c r="D313" i="2"/>
  <c r="D312" i="2"/>
  <c r="D311" i="2"/>
  <c r="D310" i="2"/>
  <c r="D309" i="2"/>
  <c r="D308" i="2"/>
  <c r="D307" i="2"/>
  <c r="D306" i="2"/>
  <c r="D305" i="2"/>
  <c r="D304" i="2"/>
  <c r="D303" i="2"/>
  <c r="D302" i="2"/>
  <c r="D301" i="2"/>
  <c r="D300" i="2"/>
  <c r="D299" i="2"/>
  <c r="D298" i="2"/>
  <c r="D297" i="2"/>
  <c r="D296" i="2"/>
  <c r="D295" i="2"/>
  <c r="D294" i="2"/>
  <c r="D293" i="2"/>
  <c r="D292" i="2"/>
  <c r="D291" i="2"/>
  <c r="D290" i="2"/>
  <c r="D289" i="2"/>
  <c r="D288" i="2"/>
  <c r="D287" i="2"/>
  <c r="D286" i="2"/>
  <c r="D285" i="2"/>
  <c r="D284" i="2"/>
  <c r="D283" i="2"/>
  <c r="D282" i="2"/>
  <c r="D281" i="2"/>
  <c r="D280" i="2"/>
  <c r="D279" i="2"/>
  <c r="D278" i="2"/>
  <c r="D277" i="2"/>
  <c r="D276" i="2"/>
  <c r="D275" i="2"/>
  <c r="D274" i="2"/>
  <c r="D273" i="2"/>
  <c r="D272" i="2"/>
  <c r="D271" i="2"/>
  <c r="D270" i="2"/>
  <c r="D269" i="2"/>
  <c r="D268" i="2"/>
  <c r="D267" i="2"/>
  <c r="D266" i="2"/>
  <c r="D265" i="2"/>
  <c r="D264" i="2"/>
  <c r="D263" i="2"/>
  <c r="D262" i="2"/>
  <c r="D261" i="2"/>
  <c r="D260" i="2"/>
  <c r="D259" i="2"/>
  <c r="D258" i="2"/>
  <c r="D257" i="2"/>
  <c r="D256" i="2"/>
  <c r="D255" i="2"/>
  <c r="D254" i="2"/>
  <c r="D253" i="2"/>
  <c r="D252" i="2"/>
  <c r="D251" i="2"/>
  <c r="D250" i="2"/>
  <c r="D249" i="2"/>
  <c r="D248" i="2"/>
  <c r="D247" i="2"/>
  <c r="D246" i="2"/>
  <c r="D245" i="2"/>
  <c r="D244" i="2"/>
  <c r="D243" i="2"/>
  <c r="D242" i="2"/>
  <c r="D241" i="2"/>
  <c r="D240" i="2"/>
  <c r="D239" i="2"/>
  <c r="D238" i="2"/>
  <c r="D237" i="2"/>
  <c r="D236" i="2"/>
  <c r="D235" i="2"/>
  <c r="D234" i="2"/>
  <c r="D233" i="2"/>
  <c r="D232" i="2"/>
  <c r="D231" i="2"/>
  <c r="D230" i="2"/>
  <c r="D229" i="2"/>
  <c r="D228" i="2"/>
  <c r="D227" i="2"/>
  <c r="D226" i="2"/>
  <c r="D225" i="2"/>
  <c r="D224" i="2"/>
  <c r="D223" i="2"/>
  <c r="D222" i="2"/>
  <c r="D221" i="2"/>
  <c r="D220" i="2"/>
  <c r="D219" i="2"/>
  <c r="D218" i="2"/>
  <c r="D217" i="2"/>
  <c r="D216" i="2"/>
  <c r="D215" i="2"/>
  <c r="D214" i="2"/>
  <c r="D213" i="2"/>
  <c r="D212" i="2"/>
  <c r="D211" i="2"/>
  <c r="D210" i="2"/>
  <c r="D209" i="2"/>
  <c r="D208" i="2"/>
  <c r="D207" i="2"/>
  <c r="D206" i="2"/>
  <c r="D205" i="2"/>
  <c r="D204" i="2"/>
  <c r="D203" i="2"/>
  <c r="D202" i="2"/>
  <c r="D201" i="2"/>
  <c r="D200" i="2"/>
  <c r="D199" i="2"/>
  <c r="D198" i="2"/>
  <c r="D197" i="2"/>
  <c r="D196" i="2"/>
  <c r="D195" i="2"/>
  <c r="D194" i="2"/>
  <c r="D193" i="2"/>
  <c r="D192" i="2"/>
  <c r="D191" i="2"/>
  <c r="D190" i="2"/>
  <c r="D189" i="2"/>
  <c r="D188" i="2"/>
  <c r="D187" i="2"/>
  <c r="D186" i="2"/>
  <c r="D185" i="2"/>
  <c r="D184" i="2"/>
  <c r="D183" i="2"/>
  <c r="D182" i="2"/>
  <c r="D181" i="2"/>
  <c r="D180" i="2"/>
  <c r="D179" i="2"/>
  <c r="D178" i="2"/>
  <c r="D177" i="2"/>
  <c r="D176" i="2"/>
  <c r="D175" i="2"/>
  <c r="D174" i="2"/>
  <c r="D173" i="2"/>
  <c r="D172" i="2"/>
  <c r="D171" i="2"/>
  <c r="D170" i="2"/>
  <c r="D169" i="2"/>
  <c r="D168" i="2"/>
  <c r="D167" i="2"/>
  <c r="D166" i="2"/>
  <c r="D165" i="2"/>
  <c r="D164" i="2"/>
  <c r="D163" i="2"/>
  <c r="D162" i="2"/>
  <c r="D161" i="2"/>
  <c r="D160" i="2"/>
  <c r="D159" i="2"/>
  <c r="D158" i="2"/>
  <c r="D157" i="2"/>
  <c r="D156" i="2"/>
  <c r="D155" i="2"/>
  <c r="D154" i="2"/>
  <c r="D153" i="2"/>
  <c r="D152" i="2"/>
  <c r="D151" i="2"/>
  <c r="D150" i="2"/>
  <c r="D149" i="2"/>
  <c r="D148" i="2"/>
  <c r="D147" i="2"/>
  <c r="D146" i="2"/>
  <c r="D145" i="2"/>
  <c r="D144" i="2"/>
  <c r="D143" i="2"/>
  <c r="D142" i="2"/>
  <c r="D141" i="2"/>
  <c r="D140" i="2"/>
  <c r="D139" i="2"/>
  <c r="D138" i="2"/>
  <c r="D137" i="2"/>
  <c r="D136" i="2"/>
  <c r="D135" i="2"/>
  <c r="D134" i="2"/>
  <c r="D133" i="2"/>
  <c r="D132" i="2"/>
  <c r="D131" i="2"/>
  <c r="D130" i="2"/>
  <c r="D129" i="2"/>
  <c r="D128" i="2"/>
  <c r="D127" i="2"/>
  <c r="D126" i="2"/>
  <c r="D125" i="2"/>
  <c r="D124" i="2"/>
  <c r="D123" i="2"/>
  <c r="D122" i="2"/>
  <c r="D121" i="2"/>
  <c r="D120" i="2"/>
  <c r="D119" i="2"/>
  <c r="D118" i="2"/>
  <c r="D117" i="2"/>
  <c r="D116" i="2"/>
  <c r="D115" i="2"/>
  <c r="D114" i="2"/>
  <c r="D113" i="2"/>
  <c r="D112" i="2"/>
  <c r="D111" i="2"/>
  <c r="D110" i="2"/>
  <c r="D109" i="2"/>
  <c r="D108" i="2"/>
  <c r="D107" i="2"/>
  <c r="D106" i="2"/>
  <c r="D105" i="2"/>
  <c r="D104" i="2"/>
  <c r="D103" i="2"/>
  <c r="D102" i="2"/>
  <c r="D101" i="2"/>
  <c r="D100" i="2"/>
  <c r="D99" i="2"/>
  <c r="D98" i="2"/>
  <c r="D97" i="2"/>
  <c r="D96" i="2"/>
  <c r="D95" i="2"/>
  <c r="D94" i="2"/>
  <c r="D93" i="2"/>
  <c r="D92" i="2"/>
  <c r="D91" i="2"/>
  <c r="D90" i="2"/>
  <c r="D89" i="2"/>
  <c r="D88" i="2"/>
  <c r="D87" i="2"/>
  <c r="D86" i="2"/>
  <c r="D85" i="2"/>
  <c r="D84" i="2"/>
  <c r="D83" i="2"/>
  <c r="D82" i="2"/>
  <c r="D81" i="2"/>
  <c r="D80" i="2"/>
  <c r="D79" i="2"/>
  <c r="D78" i="2"/>
  <c r="D77" i="2"/>
  <c r="D76" i="2"/>
  <c r="D75" i="2"/>
  <c r="D74" i="2"/>
  <c r="D73" i="2"/>
  <c r="D72" i="2"/>
  <c r="D71" i="2"/>
  <c r="D70" i="2"/>
  <c r="D69" i="2"/>
  <c r="D68" i="2"/>
  <c r="D67" i="2"/>
  <c r="D66" i="2"/>
  <c r="D65" i="2"/>
  <c r="D64" i="2"/>
  <c r="D63" i="2"/>
  <c r="D62" i="2"/>
  <c r="D61" i="2"/>
  <c r="D60" i="2"/>
  <c r="D59" i="2"/>
  <c r="D58" i="2"/>
  <c r="D57" i="2"/>
  <c r="D56" i="2"/>
  <c r="D55" i="2"/>
  <c r="D54" i="2"/>
  <c r="D53" i="2"/>
  <c r="D52" i="2"/>
  <c r="D51" i="2"/>
  <c r="D50" i="2"/>
  <c r="D49" i="2"/>
  <c r="D48" i="2"/>
  <c r="D47" i="2"/>
  <c r="D46" i="2"/>
  <c r="D45" i="2"/>
  <c r="D44" i="2"/>
  <c r="D43" i="2"/>
  <c r="D42" i="2"/>
  <c r="D41" i="2"/>
  <c r="D40" i="2"/>
  <c r="D39" i="2"/>
  <c r="D38" i="2"/>
  <c r="D37" i="2"/>
  <c r="D36" i="2"/>
  <c r="D35" i="2"/>
  <c r="D34" i="2"/>
  <c r="D33" i="2"/>
  <c r="D32" i="2"/>
  <c r="D31" i="2"/>
  <c r="D30" i="2"/>
  <c r="D29" i="2"/>
  <c r="D28" i="2"/>
  <c r="D27" i="2"/>
  <c r="D26" i="2"/>
  <c r="D25" i="2"/>
  <c r="D24" i="2"/>
  <c r="D23" i="2"/>
  <c r="D22" i="2"/>
  <c r="D21" i="2"/>
  <c r="D20" i="2"/>
  <c r="D19" i="2"/>
  <c r="D18" i="2"/>
  <c r="D17" i="2"/>
  <c r="D16" i="2"/>
  <c r="D15" i="2"/>
  <c r="D14" i="2"/>
  <c r="D13" i="2"/>
  <c r="D12" i="2"/>
  <c r="D11" i="2"/>
  <c r="D10" i="2"/>
  <c r="D9" i="2"/>
  <c r="D8" i="2"/>
  <c r="D7" i="2"/>
  <c r="D6" i="2"/>
  <c r="D5" i="2"/>
  <c r="D4" i="2"/>
  <c r="D3" i="2"/>
  <c r="D2" i="2"/>
  <c r="J19" i="2"/>
  <c r="J29" i="2"/>
  <c r="J28" i="2"/>
  <c r="J27" i="2"/>
  <c r="J26" i="2"/>
  <c r="J25" i="2"/>
  <c r="J24" i="2"/>
  <c r="J23" i="2"/>
  <c r="J22" i="2"/>
  <c r="J21" i="2"/>
  <c r="J20" i="2"/>
  <c r="J18" i="2"/>
  <c r="J17" i="2"/>
  <c r="J16" i="2"/>
  <c r="J15" i="2"/>
  <c r="J14" i="2"/>
  <c r="J13" i="2"/>
  <c r="J12" i="2"/>
  <c r="J11" i="2"/>
  <c r="J10" i="2"/>
  <c r="J9" i="2"/>
  <c r="J8" i="2"/>
  <c r="J7" i="2"/>
  <c r="J6" i="2"/>
  <c r="J5" i="2"/>
  <c r="J4" i="2"/>
  <c r="J3" i="2"/>
  <c r="J2" i="2"/>
  <c r="V11" i="2"/>
  <c r="V10" i="2"/>
  <c r="V9" i="2"/>
  <c r="V8" i="2"/>
  <c r="V7" i="2"/>
  <c r="V6" i="2"/>
  <c r="V5" i="2"/>
  <c r="V4" i="2"/>
  <c r="V3" i="2"/>
  <c r="K3401" i="2"/>
  <c r="K3400" i="2"/>
  <c r="K3399" i="2"/>
  <c r="K3398" i="2"/>
  <c r="K3397" i="2"/>
  <c r="K3396" i="2"/>
  <c r="K3395" i="2"/>
  <c r="K3394" i="2"/>
  <c r="K3393" i="2"/>
  <c r="K3392" i="2"/>
  <c r="K3391" i="2"/>
  <c r="K3390" i="2"/>
  <c r="K3389" i="2"/>
  <c r="K3388" i="2"/>
  <c r="K3387" i="2"/>
  <c r="K3386" i="2"/>
  <c r="K3385" i="2"/>
  <c r="K3384" i="2"/>
  <c r="K3383" i="2"/>
  <c r="K3382" i="2"/>
  <c r="K3381" i="2"/>
  <c r="K3380" i="2"/>
  <c r="K3379" i="2"/>
  <c r="K3378" i="2"/>
  <c r="K3377" i="2"/>
  <c r="K3376" i="2"/>
  <c r="K3375" i="2"/>
  <c r="K3374" i="2"/>
  <c r="K3373" i="2"/>
  <c r="K3372" i="2"/>
  <c r="K3371" i="2"/>
  <c r="K3370" i="2"/>
  <c r="K3369" i="2"/>
  <c r="K3368" i="2"/>
  <c r="K3367" i="2"/>
  <c r="K3366" i="2"/>
  <c r="K3365" i="2"/>
  <c r="K3364" i="2"/>
  <c r="K3363" i="2"/>
  <c r="K3362" i="2"/>
  <c r="K3361" i="2"/>
  <c r="K3360" i="2"/>
  <c r="K3359" i="2"/>
  <c r="K3358" i="2"/>
  <c r="K3357" i="2"/>
  <c r="K3356" i="2"/>
  <c r="K3355" i="2"/>
  <c r="K3354" i="2"/>
  <c r="K3353" i="2"/>
  <c r="K3352" i="2"/>
  <c r="K3351" i="2"/>
  <c r="K3350" i="2"/>
  <c r="K3349" i="2"/>
  <c r="K3348" i="2"/>
  <c r="K3347" i="2"/>
  <c r="K3346" i="2"/>
  <c r="K3345" i="2"/>
  <c r="K3344" i="2"/>
  <c r="K3343" i="2"/>
  <c r="K3342" i="2"/>
  <c r="K3341" i="2"/>
  <c r="K3340" i="2"/>
  <c r="K3339" i="2"/>
  <c r="K3338" i="2"/>
  <c r="K3337" i="2"/>
  <c r="K3336" i="2"/>
  <c r="K3335" i="2"/>
  <c r="K3334" i="2"/>
  <c r="K3333" i="2"/>
  <c r="K3332" i="2"/>
  <c r="K3331" i="2"/>
  <c r="K3330" i="2"/>
  <c r="K3329" i="2"/>
  <c r="K3328" i="2"/>
  <c r="K3327" i="2"/>
  <c r="K3326" i="2"/>
  <c r="K3325" i="2"/>
  <c r="K3324" i="2"/>
  <c r="K3323" i="2"/>
  <c r="K3322" i="2"/>
  <c r="K3321" i="2"/>
  <c r="K3320" i="2"/>
  <c r="K3319" i="2"/>
  <c r="K3318" i="2"/>
  <c r="K3317" i="2"/>
  <c r="K3316" i="2"/>
  <c r="K3315" i="2"/>
  <c r="K3314" i="2"/>
  <c r="K3313" i="2"/>
  <c r="K3312" i="2"/>
  <c r="K3311" i="2"/>
  <c r="K3310" i="2"/>
  <c r="K3309" i="2"/>
  <c r="K3308" i="2"/>
  <c r="K3307" i="2"/>
  <c r="K3306" i="2"/>
  <c r="K3305" i="2"/>
  <c r="K3304" i="2"/>
  <c r="K3303" i="2"/>
  <c r="K3302" i="2"/>
  <c r="K3301" i="2"/>
  <c r="K3300" i="2"/>
  <c r="K3299" i="2"/>
  <c r="K3298" i="2"/>
  <c r="K3297" i="2"/>
  <c r="K3296" i="2"/>
  <c r="K3295" i="2"/>
  <c r="K3294" i="2"/>
  <c r="K3293" i="2"/>
  <c r="K3292" i="2"/>
  <c r="K3291" i="2"/>
  <c r="K3290" i="2"/>
  <c r="K3289" i="2"/>
  <c r="K3288" i="2"/>
  <c r="K3287" i="2"/>
  <c r="K3286" i="2"/>
  <c r="K3285" i="2"/>
  <c r="K3284" i="2"/>
  <c r="K3283" i="2"/>
  <c r="K3282" i="2"/>
  <c r="K3281" i="2"/>
  <c r="K3280" i="2"/>
  <c r="K3279" i="2"/>
  <c r="K3278" i="2"/>
  <c r="K3277" i="2"/>
  <c r="K3276" i="2"/>
  <c r="K3275" i="2"/>
  <c r="K3274" i="2"/>
  <c r="K3273" i="2"/>
  <c r="K3272" i="2"/>
  <c r="K3271" i="2"/>
  <c r="K3270" i="2"/>
  <c r="K3269" i="2"/>
  <c r="K3268" i="2"/>
  <c r="K3267" i="2"/>
  <c r="K3266" i="2"/>
  <c r="K3265" i="2"/>
  <c r="K3264" i="2"/>
  <c r="K3263" i="2"/>
  <c r="K3262" i="2"/>
  <c r="K3261" i="2"/>
  <c r="K3260" i="2"/>
  <c r="K3259" i="2"/>
  <c r="K3258" i="2"/>
  <c r="K3257" i="2"/>
  <c r="K3256" i="2"/>
  <c r="K3255" i="2"/>
  <c r="K3254" i="2"/>
  <c r="K3253" i="2"/>
  <c r="K3252" i="2"/>
  <c r="K3251" i="2"/>
  <c r="K3250" i="2"/>
  <c r="K3249" i="2"/>
  <c r="K3248" i="2"/>
  <c r="K3247" i="2"/>
  <c r="K3246" i="2"/>
  <c r="K3245" i="2"/>
  <c r="K3244" i="2"/>
  <c r="K3243" i="2"/>
  <c r="K3242" i="2"/>
  <c r="K3241" i="2"/>
  <c r="K3240" i="2"/>
  <c r="K3239" i="2"/>
  <c r="K3238" i="2"/>
  <c r="K3237" i="2"/>
  <c r="K3236" i="2"/>
  <c r="K3235" i="2"/>
  <c r="K3234" i="2"/>
  <c r="K3233" i="2"/>
  <c r="K3232" i="2"/>
  <c r="K3231" i="2"/>
  <c r="K3230" i="2"/>
  <c r="K3229" i="2"/>
  <c r="K3228" i="2"/>
  <c r="K3227" i="2"/>
  <c r="K3226" i="2"/>
  <c r="K3225" i="2"/>
  <c r="K3224" i="2"/>
  <c r="K3223" i="2"/>
  <c r="K3222" i="2"/>
  <c r="K3221" i="2"/>
  <c r="K3220" i="2"/>
  <c r="K3219" i="2"/>
  <c r="K3218" i="2"/>
  <c r="K3217" i="2"/>
  <c r="K3216" i="2"/>
  <c r="K3215" i="2"/>
  <c r="K3214" i="2"/>
  <c r="K3213" i="2"/>
  <c r="K3212" i="2"/>
  <c r="K3211" i="2"/>
  <c r="K3210" i="2"/>
  <c r="K3209" i="2"/>
  <c r="K3208" i="2"/>
  <c r="K3207" i="2"/>
  <c r="K3206" i="2"/>
  <c r="K3205" i="2"/>
  <c r="K3204" i="2"/>
  <c r="K3203" i="2"/>
  <c r="K3202" i="2"/>
  <c r="K3201" i="2"/>
  <c r="K3200" i="2"/>
  <c r="K3199" i="2"/>
  <c r="K3198" i="2"/>
  <c r="K3197" i="2"/>
  <c r="K3196" i="2"/>
  <c r="K3195" i="2"/>
  <c r="K3194" i="2"/>
  <c r="K3193" i="2"/>
  <c r="K3192" i="2"/>
  <c r="K3191" i="2"/>
  <c r="K3190" i="2"/>
  <c r="K3189" i="2"/>
  <c r="K3188" i="2"/>
  <c r="K3187" i="2"/>
  <c r="K3186" i="2"/>
  <c r="K3185" i="2"/>
  <c r="K3184" i="2"/>
  <c r="K3183" i="2"/>
  <c r="K3182" i="2"/>
  <c r="K3181" i="2"/>
  <c r="K3180" i="2"/>
  <c r="K3179" i="2"/>
  <c r="K3178" i="2"/>
  <c r="K3177" i="2"/>
  <c r="K3176" i="2"/>
  <c r="K3175" i="2"/>
  <c r="K3174" i="2"/>
  <c r="K3173" i="2"/>
  <c r="K3172" i="2"/>
  <c r="K3171" i="2"/>
  <c r="K3170" i="2"/>
  <c r="K3169" i="2"/>
  <c r="K3168" i="2"/>
  <c r="K3167" i="2"/>
  <c r="K3166" i="2"/>
  <c r="K3165" i="2"/>
  <c r="K3164" i="2"/>
  <c r="K3163" i="2"/>
  <c r="K3162" i="2"/>
  <c r="K3161" i="2"/>
  <c r="K3160" i="2"/>
  <c r="K3159" i="2"/>
  <c r="K3158" i="2"/>
  <c r="K3157" i="2"/>
  <c r="K3156" i="2"/>
  <c r="K3155" i="2"/>
  <c r="K3154" i="2"/>
  <c r="K3153" i="2"/>
  <c r="K3152" i="2"/>
  <c r="K3151" i="2"/>
  <c r="K3150" i="2"/>
  <c r="K3149" i="2"/>
  <c r="K3148" i="2"/>
  <c r="K3147" i="2"/>
  <c r="K3146" i="2"/>
  <c r="K3145" i="2"/>
  <c r="K3144" i="2"/>
  <c r="K3143" i="2"/>
  <c r="K3142" i="2"/>
  <c r="K3141" i="2"/>
  <c r="K3140" i="2"/>
  <c r="K3139" i="2"/>
  <c r="K3138" i="2"/>
  <c r="K3137" i="2"/>
  <c r="K3136" i="2"/>
  <c r="K3135" i="2"/>
  <c r="K3134" i="2"/>
  <c r="K3133" i="2"/>
  <c r="K3132" i="2"/>
  <c r="K3131" i="2"/>
  <c r="K3130" i="2"/>
  <c r="K3129" i="2"/>
  <c r="K3128" i="2"/>
  <c r="K3127" i="2"/>
  <c r="K3126" i="2"/>
  <c r="K3125" i="2"/>
  <c r="K3124" i="2"/>
  <c r="K3123" i="2"/>
  <c r="K3122" i="2"/>
  <c r="K3121" i="2"/>
  <c r="K3120" i="2"/>
  <c r="K3119" i="2"/>
  <c r="K3118" i="2"/>
  <c r="K3117" i="2"/>
  <c r="K3116" i="2"/>
  <c r="K3115" i="2"/>
  <c r="K3114" i="2"/>
  <c r="K3113" i="2"/>
  <c r="K3112" i="2"/>
  <c r="K3111" i="2"/>
  <c r="K3110" i="2"/>
  <c r="K3109" i="2"/>
  <c r="K3108" i="2"/>
  <c r="K3107" i="2"/>
  <c r="K3106" i="2"/>
  <c r="K3105" i="2"/>
  <c r="K3104" i="2"/>
  <c r="K3103" i="2"/>
  <c r="K3102" i="2"/>
  <c r="K3101" i="2"/>
  <c r="K3100" i="2"/>
  <c r="K3099" i="2"/>
  <c r="K3098" i="2"/>
  <c r="K3097" i="2"/>
  <c r="K3096" i="2"/>
  <c r="K3095" i="2"/>
  <c r="K3094" i="2"/>
  <c r="K3093" i="2"/>
  <c r="K3092" i="2"/>
  <c r="K3091" i="2"/>
  <c r="K3090" i="2"/>
  <c r="K3089" i="2"/>
  <c r="K3088" i="2"/>
  <c r="K3087" i="2"/>
  <c r="K3086" i="2"/>
  <c r="K3085" i="2"/>
  <c r="K3084" i="2"/>
  <c r="K3083" i="2"/>
  <c r="K3082" i="2"/>
  <c r="K3081" i="2"/>
  <c r="K3080" i="2"/>
  <c r="K3079" i="2"/>
  <c r="K3078" i="2"/>
  <c r="K3077" i="2"/>
  <c r="K3076" i="2"/>
  <c r="K3075" i="2"/>
  <c r="K3074" i="2"/>
  <c r="K3073" i="2"/>
  <c r="K3072" i="2"/>
  <c r="K3071" i="2"/>
  <c r="K3070" i="2"/>
  <c r="K3069" i="2"/>
  <c r="K3068" i="2"/>
  <c r="K3067" i="2"/>
  <c r="K3066" i="2"/>
  <c r="K3065" i="2"/>
  <c r="K3064" i="2"/>
  <c r="K3063" i="2"/>
  <c r="K3062" i="2"/>
  <c r="K3061" i="2"/>
  <c r="K3060" i="2"/>
  <c r="K3059" i="2"/>
  <c r="K3058" i="2"/>
  <c r="K3057" i="2"/>
  <c r="K3056" i="2"/>
  <c r="K3055" i="2"/>
  <c r="K3054" i="2"/>
  <c r="K3053" i="2"/>
  <c r="K3052" i="2"/>
  <c r="K3051" i="2"/>
  <c r="K3050" i="2"/>
  <c r="K3049" i="2"/>
  <c r="K3048" i="2"/>
  <c r="K3047" i="2"/>
  <c r="K3046" i="2"/>
  <c r="K3045" i="2"/>
  <c r="K3044" i="2"/>
  <c r="K3043" i="2"/>
  <c r="K3042" i="2"/>
  <c r="K3041" i="2"/>
  <c r="K3040" i="2"/>
  <c r="K3039" i="2"/>
  <c r="K3038" i="2"/>
  <c r="K3037" i="2"/>
  <c r="K3036" i="2"/>
  <c r="K3035" i="2"/>
  <c r="K3034" i="2"/>
  <c r="K3033" i="2"/>
  <c r="K3032" i="2"/>
  <c r="K3031" i="2"/>
  <c r="K3030" i="2"/>
  <c r="K3029" i="2"/>
  <c r="K3028" i="2"/>
  <c r="K3027" i="2"/>
  <c r="K3026" i="2"/>
  <c r="K3025" i="2"/>
  <c r="K3024" i="2"/>
  <c r="K3023" i="2"/>
  <c r="K3022" i="2"/>
  <c r="K3021" i="2"/>
  <c r="K3020" i="2"/>
  <c r="K3019" i="2"/>
  <c r="K3018" i="2"/>
  <c r="K3017" i="2"/>
  <c r="K3016" i="2"/>
  <c r="K3015" i="2"/>
  <c r="K3014" i="2"/>
  <c r="K3013" i="2"/>
  <c r="K3012" i="2"/>
  <c r="K3011" i="2"/>
  <c r="K3010" i="2"/>
  <c r="K3009" i="2"/>
  <c r="K3008" i="2"/>
  <c r="K3007" i="2"/>
  <c r="K3006" i="2"/>
  <c r="K3005" i="2"/>
  <c r="K3004" i="2"/>
  <c r="K3003" i="2"/>
  <c r="K3002" i="2"/>
  <c r="K3001" i="2"/>
  <c r="K3000" i="2"/>
  <c r="K2999" i="2"/>
  <c r="K2998" i="2"/>
  <c r="K2997" i="2"/>
  <c r="K2996" i="2"/>
  <c r="K2995" i="2"/>
  <c r="K2994" i="2"/>
  <c r="K2993" i="2"/>
  <c r="K2992" i="2"/>
  <c r="K2991" i="2"/>
  <c r="K2990" i="2"/>
  <c r="K2989" i="2"/>
  <c r="K2988" i="2"/>
  <c r="K2987" i="2"/>
  <c r="K2986" i="2"/>
  <c r="K2985" i="2"/>
  <c r="K2984" i="2"/>
  <c r="K2983" i="2"/>
  <c r="K2982" i="2"/>
  <c r="K2981" i="2"/>
  <c r="K2980" i="2"/>
  <c r="K2979" i="2"/>
  <c r="K2978" i="2"/>
  <c r="K2977" i="2"/>
  <c r="K2976" i="2"/>
  <c r="K2975" i="2"/>
  <c r="K2974" i="2"/>
  <c r="K2973" i="2"/>
  <c r="K2972" i="2"/>
  <c r="K2971" i="2"/>
  <c r="K2970" i="2"/>
  <c r="K2969" i="2"/>
  <c r="K2968" i="2"/>
  <c r="K2967" i="2"/>
  <c r="K2966" i="2"/>
  <c r="K2965" i="2"/>
  <c r="K2964" i="2"/>
  <c r="K2963" i="2"/>
  <c r="K2962" i="2"/>
  <c r="K2961" i="2"/>
  <c r="K2960" i="2"/>
  <c r="K2959" i="2"/>
  <c r="K2958" i="2"/>
  <c r="K2957" i="2"/>
  <c r="K2956" i="2"/>
  <c r="K2955" i="2"/>
  <c r="K2954" i="2"/>
  <c r="K2953" i="2"/>
  <c r="K2952" i="2"/>
  <c r="K2951" i="2"/>
  <c r="K2950" i="2"/>
  <c r="K2949" i="2"/>
  <c r="K2948" i="2"/>
  <c r="K2947" i="2"/>
  <c r="K2946" i="2"/>
  <c r="K2945" i="2"/>
  <c r="K2944" i="2"/>
  <c r="K2943" i="2"/>
  <c r="K2942" i="2"/>
  <c r="K2941" i="2"/>
  <c r="K2940" i="2"/>
  <c r="K2939" i="2"/>
  <c r="K2938" i="2"/>
  <c r="K2937" i="2"/>
  <c r="K2936" i="2"/>
  <c r="K2935" i="2"/>
  <c r="K2934" i="2"/>
  <c r="K2933" i="2"/>
  <c r="K2932" i="2"/>
  <c r="K2931" i="2"/>
  <c r="K2930" i="2"/>
  <c r="K2929" i="2"/>
  <c r="K2928" i="2"/>
  <c r="K2927" i="2"/>
  <c r="K2926" i="2"/>
  <c r="K2925" i="2"/>
  <c r="K2924" i="2"/>
  <c r="K2923" i="2"/>
  <c r="K2922" i="2"/>
  <c r="K2921" i="2"/>
  <c r="K2920" i="2"/>
  <c r="K2919" i="2"/>
  <c r="K2918" i="2"/>
  <c r="K2917" i="2"/>
  <c r="K2916" i="2"/>
  <c r="K2915" i="2"/>
  <c r="K2914" i="2"/>
  <c r="K2913" i="2"/>
  <c r="K2912" i="2"/>
  <c r="K2911" i="2"/>
  <c r="K2910" i="2"/>
  <c r="K2909" i="2"/>
  <c r="K2908" i="2"/>
  <c r="K2907" i="2"/>
  <c r="K2906" i="2"/>
  <c r="K2905" i="2"/>
  <c r="K2904" i="2"/>
  <c r="K2903" i="2"/>
  <c r="K2902" i="2"/>
  <c r="K2901" i="2"/>
  <c r="K2900" i="2"/>
  <c r="K2899" i="2"/>
  <c r="K2898" i="2"/>
  <c r="K2897" i="2"/>
  <c r="K2896" i="2"/>
  <c r="K2895" i="2"/>
  <c r="K2894" i="2"/>
  <c r="K2893" i="2"/>
  <c r="K2892" i="2"/>
  <c r="K2891" i="2"/>
  <c r="K2890" i="2"/>
  <c r="K2889" i="2"/>
  <c r="K2888" i="2"/>
  <c r="K2887" i="2"/>
  <c r="K2886" i="2"/>
  <c r="K2885" i="2"/>
  <c r="K2884" i="2"/>
  <c r="K2883" i="2"/>
  <c r="K2882" i="2"/>
  <c r="K2881" i="2"/>
  <c r="K2880" i="2"/>
  <c r="K2879" i="2"/>
  <c r="K2878" i="2"/>
  <c r="K2877" i="2"/>
  <c r="K2876" i="2"/>
  <c r="K2875" i="2"/>
  <c r="K2874" i="2"/>
  <c r="K2873" i="2"/>
  <c r="K2872" i="2"/>
  <c r="K2871" i="2"/>
  <c r="K2870" i="2"/>
  <c r="K2869" i="2"/>
  <c r="K2868" i="2"/>
  <c r="K2867" i="2"/>
  <c r="K2866" i="2"/>
  <c r="K2865" i="2"/>
  <c r="K2864" i="2"/>
  <c r="K2863" i="2"/>
  <c r="K2862" i="2"/>
  <c r="K2861" i="2"/>
  <c r="K2860" i="2"/>
  <c r="K2859" i="2"/>
  <c r="K2858" i="2"/>
  <c r="K2857" i="2"/>
  <c r="K2856" i="2"/>
  <c r="K2855" i="2"/>
  <c r="K2854" i="2"/>
  <c r="K2853" i="2"/>
  <c r="K2852" i="2"/>
  <c r="K2851" i="2"/>
  <c r="K2850" i="2"/>
  <c r="K2849" i="2"/>
  <c r="K2848" i="2"/>
  <c r="K2847" i="2"/>
  <c r="K2846" i="2"/>
  <c r="K2845" i="2"/>
  <c r="K2844" i="2"/>
  <c r="K2843" i="2"/>
  <c r="K2842" i="2"/>
  <c r="K2841" i="2"/>
  <c r="K2840" i="2"/>
  <c r="K2839" i="2"/>
  <c r="K2838" i="2"/>
  <c r="K2837" i="2"/>
  <c r="K2836" i="2"/>
  <c r="K2835" i="2"/>
  <c r="K2834" i="2"/>
  <c r="K2833" i="2"/>
  <c r="K2832" i="2"/>
  <c r="K2831" i="2"/>
  <c r="K2830" i="2"/>
  <c r="K2829" i="2"/>
  <c r="K2828" i="2"/>
  <c r="K2827" i="2"/>
  <c r="K2826" i="2"/>
  <c r="K2825" i="2"/>
  <c r="K2824" i="2"/>
  <c r="K2823" i="2"/>
  <c r="K2822" i="2"/>
  <c r="K2821" i="2"/>
  <c r="K2820" i="2"/>
  <c r="K2819" i="2"/>
  <c r="K2818" i="2"/>
  <c r="K2817" i="2"/>
  <c r="K2816" i="2"/>
  <c r="K2815" i="2"/>
  <c r="K2814" i="2"/>
  <c r="K2813" i="2"/>
  <c r="K2812" i="2"/>
  <c r="K2811" i="2"/>
  <c r="K2810" i="2"/>
  <c r="K2809" i="2"/>
  <c r="K2808" i="2"/>
  <c r="K2807" i="2"/>
  <c r="K2806" i="2"/>
  <c r="K2805" i="2"/>
  <c r="K2804" i="2"/>
  <c r="K2803" i="2"/>
  <c r="K2802" i="2"/>
  <c r="K2801" i="2"/>
  <c r="K2800" i="2"/>
  <c r="K2799" i="2"/>
  <c r="K2798" i="2"/>
  <c r="K2797" i="2"/>
  <c r="K2796" i="2"/>
  <c r="K2795" i="2"/>
  <c r="K2794" i="2"/>
  <c r="K2793" i="2"/>
  <c r="K2792" i="2"/>
  <c r="K2791" i="2"/>
  <c r="K2790" i="2"/>
  <c r="K2789" i="2"/>
  <c r="K2788" i="2"/>
  <c r="K2787" i="2"/>
  <c r="K2786" i="2"/>
  <c r="K2785" i="2"/>
  <c r="K2784" i="2"/>
  <c r="K2783" i="2"/>
  <c r="K2782" i="2"/>
  <c r="K2781" i="2"/>
  <c r="K2780" i="2"/>
  <c r="K2779" i="2"/>
  <c r="K2778" i="2"/>
  <c r="K2777" i="2"/>
  <c r="K2776" i="2"/>
  <c r="K2775" i="2"/>
  <c r="K2774" i="2"/>
  <c r="K2773" i="2"/>
  <c r="K2772" i="2"/>
  <c r="K2771" i="2"/>
  <c r="K2770" i="2"/>
  <c r="K2769" i="2"/>
  <c r="K2768" i="2"/>
  <c r="K2767" i="2"/>
  <c r="K2766" i="2"/>
  <c r="K2765" i="2"/>
  <c r="K2764" i="2"/>
  <c r="K2763" i="2"/>
  <c r="K2762" i="2"/>
  <c r="K2761" i="2"/>
  <c r="K2760" i="2"/>
  <c r="K2759" i="2"/>
  <c r="K2758" i="2"/>
  <c r="K2757" i="2"/>
  <c r="K2756" i="2"/>
  <c r="K2755" i="2"/>
  <c r="K2754" i="2"/>
  <c r="K2753" i="2"/>
  <c r="K2752" i="2"/>
  <c r="K2751" i="2"/>
  <c r="K2750" i="2"/>
  <c r="K2749" i="2"/>
  <c r="K2748" i="2"/>
  <c r="K2747" i="2"/>
  <c r="K2746" i="2"/>
  <c r="K2745" i="2"/>
  <c r="K2744" i="2"/>
  <c r="K2743" i="2"/>
  <c r="K2742" i="2"/>
  <c r="K2741" i="2"/>
  <c r="K2740" i="2"/>
  <c r="K2739" i="2"/>
  <c r="K2738" i="2"/>
  <c r="K2737" i="2"/>
  <c r="K2736" i="2"/>
  <c r="K2735" i="2"/>
  <c r="K2734" i="2"/>
  <c r="K2733" i="2"/>
  <c r="K2732" i="2"/>
  <c r="K2731" i="2"/>
  <c r="K2730" i="2"/>
  <c r="K2729" i="2"/>
  <c r="K2728" i="2"/>
  <c r="K2727" i="2"/>
  <c r="K2726" i="2"/>
  <c r="K2725" i="2"/>
  <c r="K2724" i="2"/>
  <c r="K2723" i="2"/>
  <c r="K2722" i="2"/>
  <c r="K2721" i="2"/>
  <c r="K2720" i="2"/>
  <c r="K2719" i="2"/>
  <c r="K2718" i="2"/>
  <c r="K2717" i="2"/>
  <c r="K2716" i="2"/>
  <c r="K2715" i="2"/>
  <c r="K2714" i="2"/>
  <c r="K2713" i="2"/>
  <c r="K2712" i="2"/>
  <c r="K2711" i="2"/>
  <c r="K2710" i="2"/>
  <c r="K2709" i="2"/>
  <c r="K2708" i="2"/>
  <c r="K2707" i="2"/>
  <c r="K2706" i="2"/>
  <c r="K2705" i="2"/>
  <c r="K2704" i="2"/>
  <c r="K2703" i="2"/>
  <c r="K2702" i="2"/>
  <c r="K2701" i="2"/>
  <c r="K2700" i="2"/>
  <c r="K2699" i="2"/>
  <c r="K2698" i="2"/>
  <c r="K2697" i="2"/>
  <c r="K2696" i="2"/>
  <c r="K2695" i="2"/>
  <c r="K2694" i="2"/>
  <c r="K2693" i="2"/>
  <c r="K2692" i="2"/>
  <c r="K2691" i="2"/>
  <c r="K2690" i="2"/>
  <c r="K2689" i="2"/>
  <c r="K2688" i="2"/>
  <c r="K2687" i="2"/>
  <c r="K2686" i="2"/>
  <c r="K2685" i="2"/>
  <c r="K2684" i="2"/>
  <c r="K2683" i="2"/>
  <c r="K2682" i="2"/>
  <c r="K2681" i="2"/>
  <c r="K2680" i="2"/>
  <c r="K2679" i="2"/>
  <c r="K2678" i="2"/>
  <c r="K2677" i="2"/>
  <c r="K2676" i="2"/>
  <c r="K2675" i="2"/>
  <c r="K2674" i="2"/>
  <c r="K2673" i="2"/>
  <c r="K2672" i="2"/>
  <c r="K2671" i="2"/>
  <c r="K2670" i="2"/>
  <c r="K2669" i="2"/>
  <c r="K2668" i="2"/>
  <c r="K2667" i="2"/>
  <c r="K2666" i="2"/>
  <c r="K2665" i="2"/>
  <c r="K2664" i="2"/>
  <c r="K2663" i="2"/>
  <c r="K2662" i="2"/>
  <c r="K2661" i="2"/>
  <c r="K2660" i="2"/>
  <c r="K2659" i="2"/>
  <c r="K2658" i="2"/>
  <c r="K2657" i="2"/>
  <c r="K2656" i="2"/>
  <c r="K2655" i="2"/>
  <c r="K2654" i="2"/>
  <c r="K2653" i="2"/>
  <c r="K2652" i="2"/>
  <c r="K2651" i="2"/>
  <c r="K2650" i="2"/>
  <c r="K2649" i="2"/>
  <c r="K2648" i="2"/>
  <c r="K2647" i="2"/>
  <c r="K2646" i="2"/>
  <c r="K2645" i="2"/>
  <c r="K2644" i="2"/>
  <c r="K2643" i="2"/>
  <c r="K2642" i="2"/>
  <c r="K2641" i="2"/>
  <c r="K2640" i="2"/>
  <c r="K2639" i="2"/>
  <c r="K2638" i="2"/>
  <c r="K2637" i="2"/>
  <c r="K2636" i="2"/>
  <c r="K2635" i="2"/>
  <c r="K2634" i="2"/>
  <c r="K2633" i="2"/>
  <c r="K2632" i="2"/>
  <c r="K2631" i="2"/>
  <c r="K2630" i="2"/>
  <c r="K2629" i="2"/>
  <c r="K2628" i="2"/>
  <c r="K2627" i="2"/>
  <c r="K2626" i="2"/>
  <c r="K2625" i="2"/>
  <c r="K2624" i="2"/>
  <c r="K2623" i="2"/>
  <c r="K2622" i="2"/>
  <c r="K2621" i="2"/>
  <c r="K2620" i="2"/>
  <c r="K2619" i="2"/>
  <c r="K2618" i="2"/>
  <c r="K2617" i="2"/>
  <c r="K2616" i="2"/>
  <c r="K2615" i="2"/>
  <c r="K2614" i="2"/>
  <c r="K2613" i="2"/>
  <c r="K2612" i="2"/>
  <c r="K2611" i="2"/>
  <c r="K2610" i="2"/>
  <c r="K2609" i="2"/>
  <c r="K2608" i="2"/>
  <c r="K2607" i="2"/>
  <c r="K2606" i="2"/>
  <c r="K2605" i="2"/>
  <c r="K2604" i="2"/>
  <c r="K2603" i="2"/>
  <c r="K2602" i="2"/>
  <c r="K2601" i="2"/>
  <c r="K2600" i="2"/>
  <c r="K2599" i="2"/>
  <c r="K2598" i="2"/>
  <c r="K2597" i="2"/>
  <c r="K2596" i="2"/>
  <c r="K2595" i="2"/>
  <c r="K2594" i="2"/>
  <c r="K2593" i="2"/>
  <c r="K2592" i="2"/>
  <c r="K2591" i="2"/>
  <c r="K2590" i="2"/>
  <c r="K2589" i="2"/>
  <c r="K2588" i="2"/>
  <c r="K2587" i="2"/>
  <c r="K2586" i="2"/>
  <c r="K2585" i="2"/>
  <c r="K2584" i="2"/>
  <c r="K2583" i="2"/>
  <c r="K2582" i="2"/>
  <c r="K2581" i="2"/>
  <c r="K2580" i="2"/>
  <c r="K2579" i="2"/>
  <c r="K2578" i="2"/>
  <c r="K2577" i="2"/>
  <c r="K2576" i="2"/>
  <c r="K2575" i="2"/>
  <c r="K2574" i="2"/>
  <c r="K2573" i="2"/>
  <c r="K2572" i="2"/>
  <c r="K2571" i="2"/>
  <c r="K2570" i="2"/>
  <c r="K2569" i="2"/>
  <c r="K2568" i="2"/>
  <c r="K2567" i="2"/>
  <c r="K2566" i="2"/>
  <c r="K2565" i="2"/>
  <c r="K2564" i="2"/>
  <c r="K2563" i="2"/>
  <c r="K2562" i="2"/>
  <c r="K2561" i="2"/>
  <c r="K2560" i="2"/>
  <c r="K2559" i="2"/>
  <c r="K2558" i="2"/>
  <c r="K2557" i="2"/>
  <c r="K2556" i="2"/>
  <c r="K2555" i="2"/>
  <c r="K2554" i="2"/>
  <c r="K2553" i="2"/>
  <c r="K2552" i="2"/>
  <c r="K2551" i="2"/>
  <c r="K2550" i="2"/>
  <c r="K2549" i="2"/>
  <c r="K2548" i="2"/>
  <c r="K2547" i="2"/>
  <c r="K2546" i="2"/>
  <c r="K2545" i="2"/>
  <c r="K2544" i="2"/>
  <c r="K2543" i="2"/>
  <c r="K2542" i="2"/>
  <c r="K2541" i="2"/>
  <c r="K2540" i="2"/>
  <c r="K2539" i="2"/>
  <c r="K2538" i="2"/>
  <c r="K2537" i="2"/>
  <c r="K2536" i="2"/>
  <c r="K2535" i="2"/>
  <c r="K2534" i="2"/>
  <c r="K2533" i="2"/>
  <c r="K2532" i="2"/>
  <c r="K2531" i="2"/>
  <c r="K2530" i="2"/>
  <c r="K2529" i="2"/>
  <c r="K2528" i="2"/>
  <c r="K2527" i="2"/>
  <c r="K2526" i="2"/>
  <c r="K2525" i="2"/>
  <c r="K2524" i="2"/>
  <c r="K2523" i="2"/>
  <c r="K2522" i="2"/>
  <c r="K2521" i="2"/>
  <c r="K2520" i="2"/>
  <c r="K2519" i="2"/>
  <c r="K2518" i="2"/>
  <c r="K2517" i="2"/>
  <c r="K2516" i="2"/>
  <c r="K2515" i="2"/>
  <c r="K2514" i="2"/>
  <c r="K2513" i="2"/>
  <c r="K2512" i="2"/>
  <c r="K2511" i="2"/>
  <c r="K2510" i="2"/>
  <c r="K2509" i="2"/>
  <c r="K2508" i="2"/>
  <c r="K2507" i="2"/>
  <c r="K2506" i="2"/>
  <c r="K2505" i="2"/>
  <c r="K2504" i="2"/>
  <c r="K2503" i="2"/>
  <c r="K2502" i="2"/>
  <c r="K2501" i="2"/>
  <c r="K2500" i="2"/>
  <c r="K2499" i="2"/>
  <c r="K2498" i="2"/>
  <c r="K2497" i="2"/>
  <c r="K2496" i="2"/>
  <c r="K2495" i="2"/>
  <c r="K2494" i="2"/>
  <c r="K2493" i="2"/>
  <c r="K2492" i="2"/>
  <c r="K2491" i="2"/>
  <c r="K2490" i="2"/>
  <c r="K2489" i="2"/>
  <c r="K2488" i="2"/>
  <c r="K2487" i="2"/>
  <c r="K2486" i="2"/>
  <c r="K2485" i="2"/>
  <c r="K2484" i="2"/>
  <c r="K2483" i="2"/>
  <c r="K2482" i="2"/>
  <c r="K2481" i="2"/>
  <c r="K2480" i="2"/>
  <c r="K2479" i="2"/>
  <c r="K2478" i="2"/>
  <c r="K2477" i="2"/>
  <c r="K2476" i="2"/>
  <c r="K2475" i="2"/>
  <c r="K2474" i="2"/>
  <c r="K2473" i="2"/>
  <c r="K2472" i="2"/>
  <c r="K2471" i="2"/>
  <c r="K2470" i="2"/>
  <c r="K2469" i="2"/>
  <c r="K2468" i="2"/>
  <c r="K2467" i="2"/>
  <c r="K2466" i="2"/>
  <c r="K2465" i="2"/>
  <c r="K2464" i="2"/>
  <c r="K2463" i="2"/>
  <c r="K2462" i="2"/>
  <c r="K2461" i="2"/>
  <c r="K2460" i="2"/>
  <c r="K2459" i="2"/>
  <c r="K2458" i="2"/>
  <c r="K2457" i="2"/>
  <c r="K2456" i="2"/>
  <c r="K2455" i="2"/>
  <c r="K2454" i="2"/>
  <c r="K2453" i="2"/>
  <c r="K2452" i="2"/>
  <c r="K2451" i="2"/>
  <c r="K2450" i="2"/>
  <c r="K2449" i="2"/>
  <c r="K2448" i="2"/>
  <c r="K2447" i="2"/>
  <c r="K2446" i="2"/>
  <c r="K2445" i="2"/>
  <c r="K2444" i="2"/>
  <c r="K2443" i="2"/>
  <c r="K2442" i="2"/>
  <c r="K2441" i="2"/>
  <c r="K2440" i="2"/>
  <c r="K2439" i="2"/>
  <c r="K2438" i="2"/>
  <c r="K2437" i="2"/>
  <c r="K2436" i="2"/>
  <c r="K2435" i="2"/>
  <c r="K2434" i="2"/>
  <c r="K2433" i="2"/>
  <c r="K2432" i="2"/>
  <c r="K2431" i="2"/>
  <c r="K2430" i="2"/>
  <c r="K2429" i="2"/>
  <c r="K2428" i="2"/>
  <c r="K2427" i="2"/>
  <c r="K2426" i="2"/>
  <c r="K2425" i="2"/>
  <c r="K2424" i="2"/>
  <c r="K2423" i="2"/>
  <c r="K2422" i="2"/>
  <c r="K2421" i="2"/>
  <c r="K2420" i="2"/>
  <c r="K2419" i="2"/>
  <c r="K2418" i="2"/>
  <c r="K2417" i="2"/>
  <c r="K2416" i="2"/>
  <c r="K2415" i="2"/>
  <c r="K2414" i="2"/>
  <c r="K2413" i="2"/>
  <c r="K2412" i="2"/>
  <c r="K2411" i="2"/>
  <c r="K2410" i="2"/>
  <c r="K2409" i="2"/>
  <c r="K2408" i="2"/>
  <c r="K2407" i="2"/>
  <c r="K2406" i="2"/>
  <c r="K2405" i="2"/>
  <c r="K2404" i="2"/>
  <c r="K2403" i="2"/>
  <c r="K2402" i="2"/>
  <c r="K2401" i="2"/>
  <c r="K2400" i="2"/>
  <c r="K2399" i="2"/>
  <c r="K2398" i="2"/>
  <c r="K2397" i="2"/>
  <c r="K2396" i="2"/>
  <c r="K2395" i="2"/>
  <c r="K2394" i="2"/>
  <c r="K2393" i="2"/>
  <c r="K2392" i="2"/>
  <c r="K2391" i="2"/>
  <c r="K2390" i="2"/>
  <c r="K2389" i="2"/>
  <c r="K2388" i="2"/>
  <c r="K2387" i="2"/>
  <c r="K2386" i="2"/>
  <c r="K2385" i="2"/>
  <c r="K2384" i="2"/>
  <c r="K2383" i="2"/>
  <c r="K2382" i="2"/>
  <c r="K2381" i="2"/>
  <c r="K2380" i="2"/>
  <c r="K2379" i="2"/>
  <c r="K2378" i="2"/>
  <c r="K2377" i="2"/>
  <c r="K2376" i="2"/>
  <c r="K2375" i="2"/>
  <c r="K2374" i="2"/>
  <c r="K2373" i="2"/>
  <c r="K2372" i="2"/>
  <c r="K2371" i="2"/>
  <c r="K2370" i="2"/>
  <c r="K2369" i="2"/>
  <c r="K2368" i="2"/>
  <c r="K2367" i="2"/>
  <c r="K2366" i="2"/>
  <c r="K2365" i="2"/>
  <c r="K2364" i="2"/>
  <c r="K2363" i="2"/>
  <c r="K2362" i="2"/>
  <c r="K2361" i="2"/>
  <c r="K2360" i="2"/>
  <c r="K2359" i="2"/>
  <c r="K2358" i="2"/>
  <c r="K2357" i="2"/>
  <c r="K2356" i="2"/>
  <c r="K2355" i="2"/>
  <c r="K2354" i="2"/>
  <c r="K2353" i="2"/>
  <c r="K2352" i="2"/>
  <c r="K2351" i="2"/>
  <c r="K2350" i="2"/>
  <c r="K2349" i="2"/>
  <c r="K2348" i="2"/>
  <c r="K2347" i="2"/>
  <c r="K2346" i="2"/>
  <c r="K2345" i="2"/>
  <c r="K2344" i="2"/>
  <c r="K2343" i="2"/>
  <c r="K2342" i="2"/>
  <c r="K2341" i="2"/>
  <c r="K2340" i="2"/>
  <c r="K2339" i="2"/>
  <c r="K2338" i="2"/>
  <c r="K2337" i="2"/>
  <c r="K2336" i="2"/>
  <c r="K2335" i="2"/>
  <c r="K2334" i="2"/>
  <c r="K2333" i="2"/>
  <c r="K2332" i="2"/>
  <c r="K2331" i="2"/>
  <c r="K2330" i="2"/>
  <c r="K2329" i="2"/>
  <c r="K2328" i="2"/>
  <c r="K2327" i="2"/>
  <c r="K2326" i="2"/>
  <c r="K2325" i="2"/>
  <c r="K2324" i="2"/>
  <c r="K2323" i="2"/>
  <c r="K2322" i="2"/>
  <c r="K2321" i="2"/>
  <c r="K2320" i="2"/>
  <c r="K2319" i="2"/>
  <c r="K2318" i="2"/>
  <c r="K2317" i="2"/>
  <c r="K2316" i="2"/>
  <c r="K2315" i="2"/>
  <c r="K2314" i="2"/>
  <c r="K2313" i="2"/>
  <c r="K2312" i="2"/>
  <c r="K2311" i="2"/>
  <c r="K2310" i="2"/>
  <c r="K2309" i="2"/>
  <c r="K2308" i="2"/>
  <c r="K2307" i="2"/>
  <c r="K2306" i="2"/>
  <c r="K2305" i="2"/>
  <c r="K2304" i="2"/>
  <c r="K2303" i="2"/>
  <c r="K2302" i="2"/>
  <c r="K2301" i="2"/>
  <c r="K2300" i="2"/>
  <c r="K2299" i="2"/>
  <c r="K2298" i="2"/>
  <c r="K2297" i="2"/>
  <c r="K2296" i="2"/>
  <c r="K2295" i="2"/>
  <c r="K2294" i="2"/>
  <c r="K2293" i="2"/>
  <c r="K2292" i="2"/>
  <c r="K2291" i="2"/>
  <c r="K2290" i="2"/>
  <c r="K2289" i="2"/>
  <c r="K2288" i="2"/>
  <c r="K2287" i="2"/>
  <c r="K2286" i="2"/>
  <c r="K2285" i="2"/>
  <c r="K2284" i="2"/>
  <c r="K2283" i="2"/>
  <c r="K2282" i="2"/>
  <c r="K2281" i="2"/>
  <c r="K2280" i="2"/>
  <c r="K2279" i="2"/>
  <c r="K2278" i="2"/>
  <c r="K2277" i="2"/>
  <c r="K2276" i="2"/>
  <c r="K2275" i="2"/>
  <c r="K2274" i="2"/>
  <c r="K2273" i="2"/>
  <c r="K2272" i="2"/>
  <c r="K2271" i="2"/>
  <c r="K2270" i="2"/>
  <c r="K2269" i="2"/>
  <c r="K2268" i="2"/>
  <c r="K2267" i="2"/>
  <c r="K2266" i="2"/>
  <c r="K2265" i="2"/>
  <c r="K2264" i="2"/>
  <c r="K2263" i="2"/>
  <c r="K2262" i="2"/>
  <c r="K2261" i="2"/>
  <c r="K2260" i="2"/>
  <c r="K2259" i="2"/>
  <c r="K2258" i="2"/>
  <c r="K2257" i="2"/>
  <c r="K2256" i="2"/>
  <c r="K2255" i="2"/>
  <c r="K2254" i="2"/>
  <c r="K2253" i="2"/>
  <c r="K2252" i="2"/>
  <c r="K2251" i="2"/>
  <c r="K2250" i="2"/>
  <c r="K2249" i="2"/>
  <c r="K2248" i="2"/>
  <c r="K2247" i="2"/>
  <c r="K2246" i="2"/>
  <c r="K2245" i="2"/>
  <c r="K2244" i="2"/>
  <c r="K2243" i="2"/>
  <c r="K2242" i="2"/>
  <c r="K2241" i="2"/>
  <c r="K2240" i="2"/>
  <c r="K2239" i="2"/>
  <c r="K2238" i="2"/>
  <c r="K2237" i="2"/>
  <c r="K2236" i="2"/>
  <c r="K2235" i="2"/>
  <c r="K2234" i="2"/>
  <c r="K2233" i="2"/>
  <c r="K2232" i="2"/>
  <c r="K2231" i="2"/>
  <c r="K2230" i="2"/>
  <c r="K2229" i="2"/>
  <c r="K2228" i="2"/>
  <c r="K2227" i="2"/>
  <c r="K2226" i="2"/>
  <c r="K2225" i="2"/>
  <c r="K2224" i="2"/>
  <c r="K2223" i="2"/>
  <c r="K2222" i="2"/>
  <c r="K2221" i="2"/>
  <c r="K2220" i="2"/>
  <c r="K2219" i="2"/>
  <c r="K2218" i="2"/>
  <c r="K2217" i="2"/>
  <c r="K2216" i="2"/>
  <c r="K2215" i="2"/>
  <c r="K2214" i="2"/>
  <c r="K2213" i="2"/>
  <c r="K2212" i="2"/>
  <c r="K2211" i="2"/>
  <c r="K2210" i="2"/>
  <c r="K2209" i="2"/>
  <c r="K2208" i="2"/>
  <c r="K2207" i="2"/>
  <c r="K2206" i="2"/>
  <c r="K2205" i="2"/>
  <c r="K2204" i="2"/>
  <c r="K2203" i="2"/>
  <c r="K2202" i="2"/>
  <c r="K2201" i="2"/>
  <c r="K2200" i="2"/>
  <c r="K2199" i="2"/>
  <c r="K2198" i="2"/>
  <c r="K2197" i="2"/>
  <c r="K2196" i="2"/>
  <c r="K2195" i="2"/>
  <c r="K2194" i="2"/>
  <c r="K2193" i="2"/>
  <c r="K2192" i="2"/>
  <c r="K2191" i="2"/>
  <c r="K2190" i="2"/>
  <c r="K2189" i="2"/>
  <c r="K2188" i="2"/>
  <c r="K2187" i="2"/>
  <c r="K2186" i="2"/>
  <c r="K2185" i="2"/>
  <c r="K2184" i="2"/>
  <c r="K2183" i="2"/>
  <c r="K2182" i="2"/>
  <c r="K2181" i="2"/>
  <c r="K2180" i="2"/>
  <c r="K2179" i="2"/>
  <c r="K2178" i="2"/>
  <c r="K2177" i="2"/>
  <c r="K2176" i="2"/>
  <c r="K2175" i="2"/>
  <c r="K2174" i="2"/>
  <c r="K2173" i="2"/>
  <c r="K2172" i="2"/>
  <c r="K2171" i="2"/>
  <c r="K2170" i="2"/>
  <c r="K2169" i="2"/>
  <c r="K2168" i="2"/>
  <c r="K2167" i="2"/>
  <c r="K2166" i="2"/>
  <c r="K2165" i="2"/>
  <c r="K2164" i="2"/>
  <c r="K2163" i="2"/>
  <c r="K2162" i="2"/>
  <c r="K2161" i="2"/>
  <c r="K2160" i="2"/>
  <c r="K2159" i="2"/>
  <c r="K2158" i="2"/>
  <c r="K2157" i="2"/>
  <c r="K2156" i="2"/>
  <c r="K2155" i="2"/>
  <c r="K2154" i="2"/>
  <c r="K2153" i="2"/>
  <c r="K2152" i="2"/>
  <c r="K2151" i="2"/>
  <c r="K2150" i="2"/>
  <c r="K2149" i="2"/>
  <c r="K2148" i="2"/>
  <c r="K2147" i="2"/>
  <c r="K2146" i="2"/>
  <c r="K2145" i="2"/>
  <c r="K2144" i="2"/>
  <c r="K2143" i="2"/>
  <c r="K2142" i="2"/>
  <c r="K2141" i="2"/>
  <c r="K2140" i="2"/>
  <c r="K2139" i="2"/>
  <c r="K2138" i="2"/>
  <c r="K2137" i="2"/>
  <c r="K2136" i="2"/>
  <c r="K2135" i="2"/>
  <c r="K2134" i="2"/>
  <c r="K2133" i="2"/>
  <c r="K2132" i="2"/>
  <c r="K2131" i="2"/>
  <c r="K2130" i="2"/>
  <c r="K2129" i="2"/>
  <c r="K2128" i="2"/>
  <c r="K2127" i="2"/>
  <c r="K2126" i="2"/>
  <c r="K2125" i="2"/>
  <c r="K2124" i="2"/>
  <c r="K2123" i="2"/>
  <c r="K2122" i="2"/>
  <c r="K2121" i="2"/>
  <c r="K2120" i="2"/>
  <c r="K2119" i="2"/>
  <c r="K2118" i="2"/>
  <c r="K2117" i="2"/>
  <c r="K2116" i="2"/>
  <c r="K2115" i="2"/>
  <c r="K2114" i="2"/>
  <c r="K2113" i="2"/>
  <c r="K2112" i="2"/>
  <c r="K2111" i="2"/>
  <c r="K2110" i="2"/>
  <c r="K2109" i="2"/>
  <c r="K2108" i="2"/>
  <c r="K2107" i="2"/>
  <c r="K2106" i="2"/>
  <c r="K2105" i="2"/>
  <c r="K2104" i="2"/>
  <c r="K2103" i="2"/>
  <c r="K2102" i="2"/>
  <c r="K2101" i="2"/>
  <c r="K2100" i="2"/>
  <c r="K2099" i="2"/>
  <c r="K2098" i="2"/>
  <c r="K2097" i="2"/>
  <c r="K2096" i="2"/>
  <c r="K2095" i="2"/>
  <c r="K2094" i="2"/>
  <c r="K2093" i="2"/>
  <c r="K2092" i="2"/>
  <c r="K2091" i="2"/>
  <c r="K2090" i="2"/>
  <c r="K2089" i="2"/>
  <c r="K2088" i="2"/>
  <c r="K2087" i="2"/>
  <c r="K2086" i="2"/>
  <c r="K2085" i="2"/>
  <c r="K2084" i="2"/>
  <c r="K2083" i="2"/>
  <c r="K2082" i="2"/>
  <c r="K2081" i="2"/>
  <c r="K2080" i="2"/>
  <c r="K2079" i="2"/>
  <c r="K2078" i="2"/>
  <c r="K2077" i="2"/>
  <c r="K2076" i="2"/>
  <c r="K2075" i="2"/>
  <c r="K2074" i="2"/>
  <c r="K2073" i="2"/>
  <c r="K2072" i="2"/>
  <c r="K2071" i="2"/>
  <c r="K2070" i="2"/>
  <c r="K2069" i="2"/>
  <c r="K2068" i="2"/>
  <c r="K2067" i="2"/>
  <c r="K2066" i="2"/>
  <c r="K2065" i="2"/>
  <c r="K2064" i="2"/>
  <c r="K2063" i="2"/>
  <c r="K2062" i="2"/>
  <c r="K2061" i="2"/>
  <c r="K2060" i="2"/>
  <c r="K2059" i="2"/>
  <c r="K2058" i="2"/>
  <c r="K2057" i="2"/>
  <c r="K2056" i="2"/>
  <c r="K2055" i="2"/>
  <c r="K2054" i="2"/>
  <c r="K2053" i="2"/>
  <c r="K2052" i="2"/>
  <c r="K2051" i="2"/>
  <c r="K2050" i="2"/>
  <c r="K2049" i="2"/>
  <c r="K2048" i="2"/>
  <c r="K2047" i="2"/>
  <c r="K2046" i="2"/>
  <c r="K2045" i="2"/>
  <c r="K2044" i="2"/>
  <c r="K2043" i="2"/>
  <c r="K2042" i="2"/>
  <c r="K2041" i="2"/>
  <c r="K2040" i="2"/>
  <c r="K2039" i="2"/>
  <c r="K2038" i="2"/>
  <c r="K2037" i="2"/>
  <c r="K2036" i="2"/>
  <c r="K2035" i="2"/>
  <c r="K2034" i="2"/>
  <c r="K2033" i="2"/>
  <c r="K2032" i="2"/>
  <c r="K2031" i="2"/>
  <c r="K2030" i="2"/>
  <c r="K2029" i="2"/>
  <c r="K2028" i="2"/>
  <c r="K2027" i="2"/>
  <c r="K2026" i="2"/>
  <c r="K2025" i="2"/>
  <c r="K2024" i="2"/>
  <c r="K2023" i="2"/>
  <c r="K2022" i="2"/>
  <c r="K2021" i="2"/>
  <c r="K2020" i="2"/>
  <c r="K2019" i="2"/>
  <c r="K2018" i="2"/>
  <c r="K2017" i="2"/>
  <c r="K2016" i="2"/>
  <c r="K2015" i="2"/>
  <c r="K2014" i="2"/>
  <c r="K2013" i="2"/>
  <c r="K2012" i="2"/>
  <c r="K2011" i="2"/>
  <c r="K2010" i="2"/>
  <c r="K2009" i="2"/>
  <c r="K2008" i="2"/>
  <c r="K2007" i="2"/>
  <c r="K2006" i="2"/>
  <c r="K2005" i="2"/>
  <c r="K2004" i="2"/>
  <c r="K2003" i="2"/>
  <c r="K2002" i="2"/>
  <c r="K2001" i="2"/>
  <c r="K2000" i="2"/>
  <c r="K1999" i="2"/>
  <c r="K1998" i="2"/>
  <c r="K1997" i="2"/>
  <c r="K1996" i="2"/>
  <c r="K1995" i="2"/>
  <c r="K1994" i="2"/>
  <c r="K1993" i="2"/>
  <c r="K1992" i="2"/>
  <c r="K1991" i="2"/>
  <c r="K1990" i="2"/>
  <c r="K1989" i="2"/>
  <c r="K1988" i="2"/>
  <c r="K1987" i="2"/>
  <c r="K1986" i="2"/>
  <c r="K1985" i="2"/>
  <c r="K1984" i="2"/>
  <c r="K1983" i="2"/>
  <c r="K1982" i="2"/>
  <c r="K1981" i="2"/>
  <c r="K1980" i="2"/>
  <c r="K1979" i="2"/>
  <c r="K1978" i="2"/>
  <c r="K1977" i="2"/>
  <c r="K1976" i="2"/>
  <c r="K1975" i="2"/>
  <c r="K1974" i="2"/>
  <c r="K1973" i="2"/>
  <c r="K1972" i="2"/>
  <c r="K1971" i="2"/>
  <c r="K1970" i="2"/>
  <c r="K1969" i="2"/>
  <c r="K1968" i="2"/>
  <c r="K1967" i="2"/>
  <c r="K1966" i="2"/>
  <c r="K1965" i="2"/>
  <c r="K1964" i="2"/>
  <c r="K1963" i="2"/>
  <c r="K1962" i="2"/>
  <c r="K1961" i="2"/>
  <c r="K1960" i="2"/>
  <c r="K1959" i="2"/>
  <c r="K1958" i="2"/>
  <c r="K1957" i="2"/>
  <c r="K1956" i="2"/>
  <c r="K1955" i="2"/>
  <c r="K1954" i="2"/>
  <c r="K1953" i="2"/>
  <c r="K1952" i="2"/>
  <c r="K1951" i="2"/>
  <c r="K1950" i="2"/>
  <c r="K1949" i="2"/>
  <c r="K1948" i="2"/>
  <c r="K1947" i="2"/>
  <c r="K1946" i="2"/>
  <c r="K1945" i="2"/>
  <c r="K1944" i="2"/>
  <c r="K1943" i="2"/>
  <c r="K1942" i="2"/>
  <c r="K1941" i="2"/>
  <c r="K1940" i="2"/>
  <c r="K1939" i="2"/>
  <c r="K1938" i="2"/>
  <c r="K1937" i="2"/>
  <c r="K1936" i="2"/>
  <c r="K1935" i="2"/>
  <c r="K1934" i="2"/>
  <c r="K1933" i="2"/>
  <c r="K1932" i="2"/>
  <c r="K1931" i="2"/>
  <c r="K1930" i="2"/>
  <c r="K1929" i="2"/>
  <c r="K1928" i="2"/>
  <c r="K1927" i="2"/>
  <c r="K1926" i="2"/>
  <c r="K1925" i="2"/>
  <c r="K1924" i="2"/>
  <c r="K1923" i="2"/>
  <c r="K1922" i="2"/>
  <c r="K1921" i="2"/>
  <c r="K1920" i="2"/>
  <c r="K1919" i="2"/>
  <c r="K1918" i="2"/>
  <c r="K1917" i="2"/>
  <c r="K1916" i="2"/>
  <c r="K1915" i="2"/>
  <c r="K1914" i="2"/>
  <c r="K1913" i="2"/>
  <c r="K1912" i="2"/>
  <c r="K1911" i="2"/>
  <c r="K1910" i="2"/>
  <c r="K1909" i="2"/>
  <c r="K1908" i="2"/>
  <c r="K1907" i="2"/>
  <c r="K1906" i="2"/>
  <c r="K1905" i="2"/>
  <c r="K1904" i="2"/>
  <c r="K1903" i="2"/>
  <c r="K1902" i="2"/>
  <c r="K1901" i="2"/>
  <c r="K1900" i="2"/>
  <c r="K1899" i="2"/>
  <c r="K1898" i="2"/>
  <c r="K1897" i="2"/>
  <c r="K1896" i="2"/>
  <c r="K1895" i="2"/>
  <c r="K1894" i="2"/>
  <c r="K1893" i="2"/>
  <c r="K1892" i="2"/>
  <c r="K1891" i="2"/>
  <c r="K1890" i="2"/>
  <c r="K1889" i="2"/>
  <c r="K1888" i="2"/>
  <c r="K1887" i="2"/>
  <c r="K1886" i="2"/>
  <c r="K1885" i="2"/>
  <c r="K1884" i="2"/>
  <c r="K1883" i="2"/>
  <c r="K1882" i="2"/>
  <c r="K1881" i="2"/>
  <c r="K1880" i="2"/>
  <c r="K1879" i="2"/>
  <c r="K1878" i="2"/>
  <c r="K1877" i="2"/>
  <c r="K1876" i="2"/>
  <c r="K1875" i="2"/>
  <c r="K1874" i="2"/>
  <c r="K1873" i="2"/>
  <c r="K1872" i="2"/>
  <c r="K1871" i="2"/>
  <c r="K1870" i="2"/>
  <c r="K1869" i="2"/>
  <c r="K1868" i="2"/>
  <c r="K1867" i="2"/>
  <c r="K1866" i="2"/>
  <c r="K1865" i="2"/>
  <c r="K1864" i="2"/>
  <c r="K1863" i="2"/>
  <c r="K1862" i="2"/>
  <c r="K1861" i="2"/>
  <c r="K1860" i="2"/>
  <c r="K1859" i="2"/>
  <c r="K1858" i="2"/>
  <c r="K1857" i="2"/>
  <c r="K1856" i="2"/>
  <c r="K1855" i="2"/>
  <c r="K1854" i="2"/>
  <c r="K1853" i="2"/>
  <c r="K1852" i="2"/>
  <c r="K1851" i="2"/>
  <c r="K1850" i="2"/>
  <c r="K1849" i="2"/>
  <c r="K1848" i="2"/>
  <c r="K1847" i="2"/>
  <c r="K1846" i="2"/>
  <c r="K1845" i="2"/>
  <c r="K1844" i="2"/>
  <c r="K1843" i="2"/>
  <c r="K1842" i="2"/>
  <c r="K1841" i="2"/>
  <c r="K1840" i="2"/>
  <c r="K1839" i="2"/>
  <c r="K1838" i="2"/>
  <c r="K1837" i="2"/>
  <c r="K1836" i="2"/>
  <c r="K1835" i="2"/>
  <c r="K1834" i="2"/>
  <c r="K1833" i="2"/>
  <c r="K1832" i="2"/>
  <c r="K1831" i="2"/>
  <c r="K1830" i="2"/>
  <c r="K1829" i="2"/>
  <c r="K1828" i="2"/>
  <c r="K1827" i="2"/>
  <c r="K1826" i="2"/>
  <c r="K1825" i="2"/>
  <c r="K1824" i="2"/>
  <c r="K1823" i="2"/>
  <c r="K1822" i="2"/>
  <c r="K1821" i="2"/>
  <c r="K1820" i="2"/>
  <c r="K1819" i="2"/>
  <c r="K1818" i="2"/>
  <c r="K1817" i="2"/>
  <c r="K1816" i="2"/>
  <c r="K1815" i="2"/>
  <c r="K1814" i="2"/>
  <c r="K1813" i="2"/>
  <c r="K1812" i="2"/>
  <c r="K1811" i="2"/>
  <c r="K1810" i="2"/>
  <c r="K1809" i="2"/>
  <c r="K1808" i="2"/>
  <c r="K1807" i="2"/>
  <c r="K1806" i="2"/>
  <c r="K1805" i="2"/>
  <c r="K1804" i="2"/>
  <c r="K1803" i="2"/>
  <c r="K1802" i="2"/>
  <c r="K1801" i="2"/>
  <c r="K1800" i="2"/>
  <c r="K1799" i="2"/>
  <c r="K1798" i="2"/>
  <c r="K1797" i="2"/>
  <c r="K1796" i="2"/>
  <c r="K1795" i="2"/>
  <c r="K1794" i="2"/>
  <c r="K1793" i="2"/>
  <c r="K1792" i="2"/>
  <c r="K1791" i="2"/>
  <c r="K1790" i="2"/>
  <c r="K1789" i="2"/>
  <c r="K1788" i="2"/>
  <c r="K1787" i="2"/>
  <c r="K1786" i="2"/>
  <c r="K1785" i="2"/>
  <c r="K1784" i="2"/>
  <c r="K1783" i="2"/>
  <c r="K1782" i="2"/>
  <c r="K1781" i="2"/>
  <c r="K1780" i="2"/>
  <c r="K1779" i="2"/>
  <c r="K1778" i="2"/>
  <c r="K1777" i="2"/>
  <c r="K1776" i="2"/>
  <c r="K1775" i="2"/>
  <c r="K1774" i="2"/>
  <c r="K1773" i="2"/>
  <c r="K1772" i="2"/>
  <c r="K1771" i="2"/>
  <c r="K1770" i="2"/>
  <c r="K1769" i="2"/>
  <c r="K1768" i="2"/>
  <c r="K1767" i="2"/>
  <c r="K1766" i="2"/>
  <c r="K1765" i="2"/>
  <c r="K1764" i="2"/>
  <c r="K1763" i="2"/>
  <c r="K1762" i="2"/>
  <c r="K1761" i="2"/>
  <c r="K1760" i="2"/>
  <c r="K1759" i="2"/>
  <c r="K1758" i="2"/>
  <c r="K1757" i="2"/>
  <c r="K1756" i="2"/>
  <c r="K1755" i="2"/>
  <c r="K1754" i="2"/>
  <c r="K1753" i="2"/>
  <c r="K1752" i="2"/>
  <c r="K1751" i="2"/>
  <c r="K1750" i="2"/>
  <c r="K1749" i="2"/>
  <c r="K1748" i="2"/>
  <c r="K1747" i="2"/>
  <c r="K1746" i="2"/>
  <c r="K1745" i="2"/>
  <c r="K1744" i="2"/>
  <c r="K1743" i="2"/>
  <c r="K1742" i="2"/>
  <c r="K1741" i="2"/>
  <c r="K1740" i="2"/>
  <c r="K1739" i="2"/>
  <c r="K1738" i="2"/>
  <c r="K1737" i="2"/>
  <c r="K1736" i="2"/>
  <c r="K1735" i="2"/>
  <c r="K1734" i="2"/>
  <c r="K1733" i="2"/>
  <c r="K1732" i="2"/>
  <c r="K1731" i="2"/>
  <c r="K1730" i="2"/>
  <c r="K1729" i="2"/>
  <c r="K1728" i="2"/>
  <c r="K1727" i="2"/>
  <c r="K1726" i="2"/>
  <c r="K1725" i="2"/>
  <c r="K1724" i="2"/>
  <c r="K1723" i="2"/>
  <c r="K1722" i="2"/>
  <c r="K1721" i="2"/>
  <c r="K1720" i="2"/>
  <c r="K1719" i="2"/>
  <c r="K1718" i="2"/>
  <c r="K1717" i="2"/>
  <c r="K1716" i="2"/>
  <c r="K1715" i="2"/>
  <c r="K1714" i="2"/>
  <c r="K1713" i="2"/>
  <c r="K1712" i="2"/>
  <c r="K1711" i="2"/>
  <c r="K1710" i="2"/>
  <c r="K1709" i="2"/>
  <c r="K1708" i="2"/>
  <c r="K1707" i="2"/>
  <c r="K1706" i="2"/>
  <c r="K1705" i="2"/>
  <c r="K1704" i="2"/>
  <c r="K1703" i="2"/>
  <c r="K1702" i="2"/>
  <c r="K1701" i="2"/>
  <c r="K1700" i="2"/>
  <c r="K1699" i="2"/>
  <c r="K1698" i="2"/>
  <c r="K1697" i="2"/>
  <c r="K1696" i="2"/>
  <c r="K1695" i="2"/>
  <c r="K1694" i="2"/>
  <c r="K1693" i="2"/>
  <c r="K1692" i="2"/>
  <c r="K1691" i="2"/>
  <c r="K1690" i="2"/>
  <c r="K1689" i="2"/>
  <c r="K1688" i="2"/>
  <c r="K1687" i="2"/>
  <c r="K1686" i="2"/>
  <c r="K1685" i="2"/>
  <c r="K1684" i="2"/>
  <c r="K1683" i="2"/>
  <c r="K1682" i="2"/>
  <c r="K1681" i="2"/>
  <c r="K1680" i="2"/>
  <c r="K1679" i="2"/>
  <c r="K1678" i="2"/>
  <c r="K1677" i="2"/>
  <c r="K1676" i="2"/>
  <c r="K1675" i="2"/>
  <c r="K1674" i="2"/>
  <c r="K1673" i="2"/>
  <c r="K1672" i="2"/>
  <c r="K1671" i="2"/>
  <c r="K1670" i="2"/>
  <c r="K1669" i="2"/>
  <c r="K1668" i="2"/>
  <c r="K1667" i="2"/>
  <c r="K1666" i="2"/>
  <c r="K1665" i="2"/>
  <c r="K1664" i="2"/>
  <c r="K1663" i="2"/>
  <c r="K1662" i="2"/>
  <c r="K1661" i="2"/>
  <c r="K1660" i="2"/>
  <c r="K1659" i="2"/>
  <c r="K1658" i="2"/>
  <c r="K1657" i="2"/>
  <c r="K1656" i="2"/>
  <c r="K1655" i="2"/>
  <c r="K1654" i="2"/>
  <c r="K1653" i="2"/>
  <c r="K1652" i="2"/>
  <c r="K1651" i="2"/>
  <c r="K1650" i="2"/>
  <c r="K1649" i="2"/>
  <c r="K1648" i="2"/>
  <c r="K1647" i="2"/>
  <c r="K1646" i="2"/>
  <c r="K1645" i="2"/>
  <c r="K1644" i="2"/>
  <c r="K1643" i="2"/>
  <c r="K1642" i="2"/>
  <c r="K1641" i="2"/>
  <c r="K1640" i="2"/>
  <c r="K1639" i="2"/>
  <c r="K1638" i="2"/>
  <c r="K1637" i="2"/>
  <c r="K1636" i="2"/>
  <c r="K1635" i="2"/>
  <c r="K1634" i="2"/>
  <c r="K1633" i="2"/>
  <c r="K1632" i="2"/>
  <c r="K1631" i="2"/>
  <c r="K1630" i="2"/>
  <c r="K1629" i="2"/>
  <c r="K1628" i="2"/>
  <c r="K1627" i="2"/>
  <c r="K1626" i="2"/>
  <c r="K1625" i="2"/>
  <c r="K1624" i="2"/>
  <c r="K1623" i="2"/>
  <c r="K1622" i="2"/>
  <c r="K1621" i="2"/>
  <c r="K1620" i="2"/>
  <c r="K1619" i="2"/>
  <c r="K1618" i="2"/>
  <c r="K1617" i="2"/>
  <c r="K1616" i="2"/>
  <c r="K1615" i="2"/>
  <c r="K1614" i="2"/>
  <c r="K1613" i="2"/>
  <c r="K1612" i="2"/>
  <c r="K1611" i="2"/>
  <c r="K1610" i="2"/>
  <c r="K1609" i="2"/>
  <c r="K1608" i="2"/>
  <c r="K1607" i="2"/>
  <c r="K1606" i="2"/>
  <c r="K1605" i="2"/>
  <c r="K1604" i="2"/>
  <c r="K1603" i="2"/>
  <c r="K1602" i="2"/>
  <c r="K1601" i="2"/>
  <c r="K1600" i="2"/>
  <c r="K1599" i="2"/>
  <c r="K1598" i="2"/>
  <c r="K1597" i="2"/>
  <c r="K1596" i="2"/>
  <c r="K1595" i="2"/>
  <c r="K1594" i="2"/>
  <c r="K1593" i="2"/>
  <c r="K1592" i="2"/>
  <c r="K1591" i="2"/>
  <c r="K1590" i="2"/>
  <c r="K1589" i="2"/>
  <c r="K1588" i="2"/>
  <c r="K1587" i="2"/>
  <c r="K1586" i="2"/>
  <c r="K1585" i="2"/>
  <c r="K1584" i="2"/>
  <c r="K1583" i="2"/>
  <c r="K1582" i="2"/>
  <c r="K1581" i="2"/>
  <c r="K1580" i="2"/>
  <c r="K1579" i="2"/>
  <c r="K1578" i="2"/>
  <c r="K1577" i="2"/>
  <c r="K1576" i="2"/>
  <c r="K1575" i="2"/>
  <c r="K1574" i="2"/>
  <c r="K1573" i="2"/>
  <c r="K1572" i="2"/>
  <c r="K1571" i="2"/>
  <c r="K1570" i="2"/>
  <c r="K1569" i="2"/>
  <c r="K1568" i="2"/>
  <c r="K1567" i="2"/>
  <c r="K1566" i="2"/>
  <c r="K1565" i="2"/>
  <c r="K1564" i="2"/>
  <c r="K1563" i="2"/>
  <c r="K1562" i="2"/>
  <c r="K1561" i="2"/>
  <c r="K1560" i="2"/>
  <c r="K1559" i="2"/>
  <c r="K1558" i="2"/>
  <c r="K1557" i="2"/>
  <c r="K1556" i="2"/>
  <c r="K1555" i="2"/>
  <c r="K1554" i="2"/>
  <c r="K1553" i="2"/>
  <c r="K1552" i="2"/>
  <c r="K1551" i="2"/>
  <c r="K1550" i="2"/>
  <c r="K1549" i="2"/>
  <c r="K1548" i="2"/>
  <c r="K1547" i="2"/>
  <c r="K1546" i="2"/>
  <c r="K1545" i="2"/>
  <c r="K1544" i="2"/>
  <c r="K1543" i="2"/>
  <c r="K1542" i="2"/>
  <c r="K1541" i="2"/>
  <c r="K1540" i="2"/>
  <c r="K1539" i="2"/>
  <c r="K1538" i="2"/>
  <c r="K1537" i="2"/>
  <c r="K1536" i="2"/>
  <c r="K1535" i="2"/>
  <c r="K1534" i="2"/>
  <c r="K1533" i="2"/>
  <c r="K1532" i="2"/>
  <c r="K1531" i="2"/>
  <c r="K1530" i="2"/>
  <c r="K1529" i="2"/>
  <c r="K1528" i="2"/>
  <c r="K1527" i="2"/>
  <c r="K1526" i="2"/>
  <c r="K1525" i="2"/>
  <c r="K1524" i="2"/>
  <c r="K1523" i="2"/>
  <c r="K1522" i="2"/>
  <c r="K1521" i="2"/>
  <c r="K1520" i="2"/>
  <c r="K1519" i="2"/>
  <c r="K1518" i="2"/>
  <c r="K1517" i="2"/>
  <c r="K1516" i="2"/>
  <c r="K1515" i="2"/>
  <c r="K1514" i="2"/>
  <c r="K1513" i="2"/>
  <c r="K1512" i="2"/>
  <c r="K1511" i="2"/>
  <c r="K1510" i="2"/>
  <c r="K1509" i="2"/>
  <c r="K1508" i="2"/>
  <c r="K1507" i="2"/>
  <c r="K1506" i="2"/>
  <c r="K1505" i="2"/>
  <c r="K1504" i="2"/>
  <c r="K1503" i="2"/>
  <c r="K1502" i="2"/>
  <c r="K1501" i="2"/>
  <c r="K1500" i="2"/>
  <c r="K1499" i="2"/>
  <c r="K1498" i="2"/>
  <c r="K1497" i="2"/>
  <c r="K1496" i="2"/>
  <c r="K1495" i="2"/>
  <c r="K1494" i="2"/>
  <c r="K1493" i="2"/>
  <c r="K1492" i="2"/>
  <c r="K1491" i="2"/>
  <c r="K1490" i="2"/>
  <c r="K1489" i="2"/>
  <c r="K1488" i="2"/>
  <c r="K1487" i="2"/>
  <c r="K1486" i="2"/>
  <c r="K1485" i="2"/>
  <c r="K1484" i="2"/>
  <c r="K1483" i="2"/>
  <c r="K1482" i="2"/>
  <c r="K1481" i="2"/>
  <c r="K1480" i="2"/>
  <c r="K1479" i="2"/>
  <c r="K1478" i="2"/>
  <c r="K1477" i="2"/>
  <c r="K1476" i="2"/>
  <c r="K1475" i="2"/>
  <c r="K1474" i="2"/>
  <c r="K1473" i="2"/>
  <c r="K1472" i="2"/>
  <c r="K1471" i="2"/>
  <c r="K1470" i="2"/>
  <c r="K1469" i="2"/>
  <c r="K1468" i="2"/>
  <c r="K1467" i="2"/>
  <c r="K1466" i="2"/>
  <c r="K1465" i="2"/>
  <c r="K1464" i="2"/>
  <c r="K1463" i="2"/>
  <c r="K1462" i="2"/>
  <c r="K1461" i="2"/>
  <c r="K1460" i="2"/>
  <c r="K1459" i="2"/>
  <c r="K1458" i="2"/>
  <c r="K1457" i="2"/>
  <c r="K1456" i="2"/>
  <c r="K1455" i="2"/>
  <c r="K1454" i="2"/>
  <c r="K1453" i="2"/>
  <c r="K1452" i="2"/>
  <c r="K1451" i="2"/>
  <c r="K1450" i="2"/>
  <c r="K1449" i="2"/>
  <c r="K1448" i="2"/>
  <c r="K1447" i="2"/>
  <c r="K1446" i="2"/>
  <c r="K1445" i="2"/>
  <c r="K1444" i="2"/>
  <c r="K1443" i="2"/>
  <c r="K1442" i="2"/>
  <c r="K1441" i="2"/>
  <c r="K1440" i="2"/>
  <c r="K1439" i="2"/>
  <c r="K1438" i="2"/>
  <c r="K1437" i="2"/>
  <c r="K1436" i="2"/>
  <c r="K1435" i="2"/>
  <c r="K1434" i="2"/>
  <c r="K1433" i="2"/>
  <c r="K1432" i="2"/>
  <c r="K1431" i="2"/>
  <c r="K1430" i="2"/>
  <c r="K1429" i="2"/>
  <c r="K1428" i="2"/>
  <c r="K1427" i="2"/>
  <c r="K1426" i="2"/>
  <c r="K1425" i="2"/>
  <c r="K1424" i="2"/>
  <c r="K1423" i="2"/>
  <c r="K1422" i="2"/>
  <c r="K1421" i="2"/>
  <c r="K1420" i="2"/>
  <c r="K1419" i="2"/>
  <c r="K1418" i="2"/>
  <c r="K1417" i="2"/>
  <c r="K1416" i="2"/>
  <c r="K1415" i="2"/>
  <c r="K1414" i="2"/>
  <c r="K1413" i="2"/>
  <c r="K1412" i="2"/>
  <c r="K1411" i="2"/>
  <c r="K1410" i="2"/>
  <c r="K1409" i="2"/>
  <c r="K1408" i="2"/>
  <c r="K1407" i="2"/>
  <c r="K1406" i="2"/>
  <c r="K1405" i="2"/>
  <c r="K1404" i="2"/>
  <c r="K1403" i="2"/>
  <c r="K1402" i="2"/>
  <c r="K1401" i="2"/>
  <c r="K1400" i="2"/>
  <c r="K1399" i="2"/>
  <c r="K1398" i="2"/>
  <c r="K1397" i="2"/>
  <c r="K1396" i="2"/>
  <c r="K1395" i="2"/>
  <c r="K1394" i="2"/>
  <c r="K1393" i="2"/>
  <c r="K1392" i="2"/>
  <c r="K1391" i="2"/>
  <c r="K1390" i="2"/>
  <c r="K1389" i="2"/>
  <c r="K1388" i="2"/>
  <c r="K1387" i="2"/>
  <c r="K1386" i="2"/>
  <c r="K1385" i="2"/>
  <c r="K1384" i="2"/>
  <c r="K1383" i="2"/>
  <c r="K1382" i="2"/>
  <c r="K1381" i="2"/>
  <c r="K1380" i="2"/>
  <c r="K1379" i="2"/>
  <c r="K1378" i="2"/>
  <c r="K1377" i="2"/>
  <c r="K1376" i="2"/>
  <c r="K1375" i="2"/>
  <c r="K1374" i="2"/>
  <c r="K1373" i="2"/>
  <c r="K1372" i="2"/>
  <c r="K1371" i="2"/>
  <c r="K1370" i="2"/>
  <c r="K1369" i="2"/>
  <c r="K1368" i="2"/>
  <c r="K1367" i="2"/>
  <c r="K1366" i="2"/>
  <c r="K1365" i="2"/>
  <c r="K1364" i="2"/>
  <c r="K1363" i="2"/>
  <c r="K1362" i="2"/>
  <c r="K1361" i="2"/>
  <c r="K1360" i="2"/>
  <c r="K1359" i="2"/>
  <c r="K1358" i="2"/>
  <c r="K1357" i="2"/>
  <c r="K1356" i="2"/>
  <c r="K1355" i="2"/>
  <c r="K1354" i="2"/>
  <c r="K1353" i="2"/>
  <c r="K1352" i="2"/>
  <c r="K1351" i="2"/>
  <c r="K1350" i="2"/>
  <c r="K1349" i="2"/>
  <c r="K1348" i="2"/>
  <c r="K1347" i="2"/>
  <c r="K1346" i="2"/>
  <c r="K1345" i="2"/>
  <c r="K1344" i="2"/>
  <c r="K1343" i="2"/>
  <c r="K1342" i="2"/>
  <c r="K1341" i="2"/>
  <c r="K1340" i="2"/>
  <c r="K1339" i="2"/>
  <c r="K1338" i="2"/>
  <c r="K1337" i="2"/>
  <c r="K1336" i="2"/>
  <c r="K1335" i="2"/>
  <c r="K1334" i="2"/>
  <c r="K1333" i="2"/>
  <c r="K1332" i="2"/>
  <c r="K1331" i="2"/>
  <c r="K1330" i="2"/>
  <c r="K1329" i="2"/>
  <c r="K1328" i="2"/>
  <c r="K1327" i="2"/>
  <c r="K1326" i="2"/>
  <c r="K1325" i="2"/>
  <c r="K1324" i="2"/>
  <c r="K1323" i="2"/>
  <c r="K1322" i="2"/>
  <c r="K1321" i="2"/>
  <c r="K1320" i="2"/>
  <c r="K1319" i="2"/>
  <c r="K1318" i="2"/>
  <c r="K1317" i="2"/>
  <c r="K1316" i="2"/>
  <c r="K1315" i="2"/>
  <c r="K1314" i="2"/>
  <c r="K1313" i="2"/>
  <c r="K1312" i="2"/>
  <c r="K1311" i="2"/>
  <c r="K1310" i="2"/>
  <c r="K1309" i="2"/>
  <c r="K1308" i="2"/>
  <c r="K1307" i="2"/>
  <c r="K1306" i="2"/>
  <c r="K1305" i="2"/>
  <c r="K1304" i="2"/>
  <c r="K1303" i="2"/>
  <c r="K1301" i="2"/>
  <c r="K1300" i="2"/>
  <c r="K1299" i="2"/>
  <c r="K1298" i="2"/>
  <c r="K1297" i="2"/>
  <c r="K1296" i="2"/>
  <c r="K1295" i="2"/>
  <c r="K1294" i="2"/>
  <c r="K1293" i="2"/>
  <c r="K1292" i="2"/>
  <c r="K1291" i="2"/>
  <c r="K1290" i="2"/>
  <c r="K1289" i="2"/>
  <c r="K1288" i="2"/>
  <c r="K1287" i="2"/>
  <c r="K1286" i="2"/>
  <c r="K1285" i="2"/>
  <c r="K1284" i="2"/>
  <c r="K1283" i="2"/>
  <c r="K1282" i="2"/>
  <c r="K1281" i="2"/>
  <c r="K1280" i="2"/>
  <c r="K1279" i="2"/>
  <c r="K1278" i="2"/>
  <c r="K1277" i="2"/>
  <c r="K1276" i="2"/>
  <c r="K1275" i="2"/>
  <c r="K1274" i="2"/>
  <c r="K1273" i="2"/>
  <c r="K1272" i="2"/>
  <c r="K1271" i="2"/>
  <c r="K1270" i="2"/>
  <c r="K1269" i="2"/>
  <c r="K1268" i="2"/>
  <c r="K1267" i="2"/>
  <c r="K1266" i="2"/>
  <c r="K1265" i="2"/>
  <c r="K1264" i="2"/>
  <c r="K1263" i="2"/>
  <c r="K1262" i="2"/>
  <c r="K1261" i="2"/>
  <c r="K1260" i="2"/>
  <c r="K1259" i="2"/>
  <c r="K1258" i="2"/>
  <c r="K1257" i="2"/>
  <c r="K1256" i="2"/>
  <c r="K1255" i="2"/>
  <c r="K1254" i="2"/>
  <c r="K1253" i="2"/>
  <c r="K1252" i="2"/>
  <c r="K1251" i="2"/>
  <c r="K1250" i="2"/>
  <c r="K1249" i="2"/>
  <c r="K1248" i="2"/>
  <c r="K1247" i="2"/>
  <c r="K1246" i="2"/>
  <c r="K1245" i="2"/>
  <c r="K1244" i="2"/>
  <c r="K1243" i="2"/>
  <c r="K1242" i="2"/>
  <c r="K1241" i="2"/>
  <c r="K1240" i="2"/>
  <c r="K1239" i="2"/>
  <c r="K1238" i="2"/>
  <c r="K1237" i="2"/>
  <c r="K1236" i="2"/>
  <c r="K1235" i="2"/>
  <c r="K1234" i="2"/>
  <c r="K1233" i="2"/>
  <c r="K1232" i="2"/>
  <c r="K1231" i="2"/>
  <c r="K1230" i="2"/>
  <c r="K1229" i="2"/>
  <c r="K1228" i="2"/>
  <c r="K1227" i="2"/>
  <c r="K1226" i="2"/>
  <c r="K1225" i="2"/>
  <c r="K1224" i="2"/>
  <c r="K1223" i="2"/>
  <c r="K1222" i="2"/>
  <c r="K1221" i="2"/>
  <c r="K1220" i="2"/>
  <c r="K1219" i="2"/>
  <c r="K1218" i="2"/>
  <c r="K1217" i="2"/>
  <c r="K1216" i="2"/>
  <c r="K1215" i="2"/>
  <c r="K1214" i="2"/>
  <c r="K1213" i="2"/>
  <c r="K1212" i="2"/>
  <c r="K1211" i="2"/>
  <c r="K1210" i="2"/>
  <c r="K1209" i="2"/>
  <c r="K1208" i="2"/>
  <c r="K1207" i="2"/>
  <c r="K1206" i="2"/>
  <c r="K1205" i="2"/>
  <c r="K1204" i="2"/>
  <c r="K1203" i="2"/>
  <c r="K1202" i="2"/>
  <c r="K1201" i="2"/>
  <c r="K1200" i="2"/>
  <c r="K1199" i="2"/>
  <c r="K1198" i="2"/>
  <c r="K1197" i="2"/>
  <c r="K1196" i="2"/>
  <c r="K1195" i="2"/>
  <c r="K1194" i="2"/>
  <c r="K1193" i="2"/>
  <c r="K1192" i="2"/>
  <c r="K1191" i="2"/>
  <c r="K1190" i="2"/>
  <c r="K1189" i="2"/>
  <c r="K1188" i="2"/>
  <c r="K1187" i="2"/>
  <c r="K1186" i="2"/>
  <c r="K1185" i="2"/>
  <c r="K1184" i="2"/>
  <c r="K1183" i="2"/>
  <c r="K1182" i="2"/>
  <c r="K1181" i="2"/>
  <c r="K1180" i="2"/>
  <c r="K1179" i="2"/>
  <c r="K1178" i="2"/>
  <c r="K1177" i="2"/>
  <c r="K1176" i="2"/>
  <c r="K1175" i="2"/>
  <c r="K1174" i="2"/>
  <c r="K1173" i="2"/>
  <c r="K1172" i="2"/>
  <c r="K1171" i="2"/>
  <c r="K1170" i="2"/>
  <c r="K1169" i="2"/>
  <c r="K1168" i="2"/>
  <c r="K1167" i="2"/>
  <c r="K1166" i="2"/>
  <c r="K1165" i="2"/>
  <c r="K1164" i="2"/>
  <c r="K1163" i="2"/>
  <c r="K1162" i="2"/>
  <c r="K1161" i="2"/>
  <c r="K1160" i="2"/>
  <c r="K1159" i="2"/>
  <c r="K1158" i="2"/>
  <c r="K1157" i="2"/>
  <c r="K1156" i="2"/>
  <c r="K1155" i="2"/>
  <c r="K1154" i="2"/>
  <c r="K1153" i="2"/>
  <c r="K1152" i="2"/>
  <c r="K1151" i="2"/>
  <c r="K1150" i="2"/>
  <c r="K1149" i="2"/>
  <c r="K1148" i="2"/>
  <c r="K1147" i="2"/>
  <c r="K1146" i="2"/>
  <c r="K1145" i="2"/>
  <c r="K1144" i="2"/>
  <c r="K1143" i="2"/>
  <c r="K1142" i="2"/>
  <c r="K1141" i="2"/>
  <c r="K1140" i="2"/>
  <c r="K1139" i="2"/>
  <c r="K1138" i="2"/>
  <c r="K1137" i="2"/>
  <c r="K1136" i="2"/>
  <c r="K1135" i="2"/>
  <c r="K1134" i="2"/>
  <c r="K1133" i="2"/>
  <c r="K1132" i="2"/>
  <c r="K1131" i="2"/>
  <c r="K1130" i="2"/>
  <c r="K1129" i="2"/>
  <c r="K1128" i="2"/>
  <c r="K1127" i="2"/>
  <c r="K1126" i="2"/>
  <c r="K1125" i="2"/>
  <c r="K1124" i="2"/>
  <c r="K1123" i="2"/>
  <c r="K1122" i="2"/>
  <c r="K1121" i="2"/>
  <c r="K1120" i="2"/>
  <c r="K1119" i="2"/>
  <c r="K1118" i="2"/>
  <c r="K1117" i="2"/>
  <c r="K1116" i="2"/>
  <c r="K1115" i="2"/>
  <c r="K1114" i="2"/>
  <c r="K1113" i="2"/>
  <c r="K1112" i="2"/>
  <c r="K1111" i="2"/>
  <c r="K1110" i="2"/>
  <c r="K1109" i="2"/>
  <c r="K1108" i="2"/>
  <c r="K1107" i="2"/>
  <c r="K1106" i="2"/>
  <c r="K1105" i="2"/>
  <c r="K1104" i="2"/>
  <c r="K1103" i="2"/>
  <c r="K1102" i="2"/>
  <c r="K1101" i="2"/>
  <c r="K1100" i="2"/>
  <c r="K1099" i="2"/>
  <c r="K1098" i="2"/>
  <c r="K1097" i="2"/>
  <c r="K1096" i="2"/>
  <c r="K1095" i="2"/>
  <c r="K1094" i="2"/>
  <c r="K1093" i="2"/>
  <c r="K1092" i="2"/>
  <c r="K1091" i="2"/>
  <c r="K1090" i="2"/>
  <c r="K1089" i="2"/>
  <c r="K1088" i="2"/>
  <c r="K1087" i="2"/>
  <c r="K1086" i="2"/>
  <c r="K1085" i="2"/>
  <c r="K1084" i="2"/>
  <c r="K1083" i="2"/>
  <c r="K1082" i="2"/>
  <c r="K1081" i="2"/>
  <c r="K1080" i="2"/>
  <c r="K1079" i="2"/>
  <c r="K1078" i="2"/>
  <c r="K1077" i="2"/>
  <c r="K1076" i="2"/>
  <c r="K1075" i="2"/>
  <c r="K1074" i="2"/>
  <c r="K1073" i="2"/>
  <c r="K1072" i="2"/>
  <c r="K1071" i="2"/>
  <c r="K1070" i="2"/>
  <c r="K1069" i="2"/>
  <c r="K1068" i="2"/>
  <c r="K1067" i="2"/>
  <c r="K1066" i="2"/>
  <c r="K1065" i="2"/>
  <c r="K1064" i="2"/>
  <c r="K1063" i="2"/>
  <c r="K1062" i="2"/>
  <c r="K1061" i="2"/>
  <c r="K1060" i="2"/>
  <c r="K1059" i="2"/>
  <c r="K1058" i="2"/>
  <c r="K1057" i="2"/>
  <c r="K1056" i="2"/>
  <c r="K1055" i="2"/>
  <c r="K1054" i="2"/>
  <c r="K1053" i="2"/>
  <c r="K1052" i="2"/>
  <c r="K1051" i="2"/>
  <c r="K1050" i="2"/>
  <c r="K1049" i="2"/>
  <c r="K1048" i="2"/>
  <c r="K1047" i="2"/>
  <c r="K1046" i="2"/>
  <c r="K1045" i="2"/>
  <c r="K1044" i="2"/>
  <c r="K1043" i="2"/>
  <c r="K1042" i="2"/>
  <c r="K1041" i="2"/>
  <c r="K1040" i="2"/>
  <c r="K1039" i="2"/>
  <c r="K1038" i="2"/>
  <c r="K1037" i="2"/>
  <c r="K1036" i="2"/>
  <c r="K1035" i="2"/>
  <c r="K1034" i="2"/>
  <c r="K1033" i="2"/>
  <c r="K1032" i="2"/>
  <c r="K1031" i="2"/>
  <c r="K1030" i="2"/>
  <c r="K1029" i="2"/>
  <c r="K1028" i="2"/>
  <c r="K1027" i="2"/>
  <c r="K1026" i="2"/>
  <c r="K1025" i="2"/>
  <c r="K1024" i="2"/>
  <c r="K1023" i="2"/>
  <c r="K1022" i="2"/>
  <c r="K1021" i="2"/>
  <c r="K1020" i="2"/>
  <c r="K1019" i="2"/>
  <c r="K1018" i="2"/>
  <c r="K1017" i="2"/>
  <c r="K1016" i="2"/>
  <c r="K1015" i="2"/>
  <c r="K1014" i="2"/>
  <c r="K1013" i="2"/>
  <c r="K1012" i="2"/>
  <c r="K1011" i="2"/>
  <c r="K1010" i="2"/>
  <c r="K1009" i="2"/>
  <c r="K1008" i="2"/>
  <c r="K1007" i="2"/>
  <c r="K1006" i="2"/>
  <c r="K1005" i="2"/>
  <c r="K1004" i="2"/>
  <c r="K1003" i="2"/>
  <c r="K1002" i="2"/>
  <c r="K1001" i="2"/>
  <c r="K1000" i="2"/>
  <c r="K999" i="2"/>
  <c r="K998" i="2"/>
  <c r="K997" i="2"/>
  <c r="K996" i="2"/>
  <c r="K995" i="2"/>
  <c r="K994" i="2"/>
  <c r="K993" i="2"/>
  <c r="K992" i="2"/>
  <c r="K991" i="2"/>
  <c r="K990" i="2"/>
  <c r="K989" i="2"/>
  <c r="K988" i="2"/>
  <c r="K987" i="2"/>
  <c r="K986" i="2"/>
  <c r="K985" i="2"/>
  <c r="K984" i="2"/>
  <c r="K983" i="2"/>
  <c r="K982" i="2"/>
  <c r="K981" i="2"/>
  <c r="K980" i="2"/>
  <c r="K979" i="2"/>
  <c r="K978" i="2"/>
  <c r="K977" i="2"/>
  <c r="K976" i="2"/>
  <c r="K975" i="2"/>
  <c r="K974" i="2"/>
  <c r="K973" i="2"/>
  <c r="K972" i="2"/>
  <c r="K971" i="2"/>
  <c r="K970" i="2"/>
  <c r="K969" i="2"/>
  <c r="K968" i="2"/>
  <c r="K967" i="2"/>
  <c r="K966" i="2"/>
  <c r="K965" i="2"/>
  <c r="K964" i="2"/>
  <c r="K963" i="2"/>
  <c r="K962" i="2"/>
  <c r="K961" i="2"/>
  <c r="K960" i="2"/>
  <c r="K959" i="2"/>
  <c r="K958" i="2"/>
  <c r="K957" i="2"/>
  <c r="K956" i="2"/>
  <c r="K955" i="2"/>
  <c r="K954" i="2"/>
  <c r="K953" i="2"/>
  <c r="K952" i="2"/>
  <c r="K951" i="2"/>
  <c r="K950" i="2"/>
  <c r="K949" i="2"/>
  <c r="K948" i="2"/>
  <c r="K947" i="2"/>
  <c r="K946" i="2"/>
  <c r="K945" i="2"/>
  <c r="K944" i="2"/>
  <c r="K943" i="2"/>
  <c r="K942" i="2"/>
  <c r="K941" i="2"/>
  <c r="K940" i="2"/>
  <c r="K939" i="2"/>
  <c r="K938" i="2"/>
  <c r="K937" i="2"/>
  <c r="K936" i="2"/>
  <c r="K935" i="2"/>
  <c r="K934" i="2"/>
  <c r="K933" i="2"/>
  <c r="K932" i="2"/>
  <c r="K931" i="2"/>
  <c r="K930" i="2"/>
  <c r="K929" i="2"/>
  <c r="K928" i="2"/>
  <c r="K927" i="2"/>
  <c r="K926" i="2"/>
  <c r="K925" i="2"/>
  <c r="K924" i="2"/>
  <c r="K923" i="2"/>
  <c r="K922" i="2"/>
  <c r="K921" i="2"/>
  <c r="K920" i="2"/>
  <c r="K919" i="2"/>
  <c r="K918" i="2"/>
  <c r="K917" i="2"/>
  <c r="K916" i="2"/>
  <c r="K915" i="2"/>
  <c r="K914" i="2"/>
  <c r="K913" i="2"/>
  <c r="K912" i="2"/>
  <c r="K911" i="2"/>
  <c r="K910" i="2"/>
  <c r="K909" i="2"/>
  <c r="K908" i="2"/>
  <c r="K907" i="2"/>
  <c r="K906" i="2"/>
  <c r="K905" i="2"/>
  <c r="K904" i="2"/>
  <c r="K903" i="2"/>
  <c r="K902" i="2"/>
  <c r="K901" i="2"/>
  <c r="K900" i="2"/>
  <c r="K899" i="2"/>
  <c r="K898" i="2"/>
  <c r="K897" i="2"/>
  <c r="K896" i="2"/>
  <c r="K895" i="2"/>
  <c r="K894" i="2"/>
  <c r="K893" i="2"/>
  <c r="K892" i="2"/>
  <c r="K891" i="2"/>
  <c r="K890" i="2"/>
  <c r="K889" i="2"/>
  <c r="K888" i="2"/>
  <c r="K887" i="2"/>
  <c r="K886" i="2"/>
  <c r="K885" i="2"/>
  <c r="K884" i="2"/>
  <c r="K883" i="2"/>
  <c r="K882" i="2"/>
  <c r="K881" i="2"/>
  <c r="K880" i="2"/>
  <c r="K879" i="2"/>
  <c r="K878" i="2"/>
  <c r="K877" i="2"/>
  <c r="K876" i="2"/>
  <c r="K875" i="2"/>
  <c r="K874" i="2"/>
  <c r="K873" i="2"/>
  <c r="K872" i="2"/>
  <c r="K871" i="2"/>
  <c r="K870" i="2"/>
  <c r="K869" i="2"/>
  <c r="K868" i="2"/>
  <c r="K867" i="2"/>
  <c r="K866" i="2"/>
  <c r="K865" i="2"/>
  <c r="K864" i="2"/>
  <c r="K863" i="2"/>
  <c r="K862" i="2"/>
  <c r="K861" i="2"/>
  <c r="K860" i="2"/>
  <c r="K859" i="2"/>
  <c r="K858" i="2"/>
  <c r="K857" i="2"/>
  <c r="K856" i="2"/>
  <c r="K855" i="2"/>
  <c r="K854" i="2"/>
  <c r="K853" i="2"/>
  <c r="K852" i="2"/>
  <c r="K851" i="2"/>
  <c r="K850" i="2"/>
  <c r="K849" i="2"/>
  <c r="K848" i="2"/>
  <c r="K847" i="2"/>
  <c r="K846" i="2"/>
  <c r="K845" i="2"/>
  <c r="K844" i="2"/>
  <c r="K843" i="2"/>
  <c r="K842" i="2"/>
  <c r="K841" i="2"/>
  <c r="K840" i="2"/>
  <c r="K839" i="2"/>
  <c r="K838" i="2"/>
  <c r="K837" i="2"/>
  <c r="K836" i="2"/>
  <c r="K835" i="2"/>
  <c r="K834" i="2"/>
  <c r="K833" i="2"/>
  <c r="K832" i="2"/>
  <c r="K831" i="2"/>
  <c r="K830" i="2"/>
  <c r="K829" i="2"/>
  <c r="K828" i="2"/>
  <c r="K827" i="2"/>
  <c r="K826" i="2"/>
  <c r="K825" i="2"/>
  <c r="K824" i="2"/>
  <c r="K823" i="2"/>
  <c r="K822" i="2"/>
  <c r="K821" i="2"/>
  <c r="K820" i="2"/>
  <c r="K819" i="2"/>
  <c r="K818" i="2"/>
  <c r="K817" i="2"/>
  <c r="K816" i="2"/>
  <c r="K815" i="2"/>
  <c r="K814" i="2"/>
  <c r="K813" i="2"/>
  <c r="K812" i="2"/>
  <c r="K811" i="2"/>
  <c r="K810" i="2"/>
  <c r="K809" i="2"/>
  <c r="K808" i="2"/>
  <c r="K807" i="2"/>
  <c r="K806" i="2"/>
  <c r="K805" i="2"/>
  <c r="K804" i="2"/>
  <c r="K803" i="2"/>
  <c r="K802" i="2"/>
  <c r="K801" i="2"/>
  <c r="K800" i="2"/>
  <c r="K799" i="2"/>
  <c r="K798" i="2"/>
  <c r="K797" i="2"/>
  <c r="K796" i="2"/>
  <c r="K795" i="2"/>
  <c r="K794" i="2"/>
  <c r="K793" i="2"/>
  <c r="K792" i="2"/>
  <c r="K791" i="2"/>
  <c r="K790" i="2"/>
  <c r="K789" i="2"/>
  <c r="K788" i="2"/>
  <c r="K787" i="2"/>
  <c r="K786" i="2"/>
  <c r="K785" i="2"/>
  <c r="K784" i="2"/>
  <c r="K783" i="2"/>
  <c r="K782" i="2"/>
  <c r="K781" i="2"/>
  <c r="K780" i="2"/>
  <c r="K779" i="2"/>
  <c r="K778" i="2"/>
  <c r="K777" i="2"/>
  <c r="K776" i="2"/>
  <c r="K775" i="2"/>
  <c r="K774" i="2"/>
  <c r="K773" i="2"/>
  <c r="K772" i="2"/>
  <c r="K771" i="2"/>
  <c r="K770" i="2"/>
  <c r="K769" i="2"/>
  <c r="K768" i="2"/>
  <c r="K767" i="2"/>
  <c r="K766" i="2"/>
  <c r="K765" i="2"/>
  <c r="K764" i="2"/>
  <c r="K763" i="2"/>
  <c r="K762" i="2"/>
  <c r="K761" i="2"/>
  <c r="K760" i="2"/>
  <c r="K759" i="2"/>
  <c r="K758" i="2"/>
  <c r="K757" i="2"/>
  <c r="K756" i="2"/>
  <c r="K755" i="2"/>
  <c r="K754" i="2"/>
  <c r="K753" i="2"/>
  <c r="K752" i="2"/>
  <c r="K751" i="2"/>
  <c r="K750" i="2"/>
  <c r="K749" i="2"/>
  <c r="K748" i="2"/>
  <c r="K747" i="2"/>
  <c r="K746" i="2"/>
  <c r="K745" i="2"/>
  <c r="K744" i="2"/>
  <c r="K743" i="2"/>
  <c r="K742" i="2"/>
  <c r="K741" i="2"/>
  <c r="K740" i="2"/>
  <c r="K739" i="2"/>
  <c r="K738" i="2"/>
  <c r="K737" i="2"/>
  <c r="K736" i="2"/>
  <c r="K735" i="2"/>
  <c r="K734" i="2"/>
  <c r="K733" i="2"/>
  <c r="K732" i="2"/>
  <c r="K731" i="2"/>
  <c r="K730" i="2"/>
  <c r="K729" i="2"/>
  <c r="K728" i="2"/>
  <c r="K727" i="2"/>
  <c r="K726" i="2"/>
  <c r="K725" i="2"/>
  <c r="K724" i="2"/>
  <c r="K723" i="2"/>
  <c r="K722" i="2"/>
  <c r="K721" i="2"/>
  <c r="K720" i="2"/>
  <c r="K719" i="2"/>
  <c r="K718" i="2"/>
  <c r="K717" i="2"/>
  <c r="K716" i="2"/>
  <c r="K715" i="2"/>
  <c r="K714" i="2"/>
  <c r="K713" i="2"/>
  <c r="K712" i="2"/>
  <c r="K711" i="2"/>
  <c r="K710" i="2"/>
  <c r="K709" i="2"/>
  <c r="K708" i="2"/>
  <c r="K707" i="2"/>
  <c r="K706" i="2"/>
  <c r="K705" i="2"/>
  <c r="K704" i="2"/>
  <c r="K703" i="2"/>
  <c r="K702" i="2"/>
  <c r="K701" i="2"/>
  <c r="K700" i="2"/>
  <c r="K699" i="2"/>
  <c r="K698" i="2"/>
  <c r="K697" i="2"/>
  <c r="K696" i="2"/>
  <c r="K695" i="2"/>
  <c r="K694" i="2"/>
  <c r="K693" i="2"/>
  <c r="K692" i="2"/>
  <c r="K691" i="2"/>
  <c r="K690" i="2"/>
  <c r="K689" i="2"/>
  <c r="K688" i="2"/>
  <c r="K687" i="2"/>
  <c r="K686" i="2"/>
  <c r="K685" i="2"/>
  <c r="K684" i="2"/>
  <c r="K683" i="2"/>
  <c r="K682" i="2"/>
  <c r="K681" i="2"/>
  <c r="K680" i="2"/>
  <c r="K679" i="2"/>
  <c r="K678" i="2"/>
  <c r="K677" i="2"/>
  <c r="K676" i="2"/>
  <c r="K675" i="2"/>
  <c r="K674" i="2"/>
  <c r="K673" i="2"/>
  <c r="K672" i="2"/>
  <c r="K671" i="2"/>
  <c r="K670" i="2"/>
  <c r="K669" i="2"/>
  <c r="K668" i="2"/>
  <c r="K667" i="2"/>
  <c r="K666" i="2"/>
  <c r="K665" i="2"/>
  <c r="K664" i="2"/>
  <c r="K663" i="2"/>
  <c r="K662" i="2"/>
  <c r="K661" i="2"/>
  <c r="K660" i="2"/>
  <c r="K659" i="2"/>
  <c r="K658" i="2"/>
  <c r="K657" i="2"/>
  <c r="K656" i="2"/>
  <c r="K655" i="2"/>
  <c r="K654" i="2"/>
  <c r="K653" i="2"/>
  <c r="K652" i="2"/>
  <c r="K651" i="2"/>
  <c r="K650" i="2"/>
  <c r="K649" i="2"/>
  <c r="K648" i="2"/>
  <c r="K647" i="2"/>
  <c r="K646" i="2"/>
  <c r="K645" i="2"/>
  <c r="K644" i="2"/>
  <c r="K643" i="2"/>
  <c r="K642" i="2"/>
  <c r="K641" i="2"/>
  <c r="K640" i="2"/>
  <c r="K639" i="2"/>
  <c r="K638" i="2"/>
  <c r="K637" i="2"/>
  <c r="K636" i="2"/>
  <c r="K635" i="2"/>
  <c r="K634" i="2"/>
  <c r="K633" i="2"/>
  <c r="K632" i="2"/>
  <c r="K631" i="2"/>
  <c r="K630" i="2"/>
  <c r="K629" i="2"/>
  <c r="K628" i="2"/>
  <c r="K627" i="2"/>
  <c r="K626" i="2"/>
  <c r="K625" i="2"/>
  <c r="K624" i="2"/>
  <c r="K623" i="2"/>
  <c r="K622" i="2"/>
  <c r="K621" i="2"/>
  <c r="K620" i="2"/>
  <c r="K619" i="2"/>
  <c r="K618" i="2"/>
  <c r="K617" i="2"/>
  <c r="K616" i="2"/>
  <c r="K615" i="2"/>
  <c r="K614" i="2"/>
  <c r="K613" i="2"/>
  <c r="K612" i="2"/>
  <c r="K611" i="2"/>
  <c r="K610" i="2"/>
  <c r="K609" i="2"/>
  <c r="K608" i="2"/>
  <c r="K607" i="2"/>
  <c r="K606" i="2"/>
  <c r="K605" i="2"/>
  <c r="K604" i="2"/>
  <c r="K603" i="2"/>
  <c r="K602" i="2"/>
  <c r="K601" i="2"/>
  <c r="K600" i="2"/>
  <c r="K599" i="2"/>
  <c r="K598" i="2"/>
  <c r="K597" i="2"/>
  <c r="K596" i="2"/>
  <c r="K595" i="2"/>
  <c r="K594" i="2"/>
  <c r="K593" i="2"/>
  <c r="K592" i="2"/>
  <c r="K591" i="2"/>
  <c r="K590" i="2"/>
  <c r="K589" i="2"/>
  <c r="K588" i="2"/>
  <c r="K587" i="2"/>
  <c r="K586" i="2"/>
  <c r="K585" i="2"/>
  <c r="K584" i="2"/>
  <c r="K583" i="2"/>
  <c r="K582" i="2"/>
  <c r="K581" i="2"/>
  <c r="K580" i="2"/>
  <c r="K579" i="2"/>
  <c r="K578" i="2"/>
  <c r="K577" i="2"/>
  <c r="K576" i="2"/>
  <c r="K575" i="2"/>
  <c r="K574" i="2"/>
  <c r="K573" i="2"/>
  <c r="K572" i="2"/>
  <c r="K571" i="2"/>
  <c r="K570" i="2"/>
  <c r="K569" i="2"/>
  <c r="K568" i="2"/>
  <c r="K567" i="2"/>
  <c r="K566" i="2"/>
  <c r="K565" i="2"/>
  <c r="K564" i="2"/>
  <c r="K563" i="2"/>
  <c r="K562" i="2"/>
  <c r="K561" i="2"/>
  <c r="K560" i="2"/>
  <c r="K559" i="2"/>
  <c r="K558" i="2"/>
  <c r="K557" i="2"/>
  <c r="K556" i="2"/>
  <c r="K555" i="2"/>
  <c r="K554" i="2"/>
  <c r="K553" i="2"/>
  <c r="K552" i="2"/>
  <c r="K551" i="2"/>
  <c r="K550" i="2"/>
  <c r="K549" i="2"/>
  <c r="K548" i="2"/>
  <c r="K547" i="2"/>
  <c r="K546" i="2"/>
  <c r="K545" i="2"/>
  <c r="K544" i="2"/>
  <c r="K543" i="2"/>
  <c r="K542" i="2"/>
  <c r="K541" i="2"/>
  <c r="K540" i="2"/>
  <c r="K539" i="2"/>
  <c r="K538" i="2"/>
  <c r="K537" i="2"/>
  <c r="K536" i="2"/>
  <c r="K535" i="2"/>
  <c r="K534" i="2"/>
  <c r="K533" i="2"/>
  <c r="K532" i="2"/>
  <c r="K531" i="2"/>
  <c r="K530" i="2"/>
  <c r="K529" i="2"/>
  <c r="K528" i="2"/>
  <c r="K527" i="2"/>
  <c r="K526" i="2"/>
  <c r="K525" i="2"/>
  <c r="K524" i="2"/>
  <c r="K523" i="2"/>
  <c r="K522" i="2"/>
  <c r="K521" i="2"/>
  <c r="K520" i="2"/>
  <c r="K519" i="2"/>
  <c r="K518" i="2"/>
  <c r="K517" i="2"/>
  <c r="K516" i="2"/>
  <c r="K515" i="2"/>
  <c r="K514" i="2"/>
  <c r="K513" i="2"/>
  <c r="K512" i="2"/>
  <c r="K511" i="2"/>
  <c r="K510" i="2"/>
  <c r="K509" i="2"/>
  <c r="K508" i="2"/>
  <c r="K507" i="2"/>
  <c r="K506" i="2"/>
  <c r="K505" i="2"/>
  <c r="K504" i="2"/>
  <c r="K503" i="2"/>
  <c r="K502" i="2"/>
  <c r="K501" i="2"/>
  <c r="K500" i="2"/>
  <c r="K499" i="2"/>
  <c r="K498" i="2"/>
  <c r="K497" i="2"/>
  <c r="K496" i="2"/>
  <c r="K495" i="2"/>
  <c r="K494" i="2"/>
  <c r="K493" i="2"/>
  <c r="K492" i="2"/>
  <c r="K491" i="2"/>
  <c r="K490" i="2"/>
  <c r="K489" i="2"/>
  <c r="K488" i="2"/>
  <c r="K487" i="2"/>
  <c r="K486" i="2"/>
  <c r="K485" i="2"/>
  <c r="K484" i="2"/>
  <c r="K483" i="2"/>
  <c r="K482" i="2"/>
  <c r="K481" i="2"/>
  <c r="K480" i="2"/>
  <c r="K479" i="2"/>
  <c r="K478" i="2"/>
  <c r="K477" i="2"/>
  <c r="K476" i="2"/>
  <c r="K475" i="2"/>
  <c r="K474" i="2"/>
  <c r="K473" i="2"/>
  <c r="K472" i="2"/>
  <c r="K471" i="2"/>
  <c r="K470" i="2"/>
  <c r="K469" i="2"/>
  <c r="K468" i="2"/>
  <c r="K467" i="2"/>
  <c r="K466" i="2"/>
  <c r="K465" i="2"/>
  <c r="K464" i="2"/>
  <c r="K463" i="2"/>
  <c r="K462" i="2"/>
  <c r="K461" i="2"/>
  <c r="K460" i="2"/>
  <c r="K459" i="2"/>
  <c r="K458" i="2"/>
  <c r="K457" i="2"/>
  <c r="K456" i="2"/>
  <c r="K455" i="2"/>
  <c r="K454" i="2"/>
  <c r="K453" i="2"/>
  <c r="K452" i="2"/>
  <c r="K451" i="2"/>
  <c r="K450" i="2"/>
  <c r="K449" i="2"/>
  <c r="K448" i="2"/>
  <c r="K447" i="2"/>
  <c r="K446" i="2"/>
  <c r="K445" i="2"/>
  <c r="K444" i="2"/>
  <c r="K443" i="2"/>
  <c r="K442" i="2"/>
  <c r="K441" i="2"/>
  <c r="K440" i="2"/>
  <c r="K439" i="2"/>
  <c r="K438" i="2"/>
  <c r="K437" i="2"/>
  <c r="K436" i="2"/>
  <c r="K435" i="2"/>
  <c r="K434" i="2"/>
  <c r="K433" i="2"/>
  <c r="K432" i="2"/>
  <c r="K431" i="2"/>
  <c r="K430" i="2"/>
  <c r="K429" i="2"/>
  <c r="K428" i="2"/>
  <c r="K427" i="2"/>
  <c r="K426" i="2"/>
  <c r="K425" i="2"/>
  <c r="K424" i="2"/>
  <c r="K423" i="2"/>
  <c r="K422" i="2"/>
  <c r="K421" i="2"/>
  <c r="K420" i="2"/>
  <c r="K419" i="2"/>
  <c r="K418" i="2"/>
  <c r="K417" i="2"/>
  <c r="K416" i="2"/>
  <c r="K415" i="2"/>
  <c r="K414" i="2"/>
  <c r="K413" i="2"/>
  <c r="K412" i="2"/>
  <c r="K411" i="2"/>
  <c r="K410" i="2"/>
  <c r="K409" i="2"/>
  <c r="K408" i="2"/>
  <c r="K407" i="2"/>
  <c r="K406" i="2"/>
  <c r="K405" i="2"/>
  <c r="K404" i="2"/>
  <c r="K403" i="2"/>
  <c r="K402" i="2"/>
  <c r="K401" i="2"/>
  <c r="K400" i="2"/>
  <c r="K399" i="2"/>
  <c r="K398" i="2"/>
  <c r="K397" i="2"/>
  <c r="K396" i="2"/>
  <c r="K395" i="2"/>
  <c r="K394" i="2"/>
  <c r="K393" i="2"/>
  <c r="K392" i="2"/>
  <c r="K391" i="2"/>
  <c r="K390" i="2"/>
  <c r="K389" i="2"/>
  <c r="K388" i="2"/>
  <c r="K387" i="2"/>
  <c r="K386" i="2"/>
  <c r="K385" i="2"/>
  <c r="K384" i="2"/>
  <c r="K383" i="2"/>
  <c r="K382" i="2"/>
  <c r="K381" i="2"/>
  <c r="K380" i="2"/>
  <c r="K379" i="2"/>
  <c r="K378" i="2"/>
  <c r="K377" i="2"/>
  <c r="K376" i="2"/>
  <c r="K375" i="2"/>
  <c r="K374" i="2"/>
  <c r="K373" i="2"/>
  <c r="K372" i="2"/>
  <c r="K371" i="2"/>
  <c r="K370" i="2"/>
  <c r="K369" i="2"/>
  <c r="K368" i="2"/>
  <c r="K367" i="2"/>
  <c r="K366" i="2"/>
  <c r="K365" i="2"/>
  <c r="K364" i="2"/>
  <c r="K363" i="2"/>
  <c r="K362" i="2"/>
  <c r="K361" i="2"/>
  <c r="K360" i="2"/>
  <c r="K359" i="2"/>
  <c r="K358" i="2"/>
  <c r="K357" i="2"/>
  <c r="K356" i="2"/>
  <c r="K355" i="2"/>
  <c r="K354" i="2"/>
  <c r="K353" i="2"/>
  <c r="K352" i="2"/>
  <c r="K351" i="2"/>
  <c r="K350" i="2"/>
  <c r="K349" i="2"/>
  <c r="K348" i="2"/>
  <c r="K347" i="2"/>
  <c r="K346" i="2"/>
  <c r="K345" i="2"/>
  <c r="K344" i="2"/>
  <c r="K343" i="2"/>
  <c r="K342" i="2"/>
  <c r="K341" i="2"/>
  <c r="K340" i="2"/>
  <c r="K339" i="2"/>
  <c r="K338" i="2"/>
  <c r="K337" i="2"/>
  <c r="K336" i="2"/>
  <c r="K335" i="2"/>
  <c r="K334" i="2"/>
  <c r="K333" i="2"/>
  <c r="K332" i="2"/>
  <c r="K331" i="2"/>
  <c r="K330" i="2"/>
  <c r="K329" i="2"/>
  <c r="K328" i="2"/>
  <c r="K327" i="2"/>
  <c r="K326" i="2"/>
  <c r="K325" i="2"/>
  <c r="K324" i="2"/>
  <c r="K323" i="2"/>
  <c r="K322" i="2"/>
  <c r="K321" i="2"/>
  <c r="K320" i="2"/>
  <c r="K319" i="2"/>
  <c r="K318" i="2"/>
  <c r="K317" i="2"/>
  <c r="K316" i="2"/>
  <c r="K315" i="2"/>
  <c r="K314" i="2"/>
  <c r="K313" i="2"/>
  <c r="K312" i="2"/>
  <c r="K311" i="2"/>
  <c r="K310" i="2"/>
  <c r="K309" i="2"/>
  <c r="K308" i="2"/>
  <c r="K307" i="2"/>
  <c r="K306" i="2"/>
  <c r="K305" i="2"/>
  <c r="K304" i="2"/>
  <c r="K303" i="2"/>
  <c r="K302" i="2"/>
  <c r="K301" i="2"/>
  <c r="K300" i="2"/>
  <c r="K299" i="2"/>
  <c r="K298" i="2"/>
  <c r="K297" i="2"/>
  <c r="K296" i="2"/>
  <c r="K295" i="2"/>
  <c r="K294" i="2"/>
  <c r="K293" i="2"/>
  <c r="K292" i="2"/>
  <c r="K291" i="2"/>
  <c r="K290" i="2"/>
  <c r="K289" i="2"/>
  <c r="K288" i="2"/>
  <c r="K287" i="2"/>
  <c r="K286" i="2"/>
  <c r="K285" i="2"/>
  <c r="K284" i="2"/>
  <c r="K283" i="2"/>
  <c r="K282" i="2"/>
  <c r="K281" i="2"/>
  <c r="K280" i="2"/>
  <c r="K279" i="2"/>
  <c r="K278" i="2"/>
  <c r="K277" i="2"/>
  <c r="K276" i="2"/>
  <c r="K275" i="2"/>
  <c r="K274" i="2"/>
  <c r="K273" i="2"/>
  <c r="K272" i="2"/>
  <c r="K271" i="2"/>
  <c r="K270" i="2"/>
  <c r="K269" i="2"/>
  <c r="K268" i="2"/>
  <c r="K267" i="2"/>
  <c r="K266" i="2"/>
  <c r="K265" i="2"/>
  <c r="K264" i="2"/>
  <c r="K263" i="2"/>
  <c r="K262" i="2"/>
  <c r="K261" i="2"/>
  <c r="K260" i="2"/>
  <c r="K259" i="2"/>
  <c r="K258" i="2"/>
  <c r="K257" i="2"/>
  <c r="K256" i="2"/>
  <c r="K255" i="2"/>
  <c r="K254" i="2"/>
  <c r="K253" i="2"/>
  <c r="K252" i="2"/>
  <c r="K251" i="2"/>
  <c r="K250" i="2"/>
  <c r="K249" i="2"/>
  <c r="K248" i="2"/>
  <c r="K247" i="2"/>
  <c r="K246" i="2"/>
  <c r="K245" i="2"/>
  <c r="K244" i="2"/>
  <c r="K243" i="2"/>
  <c r="K242" i="2"/>
  <c r="K241" i="2"/>
  <c r="K240" i="2"/>
  <c r="K239" i="2"/>
  <c r="K238" i="2"/>
  <c r="K237" i="2"/>
  <c r="K236" i="2"/>
  <c r="K235" i="2"/>
  <c r="K234" i="2"/>
  <c r="K233" i="2"/>
  <c r="K232" i="2"/>
  <c r="K231" i="2"/>
  <c r="K230" i="2"/>
  <c r="K229" i="2"/>
  <c r="K228" i="2"/>
  <c r="K227" i="2"/>
  <c r="K226" i="2"/>
  <c r="K225" i="2"/>
  <c r="K224" i="2"/>
  <c r="K223" i="2"/>
  <c r="K222" i="2"/>
  <c r="K221" i="2"/>
  <c r="K220" i="2"/>
  <c r="K219" i="2"/>
  <c r="K218" i="2"/>
  <c r="K217" i="2"/>
  <c r="K216" i="2"/>
  <c r="K215" i="2"/>
  <c r="K214" i="2"/>
  <c r="K213" i="2"/>
  <c r="K212" i="2"/>
  <c r="K211" i="2"/>
  <c r="K210" i="2"/>
  <c r="K209" i="2"/>
  <c r="K208" i="2"/>
  <c r="K207" i="2"/>
  <c r="K206" i="2"/>
  <c r="K205" i="2"/>
  <c r="K204" i="2"/>
  <c r="K203" i="2"/>
  <c r="K202" i="2"/>
  <c r="K201" i="2"/>
  <c r="K200" i="2"/>
  <c r="K199" i="2"/>
  <c r="K198" i="2"/>
  <c r="K197" i="2"/>
  <c r="K196" i="2"/>
  <c r="K195" i="2"/>
  <c r="K194" i="2"/>
  <c r="K193" i="2"/>
  <c r="K192" i="2"/>
  <c r="K191" i="2"/>
  <c r="K190" i="2"/>
  <c r="K189" i="2"/>
  <c r="K188" i="2"/>
  <c r="K187" i="2"/>
  <c r="K186" i="2"/>
  <c r="K185" i="2"/>
  <c r="K184" i="2"/>
  <c r="K183" i="2"/>
  <c r="K182" i="2"/>
  <c r="K181" i="2"/>
  <c r="K180" i="2"/>
  <c r="K179" i="2"/>
  <c r="K178" i="2"/>
  <c r="K177" i="2"/>
  <c r="K176" i="2"/>
  <c r="K175" i="2"/>
  <c r="K174" i="2"/>
  <c r="K173" i="2"/>
  <c r="K172" i="2"/>
  <c r="K171" i="2"/>
  <c r="K170" i="2"/>
  <c r="K169" i="2"/>
  <c r="K168" i="2"/>
  <c r="K167" i="2"/>
  <c r="K166" i="2"/>
  <c r="K165" i="2"/>
  <c r="K164" i="2"/>
  <c r="K163" i="2"/>
  <c r="K162" i="2"/>
  <c r="K161" i="2"/>
  <c r="K160" i="2"/>
  <c r="K159" i="2"/>
  <c r="K158" i="2"/>
  <c r="K157" i="2"/>
  <c r="K156" i="2"/>
  <c r="K155" i="2"/>
  <c r="K154" i="2"/>
  <c r="K153" i="2"/>
  <c r="K152" i="2"/>
  <c r="K151" i="2"/>
  <c r="K150" i="2"/>
  <c r="K149" i="2"/>
  <c r="K148" i="2"/>
  <c r="K147" i="2"/>
  <c r="K146" i="2"/>
  <c r="K145" i="2"/>
  <c r="K144" i="2"/>
  <c r="K143" i="2"/>
  <c r="K142" i="2"/>
  <c r="K141" i="2"/>
  <c r="K140" i="2"/>
  <c r="K139" i="2"/>
  <c r="K138" i="2"/>
  <c r="K137" i="2"/>
  <c r="K136" i="2"/>
  <c r="K135" i="2"/>
  <c r="K134" i="2"/>
  <c r="K133" i="2"/>
  <c r="K132" i="2"/>
  <c r="K131" i="2"/>
  <c r="K130" i="2"/>
  <c r="K129" i="2"/>
  <c r="K128" i="2"/>
  <c r="K127" i="2"/>
  <c r="K126" i="2"/>
  <c r="K125" i="2"/>
  <c r="K124" i="2"/>
  <c r="K123" i="2"/>
  <c r="K122" i="2"/>
  <c r="K121" i="2"/>
  <c r="K120" i="2"/>
  <c r="K119" i="2"/>
  <c r="K118" i="2"/>
  <c r="K117" i="2"/>
  <c r="K116" i="2"/>
  <c r="K115" i="2"/>
  <c r="K114" i="2"/>
  <c r="K113" i="2"/>
  <c r="K112" i="2"/>
  <c r="K111" i="2"/>
  <c r="K110" i="2"/>
  <c r="K109" i="2"/>
  <c r="K108" i="2"/>
  <c r="K107" i="2"/>
  <c r="K106" i="2"/>
  <c r="K105" i="2"/>
  <c r="K104" i="2"/>
  <c r="K103" i="2"/>
  <c r="K102" i="2"/>
  <c r="K101" i="2"/>
  <c r="K100" i="2"/>
  <c r="K99" i="2"/>
  <c r="K98" i="2"/>
  <c r="K97" i="2"/>
  <c r="K96" i="2"/>
  <c r="K95" i="2"/>
  <c r="K94" i="2"/>
  <c r="K93" i="2"/>
  <c r="K92" i="2"/>
  <c r="K91" i="2"/>
  <c r="K90" i="2"/>
  <c r="K89" i="2"/>
  <c r="K88" i="2"/>
  <c r="K87" i="2"/>
  <c r="K86" i="2"/>
  <c r="K85" i="2"/>
  <c r="K84" i="2"/>
  <c r="K83" i="2"/>
  <c r="K82" i="2"/>
  <c r="K81" i="2"/>
  <c r="K80" i="2"/>
  <c r="K79" i="2"/>
  <c r="K78" i="2"/>
  <c r="K77" i="2"/>
  <c r="K76" i="2"/>
  <c r="K75" i="2"/>
  <c r="K74" i="2"/>
  <c r="K73" i="2"/>
  <c r="K72" i="2"/>
  <c r="K71" i="2"/>
  <c r="K70" i="2"/>
  <c r="K69" i="2"/>
  <c r="K68" i="2"/>
  <c r="K67" i="2"/>
  <c r="K66" i="2"/>
  <c r="K65" i="2"/>
  <c r="K64" i="2"/>
  <c r="K63" i="2"/>
  <c r="K62" i="2"/>
  <c r="K61" i="2"/>
  <c r="K60" i="2"/>
  <c r="K59" i="2"/>
  <c r="K58" i="2"/>
  <c r="K57" i="2"/>
  <c r="K56" i="2"/>
  <c r="K55" i="2"/>
  <c r="K54" i="2"/>
  <c r="K53" i="2"/>
  <c r="K52" i="2"/>
  <c r="K51" i="2"/>
  <c r="K50" i="2"/>
  <c r="K49" i="2"/>
  <c r="K48" i="2"/>
  <c r="K47" i="2"/>
  <c r="K46" i="2"/>
  <c r="K45" i="2"/>
  <c r="K44" i="2"/>
  <c r="K43" i="2"/>
  <c r="K42" i="2"/>
  <c r="K41" i="2"/>
  <c r="K40" i="2"/>
  <c r="K39" i="2"/>
  <c r="K38" i="2"/>
  <c r="K37" i="2"/>
  <c r="K36" i="2"/>
  <c r="K35" i="2"/>
  <c r="K34" i="2"/>
  <c r="K33" i="2"/>
  <c r="K32" i="2"/>
  <c r="K31" i="2"/>
  <c r="K30" i="2"/>
  <c r="K29" i="2"/>
  <c r="K28" i="2"/>
  <c r="K27" i="2"/>
  <c r="K26" i="2"/>
  <c r="K25" i="2"/>
  <c r="K24" i="2"/>
  <c r="K23" i="2"/>
  <c r="K22" i="2"/>
  <c r="K21" i="2"/>
  <c r="K20" i="2"/>
  <c r="K19" i="2"/>
  <c r="K18" i="2"/>
  <c r="K17" i="2"/>
  <c r="K16" i="2"/>
  <c r="K15" i="2"/>
  <c r="K14" i="2"/>
  <c r="K13" i="2"/>
  <c r="K12" i="2"/>
  <c r="K11" i="2"/>
  <c r="K10" i="2"/>
  <c r="K9" i="2"/>
  <c r="K8" i="2"/>
  <c r="K7" i="2"/>
  <c r="K6" i="2"/>
  <c r="K5" i="2"/>
  <c r="K4" i="2"/>
  <c r="K3" i="2"/>
  <c r="K2" i="2"/>
  <c r="K1302" i="2"/>
</calcChain>
</file>

<file path=xl/sharedStrings.xml><?xml version="1.0" encoding="utf-8"?>
<sst xmlns="http://schemas.openxmlformats.org/spreadsheetml/2006/main" count="73710" uniqueCount="16306">
  <si>
    <t>Avatar</t>
  </si>
  <si>
    <t>Pirates of the Caribbean: At World's End</t>
  </si>
  <si>
    <t>The Dark Knight Rises</t>
  </si>
  <si>
    <t>The Lone Ranger</t>
  </si>
  <si>
    <t>John Carter</t>
  </si>
  <si>
    <t>Tangled</t>
  </si>
  <si>
    <t>Spider-Man 3</t>
  </si>
  <si>
    <t>The Hobbit: An Unexpected Journey</t>
  </si>
  <si>
    <t>Harry Potter and the Half-Blood Prince</t>
  </si>
  <si>
    <t>The Hobbit: The Desolation of Smaug</t>
  </si>
  <si>
    <t>Pirates of the Caribbean: On Stranger Tides</t>
  </si>
  <si>
    <t>The Hobbit: The Battle of the Five Armies</t>
  </si>
  <si>
    <t>Superman Returns</t>
  </si>
  <si>
    <t>Quantum of Solace</t>
  </si>
  <si>
    <t>The Avengers</t>
  </si>
  <si>
    <t>Pirates of the Caribbean: Dead Man's Chest</t>
  </si>
  <si>
    <t>Man of Steel</t>
  </si>
  <si>
    <t>The Chronicles of Narnia: Prince Caspian</t>
  </si>
  <si>
    <t>The Amazing Spider-Man</t>
  </si>
  <si>
    <t>Men in Black 3</t>
  </si>
  <si>
    <t>Transformers: Revenge of the Fallen</t>
  </si>
  <si>
    <t>Transformers: Age of Extinction</t>
  </si>
  <si>
    <t>X-Men: The Last Stand</t>
  </si>
  <si>
    <t>Robin Hood</t>
  </si>
  <si>
    <t>Battleship</t>
  </si>
  <si>
    <t>King Kong</t>
  </si>
  <si>
    <t>The Golden Compass</t>
  </si>
  <si>
    <t>Titanic</t>
  </si>
  <si>
    <t>Toy Story 3</t>
  </si>
  <si>
    <t>Iron Man 3</t>
  </si>
  <si>
    <t>Spider-Man 2</t>
  </si>
  <si>
    <t>Alice in Wonderland</t>
  </si>
  <si>
    <t>Skyfall</t>
  </si>
  <si>
    <t>Monsters University</t>
  </si>
  <si>
    <t>Oz the Great and Powerful</t>
  </si>
  <si>
    <t>X-Men: Days of Future Past</t>
  </si>
  <si>
    <t>The Amazing Spider-Man 2</t>
  </si>
  <si>
    <t>Cars 2</t>
  </si>
  <si>
    <t>Tron: Legacy</t>
  </si>
  <si>
    <t>Terminator Salvation: The Future Begins</t>
  </si>
  <si>
    <t>Green Lantern</t>
  </si>
  <si>
    <t>Prince of Persia: Sands of Time</t>
  </si>
  <si>
    <t>Transformers: Dark of the Moon</t>
  </si>
  <si>
    <t>Jack the Giant Slayer</t>
  </si>
  <si>
    <t>Star Trek Into Darkness</t>
  </si>
  <si>
    <t>World War Z</t>
  </si>
  <si>
    <t>The Great Gatsby</t>
  </si>
  <si>
    <t>Disney's A Christmas Carol</t>
  </si>
  <si>
    <t>Pacific Rim</t>
  </si>
  <si>
    <t>A Christmas Carol</t>
  </si>
  <si>
    <t>Iron Man</t>
  </si>
  <si>
    <t>The Dark Knight</t>
  </si>
  <si>
    <t>Indiana Jones and the Kingdom of the Crystal Skull</t>
  </si>
  <si>
    <t>Brave</t>
  </si>
  <si>
    <t>The Chronicles of Narnia: The Lion, the Witch and the Wardrobe</t>
  </si>
  <si>
    <t>Maleficent</t>
  </si>
  <si>
    <t>WALL-E</t>
  </si>
  <si>
    <t>Rush Hour 3</t>
  </si>
  <si>
    <t>Hugo</t>
  </si>
  <si>
    <t>Edge of Tomorrow</t>
  </si>
  <si>
    <t>Up</t>
  </si>
  <si>
    <t>Monsters vs. Aliens</t>
  </si>
  <si>
    <t>G.I. Joe: The Rise of Cobra</t>
  </si>
  <si>
    <t>Wild Wild West</t>
  </si>
  <si>
    <t>The Mummy: Tomb of the Dragon Emperor</t>
  </si>
  <si>
    <t>Evan Almighty</t>
  </si>
  <si>
    <t>Waterworld</t>
  </si>
  <si>
    <t>47 Ronin</t>
  </si>
  <si>
    <t>Singularity</t>
  </si>
  <si>
    <t>Guardians of the Galaxy</t>
  </si>
  <si>
    <t>Iron Man 2</t>
  </si>
  <si>
    <t>Captain America: The Winter Soldier</t>
  </si>
  <si>
    <t>Dawn of the Planet of the Apes</t>
  </si>
  <si>
    <t>The Polar Express</t>
  </si>
  <si>
    <t>Snow White and the Huntsman</t>
  </si>
  <si>
    <t>Terminator 3: Rise of the Machines</t>
  </si>
  <si>
    <t>Van Helsing</t>
  </si>
  <si>
    <t>Shrek Forever After</t>
  </si>
  <si>
    <t>How to Train Your Dragon</t>
  </si>
  <si>
    <t>Big Hero 6</t>
  </si>
  <si>
    <t>Wreck-It Ralph</t>
  </si>
  <si>
    <t>Interstellar</t>
  </si>
  <si>
    <t>Cowboys and Aliens</t>
  </si>
  <si>
    <t>Shrek the Third</t>
  </si>
  <si>
    <t>Inception</t>
  </si>
  <si>
    <t>Fast and Furious 6</t>
  </si>
  <si>
    <t>Godzilla</t>
  </si>
  <si>
    <t>X-Men: First Class</t>
  </si>
  <si>
    <t>The Curious Case of Benjamin Button</t>
  </si>
  <si>
    <t>The Sorcerer's Apprentice</t>
  </si>
  <si>
    <t>Poseidon</t>
  </si>
  <si>
    <t>The Chronicles of Narnia: The Voyage of the Dawn Treader</t>
  </si>
  <si>
    <t>Alexander</t>
  </si>
  <si>
    <t>Pearl Harbor</t>
  </si>
  <si>
    <t>Transformers</t>
  </si>
  <si>
    <t>Frozen</t>
  </si>
  <si>
    <t>Harry Potter and the Order of the Phoenix</t>
  </si>
  <si>
    <t>Harry Potter and the Goblet of Fire</t>
  </si>
  <si>
    <t>The Matrix Reloaded</t>
  </si>
  <si>
    <t>I am Legend</t>
  </si>
  <si>
    <t>Hancock</t>
  </si>
  <si>
    <t>Charlie and the Chocolate Factory</t>
  </si>
  <si>
    <t>Ratatouille</t>
  </si>
  <si>
    <t>Thor: The Dark World</t>
  </si>
  <si>
    <t>Batman Begins</t>
  </si>
  <si>
    <t>Thor</t>
  </si>
  <si>
    <t>Madagascar: Escape 2 Africa</t>
  </si>
  <si>
    <t>X-Men Origins: Wolverine</t>
  </si>
  <si>
    <t>Night at the Museum: Battle of the Smithsonian</t>
  </si>
  <si>
    <t>Kung Fu Panda 2</t>
  </si>
  <si>
    <t>The Matrix Revolutions</t>
  </si>
  <si>
    <t>Mission: Impossible III</t>
  </si>
  <si>
    <t>Angels &amp; Demons</t>
  </si>
  <si>
    <t>Troy</t>
  </si>
  <si>
    <t>The Last Airbender</t>
  </si>
  <si>
    <t>Bee Movie</t>
  </si>
  <si>
    <t>G-Force</t>
  </si>
  <si>
    <t>Bolt</t>
  </si>
  <si>
    <t>Wrath of the Titans</t>
  </si>
  <si>
    <t>Beowulf</t>
  </si>
  <si>
    <t>Dark Shadows</t>
  </si>
  <si>
    <t>White House Down</t>
  </si>
  <si>
    <t>The Wolfman</t>
  </si>
  <si>
    <t>Mars Needs Moms</t>
  </si>
  <si>
    <t>Batman Begins (IMAX)</t>
  </si>
  <si>
    <t>Flushed Away</t>
  </si>
  <si>
    <t>Madagascar 3: Europe's Most Wanted</t>
  </si>
  <si>
    <t>Mission: Impossible - Ghost Protocol</t>
  </si>
  <si>
    <t>How to Train Your Dragon 2</t>
  </si>
  <si>
    <t>Tarzan</t>
  </si>
  <si>
    <t>Mr. Peabody &amp; Sherman</t>
  </si>
  <si>
    <t>Rise of the Guardians</t>
  </si>
  <si>
    <t>Sahara</t>
  </si>
  <si>
    <t>Die Another Day</t>
  </si>
  <si>
    <t>Star Trek</t>
  </si>
  <si>
    <t>Armageddon</t>
  </si>
  <si>
    <t>Men in Black 2</t>
  </si>
  <si>
    <t>Captain America: The First Avenger</t>
  </si>
  <si>
    <t>Lethal Weapon 4</t>
  </si>
  <si>
    <t>G.I. Joe: Retaliation</t>
  </si>
  <si>
    <t>The Last Samurai</t>
  </si>
  <si>
    <t>Fun With Dick And Jane</t>
  </si>
  <si>
    <t>Exodus: Gods and Kings</t>
  </si>
  <si>
    <t>Spider-Man</t>
  </si>
  <si>
    <t>Watchmen</t>
  </si>
  <si>
    <t>Stealth</t>
  </si>
  <si>
    <t>The Incredible Hulk</t>
  </si>
  <si>
    <t>Hulk</t>
  </si>
  <si>
    <t>Final Fantasy: The Spirits Within</t>
  </si>
  <si>
    <t>The Twilight Saga: Breaking Dawn, Part 2</t>
  </si>
  <si>
    <t>The Croods</t>
  </si>
  <si>
    <t>The World is Not Enough</t>
  </si>
  <si>
    <t>Rango</t>
  </si>
  <si>
    <t>Master and Commander: The Far Side of the World</t>
  </si>
  <si>
    <t>Turbo</t>
  </si>
  <si>
    <t>Happy Feet Two</t>
  </si>
  <si>
    <t>Miami Vice</t>
  </si>
  <si>
    <t>War of the Worlds</t>
  </si>
  <si>
    <t>Penguins of Madagascar</t>
  </si>
  <si>
    <t>The Hunger Games: Catching Fire</t>
  </si>
  <si>
    <t>Harry Potter and the Prisoner of Azkaban</t>
  </si>
  <si>
    <t>The Bourne Ultimatum</t>
  </si>
  <si>
    <t>Kung Fu Panda</t>
  </si>
  <si>
    <t>Puss in Boots</t>
  </si>
  <si>
    <t>Megamind</t>
  </si>
  <si>
    <t>Bad Boys II</t>
  </si>
  <si>
    <t>Rio 2</t>
  </si>
  <si>
    <t>Salt</t>
  </si>
  <si>
    <t>Noah</t>
  </si>
  <si>
    <t>The Adventures of Tintin</t>
  </si>
  <si>
    <t>After Earth</t>
  </si>
  <si>
    <t>Australia</t>
  </si>
  <si>
    <t>R.I.P.D.</t>
  </si>
  <si>
    <t>The Twilight Saga: Breaking Dawn, Part 1</t>
  </si>
  <si>
    <t>Dinosaur</t>
  </si>
  <si>
    <t>Night at the Museum: Secret of the Tomb</t>
  </si>
  <si>
    <t>Harry Potter and the Deathly Hallows: Part II</t>
  </si>
  <si>
    <t>Harry Potter and the Sorcerer's Stone</t>
  </si>
  <si>
    <t>The Hunger Games: Mockingjay - Part 1</t>
  </si>
  <si>
    <t>Pirates of the Caribbean: The Curse of the Black Pearl</t>
  </si>
  <si>
    <t>Harry Potter and the Deathly Hallows: Part I</t>
  </si>
  <si>
    <t>The Da Vinci Code</t>
  </si>
  <si>
    <t>X2</t>
  </si>
  <si>
    <t>Fast Five</t>
  </si>
  <si>
    <t>Teenage Mutant Ninja Turtles</t>
  </si>
  <si>
    <t>Sherlock Holmes: A Game of Shadows</t>
  </si>
  <si>
    <t>The Day After Tomorrow</t>
  </si>
  <si>
    <t>Clash of the Titans</t>
  </si>
  <si>
    <t>Prometheus</t>
  </si>
  <si>
    <t>The Bourne Legacy</t>
  </si>
  <si>
    <t>Batman &amp; Robin</t>
  </si>
  <si>
    <t>Total Recall</t>
  </si>
  <si>
    <t>The 13th Warrior</t>
  </si>
  <si>
    <t>The Hunger Games: Mockingjay - Part 2</t>
  </si>
  <si>
    <t>How the Grinch Stole Christmas</t>
  </si>
  <si>
    <t>Mission: Impossible 2</t>
  </si>
  <si>
    <t>The Perfect Storm</t>
  </si>
  <si>
    <t>Fantastic Four: Rise of the Silver Surfer</t>
  </si>
  <si>
    <t>Life of Pi</t>
  </si>
  <si>
    <t>Ghost Rider</t>
  </si>
  <si>
    <t>Charlie's Angels: Full Throttle</t>
  </si>
  <si>
    <t>Elysium</t>
  </si>
  <si>
    <t>Oblivion</t>
  </si>
  <si>
    <t>Stuart Little 2</t>
  </si>
  <si>
    <t>RoboCop</t>
  </si>
  <si>
    <t>The Chronicles of Riddick</t>
  </si>
  <si>
    <t>Speed Racer</t>
  </si>
  <si>
    <t>The Island</t>
  </si>
  <si>
    <t>How Do You Know?</t>
  </si>
  <si>
    <t>Knight and Day</t>
  </si>
  <si>
    <t>Star Wars Ep. I: The Phantom Menace</t>
  </si>
  <si>
    <t>Star Wars Ep. III: Revenge of the Sith</t>
  </si>
  <si>
    <t>Star Wars Ep. II: Attack of the Clones</t>
  </si>
  <si>
    <t>Monsters, Inc.</t>
  </si>
  <si>
    <t>The Wolverine</t>
  </si>
  <si>
    <t>Dante's Peak</t>
  </si>
  <si>
    <t>Windtalkers</t>
  </si>
  <si>
    <t>Astérix aux Jeux Olympiques</t>
  </si>
  <si>
    <t>Gulliver's Travels</t>
  </si>
  <si>
    <t>Gravity</t>
  </si>
  <si>
    <t>Night at the Museum</t>
  </si>
  <si>
    <t>Mr. And Mrs. Smith</t>
  </si>
  <si>
    <t>The Smurfs</t>
  </si>
  <si>
    <t>Live Free or Die Hard</t>
  </si>
  <si>
    <t>Ocean's Twelve</t>
  </si>
  <si>
    <t>Tomorrow Never Dies</t>
  </si>
  <si>
    <t>The Patriot</t>
  </si>
  <si>
    <t>300: Rise of an Empire</t>
  </si>
  <si>
    <t>The Aviator</t>
  </si>
  <si>
    <t>The Green Hornet</t>
  </si>
  <si>
    <t>Kingdom of Heaven</t>
  </si>
  <si>
    <t>Real Steel</t>
  </si>
  <si>
    <t>The A-Team</t>
  </si>
  <si>
    <t>The Smurfs 2</t>
  </si>
  <si>
    <t>The Taking of Pelham 123</t>
  </si>
  <si>
    <t>Ender's Game</t>
  </si>
  <si>
    <t>Home on the Range</t>
  </si>
  <si>
    <t>Speed II: Cruise Control</t>
  </si>
  <si>
    <t>Around the World in 80 Days</t>
  </si>
  <si>
    <t>Pixels</t>
  </si>
  <si>
    <t>The Lord of the Rings: The Fellowship of the Ring</t>
  </si>
  <si>
    <t>The Cat in the Hat</t>
  </si>
  <si>
    <t>Ali</t>
  </si>
  <si>
    <t>I, Robot</t>
  </si>
  <si>
    <t>Stuart Little</t>
  </si>
  <si>
    <t>The Princess and the Frog</t>
  </si>
  <si>
    <t>10,000 B.C.</t>
  </si>
  <si>
    <t>Town &amp; Country</t>
  </si>
  <si>
    <t>Gone in 60 Seconds</t>
  </si>
  <si>
    <t>Gladiator</t>
  </si>
  <si>
    <t>The Hangover 3</t>
  </si>
  <si>
    <t>Public Enemies</t>
  </si>
  <si>
    <t>Casino Royale</t>
  </si>
  <si>
    <t>Minority Report</t>
  </si>
  <si>
    <t>Cloud Atlas</t>
  </si>
  <si>
    <t>Harry Potter and the Chamber of Secrets</t>
  </si>
  <si>
    <t>Terminator 2: Judgment Day</t>
  </si>
  <si>
    <t>Batman Forever</t>
  </si>
  <si>
    <t>Planet of the Apes</t>
  </si>
  <si>
    <t>National Treasure</t>
  </si>
  <si>
    <t>Django Unchained</t>
  </si>
  <si>
    <t>Little Fockers</t>
  </si>
  <si>
    <t>True Lies</t>
  </si>
  <si>
    <t>American Gangster</t>
  </si>
  <si>
    <t>Cloudy with a Chance of Meatballs</t>
  </si>
  <si>
    <t>The Other Guys</t>
  </si>
  <si>
    <t>Lemony Snicket's A Series of Unfortunate Events</t>
  </si>
  <si>
    <t>The Wolf of Wall Street</t>
  </si>
  <si>
    <t>Epic</t>
  </si>
  <si>
    <t>Eraser</t>
  </si>
  <si>
    <t>The Hunchback of Notre Dame</t>
  </si>
  <si>
    <t>The Emperor's New Groove</t>
  </si>
  <si>
    <t>The Expendables 2</t>
  </si>
  <si>
    <t>Where the Wild Things Are</t>
  </si>
  <si>
    <t>Eragon</t>
  </si>
  <si>
    <t>Hercules</t>
  </si>
  <si>
    <t>The Tourist</t>
  </si>
  <si>
    <t>End of Days</t>
  </si>
  <si>
    <t>The Stepford Wives</t>
  </si>
  <si>
    <t>Surf's Up</t>
  </si>
  <si>
    <t>Blood Diamond</t>
  </si>
  <si>
    <t>Legend of the Guardians: The Owls of Ga'Hoole 3D</t>
  </si>
  <si>
    <t>Starship Troopers</t>
  </si>
  <si>
    <t>Land of the Lost</t>
  </si>
  <si>
    <t>Peter Pan</t>
  </si>
  <si>
    <t>Catwoman</t>
  </si>
  <si>
    <t>The Expendables 3</t>
  </si>
  <si>
    <t>Treasure Planet</t>
  </si>
  <si>
    <t>Green Zone</t>
  </si>
  <si>
    <t>Transcendence</t>
  </si>
  <si>
    <t>Son of the Mask</t>
  </si>
  <si>
    <t>The Spanish Prisoner</t>
  </si>
  <si>
    <t>The Adventures of Pluto Nash</t>
  </si>
  <si>
    <t>Jin líng shí san chai</t>
  </si>
  <si>
    <t>The Mummy Returns</t>
  </si>
  <si>
    <t>Gangs of New York</t>
  </si>
  <si>
    <t>Ice Age: Continental Drift</t>
  </si>
  <si>
    <t>Black Hawk Down</t>
  </si>
  <si>
    <t>Sex and the City 2</t>
  </si>
  <si>
    <t>Percy Jackson &amp; the Olympians: The Lightning Thief</t>
  </si>
  <si>
    <t>Unstoppable</t>
  </si>
  <si>
    <t>The Fifth Element</t>
  </si>
  <si>
    <t>The Road to El Dorado</t>
  </si>
  <si>
    <t>The Lovely Bones</t>
  </si>
  <si>
    <t>Finding Nemo</t>
  </si>
  <si>
    <t>The Lord of the Rings: The Return of the King</t>
  </si>
  <si>
    <t>The Lord of the Rings: The Two Towers</t>
  </si>
  <si>
    <t>Lara Croft: Tomb Raider</t>
  </si>
  <si>
    <t>Jurassic Park III</t>
  </si>
  <si>
    <t>Rise of the Planet of the Apes</t>
  </si>
  <si>
    <t>The Spiderwick Chronicles</t>
  </si>
  <si>
    <t>The Incredibles</t>
  </si>
  <si>
    <t>A Good Day to Die Hard</t>
  </si>
  <si>
    <t>The Alamo</t>
  </si>
  <si>
    <t>Cutthroat Island</t>
  </si>
  <si>
    <t>The Secret Life of Walter Mitty</t>
  </si>
  <si>
    <t>Men in Black</t>
  </si>
  <si>
    <t>Toy Story 2</t>
  </si>
  <si>
    <t>Rush Hour 2</t>
  </si>
  <si>
    <t>Sherlock Holmes</t>
  </si>
  <si>
    <t>Ice Age: Dawn of the Dinosaurs</t>
  </si>
  <si>
    <t>What Lies Beneath</t>
  </si>
  <si>
    <t>Rio</t>
  </si>
  <si>
    <t>The Departed</t>
  </si>
  <si>
    <t>Charlie's Angels</t>
  </si>
  <si>
    <t>Mulan</t>
  </si>
  <si>
    <t>Tropic Thunder</t>
  </si>
  <si>
    <t>The Girl with the Dragon Tattoo</t>
  </si>
  <si>
    <t>Contact</t>
  </si>
  <si>
    <t>You Don't Mess With the Zohan</t>
  </si>
  <si>
    <t>Die Hard: With a Vengeance</t>
  </si>
  <si>
    <t>Atlantis: The Lost Empire</t>
  </si>
  <si>
    <t>Valkyrie</t>
  </si>
  <si>
    <t>Artificial Intelligence: AI</t>
  </si>
  <si>
    <t>Hollow Man</t>
  </si>
  <si>
    <t>The Interpreter</t>
  </si>
  <si>
    <t>Percy Jackson: Sea of Monsters</t>
  </si>
  <si>
    <t>Lara Croft: Tomb Raider: The Cradle of Life</t>
  </si>
  <si>
    <t>Spy Game</t>
  </si>
  <si>
    <t>The Saint</t>
  </si>
  <si>
    <t>Mission to Mars</t>
  </si>
  <si>
    <t>Bicentennial Man</t>
  </si>
  <si>
    <t>King Arthur</t>
  </si>
  <si>
    <t>Volcano</t>
  </si>
  <si>
    <t>The Devil's Own</t>
  </si>
  <si>
    <t>K-19: The Widowmaker</t>
  </si>
  <si>
    <t>Conan the Barbarian 3D</t>
  </si>
  <si>
    <t>The Three Musketeers 3D</t>
  </si>
  <si>
    <t>The Nutcracker in 3D</t>
  </si>
  <si>
    <t>Twister</t>
  </si>
  <si>
    <t>Cinderella Man</t>
  </si>
  <si>
    <t>Fantastic Four</t>
  </si>
  <si>
    <t>Hannibal</t>
  </si>
  <si>
    <t>Seabiscuit</t>
  </si>
  <si>
    <t>Cast Away</t>
  </si>
  <si>
    <t>Happy Feet</t>
  </si>
  <si>
    <t>Ocean's Eleven</t>
  </si>
  <si>
    <t>The Bourne Supremacy</t>
  </si>
  <si>
    <t>Air Force One</t>
  </si>
  <si>
    <t>Fast &amp; Furious</t>
  </si>
  <si>
    <t>Horton Hears a Who</t>
  </si>
  <si>
    <t>Divergent</t>
  </si>
  <si>
    <t>Hotel Transylvania</t>
  </si>
  <si>
    <t>Enchanted</t>
  </si>
  <si>
    <t>Safe House</t>
  </si>
  <si>
    <t>I Now Pronounce You Chuck and Larry</t>
  </si>
  <si>
    <t>Ocean's Thirteen</t>
  </si>
  <si>
    <t>It's Complicated</t>
  </si>
  <si>
    <t>Enemy of the State</t>
  </si>
  <si>
    <t>Open Season</t>
  </si>
  <si>
    <t>Tower Heist</t>
  </si>
  <si>
    <t>102 Dalmatians</t>
  </si>
  <si>
    <t>Mirror Mirror</t>
  </si>
  <si>
    <t>The Holiday</t>
  </si>
  <si>
    <t>The Fast and the Furious: Tokyo Drift</t>
  </si>
  <si>
    <t>Memoirs of a Geisha</t>
  </si>
  <si>
    <t>Enemy at the Gates</t>
  </si>
  <si>
    <t>Last Action Hero</t>
  </si>
  <si>
    <t>The Rundown</t>
  </si>
  <si>
    <t>Arthur Christmas</t>
  </si>
  <si>
    <t>Cats &amp; Dogs: The Revenge of Kitty Galore</t>
  </si>
  <si>
    <t>Meet Joe Black</t>
  </si>
  <si>
    <t>Collateral Damage</t>
  </si>
  <si>
    <t>Showtime</t>
  </si>
  <si>
    <t>Judge Dredd</t>
  </si>
  <si>
    <t>Zodiac</t>
  </si>
  <si>
    <t>Scott Pilgrim vs. The World</t>
  </si>
  <si>
    <t>The Core</t>
  </si>
  <si>
    <t>Father's Day</t>
  </si>
  <si>
    <t>Scooby-Doo</t>
  </si>
  <si>
    <t>Nutty Professor II: The Klumps</t>
  </si>
  <si>
    <t>RED 2</t>
  </si>
  <si>
    <t>Click</t>
  </si>
  <si>
    <t>Charlotte's Web</t>
  </si>
  <si>
    <t>Jumper</t>
  </si>
  <si>
    <t>Hellboy 2: The Golden Army</t>
  </si>
  <si>
    <t>The Longest Yard</t>
  </si>
  <si>
    <t>The Expendables</t>
  </si>
  <si>
    <t>The 6th Day</t>
  </si>
  <si>
    <t>Bruce Almighty</t>
  </si>
  <si>
    <t>The Hunger Games</t>
  </si>
  <si>
    <t>The Hangover Part II</t>
  </si>
  <si>
    <t>Mission: Impossible</t>
  </si>
  <si>
    <t>Batman Returns</t>
  </si>
  <si>
    <t>The Mummy</t>
  </si>
  <si>
    <t>Over the Hedge</t>
  </si>
  <si>
    <t>Lilo &amp; Stitch</t>
  </si>
  <si>
    <t>Deep Impact</t>
  </si>
  <si>
    <t>Grown Ups 2</t>
  </si>
  <si>
    <t>Alvin and the Chipmunks: Chipwrecked</t>
  </si>
  <si>
    <t>Get Smart</t>
  </si>
  <si>
    <t>Robots</t>
  </si>
  <si>
    <t>Shutter Island</t>
  </si>
  <si>
    <t>Something's Gotta Give</t>
  </si>
  <si>
    <t>Four Christmases</t>
  </si>
  <si>
    <t>Face/Off</t>
  </si>
  <si>
    <t>Bedtime Stories</t>
  </si>
  <si>
    <t>The Road to Perdition</t>
  </si>
  <si>
    <t>Just Go With It</t>
  </si>
  <si>
    <t>Daredevil</t>
  </si>
  <si>
    <t>Eagle Eye</t>
  </si>
  <si>
    <t>Con Air</t>
  </si>
  <si>
    <t>Yogi Bear 3D</t>
  </si>
  <si>
    <t>Cold Mountain</t>
  </si>
  <si>
    <t>The Book of Eli</t>
  </si>
  <si>
    <t>Flubber</t>
  </si>
  <si>
    <t>The Haunting</t>
  </si>
  <si>
    <t>Space Jam</t>
  </si>
  <si>
    <t>Fury</t>
  </si>
  <si>
    <t>The Pink Panther</t>
  </si>
  <si>
    <t>Zookeeper</t>
  </si>
  <si>
    <t>The Day the Earth Stood Still</t>
  </si>
  <si>
    <t>Conspiracy Theory</t>
  </si>
  <si>
    <t>Six Days, Seven Nights</t>
  </si>
  <si>
    <t>Spirit: Stallion of the Cimarron</t>
  </si>
  <si>
    <t>Swordfish</t>
  </si>
  <si>
    <t>Lost In Space</t>
  </si>
  <si>
    <t>The Manchurian Candidate</t>
  </si>
  <si>
    <t>Déjà Vu</t>
  </si>
  <si>
    <t>Bewitched</t>
  </si>
  <si>
    <t>Fantasia 2000 (IMAX)</t>
  </si>
  <si>
    <t>The Time Machine</t>
  </si>
  <si>
    <t>What Dreams May Come</t>
  </si>
  <si>
    <t>Mighty Joe Young</t>
  </si>
  <si>
    <t>The Legend of Zorro</t>
  </si>
  <si>
    <t>Little Nicky</t>
  </si>
  <si>
    <t>Surrogates</t>
  </si>
  <si>
    <t>Evolution</t>
  </si>
  <si>
    <t>The Brothers Grimm</t>
  </si>
  <si>
    <t>Mars Attacks!</t>
  </si>
  <si>
    <t>The Wild</t>
  </si>
  <si>
    <t>Walking with Dinosaurs</t>
  </si>
  <si>
    <t>Thirteen Days</t>
  </si>
  <si>
    <t>Daylight</t>
  </si>
  <si>
    <t>Pompeii</t>
  </si>
  <si>
    <t>Battlefield Earth: A Saga of the Year 3000</t>
  </si>
  <si>
    <t>Looney Tunes: Back in Action</t>
  </si>
  <si>
    <t>Nine</t>
  </si>
  <si>
    <t>Timeline</t>
  </si>
  <si>
    <t>Oceans</t>
  </si>
  <si>
    <t>Babe: Pig in the City</t>
  </si>
  <si>
    <t>The Postman</t>
  </si>
  <si>
    <t>Red Planet</t>
  </si>
  <si>
    <t>Arthur et les Minimoys</t>
  </si>
  <si>
    <t>The Invasion</t>
  </si>
  <si>
    <t>Fantasia 2000 (Theatrical Release)</t>
  </si>
  <si>
    <t>A Sound of Thunder</t>
  </si>
  <si>
    <t>The Lion King</t>
  </si>
  <si>
    <t>Journey 2: The Mysterious Island</t>
  </si>
  <si>
    <t>Jack and Jill</t>
  </si>
  <si>
    <t>A Beautiful Mind</t>
  </si>
  <si>
    <t>Cloudy with a Chance of Meatballs 2</t>
  </si>
  <si>
    <t>Red Dragon</t>
  </si>
  <si>
    <t>Hidalgo</t>
  </si>
  <si>
    <t>The League of Extraordinary Gentlemen</t>
  </si>
  <si>
    <t>Exorcist: The Beginning</t>
  </si>
  <si>
    <t>Astérix et Obélix: Au service de Sa Majesté</t>
  </si>
  <si>
    <t>Snowpiercer</t>
  </si>
  <si>
    <t>Despicable Me 2</t>
  </si>
  <si>
    <t>2 Fast 2 Furious</t>
  </si>
  <si>
    <t>Children of Men</t>
  </si>
  <si>
    <t>The Adventures of Rocky &amp; Bullwinkle</t>
  </si>
  <si>
    <t>Independence Day</t>
  </si>
  <si>
    <t>The Lost World: Jurassic Park</t>
  </si>
  <si>
    <t>Ice Age: The Meltdown</t>
  </si>
  <si>
    <t>Madagascar</t>
  </si>
  <si>
    <t>Grown Ups</t>
  </si>
  <si>
    <t>Shark Tale</t>
  </si>
  <si>
    <t>X-Men</t>
  </si>
  <si>
    <t>Wanted</t>
  </si>
  <si>
    <t>The Rock</t>
  </si>
  <si>
    <t>50 First Dates</t>
  </si>
  <si>
    <t>Hairspray</t>
  </si>
  <si>
    <t>Now You See Me</t>
  </si>
  <si>
    <t>Dreamgirls</t>
  </si>
  <si>
    <t>Inspector Gadget</t>
  </si>
  <si>
    <t>Immortals</t>
  </si>
  <si>
    <t>The Terminal</t>
  </si>
  <si>
    <t>Constantine</t>
  </si>
  <si>
    <t>Monster House</t>
  </si>
  <si>
    <t>Hotel for Dogs</t>
  </si>
  <si>
    <t>Vertical Limit</t>
  </si>
  <si>
    <t>Charlie Wilson's War</t>
  </si>
  <si>
    <t>Life</t>
  </si>
  <si>
    <t>Be Cool</t>
  </si>
  <si>
    <t>Munich</t>
  </si>
  <si>
    <t>Killers</t>
  </si>
  <si>
    <t>Tears of the Sun</t>
  </si>
  <si>
    <t>Lady in the Water</t>
  </si>
  <si>
    <t>Spanglish</t>
  </si>
  <si>
    <t>Bandits</t>
  </si>
  <si>
    <t>Anna and the King</t>
  </si>
  <si>
    <t>First Knight</t>
  </si>
  <si>
    <t>Sucker Punch</t>
  </si>
  <si>
    <t>Hostage</t>
  </si>
  <si>
    <t>Hollywood Homicide</t>
  </si>
  <si>
    <t>Titan A.E.</t>
  </si>
  <si>
    <t>Flight of the Phoenix</t>
  </si>
  <si>
    <t>Soldier</t>
  </si>
  <si>
    <t>Virus</t>
  </si>
  <si>
    <t>Monkeybone</t>
  </si>
  <si>
    <t>Unbreakable</t>
  </si>
  <si>
    <t>Talladega Nights: The Ballad of Ricky Bobby</t>
  </si>
  <si>
    <t>Snake Eyes</t>
  </si>
  <si>
    <t>Sphere</t>
  </si>
  <si>
    <t>The Simpsons Movie</t>
  </si>
  <si>
    <t>Fool's Gold</t>
  </si>
  <si>
    <t>Funny People</t>
  </si>
  <si>
    <t>The Kingdom</t>
  </si>
  <si>
    <t>Doctor Dolittle 2</t>
  </si>
  <si>
    <t>Braveheart</t>
  </si>
  <si>
    <t>Jarhead</t>
  </si>
  <si>
    <t>Driven</t>
  </si>
  <si>
    <t>The Majestic</t>
  </si>
  <si>
    <t>Two Brothers</t>
  </si>
  <si>
    <t>The Village</t>
  </si>
  <si>
    <t>Doctor Dolittle</t>
  </si>
  <si>
    <t>Signs</t>
  </si>
  <si>
    <t>Shrek 2</t>
  </si>
  <si>
    <t>Cars</t>
  </si>
  <si>
    <t>Alvin and the Chipmunks: The Squeakquel</t>
  </si>
  <si>
    <t>Who Framed Roger Rabbit?</t>
  </si>
  <si>
    <t>Runaway Bride</t>
  </si>
  <si>
    <t>xXx</t>
  </si>
  <si>
    <t>Ransom</t>
  </si>
  <si>
    <t>Inglourious Basterds</t>
  </si>
  <si>
    <t>Hook</t>
  </si>
  <si>
    <t>Die Hard 2</t>
  </si>
  <si>
    <t>S.W.A.T.</t>
  </si>
  <si>
    <t>Sleepy Hollow</t>
  </si>
  <si>
    <t>Vanilla Sky</t>
  </si>
  <si>
    <t>Olympus Has Fallen</t>
  </si>
  <si>
    <t>Battle: Los Angeles</t>
  </si>
  <si>
    <t>AVP: Alien Vs. Predator</t>
  </si>
  <si>
    <t>War Horse</t>
  </si>
  <si>
    <t>We Were Soldiers</t>
  </si>
  <si>
    <t>The Monuments Men</t>
  </si>
  <si>
    <t>Star Trek: Insurrection</t>
  </si>
  <si>
    <t>Big Fish</t>
  </si>
  <si>
    <t>Wolf</t>
  </si>
  <si>
    <t>Underworld: Awakening</t>
  </si>
  <si>
    <t>Dracula Untold</t>
  </si>
  <si>
    <t>The Abyss</t>
  </si>
  <si>
    <t>Wall Street 2: Money Never Sleeps</t>
  </si>
  <si>
    <t>The Dilemma</t>
  </si>
  <si>
    <t>The Siege</t>
  </si>
  <si>
    <t>Stardust</t>
  </si>
  <si>
    <t>Rock of Ages</t>
  </si>
  <si>
    <t>Seven Years in Tibet</t>
  </si>
  <si>
    <t>Sky Captain and the World of Tomorrow</t>
  </si>
  <si>
    <t>I Spy</t>
  </si>
  <si>
    <t>Bad Company</t>
  </si>
  <si>
    <t>Doom</t>
  </si>
  <si>
    <t>Escape Plan</t>
  </si>
  <si>
    <t>Killer Elite</t>
  </si>
  <si>
    <t>Hard Rain</t>
  </si>
  <si>
    <t>Hart's War</t>
  </si>
  <si>
    <t>Rollerball</t>
  </si>
  <si>
    <t>The Legend of Hercules</t>
  </si>
  <si>
    <t>Ballistic: Ecks vs. Sever</t>
  </si>
  <si>
    <t>Osmosis Jones</t>
  </si>
  <si>
    <t>Legends of Oz: Dorothy’s Return</t>
  </si>
  <si>
    <t>Basic Instinct 2</t>
  </si>
  <si>
    <t>Agora</t>
  </si>
  <si>
    <t>Despicable Me</t>
  </si>
  <si>
    <t>Dinner for Schmucks</t>
  </si>
  <si>
    <t>The Twilight Saga: Eclipse</t>
  </si>
  <si>
    <t>The Sum of All Fears</t>
  </si>
  <si>
    <t>The Score</t>
  </si>
  <si>
    <t>Hall Pass</t>
  </si>
  <si>
    <t>Money Train</t>
  </si>
  <si>
    <t>Dreamcatcher</t>
  </si>
  <si>
    <t>Mystery Men</t>
  </si>
  <si>
    <t>The Insider</t>
  </si>
  <si>
    <t>Doctor Seuss' The Lorax</t>
  </si>
  <si>
    <t>Body of Lies</t>
  </si>
  <si>
    <t>Abraham Lincoln: Vampire Hunter</t>
  </si>
  <si>
    <t>That's My Boy</t>
  </si>
  <si>
    <t>Last Man Standing</t>
  </si>
  <si>
    <t>The Last Legion</t>
  </si>
  <si>
    <t>Entrapment</t>
  </si>
  <si>
    <t>The X Files: Fight the Future</t>
  </si>
  <si>
    <t>Need for Speed</t>
  </si>
  <si>
    <t>Saving Private Ryan</t>
  </si>
  <si>
    <t>What Women Want</t>
  </si>
  <si>
    <t>Lincoln</t>
  </si>
  <si>
    <t>Ice Age</t>
  </si>
  <si>
    <t>Apollo 13</t>
  </si>
  <si>
    <t>The Matrix</t>
  </si>
  <si>
    <t>Les Miserables</t>
  </si>
  <si>
    <t>The Santa Clause 2</t>
  </si>
  <si>
    <t>You've Got Mail</t>
  </si>
  <si>
    <t>Due Date</t>
  </si>
  <si>
    <t>Step Brothers</t>
  </si>
  <si>
    <t>Jumanji</t>
  </si>
  <si>
    <t>The Mask of Zorro</t>
  </si>
  <si>
    <t>Space Cowboys</t>
  </si>
  <si>
    <t>Cliffhanger</t>
  </si>
  <si>
    <t>Broken Arrow</t>
  </si>
  <si>
    <t>World Trade Center</t>
  </si>
  <si>
    <t>The Kid</t>
  </si>
  <si>
    <t>Mona Lisa Smile</t>
  </si>
  <si>
    <t>The Dictator</t>
  </si>
  <si>
    <t>Unbroken</t>
  </si>
  <si>
    <t>Eyes Wide Shut</t>
  </si>
  <si>
    <t>This Means War</t>
  </si>
  <si>
    <t>Blade: Trinity</t>
  </si>
  <si>
    <t>Annie</t>
  </si>
  <si>
    <t>Red Dawn</t>
  </si>
  <si>
    <t>We Are Marshall</t>
  </si>
  <si>
    <t>Resident Evil: Retribution</t>
  </si>
  <si>
    <t>Primary Colors</t>
  </si>
  <si>
    <t>Fight Club</t>
  </si>
  <si>
    <t>Death Race</t>
  </si>
  <si>
    <t>The Long Kiss Goodnight</t>
  </si>
  <si>
    <t>Proof of Life</t>
  </si>
  <si>
    <t>Zathura</t>
  </si>
  <si>
    <t>The Missing</t>
  </si>
  <si>
    <t>Elektra</t>
  </si>
  <si>
    <t>Astro Boy</t>
  </si>
  <si>
    <t>I, Frankenstein</t>
  </si>
  <si>
    <t>Hudson Hawk</t>
  </si>
  <si>
    <t>Sin City: A Dame to Kill For</t>
  </si>
  <si>
    <t>Lucky Numbers</t>
  </si>
  <si>
    <t>Oliver Twist</t>
  </si>
  <si>
    <t>Foodfight!</t>
  </si>
  <si>
    <t>The Free State of Jones</t>
  </si>
  <si>
    <t>Little Man</t>
  </si>
  <si>
    <t>Random Hearts</t>
  </si>
  <si>
    <t>Perfume: The Story of a Murderer</t>
  </si>
  <si>
    <t>Jurassic Park</t>
  </si>
  <si>
    <t>Austin Powers in Goldmember</t>
  </si>
  <si>
    <t>Hop</t>
  </si>
  <si>
    <t>Wyatt Earp</t>
  </si>
  <si>
    <t>Clear and Present Danger</t>
  </si>
  <si>
    <t>U-571</t>
  </si>
  <si>
    <t>The American President</t>
  </si>
  <si>
    <t>The Love Guru</t>
  </si>
  <si>
    <t>3000 Miles to Graceland</t>
  </si>
  <si>
    <t>Gone Girl</t>
  </si>
  <si>
    <t>Blades of Glory</t>
  </si>
  <si>
    <t>2 Guns</t>
  </si>
  <si>
    <t>Meet the Fockers</t>
  </si>
  <si>
    <t>The Lego Movie</t>
  </si>
  <si>
    <t>Marley &amp; Me</t>
  </si>
  <si>
    <t>The Green Mile</t>
  </si>
  <si>
    <t>Chicken Little</t>
  </si>
  <si>
    <t>The Truman Show</t>
  </si>
  <si>
    <t>The Bourne Identity</t>
  </si>
  <si>
    <t>Couples Retreat</t>
  </si>
  <si>
    <t>Goldeneye</t>
  </si>
  <si>
    <t>The Italian Job</t>
  </si>
  <si>
    <t>Daddy Day Care</t>
  </si>
  <si>
    <t>The General's Daughter</t>
  </si>
  <si>
    <t>The Prince of Egypt</t>
  </si>
  <si>
    <t>Collateral</t>
  </si>
  <si>
    <t>Cats &amp; Dogs</t>
  </si>
  <si>
    <t>Two Weeks Notice</t>
  </si>
  <si>
    <t>Antz</t>
  </si>
  <si>
    <t>The Scorpion King</t>
  </si>
  <si>
    <t>Red</t>
  </si>
  <si>
    <t>Starsky &amp; Hutch</t>
  </si>
  <si>
    <t>Days of Thunder</t>
  </si>
  <si>
    <t>Cheaper by the Dozen 2</t>
  </si>
  <si>
    <t>Eat Pray Love</t>
  </si>
  <si>
    <t>Jack Reacher</t>
  </si>
  <si>
    <t>Man on Fire</t>
  </si>
  <si>
    <t>The Family Man</t>
  </si>
  <si>
    <t>Contagion</t>
  </si>
  <si>
    <t>Any Given Sunday</t>
  </si>
  <si>
    <t>The Horse Whisperer</t>
  </si>
  <si>
    <t>Coraline</t>
  </si>
  <si>
    <t>Ladder 49</t>
  </si>
  <si>
    <t>Deep Blue Sea</t>
  </si>
  <si>
    <t>Michael Jackson's This Is It</t>
  </si>
  <si>
    <t>Kangaroo Jack</t>
  </si>
  <si>
    <t>The Happening</t>
  </si>
  <si>
    <t>Rules of Engagement</t>
  </si>
  <si>
    <t>The Shaggy Dog</t>
  </si>
  <si>
    <t>Jingle All the Way</t>
  </si>
  <si>
    <t>Hellboy</t>
  </si>
  <si>
    <t>A Civil Action</t>
  </si>
  <si>
    <t>ParaNorman</t>
  </si>
  <si>
    <t>The Jackal</t>
  </si>
  <si>
    <t>Paycheck</t>
  </si>
  <si>
    <t>Up Close &amp; Personal</t>
  </si>
  <si>
    <t>The Tale of Despereaux</t>
  </si>
  <si>
    <t>The Tuxedo</t>
  </si>
  <si>
    <t>Jack Ryan: Shadow Recruit</t>
  </si>
  <si>
    <t>Under Siege 2: Dark Territory</t>
  </si>
  <si>
    <t>Miss Congeniality 2: Armed and Fabulous</t>
  </si>
  <si>
    <t>Alien: Resurrection</t>
  </si>
  <si>
    <t>Shooter</t>
  </si>
  <si>
    <t>Practical Magic</t>
  </si>
  <si>
    <t>Gangster Squad</t>
  </si>
  <si>
    <t>Year One</t>
  </si>
  <si>
    <t>Edge of Darkness</t>
  </si>
  <si>
    <t>Star Trek: Nemesis</t>
  </si>
  <si>
    <t>Reign of Fire</t>
  </si>
  <si>
    <t>Planet 51</t>
  </si>
  <si>
    <t>Duplicity</t>
  </si>
  <si>
    <t>Righteous Kill</t>
  </si>
  <si>
    <t>Invictus</t>
  </si>
  <si>
    <t>State of Play</t>
  </si>
  <si>
    <t>My Favorite Martian</t>
  </si>
  <si>
    <t>The Sentinel</t>
  </si>
  <si>
    <t>Trouble with the Curve</t>
  </si>
  <si>
    <t>Intolerable Cruelty</t>
  </si>
  <si>
    <t>The Relic</t>
  </si>
  <si>
    <t>Mercury Rising</t>
  </si>
  <si>
    <t>Almost Famous</t>
  </si>
  <si>
    <t>Analyze That</t>
  </si>
  <si>
    <t>The Soloist</t>
  </si>
  <si>
    <t>The Mortal Instruments: City of Bones</t>
  </si>
  <si>
    <t>The Legend of Bagger Vance</t>
  </si>
  <si>
    <t>Dragonfly</t>
  </si>
  <si>
    <t>Priest</t>
  </si>
  <si>
    <t>XXX: State of the Union</t>
  </si>
  <si>
    <t>Event Horizon</t>
  </si>
  <si>
    <t>Sinbad: Legend of the Seven Seas</t>
  </si>
  <si>
    <t>Dark Water</t>
  </si>
  <si>
    <t>The Black Dahlia</t>
  </si>
  <si>
    <t>EDtv</t>
  </si>
  <si>
    <t>The Spirit</t>
  </si>
  <si>
    <t>The Last Castle</t>
  </si>
  <si>
    <t>Inkheart</t>
  </si>
  <si>
    <t>Supernova</t>
  </si>
  <si>
    <t>Flyboys</t>
  </si>
  <si>
    <t>Winter's Tale</t>
  </si>
  <si>
    <t>Holy Man</t>
  </si>
  <si>
    <t>Meet Dave</t>
  </si>
  <si>
    <t>The Great Raid</t>
  </si>
  <si>
    <t>In the Name of the King: A Dungeon Siege Tale</t>
  </si>
  <si>
    <t>Beyond Borders</t>
  </si>
  <si>
    <t>Rambo III</t>
  </si>
  <si>
    <t>Sabrina</t>
  </si>
  <si>
    <t>Red Tails</t>
  </si>
  <si>
    <t>Just Like Heaven</t>
  </si>
  <si>
    <t>The Internship</t>
  </si>
  <si>
    <t>The Flintstones in Viva Rock Vegas</t>
  </si>
  <si>
    <t>Leatherheads</t>
  </si>
  <si>
    <t>Did You Hear About the Morgans?</t>
  </si>
  <si>
    <t>Che, El Ar the Argentine</t>
  </si>
  <si>
    <t>Sex and the City</t>
  </si>
  <si>
    <t>Resident Evil: Afterlife 3D</t>
  </si>
  <si>
    <t>Devil's Advocate</t>
  </si>
  <si>
    <t>Ghost Rider: Spirit of Vengeance</t>
  </si>
  <si>
    <t>Dragonheart</t>
  </si>
  <si>
    <t>After the Sunset</t>
  </si>
  <si>
    <t>Captain Corelli's Mandolin</t>
  </si>
  <si>
    <t>Anger Management</t>
  </si>
  <si>
    <t>The Pacifier</t>
  </si>
  <si>
    <t>Walking Tall</t>
  </si>
  <si>
    <t>Forrest Gump</t>
  </si>
  <si>
    <t>Alvin and the Chipmunks</t>
  </si>
  <si>
    <t>Hitch</t>
  </si>
  <si>
    <t>Meet the Parents</t>
  </si>
  <si>
    <t>The Pursuit of Happyness</t>
  </si>
  <si>
    <t>Pocahontas</t>
  </si>
  <si>
    <t>Superman</t>
  </si>
  <si>
    <t>The Nutty Professor</t>
  </si>
  <si>
    <t>Captain Phillips</t>
  </si>
  <si>
    <t>George Of The Jungle</t>
  </si>
  <si>
    <t>American Wedding</t>
  </si>
  <si>
    <t>The Equalizer</t>
  </si>
  <si>
    <t>Casper</t>
  </si>
  <si>
    <t>Date Night</t>
  </si>
  <si>
    <t>Maid in Manhattan</t>
  </si>
  <si>
    <t>Crimson Tide</t>
  </si>
  <si>
    <t>Flightplan</t>
  </si>
  <si>
    <t>City of Angels</t>
  </si>
  <si>
    <t>R.V.</t>
  </si>
  <si>
    <t>Stargate</t>
  </si>
  <si>
    <t>Kill Bill: Volume 1</t>
  </si>
  <si>
    <t>Mr. Poppers's Penguins</t>
  </si>
  <si>
    <t>Bowfinger</t>
  </si>
  <si>
    <t>Kill Bill: Volume 2</t>
  </si>
  <si>
    <t>Tango &amp; Cash</t>
  </si>
  <si>
    <t>Death Becomes Her</t>
  </si>
  <si>
    <t>Shanghai Noon</t>
  </si>
  <si>
    <t>Executive Decision</t>
  </si>
  <si>
    <t>Free Birds</t>
  </si>
  <si>
    <t>Alien 3</t>
  </si>
  <si>
    <t>The Forbidden Kingdom</t>
  </si>
  <si>
    <t>The Phantom of the Opera</t>
  </si>
  <si>
    <t>Muppets Most Wanted</t>
  </si>
  <si>
    <t>Evita</t>
  </si>
  <si>
    <t>Ronin</t>
  </si>
  <si>
    <t>Burlesque</t>
  </si>
  <si>
    <t>The Ghost and the Darkness</t>
  </si>
  <si>
    <t>Changeling</t>
  </si>
  <si>
    <t>The Watch</t>
  </si>
  <si>
    <t>The Hunted</t>
  </si>
  <si>
    <t>Instinct</t>
  </si>
  <si>
    <t>Stuck On You</t>
  </si>
  <si>
    <t>Semi-Pro</t>
  </si>
  <si>
    <t>The Pirates! Band of Misfits</t>
  </si>
  <si>
    <t>Aeon Flux</t>
  </si>
  <si>
    <t>Chain Reaction</t>
  </si>
  <si>
    <t>The Fan</t>
  </si>
  <si>
    <t>Elizabeth: The Golden Age</t>
  </si>
  <si>
    <t>Imagine That</t>
  </si>
  <si>
    <t>Gods and Generals</t>
  </si>
  <si>
    <t>Turbulence</t>
  </si>
  <si>
    <t>Bullet to the Head</t>
  </si>
  <si>
    <t>All the King's Men</t>
  </si>
  <si>
    <t>Thunderbirds</t>
  </si>
  <si>
    <t>A Very Long Engagement</t>
  </si>
  <si>
    <t>Lucky You</t>
  </si>
  <si>
    <t>Lolita</t>
  </si>
  <si>
    <t>Eye See You</t>
  </si>
  <si>
    <t>Superman II</t>
  </si>
  <si>
    <t>Blade 2</t>
  </si>
  <si>
    <t>You, Me and Dupree</t>
  </si>
  <si>
    <t>Seven Pounds</t>
  </si>
  <si>
    <t>The Godfather: Part III</t>
  </si>
  <si>
    <t>Elizabethtown</t>
  </si>
  <si>
    <t>Gigli</t>
  </si>
  <si>
    <t>Shaft</t>
  </si>
  <si>
    <t>The Dukes of Hazzard</t>
  </si>
  <si>
    <t>Law Abiding Citizen</t>
  </si>
  <si>
    <t>Anastasia</t>
  </si>
  <si>
    <t>Moulin Rouge</t>
  </si>
  <si>
    <t>Domestic Disturbance</t>
  </si>
  <si>
    <t>Flags of Our Fathers</t>
  </si>
  <si>
    <t>Grindhouse</t>
  </si>
  <si>
    <t>Beloved</t>
  </si>
  <si>
    <t>Zero Dark Thirty</t>
  </si>
  <si>
    <t>Catch Me if You Can</t>
  </si>
  <si>
    <t>Mamma Mia!</t>
  </si>
  <si>
    <t>The Break Up</t>
  </si>
  <si>
    <t>Valentine's Day</t>
  </si>
  <si>
    <t>Casino</t>
  </si>
  <si>
    <t>The Change-Up</t>
  </si>
  <si>
    <t>The Thin Red Line</t>
  </si>
  <si>
    <t>Man on the Moon</t>
  </si>
  <si>
    <t>From Paris With Love</t>
  </si>
  <si>
    <t>Bulletproof Monk</t>
  </si>
  <si>
    <t>Me, Myself &amp; Irene</t>
  </si>
  <si>
    <t>Barnyard: The Original Party Animals</t>
  </si>
  <si>
    <t>Deck the Halls</t>
  </si>
  <si>
    <t>The Adjustment Bureau</t>
  </si>
  <si>
    <t>The Twilight Saga: New Moon</t>
  </si>
  <si>
    <t>Shrek</t>
  </si>
  <si>
    <t>Ted</t>
  </si>
  <si>
    <t>22 Jump Street</t>
  </si>
  <si>
    <t>Robin Hood: Prince of Thieves</t>
  </si>
  <si>
    <t>Jerry Maguire</t>
  </si>
  <si>
    <t>As Good as it Gets</t>
  </si>
  <si>
    <t>Patch Adams</t>
  </si>
  <si>
    <t>Anchorman 2: The Legend Continues</t>
  </si>
  <si>
    <t>Super 8</t>
  </si>
  <si>
    <t>Mr. Deeds</t>
  </si>
  <si>
    <t>Erin Brockovich</t>
  </si>
  <si>
    <t>How to Lose a Guy in 10 Days</t>
  </si>
  <si>
    <t>Interview with the Vampire: The Vampire Chronicles</t>
  </si>
  <si>
    <t>Yes Man</t>
  </si>
  <si>
    <t>Non-Stop</t>
  </si>
  <si>
    <t>Stepmom</t>
  </si>
  <si>
    <t>Disney Planes</t>
  </si>
  <si>
    <t>Failure to Launch</t>
  </si>
  <si>
    <t>Inside Man</t>
  </si>
  <si>
    <t>Crazy, Stupid, Love</t>
  </si>
  <si>
    <t>Payback</t>
  </si>
  <si>
    <t>Congo</t>
  </si>
  <si>
    <t>Knowing</t>
  </si>
  <si>
    <t>The Ring Two</t>
  </si>
  <si>
    <t>We Bought a Zoo</t>
  </si>
  <si>
    <t>Moneyball</t>
  </si>
  <si>
    <t>Garfield</t>
  </si>
  <si>
    <t>Christmas with the Kranks</t>
  </si>
  <si>
    <t>V for Vendetta</t>
  </si>
  <si>
    <t>Outbreak</t>
  </si>
  <si>
    <t>Race to Witch Mountain</t>
  </si>
  <si>
    <t>The Forgotten</t>
  </si>
  <si>
    <t>Herbie: Fully Loaded</t>
  </si>
  <si>
    <t>Shanghai Knights</t>
  </si>
  <si>
    <t>Planes: Fire and Rescue</t>
  </si>
  <si>
    <t>Into the Woods</t>
  </si>
  <si>
    <t>Curious George</t>
  </si>
  <si>
    <t>American Reunion</t>
  </si>
  <si>
    <t>Hansel &amp; Gretel: Witch Hunters</t>
  </si>
  <si>
    <t>I am Number Four</t>
  </si>
  <si>
    <t>Don't Say a Word</t>
  </si>
  <si>
    <t>Unfaithful</t>
  </si>
  <si>
    <t>Syriana</t>
  </si>
  <si>
    <t>Resident Evil: Apocalypse</t>
  </si>
  <si>
    <t>Absolute Power</t>
  </si>
  <si>
    <t>The Book of Life</t>
  </si>
  <si>
    <t>Firewall</t>
  </si>
  <si>
    <t>The Game</t>
  </si>
  <si>
    <t>G.I. Jane</t>
  </si>
  <si>
    <t>Into the Storm</t>
  </si>
  <si>
    <t>Silent Hill</t>
  </si>
  <si>
    <t>The Judge</t>
  </si>
  <si>
    <t>The Replacements</t>
  </si>
  <si>
    <t>The Negotiator</t>
  </si>
  <si>
    <t>Beverly Hills Cop III</t>
  </si>
  <si>
    <t>Gremlins 2: The New Batch</t>
  </si>
  <si>
    <t>The Peacemaker</t>
  </si>
  <si>
    <t>Out of Time</t>
  </si>
  <si>
    <t>Bridget Jones: The Edge Of Reason</t>
  </si>
  <si>
    <t>The Beach</t>
  </si>
  <si>
    <t>The Adventures of Sharkboy and Lavagirl in 3-D</t>
  </si>
  <si>
    <t>On Deadly Ground</t>
  </si>
  <si>
    <t>Ninja Assassin</t>
  </si>
  <si>
    <t>Raising Helen</t>
  </si>
  <si>
    <t>For Love of the Game</t>
  </si>
  <si>
    <t>Jack Frost</t>
  </si>
  <si>
    <t>Marmaduke</t>
  </si>
  <si>
    <t>Striptease</t>
  </si>
  <si>
    <t>Hereafter</t>
  </si>
  <si>
    <t>Murder by Numbers</t>
  </si>
  <si>
    <t>Assassins</t>
  </si>
  <si>
    <t>Defiance</t>
  </si>
  <si>
    <t>Hannibal Rising</t>
  </si>
  <si>
    <t>The Story of Us</t>
  </si>
  <si>
    <t>The Host</t>
  </si>
  <si>
    <t>Basic</t>
  </si>
  <si>
    <t>Blood Work</t>
  </si>
  <si>
    <t>The International</t>
  </si>
  <si>
    <t>Escape from L.A.</t>
  </si>
  <si>
    <t>Twisted</t>
  </si>
  <si>
    <t>The Life Aquatic with Steve Zissou</t>
  </si>
  <si>
    <t>The Iron Giant</t>
  </si>
  <si>
    <t>Your Highness</t>
  </si>
  <si>
    <t>Dream House</t>
  </si>
  <si>
    <t>Gamer</t>
  </si>
  <si>
    <t>Man of the House</t>
  </si>
  <si>
    <t>The Life of David Gale</t>
  </si>
  <si>
    <t>Beautiful Creatures</t>
  </si>
  <si>
    <t>Into the Blue</t>
  </si>
  <si>
    <t>Eastern Promises</t>
  </si>
  <si>
    <t>Baby's Day Out</t>
  </si>
  <si>
    <t>The Messenger: The Story of Joan of Arc</t>
  </si>
  <si>
    <t>Fair Game</t>
  </si>
  <si>
    <t>Drive Angry</t>
  </si>
  <si>
    <t>Mad City</t>
  </si>
  <si>
    <t>The Scarlet Letter</t>
  </si>
  <si>
    <t>Domino</t>
  </si>
  <si>
    <t>Jade</t>
  </si>
  <si>
    <t>Street Fighter: The Legend of Chun-Li</t>
  </si>
  <si>
    <t>Death to Smoochy</t>
  </si>
  <si>
    <t>The Boat That Rocked</t>
  </si>
  <si>
    <t>The Big Bounce</t>
  </si>
  <si>
    <t>What Planet Are You From?</t>
  </si>
  <si>
    <t>Outlander</t>
  </si>
  <si>
    <t>Hannibal the Conqueror</t>
  </si>
  <si>
    <t>The One</t>
  </si>
  <si>
    <t>Anna Karenina</t>
  </si>
  <si>
    <t>Indiana Jones and the Last Crusade</t>
  </si>
  <si>
    <t>The Ring</t>
  </si>
  <si>
    <t>Traffic</t>
  </si>
  <si>
    <t>Panic Room</t>
  </si>
  <si>
    <t>The Thomas Crown Affair</t>
  </si>
  <si>
    <t>The Bone Collector</t>
  </si>
  <si>
    <t>Three Kings</t>
  </si>
  <si>
    <t>The Tooth Fairy</t>
  </si>
  <si>
    <t>Rat Race</t>
  </si>
  <si>
    <t>3:10 to Yuma</t>
  </si>
  <si>
    <t>K-PAX</t>
  </si>
  <si>
    <t>Kate and Leopold</t>
  </si>
  <si>
    <t>Bedazzled</t>
  </si>
  <si>
    <t>Out of Sight</t>
  </si>
  <si>
    <t>The Cotton Club</t>
  </si>
  <si>
    <t>Rambo</t>
  </si>
  <si>
    <t>Dick Tracy</t>
  </si>
  <si>
    <t>The Cable Guy</t>
  </si>
  <si>
    <t>Riding in Cars with Boys</t>
  </si>
  <si>
    <t>Happily N'Ever After</t>
  </si>
  <si>
    <t>Solaris</t>
  </si>
  <si>
    <t>Jonah Hex</t>
  </si>
  <si>
    <t>Mary Reilly</t>
  </si>
  <si>
    <t>My Best Friend's Wedding</t>
  </si>
  <si>
    <t>America's Sweethearts</t>
  </si>
  <si>
    <t>Star Trek: First Contact</t>
  </si>
  <si>
    <t>Insomnia</t>
  </si>
  <si>
    <t>Prisoners</t>
  </si>
  <si>
    <t>Courage Under Fire</t>
  </si>
  <si>
    <t>Inchon</t>
  </si>
  <si>
    <t>Liar Liar</t>
  </si>
  <si>
    <t>A Bug's Life</t>
  </si>
  <si>
    <t>Taken 2</t>
  </si>
  <si>
    <t>The Flintstones</t>
  </si>
  <si>
    <t>Scary Movie 3</t>
  </si>
  <si>
    <t>Miss Congeniality</t>
  </si>
  <si>
    <t>Journey to the Center of the Earth</t>
  </si>
  <si>
    <t>The Pelican Brief</t>
  </si>
  <si>
    <t>The Princess Diaries 2: Royal Engagement</t>
  </si>
  <si>
    <t>The Bucket List</t>
  </si>
  <si>
    <t>The Client</t>
  </si>
  <si>
    <t>The Muppets</t>
  </si>
  <si>
    <t>Patriot Games</t>
  </si>
  <si>
    <t>Monster-in-Law</t>
  </si>
  <si>
    <t>Training Day</t>
  </si>
  <si>
    <t>Galaxy Quest</t>
  </si>
  <si>
    <t>Scary Movie 2</t>
  </si>
  <si>
    <t>Blade</t>
  </si>
  <si>
    <t>Coach Carter</t>
  </si>
  <si>
    <t>The Bounty Hunter</t>
  </si>
  <si>
    <t>Changing Lanes</t>
  </si>
  <si>
    <t>Anaconda</t>
  </si>
  <si>
    <t>Underworld: Evolution</t>
  </si>
  <si>
    <t>Coyote Ugly</t>
  </si>
  <si>
    <t>Love Actually</t>
  </si>
  <si>
    <t>Jack</t>
  </si>
  <si>
    <t>The Specialist</t>
  </si>
  <si>
    <t>Tin Cup</t>
  </si>
  <si>
    <t>Yours, Mine and Ours</t>
  </si>
  <si>
    <t>Kicking and Screaming</t>
  </si>
  <si>
    <t>The Hitchhiker's Guide to the Galaxy</t>
  </si>
  <si>
    <t>Resident Evil: Extinction</t>
  </si>
  <si>
    <t>Fat Albert</t>
  </si>
  <si>
    <t>Savages</t>
  </si>
  <si>
    <t>The River Wild</t>
  </si>
  <si>
    <t>Blended</t>
  </si>
  <si>
    <t>Last Holiday</t>
  </si>
  <si>
    <t>16 Blocks</t>
  </si>
  <si>
    <t>The Indian in the Cupboard</t>
  </si>
  <si>
    <t>Cellular</t>
  </si>
  <si>
    <t>The Ant Bully</t>
  </si>
  <si>
    <t>Johnny English</t>
  </si>
  <si>
    <t>Dune</t>
  </si>
  <si>
    <t>Aliens in the Attic</t>
  </si>
  <si>
    <t>Across the Universe</t>
  </si>
  <si>
    <t>Revolutionary Road</t>
  </si>
  <si>
    <t>Babylon A.D.</t>
  </si>
  <si>
    <t>Frankenstein</t>
  </si>
  <si>
    <t>The Glimmer Man</t>
  </si>
  <si>
    <t>Multiplicity</t>
  </si>
  <si>
    <t>The Pledge</t>
  </si>
  <si>
    <t>The Producers: The Movie Musical</t>
  </si>
  <si>
    <t>The Phantom</t>
  </si>
  <si>
    <t>Rebound</t>
  </si>
  <si>
    <t>The Ghost Writer</t>
  </si>
  <si>
    <t>All the Pretty Horses</t>
  </si>
  <si>
    <t>Bangkok Dangerous</t>
  </si>
  <si>
    <t>Nixon</t>
  </si>
  <si>
    <t>Dredd</t>
  </si>
  <si>
    <t>Deep Rising</t>
  </si>
  <si>
    <t>Johnny English Reborn</t>
  </si>
  <si>
    <t>Miracle at St. Anna</t>
  </si>
  <si>
    <t>Big Trouble</t>
  </si>
  <si>
    <t>Man cheng jin dai huang jin jia</t>
  </si>
  <si>
    <t>Love in the Time of Cholera</t>
  </si>
  <si>
    <t>Pinocchio</t>
  </si>
  <si>
    <t>Shadow Conspiracy</t>
  </si>
  <si>
    <t>Argo</t>
  </si>
  <si>
    <t>The Fugitive</t>
  </si>
  <si>
    <t>Rambo: First Blood Part II</t>
  </si>
  <si>
    <t>Sleepers</t>
  </si>
  <si>
    <t>Charlie St. Cloud</t>
  </si>
  <si>
    <t>The Juror</t>
  </si>
  <si>
    <t>Heaven's Gate</t>
  </si>
  <si>
    <t>The Interview</t>
  </si>
  <si>
    <t>The Heat</t>
  </si>
  <si>
    <t>Finding Forrester</t>
  </si>
  <si>
    <t>28 Days</t>
  </si>
  <si>
    <t>Danny the Dog</t>
  </si>
  <si>
    <t>The Sweetest Thing</t>
  </si>
  <si>
    <t>The Mechanic</t>
  </si>
  <si>
    <t>The Firm</t>
  </si>
  <si>
    <t>21 Jump Street</t>
  </si>
  <si>
    <t>Notting Hill</t>
  </si>
  <si>
    <t>Chicken Run</t>
  </si>
  <si>
    <t>Along Came Polly</t>
  </si>
  <si>
    <t>Boomerang</t>
  </si>
  <si>
    <t>Brüno</t>
  </si>
  <si>
    <t>Cleopatra</t>
  </si>
  <si>
    <t>Here Comes the Boom</t>
  </si>
  <si>
    <t>High Crimes</t>
  </si>
  <si>
    <t>The Mirror Has Two Faces</t>
  </si>
  <si>
    <t>Red Riding Hood</t>
  </si>
  <si>
    <t>The Mothman Prophecies</t>
  </si>
  <si>
    <t>License to Kill</t>
  </si>
  <si>
    <t>One for the Money</t>
  </si>
  <si>
    <t>15 Minutes</t>
  </si>
  <si>
    <t>Lord of War</t>
  </si>
  <si>
    <t>Super Mario Bros.</t>
  </si>
  <si>
    <t>Hero</t>
  </si>
  <si>
    <t>Man on a Ledge</t>
  </si>
  <si>
    <t>The Warrior's Way</t>
  </si>
  <si>
    <t>McHale's Navy</t>
  </si>
  <si>
    <t>Micmacs</t>
  </si>
  <si>
    <t>Les Bronzés 3: amis pour la vie</t>
  </si>
  <si>
    <t>8 Mile</t>
  </si>
  <si>
    <t>A Knight's Tale</t>
  </si>
  <si>
    <t>The Medallion</t>
  </si>
  <si>
    <t>The Big Year</t>
  </si>
  <si>
    <t>The Sixth Sense</t>
  </si>
  <si>
    <t>The Wedding Crashers</t>
  </si>
  <si>
    <t>The Karate Kid</t>
  </si>
  <si>
    <t>The Proposal</t>
  </si>
  <si>
    <t>American Hustle</t>
  </si>
  <si>
    <t>Cheaper by the Dozen</t>
  </si>
  <si>
    <t>Lucy</t>
  </si>
  <si>
    <t>Lone Survivor</t>
  </si>
  <si>
    <t>Back to the Future Part II</t>
  </si>
  <si>
    <t>Double Jeopardy</t>
  </si>
  <si>
    <t>Spy Kids 3-D: Game Over</t>
  </si>
  <si>
    <t>A Time to Kill</t>
  </si>
  <si>
    <t>A League of Their Own</t>
  </si>
  <si>
    <t>The Social Network</t>
  </si>
  <si>
    <t>Julie &amp; Julia</t>
  </si>
  <si>
    <t>He's Just Not That Into You</t>
  </si>
  <si>
    <t>Scary Movie 4</t>
  </si>
  <si>
    <t>Scream 3</t>
  </si>
  <si>
    <t>Back to the Future Part III</t>
  </si>
  <si>
    <t>Dumb and Dumber To</t>
  </si>
  <si>
    <t>The Other Woman</t>
  </si>
  <si>
    <t>Bram Stoker's Dracula</t>
  </si>
  <si>
    <t>Eight Below</t>
  </si>
  <si>
    <t>The Talented Mr. Ripley</t>
  </si>
  <si>
    <t>The Last of the Mohicans</t>
  </si>
  <si>
    <t>Ray</t>
  </si>
  <si>
    <t>Sin City</t>
  </si>
  <si>
    <t>Vantage Point</t>
  </si>
  <si>
    <t>I Love You, Man</t>
  </si>
  <si>
    <t>Shallow Hal</t>
  </si>
  <si>
    <t>JFK</t>
  </si>
  <si>
    <t>Big Momma's House 2</t>
  </si>
  <si>
    <t>The Mexican</t>
  </si>
  <si>
    <t>The Final Destination</t>
  </si>
  <si>
    <t>17 Again</t>
  </si>
  <si>
    <t>Unknown</t>
  </si>
  <si>
    <t>Get Him to the Greek</t>
  </si>
  <si>
    <t>Behind Enemy Lines</t>
  </si>
  <si>
    <t>The Lincoln Lawyer</t>
  </si>
  <si>
    <t>Shall We Dance?</t>
  </si>
  <si>
    <t>Invincible</t>
  </si>
  <si>
    <t>Escape From Planet Earth</t>
  </si>
  <si>
    <t>Small Soldiers</t>
  </si>
  <si>
    <t>Spawn</t>
  </si>
  <si>
    <t>The Count of Monte Cristo</t>
  </si>
  <si>
    <t>The Prestige</t>
  </si>
  <si>
    <t>The Lake House</t>
  </si>
  <si>
    <t>Predators</t>
  </si>
  <si>
    <t>The Odd Life of Timothy Green</t>
  </si>
  <si>
    <t>The Living Daylights</t>
  </si>
  <si>
    <t>Horrible Bosses 2</t>
  </si>
  <si>
    <t>Apocalypto</t>
  </si>
  <si>
    <t>Music and Lyrics</t>
  </si>
  <si>
    <t>Legal Eagles</t>
  </si>
  <si>
    <t>Secret Window</t>
  </si>
  <si>
    <t>The Skeleton Key</t>
  </si>
  <si>
    <t>Jersey Boys</t>
  </si>
  <si>
    <t>Made of Honor</t>
  </si>
  <si>
    <t>The Rainmaker</t>
  </si>
  <si>
    <t>Medicine Man</t>
  </si>
  <si>
    <t>Amistad</t>
  </si>
  <si>
    <t>A Million Ways to Die in The West</t>
  </si>
  <si>
    <t>Final Destination 5</t>
  </si>
  <si>
    <t>Fever Pitch</t>
  </si>
  <si>
    <t>Sex Tape</t>
  </si>
  <si>
    <t>Scream 4</t>
  </si>
  <si>
    <t>Ri¢hie Ri¢h</t>
  </si>
  <si>
    <t>Autumn in New York</t>
  </si>
  <si>
    <t>Paul</t>
  </si>
  <si>
    <t>The Guilt Trip</t>
  </si>
  <si>
    <t>Colombiana</t>
  </si>
  <si>
    <t>8MM</t>
  </si>
  <si>
    <t>Hanging Up</t>
  </si>
  <si>
    <t>The Doors</t>
  </si>
  <si>
    <t>Mickey Blue Eyes</t>
  </si>
  <si>
    <t>Pay it Forward</t>
  </si>
  <si>
    <t>Arthur</t>
  </si>
  <si>
    <t>Drillbit Taylor</t>
  </si>
  <si>
    <t>Extremely Loud and Incredibly Close</t>
  </si>
  <si>
    <t>The Shadow</t>
  </si>
  <si>
    <t>Morning Glory</t>
  </si>
  <si>
    <t>Get Rich or Die Tryin'</t>
  </si>
  <si>
    <t>The Art of War</t>
  </si>
  <si>
    <t>Grudge Match</t>
  </si>
  <si>
    <t>Bless the Child</t>
  </si>
  <si>
    <t>Rent</t>
  </si>
  <si>
    <t>The Out-of-Towners</t>
  </si>
  <si>
    <t>The Island of Dr. Moreau</t>
  </si>
  <si>
    <t>The Musketeer</t>
  </si>
  <si>
    <t>The Other Boleyn Girl</t>
  </si>
  <si>
    <t>Sweet November</t>
  </si>
  <si>
    <t>The Reaping</t>
  </si>
  <si>
    <t>Season of the Witch</t>
  </si>
  <si>
    <t>Renaissance Man</t>
  </si>
  <si>
    <t>Quest for Camelot</t>
  </si>
  <si>
    <t>City by the Sea</t>
  </si>
  <si>
    <t>At First Sight</t>
  </si>
  <si>
    <t>Torque</t>
  </si>
  <si>
    <t>The Fantastic Mr. Fox</t>
  </si>
  <si>
    <t>Showgirls</t>
  </si>
  <si>
    <t>City Hall</t>
  </si>
  <si>
    <t>Big Miracle</t>
  </si>
  <si>
    <t>The Impossible</t>
  </si>
  <si>
    <t>A Thousand Words</t>
  </si>
  <si>
    <t>Marie Antoinette</t>
  </si>
  <si>
    <t>Get Carter</t>
  </si>
  <si>
    <t>Kiss of Death</t>
  </si>
  <si>
    <t>Life, or Something Like It</t>
  </si>
  <si>
    <t>Ishtar</t>
  </si>
  <si>
    <t>Memoirs of an Invisible Man</t>
  </si>
  <si>
    <t>Amelia</t>
  </si>
  <si>
    <t>Cirque du Freak: The Vampire's Assistant</t>
  </si>
  <si>
    <t>New York Minute</t>
  </si>
  <si>
    <t>The Deep End of the Ocean</t>
  </si>
  <si>
    <t>Alfie</t>
  </si>
  <si>
    <t>FearDotCom</t>
  </si>
  <si>
    <t>Soul Men</t>
  </si>
  <si>
    <t>Universal Soldier II: The Return</t>
  </si>
  <si>
    <t>Pandorum</t>
  </si>
  <si>
    <t>Duplex</t>
  </si>
  <si>
    <t>Paranoia</t>
  </si>
  <si>
    <t>Raise the Titanic</t>
  </si>
  <si>
    <t>Impostor</t>
  </si>
  <si>
    <t>Extreme Ops</t>
  </si>
  <si>
    <t>Just Visiting</t>
  </si>
  <si>
    <t>Sunshine</t>
  </si>
  <si>
    <t>The Hudsucker Proxy</t>
  </si>
  <si>
    <t>Pirates</t>
  </si>
  <si>
    <t>Delgo</t>
  </si>
  <si>
    <t>The Hunting Party</t>
  </si>
  <si>
    <t>Alex Rider: Operation Stormbreaker</t>
  </si>
  <si>
    <t>Red Cliff</t>
  </si>
  <si>
    <t>The Last Shot</t>
  </si>
  <si>
    <t>The Warlords</t>
  </si>
  <si>
    <t>Nomad</t>
  </si>
  <si>
    <t>Un monstre à Paris</t>
  </si>
  <si>
    <t>Imposter</t>
  </si>
  <si>
    <t>The Time Traveler's Wife</t>
  </si>
  <si>
    <t>Superman III</t>
  </si>
  <si>
    <t>Because I Said So</t>
  </si>
  <si>
    <t>Frankenweenie</t>
  </si>
  <si>
    <t>Sgt. Bilko</t>
  </si>
  <si>
    <t>Serenity</t>
  </si>
  <si>
    <t>Against the Ropes</t>
  </si>
  <si>
    <t>Yi dai zong shi</t>
  </si>
  <si>
    <t>The Fast and the Furious</t>
  </si>
  <si>
    <t>Sweet Home Alabama</t>
  </si>
  <si>
    <t>The Ugly Truth</t>
  </si>
  <si>
    <t>Spy Kids 2: The Island of Lost Dreams</t>
  </si>
  <si>
    <t>Star Trek: Generations</t>
  </si>
  <si>
    <t>Mouse Hunt</t>
  </si>
  <si>
    <t>Water for Elephants</t>
  </si>
  <si>
    <t>Life as We Know It</t>
  </si>
  <si>
    <t>The Hurricane</t>
  </si>
  <si>
    <t>Riddick</t>
  </si>
  <si>
    <t>Heartbreakers</t>
  </si>
  <si>
    <t>Enough</t>
  </si>
  <si>
    <t>Push</t>
  </si>
  <si>
    <t>Rush</t>
  </si>
  <si>
    <t>Angel Eyes</t>
  </si>
  <si>
    <t>Joe Somebody</t>
  </si>
  <si>
    <t>The Ninth Gate</t>
  </si>
  <si>
    <t>Extreme Measures</t>
  </si>
  <si>
    <t>Rock Star</t>
  </si>
  <si>
    <t>The Thing</t>
  </si>
  <si>
    <t>White Squall</t>
  </si>
  <si>
    <t>City of Ember</t>
  </si>
  <si>
    <t>Switchback</t>
  </si>
  <si>
    <t>Texas Rangers</t>
  </si>
  <si>
    <t>Virgin Territory</t>
  </si>
  <si>
    <t>Paul Blart: Mall Cop 2</t>
  </si>
  <si>
    <t>What to Expect When You're Expecting</t>
  </si>
  <si>
    <t>The Master</t>
  </si>
  <si>
    <t>The Express</t>
  </si>
  <si>
    <t>Twilight</t>
  </si>
  <si>
    <t>We're the Millers</t>
  </si>
  <si>
    <t>The Town</t>
  </si>
  <si>
    <t>Dolphin Tale</t>
  </si>
  <si>
    <t>Burn After Reading</t>
  </si>
  <si>
    <t>Nim's Island</t>
  </si>
  <si>
    <t>Cop Out</t>
  </si>
  <si>
    <t>The Rite</t>
  </si>
  <si>
    <t>Space Chimps</t>
  </si>
  <si>
    <t>Magnolia</t>
  </si>
  <si>
    <t>Obitaemyy ostrov</t>
  </si>
  <si>
    <t>Gnomeo and Juliet</t>
  </si>
  <si>
    <t>John Q</t>
  </si>
  <si>
    <t>Blue Streak</t>
  </si>
  <si>
    <t>Never Say Never Again</t>
  </si>
  <si>
    <t>Hot Tub Time Machine</t>
  </si>
  <si>
    <t>Breakdown</t>
  </si>
  <si>
    <t>Dolphin Tale 2</t>
  </si>
  <si>
    <t>A Man Apart</t>
  </si>
  <si>
    <t>Reindeer Games</t>
  </si>
  <si>
    <t>Snow Falling on Cedars</t>
  </si>
  <si>
    <t>Ghosts of Mississippi</t>
  </si>
  <si>
    <t>Gattaca</t>
  </si>
  <si>
    <t>Isn't She Great</t>
  </si>
  <si>
    <t>There Be Dragons</t>
  </si>
  <si>
    <t>Head of State</t>
  </si>
  <si>
    <t>The Hangover</t>
  </si>
  <si>
    <t>The Blind Side</t>
  </si>
  <si>
    <t>Batman</t>
  </si>
  <si>
    <t>Austin Powers: The Spy Who Shagged Me</t>
  </si>
  <si>
    <t>True Grit</t>
  </si>
  <si>
    <t>Lethal Weapon 3</t>
  </si>
  <si>
    <t>Rush Hour</t>
  </si>
  <si>
    <t>Identity Thief</t>
  </si>
  <si>
    <t>The Devil Wears Prada</t>
  </si>
  <si>
    <t>Horrible Bosses</t>
  </si>
  <si>
    <t>Spy Kids</t>
  </si>
  <si>
    <t>Saving Mr. Banks</t>
  </si>
  <si>
    <t>Star Trek: The Motion Picture</t>
  </si>
  <si>
    <t>What Happens in Vegas...</t>
  </si>
  <si>
    <t>Cape Fear</t>
  </si>
  <si>
    <t>The English Patient</t>
  </si>
  <si>
    <t>Guess Who</t>
  </si>
  <si>
    <t>This is 40</t>
  </si>
  <si>
    <t>L.A. Confidential</t>
  </si>
  <si>
    <t>Sky High</t>
  </si>
  <si>
    <t>In &amp; Out</t>
  </si>
  <si>
    <t>A Nightmare on Elm Street</t>
  </si>
  <si>
    <t>The Cell</t>
  </si>
  <si>
    <t>Species</t>
  </si>
  <si>
    <t>The Benchwarmers</t>
  </si>
  <si>
    <t>Secretariat</t>
  </si>
  <si>
    <t>The Man in the Iron Mask</t>
  </si>
  <si>
    <t>Friends with Benefits</t>
  </si>
  <si>
    <t>TMNT</t>
  </si>
  <si>
    <t>Radio</t>
  </si>
  <si>
    <t>Old Dogs</t>
  </si>
  <si>
    <t>Malcolm X</t>
  </si>
  <si>
    <t>Underworld 3: Rise of the Lycans</t>
  </si>
  <si>
    <t>Must Love Dogs</t>
  </si>
  <si>
    <t>License to Wed</t>
  </si>
  <si>
    <t>Donnie Brasco</t>
  </si>
  <si>
    <t>Max Payne</t>
  </si>
  <si>
    <t>Resident Evil</t>
  </si>
  <si>
    <t>The Ladykillers</t>
  </si>
  <si>
    <t>Something Borrowed</t>
  </si>
  <si>
    <t>The Nativity Story</t>
  </si>
  <si>
    <t>In Time</t>
  </si>
  <si>
    <t>The Back-up Plan</t>
  </si>
  <si>
    <t>J. Edgar</t>
  </si>
  <si>
    <t>Bounce</t>
  </si>
  <si>
    <t>Closer</t>
  </si>
  <si>
    <t>Street Fighter</t>
  </si>
  <si>
    <t>Black Knight</t>
  </si>
  <si>
    <t>The Bad News Bears</t>
  </si>
  <si>
    <t>The Pianist</t>
  </si>
  <si>
    <t>House of Wax</t>
  </si>
  <si>
    <t>From Hell</t>
  </si>
  <si>
    <t>Mirrors</t>
  </si>
  <si>
    <t>Queen of the Damned</t>
  </si>
  <si>
    <t>Nanny McPhee and the Big Bang</t>
  </si>
  <si>
    <t>Untraceable</t>
  </si>
  <si>
    <t>Predator 2</t>
  </si>
  <si>
    <t>Abduction</t>
  </si>
  <si>
    <t>Flash Gordon</t>
  </si>
  <si>
    <t>Superhero Movie</t>
  </si>
  <si>
    <t>Blast from the Past</t>
  </si>
  <si>
    <t>Alex Cross</t>
  </si>
  <si>
    <t>Jersey Girl</t>
  </si>
  <si>
    <t>Midnight in the Garden of Good and Evil</t>
  </si>
  <si>
    <t>Heist</t>
  </si>
  <si>
    <t>Hoffa</t>
  </si>
  <si>
    <t>Ella Enchanted</t>
  </si>
  <si>
    <t>The X-Files: I Want to Believe</t>
  </si>
  <si>
    <t>Premium Rush</t>
  </si>
  <si>
    <t>Broken City</t>
  </si>
  <si>
    <t>Valiant</t>
  </si>
  <si>
    <t>Wonder Boys</t>
  </si>
  <si>
    <t>Cursed</t>
  </si>
  <si>
    <t>Walk Hard: The Dewey Cox Story</t>
  </si>
  <si>
    <t>The Four Feathers</t>
  </si>
  <si>
    <t>Furry Vengeance</t>
  </si>
  <si>
    <t>Parker</t>
  </si>
  <si>
    <t>Wimbledon</t>
  </si>
  <si>
    <t>Bait</t>
  </si>
  <si>
    <t>Dungeons and Dragons</t>
  </si>
  <si>
    <t>Lions for Lambs</t>
  </si>
  <si>
    <t>Flight of the Intruder</t>
  </si>
  <si>
    <t>The Tree of Life</t>
  </si>
  <si>
    <t>American Outlaws</t>
  </si>
  <si>
    <t>Zoom</t>
  </si>
  <si>
    <t>The Shipping News</t>
  </si>
  <si>
    <t>The Young Victoria</t>
  </si>
  <si>
    <t>Sabotage</t>
  </si>
  <si>
    <t>Knock Off</t>
  </si>
  <si>
    <t>Whiteout</t>
  </si>
  <si>
    <t>The Fountain</t>
  </si>
  <si>
    <t>Mandela: Long Walk to Freedom</t>
  </si>
  <si>
    <t>Punisher: War Zone</t>
  </si>
  <si>
    <t>The Order</t>
  </si>
  <si>
    <t>A Good Year</t>
  </si>
  <si>
    <t>Femme Fatale</t>
  </si>
  <si>
    <t>Warriors of Virtue</t>
  </si>
  <si>
    <t>Luther</t>
  </si>
  <si>
    <t>Biutiful</t>
  </si>
  <si>
    <t>Radio Flyer</t>
  </si>
  <si>
    <t>Bound by Honor</t>
  </si>
  <si>
    <t>Smilla's Sense of Snow</t>
  </si>
  <si>
    <t>Playing for Keeps</t>
  </si>
  <si>
    <t>Lion of the Desert</t>
  </si>
  <si>
    <t>Le hussard sur le toit</t>
  </si>
  <si>
    <t>Ride With the Devil</t>
  </si>
  <si>
    <t>Bandidas</t>
  </si>
  <si>
    <t>Black Water Transit</t>
  </si>
  <si>
    <t>Black Mass</t>
  </si>
  <si>
    <t>The Darkest Hour</t>
  </si>
  <si>
    <t>The Maze Runner</t>
  </si>
  <si>
    <t>The Age of Innocence</t>
  </si>
  <si>
    <t>Gake no ue no Ponyo</t>
  </si>
  <si>
    <t>Chill Factor</t>
  </si>
  <si>
    <t>The Astronaut's Wife</t>
  </si>
  <si>
    <t>I Dreamed of Africa</t>
  </si>
  <si>
    <t>The House of Magic</t>
  </si>
  <si>
    <t>Reds</t>
  </si>
  <si>
    <t>A Few Good Men</t>
  </si>
  <si>
    <t>Big Momma's House</t>
  </si>
  <si>
    <t>Exit Wounds</t>
  </si>
  <si>
    <t>Step Up Revolution</t>
  </si>
  <si>
    <t>Snakes on a Plane</t>
  </si>
  <si>
    <t>The Punisher</t>
  </si>
  <si>
    <t>The Watcher</t>
  </si>
  <si>
    <t>Safe</t>
  </si>
  <si>
    <t>Doomsday</t>
  </si>
  <si>
    <t>Pushing Tin</t>
  </si>
  <si>
    <t>Goal! The Dream Begins</t>
  </si>
  <si>
    <t>Star Wars Ep. VI: Return of the Jedi</t>
  </si>
  <si>
    <t>Bridesmaids</t>
  </si>
  <si>
    <t>The Reader</t>
  </si>
  <si>
    <t>The Big Wedding</t>
  </si>
  <si>
    <t>Wanderlust</t>
  </si>
  <si>
    <t>Elf</t>
  </si>
  <si>
    <t>Phenomenon</t>
  </si>
  <si>
    <t>This is the End</t>
  </si>
  <si>
    <t>Snow Dogs</t>
  </si>
  <si>
    <t>Nacho Libre</t>
  </si>
  <si>
    <t>Scrooged</t>
  </si>
  <si>
    <t>Takers</t>
  </si>
  <si>
    <t>Source Code</t>
  </si>
  <si>
    <t>Stigmata</t>
  </si>
  <si>
    <t>Men of Honor</t>
  </si>
  <si>
    <t>The Transporter 2</t>
  </si>
  <si>
    <t>Big Mommas: Like Father, Like Son</t>
  </si>
  <si>
    <t>Alive</t>
  </si>
  <si>
    <t>The Number 23</t>
  </si>
  <si>
    <t>Dreamer: Inspired by a True Story</t>
  </si>
  <si>
    <t>A History of Violence</t>
  </si>
  <si>
    <t>The Incredible Burt Wonderstone</t>
  </si>
  <si>
    <t>The Quick and the Dead</t>
  </si>
  <si>
    <t>Laws of Attraction</t>
  </si>
  <si>
    <t>Going the Distance</t>
  </si>
  <si>
    <t>Bringing Out The Dead</t>
  </si>
  <si>
    <t>Repo Men</t>
  </si>
  <si>
    <t>D-War</t>
  </si>
  <si>
    <t>Bogus</t>
  </si>
  <si>
    <t>Cats Don't Dance</t>
  </si>
  <si>
    <t>Cradle Will Rock</t>
  </si>
  <si>
    <t>The Good German</t>
  </si>
  <si>
    <t>George and the Dragon</t>
  </si>
  <si>
    <t>Apocalypse Now</t>
  </si>
  <si>
    <t>Flight</t>
  </si>
  <si>
    <t>Out of Africa</t>
  </si>
  <si>
    <t>Moonraker</t>
  </si>
  <si>
    <t>The Grand Budapest Hotel</t>
  </si>
  <si>
    <t>Arachnophobia</t>
  </si>
  <si>
    <t>Frequency</t>
  </si>
  <si>
    <t>Hearts in Atlantis</t>
  </si>
  <si>
    <t>Extraordinary Measures</t>
  </si>
  <si>
    <t>Get Shorty</t>
  </si>
  <si>
    <t>Ghostbusters</t>
  </si>
  <si>
    <t>Toy Story</t>
  </si>
  <si>
    <t>Chicago</t>
  </si>
  <si>
    <t>Big Daddy</t>
  </si>
  <si>
    <t>American Pie 2</t>
  </si>
  <si>
    <t>The Vow</t>
  </si>
  <si>
    <t>Speed</t>
  </si>
  <si>
    <t>The Hunt for Red October</t>
  </si>
  <si>
    <t>Lee Daniels' The Butler</t>
  </si>
  <si>
    <t>Remember the Titans</t>
  </si>
  <si>
    <t>District 9</t>
  </si>
  <si>
    <t>Dodgeball: A True Underdog Story</t>
  </si>
  <si>
    <t>The Addams Family</t>
  </si>
  <si>
    <t>Ace Ventura: When Nature Calls</t>
  </si>
  <si>
    <t>The Princess Diaries</t>
  </si>
  <si>
    <t>Analyze This</t>
  </si>
  <si>
    <t>The First Wives Club</t>
  </si>
  <si>
    <t>Million Dollar Baby</t>
  </si>
  <si>
    <t>Se7en</t>
  </si>
  <si>
    <t>Mystic River</t>
  </si>
  <si>
    <t>Pokemon: The First Movie</t>
  </si>
  <si>
    <t>SpongeBob SquarePants</t>
  </si>
  <si>
    <t>Up in the Air</t>
  </si>
  <si>
    <t>The Notebook</t>
  </si>
  <si>
    <t>Hannah Montana the Movie</t>
  </si>
  <si>
    <t>27 Dresses</t>
  </si>
  <si>
    <t>Rugrats in Paris</t>
  </si>
  <si>
    <t>The Prince of Tides</t>
  </si>
  <si>
    <t>Four Brothers</t>
  </si>
  <si>
    <t>Legends of the Fall</t>
  </si>
  <si>
    <t>Looper</t>
  </si>
  <si>
    <t>Warm Bodies</t>
  </si>
  <si>
    <t>About Schmidt</t>
  </si>
  <si>
    <t>The Nut Job</t>
  </si>
  <si>
    <t>Down to Earth</t>
  </si>
  <si>
    <t>Babe</t>
  </si>
  <si>
    <t>Hope Springs</t>
  </si>
  <si>
    <t>Forgetting Sarah Marshall</t>
  </si>
  <si>
    <t>Friday Night Lights</t>
  </si>
  <si>
    <t>Baby Mama</t>
  </si>
  <si>
    <t>Hope Floats</t>
  </si>
  <si>
    <t>Bride Wars</t>
  </si>
  <si>
    <t>Without a Paddle</t>
  </si>
  <si>
    <t>13 Going On 30</t>
  </si>
  <si>
    <t>Midnight in Paris</t>
  </si>
  <si>
    <t>Wallace &amp; Gromit: The Curse of the Were-Rabbit</t>
  </si>
  <si>
    <t>P.S., I Love You</t>
  </si>
  <si>
    <t>The Corpse Bride</t>
  </si>
  <si>
    <t>Letters to Juliet</t>
  </si>
  <si>
    <t>Blow</t>
  </si>
  <si>
    <t>Message in a Bottle</t>
  </si>
  <si>
    <t>Star Trek V: The Final Frontier</t>
  </si>
  <si>
    <t>Like Mike</t>
  </si>
  <si>
    <t>Naked Gun 33 1/3: The Final Insult</t>
  </si>
  <si>
    <t>Atonement</t>
  </si>
  <si>
    <t>A View to a Kill</t>
  </si>
  <si>
    <t>Racing Stripes</t>
  </si>
  <si>
    <t>Black Rain</t>
  </si>
  <si>
    <t>The Three Stooges</t>
  </si>
  <si>
    <t>Pokemon 2000</t>
  </si>
  <si>
    <t>Glory Road</t>
  </si>
  <si>
    <t>Step Up 3D</t>
  </si>
  <si>
    <t>Drag Me To Hell</t>
  </si>
  <si>
    <t>The Cabin in the Woods</t>
  </si>
  <si>
    <t>Secondhand Lions</t>
  </si>
  <si>
    <t>Stranger Than Fiction</t>
  </si>
  <si>
    <t>Hanna</t>
  </si>
  <si>
    <t>Blue Crush</t>
  </si>
  <si>
    <t>30 Days of Night</t>
  </si>
  <si>
    <t>Little Shop of Horrors</t>
  </si>
  <si>
    <t>Gridiron Gang</t>
  </si>
  <si>
    <t>Midnight Run</t>
  </si>
  <si>
    <t>Meet the Spartans</t>
  </si>
  <si>
    <t>The Running Man</t>
  </si>
  <si>
    <t>The Family</t>
  </si>
  <si>
    <t>Mortal Kombat: Annihilation</t>
  </si>
  <si>
    <t>Larry Crowne</t>
  </si>
  <si>
    <t>Carrie</t>
  </si>
  <si>
    <t>Take the Lead</t>
  </si>
  <si>
    <t>Love and Other Drugs</t>
  </si>
  <si>
    <t>What's the Worst That Could Happen?</t>
  </si>
  <si>
    <t>Side Effects</t>
  </si>
  <si>
    <t>Get on Up</t>
  </si>
  <si>
    <t>Deliver Us from Evil</t>
  </si>
  <si>
    <t>The Five-Year Engagement</t>
  </si>
  <si>
    <t>The Prince &amp; Me</t>
  </si>
  <si>
    <t>Winnie the Pooh</t>
  </si>
  <si>
    <t>Bulworth</t>
  </si>
  <si>
    <t>Dumb and Dumberer: When Harry Met Lloyd</t>
  </si>
  <si>
    <t>Virtuosity</t>
  </si>
  <si>
    <t>One True Thing</t>
  </si>
  <si>
    <t>Sanctum</t>
  </si>
  <si>
    <t>My Super Ex-Girlfriend</t>
  </si>
  <si>
    <t>Mr. 3000</t>
  </si>
  <si>
    <t>The Next Three Days</t>
  </si>
  <si>
    <t>Little Black Book</t>
  </si>
  <si>
    <t>Assault On Precinct 13</t>
  </si>
  <si>
    <t>Runner Runner</t>
  </si>
  <si>
    <t>The Replacement Killers</t>
  </si>
  <si>
    <t>Ultraviolet</t>
  </si>
  <si>
    <t>North Country</t>
  </si>
  <si>
    <t>Fright Night</t>
  </si>
  <si>
    <t>Eight Legged Freaks</t>
  </si>
  <si>
    <t>Fled</t>
  </si>
  <si>
    <t>Splice</t>
  </si>
  <si>
    <t>88 Minutes</t>
  </si>
  <si>
    <t>The Whole Ten Yards</t>
  </si>
  <si>
    <t>Howard the Duck</t>
  </si>
  <si>
    <t>Pride and Glory</t>
  </si>
  <si>
    <t>The Cave</t>
  </si>
  <si>
    <t>Godsend</t>
  </si>
  <si>
    <t>Alex &amp; Emma</t>
  </si>
  <si>
    <t>Wicker Park</t>
  </si>
  <si>
    <t>The New World</t>
  </si>
  <si>
    <t>The Last Stand</t>
  </si>
  <si>
    <t>In Dreams</t>
  </si>
  <si>
    <t>Wing Commander</t>
  </si>
  <si>
    <t>Antitrust</t>
  </si>
  <si>
    <t>Dead Man Down</t>
  </si>
  <si>
    <t>Hoodwinked Too: Hood vs. Evil</t>
  </si>
  <si>
    <t>Dragonball Evolution</t>
  </si>
  <si>
    <t>First Daughter</t>
  </si>
  <si>
    <t>An Unfinished Life</t>
  </si>
  <si>
    <t>The Imaginarium of Doctor Parnassus</t>
  </si>
  <si>
    <t>Barney's Version</t>
  </si>
  <si>
    <t>Trapped</t>
  </si>
  <si>
    <t>Once Upon a Time in America</t>
  </si>
  <si>
    <t>Gloria</t>
  </si>
  <si>
    <t>The Assassination of Jesse James by the Coward Robert Ford</t>
  </si>
  <si>
    <t>The Merchant of Venice</t>
  </si>
  <si>
    <t>The Good Thief</t>
  </si>
  <si>
    <t>Supercross</t>
  </si>
  <si>
    <t>Miss Potter</t>
  </si>
  <si>
    <t>Wu ji</t>
  </si>
  <si>
    <t>Machine Gun Preacher</t>
  </si>
  <si>
    <t>DOA: Dead or Alive</t>
  </si>
  <si>
    <t>Le Petit Nicolas</t>
  </si>
  <si>
    <t>Xinhai geming</t>
  </si>
  <si>
    <t>Konferenz der Tiere</t>
  </si>
  <si>
    <t>Grace of Monaco</t>
  </si>
  <si>
    <t>Goodbye Bafana</t>
  </si>
  <si>
    <t>Wild Card</t>
  </si>
  <si>
    <t>Ripley's Game</t>
  </si>
  <si>
    <t>Walk the Line</t>
  </si>
  <si>
    <t>Twelve Monkeys</t>
  </si>
  <si>
    <t>Once Upon a Time in Mexico</t>
  </si>
  <si>
    <t>Keeping the Faith</t>
  </si>
  <si>
    <t>The Borrowers</t>
  </si>
  <si>
    <t>Frost/Nixon</t>
  </si>
  <si>
    <t>Seed of Chucky</t>
  </si>
  <si>
    <t>Serving Sara</t>
  </si>
  <si>
    <t>Confessions of a Dangerous Mind</t>
  </si>
  <si>
    <t>Taking Woodstock</t>
  </si>
  <si>
    <t>Cry Freedom</t>
  </si>
  <si>
    <t>Mumford</t>
  </si>
  <si>
    <t>The Jacket</t>
  </si>
  <si>
    <t>Aladdin</t>
  </si>
  <si>
    <t>Indiana Jones and the Temple of Doom</t>
  </si>
  <si>
    <t>The Rugrats Movie</t>
  </si>
  <si>
    <t>Die Hard</t>
  </si>
  <si>
    <t>Along Came a Spider</t>
  </si>
  <si>
    <t>Safe Haven</t>
  </si>
  <si>
    <t>Role Models</t>
  </si>
  <si>
    <t>Alexander and the Terrible, Horrible, No Good, Very Bad Day</t>
  </si>
  <si>
    <t>Miracle</t>
  </si>
  <si>
    <t>Last Vegas</t>
  </si>
  <si>
    <t>The Wedding Planner</t>
  </si>
  <si>
    <t>Dawn of the Dead</t>
  </si>
  <si>
    <t>For Your Eyes Only</t>
  </si>
  <si>
    <t>The Royal Tenenbaums</t>
  </si>
  <si>
    <t>Identity</t>
  </si>
  <si>
    <t>Serendipity</t>
  </si>
  <si>
    <t>Kick-Ass</t>
  </si>
  <si>
    <t>Zoolander</t>
  </si>
  <si>
    <t>Timecop</t>
  </si>
  <si>
    <t>No Reservations</t>
  </si>
  <si>
    <t>Hocus Pocus</t>
  </si>
  <si>
    <t>Pride and Prejudice</t>
  </si>
  <si>
    <t>30 Minutes or Less</t>
  </si>
  <si>
    <t>Dracula 2000</t>
  </si>
  <si>
    <t>Blade Runner</t>
  </si>
  <si>
    <t>Rob Roy</t>
  </si>
  <si>
    <t>3 Days to Kill</t>
  </si>
  <si>
    <t>Kick-Ass 2</t>
  </si>
  <si>
    <t>We Own the Night</t>
  </si>
  <si>
    <t>A Walk Among the Tombstones</t>
  </si>
  <si>
    <t>The Spy Next Door</t>
  </si>
  <si>
    <t>Brick Mansions</t>
  </si>
  <si>
    <t>Just My Luck</t>
  </si>
  <si>
    <t>Lost Souls</t>
  </si>
  <si>
    <t>Winged Migration</t>
  </si>
  <si>
    <t>Mystery, Alaska</t>
  </si>
  <si>
    <t>John Carpenter's Ghosts of Mars</t>
  </si>
  <si>
    <t>A Simple Wish</t>
  </si>
  <si>
    <t>Kundun</t>
  </si>
  <si>
    <t>How to Lose Friends &amp; Alienate People</t>
  </si>
  <si>
    <t>Alatriste</t>
  </si>
  <si>
    <t>Knocked Up</t>
  </si>
  <si>
    <t>Octopussy</t>
  </si>
  <si>
    <t>My Sister's Keeper</t>
  </si>
  <si>
    <t>Welcome Home Roscoe Jenkins</t>
  </si>
  <si>
    <t>Joyful Noise</t>
  </si>
  <si>
    <t>A Passage to India</t>
  </si>
  <si>
    <t>Notes on a Scandal</t>
  </si>
  <si>
    <t>Rendition</t>
  </si>
  <si>
    <t>Anonymous</t>
  </si>
  <si>
    <t>Limitless</t>
  </si>
  <si>
    <t>Star Trek VI: The Undiscovered Country</t>
  </si>
  <si>
    <t>The Divine Secrets of the Ya-Ya Sisterhood</t>
  </si>
  <si>
    <t>Kiss the Girls</t>
  </si>
  <si>
    <t>The Blues Brothers</t>
  </si>
  <si>
    <t>The Jungle Book</t>
  </si>
  <si>
    <t>The Sisterhood of the Traveling Pants 2</t>
  </si>
  <si>
    <t>About a Boy</t>
  </si>
  <si>
    <t>Spy Kids: All the Time in the World</t>
  </si>
  <si>
    <t>Lake Placid</t>
  </si>
  <si>
    <t>Lucky Number Slevin</t>
  </si>
  <si>
    <t>The Right Stuff</t>
  </si>
  <si>
    <t>Die Unendliche Geschichte</t>
  </si>
  <si>
    <t>Dark City</t>
  </si>
  <si>
    <t>The Duchess</t>
  </si>
  <si>
    <t>Case 39</t>
  </si>
  <si>
    <t>The Honeymooners</t>
  </si>
  <si>
    <t>Return to Oz</t>
  </si>
  <si>
    <t>The Newton Boys</t>
  </si>
  <si>
    <t>Suspect Zero</t>
  </si>
  <si>
    <t>The Martian Child</t>
  </si>
  <si>
    <t>Formula 51</t>
  </si>
  <si>
    <t>Flawless</t>
  </si>
  <si>
    <t>Mindhunters</t>
  </si>
  <si>
    <t>What Just Happened</t>
  </si>
  <si>
    <t>The Statement</t>
  </si>
  <si>
    <t>The Magic Flute</t>
  </si>
  <si>
    <t>Paul Blart: Mall Cop</t>
  </si>
  <si>
    <t>Freaky Friday</t>
  </si>
  <si>
    <t>The 40 Year-old Virgin</t>
  </si>
  <si>
    <t>Shakespeare in Love</t>
  </si>
  <si>
    <t>Kindergarten Cop</t>
  </si>
  <si>
    <t>The Pineapple Express</t>
  </si>
  <si>
    <t>Philadelphia</t>
  </si>
  <si>
    <t>Ever After: A Cinderella Story</t>
  </si>
  <si>
    <t>Flatliners</t>
  </si>
  <si>
    <t>Open Range</t>
  </si>
  <si>
    <t>Red Eye</t>
  </si>
  <si>
    <t>New Year's Eve</t>
  </si>
  <si>
    <t>A Bridge Too Far</t>
  </si>
  <si>
    <t>Pain &amp; Gain</t>
  </si>
  <si>
    <t>Final Destination 2</t>
  </si>
  <si>
    <t>O Brother, Where Art Thou?</t>
  </si>
  <si>
    <t>In Good Company</t>
  </si>
  <si>
    <t>Legion</t>
  </si>
  <si>
    <t>Lawless</t>
  </si>
  <si>
    <t>Clockstoppers</t>
  </si>
  <si>
    <t>Silverado</t>
  </si>
  <si>
    <t>Brothers</t>
  </si>
  <si>
    <t>The Best of Me</t>
  </si>
  <si>
    <t>Agent Cody Banks 2: Destination London</t>
  </si>
  <si>
    <t>Original Sin</t>
  </si>
  <si>
    <t>The Raven</t>
  </si>
  <si>
    <t>Welcome to Mooseport</t>
  </si>
  <si>
    <t>Highlander III: The Sorcerer</t>
  </si>
  <si>
    <t>The Curse of the Jade Scorpion</t>
  </si>
  <si>
    <t>The Fifth Estate</t>
  </si>
  <si>
    <t>Blood and Wine</t>
  </si>
  <si>
    <t>Flipper</t>
  </si>
  <si>
    <t>The Constant Gardener</t>
  </si>
  <si>
    <t>W.</t>
  </si>
  <si>
    <t>The Passion of the Christ</t>
  </si>
  <si>
    <t>Mrs. Doubtfire</t>
  </si>
  <si>
    <t>Rain Man</t>
  </si>
  <si>
    <t>The Help</t>
  </si>
  <si>
    <t>Gran Torino</t>
  </si>
  <si>
    <t>Taken</t>
  </si>
  <si>
    <t>Ride Along</t>
  </si>
  <si>
    <t>The Bodyguard</t>
  </si>
  <si>
    <t>Schindler's List</t>
  </si>
  <si>
    <t>Legally Blonde 2: Red, White &amp; Blonde</t>
  </si>
  <si>
    <t>Scooby-Doo 2: Monsters Unleashed</t>
  </si>
  <si>
    <t>Anchorman: The Legend of Ron Burgundy</t>
  </si>
  <si>
    <t>Freddy vs. Jason</t>
  </si>
  <si>
    <t>Bridge to Terabithia</t>
  </si>
  <si>
    <t>Jimmy Neutron: Boy Genius</t>
  </si>
  <si>
    <t>Cloverfield</t>
  </si>
  <si>
    <t>Dear John</t>
  </si>
  <si>
    <t>Teenage Mutant Ninja Turtles II: The Secret of the Ooze</t>
  </si>
  <si>
    <t>Parental Guidance</t>
  </si>
  <si>
    <t>The Untouchables</t>
  </si>
  <si>
    <t>No Country for Old Men</t>
  </si>
  <si>
    <t>Bridget Jones's Diary</t>
  </si>
  <si>
    <t>Chocolat</t>
  </si>
  <si>
    <t>No Strings Attached</t>
  </si>
  <si>
    <t>Contraband</t>
  </si>
  <si>
    <t>The Lucky One</t>
  </si>
  <si>
    <t>Tombstone</t>
  </si>
  <si>
    <t>Romeo Must Die</t>
  </si>
  <si>
    <t>The Omen</t>
  </si>
  <si>
    <t>Final Destination 3</t>
  </si>
  <si>
    <t>Tyler Perry's A Madea Christmas</t>
  </si>
  <si>
    <t>Finding Neverland</t>
  </si>
  <si>
    <t>The Grey</t>
  </si>
  <si>
    <t>Hide and Seek</t>
  </si>
  <si>
    <t>The House Bunny</t>
  </si>
  <si>
    <t>Agent Cody Banks</t>
  </si>
  <si>
    <t>Nanny McPhee</t>
  </si>
  <si>
    <t>Goodfellas</t>
  </si>
  <si>
    <t>The Giver</t>
  </si>
  <si>
    <t>Scarface</t>
  </si>
  <si>
    <t>Nothing To Lose</t>
  </si>
  <si>
    <t>The Last Emperor</t>
  </si>
  <si>
    <t>The Hours</t>
  </si>
  <si>
    <t>Money Talks</t>
  </si>
  <si>
    <t>There Will Be Blood</t>
  </si>
  <si>
    <t>The Wild Thornberrys</t>
  </si>
  <si>
    <t>Rugrats Go Wild</t>
  </si>
  <si>
    <t>Sisterhood of the Traveling Pants</t>
  </si>
  <si>
    <t>Undercover Brother</t>
  </si>
  <si>
    <t>August: Osage County</t>
  </si>
  <si>
    <t>Kiss of the Dragon</t>
  </si>
  <si>
    <t>Million Dollar Arm</t>
  </si>
  <si>
    <t>Beauty Shop</t>
  </si>
  <si>
    <t>What a Girl Wants</t>
  </si>
  <si>
    <t>Jeepers Creepers II</t>
  </si>
  <si>
    <t>Good Luck Chuck</t>
  </si>
  <si>
    <t>Cradle 2 the Grave</t>
  </si>
  <si>
    <t>She's the Man</t>
  </si>
  <si>
    <t>Mr. Bean's Holiday</t>
  </si>
  <si>
    <t>Bride of Chucky</t>
  </si>
  <si>
    <t>August Rush</t>
  </si>
  <si>
    <t>Anacondas: The Hunt for the Blood Orchid</t>
  </si>
  <si>
    <t>The Sitter</t>
  </si>
  <si>
    <t>Elizabeth</t>
  </si>
  <si>
    <t>Tora, Tora, Tora</t>
  </si>
  <si>
    <t>Spiceworld</t>
  </si>
  <si>
    <t>Draft Day</t>
  </si>
  <si>
    <t>The Shawshank Redemption</t>
  </si>
  <si>
    <t>Dance Flick</t>
  </si>
  <si>
    <t>Crocodile Dundee in Los Angeles</t>
  </si>
  <si>
    <t>Kingpin</t>
  </si>
  <si>
    <t>Ice Princess</t>
  </si>
  <si>
    <t>Don't Be Afraid of the Dark</t>
  </si>
  <si>
    <t>The Losers</t>
  </si>
  <si>
    <t>War</t>
  </si>
  <si>
    <t>Don Juan DeMarco</t>
  </si>
  <si>
    <t>A Lot Like Love</t>
  </si>
  <si>
    <t>He Got Game</t>
  </si>
  <si>
    <t>The Eagle</t>
  </si>
  <si>
    <t>Shark Night 3D</t>
  </si>
  <si>
    <t>Punch-Drunk Love</t>
  </si>
  <si>
    <t>Eurotrip</t>
  </si>
  <si>
    <t>The Ruins</t>
  </si>
  <si>
    <t>The Counselor</t>
  </si>
  <si>
    <t>Unaccompanied Minors</t>
  </si>
  <si>
    <t>Bright Lights, Big City</t>
  </si>
  <si>
    <t>The Gambler</t>
  </si>
  <si>
    <t>Half Past Dead</t>
  </si>
  <si>
    <t>Legend</t>
  </si>
  <si>
    <t>The Adventures of Pinocchio</t>
  </si>
  <si>
    <t>The Greatest Game Ever Played</t>
  </si>
  <si>
    <t>The Box</t>
  </si>
  <si>
    <t>The Next Best Thing</t>
  </si>
  <si>
    <t>My Soul to Take</t>
  </si>
  <si>
    <t>The Girl Next Door</t>
  </si>
  <si>
    <t>Fly Me To the Moon</t>
  </si>
  <si>
    <t>Maximum Risk</t>
  </si>
  <si>
    <t>Stealing Harvard</t>
  </si>
  <si>
    <t>Hot Rod</t>
  </si>
  <si>
    <t>Warrior</t>
  </si>
  <si>
    <t>Angela's Ashes</t>
  </si>
  <si>
    <t>Cirque du Soleil: Worlds Away</t>
  </si>
  <si>
    <t>Lifeforce</t>
  </si>
  <si>
    <t>The Conspirator</t>
  </si>
  <si>
    <t>The Powerpuff Girls</t>
  </si>
  <si>
    <t>The Lords of Dogtown</t>
  </si>
  <si>
    <t>Michael Collins</t>
  </si>
  <si>
    <t>Stop-Loss</t>
  </si>
  <si>
    <t>Gettysburg</t>
  </si>
  <si>
    <t>Abandon</t>
  </si>
  <si>
    <t>Straw Dogs</t>
  </si>
  <si>
    <t>Brokedown Palace</t>
  </si>
  <si>
    <t>Possession</t>
  </si>
  <si>
    <t>Mrs. Winterbourne</t>
  </si>
  <si>
    <t>Stone Cold</t>
  </si>
  <si>
    <t>The Road</t>
  </si>
  <si>
    <t>The Hoax</t>
  </si>
  <si>
    <t>Sheena</t>
  </si>
  <si>
    <t>Underclassman</t>
  </si>
  <si>
    <t>Say It Isn't So</t>
  </si>
  <si>
    <t>The World's Fastest Indian</t>
  </si>
  <si>
    <t>Deception</t>
  </si>
  <si>
    <t>Tank Girl</t>
  </si>
  <si>
    <t>King's Ransom</t>
  </si>
  <si>
    <t>Blindness</t>
  </si>
  <si>
    <t>BloodRayne</t>
  </si>
  <si>
    <t>Bad Lieutenant: Port of Call New Orleans</t>
  </si>
  <si>
    <t>Me and Orson Welles</t>
  </si>
  <si>
    <t>Venom</t>
  </si>
  <si>
    <t>Where the Truth Lies</t>
  </si>
  <si>
    <t>Without Limits</t>
  </si>
  <si>
    <t>On the Road</t>
  </si>
  <si>
    <t>Les petits mouchoirs</t>
  </si>
  <si>
    <t>Love Ranch</t>
  </si>
  <si>
    <t>Sammy's avonturen: De geheime doorgang</t>
  </si>
  <si>
    <t>Belka i Strelka. Zvezdnye sobaki</t>
  </si>
  <si>
    <t>La véritable histoire du Chat Botté</t>
  </si>
  <si>
    <t>Ironclad</t>
  </si>
  <si>
    <t>The Adventurer: The Curse of the Midas Box</t>
  </si>
  <si>
    <t>Waterloo</t>
  </si>
  <si>
    <t>Tulip Fever</t>
  </si>
  <si>
    <t>Dangerous Liaisons</t>
  </si>
  <si>
    <t>Star Trek IV: The Voyage Home</t>
  </si>
  <si>
    <t>Scream 2</t>
  </si>
  <si>
    <t>Old School</t>
  </si>
  <si>
    <t>Rocky Balboa</t>
  </si>
  <si>
    <t>Think Like a Man Too</t>
  </si>
  <si>
    <t>The Whole Nine Yards</t>
  </si>
  <si>
    <t>Footloose</t>
  </si>
  <si>
    <t>I Still Know What You Did Last Summer</t>
  </si>
  <si>
    <t>Hello, Dolly</t>
  </si>
  <si>
    <t>Return to Me</t>
  </si>
  <si>
    <t>The Men Who Stare at Goats</t>
  </si>
  <si>
    <t>Zack and Miri Make a Porno</t>
  </si>
  <si>
    <t>Double Take</t>
  </si>
  <si>
    <t>Girl, Interrupted</t>
  </si>
  <si>
    <t>Nurse Betty</t>
  </si>
  <si>
    <t>Piranha 3D</t>
  </si>
  <si>
    <t>Faster</t>
  </si>
  <si>
    <t>Win a Date with Tad Hamilton!</t>
  </si>
  <si>
    <t>Muppets From Space</t>
  </si>
  <si>
    <t>The Wiz</t>
  </si>
  <si>
    <t>Ready to Rumble</t>
  </si>
  <si>
    <t>I Don't Know How She Does It</t>
  </si>
  <si>
    <t>Play it to the Bone</t>
  </si>
  <si>
    <t>Beyond the Sea</t>
  </si>
  <si>
    <t>Hauru no ugoku shiro</t>
  </si>
  <si>
    <t>Meet the Deedles</t>
  </si>
  <si>
    <t>The Princess and the Cobbler</t>
  </si>
  <si>
    <t>The Bridge of San Luis Rey</t>
  </si>
  <si>
    <t>Always Woodstock</t>
  </si>
  <si>
    <t>Zombieland</t>
  </si>
  <si>
    <t>Star Wars Ep. V: The Empire Strikes Back</t>
  </si>
  <si>
    <t>The Waterboy</t>
  </si>
  <si>
    <t>The Naked Gun 2½: The Smell of Fear</t>
  </si>
  <si>
    <t>Bad Boys</t>
  </si>
  <si>
    <t>Final Destination</t>
  </si>
  <si>
    <t>The Ides of March</t>
  </si>
  <si>
    <t>Pitch Black</t>
  </si>
  <si>
    <t>Someone Like You</t>
  </si>
  <si>
    <t>Her</t>
  </si>
  <si>
    <t>Joy Ride</t>
  </si>
  <si>
    <t>Haywire</t>
  </si>
  <si>
    <t>Anywhere But Here</t>
  </si>
  <si>
    <t>Vanity Fair</t>
  </si>
  <si>
    <t>Jaws 4: The Revenge</t>
  </si>
  <si>
    <t>The Crew</t>
  </si>
  <si>
    <t>Marvin's Room</t>
  </si>
  <si>
    <t>Chasing Liberty</t>
  </si>
  <si>
    <t>The Longshots</t>
  </si>
  <si>
    <t>The End of the Affair</t>
  </si>
  <si>
    <t>Harley Davidson and the Marlboro Man</t>
  </si>
  <si>
    <t>In the Valley of Elah</t>
  </si>
  <si>
    <t>Coco avant Chanel</t>
  </si>
  <si>
    <t>Cheri</t>
  </si>
  <si>
    <t>Rogue</t>
  </si>
  <si>
    <t>Shi Yue Wei Cheng</t>
  </si>
  <si>
    <t>Spaceballs</t>
  </si>
  <si>
    <t>Ghost</t>
  </si>
  <si>
    <t>There's Something About Mary</t>
  </si>
  <si>
    <t>The Santa Clause</t>
  </si>
  <si>
    <t>The Game Plan</t>
  </si>
  <si>
    <t>The Rookie</t>
  </si>
  <si>
    <t>The Bridges of Madison County</t>
  </si>
  <si>
    <t>Son of God</t>
  </si>
  <si>
    <t>The Animal</t>
  </si>
  <si>
    <t>The Hundred-Foot Journey</t>
  </si>
  <si>
    <t>Gandhi</t>
  </si>
  <si>
    <t>Underworld</t>
  </si>
  <si>
    <t>The Net</t>
  </si>
  <si>
    <t>Diary of a Wimpy Kid: Dog Days</t>
  </si>
  <si>
    <t>I Am Sam</t>
  </si>
  <si>
    <t>Derailed</t>
  </si>
  <si>
    <t>The Informant</t>
  </si>
  <si>
    <t>Delivery Man</t>
  </si>
  <si>
    <t>Jay and Silent Bob Strike Back</t>
  </si>
  <si>
    <t>Shadowlands</t>
  </si>
  <si>
    <t>Traitor</t>
  </si>
  <si>
    <t>Deuce Bigalow: European Gigolo</t>
  </si>
  <si>
    <t>Mad Money</t>
  </si>
  <si>
    <t>Homefront</t>
  </si>
  <si>
    <t>Igor</t>
  </si>
  <si>
    <t>Saving Silverman</t>
  </si>
  <si>
    <t>Summer of Sam</t>
  </si>
  <si>
    <t>The Glass House</t>
  </si>
  <si>
    <t>Josie and the Pussycats</t>
  </si>
  <si>
    <t>Hit &amp; Run</t>
  </si>
  <si>
    <t>The Little Vampire</t>
  </si>
  <si>
    <t>I Heart Huckabees</t>
  </si>
  <si>
    <t>Out of the Furnace</t>
  </si>
  <si>
    <t>RoboCop 3</t>
  </si>
  <si>
    <t>Dudley Do-Right</t>
  </si>
  <si>
    <t>Megiddo: Omega Code 2</t>
  </si>
  <si>
    <t>Darling Lili</t>
  </si>
  <si>
    <t>The Libertine</t>
  </si>
  <si>
    <t>Zwartboek</t>
  </si>
  <si>
    <t>Stone</t>
  </si>
  <si>
    <t>Joyeux Noël</t>
  </si>
  <si>
    <t>Metegol</t>
  </si>
  <si>
    <t>The Butterbly God</t>
  </si>
  <si>
    <t>Sorcerer</t>
  </si>
  <si>
    <t>Molière</t>
  </si>
  <si>
    <t>Michael Clayton</t>
  </si>
  <si>
    <t>Arlington Road</t>
  </si>
  <si>
    <t>My Fellow Americans</t>
  </si>
  <si>
    <t>To Rome with Love</t>
  </si>
  <si>
    <t>Silver Linings Playbook</t>
  </si>
  <si>
    <t>South Park: Bigger, Longer &amp; Uncut</t>
  </si>
  <si>
    <t>Firefox</t>
  </si>
  <si>
    <t>Death at a Funeral</t>
  </si>
  <si>
    <t>Teenage Mutant Ninja Turtles III</t>
  </si>
  <si>
    <t>Hardball</t>
  </si>
  <si>
    <t>For Colored Girls</t>
  </si>
  <si>
    <t>Freedom Writers</t>
  </si>
  <si>
    <t>The Transporter</t>
  </si>
  <si>
    <t>Never Back Down</t>
  </si>
  <si>
    <t>Tinker Tailor Soldier Spy</t>
  </si>
  <si>
    <t>The Bachelor</t>
  </si>
  <si>
    <t>The Rage: Carrie 2</t>
  </si>
  <si>
    <t>Swing Vote</t>
  </si>
  <si>
    <t>Away We Go</t>
  </si>
  <si>
    <t>Moonlight Mile</t>
  </si>
  <si>
    <t>The Beaver</t>
  </si>
  <si>
    <t>Molly</t>
  </si>
  <si>
    <t>eXistenZ</t>
  </si>
  <si>
    <t>The Best Little Whorehouse in Texas</t>
  </si>
  <si>
    <t>Pulse</t>
  </si>
  <si>
    <t>Raiders of the Lost Ark</t>
  </si>
  <si>
    <t>Beauty and the Beast</t>
  </si>
  <si>
    <t>Home Alone 2: Lost in New York</t>
  </si>
  <si>
    <t>Close Encounters of the Third Kind</t>
  </si>
  <si>
    <t>Beverly Hills Cop II</t>
  </si>
  <si>
    <t>The Conjuring</t>
  </si>
  <si>
    <t>Bringing Down the House</t>
  </si>
  <si>
    <t>The Silence of the Lambs</t>
  </si>
  <si>
    <t>Wayne's World</t>
  </si>
  <si>
    <t>Jackass 3D</t>
  </si>
  <si>
    <t>Jaws 2</t>
  </si>
  <si>
    <t>Beverly Hills Chihuahua</t>
  </si>
  <si>
    <t>Tammy</t>
  </si>
  <si>
    <t>Are We There Yet?</t>
  </si>
  <si>
    <t>The Descendants</t>
  </si>
  <si>
    <t>The School of Rock</t>
  </si>
  <si>
    <t>Disturbia</t>
  </si>
  <si>
    <t>Mortal Kombat</t>
  </si>
  <si>
    <t>White Chicks</t>
  </si>
  <si>
    <t>Obsessed</t>
  </si>
  <si>
    <t>Holes</t>
  </si>
  <si>
    <t>Tyler Perry's Madea's Witness Protection</t>
  </si>
  <si>
    <t>The Last Song</t>
  </si>
  <si>
    <t>Why Did I Get Married Too?</t>
  </si>
  <si>
    <t>12 Years a Slave</t>
  </si>
  <si>
    <t>Drumline</t>
  </si>
  <si>
    <t>Edward Scissorhands</t>
  </si>
  <si>
    <t>Popeye</t>
  </si>
  <si>
    <t>Date Movie</t>
  </si>
  <si>
    <t>Peter Pan: Return to Neverland</t>
  </si>
  <si>
    <t>The Jungle Book 2</t>
  </si>
  <si>
    <t>Premonition</t>
  </si>
  <si>
    <t>Boogeyman</t>
  </si>
  <si>
    <t>The Tigger Movie</t>
  </si>
  <si>
    <t>Meet the Browns</t>
  </si>
  <si>
    <t>Orphan</t>
  </si>
  <si>
    <t>Epic Movie</t>
  </si>
  <si>
    <t>Lakeview Terrace</t>
  </si>
  <si>
    <t>The Grudge 2</t>
  </si>
  <si>
    <t>Conan the Barbarian</t>
  </si>
  <si>
    <t>How Stella Got Her Groove Back</t>
  </si>
  <si>
    <t>Bill &amp; Ted's Bogus Journey</t>
  </si>
  <si>
    <t>Man of the Year</t>
  </si>
  <si>
    <t>Vampires Suck</t>
  </si>
  <si>
    <t>The Black Hole</t>
  </si>
  <si>
    <t>The American</t>
  </si>
  <si>
    <t>Selena</t>
  </si>
  <si>
    <t>A Very Harold &amp; Kumar 3D Christmas</t>
  </si>
  <si>
    <t>Eternal Sunshine of the Spotless Mind</t>
  </si>
  <si>
    <t>Texas Chainsaw 3D</t>
  </si>
  <si>
    <t>Babel</t>
  </si>
  <si>
    <t>This is Where I Leave You</t>
  </si>
  <si>
    <t>Doubt</t>
  </si>
  <si>
    <t>Team America: World Police</t>
  </si>
  <si>
    <t>Copycat</t>
  </si>
  <si>
    <t>Scary Movie 5</t>
  </si>
  <si>
    <t>She's Out of My League</t>
  </si>
  <si>
    <t>Milk</t>
  </si>
  <si>
    <t>Paint Your Wagon</t>
  </si>
  <si>
    <t>The Debt</t>
  </si>
  <si>
    <t>Ghost Ship</t>
  </si>
  <si>
    <t>Daybreakers</t>
  </si>
  <si>
    <t>The Bank Job</t>
  </si>
  <si>
    <t>Wild Things</t>
  </si>
  <si>
    <t>The Stepfather</t>
  </si>
  <si>
    <t>High Fidelity</t>
  </si>
  <si>
    <t>Stick It</t>
  </si>
  <si>
    <t>One Missed Call</t>
  </si>
  <si>
    <t>Eye for an Eye</t>
  </si>
  <si>
    <t>Street Kings</t>
  </si>
  <si>
    <t>The World's End</t>
  </si>
  <si>
    <t>From Dusk Till Dawn</t>
  </si>
  <si>
    <t>You Again</t>
  </si>
  <si>
    <t>Alpha and Omega 3D</t>
  </si>
  <si>
    <t>Endless Love</t>
  </si>
  <si>
    <t>The Covenant</t>
  </si>
  <si>
    <t>Monte Carlo</t>
  </si>
  <si>
    <t>Stay Alive</t>
  </si>
  <si>
    <t>2 For the Money</t>
  </si>
  <si>
    <t>Psycho</t>
  </si>
  <si>
    <t>Quigley Down Under</t>
  </si>
  <si>
    <t>To Die For</t>
  </si>
  <si>
    <t>Shorts</t>
  </si>
  <si>
    <t>Vampires</t>
  </si>
  <si>
    <t>Appaloosa</t>
  </si>
  <si>
    <t>Yu-Gi-Oh</t>
  </si>
  <si>
    <t>Reign Over Me</t>
  </si>
  <si>
    <t>My Best Friend's Girl</t>
  </si>
  <si>
    <t>Georgia Rule</t>
  </si>
  <si>
    <t>Under the Rainbow</t>
  </si>
  <si>
    <t>Ladyhawke</t>
  </si>
  <si>
    <t>Into the Wild</t>
  </si>
  <si>
    <t>Simon Birch</t>
  </si>
  <si>
    <t>Pooh's Heffalump Movie</t>
  </si>
  <si>
    <t>School for Scoundrels</t>
  </si>
  <si>
    <t>Silent Hill: Revelation 3D</t>
  </si>
  <si>
    <t>Home for the Holidays</t>
  </si>
  <si>
    <t>Fired Up</t>
  </si>
  <si>
    <t>Kung Fu Hustle</t>
  </si>
  <si>
    <t>The Country Bears</t>
  </si>
  <si>
    <t>21 Grams</t>
  </si>
  <si>
    <t>Armored</t>
  </si>
  <si>
    <t>The Kite Runner</t>
  </si>
  <si>
    <t>Paparazzi</t>
  </si>
  <si>
    <t>A Guy Thing</t>
  </si>
  <si>
    <t>The Greatest Story Ever Told</t>
  </si>
  <si>
    <t>Loser</t>
  </si>
  <si>
    <t>Capitalism: A Love Story</t>
  </si>
  <si>
    <t>Lockout</t>
  </si>
  <si>
    <t>Disaster Movie</t>
  </si>
  <si>
    <t>What's Your Number?</t>
  </si>
  <si>
    <t>The Man Who Knew Too Little</t>
  </si>
  <si>
    <t>Crank 2: High Voltage</t>
  </si>
  <si>
    <t>Envy</t>
  </si>
  <si>
    <t>One Night with the King</t>
  </si>
  <si>
    <t>Bullets Over Broadway</t>
  </si>
  <si>
    <t>Ghost Town</t>
  </si>
  <si>
    <t>The Quiet American</t>
  </si>
  <si>
    <t>The Weather Man</t>
  </si>
  <si>
    <t>Undisputed</t>
  </si>
  <si>
    <t>12 Rounds</t>
  </si>
  <si>
    <t>Let Me In</t>
  </si>
  <si>
    <t>3 Ninjas Kick Back</t>
  </si>
  <si>
    <t>Be Kind Rewind</t>
  </si>
  <si>
    <t>Mrs. Henderson Presents</t>
  </si>
  <si>
    <t>Deconstructing Harry</t>
  </si>
  <si>
    <t>Three to Tango</t>
  </si>
  <si>
    <t>We're No Angels</t>
  </si>
  <si>
    <t>Everyone Says I Love You</t>
  </si>
  <si>
    <t>Death Sentence</t>
  </si>
  <si>
    <t>Everybody's Fine</t>
  </si>
  <si>
    <t>Super Babies: Baby Geniuses 2</t>
  </si>
  <si>
    <t>Battle of the Year</t>
  </si>
  <si>
    <t>The Man</t>
  </si>
  <si>
    <t>Code Name: The Cleaner</t>
  </si>
  <si>
    <t>Connie &amp; Carla</t>
  </si>
  <si>
    <t>Machete Kills</t>
  </si>
  <si>
    <t>Sweet Charity</t>
  </si>
  <si>
    <t>Doogal</t>
  </si>
  <si>
    <t>Proof</t>
  </si>
  <si>
    <t>An American Carol</t>
  </si>
  <si>
    <t>Willard</t>
  </si>
  <si>
    <t>Strange Wilderness</t>
  </si>
  <si>
    <t>Topsy Turvy</t>
  </si>
  <si>
    <t>Chasing Mavericks</t>
  </si>
  <si>
    <t>A Dangerous Method</t>
  </si>
  <si>
    <t>A Scanner Darkly</t>
  </si>
  <si>
    <t>Bandslam</t>
  </si>
  <si>
    <t>Alone in the Dark</t>
  </si>
  <si>
    <t>Birth</t>
  </si>
  <si>
    <t>Passchendaele</t>
  </si>
  <si>
    <t>Flash of Genius</t>
  </si>
  <si>
    <t>I'm Not There</t>
  </si>
  <si>
    <t>The Cold Light of Day</t>
  </si>
  <si>
    <t>The Brothers Bloom</t>
  </si>
  <si>
    <t>Synecdoche, New York</t>
  </si>
  <si>
    <t>Mononoke-hime</t>
  </si>
  <si>
    <t>Bon Voyage</t>
  </si>
  <si>
    <t>Can't Stop the Music</t>
  </si>
  <si>
    <t>The Proposition</t>
  </si>
  <si>
    <t>Marci X</t>
  </si>
  <si>
    <t>Equilibrium</t>
  </si>
  <si>
    <t>Dylan Dog: Dead of Night</t>
  </si>
  <si>
    <t>The Oogieloves in the BIG Balloon Adventure</t>
  </si>
  <si>
    <t>The Children of Huang Shi</t>
  </si>
  <si>
    <t>The Yards</t>
  </si>
  <si>
    <t>All Good Things</t>
  </si>
  <si>
    <t>Steamboy</t>
  </si>
  <si>
    <t>The Game of Their Lives</t>
  </si>
  <si>
    <t>Rapa Nui</t>
  </si>
  <si>
    <t>The Tempest</t>
  </si>
  <si>
    <t>CJ7</t>
  </si>
  <si>
    <t>Couloirs du temps: Les visiteurs 2, Les</t>
  </si>
  <si>
    <t>People I Know</t>
  </si>
  <si>
    <t>Koltchak</t>
  </si>
  <si>
    <t>Zambezia</t>
  </si>
  <si>
    <t>Three Kingdoms: Resurrection of the Dragon</t>
  </si>
  <si>
    <t>The Touch</t>
  </si>
  <si>
    <t>Ramanujan</t>
  </si>
  <si>
    <t>The Maid's Room</t>
  </si>
  <si>
    <t>Little Boy</t>
  </si>
  <si>
    <t>Survivor</t>
  </si>
  <si>
    <t>Story of Bonnie and Clyde, The</t>
  </si>
  <si>
    <t>Dwegons and Leprechauns</t>
  </si>
  <si>
    <t>A Funny Thing Happened on the Way to the Forum</t>
  </si>
  <si>
    <t>Der Baader Meinhof Komplex</t>
  </si>
  <si>
    <t>The Painted Veil</t>
  </si>
  <si>
    <t>The Frozen Ground</t>
  </si>
  <si>
    <t>The Devil's Double</t>
  </si>
  <si>
    <t>Back to the Future</t>
  </si>
  <si>
    <t>Dances with Wolves</t>
  </si>
  <si>
    <t>Scary Movie</t>
  </si>
  <si>
    <t>Bad Teacher</t>
  </si>
  <si>
    <t>Sea of Love</t>
  </si>
  <si>
    <t>Just Married</t>
  </si>
  <si>
    <t>I Can Do Bad All By Myself</t>
  </si>
  <si>
    <t>A Cinderella Story</t>
  </si>
  <si>
    <t>The Shining</t>
  </si>
  <si>
    <t>Thirteen Ghosts</t>
  </si>
  <si>
    <t>House on Haunted Hill</t>
  </si>
  <si>
    <t>The Crazies</t>
  </si>
  <si>
    <t>Notorious</t>
  </si>
  <si>
    <t>The Switch</t>
  </si>
  <si>
    <t>Leap Year</t>
  </si>
  <si>
    <t>The Book Thief</t>
  </si>
  <si>
    <t>Gone, Baby, Gone</t>
  </si>
  <si>
    <t>Thomas and the Magic Railroad</t>
  </si>
  <si>
    <t>Mutiny on The Bounty</t>
  </si>
  <si>
    <t>Sen to Chihiro no Kamikakushi</t>
  </si>
  <si>
    <t>Sex Drive</t>
  </si>
  <si>
    <t>Firestorm</t>
  </si>
  <si>
    <t>Take Me Home Tonight</t>
  </si>
  <si>
    <t>Won't Back Down</t>
  </si>
  <si>
    <t>The Fall of the Roman Empire</t>
  </si>
  <si>
    <t>The Nutcracker</t>
  </si>
  <si>
    <t>Kansas City</t>
  </si>
  <si>
    <t>George A. Romero's Land of the Dead</t>
  </si>
  <si>
    <t>Indigènes</t>
  </si>
  <si>
    <t>The Amityville Horror</t>
  </si>
  <si>
    <t>Adaptation</t>
  </si>
  <si>
    <t>The Invention of Lying</t>
  </si>
  <si>
    <t>Fear and Loathing in Las Vegas</t>
  </si>
  <si>
    <t>Ne le dis à personne</t>
  </si>
  <si>
    <t>Left Behind</t>
  </si>
  <si>
    <t>Neighbors</t>
  </si>
  <si>
    <t>Borat</t>
  </si>
  <si>
    <t>The Mask</t>
  </si>
  <si>
    <t>Big</t>
  </si>
  <si>
    <t>Legally Blonde</t>
  </si>
  <si>
    <t>Mean Girls</t>
  </si>
  <si>
    <t>Star Trek III: The Search for Spock</t>
  </si>
  <si>
    <t>The Exorcism of Emily Rose</t>
  </si>
  <si>
    <t>Deuce Bigalow: Male Gigolo</t>
  </si>
  <si>
    <t>Barbershop 2: Back in Business</t>
  </si>
  <si>
    <t>The Family Stone</t>
  </si>
  <si>
    <t>Bad Santa</t>
  </si>
  <si>
    <t>Predator</t>
  </si>
  <si>
    <t>Austin Powers: International Man of Mystery</t>
  </si>
  <si>
    <t>Diary of a Wimpy Kid: Rodrick Rules</t>
  </si>
  <si>
    <t>Amadeus</t>
  </si>
  <si>
    <t>Prom Night</t>
  </si>
  <si>
    <t>Soul Surfer</t>
  </si>
  <si>
    <t>Under the Tuscan Sun</t>
  </si>
  <si>
    <t>Peggy Sue Got Married</t>
  </si>
  <si>
    <t>Gosford Park</t>
  </si>
  <si>
    <t>Orange County</t>
  </si>
  <si>
    <t>Blue Jasmine</t>
  </si>
  <si>
    <t>United 93</t>
  </si>
  <si>
    <t>Honey</t>
  </si>
  <si>
    <t>The Fog</t>
  </si>
  <si>
    <t>Spy Hard</t>
  </si>
  <si>
    <t>Glory</t>
  </si>
  <si>
    <t>Conan the Destroyer</t>
  </si>
  <si>
    <t>Catch-22</t>
  </si>
  <si>
    <t>Observe and Report</t>
  </si>
  <si>
    <t>Raging Bull</t>
  </si>
  <si>
    <t>Love Happens</t>
  </si>
  <si>
    <t>Fame</t>
  </si>
  <si>
    <t>Young Sherlock Holmes</t>
  </si>
  <si>
    <t>127 Hours</t>
  </si>
  <si>
    <t>Small Time Crooks</t>
  </si>
  <si>
    <t>Center Stage</t>
  </si>
  <si>
    <t>Catch That Kid</t>
  </si>
  <si>
    <t>Jobs</t>
  </si>
  <si>
    <t>Life as a House</t>
  </si>
  <si>
    <t>Youth in Revolt</t>
  </si>
  <si>
    <t>I Love You, Beth Cooper</t>
  </si>
  <si>
    <t>Blow Out</t>
  </si>
  <si>
    <t>Tailor of Panama</t>
  </si>
  <si>
    <t>The Legend of the Lone Ranger</t>
  </si>
  <si>
    <t>Labor Day</t>
  </si>
  <si>
    <t>Getaway</t>
  </si>
  <si>
    <t>The Ice Storm</t>
  </si>
  <si>
    <t>Being Julia</t>
  </si>
  <si>
    <t>Troop Beverly Hills</t>
  </si>
  <si>
    <t>Nine 1/2 Weeks</t>
  </si>
  <si>
    <t>The Last Station</t>
  </si>
  <si>
    <t>Dragonslayer</t>
  </si>
  <si>
    <t>Ed Wood</t>
  </si>
  <si>
    <t>RocknRolla</t>
  </si>
  <si>
    <t>Megaforce</t>
  </si>
  <si>
    <t>Mao's Last Dancer</t>
  </si>
  <si>
    <t>Hamlet</t>
  </si>
  <si>
    <t>The Railway Man</t>
  </si>
  <si>
    <t>Restoration</t>
  </si>
  <si>
    <t>Metallica Through the Never</t>
  </si>
  <si>
    <t>Anything Else</t>
  </si>
  <si>
    <t>Unforgettable</t>
  </si>
  <si>
    <t>Das Weisse Band: Eine deutsche Kindergeschichte</t>
  </si>
  <si>
    <t>Phantom</t>
  </si>
  <si>
    <t>The Salton Sea</t>
  </si>
  <si>
    <t>The Informers</t>
  </si>
  <si>
    <t>One Man's Hero</t>
  </si>
  <si>
    <t>Carlos</t>
  </si>
  <si>
    <t>Renaissance</t>
  </si>
  <si>
    <t>I Come with the Rain</t>
  </si>
  <si>
    <t>Day of the Dead</t>
  </si>
  <si>
    <t>The Prince</t>
  </si>
  <si>
    <t>Wolves</t>
  </si>
  <si>
    <t>Red Sonja</t>
  </si>
  <si>
    <t>Red Lights</t>
  </si>
  <si>
    <t>Superbad</t>
  </si>
  <si>
    <t>Madea Goes To Jail</t>
  </si>
  <si>
    <t>Step Up 2 the Streets</t>
  </si>
  <si>
    <t>Hoodwinked</t>
  </si>
  <si>
    <t>Hitman</t>
  </si>
  <si>
    <t>Hotel Rwanda</t>
  </si>
  <si>
    <t>Black Nativity</t>
  </si>
  <si>
    <t>City of Ghosts</t>
  </si>
  <si>
    <t>The Others</t>
  </si>
  <si>
    <t>Aliens</t>
  </si>
  <si>
    <t>Let’s Be Cops</t>
  </si>
  <si>
    <t>I Know What You Did Last Summer</t>
  </si>
  <si>
    <t>My Fair Lady</t>
  </si>
  <si>
    <t>Sideways</t>
  </si>
  <si>
    <t>The Best Man Holiday</t>
  </si>
  <si>
    <t>Friday the 13th</t>
  </si>
  <si>
    <t>Pitch Perfect</t>
  </si>
  <si>
    <t>Halloween: H2O</t>
  </si>
  <si>
    <t>Evil Dead</t>
  </si>
  <si>
    <t>Jet Li's Hero</t>
  </si>
  <si>
    <t>Saw 3D</t>
  </si>
  <si>
    <t>The Hills Have Eyes</t>
  </si>
  <si>
    <t>40 Days and 40 Nights</t>
  </si>
  <si>
    <t>Good Boy!</t>
  </si>
  <si>
    <t>Smokin' Aces</t>
  </si>
  <si>
    <t>A Night at the Roxbury</t>
  </si>
  <si>
    <t>Beastly</t>
  </si>
  <si>
    <t>Brooklyn's Finest</t>
  </si>
  <si>
    <t>Tron</t>
  </si>
  <si>
    <t>Lottery Ticket</t>
  </si>
  <si>
    <t>Dickie Roberts: Former Child Star</t>
  </si>
  <si>
    <t>ATL</t>
  </si>
  <si>
    <t>Summer Catch</t>
  </si>
  <si>
    <t>A Simple Plan</t>
  </si>
  <si>
    <t>Larry the Cable Guy: Health Inspector</t>
  </si>
  <si>
    <t>Wes Craven Presents: They</t>
  </si>
  <si>
    <t>The Adventures of Elmo in Grouchland</t>
  </si>
  <si>
    <t>Superman IV: The Quest for Peace</t>
  </si>
  <si>
    <t>55 Days at Peking</t>
  </si>
  <si>
    <t>My Life in Ruins</t>
  </si>
  <si>
    <t>American Dreamz</t>
  </si>
  <si>
    <t>How She Move</t>
  </si>
  <si>
    <t>Running Scared</t>
  </si>
  <si>
    <t>The Apparition</t>
  </si>
  <si>
    <t>Bobby Jones: Stroke of Genius</t>
  </si>
  <si>
    <t>Shanghai Surprise</t>
  </si>
  <si>
    <t>L'illusionniste</t>
  </si>
  <si>
    <t>Roar</t>
  </si>
  <si>
    <t>Veronica Guerin</t>
  </si>
  <si>
    <t>Southland Tales</t>
  </si>
  <si>
    <t>Chasseurs de dragons</t>
  </si>
  <si>
    <t>Damnation Alley</t>
  </si>
  <si>
    <t>Escobar: Paradise Lost</t>
  </si>
  <si>
    <t>FUR: An Imaginary Portrait of Diane Arbus</t>
  </si>
  <si>
    <t>Wall Street</t>
  </si>
  <si>
    <t>Sense and Sensibility</t>
  </si>
  <si>
    <t>The Illusionist</t>
  </si>
  <si>
    <t>Becoming Jane</t>
  </si>
  <si>
    <t>House of Sand and Fog</t>
  </si>
  <si>
    <t>Sydney White</t>
  </si>
  <si>
    <t>Arn - Tempelriddaren</t>
  </si>
  <si>
    <t>Dead Poets' Society</t>
  </si>
  <si>
    <t>Dumb &amp; Dumber</t>
  </si>
  <si>
    <t>When Harry Met Sally…</t>
  </si>
  <si>
    <t>Road Trip</t>
  </si>
  <si>
    <t>The Verdict</t>
  </si>
  <si>
    <t>Varsity Blues</t>
  </si>
  <si>
    <t>Moonrise Kingdom</t>
  </si>
  <si>
    <t>The Artist</t>
  </si>
  <si>
    <t>The Unborn</t>
  </si>
  <si>
    <t>The Master of Disguise</t>
  </si>
  <si>
    <t>The Texas Chainsaw Massacre: The Beginning</t>
  </si>
  <si>
    <t>El Laberinto del Fauno</t>
  </si>
  <si>
    <t>The Roommate</t>
  </si>
  <si>
    <t>The Messengers</t>
  </si>
  <si>
    <t>See Spot Run</t>
  </si>
  <si>
    <t>Double Impact</t>
  </si>
  <si>
    <t>Baby Boy</t>
  </si>
  <si>
    <t>Joe Dirt</t>
  </si>
  <si>
    <t>The Women</t>
  </si>
  <si>
    <t>Hot Fuzz</t>
  </si>
  <si>
    <t>Vicky Cristina Barcelona</t>
  </si>
  <si>
    <t>Boys and Girls</t>
  </si>
  <si>
    <t>Léon</t>
  </si>
  <si>
    <t>Remember Me</t>
  </si>
  <si>
    <t>White Oleander</t>
  </si>
  <si>
    <t>Jennifer's Body</t>
  </si>
  <si>
    <t>Drowning Mona</t>
  </si>
  <si>
    <t>Radio Days</t>
  </si>
  <si>
    <t>How to Deal</t>
  </si>
  <si>
    <t>Soul Plane</t>
  </si>
  <si>
    <t>My Stepmother Is an Alien</t>
  </si>
  <si>
    <t>People Like Us</t>
  </si>
  <si>
    <t>The Thirteenth Floor</t>
  </si>
  <si>
    <t>The Cookout</t>
  </si>
  <si>
    <t>Meteor</t>
  </si>
  <si>
    <t>Highlander</t>
  </si>
  <si>
    <t>Hollywood Ending</t>
  </si>
  <si>
    <t>Duets</t>
  </si>
  <si>
    <t>Detroit Rock City</t>
  </si>
  <si>
    <t>Things We Lost in the Fire</t>
  </si>
  <si>
    <t>Trance</t>
  </si>
  <si>
    <t>The Homesman</t>
  </si>
  <si>
    <t>Steel</t>
  </si>
  <si>
    <t>The White Countess</t>
  </si>
  <si>
    <t>Bienvenue chez les Ch'tis</t>
  </si>
  <si>
    <t>Enter the Void</t>
  </si>
  <si>
    <t>Good</t>
  </si>
  <si>
    <t>Vamps</t>
  </si>
  <si>
    <t>Hachiko: A Dog's Story</t>
  </si>
  <si>
    <t>High Plains Drifter</t>
  </si>
  <si>
    <t>Juwanna Mann</t>
  </si>
  <si>
    <t>La Môme</t>
  </si>
  <si>
    <t>Ararat</t>
  </si>
  <si>
    <t>Slow Burn</t>
  </si>
  <si>
    <t>Madison</t>
  </si>
  <si>
    <t>The Yellow Handkerchief</t>
  </si>
  <si>
    <t>Wasabi</t>
  </si>
  <si>
    <t>Slither</t>
  </si>
  <si>
    <t>Home Alone</t>
  </si>
  <si>
    <t>Beverly Hills Cop</t>
  </si>
  <si>
    <t>Top Gun</t>
  </si>
  <si>
    <t>Tootsie</t>
  </si>
  <si>
    <t>3 Men and a Baby</t>
  </si>
  <si>
    <t>The King’s Speech</t>
  </si>
  <si>
    <t>American Beauty</t>
  </si>
  <si>
    <t>Crouching Tiger, Hidden Dragon</t>
  </si>
  <si>
    <t>Twins</t>
  </si>
  <si>
    <t>Scream</t>
  </si>
  <si>
    <t>Jackass Presents: Bad Grandpa</t>
  </si>
  <si>
    <t>The Color Purple</t>
  </si>
  <si>
    <t>Beetle Juice</t>
  </si>
  <si>
    <t>Ben-Hur</t>
  </si>
  <si>
    <t>Mama</t>
  </si>
  <si>
    <t>Private Benjamin</t>
  </si>
  <si>
    <t>Lethal Weapon</t>
  </si>
  <si>
    <t>Diary of a Wimpy Kid</t>
  </si>
  <si>
    <t>Halloween</t>
  </si>
  <si>
    <t>The Queen</t>
  </si>
  <si>
    <t>Why Did I Get Married?</t>
  </si>
  <si>
    <t>The Woman in Black</t>
  </si>
  <si>
    <t>Little Women</t>
  </si>
  <si>
    <t>The Deer Hunter</t>
  </si>
  <si>
    <t>When a Stranger Calls</t>
  </si>
  <si>
    <t>Big Fat Liar</t>
  </si>
  <si>
    <t>Cop Land</t>
  </si>
  <si>
    <t>Wag the Dog</t>
  </si>
  <si>
    <t>Snitch</t>
  </si>
  <si>
    <t>The Lizzie McGuire Movie</t>
  </si>
  <si>
    <t>End of Watch</t>
  </si>
  <si>
    <t>The Faculty</t>
  </si>
  <si>
    <t>Not Another Teen Movie</t>
  </si>
  <si>
    <t>Lawrence of Arabia</t>
  </si>
  <si>
    <t>Drive</t>
  </si>
  <si>
    <t>The Skulls</t>
  </si>
  <si>
    <t>Hawaii</t>
  </si>
  <si>
    <t>Malibu's Most Wanted</t>
  </si>
  <si>
    <t>All About Steve</t>
  </si>
  <si>
    <t>Where the Heart Is</t>
  </si>
  <si>
    <t>Halloween 2</t>
  </si>
  <si>
    <t>The Last House on the Left</t>
  </si>
  <si>
    <t>Because of Winn-Dixie</t>
  </si>
  <si>
    <t>Earth</t>
  </si>
  <si>
    <t>The Wedding Date</t>
  </si>
  <si>
    <t>The Princess Bride</t>
  </si>
  <si>
    <t>Halloween: Resurrection</t>
  </si>
  <si>
    <t>The Great Debaters</t>
  </si>
  <si>
    <t>When the Game Stands Tall</t>
  </si>
  <si>
    <t>Confessions of a Teenage Drama Queen</t>
  </si>
  <si>
    <t>The Object of my Affection</t>
  </si>
  <si>
    <t>28 Weeks Later</t>
  </si>
  <si>
    <t>Grosse Pointe Blank</t>
  </si>
  <si>
    <t>Love and Basketball</t>
  </si>
  <si>
    <t>Book of Shadows: Blair Witch 2</t>
  </si>
  <si>
    <t>Boogie Nights</t>
  </si>
  <si>
    <t>Ramona and Beezus</t>
  </si>
  <si>
    <t>The November Man</t>
  </si>
  <si>
    <t>The Craft</t>
  </si>
  <si>
    <t>Match Point</t>
  </si>
  <si>
    <t>The Remains of the Day</t>
  </si>
  <si>
    <t>Nowhere to Run</t>
  </si>
  <si>
    <t>Urban Legends: Final Cut</t>
  </si>
  <si>
    <t>The Place Beyond the Pines</t>
  </si>
  <si>
    <t>Flicka</t>
  </si>
  <si>
    <t>The Hills Have Eyes II</t>
  </si>
  <si>
    <t>Country Strong</t>
  </si>
  <si>
    <t>Tuck Everlasting</t>
  </si>
  <si>
    <t>The Marine</t>
  </si>
  <si>
    <t>Disturbing Behavior</t>
  </si>
  <si>
    <t>The Big Lebowski</t>
  </si>
  <si>
    <t>The Hurt Locker</t>
  </si>
  <si>
    <t>Eye of the Beholder</t>
  </si>
  <si>
    <t>The Man with the Iron Fists</t>
  </si>
  <si>
    <t>Firestarter</t>
  </si>
  <si>
    <t>Killing Them Softly</t>
  </si>
  <si>
    <t>Freddy Got Fingered</t>
  </si>
  <si>
    <t>One Day</t>
  </si>
  <si>
    <t>Whip It</t>
  </si>
  <si>
    <t>The Pirates Who Don't Do Anything: A VeggieTales Movie</t>
  </si>
  <si>
    <t>U2 3D</t>
  </si>
  <si>
    <t>Highlander: Endgame</t>
  </si>
  <si>
    <t>Idlewild</t>
  </si>
  <si>
    <t>Confidence</t>
  </si>
  <si>
    <t>Knockaround Guys</t>
  </si>
  <si>
    <t>The Muse</t>
  </si>
  <si>
    <t>Barney's Great Adventure</t>
  </si>
  <si>
    <t>New York Stories</t>
  </si>
  <si>
    <t>Home Fries</t>
  </si>
  <si>
    <t>Here on Earth</t>
  </si>
  <si>
    <t>Raise Your Voice</t>
  </si>
  <si>
    <t>Brazil</t>
  </si>
  <si>
    <t>The Dark Half</t>
  </si>
  <si>
    <t>Black Snake Moan</t>
  </si>
  <si>
    <t>Dark Blue</t>
  </si>
  <si>
    <t>Peeples</t>
  </si>
  <si>
    <t>A Mighty Heart</t>
  </si>
  <si>
    <t>Brainstorm</t>
  </si>
  <si>
    <t>Whatever it Takes</t>
  </si>
  <si>
    <t>Boat Trip</t>
  </si>
  <si>
    <t>The Importance of Being Earnest</t>
  </si>
  <si>
    <t>The Love Letter</t>
  </si>
  <si>
    <t>Hoot</t>
  </si>
  <si>
    <t>In Bruges</t>
  </si>
  <si>
    <t>Promised Land</t>
  </si>
  <si>
    <t>Mulholland Drive</t>
  </si>
  <si>
    <t>The Rocker</t>
  </si>
  <si>
    <t>Post Grad</t>
  </si>
  <si>
    <t>Whatever Works</t>
  </si>
  <si>
    <t>The In Crowd</t>
  </si>
  <si>
    <t>Los tres entierros de Melquiades Estrada</t>
  </si>
  <si>
    <t>Jakob the Liar</t>
  </si>
  <si>
    <t>Se jie</t>
  </si>
  <si>
    <t>Kiss Kiss, Bang Bang</t>
  </si>
  <si>
    <t>Idle Hands</t>
  </si>
  <si>
    <t>Blood and Chocolate</t>
  </si>
  <si>
    <t>You Will Meet a Tall Dark Stranger</t>
  </si>
  <si>
    <t>Never Let Me Go</t>
  </si>
  <si>
    <t>The Company</t>
  </si>
  <si>
    <t>Transsiberian</t>
  </si>
  <si>
    <t>Crazy in Alabama</t>
  </si>
  <si>
    <t>The Clan of the Cave Bear</t>
  </si>
  <si>
    <t>Banlieue 13</t>
  </si>
  <si>
    <t>Felicia's Journey</t>
  </si>
  <si>
    <t>Metropolis (2002)</t>
  </si>
  <si>
    <t>Things to Do in Denver when You're Dead</t>
  </si>
  <si>
    <t>The Return</t>
  </si>
  <si>
    <t>Buffalo Soldiers</t>
  </si>
  <si>
    <t>Steal (Canadian Release)</t>
  </si>
  <si>
    <t>Centurion</t>
  </si>
  <si>
    <t>Ong-Bak 2</t>
  </si>
  <si>
    <t>Silent Trigger</t>
  </si>
  <si>
    <t>Midnight Meat Train</t>
  </si>
  <si>
    <t>Winnie Mandela</t>
  </si>
  <si>
    <t>The Son of No One</t>
  </si>
  <si>
    <t>All the Queen's Men</t>
  </si>
  <si>
    <t>The Good Night</t>
  </si>
  <si>
    <t>Khumba</t>
  </si>
  <si>
    <t>Bathory</t>
  </si>
  <si>
    <t>Dungeons &amp; Dragons 2: The Elemental Might</t>
  </si>
  <si>
    <t>Shinjuku Incident</t>
  </si>
  <si>
    <t>Pandaemonium</t>
  </si>
  <si>
    <t>Dying of the Light</t>
  </si>
  <si>
    <t>Bus 657</t>
  </si>
  <si>
    <t>Automata</t>
  </si>
  <si>
    <t>Groundhog Day</t>
  </si>
  <si>
    <t>Romeo+Juliet</t>
  </si>
  <si>
    <t>Elle s'appelait Sarah</t>
  </si>
  <si>
    <t>Unforgiven</t>
  </si>
  <si>
    <t>Manderlay</t>
  </si>
  <si>
    <t>Pretty Woman</t>
  </si>
  <si>
    <t>Fatal Attraction</t>
  </si>
  <si>
    <t>Slumdog Millionaire</t>
  </si>
  <si>
    <t>Towering Inferno</t>
  </si>
  <si>
    <t>Born on the Fourth of July</t>
  </si>
  <si>
    <t>Cool Runnings</t>
  </si>
  <si>
    <t>Stomp the Yard</t>
  </si>
  <si>
    <t>My Bloody Valentine</t>
  </si>
  <si>
    <t>The Possession</t>
  </si>
  <si>
    <t>First Blood</t>
  </si>
  <si>
    <t>The Spy Who Loved Me</t>
  </si>
  <si>
    <t>Urban Legend</t>
  </si>
  <si>
    <t>Taps</t>
  </si>
  <si>
    <t>Tyler Perry's Good Deeds</t>
  </si>
  <si>
    <t>White Fang</t>
  </si>
  <si>
    <t>Superstar</t>
  </si>
  <si>
    <t>The Iron Lady</t>
  </si>
  <si>
    <t>Poetic Justice</t>
  </si>
  <si>
    <t>Jonah: A VeggieTales Movie</t>
  </si>
  <si>
    <t>All About the Benjamins</t>
  </si>
  <si>
    <t>Exorcist II: The Heretic</t>
  </si>
  <si>
    <t>Our Family Wedding</t>
  </si>
  <si>
    <t>Vampire in Brooklyn</t>
  </si>
  <si>
    <t>An American Haunting</t>
  </si>
  <si>
    <t>My Boss's Daughter</t>
  </si>
  <si>
    <t>A Perfect Getaway</t>
  </si>
  <si>
    <t>Thinner</t>
  </si>
  <si>
    <t>Dead Man on Campus</t>
  </si>
  <si>
    <t>Tea with Mussolini</t>
  </si>
  <si>
    <t>New York, New York</t>
  </si>
  <si>
    <t>Jason X</t>
  </si>
  <si>
    <t>Crooklyn</t>
  </si>
  <si>
    <t>I Think I Love My Wife</t>
  </si>
  <si>
    <t>Bobby</t>
  </si>
  <si>
    <t>Head Over Heels</t>
  </si>
  <si>
    <t>Fun Size</t>
  </si>
  <si>
    <t>Lost and Found</t>
  </si>
  <si>
    <t>Le Scaphandre et le Papillon</t>
  </si>
  <si>
    <t>Little Children</t>
  </si>
  <si>
    <t>Gossip</t>
  </si>
  <si>
    <t>A Walk on the Moon</t>
  </si>
  <si>
    <t>Catch a Fire</t>
  </si>
  <si>
    <t>Soul Survivors</t>
  </si>
  <si>
    <t>Easy Virtue</t>
  </si>
  <si>
    <t>Jefferson in Paris</t>
  </si>
  <si>
    <t>Flipped</t>
  </si>
  <si>
    <t>Caravans</t>
  </si>
  <si>
    <t>Les herbes folles</t>
  </si>
  <si>
    <t>Amen</t>
  </si>
  <si>
    <t>The Lucky Ones</t>
  </si>
  <si>
    <t>Margaret</t>
  </si>
  <si>
    <t>Stan Helsing: A Parody</t>
  </si>
  <si>
    <t>Brokeback Mountain</t>
  </si>
  <si>
    <t>Clueless</t>
  </si>
  <si>
    <t>The Ten Commandments</t>
  </si>
  <si>
    <t>Far From Heaven</t>
  </si>
  <si>
    <t>Seven Psychopaths</t>
  </si>
  <si>
    <t>Quills</t>
  </si>
  <si>
    <t>The Border</t>
  </si>
  <si>
    <t>Downfall</t>
  </si>
  <si>
    <t>The Caveman's Valentine</t>
  </si>
  <si>
    <t>The Last Godfather</t>
  </si>
  <si>
    <t>Under the Skin</t>
  </si>
  <si>
    <t>Mar adentro</t>
  </si>
  <si>
    <t>No Good Deed</t>
  </si>
  <si>
    <t>Good Morning Vietnam</t>
  </si>
  <si>
    <t>Black Swan</t>
  </si>
  <si>
    <t>Save the Last Dance</t>
  </si>
  <si>
    <t>Justin Bieber: Never Say Never</t>
  </si>
  <si>
    <t>Snow Day</t>
  </si>
  <si>
    <t>The Butterfly Effect</t>
  </si>
  <si>
    <t>The Godfather: Part II</t>
  </si>
  <si>
    <t>A Nightmare on Elm Street 4: The Dream Master</t>
  </si>
  <si>
    <t>This Christmas</t>
  </si>
  <si>
    <t>About Last Night</t>
  </si>
  <si>
    <t>Dude, Where's My Car?</t>
  </si>
  <si>
    <t>Young Guns</t>
  </si>
  <si>
    <t>Earth to Echo</t>
  </si>
  <si>
    <t>Ten Things I Hate About You</t>
  </si>
  <si>
    <t>The New Guy</t>
  </si>
  <si>
    <t>Loaded Weapon 1</t>
  </si>
  <si>
    <t>Baby Geniuses</t>
  </si>
  <si>
    <t>The Big Hit</t>
  </si>
  <si>
    <t>Child's Play 2</t>
  </si>
  <si>
    <t>Harriet the Spy</t>
  </si>
  <si>
    <t>21 and Over</t>
  </si>
  <si>
    <t>The Mist</t>
  </si>
  <si>
    <t>Being John Malkovich</t>
  </si>
  <si>
    <t>Two Can Play That Game</t>
  </si>
  <si>
    <t>Admission</t>
  </si>
  <si>
    <t>The Perks of Being a Wallflower</t>
  </si>
  <si>
    <t>crazy/beautiful</t>
  </si>
  <si>
    <t>Letters from Iwo Jima</t>
  </si>
  <si>
    <t>Män som hatar kvinnor</t>
  </si>
  <si>
    <t>The Astronaut Farmer</t>
  </si>
  <si>
    <t>Dirty Work</t>
  </si>
  <si>
    <t>Woo</t>
  </si>
  <si>
    <t>Serial Mom</t>
  </si>
  <si>
    <t>Dick</t>
  </si>
  <si>
    <t>Light It Up</t>
  </si>
  <si>
    <t>Bubble Boy</t>
  </si>
  <si>
    <t>Birthday Girl</t>
  </si>
  <si>
    <t>Paris, je t'aime</t>
  </si>
  <si>
    <t>Resurrecting the Champ</t>
  </si>
  <si>
    <t>Chloe</t>
  </si>
  <si>
    <t>The Widow of St. Pierre</t>
  </si>
  <si>
    <t>Faithful</t>
  </si>
  <si>
    <t>Un Prophète</t>
  </si>
  <si>
    <t>I Love You, Phillip Morris</t>
  </si>
  <si>
    <t>Find Me Guilty</t>
  </si>
  <si>
    <t>Excessive Force</t>
  </si>
  <si>
    <t>Infamous</t>
  </si>
  <si>
    <t>Attack the Block</t>
  </si>
  <si>
    <t>The Claim</t>
  </si>
  <si>
    <t>The Killer Inside Me</t>
  </si>
  <si>
    <t>Womb</t>
  </si>
  <si>
    <t>The Vatican Tapes</t>
  </si>
  <si>
    <t>The Call</t>
  </si>
  <si>
    <t>Crocodile Hunter: Collision Course</t>
  </si>
  <si>
    <t>Machete</t>
  </si>
  <si>
    <t>Antwone Fisher</t>
  </si>
  <si>
    <t>La Guerre du feu</t>
  </si>
  <si>
    <t>The Emperor's Club</t>
  </si>
  <si>
    <t>True Romance</t>
  </si>
  <si>
    <t>Sorority Row</t>
  </si>
  <si>
    <t>Glengarry Glen Ross</t>
  </si>
  <si>
    <t>The Boy in the Striped Pajamas</t>
  </si>
  <si>
    <t>Cat People</t>
  </si>
  <si>
    <t>The Prisoner of Zenda</t>
  </si>
  <si>
    <t>Conviction</t>
  </si>
  <si>
    <t>Lars and the Real Girl</t>
  </si>
  <si>
    <t>Solitary Man</t>
  </si>
  <si>
    <t>Dancer in the Dark</t>
  </si>
  <si>
    <t>Casino Jack</t>
  </si>
  <si>
    <t>Oscar and Lucinda</t>
  </si>
  <si>
    <t>The Funeral</t>
  </si>
  <si>
    <t>Tae Guik Gi: The Brotherhood of War</t>
  </si>
  <si>
    <t>The Perfect Game</t>
  </si>
  <si>
    <t>Ernest et Celestine</t>
  </si>
  <si>
    <t>The Land Before Time</t>
  </si>
  <si>
    <t>Jaws</t>
  </si>
  <si>
    <t>The Exorcist</t>
  </si>
  <si>
    <t>The Fault in Our Stars</t>
  </si>
  <si>
    <t>American Pie</t>
  </si>
  <si>
    <t>Think Like a Man</t>
  </si>
  <si>
    <t>Heaven is for Real</t>
  </si>
  <si>
    <t>Star Trek II: The Wrath of Khan</t>
  </si>
  <si>
    <t>The Golden Child</t>
  </si>
  <si>
    <t>Barbershop</t>
  </si>
  <si>
    <t>War Games</t>
  </si>
  <si>
    <t>Ace Ventura: Pet Detective</t>
  </si>
  <si>
    <t>Act of Valor</t>
  </si>
  <si>
    <t>Witness</t>
  </si>
  <si>
    <t>Step Up</t>
  </si>
  <si>
    <t>Chronicle</t>
  </si>
  <si>
    <t>Beavis and Butt-head Do America</t>
  </si>
  <si>
    <t>Patton</t>
  </si>
  <si>
    <t>Project X</t>
  </si>
  <si>
    <t>Jackie Brown</t>
  </si>
  <si>
    <t>Yentl</t>
  </si>
  <si>
    <t>Harold &amp; Kumar Escape from Guantanamo Bay</t>
  </si>
  <si>
    <t>Philomena</t>
  </si>
  <si>
    <t>Time Bandits</t>
  </si>
  <si>
    <t>Crossroads</t>
  </si>
  <si>
    <t>Quarantine</t>
  </si>
  <si>
    <t>One Hour Photo</t>
  </si>
  <si>
    <t>The Eye</t>
  </si>
  <si>
    <t>Johnson Family Vacation</t>
  </si>
  <si>
    <t>How High</t>
  </si>
  <si>
    <t>Spartacus</t>
  </si>
  <si>
    <t>Crank</t>
  </si>
  <si>
    <t>The Muppet Christmas Carol</t>
  </si>
  <si>
    <t>Frida</t>
  </si>
  <si>
    <t>Katy Perry: Part of Me 3D</t>
  </si>
  <si>
    <t>Rounders</t>
  </si>
  <si>
    <t>Prophecy</t>
  </si>
  <si>
    <t>Just Wright</t>
  </si>
  <si>
    <t>A Stir of Echoes</t>
  </si>
  <si>
    <t>Tales from the Crypt: Demon Knight</t>
  </si>
  <si>
    <t>Top Five</t>
  </si>
  <si>
    <t>The Boys from Brazil</t>
  </si>
  <si>
    <t>The Upside of Anger</t>
  </si>
  <si>
    <t>Aquamarine</t>
  </si>
  <si>
    <t>Nebraska</t>
  </si>
  <si>
    <t>My Baby's Daddy</t>
  </si>
  <si>
    <t>Max Keeble's Big Move</t>
  </si>
  <si>
    <t>Young Adult</t>
  </si>
  <si>
    <t>About Time</t>
  </si>
  <si>
    <t>Def Jam's How To Be a Player</t>
  </si>
  <si>
    <t>Living Out Loud</t>
  </si>
  <si>
    <t>Rachel Getting Married</t>
  </si>
  <si>
    <t>The Postman Always Rings Twice</t>
  </si>
  <si>
    <t>Girl with a Pearl Earring</t>
  </si>
  <si>
    <t>Das Boot</t>
  </si>
  <si>
    <t>House of Flying Daggers</t>
  </si>
  <si>
    <t>Sorority Boys</t>
  </si>
  <si>
    <t>Cadillac Records</t>
  </si>
  <si>
    <t>Arbitrage</t>
  </si>
  <si>
    <t>Screwed</t>
  </si>
  <si>
    <t>Running With Scissors</t>
  </si>
  <si>
    <t>Fortress</t>
  </si>
  <si>
    <t>For Greater Glory</t>
  </si>
  <si>
    <t>For Your Consideration</t>
  </si>
  <si>
    <t>Celebrity</t>
  </si>
  <si>
    <t>From Justin to Kelly</t>
  </si>
  <si>
    <t>Invaders from Mars</t>
  </si>
  <si>
    <t>Girl 6</t>
  </si>
  <si>
    <t>In the Cut</t>
  </si>
  <si>
    <t>Charlie Bartlett</t>
  </si>
  <si>
    <t>Two Lovers</t>
  </si>
  <si>
    <t>Last Orders</t>
  </si>
  <si>
    <t>Gwoemul</t>
  </si>
  <si>
    <t>The Pursuit of D.B. Cooper</t>
  </si>
  <si>
    <t>Ravenous</t>
  </si>
  <si>
    <t>The Dangerous Lives of Altar Boys</t>
  </si>
  <si>
    <t>Married Life</t>
  </si>
  <si>
    <t>Duma</t>
  </si>
  <si>
    <t>Darling Companion</t>
  </si>
  <si>
    <t>Ondine</t>
  </si>
  <si>
    <t>Brother</t>
  </si>
  <si>
    <t>Welcome to Collinwood</t>
  </si>
  <si>
    <t>Life Before Her Eyes</t>
  </si>
  <si>
    <t>Critical Care</t>
  </si>
  <si>
    <t>Trade</t>
  </si>
  <si>
    <t>Fateless</t>
  </si>
  <si>
    <t>San qiang pai an jing qi</t>
  </si>
  <si>
    <t>Breakfast of Champions</t>
  </si>
  <si>
    <t>Company Man</t>
  </si>
  <si>
    <t>Nanjing! Nanjing!</t>
  </si>
  <si>
    <t>5 Days of War</t>
  </si>
  <si>
    <t>Tu Xia Chuan Qi</t>
  </si>
  <si>
    <t>Triangle</t>
  </si>
  <si>
    <t>Drive Hard</t>
  </si>
  <si>
    <t>Supesu Batorushippu Yamato</t>
  </si>
  <si>
    <t>Diamonds</t>
  </si>
  <si>
    <t>Madadayo</t>
  </si>
  <si>
    <t>Pet Sematary</t>
  </si>
  <si>
    <t>The Cry of the Owl</t>
  </si>
  <si>
    <t>St. Trinian's</t>
  </si>
  <si>
    <t>Star Wars Ep. IV: A New Hope</t>
  </si>
  <si>
    <t>Gremlins</t>
  </si>
  <si>
    <t>Doctor Zhivago</t>
  </si>
  <si>
    <t>The Fighter</t>
  </si>
  <si>
    <t>High School Musical 3: Senior Year</t>
  </si>
  <si>
    <t>Jackass: Number Two</t>
  </si>
  <si>
    <t>My Cousin Vinny</t>
  </si>
  <si>
    <t>If I Stay</t>
  </si>
  <si>
    <t>Major League</t>
  </si>
  <si>
    <t>Phone Booth</t>
  </si>
  <si>
    <t>A Walk to Remember</t>
  </si>
  <si>
    <t>Dead Man Walking</t>
  </si>
  <si>
    <t>Cruel Intentions</t>
  </si>
  <si>
    <t>The Secret Life of Bees</t>
  </si>
  <si>
    <t>History of the World: Part I</t>
  </si>
  <si>
    <t>Saw VI</t>
  </si>
  <si>
    <t>Corky Romano</t>
  </si>
  <si>
    <t>Raising Cain</t>
  </si>
  <si>
    <t>F.I.S.T</t>
  </si>
  <si>
    <t>Barry Lyndon</t>
  </si>
  <si>
    <t>Quartet</t>
  </si>
  <si>
    <t>Out Cold</t>
  </si>
  <si>
    <t>The Ladies Man</t>
  </si>
  <si>
    <t>Tomcats</t>
  </si>
  <si>
    <t>Inside Llewyn Davis</t>
  </si>
  <si>
    <t>Frailty</t>
  </si>
  <si>
    <t>Army of Darkness</t>
  </si>
  <si>
    <t>Kinsey</t>
  </si>
  <si>
    <t>What's Eating Gilbert Grape</t>
  </si>
  <si>
    <t>Slackers</t>
  </si>
  <si>
    <t>The Gospel of John</t>
  </si>
  <si>
    <t>Vera Drake</t>
  </si>
  <si>
    <t>The Guru</t>
  </si>
  <si>
    <t>Othello</t>
  </si>
  <si>
    <t>The Perez Family</t>
  </si>
  <si>
    <t>The Molly Maguires</t>
  </si>
  <si>
    <t>Return to the Blue Lagoon</t>
  </si>
  <si>
    <t>Romance and Cigarettes</t>
  </si>
  <si>
    <t>Copying Beethoven</t>
  </si>
  <si>
    <t>Brighton Rock</t>
  </si>
  <si>
    <t>LOL</t>
  </si>
  <si>
    <t>Saw V</t>
  </si>
  <si>
    <t>Jindabyne</t>
  </si>
  <si>
    <t>Kabhi Alvida Naa Kehna</t>
  </si>
  <si>
    <t>Poltergeist</t>
  </si>
  <si>
    <t>An Ideal Husband</t>
  </si>
  <si>
    <t>Darkness</t>
  </si>
  <si>
    <t>The Last Days on Mars</t>
  </si>
  <si>
    <t>ET: The Extra-Terrestrial</t>
  </si>
  <si>
    <t>2001: A Space Odyssey</t>
  </si>
  <si>
    <t>In the Land of Women</t>
  </si>
  <si>
    <t>There Goes My Baby</t>
  </si>
  <si>
    <t>The Blue Butterfly</t>
  </si>
  <si>
    <t>Le Fabuleux destin d'Amélie Poulain</t>
  </si>
  <si>
    <t>Housefull</t>
  </si>
  <si>
    <t>September Dawn</t>
  </si>
  <si>
    <t>Good Will Hunting</t>
  </si>
  <si>
    <t>The Grudge</t>
  </si>
  <si>
    <t>Stripes</t>
  </si>
  <si>
    <t>Saw III</t>
  </si>
  <si>
    <t>Bring it On</t>
  </si>
  <si>
    <t>She's All That</t>
  </si>
  <si>
    <t>Saw IV</t>
  </si>
  <si>
    <t>Madea's Family Reunion</t>
  </si>
  <si>
    <t>White Noise</t>
  </si>
  <si>
    <t>The Color of Money</t>
  </si>
  <si>
    <t>The Mighty Ducks</t>
  </si>
  <si>
    <t>Precious (Based on the Novel Push by Sapphire)</t>
  </si>
  <si>
    <t>The Best Exotic Marigold Hotel</t>
  </si>
  <si>
    <t>Bill &amp; Ted's Excellent Adventure</t>
  </si>
  <si>
    <t>The Longest Day</t>
  </si>
  <si>
    <t>Happy Gilmore</t>
  </si>
  <si>
    <t>Jeepers Creepers</t>
  </si>
  <si>
    <t>Oliver!</t>
  </si>
  <si>
    <t>Recess: School's Out</t>
  </si>
  <si>
    <t>Mad Max Beyond Thunderdome</t>
  </si>
  <si>
    <t>Pete's Dragon</t>
  </si>
  <si>
    <t>Commando</t>
  </si>
  <si>
    <t>Devil</t>
  </si>
  <si>
    <t>Friday After Next</t>
  </si>
  <si>
    <t>The Lawnmower Man</t>
  </si>
  <si>
    <t>Nick and Norah's Infinite Playlist</t>
  </si>
  <si>
    <t>Dogma</t>
  </si>
  <si>
    <t>The Banger Sisters</t>
  </si>
  <si>
    <t>Snatch</t>
  </si>
  <si>
    <t>Road House</t>
  </si>
  <si>
    <t>Twilight Zone: The Movie</t>
  </si>
  <si>
    <t>A Low Down Dirty Shame</t>
  </si>
  <si>
    <t>One Direction: This is Us</t>
  </si>
  <si>
    <t>Swimfan</t>
  </si>
  <si>
    <t>Employee of the Month</t>
  </si>
  <si>
    <t>The Fourth Kind</t>
  </si>
  <si>
    <t>The Outsiders</t>
  </si>
  <si>
    <t>Can't Hardly Wait</t>
  </si>
  <si>
    <t>Sparkle</t>
  </si>
  <si>
    <t>Mud</t>
  </si>
  <si>
    <t>Skyline</t>
  </si>
  <si>
    <t>The Dead Zone</t>
  </si>
  <si>
    <t>Valentine</t>
  </si>
  <si>
    <t>A Prairie Home Companion</t>
  </si>
  <si>
    <t>Reno 911!: Miami</t>
  </si>
  <si>
    <t>Jane Austen's Mafia</t>
  </si>
  <si>
    <t>Sugar Hill</t>
  </si>
  <si>
    <t>Kit Kittredge: An American Girl</t>
  </si>
  <si>
    <t>Roll Bounce</t>
  </si>
  <si>
    <t>Rushmore</t>
  </si>
  <si>
    <t>Tremors</t>
  </si>
  <si>
    <t>The Perfect Man</t>
  </si>
  <si>
    <t>Mo' Better Blues</t>
  </si>
  <si>
    <t>Kung Pow: Enter the Fist</t>
  </si>
  <si>
    <t>Wrong Turn</t>
  </si>
  <si>
    <t>The Long Riders</t>
  </si>
  <si>
    <t>The Corruptor</t>
  </si>
  <si>
    <t>The Goods: Live Hard, Sell Hard</t>
  </si>
  <si>
    <t>My Week with Marilyn</t>
  </si>
  <si>
    <t>Hey Arnold! The Movie</t>
  </si>
  <si>
    <t>The Matador</t>
  </si>
  <si>
    <t>Love Jones</t>
  </si>
  <si>
    <t>The Gift</t>
  </si>
  <si>
    <t>End of the Spear</t>
  </si>
  <si>
    <t>Get Over It</t>
  </si>
  <si>
    <t>Office Space</t>
  </si>
  <si>
    <t>Drop Dead Gorgeous</t>
  </si>
  <si>
    <t>Le Violon rouge</t>
  </si>
  <si>
    <t>Very Bad Things</t>
  </si>
  <si>
    <t>Sleepover</t>
  </si>
  <si>
    <t>Movie 43</t>
  </si>
  <si>
    <t>Body Double</t>
  </si>
  <si>
    <t>MacGruber</t>
  </si>
  <si>
    <t>Dirty Pretty Things</t>
  </si>
  <si>
    <t>Bad Words</t>
  </si>
  <si>
    <t>Over Her Dead Body</t>
  </si>
  <si>
    <t>Bones</t>
  </si>
  <si>
    <t>Seeking a Friend for the End of the World</t>
  </si>
  <si>
    <t>Turistas</t>
  </si>
  <si>
    <t>The Collection</t>
  </si>
  <si>
    <t>American History X</t>
  </si>
  <si>
    <t>Teacher's Pet: The Movie</t>
  </si>
  <si>
    <t>The Straight Story</t>
  </si>
  <si>
    <t>Deuces Wild</t>
  </si>
  <si>
    <t>Run, Fatboy, Run</t>
  </si>
  <si>
    <t>Heartbeeps</t>
  </si>
  <si>
    <t>Big Eyes</t>
  </si>
  <si>
    <t>Rescue Dawn</t>
  </si>
  <si>
    <t>Black and White</t>
  </si>
  <si>
    <t>I am Love</t>
  </si>
  <si>
    <t>On the Line</t>
  </si>
  <si>
    <t>Jeff, Who Lives at Home</t>
  </si>
  <si>
    <t>Crash</t>
  </si>
  <si>
    <t>Atlas Shrugged: Part II</t>
  </si>
  <si>
    <t>Romeo Is Bleeding</t>
  </si>
  <si>
    <t>The Limey</t>
  </si>
  <si>
    <t>The House of Mirth</t>
  </si>
  <si>
    <t>Bucky Larson: Born to Be a Star</t>
  </si>
  <si>
    <t>Bamboozled</t>
  </si>
  <si>
    <t>Sphinx</t>
  </si>
  <si>
    <t>The Iceman</t>
  </si>
  <si>
    <t>A Better Life</t>
  </si>
  <si>
    <t>Spider</t>
  </si>
  <si>
    <t>Gun Shy</t>
  </si>
  <si>
    <t>Nicholas Nickleby</t>
  </si>
  <si>
    <t>The Joneses</t>
  </si>
  <si>
    <t>Krrish</t>
  </si>
  <si>
    <t>Killer Joe</t>
  </si>
  <si>
    <t>Cecil B. Demented</t>
  </si>
  <si>
    <t>Owning Mahowny</t>
  </si>
  <si>
    <t>The Brothers Solomon</t>
  </si>
  <si>
    <t>My Blueberry Nights</t>
  </si>
  <si>
    <t>Illuminata</t>
  </si>
  <si>
    <t>Coriolanus</t>
  </si>
  <si>
    <t>Swept Away</t>
  </si>
  <si>
    <t>War, Inc.</t>
  </si>
  <si>
    <t>Shaolin Soccer</t>
  </si>
  <si>
    <t>The Brown Bunny</t>
  </si>
  <si>
    <t>The Swindle</t>
  </si>
  <si>
    <t>La femme de chambre du Titanic</t>
  </si>
  <si>
    <t>Imaginary Heroes</t>
  </si>
  <si>
    <t>High Heels and Low Lifes</t>
  </si>
  <si>
    <t>World's Greatest Dad</t>
  </si>
  <si>
    <t>Cinco de Mayo, La Batalla</t>
  </si>
  <si>
    <t>Welcome to the Rileys</t>
  </si>
  <si>
    <t>Free Style</t>
  </si>
  <si>
    <t>Severance</t>
  </si>
  <si>
    <t>Edmond</t>
  </si>
  <si>
    <t>Joheunnom nabbeunnom isanghannom</t>
  </si>
  <si>
    <t>Police Academy 7: Mission to Moscow</t>
  </si>
  <si>
    <t>Blood Done Sign My Name</t>
  </si>
  <si>
    <t>The Good Guy</t>
  </si>
  <si>
    <t>Motherhood</t>
  </si>
  <si>
    <t>Eulogy</t>
  </si>
  <si>
    <t>An Alan Smithee Film: Burn Hollywood Burn</t>
  </si>
  <si>
    <t>Elsa &amp; Fred</t>
  </si>
  <si>
    <t>The Open Road</t>
  </si>
  <si>
    <t>Janky Promoters</t>
  </si>
  <si>
    <t>Blonde Ambition</t>
  </si>
  <si>
    <t>The Oxford Murders</t>
  </si>
  <si>
    <t>The Reef</t>
  </si>
  <si>
    <t>White Noise 2: The Light</t>
  </si>
  <si>
    <t>It's a Wonderful Afterlife</t>
  </si>
  <si>
    <t>You Got Served: Beat The World</t>
  </si>
  <si>
    <t>Fifty Dead Men Walking</t>
  </si>
  <si>
    <t>Adam Resurrected</t>
  </si>
  <si>
    <t>While We're Young</t>
  </si>
  <si>
    <t>Grizzly</t>
  </si>
  <si>
    <t>Good Intentions</t>
  </si>
  <si>
    <t>Plastic</t>
  </si>
  <si>
    <t>The Devil's Tomb</t>
  </si>
  <si>
    <t>Partition</t>
  </si>
  <si>
    <t>Detention</t>
  </si>
  <si>
    <t>Gunless</t>
  </si>
  <si>
    <t>Adventureland</t>
  </si>
  <si>
    <t>Amour</t>
  </si>
  <si>
    <t>The Lost City</t>
  </si>
  <si>
    <t>Next Friday</t>
  </si>
  <si>
    <t>You Only Live Twice</t>
  </si>
  <si>
    <t>Poltergeist III</t>
  </si>
  <si>
    <t>The Runaways</t>
  </si>
  <si>
    <t>Gentlemen Broncos</t>
  </si>
  <si>
    <t>Re-Kill</t>
  </si>
  <si>
    <t>It's a Mad Mad Mad Mad World</t>
  </si>
  <si>
    <t>Volver</t>
  </si>
  <si>
    <t>Melancholia</t>
  </si>
  <si>
    <t>Heavy Metal</t>
  </si>
  <si>
    <t>Jab Tak Hai Jaan</t>
  </si>
  <si>
    <t>Richard III</t>
  </si>
  <si>
    <t>Kites</t>
  </si>
  <si>
    <t>Red Dog</t>
  </si>
  <si>
    <t>Mine Vaganti</t>
  </si>
  <si>
    <t>Alien</t>
  </si>
  <si>
    <t>The Texas Chainsaw Massacre</t>
  </si>
  <si>
    <t>Fiddler on the Roof</t>
  </si>
  <si>
    <t>The Purge: Anarchy</t>
  </si>
  <si>
    <t>Thunderball</t>
  </si>
  <si>
    <t>The Strangers</t>
  </si>
  <si>
    <t>Set It Off</t>
  </si>
  <si>
    <t>The Best Man</t>
  </si>
  <si>
    <t>Child's Play</t>
  </si>
  <si>
    <t>Sicko</t>
  </si>
  <si>
    <t>Down to You</t>
  </si>
  <si>
    <t>Harold &amp; Kumar Go to White Castle</t>
  </si>
  <si>
    <t>The Contender</t>
  </si>
  <si>
    <t>Boiler Room</t>
  </si>
  <si>
    <t>Black Christmas</t>
  </si>
  <si>
    <t>The Ice Pirates</t>
  </si>
  <si>
    <t>Breakin' All the Rules</t>
  </si>
  <si>
    <t>Glee: The 3D Concert Movie</t>
  </si>
  <si>
    <t>Henry V</t>
  </si>
  <si>
    <t>The Savages</t>
  </si>
  <si>
    <t>Chasing Papi</t>
  </si>
  <si>
    <t>The Way of the Gun</t>
  </si>
  <si>
    <t>Hamlet 2</t>
  </si>
  <si>
    <t>Igby Goes Down</t>
  </si>
  <si>
    <t>PCU</t>
  </si>
  <si>
    <t>The Ultimate Gift</t>
  </si>
  <si>
    <t>Beautiful</t>
  </si>
  <si>
    <t>Gracie</t>
  </si>
  <si>
    <t>Trust the Man</t>
  </si>
  <si>
    <t>Undiscovered</t>
  </si>
  <si>
    <t>Velvet Goldmine</t>
  </si>
  <si>
    <t>Princess Kaiulani</t>
  </si>
  <si>
    <t>The Legend of Suriyothai</t>
  </si>
  <si>
    <t>Due occhi diabolici</t>
  </si>
  <si>
    <t>La fille du RER</t>
  </si>
  <si>
    <t>All or Nothing</t>
  </si>
  <si>
    <t>The Red Riding Trilogy: 1974</t>
  </si>
  <si>
    <t>Flammen og Citronen</t>
  </si>
  <si>
    <t>Leaves of Grass</t>
  </si>
  <si>
    <t>Opal Dreams</t>
  </si>
  <si>
    <t>Beneath Hill 60</t>
  </si>
  <si>
    <t>Barbarella</t>
  </si>
  <si>
    <t>Veronika Decides to Die</t>
  </si>
  <si>
    <t>Skin Trade</t>
  </si>
  <si>
    <t>Polisse</t>
  </si>
  <si>
    <t>Ultramarines</t>
  </si>
  <si>
    <t>The I Inside</t>
  </si>
  <si>
    <t>Awake</t>
  </si>
  <si>
    <t>Crazy Heart</t>
  </si>
  <si>
    <t>Star Wars: The Clone Wars</t>
  </si>
  <si>
    <t>The Lost Boys</t>
  </si>
  <si>
    <t>Nightcrawler</t>
  </si>
  <si>
    <t>The Rose</t>
  </si>
  <si>
    <t>Baggage Claim</t>
  </si>
  <si>
    <t>Haakon Haakonsen</t>
  </si>
  <si>
    <t>Election</t>
  </si>
  <si>
    <t>The Namesake</t>
  </si>
  <si>
    <t>Club Dread</t>
  </si>
  <si>
    <t>Bright Star</t>
  </si>
  <si>
    <t>Glitter</t>
  </si>
  <si>
    <t>Silmido</t>
  </si>
  <si>
    <t>My Name is Khan</t>
  </si>
  <si>
    <t>Namastey London</t>
  </si>
  <si>
    <t>Limbo</t>
  </si>
  <si>
    <t>The Wind That Shakes the Barley</t>
  </si>
  <si>
    <t>The City of Your Final Destination</t>
  </si>
  <si>
    <t>Kurtlar vadisi - Irak</t>
  </si>
  <si>
    <t>Quo Vadis?</t>
  </si>
  <si>
    <t>The Sound of Music</t>
  </si>
  <si>
    <t>Pulp Fiction</t>
  </si>
  <si>
    <t>The Muppet Movie</t>
  </si>
  <si>
    <t>Splash</t>
  </si>
  <si>
    <t>Little Miss Sunshine</t>
  </si>
  <si>
    <t>Easy A</t>
  </si>
  <si>
    <t>Stand by Me</t>
  </si>
  <si>
    <t>28 Days Later...</t>
  </si>
  <si>
    <t>You Got Served</t>
  </si>
  <si>
    <t>50/50</t>
  </si>
  <si>
    <t>A Thin Line Between Love &amp; Hate</t>
  </si>
  <si>
    <t>Brown Sugar</t>
  </si>
  <si>
    <t>That Awkward Moment</t>
  </si>
  <si>
    <t>Shutter</t>
  </si>
  <si>
    <t>Howards End</t>
  </si>
  <si>
    <t>Modern Problems</t>
  </si>
  <si>
    <t>On Her Majesty's Secret Service</t>
  </si>
  <si>
    <t>Much Ado About Nothing</t>
  </si>
  <si>
    <t>The Player</t>
  </si>
  <si>
    <t>Creepshow</t>
  </si>
  <si>
    <t>Akeelah and the Bee</t>
  </si>
  <si>
    <t>Wes Craven's New Nightmare</t>
  </si>
  <si>
    <t>Drive Me Crazy</t>
  </si>
  <si>
    <t>Enough Said</t>
  </si>
  <si>
    <t>Half Baked</t>
  </si>
  <si>
    <t>New in Town</t>
  </si>
  <si>
    <t>American Psycho</t>
  </si>
  <si>
    <t>See No Evil</t>
  </si>
  <si>
    <t>The Good Girl</t>
  </si>
  <si>
    <t>Bon Cop, Bad Cop</t>
  </si>
  <si>
    <t>The Boondock Saints 2: All Saints Day</t>
  </si>
  <si>
    <t>Prom</t>
  </si>
  <si>
    <t>The Inkwell</t>
  </si>
  <si>
    <t>Shadow of the Vampire</t>
  </si>
  <si>
    <t>It's Kind of a Funny Story</t>
  </si>
  <si>
    <t>The Pallbearer</t>
  </si>
  <si>
    <t>Woman on Top</t>
  </si>
  <si>
    <t>Held Up</t>
  </si>
  <si>
    <t>Caché</t>
  </si>
  <si>
    <t>Another Year</t>
  </si>
  <si>
    <t>8 femmes</t>
  </si>
  <si>
    <t>Clay Pigeons</t>
  </si>
  <si>
    <t>Made in Dagenham</t>
  </si>
  <si>
    <t>And When Did You Last See Your Father?</t>
  </si>
  <si>
    <t>The Secret of Kells</t>
  </si>
  <si>
    <t>Prefontaine</t>
  </si>
  <si>
    <t>Down in the Valley</t>
  </si>
  <si>
    <t>Brooklyn Rules</t>
  </si>
  <si>
    <t>The Singing Detective</t>
  </si>
  <si>
    <t>Fido</t>
  </si>
  <si>
    <t>Restless</t>
  </si>
  <si>
    <t>The Land Girls</t>
  </si>
  <si>
    <t>The Wendell Baker Story</t>
  </si>
  <si>
    <t>Wild Target</t>
  </si>
  <si>
    <t>Pathology</t>
  </si>
  <si>
    <t>10th &amp; Wolf</t>
  </si>
  <si>
    <t>Dear Wendy</t>
  </si>
  <si>
    <t>Akira</t>
  </si>
  <si>
    <t>Feichang Xingyun</t>
  </si>
  <si>
    <t>The Death and Life of Bobby Z</t>
  </si>
  <si>
    <t>Maurice Richard</t>
  </si>
  <si>
    <t>Maggie</t>
  </si>
  <si>
    <t>Aloft</t>
  </si>
  <si>
    <t>Swelter</t>
  </si>
  <si>
    <t>Green Street Hooligans: Underground</t>
  </si>
  <si>
    <t>Imagine Me &amp; You</t>
  </si>
  <si>
    <t>Swimming Pool</t>
  </si>
  <si>
    <t>The Blood of Heroes</t>
  </si>
  <si>
    <t>Driving Miss Daisy</t>
  </si>
  <si>
    <t>Soul Food</t>
  </si>
  <si>
    <t>(500) Days of Summer</t>
  </si>
  <si>
    <t>Rumble in the Bronx</t>
  </si>
  <si>
    <t>Thank You For Smoking</t>
  </si>
  <si>
    <t>Hostel: Part II</t>
  </si>
  <si>
    <t>An Education</t>
  </si>
  <si>
    <t>Extract</t>
  </si>
  <si>
    <t>Narc</t>
  </si>
  <si>
    <t>Shopgirl</t>
  </si>
  <si>
    <t>The Hotel New Hampshire</t>
  </si>
  <si>
    <t>Men with Brooms</t>
  </si>
  <si>
    <t>Witless Protection</t>
  </si>
  <si>
    <t>The Work and the Glory</t>
  </si>
  <si>
    <t>Albert Nobbs</t>
  </si>
  <si>
    <t>Masked and Anonymous</t>
  </si>
  <si>
    <t>Betty Fisher et autres histoires</t>
  </si>
  <si>
    <t>Code 46</t>
  </si>
  <si>
    <t>The Hole</t>
  </si>
  <si>
    <t>Ta Ra Rum Pum</t>
  </si>
  <si>
    <t>Persepolis</t>
  </si>
  <si>
    <t>Harry Brown</t>
  </si>
  <si>
    <t>Die Welle</t>
  </si>
  <si>
    <t>Diamonds Are Forever</t>
  </si>
  <si>
    <t>The Omega Code</t>
  </si>
  <si>
    <t>Juno</t>
  </si>
  <si>
    <t>The Godfather</t>
  </si>
  <si>
    <t>Magic Mike</t>
  </si>
  <si>
    <t>Flashdance</t>
  </si>
  <si>
    <t>The Piano</t>
  </si>
  <si>
    <t>Jumping the Broom</t>
  </si>
  <si>
    <t>Live and Let Die</t>
  </si>
  <si>
    <t>My Dog Skip</t>
  </si>
  <si>
    <t>Darkness Falls</t>
  </si>
  <si>
    <t>Definitely, Maybe</t>
  </si>
  <si>
    <t>Good Night, and Good Luck</t>
  </si>
  <si>
    <t>Capote</t>
  </si>
  <si>
    <t>The Descent</t>
  </si>
  <si>
    <t>Desperado</t>
  </si>
  <si>
    <t>Logan's Run</t>
  </si>
  <si>
    <t>Fargo</t>
  </si>
  <si>
    <t>Kingdom Come</t>
  </si>
  <si>
    <t>The Man with the Golden Gun</t>
  </si>
  <si>
    <t>Action Jackson</t>
  </si>
  <si>
    <t>Michael Jordan to the MAX</t>
  </si>
  <si>
    <t>The Devil's Rejects</t>
  </si>
  <si>
    <t>Devil's Due</t>
  </si>
  <si>
    <t>Flirting with Disaster</t>
  </si>
  <si>
    <t>Beyond the Lights</t>
  </si>
  <si>
    <t>Buffy the Vampire Slayer</t>
  </si>
  <si>
    <t>In Too Deep</t>
  </si>
  <si>
    <t>House of 1,000 Corpses</t>
  </si>
  <si>
    <t>Silver Bullet</t>
  </si>
  <si>
    <t>The House of the Dead</t>
  </si>
  <si>
    <t>A Serious Man</t>
  </si>
  <si>
    <t>Get Low</t>
  </si>
  <si>
    <t>A Single Man</t>
  </si>
  <si>
    <t>Warlock</t>
  </si>
  <si>
    <t>The Last Temptation of Christ</t>
  </si>
  <si>
    <t>Cyrus</t>
  </si>
  <si>
    <t>Outside Providence</t>
  </si>
  <si>
    <t>Bride &amp; Prejudice</t>
  </si>
  <si>
    <t>Rabbit-Proof Fence</t>
  </si>
  <si>
    <t>Who's Your Caddy?</t>
  </si>
  <si>
    <t>Split Second</t>
  </si>
  <si>
    <t>Nikita</t>
  </si>
  <si>
    <t>The Other Side of Heaven</t>
  </si>
  <si>
    <t>Dark Angel</t>
  </si>
  <si>
    <t>Veer-Zaara</t>
  </si>
  <si>
    <t>Redbelt</t>
  </si>
  <si>
    <t>A Dog of Flanders</t>
  </si>
  <si>
    <t>Auto Focus</t>
  </si>
  <si>
    <t>The Mighty Macs</t>
  </si>
  <si>
    <t>Somewhere</t>
  </si>
  <si>
    <t>We Need to Talk About Kevin</t>
  </si>
  <si>
    <t>Factory Girl</t>
  </si>
  <si>
    <t>I Hope They Serve Beer in Hell</t>
  </si>
  <si>
    <t>Losin' It</t>
  </si>
  <si>
    <t>Mother and Child</t>
  </si>
  <si>
    <t>March or Die</t>
  </si>
  <si>
    <t>Les Visiteurs</t>
  </si>
  <si>
    <t>The Extra Man</t>
  </si>
  <si>
    <t>Hesher</t>
  </si>
  <si>
    <t>Chairman of the Board</t>
  </si>
  <si>
    <t>Gerry</t>
  </si>
  <si>
    <t>Wah-Wah</t>
  </si>
  <si>
    <t>The Heart of Me</t>
  </si>
  <si>
    <t>Ca$h</t>
  </si>
  <si>
    <t>The Boondock Saints</t>
  </si>
  <si>
    <t>Stargate - The Ark of Truth</t>
  </si>
  <si>
    <t>Snezhnaya koroleva</t>
  </si>
  <si>
    <t>The Kings of Appletown</t>
  </si>
  <si>
    <t>Trudno byt bogom</t>
  </si>
  <si>
    <t>Pale Rider</t>
  </si>
  <si>
    <t>House at the End of the Street</t>
  </si>
  <si>
    <t>Dazed and Confused</t>
  </si>
  <si>
    <t>Incendies</t>
  </si>
  <si>
    <t>Aimée &amp; Jaguar</t>
  </si>
  <si>
    <t>The Chumscrubber</t>
  </si>
  <si>
    <t>Shade</t>
  </si>
  <si>
    <t>Bran Nue Dae</t>
  </si>
  <si>
    <t>Remember Me, My Love</t>
  </si>
  <si>
    <t>Perrier's Bounty</t>
  </si>
  <si>
    <t>Tropa de Elite</t>
  </si>
  <si>
    <t>Annabelle</t>
  </si>
  <si>
    <t>Hannah Montana/Miley Cyrus: Best of Both Worlds Concert Tour</t>
  </si>
  <si>
    <t>Boyz n the Hood</t>
  </si>
  <si>
    <t>The Four Seasons</t>
  </si>
  <si>
    <t>Dressed to Kill</t>
  </si>
  <si>
    <t>The Adventures of Huck Finn</t>
  </si>
  <si>
    <t>Go!</t>
  </si>
  <si>
    <t>Friends with Money</t>
  </si>
  <si>
    <t>Bats</t>
  </si>
  <si>
    <t>Nowhere in Africa</t>
  </si>
  <si>
    <t>Shame</t>
  </si>
  <si>
    <t>Layer Cake</t>
  </si>
  <si>
    <t>The Work and the Glory: American Zion</t>
  </si>
  <si>
    <t>The Messenger</t>
  </si>
  <si>
    <t>A Home at the End of the World</t>
  </si>
  <si>
    <t>Aberdeen</t>
  </si>
  <si>
    <t>Tracker</t>
  </si>
  <si>
    <t>The Terminator</t>
  </si>
  <si>
    <t>Goodbye, Lenin!</t>
  </si>
  <si>
    <t>Control</t>
  </si>
  <si>
    <t>The Damned United</t>
  </si>
  <si>
    <t>Die Fälscher</t>
  </si>
  <si>
    <t>Return of the Living Dead Part II</t>
  </si>
  <si>
    <t>Gomorra</t>
  </si>
  <si>
    <t>Mallrats</t>
  </si>
  <si>
    <t>Grease</t>
  </si>
  <si>
    <t>Platoon</t>
  </si>
  <si>
    <t>Fahrenheit 9/11</t>
  </si>
  <si>
    <t>Butch Cassidy and the Sundance Kid</t>
  </si>
  <si>
    <t>Mary Poppins</t>
  </si>
  <si>
    <t>Ordinary People</t>
  </si>
  <si>
    <t>West Side Story</t>
  </si>
  <si>
    <t>Caddyshack</t>
  </si>
  <si>
    <t>The Brothers</t>
  </si>
  <si>
    <t>The Wrestler</t>
  </si>
  <si>
    <t>Do the Right Thing</t>
  </si>
  <si>
    <t>Escape from New York</t>
  </si>
  <si>
    <t>The Wood</t>
  </si>
  <si>
    <t>The Usual Suspects</t>
  </si>
  <si>
    <t>A Nightmare On Elm Street: The Dream Child</t>
  </si>
  <si>
    <t>National Lampoon's Van Wilder</t>
  </si>
  <si>
    <t>Duel in the Sun</t>
  </si>
  <si>
    <t>Best in Show</t>
  </si>
  <si>
    <t>The Last King of Scotland</t>
  </si>
  <si>
    <t>A Mighty Wind</t>
  </si>
  <si>
    <t>School Daze</t>
  </si>
  <si>
    <t>Daddy Day Camp</t>
  </si>
  <si>
    <t>Mystic Pizza</t>
  </si>
  <si>
    <t>Mr. Nice Guy</t>
  </si>
  <si>
    <t>War and Peace</t>
  </si>
  <si>
    <t>Sliding Doors</t>
  </si>
  <si>
    <t>Tales from the Hood</t>
  </si>
  <si>
    <t>Halloween 5: The Revenge of Michael Myers</t>
  </si>
  <si>
    <t>The Words</t>
  </si>
  <si>
    <t>Bernie</t>
  </si>
  <si>
    <t>Pollock</t>
  </si>
  <si>
    <t>Dolphins and Whales Tribes of the Ocean 3D</t>
  </si>
  <si>
    <t>200 Cigarettes</t>
  </si>
  <si>
    <t>City Island</t>
  </si>
  <si>
    <t>Casa de mi Padre</t>
  </si>
  <si>
    <t>The Guard</t>
  </si>
  <si>
    <t>The Virgin Suicides</t>
  </si>
  <si>
    <t>College</t>
  </si>
  <si>
    <t>La science des rêves</t>
  </si>
  <si>
    <t>Little Voice</t>
  </si>
  <si>
    <t>Miss March</t>
  </si>
  <si>
    <t>Simply Irresistible</t>
  </si>
  <si>
    <t>Venus</t>
  </si>
  <si>
    <t>Veronica Mars</t>
  </si>
  <si>
    <t>Hedwig and the Angry Inch</t>
  </si>
  <si>
    <t>Shattered Glass</t>
  </si>
  <si>
    <t>The Wackness</t>
  </si>
  <si>
    <t>Novocaine</t>
  </si>
  <si>
    <t>Snow Flower and the Secret Fan</t>
  </si>
  <si>
    <t>The Business of Strangers</t>
  </si>
  <si>
    <t>Beastmaster 2: Through the Portal of Time</t>
  </si>
  <si>
    <t>The Wild Bunch</t>
  </si>
  <si>
    <t>The 5th Quarter</t>
  </si>
  <si>
    <t>The First Great Train Robbery</t>
  </si>
  <si>
    <t>Morvern Callar</t>
  </si>
  <si>
    <t>The Flower of Evil</t>
  </si>
  <si>
    <t>Akmareul Boatda</t>
  </si>
  <si>
    <t>Come Early Morning</t>
  </si>
  <si>
    <t>The Greatest</t>
  </si>
  <si>
    <t>Deadfall</t>
  </si>
  <si>
    <t>Julia</t>
  </si>
  <si>
    <t>Lucky Break</t>
  </si>
  <si>
    <t>Surfer, Dude</t>
  </si>
  <si>
    <t>Lake of Fire</t>
  </si>
  <si>
    <t>Don McKay</t>
  </si>
  <si>
    <t>Song One</t>
  </si>
  <si>
    <t>Men of War</t>
  </si>
  <si>
    <t>The Hit List</t>
  </si>
  <si>
    <t>A Shine of Rainbows</t>
  </si>
  <si>
    <t>Freaky Deaky</t>
  </si>
  <si>
    <t>Videodrome</t>
  </si>
  <si>
    <t>Emma</t>
  </si>
  <si>
    <t>L'auberge espagnole</t>
  </si>
  <si>
    <t>The Planet of the Apes</t>
  </si>
  <si>
    <t>The Train</t>
  </si>
  <si>
    <t>Winter in Wartime</t>
  </si>
  <si>
    <t>Foolproof</t>
  </si>
  <si>
    <t>Tom yum goong</t>
  </si>
  <si>
    <t>Stiff Upper Lips</t>
  </si>
  <si>
    <t>The Inbetweeners</t>
  </si>
  <si>
    <t>Bend it Like Beckham</t>
  </si>
  <si>
    <t>Crossover</t>
  </si>
  <si>
    <t>Sunshine State</t>
  </si>
  <si>
    <t>Standing Ovation</t>
  </si>
  <si>
    <t>[Rec] 2</t>
  </si>
  <si>
    <t>The Sting</t>
  </si>
  <si>
    <t>Chariots of Fire</t>
  </si>
  <si>
    <t>Diary of a Mad Black Woman</t>
  </si>
  <si>
    <t>Shine</t>
  </si>
  <si>
    <t>Don Jon</t>
  </si>
  <si>
    <t>Ghost World</t>
  </si>
  <si>
    <t>Iris</t>
  </si>
  <si>
    <t>Galaxina</t>
  </si>
  <si>
    <t>Les Choristes</t>
  </si>
  <si>
    <t>Mambo Italiano</t>
  </si>
  <si>
    <t>Wonderland</t>
  </si>
  <si>
    <t>De battre mon coeur s'est arrêté</t>
  </si>
  <si>
    <t>Haevnen</t>
  </si>
  <si>
    <t>Le Havre</t>
  </si>
  <si>
    <t>Harvard Man</t>
  </si>
  <si>
    <t>Salvation Boulevard</t>
  </si>
  <si>
    <t>Animals</t>
  </si>
  <si>
    <t>Tao Jie</t>
  </si>
  <si>
    <t>Rang De Basanti</t>
  </si>
  <si>
    <t>Grabbers</t>
  </si>
  <si>
    <t>Hodejegerne</t>
  </si>
  <si>
    <t>The Ten</t>
  </si>
  <si>
    <t>A Room for Romeo Brass</t>
  </si>
  <si>
    <t>Wilson</t>
  </si>
  <si>
    <t>Saint Ralph</t>
  </si>
  <si>
    <t>Somewhere in Time</t>
  </si>
  <si>
    <t>My Big Fat Greek Wedding</t>
  </si>
  <si>
    <t>Crocodile Dundee</t>
  </si>
  <si>
    <t>Paranormal Activity 3</t>
  </si>
  <si>
    <t>Saw II</t>
  </si>
  <si>
    <t>Insidious Chapter 2</t>
  </si>
  <si>
    <t>Jackass: The Movie</t>
  </si>
  <si>
    <t>Paranormal Activity 4</t>
  </si>
  <si>
    <t>Ouija</t>
  </si>
  <si>
    <t>A Nightmare On Elm Street 3: Dream Warriors</t>
  </si>
  <si>
    <t>No se Aceptan Devoluciones</t>
  </si>
  <si>
    <t>The Return of the Pink Panther</t>
  </si>
  <si>
    <t>The Robe</t>
  </si>
  <si>
    <t>Freddy's Dead: The Final Nightmare</t>
  </si>
  <si>
    <t>Monster</t>
  </si>
  <si>
    <t>Paranormal Activity: The Marked Ones</t>
  </si>
  <si>
    <t>20,000 Leagues Under the Sea</t>
  </si>
  <si>
    <t>Oculus</t>
  </si>
  <si>
    <t>Dallas Buyers Club</t>
  </si>
  <si>
    <t>The Elephant Man</t>
  </si>
  <si>
    <t>Memento</t>
  </si>
  <si>
    <t>Our Idiot Brother</t>
  </si>
  <si>
    <t>Clerks II</t>
  </si>
  <si>
    <t>The Players Club</t>
  </si>
  <si>
    <t>Billy Elliot</t>
  </si>
  <si>
    <t>The Way Way Back</t>
  </si>
  <si>
    <t>As Above, So Below</t>
  </si>
  <si>
    <t>The Apostle</t>
  </si>
  <si>
    <t>The Man From Snowy River</t>
  </si>
  <si>
    <t>House Party 2</t>
  </si>
  <si>
    <t>Doug's 1st Movie</t>
  </si>
  <si>
    <t>Mommie Dearest</t>
  </si>
  <si>
    <t>Halloween 4: The Return of Michael Myers</t>
  </si>
  <si>
    <t>Apollo 18</t>
  </si>
  <si>
    <t>O (Othello)</t>
  </si>
  <si>
    <t>Halloween: The Curse of Michael Myers</t>
  </si>
  <si>
    <t>The Egyptian</t>
  </si>
  <si>
    <t>Eve's Bayou</t>
  </si>
  <si>
    <t>Nighthawks</t>
  </si>
  <si>
    <t>Friday the 13th Part VIII: Jason Takes Manhattan</t>
  </si>
  <si>
    <t>Spring Breakers</t>
  </si>
  <si>
    <t>Y Tu Mamá También</t>
  </si>
  <si>
    <t>Shaun of the Dead</t>
  </si>
  <si>
    <t>The Haunting of Molly Hartley</t>
  </si>
  <si>
    <t>Lone Star</t>
  </si>
  <si>
    <t>April Fool's Day</t>
  </si>
  <si>
    <t>Diner</t>
  </si>
  <si>
    <t>Lone Wolf McQuade</t>
  </si>
  <si>
    <t>Sunshine Cleaning</t>
  </si>
  <si>
    <t>A Farewell To Arms</t>
  </si>
  <si>
    <t>Solomon and Sheba</t>
  </si>
  <si>
    <t>The Beastmaster</t>
  </si>
  <si>
    <t>Not Easily Broken</t>
  </si>
  <si>
    <t>Digimon: The Movie</t>
  </si>
  <si>
    <t>Saved!</t>
  </si>
  <si>
    <t>Les invasions barbares</t>
  </si>
  <si>
    <t>Robin and Marian</t>
  </si>
  <si>
    <t>Force 10 from Navarone</t>
  </si>
  <si>
    <t>The Forsaken</t>
  </si>
  <si>
    <t>UHF</t>
  </si>
  <si>
    <t>Sea Rex 3D: Journey to a Prehistoric World</t>
  </si>
  <si>
    <t>Grandma's Boy</t>
  </si>
  <si>
    <t>Slums of Beverly Hills</t>
  </si>
  <si>
    <t>C'era una volta il West</t>
  </si>
  <si>
    <t>Made</t>
  </si>
  <si>
    <t>La mala educación</t>
  </si>
  <si>
    <t>Moon</t>
  </si>
  <si>
    <t>Keeping Up with the Steins</t>
  </si>
  <si>
    <t>The Sweet Hereafter</t>
  </si>
  <si>
    <t>Bottle Shock</t>
  </si>
  <si>
    <t>Des Hommes et Des Dieux</t>
  </si>
  <si>
    <t>Jekyll and Hyde... Together Again</t>
  </si>
  <si>
    <t>Heavenly Creatures</t>
  </si>
  <si>
    <t>Everything Must Go</t>
  </si>
  <si>
    <t>Kill the Messenger</t>
  </si>
  <si>
    <t>Rabbit Hole</t>
  </si>
  <si>
    <t>Zero Effect</t>
  </si>
  <si>
    <t>The Machinist</t>
  </si>
  <si>
    <t>Light Sleeper</t>
  </si>
  <si>
    <t>Atlas Shrugged: Who Is John Galt?</t>
  </si>
  <si>
    <t>Party Monster</t>
  </si>
  <si>
    <t>The Oh in Ohio</t>
  </si>
  <si>
    <t>Bottle Rocket</t>
  </si>
  <si>
    <t>Albino Alligator</t>
  </si>
  <si>
    <t>Gandhi, My Father</t>
  </si>
  <si>
    <t>Standard Operating Procedure</t>
  </si>
  <si>
    <t>Tucker &amp; Dale vs. Evil</t>
  </si>
  <si>
    <t>No Looking Back</t>
  </si>
  <si>
    <t>Tycoon</t>
  </si>
  <si>
    <t>Desert Blue</t>
  </si>
  <si>
    <t>Decoys</t>
  </si>
  <si>
    <t>Redacted</t>
  </si>
  <si>
    <t>Rudderless</t>
  </si>
  <si>
    <t>Fascination</t>
  </si>
  <si>
    <t>Grace</t>
  </si>
  <si>
    <t>Mientras duermes</t>
  </si>
  <si>
    <t>Flying By</t>
  </si>
  <si>
    <t>The Cottage</t>
  </si>
  <si>
    <t>Area 51</t>
  </si>
  <si>
    <t>Dead Like Me: Life After Death</t>
  </si>
  <si>
    <t>Let's Kill Ward's Wife</t>
  </si>
  <si>
    <t>Farce of the Penguins</t>
  </si>
  <si>
    <t>Henry &amp; Me</t>
  </si>
  <si>
    <t>Psych 9</t>
  </si>
  <si>
    <t>Born of War</t>
  </si>
  <si>
    <t>Yoga Hosers</t>
  </si>
  <si>
    <t>Obsluhoval jsem anglického krále</t>
  </si>
  <si>
    <t>Soul Kitchen</t>
  </si>
  <si>
    <t>The Awakening</t>
  </si>
  <si>
    <t>All Hat</t>
  </si>
  <si>
    <t>Sling Blade</t>
  </si>
  <si>
    <t>Hostel</t>
  </si>
  <si>
    <t>Take Shelter</t>
  </si>
  <si>
    <t>Tristram Shandy: A Cock and Bull Story</t>
  </si>
  <si>
    <t>The Texas Chainsaw Massacre 2</t>
  </si>
  <si>
    <t>Lady in White</t>
  </si>
  <si>
    <t>Driving Lessons</t>
  </si>
  <si>
    <t>Pat Garrett and Billy the Kid</t>
  </si>
  <si>
    <t>Camping Sauvage</t>
  </si>
  <si>
    <t>Barfi</t>
  </si>
  <si>
    <t>Dear Frankie</t>
  </si>
  <si>
    <t>Le nom des gens</t>
  </si>
  <si>
    <t>Savage Grace</t>
  </si>
  <si>
    <t>Out of the Blue</t>
  </si>
  <si>
    <t>Police Academy</t>
  </si>
  <si>
    <t>Four Weddings and a Funeral</t>
  </si>
  <si>
    <t>Fast Times at Ridgemont High</t>
  </si>
  <si>
    <t>Secrets &amp; Lies</t>
  </si>
  <si>
    <t>25th Hour</t>
  </si>
  <si>
    <t>Moby Dick</t>
  </si>
  <si>
    <t>Bound</t>
  </si>
  <si>
    <t>Requiem for a Dream</t>
  </si>
  <si>
    <t>State Fair</t>
  </si>
  <si>
    <t>Låt den rätte komma in</t>
  </si>
  <si>
    <t>Tango</t>
  </si>
  <si>
    <t>Salvador</t>
  </si>
  <si>
    <t>Salvando al Soldado Perez</t>
  </si>
  <si>
    <t>Donnie Darko</t>
  </si>
  <si>
    <t>Karakter</t>
  </si>
  <si>
    <t>Mozart's Sister</t>
  </si>
  <si>
    <t>Spun</t>
  </si>
  <si>
    <t>Life During Wartime</t>
  </si>
  <si>
    <t>Chinjeolhan geumjassi</t>
  </si>
  <si>
    <t>Blackthorn</t>
  </si>
  <si>
    <t>Lilja 4-ever</t>
  </si>
  <si>
    <t>After.Life</t>
  </si>
  <si>
    <t>Mean Machine</t>
  </si>
  <si>
    <t>Fong juk</t>
  </si>
  <si>
    <t>Falcon Rising</t>
  </si>
  <si>
    <t>Fugly!</t>
  </si>
  <si>
    <t>Hansel &amp; Gretel Get Baked</t>
  </si>
  <si>
    <t>One Flew Over the Cuckoo's Nest</t>
  </si>
  <si>
    <t>Silent Movie</t>
  </si>
  <si>
    <t>Anna</t>
  </si>
  <si>
    <t>Whale Rider</t>
  </si>
  <si>
    <t>Sexy Beast</t>
  </si>
  <si>
    <t>Paa</t>
  </si>
  <si>
    <t>Snabba Cash</t>
  </si>
  <si>
    <t>Night of the Living Dead</t>
  </si>
  <si>
    <t>Nochnoy dozor</t>
  </si>
  <si>
    <t>Animal Kingdom</t>
  </si>
  <si>
    <t>George A. Romero's Survival of the Dead</t>
  </si>
  <si>
    <t>Cargo</t>
  </si>
  <si>
    <t>High School Musical</t>
  </si>
  <si>
    <t>Love and Death on Long Island</t>
  </si>
  <si>
    <t>Porky's</t>
  </si>
  <si>
    <t>The Crying Game</t>
  </si>
  <si>
    <t>Lost in Translation</t>
  </si>
  <si>
    <t>Annie Hall</t>
  </si>
  <si>
    <t>The Greatest Show on Earth</t>
  </si>
  <si>
    <t>Leaving Las Vegas</t>
  </si>
  <si>
    <t>Monster's Ball</t>
  </si>
  <si>
    <t>Exodus</t>
  </si>
  <si>
    <t>The Kids Are All Right</t>
  </si>
  <si>
    <t>The Life of Brian</t>
  </si>
  <si>
    <t>A Haunted House 2</t>
  </si>
  <si>
    <t>The Last Exorcism Part II</t>
  </si>
  <si>
    <t>The Front Page</t>
  </si>
  <si>
    <t>Trapeze</t>
  </si>
  <si>
    <t>The Return of the Living Dead</t>
  </si>
  <si>
    <t>De-Lovely</t>
  </si>
  <si>
    <t>They Live</t>
  </si>
  <si>
    <t>Saving Grace</t>
  </si>
  <si>
    <t>The Great Escape</t>
  </si>
  <si>
    <t>What the #$'! Do We Know</t>
  </si>
  <si>
    <t>Scoop</t>
  </si>
  <si>
    <t>The Wash</t>
  </si>
  <si>
    <t>3 Strikes</t>
  </si>
  <si>
    <t>The Visitor</t>
  </si>
  <si>
    <t>The Cooler</t>
  </si>
  <si>
    <t>The Misfits</t>
  </si>
  <si>
    <t>The Night Listener</t>
  </si>
  <si>
    <t>The Jerky Boys</t>
  </si>
  <si>
    <t>El orfanato</t>
  </si>
  <si>
    <t>Bug</t>
  </si>
  <si>
    <t>The Rules of Attraction</t>
  </si>
  <si>
    <t>Topaz</t>
  </si>
  <si>
    <t>Let's Go to Prison</t>
  </si>
  <si>
    <t>Four Rooms</t>
  </si>
  <si>
    <t>The Real Cancun</t>
  </si>
  <si>
    <t>Talk Radio</t>
  </si>
  <si>
    <t>Waiting for Guffman</t>
  </si>
  <si>
    <t>Love Stinks</t>
  </si>
  <si>
    <t>You Kill Me</t>
  </si>
  <si>
    <t>The Art of Getting By</t>
  </si>
  <si>
    <t>Thumbsucker</t>
  </si>
  <si>
    <t>Red State</t>
  </si>
  <si>
    <t>MirrorMask</t>
  </si>
  <si>
    <t>Barbarians, The</t>
  </si>
  <si>
    <t>Holy Motors</t>
  </si>
  <si>
    <t>Poolhall Junkies</t>
  </si>
  <si>
    <t>The Loss of Sexual Innocence</t>
  </si>
  <si>
    <t>Prison</t>
  </si>
  <si>
    <t>Shooting Fish</t>
  </si>
  <si>
    <t>Adoration</t>
  </si>
  <si>
    <t>Psycho Beach Party</t>
  </si>
  <si>
    <t>The Big Tease</t>
  </si>
  <si>
    <t>Mondays in the Sun</t>
  </si>
  <si>
    <t>Trust</t>
  </si>
  <si>
    <t>An Everlasting Piece</t>
  </si>
  <si>
    <t>Among Giants</t>
  </si>
  <si>
    <t>The Velocity of Gary</t>
  </si>
  <si>
    <t>Stake Land</t>
  </si>
  <si>
    <t>Sonny</t>
  </si>
  <si>
    <t>The Last Time I Committed Suicide</t>
  </si>
  <si>
    <t>Another Happy Day</t>
  </si>
  <si>
    <t>Inescapable</t>
  </si>
  <si>
    <t>A Lonely Place to Die</t>
  </si>
  <si>
    <t>Nothing</t>
  </si>
  <si>
    <t>Geograf globus propil</t>
  </si>
  <si>
    <t>Repicas</t>
  </si>
  <si>
    <t>The Loved Ones</t>
  </si>
  <si>
    <t>The Perfect Wave</t>
  </si>
  <si>
    <t>The Helpers</t>
  </si>
  <si>
    <t>Purple Violets</t>
  </si>
  <si>
    <t>Hell's Angels</t>
  </si>
  <si>
    <t>Buen dia Ramon</t>
  </si>
  <si>
    <t>Gone with the Wind</t>
  </si>
  <si>
    <t>A Man for All Seasons</t>
  </si>
  <si>
    <t>Network</t>
  </si>
  <si>
    <t>Down for Life</t>
  </si>
  <si>
    <t>The Good Heart</t>
  </si>
  <si>
    <t>Major Dundee</t>
  </si>
  <si>
    <t>Annie Get Your Gun</t>
  </si>
  <si>
    <t>Casa de Areia</t>
  </si>
  <si>
    <t>Four Lions</t>
  </si>
  <si>
    <t>Defendor</t>
  </si>
  <si>
    <t>The Ballad of Cable Hogue</t>
  </si>
  <si>
    <t>The Pirate</t>
  </si>
  <si>
    <t>The History Boys</t>
  </si>
  <si>
    <t>Midnight Cowboy</t>
  </si>
  <si>
    <t>Airplane!</t>
  </si>
  <si>
    <t>M*A*S*H</t>
  </si>
  <si>
    <t>The Full Monty</t>
  </si>
  <si>
    <t>Menace II Society</t>
  </si>
  <si>
    <t>Friday</t>
  </si>
  <si>
    <t>Empire</t>
  </si>
  <si>
    <t>Dark Skies</t>
  </si>
  <si>
    <t>Creepshow 2</t>
  </si>
  <si>
    <t>In Cold Blood</t>
  </si>
  <si>
    <t>The Nun's Story</t>
  </si>
  <si>
    <t>Frenzy</t>
  </si>
  <si>
    <t>Harper</t>
  </si>
  <si>
    <t>I Got the Hook-Up!</t>
  </si>
  <si>
    <t>She's the One</t>
  </si>
  <si>
    <t>Terror Train</t>
  </si>
  <si>
    <t>Gods and Monsters</t>
  </si>
  <si>
    <t>El secreto de sus ojos</t>
  </si>
  <si>
    <t>Evil Dead II</t>
  </si>
  <si>
    <t>Pootie Tang</t>
  </si>
  <si>
    <t>La otra conquista</t>
  </si>
  <si>
    <t>Trolljegeren</t>
  </si>
  <si>
    <t>Ira and Abby</t>
  </si>
  <si>
    <t>Winter Passing</t>
  </si>
  <si>
    <t>D.E.B.S.</t>
  </si>
  <si>
    <t>Surveillance</t>
  </si>
  <si>
    <t>Taxman</t>
  </si>
  <si>
    <t>Secret, The</t>
  </si>
  <si>
    <t>Batman: The Dark Knight Returns, Part 2</t>
  </si>
  <si>
    <t>In the Name of the King III</t>
  </si>
  <si>
    <t>The Betrayed</t>
  </si>
  <si>
    <t>Jagten</t>
  </si>
  <si>
    <t>La marche de l'empereur</t>
  </si>
  <si>
    <t>High Anxiety</t>
  </si>
  <si>
    <t>Margin Call</t>
  </si>
  <si>
    <t>Choke</t>
  </si>
  <si>
    <t>L'incomparable mademoiselle C.</t>
  </si>
  <si>
    <t>August</t>
  </si>
  <si>
    <t>Bella</t>
  </si>
  <si>
    <t>Cidade de Deus</t>
  </si>
  <si>
    <t>Whiplash</t>
  </si>
  <si>
    <t>Human Traffic</t>
  </si>
  <si>
    <t>The Dead Girl</t>
  </si>
  <si>
    <t>A Christmas Story</t>
  </si>
  <si>
    <t>Class of 1984</t>
  </si>
  <si>
    <t>Entre les murs</t>
  </si>
  <si>
    <t>Dreaming of Joseph Lees</t>
  </si>
  <si>
    <t>Rosemary's Baby</t>
  </si>
  <si>
    <t>The Man Who Shot Liberty Valance</t>
  </si>
  <si>
    <t>Maria Full of Grace</t>
  </si>
  <si>
    <t>Beginners</t>
  </si>
  <si>
    <t>Adam</t>
  </si>
  <si>
    <t>Feast</t>
  </si>
  <si>
    <t>It's a Wonderful Life</t>
  </si>
  <si>
    <t>Trainspotting</t>
  </si>
  <si>
    <t>Antiviral</t>
  </si>
  <si>
    <t>National Lampoon's Animal House</t>
  </si>
  <si>
    <t>Paranormal Activity 2</t>
  </si>
  <si>
    <t>The Purge</t>
  </si>
  <si>
    <t>Goldfinger</t>
  </si>
  <si>
    <t>Sinister</t>
  </si>
  <si>
    <t>The Original Kings of Comedy</t>
  </si>
  <si>
    <t>The Bridge on the River Kwai</t>
  </si>
  <si>
    <t>Coming Home</t>
  </si>
  <si>
    <t>Waking Ned Devine</t>
  </si>
  <si>
    <t>Air Bud</t>
  </si>
  <si>
    <t>Bowling for Columbine</t>
  </si>
  <si>
    <t>A Nightmare On Elm Street Part 2: Freddy's Revenge</t>
  </si>
  <si>
    <t>A Room with a View</t>
  </si>
  <si>
    <t>Love and Death</t>
  </si>
  <si>
    <t>Friday the 13th Part VI: Jason Lives</t>
  </si>
  <si>
    <t>Martin Lawrence Live: RunTelDat</t>
  </si>
  <si>
    <t>The Apartment</t>
  </si>
  <si>
    <t>Super Troopers</t>
  </si>
  <si>
    <t>Cat on a Hot Tin Roof</t>
  </si>
  <si>
    <t>Beneath the Planet of the Apes</t>
  </si>
  <si>
    <t>Pokemon 3: The Movie</t>
  </si>
  <si>
    <t>Jason Goes to Hell: The Final Friday</t>
  </si>
  <si>
    <t>Spaced Invaders</t>
  </si>
  <si>
    <t>Family Plot</t>
  </si>
  <si>
    <t>Torn Curtain</t>
  </si>
  <si>
    <t>Dave Chappelle's Block Party</t>
  </si>
  <si>
    <t>Krush Groove</t>
  </si>
  <si>
    <t>Elmer Gantry</t>
  </si>
  <si>
    <t>Next Day Air</t>
  </si>
  <si>
    <t>Trippin'</t>
  </si>
  <si>
    <t>Red River</t>
  </si>
  <si>
    <t>The Deep End</t>
  </si>
  <si>
    <t>Before Midnight</t>
  </si>
  <si>
    <t>Teen Wolf Too</t>
  </si>
  <si>
    <t>Phat Girlz</t>
  </si>
  <si>
    <t>Phantasm II</t>
  </si>
  <si>
    <t>Woman Thou Art Loosed</t>
  </si>
  <si>
    <t>Real Women Have Curves</t>
  </si>
  <si>
    <t>Gallipoli</t>
  </si>
  <si>
    <t>Water</t>
  </si>
  <si>
    <t>East is East</t>
  </si>
  <si>
    <t>Whipped</t>
  </si>
  <si>
    <t>Kama Sutra</t>
  </si>
  <si>
    <t>Please Give</t>
  </si>
  <si>
    <t>Willy Wonka &amp; the Chocolate Factory</t>
  </si>
  <si>
    <t>Warlock: The Armageddon</t>
  </si>
  <si>
    <t>8 Heads in a Duffel Bag</t>
  </si>
  <si>
    <t>Days of Heaven</t>
  </si>
  <si>
    <t>Thirteen Conversations About One Thing</t>
  </si>
  <si>
    <t>Jawbreaker</t>
  </si>
  <si>
    <t>Basquiat</t>
  </si>
  <si>
    <t>Tsotsi</t>
  </si>
  <si>
    <t>Letters to God</t>
  </si>
  <si>
    <t>Happiness</t>
  </si>
  <si>
    <t>DysFunkTional Family</t>
  </si>
  <si>
    <t>Tusk</t>
  </si>
  <si>
    <t>Damsels in Distress</t>
  </si>
  <si>
    <t>Oldboy</t>
  </si>
  <si>
    <t>Hobo with a Shotgun</t>
  </si>
  <si>
    <t>Bachelorette</t>
  </si>
  <si>
    <t>Fish Tank</t>
  </si>
  <si>
    <t>Creature</t>
  </si>
  <si>
    <t>Freeway</t>
  </si>
  <si>
    <t>Love's Abiding Joy</t>
  </si>
  <si>
    <t>Braindead</t>
  </si>
  <si>
    <t>Chain Letter</t>
  </si>
  <si>
    <t>Tim and Eric's Billion Dollar Movie</t>
  </si>
  <si>
    <t>The Eclipse</t>
  </si>
  <si>
    <t>The Grand</t>
  </si>
  <si>
    <t>Sommersturm</t>
  </si>
  <si>
    <t>Fort McCoy</t>
  </si>
  <si>
    <t>Just Looking</t>
  </si>
  <si>
    <t>The Divide</t>
  </si>
  <si>
    <t>Tanner Hall</t>
  </si>
  <si>
    <t>My Big Fat Independent Movie</t>
  </si>
  <si>
    <t>à L'Intérieur</t>
  </si>
  <si>
    <t>Point Blank</t>
  </si>
  <si>
    <t>Enter the Dangerous Mind</t>
  </si>
  <si>
    <t>Iguana</t>
  </si>
  <si>
    <t>Demonic</t>
  </si>
  <si>
    <t>Something Wicked</t>
  </si>
  <si>
    <t>30 Nights Of Paranormal Activity With The Devil Inside The Girl With The Dragon Tattoo</t>
  </si>
  <si>
    <t>The Deported</t>
  </si>
  <si>
    <t>Chicago Overcoat</t>
  </si>
  <si>
    <t>Cinderella</t>
  </si>
  <si>
    <t>Central do Brasil</t>
  </si>
  <si>
    <t>Pocketful of Miracles</t>
  </si>
  <si>
    <t>Boynton Beach Club</t>
  </si>
  <si>
    <t>Freakonomics</t>
  </si>
  <si>
    <t>Griff the Invisible</t>
  </si>
  <si>
    <t>Some Like it Hot</t>
  </si>
  <si>
    <t>High Tension</t>
  </si>
  <si>
    <t>Young Frankenstein</t>
  </si>
  <si>
    <t>Hustle &amp; Flow</t>
  </si>
  <si>
    <t>Friday the 13th Part VII: The New Blood</t>
  </si>
  <si>
    <t>Artie Lange's Beer League</t>
  </si>
  <si>
    <t>The Wizard of Oz</t>
  </si>
  <si>
    <t>Diary of the Dead</t>
  </si>
  <si>
    <t>The Black Stallion</t>
  </si>
  <si>
    <t>Ulee's Gold</t>
  </si>
  <si>
    <t>Lage Raho Munna Bhai</t>
  </si>
  <si>
    <t>Rejsen til Saturn</t>
  </si>
  <si>
    <t>Donovan's Reef</t>
  </si>
  <si>
    <t>The Dress</t>
  </si>
  <si>
    <t>A Guy Named Joe</t>
  </si>
  <si>
    <t>Blazing Saddles</t>
  </si>
  <si>
    <t>Friday the 13th Part IV: The Final Chapter</t>
  </si>
  <si>
    <t>Maurice</t>
  </si>
  <si>
    <t>Riding Giants</t>
  </si>
  <si>
    <t>Los Cronocrímenes</t>
  </si>
  <si>
    <t>Timber Falls</t>
  </si>
  <si>
    <t>Silver Medalist</t>
  </si>
  <si>
    <t>Fat, Sick &amp; Nearly Dead</t>
  </si>
  <si>
    <t>Singin' in the Rain</t>
  </si>
  <si>
    <t>A Haunted House</t>
  </si>
  <si>
    <t>2016: Obama’s America</t>
  </si>
  <si>
    <t>Kevin Hart: Let Me Explain</t>
  </si>
  <si>
    <t>Garden State</t>
  </si>
  <si>
    <t>That Thing You Do!</t>
  </si>
  <si>
    <t>Halloween II</t>
  </si>
  <si>
    <t>Halloween 3: Season of the Witch</t>
  </si>
  <si>
    <t>Religulous</t>
  </si>
  <si>
    <t>Escape from the Planet of the Apes</t>
  </si>
  <si>
    <t>Hud</t>
  </si>
  <si>
    <t>The Spectacular Now</t>
  </si>
  <si>
    <t>My Own Private Idaho</t>
  </si>
  <si>
    <t>Before Sunrise</t>
  </si>
  <si>
    <t>Robot &amp; Frank</t>
  </si>
  <si>
    <t>Sur Le Seuil</t>
  </si>
  <si>
    <t>Jesus' Son</t>
  </si>
  <si>
    <t>Saving Face</t>
  </si>
  <si>
    <t>Brick Lane</t>
  </si>
  <si>
    <t>The Lost Medallion: The Adventures of Billy Stone</t>
  </si>
  <si>
    <t>My Life Without Me</t>
  </si>
  <si>
    <t>Marilyn Hotchkiss' Ballroom Dancing and Charm School</t>
  </si>
  <si>
    <t>Super</t>
  </si>
  <si>
    <t>Fuel</t>
  </si>
  <si>
    <t>Valley of the Hearts Delight</t>
  </si>
  <si>
    <t>The Other End of the Line</t>
  </si>
  <si>
    <t>8: The Mormon Proposition</t>
  </si>
  <si>
    <t>Sleep Dealer</t>
  </si>
  <si>
    <t>Eye of the Dolphin</t>
  </si>
  <si>
    <t>Underdogs</t>
  </si>
  <si>
    <t>Anatomie</t>
  </si>
  <si>
    <t>The Calling</t>
  </si>
  <si>
    <t>Alien Uprising</t>
  </si>
  <si>
    <t>Christmas Mail</t>
  </si>
  <si>
    <t>Go For It!</t>
  </si>
  <si>
    <t>Boyhood</t>
  </si>
  <si>
    <t>Get on the Bus</t>
  </si>
  <si>
    <t>Thr3e</t>
  </si>
  <si>
    <t>This is England</t>
  </si>
  <si>
    <t>Bathing Beauty</t>
  </si>
  <si>
    <t>Show Boat</t>
  </si>
  <si>
    <t>Dancer, Texas Pop. 81</t>
  </si>
  <si>
    <t>Redemption Road</t>
  </si>
  <si>
    <t>Fantasia</t>
  </si>
  <si>
    <t>Friday the 13th Part 3</t>
  </si>
  <si>
    <t>The French Connection</t>
  </si>
  <si>
    <t>Friday the 13th Part V: A New Beginning</t>
  </si>
  <si>
    <t>The Last Sin Eater</t>
  </si>
  <si>
    <t>Impact Point</t>
  </si>
  <si>
    <t>The Valley of Decision</t>
  </si>
  <si>
    <t>Chicken Tikka Masala</t>
  </si>
  <si>
    <t>Jack Brooks: Monster Slayer</t>
  </si>
  <si>
    <t>The Best Years of Our Lives</t>
  </si>
  <si>
    <t>Bully</t>
  </si>
  <si>
    <t>Elling</t>
  </si>
  <si>
    <t>[Rec]</t>
  </si>
  <si>
    <t>God’s Not Dead</t>
  </si>
  <si>
    <t>Courageous</t>
  </si>
  <si>
    <t>Nancy Drew</t>
  </si>
  <si>
    <t>From Russia With Love</t>
  </si>
  <si>
    <t>Mad Max 2: The Road Warrior</t>
  </si>
  <si>
    <t>In the Heat of the Night</t>
  </si>
  <si>
    <t>Sleeper</t>
  </si>
  <si>
    <t>Everything You Always Wanted to Know</t>
  </si>
  <si>
    <t>To Kill A Mockingbird</t>
  </si>
  <si>
    <t>Silent House</t>
  </si>
  <si>
    <t>The Legend of Drunken Master</t>
  </si>
  <si>
    <t>Boys Don't Cry</t>
  </si>
  <si>
    <t>Das Leben der Anderen</t>
  </si>
  <si>
    <t>Lolita (1962)</t>
  </si>
  <si>
    <t>Boom Town</t>
  </si>
  <si>
    <t>Gentleman's Agreement</t>
  </si>
  <si>
    <t>The Hustler</t>
  </si>
  <si>
    <t>Witchboard</t>
  </si>
  <si>
    <t>Les Triplettes de Belleville</t>
  </si>
  <si>
    <t>Smoke Signals</t>
  </si>
  <si>
    <t>Winter's Bone</t>
  </si>
  <si>
    <t>American Splendor</t>
  </si>
  <si>
    <t>Before Sunset</t>
  </si>
  <si>
    <t>Amores Perros</t>
  </si>
  <si>
    <t>Thirteen</t>
  </si>
  <si>
    <t>Touching the Void</t>
  </si>
  <si>
    <t>Inside Job</t>
  </si>
  <si>
    <t>Alexander's Ragtime Band</t>
  </si>
  <si>
    <t>Me and You and Everyone We Know</t>
  </si>
  <si>
    <t>Harsh Times</t>
  </si>
  <si>
    <t>Ghost Dog: Way of the Samurai</t>
  </si>
  <si>
    <t>Full Frontal</t>
  </si>
  <si>
    <t>Waltz with Bashir</t>
  </si>
  <si>
    <t>Strangers with Candy</t>
  </si>
  <si>
    <t>Shortbus</t>
  </si>
  <si>
    <t>Son of Rambow: A Home Movie</t>
  </si>
  <si>
    <t>The Book of Mormon Movie, Volume 1: The Journey</t>
  </si>
  <si>
    <t>No End In Sight</t>
  </si>
  <si>
    <t>Get Real</t>
  </si>
  <si>
    <t>In the Shadow of the Moon</t>
  </si>
  <si>
    <t>Meek's Cutoff</t>
  </si>
  <si>
    <t>Inside Deep Throat</t>
  </si>
  <si>
    <t>Dinner Rush</t>
  </si>
  <si>
    <t>The Virginity Hit</t>
  </si>
  <si>
    <t>Clockwatchers</t>
  </si>
  <si>
    <t>Subway</t>
  </si>
  <si>
    <t>House of D</t>
  </si>
  <si>
    <t>Teeth</t>
  </si>
  <si>
    <t>Stonewall</t>
  </si>
  <si>
    <t>Sherrybaby</t>
  </si>
  <si>
    <t>Six-String Samurai</t>
  </si>
  <si>
    <t>Hum to Mohabbt Karega</t>
  </si>
  <si>
    <t>It's All Gone Pete Tong</t>
  </si>
  <si>
    <t>Saint John of Las Vegas</t>
  </si>
  <si>
    <t>24 7: Twenty Four Seven</t>
  </si>
  <si>
    <t>Pump</t>
  </si>
  <si>
    <t>Roadside Romeo</t>
  </si>
  <si>
    <t>Eureka</t>
  </si>
  <si>
    <t>This Thing of Ours</t>
  </si>
  <si>
    <t>Super Capers</t>
  </si>
  <si>
    <t>Return of the Living Dead 3</t>
  </si>
  <si>
    <t>The Missing Person</t>
  </si>
  <si>
    <t>London</t>
  </si>
  <si>
    <t>Eden Lake</t>
  </si>
  <si>
    <t>Jerusalema</t>
  </si>
  <si>
    <t>Say Uncle</t>
  </si>
  <si>
    <t>The Ghastly Love of Johnny X</t>
  </si>
  <si>
    <t>Lesbian Vampire Killers</t>
  </si>
  <si>
    <t>Grave Encounters</t>
  </si>
  <si>
    <t>Freeze Frame</t>
  </si>
  <si>
    <t>Slacker Uprising</t>
  </si>
  <si>
    <t>Straight A's</t>
  </si>
  <si>
    <t>Bananas</t>
  </si>
  <si>
    <t>Wings</t>
  </si>
  <si>
    <t>Pendulum</t>
  </si>
  <si>
    <t>Highway</t>
  </si>
  <si>
    <t>Lucky Dog</t>
  </si>
  <si>
    <t>No Man's Land: The Rise of Reeker</t>
  </si>
  <si>
    <t>Coffee Town</t>
  </si>
  <si>
    <t>Rockaway</t>
  </si>
  <si>
    <t>Nine Dead</t>
  </si>
  <si>
    <t>The Legend of Hell's Gate: An American Conspiracy</t>
  </si>
  <si>
    <t>Buried</t>
  </si>
  <si>
    <t>Marine 4</t>
  </si>
  <si>
    <t>River's Edge</t>
  </si>
  <si>
    <t>Man on Wire</t>
  </si>
  <si>
    <t>Nowhere Boy</t>
  </si>
  <si>
    <t>Northfork</t>
  </si>
  <si>
    <t>Submarine</t>
  </si>
  <si>
    <t>The Square</t>
  </si>
  <si>
    <t>Chacun sa nuit</t>
  </si>
  <si>
    <t>Stranded</t>
  </si>
  <si>
    <t>The Last Exorcism</t>
  </si>
  <si>
    <t>Beasts of the Southern Wild</t>
  </si>
  <si>
    <t>Dr. Strangelove</t>
  </si>
  <si>
    <t>Battle for the Planet of the Apes</t>
  </si>
  <si>
    <t>A Streetcar Named Desire</t>
  </si>
  <si>
    <t>Hang 'em High</t>
  </si>
  <si>
    <t>El crimen de padre Amaro</t>
  </si>
  <si>
    <t>Songcatcher</t>
  </si>
  <si>
    <t>Higher Ground</t>
  </si>
  <si>
    <t>POM Wonderful Presents: The Greatest Movie Ever Sold</t>
  </si>
  <si>
    <t>Travellers and Magicians</t>
  </si>
  <si>
    <t>Ed and his Dead Mother</t>
  </si>
  <si>
    <t>Independence Daysaster</t>
  </si>
  <si>
    <t>Against the Wild</t>
  </si>
  <si>
    <t>Sublime</t>
  </si>
  <si>
    <t>Dysfunctional Friends</t>
  </si>
  <si>
    <t>Deadline</t>
  </si>
  <si>
    <t>Run Lola Run</t>
  </si>
  <si>
    <t>May</t>
  </si>
  <si>
    <t>I Spit on Your Grave</t>
  </si>
  <si>
    <t>Living Dark: The Story of Ted the Caver</t>
  </si>
  <si>
    <t>In the Bedroom</t>
  </si>
  <si>
    <t>Conquest of the Planet of the Apes</t>
  </si>
  <si>
    <t>The Lunchbox</t>
  </si>
  <si>
    <t>Grace Unplugged</t>
  </si>
  <si>
    <t>Happy, Texas</t>
  </si>
  <si>
    <t>My Summer of Love</t>
  </si>
  <si>
    <t>Yes</t>
  </si>
  <si>
    <t>From Here to Eternity</t>
  </si>
  <si>
    <t>You Can't Take It With You</t>
  </si>
  <si>
    <t>Foolish</t>
  </si>
  <si>
    <t>She Wore a Yellow Ribbon</t>
  </si>
  <si>
    <t>The Conversation</t>
  </si>
  <si>
    <t>N-Secure</t>
  </si>
  <si>
    <t>Sukkar banat</t>
  </si>
  <si>
    <t>Out of the Dark</t>
  </si>
  <si>
    <t>Bubble</t>
  </si>
  <si>
    <t>Dil Jo Bhi Kahey...</t>
  </si>
  <si>
    <t>Mississippi Mermaid</t>
  </si>
  <si>
    <t>I Love Your Work</t>
  </si>
  <si>
    <t>Insidious</t>
  </si>
  <si>
    <t>Cabin Fever</t>
  </si>
  <si>
    <t>Waitress</t>
  </si>
  <si>
    <t>Kickboxer</t>
  </si>
  <si>
    <t>Bloodsport</t>
  </si>
  <si>
    <t>Mr. Smith Goes To Washington</t>
  </si>
  <si>
    <t>Kids</t>
  </si>
  <si>
    <t>The Squid and the Whale</t>
  </si>
  <si>
    <t>Kissing Jessica Stein</t>
  </si>
  <si>
    <t>Spellbound</t>
  </si>
  <si>
    <t>Exotica</t>
  </si>
  <si>
    <t>The To Do List</t>
  </si>
  <si>
    <t>The Gatekeepers</t>
  </si>
  <si>
    <t>Buffalo '66</t>
  </si>
  <si>
    <t>Repo Man</t>
  </si>
  <si>
    <t>Blood Simple</t>
  </si>
  <si>
    <t>Nueve Reinas</t>
  </si>
  <si>
    <t>The Lords of Salem</t>
  </si>
  <si>
    <t>The Ballad of Jack and Rose</t>
  </si>
  <si>
    <t>Killing Zoe</t>
  </si>
  <si>
    <t>Snow Angels</t>
  </si>
  <si>
    <t>Session 9</t>
  </si>
  <si>
    <t>MOOZ-lum</t>
  </si>
  <si>
    <t>I Want Someone To Eat Cheese With</t>
  </si>
  <si>
    <t>Amigo</t>
  </si>
  <si>
    <t>Hatchet</t>
  </si>
  <si>
    <t>My Name is Bruce</t>
  </si>
  <si>
    <t>Modern Times</t>
  </si>
  <si>
    <t>The Salon</t>
  </si>
  <si>
    <t>Stolen Summer</t>
  </si>
  <si>
    <t>Forty Shades of Blue</t>
  </si>
  <si>
    <t>Trucker</t>
  </si>
  <si>
    <t>Pontypool</t>
  </si>
  <si>
    <t>Wal-Mart: The High Cost of Low Price</t>
  </si>
  <si>
    <t>Fetching Cody</t>
  </si>
  <si>
    <t>The Lion of Judah</t>
  </si>
  <si>
    <t>Once Upon a Time in Queens</t>
  </si>
  <si>
    <t>Housebound</t>
  </si>
  <si>
    <t>Snow White and the Seven Dwarfs</t>
  </si>
  <si>
    <t>Shalako</t>
  </si>
  <si>
    <t>Holy Girl</t>
  </si>
  <si>
    <t>Incident at Loch Ness</t>
  </si>
  <si>
    <t>Eddie: The Sleepwalking Cannibal</t>
  </si>
  <si>
    <t>Kurmanjan datka</t>
  </si>
  <si>
    <t>One Shot</t>
  </si>
  <si>
    <t>Batman - The Movie</t>
  </si>
  <si>
    <t>Lock, Stock and Two Smoking Barrels</t>
  </si>
  <si>
    <t>The Ballad of Gregorio Cortez</t>
  </si>
  <si>
    <t>San Francisco</t>
  </si>
  <si>
    <t>Festen</t>
  </si>
  <si>
    <t>Trees Lounge</t>
  </si>
  <si>
    <t>The Girlfriend Experience</t>
  </si>
  <si>
    <t>Journey from the Fall</t>
  </si>
  <si>
    <t>The Basket</t>
  </si>
  <si>
    <t>Def-Con 4</t>
  </si>
  <si>
    <t>Neal n' Nikki</t>
  </si>
  <si>
    <t>The Hebrew Hammer</t>
  </si>
  <si>
    <t>Los insolitos peces gato</t>
  </si>
  <si>
    <t>Simon</t>
  </si>
  <si>
    <t>Forget Me Not</t>
  </si>
  <si>
    <t>Rebecca</t>
  </si>
  <si>
    <t>Friday the 13th Part 2</t>
  </si>
  <si>
    <t>The Lost Weekend</t>
  </si>
  <si>
    <t>C.H.U.D.</t>
  </si>
  <si>
    <t>Filly Brown</t>
  </si>
  <si>
    <t>Niagara</t>
  </si>
  <si>
    <t>How Green Was My Valley</t>
  </si>
  <si>
    <t>Da Sweet Blood of Jesus</t>
  </si>
  <si>
    <t>The Rocky Horror Picture Show</t>
  </si>
  <si>
    <t>Saw</t>
  </si>
  <si>
    <t>Sex, Lies, and Videotape</t>
  </si>
  <si>
    <t>Monsoon Wedding</t>
  </si>
  <si>
    <t>You Can Count on Me</t>
  </si>
  <si>
    <t>The Trouble With Harry</t>
  </si>
  <si>
    <t>Strangers on a Train</t>
  </si>
  <si>
    <t>Il buono, il brutto, il cattivo</t>
  </si>
  <si>
    <t>Home Run</t>
  </si>
  <si>
    <t>Reservoir Dogs</t>
  </si>
  <si>
    <t>But I'm a Cheerleader</t>
  </si>
  <si>
    <t>The Wrong Man</t>
  </si>
  <si>
    <t>The Blue Bird</t>
  </si>
  <si>
    <t>Blue Like Jazz</t>
  </si>
  <si>
    <t>Q</t>
  </si>
  <si>
    <t>Down &amp; Out with the Dolls</t>
  </si>
  <si>
    <t>Pink Ribbons, Inc.</t>
  </si>
  <si>
    <t>Certifiably Jonathan</t>
  </si>
  <si>
    <t>Extreme Movie</t>
  </si>
  <si>
    <t>Cotton Comes to Harlem</t>
  </si>
  <si>
    <t>Below Zero</t>
  </si>
  <si>
    <t>Charge of the Light Brigade, The</t>
  </si>
  <si>
    <t>Airborne</t>
  </si>
  <si>
    <t>Grand Theft Parsons</t>
  </si>
  <si>
    <t>Waiting...</t>
  </si>
  <si>
    <t>Dead Man's Shoes</t>
  </si>
  <si>
    <t>Wolf Creek</t>
  </si>
  <si>
    <t>Serbuan maut</t>
  </si>
  <si>
    <t>The Offspring</t>
  </si>
  <si>
    <t>Sex with Strangers</t>
  </si>
  <si>
    <t>Beyond the Black Rainbow</t>
  </si>
  <si>
    <t>Dracula: Pages from a Virgin's Diary</t>
  </si>
  <si>
    <t>The Sleepwalker</t>
  </si>
  <si>
    <t>Lake Mungo</t>
  </si>
  <si>
    <t>Faith Like Potatoes</t>
  </si>
  <si>
    <t>The Vatican Exorcisms</t>
  </si>
  <si>
    <t>Rocket Singh: Salesman of the Year</t>
  </si>
  <si>
    <t>Casablanca</t>
  </si>
  <si>
    <t>Rocky</t>
  </si>
  <si>
    <t>The Devil Inside</t>
  </si>
  <si>
    <t>Tom Jones</t>
  </si>
  <si>
    <t>Taxi Driver</t>
  </si>
  <si>
    <t>An Inconvenient Truth</t>
  </si>
  <si>
    <t>Chernobyl Diaries</t>
  </si>
  <si>
    <t>The Howling</t>
  </si>
  <si>
    <t>Dr. No</t>
  </si>
  <si>
    <t>Hellraiser</t>
  </si>
  <si>
    <t>Cry Wolf</t>
  </si>
  <si>
    <t>Godzilla 2000</t>
  </si>
  <si>
    <t>Blue Valentine</t>
  </si>
  <si>
    <t>Transamerica</t>
  </si>
  <si>
    <t>Love Me Tender</t>
  </si>
  <si>
    <t>Beyond the Valley of the Dolls</t>
  </si>
  <si>
    <t>Sands of Iwo Jima</t>
  </si>
  <si>
    <t>The Sessions</t>
  </si>
  <si>
    <t>Shine a Light</t>
  </si>
  <si>
    <t>October Baby</t>
  </si>
  <si>
    <t>20 Feet From Stardom</t>
  </si>
  <si>
    <t>Food, Inc.</t>
  </si>
  <si>
    <t>Next Stop, Wonderland</t>
  </si>
  <si>
    <t>Martha Marcy May Marlene</t>
  </si>
  <si>
    <t>Junebug</t>
  </si>
  <si>
    <t>Frozen River</t>
  </si>
  <si>
    <t>The Sidewalks of New York</t>
  </si>
  <si>
    <t>Two Girls and a Guy</t>
  </si>
  <si>
    <t>The Broken Hearts Club: A Romantic Comedy</t>
  </si>
  <si>
    <t>Who Killed the Electric Car?</t>
  </si>
  <si>
    <t>Walking and Talking</t>
  </si>
  <si>
    <t>Bubba Ho-Tep</t>
  </si>
  <si>
    <t>No Man's Land</t>
  </si>
  <si>
    <t>Slam</t>
  </si>
  <si>
    <t>Brigham City</t>
  </si>
  <si>
    <t>Panic</t>
  </si>
  <si>
    <t>Fiza</t>
  </si>
  <si>
    <t>Ajami</t>
  </si>
  <si>
    <t>Orgazmo</t>
  </si>
  <si>
    <t>The Future</t>
  </si>
  <si>
    <t>All the Real Girls</t>
  </si>
  <si>
    <t>Dream With The Fishes</t>
  </si>
  <si>
    <t>The Act of Killing</t>
  </si>
  <si>
    <t>Blue Car</t>
  </si>
  <si>
    <t>Wristcutters: A Love Story</t>
  </si>
  <si>
    <t>Luminarias</t>
  </si>
  <si>
    <t>The Battle of Shaker Heights</t>
  </si>
  <si>
    <t>Taxi to the Dark Side</t>
  </si>
  <si>
    <t>Guiana 1838</t>
  </si>
  <si>
    <t>Love Lisa</t>
  </si>
  <si>
    <t>Once in a Lifetime: the Extraordinary Story of the New York Cosmos</t>
  </si>
  <si>
    <t>Lisa Picard is Famous</t>
  </si>
  <si>
    <t>House of the Devil, The</t>
  </si>
  <si>
    <t>Hardflip</t>
  </si>
  <si>
    <t>Chocolate: Deep Dark Secrets</t>
  </si>
  <si>
    <t>The Perfect Host</t>
  </si>
  <si>
    <t>The Last Big Thing</t>
  </si>
  <si>
    <t>Safe Men</t>
  </si>
  <si>
    <t>Speedway Junky</t>
  </si>
  <si>
    <t>The Specials</t>
  </si>
  <si>
    <t>16 to Life</t>
  </si>
  <si>
    <t>Alone with Her</t>
  </si>
  <si>
    <t>Special</t>
  </si>
  <si>
    <t>Sparkler</t>
  </si>
  <si>
    <t>The Helix... Loaded</t>
  </si>
  <si>
    <t>In Her Line of Fire</t>
  </si>
  <si>
    <t>The Jimmy Show</t>
  </si>
  <si>
    <t>Loving Annabelle</t>
  </si>
  <si>
    <t>Snow White: A Deadly Summer</t>
  </si>
  <si>
    <t>Black Rock</t>
  </si>
  <si>
    <t>Truth or Die</t>
  </si>
  <si>
    <t>Walter</t>
  </si>
  <si>
    <t>Fear Clinic</t>
  </si>
  <si>
    <t>The Sisterhood of Night</t>
  </si>
  <si>
    <t>A Fine Step</t>
  </si>
  <si>
    <t>Zombies of Mass Destruction</t>
  </si>
  <si>
    <t>Antarctica: A Year on Ice</t>
  </si>
  <si>
    <t>Heli</t>
  </si>
  <si>
    <t>My Last Day Without You</t>
  </si>
  <si>
    <t>Proud</t>
  </si>
  <si>
    <t>Jimmy and Judy</t>
  </si>
  <si>
    <t>Hidden Away</t>
  </si>
  <si>
    <t>The Poker House</t>
  </si>
  <si>
    <t>Doc Holliday's Revenge</t>
  </si>
  <si>
    <t>Beyond the Brick: A LEGO Brickumentary</t>
  </si>
  <si>
    <t>The Party's Over</t>
  </si>
  <si>
    <t>Steppin: The Movie</t>
  </si>
  <si>
    <t>Frat Party</t>
  </si>
  <si>
    <t>And Then Came Love</t>
  </si>
  <si>
    <t>Hard Candy</t>
  </si>
  <si>
    <t>Charly</t>
  </si>
  <si>
    <t>Jesse</t>
  </si>
  <si>
    <t>L!fe Happens</t>
  </si>
  <si>
    <t>Food Chains</t>
  </si>
  <si>
    <t>On the Waterfront</t>
  </si>
  <si>
    <t>Fruitvale Station</t>
  </si>
  <si>
    <t>4 luni, 3 saptamani si 2 zile</t>
  </si>
  <si>
    <t>Circumstance</t>
  </si>
  <si>
    <t>The Quiet</t>
  </si>
  <si>
    <t>The Brass Teapot</t>
  </si>
  <si>
    <t>For a Good Time, Call</t>
  </si>
  <si>
    <t>Latter Days</t>
  </si>
  <si>
    <t>The Hammer</t>
  </si>
  <si>
    <t>Harrison Montgomery</t>
  </si>
  <si>
    <t>Celeste and Jesse Forever</t>
  </si>
  <si>
    <t>Time Changer</t>
  </si>
  <si>
    <t>London to Brighton</t>
  </si>
  <si>
    <t>Crying With Laughter</t>
  </si>
  <si>
    <t>Jodaeiye Nader az Simin</t>
  </si>
  <si>
    <t>Welcome to the Dollhouse</t>
  </si>
  <si>
    <t>Raising Victor Vargas</t>
  </si>
  <si>
    <t>Pandora's Box</t>
  </si>
  <si>
    <t>Cama adentro</t>
  </si>
  <si>
    <t>Deterrence</t>
  </si>
  <si>
    <t>The Mudge Boy</t>
  </si>
  <si>
    <t>The Young Unknowns</t>
  </si>
  <si>
    <t>Dod sno</t>
  </si>
  <si>
    <t>Kill List</t>
  </si>
  <si>
    <t>Saints and Soldiers</t>
  </si>
  <si>
    <t>American Graffiti</t>
  </si>
  <si>
    <t>Iraq for Sale: The War Profiteers</t>
  </si>
  <si>
    <t>Kevin Hart: Laugh at My Pain</t>
  </si>
  <si>
    <t>Aqua Teen Hunger Force: The Movie</t>
  </si>
  <si>
    <t>Safety Not Guaranteed</t>
  </si>
  <si>
    <t>The Innkeepers</t>
  </si>
  <si>
    <t>Il conformista</t>
  </si>
  <si>
    <t>Interview with the Assassin</t>
  </si>
  <si>
    <t>Undead</t>
  </si>
  <si>
    <t>Donkey Punch</t>
  </si>
  <si>
    <t>Bled</t>
  </si>
  <si>
    <t>La mariée était en noir</t>
  </si>
  <si>
    <t>High Noon</t>
  </si>
  <si>
    <t>Hoop Dreams</t>
  </si>
  <si>
    <t>Rize</t>
  </si>
  <si>
    <t>Half Nelson</t>
  </si>
  <si>
    <t>L.I.E.</t>
  </si>
  <si>
    <t>Naturally Native</t>
  </si>
  <si>
    <t>B-Girl</t>
  </si>
  <si>
    <t>King Kong (1933)</t>
  </si>
  <si>
    <t>Hav Plenty</t>
  </si>
  <si>
    <t>Escape from Tomorrow</t>
  </si>
  <si>
    <t>After</t>
  </si>
  <si>
    <t>Starsuckers</t>
  </si>
  <si>
    <t>Top Hat</t>
  </si>
  <si>
    <t>The Blair Witch Project</t>
  </si>
  <si>
    <t>The Kentucky Fried Movie</t>
  </si>
  <si>
    <t>Per qualche dollaro in più</t>
  </si>
  <si>
    <t>Mercy Streets</t>
  </si>
  <si>
    <t>Water &amp; Power</t>
  </si>
  <si>
    <t>Arnolds Park</t>
  </si>
  <si>
    <t>Broken Vessels</t>
  </si>
  <si>
    <t>Crop Circles: Quest for Truth</t>
  </si>
  <si>
    <t>A Hard Day's Night</t>
  </si>
  <si>
    <t>The Harvest/La Cosecha</t>
  </si>
  <si>
    <t>Mata Hari</t>
  </si>
  <si>
    <t>Love Letters</t>
  </si>
  <si>
    <t>High Road</t>
  </si>
  <si>
    <t>Fireproof</t>
  </si>
  <si>
    <t>Benji</t>
  </si>
  <si>
    <t>Open Water</t>
  </si>
  <si>
    <t>Kingdom of the Spiders</t>
  </si>
  <si>
    <t>Mad Hot Ballroom</t>
  </si>
  <si>
    <t>The Station Agent</t>
  </si>
  <si>
    <t>To Save a Life</t>
  </si>
  <si>
    <t>Wordplay</t>
  </si>
  <si>
    <t>Beyond the Mat</t>
  </si>
  <si>
    <t>The Singles Ward</t>
  </si>
  <si>
    <t>Sholem Aleichem: Laughing in the Darkness</t>
  </si>
  <si>
    <t>Osama</t>
  </si>
  <si>
    <t>Groove</t>
  </si>
  <si>
    <t>The R.M.</t>
  </si>
  <si>
    <t>Twin Falls Idaho</t>
  </si>
  <si>
    <t>Mean Creek</t>
  </si>
  <si>
    <t>Drinking Buddies</t>
  </si>
  <si>
    <t>Hurricane Streets</t>
  </si>
  <si>
    <t>Never Again</t>
  </si>
  <si>
    <t>Shichinin no samurai</t>
  </si>
  <si>
    <t>Civil Brand</t>
  </si>
  <si>
    <t>Monsters</t>
  </si>
  <si>
    <t>Lonesome Jim</t>
  </si>
  <si>
    <t>Deceptive Practice: The Mysteries and Mentors of Ricky Jay</t>
  </si>
  <si>
    <t>The Other Dream Team</t>
  </si>
  <si>
    <t>Rubber</t>
  </si>
  <si>
    <t>Johnny Suede</t>
  </si>
  <si>
    <t>Finishing the Game</t>
  </si>
  <si>
    <t>Kiss the Bride</t>
  </si>
  <si>
    <t>The Journey</t>
  </si>
  <si>
    <t>The Slaughter Rule</t>
  </si>
  <si>
    <t>The Living Wake</t>
  </si>
  <si>
    <t>Scott Walker: 30 Century Man</t>
  </si>
  <si>
    <t>The Californians</t>
  </si>
  <si>
    <t>Born to Fly: Elizabeth Streb vs. Gravity</t>
  </si>
  <si>
    <t>Detention of the Dead</t>
  </si>
  <si>
    <t>Fengkuang de Shitou</t>
  </si>
  <si>
    <t>Now is Good</t>
  </si>
  <si>
    <t>Everything Put Together</t>
  </si>
  <si>
    <t>Diamond Rufff</t>
  </si>
  <si>
    <t>Enter Nowhere</t>
  </si>
  <si>
    <t>Drones</t>
  </si>
  <si>
    <t>Girls Gone Dead</t>
  </si>
  <si>
    <t>America Is Still The Place</t>
  </si>
  <si>
    <t>Subconscious</t>
  </si>
  <si>
    <t>Insomnia Manica</t>
  </si>
  <si>
    <t>Roadside</t>
  </si>
  <si>
    <t>Paranormal Activity</t>
  </si>
  <si>
    <t>Straight out of Brooklyn</t>
  </si>
  <si>
    <t>Brick</t>
  </si>
  <si>
    <t>Sunday</t>
  </si>
  <si>
    <t>Conversations with Other Women</t>
  </si>
  <si>
    <t>Poultrygeist: Night of the Chicken Dead</t>
  </si>
  <si>
    <t>As It Is in Heaven</t>
  </si>
  <si>
    <t>Mutual Friends</t>
  </si>
  <si>
    <t>42nd Street</t>
  </si>
  <si>
    <t>Metropolitan</t>
  </si>
  <si>
    <t>Gory Gory Hallelujah</t>
  </si>
  <si>
    <t>Napoleon Dynamite</t>
  </si>
  <si>
    <t>Monty Python and the Holy Grail</t>
  </si>
  <si>
    <t>Quinceanera</t>
  </si>
  <si>
    <t>Heroes</t>
  </si>
  <si>
    <t>Tarnation</t>
  </si>
  <si>
    <t>I Want Your Money</t>
  </si>
  <si>
    <t>Home Movies</t>
  </si>
  <si>
    <t>Jackpot</t>
  </si>
  <si>
    <t>Fabled</t>
  </si>
  <si>
    <t>The Dark Hours</t>
  </si>
  <si>
    <t>Show Me</t>
  </si>
  <si>
    <t>My Beautiful Laundrette</t>
  </si>
  <si>
    <t>Pancakes</t>
  </si>
  <si>
    <t>Intolerance</t>
  </si>
  <si>
    <t>The Broadway Melody</t>
  </si>
  <si>
    <t>The Evil Dead</t>
  </si>
  <si>
    <t>Trekkies</t>
  </si>
  <si>
    <t>Maniac</t>
  </si>
  <si>
    <t>American Ninja 2: The Confrontation</t>
  </si>
  <si>
    <t>Murderball</t>
  </si>
  <si>
    <t>My Dog Tulip</t>
  </si>
  <si>
    <t>51 Birch Street</t>
  </si>
  <si>
    <t>Revolution#9</t>
  </si>
  <si>
    <t>Royal Kill</t>
  </si>
  <si>
    <t>12 Angry Men</t>
  </si>
  <si>
    <t>It Happened One Night</t>
  </si>
  <si>
    <t>Dogtooth</t>
  </si>
  <si>
    <t>Tumbleweeds</t>
  </si>
  <si>
    <t>God's Army</t>
  </si>
  <si>
    <t>Pieces of April</t>
  </si>
  <si>
    <t>When The Cat's Away</t>
  </si>
  <si>
    <t>Wendy and Lucy</t>
  </si>
  <si>
    <t>Let's Talk About Sex</t>
  </si>
  <si>
    <t>Old Joy</t>
  </si>
  <si>
    <t>First Morning</t>
  </si>
  <si>
    <t>3 Backyards</t>
  </si>
  <si>
    <t>Sisters in Law</t>
  </si>
  <si>
    <t>Ayurveda: Art of Being</t>
  </si>
  <si>
    <t>First Love, Last Rites</t>
  </si>
  <si>
    <t>Fighting Tommy Riley</t>
  </si>
  <si>
    <t>Some Guy Who Kills People</t>
  </si>
  <si>
    <t>Midnight Cabaret</t>
  </si>
  <si>
    <t>All You Need Is Love</t>
  </si>
  <si>
    <t>Death Race 2000</t>
  </si>
  <si>
    <t>Locker 13</t>
  </si>
  <si>
    <t>Death Calls</t>
  </si>
  <si>
    <t>Compliance</t>
  </si>
  <si>
    <t>Graduation Day</t>
  </si>
  <si>
    <t>Chasing Amy</t>
  </si>
  <si>
    <t>Lovely and Amazing</t>
  </si>
  <si>
    <t>Better Luck Tomorrow</t>
  </si>
  <si>
    <t>Like Crazy</t>
  </si>
  <si>
    <t>The Incredibly True Adventure of Two Girls in Love</t>
  </si>
  <si>
    <t>Chuck&amp;Buck</t>
  </si>
  <si>
    <t>American Desi</t>
  </si>
  <si>
    <t>Cube</t>
  </si>
  <si>
    <t>Love and Other Catastrophes</t>
  </si>
  <si>
    <t>I Married a Strange Person</t>
  </si>
  <si>
    <t>November</t>
  </si>
  <si>
    <t>Sugar Town</t>
  </si>
  <si>
    <t>Happy Valley</t>
  </si>
  <si>
    <t>The Canyons</t>
  </si>
  <si>
    <t>The Motel</t>
  </si>
  <si>
    <t>On the Outs</t>
  </si>
  <si>
    <t>Shotgun Stories</t>
  </si>
  <si>
    <t>Test</t>
  </si>
  <si>
    <t>Sticky Fingers of Time</t>
  </si>
  <si>
    <t>Night Lights</t>
  </si>
  <si>
    <t>Horse Camp</t>
  </si>
  <si>
    <t>Sunday School Musical</t>
  </si>
  <si>
    <t>The Frozen</t>
  </si>
  <si>
    <t>Butterfly</t>
  </si>
  <si>
    <t>Ink</t>
  </si>
  <si>
    <t>Jesus People</t>
  </si>
  <si>
    <t>Undivided</t>
  </si>
  <si>
    <t>Rust</t>
  </si>
  <si>
    <t>The Christmas Bunny</t>
  </si>
  <si>
    <t>The Big Parade</t>
  </si>
  <si>
    <t>Idiocracy</t>
  </si>
  <si>
    <t>Little Big Top</t>
  </si>
  <si>
    <t>Bronson</t>
  </si>
  <si>
    <t>Urbania</t>
  </si>
  <si>
    <t>Burn</t>
  </si>
  <si>
    <t>The Beast from 20,000 Fathoms</t>
  </si>
  <si>
    <t>The Stewardesses</t>
  </si>
  <si>
    <t>Mad Max</t>
  </si>
  <si>
    <t>Swingers</t>
  </si>
  <si>
    <t>Per un pugno di dollari</t>
  </si>
  <si>
    <t>The Grace Card</t>
  </si>
  <si>
    <t>She Done Him Wrong</t>
  </si>
  <si>
    <t>Trois</t>
  </si>
  <si>
    <t>Short Cut to Nirvana: Kumbh Mela</t>
  </si>
  <si>
    <t>Middle of Nowhere</t>
  </si>
  <si>
    <t>Call+Response</t>
  </si>
  <si>
    <t>The Business of Fancy Dancing</t>
  </si>
  <si>
    <t>Hybrid</t>
  </si>
  <si>
    <t>Baghead</t>
  </si>
  <si>
    <t>Malevolence</t>
  </si>
  <si>
    <t>Good Dick</t>
  </si>
  <si>
    <t>The Case of the Grinning Cat</t>
  </si>
  <si>
    <t>Solitude</t>
  </si>
  <si>
    <t>The Word</t>
  </si>
  <si>
    <t>The Trials of Darryl Hunt</t>
  </si>
  <si>
    <t>Yesterday Was a Lie</t>
  </si>
  <si>
    <t>Sanctuary; Quite a Conundrum</t>
  </si>
  <si>
    <t>Archaeology of a Woman</t>
  </si>
  <si>
    <t>The Man From Earth</t>
  </si>
  <si>
    <t>Samantha: An American Girl Holiday</t>
  </si>
  <si>
    <t>Weekend</t>
  </si>
  <si>
    <t>Bacheha-Ye aseman</t>
  </si>
  <si>
    <t>She's Gotta Have It</t>
  </si>
  <si>
    <t>Another Earth</t>
  </si>
  <si>
    <t>Heroes of Dirt</t>
  </si>
  <si>
    <t>Dolphin</t>
  </si>
  <si>
    <t>The Horse Boy</t>
  </si>
  <si>
    <t>Sweet Sweetback's Baad Asssss Song</t>
  </si>
  <si>
    <t>Once</t>
  </si>
  <si>
    <t>Tadpole</t>
  </si>
  <si>
    <t>Woman Chaser</t>
  </si>
  <si>
    <t>A Charlie Brown Christmas</t>
  </si>
  <si>
    <t>Aroused</t>
  </si>
  <si>
    <t>Speak No Evil</t>
  </si>
  <si>
    <t>Escaping the Holocost</t>
  </si>
  <si>
    <t>Roger &amp; Me</t>
  </si>
  <si>
    <t>Sound of My Voice</t>
  </si>
  <si>
    <t>An American in Hollywood</t>
  </si>
  <si>
    <t>Your Sister's Sister</t>
  </si>
  <si>
    <t>The Blood of My Brother: A Story of Death in Iraq</t>
  </si>
  <si>
    <t>The Birth of a Nation</t>
  </si>
  <si>
    <t>The Work and the Story</t>
  </si>
  <si>
    <t>Facing the Giants</t>
  </si>
  <si>
    <t>Eraserhead</t>
  </si>
  <si>
    <t>Hollywood Shuffle</t>
  </si>
  <si>
    <t>Over the Hill to the Poorhouse</t>
  </si>
  <si>
    <t>The Mighty</t>
  </si>
  <si>
    <t>Penitentiary</t>
  </si>
  <si>
    <t>The Lost Skeleton of Cadavra</t>
  </si>
  <si>
    <t>Cheap Thrills</t>
  </si>
  <si>
    <t>The Past is a Grotesque Animal</t>
  </si>
  <si>
    <t>Keeping it Real: The Adventures of Greg Walloch</t>
  </si>
  <si>
    <t>Indie Game: The Movie</t>
  </si>
  <si>
    <t>Dude, Where's My Dog</t>
  </si>
  <si>
    <t>Echo Dr.</t>
  </si>
  <si>
    <t>Peace, Propaganda and the Promised Land</t>
  </si>
  <si>
    <t>Absentia</t>
  </si>
  <si>
    <t>Pi</t>
  </si>
  <si>
    <t>I Love You … Don't Touch Me!</t>
  </si>
  <si>
    <t>20 Dates</t>
  </si>
  <si>
    <t>Super Size Me</t>
  </si>
  <si>
    <t>Supporting Characters</t>
  </si>
  <si>
    <t>The FP</t>
  </si>
  <si>
    <t>The Dirties</t>
  </si>
  <si>
    <t>The Brothers McMullen</t>
  </si>
  <si>
    <t>Gabriela</t>
  </si>
  <si>
    <t>Tiny Furniture</t>
  </si>
  <si>
    <t>The Signal</t>
  </si>
  <si>
    <t>The Call of Cthulhu</t>
  </si>
  <si>
    <t>Big Things</t>
  </si>
  <si>
    <t>A True Story</t>
  </si>
  <si>
    <t>George Washington</t>
  </si>
  <si>
    <t>This Is Martin Bonner</t>
  </si>
  <si>
    <t>Smiling Fish and Goat on Fire</t>
  </si>
  <si>
    <t>The Exploding Girl</t>
  </si>
  <si>
    <t>Raymond Did It</t>
  </si>
  <si>
    <t>The Last Waltz</t>
  </si>
  <si>
    <t>Her Cry: La Llorona Investigation</t>
  </si>
  <si>
    <t>The Legend of God's Gun</t>
  </si>
  <si>
    <t>Mutual Appreciation</t>
  </si>
  <si>
    <t>Funny Ha Ha</t>
  </si>
  <si>
    <t>Down Terrace</t>
  </si>
  <si>
    <t>Paraphobia</t>
  </si>
  <si>
    <t>Clerks</t>
  </si>
  <si>
    <t>Pink Narcissus</t>
  </si>
  <si>
    <t>Deep Throat</t>
  </si>
  <si>
    <t>In the Company of Men</t>
  </si>
  <si>
    <t>The Terrorist</t>
  </si>
  <si>
    <t>Manito</t>
  </si>
  <si>
    <t>Slacker</t>
  </si>
  <si>
    <t>Dry Spell</t>
  </si>
  <si>
    <t>Flywheel</t>
  </si>
  <si>
    <t>All Superheroes Must Die</t>
  </si>
  <si>
    <t>The Ridges</t>
  </si>
  <si>
    <t>The Puffy Chair</t>
  </si>
  <si>
    <t>Breaking Upwards</t>
  </si>
  <si>
    <t>Pink Flamingos</t>
  </si>
  <si>
    <t>Grip: A Criminal's Story</t>
  </si>
  <si>
    <t>Tin Can Man</t>
  </si>
  <si>
    <t>Dayereh</t>
  </si>
  <si>
    <t>Clean</t>
  </si>
  <si>
    <t>Cure</t>
  </si>
  <si>
    <t>On the Down Low</t>
  </si>
  <si>
    <t>Bang</t>
  </si>
  <si>
    <t>The Rise and Fall of Miss Thang</t>
  </si>
  <si>
    <t>Newlyweds</t>
  </si>
  <si>
    <t>El Mariachi</t>
  </si>
  <si>
    <t>Primer</t>
  </si>
  <si>
    <t>Cavite</t>
  </si>
  <si>
    <t>The Mongol King</t>
  </si>
  <si>
    <t>Following</t>
  </si>
  <si>
    <t>Return to the Land of Wonders</t>
  </si>
  <si>
    <t>Shanghai Calling</t>
  </si>
  <si>
    <t>My Date With Drew</t>
  </si>
  <si>
    <t>Prince</t>
  </si>
  <si>
    <t>Revenge</t>
  </si>
  <si>
    <t>House</t>
  </si>
  <si>
    <t>Perfect</t>
  </si>
  <si>
    <t>Action</t>
  </si>
  <si>
    <t>Go</t>
  </si>
  <si>
    <t>Seven</t>
  </si>
  <si>
    <t>X</t>
  </si>
  <si>
    <t>Mask</t>
  </si>
  <si>
    <t>Family</t>
  </si>
  <si>
    <t>News</t>
  </si>
  <si>
    <t>Underdog</t>
  </si>
  <si>
    <t>Country</t>
  </si>
  <si>
    <t>Stella</t>
  </si>
  <si>
    <t>Resurrection</t>
  </si>
  <si>
    <t>Paradise</t>
  </si>
  <si>
    <t>Drama</t>
  </si>
  <si>
    <t>Always</t>
  </si>
  <si>
    <t>Live</t>
  </si>
  <si>
    <t>Michael</t>
  </si>
  <si>
    <t>Heat</t>
  </si>
  <si>
    <t>Ragtime</t>
  </si>
  <si>
    <t>Missing</t>
  </si>
  <si>
    <t>Horror</t>
  </si>
  <si>
    <t>Singles</t>
  </si>
  <si>
    <t>Adventure</t>
  </si>
  <si>
    <t>year rank</t>
  </si>
  <si>
    <t>title</t>
  </si>
  <si>
    <t>studio</t>
  </si>
  <si>
    <t>gross</t>
  </si>
  <si>
    <t>theaters</t>
  </si>
  <si>
    <t>open</t>
  </si>
  <si>
    <t>open_theaters</t>
  </si>
  <si>
    <t>open_date</t>
  </si>
  <si>
    <t>close_date</t>
  </si>
  <si>
    <t>year</t>
  </si>
  <si>
    <t>rating</t>
  </si>
  <si>
    <t>length</t>
  </si>
  <si>
    <t>genre</t>
  </si>
  <si>
    <t>director</t>
  </si>
  <si>
    <t>writer</t>
  </si>
  <si>
    <t>actor</t>
  </si>
  <si>
    <t>plot</t>
  </si>
  <si>
    <t>LGF</t>
  </si>
  <si>
    <t>PG-13</t>
  </si>
  <si>
    <t>146 min</t>
  </si>
  <si>
    <t>Adventure, Sci-Fi</t>
  </si>
  <si>
    <t>Francis Lawrence</t>
  </si>
  <si>
    <t>Simon Beaufoy (screenplay), Michael Arndt (screenplay), Suzanne Collins (novel)</t>
  </si>
  <si>
    <t>Jennifer Lawrence, Liam Hemsworth, Jack Quaid, Taylor St. Clair</t>
  </si>
  <si>
    <t>Katniss Everdeen and Peeta Mellark become targets of the Capitol after their victory in the 74th Hunger Games sparks a rebellion in the Districts of Panem.</t>
  </si>
  <si>
    <t>BV</t>
  </si>
  <si>
    <t>130 min</t>
  </si>
  <si>
    <t>Action, Adventure, Sci-Fi</t>
  </si>
  <si>
    <t>Shane Black</t>
  </si>
  <si>
    <t>Drew Pearce (screenplay), Shane Black (screenplay), Stan Lee (based on the Marvel comic book by), Don Heck (based on the Marvel comic book by), Larry Lieber (based on the Marvel comic book by), Jack Kirby (based on the Marvel comic book by), Warren Ellis (based on the "Extremis" mini-series written by), Adi Granov (based on the "Extremis" mini-series illustrated by)</t>
  </si>
  <si>
    <t>Robert Downey Jr., Gwyneth Paltrow, Don Cheadle, Guy Pearce</t>
  </si>
  <si>
    <t>When Tony Stark's world is torn apart by a formidable terrorist called the Mandarin, he starts an odyssey of rebuilding and retribution.</t>
  </si>
  <si>
    <t>PG</t>
  </si>
  <si>
    <t>102 min</t>
  </si>
  <si>
    <t>Animation, Adventure, Comedy</t>
  </si>
  <si>
    <t>Chris Buck, Jennifer Lee</t>
  </si>
  <si>
    <t>Jennifer Lee (screenplay), Hans Christian Andersen (inspired by the story "The Snow Queen" by), Chris Buck (story), Jennifer Lee (story), Shane Morris (story), Dean Wellins (additional story)</t>
  </si>
  <si>
    <t>Kristen Bell, Idina Menzel, Jonathan Groff, Josh Gad</t>
  </si>
  <si>
    <t>When a princess with the power to turn things into ice curses her home in infinite winter, her sister, Anna teams up with a mountain man, his playful reindeer, and a snowman to change the weather condition.</t>
  </si>
  <si>
    <t>Uni.</t>
  </si>
  <si>
    <t>98 min</t>
  </si>
  <si>
    <t>Animation, Comedy, Family</t>
  </si>
  <si>
    <t>Pierre Coffin, Chris Renaud</t>
  </si>
  <si>
    <t>Cinco Paul, Ken Daurio</t>
  </si>
  <si>
    <t>Steve Carell, Kristen Wiig, Benjamin Bratt, Miranda Cosgrove</t>
  </si>
  <si>
    <t>When Gru, the world's most super-bad turned super-dad has been recruited by a team of officials to stop lethal muscle and a host of Gru's own, He has to fight back with new gadgetry, cars, and more minion madness.</t>
  </si>
  <si>
    <t>WB</t>
  </si>
  <si>
    <t>143 min</t>
  </si>
  <si>
    <t>Action, Adventure, Fantasy</t>
  </si>
  <si>
    <t>Zack Snyder</t>
  </si>
  <si>
    <t>David S. Goyer (screenplay), David S. Goyer (story), Christopher Nolan (story), Jerry Siegel (Superman created by), Joe Shuster (Superman created by)</t>
  </si>
  <si>
    <t>Henry Cavill, Amy Adams, Michael Shannon, Diane Lane</t>
  </si>
  <si>
    <t>Clark Kent, one of the last of an extinguished race disguised as an unremarkable human, is forced to reveal his identity when Earth is invaded by an army of survivors who threaten to bring the planet to the brink of destruction.</t>
  </si>
  <si>
    <t>err</t>
  </si>
  <si>
    <t>G</t>
  </si>
  <si>
    <t>104 min</t>
  </si>
  <si>
    <t>Dan Scanlon</t>
  </si>
  <si>
    <t>Dan Scanlon (story), Daniel Gerson (story), Robert L. Baird (story), Daniel Gerson (screenplay), Robert L. Baird (screenplay), Dan Scanlon (screenplay)</t>
  </si>
  <si>
    <t>Billy Crystal, John Goodman, Steve Buscemi, Helen Mirren</t>
  </si>
  <si>
    <t>A look at the relationship between Mike and Sulley during their days at Monsters University -- when they weren't necessarily the best of friends.</t>
  </si>
  <si>
    <t>161 min</t>
  </si>
  <si>
    <t>Adventure, Fantasy</t>
  </si>
  <si>
    <t>Peter Jackson</t>
  </si>
  <si>
    <t>Fran Walsh (screenplay), Philippa Boyens (screenplay), Peter Jackson (screenplay), Guillermo del Toro (screenplay), J.R.R. Tolkien (novel)</t>
  </si>
  <si>
    <t>Ian McKellen, Martin Freeman, Richard Armitage, Ken Stott</t>
  </si>
  <si>
    <t>The dwarves, along with Bilbo Baggins and Gandalf the Grey, continue their quest to reclaim Erebor, their homeland, from Smaug. Bilbo Baggins is in possession of a mysterious and magical ring.</t>
  </si>
  <si>
    <t>Fast &amp; Furious 6</t>
  </si>
  <si>
    <t>Action, Crime, Thriller</t>
  </si>
  <si>
    <t>Justin Lin</t>
  </si>
  <si>
    <t>Chris Morgan, Gary Scott Thompson (characters)</t>
  </si>
  <si>
    <t>Vin Diesel, Paul Walker, Dwayne Johnson, Jordana Brewster</t>
  </si>
  <si>
    <t>Hobbs has Dominic and Brian reassemble their crew to take down a team of mercenaries: Dominic unexpectedly gets convoluted also facing his presumed deceased girlfriend, Letty.</t>
  </si>
  <si>
    <t>Oz The Great and Powerful</t>
  </si>
  <si>
    <t>Adventure, Family, Fantasy</t>
  </si>
  <si>
    <t>Sam Raimi</t>
  </si>
  <si>
    <t>Mitchell Kapner (screenplay), David Lindsay-Abaire (screenplay), Mitchell Kapner (screen story), L. Frank Baum ("Oz" works)</t>
  </si>
  <si>
    <t>James Franco, Mila Kunis, Rachel Weisz, Michelle Williams</t>
  </si>
  <si>
    <t>A small-time magician is swept away to an enchanted land and is forced into a power struggle between three witches.</t>
  </si>
  <si>
    <t>Par.</t>
  </si>
  <si>
    <t>132 min</t>
  </si>
  <si>
    <t>J.J. Abrams</t>
  </si>
  <si>
    <t>Roberto Orci, Alex Kurtzman, Damon Lindelof, Gene Roddenberry (television series "Star Trek")</t>
  </si>
  <si>
    <t>Chris Pine, Zachary Quinto, Zoe Saldana, Karl Urban</t>
  </si>
  <si>
    <t>After the crew of the Enterprise find an unstoppable force of terror from within their own organization, Captain Kirk leads a manhunt to a war-zone world to capture a one-man weapon of mass destruction.</t>
  </si>
  <si>
    <t>112 min</t>
  </si>
  <si>
    <t>Alan Taylor</t>
  </si>
  <si>
    <t>Christopher Yost (screenplay), Christopher Markus (screenplay), Stephen McFeely (screenplay), Don Payne (story), Robert Rodat (story), Stan Lee (comic book), Larry Lieber (comic book), Jack Kirby (comic book)</t>
  </si>
  <si>
    <t>Chris Hemsworth, Natalie Portman, Tom Hiddleston, Anthony Hopkins</t>
  </si>
  <si>
    <t>When Thor's love interest gets cursed with a powerful object, Thor must protect it before an army and its ruthless leader try to get their hands on it to take over the remains of Earth.</t>
  </si>
  <si>
    <t>116 min</t>
  </si>
  <si>
    <t>Action, Adventure, Horror</t>
  </si>
  <si>
    <t>Marc Forster</t>
  </si>
  <si>
    <t>Matthew Michael Carnahan (screenplay), Drew Goddard (screenplay), Damon Lindelof (screenplay), Matthew Michael Carnahan (screen story), J. Michael Straczynski (screen story), Max Brooks (based on the novel by)</t>
  </si>
  <si>
    <t>Brad Pitt, Mireille Enos, Daniella Kertesz, James Badge Dale</t>
  </si>
  <si>
    <t>United Nations employee Gerry Lane traverses the world in a race against time to stop the Zombie pandemic that is toppling armies and governments, and threatening to destroy humanity itself.</t>
  </si>
  <si>
    <t>Fox</t>
  </si>
  <si>
    <t>Kirk De Micco, Chris Sanders</t>
  </si>
  <si>
    <t>Chris Sanders (screenplay), Kirk De Micco (screenplay), John Cleese (story), Kirk De Micco (story), Chris Sanders (story)</t>
  </si>
  <si>
    <t>Nicolas Cage, Emma Stone, Ryan Reynolds, Catherine Keener</t>
  </si>
  <si>
    <t>After their cave is destroyed, a caveman family must trek through an unfamiliar fantastical world with the help of an inventive boy.</t>
  </si>
  <si>
    <t>R</t>
  </si>
  <si>
    <t>117 min</t>
  </si>
  <si>
    <t>Action, Comedy, Crime</t>
  </si>
  <si>
    <t>Paul Feig</t>
  </si>
  <si>
    <t>Katie Dippold</t>
  </si>
  <si>
    <t>Sandra Bullock, Melissa McCarthy, Demian Bichir, Marlon Wayans</t>
  </si>
  <si>
    <t>An uptight FBI Special Agent is paired with a foul-mouthed Boston cop to take down a ruthless drug lord.</t>
  </si>
  <si>
    <t>110 min</t>
  </si>
  <si>
    <t>Comedy</t>
  </si>
  <si>
    <t>Rawson Marshall Thurber</t>
  </si>
  <si>
    <t>Bob Fisher (screenplay), Steve Faber (screenplay), Sean Anders (screenplay), John Morris (screenplay), Bob Fisher (story), Steve Faber (story)</t>
  </si>
  <si>
    <t>Jennifer Aniston, Jason Sudeikis, Emma Roberts, Will Poulter</t>
  </si>
  <si>
    <t>A veteran pot dealer creates a fake family as part of his plan to move a huge shipment of weed into the U.S. from Mexico.</t>
  </si>
  <si>
    <t>Sony</t>
  </si>
  <si>
    <t>138 min</t>
  </si>
  <si>
    <t>Crime, Drama</t>
  </si>
  <si>
    <t>David O. Russell</t>
  </si>
  <si>
    <t>Eric Warren Singer, David O. Russell</t>
  </si>
  <si>
    <t>Christian Bale, Bradley Cooper, Amy Adams, Jeremy Renner</t>
  </si>
  <si>
    <t>A con man, Irving Rosenfeld, along with his seductive partner Sydney Prosser, is forced to work for a wild FBI agent, Richie DiMaso, who pushes them into a world of Jersey powerbrokers and mafia.</t>
  </si>
  <si>
    <t>The Great Gatsby (2013)</t>
  </si>
  <si>
    <t>James Wan</t>
  </si>
  <si>
    <t>Chad Hayes, Carey Hayes</t>
  </si>
  <si>
    <t>Vera Farmiga, Patrick Wilson, Lili Taylor, Ron Livingston</t>
  </si>
  <si>
    <t>Paranormal investigators Ed and Lorraine Warren work to help a family terrorized by a dark presence in their farmhouse.</t>
  </si>
  <si>
    <t>111 min</t>
  </si>
  <si>
    <t>Comedy, Crime</t>
  </si>
  <si>
    <t>Seth Gordon</t>
  </si>
  <si>
    <t>Craig Mazin (screenplay), Jerry Eeten (story), Craig Mazin (story)</t>
  </si>
  <si>
    <t>Jason Bateman, Melissa McCarthy, Jon Favreau, Amanda Peet</t>
  </si>
  <si>
    <t>Mild mannered businessman Sandy Patterson travels from Denver to Florida to confront the deceptively harmless looking woman who has been living it up after stealing Sandy's identity.</t>
  </si>
  <si>
    <t>101 min</t>
  </si>
  <si>
    <t>Dennis Dugan</t>
  </si>
  <si>
    <t>Fred Wolf, Adam Sandler, Tim Herlihy, Adam Sandler (based on characters created by), Fred Wolf (based on characters created by)</t>
  </si>
  <si>
    <t>Adam Sandler, Kevin James, Chris Rock, David Spade</t>
  </si>
  <si>
    <t>After moving his family back to his hometown to be with his friends and their kids, Lenny finds out that between old bullies, new bullies, schizo bus drivers, drunk cops on skis, and 400 costumed party crashers sometimes crazy follows you.</t>
  </si>
  <si>
    <t>126 min</t>
  </si>
  <si>
    <t>James Mangold</t>
  </si>
  <si>
    <t>Mark Bomback (screenplay), Scott Frank (screenplay)</t>
  </si>
  <si>
    <t>Hugh Jackman, Tao Okamoto, Rila Fukushima, Hiroyuki Sanada</t>
  </si>
  <si>
    <t>When Wolverine is summoned to Japan by an old acquaintance, he is embroiled in a conflict that forces him to confront his own demons.</t>
  </si>
  <si>
    <t>119 min</t>
  </si>
  <si>
    <t>Adam McKay</t>
  </si>
  <si>
    <t>Will Ferrell, Adam McKay, Will Ferrell (characters), Adam McKay (characters)</t>
  </si>
  <si>
    <t>Will Ferrell, Steve Carell, Paul Rudd, David Koechner</t>
  </si>
  <si>
    <t>With the 70s behind him, San Diego's top rated newsman, Ron Burgundy, returns to take New York's first 24-hour news channel by storm.</t>
  </si>
  <si>
    <t>121 min</t>
  </si>
  <si>
    <t>Action, Biography, Drama</t>
  </si>
  <si>
    <t>Peter Berg</t>
  </si>
  <si>
    <t>Peter Berg, Marcus Luttrell (book), Patrick Robinson (book)</t>
  </si>
  <si>
    <t>Mark Wahlberg, Taylor Kitsch, Emile Hirsch, Ben Foster</t>
  </si>
  <si>
    <t>Marcus Luttrell and his team set out on a mission to capture or kill notorious Taliban leader Ahmad Shah, in late June 2005. Marcus and his team are left to fight for their lives in one of the most valiant efforts of modern warfare.</t>
  </si>
  <si>
    <t>Jon M. Chu</t>
  </si>
  <si>
    <t>Rhett Reese, Paul Wernick</t>
  </si>
  <si>
    <t>Dwayne Johnson, Jonathan Pryce, Byung-hun Lee, Elodie Yung</t>
  </si>
  <si>
    <t>The G.I. Joes are not only fighting their mortal enemy Cobra</t>
  </si>
  <si>
    <t>95 min</t>
  </si>
  <si>
    <t>Cody Cameron, Kris Pearn</t>
  </si>
  <si>
    <t>Erica Rivinoja (screenplay), John Francis Daley (screenplay), Jonathan M. Goldstein (screenplay), Phil Lord (story), Christopher Miller (story), Erica Rivinoja (story), Judi Barrett (characters), Ron Barrett (characters)</t>
  </si>
  <si>
    <t>Bill Hader, Anna Faris, James Caan, Will Forte</t>
  </si>
  <si>
    <t>Flint Lockwood now works at The Live Corp Company for his idol Chester V. But he's forced to leave his post when he learns that his most infamous machine is still operational and is churning out menacing food-animal hybrids.</t>
  </si>
  <si>
    <t>LG/S</t>
  </si>
  <si>
    <t>115 min</t>
  </si>
  <si>
    <t>Crime, Mystery, Thriller</t>
  </si>
  <si>
    <t>Louis Leterrier</t>
  </si>
  <si>
    <t>Ed Solomon (screenplay), Boaz Yakin (screenplay), Edward Ricourt (screenplay), Boaz Yakin (story), Edward Ricourt (story)</t>
  </si>
  <si>
    <t>Jesse Eisenberg, Mark Ruffalo, Woody Harrelson, Isla Fisher</t>
  </si>
  <si>
    <t>An FBI agent and an Interpol detective track a team of illusionists who pull off bank heists during their performances and reward their audiences with the money.</t>
  </si>
  <si>
    <t>180 min</t>
  </si>
  <si>
    <t>Biography, Comedy, Crime</t>
  </si>
  <si>
    <t>Martin Scorsese</t>
  </si>
  <si>
    <t>Terence Winter (screenplay), Jordan Belfort (book)</t>
  </si>
  <si>
    <t>Leonardo DiCaprio, Jonah Hill, Margot Robbie, Matthew McConaughey</t>
  </si>
  <si>
    <t>Based on the true story of Jordan Belfort, from his rise to a wealthy stock-broker living the high life to his fall involving crime, corruption and the federal government.</t>
  </si>
  <si>
    <t>Wein.</t>
  </si>
  <si>
    <t>Biography, Drama</t>
  </si>
  <si>
    <t>Lee Daniels</t>
  </si>
  <si>
    <t>Danny Strong, Wil Haygood (article)</t>
  </si>
  <si>
    <t>Forest Whitaker, David Banner, Michael Rainey Jr., LaJessie Smith</t>
  </si>
  <si>
    <t>As Cecil Gaines serves eight presidents during his tenure as a butler at the White House, the civil rights movement, Vietnam, and other major events affect this man's life, family, and American society.</t>
  </si>
  <si>
    <t>The Hangover Part III</t>
  </si>
  <si>
    <t>100 min</t>
  </si>
  <si>
    <t>Todd Phillips</t>
  </si>
  <si>
    <t>Todd Phillips, Craig Mazin, Jon Lucas (characters), Scott Moore (characters)</t>
  </si>
  <si>
    <t>Bradley Cooper, Ed Helms, Zach Galifianakis, Justin Bartha</t>
  </si>
  <si>
    <t>When one of their own is kidnapped by an angry gangster, the Wolf Pack must track down Mr. Chow, who has escaped from prison and is on the lam.</t>
  </si>
  <si>
    <t>Animation, Adventure, Family</t>
  </si>
  <si>
    <t>Chris Wedge</t>
  </si>
  <si>
    <t>James V. Hart (screenplay), William Joyce (screenplay), Daniel Shere (screenplay), Tom J. Astle (screenplay), Matt Ember (screenplay), William Joyce (story), James V. Hart (story), Chris Wedge (story), William Joyce (inspired by the book "The Leaf Men and the Brave Good Bugs")</t>
  </si>
  <si>
    <t>Blake Anderson, Aziz Ansari, Allison Bills, Jim Conroy</t>
  </si>
  <si>
    <t>A teenager finds herself transported to a deep forest setting where a battle between the forces of good and the forces of evil is taking place. She bands together with a rag-tag group of characters in order to save their world -- and ours.</t>
  </si>
  <si>
    <t>134 min</t>
  </si>
  <si>
    <t>Biography, Drama, Thriller</t>
  </si>
  <si>
    <t>Paul Greengrass</t>
  </si>
  <si>
    <t>Billy Ray (screenplay), Richard Phillips (based upon the book "A Captain's Duty: Somali Pirates,  Navy SEALS,  and Dangerous Days at Sea" by), Stephan Talty (based upon the book "A Captain's Duty: Somali Pirates,  Navy SEALS,  and Dangerous Days at Sea" by)</t>
  </si>
  <si>
    <t>Tom Hanks, Catherine Keener, Barkhad Abdi, Barkhad Abdirahman</t>
  </si>
  <si>
    <t>The true story of Captain Richard Phillips and the 2009 hijacking by Somali pirates of the US-flagged MV Maersk Alabama, the first American cargo ship to be hijacked in two hundred years.</t>
  </si>
  <si>
    <t>92 min</t>
  </si>
  <si>
    <t>Jeff Tremaine</t>
  </si>
  <si>
    <t>Johnny Knoxville (screenplay), Spike Jonze (screenplay), Jeff Tremaine (screenplay), Johnny Knoxville (story), Spike Jonze (story), Jeff Tremaine (story), Fax Bahr (story), Adam Small (story)</t>
  </si>
  <si>
    <t>Johnny Knoxville, Jackson Nicoll, Greg Harris, Georgina Cates</t>
  </si>
  <si>
    <t>86-year-old Irving Zisman takes a trip from Nebraska to North Carolina to take his 8 year-old grandson, Billy, back to his real father.</t>
  </si>
  <si>
    <t>Guillermo del Toro</t>
  </si>
  <si>
    <t>Travis Beacham (screenplay), Guillermo del Toro (screenplay), Travis Beacham (story)</t>
  </si>
  <si>
    <t>Charlie Hunnam, Diego Klattenhoff, Idris Elba, Rinko Kikuchi</t>
  </si>
  <si>
    <t>As a war between humankind and monstrous sea creatures wages on, a former pilot and a trainee are paired up to drive a seemingly obsolete special weapon in a desperate effort to save the world from the apocalypse.</t>
  </si>
  <si>
    <t>107 min</t>
  </si>
  <si>
    <t>Comedy, Fantasy</t>
  </si>
  <si>
    <t>Evan Goldberg, Seth Rogen</t>
  </si>
  <si>
    <t>Seth Rogen (screenplay), Evan Goldberg (screenplay), Seth Rogen (screen story), Evan Goldberg (screen story), Seth Rogen (short film "Jay and Seth vs. The Apocalypse"), Jason Stone (based on the short film "Jay and Seth vs. The Apocalypse" by), Evan Goldberg (short film "Jay and Seth vs. The Apocalypse")</t>
  </si>
  <si>
    <t>James Franco, Jonah Hill, Seth Rogen, Jay Baruchel</t>
  </si>
  <si>
    <t>While attending a party at James Franco's house, Seth Rogen, Jay Baruchel and many other celebrities are faced with the apocalypse.</t>
  </si>
  <si>
    <t>FD</t>
  </si>
  <si>
    <t>Action, Thriller</t>
  </si>
  <si>
    <t>Antoine Fuqua</t>
  </si>
  <si>
    <t>Creighton Rothenberger, Katrin Benedikt</t>
  </si>
  <si>
    <t>Gerard Butler, Aaron Eckhart, Finley Jacobsen, Dylan McDermott</t>
  </si>
  <si>
    <t>Disgraced former Presidential guard Mike Banning finds himself trapped inside the White House in the wake of a terrorist attack</t>
  </si>
  <si>
    <t>128 min</t>
  </si>
  <si>
    <t>Biography, Drama, Sport</t>
  </si>
  <si>
    <t>Brian Helgeland</t>
  </si>
  <si>
    <t>Chadwick Boseman, Harrison Ford, Nicole Beharie, Christopher Meloni</t>
  </si>
  <si>
    <t>The story of Jackie Robinson from his signing with the Brooklyn Dodgers organization in 1945 to his historic 1947 rookie season when he broke the color barrier in Major League Baseball.</t>
  </si>
  <si>
    <t>TriS</t>
  </si>
  <si>
    <t>109 min</t>
  </si>
  <si>
    <t>Action, Drama, Sci-Fi</t>
  </si>
  <si>
    <t>Neill Blomkamp</t>
  </si>
  <si>
    <t>Matt Damon, Jodie Foster, Sharlto Copley, Alice Braga</t>
  </si>
  <si>
    <t>In the year 2154, the very wealthy live on a man-made space station while the rest of the population resides on a ruined Earth. A man takes on a mission that could bring equality to the polarized worlds.</t>
  </si>
  <si>
    <t>Planes</t>
  </si>
  <si>
    <t>91 min</t>
  </si>
  <si>
    <t>Klay Hall</t>
  </si>
  <si>
    <t>John Lasseter (original story by), Klay Hall (original story by), Jeffrey M. Howard (original story by), Jeffrey M. Howard (screenplay)</t>
  </si>
  <si>
    <t>Dane Cook, Stacy Keach, Brad Garrett, Teri Hatcher</t>
  </si>
  <si>
    <t>A cropdusting plane with a fear of heights lives his dream of competing in a famous around-the-world aerial race.</t>
  </si>
  <si>
    <t>149 min</t>
  </si>
  <si>
    <t>Action, Adventure, Western</t>
  </si>
  <si>
    <t>Gore Verbinski</t>
  </si>
  <si>
    <t>Justin Haythe (screenplay), Ted Elliott (screenplay), Terry Rossio (screenplay), Ted Elliott (screen story), Terry Rossio (screen story), Justin Haythe (screen story)</t>
  </si>
  <si>
    <t>Johnny Depp, Armie Hammer, William Fichtner, Tom Wilkinson</t>
  </si>
  <si>
    <t>Native American warrior Tonto recounts the untold tales that transformed John Reid, a man of the law, into a legend of justice.</t>
  </si>
  <si>
    <t>124 min</t>
  </si>
  <si>
    <t>Action, Adventure, Mystery</t>
  </si>
  <si>
    <t>Joseph Kosinski</t>
  </si>
  <si>
    <t>Karl Gajdusek (screenplay), Michael Arndt (screenplay), Joseph Kosinski (graphic novel original story)</t>
  </si>
  <si>
    <t>Tom Cruise, Morgan Freeman, Olga Kurylenko, Andrea Riseborough</t>
  </si>
  <si>
    <t>A veteran assigned to extract Earth's remaining resources begins to question what he knows about his mission and himself.</t>
  </si>
  <si>
    <t>N/A</t>
  </si>
  <si>
    <t>69 min</t>
  </si>
  <si>
    <t>Comedy, Talk-Show</t>
  </si>
  <si>
    <t>David Gobble, Brad Jones, Brian Lewis, Sarah Lewis</t>
  </si>
  <si>
    <t>125 min</t>
  </si>
  <si>
    <t>Biography, Comedy, Drama</t>
  </si>
  <si>
    <t>John Lee Hancock</t>
  </si>
  <si>
    <t>Kelly Marcel, Sue Smith</t>
  </si>
  <si>
    <t>Emma Thompson, Tom Hanks, Annie Rose Buckley, Colin Farrell</t>
  </si>
  <si>
    <t>Author P.L. Travers reflects on her childhood after reluctantly meeting with Walt Disney, who seeks to adapt her Mary Poppins books for the big screen.</t>
  </si>
  <si>
    <t>131 min</t>
  </si>
  <si>
    <t>Action, Drama, Thriller</t>
  </si>
  <si>
    <t>Roland Emmerich</t>
  </si>
  <si>
    <t>James Vanderbilt</t>
  </si>
  <si>
    <t>Channing Tatum, Jamie Foxx, Maggie Gyllenhaal, Jason Clarke</t>
  </si>
  <si>
    <t>While on a tour of the White House with his young daughter, a Capitol policeman springs into action to save his child and protect the president from a heavily armed group of paramilitary invaders.</t>
  </si>
  <si>
    <t>Rela.</t>
  </si>
  <si>
    <t>105 min</t>
  </si>
  <si>
    <t>Raja Gosnell</t>
  </si>
  <si>
    <t>J. David Stem (screenplay), David N. Weiss (screenplay), Jay Scherick (screenplay), David Ronn (screenplay), Karey Kirkpatrick (screenplay), J. David Stem (story), David N. Weiss (story), Jay Scherick (story), David Ronn (story), Peyo (characters and works)</t>
  </si>
  <si>
    <t>Hank Azaria, Neil Patrick Harris, Brendan Gleeson, Jayma Mays</t>
  </si>
  <si>
    <t>The Smurfs team up with their human friends to rescue Smurfette, who has been kidnapped by Gargamel since she knows a secret spell that can turn the evil sorcerer's newest creation - creatures called the Naughties - into real Smurfs.</t>
  </si>
  <si>
    <t>123 min</t>
  </si>
  <si>
    <t>Comedy, Drama</t>
  </si>
  <si>
    <t>Malcolm D. Lee</t>
  </si>
  <si>
    <t>Malcolm D. Lee, Malcolm D. Lee (characters)</t>
  </si>
  <si>
    <t>Monica Calhoun, Morris Chestnut, Melissa De Sousa, Taye Diggs</t>
  </si>
  <si>
    <t>When college friends reunite after 15 years over the Christmas holidays, they discover just how easy it is for long-forgotten rivalries and romances to be reignited.</t>
  </si>
  <si>
    <t>106 min</t>
  </si>
  <si>
    <t>Thor Freudenthal</t>
  </si>
  <si>
    <t>Marc Guggenheim (screenplay), Rick Riordan (based upon the novel "Percy Jackson and the Olympians: The Sea of Monsters" written by)</t>
  </si>
  <si>
    <t>Logan Lerman, Alexandra Daddario, Douglas Smith, Leven Rambin</t>
  </si>
  <si>
    <t>In order to restore their dying safe haven, the son of Poseidon and his friends embark on a quest to the Sea of Monsters to find the mythical Golden Fleece while trying to stop an ancient evil from rising.</t>
  </si>
  <si>
    <t>John Moore</t>
  </si>
  <si>
    <t>Skip Woods, Roderick Thorp (certain original characters by)</t>
  </si>
  <si>
    <t>Bruce Willis, Jai Courtney, Sebastian Koch, Mary Elizabeth Winstead</t>
  </si>
  <si>
    <t>John McClane travels to Russia to help out his seemingly wayward son, Jack, only to discover that Jack is a CIA operative working undercover, causing the father and son to team up against underworld forces.</t>
  </si>
  <si>
    <t>Comedy, Horror, Romance</t>
  </si>
  <si>
    <t>Jonathan Levine</t>
  </si>
  <si>
    <t>Jonathan Levine (screenplay), Isaac Marion (novel)</t>
  </si>
  <si>
    <t>Nicholas Hoult, Teresa Palmer, Analeigh Tipton, Rob Corddry</t>
  </si>
  <si>
    <t>After a highly unusual zombie saves a still-living girl from an attack, the two form a relationship that sets in motion events that might transform the entire lifeless world.</t>
  </si>
  <si>
    <t>WB (NL)</t>
  </si>
  <si>
    <t>114 min</t>
  </si>
  <si>
    <t>Bryan Singer</t>
  </si>
  <si>
    <t>Darren Lemke (screenplay), Christopher McQuarrie (screenplay), Dan Studney (screenplay), Darren Lemke (story), David Dobkin (story)</t>
  </si>
  <si>
    <t>Nicholas Hoult, Eleanor Tomlinson, Ewan McGregor, Stanley Tucci</t>
  </si>
  <si>
    <t>The ancient war between humans and a race of giants is reignited when Jack, a young farmhand fighting for a kingdom and the love of a princess, opens a gateway between the two worlds.</t>
  </si>
  <si>
    <t>85 min</t>
  </si>
  <si>
    <t>Horror, Thriller</t>
  </si>
  <si>
    <t>James DeMonaco</t>
  </si>
  <si>
    <t>Ethan Hawke, Lena Headey, Max Burkholder, Adelaide Kane</t>
  </si>
  <si>
    <t>In the future, a wealthy family is held hostage for harboring the target of a murderous syndicate during the Purge, a 12-hour period in which any and all crime is legalized.</t>
  </si>
  <si>
    <t>CBS</t>
  </si>
  <si>
    <t>Jon Turteltaub</t>
  </si>
  <si>
    <t>Dan Fogelman</t>
  </si>
  <si>
    <t>Michael Douglas, Robert De Niro, Morgan Freeman, Kevin Kline</t>
  </si>
  <si>
    <t>Three sixty-something friends take a break from their day-to-day lives to throw a bachelor party in Las Vegas for their last remaining single pal.</t>
  </si>
  <si>
    <t>Action, Sci-Fi</t>
  </si>
  <si>
    <t>Gavin Hood</t>
  </si>
  <si>
    <t>Gavin Hood (screenplay), Orson Scott Card (based on the book Ender's Game by)</t>
  </si>
  <si>
    <t>Asa Butterfield, Harrison Ford, Hailee Steinfeld, Abigail Breslin</t>
  </si>
  <si>
    <t>Young Ender Wiggin is recruited by the International Military to lead the fight against the Formics, a genocidal alien race which nearly annihilated the human race in a previous invasion.</t>
  </si>
  <si>
    <t>153 min</t>
  </si>
  <si>
    <t>Crime, Drama, Thriller</t>
  </si>
  <si>
    <t>Denis Villeneuve</t>
  </si>
  <si>
    <t>Aaron Guzikowski</t>
  </si>
  <si>
    <t>Hugh Jackman, Jake Gyllenhaal, Viola Davis, Maria Bello</t>
  </si>
  <si>
    <t>When Keller Dover's daughter and her friend go missing, he takes matters into his own hands as the police pursue multiple leads and the pressure mounts. But just how far will this desperate father go to protect his family?</t>
  </si>
  <si>
    <t>Adventure, Comedy, Drama</t>
  </si>
  <si>
    <t>Ben Stiller</t>
  </si>
  <si>
    <t>Steve Conrad (screenplay), Steve Conrad (screen story by), James Thurber (based on the short story by)</t>
  </si>
  <si>
    <t>Ben Stiller, Kristen Wiig, Jon Daly, Kathryn Hahn</t>
  </si>
  <si>
    <t>When his job along with that of his co-worker are threatened, Walter takes action in the real world embarking on a global journey that turns into an adventure more extraordinary than anything he could have ever imagined.</t>
  </si>
  <si>
    <t>89 min</t>
  </si>
  <si>
    <t>Cal Brunker</t>
  </si>
  <si>
    <t>Bob Barlen, Cal Brunker, Tony Leech (story), Cory Edwards (story), Stephen Fry (additional story material)</t>
  </si>
  <si>
    <t>Brendan Fraser, Rob Corddry, Ricky Gervais, Jonathan Morgan Heit</t>
  </si>
  <si>
    <t>Astronaut Scorch Supernova finds himself caught in a trap when he responds to an SOS from a notoriously dangerous alien planet.</t>
  </si>
  <si>
    <t>FoxS</t>
  </si>
  <si>
    <t>Biography, Drama, History</t>
  </si>
  <si>
    <t>Steve McQueen</t>
  </si>
  <si>
    <t>John Ridley (screenplay), Solomon Northup (based on "Twelve Years a Slave" by)</t>
  </si>
  <si>
    <t>Chiwetel Ejiofor, Dwight Henry, Dickie Gravois, Bryan Batt</t>
  </si>
  <si>
    <t>In the antebellum United States, Solomon Northup, a free black man from upstate New York, is abducted and sold into slavery.</t>
  </si>
  <si>
    <t>Jimmy Hayward</t>
  </si>
  <si>
    <t>Scott Mosier (screenplay), Jimmy Hayward (screenplay), David I. Stern (story), John J. Strauss (story)</t>
  </si>
  <si>
    <t>Owen Wilson, Woody Harrelson, Amy Poehler, George Takei</t>
  </si>
  <si>
    <t>Two turkeys from opposite sides of the tracks must put aside their differences and team up to travel back in time to change the course of history - and get turkey off the holiday menu for good.</t>
  </si>
  <si>
    <t>Hansel and Gretel: Witch Hunters</t>
  </si>
  <si>
    <t>Unrated</t>
  </si>
  <si>
    <t>36 min</t>
  </si>
  <si>
    <t>Mike Stoklasa</t>
  </si>
  <si>
    <t>Jay Bauman, Mike Stoklasa</t>
  </si>
  <si>
    <t>Mike Stoklasa, Jay Bauman, Rich Evans</t>
  </si>
  <si>
    <t>Evil Dead (2013)</t>
  </si>
  <si>
    <t>Red 2</t>
  </si>
  <si>
    <t>Dean Parisot</t>
  </si>
  <si>
    <t>Jon Hoeber, Erich Hoeber, Warren Ellis (characters), Cully Hamner (characters)</t>
  </si>
  <si>
    <t>Bruce Willis, John Malkovich, Mary-Louise Parker, Helen Mirren</t>
  </si>
  <si>
    <t>Retired C.I.A. agent Frank Moses reunites his unlikely team of elite operatives for a global quest to track down a missing portable nuclear device.</t>
  </si>
  <si>
    <t>Tyler Perry</t>
  </si>
  <si>
    <t>Tyler Perry (screenplay), Tyler Perry (based on the stage play "A Madea Christmas" written by)</t>
  </si>
  <si>
    <t>Tyler Perry, Anna Maria Horsford, Tika Sumpter, Eric Lively</t>
  </si>
  <si>
    <t>Madea dispenses her unique form of holiday spirit on rural town when she's coaxed into helping a friend pay her daughter a surprise visit in the country for Christmas.</t>
  </si>
  <si>
    <t>Tyler Perry's Temptation: Confessions of a Marriage Counselor</t>
  </si>
  <si>
    <t>94 min</t>
  </si>
  <si>
    <t>Crime, Thriller</t>
  </si>
  <si>
    <t>Brad Anderson</t>
  </si>
  <si>
    <t>Richard D'Ovidio (screenplay), Richard D'Ovidio (story), Nicole D'Ovidio (story), Jon Bokenkamp (story)</t>
  </si>
  <si>
    <t>Halle Berry, Abigail Breslin, Morris Chestnut, Michael Eklund</t>
  </si>
  <si>
    <t>When a veteran 911 operator takes a life-altering call from a teenage girl who has just been abducted, she realizes that she must confront a killer from her past in order to save the girl's life.</t>
  </si>
  <si>
    <t>Pain and Gain</t>
  </si>
  <si>
    <t>30 min</t>
  </si>
  <si>
    <t>Jurassic Park 3D</t>
  </si>
  <si>
    <t>Talk-Show</t>
  </si>
  <si>
    <t>Jamaal Stone</t>
  </si>
  <si>
    <t>Casey Bartolucci, Fady Kerko, Esther Ko, Mhegan Lee</t>
  </si>
  <si>
    <t>Shawn Levy</t>
  </si>
  <si>
    <t>Vince Vaughn (screenplay), Jared Stern (screenplay), Vince Vaughn (story)</t>
  </si>
  <si>
    <t>Vince Vaughn, Owen Wilson, Rose Byrne, Aasif Mandvi</t>
  </si>
  <si>
    <t>Two salesmen whose careers have been torpedoed by the digital age find their way into a coveted internship at Google, where they must compete with a group of young, tech-savvy geniuses for a shot at employment.</t>
  </si>
  <si>
    <t>Instructions Not Included</t>
  </si>
  <si>
    <t>Ric Roman Waugh</t>
  </si>
  <si>
    <t>Justin Haythe, Ric Roman Waugh</t>
  </si>
  <si>
    <t>Dwayne Johnson, Barry Pepper, Jon Bernthal, Susan Sarandon</t>
  </si>
  <si>
    <t>A father goes undercover for the DEA in order to free his son who was imprisoned after being set up in drug deal.</t>
  </si>
  <si>
    <t>ORF</t>
  </si>
  <si>
    <t>86 min</t>
  </si>
  <si>
    <t>Michael Tiddes</t>
  </si>
  <si>
    <t>Marlon Wayans, Rick Alvarez</t>
  </si>
  <si>
    <t>Marlon Wayans, Marlene Forte, Essence Atkins, David Koechner</t>
  </si>
  <si>
    <t>Malcolm and Kisha move into their dream home, but soon learn a demon also resides there. When Kisha becomes possessed, Malcolm - determined to keep his sex life on track - turns to a priest, a psychic, and a team of ghost-busters for help.</t>
  </si>
  <si>
    <t>118 min</t>
  </si>
  <si>
    <t>Carl Rinsch</t>
  </si>
  <si>
    <t>Chris Morgan (screenplay), Hossein Amini (screenplay), Chris Morgan (screen story by), Walter Hamada (screen story by)</t>
  </si>
  <si>
    <t>Keanu Reeves, Hiroyuki Sanada, Ko Shibasaki, Tadanobu Asano</t>
  </si>
  <si>
    <t>A band of samurai set out to avenge the death and dishonor of their master at the hands of a ruthless shogun.</t>
  </si>
  <si>
    <t>John Wells</t>
  </si>
  <si>
    <t>Tracy Letts (screenplay), Tracy Letts (play)</t>
  </si>
  <si>
    <t>Meryl Streep, Julia Roberts, Chris Cooper, Ewan McGregor</t>
  </si>
  <si>
    <t>A look at the lives of the strong-willed women of the Weston family, whose paths have diverged until a family crisis brings them back to the Oklahoma house they grew up in, and to the dysfunctional woman who raised them.</t>
  </si>
  <si>
    <t>Stephen Frears</t>
  </si>
  <si>
    <t>Steve Coogan (screenplay), Jeff Pope (screenplay), Martin Sixsmith (book)</t>
  </si>
  <si>
    <t>Judi Dench, Steve Coogan, Sophie Kennedy Clark, Mare Winningham</t>
  </si>
  <si>
    <t>A world-weary political journalist picks up the story of a woman's search for her son, who was taken away from her decades ago after she became pregnant and was forced to live in a convent.</t>
  </si>
  <si>
    <t>The Family (2013)</t>
  </si>
  <si>
    <t>Carrie (2013)</t>
  </si>
  <si>
    <t>SGem</t>
  </si>
  <si>
    <t>Gerald Yelverton</t>
  </si>
  <si>
    <t>The crew talks about Carrie (2013).</t>
  </si>
  <si>
    <t>John Luessenhop</t>
  </si>
  <si>
    <t>Adam Marcus (screenplay), Debra Sullivan (screenplay), Kirsten Elms (screenplay), Stephen Susco (story), Adam Marcus (story), Debra Sullivan (story), Kim Henkel (characters), Tobe Hooper (characters)</t>
  </si>
  <si>
    <t>Alexandra Daddario, Dan Yeager, Trey Songz, Scott Eastwood</t>
  </si>
  <si>
    <t>A young woman travels to Texas to collect an inheritance</t>
  </si>
  <si>
    <t>96 min</t>
  </si>
  <si>
    <t>Action, Comedy, Sci-Fi</t>
  </si>
  <si>
    <t>Robert Schwentke</t>
  </si>
  <si>
    <t>Phil Hay (screenplay), Matt Manfredi (screenplay), David Dobkin (story), Phil Hay (story), Matt Manfredi (story), Peter M. Lenkov (Dark Horse comic)</t>
  </si>
  <si>
    <t>Jeff Bridges, Ryan Reynolds, Kevin Bacon, Mary-Louise Parker</t>
  </si>
  <si>
    <t>A recently slain cop joins a team of undead police officers working for the Rest in Peace Department and tries to find the man who murdered him.</t>
  </si>
  <si>
    <t>SPC</t>
  </si>
  <si>
    <t>Woody Allen</t>
  </si>
  <si>
    <t>Cate Blanchett, Joy Carlin, Richard Conti, Glen Caspillo</t>
  </si>
  <si>
    <t>A New York socialite, deeply troubled and in denial, arrives in San Francisco to impose upon her sister. She looks a million, but isn't bringing money, peace, or love...</t>
  </si>
  <si>
    <t>75 min</t>
  </si>
  <si>
    <t>Documentary, Comedy</t>
  </si>
  <si>
    <t>Leslie Small, Tim Story</t>
  </si>
  <si>
    <t>Kevin Hart, Harry Ratchford, Will 'Spank' Horton, Joey Wells</t>
  </si>
  <si>
    <t>Filmed at a sold-out performance at Madison Square Garden, comedian Kevin Hart delivers material from his 2012 "Let Me Explain" concert tour.</t>
  </si>
  <si>
    <t>Side Effects (2013)</t>
  </si>
  <si>
    <t>W/Dim.</t>
  </si>
  <si>
    <t>Malcolm D. Lee, David Zucker</t>
  </si>
  <si>
    <t>David Zucker, Pat Proft</t>
  </si>
  <si>
    <t>Ashley Tisdale, Simon Rex, Gracie Whitton, Ava Kolker</t>
  </si>
  <si>
    <t>A couple begin to experience some unusual activity after bringing their lost nieces and nephew home. With the help of home-surveillance cameras, they learn they're being stalked by a nefarious demon.</t>
  </si>
  <si>
    <t>Harald Zwart</t>
  </si>
  <si>
    <t>Jessica Postigo (screenplay), Cassandra Clare (based on the novel by)</t>
  </si>
  <si>
    <t>Lily Collins, Jamie Campbell Bower, Kevin Zegers, Jemima West</t>
  </si>
  <si>
    <t>When her mother disappears, Clary Fray learns that she descends from a line of warriors who protect our world from demons. She joins forces with others like her and heads into a dangerous alternate New York called Downworld.</t>
  </si>
  <si>
    <t>Ken Scott</t>
  </si>
  <si>
    <t>Ken Scott (written for the screen by), Ken Scott (original screenplay "Starbuck"), Martin Petit (original screenplay "Starbuck")</t>
  </si>
  <si>
    <t>Vince Vaughn, Chris Pratt, Cobie Smulders, Andrzej Blumenfeld</t>
  </si>
  <si>
    <t>An affable underachiever finds out he's fathered 533 children through anonymous donations to a fertility clinic 20 years ago. Now he must decide whether or not to come forward when 142 of them file a lawsuit to reveal his identity.</t>
  </si>
  <si>
    <t>113 min</t>
  </si>
  <si>
    <t>Comedy, Sport</t>
  </si>
  <si>
    <t>Peter Segal</t>
  </si>
  <si>
    <t>Tim Kelleher (screenplay), Rodney Rothman (screenplay), Tim Kelleher (story)</t>
  </si>
  <si>
    <t>Jim Lampley, Sylvester Stallone, Robert De Niro, Rich Little</t>
  </si>
  <si>
    <t>A pair of aging boxing rivals are coaxed out of retirement to fight one final bout -- 30 years after their last match.</t>
  </si>
  <si>
    <t>Documentary, Music</t>
  </si>
  <si>
    <t>Morgan Spurlock</t>
  </si>
  <si>
    <t>Niall Horan, Zayn Malik, Liam Payne, Harry Styles</t>
  </si>
  <si>
    <t>A look at Niall, Zayn, Liam, Louis, and Harry's meteoric rise to fame, from their humble hometown beginnings and competing on the X-Factor, to conquering the world and performing at London's famed O2 Arena.</t>
  </si>
  <si>
    <t>Focus</t>
  </si>
  <si>
    <t>Rush (2013)</t>
  </si>
  <si>
    <t>The Host (2013)</t>
  </si>
  <si>
    <t>Edgar Wright</t>
  </si>
  <si>
    <t>Simon Pegg, Edgar Wright</t>
  </si>
  <si>
    <t>Thomas Law, Zachary Bailess, Jasper Levine, James Tarpey</t>
  </si>
  <si>
    <t>Five friends who reunite in an attempt to top their epic pub crawl from 20 years earlier unwittingly become humankind's only hope for survival.</t>
  </si>
  <si>
    <t>Documentary</t>
  </si>
  <si>
    <t>Angela Valley</t>
  </si>
  <si>
    <t>Her (2013)</t>
  </si>
  <si>
    <t>Marvel's The Avengers</t>
  </si>
  <si>
    <t>Mathew Buck</t>
  </si>
  <si>
    <t>165 min</t>
  </si>
  <si>
    <t>Christopher Nolan</t>
  </si>
  <si>
    <t>Jonathan Nolan (screenplay), Christopher Nolan (screenplay), Christopher Nolan (story), David S. Goyer (story), Bob Kane (characters)</t>
  </si>
  <si>
    <t>Christian Bale, Gary Oldman, Tom Hardy, Joseph Gordon-Levitt</t>
  </si>
  <si>
    <t>When Bane, a former member of the League of Shadows, plans to continue the work of Ra's al Ghul, the Dark Knight is forced to return after an eight year absence to stop him.</t>
  </si>
  <si>
    <t>142 min</t>
  </si>
  <si>
    <t>Gary Ross</t>
  </si>
  <si>
    <t>Gary Ross (screenplay), Suzanne Collins (screenplay), Billy Ray (screenplay), Suzanne Collins (novel)</t>
  </si>
  <si>
    <t>Stanley Tucci, Wes Bentley, Jennifer Lawrence, Willow Shields</t>
  </si>
  <si>
    <t>Katniss Everdeen voluntarily takes her younger sister's place in the Hunger Games, a televised fight to the death in which two teenagers from each of the twelve Districts of Panem are chosen at random to compete.</t>
  </si>
  <si>
    <t>Action, Adventure</t>
  </si>
  <si>
    <t>Sam Mendes</t>
  </si>
  <si>
    <t>Neal Purvis, Robert Wade, John Logan</t>
  </si>
  <si>
    <t>Daniel Craig, Judi Dench, Javier Bardem, Ralph Fiennes</t>
  </si>
  <si>
    <t>Bond's loyalty to M is tested when her past comes back to haunt her. Whilst MI6 comes under attack, 007 must track down and destroy the threat, no matter how personal the cost.</t>
  </si>
  <si>
    <t>169 min</t>
  </si>
  <si>
    <t>A reluctant hobbit, Bilbo Baggins, sets out to the Lonely Mountain with a spirited group of dwarves to reclaim their mountain home - and the gold within it - from the dragon Smaug.</t>
  </si>
  <si>
    <t>The Twilight Saga: Breaking Dawn Part 2</t>
  </si>
  <si>
    <t>10 min</t>
  </si>
  <si>
    <t>Documentary, News</t>
  </si>
  <si>
    <t>Dennis Alink</t>
  </si>
  <si>
    <t>Dennis talks about the final installment in the Twilight-franchise.</t>
  </si>
  <si>
    <t>136 min</t>
  </si>
  <si>
    <t>Marc Webb</t>
  </si>
  <si>
    <t>James Vanderbilt (screenplay), Alvin Sargent (screenplay), Steve Kloves (screenplay), James Vanderbilt (story), Stan Lee (based on the Marvel comic book by), Steve Ditko (based on the Marvel comic book by)</t>
  </si>
  <si>
    <t>Andrew Garfield, Emma Stone, Rhys Ifans, Denis Leary</t>
  </si>
  <si>
    <t>After Peter Parker is bitten by a genetically altered spider, he gains newfound, spider-like powers and ventures out to solve the mystery of his parent's mysterious death.</t>
  </si>
  <si>
    <t>93 min</t>
  </si>
  <si>
    <t>Mark Andrews, Brenda Chapman, Steve Purcell</t>
  </si>
  <si>
    <t>Brenda Chapman (story), Mark Andrews (screenplay), Steve Purcell (screenplay), Brenda Chapman (screenplay), Irene Mecchi (screenplay), Michael Arndt (additional screenplay material)</t>
  </si>
  <si>
    <t>Kelly Macdonald, Billy Connolly, Emma Thompson, Julie Walters</t>
  </si>
  <si>
    <t>Determined to make her own path in life, Princess Merida defies a custom that brings chaos to her kingdom. Granted one wish, Merida must rely on her bravery and her archery skills to undo a beastly curse.</t>
  </si>
  <si>
    <t>Seth MacFarlane</t>
  </si>
  <si>
    <t>Seth MacFarlane (screenplay), Alec Sulkin (screenplay), Wellesley Wild (screenplay), Seth MacFarlane (story)</t>
  </si>
  <si>
    <t>Mark Wahlberg, Mila Kunis, Seth MacFarlane, Joel McHale</t>
  </si>
  <si>
    <t>As the result of a childhood wish, John Bennett's teddy bear, Ted, came to life and has been by John's side ever since - a friendship that's tested when Lori, John's girlfriend of four years, wants more from their relationship.</t>
  </si>
  <si>
    <t>P/DW</t>
  </si>
  <si>
    <t>Eric Darnell, Tom McGrath, Conrad Vernon</t>
  </si>
  <si>
    <t>Eric Darnell (screenplay), Noah Baumbach (screenplay)</t>
  </si>
  <si>
    <t>Ben Stiller, Chris Rock, David Schwimmer, Jada Pinkett Smith</t>
  </si>
  <si>
    <t>Alex, Marty, Gloria and Melman are still fighting to get home to their beloved Big Apple. Their journey takes them through Europe where they find the perfect cover: a traveling circus, which they reinvent - Madagascar style.</t>
  </si>
  <si>
    <t>Dr. Seuss' The Lorax</t>
  </si>
  <si>
    <t>Bob Thomson</t>
  </si>
  <si>
    <t>Oliver Crocker</t>
  </si>
  <si>
    <t>Johnny Fleming, Danny DeVito</t>
  </si>
  <si>
    <t>Highlights from the UK Premiere.</t>
  </si>
  <si>
    <t>Rich Moore</t>
  </si>
  <si>
    <t>Rich Moore (story), Phil Johnston (story), Jim Reardon (story), Phil Johnston (screenplay), Jennifer Lee (screenplay), John C. Reilly (additional story material), Sam J. Levine (additional story material), Jared Stern (additional story material)</t>
  </si>
  <si>
    <t>John C. Reilly, Sarah Silverman, Jack McBrayer, Jane Lynch</t>
  </si>
  <si>
    <t>A video game villain wants to be a hero and sets out to fulfill his dream, but his quest brings havoc to the whole arcade where he lives.</t>
  </si>
  <si>
    <t>150 min</t>
  </si>
  <si>
    <t>Steven Spielberg</t>
  </si>
  <si>
    <t>Tony Kushner (screenplay), Doris Kearns Goodwin (book)</t>
  </si>
  <si>
    <t>Daniel Day-Lewis, Sally Field, David Strathairn, Joseph Gordon-Levitt</t>
  </si>
  <si>
    <t>As the Civil War continues to rage, America's president struggles with continuing carnage on the battlefield and as he fights with many inside his own cabinet on the decision to emancipate the slaves.</t>
  </si>
  <si>
    <t>MIB 3</t>
  </si>
  <si>
    <t>Western</t>
  </si>
  <si>
    <t>Quentin Tarantino</t>
  </si>
  <si>
    <t>Jamie Foxx, Christoph Waltz, Leonardo DiCaprio, Kerry Washington</t>
  </si>
  <si>
    <t>With the help of a German bounty hunter, a freed slave sets out to rescue his wife from a brutal Mississippi plantation owner.</t>
  </si>
  <si>
    <t>88 min</t>
  </si>
  <si>
    <t>Steve Martino, Mike Thurmeier</t>
  </si>
  <si>
    <t>Michael Berg (screenplay), Jason Fuchs (screenplay), Michael Berg (story), Lori Forte (story)</t>
  </si>
  <si>
    <t>Aziz Ansari, Joy Behar, Christopher Campbell, Alain Chabat</t>
  </si>
  <si>
    <t>Manny, Diego, and Sid embark upon another adventure after their continent is set adrift. Using an iceberg as a ship, they encounter sea creatures and battle pirates as they explore a new world.</t>
  </si>
  <si>
    <t>127 min</t>
  </si>
  <si>
    <t>Action, Drama, Fantasy</t>
  </si>
  <si>
    <t>Rupert Sanders</t>
  </si>
  <si>
    <t>Evan Daugherty (screenplay), John Lee Hancock (screenplay), Hossein Amini (screenplay), Evan Daugherty (screen story)</t>
  </si>
  <si>
    <t>Kristen Stewart, Chris Hemsworth, Charlize Theron, Sam Claflin</t>
  </si>
  <si>
    <t>In a twist to the fairy tale, the Huntsman ordered to take Snow White into the woods to be killed winds up becoming her protector and mentor in a quest to vanquish the Evil Queen.</t>
  </si>
  <si>
    <t>Les Miserables (2012)</t>
  </si>
  <si>
    <t>Genndy Tartakovsky</t>
  </si>
  <si>
    <t>Peter Baynham (screenplay), Robert Smigel (screenplay), Todd Durham (story), Dan Hageman (story), Kevin Hageman (story)</t>
  </si>
  <si>
    <t>Adam Sandler, Andy Samberg, Selena Gomez, Kevin James</t>
  </si>
  <si>
    <t>Dracula, who operates a high-end resort away from the human world, goes into overprotective mode when a boy discovers the resort and falls for the count's teen-aged daughter.</t>
  </si>
  <si>
    <t>Olivier Megaton</t>
  </si>
  <si>
    <t>Luc Besson, Robert Mark Kamen, Luc Besson (based on characters created by), Robert Mark Kamen (based on characters created by)</t>
  </si>
  <si>
    <t>Liam Neeson, Maggie Grace, Famke Janssen, Leland Orser</t>
  </si>
  <si>
    <t>In Istanbul, retired CIA operative Bryan Mills and his wife are taken hostage by the father of a kidnapper Mills killed while rescuing his daughter.</t>
  </si>
  <si>
    <t>Phil Lord, Christopher Miller</t>
  </si>
  <si>
    <t>Michael Bacall (screenplay), Michael Bacall (story), Jonah Hill (story), Patrick Hasburgh (television series), Stephen J. Cannell (television series)</t>
  </si>
  <si>
    <t>Jonah Hill, Channing Tatum, Brie Larson, Dave Franco</t>
  </si>
  <si>
    <t>A pair of underachieving cops are sent back to a local high school to blend in and bring down a synthetic drug ring.</t>
  </si>
  <si>
    <t>120 min</t>
  </si>
  <si>
    <t>Drama, Thriller</t>
  </si>
  <si>
    <t>Ben Affleck</t>
  </si>
  <si>
    <t>Chris Terrio (screenplay), Tony Mendez (based on a selection from "The Master of Disguise" by), Joshuah Bearman (based on the Wired Magazine article "The Great Escape" by)</t>
  </si>
  <si>
    <t>Ben Affleck, Bryan Cranston, Alan Arkin, John Goodman</t>
  </si>
  <si>
    <t>Acting under the cover of a Hollywood producer scouting a location for a science fiction film, a CIA agent launches a dangerous operation to rescue six Americans in Tehran during the U.S. hostage crisis in Iran in 1980.</t>
  </si>
  <si>
    <t>122 min</t>
  </si>
  <si>
    <t>Comedy, Drama, Romance</t>
  </si>
  <si>
    <t>David O. Russell (screenplay), Matthew Quick (novel)</t>
  </si>
  <si>
    <t>Bradley Cooper, Jennifer Lawrence, Robert De Niro, Jacki Weaver</t>
  </si>
  <si>
    <t>After a stint in a mental institution, former teacher Pat Solitano moves back in with his parents and tries to reconcile with his ex-wife. Things get more challenging when Pat meets Tiffany, a mysterious girl with problems of her own.</t>
  </si>
  <si>
    <t>Adventure, Mystery, Sci-Fi</t>
  </si>
  <si>
    <t>Ridley Scott</t>
  </si>
  <si>
    <t>Jon Spaihts, Damon Lindelof, Dan O'Bannon (elements), Ronald Shusett (elements)</t>
  </si>
  <si>
    <t>Noomi Rapace, Michael Fassbender, Charlize Theron, Idris Elba</t>
  </si>
  <si>
    <t>A team of explorers discover a clue to the origins of mankind on Earth, leading them on a journey to the darkest corners of the universe. There, they must fight a terrifying battle to save the future of the human race.</t>
  </si>
  <si>
    <t>Action, Crime, Mystery</t>
  </si>
  <si>
    <t>Daniel Espinosa</t>
  </si>
  <si>
    <t>David Guggenheim</t>
  </si>
  <si>
    <t>Denzel Washington, Ryan Reynolds, Vera Farmiga, Brendan Gleeson</t>
  </si>
  <si>
    <t>A young CIA agent is tasked with looking after a fugitive in a safe house. But when the safe house is attacked, he finds himself on the run with his charge.</t>
  </si>
  <si>
    <t>Drama, Romance</t>
  </si>
  <si>
    <t>Michael Sucsy</t>
  </si>
  <si>
    <t>Jason Katims, Abby Kohn (screenplay), Stuart Sender (story), Marc Silverstein (screenplay)</t>
  </si>
  <si>
    <t>Rachel McAdams, Channing Tatum, Jessica Lange, Sam Neill</t>
  </si>
  <si>
    <t>A car accident puts Paige in a coma, and when she wakes up with severe memory loss, her husband Leo works to win her heart again.</t>
  </si>
  <si>
    <t>Adventure, Drama</t>
  </si>
  <si>
    <t>Ang Lee</t>
  </si>
  <si>
    <t>Yann Martel (novel), David Magee (screenplay)</t>
  </si>
  <si>
    <t>Suraj Sharma, Irrfan Khan, Ayush Tandon, Gautam Belur</t>
  </si>
  <si>
    <t>A young man who survives a disaster at sea is hurtled into an epic journey of adventure and discovery. While cast away, he forms an unexpected connection with another survivor: a fearsome Bengal tiger.</t>
  </si>
  <si>
    <t>Steven Soderbergh</t>
  </si>
  <si>
    <t>Reid Carolin</t>
  </si>
  <si>
    <t>Matthew McConaughey, Channing Tatum, Olivia Munn, Alex Pettyfer</t>
  </si>
  <si>
    <t>A male stripper teaches a younger performer how to party, pick up women, and make easy money.</t>
  </si>
  <si>
    <t>135 min</t>
  </si>
  <si>
    <t>Tony Gilroy</t>
  </si>
  <si>
    <t>Tony Gilroy (screenplay), Dan Gilroy (screenplay), Tony Gilroy (story)</t>
  </si>
  <si>
    <t>Jeremy Renner, Scott Glenn, Stacy Keach, Edward Norton</t>
  </si>
  <si>
    <t>An expansion of the universe from Robert Ludlum's novels, centered on a new hero whose stakes have been triggered by the events of the previous three films.</t>
  </si>
  <si>
    <t>97 min</t>
  </si>
  <si>
    <t>Peter Ramsey</t>
  </si>
  <si>
    <t>David Lindsay-Abaire (screenplay), William Joyce (book)</t>
  </si>
  <si>
    <t>Chris Pine, Alec Baldwin, Jude Law, Isla Fisher</t>
  </si>
  <si>
    <t>When the evil spirit Pitch launches an assault on Earth, the Immortal Guardians team up to protect the innocence of children all around the world.</t>
  </si>
  <si>
    <t>157 min</t>
  </si>
  <si>
    <t>Drama, History, Thriller</t>
  </si>
  <si>
    <t>Kathryn Bigelow</t>
  </si>
  <si>
    <t>Mark Boal</t>
  </si>
  <si>
    <t>Jason Clarke, Reda Kateb, Jessica Chastain, Kyle Chandler</t>
  </si>
  <si>
    <t>A chronicle of the decade-long hunt for al-Qaeda terrorist leader Osama bin Laden after the September 2001 attacks, and his death at the hands of the Navy S.E.A.L. Team 6 in May 2011.</t>
  </si>
  <si>
    <t>Robert Zemeckis</t>
  </si>
  <si>
    <t>John Gatins</t>
  </si>
  <si>
    <t>Nadine Velazquez, Denzel Washington, Carter Cabassa, Adam C. Edwards</t>
  </si>
  <si>
    <t>An airline pilot saves almost all his passengers on his malfunctioning airliner which eventually crashed, but an investigation into the accident reveals something troubling.</t>
  </si>
  <si>
    <t>Comedy, Romance</t>
  </si>
  <si>
    <t>Tim Story</t>
  </si>
  <si>
    <t>Keith Merryman (screenplay), David A. Newman (screenplay), Steve Harvey (book)</t>
  </si>
  <si>
    <t>Michael Ealy, Jerry Ferrara, Meagan Good, Regina Hall</t>
  </si>
  <si>
    <t>Four friends conspire to turn the tables on their women when they discover the ladies have been using Steve Harvey's relationship advice against them.</t>
  </si>
  <si>
    <t>The Campaign</t>
  </si>
  <si>
    <t>Jay Roach</t>
  </si>
  <si>
    <t>Chris Henchy (screenplay), Shawn Harwell (screenplay), Adam McKay (story), Chris Henchy (story), Shawn Harwell (story)</t>
  </si>
  <si>
    <t>Will Ferrell, Zach Galifianakis, Jason Sudeikis, Dylan McDermott</t>
  </si>
  <si>
    <t>An incumbent congressman embroiled in personal scandal faces a no-holds-barred challenge from a naive newcomer funded by two unscrupulous billionaire lobbyist brothers.</t>
  </si>
  <si>
    <t>103 min</t>
  </si>
  <si>
    <t>Action, Adventure, Thriller</t>
  </si>
  <si>
    <t>Simon West</t>
  </si>
  <si>
    <t>Richard Wenk (screenplay), Sylvester Stallone (screenplay), Ken Kaufman (story), David Agosto (story), Richard Wenk (story), Dave Callaham (characters)</t>
  </si>
  <si>
    <t>Sylvester Stallone, Jason Statham, Jet Li, Dolph Lundgren</t>
  </si>
  <si>
    <t>Mr. Church reunites the Expendables for what should be an easy paycheck, but when one of their men is murdered on the job, their quest for revenge puts them deep in enemy territory and up against an unexpected threat.</t>
  </si>
  <si>
    <t>Christopher McQuarrie</t>
  </si>
  <si>
    <t>Christopher McQuarrie (screenplay), Lee Child (based on the book "One Shot" by)</t>
  </si>
  <si>
    <t>Tom Cruise, Rosamund Pike, Richard Jenkins, David Oyelowo</t>
  </si>
  <si>
    <t>A homicide investigator digs deeper into a case involving a trained military sniper who shot five random victims.</t>
  </si>
  <si>
    <t>Comedy, Horror</t>
  </si>
  <si>
    <t>Tim Burton</t>
  </si>
  <si>
    <t>Seth Grahame-Smith (screenplay), John August (story), Seth Grahame-Smith (story), Dan Curtis (television series)</t>
  </si>
  <si>
    <t>Johnny Depp, Michelle Pfeiffer, Helena Bonham Carter, Eva Green</t>
  </si>
  <si>
    <t>An imprisoned vampire, Barnabas Collins, is set free and returns to his ancestral home, where his dysfunctional descendants are in need of his protection.</t>
  </si>
  <si>
    <t>Comedy, Family, Fantasy</t>
  </si>
  <si>
    <t>Andy Fickman</t>
  </si>
  <si>
    <t>Lisa Addario, Joe Syracuse</t>
  </si>
  <si>
    <t>Billy Crystal, Bette Midler, Marisa Tomei, Tom Everett Scott</t>
  </si>
  <si>
    <t>Artie and Diane agree to look after their three grandkids when their type-A helicopter parents need to leave town for work. Problems arise when the kids' 21st-century behavior collides with Artie and Diane's old-school methods.</t>
  </si>
  <si>
    <t>Andrew Stanton</t>
  </si>
  <si>
    <t>Andrew Stanton (screenplay), Mark Andrews (screenplay), Michael Chabon (screenplay), Edgar Rice Burroughs (story)</t>
  </si>
  <si>
    <t>Taylor Kitsch, Lynn Collins, Samantha Morton, Willem Dafoe</t>
  </si>
  <si>
    <t>Transported to Barsoom, a Civil War vet discovers a barren planet seemingly inhabited by 12-foot tall barbarians. Finding himself prisoner of these creatures, he escapes, only to encounter Woola and a princess in desperate need of a savior.</t>
  </si>
  <si>
    <t>Action, Thriller, War</t>
  </si>
  <si>
    <t>Mike McCoy, Scott Waugh</t>
  </si>
  <si>
    <t>Kurt Johnstad</t>
  </si>
  <si>
    <t>Rorke Denver, Dave, Sonny, Weimy</t>
  </si>
  <si>
    <t>An elite team of Navy SEALs embark on a covert mission to recover a kidnapped CIA agent.</t>
  </si>
  <si>
    <t>This Is 40</t>
  </si>
  <si>
    <t>Judd Apatow</t>
  </si>
  <si>
    <t>Judd Apatow, Judd Apatow (based on characters created by)</t>
  </si>
  <si>
    <t>Paul Rudd, Leslie Mann, Maude Apatow, Iris Apatow</t>
  </si>
  <si>
    <t>Pete and Debbie are both about to turn 40, their kids hate each other, both of their businesses are failing, they're on the verge of losing their house, and their relationship is threatening to fall apart.</t>
  </si>
  <si>
    <t>Action, Crime, Sci-Fi</t>
  </si>
  <si>
    <t>Rian Johnson</t>
  </si>
  <si>
    <t>Joseph Gordon-Levitt, Bruce Willis, Emily Blunt, Paul Dano</t>
  </si>
  <si>
    <t>In 2074, when the mob wants to get rid of someone, the target is sent into the past, where a hired gun awaits - someone like Joe - who one day learns the mob wants to 'close the loop' by sending back Joe's future self for assassination.</t>
  </si>
  <si>
    <t>Comedy, Music, Romance</t>
  </si>
  <si>
    <t>Jason Moore</t>
  </si>
  <si>
    <t>Kay Cannon (screenplay), Mickey Rapkin (based on the book by)</t>
  </si>
  <si>
    <t>Anna Kendrick, Skylar Astin, Ben Platt, Brittany Snow</t>
  </si>
  <si>
    <t>Beca, a freshman at Barden University, is cajoled into joining The Bellas, her school's all-girls singing group. Injecting some much needed energy into their repertoire, The Bellas take on their male rivals in a campus competition.</t>
  </si>
  <si>
    <t>Tarsem Singh</t>
  </si>
  <si>
    <t>Marc Klein (screenplay), Jason Keller (screenplay), Melisa Wallack (screen story)</t>
  </si>
  <si>
    <t>Julia Roberts, Lily Collins, Armie Hammer, Nathan Lane</t>
  </si>
  <si>
    <t>An evil queen steals control of a kingdom and an exiled princess enlists the help of seven resourceful rebels to win back her birthright.</t>
  </si>
  <si>
    <t>Chronicle (2012)</t>
  </si>
  <si>
    <t>David Frankel</t>
  </si>
  <si>
    <t>Vanessa Taylor</t>
  </si>
  <si>
    <t>Meryl Streep, Tommy Lee Jones, Steve Carell, Jean Smart</t>
  </si>
  <si>
    <t>After thirty years of marriage, a middle-aged couple attends an intense, week-long counseling session to work on their relationship.</t>
  </si>
  <si>
    <t>Underworld Awakening</t>
  </si>
  <si>
    <t>26 min</t>
  </si>
  <si>
    <t>Scott Hicks</t>
  </si>
  <si>
    <t>Will Fetters (screenplay), Nicholas Sparks (novel)</t>
  </si>
  <si>
    <t>Zac Efron, Taylor Schilling, Blythe Danner, Riley Thomas Stewart</t>
  </si>
  <si>
    <t>A Marine travels to Louisiana after serving three tours in Iraq and searches for the unknown woman he believes was his good luck charm during the war.</t>
  </si>
  <si>
    <t>83 min</t>
  </si>
  <si>
    <t>Larry Charles</t>
  </si>
  <si>
    <t>Sacha Baron Cohen, Alec Berg, David Mandel, Jeff Schaffer</t>
  </si>
  <si>
    <t>Sacha Baron Cohen, Sayed Badreya, Rocky Citron, Liam Campora</t>
  </si>
  <si>
    <t>The heroic story of a dictator who risks his life to ensure that democracy would never come to the country he so lovingly oppressed.</t>
  </si>
  <si>
    <t>Total Recall (2012)</t>
  </si>
  <si>
    <t>Titanic 3D</t>
  </si>
  <si>
    <t>Jon Hurwitz, Hayden Schlossberg</t>
  </si>
  <si>
    <t>Jon Hurwitz (screenplay), Hayden Schlossberg (screenplay), Adam Herz (characters)</t>
  </si>
  <si>
    <t>Jason Biggs, Alyson Hannigan, Chris Klein, Thomas Ian Nicholas</t>
  </si>
  <si>
    <t>Jim, Michelle, Stifler, and their friends reunite in East Great Falls, Michigan for their high school reunion.</t>
  </si>
  <si>
    <t>Chris Butler, Sam Fell</t>
  </si>
  <si>
    <t>Chris Butler</t>
  </si>
  <si>
    <t>Kodi Smit-McPhee, Tucker Albrizzi, Anna Kendrick, Casey Affleck</t>
  </si>
  <si>
    <t>A misunderstood boy takes on ghosts, zombies and grown-ups to save his town from a centuries-old curse.</t>
  </si>
  <si>
    <t>Action, Comedy, Romance</t>
  </si>
  <si>
    <t>McG</t>
  </si>
  <si>
    <t>Timothy Dowling (screenplay), Simon Kinberg (screenplay), Timothy Dowling (story), Marcus Gautesen (story)</t>
  </si>
  <si>
    <t>Reese Witherspoon, Chris Pine, Tom Hardy, Til Schweiger</t>
  </si>
  <si>
    <t>Two top CIA operatives wage an epic battle against one another after they discover they are dating the same woman.</t>
  </si>
  <si>
    <t>Nima Nourizadeh</t>
  </si>
  <si>
    <t>Matt Drake (screenplay), Michael Bacall (screenplay), Michael Bacall (story)</t>
  </si>
  <si>
    <t>Thomas Mann, Oliver Cooper, Jonathan Daniel Brown, Dax Flame</t>
  </si>
  <si>
    <t>3 high school seniors throw a birthday party to make a name for themselves. As the night progresses, things spiral out of control as word of the party spreads.</t>
  </si>
  <si>
    <t>Drama, Horror, Thriller</t>
  </si>
  <si>
    <t>James Watkins</t>
  </si>
  <si>
    <t>Susan Hill (novel), Jane Goldman (screenplay)</t>
  </si>
  <si>
    <t>Emma Shorey, Molly Harmon, Ellisa Walker-Reid, Sophie Stuckey</t>
  </si>
  <si>
    <t>A young lawyer travels to a remote village where he discovers the vengeful ghost of a scorned woman is terrorizing the locals.</t>
  </si>
  <si>
    <t>Henry Joost, Ariel Schulman</t>
  </si>
  <si>
    <t>Christopher Landon (screenplay), Chad Feehan (story), Oren Peli (film "Paranormal Activity")</t>
  </si>
  <si>
    <t>Katie Featherston, Kathryn Newton, Matt Shively, Aiden Lovekamp</t>
  </si>
  <si>
    <t>It has been five years since the disappearance of Katie and Hunter, and a suburban family witness strange events in their neighborhood when a woman and a mysterious child move in.</t>
  </si>
  <si>
    <t>William Brent Bell</t>
  </si>
  <si>
    <t>William Brent Bell, Matthew Peterman</t>
  </si>
  <si>
    <t>Fernanda Andrade, Simon Quarterman, Evan Helmuth, Ionut Grama</t>
  </si>
  <si>
    <t>In Italy, a woman becomes involved in a series of unauthorized exorcisms during her mission to discover what happened to her mother, who allegedly murdered three people during her own exorcism.</t>
  </si>
  <si>
    <t>Comedy, Drama, Family</t>
  </si>
  <si>
    <t>Peter Hedges</t>
  </si>
  <si>
    <t>Peter Hedges (screenplay), Ahmet Zappa (story)</t>
  </si>
  <si>
    <t>Jennifer Garner, Joel Edgerton, CJ Adams, Odeya Rush</t>
  </si>
  <si>
    <t>A childless couple bury a box in their backyard, containing all of their wishes for an infant. Soon, a child is born, though Timothy Green is not all that he appears.</t>
  </si>
  <si>
    <t>24 min</t>
  </si>
  <si>
    <t>Action, Comedy</t>
  </si>
  <si>
    <t>Eric Rodriguez</t>
  </si>
  <si>
    <t>Action, Adventure, Drama</t>
  </si>
  <si>
    <t>Anthony Hemingway</t>
  </si>
  <si>
    <t>John Ridley (story), John Ridley (screenplay), Aaron McGruder (screenplay), John B. Holway (book)</t>
  </si>
  <si>
    <t>Terrence Howard, Cuba Gooding Jr., Nate Parker, David Oyelowo</t>
  </si>
  <si>
    <t>A crew of African American pilots in the Tuskegee training program, having faced segregation while kept mostly on the ground during World War II, are called into duty under the guidance of Col. A.J. Bullard.</t>
  </si>
  <si>
    <t>Ole Bornedal</t>
  </si>
  <si>
    <t>Juliet Snowden, Stiles White, Leslie Gornstein (article)</t>
  </si>
  <si>
    <t>Jeffrey Dean Morgan, Kyra Sedgwick, Natasha Calis, Madison Davenport</t>
  </si>
  <si>
    <t>A young girl buys an antique box at a yard sale, unaware that inside the collectible lives a malicious ancient spirit. The girl's father teams with his ex-wife to find a way to end the curse upon their child.</t>
  </si>
  <si>
    <t>Comedy, Family</t>
  </si>
  <si>
    <t>David Bowers</t>
  </si>
  <si>
    <t>Maya Forbes (screenplay), Wallace Wolodarsky (screenplay), Jeff Kinney (based upon the book by)</t>
  </si>
  <si>
    <t>Zachary Gordon, Steve Zahn, Robert Capron, Devon Bostick</t>
  </si>
  <si>
    <t>School is out and Greg is ready for the days of summer, when all his plans go wrong. What on earth is he going to do all summer?</t>
  </si>
  <si>
    <t>Horror, Mystery, Thriller</t>
  </si>
  <si>
    <t>Scott Derrickson</t>
  </si>
  <si>
    <t>Scott Derrickson, C. Robert Cargill</t>
  </si>
  <si>
    <t>Ethan Hawke, Juliet Rylance, Fred Dalton Thompson, James Ransone</t>
  </si>
  <si>
    <t>A true-crime writer finds a cache of 8mm home movies films that suggest the murder he is currently researching is the work of a serial killer whose career dates back to the 1960s.</t>
  </si>
  <si>
    <t>Beauty and the Beast (3D)</t>
  </si>
  <si>
    <t>Savages (2012)</t>
  </si>
  <si>
    <t>Wes Anderson</t>
  </si>
  <si>
    <t>Wes Anderson, Roman Coppola</t>
  </si>
  <si>
    <t>Bruce Willis, Edward Norton, Bill Murray, Frances McDormand</t>
  </si>
  <si>
    <t>A pair of young lovers flee their New England town, which causes a local search party to fan out to find them.</t>
  </si>
  <si>
    <t>Action, Comedy, Sport</t>
  </si>
  <si>
    <t>Frank Coraci</t>
  </si>
  <si>
    <t>Kevin James, Allan Loeb</t>
  </si>
  <si>
    <t>Kevin James, Salma Hayek, Henry Winkler, Greg Germann</t>
  </si>
  <si>
    <t>A high school biology teacher looks to become a successful mixed-martial arts fighter in an effort to raise money to prevent extra-curricular activities from being axed at his cash-strapped school.</t>
  </si>
  <si>
    <t>Red Dawn (2012)</t>
  </si>
  <si>
    <t>Bobby Farrelly, Peter Farrelly</t>
  </si>
  <si>
    <t>Mike Cerrone, Bobby Farrelly, Peter Farrelly</t>
  </si>
  <si>
    <t>Sean Hayes, Will Sasso, Chris Diamantopoulos, Jane Lynch</t>
  </si>
  <si>
    <t>While trying to save their childhood orphanage, Moe, Larry, and Curly inadvertently stumble into a murder plot and wind up starring in a reality TV show.</t>
  </si>
  <si>
    <t>Star Wars: Episode I - The Phantom Menace (in 3D)</t>
  </si>
  <si>
    <t>Action, Horror, Sci-Fi</t>
  </si>
  <si>
    <t>Paul W.S. Anderson</t>
  </si>
  <si>
    <t>Milla Jovovich, Sienna Guillory, Michelle Rodriguez, Aryana Engineer</t>
  </si>
  <si>
    <t>Alice fights alongside a resistance movement in the continuing battle against the Umbrella Corporation and the undead.</t>
  </si>
  <si>
    <t>Drew Goddard</t>
  </si>
  <si>
    <t>Joss Whedon, Drew Goddard</t>
  </si>
  <si>
    <t>Kristen Connolly, Chris Hemsworth, Anna Hutchison, Fran Kranz</t>
  </si>
  <si>
    <t>Five friends go for a break at a remote cabin in the woods, where they get more than they bargained for. Together, they must discover the truth behind the cabin in the woods.</t>
  </si>
  <si>
    <t>Kirk Jones</t>
  </si>
  <si>
    <t>Shauna Cross (screenplay), Heather Hach (screenplay), Heidi Murkoff (books)</t>
  </si>
  <si>
    <t>Cameron Diaz, Jennifer Lopez, Elizabeth Banks, Chace Crawford</t>
  </si>
  <si>
    <t>Follows the lives of five interconnected couples as they experience the thrills and surprises of having a baby, and realize that no matter what you plan for, life does not always deliver what is expected.</t>
  </si>
  <si>
    <t>Finding Nemo (3D)</t>
  </si>
  <si>
    <t>Comedy, Drama, Musical</t>
  </si>
  <si>
    <t>Adam Shankman</t>
  </si>
  <si>
    <t>Justin Theroux (screenplay), Chris D'Arienzo (screenplay), Allan Loeb (screenplay), Chris D'Arienzo (musical book)</t>
  </si>
  <si>
    <t>Julianne Hough, Dakota Sage Grant, Matthew Rush Sullivan, Diego Boneta</t>
  </si>
  <si>
    <t>A small town girl and a city boy meet on the Sunset Strip, while pursuing their Hollywood dreams.</t>
  </si>
  <si>
    <t>Action, Fantasy, Horror</t>
  </si>
  <si>
    <t>Timur Bekmambetov</t>
  </si>
  <si>
    <t>Seth Grahame-Smith (screenplay), Seth Grahame-Smith (based on the novel by)</t>
  </si>
  <si>
    <t>Benjamin Walker, Dominic Cooper, Anthony Mackie, Mary Elizabeth Winstead</t>
  </si>
  <si>
    <t>Abraham Lincoln, the 16th President of the United States, discovers vampires are planning to take over the United States. He makes it his mission to eliminate them.</t>
  </si>
  <si>
    <t>John Hillcoat</t>
  </si>
  <si>
    <t>Nick Cave (screenplay), Matt Bondurant (novel)</t>
  </si>
  <si>
    <t>Shia LaBeouf, Tom Hardy, Jason Clarke, Guy Pearce</t>
  </si>
  <si>
    <t>Set in Depression-era Franklin County, Virginia, a trio of bootlegging brothers are threatened by a new special deputy and other authorities angling for a cut of their profits.</t>
  </si>
  <si>
    <t>Anne Fletcher</t>
  </si>
  <si>
    <t>Barbra Streisand, Seth Rogen, Julene Renee, Zabryna Guevara</t>
  </si>
  <si>
    <t>As inventor Andy Brewster is about to embark on the road trip of a lifetime, a quick stop at his mom's house turns into an unexpected cross-country voyage with her along for the ride.</t>
  </si>
  <si>
    <t>Sean Anders</t>
  </si>
  <si>
    <t>David Caspe</t>
  </si>
  <si>
    <t>Adam Sandler, Andy Samberg, Leighton Meester, Vanilla Ice</t>
  </si>
  <si>
    <t>While in his teens, Donny fathered a son, Todd, and raised him as a single parent up until Todd's 18th birthday. Now, after not seeing each other for years, Todd's world comes crashing down when Donny resurfaces just before Todd's wedding.</t>
  </si>
  <si>
    <t>Drama, Sport</t>
  </si>
  <si>
    <t>Robert Lorenz</t>
  </si>
  <si>
    <t>Randy Brown</t>
  </si>
  <si>
    <t>Clint Eastwood, Chelcie Ross, Raymond Anthony Thomas, Ed Lauter</t>
  </si>
  <si>
    <t>An ailing baseball scout in his twilight years takes his daughter along for one last recruiting trip.</t>
  </si>
  <si>
    <t>Comedy, Sci-Fi</t>
  </si>
  <si>
    <t>Akiva Schaffer</t>
  </si>
  <si>
    <t>Jared Stern, Seth Rogen, Evan Goldberg</t>
  </si>
  <si>
    <t>Ben Stiller, Vince Vaughn, Jonah Hill, Richard Ayoade</t>
  </si>
  <si>
    <t>Four men who form a neighborhood watch group as a way to get out of their day-to-day family routines find themselves defending the Earth from an alien invasion.</t>
  </si>
  <si>
    <t>87 min</t>
  </si>
  <si>
    <t>Leonard Ripps, Tim Burton (original idea), John August (screenplay)</t>
  </si>
  <si>
    <t>Catherine O'Hara, Martin Short, Martin Landau, Charlie Tahan</t>
  </si>
  <si>
    <t>Young Victor conducts a science experiment to bring his beloved dog Sparky back to life, only to face unintended, sometimes monstrous, consequences.</t>
  </si>
  <si>
    <t>99 min</t>
  </si>
  <si>
    <t>Drama, Music, Romance</t>
  </si>
  <si>
    <t>Scott Speer</t>
  </si>
  <si>
    <t>Amanda Brody, Duane Adler (based on characters created by)</t>
  </si>
  <si>
    <t>Cleopatra Coleman, Ryan Guzman, Misha Gabriel Hamilton, Michael 'Xeno' Langebeck</t>
  </si>
  <si>
    <t>Emily arrives in Miami with aspirations to become a professional dancer. She sparks with Sean, the leader of a dance crew whose neighborhood is threatened by Emily's father's development plans.</t>
  </si>
  <si>
    <t>Short, Comedy</t>
  </si>
  <si>
    <t>Monsters, Inc. (3D)</t>
  </si>
  <si>
    <t>TV-MA</t>
  </si>
  <si>
    <t>Tim Heidecker, Gregg Turkington</t>
  </si>
  <si>
    <t>2016 Obama's America</t>
  </si>
  <si>
    <t>RM</t>
  </si>
  <si>
    <t>Dinesh D'Souza, John Sullivan</t>
  </si>
  <si>
    <t>Dinesh D'Souza, John Sullivan, Dinesh D'Souza (books)</t>
  </si>
  <si>
    <t>Jay Bastian, Joe Biden, Cait Brasel, Gene Burris Jr.</t>
  </si>
  <si>
    <t>A documentary that examines the question, "If Barack Obama wins a second term, where will we be in 2016?"</t>
  </si>
  <si>
    <t>House at the End of The Street</t>
  </si>
  <si>
    <t>Mark Tonderai</t>
  </si>
  <si>
    <t>David Loucka (screenplay), Jonathan Mostow (story)</t>
  </si>
  <si>
    <t>Jennifer Lawrence, Max Thieriot, Elisabeth Shue, Gil Bellows</t>
  </si>
  <si>
    <t>After moving with her mother to a small town, a teenager finds that an accident happened in the house at the end of the street. Things get more complicated when she befriends a boy who was the only survivor of the accident.</t>
  </si>
  <si>
    <t>Peter Lord, Jeff Newitt</t>
  </si>
  <si>
    <t>Gideon Defoe (book), Gideon Defoe (screenplay)</t>
  </si>
  <si>
    <t>Hugh Grant, Martin Freeman, Imelda Staunton, David Tennant</t>
  </si>
  <si>
    <t>Pirate Captain sets out on a mission to defeat his rivals Black Bellamy and Cutlass Liz for the Pirate of the year Award. The quest takes Captain and his crew from the shores of Blood Island to the foggy streets of Victorian London.</t>
  </si>
  <si>
    <t>Comedy, Music</t>
  </si>
  <si>
    <t>Todd Graff</t>
  </si>
  <si>
    <t>Queen Latifah, Dolly Parton, Keke Palmer, Jeremy Jordan</t>
  </si>
  <si>
    <t>G.G. Sparrow faces off with her choir's newly appointed director, Vi Rose Hill, over the group's direction as they head into a national competition.</t>
  </si>
  <si>
    <t>Chimpanzee</t>
  </si>
  <si>
    <t>78 min</t>
  </si>
  <si>
    <t>Alastair Fothergill, Mark Linfield</t>
  </si>
  <si>
    <t>Alastair Fothergill (original concept), Mark Linfield (original concept), Mark Linfield, Alastair Fothergill, Don Hahn</t>
  </si>
  <si>
    <t>Tim Allen</t>
  </si>
  <si>
    <t>A 3-months-old chimpanzee is separated from his troop and is then adopted by a fully-grown male.</t>
  </si>
  <si>
    <t>Nicholas Stoller</t>
  </si>
  <si>
    <t>Jason Segel, Nicholas Stoller</t>
  </si>
  <si>
    <t>Jason Segel, Emily Blunt, Chris Pratt, Alison Brie</t>
  </si>
  <si>
    <t>One year after meeting, Tom proposes to his girlfriend, Violet, but unexpected events keep tripping them up as they look to walk down the aisle together.</t>
  </si>
  <si>
    <t>Harry Potter and the Deathly Hallows Part 2</t>
  </si>
  <si>
    <t>Not Rated</t>
  </si>
  <si>
    <t>9 min</t>
  </si>
  <si>
    <t>T.J. Kincaid</t>
  </si>
  <si>
    <t>154 min</t>
  </si>
  <si>
    <t>Michael Bay</t>
  </si>
  <si>
    <t>Ehren Kruger</t>
  </si>
  <si>
    <t>Shia LaBeouf, Rosie Huntington-Whiteley, Josh Duhamel, John Turturro</t>
  </si>
  <si>
    <t>The Autobots learn of a Cybertronian spacecraft hidden on the moon, and race against the Decepticons to reach it and to learn its secrets.</t>
  </si>
  <si>
    <t>The Twilight Saga: Breaking Dawn Part 1</t>
  </si>
  <si>
    <t>Sum.</t>
  </si>
  <si>
    <t>Tina Q. Nguyen</t>
  </si>
  <si>
    <t>Tina Q. Nguyen, Booboo Stewart</t>
  </si>
  <si>
    <t>Craig Mazin, Scot Armstrong, Todd Phillips, Jon Lucas (characters), Scott Moore (characters)</t>
  </si>
  <si>
    <t>Two years after the bachelor party in Las Vegas, Phil, Stu, Alan, and Doug jet to Thailand for Stu's wedding. Stu's plan for a subdued pre-wedding brunch, however, goes seriously awry.</t>
  </si>
  <si>
    <t>Vin Diesel, Paul Walker, Jordana Brewster, Tyrese Gibson</t>
  </si>
  <si>
    <t>Dominic Toretto and his crew of street racers plan a massive heist to buy their freedom while in the sights of a powerful Brazilian drug lord and a dangerous federal agent.</t>
  </si>
  <si>
    <t>John Lasseter, Brad Lewis</t>
  </si>
  <si>
    <t>John Lasseter (original story by), Brad Lewis (original story by), Dan Fogelman (original story by), Ben Queen (screenplay)</t>
  </si>
  <si>
    <t>Larry the Cable Guy, Owen Wilson, Michael Caine, Emily Mortimer</t>
  </si>
  <si>
    <t>Star race car Lightning McQueen and his pal Mater head overseas to compete in the World Grand Prix race. But the road to the championship becomes rocky as Mater gets caught up in an intriguing adventure of his own: international espionage.</t>
  </si>
  <si>
    <t>129 min</t>
  </si>
  <si>
    <t>Action, Adventure, Crime</t>
  </si>
  <si>
    <t>Guy Ritchie</t>
  </si>
  <si>
    <t>Michele Mulroney, Kieran Mulroney, Arthur Conan Doyle (characters: Sherlock Holmes,  Dr. Watson)</t>
  </si>
  <si>
    <t>Robert Downey Jr., Jude Law, Noomi Rapace, Rachel McAdams</t>
  </si>
  <si>
    <t>Sherlock Holmes and his sidekick Dr. Watson join forces to outwit and bring down their fiercest adversary, Professor Moriarty.</t>
  </si>
  <si>
    <t>Kenneth Branagh</t>
  </si>
  <si>
    <t>Ashley Miller (screenplay), Zack Stentz (screenplay), Don Payne (screenplay), J. Michael Straczynski (story), Mark Protosevich (story), Stan Lee (comic book), Larry Lieber (comic book), Jack Kirby (comic book)</t>
  </si>
  <si>
    <t>The powerful but arrogant god Thor is cast out of Asgard to live amongst humans in Midgard (Earth), where he soon becomes one of their finest defenders.</t>
  </si>
  <si>
    <t>Rupert Wyatt</t>
  </si>
  <si>
    <t>Rick Jaffa, Amanda Silver, Pierre Boulle (novel)</t>
  </si>
  <si>
    <t>Andy Serkis, Karin Konoval, Terry Notary, Richard Ridings</t>
  </si>
  <si>
    <t>A substance, designed to help the brain repair itself, gives rise to a super-intelligent chimp who leads an ape uprising.</t>
  </si>
  <si>
    <t>Joe Johnston</t>
  </si>
  <si>
    <t>Christopher Markus (screenplay), Stephen McFeely (screenplay), Joe Simon (comic books), Jack Kirby (comic books)</t>
  </si>
  <si>
    <t>Chris Evans, Hayley Atwell, Sebastian Stan, Tommy Lee Jones</t>
  </si>
  <si>
    <t>Steve Rogers, a rejected military soldier transforms into Captain America after taking a dose of a "Super-Soldier serum". But being Captain America comes at a price if he attempts to take down a war monger and a terrorist organization.</t>
  </si>
  <si>
    <t>Tate Taylor</t>
  </si>
  <si>
    <t>Tate Taylor (screenplay), Kathryn Stockett (novel)</t>
  </si>
  <si>
    <t>Emma Stone, Viola Davis, Bryce Dallas Howard, Octavia Spencer</t>
  </si>
  <si>
    <t>An aspiring author during the civil rights movement of the 1960s decides to write a book detailing the African-American maids' point of view on the white families for which they work, and the hardships they go through on a daily basis.</t>
  </si>
  <si>
    <t>Kristen Wiig, Annie Mumolo</t>
  </si>
  <si>
    <t>Kristen Wiig, Terry Crews, Maya Rudolph, Tom Yi</t>
  </si>
  <si>
    <t>Competition between the maid of honor and a bridesmaid, over who is the bride's best friend, threatens to upend the life of an out-of-work pastry chef.</t>
  </si>
  <si>
    <t>Animation, Action, Adventure</t>
  </si>
  <si>
    <t>Jennifer Yuh</t>
  </si>
  <si>
    <t>Jonathan Aibel, Glenn Berger</t>
  </si>
  <si>
    <t>Jack Black, Angelina Jolie, Dustin Hoffman, Gary Oldman</t>
  </si>
  <si>
    <t>Po and his friends fight to stop a peacock villain from conquering China with a deadly new weapon, but first the Dragon Warrior must come to terms with his past.</t>
  </si>
  <si>
    <t>90 min</t>
  </si>
  <si>
    <t>Chris Miller</t>
  </si>
  <si>
    <t>Charles Perrault (character), Tom Wheeler (screenplay), Brian Lynch (story), William Davies (story), Tom Wheeler (story)</t>
  </si>
  <si>
    <t>Antonio Banderas, Salma Hayek, Zach Galifianakis, Billy Bob Thornton</t>
  </si>
  <si>
    <t>The events leading up to the sword fighting cat's meeting with Shrek and his friends.</t>
  </si>
  <si>
    <t>Matthew Vaughn</t>
  </si>
  <si>
    <t>Ashley Miller (screenplay), Zack Stentz (screenplay), Jane Goldman (screenplay), Matthew Vaughn (screenplay), Sheldon Turner (story), Bryan Singer (story)</t>
  </si>
  <si>
    <t>James McAvoy, Laurence Belcher, Michael Fassbender, Bill Milner</t>
  </si>
  <si>
    <t>In 1962, the United States government enlists the help of Mutants with superhuman abilities to stop a malicious dictator who is determined to start world war III.</t>
  </si>
  <si>
    <t>Carlos Saldanha</t>
  </si>
  <si>
    <t>Carlos Saldanha (story), Earl Richey Jones (story), Todd R. Jones (story), Don Rhymer (screenplay), Joshua Sternin (screenplay), J.R. Ventimilia (screenplay), Sam Harper (screenplay)</t>
  </si>
  <si>
    <t>Karen Disher, Jason Fricchione, Sofia Scarpa Saldanha, Leslie Mann</t>
  </si>
  <si>
    <t>When Blu, a domesticated macaw from small-town Minnesota, meets the fiercely independent Jewel, he takes off on an adventure to Rio de Janeiro with this bird of his dreams.</t>
  </si>
  <si>
    <t>Mike Mitchell</t>
  </si>
  <si>
    <t>Jonathan Aibel, Glenn Berger, Ross Bagdasarian (characters), Janice Karman (characters)</t>
  </si>
  <si>
    <t>Jason Lee, David Cross, Jenny Slate, Justin Long</t>
  </si>
  <si>
    <t>Playing around while aboard a cruise ship, the Chipmunks and Chipettes accidentally go overboard and end up marooned in a tropical paradise. They discover their new turf is not as deserted as it seems.</t>
  </si>
  <si>
    <t>Mystery, Sci-Fi, Thriller</t>
  </si>
  <si>
    <t>Joel Courtney, Jessica Tuck, Joel McKinnon Miller, Ryan Lee</t>
  </si>
  <si>
    <t>During the summer of 1979, a group of friends witness a train crash and investigate subsequent unexplained events in their small town.</t>
  </si>
  <si>
    <t>John Logan, John Logan (story), Gore Verbinski (story), James Ward Byrkit (story)</t>
  </si>
  <si>
    <t>Johnny Depp, Isla Fisher, Abigail Breslin, Ned Beatty</t>
  </si>
  <si>
    <t>Rango is an ordinary chameleon who accidentally winds up in the town of Dirt, a lawless outpost in the Wild West in desperate need of a new sheriff.</t>
  </si>
  <si>
    <t>Michael Markowitz (screenplay), John Francis Daley (screenplay), Jonathan M. Goldstein (screenplay), Michael Markowitz (story)</t>
  </si>
  <si>
    <t>Jason Bateman, Steve Wiebe, Kevin Spacey, Charlie Day</t>
  </si>
  <si>
    <t>Three friends conspire to murder their awful bosses when they realize they are standing in the way of their happiness.</t>
  </si>
  <si>
    <t>Martin Campbell</t>
  </si>
  <si>
    <t>Greg Berlanti (screenplay), Michael Green (screenplay), Marc Guggenheim (screenplay), Michael Goldenberg (screenplay), Greg Berlanti (screen story), Michael Green (screen story), Marc Guggenheim (screen story)</t>
  </si>
  <si>
    <t>Ryan Reynolds, Blake Lively, Peter Sarsgaard, Mark Strong</t>
  </si>
  <si>
    <t>A test pilot is granted an alien ring that bestows him with otherworldly powers that inducts him into an intergalactic police force.</t>
  </si>
  <si>
    <t>Tim Hill</t>
  </si>
  <si>
    <t>Cinco Paul (screenplay), Ken Daurio (screenplay), Brian Lynch (screenplay), Cinco Paul (story), Ken Daurio (story)</t>
  </si>
  <si>
    <t>James Marsden, Russell Brand, Kaley Cuoco-Sweeting, Hank Azaria</t>
  </si>
  <si>
    <t>E.B., the Easter Bunny's teenage son, heads to Hollywood, determined to become a drummer in a rock 'n' roll band. In LA, he's taken in by Fred after the out-of-work slacker hits E.B. with his car.</t>
  </si>
  <si>
    <t>Christopher Landon, Oren Peli (film "Paranormal Activity")</t>
  </si>
  <si>
    <t>Lauren Bittner, Christopher Nicholas Smith, Chloe Csengery, Jessica Tyler Brown</t>
  </si>
  <si>
    <t>In 1988, young sisters Katie and Kristi befriend an invisible entity who resides in their home.</t>
  </si>
  <si>
    <t>The Girl with the Dragon Tattoo (2011)</t>
  </si>
  <si>
    <t>Cowboys &amp; Aliens</t>
  </si>
  <si>
    <t>Action, Sci-Fi, Thriller</t>
  </si>
  <si>
    <t>Jon Favreau</t>
  </si>
  <si>
    <t>Roberto Orci (screenplay), Alex Kurtzman (screenplay), Damon Lindelof (screenplay), Mark Fergus (screenplay), Hawk Ostby (screenplay), Mark Fergus (screen story), Hawk Ostby (screen story), Steve Oedekerk (screen story), Scott Mitchell Rosenberg (Platinum Studios comic book)</t>
  </si>
  <si>
    <t>Daniel Craig, Abigail Spencer, Buck Taylor, Matthew Taylor</t>
  </si>
  <si>
    <t>A spaceship arrives in Arizona, 1873, to take over the Earth, starting with the Wild West region. A posse of cowboys and natives are all that stand in their way.</t>
  </si>
  <si>
    <t>Animation, Comedy, Talk-Show</t>
  </si>
  <si>
    <t>Logan Ridenbaugh</t>
  </si>
  <si>
    <t>Stefan Ellison, Morgan Leger, Logan Ridenbaugh</t>
  </si>
  <si>
    <t>Hewy reviews Gnomeo &amp;amp</t>
  </si>
  <si>
    <t>Michel Gondry</t>
  </si>
  <si>
    <t>Seth Rogen, Evan Goldberg, George W. Trendle (radio series "The Green Hornet")</t>
  </si>
  <si>
    <t>Seth Rogen, Jay Chou, Cameron Diaz, Tom Wilkinson</t>
  </si>
  <si>
    <t>Following the death of his father, Britt Reid, heir to his father's large company, teams up with his late dad's assistant Kato to become a masked crime fighting team.</t>
  </si>
  <si>
    <t>The Lion King (in 3D)</t>
  </si>
  <si>
    <t>14 min</t>
  </si>
  <si>
    <t>Lindsay Ellis</t>
  </si>
  <si>
    <t>Lindsay Ellis, Kali, Phelan Porteous</t>
  </si>
  <si>
    <t>Comedy, Family, Musical</t>
  </si>
  <si>
    <t>James Bobin</t>
  </si>
  <si>
    <t>Jason Segel, Nicholas Stoller, Jim Henson (based on)</t>
  </si>
  <si>
    <t>Jason Segel, Amy Adams, Chris Cooper, Rashida Jones</t>
  </si>
  <si>
    <t>A Muppet fanatic with some help from his two human compatriots must regroup the Muppet gang to stop a avaricious oil mogul from taking down one of their precious life-longing treasures.</t>
  </si>
  <si>
    <t>John Gatins (screenplay), Dan Gilroy (story), Jeremy Leven (story), Richard Matheson (short story "Steel")</t>
  </si>
  <si>
    <t>Hugh Jackman, Dakota Goyo, Evangeline Lilly, Anthony Mackie</t>
  </si>
  <si>
    <t>Set in the near future, where robot boxing is a top sport, a struggling promoter feels he's found a champion in a discarded robot. During his hopeful rise to the top, he discovers he has an 11-year-old son who wants to know his father.</t>
  </si>
  <si>
    <t>Crazy, Stupid, Love.</t>
  </si>
  <si>
    <t>Glenn Ficarra, John Requa</t>
  </si>
  <si>
    <t>Steve Carell, Ryan Gosling, Julianne Moore, Emma Stone</t>
  </si>
  <si>
    <t>A middle-aged husband's life changes dramatically when his wife asks him for a divorce. He seeks to rediscover his manhood with the help of a newfound friend, Jacob, learning to pick up girls at bars.</t>
  </si>
  <si>
    <t>Charley Parlapanides, Vlas Parlapanides</t>
  </si>
  <si>
    <t>Henry Cavill, Mickey Rourke, Stephen Dorff, Freida Pinto</t>
  </si>
  <si>
    <t>Theseus is a mortal man chosen by Zeus to lead the fight against the ruthless King Hyperion, who is on a rampage across Greece to obtain a weapon that can destroy humanity.</t>
  </si>
  <si>
    <t>Alexander Payne</t>
  </si>
  <si>
    <t>Alexander Payne (screenplay), Nat Faxon (screenplay), Jim Rash (screenplay), Kaui Hart Hemmings (novel)</t>
  </si>
  <si>
    <t>George Clooney, Shailene Woodley, Amara Miller, Nick Krause</t>
  </si>
  <si>
    <t>A land baron tries to reconnect with his two daughters after his wife is seriously injured in a boating accident.</t>
  </si>
  <si>
    <t>Comedy, Family, Romance</t>
  </si>
  <si>
    <t>Nick Bakay (screenplay), Rock Reuben (screenplay), Kevin James (screenplay), Jay Scherick (screenplay), David Ronn (screenplay), Jay Scherick (story), David Ronn (story)</t>
  </si>
  <si>
    <t>Kevin James, Rosario Dawson, Leslie Bibb, Ken Jeong</t>
  </si>
  <si>
    <t>A group of zoo animals decide to break their code of silence in order to help their lovable zoo keeper find love -- without opting to leave his current job for something more illustrious.</t>
  </si>
  <si>
    <t>Drama, War</t>
  </si>
  <si>
    <t>Lee Hall (screenplay), Richard Curtis (screenplay), Michael Morpurgo (novel), Nick Stafford (stage play)</t>
  </si>
  <si>
    <t>Jeremy Irvine, Peter Mullan, Emily Watson, Niels Arestrup</t>
  </si>
  <si>
    <t>Young Albert enlists to serve in World War I after his beloved horse is sold to the cavalry. Albert's hopeful journey takes him out of England and to the front lines as the war rages on.</t>
  </si>
  <si>
    <t>Neil Burger</t>
  </si>
  <si>
    <t>Leslie Dixon (screenplay), Alan Glynn (novel)</t>
  </si>
  <si>
    <t>Bradley Cooper, Robert De Niro, Abbie Cornish, Andrew Howard</t>
  </si>
  <si>
    <t>With the help of a mysterious pill that enables the user to access 100 percent of his brain abilities, a struggling writer becomes a financial wizard, but it also puts him in a new world with lots of dangers.</t>
  </si>
  <si>
    <t>Brett Ratner</t>
  </si>
  <si>
    <t>Ted Griffin (screenplay), Jeff Nathanson (screenplay), Adam Cooper (story), Bill Collage (story), Ted Griffin (story)</t>
  </si>
  <si>
    <t>Ben Stiller, Eddie Murphy, Casey Affleck, Alan Alda</t>
  </si>
  <si>
    <t>When a group of hard working guys find out they've fallen victim to a wealthy business man's Ponzi scheme, they conspire to rob his high-rise residence.</t>
  </si>
  <si>
    <t>Drama, Sci-Fi, Thriller</t>
  </si>
  <si>
    <t>Scott Z. Burns</t>
  </si>
  <si>
    <t>Marion Cotillard, Matt Damon, Laurence Fishburne, Jude Law</t>
  </si>
  <si>
    <t>Healthcare professionals, government officials and everyday people find themselves in the midst of a worldwide epidemic as the CDC works to find a cure.</t>
  </si>
  <si>
    <t>Cameron Crowe</t>
  </si>
  <si>
    <t>Aline Brosh McKenna (screenplay), Cameron Crowe (screenplay), Benjamin Mee (book)</t>
  </si>
  <si>
    <t>Matt Damon, Scarlett Johansson, Thomas Haden Church, Colin Ford</t>
  </si>
  <si>
    <t>Set in Southern California, a father moves his young family to the countryside to renovate and re-open a struggling zoo.</t>
  </si>
  <si>
    <t>133 min</t>
  </si>
  <si>
    <t>Bennett Miller</t>
  </si>
  <si>
    <t>Steven Zaillian (screenplay), Aaron Sorkin (screenplay), Stan Chervin (story), Michael Lewis (book)</t>
  </si>
  <si>
    <t>Brad Pitt, Jonah Hill, Philip Seymour Hoffman, Robin Wright</t>
  </si>
  <si>
    <t>Oakland A's general manager Billy Beane's successful attempt to assemble a baseball team on a lean budget by employing computer-generated analysis to acquire new players.</t>
  </si>
  <si>
    <t>Steve Koren (screenplay), Adam Sandler (screenplay), Ben Zook (story)</t>
  </si>
  <si>
    <t>Adam Sandler, Al Pacino, Katie Holmes, Elodie Tougne</t>
  </si>
  <si>
    <t>Family guy Jack Sadelstein prepares for the annual event he dreads: the Thanksgiving visit of his twin sister, the needy and passive-aggressive Jill, who then refuses to leave.</t>
  </si>
  <si>
    <t>Justin Bieber, Boys II Men, Miley Cyrus, Sean Kingston</t>
  </si>
  <si>
    <t>Follows Justin Bieber with some footage of performances from his 2010 concert tour.</t>
  </si>
  <si>
    <t>Drama, Family</t>
  </si>
  <si>
    <t>Charles Martin Smith</t>
  </si>
  <si>
    <t>Karen Janszen, Noam Dromi</t>
  </si>
  <si>
    <t>Harry Connick Jr., Ashley Judd, Nathan Gamble, Kris Kristofferson</t>
  </si>
  <si>
    <t>A story centered on the friendship between a boy and a dolphin whose tail was lost in a crab trap.</t>
  </si>
  <si>
    <t>108 min</t>
  </si>
  <si>
    <t>Ivan Reitman</t>
  </si>
  <si>
    <t>Elizabeth Meriwether (screenplay), Michael Samonek (story), Elizabeth Meriwether (story)</t>
  </si>
  <si>
    <t>Natalie Portman, Ashton Kutcher, Kevin Kline, Cary Elwes</t>
  </si>
  <si>
    <t>A guy and girl try to keep their relationship strictly physical, but it's not long before they learn that they want something more.</t>
  </si>
  <si>
    <t>Mr. Popper's Penguins</t>
  </si>
  <si>
    <t>Mark Waters</t>
  </si>
  <si>
    <t>Sean Anders (screenplay), John Morris (screenplay), Jared Stern (screenplay), Richard Atwater (novel), Florence Atwater (novel)</t>
  </si>
  <si>
    <t>Jim Carrey, Carla Gugino, Angela Lansbury, Ophelia Lovibond</t>
  </si>
  <si>
    <t>The life of a businessman begins to change after he inherits six penguins, and as he transforms his apartment into a winter wonderland, his professional side starts to unravel.</t>
  </si>
  <si>
    <t>George Miller, Gary Eck, David Peers</t>
  </si>
  <si>
    <t>George Miller, Gary Eck, Warren Coleman, Paul Livingston</t>
  </si>
  <si>
    <t>Carlos Alazraqui, Lombardo Boyar, Jeffrey Garcia, Johnny A. Sanchez</t>
  </si>
  <si>
    <t>Mumble's son, Erik, is struggling to realize his talents in the Emperor Penguin world. Meanwhile, Mumble and his family and friends discover a new threat their home -- one that will take everyone working together to save them.</t>
  </si>
  <si>
    <t>Action, Mystery, Thriller</t>
  </si>
  <si>
    <t>Jaume Collet-Serra</t>
  </si>
  <si>
    <t>Oliver Butcher (screenplay), Stephen Cornwell (screenplay), Didier Van Cauwelaert (novel)</t>
  </si>
  <si>
    <t>Liam Neeson, Diane Kruger, January Jones, Aidan Quinn</t>
  </si>
  <si>
    <t>A man awakens from a coma, only to discover that someone has taken on his identity and that no one, (not even his wife), believes him. With the help of a young woman, he sets out to prove who he is.</t>
  </si>
  <si>
    <t>Fantasy, Romance, Sci-Fi</t>
  </si>
  <si>
    <t>George Nolfi</t>
  </si>
  <si>
    <t>George Nolfi (screenplay), Philip K. Dick (short story "Adjustment Team")</t>
  </si>
  <si>
    <t>Matt Damon, Emily Blunt, Michael Kelly, Anthony Mackie</t>
  </si>
  <si>
    <t>The affair between a politician and a ballerina is affected by mysterious forces keeping the lovers apart.</t>
  </si>
  <si>
    <t>Richard LaGravenese (screenplay), Sara Gruen (novel)</t>
  </si>
  <si>
    <t>Reese Witherspoon, Robert Pattinson, Christoph Waltz, Paul Schneider</t>
  </si>
  <si>
    <t>A veterinary student abandons his studies after his parents are killed and joins a traveling circus as their vet.</t>
  </si>
  <si>
    <t>Brad Furman</t>
  </si>
  <si>
    <t>John Romano (screenplay), Michael Connelly (novel)</t>
  </si>
  <si>
    <t>Matthew McConaughey, Marisa Tomei, Ryan Phillippe, William H. Macy</t>
  </si>
  <si>
    <t>A defense attorney has a crisis of conscience when he represents a wealthy client who has a foolproof plan to beat the system.</t>
  </si>
  <si>
    <t>I Am Number Four</t>
  </si>
  <si>
    <t>D.J. Caruso</t>
  </si>
  <si>
    <t>Alfred Gough (screenplay), Miles Millar (screenplay), Marti Noxon (screenplay), Jobie Hughes (novel), James Frey (novel)</t>
  </si>
  <si>
    <t>Alex Pettyfer, Timothy Olyphant, Teresa Palmer, Dianna Agron</t>
  </si>
  <si>
    <t>Aliens and their Guardians are hiding on Earth from intergalactic bounty hunters. They can only be killed in numerical order, and Number Four is next on the list. This is his story.</t>
  </si>
  <si>
    <t>Duncan Jones</t>
  </si>
  <si>
    <t>Ben Ripley</t>
  </si>
  <si>
    <t>Jake Gyllenhaal, Michelle Monaghan, Vera Farmiga, Jeffrey Wright</t>
  </si>
  <si>
    <t>A soldier wakes up in someone else's body and discovers he's part of an experimental government program to find the bomber of a commuter train. A mission he has only 8 minutes to complete.</t>
  </si>
  <si>
    <t>Garry Marshall</t>
  </si>
  <si>
    <t>Katherine Fugate</t>
  </si>
  <si>
    <t>Michelle Pfeiffer, Zac Efron, Charlotte Marshall-Fricker, Fiona Choi</t>
  </si>
  <si>
    <t>The lives of several couples and singles in New York intertwine over the course of New Year's Eve.</t>
  </si>
  <si>
    <t>Paul Wynne</t>
  </si>
  <si>
    <t>Tyler Perry's Madea's Big Happy Family</t>
  </si>
  <si>
    <t>Gabe Sachs (screenplay), Jeff Judah (screenplay), Jeff Kinney (book)</t>
  </si>
  <si>
    <t>Zachary Gordon, Devon Bostick, Rachael Harris, Robert Capron</t>
  </si>
  <si>
    <t>Back in middle school after summer vacation, Greg Heffley and his older brother Rodrick must deal with their parents' misguided attempts to have them bond.</t>
  </si>
  <si>
    <t>Footloose (2011)</t>
  </si>
  <si>
    <t>Ron Howard</t>
  </si>
  <si>
    <t>Allan Loeb</t>
  </si>
  <si>
    <t>Vince Vaughn, Kevin James, Jennifer Connelly, Winona Ryder</t>
  </si>
  <si>
    <t>A man discovers that his best friend's wife is having an affair.</t>
  </si>
  <si>
    <t>Animation, Comedy, Drama</t>
  </si>
  <si>
    <t>Sarah Smith, Barry Cook</t>
  </si>
  <si>
    <t>Peter Baynham (screenplay), Sarah Smith (screenplay)</t>
  </si>
  <si>
    <t>James McAvoy, Hugh Laurie, Bill Nighy, Jim Broadbent</t>
  </si>
  <si>
    <t>Santa's clumsy son Arthur gets put on a mission with St. Nick's father to give out a present they misplaced to a young girl in less than 2 hours.</t>
  </si>
  <si>
    <t>Pete Jones (screenplay), Peter Farrelly (screenplay), Kevin Barnett (screenplay), Bobby Farrelly (screenplay), Pete Jones (story)</t>
  </si>
  <si>
    <t>Owen Wilson, Jason Sudeikis, Jenna Fischer, Christina Applegate</t>
  </si>
  <si>
    <t>Rick and Fred, two husbands who are having difficulty in their marriages, are given a Hall Pass by their wives: for one week, they can do whatever they want.</t>
  </si>
  <si>
    <t>Sean McNamara</t>
  </si>
  <si>
    <t>Sean McNamara (screenplay), Deborah Schwartz (screenplay), Douglas Schwartz (screenplay), Michael Berk (screenplay), Sean McNamara (screen story), Deborah Schwartz (screen story), Douglas Schwartz (screen story), Michael Berk (screen story), Matt Allen (screen story), Caleb Wilson (screen story), Brad Gann (screen story), Bethany Hamilton (book), Sheryl Berk (book), Rick Bundschuh (book)</t>
  </si>
  <si>
    <t>AnnaSophia Robb, Helen Hunt, Dennis Quaid, Lorraine Nicholson</t>
  </si>
  <si>
    <t>Teenage surfer Bethany Hamilton overcomes the odds and her own fears of returning to the water after losing her left arm in a shark attack.</t>
  </si>
  <si>
    <t>Steven Quale</t>
  </si>
  <si>
    <t>Eric Heisserer, Jeffrey Reddick (characters)</t>
  </si>
  <si>
    <t>Nicholas D'Agosto, Emma Bell, Miles Fisher, Ellen Wroe</t>
  </si>
  <si>
    <t>Survivors of a suspension-bridge collapse learn there's no way you can cheat Death.</t>
  </si>
  <si>
    <t>George Clooney</t>
  </si>
  <si>
    <t>George Clooney (screenplay), Grant Heslov (screenplay), Beau Willimon (screenplay), Beau Willimon (play)</t>
  </si>
  <si>
    <t>Ryan Gosling, George Clooney, Philip Seymour Hoffman, Paul Giamatti</t>
  </si>
  <si>
    <t>An idealistic staffer for a new presidential candidate gets a crash course on dirty politics during his stint on the campaign trail.</t>
  </si>
  <si>
    <t>Joe Wright</t>
  </si>
  <si>
    <t>Seth Lochhead (screenplay), David Farr (screenplay), Seth Lochhead (story)</t>
  </si>
  <si>
    <t>Saoirse Ronan, Eric Bana, Vicky Krieps, Cate Blanchett</t>
  </si>
  <si>
    <t>A sixteen-year-old girl who was raised by her father to be the perfect assassin is dispatched on a mission across Europe, tracked by a ruthless intelligence agent and her operatives.</t>
  </si>
  <si>
    <t>Action, Adventure, Comedy</t>
  </si>
  <si>
    <t>Robert Rodriguez</t>
  </si>
  <si>
    <t>Jessica Alba, Joel McHale, Rowan Blanchard, Mason Cook</t>
  </si>
  <si>
    <t>A retired spy is called back into action, and to bond with her new step-children, she invites them along for the adventure to stop the evil Timekeeper from taking over the world.</t>
  </si>
  <si>
    <t>Horror, Mystery</t>
  </si>
  <si>
    <t>Wes Craven</t>
  </si>
  <si>
    <t>Kevin Williamson</t>
  </si>
  <si>
    <t>Lucy Hale, Roger Jackson, Shenae Grimes-Beech, Dane Farwell</t>
  </si>
  <si>
    <t>Ten years have passed, and Sidney Prescott, who has put herself back together thanks in part to her writing, is visited by the Ghostface Killer.</t>
  </si>
  <si>
    <t>John Whitesell</t>
  </si>
  <si>
    <t>Matt Fogel (screenplay), Don Rhymer (story), Matt Fogel (story), Darryl Quarles (characters)</t>
  </si>
  <si>
    <t>Martin Lawrence, Brandon T. Jackson, Jessica Lucas, Michelle Ang</t>
  </si>
  <si>
    <t>FBI agent Malcolm Turner and his stepson Trent go undercover at an all-girls performing arts school after Trent witnesses a murder.</t>
  </si>
  <si>
    <t>Fantasy, Horror, Mystery</t>
  </si>
  <si>
    <t>Catherine Hardwicke</t>
  </si>
  <si>
    <t>David Johnson</t>
  </si>
  <si>
    <t>Amanda Seyfried, Gary Oldman, Billy Burke, Shiloh Fernandez</t>
  </si>
  <si>
    <t>Set in a medieval village that is haunted by a werewolf, a young girl falls for an orphaned woodcutter, much to her family's displeasure.</t>
  </si>
  <si>
    <t>Andrew Niccol</t>
  </si>
  <si>
    <t>Justin Timberlake, Olivia Wilde, Shyloh Oostwald, Johnny Galecki</t>
  </si>
  <si>
    <t>In a future where people stop aging at 25, but are engineered to live only one more year, having the means to buy your way out of the situation is a shot at immortal youth. Here, Will Salas finds himself accused of murder and on the run with a hostage - a connection that becomes an important part of the way against the system.</t>
  </si>
  <si>
    <t>Adventure, Comedy, Sci-Fi</t>
  </si>
  <si>
    <t>Greg Mottola</t>
  </si>
  <si>
    <t>Simon Pegg, Nick Frost</t>
  </si>
  <si>
    <t>Mia Stallard, Simon Pegg, Nick Frost, Jeremy Owen</t>
  </si>
  <si>
    <t>Two British comic-book geeks traveling across the U.S. encounter an alien outside Area 51.</t>
  </si>
  <si>
    <t>137 min</t>
  </si>
  <si>
    <t>Biography, Crime, Drama</t>
  </si>
  <si>
    <t>Clint Eastwood</t>
  </si>
  <si>
    <t>Dustin Lance Black</t>
  </si>
  <si>
    <t>Leonardo DiCaprio, Josh Hamilton, Geoff Pierson, Cheryl Lawson</t>
  </si>
  <si>
    <t>J. Edgar Hoover, powerful head of the F.B.I. for nearly 50 years, looks back on his professional and personal life.</t>
  </si>
  <si>
    <t>Christian E. Christiansen</t>
  </si>
  <si>
    <t>Sonny Mallhi, Nick Bylsma, Chris Bylsma, Richard Robertson</t>
  </si>
  <si>
    <t>Leighton Meester, Minka Kelly, Cam Gigandet, Aly Michalka</t>
  </si>
  <si>
    <t>College student Sara finds that her new roommate Rebecca has an obsession with her, which quickly turns violent.</t>
  </si>
  <si>
    <t>Salim Akil</t>
  </si>
  <si>
    <t>Elizabeth Hunter (screenplay), Arlene Gibbs (screenplay), Elizabeth Hunter (story)</t>
  </si>
  <si>
    <t>Angela Bassett, Paula Patton, Laz Alonso, Loretta Devine</t>
  </si>
  <si>
    <t>Two very different families converge on Martha's Vineyard one weekend for a wedding.</t>
  </si>
  <si>
    <t>David Dobkin</t>
  </si>
  <si>
    <t>Jon Lucas, Scott Moore</t>
  </si>
  <si>
    <t>Ryan Reynolds, Jason Bateman, Leslie Mann, Olivia Wilde</t>
  </si>
  <si>
    <t>Dave is a married man with two kids and a loving wife, and Mitch is a single man who is at the prime of his sexual life. One fateful night while Mitch and Dave are peeing in a fountain, lightning strikes and they switch bodies.</t>
  </si>
  <si>
    <t>Ruben Fleischer</t>
  </si>
  <si>
    <t>Michael Diliberti (screenplay), Michael Diliberti (story), Matthew Sullivan (story)</t>
  </si>
  <si>
    <t>Jesse Eisenberg, Danny McBride, Aziz Ansari, Nick Swardson</t>
  </si>
  <si>
    <t>Two fledgling criminals kidnap a pizza delivery guy, strap a bomb to his chest, and inform him that he has mere hours to rob a bank or else...</t>
  </si>
  <si>
    <t>Zack Snyder (screenplay), Steve Shibuya (screenplay), Zack Snyder (story)</t>
  </si>
  <si>
    <t>Emily Browning, Abbie Cornish, Jena Malone, Vanessa Hudgens</t>
  </si>
  <si>
    <t>A young girl is institutionalized by her abusive stepfather. Retreating to an alternative reality as a coping strategy, she envisions a plan which will help her escape from the mental facility.</t>
  </si>
  <si>
    <t>Tom Hanks</t>
  </si>
  <si>
    <t>Tom Hanks, Nia Vardalos</t>
  </si>
  <si>
    <t>Tom Hanks, Sarah Mahoney, Roxana Ortega, Randall Park</t>
  </si>
  <si>
    <t>After losing his job, a middle-aged man reinvents himself by going back to college.</t>
  </si>
  <si>
    <t>Todd Strauss-Schulson</t>
  </si>
  <si>
    <t>Jon Hurwitz, Hayden Schlossberg, Jon Hurwitz (characters), Hayden Schlossberg (characters)</t>
  </si>
  <si>
    <t>Patton Oswalt, Isabella Gielniak, Kal Penn, Austin Bickel</t>
  </si>
  <si>
    <t>Six years after their Guantanamo Bay adventure, stoner buds Harold Lee and Kumar Patel cause a holiday fracas by inadvertently burning down Harold's father-in-law's prize Christmas tree.</t>
  </si>
  <si>
    <t>Drive (2011)</t>
  </si>
  <si>
    <t>Will Reiser</t>
  </si>
  <si>
    <t>Joseph Gordon-Levitt, Seth Rogen, Anna Kendrick, Bryce Dallas Howard</t>
  </si>
  <si>
    <t>Inspired by a true story, a comedy centered on a 27-year-old guy who learns of his cancer diagnosis, and his subsequent struggle to beat the disease.</t>
  </si>
  <si>
    <t>Alex Kendrick</t>
  </si>
  <si>
    <t>Alex Kendrick, Stephen Kendrick</t>
  </si>
  <si>
    <t>Ben Davies, Alex Kendrick, Kevin Downes, Jessa Duggar</t>
  </si>
  <si>
    <t>When a tragedy strikes close to home, four police officers struggle with their faith and their roles as husbands and fathers</t>
  </si>
  <si>
    <t>Arthur (2011)</t>
  </si>
  <si>
    <t>Extremely Loud &amp; Incredibly Close</t>
  </si>
  <si>
    <t>Adventure, Drama, Mystery</t>
  </si>
  <si>
    <t>Stephen Daldry</t>
  </si>
  <si>
    <t>Eric Roth (screenplay), Jonathan Safran Foer (novel)</t>
  </si>
  <si>
    <t>Tom Hanks, Thomas Horn, Sandra Bullock, Zoe Caldwell</t>
  </si>
  <si>
    <t>A nine-year-old amateur inventor, Francophile, and pacifist searches New York City for the lock that matches a mysterious key left behind by his father, who died in the World Trade Center on September 11, 2001.</t>
  </si>
  <si>
    <t>TV-14</t>
  </si>
  <si>
    <t>43 min</t>
  </si>
  <si>
    <t>Crime, Drama, Mystery</t>
  </si>
  <si>
    <t>Steven DePaul</t>
  </si>
  <si>
    <t>Shane Brennan (created by), Dave Kalstein</t>
  </si>
  <si>
    <t>Chris O'Donnell, Daniela Ruah, Eric Christian Olsen, Barrett Foa</t>
  </si>
  <si>
    <t>Hetty is forced to fire Deeks, after he accidentally kills an unarmed man.</t>
  </si>
  <si>
    <t>81 min</t>
  </si>
  <si>
    <t>David Gordon Green</t>
  </si>
  <si>
    <t>Brian Gatewood, Alessandro Tanaka</t>
  </si>
  <si>
    <t>Jonah Hill, Max Records, Ari Graynor, J.B. Smoove</t>
  </si>
  <si>
    <t>A college student on suspension is coaxed into babysitting the kids next door, though he is fully unprepared for the wild night ahead of him.</t>
  </si>
  <si>
    <t>Phyllida Lloyd</t>
  </si>
  <si>
    <t>Abi Morgan (screenplay)</t>
  </si>
  <si>
    <t>Meryl Streep, Jim Broadbent, Susan Brown, Alice da Cunha</t>
  </si>
  <si>
    <t>An elderly Margaret Thatcher talks to the imagined presence of her recently deceased husband as she struggles to come to terms with his death while scenes from her past life, from girlhood to British prime minister, intervene.</t>
  </si>
  <si>
    <t>Lee Unkrich</t>
  </si>
  <si>
    <t>John Lasseter (story), Andrew Stanton (story), Lee Unkrich (story), Michael Arndt (screenplay)</t>
  </si>
  <si>
    <t>Tom Hanks, Tim Allen, Joan Cusack, Ned Beatty</t>
  </si>
  <si>
    <t>The toys are mistakenly delivered to a day-care center instead of the attic right before Andy leaves for college, and it's up to Woody to convince the other toys that they weren't abandoned and to return home.</t>
  </si>
  <si>
    <t>Alice in Wonderland (2010)</t>
  </si>
  <si>
    <t>Jon Favreau, Kenneth Branagh</t>
  </si>
  <si>
    <t>Justin Theroux (screenplay), Stan Lee (Marvel comic book), Don Heck (Marvel comic book), Larry Lieber (Marvel comic book), Jack Kirby (Marvel comic book)</t>
  </si>
  <si>
    <t>Robert Downey Jr., Gwyneth Paltrow, Don Cheadle, Scarlett Johansson</t>
  </si>
  <si>
    <t>With the world now aware of his identity as Iron Man, Tony Stark must contend with both his declining health and a vengeful mad man with ties to his father's legacy.</t>
  </si>
  <si>
    <t>Adventure, Drama, Fantasy</t>
  </si>
  <si>
    <t>David Slade</t>
  </si>
  <si>
    <t>Melissa Rosenberg (screenplay), Stephenie Meyer (novel)</t>
  </si>
  <si>
    <t>Xavier Samuel, Kristen Stewart, Robert Pattinson, Billy Burke</t>
  </si>
  <si>
    <t>As a string of mysterious killings grips Seattle, Bella, whose high school graduation is fast approaching, is forced to choose between her love for vampire Edward and her friendship with werewolf Jacob.</t>
  </si>
  <si>
    <t>Harry Potter and the Deathly Hallows Part 1</t>
  </si>
  <si>
    <t>David Yates</t>
  </si>
  <si>
    <t>Steve Kloves (screenplay), J.K. Rowling (novel)</t>
  </si>
  <si>
    <t>Bill Nighy, Emma Watson, Richard Griffiths, Harry Melling</t>
  </si>
  <si>
    <t>As Harry races against time and evil to destroy the Horcruxes, he uncovers the existence of three most powerful objects in the wizarding world: the Deathly Hallows.</t>
  </si>
  <si>
    <t>148 min</t>
  </si>
  <si>
    <t>Action, Mystery, Sci-Fi</t>
  </si>
  <si>
    <t>Leonardo DiCaprio, Joseph Gordon-Levitt, Ellen Page, Tom Hardy</t>
  </si>
  <si>
    <t>A thief who steals corporate secrets through use of dream-sharing technology is given the inverse task of planting an idea into the mind of a CEO.</t>
  </si>
  <si>
    <t>Cinco Paul (screenplay), Ken Daurio (screenplay), Sergio Pablos (story)</t>
  </si>
  <si>
    <t>Steve Carell, Jason Segel, Russell Brand, Julie Andrews</t>
  </si>
  <si>
    <t>When a criminal mastermind uses a trio of orphan girls as pawns for a grand scheme, he finds their love is profoundly changing him for the better.</t>
  </si>
  <si>
    <t>William Steig (book), Josh Klausner, Darren Lemke</t>
  </si>
  <si>
    <t>Mike Myers, Eddie Murphy, Cameron Diaz, Antonio Banderas</t>
  </si>
  <si>
    <t>Rumpelstiltskin tricks a mid-life crisis burdened Shrek into allowing himself to be erased from existence and cast in a dark alternate timeline where Rumpel rules supreme.</t>
  </si>
  <si>
    <t>Dean DeBlois, Chris Sanders</t>
  </si>
  <si>
    <t>William Davies (screenplay), Dean DeBlois (screenplay), Chris Sanders (screenplay), Cressida Cowell (book)</t>
  </si>
  <si>
    <t>Jay Baruchel, Gerard Butler, Craig Ferguson, America Ferrera</t>
  </si>
  <si>
    <t>A hapless young Viking who aspires to hunt dragons becomes the unlikely friend of a young dragon himself, and learns there may be more to the creatures than he assumed.</t>
  </si>
  <si>
    <t>Nathan Greno, Byron Howard</t>
  </si>
  <si>
    <t>Dan Fogelman (screenplay), Jacob Grimm (fairy tale), Wilhelm Grimm (fairy tale), Mark Kennedy (head of story), Dean Wellins (additional story)</t>
  </si>
  <si>
    <t>Mandy Moore, Zachary Levi, Donna Murphy, Ron Perlman</t>
  </si>
  <si>
    <t>The magically long-haired Rapunzel has spent her entire life in a tower, but now that a runaway thief has stumbled upon her, she is about to discover the world for the first time, and who she really is.</t>
  </si>
  <si>
    <t>140 min</t>
  </si>
  <si>
    <t>Action, Drama, Family</t>
  </si>
  <si>
    <t>Christopher Murphey (screenplay), Robert Mark Kamen (story)</t>
  </si>
  <si>
    <t>Jaden Smith, Jackie Chan, Taraji P. Henson, Wenwen Han</t>
  </si>
  <si>
    <t>Work causes a single mother to move to China with her young son</t>
  </si>
  <si>
    <t>Tron Legacy</t>
  </si>
  <si>
    <t>Adventure, Drama, Western</t>
  </si>
  <si>
    <t>Ethan Coen, Joel Coen</t>
  </si>
  <si>
    <t>Joel Coen (screenplay), Ethan Coen (screenplay), Charles Portis (novel)</t>
  </si>
  <si>
    <t>Jeff Bridges, Hailee Steinfeld, Matt Damon, Josh Brolin</t>
  </si>
  <si>
    <t>A tough U.S. Marshal helps a stubborn young woman track down her father's murderer.</t>
  </si>
  <si>
    <t>Clash of the Titans (2010)</t>
  </si>
  <si>
    <t>Adam Sandler, Fred Wolf</t>
  </si>
  <si>
    <t>After their high school basketball coach passes away, five good friends and former teammates reunite for a Fourth of July holiday weekend.</t>
  </si>
  <si>
    <t>Paul Weitz</t>
  </si>
  <si>
    <t>John Hamburg, Larry Stuckey, Greg Glienna (characters), Mary Ruth Clarke (characters)</t>
  </si>
  <si>
    <t>Robert De Niro, Ben Stiller, Owen Wilson, Dustin Hoffman</t>
  </si>
  <si>
    <t>Family-patriarch Jack Byrnes wants to appoint a successor. Does his son-in-law, the male nurse Greg Focker have what it takes?</t>
  </si>
  <si>
    <t>Animation, Action, Comedy</t>
  </si>
  <si>
    <t>Tom McGrath</t>
  </si>
  <si>
    <t>Alan J. Schoolcraft, Brent Simons</t>
  </si>
  <si>
    <t>Will Ferrell, Brad Pitt, Tina Fey, Jonah Hill</t>
  </si>
  <si>
    <t>The supervillain Megamind finally defeats his nemesis, the superhero Metro Man. But without a hero, he loses all purpose and must find new meaning to his life.</t>
  </si>
  <si>
    <t>The King's Speech</t>
  </si>
  <si>
    <t>Tom Hooper</t>
  </si>
  <si>
    <t>David Seidler (screenplay)</t>
  </si>
  <si>
    <t>Colin Firth, Helena Bonham Carter, Derek Jacobi, Robert Portal</t>
  </si>
  <si>
    <t>The story of King George VI of the United Kingdom of Great Britain and Northern Ireland, his impromptu ascension to the throne and the speech therapist who helped the unsure monarch become worthy of it.</t>
  </si>
  <si>
    <t>Action, Adventure, Family</t>
  </si>
  <si>
    <t>M. Night Shyamalan</t>
  </si>
  <si>
    <t>Noah Ringer, Dev Patel, Nicola Peltz, Jackson Rathbone</t>
  </si>
  <si>
    <t>The story follows the adventures of Aang, a young successor to a long line of Avatars, who must put his childhood ways aside and stop the Fire Nation from enslaving the Water, Earth and Air nations.</t>
  </si>
  <si>
    <t>Mystery, Thriller</t>
  </si>
  <si>
    <t>Laeta Kalogridis (screenplay), Dennis Lehane (novel)</t>
  </si>
  <si>
    <t>Leonardo DiCaprio, Mark Ruffalo, Ben Kingsley, Max von Sydow</t>
  </si>
  <si>
    <t>In 1954, U.S. Marshal Teddy Daniels is investigating the disappearance of a murderess who escaped from a hospital for the criminally insane and is presumed to be hiding near-by.</t>
  </si>
  <si>
    <t>Adam McKay, Chris Henchy</t>
  </si>
  <si>
    <t>Will Ferrell, Derek Jeter, Mark Wahlberg, Eva Mendes</t>
  </si>
  <si>
    <t>Two mismatched New York City detectives seize an opportunity to step up like the city's top cops whom they idolize -- only things don't quite go as planned.</t>
  </si>
  <si>
    <t>Phillip Noyce</t>
  </si>
  <si>
    <t>Kurt Wimmer</t>
  </si>
  <si>
    <t>Angelina Jolie, Liev Schreiber, Chiwetel Ejiofor, Daniel Olbrychski</t>
  </si>
  <si>
    <t>A CIA agent goes on the run after a defector accuses her of being a Russian spy.</t>
  </si>
  <si>
    <t>Jackass 3-D</t>
  </si>
  <si>
    <t>Katherine Fugate (screenplay), Katherine Fugate (story), Abby Kohn (story), Marc Silverstein (story)</t>
  </si>
  <si>
    <t>Jessica Alba, Kathy Bates, Jessica Biel, Bradley Cooper</t>
  </si>
  <si>
    <t>Intertwining couples and singles in Los Angeles break-up and make-up based on the pressures and expectations of Valentine's Day.</t>
  </si>
  <si>
    <t>Drama, Mystery, Thriller</t>
  </si>
  <si>
    <t>Darren Aronofsky</t>
  </si>
  <si>
    <t>Mark Heyman (screenplay), Andres Heinz (screenplay), John J. McLaughlin (screenplay), Andres Heinz (story)</t>
  </si>
  <si>
    <t>Natalie Portman, Mila Kunis, Vincent Cassel, Barbara Hershey</t>
  </si>
  <si>
    <t>A ballet dancer wins the lead in "Swan Lake" and is perfect for the role of the delicate White Swan - Princess Odette - but slowly loses her mind as she becomes more and more like Odile, the Black Swan.</t>
  </si>
  <si>
    <t>Brian Helgeland (screenplay), Brian Helgeland (story), Ethan Reiff (story), Cyrus Voris (story)</t>
  </si>
  <si>
    <t>Russell Crowe, Cate Blanchett, Max von Sydow, William Hurt</t>
  </si>
  <si>
    <t>In 13th century England, Robin and his band of marauders confront corruption in a local village and lead an uprising against the crown that will forever alter the balance of world power.</t>
  </si>
  <si>
    <t>Michael Apted</t>
  </si>
  <si>
    <t>Christopher Markus (screenplay), Stephen McFeely (screenplay), Michael Petroni (screenplay), C.S. Lewis (novel)</t>
  </si>
  <si>
    <t>Georgie Henley, Skandar Keynes, Ben Barnes, Will Poulter</t>
  </si>
  <si>
    <t>Lucy and Edmund Pevensie return to Narnia with their cousin Eustace where they meet up with Prince Caspian for a trip across the sea aboard the royal ship The Dawn Treader. Along the way they encounter dragons, dwarves, merfolk, and a band of lost warriors before reaching the edge of the world.</t>
  </si>
  <si>
    <t>Sylvester Stallone</t>
  </si>
  <si>
    <t>Dave Callaham (screenplay), Sylvester Stallone (screenplay), Dave Callaham (story)</t>
  </si>
  <si>
    <t>A CIA operative hires a team of mercenaries to eliminate a Latin dictator and a renegade CIA agent.</t>
  </si>
  <si>
    <t>Alan R. Cohen (screenplay), Alan Freedland (screenplay), Adam Sztykiel (screenplay), Todd Phillips (screenplay), Alan R. Cohen (story), Alan Freedland (story)</t>
  </si>
  <si>
    <t>Robert Downey Jr., Zach Galifianakis, Michelle Monaghan, Jamie Foxx</t>
  </si>
  <si>
    <t>High-strung father-to-be Peter Highman is forced to hitch a ride with aspiring actor Ethan Tremblay on a road trip in order to make it to his child's birth on time.</t>
  </si>
  <si>
    <t>Yogi Bear</t>
  </si>
  <si>
    <t>80 min</t>
  </si>
  <si>
    <t>Eric Brevig</t>
  </si>
  <si>
    <t>J.R. Ventimilia, Joshua Sternin, Brad Copeland</t>
  </si>
  <si>
    <t>Dan Aykroyd, Justin Timberlake, Anna Faris, Tom Cavanagh</t>
  </si>
  <si>
    <t>A documentary filmmaker travels to Jellystone Park to shoot a project and soon crosses paths with Yogi Bear, his sidekick Boo-Boo, and Ranger Smith.</t>
  </si>
  <si>
    <t>Comedy, Crime, Romance</t>
  </si>
  <si>
    <t>Josh Klausner</t>
  </si>
  <si>
    <t>Steve Carell, Tina Fey, Mark Wahlberg, Taraji P. Henson</t>
  </si>
  <si>
    <t>In New York City, a case of mistaken identity turns a bored married couple's attempt at a glamorous and romantic evening into something more thrilling and dangerous.</t>
  </si>
  <si>
    <t>David Fincher</t>
  </si>
  <si>
    <t>Aaron Sorkin (screenplay), Ben Mezrich (book)</t>
  </si>
  <si>
    <t>Jesse Eisenberg, Rooney Mara, Bryan Barter, Dustin Fitzsimons</t>
  </si>
  <si>
    <t>Harvard student Mark Zuckerberg creates the social networking site that would become known as Facebook, but is later sued by two brothers who claimed he stole their idea, and the cofounder who was later squeezed out of the business.</t>
  </si>
  <si>
    <t>Michael Patrick King</t>
  </si>
  <si>
    <t>Michael Patrick King, Candace Bushnell (characters from the book by), Darren Star (television series creator)</t>
  </si>
  <si>
    <t>Sarah Jessica Parker, Kristin Davis, Cynthia Nixon, Kim Cattrall</t>
  </si>
  <si>
    <t>While wrestling with the pressures of life, love, and work in Manhattan, Carrie, Miranda, and Charlotte join Samantha for a trip to Abu Dhabi (United Arab Emirates), where Samantha's ex is filming a new movie.</t>
  </si>
  <si>
    <t>Albert Hughes, Allen Hughes</t>
  </si>
  <si>
    <t>Gary Whitta</t>
  </si>
  <si>
    <t>Denzel Washington, Gary Oldman, Mila Kunis, Ray Stevenson</t>
  </si>
  <si>
    <t>A post-apocalyptic tale, in which a lone man fights his way across America in order to protect a sacred book that holds the secrets to saving humankind.</t>
  </si>
  <si>
    <t>Scott Silver (screenplay), Paul Tamasy (screenplay), Eric Johnson (screenplay), Paul Tamasy (story), Eric Johnson (story), Keith Dorrington (story)</t>
  </si>
  <si>
    <t>Mark Wahlberg, Christian Bale, Amy Adams, Melissa Leo</t>
  </si>
  <si>
    <t>A look at the early years of boxer "Irish" Micky Ward and his brother who helped train him before going pro in the mid 1980s.</t>
  </si>
  <si>
    <t>Peter Craig (screenplay), Ben Affleck (screenplay), Aaron Stockard (screenplay), Chuck Hogan (novel)</t>
  </si>
  <si>
    <t>Ben Affleck, Rebecca Hall, Jon Hamm, Jeremy Renner</t>
  </si>
  <si>
    <t>As he plans his next job, a longtime thief tries to balance his feelings for a bank manager connected to one of his earlier heists, as well as the FBI agent looking to bring him and his crew down.</t>
  </si>
  <si>
    <t>Prince of Persia: The Sands of Time</t>
  </si>
  <si>
    <t>Mike Newell</t>
  </si>
  <si>
    <t>Boaz Yakin (screenplay), Doug Miro (screenplay), Carlo Bernard (screenplay), Jordan Mechner (screen story), Jordan Mechner (video game series "Prince of Persia")</t>
  </si>
  <si>
    <t>Jake Gyllenhaal, Gemma Arterton, Ben Kingsley, Alfred Molina</t>
  </si>
  <si>
    <t>A young fugitive prince and princess must stop a villain who unknowingly threatens to destroy the world with a special dagger that enables the magic sand inside to reverse time.</t>
  </si>
  <si>
    <t>Jon Hoeber (screenplay), Erich Hoeber (screenplay), Warren Ellis (graphic novel), Cully Hamner (graphic novel)</t>
  </si>
  <si>
    <t>Bruce Willis, Mary-Louise Parker, Heidi von Palleske, Karl Urban</t>
  </si>
  <si>
    <t>When his peaceful life is threatened by a high-tech assassin, former black-ops agent Frank Moses reassembles his old team in a last ditch effort to survive and uncover his assailants.</t>
  </si>
  <si>
    <t>Percy Jackson &amp; The Olympians: The Lightning Thief</t>
  </si>
  <si>
    <t>Chris Columbus</t>
  </si>
  <si>
    <t>Craig Titley (screenplay), Rick Riordan (novel)</t>
  </si>
  <si>
    <t>Logan Lerman, Brandon T. Jackson, Alexandra Daddario, Jake Abel</t>
  </si>
  <si>
    <t>A teenager discovers he's the descendant of a Greek god and sets out on an adventure to settle an on-going battle between the gods.</t>
  </si>
  <si>
    <t>Tod Williams</t>
  </si>
  <si>
    <t>Michael R. Perry (screenplay), Christopher Landon (screenplay), Tom Pabst (screenplay), Michael R. Perry (story), Oren Peli (film "Paranormal Activity")</t>
  </si>
  <si>
    <t>David Bierend, Brian Boland, Molly Ephraim, Katie Featherston</t>
  </si>
  <si>
    <t>After experiencing what they think are a series of "break-ins", a family sets up security cameras around their home, only to realize that the events unfolding before them are more sinister than they seem.</t>
  </si>
  <si>
    <t>Tony Scott</t>
  </si>
  <si>
    <t>Mark Bomback</t>
  </si>
  <si>
    <t>Denzel Washington, Chris Pine, Rosario Dawson, Ethan Suplee</t>
  </si>
  <si>
    <t>With an unmanned, half-mile-long freight train barreling toward a city, a veteran engineer and a young conductor race against the clock to prevent a catastrophe.</t>
  </si>
  <si>
    <t>Ryan Murphy</t>
  </si>
  <si>
    <t>Ryan Murphy (screenplay), Jennifer Salt (screenplay), Elizabeth Gilbert (book)</t>
  </si>
  <si>
    <t>Julia Roberts, I. Gusti Ayu Puspawati, Hadi Subiyanto, Billy Crudup</t>
  </si>
  <si>
    <t>A married woman realizes how unhappy her marriage really is, and that her life needs to go in a different direction. After a painful divorce, she takes off on a round-the-world journey to "find herself".</t>
  </si>
  <si>
    <t>Joe Carnahan</t>
  </si>
  <si>
    <t>Joe Carnahan, Brian Bloom, Skip Woods, Frank Lupo (television series "The A-Team"), Stephen J. Cannell (television series "The A-Team")</t>
  </si>
  <si>
    <t>Liam Neeson, Bradley Cooper, Jessica Biel, Quinton 'Rampage' Jackson</t>
  </si>
  <si>
    <t>A group of Iraq War veterans looks to clear their name with the U.S. military, who suspect the four men of committing a crime for which they were framed.</t>
  </si>
  <si>
    <t>Knight &amp; Day</t>
  </si>
  <si>
    <t>13 min</t>
  </si>
  <si>
    <t>David Guion (screenplay), Michael Handelman (screenplay), Francis Veber (film "Le Diner de Cons")</t>
  </si>
  <si>
    <t>Steve Carell, Paul Rudd, Zach Galifianakis, Jemaine Clement</t>
  </si>
  <si>
    <t>When he finds out that his work superiors host a dinner celebrating the idiocy of their guests, a rising executive questions it when he's invited, just as he befriends a man who would be the perfect guest.</t>
  </si>
  <si>
    <t>Andy Tennant</t>
  </si>
  <si>
    <t>Sarah Thorp</t>
  </si>
  <si>
    <t>Gerard Butler, Jennifer Aniston, Gio Perez, Joel Marsh Garland</t>
  </si>
  <si>
    <t>A bounty hunter learns that his next target is his ex-wife, a reporter working on a murder cover-up. Soon after their reunion, the always-at-odds duo find themselves on a run-for-their-lives adventure.</t>
  </si>
  <si>
    <t>Jackie Filgo (screenplay), Jeff Filgo (screenplay), Gabe Sachs (screenplay), Jeff Judah (screenplay), Jeff Kinney (book)</t>
  </si>
  <si>
    <t>Zachary Gordon, Robert Capron, Rachael Harris, Steve Zahn</t>
  </si>
  <si>
    <t>The adventures of a teenager who is fresh out and in Middle School, where he has to learn the consequences and responsibility to survive the year.</t>
  </si>
  <si>
    <t>Lawrence Konner (screen story), Mark Rosenthal (screen story), Matt Lopez (screen story), Matt Lopez (screenplay), Doug Miro (screenplay), Carlo Bernard (screenplay)</t>
  </si>
  <si>
    <t>Nicolas Cage, Jay Baruchel, Alfred Molina, Teresa Palmer</t>
  </si>
  <si>
    <t>Master sorcerer Balthazar Blake must find and train Merlin's descendant to defeat dark sorceress Morgana le Fey.</t>
  </si>
  <si>
    <t>A Nightmare on Elm Street (2010)</t>
  </si>
  <si>
    <t>Julie Anne Robinson</t>
  </si>
  <si>
    <t>Nicholas Sparks (screenplay), Jeff Van Wie (screenplay), Nicholas Sparks (book)</t>
  </si>
  <si>
    <t>Miley Cyrus, Greg Kinnear, Bobby Coleman, Liam Hemsworth</t>
  </si>
  <si>
    <t>A drama centered on a rebellious girl who is sent to a Southern beach town for the summer to stay with her father. Through their mutual love of music, the estranged duo learn to reconnect.</t>
  </si>
  <si>
    <t>Andrew Kevin Walker (screenplay), David Self (screenplay), Curt Siodmak</t>
  </si>
  <si>
    <t>Simon Merrells, Gemma Whelan, Emily Blunt, Benicio Del Toro</t>
  </si>
  <si>
    <t>Upon his return to his ancestral homeland, an American man is bitten, and subsequently cursed by, a werewolf.</t>
  </si>
  <si>
    <t>Nicholas Stoller, Jason Segel (characters)</t>
  </si>
  <si>
    <t>Russell Brand, Rose Byrne, Tyler McKinney, Zoe Salmon</t>
  </si>
  <si>
    <t>A record company intern is hired to accompany out-of-control British rock star Aldous Snow to a concert at L.A.'s Greek Theater.</t>
  </si>
  <si>
    <t>Resident Evil: Afterlife</t>
  </si>
  <si>
    <t>Milla Jovovich, Ali Larter, Kim Coates, Shawn Roberts</t>
  </si>
  <si>
    <t>While still out to destroy the evil Umbrella Corporation, Alice joins a group of survivors living in a prison surrounded by the infected who also want to relocate to the mysterious but supposedly unharmed safe haven known only as Arcadia.</t>
  </si>
  <si>
    <t>Tyler Perry's Why Did I Get Married Too?</t>
  </si>
  <si>
    <t>Tooth Fairy</t>
  </si>
  <si>
    <t>Michael Lembeck</t>
  </si>
  <si>
    <t>Lowell Ganz (screenplay), Babaloo Mandel (screenplay), Joshua Sternin (screenplay), J.R. Ventimilia (screenplay), Randi Mayem Singer (screenplay), Jim Piddock (story)</t>
  </si>
  <si>
    <t>Dwayne Johnson, Ashley Judd, Stephen Merchant, Ryan Sheckler</t>
  </si>
  <si>
    <t>A bad deed on the part of a tough minor-league hockey player results in an unusual sentence: He must serve one week as a real-life tooth fairy.</t>
  </si>
  <si>
    <t>Drama, Family, History</t>
  </si>
  <si>
    <t>Randall Wallace</t>
  </si>
  <si>
    <t>Mike Rich, William Nack (book)</t>
  </si>
  <si>
    <t>Diane Lane, John Malkovich, Dylan Walsh, Margo Martindale</t>
  </si>
  <si>
    <t>Penny Chenery Tweedy and colleagues guide her long-shot but precocious stallion to set, in 1973, the unbeaten record for winning the Triple Crown.</t>
  </si>
  <si>
    <t>Will Gluck</t>
  </si>
  <si>
    <t>Bert V. Royal</t>
  </si>
  <si>
    <t>Emma Stone, Penn Badgley, Amanda Bynes, Dan Byrd</t>
  </si>
  <si>
    <t>A clean-cut high school student relies on the school's rumor mill to advance her social and financial standing.</t>
  </si>
  <si>
    <t>Peter Allen, Gabriel Casseus, John Luessenhop, Avery Duff</t>
  </si>
  <si>
    <t>Chris Brown, Hayden Christensen, Matt Dillon, Michael Ealy</t>
  </si>
  <si>
    <t>A group of bank robbers find their multi-million dollar plan interrupted by a hard-boiled detective.</t>
  </si>
  <si>
    <t>Legend of the Guardians: The Owls of Ga'Hoole</t>
  </si>
  <si>
    <t>Animation, Adventure, Fantasy</t>
  </si>
  <si>
    <t>John Orloff (screenplay), Emil Stern (screenplay), Kathryn Lasky (novels)</t>
  </si>
  <si>
    <t>Emily Barclay, Abbie Cornish, Essie Davis, Adrienne DeFaria</t>
  </si>
  <si>
    <t>When a young owl is abducted by an evil Owl army, he must escape with new-found friends and seek the legendary Guardians to stop the menace.</t>
  </si>
  <si>
    <t>Greg Berlanti</t>
  </si>
  <si>
    <t>Ian Deitchman, Kristin Rusk Robinson</t>
  </si>
  <si>
    <t>Katherine Heigl, Josh Duhamel, Josh Lucas, Alexis Clagett</t>
  </si>
  <si>
    <t>Two single adults become caregivers to an orphaned girl when their mutual best friends die in an accident.</t>
  </si>
  <si>
    <t>Wall Street: Money Never Sleeps</t>
  </si>
  <si>
    <t>Oliver Stone</t>
  </si>
  <si>
    <t>Allan Loeb, Stephen Schiff, Stanley Weiser (characters), Oliver Stone (characters)</t>
  </si>
  <si>
    <t>Richard Stratton, Harry Kerrigan, Michael Douglas, Carey Mulligan</t>
  </si>
  <si>
    <t>Now out of prison but still disgraced by his peers, Gordon Gekko works his future son-in-law, an idealistic stock broker, when he sees an opportunity to take down a Wall Street enemy and rebuild his empire.</t>
  </si>
  <si>
    <t>MGM</t>
  </si>
  <si>
    <t>Steve Pink</t>
  </si>
  <si>
    <t>Josh Heald (screenplay), Sean Anders (screenplay), John Morris (screenplay), Josh Heald (story)</t>
  </si>
  <si>
    <t>John Cusack, Clark Duke, Craig Robinson, Rob Corddry</t>
  </si>
  <si>
    <t>A malfunctioning time machine at a ski resort takes a man back to 1986 with his two friends and nephew, where they must relive a fateful night and not change anything to make sure the nephew is born.</t>
  </si>
  <si>
    <t>Jane Goldman (screenplay), Matthew Vaughn (screenplay), Mark Millar (comic book), John Romita Jr. (comic book)</t>
  </si>
  <si>
    <t>Aaron Taylor-Johnson, Garrett M. Brown, Evan Peters, Deborah Twiss</t>
  </si>
  <si>
    <t>Dave Lizewski is an unnoticed high school student and comic book fan who one day decides to become a super-hero, even though he has no powers, training or meaningful reason to do so.</t>
  </si>
  <si>
    <t>Robert Luketic</t>
  </si>
  <si>
    <t>Bob DeRosa (screenplay), Ted Griffin (screenplay), Bob DeRosa (story)</t>
  </si>
  <si>
    <t>Ashton Kutcher, Katherine Heigl, Tom Selleck, Catherine O'Hara</t>
  </si>
  <si>
    <t>A vacationing woman meets her ideal man, leading to a swift marriage. Back at home, however, their idyllic life is upset when they discover their neighbors could be assassins who have been contracted to kill the couple.</t>
  </si>
  <si>
    <t>Hubble 3D</t>
  </si>
  <si>
    <t>40 min</t>
  </si>
  <si>
    <t>Documentary, Short</t>
  </si>
  <si>
    <t>Toni Myers</t>
  </si>
  <si>
    <t>Toni Myers, Frank Summers, Graeme Ferguson</t>
  </si>
  <si>
    <t>Scott D. Altman, Leonardo DiCaprio, Andrew J. Feustel, Michael T. Good</t>
  </si>
  <si>
    <t>An IMAX 3D camera chronicles the effort of 7 astronauts aboard the Space Shuttle Atlantis to repair the Hubble Space Telescope.</t>
  </si>
  <si>
    <t>Kevin Greutert</t>
  </si>
  <si>
    <t>Patrick Melton, Marcus Dunstan</t>
  </si>
  <si>
    <t>Tobin Bell, Costas Mandylor, Betsy Russell, Cary Elwes</t>
  </si>
  <si>
    <t>As a deadly battle rages over Jigsaw's brutal legacy, a group of Jigsaw survivors gathers to seek the support of self-help guru and fellow survivor Bobby Dagen, a man whose own dark secrets unleash a new wave of terror.</t>
  </si>
  <si>
    <t>82 min</t>
  </si>
  <si>
    <t>Action, Comedy, Family</t>
  </si>
  <si>
    <t>Brad Peyton</t>
  </si>
  <si>
    <t>Ron J. Friedman, Steve Bencich, John Requa (characters), Glenn Ficarra (characters)</t>
  </si>
  <si>
    <t>James Marsden, Nick Nolte, Christina Applegate, Katt Williams</t>
  </si>
  <si>
    <t>The ongoing war between the canine and feline species is put on hold when they join forces to thwart a rogue cat spy with her own sinister plans for conquest.</t>
  </si>
  <si>
    <t>William Monahan (screenplay), Andrew Bovell (screenplay), Troy Kennedy-Martin (television series)</t>
  </si>
  <si>
    <t>Mel Gibson, Ray Winstone, Danny Huston, Bojana Novakovic</t>
  </si>
  <si>
    <t>As homicide detective Thomas Craven investigates the death of his activist daughter, he uncovers not only her secret life, but a corporate cover-up and government collusion that attracts an agent tasked with cleaning up the evidence.</t>
  </si>
  <si>
    <t>Adventure, Comedy, Family</t>
  </si>
  <si>
    <t>Rob Letterman</t>
  </si>
  <si>
    <t>Joe Stillman (screenplay), Nicholas Stoller (screenplay), Jonathan Swift (book)</t>
  </si>
  <si>
    <t>Jack Black, Jason Segel, Emily Blunt, Amanda Peet</t>
  </si>
  <si>
    <t>Travel writer Lemuel Gulliver takes an assignment in Bermuda, but ends up on the island of Liliput, where he towers over its tiny citizens.</t>
  </si>
  <si>
    <t>Death at a Funeral (2010)</t>
  </si>
  <si>
    <t>Step Up 3-D</t>
  </si>
  <si>
    <t>Daniel Stamm</t>
  </si>
  <si>
    <t>Huck Botko, Andrew Gurland</t>
  </si>
  <si>
    <t>Patrick Fabian, Ashley Bell, Iris Bahr, Louis Herthum</t>
  </si>
  <si>
    <t>A troubled evangelical minister agrees to let his last exorcism be filmed by a documentary crew.</t>
  </si>
  <si>
    <t>Legion (2010)</t>
  </si>
  <si>
    <t>Drama, Musical, Romance</t>
  </si>
  <si>
    <t>Steve Antin</t>
  </si>
  <si>
    <t>Cher, Christina Aguilera, Eric Dane, Cam Gigandet</t>
  </si>
  <si>
    <t>A small-town girl ventures to Los Angeles and finds her place in a neo-burlesque club run by a former dancer.</t>
  </si>
  <si>
    <t>Over.</t>
  </si>
  <si>
    <t>Breck Eisner</t>
  </si>
  <si>
    <t>Scott Kosar (screenplay), Ray Wright (screenplay), George A. Romero</t>
  </si>
  <si>
    <t>Timothy Olyphant, Radha Mitchell, Joe Anderson, Danielle Panabaker</t>
  </si>
  <si>
    <t>About the inhabitants of a small Iowa town suddenly plagued by insanity and then death after a mysterious toxin contaminates their water supply.</t>
  </si>
  <si>
    <t>Tyler Perry (screenplay), Ntozake Shange (play)</t>
  </si>
  <si>
    <t>Kimberly Elise, Janet Jackson, Loretta Devine, Thandie Newton</t>
  </si>
  <si>
    <t>Each of the women portray one of the characters represented in the collection of twenty poems, revealing different issues that impact women in general and women of color in particular.</t>
  </si>
  <si>
    <t>The Back-Up Plan</t>
  </si>
  <si>
    <t>Alan Poul</t>
  </si>
  <si>
    <t>Kate Angelo</t>
  </si>
  <si>
    <t>Jennifer Lopez, Alex O'Loughlin, Michaela Watkins, Eric Christian Olsen</t>
  </si>
  <si>
    <t>A romantic comedy centered on a woman who conceives twins through artificial insemination, only to meet the man of her dreams on the very same day.</t>
  </si>
  <si>
    <t>Jason Friedberg, Aaron Seltzer</t>
  </si>
  <si>
    <t>Jenn Proske, Matt Lanter, Diedrich Bader, Chris Riggi</t>
  </si>
  <si>
    <t>A spoof of vampire-themed movies, where teenager Becca finds herself torn between two boys. As she and her friends wrestle with a number of different dramas, everything comes to a head at their prom.</t>
  </si>
  <si>
    <t>Brian Helgeland, Rajiv Chandrasekaran (book)</t>
  </si>
  <si>
    <t>Igal Naor, Said Faraj, Faycal Attougui, Aymen Hamdouchi</t>
  </si>
  <si>
    <t>Discovering covert and faulty intelligence causes a U.S. Army officer to go rogue as he hunts for Weapons of Mass Destruction in an unstable region.</t>
  </si>
  <si>
    <t>Tom Dey</t>
  </si>
  <si>
    <t>Tim Rasmussen, Vince Di Meglio, Brad Anderson (comic), Phil Leeming (comic)</t>
  </si>
  <si>
    <t>Owen Wilson, Emma Stone, George Lopez, Christopher Mintz-Plasse</t>
  </si>
  <si>
    <t>A suburban family moves to a new neighborhood with their large yet lovable Great Dane, who has a tendency to wreak havoc in his own oblivious way.</t>
  </si>
  <si>
    <t>John Erick Dowdle</t>
  </si>
  <si>
    <t>Brian Nelson (screenplay), M. Night Shyamalan (story)</t>
  </si>
  <si>
    <t>Chris Messina, Logan Marshall-Green, Jenny O'Hara, Bojana Novakovic</t>
  </si>
  <si>
    <t>A group of people are trapped in an elevator and the Devil is mysteriously amongst them.</t>
  </si>
  <si>
    <t>When in Rome</t>
  </si>
  <si>
    <t>Mark Steven Johnson</t>
  </si>
  <si>
    <t>David Diamond, David Weissman</t>
  </si>
  <si>
    <t>Kristen Bell, Josh Duhamel, Anjelica Huston, Danny DeVito</t>
  </si>
  <si>
    <t>Beth is a young, ambitious New Yorker who is completely unlucky in love. However, on a whirlwind trip to Rome, she impulsively steals some coins from a reputed fountain of love, and is then aggressively pursued by a band of suitors.</t>
  </si>
  <si>
    <t>Jim Field Smith</t>
  </si>
  <si>
    <t>Sean Anders, John Morris</t>
  </si>
  <si>
    <t>Jay Baruchel, Alice Eve, T.J. Miller, Mike Vogel</t>
  </si>
  <si>
    <t>An average Joe meets the perfect woman, but his lack of confidence and the influence of his friends and family begin to pick away at the relationship.</t>
  </si>
  <si>
    <t>Scott Pilgrim vs. the World</t>
  </si>
  <si>
    <t>Michael Bacall (screenplay), Edgar Wright (screenplay), Bryan Lee O'Malley (Oni Press graphic novels)</t>
  </si>
  <si>
    <t>Michael Cera, Alison Pill, Mark Webber, Johnny Simmons</t>
  </si>
  <si>
    <t>Scott Pilgrim must defeat his new girlfriend's seven evil exes in order to win her heart.</t>
  </si>
  <si>
    <t>Drama, Fantasy, Romance</t>
  </si>
  <si>
    <t>Burr Steers</t>
  </si>
  <si>
    <t>Craig Pearce (screenplay), Lewis Colick (screenplay), Ben Sherwood (novel)</t>
  </si>
  <si>
    <t>Zac Efron, Charlie Tahan, Amanda Crew, Augustus Prew</t>
  </si>
  <si>
    <t>Charlie St. Cloud has been given the gift of seeing his deceased brother, but when a new love interest is in trouble he must choose between saving a life or continuing to see his brother everyday.</t>
  </si>
  <si>
    <t>Roger Michell</t>
  </si>
  <si>
    <t>Aline Brosh McKenna</t>
  </si>
  <si>
    <t>Rachel McAdams, Noah Bean, Jack Davidson, Vanessa Aspillaga</t>
  </si>
  <si>
    <t>An upstart television producer accepts the challenge of reviving a struggling morning show program with warring co-hosts.</t>
  </si>
  <si>
    <t>How Do You Know</t>
  </si>
  <si>
    <t>James L. Brooks</t>
  </si>
  <si>
    <t>Reese Witherspoon, Paul Rudd, Owen Wilson, Jack Nicholson</t>
  </si>
  <si>
    <t>After being cut from the USA softball team and feeling a bit past her prime, Lisa finds herself evaluating her life and in the middle of a love triangle, as a corporate guy in crisis competes with her current, baseball-playing beau.</t>
  </si>
  <si>
    <t>Richard Roeper</t>
  </si>
  <si>
    <t>Nanny McPhee Returns</t>
  </si>
  <si>
    <t>Susanna White</t>
  </si>
  <si>
    <t>Emma Thompson, Christianna Brand (characters)</t>
  </si>
  <si>
    <t>Maggie Gyllenhaal, Oscar Steer, Asa Butterfield, Lil Woods</t>
  </si>
  <si>
    <t>Nanny McPhee arrives to help a harried young mother who is trying to run the family farm while her husband is away at war, though she uses her magic to teach the woman's children and their two spoiled cousins five new lessons.</t>
  </si>
  <si>
    <t>Mira.</t>
  </si>
  <si>
    <t>Josh Gordon, Will Speck</t>
  </si>
  <si>
    <t>Allan Loeb (screenplay), Jeffrey Eugenides (short story "Baster")</t>
  </si>
  <si>
    <t>Jason Bateman, Victor Pagan, Jennifer Aniston, Jeff Goldblum</t>
  </si>
  <si>
    <t>Seven years after the fact, a man comes to the realization that he was the sperm donor for his best friend's boy.</t>
  </si>
  <si>
    <t>162 min</t>
  </si>
  <si>
    <t>James Cameron</t>
  </si>
  <si>
    <t>Sam Worthington, Zoe Saldana, Sigourney Weaver, Stephen Lang</t>
  </si>
  <si>
    <t>A Paraplegic Marine dispatched to the moon Pandora on a unique mission becomes torn between following his orders and protecting the world he feels is his home..</t>
  </si>
  <si>
    <t>Ehren Kruger, Roberto Orci, Alex Kurtzman</t>
  </si>
  <si>
    <t>Shia LaBeouf, Megan Fox, Josh Duhamel, Tyrese Gibson</t>
  </si>
  <si>
    <t>Sam Witwicky leaves the Autobots behind for a normal life. But when his mind is filled with cryptic symbols, the Decepticons target him and he is dragged back into the Transformers' war.</t>
  </si>
  <si>
    <t>Daniel Radcliffe, Michael Gambon, Dave Legeno, Elarica Gallacher</t>
  </si>
  <si>
    <t>As Harry Potter begins his sixth year at Hogwarts, he discovers an old book marked as "the property of the Half-Blood Prince" and begins to learn more about Lord Voldemort's dark past.</t>
  </si>
  <si>
    <t>Chris Weitz</t>
  </si>
  <si>
    <t>Kristen Stewart, Christina Jastrzembska, Robert Pattinson, Billy Burke</t>
  </si>
  <si>
    <t>Edward leaves Bella after an attack that nearly claimed her life, and in her depression she falls into yet another paranormal relationship- this time with werewolf Jacob Black.</t>
  </si>
  <si>
    <t>Animation, Adventure, Drama</t>
  </si>
  <si>
    <t>Pete Docter, Bob Peterson</t>
  </si>
  <si>
    <t>Pete Docter (story), Bob Peterson (story), Thomas McCarthy (story), Bob Peterson (screenplay), Pete Docter (screenplay)</t>
  </si>
  <si>
    <t>Edward Asner, Christopher Plummer, Jordan Nagai, Bob Peterson</t>
  </si>
  <si>
    <t>To avoid being taken away to a nursing home, an old widower tries to fly his home to Paradise Falls, South America, along with a boy scout who accidently lifted off with him.</t>
  </si>
  <si>
    <t>Three buddies wake up from a bachelor party in Las Vegas, with no memory of the previous night and the bachelor missing. They make their way around the city in order to find their friend before his wedding.</t>
  </si>
  <si>
    <t>Roberto Orci, Alex Kurtzman, Gene Roddenberry (television series "Star Trek")</t>
  </si>
  <si>
    <t>Chris Pine, Zachary Quinto, Leonard Nimoy, Eric Bana</t>
  </si>
  <si>
    <t>The brash James T. Kirk tries to live up to his father's legacy with Mr. Spock keeping him in check as a vengeful, time-traveling Romulan creates black holes to destroy the Federation one planet at a time.</t>
  </si>
  <si>
    <t>John Lee Hancock, Michael Lewis (book)</t>
  </si>
  <si>
    <t>Sandra Bullock, Tim McGraw, Quinton Aaron, Jae Head</t>
  </si>
  <si>
    <t>The story of Michael Oher, a homeless and traumatized boy who became an All American football player and first round NFL draft pick with the help of a caring woman and her family.</t>
  </si>
  <si>
    <t>Betty Thomas</t>
  </si>
  <si>
    <t>Jon Vitti, Jonathan Aibel, Glenn Berger, Ross Bagdasarian (characters Alvin and the Chipmunks)</t>
  </si>
  <si>
    <t>Zachary Levi, David Cross, Jason Lee, Justin Long</t>
  </si>
  <si>
    <t>The world famous singing pre-teen chipmunk trio return to contend with the pressures of school, celebrity, and a rival female music group known as The Chipettes.</t>
  </si>
  <si>
    <t>Michael Robert Johnson (screenplay), Anthony Peckham (screenplay), Simon Kinberg (screenplay), Lionel Wigram (screen story), Michael Robert Johnson (screen story), Arthur Conan Doyle (characters: Sherlock Holmes,  Dr. Watson)</t>
  </si>
  <si>
    <t>Robert Downey Jr., Jude Law, Rachel McAdams, Mark Strong</t>
  </si>
  <si>
    <t>Detective Sherlock Holmes and his stalwart partner Watson engage in a battle of wits and brawn with a nemesis whose plot is a threat to all of England.</t>
  </si>
  <si>
    <t>Monsters Vs. Aliens</t>
  </si>
  <si>
    <t>TV-PG</t>
  </si>
  <si>
    <t>Animation, Short, Comedy</t>
  </si>
  <si>
    <t>Adam F. Goldberg (screenplay), Conrad Vernon (characters), Rob Letterman (characters)</t>
  </si>
  <si>
    <t>Reese Witherspoon, Seth Rogen, Hugh Laurie, Will Arnett</t>
  </si>
  <si>
    <t>Susan Murphy (a.k.a. Ginormica) and the Monsters are now working with the US government as special ops. So when an alien presence is detected in Susan's hometown of Modesto, California -- ...</t>
  </si>
  <si>
    <t>Carlos Saldanha, Mike Thurmeier</t>
  </si>
  <si>
    <t>Peter Ackerman (screenplay), Michael Berg (screenplay), Yoni Brenner (screenplay), Jason Carter Eaton (story), Mike Reiss (screenplay)</t>
  </si>
  <si>
    <t>Eunice Cho, Karen Disher, Harrison Fahn, Maile Flanagan</t>
  </si>
  <si>
    <t>When Sid's attempt to adopt three dinosaur eggs gets him abducted by their real mother to an underground lost world, his friends attempt to rescue him.</t>
  </si>
  <si>
    <t>David Benioff (screenplay), Skip Woods (screenplay)</t>
  </si>
  <si>
    <t>Hugh Jackman, Liev Schreiber, Danny Huston, Will.i.am</t>
  </si>
  <si>
    <t>A look at Wolverine's early life, in particular his time with the government squad Team X and the impact it will have on his later years.</t>
  </si>
  <si>
    <t>Robert Ben Garant, Thomas Lennon, Robert Ben Garant (characters), Thomas Lennon (characters)</t>
  </si>
  <si>
    <t>Ben Stiller, Amy Adams, Owen Wilson, Hank Azaria</t>
  </si>
  <si>
    <t>Security guard Larry Daley infiltrates the Smithsonian Institution in order to rescue Jedediah and Octavius, who have been shipped to the museum by mistake.</t>
  </si>
  <si>
    <t>158 min</t>
  </si>
  <si>
    <t>Roland Emmerich, Harald Kloser</t>
  </si>
  <si>
    <t>John Cusack, Amanda Peet, Chiwetel Ejiofor, Thandie Newton</t>
  </si>
  <si>
    <t>A frustrated writer struggles to keep his family alive when a series of global catastrophes threatens to annihilate mankind.</t>
  </si>
  <si>
    <t>Pete Chiarelli</t>
  </si>
  <si>
    <t>Sandra Bullock, Ryan Reynolds, Mary Steenburgen, Craig T. Nelson</t>
  </si>
  <si>
    <t>A pushy boss forces her young assistant to marry her in order to keep her Visa status in the U.S. and avoid deportation to Canada.</t>
  </si>
  <si>
    <t>Fast and Furious</t>
  </si>
  <si>
    <t>20 min</t>
  </si>
  <si>
    <t>Jordana Brewster, Vin Diesel, Michelle Rodriguez, Paul Walker</t>
  </si>
  <si>
    <t>Steve Carr</t>
  </si>
  <si>
    <t>Kevin James, Nick Bakay</t>
  </si>
  <si>
    <t>Kevin James, Keir O'Donnell, Jayma Mays, Raini Rodriguez</t>
  </si>
  <si>
    <t>When a shopping mall is taken over by a gang of organized crooks, it's up to a mild-mannered security guard to save the day.</t>
  </si>
  <si>
    <t>Short</t>
  </si>
  <si>
    <t>Jason Brown, John Hadden</t>
  </si>
  <si>
    <t>Jason Brown</t>
  </si>
  <si>
    <t>Phoebe Bourdon, Maeve Dufault, John Hadden, Gerry Lehane</t>
  </si>
  <si>
    <t>Best selling psychologist Gerald Williams, now at the height of his career, has a new client who seems to possess otherworldly abilities. His book has attracted her but for the first time ...</t>
  </si>
  <si>
    <t>A Christmas Carol (2009)</t>
  </si>
  <si>
    <t>Terminator Salvation</t>
  </si>
  <si>
    <t>John D. Brancato, Michael Ferris</t>
  </si>
  <si>
    <t>Christian Bale, Sam Worthington, Moon Bloodgood, Helena Bonham Carter</t>
  </si>
  <si>
    <t>In 2018, a mysterious new weapon in the war against the machines, half-human and half-machine, comes to John Connor on the eve of a resistance attack on Skynet. But whose side is he on, and can he be trusted?</t>
  </si>
  <si>
    <t>Phil Lord (written for the screen by), Christopher Miller (written for the screen by), Judi Barrett (book), Ron Barrett (book), Rob Greenberg (additional screenplay material)</t>
  </si>
  <si>
    <t>Bill Hader, Anna Faris, James Caan, Andy Samberg</t>
  </si>
  <si>
    <t>The most delicious event since macaroni met cheese. Inspired by the beloved children's book, the film focuses on a town where food falls from the sky like rain.</t>
  </si>
  <si>
    <t>Hoyt Yeatman</t>
  </si>
  <si>
    <t>Cormac Wibberley (screenplay), Marianne Wibberley (screenplay), Hoyt Yeatman (story), David P.I. James (story)</t>
  </si>
  <si>
    <t>Bill Nighy, Will Arnett, Zach Galifianakis, Kelli Garner</t>
  </si>
  <si>
    <t>A specially trained squad of guinea pigs is dispatched to stop a diabolical billionaire from taking over the world.</t>
  </si>
  <si>
    <t>Neill Blomkamp, Terri Tatchell</t>
  </si>
  <si>
    <t>Sharlto Copley, Jason Cope, Nathalie Boltt, Sylvaine Strike</t>
  </si>
  <si>
    <t>An extraterrestrial race forced to live in slum-like conditions on Earth suddenly finds a kindred spirit in a government agent who is exposed to their biotechnology.</t>
  </si>
  <si>
    <t>Nancy Meyers</t>
  </si>
  <si>
    <t>Meryl Streep, Steve Martin, Alec Baldwin, John Krasinski</t>
  </si>
  <si>
    <t>When attending their son's college graduation, a couple reignite the spark in their relationship...but the complicated fact is they're divorced and he's remarried.</t>
  </si>
  <si>
    <t>Peter Billingsley</t>
  </si>
  <si>
    <t>Jon Favreau, Vince Vaughn, Dana Fox</t>
  </si>
  <si>
    <t>Vince Vaughn, Jason Bateman, Faizon Love, Jon Favreau</t>
  </si>
  <si>
    <t>A comedy centered around four couples who settle into a tropical-island resort for a vacation. While one of the couples is there to work on the marriage, the others fail to realize that participation in the resort's therapy sessions is not optional.</t>
  </si>
  <si>
    <t>Joel Church-Cooper, Molly Erdman, Brett Erlich, Ellen Fox, Mark Ganek (head writer)</t>
  </si>
  <si>
    <t>Brett Erlich, Ellen Fox, Erin Gibson, Rachel Lewis</t>
  </si>
  <si>
    <t>Hosts Brett Erlich and Ellen Fox lead ensemble reviews of "Where the Wild Things Are," "Paranormal Activity," &amp; "Law Abiding Citizen," Adam Goldberg shares his Five Favorite Films and we'll...</t>
  </si>
  <si>
    <t>David Hayter (screenplay), Alex Tse (screenplay), Dave Gibbons (graphic novel illustrator)</t>
  </si>
  <si>
    <t>Malin Akerman, Billy Crudup, Matthew Goode, Jackie Earle Haley</t>
  </si>
  <si>
    <t>In an alternate 1985 where former superheroes exist, the murder of a colleague sends active vigilante Rorschach into his own sprawling investigation, uncovering something that could completely change the course of history as we know it.</t>
  </si>
  <si>
    <t>Animation, Family, Fantasy</t>
  </si>
  <si>
    <t>Ron Clements, John Musker</t>
  </si>
  <si>
    <t>Ron Clements (screenplay), John Musker (screenplay), Rob Edwards (screenplay), Ron Clements (story), John Musker (story), Greg Erb (story), Jason Oremland (story), Don Hall (story), E.D. Baker (story), Chris Ure (additional story material), Jared Stern (additional story material), Dean Wellins (additional story material), Will Csaklos (additional source material), Ralph Eggleston (additional source material)</t>
  </si>
  <si>
    <t>Anika Noni Rose, Bruno Campos, Keith David, Michael-Leon Wooley</t>
  </si>
  <si>
    <t>A waitress, desperate to fulfill her dreams as a restaurant owner, is set on a journey to turn a frog prince back into a human being, but she has to face the same problem after she kisses him.</t>
  </si>
  <si>
    <t>Michael Mann</t>
  </si>
  <si>
    <t>Ronan Bennett (screenplay), Michael Mann (screenplay), Ann Biderman (screenplay), Bryan Burrough (book)</t>
  </si>
  <si>
    <t>James Russo, David Wenham, Christian Stolte, Jason Clarke</t>
  </si>
  <si>
    <t>The Feds try to take down notorious American gangsters John Dillinger, Baby Face Nelson and Pretty Boy Floyd during a booming crime wave in the 1930s.</t>
  </si>
  <si>
    <t>Biography, Drama, Romance</t>
  </si>
  <si>
    <t>Nora Ephron</t>
  </si>
  <si>
    <t>Nora Ephron (screenplay), Julie Powell (book), Julia Child (book), Alex Prud'homme (book)</t>
  </si>
  <si>
    <t>Meryl Streep, Amy Adams, Stanley Tucci, Chris Messina</t>
  </si>
  <si>
    <t>Julia Child's story of her start in the cooking profession is intertwined with blogger Julie Powell's 2002 challenge to cook all the recipes in Child's first book.</t>
  </si>
  <si>
    <t>Ken Kwapis</t>
  </si>
  <si>
    <t>Abby Kohn, Marc Silverstein, Greg Behrendt (book), Liz Tuccillo (book)</t>
  </si>
  <si>
    <t>Morgan Lily, Trenton Rogers, Michelle Carmichael, Jasmine Woods</t>
  </si>
  <si>
    <t>The Baltimore-set movie of interconnecting story arcs deals with the challenges of reading or misreading human behavior.</t>
  </si>
  <si>
    <t>Tyler Perry's Madea Goes to Jail</t>
  </si>
  <si>
    <t>Nicole Eastman (screenplay), Karen McCullah (screenplay), Kirsten Smith (screenplay), Nicole Eastman (story)</t>
  </si>
  <si>
    <t>Katherine Heigl, Gerard Butler, Bree Turner, Eric Winter</t>
  </si>
  <si>
    <t>A romantically challenged morning show producer is reluctantly embroiled in a series of outrageous tests by her chauvinistic correspondent to prove his theories on relationships and help ...</t>
  </si>
  <si>
    <t>Jason Reitman</t>
  </si>
  <si>
    <t>Walter Kirn (novel), Jason Reitman (screenplay), Sheldon Turner (screenplay)</t>
  </si>
  <si>
    <t>George Clooney, Vera Farmiga, Anna Kendrick, Jason Bateman</t>
  </si>
  <si>
    <t>With a job traveling around the country firing people, Ryan Bingham enjoys his life living out of a suitcase, but finds that lifestyle threatened by the presence of a new hire and a potential love interest.</t>
  </si>
  <si>
    <t>Action, Drama, Mystery</t>
  </si>
  <si>
    <t>Alex Proyas</t>
  </si>
  <si>
    <t>Ryne Douglas Pearson (screenplay), Juliet Snowden (screenplay), Stiles White (screenplay), Ryne Douglas Pearson (story)</t>
  </si>
  <si>
    <t>Nicolas Cage, Chandler Canterbury, Rose Byrne, Lara Robinson</t>
  </si>
  <si>
    <t>M.I.T. professor John Koestler links a mysterious list of numbers from a time capsule to past and future disasters and sets out to prevent the ultimate catastrophe.</t>
  </si>
  <si>
    <t>Hannah Montana The Movie</t>
  </si>
  <si>
    <t>Peter Chelsom</t>
  </si>
  <si>
    <t>Dan Berendsen, Michael Poryes (characters), Richard Correll (characters), Barry O'Brien (characters)</t>
  </si>
  <si>
    <t>Miley Cyrus, Billy Ray Cyrus, Emily Osment, Jason Earles</t>
  </si>
  <si>
    <t>As Hannah Montana's popularity begins to take over her life, Miley Stewart, on the urging from her father takes a trip to her hometown of Crowley Corners, Tennessee to get some perspective on what matters in life the most.</t>
  </si>
  <si>
    <t>Adventure, Drama, Family</t>
  </si>
  <si>
    <t>Spike Jonze</t>
  </si>
  <si>
    <t>Spike Jonze (screenplay), Dave Eggers (screenplay), Maurice Sendak (book)</t>
  </si>
  <si>
    <t>Max Records, Pepita Emmerichs, Max Pfeifer, Madeleine Greaves</t>
  </si>
  <si>
    <t>An adaptation of Maurice Sendak's classic children's story, where Max, a disobedient little boy sent to bed without his supper, creates his own world - a forest inhabited by ferocious wild creatures who crown Max as their ruler.</t>
  </si>
  <si>
    <t>Jesse Eisenberg, Woody Harrelson, Emma Stone, Abigail Breslin</t>
  </si>
  <si>
    <t>A shy student trying to reach his family in Ohio, a gun-toting tough guy trying to find the last Twinkie, and a pair of sisters trying to get to an amusement park join forces to travel across a zombie-filled America.</t>
  </si>
  <si>
    <t>Animation, Fantasy</t>
  </si>
  <si>
    <t>Henry Selick</t>
  </si>
  <si>
    <t>Henry Selick (screenplay), Neil Gaiman (book)</t>
  </si>
  <si>
    <t>Dakota Fanning, Teri Hatcher, Jennifer Saunders, Dawn French</t>
  </si>
  <si>
    <t>An adventurous girl finds another world that is a strangely idealized version of her frustrating home, but it has sinister secrets.</t>
  </si>
  <si>
    <t>F. Gary Gray</t>
  </si>
  <si>
    <t>Jamie Foxx, Gerard Butler, Colm Meaney, Bruce McGill</t>
  </si>
  <si>
    <t>A frustrated man decides to take justice into his own hands after a plea bargain sets one of his family's killers free. He targets not only the killer but also the district attorney and others involved in the deal.</t>
  </si>
  <si>
    <t>Jeff Lowell (screenplay), Robert Schooley (screenplay), Mark McCorkle (screenplay), Lois Duncan (book)</t>
  </si>
  <si>
    <t>Emma Roberts, Jake T. Austin, Don Cheadle, Johnny Simmons</t>
  </si>
  <si>
    <t>Two kids secretly take in stray dogs at a vacant hotel.</t>
  </si>
  <si>
    <t>Joel Church-Cooper, Brett Erlich, Ellen Fox, Mark Ganek (head writer)</t>
  </si>
  <si>
    <t>Brett Erlich, Ellen Fox, Matthew Belinkie, Dylan Cobean</t>
  </si>
  <si>
    <t>Reviews of This Is It (2009), The House of the Devil (2009), and Gentlemen Broncos (2009)," as well as the Top 5 Worst Actor/Musicians.</t>
  </si>
  <si>
    <t>Matt Lopez (screenplay), Mark Bomback (screenplay), Matt Lopez (screen story), Alexander Key (book)</t>
  </si>
  <si>
    <t>Dwayne Johnson, AnnaSophia Robb, Alexander Ludwig, Carla Gugino</t>
  </si>
  <si>
    <t>A Las Vegas cabbie enlists the help of a UFO expert to protect two siblings with paranormal powers from the clutches of an organization that wants to use the kids for their nefarious plans.</t>
  </si>
  <si>
    <t>David R. Ellis</t>
  </si>
  <si>
    <t>Eric Bress, Jeffrey Reddick (characters)</t>
  </si>
  <si>
    <t>Bobby Campo, Shantel VanSanten, Nick Zano, Haley Webb</t>
  </si>
  <si>
    <t>After a young man's premonition of a deadly race-car crash helps saves the lives of his peers, Death sets out to collect those who evaded their end.</t>
  </si>
  <si>
    <t>The Taking of Pelham 1 2 3</t>
  </si>
  <si>
    <t>Friday the 13th (2009)</t>
  </si>
  <si>
    <t>Comedy, Drama, Fantasy</t>
  </si>
  <si>
    <t>Jason Filardi</t>
  </si>
  <si>
    <t>Zac Efron, Leslie Mann, Thomas Lennon, Matthew Perry</t>
  </si>
  <si>
    <t>About a guy whose life didn't quite turn out how he wanted it to and wishes he could go back to high school and change it. He wakes up one day and is seventeen again and gets the chance to rewrite his life.</t>
  </si>
  <si>
    <t>Bruce Joel Rubin (screenplay), Audrey Niffenegger (novel)</t>
  </si>
  <si>
    <t>Michelle Nolden, Alex Ferris, Arliss Howard, Eric Bana</t>
  </si>
  <si>
    <t>A romantic drama about a Chicago librarian with a gene that causes him to involuntarily time travel, and the complications it creates for his marriage.</t>
  </si>
  <si>
    <t>Bruno</t>
  </si>
  <si>
    <t>Gary Winick</t>
  </si>
  <si>
    <t>Greg DePaul (screenplay), Casey Wilson (screenplay), June Diane Raphael (screenplay), Greg DePaul (story)</t>
  </si>
  <si>
    <t>Kate Hudson, Anne Hathaway, Bryan Greenberg, Chris Pratt</t>
  </si>
  <si>
    <t>Two best friends become rivals when they schedule their respective weddings on the same day.</t>
  </si>
  <si>
    <t>The Haunting in Connecticut</t>
  </si>
  <si>
    <t>Peter Cornwell</t>
  </si>
  <si>
    <t>Adam Simon, Tim Metcalfe</t>
  </si>
  <si>
    <t>Virginia Madsen, Kyle Gallner, Elias Koteas, Amanda Crew</t>
  </si>
  <si>
    <t>After a family is forced to relocate for their son's health, they begin experiencing supernatural behavior in their new home, and uncover a sinister history.</t>
  </si>
  <si>
    <t>Ghosts of Girlfriends Past</t>
  </si>
  <si>
    <t>Comedy, Fantasy, Romance</t>
  </si>
  <si>
    <t>Matthew McConaughey, Jennifer Garner, Michael Douglas, Breckin Meyer</t>
  </si>
  <si>
    <t>While attending his brother's wedding, a serial womanizer is haunted by the ghosts of his past girlfriends.</t>
  </si>
  <si>
    <t>Adam Sandler, Seth Rogen, Leslie Mann, Eric Bana</t>
  </si>
  <si>
    <t>When seasoned comedian George Simmons learns of his terminal, inoperable health condition, his desire to form a genuine friendship cause him to take a relatively green performer under his wing as his opening act.</t>
  </si>
  <si>
    <t>Tyler Perry's I Can Do Bad All By Myself</t>
  </si>
  <si>
    <t>Alonso Duralde, Brett Erlich, Ellen Fox, Julia Marchese</t>
  </si>
  <si>
    <t>Reviews of "9," "Whiteout," &amp; "Tyler Perry's I Can Do Bad All By Myself,". In addition "The Top 5 Hottest Women Trying to Kill You" list is compiled and hosts learn "How To Be a Therapist" ...</t>
  </si>
  <si>
    <t>My Bloody Valentine 3-D</t>
  </si>
  <si>
    <t>Walt Becker</t>
  </si>
  <si>
    <t>John Travolta, Robin Williams, Kelly Preston, Conner Rayburn</t>
  </si>
  <si>
    <t>Two friends and business partners find their lives turned upside down when strange circumstances lead to them being placed in the care of 7-year-old twins.</t>
  </si>
  <si>
    <t>Brad Silberling</t>
  </si>
  <si>
    <t>Chris Henchy, Dennis McNicholas, Sid Krofft (television series), Marty Krofft (television series)</t>
  </si>
  <si>
    <t>Will Ferrell, Anna Friel, Danny McBride, Jorma Taccone</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</si>
  <si>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</si>
  <si>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Nick Cassavetes</t>
  </si>
  <si>
    <t>Jeremy Leven (screenplay), Nick Cassavetes (screenplay), Jodi Picoult (novel)</t>
  </si>
  <si>
    <t>Abigail Breslin, Walter Raney, Sofia Vassilieva, Cameron Diaz</t>
  </si>
  <si>
    <t>Anna Fitzgerald looks to earn medical emancipation from her parents who until now have relied on their youngest child to help their leukemia-stricken daughter Kate remain alive.</t>
  </si>
  <si>
    <t>Precious: Based on the Novel "Push" by Sapphire</t>
  </si>
  <si>
    <t>Underworld: Rise of the Lycans</t>
  </si>
  <si>
    <t>Patrick Tatopoulos</t>
  </si>
  <si>
    <t>Danny McBride (screenplay), Dirk Blackman (screenplay), Howard McCain (screenplay), Len Wiseman (story), Robert Orr (story), Danny McBride (story), Kevin Grevioux (characters), Len Wiseman (characters), Danny McBride (characters)</t>
  </si>
  <si>
    <t>Michael Sheen, Bill Nighy, Rhona Mitra, Steven Mackintosh</t>
  </si>
  <si>
    <t>An origins story centered on the centuries-old feud between the race of aristocratic vampires and their onetime slaves, the Lycans.</t>
  </si>
  <si>
    <t>Confessions of a Shopaholic</t>
  </si>
  <si>
    <t>P.J. Hogan</t>
  </si>
  <si>
    <t>Tracey Jackson (screenplay), Tim Firth (screenplay), Kayla Alpert (screenplay), Sophie Kinsella (books)</t>
  </si>
  <si>
    <t>Isla Fisher, Hugh Dancy, Krysten Ritter, Joan Cusack</t>
  </si>
  <si>
    <t>A college grad lands a job as a financial journalist in New York City to support where she nurtures her shopping addiction and falls for a wealthy entrepreneur.</t>
  </si>
  <si>
    <t>Fran Walsh (screenplay), Philippa Boyens (screenplay), Peter Jackson (screenplay), Alice Sebold (novel)</t>
  </si>
  <si>
    <t>Mark Wahlberg, Rachel Weisz, Susan Sarandon, Stanley Tucci</t>
  </si>
  <si>
    <t>Centers on a young girl who has been murdered and watches over her family - and her killer - from purgatory. She must weigh her desire for vengeance against her desire for her family to heal.</t>
  </si>
  <si>
    <t>Adventure, Comedy</t>
  </si>
  <si>
    <t>Harold Ramis</t>
  </si>
  <si>
    <t>Harold Ramis (screenplay), Gene Stupnitsky (screenplay), Lee Eisenberg (screenplay), Harold Ramis (story)</t>
  </si>
  <si>
    <t>Jack Black, Michael Cera, Oliver Platt, David Cross</t>
  </si>
  <si>
    <t>After being banished from their tribe, two hunter-gatherers encounter Biblical characters and eventually wind up in the city of Sodom.</t>
  </si>
  <si>
    <t>The Unborn (2009)</t>
  </si>
  <si>
    <t>Drag Me to Hell</t>
  </si>
  <si>
    <t>Sam Raimi, Ivan Raimi</t>
  </si>
  <si>
    <t>Alison Lohman, Justin Long, Lorna Raver, Dileep Rao</t>
  </si>
  <si>
    <t>A loan officer who evicts an old woman from her home finds herself the recipient of a supernatural curse. Desperate, she turns to a seer to try and save her soul, while evil forces work to push her to a breaking point.</t>
  </si>
  <si>
    <t>David Johnson (screenplay), Alex Mace (story)</t>
  </si>
  <si>
    <t>Vera Farmiga, Peter Sarsgaard, Isabelle Fuhrman, CCH Pounder</t>
  </si>
  <si>
    <t>A husband and wife who recently lost their baby adopt a 9-year-old girl who is not nearly as innocent as she claims to be.</t>
  </si>
  <si>
    <t>Crime, Romance, Thriller</t>
  </si>
  <si>
    <t>Clive Owen, Julia Roberts, Tom Wilkinson, Paul Giamatti</t>
  </si>
  <si>
    <t>Two ex-government agents turned rival industrial spies have to be at the top of their game when one of their companies prepares to launch a major product. However, they distract each other in more ways than one.</t>
  </si>
  <si>
    <t>Scott Cooper</t>
  </si>
  <si>
    <t>Scott Cooper, Thomas Cobb (novel)</t>
  </si>
  <si>
    <t>Jeff Bridges, James Keane, Anna Felix, Paul Herman</t>
  </si>
  <si>
    <t>A faded country music musician is forced to reassess his dysfunctional life during a doomed romance that also inspires him.</t>
  </si>
  <si>
    <t>Jonathan Mostow</t>
  </si>
  <si>
    <t>Michael Ferris (screenplay), John D. Brancato (screenplay), Robert Venditti (graphic novel), Brett Weldele (graphic novel)</t>
  </si>
  <si>
    <t>Bruce Willis, Radha Mitchell, Rosamund Pike, Boris Kodjoe</t>
  </si>
  <si>
    <t>Set in a futuristic world where humans live in isolation and interact through surrogate robots, a cop is forced to leave his home for the first time in years in order to investigate the murders of others' surrogates.</t>
  </si>
  <si>
    <t>James McTeigue</t>
  </si>
  <si>
    <t>Matthew Sand (screenplay), J. Michael Straczynski (screenplay), Matthew Sand (story)</t>
  </si>
  <si>
    <t>Rain, Joon Lee, Jonathan Chan-Pensley, Ill-Young Kim</t>
  </si>
  <si>
    <t>A young ninja turns his back on the orphanage that raised him, leading to a confrontation with a fellow ninja from the clan.</t>
  </si>
  <si>
    <t>Anthony Peckham (screenplay), John Carlin (book)</t>
  </si>
  <si>
    <t>Morgan Freeman, Matt Damon, Tony Kgoroge, Patrick Mofokeng</t>
  </si>
  <si>
    <t>Nelson Mandela, in his first term as the South African President, initiates a unique venture to unite the apartheid-torn land: enlist the national rugby team on a mission to win the 1995 Rugby World Cup.</t>
  </si>
  <si>
    <t>Drama, Mystery</t>
  </si>
  <si>
    <t>Kevin Macdonald</t>
  </si>
  <si>
    <t>Matthew Michael Carnahan (screenplay), Tony Gilroy (screenplay), Billy Ray (screenplay), Paul Abbott (television series)</t>
  </si>
  <si>
    <t>Russell Crowe, Ben Affleck, Rachel McAdams, Helen Mirren</t>
  </si>
  <si>
    <t>When a congressional aide is killed, a Washington D.C. journalist starts investigating the case involving the congressman, his old college friend.</t>
  </si>
  <si>
    <t>Notorious (2009)</t>
  </si>
  <si>
    <t>The Pink Panther 2</t>
  </si>
  <si>
    <t>Adventure, Comedy, Crime</t>
  </si>
  <si>
    <t>Scott Neustadter (screenplay), Michael H. Weber (screenplay), Steve Martin (screenplay), Scott Neustadter (story), Michael H. Weber (story), Maurice Richlin (characters), Blake Edwards (characters)</t>
  </si>
  <si>
    <t>Steve Martin, Jean Reno, Emily Mortimer, Andy Garcia</t>
  </si>
  <si>
    <t>Insp. Jacques Clouseau teams up with a squad of International detectives who are just as bumbling as he is. Their mission: Stop a globe-trotting thief who specializes in stealing historical artifacts.</t>
  </si>
  <si>
    <t>Under the Sea 3D</t>
  </si>
  <si>
    <t>Howard Hall</t>
  </si>
  <si>
    <t>Howard Hall, Toni Myers, Graeme Ferguson</t>
  </si>
  <si>
    <t>Jim Carrey</t>
  </si>
  <si>
    <t>An underwater look at the diverse coastal regions of Southern Australia, New Guinea and the Indo-Pacific areas and the impact of global warming on the oceans.</t>
  </si>
  <si>
    <t>Phil Traill</t>
  </si>
  <si>
    <t>Kim Barker</t>
  </si>
  <si>
    <t>Sandra Bullock, Thomas Haden Church, Bradley Cooper, Ken Jeong</t>
  </si>
  <si>
    <t>Convinced that a CCN cameraman is her true love, an eccentric crossword puzzler trails him as he travels all over the country, hoping to convince him that they belong together.</t>
  </si>
  <si>
    <t>Halloween II (2009)</t>
  </si>
  <si>
    <t>The Informant!</t>
  </si>
  <si>
    <t>Comedy, Crime, Drama</t>
  </si>
  <si>
    <t>Scott Z. Burns (screenplay), Kurt Eichenwald (book)</t>
  </si>
  <si>
    <t>Matt Damon, Lucas McHugh Carroll, Eddie Jemison, Rusty Schwimmer</t>
  </si>
  <si>
    <t>The U.S. government decides to go after an agro-business giant with a price-fixing accusation, based on the evidence submitted by their star witness, vice president-turned-informant Mark Whitacre.</t>
  </si>
  <si>
    <t>The Last House on the Left (2009)</t>
  </si>
  <si>
    <t>Comedy, War</t>
  </si>
  <si>
    <t>Grant Heslov</t>
  </si>
  <si>
    <t>Peter Straughan (screenplay), Jon Ronson (book)</t>
  </si>
  <si>
    <t>George Clooney, Ewan McGregor, Jeff Bridges, Kevin Spacey</t>
  </si>
  <si>
    <t>A reporter in Iraq might just have the story of a lifetime when he meets Lyn Cassady, a guy who claims to be a former member of the U.S. Army's New Earth Army, a unit that employs paranormal powers in their missions.</t>
  </si>
  <si>
    <t>Earth (2009)</t>
  </si>
  <si>
    <t>Paul McGuigan</t>
  </si>
  <si>
    <t>David Bourla</t>
  </si>
  <si>
    <t>Colin Ford, Joel Gretsch, Djimon Hounsou, Dakota Fanning</t>
  </si>
  <si>
    <t>Two young Americans with special abilities must race to find a girl in Hong Kong before a shadowy government organization called Division does.</t>
  </si>
  <si>
    <t>Biography, Drama, Music</t>
  </si>
  <si>
    <t>Susannah Grant (screenplay), Steve Lopez (book)</t>
  </si>
  <si>
    <t>Jamie Foxx, Robert Downey Jr., Catherine Keener, Tom Hollander</t>
  </si>
  <si>
    <t>A Los Angeles journalist befriends a homeless Juilliard-trained musician, while looking for a new article for the paper.</t>
  </si>
  <si>
    <t>Toy Story / Toy Story 2 (3D)</t>
  </si>
  <si>
    <t>Marc Lawrence</t>
  </si>
  <si>
    <t>Hugh Grant, Sarah Jessica Parker, Natalia Klimas, Vincenzo Amato</t>
  </si>
  <si>
    <t>In New York City, an estranged couple who witness a murder are relocated to small-town Wyoming as part of a witness-protection program.</t>
  </si>
  <si>
    <t>The Stepfather (2009)</t>
  </si>
  <si>
    <t>The Uninvited</t>
  </si>
  <si>
    <t>Drama, Horror, Mystery</t>
  </si>
  <si>
    <t>Charles Guard, Thomas Guard</t>
  </si>
  <si>
    <t>Craig Rosenberg (screenplay), Doug Miro (screenplay), Carlo Bernard (screenplay), Kim Jee-woon (motion picture "Changhwa,  Hongryon")</t>
  </si>
  <si>
    <t>Emily Browning, Arielle Kebbel, David Strathairn, Elizabeth Banks</t>
  </si>
  <si>
    <t>Anna Rydell returns home to her sister (and best friend) Alex after a stint in a mental hospital, though her recovery is jeopardized thanks to her cruel stepmother, aloof father, and the presence of a ghost in their home.</t>
  </si>
  <si>
    <t>Patrick Melton (screenplay), Marcus Dunstan (screenplay)</t>
  </si>
  <si>
    <t>Tobin Bell, Costas Mandylor, Mark Rolston, Betsy Russell</t>
  </si>
  <si>
    <t>Agent Strahm is dead and framed while Hoffman continues John's legacy while Jill carries out John's final request.</t>
  </si>
  <si>
    <t>Action, Comedy, Music</t>
  </si>
  <si>
    <t>Damien Dante Wayans</t>
  </si>
  <si>
    <t>Keenen Ivory Wayans, Shawn Wayans, Marlon Wayans, Craig Wayans, Damien Dante Wayans</t>
  </si>
  <si>
    <t>Shoshana Bush, Damon Wayans Jr., Essence Atkins, Affion Crockett</t>
  </si>
  <si>
    <t>Street dancer Thomas Uncles is from the wrong side of the tracks, but his bond with the beautiful Megan White might help the duo realize their dreams as they enter in the mother of all dance battles.</t>
  </si>
  <si>
    <t>Olatunde Osunsanmi</t>
  </si>
  <si>
    <t>Olatunde Osunsanmi (screenplay), Olatunde Osunsanmi (story), Terry Robbins (story)</t>
  </si>
  <si>
    <t>Milla Jovovich, Will Patton, Hakeem Kae-Kazim, Corey Johnson</t>
  </si>
  <si>
    <t>A thriller involving an ongoing unsolved mystery in Alaska, where one town has seen an extraordinary number of unexplained disappearances during the past 40 years and there are accusations of a federal cover up.</t>
  </si>
  <si>
    <t>152 min</t>
  </si>
  <si>
    <t>Action, Crime, Drama</t>
  </si>
  <si>
    <t>Christian Bale, Heath Ledger, Aaron Eckhart, Michael Caine</t>
  </si>
  <si>
    <t>When the menace known as the Joker wreaks havoc and chaos on the people of Gotham, the caped crusader must come to terms with one of the greatest psychological tests of his ability to fight injustice.</t>
  </si>
  <si>
    <t>Mark Fergus (screenplay), Hawk Ostby (screenplay), Art Marcum (screenplay), Matt Holloway (screenplay), Stan Lee (characters), Don Heck (characters), Larry Lieber (characters), Jack Kirby (characters)</t>
  </si>
  <si>
    <t>Robert Downey Jr., Terrence Howard, Jeff Bridges, Gwyneth Paltrow</t>
  </si>
  <si>
    <t>After being held captive in an Afghan cave, an industrialist creates a unique weaponized suit of armor to fight against evil. This leads him to conflict within his own company.</t>
  </si>
  <si>
    <t>David Koepp (screenplay), George Lucas (story), Jeff Nathanson (story), George Lucas (characters), Philip Kaufman (characters)</t>
  </si>
  <si>
    <t>Harrison Ford, Cate Blanchett, Karen Allen, Shia LaBeouf</t>
  </si>
  <si>
    <t>Famed archaeologist/adventurer Dr. Henry "Indiana" Jones is called back into action when he becomes entangled in a Soviet plot to uncover the secret behind mysterious artifacts known as the Crystal Skulls.</t>
  </si>
  <si>
    <t>Action, Fantasy</t>
  </si>
  <si>
    <t>Vincent Ngo, Vince Gilligan</t>
  </si>
  <si>
    <t>Will Smith, Charlize Theron, Jason Bateman, Jae Head</t>
  </si>
  <si>
    <t>A hard-living superhero who has fallen out of favor with the public enters into a questionable relationship with the wife of the public relations professional who's trying to repair his image.</t>
  </si>
  <si>
    <t>Doug Walker</t>
  </si>
  <si>
    <t>Mark Osborne, John Stevenson</t>
  </si>
  <si>
    <t>Jonathan Aibel (screenplay), Glenn Berger (screenplay), Ethan Reiff (story), Cyrus Voris (story)</t>
  </si>
  <si>
    <t>Jack Black, Dustin Hoffman, Angelina Jolie, Ian McShane</t>
  </si>
  <si>
    <t>In the Valley of Peace, Po the Panda finds himself chosen as the Dragon Warrior despite the fact that he is obese and a complete novice at martial arts.</t>
  </si>
  <si>
    <t>Kristen Stewart, Sarah Clarke, Matt Bushell, Billy Burke</t>
  </si>
  <si>
    <t>A teenage girl risks everything when she falls in love with a vampire.</t>
  </si>
  <si>
    <t>Eric Darnell, Tom McGrath</t>
  </si>
  <si>
    <t>Etan Cohen, Eric Darnell, Tom McGrath</t>
  </si>
  <si>
    <t>The animals try to fly back to New York City, but crash-land on an African wildlife refuge, where Alex is reunited with his parents.</t>
  </si>
  <si>
    <t>Paul Haggis, Neal Purvis, Robert Wade</t>
  </si>
  <si>
    <t>Daniel Craig, Olga Kurylenko, Mathieu Amalric, Judi Dench</t>
  </si>
  <si>
    <t>James Bond descends into mystery as he tries to stop a mysterious organization from eliminating a country's most valuable resource. All the while, he still tries to seek revenge over the death of his love.</t>
  </si>
  <si>
    <t>Dr. Seuss' Horton Hears a Who!</t>
  </si>
  <si>
    <t>145 min</t>
  </si>
  <si>
    <t>Michael Patrick King, Candace Bushnell (book), Darren Star (television series creator)</t>
  </si>
  <si>
    <t>Sarah Jessica Parker, Kim Cattrall, Kristin Davis, Cynthia Nixon</t>
  </si>
  <si>
    <t>A New York writer on sex and love is finally getting married to her Mr. Big. But her three best girlfriends must console her after one of them inadvertently leads Mr. Big to jilt her.</t>
  </si>
  <si>
    <t>Nick Schenk (screenplay), Dave Johannson (story), Nick Schenk (story)</t>
  </si>
  <si>
    <t>Clint Eastwood, Christopher Carley, Bee Vang, Ahney Her</t>
  </si>
  <si>
    <t>Disgruntled Korean War veteran Walt Kowalski sets out to reform his neighbor, a Hmong teenager who tried to steal Kowalski's prized possession: a 1972 Gran Torino.</t>
  </si>
  <si>
    <t>Marley and Me</t>
  </si>
  <si>
    <t>Brian Katkin</t>
  </si>
  <si>
    <t>Andrew Adamson</t>
  </si>
  <si>
    <t>Andrew Adamson (screenplay), Christopher Markus (screenplay), Stephen McFeely (screenplay), C.S. Lewis (novel)</t>
  </si>
  <si>
    <t>Ben Barnes, Georgie Henley, Skandar Keynes, William Moseley</t>
  </si>
  <si>
    <t>The Pevensie siblings return to Narnia, where they are enlisted to once again help ward off an evil king and restore the rightful heir to the land's throne, Prince Caspian.</t>
  </si>
  <si>
    <t>Danny Boyle, Loveleen Tandan</t>
  </si>
  <si>
    <t>Simon Beaufoy (screenplay), Vikas Swarup (novel)</t>
  </si>
  <si>
    <t>Dev Patel, Saurabh Shukla, Anil Kapoor, Rajendranath Zutshi</t>
  </si>
  <si>
    <t>A Mumbai teen who grew up in the slums, becomes a contestant on the Indian version of "Who Wants To Be A Millionaire?" He is arrested under suspicion of cheating, and while being interrogated, events from his life history are shown which explain why he knows the answers.</t>
  </si>
  <si>
    <t>Zak Penn (screenplay), Zak Penn (screen story)</t>
  </si>
  <si>
    <t>Edward Norton, Liv Tyler, Tim Roth, William Hurt</t>
  </si>
  <si>
    <t>Bruce Banner, a scientist on the run from the U.S. Government must find a cure for the monster he emerges whenever he loses his temper. However, Banner then must fight a soldier whom unleashes himself as a threat stronger than he.</t>
  </si>
  <si>
    <t>Action, Crime, Fantasy</t>
  </si>
  <si>
    <t>Michael Brandt (screenplay), Derek Haas (screenplay), Chris Morgan (screenplay), Michael Brandt (story), Derek Haas (story), Mark Millar (comic book series), J.G. Jones (comic book series)</t>
  </si>
  <si>
    <t>James McAvoy, Morgan Freeman, Angelina Jolie, Terence Stamp</t>
  </si>
  <si>
    <t>A frustrated office worker learns that he is the son of a professional assassin, and that he shares his father's superhuman killing abilities.</t>
  </si>
  <si>
    <t>Tom J. Astle, Matt Ember, Mel Brooks (characters), Buck Henry (characters)</t>
  </si>
  <si>
    <t>Steve Carell, Anne Hathaway, Dwayne Johnson, Alan Arkin</t>
  </si>
  <si>
    <t>A highly intellectual but socially awkward spy is tasked with preventing a terrorist attack from a Russian spy agency.</t>
  </si>
  <si>
    <t>166 min</t>
  </si>
  <si>
    <t>Eric Roth (screenplay), Eric Roth (story), Robin Swicord (story), F. Scott Fitzgerald (short story)</t>
  </si>
  <si>
    <t>Cate Blanchett, Brad Pitt, Julia Ormond, Faune A. Chambers</t>
  </si>
  <si>
    <t>Tells the story of Benjamin Button, a man who starts aging backwards with bizarre consequences.</t>
  </si>
  <si>
    <t>Matt Allen (screenplay), Caleb Wilson (screenplay), Jon Lucas (screenplay), Scott Moore (screenplay), Matt Allen (story), Caleb Wilson (story)</t>
  </si>
  <si>
    <t>Vince Vaughn, Reese Witherspoon, Robert Duvall, Sissy Spacek</t>
  </si>
  <si>
    <t>A couple struggles to visit all four of their divorced parents on Christmas Day.</t>
  </si>
  <si>
    <t>Byron Howard, Chris Williams</t>
  </si>
  <si>
    <t>Dan Fogelman (screenplay), Chris Williams (screenplay), Byron Howard (additional screenplay material), Jared Stern (additional screenplay material)</t>
  </si>
  <si>
    <t>John Travolta, Miley Cyrus, Susie Essman, Mark Walton</t>
  </si>
  <si>
    <t>The canine star of a fictional sci-fi/action show that believes his powers are real embarks on a cross country trek to save his co-star from a threat he believes is just as real.</t>
  </si>
  <si>
    <t>Justin Theroux (screenplay), Ben Stiller (screenplay), Etan Cohen (screenplay), Ben Stiller (story), Justin Theroux (story)</t>
  </si>
  <si>
    <t>Jeff Kahn, Robert Downey Jr., Anthony Ruivivar, Jack Black</t>
  </si>
  <si>
    <t>Through a series of freak occurrences, a group of actors shooting a big-budget war movie are forced to become the soldiers they are portraying.</t>
  </si>
  <si>
    <t>Matt Lopez (screenplay), Tim Herlihy (screenplay), Matt Lopez (story)</t>
  </si>
  <si>
    <t>Adam Sandler, Keri Russell, Guy Pearce, Russell Brand</t>
  </si>
  <si>
    <t>A hotel handyman's life changes when the lavish bedtime stories he tells his niece and nephew start to magically come true.</t>
  </si>
  <si>
    <t>Rob Cohen</t>
  </si>
  <si>
    <t>Alfred Gough, Miles Millar</t>
  </si>
  <si>
    <t>Brendan Fraser, Jet Li, Maria Bello, John Hannah</t>
  </si>
  <si>
    <t>In the Far East, Alex O'Connell, the son of famed mummy fighters Rick and Evy O'Connell, unearths the mummy of the first Emperor of Qin -- a shape-shifting entity cursed by a witch centuries ago.</t>
  </si>
  <si>
    <t>Michael D. Weiss (screenplay), Jennifer Flackett (screenplay), Mark Levin (screenplay), Jules Verne (novel)</t>
  </si>
  <si>
    <t>Brendan Fraser, Josh Hutcherson, Anita Briem, Seth Meyers</t>
  </si>
  <si>
    <t>On a quest to find out what happened to his missing brother, a scientist, his nephew and their mountain guide discover a fantastic and dangerous lost world in the center of the earth.</t>
  </si>
  <si>
    <t>John Glenn (screenplay), Travis Wright (screenplay), Hillary Seitz (screenplay), Dan McDermott (screenplay), Dan McDermott (story)</t>
  </si>
  <si>
    <t>Shia LaBeouf, Michelle Monaghan, Rosario Dawson, Michael Chiklis</t>
  </si>
  <si>
    <t>Jerry and Rachel are two strangers thrown together by a mysterious phone call from a woman they have never met. Threatening their lives and family, she pushes Jerry and Rachel into a series of increasingly dangerous situations, using the technology of everyday life to track and control their every move.</t>
  </si>
  <si>
    <t>Will Ferrell (screenplay), Adam McKay (screenplay), Will Ferrell (story), Adam McKay (story), John C. Reilly (story)</t>
  </si>
  <si>
    <t>Will Ferrell, John C. Reilly, Mary Steenburgen, Richard Jenkins</t>
  </si>
  <si>
    <t>Two aimless middle-aged losers still living at home are forced against their will to become room-mates when their parents marry.</t>
  </si>
  <si>
    <t>You Don't Mess with the Zohan</t>
  </si>
  <si>
    <t>Adam Sandler, Robert Smigel, Judd Apatow</t>
  </si>
  <si>
    <t>Adam Sandler, John Turturro, Emmanuelle Chriqui, Nick Swardson</t>
  </si>
  <si>
    <t>An Israeli Special Forces Soldier fakes his death so he can re-emerge in New York City as a hair stylist.</t>
  </si>
  <si>
    <t>Peyton Reed</t>
  </si>
  <si>
    <t>Nicholas Stoller (screenplay), Jarrad Paul (screenplay), Andrew Mogel (screenplay), Danny Wallace (book)</t>
  </si>
  <si>
    <t>Jim Carrey, Zooey Deschanel, Bradley Cooper, John Michael Higgins</t>
  </si>
  <si>
    <t>A guy challenges himself to say "yes" to everything for an entire year.</t>
  </si>
  <si>
    <t>Kenny Ortega</t>
  </si>
  <si>
    <t>Peter Barsocchini, Peter Barsocchini (characters)</t>
  </si>
  <si>
    <t>Zac Efron, Vanessa Hudgens, Ashley Tisdale, Lucas Grabeel</t>
  </si>
  <si>
    <t>As seniors in high school, Troy and Gabriella struggle with the idea of being separated from one another as college approaches. Along with the rest of the Wildcats, they stage a spring musical to address their experiences, hopes and fears about their future.</t>
  </si>
  <si>
    <t>Pineapple Express</t>
  </si>
  <si>
    <t>Seth Rogen (screenplay), Evan Goldberg (screenplay), Judd Apatow (story), Seth Rogen (story), Evan Goldberg (story)</t>
  </si>
  <si>
    <t>Seth Rogen, James Franco, Danny McBride, Kevin Corrigan</t>
  </si>
  <si>
    <t>A process server and his marijuana dealer wind up on the run from hitmen and a corrupt police officer after he witness his dealer's boss murder a competitor while trying to serve papers on him.</t>
  </si>
  <si>
    <t>UA</t>
  </si>
  <si>
    <t>Christopher McQuarrie, Nathan Alexander</t>
  </si>
  <si>
    <t>Tom Cruise, Kenneth Branagh, Bill Nighy, Tom Wilkinson</t>
  </si>
  <si>
    <t>A dramatization of the 20 July assassination and political coup plot by desperate renegade German Army officers against Hitler during World War II.</t>
  </si>
  <si>
    <t>Peter Steinfeld (screenplay), Allan Loeb (screenplay), Ben Mezrich (book)</t>
  </si>
  <si>
    <t>Jim Sturgess, Kevin Spacey, Kate Bosworth, Aaron Yoo</t>
  </si>
  <si>
    <t>21 is the fact-based story about six MIT students who were trained to become experts in card counting and subsequently took Vegas casinos for millions in winnings.</t>
  </si>
  <si>
    <t>What Happens in Vegas</t>
  </si>
  <si>
    <t>Tom Vaughan</t>
  </si>
  <si>
    <t>Dana Fox</t>
  </si>
  <si>
    <t>Cameron Diaz, Ashton Kutcher, Rob Corddry, Lake Bell</t>
  </si>
  <si>
    <t>A man and a woman are compelled, for legal reasons, to live life as a couple for a limited period of time. At stake is a large amount of money.</t>
  </si>
  <si>
    <t>Doug Liman</t>
  </si>
  <si>
    <t>David S. Goyer (screenplay), Jim Uhls (screenplay), Simon Kinberg (screenplay), Steven Gould (novel)</t>
  </si>
  <si>
    <t>Hayden Christensen, Jamie Bell, Rachel Bilson, Diane Lane</t>
  </si>
  <si>
    <t>A teenager with teleportation abilities suddenly finds himself in the middle of an ancient war between those like him and their sworn annihilators.</t>
  </si>
  <si>
    <t>Matt Reeves</t>
  </si>
  <si>
    <t>Lizzy Caplan, Jessica Lucas, T.J. Miller, Michael Stahl-David</t>
  </si>
  <si>
    <t>Revolves around a monster attack in New York as told from the point of view of a small group of people.</t>
  </si>
  <si>
    <t>The Day the Earth Stood Still (2008)</t>
  </si>
  <si>
    <t>Brian Kerwin, Charli Barcena, Peyton List, Jane Pfitsch</t>
  </si>
  <si>
    <t>After serving as a bridesmaid 27 times, a young woman wrestles with the idea of standing by her sister's side as her sibling marries the man she's secretly in love with.</t>
  </si>
  <si>
    <t>Hellboy II: The Golden Army</t>
  </si>
  <si>
    <t>Guillermo del Toro (screenplay), Guillermo del Toro (story), Mike Mignola (story), Mike Mignola (comic book)</t>
  </si>
  <si>
    <t>Ron Perlman, Selma Blair, Doug Jones, John Alexander</t>
  </si>
  <si>
    <t>The mythical world starts a rebellion against humanity in order to rule the Earth, so Hellboy and his team must save the world from the rebellious creatures.</t>
  </si>
  <si>
    <t>Pete Travis</t>
  </si>
  <si>
    <t>Barry L. Levy</t>
  </si>
  <si>
    <t>Dennis Quaid, Matthew Fox, Forest Whitaker, Bruce McGill</t>
  </si>
  <si>
    <t>The attempted assassination of the American President is told and re-told from several different perspectives.</t>
  </si>
  <si>
    <t>Karey Kirkpatrick (screenplay), David Berenbaum (screenplay), John Sayles (screenplay), Tony DiTerlizzi (books), Holly Black (books)</t>
  </si>
  <si>
    <t>Freddie Highmore, Mary-Louise Parker, Nick Nolte, Sarah Bolger</t>
  </si>
  <si>
    <t>Upon moving into the run-down Spiderwick Estate with their mother, twin brothers Jared and Simon Grace, along with their sister Mallory, find themselves pulled into an alternate world full of faeries and other creatures.</t>
  </si>
  <si>
    <t>John Claflin (screenplay), Daniel Zelman (screenplay), Andy Tennant (screenplay), John Claflin (story), Daniel Zelman (story)</t>
  </si>
  <si>
    <t>Matthew McConaughey, Kate Hudson, Donald Sutherland, Alexis Dziena</t>
  </si>
  <si>
    <t>A new clue to the whereabouts of a lost treasure rekindles a married couple's sense of adventure -- and their estranged romance.</t>
  </si>
  <si>
    <t>Gabriele Muccino</t>
  </si>
  <si>
    <t>Grant Nieporte</t>
  </si>
  <si>
    <t>Will Smith, Rosario Dawson, Woody Harrelson, Michael Ealy</t>
  </si>
  <si>
    <t>A man with a fateful secret embarks on an extraordinary journey of redemption by forever changing the lives of seven strangers.</t>
  </si>
  <si>
    <t>David Wain</t>
  </si>
  <si>
    <t>Timothy Dowling (story), W. Blake Herron (story), Paul Rudd (screenplay), David Wain (screenplay), Ken Marino (screenplay), Timothy Dowling (screenplay)</t>
  </si>
  <si>
    <t>Seann William Scott, Paul Rudd, Christopher Mintz-Plasse, Bobb'e J. Thompson</t>
  </si>
  <si>
    <t>Wild behavior forces a pair of energy drink reps to enroll in a Big Brother program.</t>
  </si>
  <si>
    <t>Sci-Fi, Thriller</t>
  </si>
  <si>
    <t>Mark Wahlberg, Zooey Deschanel, John Leguizamo, Ashlyn Sanchez</t>
  </si>
  <si>
    <t>A science teacher, his wife, and a young girl struggle to survive a plague that causes those infected to commit suicide.</t>
  </si>
  <si>
    <t>Jason Segel</t>
  </si>
  <si>
    <t>Jason Segel, Kristen Bell, Mila Kunis, Russell Brand</t>
  </si>
  <si>
    <t>Devastated Peter takes a Hawaiian vacation in order to deal with the recent break-up with his TV star girlfriend, Sarah. Little does he know, Sarah's traveling to the same resort as her ex - and she's bringing along her new boyfriend.</t>
  </si>
  <si>
    <t>Michael McCullers</t>
  </si>
  <si>
    <t>Amy Poehler, Tina Fey, Greg Kinnear, Dax Shepard</t>
  </si>
  <si>
    <t>A successful, single businesswoman who dreams of having a baby discovers she is infertile and hires a working class woman to be her unlikely surrogate.</t>
  </si>
  <si>
    <t>Joel Coen, Ethan Coen</t>
  </si>
  <si>
    <t>George Clooney, Frances McDormand, Brad Pitt, John Malkovich</t>
  </si>
  <si>
    <t>A disk containing the memoirs of a CIA agent ends up in the hands of two unscrupulous gym employees who attempt to sell it.</t>
  </si>
  <si>
    <t>Cleveland O'Neal III</t>
  </si>
  <si>
    <t>Cleveland O'Neal III (creator)</t>
  </si>
  <si>
    <t>Kylie Erica Mar</t>
  </si>
  <si>
    <t>David Hackl</t>
  </si>
  <si>
    <t>Tobin Bell, Costas Mandylor, Scott Patterson, Betsy Russell</t>
  </si>
  <si>
    <t>Following Jigsaw's grisly demise, Mark Hoffman, the final apprentice to the serial killer is deigned a hero. Meanwhile, Agent Strahm continues to track Hoffman while another group of strangers are put through a series of gruesome traps.</t>
  </si>
  <si>
    <t>Rog.</t>
  </si>
  <si>
    <t>Bryan Bertino</t>
  </si>
  <si>
    <t>Alex Fisher, Peter Clayton-Luce, Scott Speedman, Liv Tyler</t>
  </si>
  <si>
    <t>A young couple staying in an isolated vacation home are terrorized by three unknown assailants.</t>
  </si>
  <si>
    <t>Rob Minkoff</t>
  </si>
  <si>
    <t>John Fusco</t>
  </si>
  <si>
    <t>Jet Li, Michael Angarano, Jackie Chan, Juana Collignon</t>
  </si>
  <si>
    <t>A discovery made by a kung fu obsessed American teen sends him on an adventure to China, where he joins up with a band of martial arts warriors in order to free the imprisoned Monkey King.</t>
  </si>
  <si>
    <t>Adventure, Animation, Comedy</t>
  </si>
  <si>
    <t>Sam Fell, Robert Stevenhagen</t>
  </si>
  <si>
    <t>Kate DiCamillo (book), Will McRobb (screen story), Gary Ross, Chris Viscardi (screen story)</t>
  </si>
  <si>
    <t>Matthew Broderick, Dustin Hoffman, Emma Watson, Tracey Ullman</t>
  </si>
  <si>
    <t>The tale of three unlikely heroes - a misfit mouse who prefers reading books to eating them, an unhappy rat who schemes to leave the darkness of the dungeon, and a bumbling servant girl with cauliflower ears - whose fates are intertwined with that of the castle's princess.</t>
  </si>
  <si>
    <t>Adventure, Drama, History</t>
  </si>
  <si>
    <t>Baz Luhrmann</t>
  </si>
  <si>
    <t>Stuart Beattie (screenplay), Baz Luhrmann (screenplay), Ronald Harwood (screenplay), Richard Flanagan (screenplay), Baz Luhrmann (story)</t>
  </si>
  <si>
    <t>Shea Adams, Eddie Baroo, Ray Barrett, Tony Barry</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</si>
  <si>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t>
  </si>
  <si>
    <t>Fred Wolf</t>
  </si>
  <si>
    <t>Karen McCullah, Kirsten Smith</t>
  </si>
  <si>
    <t>Anna Faris, Colin Hanks, Emma Stone, Kat Dennings</t>
  </si>
  <si>
    <t>After Playboy bunny Shelley is kicked out of the playboy mansion, she finds a job as the house mother for a sorority full of socially awkward girls.</t>
  </si>
  <si>
    <t>Jennifer Flackett, Mark Levin</t>
  </si>
  <si>
    <t>Joseph Kwong (screenplay), Paula Mazur (screenplay), Mark Levin (screenplay), Jennifer Flackett (screenplay), Wendy Orr (novel)</t>
  </si>
  <si>
    <t>Abigail Breslin, Jodie Foster, Gerard Butler, Michael Carman</t>
  </si>
  <si>
    <t>A young girl inhabits an isolated island with her scientist father and communicates with a reclusive author of the novel she's reading.</t>
  </si>
  <si>
    <t>Paul Weiland</t>
  </si>
  <si>
    <t>Adam Sztykiel (screenplay), Deborah Kaplan (screenplay), Harry Elfont (screenplay), Adam Sztykiel (story)</t>
  </si>
  <si>
    <t>Patrick Dempsey, Michelle Monaghan, Kevin McKidd, Kadeem Hardison</t>
  </si>
  <si>
    <t>A guy in love with an engaged woman tries to win her over after she asks him to be her maid of honor.</t>
  </si>
  <si>
    <t>College Road Trip</t>
  </si>
  <si>
    <t>Sanaa Hamri</t>
  </si>
  <si>
    <t>Elizabeth Chandler (screenplay), Ann Brashares (novel)</t>
  </si>
  <si>
    <t>Amber Tamblyn, Alexis Bledel, America Ferrera, Blake Lively</t>
  </si>
  <si>
    <t>Carmen Lowell is working on the backstage of a play in Yale. When the lead actress and friend Julia invites her to travel to Vermont with her to work in a play with professional cast, she ...</t>
  </si>
  <si>
    <t>Action, Family, Sport</t>
  </si>
  <si>
    <t>Andy Wachowski, Lana Wachowski</t>
  </si>
  <si>
    <t>Andy Wachowski, Lana Wachowski, Tatsuo Yoshida (animated series "Speed Racer")</t>
  </si>
  <si>
    <t>Emile Hirsch, Nicholas Elia, Susan Sarandon, Melissa Holroyd</t>
  </si>
  <si>
    <t>A young driver, Speed Racer, aspires to be champion of the racing world with the help of his family and his high-tech Mach 5 automobile.</t>
  </si>
  <si>
    <t>Prom Night (2008)</t>
  </si>
  <si>
    <t>Art Monterastelli, Sylvester Stallone, David Morrell (character)</t>
  </si>
  <si>
    <t>Sylvester Stallone, Julie Benz, Matthew Marsden, Graham McTavish</t>
  </si>
  <si>
    <t>In Thailand, John Rambo joins a group of mercenaries to venture into war-torn Burma, and rescue a group of Christian aid workers who were kidnapped by the ruthless local infantry unit.</t>
  </si>
  <si>
    <t>Tyler Perry's Meet the Browns</t>
  </si>
  <si>
    <t>Nights in Rodanthe</t>
  </si>
  <si>
    <t>George C. Wolfe</t>
  </si>
  <si>
    <t>Ann Peacock (screenplay), John Romano (screenplay), Nicholas Sparks (novel)</t>
  </si>
  <si>
    <t>Richard Gere, Diane Lane, Christopher Meloni, Viola Davis</t>
  </si>
  <si>
    <t>A doctor who is traveling to see his estranged son sparks with an unhappily married woman at a North Carolina inn.</t>
  </si>
  <si>
    <t>Beau Thorne (screenplay), Sam Lake (video game by Remedy Entertainment and 3-D Realms Entertainment)</t>
  </si>
  <si>
    <t>Mark Wahlberg, Mila Kunis, Beau Bridges, Ludacris</t>
  </si>
  <si>
    <t>Coming together to solve a series of murders in New York City are a police detective whose family was slain as part of a conspiracy and an assassin out to avenge her sister's death. The duo will be hunted by the police, the mob, and a ruthless corporation.</t>
  </si>
  <si>
    <t>Jon Avnet</t>
  </si>
  <si>
    <t>Russell Gewirtz</t>
  </si>
  <si>
    <t>Robert De Niro, Al Pacino, 50 Cent, Carla Gugino</t>
  </si>
  <si>
    <t>Two veteran New York City detectives work on a case of serial executions of criminals who escaped justice.</t>
  </si>
  <si>
    <t>William Monahan (screenplay), David Ignatius (novel)</t>
  </si>
  <si>
    <t>Leonardo DiCaprio, Russell Crowe, Mark Strong, Golshifteh Farahani</t>
  </si>
  <si>
    <t>A CIA agent on the ground in Jordan hunts down a powerful terrorist leader while being caught between the unclear intentions of his American supervisors and Jordan Intelligence.</t>
  </si>
  <si>
    <t>Neil LaBute</t>
  </si>
  <si>
    <t>David Loughery (screenplay), Howard Korder (screenplay), David Loughery (story)</t>
  </si>
  <si>
    <t>Samuel L. Jackson, Patrick Wilson, Kerry Washington, Ron Glass</t>
  </si>
  <si>
    <t>A LAPD officer will stop at nothing to force out the interracial couple who just moved in next door.</t>
  </si>
  <si>
    <t>Sean Maguire, Carmen Electra, Ken Davitian, Kevin Sorbo</t>
  </si>
  <si>
    <t>The heroic Spartan king Leonidas, armed with nothing but leather underwear and a cape, leads a ragtag bunch of 13 Spartan misfit warriors to defend their homeland against thousands of ...</t>
  </si>
  <si>
    <t>Harold and Kumar Escape from Guantanamo Bay</t>
  </si>
  <si>
    <t>First Sunday</t>
  </si>
  <si>
    <t>David E. Talbert</t>
  </si>
  <si>
    <t>Ice Cube, Katt Williams, Tracy Morgan, Loretta Devine</t>
  </si>
  <si>
    <t>Durell and LeeJohn are best friends and bumbling petty criminals. When told they have one week to pay a $17,000 debt or Durell will lose his son, they come up with a desperate scheme to rob their neighborhood church. Instead, they end up spending the night in the presence of the Lord and are forced to deal with much more than they bargained for.</t>
  </si>
  <si>
    <t>Gina Prince-Bythewood</t>
  </si>
  <si>
    <t>Gina Prince-Bythewood (screenplay), Sue Monk Kidd (novel)</t>
  </si>
  <si>
    <t>Dakota Fanning, Queen Latifah, Jennifer Hudson, Alicia Keys</t>
  </si>
  <si>
    <t>Set in South Carolina in 1964, this is the tale of Lily Owens, a 14 year-old girl who is haunted by the memory of her late mother. To escape her lonely life and troubled relationship with ...</t>
  </si>
  <si>
    <t>Tyler Perry's The Family That Preys</t>
  </si>
  <si>
    <t>Paul W.S. Anderson (screenplay), Paul W.S. Anderson (screen story), Robert Thom, Charles B. Griffith, Ib Melchior</t>
  </si>
  <si>
    <t>Jason Statham, Joan Allen, Ian McShane, Tyrese Gibson</t>
  </si>
  <si>
    <t>Ex-con Jensen Ames is forced by the warden of a notorious prison to compete in our post-industrial world's most popular sport: a car race in which inmates must brutalize and kill one another on the road to victory.</t>
  </si>
  <si>
    <t>141 min</t>
  </si>
  <si>
    <t>Drama, History, Mystery</t>
  </si>
  <si>
    <t>J. Michael Straczynski</t>
  </si>
  <si>
    <t>Angelina Jolie, Gattlin Griffith, Michelle Gunn, Michael Kelly</t>
  </si>
  <si>
    <t>A grief-stricken mother takes on the LAPD to her own detriment when it stubbornly tries to pass off an obvious impostor as her missing child, while also refusing to give up hope that she will find him one day.</t>
  </si>
  <si>
    <t>Dave Filoni</t>
  </si>
  <si>
    <t>Henry Gilroy, Steven Melching, Scott Murphy, George Lucas (characters and universe)</t>
  </si>
  <si>
    <t>Matt Lanter, Ashley Eckstein, James Arnold Taylor, Dee Bradley Baker</t>
  </si>
  <si>
    <t>As the Clone Wars sweep through the galaxy, the heroic Jedi Knights struggle to maintain order and restore peace. More and more systems are falling prey to the forces of the dark side as ...</t>
  </si>
  <si>
    <t>David Hare (screenplay), Bernhard Schlink (book)</t>
  </si>
  <si>
    <t>Ralph Fiennes, Jeanette Hain, David Kross, Kate Winslet</t>
  </si>
  <si>
    <t>Post-WWII Germany: Nearly a decade after his affair with an older woman came to a mysterious end, law student Michael Berg re-encounters his former lover as she defends herself in a war-crime trial.</t>
  </si>
  <si>
    <t>NL</t>
  </si>
  <si>
    <t>Gold.</t>
  </si>
  <si>
    <t>Alex Kendrick (story), Stephen Kendrick (story)</t>
  </si>
  <si>
    <t>Kirk Cameron, Erin Bethea, Ken Bevel, Stephen Dervan</t>
  </si>
  <si>
    <t>In an attempt to save his marriage, a firefighter uses a 40-day experiment known as "The Love Dare".</t>
  </si>
  <si>
    <t>John Patrick Shanley</t>
  </si>
  <si>
    <t>John Patrick Shanley (screenplay), John Patrick Shanley (play)</t>
  </si>
  <si>
    <t>Meryl Streep, Philip Seymour Hoffman, Amy Adams, Viola Davis</t>
  </si>
  <si>
    <t>A Catholic school principal questions a priest's ambiguous relationship with a troubled young student.</t>
  </si>
  <si>
    <t>Steven Brill</t>
  </si>
  <si>
    <t>Kristofor Brown (screenplay), Seth Rogen (screenplay), John Hughes (story), Kristofor Brown (story), Seth Rogen (story)</t>
  </si>
  <si>
    <t>Nate Hartley, Troy Gentile, Ian Roberts, Owen Wilson</t>
  </si>
  <si>
    <t>Three kids hire a low-budget bodyguard to protect them from the playground bully.</t>
  </si>
  <si>
    <t>Adam Brooks</t>
  </si>
  <si>
    <t>Ryan Reynolds, An Nguyen, Matthew Mason, Rick Derby</t>
  </si>
  <si>
    <t>A political consultant tries to explain his impending divorce and past relationships to his 11-year-old daughter.</t>
  </si>
  <si>
    <t>Comedy, Romance, Sport</t>
  </si>
  <si>
    <t>Marco Schnabel</t>
  </si>
  <si>
    <t>Mike Myers, Graham Gordy</t>
  </si>
  <si>
    <t>Jessica Simpson, Kanye West, Mike Myers, Deepak Chopra</t>
  </si>
  <si>
    <t>Pitka an American raised outside of his country by gurus, returns to the States in order to break into the self-help business. His first challenge: To settle the romantic troubles and subsequent professional skid of a star hockey player whose wife left him for a rival athlete.</t>
  </si>
  <si>
    <t>Gus Van Sant</t>
  </si>
  <si>
    <t>Sean Penn, Emile Hirsch, Josh Brolin, Diego Luna</t>
  </si>
  <si>
    <t>The story of Harvey Milk, and his struggles as an American gay activist who fought for gay rights and became California's first openly gay elected official.</t>
  </si>
  <si>
    <t>Transporter 3</t>
  </si>
  <si>
    <t>Comedy, Drama, Music</t>
  </si>
  <si>
    <t>Peter Sollett</t>
  </si>
  <si>
    <t>Lorene Scafaria (screenplay), Rachel Cohn (novel), David Levithan (novel)</t>
  </si>
  <si>
    <t>Michael Cera, Kat Dennings, Aaron Yoo, Rafi Gavron</t>
  </si>
  <si>
    <t>High school student Nick O'Leary, member of the Queercore band The Jerk Offs, meets college-bound Norah Silverberg when she asks him to be her boyfriend for five minutes.</t>
  </si>
  <si>
    <t>Kevin Smith</t>
  </si>
  <si>
    <t>Elizabeth Banks, Seth Rogen, Craig Robinson, Gerry Bednob</t>
  </si>
  <si>
    <t>Lifelong platonic friends Zack and Miri look to solve their respective cash-flow problems by making an adult film together. As the cameras roll, however, the duo begin to sense that they may have more feelings for each other than they previously thought.</t>
  </si>
  <si>
    <t>David Moreau, Xavier Palud</t>
  </si>
  <si>
    <t>Sebastian Gutierrez (screenplay), Yuet-Jan Hui, Oxide Pang Chun, Danny Pang</t>
  </si>
  <si>
    <t>Jessica Alba, Alessandro Nivola, Parker Posey, Rade Serbedzija</t>
  </si>
  <si>
    <t>A woman receives an eye transplant that allows her to see into the supernatural world.</t>
  </si>
  <si>
    <t>Duncan Brantley, Rick Reilly</t>
  </si>
  <si>
    <t>John Krasinski, David de Vries, Rick Forrester, Craig S. Harper</t>
  </si>
  <si>
    <t>In 1925, an enterprising pro football player convinces America's too-good-to-be-true college football hero to play for his team and keep the league from going under.</t>
  </si>
  <si>
    <t>Kirk De Micco</t>
  </si>
  <si>
    <t>Kirk De Micco (screenplay), Robert Moreland (screenplay), Kirk De Micco (story), Jason Mayland (additional screenplay material)</t>
  </si>
  <si>
    <t>Andy Samberg, Cheryl Hines, Jeff Daniels, Patrick Warburton</t>
  </si>
  <si>
    <t>Ham III, the grandson of the first chimp astronaut, is blasted off into space by an opportunity-seeking senator. Soon, the fun-loving chimp has to get serious about the mission at hand</t>
  </si>
  <si>
    <t>Roger Donaldson</t>
  </si>
  <si>
    <t>Dick Clement, Ian La Frenais</t>
  </si>
  <si>
    <t>Jason Statham, Saffron Burrows, Stephen Campbell Moore, Daniel Mays</t>
  </si>
  <si>
    <t>Martine offers Terry a lead on a foolproof bank hit on London's Baker Street. She targets a roomful of safe deposit boxes worth millions in cash and jewelry. But Terry and his crew don't realize the boxes also contain a treasure trove of dirty secrets - secrets that will thrust them into a deadly web of corruption and illicit scandal.</t>
  </si>
  <si>
    <t>Gregory Hoblit</t>
  </si>
  <si>
    <t>Robert Fyvolent (screenplay), Mark Brinker (screenplay), Allison Burnett (screenplay), Robert Fyvolent (story), Mark Brinker (story)</t>
  </si>
  <si>
    <t>Diane Lane, Billy Burke, Colin Hanks, Joseph Cross</t>
  </si>
  <si>
    <t>FBI agent Jennifer Marsh is tasked with hunting down a seemingly untraceable serial killer who posts live videos of his victims on the Internet. As time runs out, the cat and mouse chase becomes more personal.</t>
  </si>
  <si>
    <t>ParV</t>
  </si>
  <si>
    <t>Action, Drama, History</t>
  </si>
  <si>
    <t>Edward Zwick</t>
  </si>
  <si>
    <t>Clayton Frohman (screenplay), Edward Zwick (screenplay), Nechama Tec (book)</t>
  </si>
  <si>
    <t>Daniel Craig, Liev Schreiber, Jamie Bell, Alexa Davalos</t>
  </si>
  <si>
    <t>Jewish brothers in Nazi-occupied Eastern Europe escape into the Belarussian forests, where they join Russian resistance fighters and endeavor to build a village in order to protect themselves and about 1,000 Jewish non-combatants.</t>
  </si>
  <si>
    <t>139 min</t>
  </si>
  <si>
    <t>Sam Raimi (screenplay), Ivan Raimi (screenplay), Alvin Sargent (screenplay), Sam Raimi (screen story), Ivan Raimi (screen story), Stan Lee (Marvel comic book), Steve Ditko (Marvel comic book)</t>
  </si>
  <si>
    <t>Tobey Maguire, Kirsten Dunst, James Franco, Thomas Haden Church</t>
  </si>
  <si>
    <t>A strange black entity from another world bonds with Peter Parker and causes inner turmoil as he contends with new villains, temptations, and revenge.</t>
  </si>
  <si>
    <t>Chris Miller, Raman Hui</t>
  </si>
  <si>
    <t>William Steig (book), Andrew Adamson (story), Jeffrey Price (screenplay), Peter S. Seaman (screenplay), Chris Miller (screenplay), Aron Warner (screenplay), Jeff Snow (story)</t>
  </si>
  <si>
    <t>When his new father-in-law, King Harold falls ill, Shrek is looked at as the heir to the land of Far, Far Away. Not one to give up his beloved swamp, Shrek recruits his friends Donkey and Puss in Boots to install the rebellious Artie as the new king. Princess Fiona, however, rallies a band of royal girlfriends to fend off a coup d'etat by the jilted Prince Charming.</t>
  </si>
  <si>
    <t>144 min</t>
  </si>
  <si>
    <t>Roberto Orci (screenplay), Alex Kurtzman (screenplay), John Rogers (story), Roberto Orci (story), Alex Kurtzman (story)</t>
  </si>
  <si>
    <t>An ancient struggle between two Cybertronian races, the heroic Autobots and the evil Decepticons, comes to Earth, with a clue to the ultimate power held by a teenager.</t>
  </si>
  <si>
    <t>Ted Elliott, Terry Rossio, Ted Elliott (characters), Terry Rossio (characters), Stuart Beattie (characters), Jay Wolpert (characters)</t>
  </si>
  <si>
    <t>Johnny Depp, Geoffrey Rush, Orlando Bloom, Keira Knightley</t>
  </si>
  <si>
    <t>Captain Barbossa, Will Turner and Elizabeth Swann must sail off the edge of the map, navigate treachery and betrayal, and make their final alliances for one last decisive battle.</t>
  </si>
  <si>
    <t>Michael Goldenberg (screenplay), J.K. Rowling (novel)</t>
  </si>
  <si>
    <t>Daniel Radcliffe, Harry Melling, Jason Boyd, Richard Macklin</t>
  </si>
  <si>
    <t>With their warning about Lord Voldemort's return scoffed at, Harry and Dumbledore are targeted by the Wizard authorities as an authoritarian bureaucrat slowly seizes power at Hogwarts.</t>
  </si>
  <si>
    <t>I Am Legend</t>
  </si>
  <si>
    <t>Mark Protosevich (screenplay), Akiva Goldsman (screenplay), Richard Matheson (novel), John William Corrington, Joyce Hooper Corrington</t>
  </si>
  <si>
    <t>Will Smith, Alice Braga, Charlie Tahan, Salli Richardson-Whitfield</t>
  </si>
  <si>
    <t>Years after a plague kills most of humanity and transforms the rest into monsters, the sole survivor in New York City struggles valiantly to find a cure.</t>
  </si>
  <si>
    <t>Tony Gilroy (screenplay), Scott Z. Burns (screenplay), George Nolfi (screenplay), Tony Gilroy (screen story), Robert Ludlum (novel)</t>
  </si>
  <si>
    <t>Matt Damon, Julia Stiles, David Strathairn, Scott Glenn</t>
  </si>
  <si>
    <t>Jason Bourne dodges a ruthless CIA official and his agents from a new assassination program while searching for the origins of his life as a trained killer.</t>
  </si>
  <si>
    <t>National Treasure: Book of Secrets</t>
  </si>
  <si>
    <t>Marianne Wibberley (screenplay), Cormac Wibberley (screenplay), Gregory Poirier (story), Marianne Wibberley (story), Cormac Wibberley (story), Ted Elliott (story), Terry Rossio (story), Jim Kouf (characters), Oren Aviv (characters), Charles Segars (characters)</t>
  </si>
  <si>
    <t>Nicolas Cage, Justin Bartha, Diane Kruger, Jon Voight</t>
  </si>
  <si>
    <t>Benjamin Gates must follow a clue left in John Wilkes Booth's diary to prove his ancestor's innocence in the assassination of Abraham Lincoln.</t>
  </si>
  <si>
    <t>Jon Vitti (screenplay), Will McRobb (screenplay), Chris Viscardi (screenplay), Jon Vitti (story), Ross Bagdasarian (characters Alvin and the Chipmunks)</t>
  </si>
  <si>
    <t>Jason Lee, David Cross, Cameron Richardson, Jane Lynch</t>
  </si>
  <si>
    <t>A struggling songwriter named Dave Seville finds success when he comes across a trio of singing chipmunks: mischievous leader Alvin, brainy Simon, and chubby, impressionable Theodore.</t>
  </si>
  <si>
    <t>Gerard Butler, Mark Canton, Bernie Goldmann, Lena Headey</t>
  </si>
  <si>
    <t>Brad Bird, Jan Pinkava</t>
  </si>
  <si>
    <t>Brad Bird (screenwriter), Jan Pinkava (original story by), Jim Capobianco (original story), Brad Bird (original story), Emily Cook (additional story material), Kathy Greenberg (additional story material), Bob Peterson (additional story material)</t>
  </si>
  <si>
    <t>Patton Oswalt, Ian Holm, Lou Romano, Brian Dennehy</t>
  </si>
  <si>
    <t>A rat who can cook makes an unusual alliance with a young kitchen worker at a famous restaurant.</t>
  </si>
  <si>
    <t>David Silverman</t>
  </si>
  <si>
    <t>James L. Brooks (screenplay), Matt Groening (screenplay), Al Jean (screenplay), Ian Maxtone-Graham (screenplay), George Meyer (screenplay), David Mirkin (screenplay), Mike Reiss (screenplay), Mike Scully (screenplay), Matt Selman (screenplay), John Swartzwelder (screenplay), Jon Vitti (screenplay), Joel H. Cohen (consultant writer), John Frink (consultant writer), Tim Long (consultant writer), Michael Price (consultant writer)</t>
  </si>
  <si>
    <t>Dan Castellaneta, Julie Kavner, Nancy Cartwright, Yeardley Smith</t>
  </si>
  <si>
    <t>After Homer accidentally pollutes the town's water supply, Springfield is encased in a gigantic dome by the EPA and the Simpson family are declared fugitives.</t>
  </si>
  <si>
    <t>Wild Hogs</t>
  </si>
  <si>
    <t>Brad Copeland</t>
  </si>
  <si>
    <t>Tim Allen, John Travolta, Martin Lawrence, William H. Macy</t>
  </si>
  <si>
    <t>A group of suburban biker wannabes looking for adventure hit the open road, but get more than they bargained for when they encounter a New Mexico gang called the Del Fuegos.</t>
  </si>
  <si>
    <t>Seth Rogen, Katherine Heigl, Paul Rudd, Leslie Mann</t>
  </si>
  <si>
    <t>For fun loving party animal Ben Stone, the last thing he ever expected was for his one night stand to show up on his doorstep eight weeks later to tell him she's pregnant.</t>
  </si>
  <si>
    <t>Diablo Cody</t>
  </si>
  <si>
    <t>Ellen Page, Michael Cera, Jennifer Garner, Jason Bateman</t>
  </si>
  <si>
    <t>Faced with an unplanned pregnancy, an offbeat young woman makes an unusual decision regarding her unborn child.</t>
  </si>
  <si>
    <t>Jeff Nathanson, Ross LaManna (characters)</t>
  </si>
  <si>
    <t>Chris Tucker, Jackie Chan, Max von Sydow, Hiroyuki Sanada</t>
  </si>
  <si>
    <t>After an attempted assassination on Ambassador Han, Lee and Carter head to Paris to protect a French woman with knowledge of the Triads' secret leaders.</t>
  </si>
  <si>
    <t>Len Wiseman</t>
  </si>
  <si>
    <t>Mark Bomback (screenplay), Mark Bomback (story), David Marconi (story), John Carlin (article), Roderick Thorp (certain original characters)</t>
  </si>
  <si>
    <t>Bruce Willis, Timothy Olyphant, Justin Long, Maggie Q</t>
  </si>
  <si>
    <t>John McClane and a young hacker join forces to take down master cyber-terrorist Thomas Gabriel in Washington D.C.</t>
  </si>
  <si>
    <t>Flint Dille, John Zuur Platten</t>
  </si>
  <si>
    <t>Matt Kaminsky, Erin Matthews, Michael Broderick, Joey Camen</t>
  </si>
  <si>
    <t>Steven Zaillian, Mark Jacobson (article)</t>
  </si>
  <si>
    <t>Denzel Washington, Russell Crowe, Chiwetel Ejiofor, Josh Brolin</t>
  </si>
  <si>
    <t>In 1970s America, a detective works to bring down the drug empire of Frank Lucas, a heroin kingpin from Manhattan, who is smuggling the drug into the country from the Far East.</t>
  </si>
  <si>
    <t>Kevin Lima</t>
  </si>
  <si>
    <t>Bill Kelly</t>
  </si>
  <si>
    <t>Amy Adams, Patrick Dempsey, James Marsden, Timothy Spall</t>
  </si>
  <si>
    <t>A classic Disney fairytale collides with modern-day New York City in a story about a fairytale princess who is sent to our world by an evil queen. Soon after her arrival, Princess Giselle begins to change her views on life and love after meeting a handsome lawyer. Can a storybook view of romance survive in the real world?</t>
  </si>
  <si>
    <t>Seth Rogen, Evan Goldberg</t>
  </si>
  <si>
    <t>Jonah Hill, Michael Cera, Christopher Mintz-Plasse, Bill Hader</t>
  </si>
  <si>
    <t>Two co-dependent high school seniors are forced to deal with separation anxiety after their plan to stage a booze-soaked party goes awry.</t>
  </si>
  <si>
    <t>Jessica Biel, Steve Buscemi, Dennis Dugan, Kevin James</t>
  </si>
  <si>
    <t>Hairspray (2007)</t>
  </si>
  <si>
    <t>Jeff Cox (screenplay), Craig Cox (screenplay), John Altschuler (screenplay), Dave Krinsky (screenplay), Craig Cox (story), Jeff Cox (story), Busy Philipps (story)</t>
  </si>
  <si>
    <t>Will Ferrell, Jon Heder, Will Arnett, Amy Poehler</t>
  </si>
  <si>
    <t>In 2002, two rival Olympic ice skaters were stripped of their gold medals and permanently banned from men's single competition. Presently, however, they've found a loophole that will allow them to qualify as a pairs team.</t>
  </si>
  <si>
    <t>Brian Koppelman, David Levien, George Clayton Johnson (characters), Jack Golden Russell (characters)</t>
  </si>
  <si>
    <t>George Clooney, Brad Pitt, Matt Damon, Michael Mantell</t>
  </si>
  <si>
    <t>Danny Ocean rounds up the boys for a third heist, after casino owner Willy Bank double-crosses one of the original eleven, Reuben Tishkoff.</t>
  </si>
  <si>
    <t>Mark Steven Johnson (screenplay), Mark Steven Johnson (screen story)</t>
  </si>
  <si>
    <t>Matt Long, Raquel Alessi, Brett Cullen, Peter Fonda</t>
  </si>
  <si>
    <t>Stunt motorcyclist Johnny Blaze gives up his soul to become a hellblazing vigilante, to fight against power hungry Blackheart, the son of the devil himself.</t>
  </si>
  <si>
    <t>Tom Shadyac</t>
  </si>
  <si>
    <t>Steve Oedekerk (screenplay), Steve Oedekerk (story), Joel Cohen (story), Alec Sokolow (story), Steve Koren (characters), Mark O'Keefe (characters)</t>
  </si>
  <si>
    <t>Steve Carell, Morgan Freeman, Lauren Graham, Johnny Simmons</t>
  </si>
  <si>
    <t>God contacts Congressman Evan Baxter and tells him to build an ark in preparation for a great flood.</t>
  </si>
  <si>
    <t>Meet the Robinsons</t>
  </si>
  <si>
    <t>Stephen J. Anderson</t>
  </si>
  <si>
    <t>Jon Bernstein (screenplay), Michelle Bochner (screenplay), Don Hall (screenplay), Nathan Greno (screenplay), Aurian Redson (screenplay), Joseph Mateo (screenplay), Stephen J. Anderson (screenplay), William Joyce (book), Robert L. Baird (additional story material), Daniel Gerson (additional story material), Shirley Pierce (additional story material)</t>
  </si>
  <si>
    <t>Angela Bassett, Daniel Hansen, Jordan Fry, Matthew Josten</t>
  </si>
  <si>
    <t>Lewis is a brilliant inventor who meets mysterious stranger named Wilbur Robinson, whisking Lewis away in a time machine and together they team up to track down Bowler Hat Guy in a showdown that ends with an unexpected twist of fate.</t>
  </si>
  <si>
    <t>Norbit</t>
  </si>
  <si>
    <t>Brian Robbins</t>
  </si>
  <si>
    <t>Eddie Murphy (screenplay), Charlie Murphy (screenplay), Jay Scherick (screenplay), David Ronn (screenplay), Eddie Murphy (story), Charlie Murphy (story)</t>
  </si>
  <si>
    <t>Eddie Murphy, Thandie Newton, Terry Crews, Clifton Powell</t>
  </si>
  <si>
    <t>A mild-mannered guy who is engaged to a monstrous woman meets the woman of his dreams, and schemes to find a way to be with her.</t>
  </si>
  <si>
    <t>Rob Reiner</t>
  </si>
  <si>
    <t>Justin Zackham</t>
  </si>
  <si>
    <t>Jack Nicholson, Morgan Freeman, Sean Hayes, Beverly Todd</t>
  </si>
  <si>
    <t>Two terminally ill men escape from a cancer ward and head off on a road trip with a wish list of to-dos before they die.</t>
  </si>
  <si>
    <t>Comedy, Family, Sport</t>
  </si>
  <si>
    <t>Nichole Millard (screenplay), Kathryn Price (screenplay), Nichole Millard (story), Kathryn Price (story), Audrey Wells (story)</t>
  </si>
  <si>
    <t>Dwayne Johnson, Madison Pettis, Kyra Sedgwick, Roselyn Sanchez</t>
  </si>
  <si>
    <t>An NFL quarterback living the bachelor lifestyle discovers that he has a 8-year-old daughter from a previous relationship.</t>
  </si>
  <si>
    <t>Neil Gaiman (screenplay), Roger Avary (screenplay), Anonymous (epic poem "Beowulf")</t>
  </si>
  <si>
    <t>Robin Wright, Anthony Hopkins, Paul Baker, John Bilezikjian</t>
  </si>
  <si>
    <t>The warrior Beowulf must fight and defeat the monster Grendel who is terrorizing towns, and later, Grendel's mother, who begins killing out of revenge.</t>
  </si>
  <si>
    <t>Gabor Csupo</t>
  </si>
  <si>
    <t>Jeff Stockwell (screenplay), David Paterson (screenplay), Katherine Paterson (book)</t>
  </si>
  <si>
    <t>Josh Hutcherson, AnnaSophia Robb, Zooey Deschanel, Robert Patrick</t>
  </si>
  <si>
    <t>A preteen's life turns upside down when he befriends the new girl in school and they imagine a whole new fantasy world to escape reality.</t>
  </si>
  <si>
    <t>Christopher Landon (screenplay), Carl Ellsworth (screenplay), Christopher Landon (story)</t>
  </si>
  <si>
    <t>Shia LaBeouf, Sarah Roemer, Carrie-Anne Moss, David Morse</t>
  </si>
  <si>
    <t>A teen living under house arrest becomes convinced his neighbor is a serial killer.</t>
  </si>
  <si>
    <t>Joel Coen (screenplay), Ethan Coen (screenplay), Cormac McCarthy (novel)</t>
  </si>
  <si>
    <t>Tommy Lee Jones, Javier Bardem, Josh Brolin, Woody Harrelson</t>
  </si>
  <si>
    <t>Violence and mayhem ensue after a hunter stumbles upon a drug deal gone wrong and more than two million dollars in cash near the Rio Grande.</t>
  </si>
  <si>
    <t>Fred Claus</t>
  </si>
  <si>
    <t>Dan Fogelman (screenplay), Jessie Nelson (story), Dan Fogelman (story)</t>
  </si>
  <si>
    <t>Vince Vaughn, Paul Giamatti, John Michael Higgins, Miranda Richardson</t>
  </si>
  <si>
    <t>Fred Claus, Santa's bitter older brother, is forced to move to the North Pole.</t>
  </si>
  <si>
    <t>MGM/W</t>
  </si>
  <si>
    <t>Chris Weitz (screenplay), Philip Pullman (novel)</t>
  </si>
  <si>
    <t>Nicole Kidman, Daniel Craig, Dakota Blue Richards, Ben Walker</t>
  </si>
  <si>
    <t>In a parallel universe, young Lyra Belacqua journeys to the far North to save her best friend and other kidnapped children from terrible experiments by a mysterious organization.</t>
  </si>
  <si>
    <t>Mike Nichols</t>
  </si>
  <si>
    <t>Aaron Sorkin (screenplay), George Crile (book)</t>
  </si>
  <si>
    <t>Tom Hanks, Amy Adams, Julia Roberts, Philip Seymour Hoffman</t>
  </si>
  <si>
    <t>A drama based on a Texas congressman Charlie Wilson's covert dealings in Afghanistan, where his efforts to assist rebels in their war with the Soviets have some unforeseen and long-reaching effects.</t>
  </si>
  <si>
    <t>Darren Lynn Bousman</t>
  </si>
  <si>
    <t>Patrick Melton (screenplay), Marcus Dunstan (screenplay), Patrick Melton (story), Marcus Dunstan (story), Thomas Fenton (story)</t>
  </si>
  <si>
    <t>Jigsaw and his apprentice Amanda are dead. Now, upon the news of Detective Kerry's murder, two seasoned FBI profilers, Agent Strahm and Agent Perez, arrive in the terrified community to ...</t>
  </si>
  <si>
    <t>Sylvain White</t>
  </si>
  <si>
    <t>Robert Adetuyi (screenplay), Gregory Ramon Anderson (earlier screenplay)</t>
  </si>
  <si>
    <t>Columbus Short, Meagan Good, Ne-Yo, Darrin Dewitt Henson</t>
  </si>
  <si>
    <t>After the death of his brother, An expert street dancer goes to Georgia to attend Truth University. But his efforts to get an education and woo the girl he likes are sidelined when he joins...</t>
  </si>
  <si>
    <t>Ash Brannon, Chris Buck</t>
  </si>
  <si>
    <t>Don Rhymer (screenplay), Ash Brannon (screenplay), Chris Buck (screenplay), Christopher Jenkins (screenplay), Christopher Jenkins (story), Christian Darren (story), Lisa Addario, Joe Syracuse</t>
  </si>
  <si>
    <t>Shia LaBeouf, Jeff Bridges, Zooey Deschanel, Jon Heder</t>
  </si>
  <si>
    <t>A behind-the-scenes look at the annual Penguin World Surfing Championship, and its newest participant, up-and-comer Cody Maverick.</t>
  </si>
  <si>
    <t>Halloween (2007)</t>
  </si>
  <si>
    <t>Tyler Perry's Why Did I Get Married?</t>
  </si>
  <si>
    <t>Kevin Munroe</t>
  </si>
  <si>
    <t>Kevin Munroe, Peter Laird (characters), Kevin Eastman (characters)</t>
  </si>
  <si>
    <t>Chris Evans, Sarah Michelle Gellar, Mako, Kevin Smith</t>
  </si>
  <si>
    <t>When the world is threatened by an ancient evil, the four adolescent turtles must reunite and overcome their faults in order to stand against it.</t>
  </si>
  <si>
    <t>P.S. I Love You</t>
  </si>
  <si>
    <t>Richard LaGravenese</t>
  </si>
  <si>
    <t>Richard LaGravenese (screenplay), Steven Rogers (screenplay), Cecelia Ahern (novel)</t>
  </si>
  <si>
    <t>Hilary Swank, Gerard Butler, Lisa Kudrow, Gina Gershon</t>
  </si>
  <si>
    <t>A young widow discovers that her late husband has left her 10 messages intended to help ease her pain and start a new life.</t>
  </si>
  <si>
    <t>3:10 to Yuma (2007)</t>
  </si>
  <si>
    <t>Sweeney Todd: The Demon Barber of Fleet Street</t>
  </si>
  <si>
    <t>Drama, Horror, Musical</t>
  </si>
  <si>
    <t>John Logan (screenplay), Hugh Wheeler (musical), Christopher Bond (musical adaptation)</t>
  </si>
  <si>
    <t>Johnny Depp, Helena Bonham Carter, Alan Rickman, Timothy Spall</t>
  </si>
  <si>
    <t>The infamous story of Benjamin Barker, AKA Sweeney Todd, who sets up a barber shop down in London which is the basis for a sinister partnership with his fellow tenant, Mrs. Lovett. Based on the hit Broadway musical.</t>
  </si>
  <si>
    <t>Drama, Mystery, Romance</t>
  </si>
  <si>
    <t>Ian McEwan (novel), Christopher Hampton (screenplay)</t>
  </si>
  <si>
    <t>Saoirse Ronan, Ailidh Mackay, Brenda Blethyn, Julia West</t>
  </si>
  <si>
    <t>Fledgling writer Briony Tallis, as a 13-year-old, irrevocably changes the course of several lives when she accuses her older sister's lover of a crime he did not commit. Based on the British romance novel by Ian McEwan.</t>
  </si>
  <si>
    <t>Russell Mulcahy</t>
  </si>
  <si>
    <t>Milla Jovovich, Oded Fehr, Ali Larter, Iain Glen</t>
  </si>
  <si>
    <t>Survivors of the Raccoon City catastrophe travel across the Nevada desert, hoping to make it to Alaska. Alice joins the caravan and their fight against the evil Umbrella Corp.</t>
  </si>
  <si>
    <t>Hugh Grant, Scott Porter, Nick Bacon, Andrew Wyatt</t>
  </si>
  <si>
    <t>A washed up singer is given a couple days to compose a chart-topping hit for an aspiring teen sensation. Though he's never written a decent lyric in his life, he sparks with an offbeat younger woman with a flair for words.</t>
  </si>
  <si>
    <t>Are We Done Yet?</t>
  </si>
  <si>
    <t>SonR</t>
  </si>
  <si>
    <t>Hank Nelken (screenplay), Hank Nelken (screen story), Steven Gary Banks (characters), Claudia Grazioso (characters), Norman Panama (screenplay), Melvin Frank (screenplay)</t>
  </si>
  <si>
    <t>Ice Cube, Nia Long, John C. McGinley, Aleisha Allen</t>
  </si>
  <si>
    <t>Newlyweds Nick (Ice Cube) and Suzanne (Long) decide to move to the suburbs to provide a better life for their two kids. But their idea of a dream home is disturbed by a contractor (McGinley) with a bizarre approach to business.</t>
  </si>
  <si>
    <t>Preston A. Whitmore II</t>
  </si>
  <si>
    <t>Delroy Lindo, Idris Elba, Loretta Devine, Chris Brown</t>
  </si>
  <si>
    <t>A Christmastime drama centered around the Whitfield family's first holiday together in four years.</t>
  </si>
  <si>
    <t>Tom Wilkinson, Michael O'Keefe, Sydney Pollack, Danielle Skraastad</t>
  </si>
  <si>
    <t>A law firm brings in its "fixer" to remedy the situation after a lawyer has a breakdown while representing a chemical company that he knows is guilty in a multi-billion dollar class action suit.</t>
  </si>
  <si>
    <t>Drama, Fantasy, Mystery</t>
  </si>
  <si>
    <t>Mennan Yapo</t>
  </si>
  <si>
    <t>Sandra Bullock, Julian McMahon, Shyann McClure, Courtney Taylor Burness</t>
  </si>
  <si>
    <t>Depressed housewife learns her husband was killed in a car accident the day previously, awakens the next morning to find him alive and well at home, and then awakens the next day after to a world in which he is still dead.</t>
  </si>
  <si>
    <t>Dan in Real Life</t>
  </si>
  <si>
    <t>Pierce Gardner, Peter Hedges</t>
  </si>
  <si>
    <t>Steve Carell, Juliette Binoche, Dane Cook, Alison Pill</t>
  </si>
  <si>
    <t>A widower finds out the woman he fell in love with is his brother's girlfriend.</t>
  </si>
  <si>
    <t>Matthew Michael Carnahan</t>
  </si>
  <si>
    <t>Jamie Foxx, Chris Cooper, Jennifer Garner, Jason Bateman</t>
  </si>
  <si>
    <t>A team of U.S. government agents is sent to investigate the bombing of an American facility in the Middle East.</t>
  </si>
  <si>
    <t>Kim Barker (screenplay), Tim Rasmussen (screenplay), Vince Di Meglio (screenplay), Kim Barker (story), Wayne Lloyd (story)</t>
  </si>
  <si>
    <t>Robin Williams, Mandy Moore, John Krasinski, Eric Christian Olsen</t>
  </si>
  <si>
    <t>A reverend puts an engaged couple through a grueling marriage preparation course to see if they are meant to be married in his church.</t>
  </si>
  <si>
    <t>84 min</t>
  </si>
  <si>
    <t>Frederik Du Chau</t>
  </si>
  <si>
    <t>Adam Rifkin (screenplay), Joe Piscatella (screenplay), Craig A. Williams (screenplay), Joe Piscatella (story), Craig A. Williams (story), Adam Rifkin (story), W. Watts Biggers (television series)</t>
  </si>
  <si>
    <t>Jason Lee, Peter Dinklage, James Belushi, Patrick Warburton</t>
  </si>
  <si>
    <t>A Beagle must use his newly-bestowed superpowers to defend Capitol City from mad scientist Simon Barsinister.</t>
  </si>
  <si>
    <t>Carol Fuchs (screenplay), Sandra Nettelbeck (screenplay)</t>
  </si>
  <si>
    <t>Catherine Zeta-Jones, Aaron Eckhart, Abigail Breslin, Patricia Clarkson</t>
  </si>
  <si>
    <t>The life of a top chef changes when she becomes the guardian of her young niece.</t>
  </si>
  <si>
    <t>Michael Lehmann</t>
  </si>
  <si>
    <t>Karen Leigh Hopkins, Jessie Nelson</t>
  </si>
  <si>
    <t>Diane Keaton, Mandy Moore, Gabriel Macht, Tom Everett Scott</t>
  </si>
  <si>
    <t>A meddling mother tries to set her daughter up with the right man so her kid won't follow in her footsteps.</t>
  </si>
  <si>
    <t>Aliens Vs. Predator - Requiem</t>
  </si>
  <si>
    <t>The Water Horse: Legend of the Deep</t>
  </si>
  <si>
    <t>Antonia King</t>
  </si>
  <si>
    <t>Paul Thomas Anderson</t>
  </si>
  <si>
    <t>Paul Thomas Anderson (screenplay), Upton Sinclair (novel)</t>
  </si>
  <si>
    <t>Daniel Day-Lewis, Martin Stringer, Matthew Braden Stringer, Jacob Stringer</t>
  </si>
  <si>
    <t>A story of family, religion, hatred, oil and madness, focusing on a turn-of-the-century prospector in the early days of the business.</t>
  </si>
  <si>
    <t>Kal Penn, Adam Campbell, Jennifer Coolidge, Jayma Mays</t>
  </si>
  <si>
    <t>A comedic satire of films that are large in scope, reputation and popularity</t>
  </si>
  <si>
    <t>Xavier Gens</t>
  </si>
  <si>
    <t>Skip Woods</t>
  </si>
  <si>
    <t>Timothy Olyphant, Dougray Scott, Olga Kurylenko, Robert Knepper</t>
  </si>
  <si>
    <t>A gun-for-hire known only as Agent 47 hired by a group known only as 'The Organization' is ensnared in a political conspiracy, which finds him pursued by both Interpol and the Russian military as he treks across Russia and Eastern Europe.</t>
  </si>
  <si>
    <t>Steve Niles (screenplay), Stuart Beattie (screenplay), Brian Nelson (screenplay), Steve Niles (comic), Ben Templesmith (comic)</t>
  </si>
  <si>
    <t>Josh Hartnett, Melissa George, Danny Huston, Ben Foster</t>
  </si>
  <si>
    <t>After an Alaskan town is plunged into darkness for a month, it is attacked by a bloodthirsty gang of vampires.</t>
  </si>
  <si>
    <t>Fracture</t>
  </si>
  <si>
    <t>Daniel Pyne (screenplay), Glenn Gers (screenplay), Daniel Pyne (story)</t>
  </si>
  <si>
    <t>Anthony Hopkins, Ryan Gosling, David Strathairn, Rosamund Pike</t>
  </si>
  <si>
    <t>An attorney, intent on climbing the career ladder toward success, finds an unlikely opponent in a manipulative criminal he is trying to prosecute.</t>
  </si>
  <si>
    <t>Jane Goldman (screenplay), Matthew Vaughn (screenplay), Neil Gaiman (novel)</t>
  </si>
  <si>
    <t>Ian McKellen, Bimbo Hart, Alastair MacIntosh, David Kelly</t>
  </si>
  <si>
    <t>In a countryside town bordering on a magical land, a young man makes a promise to his beloved that he'll retrieve a fallen star by venturing into the magical realm.</t>
  </si>
  <si>
    <t>The Brave One</t>
  </si>
  <si>
    <t>Neil Jordan</t>
  </si>
  <si>
    <t>Roderick Taylor (screenplay), Bruce A. Taylor (screenplay), Cynthia Mort (screenplay), Roderick Taylor (story), Bruce A. Taylor (story)</t>
  </si>
  <si>
    <t>Jodie Foster, Terrence Howard, Nicky Katt, Naveen Andrews</t>
  </si>
  <si>
    <t>A woman struggles to recover from a brutal attack by setting out on a mission for revenge.</t>
  </si>
  <si>
    <t>The Heartbreak Kid</t>
  </si>
  <si>
    <t>Scot Armstrong (screenplay), Leslie Dixon (screenplay), Bobby Farrelly (screenplay), Peter Farrelly (screenplay), Kevin Barnett (screenplay), Bruce Jay Friedman (short story "A Change of Plan"), Neil Simon</t>
  </si>
  <si>
    <t>Ben Stiller, Malin Akerman, Michelle Monaghan, Jerry Stiller</t>
  </si>
  <si>
    <t>A newly wed man who believes he's just gotten hitched to the perfect woman encounters another lady on his honeymoon.</t>
  </si>
  <si>
    <t>Richard LaGravenese (screenplay), Freedom Writers (book), Erin Gruwell (book)</t>
  </si>
  <si>
    <t>Hilary Swank, Patrick Dempsey, Scott Glenn, Imelda Staunton</t>
  </si>
  <si>
    <t>A young teacher inspires her class of at-risk students to learn tolerance, apply themselves, and pursue education beyond high school.</t>
  </si>
  <si>
    <t>12 min</t>
  </si>
  <si>
    <t>Oxide Pang Chun, Danny Pang</t>
  </si>
  <si>
    <t>Mark Wheaton (screenplay), Todd Farmer (story)</t>
  </si>
  <si>
    <t>Kristen Stewart, Dylan McDermott, Penelope Ann Miller, John Corbett</t>
  </si>
  <si>
    <t>An ominous darkness invades a seemingly serene sunflower farm in North Dakota, and the Solomon family is torn apart by suspicion, mayhem and murder.</t>
  </si>
  <si>
    <t>Joel Schumacher</t>
  </si>
  <si>
    <t>Fernley Phillips</t>
  </si>
  <si>
    <t>Jim Carrey, Virginia Madsen, Logan Lerman, Danny Huston</t>
  </si>
  <si>
    <t>Walter Sparrow becomes obsessed with a novel that he believes was written about him. As his obsession increases, more and more similarities seem to arise.</t>
  </si>
  <si>
    <t>Mark Helfrich</t>
  </si>
  <si>
    <t>Josh Stolberg (screenplay), Steve Glenn (short story)</t>
  </si>
  <si>
    <t>Connor Price, Troy Gentile, Mackenzie Mowat, Sasha Pieterse</t>
  </si>
  <si>
    <t>In order to keep the woman of his dreams from falling for another guy, Charlie Logan has to break the curse that has made him wildly popular with single women: Sleep with Charlie once, and the next man you meet will be your true love.</t>
  </si>
  <si>
    <t>Steve Bendelack</t>
  </si>
  <si>
    <t>Rowan Atkinson (character), Richard Curtis (character), Simon McBurney (story), Hamish McColl (screenplay), Robin Driscoll (screenplay)</t>
  </si>
  <si>
    <t>Rowan Atkinson, Steve Pemberton, Lily Atkinson, Preston Nyman</t>
  </si>
  <si>
    <t>Mr. Bean wins a trip to Cannes where he unwittingly separates a young boy from his father and must help the two come back together. On the way he discovers France, bicycling, and true love, among other things.</t>
  </si>
  <si>
    <t>Breach</t>
  </si>
  <si>
    <t>Billy Ray</t>
  </si>
  <si>
    <t>Adam Mazer (screenplay), William Rotko (screenplay), Billy Ray (screenplay), Adam Mazer (story), William Rotko (story)</t>
  </si>
  <si>
    <t>Chris Cooper, Ryan Phillippe, Laura Linney, Caroline Dhavernas</t>
  </si>
  <si>
    <t>Based on the true story, FBI upstart Eric O'Neill enters into a power game with his boss, Robert Hanssen, an agent who was put on trial for selling secrets to the Soviet Union.</t>
  </si>
  <si>
    <t>James Vanderbilt (screenplay), Robert Graysmith (book)</t>
  </si>
  <si>
    <t>Jake Gyllenhaal, Mark Ruffalo, Anthony Edwards, Robert Downey Jr.</t>
  </si>
  <si>
    <t>A San Francisco cartoonist becomes an amateur detective obsessed with tracking down the Zodiac killer.</t>
  </si>
  <si>
    <t>Balls of Fury</t>
  </si>
  <si>
    <t>Comedy, Crime, Sport</t>
  </si>
  <si>
    <t>Robert Ben Garant</t>
  </si>
  <si>
    <t>Thomas Lennon, Robert Ben Garant</t>
  </si>
  <si>
    <t>Dan Fogler, Christopher Walken, George Lopez, Maggie Q</t>
  </si>
  <si>
    <t>Down-and-out former professional ping-pong phenom, Randy Daytona, is sucked into a maelstrom when FBI Agent Ernie Rodriguez recruits him for a secret mission. Randy is determined to bounce back and win, and to smoke out his father's killer -- arch-fiend Feng.</t>
  </si>
  <si>
    <t>Mr. Magorium's Wonder Emporium</t>
  </si>
  <si>
    <t>Zach Helm</t>
  </si>
  <si>
    <t>Ted Ludzik, Natalie Portman, Zach Mills, Dustin Hoffman</t>
  </si>
  <si>
    <t>Molly Mahoney is the awkward and insecure manager of Mr. Magorium's Wonder Emporium, the strangest, most fantastic, most wonderful toy store in the world. But when Mr. Magorium, the 243 year-old eccentric who owns the store, bequeaths the store to her, a dark and ominous change begins to take over the once remarkable Emporium.</t>
  </si>
  <si>
    <t>Drama, Music</t>
  </si>
  <si>
    <t>Kirsten Sheridan</t>
  </si>
  <si>
    <t>Nick Castle (screenplay), James V. Hart (screenplay), Paul Castro (story), Nick Castle (story)</t>
  </si>
  <si>
    <t>Freddie Highmore, Keri Russell, Jonathan Rhys Meyers, Terrence Howard</t>
  </si>
  <si>
    <t>A drama with fairy tale elements, where an orphaned musical prodigy uses his gift as a clue to finding his birth parents.</t>
  </si>
  <si>
    <t>Tyler Perry's Daddy's Little Girls</t>
  </si>
  <si>
    <t>Denzel Washington</t>
  </si>
  <si>
    <t>Robert Eisele (screenplay), Robert Eisele (story), Jeffrey Porro (story), Tony Scherman (inspired by the American Legacy article)</t>
  </si>
  <si>
    <t>Denzel Washington, Nate Parker, Jurnee Smollett-Bell, Denzel Whitaker</t>
  </si>
  <si>
    <t>A drama based on the true story of Melvin B. Tolson, a professor at Wiley College Texas. In 1935, he inspired students to form the school's first debate team, which went on to challenge Harvard in the national championship.</t>
  </si>
  <si>
    <t>FoxA</t>
  </si>
  <si>
    <t>James Gray</t>
  </si>
  <si>
    <t>Joaquin Phoenix, Eva Mendes, Danny Hoch, Alex Veadov</t>
  </si>
  <si>
    <t>A New York nightclub manager tries to save his brother and father from Russian mafia hit men.</t>
  </si>
  <si>
    <t>Mr. Brooks</t>
  </si>
  <si>
    <t>Bruce A. Evans</t>
  </si>
  <si>
    <t>Bruce A. Evans, Raynold Gideon</t>
  </si>
  <si>
    <t>Kevin Costner, Demi Moore, Dane Cook, William Hurt</t>
  </si>
  <si>
    <t>A psychological thriller about a man who is sometimes controlled by his murder-and-mayhem-loving alter ego.</t>
  </si>
  <si>
    <t>The Nanny Diaries</t>
  </si>
  <si>
    <t>Shari Springer Berman, Robert Pulcini</t>
  </si>
  <si>
    <t>Emma McLaughlin (novel), Nicola Kraus (novel), Shari Springer Berman (screenplay), Robert Pulcini (screenplay)</t>
  </si>
  <si>
    <t>Scarlett Johansson, Donna Murphy, John Henry Cox, Alicia Keys</t>
  </si>
  <si>
    <t>A college graduate goes to work as a nanny for a rich New York family. Ensconced in their home, she has to juggle their dysfunction, a new romance, and the spoiled brat in her charge.</t>
  </si>
  <si>
    <t>Mr. Woodcock</t>
  </si>
  <si>
    <t>Craig Gillespie, David Dobkin</t>
  </si>
  <si>
    <t>Michael Carnes, Josh Gilbert</t>
  </si>
  <si>
    <t>Billy Bob Thornton, Seann William Scott, Susan Sarandon, Amy Poehler</t>
  </si>
  <si>
    <t>Taken aback by his mother's wedding announcement, a young man returns home in an effort to stop her from marrying his old high school gym teacher, a man who made high school hell for generations of students.</t>
  </si>
  <si>
    <t>Comedy, Crime, Family</t>
  </si>
  <si>
    <t>Andrew Fleming</t>
  </si>
  <si>
    <t>Andrew Fleming (screenplay), Tiffany Paulsen (screenplay), Tiffany Paulsen (story), Mildred Wirt Benson (characters)</t>
  </si>
  <si>
    <t>Emma Roberts, Craig Gellis, Rich Cooper, Max Thieriot</t>
  </si>
  <si>
    <t>Teen detective Nancy Drew accompanies her father on a business trip to Los Angeles, where she happens upon clues to a murder mystery involving a movie star.</t>
  </si>
  <si>
    <t>Horror, Sci-Fi, Thriller</t>
  </si>
  <si>
    <t>Frank Darabont</t>
  </si>
  <si>
    <t>Frank Darabont (screenplay), Stephen King (novel)</t>
  </si>
  <si>
    <t>Thomas Jane, Marcia Gay Harden, Laurie Holden, Andre Braugher</t>
  </si>
  <si>
    <t>A freak storm unleashes a species of bloodthirsty creatures on a small town, where a small band of citizens hole up in a supermarket and fight for their lives.</t>
  </si>
  <si>
    <t>Stephen Hopkins</t>
  </si>
  <si>
    <t>Carey Hayes (screenplay), Chad Hayes (screenplay), Brian Rousso (story)</t>
  </si>
  <si>
    <t>Hilary Swank, David Morrissey, Idris Elba, AnnaSophia Robb</t>
  </si>
  <si>
    <t>A former Christian missionary, who specializes in debunking religious phenomena, investigates a small town which seems to be suffering from the 10 biblical plagues.</t>
  </si>
  <si>
    <t>Michael Moore</t>
  </si>
  <si>
    <t>Michael Moore, Tucker Albrizzi, Tony Benn, George W. Bush</t>
  </si>
  <si>
    <t>A documentary comparing the highly profitable American health care industry to other nations, and HMO horror stories.</t>
  </si>
  <si>
    <t>Drama, Fantasy, Musical</t>
  </si>
  <si>
    <t>Julie Taymor</t>
  </si>
  <si>
    <t>Dick Clement (screenplay), Ian La Frenais (screenplay), Julie Taymor (story), Dick Clement (story), Ian La Frenais (story)</t>
  </si>
  <si>
    <t>Evan Rachel Wood, Jim Sturgess, Joe Anderson, Dana Fuchs</t>
  </si>
  <si>
    <t>The music of the Beatles and the Vietnam War form the backdrop for the romance between an upper-class American girl and a poor Liverpudlian artist.</t>
  </si>
  <si>
    <t>Perfect Stranger</t>
  </si>
  <si>
    <t>James Foley</t>
  </si>
  <si>
    <t>Todd Komarnicki (screenplay), Jon Bokenkamp (story)</t>
  </si>
  <si>
    <t>Halle Berry, Bruce Willis, Giovanni Ribisi, Richard Portnow</t>
  </si>
  <si>
    <t>A journalist goes undercover to ferret out businessman Harrison Hill as her childhood friend's killer. Posing as one of his temps, she enters into a game of online cat-and-mouse.</t>
  </si>
  <si>
    <t>Sea Monsters: A Prehistoric Adventure (IMAX)</t>
  </si>
  <si>
    <t>NGE</t>
  </si>
  <si>
    <t>151 min</t>
  </si>
  <si>
    <t>Johnny Depp, Orlando Bloom, Keira Knightley, Jack Davenport</t>
  </si>
  <si>
    <t>Jack Sparrow races to recover the heart of Davy Jones to avoid enslaving his soul to Jones' service, as other friends and foes seek the heart for their own agenda as well.</t>
  </si>
  <si>
    <t>Robert Ben Garant (screenplay), Thomas Lennon (screenplay), Robert Ben Garant (screen story), Thomas Lennon (screen story), Milan Trenc (book)</t>
  </si>
  <si>
    <t>Ben Stiller, Carla Gugino, Dick Van Dyke, Mickey Rooney</t>
  </si>
  <si>
    <t>A newly recruited night security guard at the Museum of Natural History discovers that an ancient curse causes the animals and exhibits on display to come to life and wreak havoc.</t>
  </si>
  <si>
    <t>John Lasseter, Joe Ranft</t>
  </si>
  <si>
    <t>John Lasseter (original story by), Joe Ranft (original story by), Jorgen Klubien (original story by), Dan Fogelman (screenplay), John Lasseter (screenplay), Joe Ranft (screenplay), Kiel Murray (screenplay), Phil Lorin (screenplay), Jorgen Klubien (screenplay), Bonnie Hunt (additional screenplay material), Robert L. Baird (additional screenplay material), Daniel Gerson (additional screenplay material), Don Lake (additional screenplay material), Steve Purcell (additional screenplay material), Dan Scanlon (additional screenplay material)</t>
  </si>
  <si>
    <t>Owen Wilson, Paul Newman, Bonnie Hunt, Larry the Cable Guy</t>
  </si>
  <si>
    <t>A hot-shot race-car named Lightning McQueen gets waylaid in Radiator Springs, where he finds the true meaning of friendship and family.</t>
  </si>
  <si>
    <t>Simon Kinberg, Zak Penn</t>
  </si>
  <si>
    <t>Hugh Jackman, Halle Berry, Ian McKellen, Patrick Stewart</t>
  </si>
  <si>
    <t>When a cure is found to treat mutations, lines are drawn amongst the X-Men, led by Professor Charles Xavier, and the Brotherhood, a band of powerful mutants organized under Xavier's former ally, Magneto.</t>
  </si>
  <si>
    <t>Akiva Goldsman (screenplay), Dan Brown (novel)</t>
  </si>
  <si>
    <t>Tom Hanks, Audrey Tautou, Ian McKellen, Jean Reno</t>
  </si>
  <si>
    <t>A murder inside the Louvre and clues in Da Vinci paintings lead to the discovery of a religious mystery protected by a secret society for two thousand years -- which could shake the foundations of Christianity.</t>
  </si>
  <si>
    <t>Michael Dougherty (screenplay), Dan Harris (screenplay), Bryan Singer (story), Michael Dougherty (story), Dan Harris (story), Jerry Siegel (characters), Joe Shuster (characters)</t>
  </si>
  <si>
    <t>Brandon Routh, Kate Bosworth, Kevin Spacey, James Marsden</t>
  </si>
  <si>
    <t>Superman reappears after a long absence, but is challenged by an old foe who uses Kryptonian technology for world domination.</t>
  </si>
  <si>
    <t>George Miller, Warren Coleman, Judy Morris</t>
  </si>
  <si>
    <t>George Miller, John Collee, Judy Morris, Warren Coleman</t>
  </si>
  <si>
    <t>Into the world of the Emperor Penguins, who find their soul mates through song, a penguin is born who cannot sing. But he can tap dance something fierce!</t>
  </si>
  <si>
    <t>Peter Gaulke (screenplay), Gerry Swallow (screenplay), Jim Hecht (screenplay), Peter Gaulke (story), Gerry Swallow (story)</t>
  </si>
  <si>
    <t>Ray Romano, John Leguizamo, Denis Leary, Seann William Scott</t>
  </si>
  <si>
    <t>Manny, Sid, and Diego discover that the Ice Age is coming to an end, and join everybody for a journey to higher ground. On the trip, they discover that Manny, in fact, is not the last of the wooly mammoths.</t>
  </si>
  <si>
    <t>Neal Purvis (screenplay), Robert Wade (screenplay), Paul Haggis (screenplay), Ian Fleming (novel)</t>
  </si>
  <si>
    <t>Daniel Craig, Eva Green, Mads Mikkelsen, Judi Dench</t>
  </si>
  <si>
    <t>Armed with a licence to kill, Secret Agent James Bond sets out on his first mission as 007 and must defeat a weapons dealer in a high stakes game of poker at Casino Royale, but things are not what they seem.</t>
  </si>
  <si>
    <t>Steve Conrad</t>
  </si>
  <si>
    <t>Will Smith, Jaden Smith, Thandie Newton, Brian Howe</t>
  </si>
  <si>
    <t>A struggling salesman takes custody of his son as he's poised to begin a life-changing professional endeavor.</t>
  </si>
  <si>
    <t>Tim Johnson, Karey Kirkpatrick</t>
  </si>
  <si>
    <t>Len Blum (screenplay), Lorne Cameron (screenplay), David Hoselton (screenplay), Karey Kirkpatrick (screenplay), Michael Fry (comic strip characters), T. Lewis (comic strip characters), Chris Poche (additional dialogue), Mike de Seve (story)</t>
  </si>
  <si>
    <t>Bruce Willis, Garry Shandling, Steve Carell, Wanda Sykes</t>
  </si>
  <si>
    <t>A scheming raccoon fools a mismatched family of forest creatures into helping him repay a debt of food, by invading the new suburban sprawl that popped up while they were hibernating...and learns a lesson about family himself.</t>
  </si>
  <si>
    <t>Will Ferrell, Adam McKay</t>
  </si>
  <si>
    <t>Will Ferrell, John C. Reilly, Sacha Baron Cohen, Gary Cole</t>
  </si>
  <si>
    <t>#1 NASCAR driver Ricky Bobby stays atop the heap thanks to a pact with his best friend and teammate, Cal Naughton, Jr. But when a French Formula One driver, makes his way up the ladder, Ricky Bobby's talent and devotion are put to the test.</t>
  </si>
  <si>
    <t>Steve Koren, Mark O'Keefe</t>
  </si>
  <si>
    <t>Adam Sandler, Kate Beckinsale, Christopher Walken, David Hasselhoff</t>
  </si>
  <si>
    <t>A workaholic architect finds a universal remote that allows him to fast-forward and rewind to different parts of his life. Complications arise when the remote starts to overrule his choices.</t>
  </si>
  <si>
    <t>Alex Kurtzman, Roberto Orci, J.J. Abrams, Bruce Geller (television series)</t>
  </si>
  <si>
    <t>Tom Cruise, Philip Seymour Hoffman, Ving Rhames, Billy Crudup</t>
  </si>
  <si>
    <t>Ethan Hunt comes face to face with a dangerous and sadistic arms dealer while trying to keep his identity secret in order to protect his girlfriend.</t>
  </si>
  <si>
    <t>William Monahan (screenplay), Alan Mak, Felix Chong</t>
  </si>
  <si>
    <t>Leonardo DiCaprio, Matt Damon, Jack Nicholson, Mark Wahlberg</t>
  </si>
  <si>
    <t>An undercover state cop who has infiltrated an Irish gang and a mole in the police force working for the same mob race to track down and identify each other before being exposed to the enemy, after both sides realize their outfit has a rat.</t>
  </si>
  <si>
    <t>Borat: Cultural Learnings of America for Make Benefit Glorious Nation of Kazakhstan</t>
  </si>
  <si>
    <t>Aline Brosh McKenna (screenplay), Lauren Weisberger (novel)</t>
  </si>
  <si>
    <t>Meryl Streep, Anne Hathaway, Emily Blunt, Stanley Tucci</t>
  </si>
  <si>
    <t>A naive young woman comes to New York and scores a job as the assistant to one of the city's biggest magazine editors, the ruthless and cynical Miranda Priestly.</t>
  </si>
  <si>
    <t>The Break-Up</t>
  </si>
  <si>
    <t>Jeremy Garelick (screenplay), Jay Lavender (screenplay), Vince Vaughn (story), Jeremy Garelick (story), Jay Lavender (story)</t>
  </si>
  <si>
    <t>Vince Vaughn, Jennifer Aniston, Joey Lauren Adams, Cole Hauser</t>
  </si>
  <si>
    <t>In a bid to keep their luxurious condo from their significant other, a couple's break-up proceeds to get uglier and nastier by the moment.</t>
  </si>
  <si>
    <t>David Zucker</t>
  </si>
  <si>
    <t>Craig Mazin (screenplay), Jim Abrahams (screenplay), Pat Proft (screenplay), Craig Mazin (story), Shawn Wayans (characters), Marlon Wayans (characters), Buddy Johnson (characters), Phil Beauman (characters), Jason Friedberg (characters), Aaron Seltzer (characters)</t>
  </si>
  <si>
    <t>Anna Faris, Regina Hall, Craig Bierko, Bill Pullman</t>
  </si>
  <si>
    <t>Cindy finds out the house she lives in is haunted by a little boy and goes on a quest to find out who killed him and why. Also, Alien "Tr-iPods" are invading the world and she has to uncover the secret in order to stop them.</t>
  </si>
  <si>
    <t>Tom J. Astle, Matt Ember</t>
  </si>
  <si>
    <t>Matthew McConaughey, Sarah Jessica Parker, Zooey Deschanel, Justin Bartha</t>
  </si>
  <si>
    <t>A thirtysomething slacker suspects his parents of setting him up with his dream girl so he'll finally vacate their home.</t>
  </si>
  <si>
    <t>Spike Lee</t>
  </si>
  <si>
    <t>Denzel Washington, Clive Owen, Jodie Foster, Christopher Plummer</t>
  </si>
  <si>
    <t>A police detective, a bank robber, and a high-power broker enter high-stakes negotiations after the criminal's brilliant heist spirals into a hostage situation.</t>
  </si>
  <si>
    <t>Roger Allers, Jill Culton, Anthony Stacchi</t>
  </si>
  <si>
    <t>Steve Bencich (screenplay), Ron J. Friedman (screenplay), Nat Mauldin (screenplay), Jill Culton (screen story), Anthony Stacchi (screen story), Steve Moore (original story), John B. Carls (original story), Sam Harper (additional story material), Dan Wilson (additional story material), David Gilbreth (additional story material)</t>
  </si>
  <si>
    <t>Martin Lawrence, Ashton Kutcher, Gary Sinise, Debra Messing</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</si>
  <si>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</si>
  <si>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The Santa Clause 3: The Escape Clause</t>
  </si>
  <si>
    <t>Ed Decter, John J. Strauss, Leo Benvenuti (characters), Steve Rudnick (characters)</t>
  </si>
  <si>
    <t>Tim Allen, Elizabeth Mitchell, Eric Lloyd, Judge Reinhold</t>
  </si>
  <si>
    <t>Santa, aka Scott Calvin, is faced with double-duty: how to keep his new family happy, and how to stop Jack Frost from taking over Christmas.</t>
  </si>
  <si>
    <t>Charlotte's Web (2006)</t>
  </si>
  <si>
    <t>The Pink Panther (2006)</t>
  </si>
  <si>
    <t>Leigh Whannell (story), James Wan (story), Leigh Whannell (screenplay)</t>
  </si>
  <si>
    <t>Tobin Bell, Shawnee Smith, Angus Macfadyen, Bahar Soomekh</t>
  </si>
  <si>
    <t>Jigsaw kidnaps a doctor to keep him alive while he watches his new apprentice put an unlucky citizen through a brutal test.</t>
  </si>
  <si>
    <t>Anthony Russo, Joe Russo</t>
  </si>
  <si>
    <t>Michael LeSieur</t>
  </si>
  <si>
    <t>Owen Wilson, Kate Hudson, Matt Dillon, Michael Douglas</t>
  </si>
  <si>
    <t>A best man (Wilson) stays on as a houseguest with the newlyweds, much to the couple's annoyance.</t>
  </si>
  <si>
    <t>Stefen Fangmeier</t>
  </si>
  <si>
    <t>Peter Buchman (screenplay), Christopher Paolini (novel)</t>
  </si>
  <si>
    <t>Ed Speleers, Jeremy Irons, Sienna Guillory, Robert Carlyle</t>
  </si>
  <si>
    <t>In his homeland of Alagaesia, a farm boy happens upon a dragon's egg -- a discovery that leads him on a predestined journey where he realized he's the one person who can defend his home against an evil king.</t>
  </si>
  <si>
    <t>Gil Kenan</t>
  </si>
  <si>
    <t>Dan Harmon (screenplay), Rob Schrab (screenplay), Pamela Pettler (screenplay), Dan Harmon (story), Rob Schrab (story)</t>
  </si>
  <si>
    <t>Ryan Newman, Steve Buscemi, Mitchel Musso, Catherine O'Hara</t>
  </si>
  <si>
    <t>Three teens discover that their neighbor's house is really a living, breathing, scary monster.</t>
  </si>
  <si>
    <t>Documentary, Action, Comedy</t>
  </si>
  <si>
    <t>Jeff Tremaine (television series "Jackass"), Spike Jonze (television series "Jackass"), Johnny Knoxville (television series "Jackass"), Preston Lacy (additional scenes)</t>
  </si>
  <si>
    <t>Johnny Knoxville, Bam Margera, Steve-O, Chris Pontius</t>
  </si>
  <si>
    <t>Chris Pontius, Johnny Knoxville, Steve-O, Bam Margera, and the whole crew return to the screen to raise the stakes higher than ever before.</t>
  </si>
  <si>
    <t>RV</t>
  </si>
  <si>
    <t>Barry Sonnenfeld</t>
  </si>
  <si>
    <t>Geoff Rodkey</t>
  </si>
  <si>
    <t>Robin Williams, Cheryl Hines, Joanna 'JoJo' Levesque, Josh Hutcherson</t>
  </si>
  <si>
    <t>Bob Munro and his dysfunctional family rent an RV for a road trip to the Colorado Rockies, where they ultimately have to contend with a bizarre community of campers.</t>
  </si>
  <si>
    <t>Josh Oreck</t>
  </si>
  <si>
    <t>Richard Brehm</t>
  </si>
  <si>
    <t>Joel Silver, James McTeigue, Stephen Fry, David Lloyd</t>
  </si>
  <si>
    <t>Andrea Berloff, John McLoughlin (true story), Donna McLoughlin (true story), William Jimeno (true story), Allison Jimeno (true story)</t>
  </si>
  <si>
    <t>Nicolas Cage, Maria Bello, Connor Paolo, Anthony Piccininni</t>
  </si>
  <si>
    <t>Two Port Authority police officers become trapped under the rubble of the World Trade Center.</t>
  </si>
  <si>
    <t>Sylvester Stallone, Sylvester Stallone (characters)</t>
  </si>
  <si>
    <t>Sylvester Stallone, Burt Young, Antonio Tarver, Geraldine Hughes</t>
  </si>
  <si>
    <t>Thirty years after the ring of the first bell, Rocky Balboa comes out of retirement and dons his gloves for his final fight</t>
  </si>
  <si>
    <t>Don Rhymer, Darryl Quarles (characters)</t>
  </si>
  <si>
    <t>Martin Lawrence, Nia Long, Emily Procter, Zachary Levi</t>
  </si>
  <si>
    <t>On his latest assignment, FBI agent Malcolm Turner goes undercover as Big Momma, and works as a nanny for an unhappy woman who is under investigation for murder.</t>
  </si>
  <si>
    <t>Crime, Drama, Music</t>
  </si>
  <si>
    <t>Duane Adler (screenplay), Melissa Rosenberg (screenplay), Duane Adler (story)</t>
  </si>
  <si>
    <t>Channing Tatum, Jenna Dewan Tatum, Damaine Radcliff, De'Shawn Washington</t>
  </si>
  <si>
    <t>Tyler Gage receives the opportunity of a lifetime after vandalizing a performing arts school, gaining him the chance to earn a scholarship and dance with an up and coming dancer, Nora.</t>
  </si>
  <si>
    <t>David Bowers, Sam Fell</t>
  </si>
  <si>
    <t>Dick Clement (screenplay), Ian La Frenais (screenplay), Christopher Lloyd (screenplay), Joe Keenan (screenplay), William Davies (screenplay), Sam Fell (story), Peter Lord (story), Dick Clement (story), Ian La Frenais (story)</t>
  </si>
  <si>
    <t>Hugh Jackman, Kate Winslet, Ian McKellen, Jean Reno</t>
  </si>
  <si>
    <t>The story of an uptown rat that gets flushed down the toilet from his penthouse apartment, ending in the sewers of London, where he has to learn a whole new and different way of life.</t>
  </si>
  <si>
    <t>Deja Vu</t>
  </si>
  <si>
    <t>Bill Marsilii, Terry Rossio</t>
  </si>
  <si>
    <t>Denzel Washington, Paula Patton, Val Kilmer, Jim Caviezel</t>
  </si>
  <si>
    <t>An A.T.F. agent travels back in time to save a woman from being murdered, falling in love with her in the process.</t>
  </si>
  <si>
    <t>Michael Mann, Anthony Yerkovich (TV series)</t>
  </si>
  <si>
    <t>Colin Farrell, Jamie Foxx, Li Gong, Naomie Harris</t>
  </si>
  <si>
    <t>Based on the 1980s TV action/drama, this update focuses on vice detectives Crockett and Tubbs as their respective personal and professional lives become dangerously intertwined.</t>
  </si>
  <si>
    <t>Tyler Perry's Madea's Family Reunion</t>
  </si>
  <si>
    <t>60 min</t>
  </si>
  <si>
    <t>Lisa Arrindell Anderson, Rochelle Aytes, Tyra Banks, Boris Kodjoe</t>
  </si>
  <si>
    <t>Cameron Diaz, Kate Winslet, Jude Law, Jack Black</t>
  </si>
  <si>
    <t>Two women troubled with guy-problems swap homes in each other's countries, where they each meet a local guy and fall in love.</t>
  </si>
  <si>
    <t>Chris Morgan</t>
  </si>
  <si>
    <t>Lucas Black, Damien Marzette, Trula M. Marcus, Zachery Ty Bryan</t>
  </si>
  <si>
    <t>Alabama teenager Sean Boswell becomes a major competitor in the world of drift racing after moving in with his father in Tokyo to avoid a jail sentence in America.</t>
  </si>
  <si>
    <t>Action, Fantasy, Sci-Fi</t>
  </si>
  <si>
    <t>Danny McBride (screenplay), Len Wiseman (story), Danny McBride (story), Kevin Grevioux (characters), Len Wiseman (characters), Danny McBride (characters)</t>
  </si>
  <si>
    <t>Kate Beckinsale, Scott Speedman, Tony Curran, Derek Jacobi</t>
  </si>
  <si>
    <t>Picking up directly from the previous film, vampire warrior Selene and the half werewolf Michael hunt for clues to reveal the history of their races and the war between them.</t>
  </si>
  <si>
    <t>Cormac Wibberley (screenplay), Marianne Wibberley (screenplay), Geoff Rodkey (screenplay), Jack Amiel (screenplay), Michael Begler (screenplay), Bill Walsh (earlier screenplay "The Shaggy Dog"), Lillie Hayward (earlier screenplay "The Shaggy Dog"), Don Tait (earlier screenplay "The Shaggy D.A.")</t>
  </si>
  <si>
    <t>Tim Allen, Kristin Davis, Zena Grey, Spencer Breslin</t>
  </si>
  <si>
    <t>A man tries to live a normal life despite the fact that he sometimes turns into a sheepdog.</t>
  </si>
  <si>
    <t>Wolfgang Petersen</t>
  </si>
  <si>
    <t>Mark Protosevich (screenplay), Paul Gallico (novel)</t>
  </si>
  <si>
    <t>Josh Lucas, Kurt Russell, Jacinda Barrett, Richard Dreyfuss</t>
  </si>
  <si>
    <t>On New Year's Eve, the luxury ocean liner, Poseidon, capsizes after being swamped by a rogue wave. The survivors are left to fight for survival as they attempt to escape the sinking ship.</t>
  </si>
  <si>
    <t>The Good Shepherd</t>
  </si>
  <si>
    <t>167 min</t>
  </si>
  <si>
    <t>Robert De Niro</t>
  </si>
  <si>
    <t>Eric Roth</t>
  </si>
  <si>
    <t>Matt Damon, Angelina Jolie, Alec Baldwin, Tammy Blanchard</t>
  </si>
  <si>
    <t>The tumultuous early history of the Central Intelligence Agency is viewed through the prism of one man's life.</t>
  </si>
  <si>
    <t>Jonathan Dayton, Valerie Faris</t>
  </si>
  <si>
    <t>Michael Arndt</t>
  </si>
  <si>
    <t>Abigail Breslin, Greg Kinnear, Paul Dano, Alan Arkin</t>
  </si>
  <si>
    <t>A family determined to get their young daughter into the finals of a beauty pageant take a cross-country trip in their VW bus.</t>
  </si>
  <si>
    <t>Allen Covert, Nick Swardson</t>
  </si>
  <si>
    <t>Rob Schneider, David Spade, Jon Heder, Jon Lovitz</t>
  </si>
  <si>
    <t>A trio of guys try and make up for missed opportunities in childhood by forming a three-player baseball team to compete against standard children baseball squads.</t>
  </si>
  <si>
    <t>Matthew O'Callaghan</t>
  </si>
  <si>
    <t>Ken Kaufman (screenplay), Ken Kaufman (story), Mike Werb (story), Margret Rey (books), H.A. Rey (books)</t>
  </si>
  <si>
    <t>Frank Welker, Will Ferrell, Shane Baumel, Timyra-Joi Beatty</t>
  </si>
  <si>
    <t>Will Ferrell stars as The Man in the Yellow Hat, a gentleman who looks after his pet monkey - an inquisitive and wonderful creature whose enthusiasm often gets the best of him.</t>
  </si>
  <si>
    <t>Ericson Core</t>
  </si>
  <si>
    <t>Brad Gann</t>
  </si>
  <si>
    <t>Mark Wahlberg, Greg Kinnear, Elizabeth Banks, Kevin Conway</t>
  </si>
  <si>
    <t>Based on the story of Vince Papale, a 30-year-old bartender from South Philadelphia who overcame long odds to play for the NFL's Philadelphia Eagles in 1976.</t>
  </si>
  <si>
    <t>Adventure, Drama, Thriller</t>
  </si>
  <si>
    <t>Charles Leavitt (screenplay), Charles Leavitt (story), C. Gaby Mitchell (story)</t>
  </si>
  <si>
    <t>Leonardo DiCaprio, Djimon Hounsou, Jennifer Connelly, Kagiso Kuypers</t>
  </si>
  <si>
    <t>A fisherman, a smuggler, and a syndicate of businessmen match wits over the possession of a priceless diamond.</t>
  </si>
  <si>
    <t>Peter Morgan</t>
  </si>
  <si>
    <t>Helen Mirren, James Cromwell, Alex Jennings, Roger Allam</t>
  </si>
  <si>
    <t>After the death of Princess Diana, HM Queen Elizabeth II struggles with her reaction to a sequence of events nobody could have predicted.</t>
  </si>
  <si>
    <t>The Guardian</t>
  </si>
  <si>
    <t>Andrew Davis</t>
  </si>
  <si>
    <t>Ron L. Brinkerhoff</t>
  </si>
  <si>
    <t>Kevin Costner, Ashton Kutcher, Sela Ward, Melissa Sagemiller</t>
  </si>
  <si>
    <t>A high school swim champion with a troubled past enrolls in the U.S. Coast Guard's "A" School, where legendary rescue swimmer Ben Randall teaches him some hard lessons about loss, love, and self-sacrifice.</t>
  </si>
  <si>
    <t>The Omen (2006)</t>
  </si>
  <si>
    <t>Tava Smiley</t>
  </si>
  <si>
    <t>James Wong</t>
  </si>
  <si>
    <t>Glen Morgan, James Wong, Jeffrey Reddick (characters)</t>
  </si>
  <si>
    <t>Mary Elizabeth Winstead, Ryan Merriman, Kris Lemche, Alexz Johnson</t>
  </si>
  <si>
    <t>In this third installment of the Final Destination series, a student's premonition of a deadly rollercoaster ride saves her life and a lucky few, but not from death itself which seeks out those who escaped their fate.</t>
  </si>
  <si>
    <t>Jonathan Nolan (screenplay), Christopher Nolan (screenplay), Christopher Priest (novel)</t>
  </si>
  <si>
    <t>Hugh Jackman, Christian Bale, Michael Caine, Piper Perabo</t>
  </si>
  <si>
    <t>Two stage magicians engage in competitive one-upmanship in an attempt to create the ultimate stage illusion.</t>
  </si>
  <si>
    <t>Alejandro Agresti</t>
  </si>
  <si>
    <t>David Auburn (screenplay), Eun-Jeong Kim (motion picture "Siworae"), Ji-na Yeo (motion picture "Siworae")</t>
  </si>
  <si>
    <t>Keanu Reeves, Sandra Bullock, Christopher Plummer, Ebon Moss-Bachrach</t>
  </si>
  <si>
    <t>A lonely doctor who once occupied an unusual lakeside home begins exchanging love letters with its former resident, a frustrated architect. They must try to unravel the mystery behind their extraordinary romance before it's too late.</t>
  </si>
  <si>
    <t>Richard Loncraine</t>
  </si>
  <si>
    <t>Joe Forte</t>
  </si>
  <si>
    <t>Harrison Ford, Virginia Madsen, Carly Schroeder, Jimmy Bennett</t>
  </si>
  <si>
    <t>A security specialist is forced into robbing the bank that he's protecting, as a bid to pay off his family's ransom.</t>
  </si>
  <si>
    <t>Aaron Seltzer, Jason Friedberg</t>
  </si>
  <si>
    <t>Alyson Hannigan, Adam Campbell, Sophie Monk, Eddie Griffin</t>
  </si>
  <si>
    <t>Spoof of romantic comedies which focuses on a man, his crush, his parents, and her father.</t>
  </si>
  <si>
    <t>Jake Wade Wall (screenplay), Steve Feke, Fred Walton</t>
  </si>
  <si>
    <t>Camilla Belle, Tommy Flanagan, Katie Cassidy, Tessa Thompson</t>
  </si>
  <si>
    <t>During an otherwise routine babysitting gig, a high-school student is harassed by an increasingly threatening prank caller.</t>
  </si>
  <si>
    <t>Lions</t>
  </si>
  <si>
    <t>Gabriel Roth</t>
  </si>
  <si>
    <t>Eli Roth, Franco-Giacomo Carbone, Mark Taylor, Chris Briggs</t>
  </si>
  <si>
    <t>Christophe Gans</t>
  </si>
  <si>
    <t>Roger Avary</t>
  </si>
  <si>
    <t>Radha Mitchell, Sean Bean, Laurie Holden, Deborah Kara Unger</t>
  </si>
  <si>
    <t>A woman goes in search for her daughter, within the confines of a strange, desolate town called Silent Hill. Based on the video game.</t>
  </si>
  <si>
    <t>Deep Sea 3D (IMAX)</t>
  </si>
  <si>
    <t>Jamie Linden (screenplay), Cory Helms (story), Jamie Linden (story)</t>
  </si>
  <si>
    <t>Matthew McConaughey, Matthew Fox, Anthony Mackie, David Strathairn</t>
  </si>
  <si>
    <t>When a plane crash claims the lives of members of the Marshall University football team and some of its fans, the team's new coach and his surviving players try to keep the football program alive.</t>
  </si>
  <si>
    <t>James Gartner</t>
  </si>
  <si>
    <t>Christopher Cleveland, Bettina Gilois</t>
  </si>
  <si>
    <t>Josh Lucas, Derek Luke, Austin Nichols, Jon Voight</t>
  </si>
  <si>
    <t>In 1966, Texas Western coach Don Haskins led the first all-black starting line-up for a college basketball team to the NCAA national championship.</t>
  </si>
  <si>
    <t>Fantasy, Mystery, Thriller</t>
  </si>
  <si>
    <t>Paul Giamatti, Bryce Dallas Howard, Jeffrey Wright, Bob Balaban</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</si>
  <si>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</si>
  <si>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John Tucker Must Die</t>
  </si>
  <si>
    <t>Jeff Lowell</t>
  </si>
  <si>
    <t>Jesse Metcalfe, Brittany Snow, Ashanti, Sophia Bush</t>
  </si>
  <si>
    <t>Three ex-girlfriends of a serial cheater set up their former lover to fall for the new girl in town so they can watch him get his heart broken.</t>
  </si>
  <si>
    <t>Will Ferrell, William Dick, Guy Massey, Martha Espinoza</t>
  </si>
  <si>
    <t>An IRS auditor suddenly finds himself the subject of narration only he can hear: narration that begins to affect his entire life, from his work, to his love-interest, to his death.</t>
  </si>
  <si>
    <t>YFG</t>
  </si>
  <si>
    <t>Neil Burger (screenplay), Steven Millhauser (short story "Eisenheim the Illusionist")</t>
  </si>
  <si>
    <t>Edward Norton, Paul Giamatti, Jessica Biel, Rufus Sewell</t>
  </si>
  <si>
    <t>In turn-of-the-century Vienna, a magician uses his abilities to secure the love of a woman far above his social standing.</t>
  </si>
  <si>
    <t>Jonathan Liebesman</t>
  </si>
  <si>
    <t>Sheldon Turner (screenplay), Sheldon Turner (story), David J. Schow (story)</t>
  </si>
  <si>
    <t>Jordana Brewster, Taylor Handley, Diora Baird, Matt Bomer</t>
  </si>
  <si>
    <t>On one last road trip before they're sent to serve in Vietnam, two brothers and their girlfriends get into an accident that calls their local sheriff to the scene. Thus begins a terrifying experience where the teens are taken to a secluded house of horrors, where a young, would-be killer is being nurtured.</t>
  </si>
  <si>
    <t>Takashi Shimizu</t>
  </si>
  <si>
    <t>Stephen Susco, Takashi Shimizu (film "Ju-On: The Grudge")</t>
  </si>
  <si>
    <t>Sarah Michelle Gellar, Amber Tamblyn, Arielle Kebbel, Takako Fuji</t>
  </si>
  <si>
    <t>Three interwoven stories about a terrible curse. A young woman encounters a malevolent supernatural force while searching for her missing sister in Tokyo</t>
  </si>
  <si>
    <t>Crime, Drama, Sport</t>
  </si>
  <si>
    <t>Phil Joanou</t>
  </si>
  <si>
    <t>Jeff Maguire, Jac Flanders (film "Gridiron Gang")</t>
  </si>
  <si>
    <t>Dwayne Johnson, Xzibit, L. Scott Caldwell, Leon Rippy</t>
  </si>
  <si>
    <t>Teenagers at a juvenile detention center, under the leadership of their counselor, gain self-esteem by playing football together.</t>
  </si>
  <si>
    <t>Wayne Wang</t>
  </si>
  <si>
    <t>Jeffrey Price (screenplay), Peter S. Seaman (screenplay), J.B. Priestley</t>
  </si>
  <si>
    <t>Queen Latifah, LL Cool J, Timothy Hutton, Giancarlo Esposito</t>
  </si>
  <si>
    <t>After she's diagnosed with a terminal illness, a shy woman decides to take a European vacation.</t>
  </si>
  <si>
    <t>Pan's Labyrinth</t>
  </si>
  <si>
    <t>PicH</t>
  </si>
  <si>
    <t>Mike Rich</t>
  </si>
  <si>
    <t>Keisha Castle-Hughes, Oscar Isaac, Hiam Abbass, Shaun Toub</t>
  </si>
  <si>
    <t>A drama that focuses on the period in Mary and Joseph's life where they journeyed to Bethlehem for the birth of Jesus.</t>
  </si>
  <si>
    <t>Steve 'Spaz' Williams</t>
  </si>
  <si>
    <t>Ed Decter (screenplay), John J. Strauss (screenplay), Mark Gibson (screenplay), Philip Halprin (screenplay), Mark Gibson (story), Philip Halprin (story), Bill Wolkoff (additional story material), David Collard (additional story material), Matt Lopez (additional story material), Lloyd Taylor (additional story material), Steve 'Spaz' Williams (additional story material)</t>
  </si>
  <si>
    <t>Kiefer Sutherland, James Belushi, Eddie Izzard, Janeane Garofalo</t>
  </si>
  <si>
    <t>An adolescent lion is accidentally shipped from the New York Zoo to Africa. Now running free, his zoo pals must put aside their differences to help bring him back.</t>
  </si>
  <si>
    <t>Barry Levinson</t>
  </si>
  <si>
    <t>Robin Williams, Christopher Walken, Laura Linney, Lewis Black</t>
  </si>
  <si>
    <t>A comedian who hosts a news satire program decides to run for president, and a computerized voting machine malfunction gets him elected.</t>
  </si>
  <si>
    <t>Richard Donner</t>
  </si>
  <si>
    <t>Richard Wenk</t>
  </si>
  <si>
    <t>Bruce Willis, Mos Def, David Morse, Jenna Stern</t>
  </si>
  <si>
    <t>An aging cop is assigned the ordinary task of escorting a fast-talking witness from police custody to a courthouse. There are however forces at work trying to stop prevent them from making it.</t>
  </si>
  <si>
    <t>Accepted</t>
  </si>
  <si>
    <t>Adam Cooper (screenplay), Bill Collage (screenplay), Mark Perez (screenplay), Mark Perez (story)</t>
  </si>
  <si>
    <t>Justin Long, Jonah Hill, Adam Herschman, Columbus Short</t>
  </si>
  <si>
    <t>A high school slacker who's rejected by every school he applies to opts to create his own institution of higher learning, the South Harmon Institute of Technology, on a rundown piece of property near his hometown.</t>
  </si>
  <si>
    <t>Clark Johnson</t>
  </si>
  <si>
    <t>George Nolfi (screenplay), Gerald Petievich (novel)</t>
  </si>
  <si>
    <t>Michael Douglas, Kiefer Sutherland, Eva Longoria, Martin Donovan</t>
  </si>
  <si>
    <t>A secret service agent is framed as the mole in an assassination attempt on the president. He must clear his name and foil another assassination attempt while on the run from a relentless FBI agent.</t>
  </si>
  <si>
    <t>Matt Corman, Chris Ord, Don Rhymer</t>
  </si>
  <si>
    <t>Danny DeVito, Matthew Broderick, Kristin Davis, Kristin Chenoweth</t>
  </si>
  <si>
    <t>Two neighbors have it out after one of them decorates his house for the holidays so brightly that it can be seen from space.</t>
  </si>
  <si>
    <t>Liz Friedlander</t>
  </si>
  <si>
    <t>Dianne Houston</t>
  </si>
  <si>
    <t>Antonio Banderas, Rob Brown, Yaya DaCosta, Alfre Woodard</t>
  </si>
  <si>
    <t>The real story of a dance teacher who believed in the talent of a group of problem kids.</t>
  </si>
  <si>
    <t>John Heffernan (screenplay), Sebastian Gutierrez (screenplay), David Dalessandro (story), John Heffernan (story)</t>
  </si>
  <si>
    <t>Samuel L. Jackson, Julianna Margulies, Nathan Phillips, Rachel Blanchard</t>
  </si>
  <si>
    <t>An FBI agent takes on a plane full of deadly and poisonous snakes, deliberately released to kill a witness being flown from Honolulu to Los Angeles to testify against a mob boss.</t>
  </si>
  <si>
    <t>Ewan Leslie (screenplay), Karen McCullah (screenplay), Kirsten Smith (screenplay), Ewan Leslie (story)</t>
  </si>
  <si>
    <t>Amanda Bynes, Channing Tatum, Laura Ramsey, Vinnie Jones</t>
  </si>
  <si>
    <t>When her brother decides to ditch for a couple weeks in London, Viola heads over to his elite boarding school, disguises herself as him, and proceeds to fall for one of her soccer teammates. Little does she realize she's not the only one with romantic troubles, as she, as he, gets in the middle of a series of intermingled love affairs.</t>
  </si>
  <si>
    <t>Drama, History, War</t>
  </si>
  <si>
    <t>William Broyles Jr. (screenplay), Paul Haggis (screenplay), James Bradley (book), Ron Powers (book)</t>
  </si>
  <si>
    <t>Ryan Phillippe, Jesse Bradford, Adam Beach, John Benjamin Hickey</t>
  </si>
  <si>
    <t>The life stories of the six men who raised the flag at The Battle of Iwo Jima, a turning point in WWII.</t>
  </si>
  <si>
    <t>J.J. Johnson, Gary Commock, Polly Adams, Opal Alladin</t>
  </si>
  <si>
    <t>A real time account of the events on United Flight 93, one of the planes hijacked on 9/11 that crashed near Shanksville, Pennsylvania when passengers foiled the terrorist plot.</t>
  </si>
  <si>
    <t>Greg Coolidge</t>
  </si>
  <si>
    <t>Don Calame (screenplay), Chris Conroy (screenplay), Greg Coolidge (screenplay), Don Calame (story), Chris Conroy (story)</t>
  </si>
  <si>
    <t>Dane Cook, Jessica Simpson, Dax Shepard, Andy Dick</t>
  </si>
  <si>
    <t>A slacker competes with a repeat winner for the "Employee of the Month" title at work, in order to gain the affections of a new female employee.</t>
  </si>
  <si>
    <t>Garfield: A Tail of Two Kitties</t>
  </si>
  <si>
    <t>John A. Davis</t>
  </si>
  <si>
    <t>John A. Davis, John Nickle (book)</t>
  </si>
  <si>
    <t>Julia Roberts, Nicolas Cage, Meryl Streep, Paul Giamatti</t>
  </si>
  <si>
    <t>After Lucas Nickle floods an ant colony with his watergun, he's magically shrunken down to insect size and sentenced to hard labor in the ruins.</t>
  </si>
  <si>
    <t>Mark Neveldine, Brian Taylor</t>
  </si>
  <si>
    <t>Jason Statham, Amy Smart, Jose Pablo Cantillo, Efren Ramirez</t>
  </si>
  <si>
    <t>Professional assassin Chev Chelios learns his rival has injected him with a poison that will kill him if his heart rate drops.</t>
  </si>
  <si>
    <t>Star Wars: Episode III - Revenge of the Sith</t>
  </si>
  <si>
    <t>George Lucas</t>
  </si>
  <si>
    <t>Ewan McGregor, Natalie Portman, Hayden Christensen, Ian McDiarmid</t>
  </si>
  <si>
    <t>As the Clone Wars near an end, the Sith Lord Darth Sidious steps out of the shadows, at which time Anakin succumbs to his emotions, becoming Darth Vader and putting his relationships with Obi-Wan and Padme at risk.</t>
  </si>
  <si>
    <t>Ann Peacock (screenplay), Andrew Adamson (screenplay), Christopher Markus (screenplay), Stephen McFeely (screenplay), C.S. Lewis (book)</t>
  </si>
  <si>
    <t>Georgie Henley, Skandar Keynes, William Moseley, Anna Popplewell</t>
  </si>
  <si>
    <t>Four kids travel through a wardrobe to the land of Narnia and learn of their destiny to free it with the guidance of a mystical lion.</t>
  </si>
  <si>
    <t>Eric Sykes, Timothy Spall, David Tennant, Daniel Radcliffe</t>
  </si>
  <si>
    <t>Harry finds himself mysteriously selected as an under-aged competitor in a dangerous tournament between three schools of magic.</t>
  </si>
  <si>
    <t>Adventure, Sci-Fi, Thriller</t>
  </si>
  <si>
    <t>Josh Friedman (screenplay), David Koepp (screenplay), H.G. Wells (novel)</t>
  </si>
  <si>
    <t>Tom Cruise, Dakota Fanning, Miranda Otto, Justin Chatwin</t>
  </si>
  <si>
    <t>As Earth is invaded by alien tripod fighting machines, one family fights for survival.</t>
  </si>
  <si>
    <t>187 min</t>
  </si>
  <si>
    <t>Fran Walsh (screenplay), Philippa Boyens (screenplay), Peter Jackson (screenplay), Merian C. Cooper (based on a story by), Edgar Wallace (based on a story by)</t>
  </si>
  <si>
    <t>Naomi Watts, Jack Black, Adrien Brody, Thomas Kretschmann</t>
  </si>
  <si>
    <t>In 1933 New York, an overly ambitious movie producer coerces his cast and hired ship crew to travel to mysterious Skull Island, where they encounter Kong, a giant ape who is immediately smitten with leading lady Ann Darrow.</t>
  </si>
  <si>
    <t>Wedding Crashers</t>
  </si>
  <si>
    <t>Steve Faber, Bob Fisher</t>
  </si>
  <si>
    <t>Owen Wilson, Vince Vaughn, Christopher Walken, Rachel McAdams</t>
  </si>
  <si>
    <t>John Beckwith and Jeremy Grey, a pair of committed womanizers who sneak into weddings to take advantage of the romantic tinge in the air, find themselves at odds with one another when John meets and falls for Claire Cleary.</t>
  </si>
  <si>
    <t>Roald Dahl (book), John August (screenplay)</t>
  </si>
  <si>
    <t>Johnny Depp, Freddie Highmore, David Kelly, Helena Bonham Carter</t>
  </si>
  <si>
    <t>A young boy wins a tour through the most magnificent chocolate factory in the world, led by the world's most unusual candy maker.</t>
  </si>
  <si>
    <t>Bob Kane (characters), David S. Goyer (story), Christopher Nolan (screenplay), David S. Goyer (screenplay)</t>
  </si>
  <si>
    <t>Christian Bale, Michael Caine, Liam Neeson, Katie Holmes</t>
  </si>
  <si>
    <t>After training with his mentor, Batman begins his war on crime to free the crime-ridden Gotham City from corruption that the Scarecrow and the League of Shadows have cast upon it.</t>
  </si>
  <si>
    <t>DW</t>
  </si>
  <si>
    <t>Mark Burton, Billy Frolick, Eric Darnell, Tom McGrath</t>
  </si>
  <si>
    <t>Spoiled by their upbringing with no idea what wild life is really like, four animals from New York Central Zoo escape, unwittingly assisted by four absconding penguins, and find themselves in Madagascar, among a bunch of merry lemurs</t>
  </si>
  <si>
    <t>Mr. &amp; Mrs. Smith</t>
  </si>
  <si>
    <t>Simon Kinberg</t>
  </si>
  <si>
    <t>Brad Pitt, Angelina Jolie, Vince Vaughn, Adam Brody</t>
  </si>
  <si>
    <t>A bored married couple is surprised to learn that they are both assassins hired by competing agencies to kill each other.</t>
  </si>
  <si>
    <t>Kevin Bisch</t>
  </si>
  <si>
    <t>Will Smith, Eva Mendes, Kevin James, Amber Valletta</t>
  </si>
  <si>
    <t>While helping his latest client woo the fine lady of his dreams, a professional "date doctor" finds that his game doesn't quite work on the gossip columnist with whom he's smitten.</t>
  </si>
  <si>
    <t>Albert S. Ruddy (story), Tracy Keenan Wynn, Sheldon Turner (screenplay)</t>
  </si>
  <si>
    <t>Adam Sandler, Chris Rock, Burt Reynolds, Nelly</t>
  </si>
  <si>
    <t>Prison inmates form a football team to challenge the prison guards.</t>
  </si>
  <si>
    <t>Mark Frost, Michael France, Stan Lee (Marvel comic book), Jack Kirby (Marvel comic book)</t>
  </si>
  <si>
    <t>Ioan Gruffudd, Jessica Alba, Chris Evans, Michael Chiklis</t>
  </si>
  <si>
    <t>A group of astronauts gain superpowers after a cosmic radiation exposure and must use them to oppose the plans of their enemy, Doctor Victor Von Doom</t>
  </si>
  <si>
    <t>Mark Dindal</t>
  </si>
  <si>
    <t>Mark Dindal (story), Mark Kennedy (story), Steve Bencich (screenplay), Ron J. Friedman (screenplay), Ron Anderson (screenplay), Robert L. Baird (additional story material), Daniel Gerson (additional story material), Sara Parriott (additional screenplay material), Josann McGibbon (additional screenplay material), David Reynolds (additional dialogue), Sandra Tsing Loh (additional dialogue)</t>
  </si>
  <si>
    <t>Zach Braff, Garry Marshall, Don Knotts, Patrick Stewart</t>
  </si>
  <si>
    <t>After ruining his reputation with the town, a courageous chicken must come to the rescue of his fellow citizens when aliens start an invasion.</t>
  </si>
  <si>
    <t>Chris Wedge, Carlos Saldanha</t>
  </si>
  <si>
    <t>Ron Mita (story), Jim McClain (story), David Lindsay-Abaire (story), David Lindsay-Abaire (screenplay), Lowell Ganz (screenplay), Babaloo Mandel (screenplay)</t>
  </si>
  <si>
    <t>Paula Abdul, Halle Berry, Lucille Bliss, Terry Bradshaw</t>
  </si>
  <si>
    <t>In a robot world, a young idealistic inventor travels to the big city to join his inspiration's company, only to find himself opposing its sinister new management.</t>
  </si>
  <si>
    <t>Johnny Cash (book), Johnny Cash (book), Gill Dennis, James Mangold</t>
  </si>
  <si>
    <t>Joaquin Phoenix, Reese Witherspoon, Ginnifer Goodwin, Robert Patrick</t>
  </si>
  <si>
    <t>A chronicle of country music legend Johnny Cash's life, from his early days on an Arkansas cotton farm to his rise to fame with Sun Records in Memphis, where he recorded alongside Elvis Presley, Jerry Lee Lewis and Carl Perkins.</t>
  </si>
  <si>
    <t>Action, Comedy, Drama</t>
  </si>
  <si>
    <t>Vin Diesel, Lauren Graham, Faith Ford, Brittany Snow</t>
  </si>
  <si>
    <t>Disgraced Navy SEAL Shane Wolfe is handed a new assignment: Protect the five Plummer kids from enemies of their recently deceased father -- a government scientist whose top-secret experiment remains in the kids' house.</t>
  </si>
  <si>
    <t>Fun with Dick and Jane</t>
  </si>
  <si>
    <t>The 40-Year-Old Virgin</t>
  </si>
  <si>
    <t>Judd Apatow, Steve Carell</t>
  </si>
  <si>
    <t>Steve Carell, Catherine Keener, Paul Rudd, Romany Malco</t>
  </si>
  <si>
    <t>Goaded by his buddies, a nerdy guy who's never "done the deed" only finds the pressure mounting when he meets a single mother.</t>
  </si>
  <si>
    <t>Peter A. Dowling, Billy Ray</t>
  </si>
  <si>
    <t>Jodie Foster, Peter Sarsgaard, Sean Bean, Kate Beahan</t>
  </si>
  <si>
    <t>A bereaved woman and her daughter are flying home from Berlin to America. At 30,000 feet, the child vanishes, and nobody will admit she was ever on the plane.</t>
  </si>
  <si>
    <t>Leigh Whannell, Darren Lynn Bousman</t>
  </si>
  <si>
    <t>Tobin Bell, Shawnee Smith, Donnie Wahlberg, Erik Knudsen</t>
  </si>
  <si>
    <t>Jigsaw locks a few unlucky people in a booby trapped shelter and they must find a way out before they inhale too much of a lethal nerve gas and die. But they must watch out, for the traps Jigsaw has set in the shelter lead to death also.</t>
  </si>
  <si>
    <t>Annie Proulx (short story), Larry McMurtry (screenplay), Diana Ossana (screenplay)</t>
  </si>
  <si>
    <t>Heath Ledger, Jake Gyllenhaal, Randy Quaid, Valerie Planche</t>
  </si>
  <si>
    <t>The story of a forbidden and secretive relationship between two cowboys and their lives over the years.</t>
  </si>
  <si>
    <t>Anya Kochoff</t>
  </si>
  <si>
    <t>Jennifer Lopez, Jane Fonda, Michael Vartan, Wanda Sykes</t>
  </si>
  <si>
    <t>The love life of Charlotte is reduced to an endless string of disastrous blind dates, until she meets the perfect man, Kevin. Unfortunately, his merciless mother will do anything to destroy their relationship.</t>
  </si>
  <si>
    <t>Brian Levant</t>
  </si>
  <si>
    <t>Steven Gary Banks (story), Claudia Grazioso (story), Steven Gary Banks (screenplay), Claudia Grazioso (screenplay), J. David Stem (screenplay), David N. Weiss (screenplay)</t>
  </si>
  <si>
    <t>Ice Cube, Nia Long, Aleisha Allen, Philip Bolden</t>
  </si>
  <si>
    <t>The fledgling romance between Nick, a playboy bachelor, and Suzanne, a divorced mother of two, is threatened by a particularly harrowing New Year's Eve. When Suzanne's work keeps her in ...</t>
  </si>
  <si>
    <t>Sam Harper, Craig Titley (characters), Frank B. Gilbreth Jr. (novel), Ernestine Gilbreth Carey (novel)</t>
  </si>
  <si>
    <t>Steve Martin, Eugene Levy, Bonnie Hunt, Tom Welling</t>
  </si>
  <si>
    <t>Steve Martin and Bonnie Hunt return as heads of the Baker family who, while on vacation, find themselves in competition with a rival family of eight children, headed by Eugene Levy</t>
  </si>
  <si>
    <t>Jay Chandrasekhar</t>
  </si>
  <si>
    <t>John O'Brien (screenplay), John O'Brien (story), Jonathan L. Davis (story), Gy Waldron (characters)</t>
  </si>
  <si>
    <t>Johnny Knoxville, Seann William Scott, Alice Greczyn, Steve Lemme</t>
  </si>
  <si>
    <t>Cousins Bo and Luke Duke, with a little help from their cousin Daisy and Uncle Jesse, egg on the authorities of Hazzard County, Boss Hogg and Sheriff Coltrane.</t>
  </si>
  <si>
    <t>March of the Penguins</t>
  </si>
  <si>
    <t>WIP</t>
  </si>
  <si>
    <t>Luc Jacquet</t>
  </si>
  <si>
    <t>Luc Jacquet (scenario), Luc Jacquet (adaptation), Michel Fessler (adaptation), Jordan Roberts (narration: US edited version)</t>
  </si>
  <si>
    <t>Charles Berling, Romane Bohringer, Jules Sitruk, Morgan Freeman</t>
  </si>
  <si>
    <t>A look at the annual journey of Emperor penguins as they march -- single file -- to their traditional breeding ground.</t>
  </si>
  <si>
    <t>Drama, Fantasy, Horror</t>
  </si>
  <si>
    <t>Jamie Delano (comic book "Hellblazer"), Garth Ennis (comic book "Hellblazer"), Kevin Brodbin (story), Kevin Brodbin (screenplay), Frank A. Cappello (screenplay)</t>
  </si>
  <si>
    <t>Keanu Reeves, Rachel Weisz, Shia LaBeouf, Djimon Hounsou</t>
  </si>
  <si>
    <t>Constantine tells the story of irreverent supernatural detective John Constantine, who has literally been to hell and back.</t>
  </si>
  <si>
    <t>Crime, Drama, Horror</t>
  </si>
  <si>
    <t>Paul Harris Boardman, Scott Derrickson</t>
  </si>
  <si>
    <t>Laura Linney, Tom Wilkinson, Campbell Scott, Jennifer Carpenter</t>
  </si>
  <si>
    <t>A lawyer takes on a negligent homicide case involving a priest who performed an exorcism on a young girl.</t>
  </si>
  <si>
    <t>Dim.</t>
  </si>
  <si>
    <t>Frank Miller, Robert Rodriguez, Quentin Tarantino</t>
  </si>
  <si>
    <t>Frank Miller (graphic novels)</t>
  </si>
  <si>
    <t>Jessica Alba, Devon Aoki, Alexis Bledel, Powers Boothe</t>
  </si>
  <si>
    <t>A film that explores the dark and miserable town, Basin City, and tells the story of three different people, all caught up in violent corruption.</t>
  </si>
  <si>
    <t>Sydney Pollack</t>
  </si>
  <si>
    <t>Martin Stellman (story), Brian Ward (story), Charles Randolph (screenplay), Scott Frank (screenplay), Steven Zaillian (screenplay)</t>
  </si>
  <si>
    <t>Nicole Kidman, Sean Penn, Catherine Keener, Jesper Christensen</t>
  </si>
  <si>
    <t>Political intrigue and deception unfold inside the United Nations, where a U.S. Secret Service agent is assigned to investigate an interpreter who overhears an assassination plot.</t>
  </si>
  <si>
    <t>Kevin Rodney Sullivan</t>
  </si>
  <si>
    <t>William Rose (motion picture "Guess Who's Coming to Dinner"), David Ronn (story), Jay Scherick (story), David Ronn (screenplay), Jay Scherick (screenplay), Peter Tolan (screenplay)</t>
  </si>
  <si>
    <t>Bernie Mac, Ashton Kutcher, Zoe Saldana, Judith Scott</t>
  </si>
  <si>
    <t>A sarcastic father (Mac) has plenty to say about his daughter wanting to marry a white boy (Kutcher).</t>
  </si>
  <si>
    <t>Thomas Carter</t>
  </si>
  <si>
    <t>Mark Schwahn, John Gatins</t>
  </si>
  <si>
    <t>Samuel L. Jackson, Rob Brown, Robert Ri'chard, Rick Gonzalez</t>
  </si>
  <si>
    <t>Controversy surrounds high school basketball coach Ken Carter after he benches his entire team for breaking their academic contract with him.</t>
  </si>
  <si>
    <t>23 min</t>
  </si>
  <si>
    <t>Sam Hurwitz</t>
  </si>
  <si>
    <t>Lindsay Lohan</t>
  </si>
  <si>
    <t>The Amityville Horror (2005)</t>
  </si>
  <si>
    <t>Paul Hernandez, Robert Schooley, Mark McCorkle</t>
  </si>
  <si>
    <t>Michael Angarano, Kurt Russell, Kelly Preston, Danielle Panabaker</t>
  </si>
  <si>
    <t>Set in a world where superheroes are commonly known and accepted, young Will Stronghold, the son of the Commander and Jetstream, tries to find a balance between being a normal teenager and an extraordinary being.</t>
  </si>
  <si>
    <t>Nora Ephron, Delia Ephron, Sol Saks (television series)</t>
  </si>
  <si>
    <t>Nicole Kidman, Will Ferrell, Shirley MacLaine, Michael Caine</t>
  </si>
  <si>
    <t>Thinking he can overshadow an unknown actress in the part, an egocentric actor unknowingly gets a witch cast in an upcoming television remake of the classic show "Bewitched".</t>
  </si>
  <si>
    <t>Biography, Drama, War</t>
  </si>
  <si>
    <t>William Broyles Jr. (screenplay), Anthony Swofford (book)</t>
  </si>
  <si>
    <t>Jake Gyllenhaal, Scott MacDonald, Peter Sarsgaard, Jamie Foxx</t>
  </si>
  <si>
    <t>Based on former Marine Anthony Swofford's best-selling 2003 book about his pre-Desert Storm experiences in Saudi Arabia and about his experiences fighting in Kuwait.</t>
  </si>
  <si>
    <t>Thomas Bezucha</t>
  </si>
  <si>
    <t>Claire Danes, Diane Keaton, Rachel McAdams, Dermot Mulroney</t>
  </si>
  <si>
    <t>An uptight, conservative, businesswoman accompanies her boyfriend to his eccentric and outgoing family's annual Christmas celebration and finds that she's a fish out of water in their free-spirited way of life.</t>
  </si>
  <si>
    <t>Thriller</t>
  </si>
  <si>
    <t>Carl Ellsworth (screenplay), Carl Ellsworth (story), Dan Foos (story)</t>
  </si>
  <si>
    <t>Rachel McAdams, Cillian Murphy, Brian Cox, Laura Johnson</t>
  </si>
  <si>
    <t>A woman is kidnapped by a stranger on a routine flight. Threatened by the potential murder of her father, she is pulled into a plot to assist her captor in offing a politician.</t>
  </si>
  <si>
    <t>Rob Marshall</t>
  </si>
  <si>
    <t>Robin Swicord (screenplay), Arthur Golden (book)</t>
  </si>
  <si>
    <t>Suzuka Ohgo, Togo Igawa, Mako, Samantha Futerman</t>
  </si>
  <si>
    <t>Nitta Sayuri reveals how she transcended her fishing-village roots and became one of Japan's most celebrated geisha.</t>
  </si>
  <si>
    <t>Geoffrey Sax</t>
  </si>
  <si>
    <t>Niall Johnson</t>
  </si>
  <si>
    <t>Michael Keaton, Chandra West, Deborah Kara Unger, Ian McNeice</t>
  </si>
  <si>
    <t>An architect's desire to speak with his wife from beyond the grave, becomes an obsession with supernatural repercussions.</t>
  </si>
  <si>
    <t>Wallace and Gromit: The Curse of the Were-Rabbit</t>
  </si>
  <si>
    <t>Jacob Sager Weinstein</t>
  </si>
  <si>
    <t>Nick Park, Steve Box</t>
  </si>
  <si>
    <t>Part 1 of a two-part documentary on the Wallace &amp; Gromit feature film, this segment takes a behind-the-scenes look at the history of Aardman Animation and the development of the Wallace and Gromit characters.</t>
  </si>
  <si>
    <t>Elmore Leonard (novel), Peter Steinfeld (screenplay)</t>
  </si>
  <si>
    <t>John Travolta, Uma Thurman, Vince Vaughn, Cedric the Entertainer</t>
  </si>
  <si>
    <t>Disenchanted with the movie industry, Chili Palmer tries the music industry, meeting and romancing a widow of a music executive on the way.</t>
  </si>
  <si>
    <t>Tim Burton's Corpse Bride</t>
  </si>
  <si>
    <t>Tim Burton, Johnny Depp, Emily Watson</t>
  </si>
  <si>
    <t>Cory Edwards, Todd Edwards, Tony Leech</t>
  </si>
  <si>
    <t>Cory Edwards (screenplay), Todd Edwards (screenplay), Tony Leech (screenplay), Todd Edwards (story), Cory Edwards (story)</t>
  </si>
  <si>
    <t>Anne Hathaway, Glenn Close, James Belushi, Patrick Warburton</t>
  </si>
  <si>
    <t>The candy recipes of the goody shops have been stolen by the Goody Bandit, and many animals are out of business. While the police are chasing the criminal, there is a mess at Granny's house...</t>
  </si>
  <si>
    <t>John Polson</t>
  </si>
  <si>
    <t>Ari Schlossberg</t>
  </si>
  <si>
    <t>Robert De Niro, Dakota Fanning, Famke Janssen, Elisabeth Shue</t>
  </si>
  <si>
    <t>As a widower tries to piece together his life in the wake of his wife's suicide, his daughter finds solace -- at first -- in her imaginary friend.</t>
  </si>
  <si>
    <t>Garth Jennings</t>
  </si>
  <si>
    <t>Douglas Adams (book), Douglas Adams (screenplay), Karey Kirkpatrick (screenplay)</t>
  </si>
  <si>
    <t>Bill Bailey, Anna Chancellor, Warwick Davis, Mos Def</t>
  </si>
  <si>
    <t>Mere seconds before the Earth is to be demolished by an alien construction crew, journeyman Arthur Dent is swept off the planet by his friend Ford Prefect, a researcher penning a new edition of "The Hitchhiker's Guide to the Galaxy."</t>
  </si>
  <si>
    <t>Stephen Gaghan</t>
  </si>
  <si>
    <t>Stephen Gaghan, Robert Baer (book)</t>
  </si>
  <si>
    <t>Kayvan Novak, George Clooney, Amr Waked, Christopher Plummer</t>
  </si>
  <si>
    <t>A politically-charged epic about the state of the oil industry in the hands of those personally involved and affected by it.</t>
  </si>
  <si>
    <t>Tyler Perry's Diary of a Mad Black Woman</t>
  </si>
  <si>
    <t>David Schmidt (story), Steven P. Wegner (story), Kirk De Micco (story), Frederik Du Chau (story), David Schmidt (screenplay)</t>
  </si>
  <si>
    <t>Bruce Greenwood, Hayden Panettiere, Caspar Poyck, Gary Bullock</t>
  </si>
  <si>
    <t>An abandoned zebra (voice of Frankie Muniz) grows up believing he is a racehorse, and, with the help of his barnyard friends and a teenage girl (Hayden Panettiere), sets out to achieve his dream of racing with thoroughbreds.</t>
  </si>
  <si>
    <t>John Pasquin</t>
  </si>
  <si>
    <t>Marc Lawrence (characters), Katie Ford (characters), Caryn Lucas (characters), Marc Lawrence</t>
  </si>
  <si>
    <t>Sandra Bullock, Regina King, Enrique Murciano, William Shatner</t>
  </si>
  <si>
    <t>After Cheryl Frasier and Stan Fields are kidnapped, Gracie goes undercover in Las Vegas to find them.</t>
  </si>
  <si>
    <t>Iain Softley</t>
  </si>
  <si>
    <t>Kate Hudson, Gena Rowlands, John Hurt, Peter Sarsgaard</t>
  </si>
  <si>
    <t>A hospice nurse working at a spooky New Orleans plantation home finds herself entangled in a mystery involving the house's dark past.</t>
  </si>
  <si>
    <t>William Monahan</t>
  </si>
  <si>
    <t>Martin Hancock, Michael Sheen, Nathalie Cox, Eriq Ebouaney</t>
  </si>
  <si>
    <t>Balian of Ibelin travels to Jerusalem during the crusades of the 12th century, and there he finds himself as the defender of the city and its people.</t>
  </si>
  <si>
    <t>Stephen Kay</t>
  </si>
  <si>
    <t>Eric Kripke (story), Eric Kripke (screenplay), Juliet Snowden (screenplay), Stiles White (screenplay)</t>
  </si>
  <si>
    <t>Barry Watson, Emily Deschanel, Skye McCole Bartusiak, Tory Mussett</t>
  </si>
  <si>
    <t>A young man tries to deal with the childhood terror that has affected his life.</t>
  </si>
  <si>
    <t>Gary David Goldberg</t>
  </si>
  <si>
    <t>Claire Cook (novel), Gary David Goldberg (screenplay)</t>
  </si>
  <si>
    <t>Diane Lane, John Cusack, Elizabeth Perkins, Christopher Plummer</t>
  </si>
  <si>
    <t>A forty-something preschool teacher looks to the personals for a change of pace and a relationship, with hilarious results.</t>
  </si>
  <si>
    <t>Transporter 2</t>
  </si>
  <si>
    <t>Luc Besson (characters), Robert Mark Kamen (characters), Luc Besson, Robert Mark Kamen</t>
  </si>
  <si>
    <t>Jason Statham, Alessandro Gassman, Amber Valletta, Kate Nauta</t>
  </si>
  <si>
    <t>Mercenary Frank Martin, who specializes moving goods of all kinds, surfaces again this time in Miami, Florida when he's implicated in the kidnapping of the young son of a powerful USA official.</t>
  </si>
  <si>
    <t>Rumor Has It</t>
  </si>
  <si>
    <t>Lowell Ganz (screenplay), Babaloo Mandel (screenplay), Nick Hornby (novel)</t>
  </si>
  <si>
    <t>Drew Barrymore, Jimmy Fallon, Jason Spevack, Jack Kehler</t>
  </si>
  <si>
    <t>Lindsay is stuck in the middle of her relationship with Ben and his passion for the Boston Red Sox.</t>
  </si>
  <si>
    <t>The Adventures of Sharkboy and Lavagirl in 3D</t>
  </si>
  <si>
    <t>The Sisterhood of the Traveling Pants</t>
  </si>
  <si>
    <t>Ann Brashares (novel), Delia Ephron (screenplay), Elizabeth Chandler (screenplay)</t>
  </si>
  <si>
    <t>Four best girlfriends hatch a plan to stay connected with one another as their lives start off in different directions: they pass around a pair of secondhand jeans that fits each of their bodies perfectly.</t>
  </si>
  <si>
    <t>Angus McIntyre</t>
  </si>
  <si>
    <t>Meera Syal, David Bamber, Sue Birtwistle, Lucy Briers</t>
  </si>
  <si>
    <t>Bille Woodruff</t>
  </si>
  <si>
    <t>Elizabeth Hunter (story), Kate Lanier (screenplay), Norman Vance Jr. (screenplay)</t>
  </si>
  <si>
    <t>Queen Latifah, Alicia Silverstone, Andie MacDowell, Alfre Woodard</t>
  </si>
  <si>
    <t>Gina is a hairstylist who opens up a beauty shop full of employees and customers more interested in speaking their minds than getting a cut.</t>
  </si>
  <si>
    <t>Caspian Tredwell-Owen (screenplay), Alex Kurtzman (screenplay), Roberto Orci (screenplay), Caspian Tredwell-Owen (story)</t>
  </si>
  <si>
    <t>Ewan McGregor, Scarlett Johansson, Djimon Hounsou, Sean Bean</t>
  </si>
  <si>
    <t>A man goes on the run after he discovers that he is actually a "harvestable being", and is being kept as a source of replacement parts, along with others, in a Utopian facility.</t>
  </si>
  <si>
    <t>The Ringer</t>
  </si>
  <si>
    <t>Barry W. Blaustein</t>
  </si>
  <si>
    <t>Ricky Blitt</t>
  </si>
  <si>
    <t>Johnny Knoxville, Brian Cox, Katherine Heigl, Jed Rees</t>
  </si>
  <si>
    <t>A young guy's only option to erase a really bad debt is to rig the Special Olympics by posing as a contestant.</t>
  </si>
  <si>
    <t>Florent-Emilio Siri</t>
  </si>
  <si>
    <t>Robert Crais (novel), Doug Richardson (screenplay)</t>
  </si>
  <si>
    <t>Bruce Willis, Kevin Pollak, Jimmy Bennett, Michelle Horn</t>
  </si>
  <si>
    <t>A failed police negotiator turned small town cop, must save the lives of a family held hostage, which draws him into a much more dangerous situation.</t>
  </si>
  <si>
    <t>Magnificent Desolation (IMAX)</t>
  </si>
  <si>
    <t>Imax</t>
  </si>
  <si>
    <t>In Her Shoes</t>
  </si>
  <si>
    <t>Curtis Hanson</t>
  </si>
  <si>
    <t>Jennifer Weiner (based on the novel by), Susannah Grant (screenplay)</t>
  </si>
  <si>
    <t>Cameron Diaz, Anson Mount, Toni Collette, Richard Burgi</t>
  </si>
  <si>
    <t>Straight-laced Rose breaks off relations with her party girl sister, Maggie, over an indiscretion involving Rose's boyfriend. The chilly atmosphere is broken with the arrival of Ella, the grandmother neither sister knew existed.</t>
  </si>
  <si>
    <t>Bad News Bears</t>
  </si>
  <si>
    <t>Richard Linklater</t>
  </si>
  <si>
    <t>Bill Lancaster (screenplay), Glenn Ficarra (screenplay), John Requa (screenplay), Bill Lancaster</t>
  </si>
  <si>
    <t>Billy Bob Thornton, Greg Kinnear, Marcia Gay Harden, Sammi Kane Kraft</t>
  </si>
  <si>
    <t>A grizzled little league coach tries to turn his team of misfits into champs.</t>
  </si>
  <si>
    <t>Drama, Family, Sport</t>
  </si>
  <si>
    <t>Kurt Russell, Dakota Fanning, Kris Kristofferson, Elisabeth Shue</t>
  </si>
  <si>
    <t>Cale Crane catalyzes the rescue and rehabilitation of Sonador, a race horse with a broken leg.</t>
  </si>
  <si>
    <t>Kate DiCamillo (novel), Joan Singleton (screenplay)</t>
  </si>
  <si>
    <t>AnnaSophia Robb, Jeff Daniels, Cicely Tyson, Dave Matthews</t>
  </si>
  <si>
    <t>A mischievous dog befriends a lonely young girl in a new town and helps her make new friends.</t>
  </si>
  <si>
    <t>Just Friends</t>
  </si>
  <si>
    <t>Roger Kumble</t>
  </si>
  <si>
    <t>Adam 'Tex' Davis</t>
  </si>
  <si>
    <t>Ryan Reynolds, Amy Smart, Anna Faris, Chris Klein</t>
  </si>
  <si>
    <t>While visiting his hometown during Christmas, a man comes face-to-face with his old high school crush whom he was best friends with -- a woman whose rejection of him turned him into a ferocious womanizer.</t>
  </si>
  <si>
    <t>W.D. Richter</t>
  </si>
  <si>
    <t>Josh Lucas, Jessica Biel, Jamie Foxx, Sam Shepard</t>
  </si>
  <si>
    <t>Deeply ensconced in a top-secret military program, three pilots struggle to bring an artificial intelligence program under control before it initiates the next world war.</t>
  </si>
  <si>
    <t>Charles Belden (story), Chad Hayes (screenplay), Carey Hayes (screenplay)</t>
  </si>
  <si>
    <t>Elisha Cuthbert, Chad Michael Murray, Brian Van Holt, Paris Hilton</t>
  </si>
  <si>
    <t>A group of unwitting teens are stranded near a strange wax museum and soon must fight to survive and keep from becoming the next exhibit.</t>
  </si>
  <si>
    <t>Good Night, and Good Luck.</t>
  </si>
  <si>
    <t>George Clooney, Grant Heslov</t>
  </si>
  <si>
    <t>Jeff Daniels, David Strathairn, Alex Borstein, Rose Abdoo</t>
  </si>
  <si>
    <t>Broadcast journalist Edward R. Murrow looks to bring down Senator Joseph McCarthy.</t>
  </si>
  <si>
    <t>David Cronenberg</t>
  </si>
  <si>
    <t>John Wagner (graphic novel), Vince Locke (graphic novel), Josh Olson (screenplay)</t>
  </si>
  <si>
    <t>Viggo Mortensen, Maria Bello, Ed Harris, William Hurt</t>
  </si>
  <si>
    <t>A mild-mannered man becomes a local hero through an act of violence, which sets off repercussions that will shake his family to its very core.</t>
  </si>
  <si>
    <t>Jim Sheridan</t>
  </si>
  <si>
    <t>Terence Winter</t>
  </si>
  <si>
    <t>50 Cent, Adewale Akinnuoye-Agbaje, Joy Bryant, Omar Benson Miller</t>
  </si>
  <si>
    <t>A tale of an inner city drug dealer who turns away from crime to pursue his passion, rap music.</t>
  </si>
  <si>
    <t>The Fog (2005)</t>
  </si>
  <si>
    <t>Chris Van Allsburg (book), David Koepp (screenplay), John Kamps (screenplay)</t>
  </si>
  <si>
    <t>Jonah Bobo, Josh Hutcherson, Dax Shepard, Kristen Stewart</t>
  </si>
  <si>
    <t>Two young brothers are drawn into an intergalactic adventure when their house is hurled through the dephs of space by the magical board game they are playing.</t>
  </si>
  <si>
    <t>Stephen Chbosky (screenplay), Jonathan Larson (book)</t>
  </si>
  <si>
    <t>Anthony Rapp, Adam Pascal, Rosario Dawson, Jesse L. Martin</t>
  </si>
  <si>
    <t>This is the film version of the Pulitzer and Tony Award winning musical about Bohemians in the East Village of New York City struggling with life, love and AIDS, and the impacts they have on America.</t>
  </si>
  <si>
    <t>Dan Futterman (screenplay), Gerald Clarke (book)</t>
  </si>
  <si>
    <t>Allie Mickelson, Kelci Stephenson, Philip Seymour Hoffman, Craig Archibald</t>
  </si>
  <si>
    <t>In 1959, Truman Capote learns of the murder of a Kansas family and decides to write a book about the case. While researching for his novel In Cold Blood, Capote forms a relationship with one of the killers, Perry Smith, who is on death row.</t>
  </si>
  <si>
    <t>Andrzej Bartkowiak</t>
  </si>
  <si>
    <t>Dave Callaham (screenplay), Wesley Strick (screenplay), Dave Callaham (story)</t>
  </si>
  <si>
    <t>Karl Urban, Deobia Oparei, Rosamund Pike, Razaaq Adoti</t>
  </si>
  <si>
    <t>Space Marines are sent to investigate strange events at a research facility on Mars but find themselves at the mercy of genetically enhanced killing machines.</t>
  </si>
  <si>
    <t>Action, Crime, Adventure</t>
  </si>
  <si>
    <t>Lee Tamahori</t>
  </si>
  <si>
    <t>Rich Wilkes (characters), Simon Kinberg</t>
  </si>
  <si>
    <t>Willem Dafoe, Samuel L. Jackson, Ice Cube, Scott Speedman</t>
  </si>
  <si>
    <t>Darius Stone, a new agent in the XXX program, is sent to Washington, DC to defuse a power struggle amongst national leaders.</t>
  </si>
  <si>
    <t>Orlando Bloom, Kirsten Dunst, Susan Sarandon, Alec Baldwin</t>
  </si>
  <si>
    <t>During an outrageous memorial for a Southern patriarch, an unexpected romance blooms between a young woman and man.</t>
  </si>
  <si>
    <t>Karyn Kusama</t>
  </si>
  <si>
    <t>Phil Hay, Matt Manfredi, Peter Chung (characters)</t>
  </si>
  <si>
    <t>Charlize Theron, Marton Csokas, Jonny Lee Miller, Sophie Okonedo</t>
  </si>
  <si>
    <t>Aeon Flux is a mysterious assassin working for the Monicans, a group of rebels trying to overthrow the government. When she is a sent on a mission to kill the Chairman, a whole new mystery is found.</t>
  </si>
  <si>
    <t>Joss Whedon</t>
  </si>
  <si>
    <t>Nathan Fillion, Gina Torres, Alan Tudyk, Morena Baccarin</t>
  </si>
  <si>
    <t>The crew of the ship Serenity tries to evade an assassin sent to recapture one of their number who is telepathic.</t>
  </si>
  <si>
    <t>Andrew Adamson, Kelly Asbury, Conrad Vernon</t>
  </si>
  <si>
    <t>William Steig (book), Andrew Adamson (story), Andrew Adamson (screenplay), Joe Stillman (screenplay), J. David Stem (screenplay), David N. Weiss (screenplay), Cody Cameron (additional dialogue), Walt Dohrn (additional dialogue), Chris Miller (additional dialogue), David P. Smith (additional dialogue), Conrad Vernon (additional dialogue), Jeff Snow (story)</t>
  </si>
  <si>
    <t>Mike Myers, Eddie Murphy, Cameron Diaz, Julie Andrews</t>
  </si>
  <si>
    <t>Princess Fiona's parents invite her and Shrek to dinner to celebrate her marriage. If only they knew the newlyweds were both ogres.</t>
  </si>
  <si>
    <t>Stan Lee (comic book), Steve Ditko (comic book), Alfred Gough (screen story), Miles Millar (screen story), Michael Chabon (screen story), Alvin Sargent (screenplay)</t>
  </si>
  <si>
    <t>Tobey Maguire, Kirsten Dunst, James Franco, Alfred Molina</t>
  </si>
  <si>
    <t>Peter Parker is beset with troubles in his failing personal life as he battles a brilliant scientist named Doctor Otto Octavius.</t>
  </si>
  <si>
    <t>NM</t>
  </si>
  <si>
    <t>Mel Gibson</t>
  </si>
  <si>
    <t>Benedict Fitzgerald (screenplay), Mel Gibson (screenplay)</t>
  </si>
  <si>
    <t>Jim Caviezel, Maia Morgenstern, Christo Jivkov, Francesco De Vito</t>
  </si>
  <si>
    <t>Jesus Christ' last hours and crucifixion.</t>
  </si>
  <si>
    <t>Greg Glienna (characters), Mary Ruth Clarke (characters), Jim Herzfeld (story), Marc Hyman (story), Jim Herzfeld (screenplay), John Hamburg (screenplay)</t>
  </si>
  <si>
    <t>Robert De Niro, Ben Stiller, Dustin Hoffman, Barbra Streisand</t>
  </si>
  <si>
    <t>All hell breaks loose when the Byrnes family meets the Focker family for the first time.</t>
  </si>
  <si>
    <t>Brad Bird</t>
  </si>
  <si>
    <t>Craig T. Nelson, Holly Hunter, Samuel L. Jackson, Jason Lee</t>
  </si>
  <si>
    <t>A family of undercover superheroes, while trying to live the quiet suburban life, are forced into action to save the world.</t>
  </si>
  <si>
    <t>Roland Emmerich (story), Roland Emmerich (screenplay), Jeffrey Nachmanoff (screenplay)</t>
  </si>
  <si>
    <t>Dennis Quaid, Jake Gyllenhaal, Emmy Rossum, Dash Mihok</t>
  </si>
  <si>
    <t>Jack Hall, paleoclimatologist, must make a daring trek across America to reach his son, trapped in the cross-hairs of a sudden international storm which plunges the planet into a new Ice Age.</t>
  </si>
  <si>
    <t>Robert Ludlum (novel), Tony Gilroy (screenplay)</t>
  </si>
  <si>
    <t>Matt Damon, Franka Potente, Brian Cox, Julia Stiles</t>
  </si>
  <si>
    <t>When Jason Bourne is framed for a CIA operation gone awry, he is forced to resume his former life as a trained assassin to survive.</t>
  </si>
  <si>
    <t>Jim Kouf (screenplay), Cormac Wibberley (screenplay), Marianne Wibberley (screenplay), Jim Kouf (story), Oren Aviv (story), Charles Segars (story)</t>
  </si>
  <si>
    <t>Nicolas Cage, Diane Kruger, Justin Bartha, Sean Bean</t>
  </si>
  <si>
    <t>A historian races to find the legendary Templar Treasure before a team of mercenaries.</t>
  </si>
  <si>
    <t>Chris Van Allsburg (book), Robert Zemeckis (screenplay), William Broyles Jr. (screenplay)</t>
  </si>
  <si>
    <t>Tom Hanks, Leslie Zemeckis, Eddie Deezen, Nona Gaye</t>
  </si>
  <si>
    <t>On Christmas Eve, a doubting boy boards a magical train that's headed to the North Pole and Santa Claus' home.</t>
  </si>
  <si>
    <t>Jeff Vintar (screenplay), Akiva Goldsman (screenplay), Jeff Vintar (screen story), Isaac Asimov (suggested by book)</t>
  </si>
  <si>
    <t>Will Smith, Bridget Moynahan, Alan Tudyk, James Cromwell</t>
  </si>
  <si>
    <t>In 2035 a technophobic cop investigates a crime that may have been perpetrated by a robot, which leads to a larger threat to humanity.</t>
  </si>
  <si>
    <t>163 min</t>
  </si>
  <si>
    <t>Homer (poem), David Benioff (screenplay)</t>
  </si>
  <si>
    <t>Julian Glover, Brian Cox, Nathan Jones, Adoni Maropis</t>
  </si>
  <si>
    <t>An adaptation of Homer's great epic, the film follows the assault on Troy by the united Greek forces and chronicles the fates of the men involved.</t>
  </si>
  <si>
    <t>George Nolfi, George Clayton Johnson (characters), Jack Golden Russell (characters)</t>
  </si>
  <si>
    <t>Brad Pitt, Catherine Zeta-Jones, George Clooney, Ed Kross</t>
  </si>
  <si>
    <t>Daniel Ocean recruits one more team member so he can pull off three major European heists in this sequel to Ocean's 11.</t>
  </si>
  <si>
    <t>George Wing</t>
  </si>
  <si>
    <t>Adam Sandler, Drew Barrymore, Rob Schneider, Sean Astin</t>
  </si>
  <si>
    <t>Henry Roth is a man afraid of commitment up until he meets the beautiful Lucy. They hit it off and Henry think he's finally found the girl of his dreams, until he discovers she has short-term memory loss and forgets him the very next day.</t>
  </si>
  <si>
    <t>Stephen Sommers</t>
  </si>
  <si>
    <t>Hugh Jackman, Kate Beckinsale, Richard Roxburgh, David Wenham</t>
  </si>
  <si>
    <t>The notorious monster hunter is sent to Transylvania to stop Count Dracula who is using Dr. Frankenstein's research and a werewolf for some sinister purpose.</t>
  </si>
  <si>
    <t>Ben Affleck, Stevie Wonder, George W. Bush, James Baker III</t>
  </si>
  <si>
    <t>Michael Moore's view on what happened to the United States after September 11</t>
  </si>
  <si>
    <t>Robert Gordon (screenplay), Daniel Handler (books)</t>
  </si>
  <si>
    <t>Jim Carrey, Liam Aiken, Emily Browning, Kara Hoffman</t>
  </si>
  <si>
    <t>When a massive fire kills their parents, three children are delivered to the custody of cousin and stage actor Count Olaf, who is secretly plotting to steal their parents' vast fortune.</t>
  </si>
  <si>
    <t>DodgeBall: A True Underdog Story</t>
  </si>
  <si>
    <t>Vince Vaughn, Christine Taylor, Ben Stiller, Rip Torn</t>
  </si>
  <si>
    <t>A group of misfits enter a Las Vegas dodgeball tournament in order to save their cherished local gym from the onslaught of a corporate health fitness chain.</t>
  </si>
  <si>
    <t>Bryce Dallas Howard, Joaquin Phoenix, Adrien Brody, William Hurt</t>
  </si>
  <si>
    <t>The population of a small, isolated countryside village believe that their alliance with the mysterious creatures that inhabit the forest around them is coming to an end.</t>
  </si>
  <si>
    <t>Stephen Susco (screenplay), Takashi Shimizu (film "Ju-On: The Grudge")</t>
  </si>
  <si>
    <t>Sarah Michelle Gellar, Jason Behr, William Mapother, Clea DuVall</t>
  </si>
  <si>
    <t>An American nurse living and working in Tokyo is exposed to a mysterious supernatural curse, one that locks a person in a powerful rage before claiming their life and spreading to another victim.</t>
  </si>
  <si>
    <t>170 min</t>
  </si>
  <si>
    <t>John Logan</t>
  </si>
  <si>
    <t>Leonardo DiCaprio, Cate Blanchett, Kate Beckinsale, John C. Reilly</t>
  </si>
  <si>
    <t>A biopic depicting the early years of legendary director and aviator Howard Hughes' career, from the late 1920s to the mid-1940s.</t>
  </si>
  <si>
    <t>Stuart Beattie</t>
  </si>
  <si>
    <t>Tom Cruise, Jamie Foxx, Jada Pinkett Smith, Mark Ruffalo</t>
  </si>
  <si>
    <t>A cab driver finds himself the hostage of an engaging contract killer as he makes his rounds from hit to hit during one night in Los Angeles. He must find a way to save both himself and one last victim.</t>
  </si>
  <si>
    <t>Paul Haggis (screenplay), F.X. Toole (stories)</t>
  </si>
  <si>
    <t>Clint Eastwood, Hilary Swank, Morgan Freeman, Jay Baruchel</t>
  </si>
  <si>
    <t>A determined woman works with a hardened boxing trainer to become a professional.</t>
  </si>
  <si>
    <t>Meg Cabot (characters), Gina Wendkos (story), Shonda Rhimes (story), Shonda Rhimes (screenplay)</t>
  </si>
  <si>
    <t>Anne Hathaway, Julie Andrews, Hector Elizondo, John Rhys-Davies</t>
  </si>
  <si>
    <t>Now settled in Genovia, Princess Mia faces a new revelation: she is being primed for an arranged marriage to an English suitor.</t>
  </si>
  <si>
    <t>Starsky and Hutch</t>
  </si>
  <si>
    <t>John Hamburg</t>
  </si>
  <si>
    <t>Ben Stiller, Jennifer Aniston, Philip Seymour Hoffman, Debra Messing</t>
  </si>
  <si>
    <t>A buttoned up newlywed finds his too organized life falling into chaos when he falls in love with an old classmate.</t>
  </si>
  <si>
    <t>Rosalind Wiseman (book), Tina Fey (screenplay)</t>
  </si>
  <si>
    <t>Lindsay Lohan, Rachel McAdams, Tina Fey, Tim Meadows</t>
  </si>
  <si>
    <t>Cady Heron is a hit with The Plastics, the A-list girl clique at her new school, until she makes the mistake of falling for Aaron Samuels, the ex-boyfriend of alpha Plastic Regina George.</t>
  </si>
  <si>
    <t>The SpongeBob SquarePants Movie</t>
  </si>
  <si>
    <t>Stephen Hillenburg, Mark Osborne</t>
  </si>
  <si>
    <t>Stephen Hillenburg (television series SpongeBob SquarePants), Stephen Hillenburg (story), Derek Drymon, Tim Hill, Stephen Hillenburg, Kent Osborne, Aaron Springer, Paul Tibbitt</t>
  </si>
  <si>
    <t>Tom Kenny, Clancy Brown, Rodger Bumpass, Bill Fagerbakke</t>
  </si>
  <si>
    <t>SpongeBob SquarePants takes leave from the town of Bikini Bottom in order to track down King Neptune's stolen crown.</t>
  </si>
  <si>
    <t>Will Ferrell, Christina Applegate, Paul Rudd, Steve Carell</t>
  </si>
  <si>
    <t>Ron Burgundy is San Diego's top rated newsman in the male-dominated broadcasting of the 70's, but that's all about to change for Ron and his cronies when an ambitious woman is hired as a new anchor.</t>
  </si>
  <si>
    <t>William Hanna (characters), Joseph Barbera (characters), James Gunn</t>
  </si>
  <si>
    <t>Freddie Prinze Jr., Sarah Michelle Gellar, Matthew Lillard, Linda Cardellini</t>
  </si>
  <si>
    <t>Mystery Inc. must save Coolsville from an attack of past unmasked monsters brought to life by an evil masked figure trying to "unmask" the gang.</t>
  </si>
  <si>
    <t>Jeremy Leven (screenplay), Jan Sardi (adaptation), Nicholas Sparks (novel)</t>
  </si>
  <si>
    <t>Tim Ivey, Gena Rowlands, Starletta DuPois, James Garner</t>
  </si>
  <si>
    <t>A poor and passionate young man falls in love with a rich young woman and gives her a sense of freedom. They soon are separated by their social differences.</t>
  </si>
  <si>
    <t>Alien Vs. Predator</t>
  </si>
  <si>
    <t>A.J. Quinnell (novel), Brian Helgeland (screenplay)</t>
  </si>
  <si>
    <t>Denzel Washington, Dakota Fanning, Radha Mitchell, Christopher Walken</t>
  </si>
  <si>
    <t>In Mexico City, a former assassin swears vengeance on those who committed an unspeakable act against the family he was hired to protect.</t>
  </si>
  <si>
    <t>Andrew Niccol (story), Sacha Gervasi (story), Sacha Gervasi (screenplay), Jeff Nathanson (screenplay)</t>
  </si>
  <si>
    <t>Tom Hanks, Catherine Zeta-Jones, Stanley Tucci, Chi McBride</t>
  </si>
  <si>
    <t>An eastern immigrant finds himself stranded in JFK airport, and must take up temporary residence there.</t>
  </si>
  <si>
    <t>Garfield: The Movie</t>
  </si>
  <si>
    <t>Taylor Hackford</t>
  </si>
  <si>
    <t>Taylor Hackford (story), James L. White (story), James L. White (screenplay)</t>
  </si>
  <si>
    <t>Jamie Foxx, Kerry Washington, Regina King, Clifton Powell</t>
  </si>
  <si>
    <t>The story of the life and career of the legendary rhythm and blues musician Ray Charles, from his humble beginnings in the South, where he went blind at age seven, to his meteoric rise to stardom during the 1950s and 1960s.</t>
  </si>
  <si>
    <t>Jay Russell</t>
  </si>
  <si>
    <t>Lewis Colick</t>
  </si>
  <si>
    <t>Joaquin Phoenix, John Travolta, Jacinda Barrett, Robert Patrick</t>
  </si>
  <si>
    <t>Under the watchful eye of his mentor Captain Mike Kennedy, probationary firefighter Jack Morrison matures into a seasoned veteran at a Baltimore fire station. Jack has reached a crossroads,...</t>
  </si>
  <si>
    <t>Joe Roth</t>
  </si>
  <si>
    <t>John Grisham (novel), Chris Columbus (screenplay)</t>
  </si>
  <si>
    <t>Tim Allen, Jamie Lee Curtis, Dan Aykroyd, M. Emmet Walsh</t>
  </si>
  <si>
    <t>With their daughter away, her parents decide to skip Christmas altogether until she decides to come home, causing an uproar when they have to celebrate the holidays at the last minute.</t>
  </si>
  <si>
    <t>Rex Pickett (novel), Alexander Payne (screenplay), Jim Taylor (screenplay)</t>
  </si>
  <si>
    <t>Paul Giamatti, Thomas Haden Church, Virginia Madsen, Sandra Oh</t>
  </si>
  <si>
    <t>Two men reaching middle age with not much to show but disappointment, embark on a week long road trip through California's wine country, just as one is about to take a trip down the aisle.</t>
  </si>
  <si>
    <t>Crime, Comedy</t>
  </si>
  <si>
    <t>Keenen Ivory Wayans</t>
  </si>
  <si>
    <t>Keenen Ivory Wayans (screenplay), Shawn Wayans (screenplay), Marlon Wayans (screenplay), Andrew McElfresh (screenplay), Michael Anthony Snowden (screenplay), Xavier Cook (screenplay), Keenen Ivory Wayans (story), Shawn Wayans (story), Marlon Wayans (story)</t>
  </si>
  <si>
    <t>Shawn Wayans, Marlon Wayans, Jaime King, Frankie Faison</t>
  </si>
  <si>
    <t>Two disgraced FBI agents go way undercover in an effort to protect hotel heiresses the Wilson Sisters from a kidnapping plot.</t>
  </si>
  <si>
    <t>Viggo Mortensen, Zuleikha Robinson, Omar Sharif, Louise Lombard</t>
  </si>
  <si>
    <t>In 1890, a down-and-out cowboy and his horse travel to Arabia to compete in a deadly cross desert horse race.</t>
  </si>
  <si>
    <t>Drama, Mystery, Sci-Fi</t>
  </si>
  <si>
    <t>Joseph Ruben</t>
  </si>
  <si>
    <t>Gerald Di Pego</t>
  </si>
  <si>
    <t>Julianne Moore, Christopher Kovaleski, Matthew Pleszewicz, Anthony Edwards</t>
  </si>
  <si>
    <t>After being told that their children never existed, a man and woman soon discover there is a much bigger enemy at work.</t>
  </si>
  <si>
    <t>Kill Bill Vol. 2</t>
  </si>
  <si>
    <t>Darren Belitsky, Aaron Blitzstein, Annie Cohen, Fred Flores, Fred Graver (creator), P.J. Morrison, Matt Pearl, Meredith Scardino</t>
  </si>
  <si>
    <t>Paul Scheer</t>
  </si>
  <si>
    <t>Jonathan Demme</t>
  </si>
  <si>
    <t>Richard Condon (novel), George Axelrod, Daniel Pyne (screenplay), Dean Georgaris (screenplay)</t>
  </si>
  <si>
    <t>Jeffrey Wright, Pablo Schreiber, Anthony Mackie, Dorian Missick</t>
  </si>
  <si>
    <t>In the midst of the Gulf War, soldiers are kidnapped and brainwashed for sinister purposes.</t>
  </si>
  <si>
    <t>Mark Brown (characters), Don D. Scott</t>
  </si>
  <si>
    <t>Ice Cube, Cedric the Entertainer, Sean Patrick Thomas, Eve</t>
  </si>
  <si>
    <t>Why not spend another day with the crew at Calvin's shop in the South Side of Chicago?</t>
  </si>
  <si>
    <t>Gavin O'Connor</t>
  </si>
  <si>
    <t>Eric Guggenheim</t>
  </si>
  <si>
    <t>Kurt Russell, Patricia Clarkson, Noah Emmerich, Sean McCann</t>
  </si>
  <si>
    <t>Miracle tells the true story of Herb Brooks (Russell), the player-turned-coach who led the 1980 U.S. Olympic hockey team to victory over the seemingly invincible Russian squad.</t>
  </si>
  <si>
    <t>Action, Drama, Sport</t>
  </si>
  <si>
    <t>Buzz Bissinger (book), David Aaron Cohen (screenplay), Peter Berg (screenplay)</t>
  </si>
  <si>
    <t>Billy Bob Thornton, Lucas Black, Garrett Hedlund, Derek Luke</t>
  </si>
  <si>
    <t>Based on H.G. Bissinger's book, which profiled the economically depressed town of Odessa, Texas and their heroic high school football team, The Permian High Panthers.</t>
  </si>
  <si>
    <t>Guillermo del Toro (screenplay), Guillermo del Toro (screen story), Peter Briggs (screen story), Mike Mignola (comic books)</t>
  </si>
  <si>
    <t>Ron Perlman, John Hurt, Selma Blair, Rupert Evans</t>
  </si>
  <si>
    <t>A demon, raised from infancy after being conjured by and rescued from the Nazis, grows up to become a defender against the forces of darkness.</t>
  </si>
  <si>
    <t>Comedy, Sci-Fi, Thriller</t>
  </si>
  <si>
    <t>Frank Oz</t>
  </si>
  <si>
    <t>Ira Levin (book), Paul Rudnick (screenplay)</t>
  </si>
  <si>
    <t>Nicole Kidman, Matthew Broderick, Bette Midler, Glenn Close</t>
  </si>
  <si>
    <t>What does it take to become a Stepford wife, a woman perfect beyond belief? Ask the Stepford husbands, who've created this high-tech terrifying little town, in a very modern comedy-thriller.</t>
  </si>
  <si>
    <t>George A. Romero, James Gunn (screenplay)</t>
  </si>
  <si>
    <t>Sarah Polley, Ving Rhames, Jake Weber, Mekhi Phifer</t>
  </si>
  <si>
    <t>A nurse, a policeman, a young married couple, a salesman, and other survivors of a worldwide plague that is producing aggressive, flesh-eating zombies, take refuge in a mega Midwestern shopping mall.</t>
  </si>
  <si>
    <t>Adventure, Comedy, Mystery</t>
  </si>
  <si>
    <t>Fred Wolf (story), Harris Goldberg (story), Tom Nursall (story), Jay Leggett (screenplay), Mitch Rouse (screenplay)</t>
  </si>
  <si>
    <t>Matthew Price, Andrew Hampton, Jarred Rumbold, Carl Snell</t>
  </si>
  <si>
    <t>After their friend dies, three men decide to fulfill their childhood promise by going on a camping expedition for the lost D.B. Cooper bounty, with calamitous results.</t>
  </si>
  <si>
    <t>Eric Bress, J. Mackye Gruber</t>
  </si>
  <si>
    <t>J. Mackye Gruber, Eric Bress</t>
  </si>
  <si>
    <t>Ashton Kutcher, Melora Walters, Amy Smart, Elden Henson</t>
  </si>
  <si>
    <t>A young man blocks out harmful memories of significant events of his life. As he grows up, he finds a way to remember these lost memories and a supernatural way to alter his life.</t>
  </si>
  <si>
    <t>Shall We Dance</t>
  </si>
  <si>
    <t>Masayuki Suo, Audrey Wells (screenplay)</t>
  </si>
  <si>
    <t>Richard Gere, Jennifer Lopez, Susan Sarandon, Lisa Ann Walter</t>
  </si>
  <si>
    <t>A romantic comedy where a bored, overworked Estate Lawyer, upon first sight of a beautiful instructor, signs up for ballroom dancing lessons.</t>
  </si>
  <si>
    <t>David Twohy</t>
  </si>
  <si>
    <t>Jim Wheat (characters), Ken Wheat (characters), David Twohy</t>
  </si>
  <si>
    <t>Vin Diesel, Colm Feore, Thandie Newton, Judi Dench</t>
  </si>
  <si>
    <t>5 years after Pitch Black, the wanted criminal Riddick arrives on a planet called Helion Prime, and finds himself up against an invading empire called the Necromongers, an army that plans to convert or kill all humans in the universe.</t>
  </si>
  <si>
    <t>13 Going on 30</t>
  </si>
  <si>
    <t>Josh Goldsmith, Cathy Yuspa</t>
  </si>
  <si>
    <t>Jennifer Garner, Mark Ruffalo, Judy Greer, Andy Serkis</t>
  </si>
  <si>
    <t>A 13 year old girl plays a game on her 13th birthday and wakes up the next day as a 30 year old woman.</t>
  </si>
  <si>
    <t>Leigh Whannell, James Wan (story), Leigh Whannell (story)</t>
  </si>
  <si>
    <t>Leigh Whannell, Cary Elwes, Danny Glover, Ken Leung</t>
  </si>
  <si>
    <t>With a dead body lying between them, two men wake up in the secure lair of a serial killer who's been nicknamed "Jigsaw". The men must follow various rules and objectives if they wish to survive and win the deadly game set for them.</t>
  </si>
  <si>
    <t>Phil Tippett</t>
  </si>
  <si>
    <t>Edward Neumeier</t>
  </si>
  <si>
    <t>Billy Brown, Richard Burgi, Kelly Carlson, Cy Carter</t>
  </si>
  <si>
    <t>In the sequel to Paul Verhoeven's loved/reviled sci-fi film, a group of troopers taking refuge in an abandoned outpost after fighting alien bugs, failing to realize that more danger lays in wait.</t>
  </si>
  <si>
    <t>David S. Goyer</t>
  </si>
  <si>
    <t>David S. Goyer, Marv Wolfman (character), Gene Colan (character)</t>
  </si>
  <si>
    <t>Wesley Snipes, Kris Kristofferson, Dominic Purcell, Jessica Biel</t>
  </si>
  <si>
    <t>Blade, now a wanted man by the FBI, must join forces with the Nightstalkers to face his most challenging enemy yet: Dracula</t>
  </si>
  <si>
    <t>David Franzoni</t>
  </si>
  <si>
    <t>Clive Owen, Ioan Gruffudd, Mads Mikkelsen, Joel Edgerton</t>
  </si>
  <si>
    <t>A demystified take on the tale of King Arthur and the Knights of the Round Table.</t>
  </si>
  <si>
    <t>Biography, Drama, Family</t>
  </si>
  <si>
    <t>Allan Knee (play), David Magee (screenplay)</t>
  </si>
  <si>
    <t>Johnny Depp, Kate Winslet, Julie Christie, Radha Mitchell</t>
  </si>
  <si>
    <t>The story of J.M. Barrie's friendship with a family who inspired him to create Peter Pan.</t>
  </si>
  <si>
    <t>Mark Rosman</t>
  </si>
  <si>
    <t>Leigh Dunlap</t>
  </si>
  <si>
    <t>Hilary Duff, Jennifer Coolidge, Chad Michael Murray, Dan Byrd</t>
  </si>
  <si>
    <t>Routinely exploited by her wicked stepmother, the downtrodden Sam Montgomery is excited about the prospect of meeting her Internet beau at the school's Halloween dance.</t>
  </si>
  <si>
    <t>Alexander Witt</t>
  </si>
  <si>
    <t>Milla Jovovich, Sienna Guillory, Oded Fehr, Thomas Kretschmann</t>
  </si>
  <si>
    <t>Alice awakes in Raccoon City, only to find it has become infested with zombies and monsters. With the help of Jill Valentine and Carlos Olivera, Alice must find a way out of the city before it is destroyed by a nuclear missile.</t>
  </si>
  <si>
    <t>76 min</t>
  </si>
  <si>
    <t>Will Finn, John Sanford</t>
  </si>
  <si>
    <t>Will Finn, John Sanford, Will Finn (story), John Sanford (story), Michael LaBash (story), Sam J. Levine (story), Mark Kennedy (story), Robert Lence (story), Keith Baxter (additional story), Mike Kunkel (additional story), Jason Lethcoe (additional story), Donnie Long (additional story), Brian Pimental (additional story), David Moses Pimentel (additional story), Ralph Zondag (additional story), Davy Liu (additional story)</t>
  </si>
  <si>
    <t>G.W. Bailey, Roseanne Barr, Bobby Block, Steve Buscemi</t>
  </si>
  <si>
    <t>To save their farm, the resident animals go bounty hunting for a notorious outlaw.</t>
  </si>
  <si>
    <t>Joel Zwick</t>
  </si>
  <si>
    <t>Bill Cosby, Charles Kipps</t>
  </si>
  <si>
    <t>Kenan Thompson, Kyla Pratt, Dania Ramirez, Shedrack Anderson III</t>
  </si>
  <si>
    <t>Fat Albert and the Cosby Kids come to life and step out of their animated, inner-city Philadelphia world.</t>
  </si>
  <si>
    <t>David Koepp</t>
  </si>
  <si>
    <t>Stephen King (novel), David Koepp (screenplay)</t>
  </si>
  <si>
    <t>Johnny Depp, John Turturro, Maria Bello, Timothy Hutton</t>
  </si>
  <si>
    <t>A writer is accused for plagiarism by a strange man, who then starts haunting him for "justice."</t>
  </si>
  <si>
    <t>Action, Crime</t>
  </si>
  <si>
    <t>Kevin Bray</t>
  </si>
  <si>
    <t>Mort Briskin (earlier screenplay), David Klass (screenplay), Channing Gibson (screenplay), David Levien (screenplay), Brian Koppelman (screenplay)</t>
  </si>
  <si>
    <t>Michael Bowen, Johnny Knoxville, Dwayne Johnson, Neal McDonough</t>
  </si>
  <si>
    <t>A former U.S. soldier returns to his hometown to find it overrun by crime and corruption, which prompts him to clean house.</t>
  </si>
  <si>
    <t>Dennis Quaid, Topher Grace, Scarlett Johansson, Marg Helgenberger</t>
  </si>
  <si>
    <t>A middle-aged ad exec is faced with a new boss who's nearly half his age... and who also happens to be sleeping with his daughter.</t>
  </si>
  <si>
    <t>Jared Hess</t>
  </si>
  <si>
    <t>Jared Hess, Jerusha Hess</t>
  </si>
  <si>
    <t>Jon Heder, Jon Gries, Aaron Ruell, Efren Ramirez</t>
  </si>
  <si>
    <t>A listless and alienated teenager decides to help his new friend win the class presidency in their small western high school, while he must deal with his bizarre family life back home.</t>
  </si>
  <si>
    <t>Chris Stokes</t>
  </si>
  <si>
    <t>Omarion Grandberry, Marques Houston, Jennifer Freeman, J-Boog</t>
  </si>
  <si>
    <t>In order to achieve their dream of opening a recording studio, two friends (Omarion, Houston) must first win their city's dance contest -- a fierce competition that pits them against a group of tough street dancers.</t>
  </si>
  <si>
    <t>Bridget Jones: The Edge of Reason</t>
  </si>
  <si>
    <t>Pitof</t>
  </si>
  <si>
    <t>Bob Kane (characters), Theresa Rebeck (story), John D. Brancato (story), Michael Ferris (story), John D. Brancato (screenplay), Michael Ferris (screenplay), John Rogers (screenplay)</t>
  </si>
  <si>
    <t>Halle Berry, Benjamin Bratt, Sharon Stone, Lambert Wilson</t>
  </si>
  <si>
    <t>A shy woman, endowed with the speed, reflexes, and senses of a cat, walks a thin line between criminal and hero, even as a detective doggedly pursues her, fascinated by both of her personas.</t>
  </si>
  <si>
    <t>Comedy, Crime, Thriller</t>
  </si>
  <si>
    <t>Joel Coen (screenplay), Ethan Coen (screenplay), William Rose (movie "The Ladykillers")</t>
  </si>
  <si>
    <t>Tom Hanks, Irma P. Hall, Marlon Wayans, J.K. Simmons</t>
  </si>
  <si>
    <t>An eccentric, if not charming Southern professor and his crew pose as a classical ensemble in order to rob a casino, all under the nose of his unsuspecting but sharp old landlady.</t>
  </si>
  <si>
    <t>Kerry Conran</t>
  </si>
  <si>
    <t>Gwyneth Paltrow, Jude Law, Giovanni Ribisi, Michael Gambon</t>
  </si>
  <si>
    <t>After New York City receives a series of attacks from giant flying robots, a reporter teams up with a pilot in search of their origin, as well as the reason for the disappearances of famous scientists around the world.</t>
  </si>
  <si>
    <t>Patrick J. Clifton (story), Beth Rigazio (story), Jack Amiel (screenplay), Michael Begler (screenplay)</t>
  </si>
  <si>
    <t>Kate Hudson, John Corbett, Joan Cusack, Hayden Panettiere</t>
  </si>
  <si>
    <t>After her sister and brother-in-law die in a car accident, a young woman becomes the guardian of their three children.</t>
  </si>
  <si>
    <t>Taxi</t>
  </si>
  <si>
    <t>Luc Besson (earlier screenplay), Robert Ben Garant (screenplay), Thomas Lennon (screenplay), Jim Kouf (screenplay)</t>
  </si>
  <si>
    <t>Queen Latifah, Jimmy Fallon, Henry Simmons, Jennifer Esposito</t>
  </si>
  <si>
    <t>A mouthy and feisty taxicab driver has hot tips for a green and inept cop set on solving a string of New York City bank robberies committed by a quartet of female Brazilian bank robbers.</t>
  </si>
  <si>
    <t>Drama, Romance, Sci-Fi</t>
  </si>
  <si>
    <t>Charlie Kaufman (story), Michel Gondry (story), Pierre Bismuth (story), Charlie Kaufman (screenplay)</t>
  </si>
  <si>
    <t>Jim Carrey, Kate Winslet, Gerry Robert Byrne, Elijah Wood</t>
  </si>
  <si>
    <t>When their relationship turns sour, a couple undergoes a procedure to have each other erased from their memories. But it is only through the process of loss that they discover what they had to begin with.</t>
  </si>
  <si>
    <t>175 min</t>
  </si>
  <si>
    <t>Action, Adventure, Biography</t>
  </si>
  <si>
    <t>Oliver Stone, Christopher Kyle, Laeta Kalogridis</t>
  </si>
  <si>
    <t>Anthony Hopkins, David Bedella, Jessie Kamm, Angelina Jolie</t>
  </si>
  <si>
    <t>Alexander, the King of Macedonia and one of the greatest military leaders in the history of warfare, conquers much of the known world.</t>
  </si>
  <si>
    <t>Patrick Marber (play), Patrick Marber (screenplay)</t>
  </si>
  <si>
    <t>Julia Roberts, Jude Law, Natalie Portman, Clive Owen</t>
  </si>
  <si>
    <t>The relationships of two couples become complicated and deceitful when the man from one couple meets the woman of the other.</t>
  </si>
  <si>
    <t>Jonathan Hensleigh</t>
  </si>
  <si>
    <t>Jonathan Hensleigh, Michael France</t>
  </si>
  <si>
    <t>A. Russell Andrews, Omar Avila, James Carpinello, Mark Collie</t>
  </si>
  <si>
    <t>An undercover FBI agent becomes a vigilante assassin and sets out to unleash vengeance upon the corrupt businessman who slew his family.</t>
  </si>
  <si>
    <t>Trey Parker</t>
  </si>
  <si>
    <t>Trey Parker, Matt Stone, Pam Brady</t>
  </si>
  <si>
    <t>Trey Parker, Matt Stone, Kristen Miller, Masasa Moyo</t>
  </si>
  <si>
    <t>Popular Broadway actor Gary Johnston is recruited by the elite counter-terrorism organization Team America: World Police. As the world begins to crumble around him, he must battle with terrorists, celebrities and falling in love.</t>
  </si>
  <si>
    <t>Taking Lives</t>
  </si>
  <si>
    <t>Michael Pye (novel), Jon Bokenkamp (screen story), Jon Bokenkamp (screenplay)</t>
  </si>
  <si>
    <t>Angelina Jolie, Ethan Hawke, Kiefer Sutherland, Gena Rowlands</t>
  </si>
  <si>
    <t>An FBI profiler is called in by French Canadian police to catch a serial killer who takes on the identity of each new victim.</t>
  </si>
  <si>
    <t>Adventure, Horror, Thriller</t>
  </si>
  <si>
    <t>Dwight H. Little</t>
  </si>
  <si>
    <t>Hans Bauer, Jim Cash, Jack Epps Jr., Hans Bauer (story), Jim Cash (story), Jack Epps Jr. (story), John Claflin (screenplay), Daniel Zelman (screenplay), Michael Miner (screenplay), Edward Neumeier (screenplay)</t>
  </si>
  <si>
    <t>Johnny Messner, KaDee Strickland, Matthew Marsden, Nicholas Gonzalez</t>
  </si>
  <si>
    <t>A scientific expedition sets out for Borneo to seek a flower called the Blood Orchid, which could grant longer life. Meanwhile, they run afoul of snakes and each other.</t>
  </si>
  <si>
    <t>Larry Cohen (story), Chris Morgan (screenplay)</t>
  </si>
  <si>
    <t>Caroline Aaron, Kim Basinger, Brenda Ballard, Will Beinbrink</t>
  </si>
  <si>
    <t>A young man receives an emergency phone call on his cell phone from an older woman. The catch? The woman claims to have been kidnapped</t>
  </si>
  <si>
    <t>Christopher Erskin</t>
  </si>
  <si>
    <t>Todd R. Jones, Earl Richey Jones</t>
  </si>
  <si>
    <t>Cedric the Entertainer, Vanessa Williams, Solange Knowles, Shad Moss</t>
  </si>
  <si>
    <t>AAA can't help the roadside emergency that is the JOHNSON FAMILY VACATION. Even the on-board navigation system has a meltdown on Nate Johnson and his family's cross-country trek to their ...</t>
  </si>
  <si>
    <t>Comedy, Family, Music</t>
  </si>
  <si>
    <t>Sara Sugarman</t>
  </si>
  <si>
    <t>Dyan Sheldon (book), Gail Parent (screenplay)</t>
  </si>
  <si>
    <t>Lindsay Lohan, Adam Garcia, Glenne Headly, Alison Pill</t>
  </si>
  <si>
    <t>A teenage girl is convinced that her home city revolves around her until her family packs up and moves to the suburbs, where she finds herself competing for attention.</t>
  </si>
  <si>
    <t>Paul Zbyszewski (story), Paul Zbyszewski (screenplay), Craig Rosenberg (screenplay)</t>
  </si>
  <si>
    <t>Pierce Brosnan, Salma Hayek, Woody Harrelson, Don Cheadle</t>
  </si>
  <si>
    <t>The story of what happens after a master thief achieves his last big score, when the FBI agent who promised he'd capture him is about to do just that.</t>
  </si>
  <si>
    <t>The Prince and Me</t>
  </si>
  <si>
    <t>Martha Coolidge</t>
  </si>
  <si>
    <t>Mark Amin (story), Katherine Fugate (story), Jack Amiel (screenplay), Michael Begler (screenplay), Katherine Fugate (screenplay)</t>
  </si>
  <si>
    <t>Julia Stiles, Luke Mably, Ben Miller, Miranda Richardson</t>
  </si>
  <si>
    <t>At college Paige meets Eddie, a fellow student from Denmark, whom she first dislikes but later accepts, likes, and loves</t>
  </si>
  <si>
    <t>Zach Braff</t>
  </si>
  <si>
    <t>Zach Braff, Kenneth Graymez, George C. Wolfe, Austin Lysy</t>
  </si>
  <si>
    <t>A quietly troubled young man returns home for his mother's funeral after being estranged from his family for a decade.</t>
  </si>
  <si>
    <t>Betty Aberlin, Matt McFarland, Sarah Stafford, Paulie Litt</t>
  </si>
  <si>
    <t>After his career is sidelined from an unexpected tragedy and a personal blowup, a single man must take care of his precocious daughter.</t>
  </si>
  <si>
    <t>Philip Kaufman</t>
  </si>
  <si>
    <t>Ashley Judd, Samuel L. Jackson, Andy Garcia, David Strathairn</t>
  </si>
  <si>
    <t>Jessica, whose father was a serial killer, is a police officer. While investigating a murder, she finds herself in the centre of her own investigation, when her former lovers start dying around her at a furious pace.</t>
  </si>
  <si>
    <t>Wes Anderson, Noah Baumbach</t>
  </si>
  <si>
    <t>Bill Murray, Owen Wilson, Cate Blanchett, Anjelica Huston</t>
  </si>
  <si>
    <t>With a plan to exact revenge on a mythical shark that killed his partner, oceanographer Steve Zissou rallies a crew that includes his estranged wife, a journalist, and a man who may or may not be his son.</t>
  </si>
  <si>
    <t>Kevin Allen</t>
  </si>
  <si>
    <t>Jeffrey Jurgensen (characters), Harald Zwart (story), Dylan Sellers (story), Don Rhymer (story), Don Rhymer (screenplay)</t>
  </si>
  <si>
    <t>Frankie Muniz, Anthony Anderson, Hannah Spearritt, Cynthia Stevenson</t>
  </si>
  <si>
    <t>With all-new gadgets, high-flying action, exciting chases and a wisecracking new handler, Derek (Anthony Anderson), Cody has to retrieve the device before the world's leaders fall under the evil control of a diabolical villain.</t>
  </si>
  <si>
    <t>Terry George</t>
  </si>
  <si>
    <t>Keir Pearson, Terry George</t>
  </si>
  <si>
    <t>Xolani Mali, Don Cheadle, Desmond Dube, Hakeem Kae-Kazim</t>
  </si>
  <si>
    <t>The true story of Paul Rusesabagina, a hotel manager who housed over a thousand Tutsi refugees during their struggle against the Hutu militia in Rwanda.</t>
  </si>
  <si>
    <t>Tommy O'Haver</t>
  </si>
  <si>
    <t>Laurie Craig (screenplay), Karen McCullah (screenplay), Kirsten Smith (screenplay), Jennifer Heath (screenplay), Michele J. Wolff (screenplay), Gail Carson Levine (based on the book by)</t>
  </si>
  <si>
    <t>Anne Hathaway, Hugh Dancy, Cary Elwes, Aidan McArdle</t>
  </si>
  <si>
    <t>Ella is under a spell to be constantly obedient, a fact she must hide from her new step-family in order to protect the prince of the land, her friend for whom she's falling.</t>
  </si>
  <si>
    <t>201 min</t>
  </si>
  <si>
    <t>J.R.R. Tolkien (novel), Fran Walsh (screenplay), Philippa Boyens (screenplay), Peter Jackson (screenplay)</t>
  </si>
  <si>
    <t>Noel Appleby, Alexandra Astin, Sean Astin, David Aston</t>
  </si>
  <si>
    <t>Gandalf and Aragorn lead the World of Men against Sauron's army to draw his gaze from Frodo and Sam as they approach Mount Doom with the One Ring.</t>
  </si>
  <si>
    <t>Andrew Stanton, Lee Unkrich</t>
  </si>
  <si>
    <t>Andrew Stanton (original story by), Andrew Stanton (screenplay), Bob Peterson (screenplay), David Reynolds (screenplay)</t>
  </si>
  <si>
    <t>Albert Brooks, Ellen DeGeneres, Alexander Gould, Willem Dafoe</t>
  </si>
  <si>
    <t>After his son is captured in the Great Barrier Reef and taken to Sydney, a timid clownfish sets out on a journey to bring him home.</t>
  </si>
  <si>
    <t>Ted Elliott (screen story), Terry Rossio (screen story), Stuart Beattie (screen story), Jay Wolpert (screen story), Ted Elliott (screenplay), Terry Rossio (screenplay)</t>
  </si>
  <si>
    <t>Blacksmith Will Turner teams up with eccentric pirate "Captain" Jack Sparrow to save his love, the governor's daughter, from Jack's former pirate allies, who are now undead.</t>
  </si>
  <si>
    <t>Andy Wachowski, Lana Wachowski, Andy Wachowski (characters), Lana Wachowski (characters)</t>
  </si>
  <si>
    <t>Ray Anthony, Christine Anu, Andy Arness, Alima Ashton-Sheibu</t>
  </si>
  <si>
    <t>Neo and the rebel leaders estimate that they have 72 hours until 250,000 probes discover Zion and destroy it and its inhabitants. During this, Neo must decide how he can save Trinity from a dark fate in his dreams.</t>
  </si>
  <si>
    <t>Steve Koren (story), Mark O'Keefe (story), Steve Koren (screenplay), Mark O'Keefe (screenplay), Steve Oedekerk (screenplay)</t>
  </si>
  <si>
    <t>Jim Carrey, Morgan Freeman, Jennifer Aniston, Philip Baker Hall</t>
  </si>
  <si>
    <t>A guy who complains about God too often is given almighty powers to teach him how difficult it is to run the world.</t>
  </si>
  <si>
    <t>X2: X-Men United</t>
  </si>
  <si>
    <t>Halle Berry, Alan Cumming, Hugh Jackman, Ian McKellen</t>
  </si>
  <si>
    <t>David Berenbaum</t>
  </si>
  <si>
    <t>Will Ferrell, James Caan, Bob Newhart, Edward Asner</t>
  </si>
  <si>
    <t>After inadvertently wreaking havoc on the elf community due to his ungainly size, a man raised as an elf at the North Pole is sent to the U.S. in search of his true identity.</t>
  </si>
  <si>
    <t>James Cameron (characters), Gale Anne Hurd (characters), John D. Brancato (story), Michael Ferris (story), Tedi Sarafian (story), John D. Brancato (screenplay), Michael Ferris (screenplay)</t>
  </si>
  <si>
    <t>Arnold Schwarzenegger, Nick Stahl, Claire Danes, Kristanna Loken</t>
  </si>
  <si>
    <t>A cybernetic warrior from a post-apocalyptic future travels back in time to protect a 19-year old drifter and his future wife from a most advanced robotic assassin and to ensure they both survive a nuclear attack.</t>
  </si>
  <si>
    <t>Mary Alice, Tanveer K. Atwal, Helmut Bakaitis, Kate Beahan</t>
  </si>
  <si>
    <t>The human city of Zion defends itself against the massive invasion of the machines as Neo fights to end the war at another front while also opposing the rogue Agent Smith.</t>
  </si>
  <si>
    <t>Frank B. Gilbreth Jr. (novel), Ernestine Gilbreth Carey (novel), Craig Titley (screen story), Sam Harper (screenplay), Joel Cohen (screenplay), Alec Sokolow (screenplay)</t>
  </si>
  <si>
    <t>Steve Martin, Bonnie Hunt, Piper Perabo, Tom Welling</t>
  </si>
  <si>
    <t>With his wife doing a book tour, a father of twelve must handle a new job and his unstable brood.</t>
  </si>
  <si>
    <t>Steve Martin, Queen Latifah, Eugene Levy, Joan Plowright</t>
  </si>
  <si>
    <t>When a lonely guy meets a woman on the Internet who happens to be in prison, she breaks out to be with him, and proceeds to wreak havoc on his middle-class life.</t>
  </si>
  <si>
    <t>Stan Lee (Marvel comic book character), Jack Kirby (Marvel comic book character), James Schamus (story), John Turman (screenplay), Michael France (screenplay), James Schamus (screenplay)</t>
  </si>
  <si>
    <t>Eric Bana, Jennifer Connelly, Sam Elliott, Josh Lucas</t>
  </si>
  <si>
    <t>Bruce Banner, a genetics researcher with a tragic past, suffers an accident that causes him to transform into a raging green monster when he gets angry.</t>
  </si>
  <si>
    <t>John Singleton</t>
  </si>
  <si>
    <t>Gary Scott Thompson (characters), Michael Brandt (story), Derek Haas (story), Gary Scott Thompson (story), Michael Brandt (screenplay), Derek Haas (screenplay)</t>
  </si>
  <si>
    <t>Paul Walker, Tyrese Gibson, Eva Mendes, Cole Hauser</t>
  </si>
  <si>
    <t>Brian O'Conner and childhood friend Roman Pearce are re-united by the FBI to bring down a Miami drug exporter in exchange for clear records.</t>
  </si>
  <si>
    <t>Jack Nicholson, Diane Keaton, Keanu Reeves, Frances McDormand</t>
  </si>
  <si>
    <t>A swinger on the cusp of being a senior citizen with a taste for young women falls in love with an accomplished woman closer to his age.</t>
  </si>
  <si>
    <t>Drama, History, Sport</t>
  </si>
  <si>
    <t>Laura Hillenbrand (book), Gary Ross (screenplay)</t>
  </si>
  <si>
    <t>David McCullough, Jeff Bridges, Paul Vincent O'Connor, Chris Cooper</t>
  </si>
  <si>
    <t>True story of the undersized Depression-era racehorse whose victories lifted not only the spirits of the team behind it but also those of their nation.</t>
  </si>
  <si>
    <t>Robert Hamner (characters), Ron Mita (story), Jim McClain (story), David Ayer (screenplay), David McKenna (screenplay)</t>
  </si>
  <si>
    <t>Samuel L. Jackson, Colin Farrell, Michelle Rodriguez, LL Cool J</t>
  </si>
  <si>
    <t>An imprisoned drug kingpin offers a huge cash reward to anyone that can break him out of police custody and only the LAPD's Special Weapons and Tactics team can prevent it.</t>
  </si>
  <si>
    <t>Spy Kids 3D: Game Over</t>
  </si>
  <si>
    <t>John Logan (story), John Logan (screenplay), Edward Zwick (screenplay), Marshall Herskovitz (screenplay)</t>
  </si>
  <si>
    <t>Ken Watanabe, Tom Cruise, William Atherton, Chad Lindberg</t>
  </si>
  <si>
    <t>An American military advisor embraces the Samurai culture he was hired to destroy after he is captured in battle.</t>
  </si>
  <si>
    <t>Mary Rodgers (novel), Heather Hach (screenplay), Leslie Dixon (screenplay)</t>
  </si>
  <si>
    <t>Jamie Lee Curtis, Lindsay Lohan, Mark Harmon, Harold Gould</t>
  </si>
  <si>
    <t>An overworked mother and her daughter do not get along. When they switch bodies, each is forced to adapt to the others life for one freaky Friday.</t>
  </si>
  <si>
    <t>Craig Mazin, Pat Proft, Shawn Wayans (characters), Marlon Wayans (characters), Buddy Johnson (characters), Phil Beauman (characters), Jason Friedberg (characters), Aaron Seltzer (characters)</t>
  </si>
  <si>
    <t>Pamela Anderson, Jenny McCarthy, Marny Eng, Charlie Sheen</t>
  </si>
  <si>
    <t>In the third installment of the Scary Movie franchise, Cindy has to investigate mysterious crop circles and video tapes, and help the President in preventing an alien invasion.</t>
  </si>
  <si>
    <t>Troy Kennedy-Martin, Donna Powers (screenplay), Wayne Powers (screenplay)</t>
  </si>
  <si>
    <t>Mark Wahlberg, Charlize Theron, Donald Sutherland, Jason Statham</t>
  </si>
  <si>
    <t>After being betrayed and left for dead in Italy, Charlie Croker and his team plan an elaborate gold heist against their former ally.</t>
  </si>
  <si>
    <t>Donald Petrie</t>
  </si>
  <si>
    <t>Michele Alexander (book), Jeannie Long (book), Kristen Buckley (screenplay), Brian Regan (screenplay), Burr Steers (screenplay)</t>
  </si>
  <si>
    <t>Kate Hudson, Matthew McConaughey, Kathryn Hahn, Annie Parisse</t>
  </si>
  <si>
    <t>Benjamin Barry is an advertising executive and ladies' man who, to win a big campaign, bets that he can make a woman fall in love with him in 10 days. Andie Anderson covers the "How To" beat for "Composure" magazine and is assigned to write an article on "How to Lose a Guy in 10 days." They meet in a bar shortly after the bet is made.</t>
  </si>
  <si>
    <t>Jesse Dylan</t>
  </si>
  <si>
    <t>Adam Herz (characters), Adam Herz</t>
  </si>
  <si>
    <t>Jason Biggs, Seann William Scott, Alyson Hannigan, Eddie Kaye Thomas</t>
  </si>
  <si>
    <t>It's the wedding of Jim and Michelle and the gathering of their families and friends, including Jim's old friends from high school and Michelle's little sister.</t>
  </si>
  <si>
    <t>Eddie Murphy, Jeff Garlin, Steve Zahn, Regina King</t>
  </si>
  <si>
    <t>Two men get laid off and have to become stay-at-home dads when they can't find jobs. This inspires them to open their own day-care center.</t>
  </si>
  <si>
    <t>Mark Steven Johnson (screenplay)</t>
  </si>
  <si>
    <t>Ben Affleck, Jennifer Garner, Colin Farrell, Michael Clarke Duncan</t>
  </si>
  <si>
    <t>A man blinded by toxic waste which also enhanced his remaining senses fights crime as an acrobatic martial arts superhero.</t>
  </si>
  <si>
    <t>Chris Edgerly, Nolan North, Fred Tatasciore, Andrea Bowen</t>
  </si>
  <si>
    <t>A Dr Suess book brought to life about a cat that talks.</t>
  </si>
  <si>
    <t>Ivan Goff (television series), Ben Roberts (television series), John August (story), John August (screenplay), Cormac Wibberley (screenplay), Marianne Wibberley (screenplay)</t>
  </si>
  <si>
    <t>Cameron Diaz, Drew Barrymore, Lucy Liu, Bernie Mac</t>
  </si>
  <si>
    <t>The Angels investigate a series of murders which occur after the theft of a witness protection profile database.</t>
  </si>
  <si>
    <t>Peter Weir</t>
  </si>
  <si>
    <t>Patrick O'Brian (novels), Peter Weir (screenplay), John Collee (screenplay)</t>
  </si>
  <si>
    <t>Russell Crowe, Paul Bettany, James D'Arcy, Edward Woodall</t>
  </si>
  <si>
    <t>During the Napoleonic Wars, a brash British captain pushes his ship and crew to their limits in pursuit of a formidable French war vessel around South America.</t>
  </si>
  <si>
    <t>Legally Blonde 2: Red, White and Blonde</t>
  </si>
  <si>
    <t>Brian Helgeland (screenplay), Dennis Lehane (novel)</t>
  </si>
  <si>
    <t>Sean Penn, Tim Robbins, Kevin Bacon, Laurence Fishburne</t>
  </si>
  <si>
    <t>With a childhood tragedy that overshadowed their lives, three men are reunited by circumstance when one loses a daughter.</t>
  </si>
  <si>
    <t>Brother Bear</t>
  </si>
  <si>
    <t>Aaron Blaise, Robert Walker</t>
  </si>
  <si>
    <t>Tab Murphy (screenplay), Lorne Cameron (screenplay), David Hoselton (screenplay), Steve Bencich (screenplay), Ron J. Friedman (screenplay), Stephen J. Anderson (story), Nathan Greno (story), Stevie Wermers (story), Kevin Deters (story), Woody Woodman (story), Thom Enriquez (story), Kevin Harkey (story), Broose Johnson (story), John Norton (story), John Puglisi (story), Tim Hodge (additional story), Tom LaBaff (additional story), Ray Shenusay (additional story), Brian Pimental (additional story), Jim Story (additional story), Don Dougherty (additional story), Don Hall (additional story), Samuel Levine (additional story), Aurian Redson (additional story), Chris Williams (additional story), Jeff Hand (additional story material)</t>
  </si>
  <si>
    <t>Joaquin Phoenix, Jeremy Suarez, Jason Raize, Rick Moranis</t>
  </si>
  <si>
    <t>When a young Inuit hunter needlessly kills a bear, he is magically changed into a bear himself as punishment with a talkative cub being his only guide to changing back.</t>
  </si>
  <si>
    <t>Freddy Vs. Jason</t>
  </si>
  <si>
    <t>Michael Buffer, Sean S. Cunningham, Robert Englund, Ken Kirzinger</t>
  </si>
  <si>
    <t>One month before Freddy vs. Jason (2003) 's premiere, a weigh-in over at Bally's Las Vegas Hotel on the odds of winning for the two movie serial-killers. Place your bets.</t>
  </si>
  <si>
    <t>School of Rock</t>
  </si>
  <si>
    <t>Mike White</t>
  </si>
  <si>
    <t>Jack Black, Adam Pascal, Lucas Papaelias, Chris Stack</t>
  </si>
  <si>
    <t>A wannabe rock star in need of cash poses as a substitute teacher at a prep school, and tries to turn his class into a rock band.</t>
  </si>
  <si>
    <t>Marcus Nispel</t>
  </si>
  <si>
    <t>Kim Henkel, Tobe Hooper, Scott Kosar (screenplay)</t>
  </si>
  <si>
    <t>Jessica Biel, Jonathan Tucker, Erica Leerhsen, Mike Vogel</t>
  </si>
  <si>
    <t>After picking up a traumatized young hitchhiker, five friends find themselves stalked and hunted by a deformed chainsaw-wielding killer and his family of equally psychopathic killers.</t>
  </si>
  <si>
    <t>The Haunted Mansion</t>
  </si>
  <si>
    <t>Eddie Murphy, Terence Stamp, Nathaniel Parker, Marsha Thomason</t>
  </si>
  <si>
    <t>Workaholic realtor Jim Evers, his wife/business partner Sara and their two children are summoned to a mansion. When they discover that the place is haunted, Jim discovers an important lesson about the family he's neglected as they attempt to escape.</t>
  </si>
  <si>
    <t>Court Crandall (story), Todd Phillips (story), Scot Armstrong (story), Todd Phillips (screenplay), Scot Armstrong (screenplay)</t>
  </si>
  <si>
    <t>Luke Wilson, Will Ferrell, Vince Vaughn, Jeremy Piven</t>
  </si>
  <si>
    <t>Three friends attempt to recapture their glory days by opening up a fraternity near their alma mater.</t>
  </si>
  <si>
    <t>Kill Bill Vol. 1</t>
  </si>
  <si>
    <t>Quentin Tarantino, Quentin Tarantino (character The Bride), Uma Thurman (character The Bride)</t>
  </si>
  <si>
    <t>Uma Thurman, Lucy Liu, Vivica A. Fox, Daryl Hannah</t>
  </si>
  <si>
    <t>The Bride wakens from a four-year coma. The child she carried in her womb is gone. Now she must wreak vengeance on the team of assassins who betrayed her - a team she was once part of.</t>
  </si>
  <si>
    <t>Louis Sachar (novel), Louis Sachar (screenplay)</t>
  </si>
  <si>
    <t>Sigourney Weaver, Jon Voight, Tim Blake Nelson, Shia LaBeouf</t>
  </si>
  <si>
    <t>A wrongfully convicted boy is sent to a brutal desert detention camp where he joins the job of digging holes for some mysterious reason.</t>
  </si>
  <si>
    <t>David McNally</t>
  </si>
  <si>
    <t>Steve Bing (story), Barry O'Brien (story), Steve Bing (screenplay), Scott Rosenberg (screenplay)</t>
  </si>
  <si>
    <t>Jerry O'Connell, Anthony Anderson, Estella Warren, Christopher Walken</t>
  </si>
  <si>
    <t>Two childhood friends, a New York hairstylist and a would-be musician, get caught up with the mob and are forced to deliver $50,000 to Australia, but things go haywire when the money is lost to a wild kangaroo.</t>
  </si>
  <si>
    <t>Daniel Wallace (novel), John August (screenplay)</t>
  </si>
  <si>
    <t>Ewan McGregor, Albert Finney, Billy Crudup, Jessica Lange</t>
  </si>
  <si>
    <t>A son learns the truth about his father.</t>
  </si>
  <si>
    <t>Stephen Norrington</t>
  </si>
  <si>
    <t>Alan Moore (comic books), Kevin O'Neill (comic books), James Robinson (screenplay)</t>
  </si>
  <si>
    <t>Sean Connery, Naseeruddin Shah, Peta Wilson, Tony Curran</t>
  </si>
  <si>
    <t>In an alternate Victorian Age world, a group of famous contemporary fantasy, SF and adventure characters team up on a secret mission.</t>
  </si>
  <si>
    <t>Lara Croft Tomb Raider: The Cradle of Life</t>
  </si>
  <si>
    <t>Lawrence Konner, Mark Rosenthal</t>
  </si>
  <si>
    <t>Julia Roberts, Kirsten Dunst, Julia Stiles, Maggie Gyllenhaal</t>
  </si>
  <si>
    <t>A free-thinking art professor teaches conservative 1950s Wellesley girls to question their traditional social roles.</t>
  </si>
  <si>
    <t>Alfred Gough (characters), Miles Millar (characters), Alfred Gough, Miles Millar</t>
  </si>
  <si>
    <t>Jackie Chan, Owen Wilson, Aaron Taylor-Johnson, Tom Fisher</t>
  </si>
  <si>
    <t>When a Chinese rebel murders Chon's estranged father and escapes to England, Chon and Roy make their way to London with revenge on their minds.</t>
  </si>
  <si>
    <t>Terry Zwigoff</t>
  </si>
  <si>
    <t>Billy Bob Thornton, Tony Cox, Brett Kelly, Lauren Graham</t>
  </si>
  <si>
    <t>A miserable conman and his partner pose as Santa and his Little Helper to rob department stores on Christmas Eve. But they run into problems when the conman befriends a troubled kid, and the security boss discovers the plot.</t>
  </si>
  <si>
    <t>Richard Curtis</t>
  </si>
  <si>
    <t>Bill Nighy, Gregor Fisher, Rory MacGregor, Colin Firth</t>
  </si>
  <si>
    <t>Follows the lives of eight very different couples in dealing with their love lives in various loosely interrelated tales all set during a frantic month before Christmas in London, England.</t>
  </si>
  <si>
    <t>Gothika</t>
  </si>
  <si>
    <t>Mathieu Kassovitz</t>
  </si>
  <si>
    <t>Sebastian Gutierrez</t>
  </si>
  <si>
    <t>Halle Berry, Robert Downey Jr., Charles S. Dutton, John Carroll Lynch</t>
  </si>
  <si>
    <t>A repressed female psychiatrist wakes up as a patient in the asylum where she worked with no memory of why she is there and what she has done.</t>
  </si>
  <si>
    <t>Action, Romance, Western</t>
  </si>
  <si>
    <t>Kevin Costner</t>
  </si>
  <si>
    <t>Lauran Paine (novel), Craig Storper (screenplay)</t>
  </si>
  <si>
    <t>Robert Duvall, Kevin Costner, Annette Bening, Michael Gambon</t>
  </si>
  <si>
    <t>A former gunslinger is forced to take up arms again when he and his cattle crew are threatened by a corrupt lawman.</t>
  </si>
  <si>
    <t>Antonio Banderas, Salma Hayek, Johnny Depp, Mickey Rourke</t>
  </si>
  <si>
    <t>Hitman "El Mariachi" becomes involved in international espionage involving a psychotic CIA agent and a corrupt Mexican general.</t>
  </si>
  <si>
    <t>Sam Harper</t>
  </si>
  <si>
    <t>Ashton Kutcher, Brittany Murphy, Christian Kane, David Moscow</t>
  </si>
  <si>
    <t>A young newlywed couple honeymoon in Europe, where obstacles challenge their ability to sustain the marriage.</t>
  </si>
  <si>
    <t>John Woo</t>
  </si>
  <si>
    <t>Philip K. Dick (short story), Dean Georgaris (screenplay)</t>
  </si>
  <si>
    <t>Ben Affleck, Aaron Eckhart, Uma Thurman, Paul Giamatti</t>
  </si>
  <si>
    <t>What seemed like a breezy idea for an engineer to net him millions of dollars, leaves him on the run for his life and piecing together why he's being chased.</t>
  </si>
  <si>
    <t>The Recruit</t>
  </si>
  <si>
    <t>Roger Towne, Kurt Wimmer, Mitch Glazer</t>
  </si>
  <si>
    <t>Al Pacino, Colin Farrell, Bridget Moynahan, Gabriel Macht</t>
  </si>
  <si>
    <t>A brilliant young CIA trainee is asked by his mentor to help find a mole in the Agency.</t>
  </si>
  <si>
    <t>Michael Tollin</t>
  </si>
  <si>
    <t>Cuba Gooding Jr., Ed Harris, Alfre Woodard, S. Epatha Merkerson</t>
  </si>
  <si>
    <t>The story of a high school coach and the developmentally challenged man whom he took under his wing.</t>
  </si>
  <si>
    <t>Michael Cooney</t>
  </si>
  <si>
    <t>John Cusack, Ray Liotta, Amanda Peet, John Hawkes</t>
  </si>
  <si>
    <t>Stranded at a desolate Nevada motel during a nasty rain-storm, ten strangers become acquainted with each other when they realize that they're being killed off one by one.</t>
  </si>
  <si>
    <t>Action, Fantasy, Thriller</t>
  </si>
  <si>
    <t>Kevin Grevioux (story), Len Wiseman (story), Danny McBride (story), Danny McBride (screenplay)</t>
  </si>
  <si>
    <t>Kate Beckinsale, Scott Speedman, Michael Sheen, Shane Brolly</t>
  </si>
  <si>
    <t>Selene, a beautiful vampire warrior, is entrenched in a war between the vampire and werewolf races. Although she is aligned with the vampires, she falls in love with Michael, a werewolf who longs for the war to end.</t>
  </si>
  <si>
    <t>Runaway Jury</t>
  </si>
  <si>
    <t>Gary Fleder</t>
  </si>
  <si>
    <t>John Grisham (novel), Brian Koppelman (screenplay), David Levien (screenplay), Rick Cleveland (screenplay), Matthew Chapman (screenplay)</t>
  </si>
  <si>
    <t>John Cusack, Gene Hackman, Dustin Hoffman, Rachel Weisz</t>
  </si>
  <si>
    <t>A juror on the inside and a woman on the outside manipulate a court trial involving a major gun manufacturer.</t>
  </si>
  <si>
    <t>J.M. Barrie (play), P.J. Hogan (screenplay), Michael Goldenberg (screenplay)</t>
  </si>
  <si>
    <t>Jason Isaacs, Jeremy Sumpter, Rachel Hurd-Wood, Lynn Redgrave</t>
  </si>
  <si>
    <t>The Darling family children receive a visit from Peter Pan, who takes them to Never Never Land where an ongoing war with the evil Pirate Captain Hook is taking place.</t>
  </si>
  <si>
    <t>Ashley Miller (screenplay), Zack Stentz (screenplay), Scott Alexander (screenplay), Larry Karaszewski (screenplay), Jeffrey Jurgensen (story)</t>
  </si>
  <si>
    <t>Frankie Muniz, Hilary Duff, Angie Harmon, Keith David</t>
  </si>
  <si>
    <t>A government agent trains Cody Banks in the ways of covert operations that require younger participants.</t>
  </si>
  <si>
    <t>72 min</t>
  </si>
  <si>
    <t>Adventure, Animation, Family</t>
  </si>
  <si>
    <t>Steve Trenbirth</t>
  </si>
  <si>
    <t>Karl Geurs (screenplay), Carter Crocker (additional written material), Evan Spiliotopoulos (additional written material), David Reynolds (additional written material), Roger S.H. Schulman (additional written material), Tom Rogers (additional written material)</t>
  </si>
  <si>
    <t>John Goodman, Haley Joel Osment, Mae Whitman, Connor Funk</t>
  </si>
  <si>
    <t>Mowgli, missing the jungle and his old friends, runs away from the man village unaware of the danger he's in by going back to the wild.</t>
  </si>
  <si>
    <t>R.J. Stewart (story), R.J. Stewart (screenplay), James Vanderbilt (screenplay)</t>
  </si>
  <si>
    <t>Dwayne Johnson, Seann William Scott, Rosario Dawson, Christopher Walken</t>
  </si>
  <si>
    <t>A tough aspiring chef is hired to bring home a mobster's son from the Amazon but becomes involved in the fight against an oppressive town operator and the search for a legendary treasure.</t>
  </si>
  <si>
    <t>J. Mackye Gruber (screenplay), Eric Bress (screenplay), J. Mackye Gruber (story), Eric Bress (story), Jeffrey Reddick (story), Jeffrey Reddick (characters)</t>
  </si>
  <si>
    <t>Ali Larter, A.J. Cook, Michael Landes, David Paetkau</t>
  </si>
  <si>
    <t>When Kimberly has a violent premonition of a highway pileup she blocks the freeway, keeping a few others meant to die, safe...Or are they? The survivors mysteriously start dying and it's up to Kimberly to stop it before she's next.</t>
  </si>
  <si>
    <t>28 Days Later</t>
  </si>
  <si>
    <t>Sofia Coppola</t>
  </si>
  <si>
    <t>Scarlett Johansson, Bill Murray, Akiko Takeshita, Kazuyoshi Minamimagoe</t>
  </si>
  <si>
    <t>A faded movie star and a neglected young woman form an unlikely bond after crossing paths in Tokyo.</t>
  </si>
  <si>
    <t>Alex Lasker, Patrick Cirillo</t>
  </si>
  <si>
    <t>Bruce Willis, Monica Bellucci, Cole Hauser, Eamonn Walker</t>
  </si>
  <si>
    <t>A Special-Ops commander leads his team into the Nigerian jungle in order to rescue a doctor who will only join them if they agree to save 70 refugees too.</t>
  </si>
  <si>
    <t>Audrey Wells</t>
  </si>
  <si>
    <t>Frances Mayes (book), Audrey Wells (screen story), Audrey Wells (screenplay)</t>
  </si>
  <si>
    <t>Diane Lane, Sandra Oh, Lindsay Duncan, Raoul Bova</t>
  </si>
  <si>
    <t>A writer impulsively buys a villa in Tuscany in order to change her life.</t>
  </si>
  <si>
    <t>Jim Fall</t>
  </si>
  <si>
    <t>Susan Estelle Jansen, Ed Decter, John J. Strauss, Terri Minsky (characters)</t>
  </si>
  <si>
    <t>Hilary Duff, Adam Lamberg, Hallie Todd, Robert Carradine</t>
  </si>
  <si>
    <t>Lizzie McGuire has graduated from middle school and takes a trip to Rome, Italy with her class. And what was supposed to be only a normal trip, becomes a teenager's dream come true.</t>
  </si>
  <si>
    <t>Tim McCanlies</t>
  </si>
  <si>
    <t>Michael Caine, Robert Duvall, Haley Joel Osment, Kyra Sedgwick</t>
  </si>
  <si>
    <t>A coming-of-age story about a shy, young boy sent by his irresponsible mother to spend the summer with his wealthy, eccentric uncles in Texas.</t>
  </si>
  <si>
    <t>Carl Franklin</t>
  </si>
  <si>
    <t>David Collard</t>
  </si>
  <si>
    <t>Denzel Washington, Eva Mendes, Sanaa Lathan, Dean Cain</t>
  </si>
  <si>
    <t>A Florida police chief must solve a vicious double homicide before he himself falls under suspicion.</t>
  </si>
  <si>
    <t>John Eng, Norton Virgien</t>
  </si>
  <si>
    <t>Kate Boutilier</t>
  </si>
  <si>
    <t>Elizabeth Daily, Nancy Cartwright, Kath Soucie, Dionne Quan</t>
  </si>
  <si>
    <t>The Rugrats get tangled in an exotic adventure, where they're helped by the Thornberrys, a family that travels the world making nature documentaries.</t>
  </si>
  <si>
    <t>Chris Rock</t>
  </si>
  <si>
    <t>Chris Rock, Ali LeRoi</t>
  </si>
  <si>
    <t>Chris Rock, Bernie Mac, Dylan Baker, Nick Searcy</t>
  </si>
  <si>
    <t>When a presidential candidate dies unexpectedly in the middle of the campaign, Washington, D.C. alderman, Mays Gilliam is unexpectedly picked as his replacement.</t>
  </si>
  <si>
    <t>John Hoffman</t>
  </si>
  <si>
    <t>Zeke Richardson (story), Zeke Richardson (screen story), John Hoffman (screen story), John Hoffman (screenplay)</t>
  </si>
  <si>
    <t>Molly Shannon, Liam Aiken, Kevin Nealon, Brittany Moldowan</t>
  </si>
  <si>
    <t>An intergalactic dog pilot from Sirius (the dog star), visits Earth to verify the rumors that dogs have failed to take over the planet.</t>
  </si>
  <si>
    <t>Uptown Girls</t>
  </si>
  <si>
    <t>Boaz Yakin</t>
  </si>
  <si>
    <t>Julia Dahl (screenplay), Mo Ogrodnik (screenplay), Lisa Davidowitz (screenplay), Allison Jacobs (story)</t>
  </si>
  <si>
    <t>Brittany Murphy, Dakota Fanning, Marley Shelton, Donald Faison</t>
  </si>
  <si>
    <t>A grown-up woman, who kept her childish instincts and behavior, starts working as a nanny of a 8-year-old girl, who actually acts like an adult. But in the end everything turns to its right places.</t>
  </si>
  <si>
    <t>Matchstick Men</t>
  </si>
  <si>
    <t>National Security</t>
  </si>
  <si>
    <t>Jay Scherick, David Ronn</t>
  </si>
  <si>
    <t>Martin Lawrence, Steve Zahn, Colm Feore, Bill Duke</t>
  </si>
  <si>
    <t>Two mismatched security guards are thrown together to bust a smuggling operation.</t>
  </si>
  <si>
    <t>Dennie Gordon</t>
  </si>
  <si>
    <t>William Douglas-Home (play), William Douglas-Home, Jenny Bicks (screenplay), Elizabeth Chandler (screenplay)</t>
  </si>
  <si>
    <t>Amanda Bynes, Colin Firth, Kelly Preston, Eileen Atkins</t>
  </si>
  <si>
    <t>An American teenager learns that her father is a wealthy British politician running for office. Although she is eager to find him, she realizes it could cause a scandal and cost him the election.</t>
  </si>
  <si>
    <t>Jeepers Creepers 2</t>
  </si>
  <si>
    <t>Greg Carson</t>
  </si>
  <si>
    <t>Nicki Aycox, Drew Tyler Bell, Jonathan Breck, Billy Aaron Brown</t>
  </si>
  <si>
    <t>Robert Ramsey (story), Matthew Stone (story), John Romano (story), Robert Ramsey (screenplay), Matthew Stone (screenplay), Ethan Coen (screenplay), Joel Coen (screenplay)</t>
  </si>
  <si>
    <t>George Clooney, Catherine Zeta-Jones, Geoffrey Rush, Cedric the Entertainer</t>
  </si>
  <si>
    <t>A revenge-seeking gold digger marries a womanizing Beverly Hills lawyer with the intention of making a killing in the divorce.</t>
  </si>
  <si>
    <t>John O'Brien (story), John O'Brien (screenplay), Channing Gibson (screenplay)</t>
  </si>
  <si>
    <t>Jet Li, DMX, Anthony Anderson, Kelly Hu</t>
  </si>
  <si>
    <t>A jewel thief's daughter is kidnapped after he steals a collection of prized black diamonds, which aren't at all what they seem.</t>
  </si>
  <si>
    <t>Patty Jenkins</t>
  </si>
  <si>
    <t>Charlize Theron, Christina Ricci, Bruce Dern, Lee Tergesen</t>
  </si>
  <si>
    <t>Based on the life of Aileen Wuornos, a Daytona Beach prostitute who became a serial killer.</t>
  </si>
  <si>
    <t>Fax Bahr, Adam Small, Jamie Kennedy, Nick Swardson</t>
  </si>
  <si>
    <t>Jamie Kennedy, Taye Diggs, Anthony Anderson, Regina Hall</t>
  </si>
  <si>
    <t>A senator arranges for his son, a rich white kid who fancies himself black, to be kidnapped by a couple of black actors pretending to be murderers to try and shock him out of his plans to become a rapper.</t>
  </si>
  <si>
    <t>William Friedkin</t>
  </si>
  <si>
    <t>David Griffiths, Peter Griffiths, Art Monterastelli</t>
  </si>
  <si>
    <t>Tommy Lee Jones, Benicio Del Toro, Connie Nielsen, Leslie Stefanson</t>
  </si>
  <si>
    <t>An FBI deep-woods tracker captures a trained assassin who has made a sport of hunting humans.</t>
  </si>
  <si>
    <t>Stuck on You</t>
  </si>
  <si>
    <t>Charles B. Wessler (story), Bennett Yellin (story), Peter Farrelly (story), Bobby Farrelly (story), Peter Farrelly (screenplay), Bobby Farrelly (screenplay)</t>
  </si>
  <si>
    <t>Matt Damon, Greg Kinnear, Eva Mendes, Wen Yann Shih</t>
  </si>
  <si>
    <t>Conjoined twins from Martha's Vineyard move to Los Angeles so that one of them can pursue an acting career.</t>
  </si>
  <si>
    <t>Drama, Horror, Sci-Fi</t>
  </si>
  <si>
    <t>Lawrence Kasdan</t>
  </si>
  <si>
    <t>Stephen King (novel), William Goldman (screenplay), Lawrence Kasdan (screenplay)</t>
  </si>
  <si>
    <t>Morgan Freeman, Thomas Jane, Jason Lee, Damian Lewis</t>
  </si>
  <si>
    <t>Friends on a camping trip discover that the town they're vacationing in is being plagued in an unusual fashion by parasitic aliens from outer space.</t>
  </si>
  <si>
    <t>Joe Harris (story), John Fasano (screenplay), James Vanderbilt (screenplay), Joe Harris (screenplay)</t>
  </si>
  <si>
    <t>Chaney Kley, Emma Caulfield, Lee Cormie, Grant Piro</t>
  </si>
  <si>
    <t>A vengeful spirit has taken the form of the Tooth Fairy to exact vengeance on the town that lynched her 150 years earlier. Her only opposition is the only child, now grown up, who has survived her before.</t>
  </si>
  <si>
    <t>Bend It Like Beckham</t>
  </si>
  <si>
    <t>15 min</t>
  </si>
  <si>
    <t>Gurinder Chadha, Simon Clifford, Trey Farley, Anupam Kher</t>
  </si>
  <si>
    <t>Jon Amiel</t>
  </si>
  <si>
    <t>Cooper Layne, John Rogers</t>
  </si>
  <si>
    <t>Aaron Eckhart, Christopher Shyer, Ray Galletti, Hilary Swank</t>
  </si>
  <si>
    <t>The only way to save Earth from catastrophe is to drill down to the core and set it spinning again.</t>
  </si>
  <si>
    <t>Calendar Girls</t>
  </si>
  <si>
    <t>Nigel Cole</t>
  </si>
  <si>
    <t>Juliette Towhidi, Tim Firth</t>
  </si>
  <si>
    <t>Helen Mirren, Julie Walters, John Alderton, Linda Bassett</t>
  </si>
  <si>
    <t>A Women's Institute chapter's fundraising effort for a local hospital by posing nude for a calendar becomes a media sensation.</t>
  </si>
  <si>
    <t>Ron Shelton</t>
  </si>
  <si>
    <t>Robert Souza, Ron Shelton</t>
  </si>
  <si>
    <t>Harrison Ford, Josh Hartnett, Lena Olin, Bruce Greenwood</t>
  </si>
  <si>
    <t>Two LAPD detectives who moonlight in other fields investigate the murder of an up-and-coming rap group.</t>
  </si>
  <si>
    <t>Alonzo Brown, Kim Watson</t>
  </si>
  <si>
    <t>Jessica Alba, Mekhi Phifer, Romeo Miller, Joy Bryant</t>
  </si>
  <si>
    <t>Honey is a sexy, tough music video choreographer who shakes up her life after her mentor gives her an ultimatum: sleep with him or be blacklisted within their industry.</t>
  </si>
  <si>
    <t>The Fighting Temptations</t>
  </si>
  <si>
    <t>Jonathan Lynn</t>
  </si>
  <si>
    <t>Elizabeth Hunter (story), Elizabeth Hunter (screenplay), Saladin K. Patterson (screenplay)</t>
  </si>
  <si>
    <t>Nigel Washington, Chloe Bailey, Demetress Long, Ann Nesby</t>
  </si>
  <si>
    <t>A New York advertising executive travels to a small Southern town to collect an inheritance but finds he must create a gospel choir and lead it to success before he can collect.</t>
  </si>
  <si>
    <t>Peter Howitt</t>
  </si>
  <si>
    <t>Neal Purvis, Robert Wade, William Davies</t>
  </si>
  <si>
    <t>Rowan Atkinson, Tasha de Vasconcelos, Ben Miller, Greg Wise</t>
  </si>
  <si>
    <t>After a sudden attack on the MI5, Johnny English, Britain's most confident yet unintelligent spy, becomes Britain's only spy.</t>
  </si>
  <si>
    <t>Adventure, Thriller, Western</t>
  </si>
  <si>
    <t>Thomas Eidson (novel), Ken Kaufman (screenplay)</t>
  </si>
  <si>
    <t>Tommy Lee Jones, Cate Blanchett, Evan Rachel Wood, Jenna Boyd</t>
  </si>
  <si>
    <t>In 1885 New Mexico, a frontier medicine woman forms an uneasy alliance with her estranged father when her daughter is kidnapped by an Apache brujo.</t>
  </si>
  <si>
    <t>John McTiernan</t>
  </si>
  <si>
    <t>John Travolta, Connie Nielsen, Samuel L. Jackson, Tim Daly</t>
  </si>
  <si>
    <t>A DEA agent investigates the disappearance of a legendary Army ranger drill sergeant and several of his cadets during a training exercise gone severely awry.</t>
  </si>
  <si>
    <t>Christian Gudegast, Paul Scheuring</t>
  </si>
  <si>
    <t>Vin Diesel, Larenz Tate, Timothy Olyphant, Geno Silva</t>
  </si>
  <si>
    <t>A man known as Diablo emerges to head a drug cartel after the previous leader is imprisoned.</t>
  </si>
  <si>
    <t>Patrick Gilmore, Tim Johnson</t>
  </si>
  <si>
    <t>John Logan (screenplay)</t>
  </si>
  <si>
    <t>Brad Pitt, Catherine Zeta-Jones, Michelle Pfeiffer, Joseph Fiennes</t>
  </si>
  <si>
    <t>The sailor of legend is framed by the goddess Eris for the theft of the Book of Peace, and must travel to her realm at the end of the world to retrieve it and save the life of his childhood friend Prince Proteus.</t>
  </si>
  <si>
    <t>Troy Miller</t>
  </si>
  <si>
    <t>Peter Farrelly (characters), Bennett Yellin (characters), Bobby Farrelly (characters), Robert Brener (story), Robert Brener (screenplay), Troy Miller (screenplay)</t>
  </si>
  <si>
    <t>Timothy Stack, Mimi Rogers, Wayne Federman, Lucas Gregory</t>
  </si>
  <si>
    <t>Set back in the 80s when Harry met Lloyd in high school where they cross paths with a mean principal and a bunch of other outcasts much like themselves.</t>
  </si>
  <si>
    <t>Stan Lee (Marvel comic book), Steve Ditko (Marvel comic book), David Koepp (screenplay)</t>
  </si>
  <si>
    <t>Tobey Maguire, Willem Dafoe, Kirsten Dunst, James Franco</t>
  </si>
  <si>
    <t>When bitten by a genetically modified spider, a nerdy, shy, and awkward high school student gains spider-like abilities that he eventually must use to fight evil as a superhero after tragedy befalls his family.</t>
  </si>
  <si>
    <t>179 min</t>
  </si>
  <si>
    <t>J.R.R. Tolkien (novel), Fran Walsh (screenplay), Philippa Boyens (screenplay), Stephen Sinclair (screenplay), Peter Jackson (screenplay)</t>
  </si>
  <si>
    <t>Bruce Allpress, Sean Astin, John Bach, Sala Baker</t>
  </si>
  <si>
    <t>While Frodo and Sam edge closer to Mordor with the help of the shifty Gollum, the divided fellowship makes a stand against Sauron's new ally, Saruman, and his hordes of Isengard.</t>
  </si>
  <si>
    <t>Star Wars: Episode II - Attack of the Clones</t>
  </si>
  <si>
    <t>J.K. Rowling (novel), Steve Kloves (screenplay)</t>
  </si>
  <si>
    <t>Daniel Radcliffe, Rupert Grint, Emma Watson, Richard Griffiths</t>
  </si>
  <si>
    <t>Harry ignores warnings not to return to Hogwarts, only to find the school plagued by a series of mysterious attacks and a strange voice haunting him.</t>
  </si>
  <si>
    <t>IFC</t>
  </si>
  <si>
    <t>Nia Vardalos</t>
  </si>
  <si>
    <t>Nia Vardalos, Michael Constantine, Christina Eleusiniotis, Kaylee Vieira</t>
  </si>
  <si>
    <t>A young Greek woman falls in love with a non-Greek and struggles to get her family to accept him while she comes to terms with her heritage and cultural identity.</t>
  </si>
  <si>
    <t>Mel Gibson, Joaquin Phoenix, Rory Culkin, Abigail Breslin</t>
  </si>
  <si>
    <t>A family living on a farm finds mysterious crop circles in their fields which suggests something more frightening to come.</t>
  </si>
  <si>
    <t>Men in Black II</t>
  </si>
  <si>
    <t>Lowell Cunningham (comic book "Malibu Comics"), Robert Gordon (story), Robert Gordon (screenplay), Barry Fanaro (screenplay)</t>
  </si>
  <si>
    <t>Tommy Lee Jones, Will Smith, Rip Torn, Lara Flynn Boyle</t>
  </si>
  <si>
    <t>Agent J needs help so he is sent to find Agent K and restore his memory.</t>
  </si>
  <si>
    <t>Michael J. Wilson (story), Michael Berg (screenplay), Michael J. Wilson (screenplay), Peter Ackerman (screenplay), James Bresnahan (additional story), Doug Compton (additional story), Mike Thurmeier (additional story), Jeff Siergey (additional story), Galen T. Chu (additional story), Xeth Feinberg (additional story)</t>
  </si>
  <si>
    <t>Ray Romano, John Leguizamo, Denis Leary, Goran Visnjic</t>
  </si>
  <si>
    <t>Set during the Ice Age, a sabertooth tiger, a sloth, and a wooly mammoth find a lost human infant, and they try to return him to his tribe.</t>
  </si>
  <si>
    <t>Catch Me If You Can</t>
  </si>
  <si>
    <t>Jeff Nathanson (screenplay), Frank Abagnale Jr. (book), Stan Redding (book)</t>
  </si>
  <si>
    <t>Leonardo DiCaprio, Tom Hanks, Christopher Walken, Martin Sheen</t>
  </si>
  <si>
    <t>A true story about Frank Abagnale Jr., who, before his 19th birthday, successfully conned millions of dollars' worth of checks as a Pan Am pilot, doctor, and legal prosecutor.</t>
  </si>
  <si>
    <t>Ian Fleming (characters), Neal Purvis, Robert Wade</t>
  </si>
  <si>
    <t>Pierce Brosnan, Halle Berry, Toby Stephens, Rosamund Pike</t>
  </si>
  <si>
    <t>James Bond is sent to investigate the connection between a North Korean terrorist and a diamond mogul who is funding the development of an international space weapon.</t>
  </si>
  <si>
    <t>James Gunn (screenplay), Craig Titley (story), James Gunn (story), William Hanna (characters), Joseph Barbera (characters)</t>
  </si>
  <si>
    <t>After an acrimonious break up, the Mystery Inc. gang are individually brought to an island resort to investigate strange goings on.</t>
  </si>
  <si>
    <t>Chris Sanders (idea), Chris Sanders, Dean DeBlois</t>
  </si>
  <si>
    <t>Daveigh Chase, Chris Sanders, Tia Carrere, David Ogden Stiers</t>
  </si>
  <si>
    <t>A Hawaiian girl adopts an unusual pet who is actually a notorious extra-terrestrial fugitive from the law.</t>
  </si>
  <si>
    <t>XXX</t>
  </si>
  <si>
    <t>Rich Wilkes</t>
  </si>
  <si>
    <t>Vin Diesel, Asia Argento, Marton Csokas, Samuel L. Jackson</t>
  </si>
  <si>
    <t>An extreme sports athlete, Xander Cage, is recruited by the government on a special mission.</t>
  </si>
  <si>
    <t>Don Rhymer (screenplay), Cinco Paul (screenplay), Ken Daurio (screenplay), Ed Decter (screenplay), John J. Strauss (screenplay), Leo Benvenuti (characters), Steve Rudnick (characters), Leo Benvenuti (story), Steve Rudnick (story)</t>
  </si>
  <si>
    <t>Tim Allen, Elizabeth Mitchell, David Krumholtz, Eric Lloyd</t>
  </si>
  <si>
    <t>Scott Calvin has been a humble Santa Claus for nearly ten years, but it might come to an end if he doesn't find a Mrs. Claus.</t>
  </si>
  <si>
    <t>Philip K. Dick (short story), Scott Frank (screenplay), Jon Cohen (screenplay)</t>
  </si>
  <si>
    <t>Tom Cruise, Max von Sydow, Steve Harris, Neal McDonough</t>
  </si>
  <si>
    <t>In a future where a special police unit is able to arrest murderers before they commit their crimes, an officer from that unit is himself accused of a future murder.</t>
  </si>
  <si>
    <t>Douglas J. Eboch (story), C. Jay Cox (screenplay)</t>
  </si>
  <si>
    <t>Reese Witherspoon, Josh Lucas, Patrick Dempsey, Candice Bergen</t>
  </si>
  <si>
    <t>A young woman with a Southern background runs away from her husband in Alabama and reinvents herself as a New York socialite.</t>
  </si>
  <si>
    <t>Clarence Budington Kelland (short story "Opera Hat"), Robert Riskin (film Mr. Deeds Goes to Town), Tim Herlihy (screenplay)</t>
  </si>
  <si>
    <t>Adam Sandler, Winona Ryder, John Turturro, Allen Covert</t>
  </si>
  <si>
    <t>A sweet-natured, small-town guy inherits a controlling stake in a media conglomerate and begins to do business his way.</t>
  </si>
  <si>
    <t>Tony Gilroy (screenplay), W. Blake Herron (screenplay), Robert Ludlum (novel)</t>
  </si>
  <si>
    <t>Matt Damon, Franka Potente, Chris Cooper, Clive Owen</t>
  </si>
  <si>
    <t>A man is picked up by a fishing boat, bullet-riddled and suffering from amnesia, before racing to elude assassins and regain his memory.</t>
  </si>
  <si>
    <t>Phil Alden Robinson</t>
  </si>
  <si>
    <t>Tom Clancy (novel), Paul Attanasio (screenplay), Daniel Pyne (screenplay)</t>
  </si>
  <si>
    <t>Ian Mongrain, Russell Bobbitt, James Cromwell, Ken Jenkins</t>
  </si>
  <si>
    <t>CIA analyst Jack Ryan must thwart the plans of a terrorist faction that threatens to induce a catastrophic conflict between the United States and Russia's newly elected president by detonating a nuclear weapon at a football game in Baltimore.</t>
  </si>
  <si>
    <t>Scott Silver</t>
  </si>
  <si>
    <t>Eminem, Kim Basinger, Mekhi Phifer, Brittany Murphy</t>
  </si>
  <si>
    <t>A young rapper, struggling with every aspect of his life, wants to make the most of what could be his final opportunity but his problems around gives him doubts.</t>
  </si>
  <si>
    <t>Road to Perdition</t>
  </si>
  <si>
    <t>Max Allan Collins (graphic novel), Richard Piers Rayner (graphic novel), David Self (screenplay)</t>
  </si>
  <si>
    <t>Tyler Hoechlin, Rob Maxey, Liam Aiken, Jennifer Jason Leigh</t>
  </si>
  <si>
    <t>Bonds of loyalty are put to the test when a hitman's son witnesses what his father does for a living.</t>
  </si>
  <si>
    <t>Jodie Foster, Kristen Stewart, Forest Whitaker, Dwight Yoakam</t>
  </si>
  <si>
    <t>A divorced woman and her diabetic daughter take refuge in their newly-purchased house's safe room, when three men break-in, searching for a missing fortune.</t>
  </si>
  <si>
    <t>John Hughes (story), Kevin Wade (screenplay)</t>
  </si>
  <si>
    <t>Jennifer Lopez, Ralph Fiennes, Natasha Richardson, Stanley Tucci</t>
  </si>
  <si>
    <t>A senatorial candidate falls for a hotel maid, thinking she is a socialite when he sees her trying on a wealthy woman's dress.</t>
  </si>
  <si>
    <t>Sandra Bullock, Hugh Grant, Alicia Witt, Dana Ivey</t>
  </si>
  <si>
    <t>A lawyer decides that she's used too much like a nanny by her boss, so she walks out on him.</t>
  </si>
  <si>
    <t>Thomas Harris (novel), Ted Tally (screenplay)</t>
  </si>
  <si>
    <t>Anthony Hopkins, Edward Norton, Ralph Fiennes, Harvey Keitel</t>
  </si>
  <si>
    <t>A retired FBI agent with psychological gifts is assigned to help track down "The Tooth Fairy", a mysterious serial killer</t>
  </si>
  <si>
    <t>Space Station 3-D (IMAX)</t>
  </si>
  <si>
    <t>Chuck Russell</t>
  </si>
  <si>
    <t>Stephen Sommers (story), Jonathan Hales (story), Stephen Sommers (screenplay), William Osborne (screenplay), David Hayter (screenplay)</t>
  </si>
  <si>
    <t>Dwayne Johnson, Steven Brand, Michael Clarke Duncan, Kelly Hu</t>
  </si>
  <si>
    <t>A desert warrior rises up against the evil army that is destroying his homeland. He captures the enemy's key sorcerer, takes her deep into the desert and prepares for a final showdown.</t>
  </si>
  <si>
    <t>Blade II</t>
  </si>
  <si>
    <t>Marv Wolfman (character), Gene Colan (character), David S. Goyer</t>
  </si>
  <si>
    <t>Wesley Snipes, Kris Kristofferson, Ron Perlman, Leonor Varela</t>
  </si>
  <si>
    <t>Blade forms an uneasy alliance with the vampire council in order to combat the Reaper vampires who feed on vampires.</t>
  </si>
  <si>
    <t>Harold G. Moore (book), Joseph L. Galloway (book), Randall Wallace (screenplay)</t>
  </si>
  <si>
    <t>Mel Gibson, Madeleine Stowe, Greg Kinnear, Sam Elliott</t>
  </si>
  <si>
    <t>The story of the first major battle of the American phase of the Vietnam War and the soldiers on both sides that fought it.</t>
  </si>
  <si>
    <t>Crime, Drama, History</t>
  </si>
  <si>
    <t>Jay Cocks (story), Jay Cocks (screenplay), Steven Zaillian (screenplay), Kenneth Lonergan (screenplay)</t>
  </si>
  <si>
    <t>Leonardo DiCaprio, Daniel Day-Lewis, Cameron Diaz, Jim Broadbent</t>
  </si>
  <si>
    <t>In 1863, Amsterdam Vallon returns to the Five Points area of New York City seeking revenge against Bill the Butcher, his father's killer.</t>
  </si>
  <si>
    <t>Mark Brown (story), Mark Brown (screenplay), Don D. Scott (screenplay), Marshall Todd (screenplay)</t>
  </si>
  <si>
    <t>Ice Cube, Anthony Anderson, Cedric the Entertainer, Sean Patrick Thomas</t>
  </si>
  <si>
    <t>A day in the life of a South Side Chicago barbershop.</t>
  </si>
  <si>
    <t>Dennis Quaid, Rachel Griffiths, Jay Hernandez, Beth Grant</t>
  </si>
  <si>
    <t>A Texas baseball coach makes the major league after agreeing to try out if his high school team made the playoffs.</t>
  </si>
  <si>
    <t>Kelly Asbury, Lorna Cook</t>
  </si>
  <si>
    <t>John Fusco (screenplay)</t>
  </si>
  <si>
    <t>Matt Damon, James Cromwell, Daniel Studi, Chopper Bernet</t>
  </si>
  <si>
    <t>As a wild stallion travels across the frontiers of the Old West, he befriends a young human and finds true love with a mare.</t>
  </si>
  <si>
    <t>John Q.</t>
  </si>
  <si>
    <t>James Kearns</t>
  </si>
  <si>
    <t>Gabriela Oltean, Denzel Washington, Kimberly Elise, Ron Annabelle</t>
  </si>
  <si>
    <t>A down-on-his luck father, whose insurance won't cover his son's heart transplant, takes the hospital's emergency room hostage until the doctors agree to perform the operation.</t>
  </si>
  <si>
    <t>Divine Secrets of the Ya-Ya Sisterhood</t>
  </si>
  <si>
    <t>Callie Khouri</t>
  </si>
  <si>
    <t>Rebecca Wells (novels), Mark Andrus (adaptation), Callie Khouri (screenplay)</t>
  </si>
  <si>
    <t>Sandra Bullock, Ellen Burstyn, Fionnula Flanagan, James Garner</t>
  </si>
  <si>
    <t>After years of mother-daughter tension, Siddalee receives a scrapbook detailing the wild adventures of the "Ya-Yas", her mother's girlhood friends.</t>
  </si>
  <si>
    <t>Chap Taylor (story), Chap Taylor (screenplay), Michael Tolkin (screenplay)</t>
  </si>
  <si>
    <t>Ben Affleck, Samuel L. Jackson, Kim Staunton, Toni Collette</t>
  </si>
  <si>
    <t>The story of what happens one day in New York when a young lawyer and a businessman share a small automobile accident on F.D.R. Drive and their mutual road rage escalates into a feud.</t>
  </si>
  <si>
    <t>Louis Begley (novel), Alexander Payne (screenplay), Jim Taylor (screenplay)</t>
  </si>
  <si>
    <t>Jack Nicholson, Kathy Bates, Hope Davis, Dermot Mulroney</t>
  </si>
  <si>
    <t>A man upon retirement embarks on a journey to his estranged daughter's wedding only to discover more about himself and life than he ever expected.</t>
  </si>
  <si>
    <t>77 min</t>
  </si>
  <si>
    <t>E.B. White (characters from the book "Stuart Little"), Douglas Wick (story), Bruce Joel Rubin (story), Bruce Joel Rubin (screenplay)</t>
  </si>
  <si>
    <t>Michael J. Fox, Geena Davis, Hugh Laurie, Jonathan Lipnicki</t>
  </si>
  <si>
    <t>Stuart and Snowbell set out across town to rescue a friend.</t>
  </si>
  <si>
    <t>Jeff Tremaine (concepts by), Spike Jonze (concepts by), Johnny Knoxville (concepts by), Bam Margera (concepts by), Steve-O (concepts by), Preston Lacy (concepts by), Chris Pontius (concepts by), Dave England (concepts by), Ryan Dunn (concepts by), Ehren McGhehey (concepts by), Brandon Dicamillo (concepts by), Dimitry Elyashkevich (concepts by), Whitey McConnaughy (concepts by), Sean Cliver (concepts by), Loomis Fall (concepts by), Phil Clapp (concepts by), Vernon Chatman (concepts by)</t>
  </si>
  <si>
    <t>Johnny Knoxville and his band of maniacs perform a variety of stunts and gross-out gags on the big screen for the first time.</t>
  </si>
  <si>
    <t>Sci-Fi, Adventure, Action</t>
  </si>
  <si>
    <t>Simon Wells</t>
  </si>
  <si>
    <t>H.G. Wells (novel), David Duncan (earlier screenplay), John Logan (screenplay)</t>
  </si>
  <si>
    <t>Guy Pearce, Mark Addy, Phyllida Law, Sienna Guillory</t>
  </si>
  <si>
    <t>Hoping to alter the events of the past, a 19th century inventor instead travels 800,000 years into the future, where he finds humankind divided into two warring races.</t>
  </si>
  <si>
    <t>Charles Stone III</t>
  </si>
  <si>
    <t>Shawn Schepps (story), Tina Gordon Chism (screenplay), Shawn Schepps (screenplay)</t>
  </si>
  <si>
    <t>Nick Cannon, Zoe Saldana, Orlando Jones, Leonard Roberts</t>
  </si>
  <si>
    <t>A band director recruits a Harlem street drummer to play at a Southern university.</t>
  </si>
  <si>
    <t>John Schultz</t>
  </si>
  <si>
    <t>Michael Elliot (story), Michael Elliot (screenplay), Jordan Moffet (screenplay)</t>
  </si>
  <si>
    <t>Shad Moss, Morris Chestnut, Jonathan Lipnicki, Brenda Song</t>
  </si>
  <si>
    <t>A 14-year-old orphan becomes an NBA superstar after trying on a pair of sneakers with the faded initials "M.J." inside.</t>
  </si>
  <si>
    <t>Kevin Donovan</t>
  </si>
  <si>
    <t>Phil Hay (story), Matt Manfredi (story), Michael J. Wilson (story), Michael J. Wilson (screenplay), Michael Leeson (screenplay)</t>
  </si>
  <si>
    <t>Jackie Chan, Jennifer Love Hewitt, Jason Isaacs, Debi Mazar</t>
  </si>
  <si>
    <t>A hapless chauffer must take a comatosed secret agent's place using his special gadget-laden tuxedo.</t>
  </si>
  <si>
    <t>Return to Never Land</t>
  </si>
  <si>
    <t>Robin Budd, Donovan Cook</t>
  </si>
  <si>
    <t>Temple Mathews (screenplay), Carter Crocker (additional written material), J.M. Barrie (play)</t>
  </si>
  <si>
    <t>Harriet Owen, Blayne Weaver, Corey Burton, Jeff Bennett</t>
  </si>
  <si>
    <t>In London during World War II, this is the story of Wendy's daughter, Jane, who is kidnapped by Captain Hook and Peter Pan must come to the rescue.</t>
  </si>
  <si>
    <t>Dan Schneider (story), Brian Robbins (story), Dan Schneider (screenplay)</t>
  </si>
  <si>
    <t>Frankie Muniz, Paul Giamatti, Amanda Bynes, Amanda Detmer</t>
  </si>
  <si>
    <t>After a young boy's school essay erroneously finds its way into the hands of a Hollywood producer who turns the idea into a hit film, the boy travels to Los Angeles to claim his credit.</t>
  </si>
  <si>
    <t>Stuart Baird</t>
  </si>
  <si>
    <t>Gene Roddenberry (television series Star Trek), John Logan (story), Rick Berman (story), Brent Spiner (story), John Logan (screenplay)</t>
  </si>
  <si>
    <t>Patrick Stewart, Jonathan Frakes, Brent Spiner, LeVar Burton</t>
  </si>
  <si>
    <t>After the Enterprise is diverted to the Romulan homeworld Romulus, supposedly because they want to negotiate a peace treaty, the Federation soon find out the Romulans are planning an attack on Earth.</t>
  </si>
  <si>
    <t>Rob Bowman</t>
  </si>
  <si>
    <t>Gregg Chabot (story), Kevin Peterka (story), Gregg Chabot (screenplay), Kevin Peterka (screenplay), Matt Greenberg (screenplay)</t>
  </si>
  <si>
    <t>Christian Bale, Matthew McConaughey, Izabella Scorupco, Gerard Butler</t>
  </si>
  <si>
    <t>A brood of fire-breathing dragons emerges from the earth and begins setting fire to everything, establishing dominance over the planet.</t>
  </si>
  <si>
    <t>Michael Cunningham (novel), David Hare (screenplay)</t>
  </si>
  <si>
    <t>Meryl Streep, Julianne Moore, Nicole Kidman, Ed Harris</t>
  </si>
  <si>
    <t>The story of how the novel "Mrs. Dalloway" affects three generations of women, all of whom, in one way or another, have had to deal with suicide in their lives.</t>
  </si>
  <si>
    <t>Joseph Finder (novel), Yuri Zeltser (screenplay), Grace Cary Bickley (screenplay)</t>
  </si>
  <si>
    <t>Ashley Judd, Morgan Freeman, Jim Caviezel, Adam Scott</t>
  </si>
  <si>
    <t>High powered lawyer Claire Kubik finds her world turned upside down when her husband, who she thought was Tom Kubik, is arrested and is revealed to be Ron Chapman. Chapman is on trial for a...</t>
  </si>
  <si>
    <t>Chris Weitz, Paul Weitz</t>
  </si>
  <si>
    <t>Nick Hornby (novel), Peter Hedges (screenplay), Chris Weitz (screenplay), Paul Weitz (screenplay)</t>
  </si>
  <si>
    <t>Hugh Grant, Nicholas Hoult, Sharon Small, Madison Cook</t>
  </si>
  <si>
    <t>Based on Nick Hornby's best-selling novel, About A Boy is the story of a cynical, immature young man who is taught how to act like a grown-up by a little boy</t>
  </si>
  <si>
    <t>Nicholas Sparks (novel), Karen Janszen (screenplay)</t>
  </si>
  <si>
    <t>Shane West, Mandy Moore, Peter Coyote, Daryl Hannah</t>
  </si>
  <si>
    <t>The story of two North Carolina teens, Landon Carter and Jamie Sullivan, who are thrown together after Landon gets into trouble and is made to do community service.</t>
  </si>
  <si>
    <t>Jake Kasdan</t>
  </si>
  <si>
    <t>Colin Hanks, Jack Black, Schuyler Fisk, Bret Harrison</t>
  </si>
  <si>
    <t>A guidance counselor mistakenly sends out the wrong transcripts to Stanford University under the name of an over-achieving high schooler.</t>
  </si>
  <si>
    <t>Action, Drama, War</t>
  </si>
  <si>
    <t>John Rice, Joe Batteer</t>
  </si>
  <si>
    <t>Nicolas Cage, Adam Beach, Peter Stormare, Noah Emmerich</t>
  </si>
  <si>
    <t>Two U.S. Marines in WWII are assigned to protect Navajo Marines who use their native language as an unbreakable radio cypher.</t>
  </si>
  <si>
    <t>Drama, Romance, Sport</t>
  </si>
  <si>
    <t>John Stockwell</t>
  </si>
  <si>
    <t>Susan Orlean (magazine article "Surf Girls of Maui"), Lizzy Weiss (story), Lizzy Weiss (screenplay), John Stockwell (screenplay)</t>
  </si>
  <si>
    <t>Kate Bosworth, Matthew Davis, Michelle Rodriguez, Sanoe Lake</t>
  </si>
  <si>
    <t>As a hard-core surfer girl prepares for a big competition, she finds herself falling for a football player.</t>
  </si>
  <si>
    <t>Perry Andelin Blake</t>
  </si>
  <si>
    <t>Dana Carvey, Harris Goldberg</t>
  </si>
  <si>
    <t>Dana Carvey, Jennifer Esposito, Harold Gould, James Brolin</t>
  </si>
  <si>
    <t>An Italian waiter fights off a criminal mastermind with his inherited powers of disguise.</t>
  </si>
  <si>
    <t>Cathy Malkasian, Jeff McGrath</t>
  </si>
  <si>
    <t>Arlene Klasky (characters), Gabor Csupo (characters), Steve Pepoon (characters), David Silverman (characters), Stephen Sustarsic (characters), Kate Boutilier</t>
  </si>
  <si>
    <t>Lacey Chabert, Tom Kane, Cree Summer, Tim Curry</t>
  </si>
  <si>
    <t>Eliza and Debbie are two sisters who don't always get along. But their relationship is put to the test when Debbie's life is in danger, and Eliza might have to give up her power to talk to animals....</t>
  </si>
  <si>
    <t>Ronald Roose (story), David Griffiths (story), Peter Griffiths (story), David Griffiths (screenplay), Peter Griffiths (screenplay)</t>
  </si>
  <si>
    <t>Arnold Schwarzenegger, Francesca Neri, Elias Koteas, Cliff Curtis</t>
  </si>
  <si>
    <t>After his family is killed by a terrorist act, a firefighter goes in search of the one responsible.</t>
  </si>
  <si>
    <t>Nicholas Kazan</t>
  </si>
  <si>
    <t>Jennifer Lopez, Billy Campbell, Tessa Allen, Juliette Lewis</t>
  </si>
  <si>
    <t>On the run from an abusive husband, a young mother begins to train herself to fight back.</t>
  </si>
  <si>
    <t>John Ridley (internet series), John Ridley (story), John Ridley (screenplay), Michael McCullers (screenplay)</t>
  </si>
  <si>
    <t>Eddie Griffin, Chris Kattan, Denise Richards, Aunjanue Ellis</t>
  </si>
  <si>
    <t>When "The Man" tries to derail a black candidate's presidential campaign, Undercover Brother and his fellow secret agents come to the rescue.</t>
  </si>
  <si>
    <t>Robert Louis Stevenson (novel), Ron Clements (screenplay), John Musker (screenplay), Rob Edwards (screenplay), Ron Clements (animation story), John Musker (animation story), Ted Elliott (animation story), Terry Rossio (animation story)</t>
  </si>
  <si>
    <t>Roscoe Lee Browne, Corey Burton, Dane A. Davis, Joseph Gordon-Levitt</t>
  </si>
  <si>
    <t>A Disney animated version of "Treasure Island". The only difference is that the film is set in outer space with alien worlds and other galactic wonders.</t>
  </si>
  <si>
    <t>Jorge Saralegui (story), Keith Sharon (screenplay), Alfred Gough (screenplay), Miles Millar (screenplay)</t>
  </si>
  <si>
    <t>Robert De Niro, Rachael Harris, Eddie Murphy, Zaid Farid</t>
  </si>
  <si>
    <t>A spoof of buddy cop movies where two very different cops are forced to team up on a new reality based T.V. cop show.</t>
  </si>
  <si>
    <t>Rob Perez</t>
  </si>
  <si>
    <t>Josh Hartnett, Shannyn Sossamon, Paulo Costanzo, Adam Trese</t>
  </si>
  <si>
    <t>After a brutal break-up, a young man vows to stay celibate during the forty days of Lent, but finds the girl of his dreams and is unable to do anything about it.</t>
  </si>
  <si>
    <t>Tamra Davis</t>
  </si>
  <si>
    <t>Shonda Rhimes</t>
  </si>
  <si>
    <t>Britney Spears, Anson Mount, Zoe Saldana, Taryn Manning</t>
  </si>
  <si>
    <t>Three childhood best friends, and a guy they just met, take a road trip across country, finding themselves and their friendship in the process.</t>
  </si>
  <si>
    <t>Mark Pellington</t>
  </si>
  <si>
    <t>Richard Hatem (screenplay), John A. Keel (novel)</t>
  </si>
  <si>
    <t>Richard Gere, David Eigenberg, Bob Tracey, Ron Emanuel</t>
  </si>
  <si>
    <t>A reporter is drawn to a small West Virginia town to investigate a series of strange events, including psychic visions and the appearance of bizarre entities.</t>
  </si>
  <si>
    <t>E.T. (20th Anniversary)</t>
  </si>
  <si>
    <t>Louis Nowra (story), Christopher Kyle (screenplay)</t>
  </si>
  <si>
    <t>Sam Spruell, Peter Stebbings, Christian Camargo, Roman Podhora</t>
  </si>
  <si>
    <t>When Russia's first nuclear submarine malfunctions on its maiden voyage, the crew must race to save the ship and prevent a nuclear disaster.</t>
  </si>
  <si>
    <t>The Hot Chick</t>
  </si>
  <si>
    <t>Tom Brady</t>
  </si>
  <si>
    <t>Tom Brady, Rob Schneider</t>
  </si>
  <si>
    <t>Rob Schneider, Anna Faris, Matthew Lawrence, Eric Christian Olsen</t>
  </si>
  <si>
    <t>An attractive and popular teenager who is mean spirited toward others, finds herself in the body of an older man, and must find a way to get back to her original body.</t>
  </si>
  <si>
    <t>Morton S. Fine (characters), David Friedkin (characters), Marianne Wibberley (story), Cormac Wibberley (story), Marianne Wibberley (screenplay), Cormac Wibberley (screenplay), Jay Scherick (screenplay), David Ronn (screenplay)</t>
  </si>
  <si>
    <t>Eddie Murphy, Owen Wilson, Famke Janssen, Malcolm McDowell</t>
  </si>
  <si>
    <t>A professional athlete has to help a U.S. government agent recover a missing jet.</t>
  </si>
  <si>
    <t>Marcus Raboy</t>
  </si>
  <si>
    <t>Ice Cube (characters), DJ Pooh (characters), Ice Cube</t>
  </si>
  <si>
    <t>Ice Cube, Mike Epps, John Witherspoon, Don 'D.C.' Curry</t>
  </si>
  <si>
    <t>Craig and Day Day have finally moved out of their parents houses and into their own crib. The cousins work nights at a local mall as security guards. When their house is robbed on Christmas...</t>
  </si>
  <si>
    <t>Roman Polanski</t>
  </si>
  <si>
    <t>Ronald Harwood (screenplay), Wladyslaw Szpilman (book)</t>
  </si>
  <si>
    <t>Adrien Brody, Emilia Fox, Michal Zebrowski, Ed Stoppard</t>
  </si>
  <si>
    <t>A Polish Jewish musician struggles to survive the destruction of the Warsaw ghetto of World War II.</t>
  </si>
  <si>
    <t>Kenneth Lonergan (characters), Peter Tolan (characters), Peter Steinfeld, Harold Ramis, Peter Tolan</t>
  </si>
  <si>
    <t>Robert De Niro, Billy Crystal, Lisa Kudrow, Joe Viterelli</t>
  </si>
  <si>
    <t>Mobster Paul Vitti is released into Dr. Ben Sobol's care, where only more chaos ensues.</t>
  </si>
  <si>
    <t>Barbet Schroeder</t>
  </si>
  <si>
    <t>Tony Gayton</t>
  </si>
  <si>
    <t>Sandra Bullock, Ben Chaplin, Ryan Gosling, Michael Pitt</t>
  </si>
  <si>
    <t>Two gifted high school students execute a "perfect" murder - then become engaged in an intellectual contest with a seasoned homicide detective.</t>
  </si>
  <si>
    <t>Mark Romanek</t>
  </si>
  <si>
    <t>Robin Williams, Connie Nielsen, Michael Vartan, Dylan Smith</t>
  </si>
  <si>
    <t>An employee of a one-hour photo lab becomes obsessed with a young suburban family.</t>
  </si>
  <si>
    <t>Rick Rosenthal</t>
  </si>
  <si>
    <t>Debra Hill (characters), John Carpenter (characters), Larry Brand (story), Larry Brand (screenplay), Sean Hood (screenplay)</t>
  </si>
  <si>
    <t>Jamie Lee Curtis, Brad Loree, Busta Rhymes, Bianca Kajlich</t>
  </si>
  <si>
    <t>Serial Killer Michael Myers is not finished with Laurie Strode, and their rivalry finally comes to an end. But is this the last we see of Myers? Freddie Harris and Nora Winston are reality ...</t>
  </si>
  <si>
    <t>Fantasy, Horror, Music</t>
  </si>
  <si>
    <t>Michael Rymer</t>
  </si>
  <si>
    <t>Anne Rice (novels), Scott Abbott (screenplay), Michael Petroni (screenplay)</t>
  </si>
  <si>
    <t>Aaliyah, Stuart Townsend, Marguerite Moreau, Vincent Perez</t>
  </si>
  <si>
    <t>The vampire Lestat becomes a rock star whose music wakes up the queen of all vampires.</t>
  </si>
  <si>
    <t>Brandon Camp (story), Mike Thompson (story), David Seltzer (screenplay), Brandon Camp (screenplay), Mike Thompson (screenplay)</t>
  </si>
  <si>
    <t>Kevin Costner, Susanna Thompson, Joe Morton, Ron Rifkin</t>
  </si>
  <si>
    <t>A grieving doctor is being contacted by his late wife through his patients near death experiences.</t>
  </si>
  <si>
    <t>Bob Dolman</t>
  </si>
  <si>
    <t>Goldie Hawn, Susan Sarandon, Geoffrey Rush, Erika Christensen</t>
  </si>
  <si>
    <t>Lavinia and Suzette, former rock groupies and best friends, reconnect after twenty years</t>
  </si>
  <si>
    <t>Gary M. Goodman (story), David Himmelstein (story), Jason Richman (screenplay), Michael Browning (screenplay)</t>
  </si>
  <si>
    <t>Anthony Hopkins, Chris Rock, Peter Stormare, Gabriel Macht</t>
  </si>
  <si>
    <t>When a Harvard-educated CIA agent is killed during an operation, the secret agency recruits his twin brother.</t>
  </si>
  <si>
    <t>Steve Beck</t>
  </si>
  <si>
    <t>Mark Hanlon (story), Mark Hanlon (screenplay), John Pogue (screenplay)</t>
  </si>
  <si>
    <t>Gabriel Byrne, Julianna Margulies, Ron Eldard, Desmond Harrington</t>
  </si>
  <si>
    <t>A salvage crew that discovers a long-lost 1962 passenger ship floating lifeless in a remote region of the Bering Sea soon notices, as they prepare to tow it back to land, that "strange things" happen...</t>
  </si>
  <si>
    <t>Ed Decter</t>
  </si>
  <si>
    <t>David Kendall</t>
  </si>
  <si>
    <t>DJ Qualls, Eliza Dushku, Zooey Deschanel, Jerod Mixon</t>
  </si>
  <si>
    <t>A high school senior branded uncool in the ninth grade gets himself expelled so he changes his image to cool kid at the town's other high school.</t>
  </si>
  <si>
    <t>SwimFan</t>
  </si>
  <si>
    <t>Charles F. Bohl, Phillip Schneider</t>
  </si>
  <si>
    <t>Jesse Bradford, Erika Christensen, Shiri Appleby, Kate Burton</t>
  </si>
  <si>
    <t>A high school senior with a promising swimming career has a one-night stand with consequences.</t>
  </si>
  <si>
    <t>The Crocodile Hunter: Collision Course</t>
  </si>
  <si>
    <t>John Stainton</t>
  </si>
  <si>
    <t>John Stainton (story), Holly Goldberg Sloan (screenplay)</t>
  </si>
  <si>
    <t>Steve Irwin, Terri Irwin, Magda Szubanski, David Wenham</t>
  </si>
  <si>
    <t>The Crocodile Hunter mistakes some CIA agents for poachers and sets out to stop them from capturing a wily croc which, unbeknownst to him, has swallowed a tracking drone.</t>
  </si>
  <si>
    <t>Romance, Comedy, Drama</t>
  </si>
  <si>
    <t>Rick Famuyiwa</t>
  </si>
  <si>
    <t>Michael Elliot (story), Michael Elliot (screenplay), Rick Famuyiwa (screenplay)</t>
  </si>
  <si>
    <t>Taye Diggs, Sanaa Lathan, Mos Def, Nicole Ari Parker</t>
  </si>
  <si>
    <t>Friends since childhood, a magazine editor and a hip-hop record executive stumble into romantic territory.</t>
  </si>
  <si>
    <t>Michael Connelly (novel), Brian Helgeland (screenplay)</t>
  </si>
  <si>
    <t>Clint Eastwood, Jeff Daniels, Anjelica Huston, Wanda De Jesus</t>
  </si>
  <si>
    <t>Still recovering from a heart transplant, a retired FBI profiler returns to service when his own blood analysis offers clues to the identity of a serial killer.</t>
  </si>
  <si>
    <t>Ronald Lang, Ice Cube</t>
  </si>
  <si>
    <t>Ice Cube, Mike Epps, Tommy Flanagan, Carmen Chaplin</t>
  </si>
  <si>
    <t>A bounty hunter is on the trail of a conman who skipped bail. The two wind up in a deserted warehouse where they witness a diamond scam in action, caught in the midst they put their ...</t>
  </si>
  <si>
    <t>Art.</t>
  </si>
  <si>
    <t>Mike Nawrocki, Phil Vischer</t>
  </si>
  <si>
    <t>Phil Vischer, Mike Nawrocki, Tim Hodge (story)</t>
  </si>
  <si>
    <t>Phil Vischer, Mike Nawrocki, Tim Hodge, Lisa Vischer</t>
  </si>
  <si>
    <t>When the singing Veggies encounter some car trouble, they're stranded at old, rundown seafood joint where nothing is quite as it seems. As Bob the Tomato and the kids settle in to wait for ...</t>
  </si>
  <si>
    <t>Beauty and the Beast (IMAX)</t>
  </si>
  <si>
    <t>Nancy Pimental</t>
  </si>
  <si>
    <t>Lillian Adams, Herbert W. Ankrom, Bryan Anthony, Christina Applegate</t>
  </si>
  <si>
    <t>A girl finds she is forced to educate herself on the etiquette of wooing the opposite sex when she finally meets Mr. Right.</t>
  </si>
  <si>
    <t>Richard Harris, Maggie Smith, Robbie Coltrane, Saunders Triplets</t>
  </si>
  <si>
    <t>Rescued from the outrageous neglect of his aunt and uncle, a young boy with a great destiny proves his worth while attending Hogwarts School of Witchcraft and Wizardry.</t>
  </si>
  <si>
    <t>178 min</t>
  </si>
  <si>
    <t>Alan Howard, Elijah Wood, Noel Appleby, Sean Astin</t>
  </si>
  <si>
    <t>A meek hobbit of the Shire and eight companions set out on a journey to Mount Doom to destroy the One Ring and the dark lord Sauron.</t>
  </si>
  <si>
    <t>Andrew Adamson, Vicky Jenson</t>
  </si>
  <si>
    <t>William Steig (book), Ted Elliott (screenplay), Terry Rossio (screenplay), Joe Stillman (screenplay), Roger S.H. Schulman (screenplay), Cody Cameron (additional dialogue), Chris Miller (additional dialogue), Conrad Vernon (additional dialogue)</t>
  </si>
  <si>
    <t>Mike Myers, Eddie Murphy, Cameron Diaz, John Lithgow</t>
  </si>
  <si>
    <t>An ogre, in order to regain his swamp, travels along with an annoying donkey in order to bring a princess to a scheming lord, wishing himself King.</t>
  </si>
  <si>
    <t>Pete Docter, David Silverman, Lee Unkrich</t>
  </si>
  <si>
    <t>Pete Docter (original story by), Jill Culton (original story by), Jeff Pidgeon (original story by), Ralph Eggleston (original story by), Andrew Stanton (screenplay), Daniel Gerson (screenplay), Robert L. Baird (additional screenplay material), Rhett Reese (additional screenplay material), Jonathan Roberts (additional screenplay material)</t>
  </si>
  <si>
    <t>John Goodman, Billy Crystal, Mary Gibbs, Steve Buscemi</t>
  </si>
  <si>
    <t>Monsters generate their city's power by scaring children, but they are terribly afraid themselves of being contaminated by children, so when one enters Monstropolis, top scarer Sulley finds his world disrupted.</t>
  </si>
  <si>
    <t>Ross LaManna (characters), Jeff Nathanson</t>
  </si>
  <si>
    <t>Jackie Chan, Chris Tucker, John Lone, Ziyi Zhang</t>
  </si>
  <si>
    <t>Carter and Lee head to Hong Kong for vacation, but become embroiled in a counterfeit money scam.</t>
  </si>
  <si>
    <t>Brendan Fraser, Rachel Weisz, John Hannah, Arnold Vosloo</t>
  </si>
  <si>
    <t>The mummified body of Imhotep is shipped to a museum in London, where he once again wakes and begins his campaign of rage and terror.</t>
  </si>
  <si>
    <t>183 min</t>
  </si>
  <si>
    <t>Action, Drama, Romance</t>
  </si>
  <si>
    <t>Ben Affleck, Josh Hartnett, Kate Beckinsale, William Lee Scott</t>
  </si>
  <si>
    <t>Pearl Harbor follows the story of two best friends, Rafe and Danny, and their love lives as they go off to join the war.</t>
  </si>
  <si>
    <t>George Clayton Johnson, Jack Golden Russell, Harry Brown, Charles Lederer, Ted Griffin (screenplay)</t>
  </si>
  <si>
    <t>George Clooney, Cecelia Ann Birt, Paul L. Nolan, Carol Florence</t>
  </si>
  <si>
    <t>Danny Ocean and his eleven accomplices plan to rob three Las Vegas casinos simultaneously.</t>
  </si>
  <si>
    <t>Planet of the Apes (2001)</t>
  </si>
  <si>
    <t>Akiva Goldsman, Sylvia Nasar (book)</t>
  </si>
  <si>
    <t>Russell Crowe, Ed Harris, Jennifer Connelly, Christopher Plummer</t>
  </si>
  <si>
    <t>After a brilliant but asocial mathematician accepts secret work in cryptography, his life takes a turn for the nightmarish.</t>
  </si>
  <si>
    <t>Thomas Harris (novel), David Mamet (screenplay), Steven Zaillian (screenplay)</t>
  </si>
  <si>
    <t>Anthony Hopkins, Julianne Moore, Gary Oldman, Ray Liotta</t>
  </si>
  <si>
    <t>Living in exile, Hannibal Lecter tries to reconnect with now disgraced FBI agent Clarice Starling and finds himself a target for revenge from a powerful victim.</t>
  </si>
  <si>
    <t>J.B. Rogers</t>
  </si>
  <si>
    <t>Adam Herz (characters), David H. Steinberg (story), Adam Herz (story), Adam Herz (screenplay)</t>
  </si>
  <si>
    <t>Jason Biggs, Shannon Elizabeth, Alyson Hannigan, Chris Klein</t>
  </si>
  <si>
    <t>The continuing bawdy adventures of a group of friends reuniting after their first year of college.</t>
  </si>
  <si>
    <t>Ken Li (magazine article "Racer X"), Gary Scott Thompson (screen story), Gary Scott Thompson (screenplay), Erik Bergquist (screenplay), David Ayer (screenplay)</t>
  </si>
  <si>
    <t>Paul Walker, Vin Diesel, Michelle Rodriguez, Jordana Brewster</t>
  </si>
  <si>
    <t>Los Angeles police officer Brian O'Connor must decide where his loyalties really lie when he becomes enamored with the street racing world he has been sent undercover to destroy.</t>
  </si>
  <si>
    <t>Sara B. Cooper (story), Mike Werb (story), Michael Colleary (story), Simon West (adaptation), Patrick Massett (screenplay), John Zinman (screenplay)</t>
  </si>
  <si>
    <t>Angelina Jolie, Jon Voight, Iain Glen, Noah Taylor</t>
  </si>
  <si>
    <t>Video game adventuress Lara Croft comes to life in a movie where she races against time and villains to recover powerful ancient artifacts.</t>
  </si>
  <si>
    <t>Dr. Dolittle 2</t>
  </si>
  <si>
    <t>Antonio Banderas, Carla Gugino, Alexa PenaVega, Daryl Sabara</t>
  </si>
  <si>
    <t>The children of secret-agent parents must save them from danger.</t>
  </si>
  <si>
    <t>Mark Bowden (book), Ken Nolan (screenplay)</t>
  </si>
  <si>
    <t>Josh Hartnett, Ewan McGregor, Tom Sizemore, Eric Bana</t>
  </si>
  <si>
    <t>123 elite U.S. soldiers drop into Somalia to capture two top lieutenants of a renegade warlord and find themselves in a desperate battle with a large force of heavily-armed Somalis.</t>
  </si>
  <si>
    <t>Meg Cabot (novel), Gina Wendkos (screenplay)</t>
  </si>
  <si>
    <t>Julie Andrews, Anne Hathaway, Hector Elizondo, Heather Matarazzo</t>
  </si>
  <si>
    <t>Mia Thermopolis has just found out that she is the heir apparent to the throne of Genovia. With her friends Lilly and Michael Moscovitz in tow, she tries to navigate through the rest of her 16th year.</t>
  </si>
  <si>
    <t>Amanda Brown (novel), Karen McCullah (screenplay), Kirsten Smith (screenplay)</t>
  </si>
  <si>
    <t>Reese Witherspoon, Luke Wilson, Selma Blair, Matthew Davis</t>
  </si>
  <si>
    <t>When a blonde sorority queen is dumped by her boyfriend, she decides to follow him to law school to get him back and, once there, learns she has more legal savvy than she ever imagined.</t>
  </si>
  <si>
    <t>Billy Crystal, Peter Tolan</t>
  </si>
  <si>
    <t>Julia Roberts, Billy Crystal, Catherine Zeta-Jones, John Cusack</t>
  </si>
  <si>
    <t>A movie publicist deals with the messy public split of his movie's co-stars while keeping reporters at bay while a reclusive director holds the film's print hostage.</t>
  </si>
  <si>
    <t>Lawrence Guterman</t>
  </si>
  <si>
    <t>John Requa, Glenn Ficarra</t>
  </si>
  <si>
    <t>Jeff Goldblum, Elizabeth Perkins, Alexander Pollock, Miriam Margolyes</t>
  </si>
  <si>
    <t>A look at the top-secret, high-tech espionage war going on between cats and dogs, which their human owners are blissfully unaware of.</t>
  </si>
  <si>
    <t>Duane Adler (story), Duane Adler (screenplay), Cheryl Edwards (screenplay)</t>
  </si>
  <si>
    <t>Julia Stiles, Sean Patrick Thomas, Kerry Washington, Fredro Starr</t>
  </si>
  <si>
    <t>A white midwestern girl moves to Chicago, where her new boyfriend is a black teen from the South Side with a rough, semi-criminal past.</t>
  </si>
  <si>
    <t>Gary Trousdale, Kirk Wise</t>
  </si>
  <si>
    <t>Tab Murphy (screenplay), Kirk Wise (story), Gary Trousdale (story), Joss Whedon (story), Bryce Zabel (story), Jackie Zabel (story), Tab Murphy (story), David Reynolds (additional screenplay material)</t>
  </si>
  <si>
    <t>Michael J. Fox, Corey Burton, James Garner, Claudia Christian</t>
  </si>
  <si>
    <t>A young adventurer named Milo Thatch joins an intrepid group of explorers to find the mysterious lost continent of Atlantis.</t>
  </si>
  <si>
    <t>John A. Davis (story), Steve Oedekerk (story), John A. Davis (screenplay), David N. Weiss (screenplay), J. David Stem (screenplay), Steve Oedekerk (screenplay), Dan Schneider (contributing writer)</t>
  </si>
  <si>
    <t>Megan Cavanagh, Mark DeCarlo, Debi Derryberry, Jeffrey Garcia</t>
  </si>
  <si>
    <t>An 8-year-old boy genius and his friends must rescue their parents after the adults are abducted by aliens.</t>
  </si>
  <si>
    <t>A.I. Artificial Intelligence</t>
  </si>
  <si>
    <t>Adventure, Drama, Sci-Fi</t>
  </si>
  <si>
    <t>Brian Aldiss (short story "Supertoys Last All Summer Long"), Ian Watson (screen story), Steven Spielberg (screenplay)</t>
  </si>
  <si>
    <t>Haley Joel Osment, Frances O'Connor, Sam Robards, Jake Thomas</t>
  </si>
  <si>
    <t>A highly advanced robotic boy longs to become "real" so that he can regain the love of his human mother.</t>
  </si>
  <si>
    <t>David Ayer</t>
  </si>
  <si>
    <t>Denzel Washington, Ethan Hawke, Scott Glenn, Tom Berenger</t>
  </si>
  <si>
    <t>On his first day on the job as a Los Angeles narcotics officer, a rookie cop goes on a 24-hour training course with a rogue detective who isn't what he appears.</t>
  </si>
  <si>
    <t>James Patterson (novel), Marc Moss (screenplay)</t>
  </si>
  <si>
    <t>Morgan Freeman, Monica Potter, Michael Wincott, Dylan Baker</t>
  </si>
  <si>
    <t>A congressman's daughter under Secret Service protection is kidnapped from a private school by an insider who calls Det. Alex Cross, sucking him into the case even though he's recovering from the loss of his partner.</t>
  </si>
  <si>
    <t>Shawn Wayans (characters), Marlon Wayans (characters), Buddy Johnson (characters), Phil Beauman (characters), Jason Friedberg (characters), Aaron Seltzer (characters), Shawn Wayans, Marlon Wayans, Alyson Fouse, Greg Grabianski, Dave Polsky, Michael Anthony Snowden, Craig Wayans</t>
  </si>
  <si>
    <t>Antony Acker, Mark Barrett, Richard Bellos, Suzanne Bianqui</t>
  </si>
  <si>
    <t>Four teens are tricked by their professor into visiting a haunted house for a school project.</t>
  </si>
  <si>
    <t>Action, Crime, Romance</t>
  </si>
  <si>
    <t>Daniel E. Taylor (story), Kario Salem (story), Kario Salem (screenplay), Lem Dobbs (screenplay), Scott Marshall Smith (screenplay)</t>
  </si>
  <si>
    <t>Robert De Niro, Edward Norton, Marlon Brando, Angela Bassett</t>
  </si>
  <si>
    <t>An aging thief hopes to retire and live off his ill-gotten wealth when a young kid convinces him into doing one last heist.</t>
  </si>
  <si>
    <t>Sean Moynihan, Peter Farrelly, Bobby Farrelly</t>
  </si>
  <si>
    <t>Gwyneth Paltrow, Jack Black, Jason Alexander, Joe Viterelli</t>
  </si>
  <si>
    <t>A shallow man falls in love with a 300 pound woman because of her "inner beauty".</t>
  </si>
  <si>
    <t>Dominic Sena</t>
  </si>
  <si>
    <t>John Travolta, Hugh Jackman, Halle Berry, Don Cheadle</t>
  </si>
  <si>
    <t>A secretive renegade counter-terrorist co-opts the world's greatest hacker (who is trying to stay clean) to steal billions in US Government dirty money.</t>
  </si>
  <si>
    <t>J.H. Wyman</t>
  </si>
  <si>
    <t>Brad Pitt, Julia Roberts, James Gandolfini, J.K. Simmons</t>
  </si>
  <si>
    <t>A man tries to transport an ancient gun called The Mexican, believed to carry a curse, back across the border, while his girlfriend pressures him to give up his criminal ways.</t>
  </si>
  <si>
    <t>Elaine May, Warren Beatty, Chris Rock (screenplay), Lance Crouther (screenplay), Ali LeRoi (screenplay), Louis C.K. (screenplay)</t>
  </si>
  <si>
    <t>Chris Rock, Regina King, Chazz Palminteri, Eugene Levy</t>
  </si>
  <si>
    <t>After dying before his time, an aspiring comic gets a second shot at life...by being reincarnated as a wealthy but un-likeable businessman.</t>
  </si>
  <si>
    <t>Michael Frost Beckner (story), Michael Frost Beckner (screenplay), David Arata (screenplay)</t>
  </si>
  <si>
    <t>Robert Redford, Brad Pitt, Catherine McCormack, Stephen Dillane</t>
  </si>
  <si>
    <t>Retiring CIA agent Nathan Muir recalls his training of Tom Bishop while working against agency politics to free him from his Chinese captors.</t>
  </si>
  <si>
    <t>Pamela Falk, Michael Ellis</t>
  </si>
  <si>
    <t>Jennifer Lopez, Matthew McConaughey, Bridgette Wilson-Sampras, Justin Chambers</t>
  </si>
  <si>
    <t>Mary Fiore is San Francisco's most successful supplier of romance and glamor. She knows all the tricks. She knows all the rules. But then she breaks the most important rule of all: she falls in love with the groom.</t>
  </si>
  <si>
    <t>Action, War, Drama</t>
  </si>
  <si>
    <t>Jim Thomas (story), John Thomas (story), David Veloz (screenplay), Zak Penn (screenplay)</t>
  </si>
  <si>
    <t>Owen Wilson, Gene Hackman, Gabriel Macht, Charles Malik Whitfield</t>
  </si>
  <si>
    <t>A Navy navigator is shot down over enemy territory and is ruthlessly pursued by a secret police enforcer and the opposing troops. Meanwhile his commanding officer goes against orders in an attempt to rescue him.</t>
  </si>
  <si>
    <t>Gregory Allen Howard (story), Stephen J. Rivele (screenplay), Christopher Wilkinson (screenplay), Eric Roth (screenplay), Michael Mann (screenplay)</t>
  </si>
  <si>
    <t>Will Smith, Jamie Foxx, Jon Voight, Mario Van Peebles</t>
  </si>
  <si>
    <t>A biography of sports legend, Muhammad Ali, from his early days to his days in the ring.</t>
  </si>
  <si>
    <t>Luke Greenfield</t>
  </si>
  <si>
    <t>Tom Brady (story), Tom Brady (screenplay), Rob Schneider (screenplay)</t>
  </si>
  <si>
    <t>Rob Schneider, Colleen Haskell, John C. McGinley, Edward Asner</t>
  </si>
  <si>
    <t>After receiving organ transplants from various animal donors, a man finds himself taking on the traits of those animals.</t>
  </si>
  <si>
    <t>Moulin Rouge!</t>
  </si>
  <si>
    <t>Baz Luhrmann, Craig Pearce</t>
  </si>
  <si>
    <t>Nicole Kidman, Ewan McGregor, John Leguizamo, Jim Broadbent</t>
  </si>
  <si>
    <t>A poet falls for a beautiful courtesan whom a jealous duke covets in this stylish musical, with music drawn from familiar 20th century sources.</t>
  </si>
  <si>
    <t>Jerry Zucker</t>
  </si>
  <si>
    <t>Andy Breckman</t>
  </si>
  <si>
    <t>Breckin Meyer, Jenica Bergere, Cuba Gooding Jr., Carrie Diamond</t>
  </si>
  <si>
    <t>A Las Vegas casino magnate, determined to find a new avenue for wagering, sets up a race for money.</t>
  </si>
  <si>
    <t>Action, Adventure, Romance</t>
  </si>
  <si>
    <t>Heath Ledger, Rufus Sewell, Shannyn Sossamon, Paul Bettany</t>
  </si>
  <si>
    <t>After his master dies, a peasant squire, fueled by his desire for food and glory, creates a new identity for himself as a knight.</t>
  </si>
  <si>
    <t>Andrew Klavan (novel), Anthony Peckham (screenplay), Patrick Smith Kelly (screenplay)</t>
  </si>
  <si>
    <t>Michael Douglas, Sean Bean, Brittany Murphy, Skye McCole Bartusiak</t>
  </si>
  <si>
    <t>When the daughter of a psychiatrist is kidnapped, he's horrified to discover that the abductors' demand is that he break through to a post traumatic stress disorder suffering young woman who knows a secret...</t>
  </si>
  <si>
    <t>Wes Anderson, Owen Wilson</t>
  </si>
  <si>
    <t>Gene Hackman, Anjelica Huston, Ben Stiller, Gwyneth Paltrow</t>
  </si>
  <si>
    <t>An estranged family of former child prodigies reunites when their father announces he is terminally ill.</t>
  </si>
  <si>
    <t>Ed Horowitz (screenplay), Richard D'Ovidio (screenplay), John Westermann (novel)</t>
  </si>
  <si>
    <t>Steven Seagal, DMX, Isaiah Washington, Anthony Anderson</t>
  </si>
  <si>
    <t>Orin Boyd, a tough cop in an inner-city precinct discovers a web of dirty cops and corruption.</t>
  </si>
  <si>
    <t>Drama, History, Romance</t>
  </si>
  <si>
    <t>Jean-Jacques Annaud</t>
  </si>
  <si>
    <t>Jean-Jacques Annaud, Alain Godard</t>
  </si>
  <si>
    <t>Jude Law, Ed Harris, Rachel Weisz, Joseph Fiennes</t>
  </si>
  <si>
    <t>A Russian sniper and a German sniper play a game of cat-and-mouse during the Battle of Stalingrad.</t>
  </si>
  <si>
    <t>Drama, Sci-Fi</t>
  </si>
  <si>
    <t>Gene Brewer (novel), Charles Leavitt (screenplay)</t>
  </si>
  <si>
    <t>Kevin Spacey, Jeff Bridges, Mary McCormack, Alfre Woodard</t>
  </si>
  <si>
    <t>Prot is a patient at a mental hospital who claims to be from a far away Planet. His psychiatrist tries to help him, only to begin to doubt his own explanations.</t>
  </si>
  <si>
    <t>Marc Klein</t>
  </si>
  <si>
    <t>John Cusack, Kate Beckinsale, Jeremy Piven, Bridget Moynahan</t>
  </si>
  <si>
    <t>A couple reunite years after the night they first met, fell in love, and separated, convinced that one day they'd end up together.</t>
  </si>
  <si>
    <t>Harold Becker</t>
  </si>
  <si>
    <t>Lewis Colick (story), William S. Comanor (story), Gary Drucker (story), Lewis Colick (screenplay)</t>
  </si>
  <si>
    <t>John Travolta, James Lashly, Rebecca Tilney, Debra Mooney</t>
  </si>
  <si>
    <t>A divorced father discovers that his 12-year-old son's new stepfather is not what he made himself out to be.</t>
  </si>
  <si>
    <t>Drake Sather (character Derek Zoolander), Ben Stiller (character Derek Zoolander), Drake Sather (story), Ben Stiller (story), Drake Sather (screenplay), Ben Stiller (screenplay), John Hamburg (screenplay)</t>
  </si>
  <si>
    <t>Ben Stiller, Owen Wilson, Christine Taylor, Will Ferrell</t>
  </si>
  <si>
    <t>At the end of his career, a clueless fashion model is brainwashed to kill the Prime Minister of Malaysia.</t>
  </si>
  <si>
    <t>Glen Morgan, James Wong</t>
  </si>
  <si>
    <t>Jet Li, Carla Gugino, Delroy Lindo, Jason Statham</t>
  </si>
  <si>
    <t>A sheriff's deputy fights an alternate universe version of himself who grows stronger with each alternate self he kills.</t>
  </si>
  <si>
    <t>Harley Peyton</t>
  </si>
  <si>
    <t>Bruce Willis, Billy Bob Thornton, Cate Blanchett, Troy Garity</t>
  </si>
  <si>
    <t>Two bank robbers fall in love with the girl they've kidnapped.</t>
  </si>
  <si>
    <t>USA</t>
  </si>
  <si>
    <t>Robert Altman</t>
  </si>
  <si>
    <t>Robert Altman (idea), Julian Fellowes, Bob Balaban (idea)</t>
  </si>
  <si>
    <t>Maggie Smith, Michael Gambon, Kristin Scott Thomas, Camilla Rutherford</t>
  </si>
  <si>
    <t>The lives of upstairs guest and downstairs servants at a party in 1932 in a country house in England as they investigate a murder involving one of them.</t>
  </si>
  <si>
    <t>David Mirkin</t>
  </si>
  <si>
    <t>Robert Dunn, Paul Guay, Stephen Mazur</t>
  </si>
  <si>
    <t>Sigourney Weaver, Jennifer Love Hewitt, Ray Liotta, Jason Lee</t>
  </si>
  <si>
    <t>A mother and daughter con team seduce and scam wealthy men.</t>
  </si>
  <si>
    <t>Jessie Nelson</t>
  </si>
  <si>
    <t>Kristine Johnson, Jessie Nelson</t>
  </si>
  <si>
    <t>Sean Penn, Michelle Pfeiffer, Dakota Fanning, Dianne Wiest</t>
  </si>
  <si>
    <t>A mentally handicapped man fights for custody of his 7-year-old daughter, and in the process teaches his cold hearted lawyer the value of love and family.</t>
  </si>
  <si>
    <t>Adult</t>
  </si>
  <si>
    <t>Christoph Clark</t>
  </si>
  <si>
    <t>Liza Pirelli, Mallory, Dora, Mimi</t>
  </si>
  <si>
    <t>Don Jakoby (story), David Diamond (screenplay), David Weissman (screenplay), Don Jakoby (screenplay)</t>
  </si>
  <si>
    <t>David Duchovny, Julianne Moore, Orlando Jones, Seann William Scott</t>
  </si>
  <si>
    <t>A firefighting cadet, two college professors, and a geeky-but-sexy government scientist work against an alien organism that has been rapidly evolving ever since its arrival on Earth inside a meteor.</t>
  </si>
  <si>
    <t>Joel Gallen</t>
  </si>
  <si>
    <t>Mike Bender, Adam Jay Epstein, Andrew Jacobson, Phil Beauman, Buddy Johnson</t>
  </si>
  <si>
    <t>Chyler Leigh, Chris Evans, Jaime Pressly, Eric Christian Olsen</t>
  </si>
  <si>
    <t>A sendup of all the teen movies that have accumulated in the past two decades.</t>
  </si>
  <si>
    <t>Victor Salva</t>
  </si>
  <si>
    <t>Gina Philips, Justin Long, Jonathan Breck, Patricia Belcher</t>
  </si>
  <si>
    <t>A brother and sister driving home for spring break encounter a flesh-eating creature in the isolated countryside that is on the last day of its ritualistic eating spree.</t>
  </si>
  <si>
    <t>Animation, Family, Comedy</t>
  </si>
  <si>
    <t>Chuck Sheetz</t>
  </si>
  <si>
    <t>Paul Germain (television series Recess), Joe Ansolabehere (television series Recess), Paul Germain (story), Joe Ansolabehere (story), Jonathan Greenberg (story), Jonathan Greenberg (screenplay)</t>
  </si>
  <si>
    <t>Rickey D'Shon Collins, Jason Davis, Ashley Johnson, Andrew Lawrence</t>
  </si>
  <si>
    <t>TJ and company must save summer vacation from disappearing forever.</t>
  </si>
  <si>
    <t>Todd Field</t>
  </si>
  <si>
    <t>Robert Festinger (screenplay), Todd Field (screenplay), Andre Dubus (story)</t>
  </si>
  <si>
    <t>Tom Wilkinson, Sissy Spacek, Nick Stahl, Marisa Tomei</t>
  </si>
  <si>
    <t>A New England couple's college-aged son dates an older woman who has two small children and an unwelcome ex-husband.</t>
  </si>
  <si>
    <t>Adventure, Comedy, Fantasy</t>
  </si>
  <si>
    <t>Gil Junger</t>
  </si>
  <si>
    <t>Darryl Quarles, Peter Gaulke, Gerry Swallow</t>
  </si>
  <si>
    <t>Martin Lawrence, Marsha Thomason, Tom Wilkinson, Vincent Regan</t>
  </si>
  <si>
    <t>Martin Lawrence plays Jamal, an employee in Medieval World amusement park. After sustaining a blow to the head, he awakens to find himself in 14th century England.</t>
  </si>
  <si>
    <t>George Gallo (screenplay), Gregory Poirier (screenplay), Dan Baron (screenplay), Chris Faber (screenplay), Andrew Deane (story), Michael Alexander Miller (story), George Gallo (story), Stuart Gibbs (adaptation), Craig Titley (adaptation)</t>
  </si>
  <si>
    <t>David Arquette, Michael Clarke Duncan, Leslie Bibb, Joe Viterelli</t>
  </si>
  <si>
    <t>A mailman takes care of a dog that, unbeknownst to him, is an FBI drug-sniffing superdog that has escaped from the witness protection program after becoming the target of an assassination.</t>
  </si>
  <si>
    <t>Amelie</t>
  </si>
  <si>
    <t>47 min</t>
  </si>
  <si>
    <t>Harald Schmidt, Nora Tschirner, Helmut Zerlett, Manuel Andrack</t>
  </si>
  <si>
    <t>Renny Harlin</t>
  </si>
  <si>
    <t>Jan Skrentny (story), Neal Tabachnick (story), Sylvester Stallone (screenplay)</t>
  </si>
  <si>
    <t>Sylvester Stallone, Burt Reynolds, Kip Pardue, Stacy Edwards</t>
  </si>
  <si>
    <t>A young hot shot driver is in the middle of a championship season and is coming apart at the seams. A former CART champion is called in to give him guidance.</t>
  </si>
  <si>
    <t>Sam Weisman</t>
  </si>
  <si>
    <t>Donald E. Westlake (novel), Matthew Chapman (screenplay)</t>
  </si>
  <si>
    <t>Martin Lawrence, Danny DeVito, John Leguizamo, Glenne Headly</t>
  </si>
  <si>
    <t>A rich man catches a thief burglarizing his home and steals the thief's lucky ring, who then tries to get it back.</t>
  </si>
  <si>
    <t>Hironobu Sakaguchi, Motonori Sakakibara</t>
  </si>
  <si>
    <t>Hironobu Sakaguchi (story), Al Reinert, Jeff Vintar, Jack Fletcher (additional dialogue), Ramin Mebdy (Farsi adaptation)</t>
  </si>
  <si>
    <t>Ming-Na Wen, Alec Baldwin, Ving Rhames, Steve Buscemi</t>
  </si>
  <si>
    <t>A scientist makes a last stand on Earth with the help of a ragtag team of soldiers against an invasion of alien phantoms.</t>
  </si>
  <si>
    <t>Alan Moore (graphic novel), Eddie Campbell (graphic novel), Terry Hayes (screenplay), Rafael Yglesias (screenplay)</t>
  </si>
  <si>
    <t>Johnny Depp, Heather Graham, Ian Holm, Robbie Coltrane</t>
  </si>
  <si>
    <t>In Victorian Era London, a troubled clairvoyant police detective investigates the murders by Jack The Ripper.</t>
  </si>
  <si>
    <t>Milo Addica, Will Rokos</t>
  </si>
  <si>
    <t>Billy Bob Thornton, Halle Berry, Taylor Simpson, Gabrielle Witcher</t>
  </si>
  <si>
    <t>After a family tragedy, a racist prison guard reexamines his attitudes while falling in love with the African American wife of the last prisoner he executed.</t>
  </si>
  <si>
    <t>Penny Marshall</t>
  </si>
  <si>
    <t>Beverly D'Onofrio (book), Morgan Ward (screenplay)</t>
  </si>
  <si>
    <t>Drew Barrymore, Steve Zahn, Adam Garcia, Brittany Murphy</t>
  </si>
  <si>
    <t>A single mother, with dreams of becoming a writer, has a son at the age of 15 in 1965, and goes through a failed marriage with the drug-addicted father.</t>
  </si>
  <si>
    <t>Kevin Smith (characters), Kevin Smith</t>
  </si>
  <si>
    <t>Jason Mewes, Kevin Smith, Ben Affleck, Jeff Anderson</t>
  </si>
  <si>
    <t>The comic 'Bluntman and Chronic' is based on real-life stoners Jay and Silent Bob, so when they get no profit from a big-screen adaptation they set out to wreck the movie.</t>
  </si>
  <si>
    <t>George Gallo</t>
  </si>
  <si>
    <t>Graham Greene (story), Guy Elmes, Denis Freeman, George Gallo (screenplay)</t>
  </si>
  <si>
    <t>Orlando Jones, Eddie Griffin, Gary Grubbs, Daniel Roebuck</t>
  </si>
  <si>
    <t>A man on the run takes another man's passport, only to find himself stuck with the identity of a street hustler.</t>
  </si>
  <si>
    <t>Tyrese Gibson, Taraji P. Henson, Omar Gooding, Tamara LaSeon Bass</t>
  </si>
  <si>
    <t>This is the story of Jody, an unemployed young black man, who's been living with his mother for several years, even though he's got a child of his own. Romantically, he's having ...</t>
  </si>
  <si>
    <t>Michael Sloane</t>
  </si>
  <si>
    <t>Jim Carrey, Bob Balaban, Jeffrey DeMunn, Hal Holbrook</t>
  </si>
  <si>
    <t>Set in 1951, a blacklisted Hollywood writer gets into a car accident, loses his memory and settles down in a small town where he is mistaken for a long-lost son.</t>
  </si>
  <si>
    <t>Gary Hardwick</t>
  </si>
  <si>
    <t>Morris Chestnut, D.L. Hughley, Bill Bellamy, Shemar Moore</t>
  </si>
  <si>
    <t>Four friends begin to question women and relationships when one of them announces impending nuptials.</t>
  </si>
  <si>
    <t>Tony Goldwyn</t>
  </si>
  <si>
    <t>Laura Zigman (novel), Elizabeth Chandler (screenplay)</t>
  </si>
  <si>
    <t>Ashley Judd, Greg Kinnear, Hugh Jackman, Marisa Tomei</t>
  </si>
  <si>
    <t>After being jilted by her boyfriend, a talkshow talent scout writes a sexist column accusing all men of being cheaters, which gains her national fame.</t>
  </si>
  <si>
    <t>David Spade, Fred Wolf</t>
  </si>
  <si>
    <t>David Spade, Brittany Daniel, Dennis Miller, Adam Beach</t>
  </si>
  <si>
    <t>David Spade stars as Joe Dirt, an idiot who works as an oil weller who is on the search for his parents who abandoned him when he was a baby at the grand canyon.</t>
  </si>
  <si>
    <t>Simon Wincer</t>
  </si>
  <si>
    <t>Paul Hogan (characters), Matt Berry, Eric Abrams</t>
  </si>
  <si>
    <t>Paul Hogan, Linda Kozlowski, Jere Burns, Jonathan Banks</t>
  </si>
  <si>
    <t>Mick Dundee travels to the city of smog and stars with his young son in tow.</t>
  </si>
  <si>
    <t>Pat O'Connor</t>
  </si>
  <si>
    <t>Herman Raucher, Paul Yurick (story), Kurt Voelker (story), Kurt Voelker (screenplay)</t>
  </si>
  <si>
    <t>Keanu Reeves, Charlize Theron, Jason Isaacs, Greg Germann</t>
  </si>
  <si>
    <t>Nelson is a man devoted to his advertising career in San Francisco. One day, while taking a driving test at the DMV, he meets Sara. She is very different from the other women in his life. ...</t>
  </si>
  <si>
    <t>John Herzfeld</t>
  </si>
  <si>
    <t>Robert De Niro, Edward Burns, Kelsey Grammer, Avery Brooks</t>
  </si>
  <si>
    <t>A homicide detective and a fire marshall must stop a pair of murderers who commit videotaped crimes to become media darlings.</t>
  </si>
  <si>
    <t>Stephen King (book), William Goldman (screenplay)</t>
  </si>
  <si>
    <t>Anthony Hopkins, Anton Yelchin, Hope Davis, Mika Boorem</t>
  </si>
  <si>
    <t>A widowed mother and her son change when a mysterious stranger enters their lives.</t>
  </si>
  <si>
    <t>Drama, Romance, Thriller</t>
  </si>
  <si>
    <t>Luis Mandoki</t>
  </si>
  <si>
    <t>Jennifer Lopez, Jim Caviezel, Jeremy Sisto, Terrence Howard</t>
  </si>
  <si>
    <t>A mysterious man is drawn to a feisty female police officer and a unusual relationship ensues, as not everything is as it seems.</t>
  </si>
  <si>
    <t>Rob Pritts</t>
  </si>
  <si>
    <t>David Garrett, Jason Ward</t>
  </si>
  <si>
    <t>Chris Kattan, Vinessa Shaw, Peter Falk, Peter Berg</t>
  </si>
  <si>
    <t>The loser son of a Mafia honcho must go undercover for the FBI.</t>
  </si>
  <si>
    <t>David Mamet</t>
  </si>
  <si>
    <t>Gene Hackman, Danny DeVito, Delroy Lindo, Sam Rockwell</t>
  </si>
  <si>
    <t>A career jewel thief finds himself at tense odds with his longtime partner, a crime boss who sends his nephew to keep watch.</t>
  </si>
  <si>
    <t>Doug McHenry</t>
  </si>
  <si>
    <t>David Dean Bottrell (play), Jessie Jones (play), David Dean Bottrell (screenplay), Jessie Jones (screenplay)</t>
  </si>
  <si>
    <t>LL Cool J, Jada Pinkett Smith, Vivica A. Fox, Loretta Devine</t>
  </si>
  <si>
    <t>A group of old family members bands together when a despicable family member thankfully expires.</t>
  </si>
  <si>
    <t>John Scott Shepherd</t>
  </si>
  <si>
    <t>Tim Allen, Julie Bowen, Kelly Lynch, Greg Germann</t>
  </si>
  <si>
    <t>When Joe is beat up by a co-worker in front of his daughter on "Bring Your Child To Work Day", he decides to fight back.</t>
  </si>
  <si>
    <t>Mark Brown</t>
  </si>
  <si>
    <t>Vivica A. Fox, Morris Chestnut, Anthony Anderson, Gabrielle Union</t>
  </si>
  <si>
    <t>An arrogant career woman plays a series of heartless mind-games with her boyfriend to "put him in line," only to discover that he has a few tricks up his own sleeve.</t>
  </si>
  <si>
    <t>John Dahl</t>
  </si>
  <si>
    <t>Clay Tarver, J.J. Abrams</t>
  </si>
  <si>
    <t>Steve Zahn, Paul Walker, Leelee Sobieski, Jessica Bowman</t>
  </si>
  <si>
    <t>Three young people on a road trip from Colorado to New Jersey talk to a trucker on their CB radio, then must escape when he turns out to be a psychotic killer.</t>
  </si>
  <si>
    <t>Jamie Blanks</t>
  </si>
  <si>
    <t>Tom Savage (novel), Donna Powers (screenplay), Wayne Powers (screenplay), Gretchen J. Berg (screenplay), Aaron Harberts (screenplay)</t>
  </si>
  <si>
    <t>Denise Richards, David Boreanaz, Marley Shelton, Jessica Capshaw</t>
  </si>
  <si>
    <t>Five women are stalked by an unknown assailant while preparing for Valentine's Day</t>
  </si>
  <si>
    <t>Dr. Seuss (book), Jeffrey Price (screenplay), Peter S. Seaman (screenplay)</t>
  </si>
  <si>
    <t>Jim Carrey, Taylor Momsen, Kelley, Jeffrey Tambor</t>
  </si>
  <si>
    <t>A creature is intent on stealing Christmas.</t>
  </si>
  <si>
    <t>William Broyles Jr.</t>
  </si>
  <si>
    <t>Paul Sanchez, Lari White, Leonid Citer, David Allen Brooks</t>
  </si>
  <si>
    <t>A FedEx executive must transform himself physically and emotionally to survive a crash landing on a deserted island.</t>
  </si>
  <si>
    <t>Mission: Impossible II</t>
  </si>
  <si>
    <t>Bruce Geller, Ronald D. Moore (story), Brannon Braga (story), Robert Towne (screenplay)</t>
  </si>
  <si>
    <t>Tom Cruise, Dougray Scott, Thandie Newton, Ving Rhames</t>
  </si>
  <si>
    <t>A secret agent is sent to Sydney, to find and destroy a genetically modified disease called "Chimera"</t>
  </si>
  <si>
    <t>155 min</t>
  </si>
  <si>
    <t>Action, Drama</t>
  </si>
  <si>
    <t>David Franzoni (story), David Franzoni (screenplay), John Logan (screenplay), William Nicholson (screenplay)</t>
  </si>
  <si>
    <t>Russell Crowe, Joaquin Phoenix, Connie Nielsen, Oliver Reed</t>
  </si>
  <si>
    <t>When a Roman general is betrayed and his family murdered by an emperor's corrupt son, he comes to Rome as a gladiator to seek revenge.</t>
  </si>
  <si>
    <t>Josh Goldsmith (story), Cathy Yuspa (story), Diane Drake (story), Josh Goldsmith (screenplay), Cathy Yuspa (screenplay)</t>
  </si>
  <si>
    <t>Mel Gibson, Helen Hunt, Marisa Tomei, Alan Alda</t>
  </si>
  <si>
    <t>After an accident, a chauvenistic executive gains the ability to hear what women are really thinking.</t>
  </si>
  <si>
    <t>Sebastian Junger (book), William D. Wittliff (screenplay)</t>
  </si>
  <si>
    <t>George Clooney, Mark Wahlberg, Diane Lane, John C. Reilly</t>
  </si>
  <si>
    <t>An unusually intense storm pattern catches some commercial fishermen unaware and puts them in mortal danger.</t>
  </si>
  <si>
    <t>Greg Glienna, Mary Ruth Clarke, Greg Glienna (story), Mary Ruth Clarke (story), Jim Herzfeld (screenplay), John Hamburg (screenplay)</t>
  </si>
  <si>
    <t>Robert De Niro, Ben Stiller, Teri Polo, Blythe Danner</t>
  </si>
  <si>
    <t>Male nurse Greg Focker meets his girlfriend's parents before proposing, but her suspicious father is every date's worst nightmare.</t>
  </si>
  <si>
    <t>Tom DeSanto (story), Bryan Singer (story), David Hayter (screenplay)</t>
  </si>
  <si>
    <t>Hugh Jackman, Patrick Stewart, Ian McKellen, Famke Janssen</t>
  </si>
  <si>
    <t>Two mutants come to a private academy for their kind whose resident superhero team must oppose a terrorist organization with similar powers.</t>
  </si>
  <si>
    <t>Shawn Wayans, Marlon Wayans, Buddy Johnson, Phil Beauman, Jason Friedberg, Aaron Seltzer</t>
  </si>
  <si>
    <t>Carmen Electra, Dave Sheridan, Frank B. Moore, Giacomo Baessato</t>
  </si>
  <si>
    <t>A year after disposing the body of a man they accidently killed, a group of dumb teenagers are stalked by a bumbling serial killer.</t>
  </si>
  <si>
    <t>Clark Gregg (screenplay), Sarah Kernochan (story), Clark Gregg (story)</t>
  </si>
  <si>
    <t>Michelle Pfeiffer, Katharine Towne, Miranda Otto, James Remar</t>
  </si>
  <si>
    <t>The wife of a university research scientist believes that her lakeside Vermont home is haunted by a ghost - or that she is losing her mind.</t>
  </si>
  <si>
    <t>Eric Leighton, Ralph Zondag</t>
  </si>
  <si>
    <t>Thom Enriquez (story), John Harrison (story), Robert Nelson Jacobs (story), Ralph Zondag (story), John Harrison (screenplay), Robert Nelson Jacobs (screenplay), Walon Green (based on an earlier screenplay by), Gregory Gunter (creative development), Shirley Pierce (additional written material), Jonathan Roberts (additional story material), Rhett Reese (additional story material), Tamara Lusher (additional story)</t>
  </si>
  <si>
    <t>D.B. Sweeney, Alfre Woodard, Ossie Davis, Max Casella</t>
  </si>
  <si>
    <t>An orphaned dinosaur raised by lemurs joins an arduous trek to a sancturary after a meteorite shower destroys his family home.</t>
  </si>
  <si>
    <t>Du Lu Wang (book), Hui-Ling Wang (screenplay), James Schamus (screenplay), Kuo Jung Tsai (screenplay)</t>
  </si>
  <si>
    <t>Yun-Fat Chow, Michelle Yeoh, Ziyi Zhang, Chen Chang</t>
  </si>
  <si>
    <t>Two warriors in pursuit of a stolen sword and a notorious fugitive are led to an impetuous, physically skilled, adolescent nobleman's daughter, who is at a crossroads in her life.</t>
  </si>
  <si>
    <t>Susannah Grant</t>
  </si>
  <si>
    <t>Julia Roberts, David Brisbin, Dawn Didawick, Albert Finney</t>
  </si>
  <si>
    <t>An unemployed single mother becomes a legal assistant and almost single-handedly brings down a California power company accused of polluting a city's water supply.</t>
  </si>
  <si>
    <t>Ryan Rowe, Ed Solomon, John August, Ivan Goff (TV series), Ben Roberts (TV series)</t>
  </si>
  <si>
    <t>Cameron Diaz, Drew Barrymore, Lucy Liu, Bill Murray</t>
  </si>
  <si>
    <t>Three women, detectives with a mysterious boss, retrieve stolen voice-ID software, using martial arts, tech skills, and sex appeal.</t>
  </si>
  <si>
    <t>147 min</t>
  </si>
  <si>
    <t>Simon Moore (miniseries Traffik), Stephen Gaghan (screenplay)</t>
  </si>
  <si>
    <t>Benicio Del Toro, Jacob Vargas, Andrew Chavez, Michael Saucedo</t>
  </si>
  <si>
    <t>A conservative judge is appointed by the President to spearhead America's escalating war against drugs, only to discover that his teenage daughter is an addict.</t>
  </si>
  <si>
    <t>The Nutty Professor II: The Klumps</t>
  </si>
  <si>
    <t>Darryl Quarles (story), Darryl Quarles (screenplay), Don Rhymer (screenplay)</t>
  </si>
  <si>
    <t>Martin Lawrence, Nia Long, Paul Giamatti, Jascha Washington</t>
  </si>
  <si>
    <t>An FBI agent disguises himself as an old lady to protect a beautiful federal witness and her son.</t>
  </si>
  <si>
    <t>Gregory Allen Howard</t>
  </si>
  <si>
    <t>Denzel Washington, Will Patton, Wood Harris, Ryan Hurst</t>
  </si>
  <si>
    <t>The true story of a newly appointed African-American coach and his high school team on their first season as a racially integrated unit.</t>
  </si>
  <si>
    <t>Robert Rodat</t>
  </si>
  <si>
    <t>Mel Gibson, Heath Ledger, Joely Richardson, Jason Isaacs</t>
  </si>
  <si>
    <t>Peaceful farmer Benjamin Martin is driven to lead the Colonial Militia during the American Revolution when a sadistic British officer murders his son.</t>
  </si>
  <si>
    <t>Peter Lord, Nick Park</t>
  </si>
  <si>
    <t>Peter Lord (original story), Nick Park (original story), Karey Kirkpatrick (screenplay), Mark Burton (additional dialogue), John O'Farrell (additional dialogue)</t>
  </si>
  <si>
    <t>Phil Daniels, Lynn Ferguson, Mel Gibson, Tony Haygarth</t>
  </si>
  <si>
    <t>Chicken Run is a comedy escape drama with a touch of passion set on a sinister Yorkshire chicken farm in 1950s England.</t>
  </si>
  <si>
    <t>Marc Lawrence, Katie Ford, Caryn Lucas</t>
  </si>
  <si>
    <t>Sandra Bullock, Michael Caine, Benjamin Bratt, Candice Bergen</t>
  </si>
  <si>
    <t>An FBI agent must go undercover in the Miss United States beauty pageant to prevent a group from bombing the event.</t>
  </si>
  <si>
    <t>Denice Shakarian Halicki, Bobby Ore</t>
  </si>
  <si>
    <t>Bruce Willis, Samuel L. Jackson, Robin Wright, Spencer Treat Clark</t>
  </si>
  <si>
    <t>A man learns something extraordinary about himself after a devastating accident.</t>
  </si>
  <si>
    <t>Me, Myself and Irene</t>
  </si>
  <si>
    <t>Ken Kaufman, Howard Klausner</t>
  </si>
  <si>
    <t>Clint Eastwood, Tommy Lee Jones, Donald Sutherland, James Garner</t>
  </si>
  <si>
    <t>When a retired engineer is called upon to rescue a failing satellite, he insists that his equally old teammates accompany him into space.</t>
  </si>
  <si>
    <t>Chris Williams (story), Mark Dindal (story), David Reynolds (screenplay), Stephen J. Anderson (story), Stephen J. Anderson (additional story material), Don Hall (additional story material), John Norton (additional story material), Roger Allers (original story), Matthew Jacobs (original story), Doug Frankel (additional story), Mark Kennedy (additional story), Mark Walton (additional story)</t>
  </si>
  <si>
    <t>David Spade, John Goodman, Eartha Kitt, Patrick Warburton</t>
  </si>
  <si>
    <t>Emperor Kuzco is turned into a llama by his ex-administrator Yzma, and must now regain his throne with the help of Pacha, the gentle llama herder.</t>
  </si>
  <si>
    <t>Kevin Williamson (characters), Ehren Kruger</t>
  </si>
  <si>
    <t>Liev Schreiber, Beth Toussaint, Roger Jackson, Kelly Rutherford</t>
  </si>
  <si>
    <t>While Sidney and her friends visit the Hollywood set of Stab 3, the third film based on the Woodsboro murders, a new Ghostface begins to terrorize them once again.</t>
  </si>
  <si>
    <t>Action, War</t>
  </si>
  <si>
    <t>Jonathan Mostow (story), Jonathan Mostow (screenplay), Sam Montgomery (screenplay), David Ayer (screenplay)</t>
  </si>
  <si>
    <t>Matthew McConaughey, Bill Paxton, Harvey Keitel, Jon Bon Jovi</t>
  </si>
  <si>
    <t>A German submarine is boarded by disguised American submariners trying to capture their Enigma cipher machine.</t>
  </si>
  <si>
    <t>Rugrats in Paris: The Movie</t>
  </si>
  <si>
    <t>Stig Bergqvist, Paul Demeyer</t>
  </si>
  <si>
    <t>J. David Stem, David N. Weiss, Jill Gorey, Barbara Herndon, Kate Boutilier, Peter Chung (characters), Gabor Csupo (characters), Paul Germain, Arlene Klasky (characters)</t>
  </si>
  <si>
    <t>Elizabeth Daily, Tara Strong, Cheryl Chase, Christine Cavanaugh</t>
  </si>
  <si>
    <t>The Rugrats travel to Paris, France, where Chuckie hopes to find a new mother and keep his father from marrying an evil business woman.</t>
  </si>
  <si>
    <t>Paul Verhoeven</t>
  </si>
  <si>
    <t>Gary Scott Thompson (story), Andrew W. Marlowe (story), Andrew W. Marlowe (screenplay)</t>
  </si>
  <si>
    <t>Elisabeth Shue, Kevin Bacon, Josh Brolin, Kim Dickens</t>
  </si>
  <si>
    <t>Scientists discover how to make people invisible, but their test subject becomes an insane killer who stalks them.</t>
  </si>
  <si>
    <t>Ernest Tidyman (novel), John Singleton (story), Shane Salerno (story), Richard Price (screenplay), John Singleton (screenplay), Shane Salerno (screenplay)</t>
  </si>
  <si>
    <t>Samuel L. Jackson, Vanessa Williams, Jeffrey Wright, Christian Bale</t>
  </si>
  <si>
    <t>New York City police detective John Shaft (nephew of the original 1970s detective) goes on a personal mission to make sure the son of a real estate tycoon is brought to justice after a racially-motivated murder.</t>
  </si>
  <si>
    <t>Disney's The Kid</t>
  </si>
  <si>
    <t>Robert King (story), Robert King (screenplay), Terry Hayes (screenplay)</t>
  </si>
  <si>
    <t>Chris O'Donnell, Robin Tunney, Stuart Wilson, Augie Davis</t>
  </si>
  <si>
    <t>A climber must rescue his sister on top of K2, one of the world's biggest mountains.</t>
  </si>
  <si>
    <t>Todd Phillips, Scot Armstrong</t>
  </si>
  <si>
    <t>Breckin Meyer, Seann William Scott, Amy Smart, Paulo Costanzo</t>
  </si>
  <si>
    <t>Four friends take off on an 1800 mile road trip to retrieve an illicit tape mistakenly mailed to a girl friend.</t>
  </si>
  <si>
    <t>Bring It On</t>
  </si>
  <si>
    <t>Jessica Bendinger</t>
  </si>
  <si>
    <t>Kirsten Dunst, Eliza Dushku, Jesse Bradford, Gabrielle Union</t>
  </si>
  <si>
    <t>A champion high school cheerleading squad discovers its previous captain stole all their best routines from an inner-city school and must scramble to compete at this year's championships.</t>
  </si>
  <si>
    <t>Jim Webb (story), Stephen Gaghan (screenplay)</t>
  </si>
  <si>
    <t>Tommy Lee Jones, Samuel L. Jackson, Guy Pearce, Ben Kingsley</t>
  </si>
  <si>
    <t>An attorney defends an officer on trial for ordering his troops to fire on civilians after they stormed a U.S. embassy in a third world country.</t>
  </si>
  <si>
    <t>Mark Protosevich</t>
  </si>
  <si>
    <t>Jennifer Lopez, Colton James, Dylan Baker, Marianne Jean-Baptiste</t>
  </si>
  <si>
    <t>An FBI agent persuades a social worker, who is adept with a new experimental technology, to enter the mind of a comatose serial killer in order to learn where he has hidden his latest kidnap victim.</t>
  </si>
  <si>
    <t>Brian De Palma</t>
  </si>
  <si>
    <t>Lowell Cannon (story), Jim Thomas (story), John Thomas (story), Jim Thomas (screenplay), John Thomas (screenplay), Graham Yost (screenplay)</t>
  </si>
  <si>
    <t>Gary Sinise, Tim Robbins, Don Cheadle, Connie Nielsen</t>
  </si>
  <si>
    <t>When the first manned mission to Mars meets with a catastrophic and mysterious disaster, a rescue mission is launched to investigate the tragedy and bring back any survivors.</t>
  </si>
  <si>
    <t>Gina Wendkos</t>
  </si>
  <si>
    <t>Piper Perabo, Adam Garcia, John Goodman, Maria Bello</t>
  </si>
  <si>
    <t>Aspiring songwriter Violet Sanford, after getting a job at a women-run NYC bar that teases its male patrons, comes out of her shell.</t>
  </si>
  <si>
    <t>Fantasia 2000 (35mm &amp; IMAX)</t>
  </si>
  <si>
    <t>Chris Koch</t>
  </si>
  <si>
    <t>Will McRobb, Chris Viscardi</t>
  </si>
  <si>
    <t>Chris Elliott, Mark Webber, Jean Smart, Schuyler Fisk</t>
  </si>
  <si>
    <t>When a school in upstate New York is snowed in, a group of students hi-jack a plow to keep the school closed.</t>
  </si>
  <si>
    <t>Ice Cube, Mike Epps, Justin Pierce, John Witherspoon</t>
  </si>
  <si>
    <t>Uncle Elroy and Day Day owe money on taxes so Craig finds a way to steal from the next door neighbors to pay off the taxes so Uncle Elroy's house doesn't get put up for auction.</t>
  </si>
  <si>
    <t>Mitchell Kapner</t>
  </si>
  <si>
    <t>Bruce Willis, Matthew Perry, Rosanna Arquette, Michael Clarke Duncan</t>
  </si>
  <si>
    <t>Nick is a struggling dentist in Canada. A new neighbor moves in, and he discovers that it is Jimmy "The Tulip" Teduski. His wife convinces him to go to Chicago and inform the mob boss who wants Jimmy dead.</t>
  </si>
  <si>
    <t>Miles Millar, Alfred Gough</t>
  </si>
  <si>
    <t>Jackie Chan, Owen Wilson, Lucy Liu, Brandon Merrill</t>
  </si>
  <si>
    <t>A Chinese man who travels to the Wild West to rescue a kidnapped princess. After teaming up with a train robber, the unlikely duo takes on a Chinese traitor and his corrupt boss.</t>
  </si>
  <si>
    <t>Mitchell Kapner (story), Eric Bernt (screenplay), John Jarrell (screenplay)</t>
  </si>
  <si>
    <t>Jet Li, Aaliyah, Isaiah Washington, Russell Wong</t>
  </si>
  <si>
    <t>An avenging cop seeks out his brother's killer and falls for the daughter of a businessman who is involved in a money-deal with his father.</t>
  </si>
  <si>
    <t>Glen Morgan (screenplay), James Wong (screenplay), Jeffrey Reddick (screenplay), Jeffrey Reddick (story)</t>
  </si>
  <si>
    <t>Devon Sawa, Ali Larter, Kerr Smith, Kristen Cloke</t>
  </si>
  <si>
    <t>After a teenager has a terrifying vision of him and his friends dying in a plane crash, he prevents the accident only to have Death hunt them down, one by one.</t>
  </si>
  <si>
    <t>Sean Connery, Rob Brown, F. Murray Abraham, Anna Paquin</t>
  </si>
  <si>
    <t>A young writing prodigy finds a mentor in a reclusive author.</t>
  </si>
  <si>
    <t>Bibo Bergeron, Will Finn, Don Paul, David Silverman, Jeffrey Katzenberg</t>
  </si>
  <si>
    <t>Terry Rossio (screenplay), Ted Elliott (screenplay), Karey Kirkpatrick (additional dialogue)</t>
  </si>
  <si>
    <t>Kevin Kline, Kenneth Branagh, Rosie Perez, Armand Assante</t>
  </si>
  <si>
    <t>Two swindlers get their hands on a map to the fabled city of gold, El Dorado.</t>
  </si>
  <si>
    <t>George Tillman Jr.</t>
  </si>
  <si>
    <t>Scott Marshall Smith</t>
  </si>
  <si>
    <t>Robert De Niro, Cuba Gooding Jr., Charlize Theron, Aunjanue Ellis</t>
  </si>
  <si>
    <t>The story of Carl Brashear, the first African American, then also the first amputee, US Navy Diver and the man who trained him.</t>
  </si>
  <si>
    <t>Comedy, Mystery, Sci-Fi</t>
  </si>
  <si>
    <t>Danny Leiner</t>
  </si>
  <si>
    <t>Philip Stark</t>
  </si>
  <si>
    <t>Ashton Kutcher, Seann William Scott, Jennifer Garner, Marla Sokoloff</t>
  </si>
  <si>
    <t>Two potheads wake up from a night of partying and can't remember where they parked their car.</t>
  </si>
  <si>
    <t>Jun Falkenstein</t>
  </si>
  <si>
    <t>A.A. Milne (characters), Eddie Guzelian (story), Jun Falkenstein (screenplay)</t>
  </si>
  <si>
    <t>Jim Cummings, Nikita Hopkins, Ken Sansom, John Fiedler</t>
  </si>
  <si>
    <t>Tigger goes looking through the hundred-acre-wood to find his family.</t>
  </si>
  <si>
    <t>Homer (epic poem "The Odyssey"), Ethan Coen, Joel Coen</t>
  </si>
  <si>
    <t>George Clooney, John Turturro, Tim Blake Nelson, John Goodman</t>
  </si>
  <si>
    <t>In the deep south during the 1930s, three escaped convicts search for hidden treasure while a relentless lawman pursues them.</t>
  </si>
  <si>
    <t>Crime, Drama, Sci-Fi</t>
  </si>
  <si>
    <t>Toby Emmerich</t>
  </si>
  <si>
    <t>Dennis Quaid, Jim Caviezel, Shawn Doyle, Elizabeth Mitchell</t>
  </si>
  <si>
    <t>An accidental cross-time radio link connects father and son across 30 years. The son tries to save his father's life, but then must fix the consequences.</t>
  </si>
  <si>
    <t>Howard Deutch</t>
  </si>
  <si>
    <t>Vince McKewin</t>
  </si>
  <si>
    <t>Keanu Reeves, Gene Hackman, Brooke Langton, Orlando Jones</t>
  </si>
  <si>
    <t>During a pro football strike, the owners hire substitute players.</t>
  </si>
  <si>
    <t>Pokemon: The Movie 2000</t>
  </si>
  <si>
    <t>Adventure, Drama, Romance</t>
  </si>
  <si>
    <t>Danny Boyle</t>
  </si>
  <si>
    <t>John Hodge (screenplay), Alex Garland (novel)</t>
  </si>
  <si>
    <t>Leonardo DiCaprio, Daniel York, Patcharawan Patarakijjanon, Virginie Ledoyen</t>
  </si>
  <si>
    <t>Twenty-something Richard travels to Thailand and finds himself in possession of a strange map. Rumours state that it leads to a solitary beach paradise, a tropical bliss - excited and intrigued, he sets out to find it.</t>
  </si>
  <si>
    <t>The Exorcist Director's Cut</t>
  </si>
  <si>
    <t>Tim Herlihy, Adam Sandler, Steven Brill</t>
  </si>
  <si>
    <t>Adam Sandler, Patricia Arquette, Harvey Keitel, Rhys Ifans</t>
  </si>
  <si>
    <t>After two of the devil's three sons escape hell to wreak havoc on Earth, the devil must send his third son, the mild-mannered Nicky to bring them back before it's too late.</t>
  </si>
  <si>
    <t>Jim Wheat (story), Ken Wheat (story), Jim Wheat (screenplay), Ken Wheat (screenplay), David Twohy (screenplay)</t>
  </si>
  <si>
    <t>Vin Diesel, Radha Mitchell, Cole Hauser, Keith David</t>
  </si>
  <si>
    <t>A commercial transport ship and its crew are marooned on a planet full of bloodthirsty creatures that only come out to feast at night. But then, they learn that a month-long eclipse is about to occur.</t>
  </si>
  <si>
    <t>Comedy, Documentary</t>
  </si>
  <si>
    <t>Cedric the Entertainer, Steve Harvey, D.L. Hughley, Bernie Mac</t>
  </si>
  <si>
    <t>Steve Harvey, D.L. Hughley, Cedric the Entertainer, Bernie Mac</t>
  </si>
  <si>
    <t>A concert film featuring four major African American stand up comedians.</t>
  </si>
  <si>
    <t>Bedazzled (2000)</t>
  </si>
  <si>
    <t>Joan Chen</t>
  </si>
  <si>
    <t>Allison Burnett</t>
  </si>
  <si>
    <t>Richard Gere, Winona Ryder, Anthony LaPaglia, Elaine Stritch</t>
  </si>
  <si>
    <t>Romantic drama about an aging playboy who falls for a sweet, but terminally ill, young woman.</t>
  </si>
  <si>
    <t>Sandra Bullock, Viggo Mortensen, Dominic West, Elizabeth Perkins</t>
  </si>
  <si>
    <t>A big-city newspaper columnist is forced to enter a drug and alcohol rehab center after ruining her sister's wedding and crashing a stolen limousine.</t>
  </si>
  <si>
    <t>Edward Norton</t>
  </si>
  <si>
    <t>Stuart Blumberg</t>
  </si>
  <si>
    <t>Ben Stiller, Edward Norton, Jenna Elfman, Anne Bancroft</t>
  </si>
  <si>
    <t>Two friends, a priest and a rabbi, fall in love with the same woman they knew in their youth, but the religious position of both men denies them romance.</t>
  </si>
  <si>
    <t>Don Roos</t>
  </si>
  <si>
    <t>Ben Affleck, Gwyneth Paltrow, Natasha Henstridge, Edward Edwards</t>
  </si>
  <si>
    <t>A man switches plane tickets with another man who dies in that plane in a crash. The man falls in love with the deceased one's wife.</t>
  </si>
  <si>
    <t>Diane Keaton</t>
  </si>
  <si>
    <t>Delia Ephron (book), Delia Ephron (screenplay), Nora Ephron (screenplay)</t>
  </si>
  <si>
    <t>Meg Ryan, Diane Keaton, Lisa Kudrow, Walter Matthau</t>
  </si>
  <si>
    <t>A trio of sisters bond over their ambivalence toward the approaching death of their curmudgeonly father, to whom none of them was particularly close.</t>
  </si>
  <si>
    <t>William Hanna (animated series), Joseph Barbera (animated series), Deborah Kaplan, Harry Elfont, Jim Cash, Jack Epps Jr.</t>
  </si>
  <si>
    <t>Mark Addy, Stephen Baldwin, Kristen Johnston, Jane Krakowski</t>
  </si>
  <si>
    <t>In this live-action prequel to the 1994 comedy hit, the Flintstones and the Rubbles go on a trip to Rock Vegas, where Wilma is pursued by playboy Chip Rockefeller.</t>
  </si>
  <si>
    <t>John Pogue</t>
  </si>
  <si>
    <t>Joshua Jackson, Paul Walker, Hill Harper, Leslie Bibb</t>
  </si>
  <si>
    <t>Luke McNamara, a college senior from a working class background joins a secret elitist college fraternity organization called "The Skulls", in hope of gaining acceptance into Harvard Law ...</t>
  </si>
  <si>
    <t>Roger Spottiswoode</t>
  </si>
  <si>
    <t>Cormac Wibberley, Marianne Wibberley</t>
  </si>
  <si>
    <t>Arnold Schwarzenegger, Michael Rapaport, Tony Goldwyn, Michael Rooker</t>
  </si>
  <si>
    <t>Futuristic action about a man who meets a clone of himself and stumbles into a grand conspiracy about clones taking over the world.</t>
  </si>
  <si>
    <t>David Self, Ernest R. May (book), Philip D. Zelikow (book)</t>
  </si>
  <si>
    <t>Shawn Driscoll, Kevin Costner, Drake Cook, Lucinda Jenney</t>
  </si>
  <si>
    <t>A dramatization of President Kennedy's administration's struggle to contain the Cuban Missile Crisis in October of 1962.</t>
  </si>
  <si>
    <t>Willie Morris (book), Gail Gilchriest (screenplay)</t>
  </si>
  <si>
    <t>Frankie Muniz, Diane Lane, Luke Wilson, Kevin Bacon</t>
  </si>
  <si>
    <t>A shy boy grows up in 1940s Mississippi with the help of his beloved dog, Skip.</t>
  </si>
  <si>
    <t>Matt Williams</t>
  </si>
  <si>
    <t>Lowell Ganz (screenplay), Babaloo Mandel (screenplay), Billie Letts (novel)</t>
  </si>
  <si>
    <t>Natalie Portman, Ashley Judd, Stockard Channing, Joan Cusack</t>
  </si>
  <si>
    <t>A pregnant 17-year-old rebuilds her life after being abandoned by her boyfriend at a Wal-Mart in Sequoyah, Oklahoma.</t>
  </si>
  <si>
    <t>Pay It Forward</t>
  </si>
  <si>
    <t>Mimi Leder</t>
  </si>
  <si>
    <t>Catherine Ryan Hyde (book), Leslie Dixon (screenplay)</t>
  </si>
  <si>
    <t>Kevin Spacey, Helen Hunt, Haley Joel Osment, Jay Mohr</t>
  </si>
  <si>
    <t>A young boy attempts to make the world a better place after his teacher gives him that chance.</t>
  </si>
  <si>
    <t>Patrick Lussier</t>
  </si>
  <si>
    <t>Joel Soisson (story), Patrick Lussier (story), Joel Soisson (screenplay)</t>
  </si>
  <si>
    <t>Gerard Butler, Christopher Plummer, Jonny Lee Miller, Justine Waddell</t>
  </si>
  <si>
    <t>A group of thieves break into a chamber expecting to find paintings, but instead they release the count himself, who travels to New Orleans to find his nemesis' daughter, Mary Van Helsing.</t>
  </si>
  <si>
    <t>Bonnie Hunt</t>
  </si>
  <si>
    <t>Bonnie Hunt (story), Don Lake (story), Andrew Stern (story), Samantha Goodman (story), Bonnie Hunt (screenplay), Don Lake (screenplay)</t>
  </si>
  <si>
    <t>David Duchovny, Minnie Driver, Carroll O'Connor, Robert Loggia</t>
  </si>
  <si>
    <t>A man who falls in love with the woman who received his wife's heart must decide which woman it is who holds his heart.</t>
  </si>
  <si>
    <t>Tony Gilroy, William Prochnau (article), Thomas Hargrove (book)</t>
  </si>
  <si>
    <t>Meg Ryan, Russell Crowe, David Morse, Pamela Reed</t>
  </si>
  <si>
    <t>Alice hires a professional negotiator to obtain the release of her engineer husband, who has been kidnapped by anti-government guerrillas in South America.</t>
  </si>
  <si>
    <t>Billy Crudup, Frances McDormand, Kate Hudson, Jason Lee</t>
  </si>
  <si>
    <t>A high-school boy is given the chance to write a story for Rolling Stone Magazine about an up-and-coming rock band as he accompanies it on their concert tour.</t>
  </si>
  <si>
    <t>Drama, Fantasy, Sport</t>
  </si>
  <si>
    <t>Robert Redford</t>
  </si>
  <si>
    <t>Steven Pressfield (novel), Jeremy Leven (screenplay)</t>
  </si>
  <si>
    <t>Will Smith, Matt Damon, Charlize Theron, Bruce McGill</t>
  </si>
  <si>
    <t>A down-and-out golfer attempts to recover his game and his life with help from a mystical caddy.</t>
  </si>
  <si>
    <t>Benicio Del Toro, Dennis Farina, Vinnie Jones, Brad Pitt</t>
  </si>
  <si>
    <t>Unscrupulous boxing promoters, violent bookmakers, a Russian gangster, incompetent amateur robbers, and supposedly Jewish jewelers fight to track down a priceless stolen diamond.</t>
  </si>
  <si>
    <t>Christian Duguay</t>
  </si>
  <si>
    <t>Wayne Beach (story), Wayne Beach (screenplay), Simon Barry (screenplay)</t>
  </si>
  <si>
    <t>Wesley Snipes, Anne Archer, Maury Chaykin, Marie Matiko</t>
  </si>
  <si>
    <t>Shaw is an operative for the United Nations' covert dirty-tricks squad, using espionage and quasi-ethical tactics to secure peace and cooperation. When a shipping container full of dead ...</t>
  </si>
  <si>
    <t>Cathy Cash Spellman (novel), Thomas Rickman (screenplay), Clifford Green (screenplay), Ellen Green (screenplay)</t>
  </si>
  <si>
    <t>Kim Basinger, Jimmy Smits, Holliston Coleman, Rufus Sewell</t>
  </si>
  <si>
    <t>Omens and concepts of good vs. evil have no place in Maggie O'Connor's well-ordered, practical universe. Her life revolves around her job as a nurse at a busy New York hospital, until one ...</t>
  </si>
  <si>
    <t>Joe Charbanic</t>
  </si>
  <si>
    <t>Darcy Meyers (story), David Elliot (story), David Elliot (screenplay), Clay Ayers (screenplay)</t>
  </si>
  <si>
    <t>James Spader, Marisa Tomei, Keanu Reeves, Ernie Hudson</t>
  </si>
  <si>
    <t>David Allen Griffin is a cool killer- time and time again, he chooses a female victim, studies her for weeks till he knows her routine to the smallest detail, makes meticulous preparations ...</t>
  </si>
  <si>
    <t>Love &amp; Basketball</t>
  </si>
  <si>
    <t>Glenndon Chatman, Jess Willard, Chris Warren Jr., Kyla Pratt</t>
  </si>
  <si>
    <t>In 1981 in L.A., Monica moves in next door to Quincy. They're 11, and both want to play in the NBA, just like Quincy's dad. Their love-hate relationship lasts into high school, with ...</t>
  </si>
  <si>
    <t>Nick Hornby (book), D.V. DeVincentis (screenplay), Steve Pink (screenplay), John Cusack (screenplay), Scott Rosenberg (screenplay)</t>
  </si>
  <si>
    <t>John Cusack, Iben Hjejle, Todd Louiso, Jack Black</t>
  </si>
  <si>
    <t>Rob, a record store owner and compulsive list maker, recounts his top five breakups, including the one in progress.</t>
  </si>
  <si>
    <t>Des McAnuff</t>
  </si>
  <si>
    <t>Jay Ward (characters), Kenneth Lonergan</t>
  </si>
  <si>
    <t>Rene Russo, Jason Alexander, Piper Perabo, Randy Quaid</t>
  </si>
  <si>
    <t>When enemies Boris, Natasha and Fearless leader escape into the real world with a nefarious scheme, Rocky &amp; Bullwinkle do the same and team up with a young F.B.I. agent to stop the trio.</t>
  </si>
  <si>
    <t>John Frankenheimer</t>
  </si>
  <si>
    <t>Ben Affleck, James Frain, Dana Stubblefield, Mark Acheson</t>
  </si>
  <si>
    <t>After assuming his dead cellmate's identity to get with his girlfriend, an ex-con finds himself the reluctant participant in a casino heist.</t>
  </si>
  <si>
    <t>Don Bluth, Gary Goldman, Art Vitello</t>
  </si>
  <si>
    <t>Hans Bauer (story), Randall McCormick (story), Ben Edlund (screenplay), John August (screenplay), Joss Whedon (screenplay)</t>
  </si>
  <si>
    <t>Matt Damon, Bill Pullman, John Leguizamo, Nathan Lane</t>
  </si>
  <si>
    <t>A young man learns that he has to find a hidden Earth ship before an enemy alien species does in order to secure the survival of humanity.</t>
  </si>
  <si>
    <t>Lee Hall</t>
  </si>
  <si>
    <t>Jamie Bell, Jean Heywood, Jamie Draven, Gary Lewis</t>
  </si>
  <si>
    <t>A talented young boy becomes torn between his unexpected love of dance and the disintegration of his family.</t>
  </si>
  <si>
    <t>Robert Iscove</t>
  </si>
  <si>
    <t>Andrew Lowery, Andrew Miller</t>
  </si>
  <si>
    <t>Brendon Ryan Barrett, Gay Thomas Wilson, Raquel Beaudene, Claire Forlani</t>
  </si>
  <si>
    <t>A friendship is put to the ultimate test when two best friends wind up in bed together.</t>
  </si>
  <si>
    <t>Battlefield Earth</t>
  </si>
  <si>
    <t>Roger Christian</t>
  </si>
  <si>
    <t>Corey Mandell (screenplay), J.D. Shapiro (screenplay), L. Ron Hubbard (novel)</t>
  </si>
  <si>
    <t>John Travolta, Barry Pepper, Forest Whitaker, Kim Coates</t>
  </si>
  <si>
    <t>After enslavement &amp; near extermination by an alien race in the year 3000, humanity begins to fight back.</t>
  </si>
  <si>
    <t>John Ottman</t>
  </si>
  <si>
    <t>Silvio Horta (characters), Paul Harris Boardman, Scott Derrickson</t>
  </si>
  <si>
    <t>Jennifer Morrison, Matthew Davis, Hart Bochner, Loretta Devine</t>
  </si>
  <si>
    <t>Urban legend-style killings begin to occur on a movie set, in this non-sequel sequel to "Urban Legend".</t>
  </si>
  <si>
    <t>Kris Isacsson</t>
  </si>
  <si>
    <t>Freddie Prinze Jr., Julia Stiles, Selma Blair, Shawn Hatosy</t>
  </si>
  <si>
    <t>A young man wins and loses the first serious love of his life.</t>
  </si>
  <si>
    <t>Drama, Comedy</t>
  </si>
  <si>
    <t>Michael Chabon (novel), Steve Kloves (screenplay)</t>
  </si>
  <si>
    <t>Michael Douglas, Tobey Maguire, Frances McDormand, Robert Downey Jr.</t>
  </si>
  <si>
    <t>An English Professor tries to deal with his wife leaving him, the arrival of his editor who has been waiting for his book for seven years, and the various problems that his friends and associates involve him in.</t>
  </si>
  <si>
    <t>Christopher Guest</t>
  </si>
  <si>
    <t>Christopher Guest, Eugene Levy</t>
  </si>
  <si>
    <t>Jay Brazeau, Parker Posey, Michael Hitchcock, Catherine O'Hara</t>
  </si>
  <si>
    <t>A colorful array of characters competes at a national dog show.</t>
  </si>
  <si>
    <t>Star Wars: Episode I - The Phantom Menace</t>
  </si>
  <si>
    <t>Liam Neeson, Ewan McGregor, Natalie Portman, Jake Lloyd</t>
  </si>
  <si>
    <t>Two Jedi Knights escape a hostile blockade to find allies and come across a young boy who may bring balance to the Force, but the long dormant Sith resurface to reclaim their old glory.</t>
  </si>
  <si>
    <t>Bruce Willis, Haley Joel Osment, Toni Collette, Olivia Williams</t>
  </si>
  <si>
    <t>A boy who communicates with spirits that don't know they're dead seeks the help of a disheartened child psychologist.</t>
  </si>
  <si>
    <t>John Lasseter, Ash Brannon, Lee Unkrich</t>
  </si>
  <si>
    <t>John Lasseter (original story by), Pete Docter (original story by), Ash Brannon (original story by), Andrew Stanton (original story by), Andrew Stanton (screenplay), Rita Hsiao (screenplay), Doug Chamberlin (screenplay), Chris Webb (screenplay)</t>
  </si>
  <si>
    <t>Tom Hanks, Tim Allen, Joan Cusack, Kelsey Grammer</t>
  </si>
  <si>
    <t>When Woody is stolen by a toy collector, Buzz and his friends vow to rescue him, but Woody finds the idea of immortality in a museum tempting.</t>
  </si>
  <si>
    <t>Mike Myers, Michael McCullers, Mike Myers (characters)</t>
  </si>
  <si>
    <t>Mike Myers, Heather Graham, Michael York, Robert Wagner</t>
  </si>
  <si>
    <t>Dr. Evil is back...and has invented a new time machine that allows him to go back to the 60's and steal Austin Powers's mojo, inadvertently leaving him "shagless".</t>
  </si>
  <si>
    <t>Keanu Reeves, Laurence Fishburne, Carrie-Anne Moss, Hugo Weaving</t>
  </si>
  <si>
    <t>A computer hacker learns from mysterious rebels about the true nature of his reality and his role in the war against its controllers.</t>
  </si>
  <si>
    <t>Steve Franks (story), Steve Franks (screenplay), Tim Herlihy (screenplay), Adam Sandler (screenplay)</t>
  </si>
  <si>
    <t>Adam Sandler, Joey Lauren Adams, Jon Stewart, Cole Sprouse</t>
  </si>
  <si>
    <t>A lazy law school grad adopts a kid to impress his girlfriend, but everything doesn't go as planned and he becomes the unlikely foster father.</t>
  </si>
  <si>
    <t>Stephen Sommers (screen story), Lloyd Fonvielle (screen story), Kevin Jarre (screen story), Stephen Sommers (screenplay)</t>
  </si>
  <si>
    <t>An American serving in the French Foreign Legion on an archaeological dig at the ancient city of Hamunaptra accidentally awakens a Mummy.</t>
  </si>
  <si>
    <t>Josann McGibbon, Sara Parriott</t>
  </si>
  <si>
    <t>Julia Roberts, Richard Gere, Joan Cusack, Hector Elizondo</t>
  </si>
  <si>
    <t>A reporter is assigned to write a story about a woman who has left a string of fiances at the altar.</t>
  </si>
  <si>
    <t>E.B. White (book), M. Night Shyamalan (screenplay), Greg Brooker (screenplay)</t>
  </si>
  <si>
    <t>The Little family adopt a charming young mouse named Stuart, but the family cat wants rid of him.</t>
  </si>
  <si>
    <t>189 min</t>
  </si>
  <si>
    <t>Crime, Drama, Fantasy</t>
  </si>
  <si>
    <t>Stephen King (novel), Frank Darabont (screenplay)</t>
  </si>
  <si>
    <t>Tom Hanks, David Morse, Michael Clarke Duncan, Bonnie Hunt</t>
  </si>
  <si>
    <t>The lives of guards on Death Row are affected by one of their charges: a black man accused of child murder and rape, yet who has a mysterious gift.</t>
  </si>
  <si>
    <t>Alan Ball</t>
  </si>
  <si>
    <t>Kevin Spacey, Annette Bening, Thora Birch, Wes Bentley</t>
  </si>
  <si>
    <t>A sexually frustrated suburban father has a mid-life crisis after becoming infatuated with his daughter's best friend.</t>
  </si>
  <si>
    <t>The World Is Not Enough</t>
  </si>
  <si>
    <t>Neal Purvis (story), Robert Wade (story), Neal Purvis (screenplay), Robert Wade (screenplay), Bruce Feirstein (screenplay)</t>
  </si>
  <si>
    <t>Pierce Brosnan, Sophie Marceau, Robert Carlyle, Denise Richards</t>
  </si>
  <si>
    <t>James Bond uncovers a nuclear plot when he protects an oil heiress from her former kidnapper, an international terrorist who can't feel pain.</t>
  </si>
  <si>
    <t>Bruce Beresford</t>
  </si>
  <si>
    <t>David Weisberg, Douglas Cook</t>
  </si>
  <si>
    <t>Tommy Lee Jones, Ashley Judd, Benjamin Weir, Jay Brazeau</t>
  </si>
  <si>
    <t>A woman framed for her husband's murder suspects he is still alive</t>
  </si>
  <si>
    <t>Julia Roberts, Hugh Grant, Richard McCabe, Rhys Ifans</t>
  </si>
  <si>
    <t>The life of a simple bookshop owner changes when he meets the most famous film star in the world.</t>
  </si>
  <si>
    <t>Action, Western, Comedy</t>
  </si>
  <si>
    <t>Jim Thomas (story), John Thomas (story), S.S. Wilson (screenplay), Brent Maddock (screenplay), Jeffrey Price (screenplay), Peter S. Seaman (screenplay)</t>
  </si>
  <si>
    <t>Will Smith, Kevin Kline, Kenneth Branagh, Salma Hayek</t>
  </si>
  <si>
    <t>The two best hired guns in the West must save President Grant from the clutches of a 19th century inventor-villain.</t>
  </si>
  <si>
    <t>Kenneth Lonergan (story), Peter Tolan (story), Peter Tolan (screenplay), Harold Ramis (screenplay), Kenneth Lonergan (screenplay)</t>
  </si>
  <si>
    <t>Robert De Niro, Billy Crystal, Lisa Kudrow, Chazz Palminteri</t>
  </si>
  <si>
    <t>A comedy about a psychiatrist whose number one-patient is an insecure mob boss.</t>
  </si>
  <si>
    <t>Nelson DeMille (novel), Christopher Bertolini (screenplay), William Goldman (screenplay)</t>
  </si>
  <si>
    <t>John Travolta, Madeleine Stowe, James Cromwell, Timothy Hutton</t>
  </si>
  <si>
    <t>When the daughter of a well-known and well-respected base commander is murdered, an undercover detective is summoned to look into the matter and finds a slew of cover-ups at West Point.</t>
  </si>
  <si>
    <t>Paul Weitz, Chris Weitz</t>
  </si>
  <si>
    <t>Adam Herz</t>
  </si>
  <si>
    <t>Jason Biggs, Chris Klein, Thomas Ian Nicholas, Alyson Hannigan</t>
  </si>
  <si>
    <t>Four teenage boys enter a pact to lose their virginity by prom night.</t>
  </si>
  <si>
    <t>Washington Irving (story), Kevin Yagher (screen story), Andrew Kevin Walker (screen story), Andrew Kevin Walker (screenplay)</t>
  </si>
  <si>
    <t>Johnny Depp, Christina Ricci, Miranda Richardson, Michael Gambon</t>
  </si>
  <si>
    <t>Ichabod Crane is sent to Sleepy Hollow to investigate the decapitations of 3 people with the culprit being the legendary apparition, the Headless Horseman.</t>
  </si>
  <si>
    <t>David Kellogg</t>
  </si>
  <si>
    <t>Andy Heyward (characters), Jean Chalopin (characters), Bruno Bianchi (characters), Dana Olsen (story), Kerry Ehrin (story), Kerry Ehrin (screenplay), Zak Penn (screenplay)</t>
  </si>
  <si>
    <t>Matthew Broderick, Rupert Everett, Joely Fisher, Michelle Trachtenberg</t>
  </si>
  <si>
    <t>A security guard's dreams come true when he is selected to be transformed into a cybernetic police officer.</t>
  </si>
  <si>
    <t>Jan de Bont</t>
  </si>
  <si>
    <t>David Self (screenplay), Shirley Jackson (novel)</t>
  </si>
  <si>
    <t>Liam Neeson, Catherine Zeta-Jones, Owen Wilson, Lili Taylor</t>
  </si>
  <si>
    <t>When Eleanor, Theo, and Luke decide to take part in a sleep study at a huge mansion they get more than they bargained for when Dr. Marrow tells them of the house's ghostly past.</t>
  </si>
  <si>
    <t>Ronald Bass (story), Michael Hertzberg (story), Ronald Bass (screenplay), William Broyles Jr. (screenplay)</t>
  </si>
  <si>
    <t>Sean Connery, Catherine Zeta-Jones, Ving Rhames, Will Patton</t>
  </si>
  <si>
    <t>An insurance agent is sent by her employer to track down and help capture an art thief.</t>
  </si>
  <si>
    <t>Donald E. Westlake (novel), Brian Helgeland (screenplay), Terry Hayes (screenplay)</t>
  </si>
  <si>
    <t>Mel Gibson, Gregg Henry, Maria Bello, David Paymer</t>
  </si>
  <si>
    <t>Porter is shot by his wife and best friend and is left to die. When he survives he plots revenge.</t>
  </si>
  <si>
    <t>Drama, Music, Thriller</t>
  </si>
  <si>
    <t>Anthony Minghella</t>
  </si>
  <si>
    <t>Patricia Highsmith (novel), Anthony Minghella (screenplay)</t>
  </si>
  <si>
    <t>Matt Damon, Gwyneth Paltrow, Jude Law, Cate Blanchett</t>
  </si>
  <si>
    <t>In late 1950s New York, Tom Ripley, a young underachiever, is sent to Italy to retrieve a rich and spoiled millionaire playboy, named Dickie Greenleaf. But when the errand fails, Ripley takes extreme measures.</t>
  </si>
  <si>
    <t>Daniel Pyne (screen story), John Logan (screen story), John Logan (screenplay), Oliver Stone (screenplay)</t>
  </si>
  <si>
    <t>Al Pacino, Cameron Diaz, Dennis Quaid, James Woods</t>
  </si>
  <si>
    <t>A behind-the-scenes look at the life-and-death struggles of modern-day gladiators and those who lead them.</t>
  </si>
  <si>
    <t>Duncan Kennedy, Donna Powers, Wayne Powers</t>
  </si>
  <si>
    <t>Thomas Jane, Saffron Burrows, Samuel L. Jackson, Jacqueline McKenzie</t>
  </si>
  <si>
    <t>Searching for a cure to Alzheimer's disease a group of scientists on an isolated research facility become the bait as a trio of intelligent sharks fight back.</t>
  </si>
  <si>
    <t>David Howard (story), David Howard (screenplay), Robert Gordon (screenplay)</t>
  </si>
  <si>
    <t>Tim Allen, Sigourney Weaver, Alan Rickman, Tony Shalhoub</t>
  </si>
  <si>
    <t>The alumni cast of a space opera television series have to play their roles as the real thing when an alien race needs their help.</t>
  </si>
  <si>
    <t>Alan Trustman (story), Leslie Dixon (screenplay), Kurt Wimmer (screenplay)</t>
  </si>
  <si>
    <t>Pierce Brosnan, Rene Russo, Denis Leary, Ben Gazzara</t>
  </si>
  <si>
    <t>A very rich and successful playboy amuses himself by stealing artwork, but may have met his match in a seductive detective.</t>
  </si>
  <si>
    <t>Les Mayfield</t>
  </si>
  <si>
    <t>Michael Berry, John Blumenthal, Stephen Carpenter</t>
  </si>
  <si>
    <t>Martin Lawrence, Luke Wilson, Peter Greene, Dave Chappelle</t>
  </si>
  <si>
    <t>A former convict poses as a cop to retrieve a diamond he stole years ago.</t>
  </si>
  <si>
    <t>Peter Hyams</t>
  </si>
  <si>
    <t>Andrew W. Marlowe</t>
  </si>
  <si>
    <t>Arnold Schwarzenegger, Gabriel Byrne, Robin Tunney, Kevin Pollak</t>
  </si>
  <si>
    <t>At the end of the century, Satan visits New York in search of a bride. It's up to an ex-cop who now runs an elite security outfit to stop him.</t>
  </si>
  <si>
    <t>Jeffery Deaver (book), Jeremy Iacone (screenplay)</t>
  </si>
  <si>
    <t>Denzel Washington, Angelina Jolie, Queen Latifah, Michael Rooker</t>
  </si>
  <si>
    <t>A quadriplegic ex-homicide detective and his female partner try to track down a serial killer who is terrorizing New York City.</t>
  </si>
  <si>
    <t>Steve Martin</t>
  </si>
  <si>
    <t>Steve Martin, Eddie Murphy, Heather Graham, Christine Baranski</t>
  </si>
  <si>
    <t>When a desperate movie producer fails to get a major star for his bargain basement film, he decides to shoot the film secretly around him.</t>
  </si>
  <si>
    <t>Harris Goldberg, Rob Schneider</t>
  </si>
  <si>
    <t>Rob Schneider, William Forsythe, Eddie Griffin, Arija Bareikis</t>
  </si>
  <si>
    <t>A man becomes a male gigolo after being mistaken for one while housesitting a male gigolo's house.</t>
  </si>
  <si>
    <t>R. Lee Fleming Jr.</t>
  </si>
  <si>
    <t>Freddie Prinze Jr., Rachael Leigh Cook, Matthew Lillard, Paul Walker</t>
  </si>
  <si>
    <t>A high school jock makes a bet that he can turn an unattractive girl into the school's prom queen.</t>
  </si>
  <si>
    <t>John Ridley (story), David O. Russell (screenplay)</t>
  </si>
  <si>
    <t>George Clooney, Mark Wahlberg, Ice Cube, Spike Jonze</t>
  </si>
  <si>
    <t>In the aftermath of the Persian Gulf War, 4 soldiers set out to steal gold that was stolen from Kuwait, but they discover people who desperately need their help.</t>
  </si>
  <si>
    <t>Isaac Asimov (short story "The Bicentennial Man"), Isaac Asimov (novel), Robert Silverberg (novel), Nicholas Kazan (screenplay)</t>
  </si>
  <si>
    <t>Robin Williams, Embeth Davidtz, Sam Neill, Oliver Platt</t>
  </si>
  <si>
    <t>An android endeavors to become human as he gradually acquires emotions.</t>
  </si>
  <si>
    <t>The Cider House Rules</t>
  </si>
  <si>
    <t>159 min</t>
  </si>
  <si>
    <t>Stanley Kubrick</t>
  </si>
  <si>
    <t>Stanley Kubrick (screenplay), Frederic Raphael (screenplay), Arthur Schnitzler (inspired by the novel by)</t>
  </si>
  <si>
    <t>Tom Cruise, Nicole Kidman, Sydney Pollack, Marie Richardson</t>
  </si>
  <si>
    <t>A New York City doctor, who is married to an art curator, pushes himself on a harrowing and dangerous night-long odyssey of sexual and moral discovery after his wife admits that she once almost cheated on him.</t>
  </si>
  <si>
    <t>Never Been Kissed</t>
  </si>
  <si>
    <t>Abby Kohn, Marc Silverstein</t>
  </si>
  <si>
    <t>Drew Barrymore, David Arquette, Michael Vartan, Molly Shannon</t>
  </si>
  <si>
    <t>A journalist enrolls in her old highschool as part of her research for a story.</t>
  </si>
  <si>
    <t>W. Peter Iliff</t>
  </si>
  <si>
    <t>James Van Der Beek, Jon Voight, Paul Walker, Ron Lester</t>
  </si>
  <si>
    <t>In small-town Texas, high school football is a religion. The head coach is deified, as long as the team is winning and 17-year-old schoolboys carry the hopes of an entire community onto the...</t>
  </si>
  <si>
    <t>Forces of Nature</t>
  </si>
  <si>
    <t>Bronwen Hughes</t>
  </si>
  <si>
    <t>Ben Affleck, Sandra Bullock, Maura Tierney, Steve Zahn</t>
  </si>
  <si>
    <t>A soon-to-be-married man encounters an exciting stranger after his plane suffers an accident on takeoff.</t>
  </si>
  <si>
    <t>Nicholas Sparks (novel), Gerald Di Pego (screenplay)</t>
  </si>
  <si>
    <t>Kevin Costner, Robin Wright, Paul Newman, John Savage</t>
  </si>
  <si>
    <t>A woman discovers a tragic love letter in a bottle on a beach, and is determined to track down its author.</t>
  </si>
  <si>
    <t>South Park - Bigger, Longer and Uncut</t>
  </si>
  <si>
    <t>Norman Jewison</t>
  </si>
  <si>
    <t>Rubin 'Hurricane' Carter (book), Sam Chaiton (book), Terry Swinton (book), Armyan Bernstein (screenplay), Dan Gordon (screenplay)</t>
  </si>
  <si>
    <t>Denzel Washington, Vicellous Reon Shannon, Deborah Kara Unger, Liev Schreiber</t>
  </si>
  <si>
    <t>The story of Rubin "Hurricane" Carter, a boxer wrongly imprisoned for murder, and the people who aided in his fight to prove his innocence.</t>
  </si>
  <si>
    <t>Rupert Wainwright</t>
  </si>
  <si>
    <t>Tom Lazarus (story), Tom Lazarus (screenplay), Rick Ramage (screenplay)</t>
  </si>
  <si>
    <t>Patricia Arquette, Gabriel Byrne, Jonathan Pryce, Nia Long</t>
  </si>
  <si>
    <t>A priest from the Vatican is sent to Sao Paulo, Brazil to investigate the appearance of the face of the Virgin Mary on the side of a building. While there he hears of a statue of the Virgin...</t>
  </si>
  <si>
    <t>William Malone</t>
  </si>
  <si>
    <t>Robb White (story), Dick Beebe (screenplay)</t>
  </si>
  <si>
    <t>Geoffrey Rush, Famke Janssen, Taye Diggs, Peter Gallagher</t>
  </si>
  <si>
    <t>A millionaire offers a group of diverse people $1,000,000 to spend the night in a haunted house with a horrifying past.</t>
  </si>
  <si>
    <t>Anna Leonowens (diaries), Steve Meerson (screenplay), Peter Krikes (screenplay)</t>
  </si>
  <si>
    <t>Jodie Foster, Yun-Fat Chow, Bai Ling, Tom Felton</t>
  </si>
  <si>
    <t>The story of the romance between the King of Siam and widowed British schoolteacher, Anna Leonowens, during the 1860s.</t>
  </si>
  <si>
    <t>Choderlos de Laclos (novel), Roger Kumble (screenplay)</t>
  </si>
  <si>
    <t>Sarah Michelle Gellar, Ryan Phillippe, Reese Witherspoon, Selma Blair</t>
  </si>
  <si>
    <t>Kathryn makes a bet that her step-brother, Sebastian, won't be able to bed Annette (a virgin, who wants to wait until love). If he loses, Kathryn gets his Jaguar, if he wins, he gets Kathryn.</t>
  </si>
  <si>
    <t>10 Things I Hate About You</t>
  </si>
  <si>
    <t>Heath Ledger, Julia Stiles, Joseph Gordon-Levitt, Larisa Oleynik</t>
  </si>
  <si>
    <t>A new kid must find a guy to date the meanest girl in school, the older sister of the girl he has a crush on, who cannot date until her older sister does.</t>
  </si>
  <si>
    <t>Chuck Palahniuk (novel), Jim Uhls (screenplay)</t>
  </si>
  <si>
    <t>Edward Norton, Brad Pitt, Helena Bonham Carter, Meat Loaf</t>
  </si>
  <si>
    <t>An insomniac office worker looking for a way to change his life crosses paths with a devil-may-care soap maker and they form an underground fight club that evolves into something much, much more...</t>
  </si>
  <si>
    <t>Comedy, Family, Sci-Fi</t>
  </si>
  <si>
    <t>John L. Greene (television series My Favorite Martian), Sherri Stoner, Deanna Oliver</t>
  </si>
  <si>
    <t>Christopher Lloyd, Jeff Daniels, Elizabeth Hurley, Daryl Hannah</t>
  </si>
  <si>
    <t>A martian lands on Earth and makes friends with a reporter.</t>
  </si>
  <si>
    <t>Andrew Kevin Walker</t>
  </si>
  <si>
    <t>Nicolas Cage, Joaquin Phoenix, James Gandolfini, Peter Stormare</t>
  </si>
  <si>
    <t>A private investigator is hired to discover if a "snuff film" is authentic or not.</t>
  </si>
  <si>
    <t>Michael Shaara (novel), Dana Stevens (screenplay)</t>
  </si>
  <si>
    <t>Kevin Costner, Kelly Preston, John C. Reilly, Jena Malone</t>
  </si>
  <si>
    <t>A washed up pitcher flashes through his career.</t>
  </si>
  <si>
    <t>Milos Forman</t>
  </si>
  <si>
    <t>Scott Alexander, Larry Karaszewski</t>
  </si>
  <si>
    <t>Jim Carrey, Gerry Becker, Greyson Erik Pendry, Brittany Colonna</t>
  </si>
  <si>
    <t>The life and career of a legendary comedian, Andy Kaufman.</t>
  </si>
  <si>
    <t>Gerald Di Pego (screenplay), Gerald Di Pego (screen story), Daniel Quinn (novel)</t>
  </si>
  <si>
    <t>Anthony Hopkins, Cuba Gooding Jr., Donald Sutherland, Maura Tierney</t>
  </si>
  <si>
    <t>When a noted anthropologist who left society to live in the jungle is imprisoned for murder, it's up to a young psychiatrist to get through to him.</t>
  </si>
  <si>
    <t>Taye Diggs, Nia Long, Morris Chestnut, Harold Perrineau</t>
  </si>
  <si>
    <t>Harper's autobiographical novel is almost out, his girlfriend Robin desires commitment, and he's best man at the wedding of Lance, a pro athlete. He goes to New York early (Robin will come ...</t>
  </si>
  <si>
    <t>Kelly Makin</t>
  </si>
  <si>
    <t>Adam Scheinman, Robert Kuhn</t>
  </si>
  <si>
    <t>Hugh Grant, James Caan, Jeanne Tripplehorn, Burt Young</t>
  </si>
  <si>
    <t>An English auctioneer proposes to the daughter of a mafia kingpin, only to realize that certain "favors" would be asked of him.</t>
  </si>
  <si>
    <t>October Sky</t>
  </si>
  <si>
    <t>Homer H. Hickam Jr. (book), Lewis Colick (screenplay)</t>
  </si>
  <si>
    <t>Jake Gyllenhaal, Chris Cooper, Laura Dern, Chris Owen</t>
  </si>
  <si>
    <t>The true story of Homer Hickam, a coal miner's son who was inspired by the first Sputnik launch to take up rocketry against his father's wishes.</t>
  </si>
  <si>
    <t>Steve Miner</t>
  </si>
  <si>
    <t>David E. Kelley</t>
  </si>
  <si>
    <t>Bill Pullman, Bridget Fonda, Oliver Platt, Brendan Gleeson</t>
  </si>
  <si>
    <t>A group attempts to destroy a giant, 30-foot-long man-eating crocodile, which terrorizes Black Lake, Maine.</t>
  </si>
  <si>
    <t>Warren Adler (novel), Darryl Ponicsan (adaptation), Kurt Luedtke (screenplay)</t>
  </si>
  <si>
    <t>Harrison Ford, Kristin Scott Thomas, Charles S. Dutton, Bonnie Hunt</t>
  </si>
  <si>
    <t>After the death of their loved ones in a tragic plane crash 'Harrison Ford' and Kristin Scott Thomas find each others keys in each others loved ones posessions and realize that they were ...</t>
  </si>
  <si>
    <t>Bud Cort, Barret Hackney, Jared Pfennigwerth, Kitao Sakurai</t>
  </si>
  <si>
    <t>An abortion clinic worker with a special heritage is called upon to save the existence of humanity from being negated by two renegade angels trying to exploit a loophole and re-enter Heaven.</t>
  </si>
  <si>
    <t>Bruce McCulloch</t>
  </si>
  <si>
    <t>Molly Shannon (character), Steve Koren</t>
  </si>
  <si>
    <t>Molly Shannon, Will Ferrell, Elaine Hendrix, Harland Williams</t>
  </si>
  <si>
    <t>A nerdy Catholic schoolgirl, Mary Katherine Gallagher, dreams of superstardom.</t>
  </si>
  <si>
    <t>Action, Comedy, Fantasy</t>
  </si>
  <si>
    <t>Kinka Usher</t>
  </si>
  <si>
    <t>Neil Cuthbert, Bob Burden (creator)</t>
  </si>
  <si>
    <t>Ben Stiller, Hank Azaria, William H. Macy, Janeane Garofalo</t>
  </si>
  <si>
    <t>A group of inept amateur superheroes must try to save the day when a supervillian threatens to destroy a major superhero and the city.</t>
  </si>
  <si>
    <t>Marie Brenner (article), Eric Roth, Michael Mann</t>
  </si>
  <si>
    <t>Al Pacino, Russell Crowe, Christopher Plummer, Diane Venora</t>
  </si>
  <si>
    <t>A research chemist comes under personal and professional attack when he decides to appear in a "60 Minutes" expose on Big Tobacco.</t>
  </si>
  <si>
    <t>Susanna Kaysen (book), James Mangold (screenplay), Lisa Loomer (screenplay), Anna Hamilton Phelan (screenplay)</t>
  </si>
  <si>
    <t>Winona Ryder, Angelina Jolie, Clea DuVall, Brittany Murphy</t>
  </si>
  <si>
    <t>Based on writer Susanna Kaysen's account of her 18-month stay at a mental hospital in the 1960s.</t>
  </si>
  <si>
    <t>Neil Simon (based upon the screenplay by), Marc Lawrence (screenplay)</t>
  </si>
  <si>
    <t>Steve Martin, Goldie Hawn, John Cleese, Mark McKinney</t>
  </si>
  <si>
    <t>The remake of the 1970 Neil Simon comedy follows the adventures of a couple, Henry and Nancy Clark, vexed by misfortune while in New York City for a job interview.</t>
  </si>
  <si>
    <t>The Other Sister</t>
  </si>
  <si>
    <t>Alexandra Rose (story), Blair Richwood (story), Garry Marshall (story), Bob Brunner (story), Garry Marshall (screenplay), Bob Brunner (screenplay)</t>
  </si>
  <si>
    <t>Juliette Lewis, Diane Keaton, Tom Skerritt, Giovanni Ribisi</t>
  </si>
  <si>
    <t>A mentally challenged girl proves herself to be every bit as capable as her "perfect" sister when she moves into an apartment and begins going to college.</t>
  </si>
  <si>
    <t>Bob Clark</t>
  </si>
  <si>
    <t>Steven Paul (story), Francisca Matos (story), Robert Grasmere (story), Bob Clark (screenplay), Greg Michael (screenplay)</t>
  </si>
  <si>
    <t>Kathleen Turner, Christopher Lloyd, Kim Cattrall, Peter MacNicol</t>
  </si>
  <si>
    <t>Scientist hold talking, super-intelligent babies captive, but things take a turn for the worse when a mix-up occurs between a baby genius and its twin.</t>
  </si>
  <si>
    <t>Alan Zweibel, Jessie Nelson</t>
  </si>
  <si>
    <t>Bruce Willis, Michelle Pfeiffer, Colleen Rennison, Jake Sandvig</t>
  </si>
  <si>
    <t>Ben and Katie Jordan are a married couple who go through hard times in fifteen years of marriage.</t>
  </si>
  <si>
    <t>Hugh Wilson</t>
  </si>
  <si>
    <t>Bill Kelly (story), Bill Kelly (screenplay), Hugh Wilson (screenplay)</t>
  </si>
  <si>
    <t>Brendan Fraser, Alicia Silverstone, Christopher Walken, Sissy Spacek</t>
  </si>
  <si>
    <t>A romantic comedy about a naive man who comes out into the world after being in a nuclear fallout shelter for 35 years.</t>
  </si>
  <si>
    <t>Rick Famuyiwa (story), Todd Boyd (story), Rick Famuyiwa (screenplay)</t>
  </si>
  <si>
    <t>Elayn J. Taylor, Omar Epps, Richard T. Jones, Sean Nelson</t>
  </si>
  <si>
    <t>While dealing with a friend's cold feet on his wedding day, a writer reminisces about his youth with his best friends.</t>
  </si>
  <si>
    <t>Jeff Bridges, Tim Robbins, Joan Cusack, Hope Davis</t>
  </si>
  <si>
    <t>A college professor begins to suspect that his neighbour is a terrorist.</t>
  </si>
  <si>
    <t>Tim McCanlies (screenplay), Brad Bird (screen story), Ted Hughes (book)</t>
  </si>
  <si>
    <t>Jennifer Aniston, Harry Connick Jr., Vin Diesel, James Gammon</t>
  </si>
  <si>
    <t>A boy makes friends with an innocent alien giant robot that a paranoid government agent wants to destroy.</t>
  </si>
  <si>
    <t>Charlie Kaufman</t>
  </si>
  <si>
    <t>John Cusack, Cameron Diaz, Ned Bellamy, Eric Weinstein</t>
  </si>
  <si>
    <t>A puppeteer discovers a portal that leads literally into the head of the movie star, John Malkovich.</t>
  </si>
  <si>
    <t>188 min</t>
  </si>
  <si>
    <t>Julianne Moore, William H. Macy, John C. Reilly, Tom Cruise</t>
  </si>
  <si>
    <t>An epic mosaic of interrelated characters in search of love, forgiveness, and meaning in the San Fernando Valley.</t>
  </si>
  <si>
    <t>Irwin Winkler</t>
  </si>
  <si>
    <t>Oliver Sacks (story), Steve Levitt (screenplay)</t>
  </si>
  <si>
    <t>Val Kilmer, Mira Sorvino, Kelly McGillis, Steven Weber</t>
  </si>
  <si>
    <t>A blind man has an operation to regain his sight at the urging of his girlfriend and must deal with the changes to his life.</t>
  </si>
  <si>
    <t>Stir of Echoes</t>
  </si>
  <si>
    <t>Richard Matheson (novel), David Koepp (screenplay)</t>
  </si>
  <si>
    <t>Zachary David Cope, Kevin Bacon, Kathryn Erbe, Illeana Douglas</t>
  </si>
  <si>
    <t>After being hypnotized by his sister in law, a man begins seeing haunting visions of a girl's ghost and a mystery begins to unfold around her.</t>
  </si>
  <si>
    <t>Doug's First Movie</t>
  </si>
  <si>
    <t>Crime, Drama, Romance</t>
  </si>
  <si>
    <t>Spike Lee, Victor Colicchio (screenplay), Michael Imperioli (screenplay), Spike Lee (screenplay)</t>
  </si>
  <si>
    <t>John Leguizamo, Adrien Brody, Mira Sorvino, Jennifer Esposito</t>
  </si>
  <si>
    <t>Spike Lee's take on the "Son of Sam" murders in New York City during the summer of 1977 centering on the residents of an Italian-American South Bronx neighborhood who live in fear and distrust of one another.</t>
  </si>
  <si>
    <t>Mona Simpson (book), Alvin Sargent (screenplay)</t>
  </si>
  <si>
    <t>Susan Sarandon, Natalie Portman, Hart Bochner, Eileen Ryan</t>
  </si>
  <si>
    <t>A mother and daughter search for success in Beverly Hills.</t>
  </si>
  <si>
    <t>Oliver Parker</t>
  </si>
  <si>
    <t>Oscar Wilde (play), Oliver Parker (screenplay)</t>
  </si>
  <si>
    <t>Peter Vaughan, Rupert Everett, Minnie Driver, Cate Blanchett</t>
  </si>
  <si>
    <t>Sir Robert Chiltern is a successful Government minister, well-off and with a loving wife. All this is threatened when Mrs Cheveley appears in London with damning evidence of a past misdeed....</t>
  </si>
  <si>
    <t>Galapagos (IMAX)</t>
  </si>
  <si>
    <t>Todd Strasser (novel), Rob Thomas (screenplay)</t>
  </si>
  <si>
    <t>Melissa Joan Hart, Adrian Grenier, Stephen Collins, Mark Metcalf</t>
  </si>
  <si>
    <t>A high school girl must find a substitute date to escort her to the prom.</t>
  </si>
  <si>
    <t>Katt Shea</t>
  </si>
  <si>
    <t>Stephen King (characters), Rafael Moreu</t>
  </si>
  <si>
    <t>Emily Bergl, Jason London, Dylan Bruno, J. Smith-Cameron</t>
  </si>
  <si>
    <t>A massacre strikes up after an outcast girl is taunted by a group of high school jocks, all of them unaware of her violent, cutthroat psychic power.</t>
  </si>
  <si>
    <t>John August</t>
  </si>
  <si>
    <t>Katie Holmes, Sarah Polley, Suzanne Krull, Desmond Askew</t>
  </si>
  <si>
    <t>Go! tells the story of the events after a drug deal, told from three different points of view.</t>
  </si>
  <si>
    <t>Bringing Out the Dead</t>
  </si>
  <si>
    <t>Comedy, Drama, Thriller</t>
  </si>
  <si>
    <t>Joe Connelly (novel), Paul Schrader (screenplay)</t>
  </si>
  <si>
    <t>Nicolas Cage, Patricia Arquette, John Goodman, Ving Rhames</t>
  </si>
  <si>
    <t>Haunted by the patients he failed to save, an extremely burned-out Manhattan ambulance paramedic fights to maintain his sanity over three fraught and turbulent nights.</t>
  </si>
  <si>
    <t>True Crime</t>
  </si>
  <si>
    <t>Andrew Klavan (novel), Larry Gross (screenplay), Paul Brickman (screenplay), Stephen Schiff (screenplay)</t>
  </si>
  <si>
    <t>Clint Eastwood, Isaiah Washington, LisaGay Hamilton, James Woods</t>
  </si>
  <si>
    <t>Can an over-the-hill journalist uncover the evidence that can prove a death row inmate's innocence just hours before his execution?</t>
  </si>
  <si>
    <t>Muppets from Space</t>
  </si>
  <si>
    <t>Jerry Juhl, Joey Mazzarino, Ken Kaufman</t>
  </si>
  <si>
    <t>Dave Goelz, Steve Whitmire, Bill Barretta, Jerry Nelson</t>
  </si>
  <si>
    <t>Gonzo is contacted by his alien family through his breakfast cereal. He is kidnapped and it's up to Kermit and the gang to rescue Gonzo and help reunite him with his long-lost family.</t>
  </si>
  <si>
    <t>A Midsummer Night's Dream</t>
  </si>
  <si>
    <t>Michael Hoffman</t>
  </si>
  <si>
    <t>William Shakespeare (play), Michael Hoffman (screenplay)</t>
  </si>
  <si>
    <t>Kevin Kline, Michelle Pfeiffer, Rupert Everett, Stanley Tucci</t>
  </si>
  <si>
    <t>Lovers lives are complicated by city law, feuding faerie royalty, and... love.</t>
  </si>
  <si>
    <t>Robert Pucci</t>
  </si>
  <si>
    <t>Yun-Fat Chow, Mark Wahlberg, Ric Young, Paul Ben-Victor</t>
  </si>
  <si>
    <t>With the aid from a NYC policeman, a top immigrant cop tries to stop drug-trafficking and corruption by immigrant Chinese Triads, but things complicate when the Triads try to bribe the policeman.</t>
  </si>
  <si>
    <t>Tom Perrotta (novel), Alexander Payne (screenplay), Jim Taylor (screenplay)</t>
  </si>
  <si>
    <t>Matthew Broderick, Reese Witherspoon, Chris Klein, Jessica Campbell</t>
  </si>
  <si>
    <t>A high school teacher's personal life becomes complicated as he works with students during the school elections.</t>
  </si>
  <si>
    <t>Music of the Heart</t>
  </si>
  <si>
    <t>Pamela Gray</t>
  </si>
  <si>
    <t>Meryl Streep, Cloris Leachman, Henry Dinhofer, Michael Angarano</t>
  </si>
  <si>
    <t>Story of a schoolteacher's struggle to teach violin to inner-city Harlem kids.</t>
  </si>
  <si>
    <t>Tom Hanks, Tom Sizemore, Edward Burns, Barry Pepper</t>
  </si>
  <si>
    <t>Following the Normandy Landings, a group of U.S. soldiers go behind enemy lines to retrieve a paratrooper whose brothers have been killed in action.</t>
  </si>
  <si>
    <t>Jonathan Hensleigh (screenplay), J.J. Abrams (screenplay), Tony Gilroy (adaptation), Shane Salerno (adaptation), Robert Roy Pool (story), Jonathan Hensleigh (story)</t>
  </si>
  <si>
    <t>Bruce Willis, Billy Bob Thornton, Ben Affleck, Liv Tyler</t>
  </si>
  <si>
    <t>After discovering that an asteroid the size of Texas is going to impact Earth in less than a month, N.A.S.A. recruits a misfit team of deep core drillers to save the planet.</t>
  </si>
  <si>
    <t>Ed Decter (story), John J. Strauss (story), Ed Decter (screenplay), John J. Strauss (screenplay), Peter Farrelly (screenplay), Bobby Farrelly (screenplay)</t>
  </si>
  <si>
    <t>Cameron Diaz, Matt Dillon, Ben Stiller, Lee Evans</t>
  </si>
  <si>
    <t>A man gets a chance to meet up with his dream girl from highschool, even though his date with her back then was a complete disaster.</t>
  </si>
  <si>
    <t>John Lasseter, Andrew Stanton</t>
  </si>
  <si>
    <t>John Lasseter (original story by), Andrew Stanton (original story by), Joe Ranft (original story by), Andrew Stanton (screenplay), Don McEnery (screenplay), Bob Shaw (screenplay), Geefwee Boedoe (additional writer), Jason Katz (additional writer), Jorgen Klubien (additional writer), Robert Lence (additional writer), David Reynolds (additional writer)</t>
  </si>
  <si>
    <t>Dave Foley, Kevin Spacey, Julia Louis-Dreyfus, Hayden Panettiere</t>
  </si>
  <si>
    <t>A misfit ant, looking for "warriors" to save his colony from greedy grasshoppers, recruits a group of bugs that turn out to be an inept circus troupe.</t>
  </si>
  <si>
    <t>Tim Herlihy, Adam Sandler</t>
  </si>
  <si>
    <t>Adam Sandler, Kathy Bates, Henry Winkler, Fairuza Balk</t>
  </si>
  <si>
    <t>A waterboy for a college football team discovers he has a unique tackling ability and becomes a member of the team.</t>
  </si>
  <si>
    <t>Hugh Lofting (stories), Nat Mauldin (screenplay), Larry Levin (screenplay)</t>
  </si>
  <si>
    <t>Eddie Murphy, Ossie Davis, Oliver Platt, Peter Boyle</t>
  </si>
  <si>
    <t>A Doctor finds out that he can understand what animals are saying. And the animals find out that he understands.</t>
  </si>
  <si>
    <t>Action, Comedy, Thriller</t>
  </si>
  <si>
    <t>Ross LaManna (story), Jim Kouf (screenplay), Ross LaManna (screenplay)</t>
  </si>
  <si>
    <t>Ken Leung, Jackie Chan, Tom Wilkinson, Tzi Ma</t>
  </si>
  <si>
    <t>Two cops team up to get back a kidnapped daughter.</t>
  </si>
  <si>
    <t>Dean Devlin (screenplay), Roland Emmerich (screenplay), Ted Elliott (story), Terry Rossio (story), Dean Devlin (story), Roland Emmerich (story)</t>
  </si>
  <si>
    <t>Matthew Broderick, Jean Reno, Maria Pitillo, Hank Azaria</t>
  </si>
  <si>
    <t>An enormous, radioactively mutated lizard runs rampant in Manhattan.</t>
  </si>
  <si>
    <t>Patch Adams (book), Maureen Mylander (book), Steve Oedekerk (screenplay)</t>
  </si>
  <si>
    <t>Robin Williams, Daniel London, Monica Potter, Philip Seymour Hoffman</t>
  </si>
  <si>
    <t>In the 1970s, a medical student treats patients, illegally, using humor.</t>
  </si>
  <si>
    <t>Shane Black (characters), Jonathan Lemkin (story), Alfred Gough (story), Miles Millar (story), Channing Gibson (screenplay)</t>
  </si>
  <si>
    <t>Mel Gibson, Danny Glover, Joe Pesci, Rene Russo</t>
  </si>
  <si>
    <t>With personal crises and age weighing in on them, LAPD officers Riggs and Murtaugh must contend with a deadly Chinese crimelord trying to get his brother out of prison.</t>
  </si>
  <si>
    <t>Jim Carrey, Laura Linney, Noah Emmerich, Natascha McElhone</t>
  </si>
  <si>
    <t>An insurance salesman/adjuster discovers his entire life is actually a T.V. show.</t>
  </si>
  <si>
    <t>Tony Bancroft, Barry Cook</t>
  </si>
  <si>
    <t>Robert D. San Souci (story), Rita Hsiao (screenplay), Chris Sanders (screenplay), Philip LaZebnik (screenplay), Raymond Singer (screenplay), Eugenia Bostwick-Singer (screenplay), Dean DeBlois (head writer), John Sanford (story), Tim Hodge (story), Burny Mattinson (story), Barry Johnson (story), Ed Gombert (story), Chris Williams (story), Julius Aguimatang (story), Lorna Cook (story), Thom Enriquez (story), Joe Grant (story), Floyd Norman (story), Linda Woolverton (additional story material), Jodi Ann Johnson (additional story material), Alan Ormsby (additional story material), David Reynolds (additional story material), Don Dougherty (additional story material), Jorgen Klubien (additional story material), Denis Rich (additional story material), Joe Ekers (additional story material), Theodore Newton (additional story material), Larry Scholl (additional story material), Daan Jippes (additional story material), Frank Nissen (additional story material), Jeff Snow (additional story material)</t>
  </si>
  <si>
    <t>Ming-Na Wen, Lea Salonga, June Foray, Soon-Tek Oh</t>
  </si>
  <si>
    <t>To save her father from death in the army, a young maiden secretly goes in his place and becomes one of China's greatest heroines in the process.</t>
  </si>
  <si>
    <t>David Marconi</t>
  </si>
  <si>
    <t>Will Smith, Gene Hackman, Jon Voight, Lisa Bonet</t>
  </si>
  <si>
    <t>A lawyer becomes a target by a corrupt politician and his NSA goons when he accidentally receives key evidence to a serious politically motivated crime.</t>
  </si>
  <si>
    <t>Brenda Chapman, Steve Hickner, Simon Wells</t>
  </si>
  <si>
    <t>Philip LaZebnik (screenplay), Nicholas Meyer (additional screenplay material)</t>
  </si>
  <si>
    <t>Val Kilmer, Ralph Fiennes, Michelle Pfeiffer, Sandra Bullock</t>
  </si>
  <si>
    <t>An Egyptian prince learns of his identity as a Hebrew and, later his destiny to become the chosen deliverer of his people.</t>
  </si>
  <si>
    <t>79 min</t>
  </si>
  <si>
    <t>Igor Kovalyov, Norton Virgien</t>
  </si>
  <si>
    <t>David N. Weiss, J. David Stem, Peter Chung (characters), Gabor Csupo, Paul Germain, Arlene Klasky</t>
  </si>
  <si>
    <t>Elizabeth Daily, Christine Cavanaugh, Kath Soucie, Melanie Chartoff</t>
  </si>
  <si>
    <t>Tommy, Angelica, Chuckie, Phil and Lil get lost while on vacation and must find their way home.</t>
  </si>
  <si>
    <t>John Madden</t>
  </si>
  <si>
    <t>Marc Norman, Tom Stoppard</t>
  </si>
  <si>
    <t>Geoffrey Rush, Tom Wilkinson, Steven O'Donnell, Tim McMullan</t>
  </si>
  <si>
    <t>A young Shakespeare, out of ideas and short of cash, meets his ideal woman and is inspired to write one of his most famous plays.</t>
  </si>
  <si>
    <t>Gigi Levangie (story), Gigi Levangie (screenplay), Jessie Nelson (screenplay), Steven Rogers (screenplay), Karen Leigh Hopkins (screenplay), Ronald Bass (screenplay)</t>
  </si>
  <si>
    <t>Julia Roberts, Susan Sarandon, Ed Harris, Jena Malone</t>
  </si>
  <si>
    <t>A terminally-ill mother has to settle on the new woman in her ex-husband's life, who will be their new stepmother.</t>
  </si>
  <si>
    <t>Eric Darnell, Tim Johnson</t>
  </si>
  <si>
    <t>Todd Alcott (screenplay), Chris Weitz (screenplay), Paul Weitz (screenplay)</t>
  </si>
  <si>
    <t>Woody Allen, Dan Aykroyd, Anne Bancroft, Jane Curtin</t>
  </si>
  <si>
    <t>A rather neurotic ant tries to break from his totalitarian society while trying to win the affection of the princess he loves.</t>
  </si>
  <si>
    <t>Everest (IMAX)</t>
  </si>
  <si>
    <t>MFF</t>
  </si>
  <si>
    <t>The X-Files</t>
  </si>
  <si>
    <t>Thomas C. Grane</t>
  </si>
  <si>
    <t>Martin Landau, Gillian Anderson, Chris Carter, Cher</t>
  </si>
  <si>
    <t>Interviews with the cast and crew and behind the scenes footage from the making of X-Files Movie. Also hear from famous fans of the show. Plus get the scoop on soundtrack, including a ...</t>
  </si>
  <si>
    <t>The Wedding Singer</t>
  </si>
  <si>
    <t>Tim Herlihy</t>
  </si>
  <si>
    <t>Adam Sandler, Drew Barrymore, Christine Taylor, Allen Covert</t>
  </si>
  <si>
    <t>Robbie, the singer and Julia, the waitress are both engaged to be married but to the wrong people. Fortune intervenes to help them discover each other.</t>
  </si>
  <si>
    <t>Wim Wenders (screenplay), Peter Handke (screenplay), Richard Reitinger (screenplay), Dana Stevens (screenplay)</t>
  </si>
  <si>
    <t>Nicolas Cage, Meg Ryan, Andre Braugher, Dennis Franz</t>
  </si>
  <si>
    <t>Inspired by the modern classic, Wings of Desire, City involves an angel (Cage) who is spotted by a doctor in an operating room. Franz plays Cage's buddy who somehow knows a lot about angels.</t>
  </si>
  <si>
    <t>Drama, Romance, Western</t>
  </si>
  <si>
    <t>Nick Evans (novel), Eric Roth (screenplay), Richard LaGravenese (screenplay)</t>
  </si>
  <si>
    <t>Robert Redford, Kristin Scott Thomas, Sam Neill, Dianne Wiest</t>
  </si>
  <si>
    <t>The mother of a severely traumatized daughter enlists the aid of a unique horse trainer to help the girl's equally injured horse.</t>
  </si>
  <si>
    <t>Michael Browning</t>
  </si>
  <si>
    <t>Harrison Ford, Anne Heche, David Schwimmer, Jacqueline Obradors</t>
  </si>
  <si>
    <t>Robin Monroe, a New York magazine editor, and the gruff pilot Quinn Harris must put aside their mutual dislike if they are to survive after crash landing on a deserted South Seas island.</t>
  </si>
  <si>
    <t>Jonathan Frakes</t>
  </si>
  <si>
    <t>Gene Roddenberry (creator), Rick Berman (story), Michael Piller (story), Michael Piller (screenplay)</t>
  </si>
  <si>
    <t>When the crew of the Enterprise learn of a Federation conspiracy against the inhabitants of a unique planet, Captain Picard begins an open rebellion.</t>
  </si>
  <si>
    <t>Action, Horror</t>
  </si>
  <si>
    <t>Wesley Snipes, Stephen Dorff, Kris Kristofferson, N'Bushe Wright</t>
  </si>
  <si>
    <t>A half-vampire, half-mortal man becomes a protector of the mortal race, while slaying evil vampires.</t>
  </si>
  <si>
    <t>Lost in Space</t>
  </si>
  <si>
    <t>Irwin Allen (television series), Akiva Goldsman</t>
  </si>
  <si>
    <t>William Hurt, Mimi Rogers, Heather Graham, Lacey Chabert</t>
  </si>
  <si>
    <t>The Robinson family was going into space to fight for a chance for humanity. Now they are fighting to live long enough to find a way home.</t>
  </si>
  <si>
    <t>A Perfect Murder</t>
  </si>
  <si>
    <t>Frederick Knott (play), Patrick Smith Kelly (screenplay)</t>
  </si>
  <si>
    <t>Michael Douglas, Gwyneth Paltrow, Viggo Mortensen, David Suchet</t>
  </si>
  <si>
    <t>A remake of the Alfred Hitchcock classic Dial M for Murder (1954).</t>
  </si>
  <si>
    <t>The Parent Trap</t>
  </si>
  <si>
    <t>Susannah Grant (screenplay), Andy Tennant (screenplay), Rick Parks (screenplay)</t>
  </si>
  <si>
    <t>Drew Barrymore, Anjelica Huston, Dougray Scott, Patrick Godfrey</t>
  </si>
  <si>
    <t>The "real" story of Cinderella. A refreshing new take on the classic fairy tale.</t>
  </si>
  <si>
    <t>Forest Whitaker</t>
  </si>
  <si>
    <t>Steven Rogers</t>
  </si>
  <si>
    <t>Sandra Bullock, Harry Connick Jr., Gena Rowlands, Mae Whitman</t>
  </si>
  <si>
    <t>Birdee Calvert must choose between her morals and her heart after her husband divorces her and a charming young man, who her daughter disapproves of, comes back into her life.</t>
  </si>
  <si>
    <t>Life Is Beautiful</t>
  </si>
  <si>
    <t>U.S. Marshals</t>
  </si>
  <si>
    <t>Roy Huggins (characters), John Pogue</t>
  </si>
  <si>
    <t>Tommy Lee Jones, Wesley Snipes, Robert Downey Jr., Joe Pantoliano</t>
  </si>
  <si>
    <t>US Marshal Samuel Gerard (Jones) and his team of Marshals are assigned to track down Sheridan (Snipes), a murderer and robber.</t>
  </si>
  <si>
    <t>Steven Zaillian</t>
  </si>
  <si>
    <t>Jonathan Harr (book), Steven Zaillian (screenplay)</t>
  </si>
  <si>
    <t>John Travolta, Robert Duvall, Tony Shalhoub, William H. Macy</t>
  </si>
  <si>
    <t>The families of children who died sue two companies for dumping toxic waste: a tort so expensive to prove, the case could bankrupt their lawyer.</t>
  </si>
  <si>
    <t>Brian De Palma (story), David Koepp (story), David Koepp (screenplay)</t>
  </si>
  <si>
    <t>Nicolas Cage, Gary Sinise, John Heard, Carla Gugino</t>
  </si>
  <si>
    <t>A shady police detective finds himself in the middle of a murder conspiracy at an important boxing match in an Atlantic City casino.</t>
  </si>
  <si>
    <t>Poly</t>
  </si>
  <si>
    <t>Vincent Ward</t>
  </si>
  <si>
    <t>Richard Matheson (novel), Ronald Bass (screenplay)</t>
  </si>
  <si>
    <t>Robin Williams, Cuba Gooding Jr., Annabella Sciorra, Max von Sydow</t>
  </si>
  <si>
    <t>After dying in a car crash a man searches the afterlife for his wife.</t>
  </si>
  <si>
    <t>Halloween: H20</t>
  </si>
  <si>
    <t>Debra Hill (characters), John Carpenter (characters), Robert Zappia (story), Robert Zappia (screenplay), Matt Greenberg (screenplay)</t>
  </si>
  <si>
    <t>Jamie Lee Curtis, Adam Arkin, Michelle Williams, Adam Hann-Byrd</t>
  </si>
  <si>
    <t>Laurie Strode, now the dean of a Northern California private school with an assumed name, must battle the Shape one last time and now the life of her own son hangs in the balance.</t>
  </si>
  <si>
    <t>Joe Dante</t>
  </si>
  <si>
    <t>Gavin Scott, Adam Rifkin, Ted Elliott, Terry Rossio</t>
  </si>
  <si>
    <t>David Cross, Jay Mohr, Alexandra Wilson, Denis Leary</t>
  </si>
  <si>
    <t>When missile technology is used to enhance toy action figures, the toys soon begin to take their battle programming too seriously.</t>
  </si>
  <si>
    <t>T-Rex: Back to the Cretaceous (IMAX)</t>
  </si>
  <si>
    <t>Ron Underwood</t>
  </si>
  <si>
    <t>Merian C. Cooper (story), Ruth Rose (earlier screenplay), Mark Rosenthal (screenplay), Lawrence Konner (screenplay)</t>
  </si>
  <si>
    <t>Charlize Theron, Bill Paxton, Rade Serbedzija, Peter Firth</t>
  </si>
  <si>
    <t>A legendary fifteen-foot tall mountain gorilla named Joe is taken to an animal sanctuary in California by a zoologist and a young woman whom he grew up with. A poacher from the past returns to seek vengeance on him.</t>
  </si>
  <si>
    <t>Griffin Dunne</t>
  </si>
  <si>
    <t>Alice Hoffman (novel), Robin Swicord (screenplay), Akiva Goldsman (screenplay), Adam Brooks (screenplay)</t>
  </si>
  <si>
    <t>Sandra Bullock, Nicole Kidman, Stockard Channing, Dianne Wiest</t>
  </si>
  <si>
    <t>The wry, comic romantic tale follows the Owens sisters, Sally and Gillian, as they struggle to use their hereditary gift for practical magic to overcome the obstacles in discovering true love.</t>
  </si>
  <si>
    <t>Martin Brest</t>
  </si>
  <si>
    <t>Ron Osborn (screenplay), Jeff Reno (screenplay), Kevin Wade (screenplay), Bo Goldman (screenplay), Alberto Casella (play), Walter Ferris (play), Maxwell Anderson (earlier screenplay), Gladys Lehman (earlier screenplay)</t>
  </si>
  <si>
    <t>Brad Pitt, Anthony Hopkins, Claire Forlani, Jake Weber</t>
  </si>
  <si>
    <t>A media mogul acts as a guide to Death, who takes the form of a young man to learn about life on Earth and in the process, fall in love with his guide's daughter.</t>
  </si>
  <si>
    <t>James DeMonaco, Kevin Fox</t>
  </si>
  <si>
    <t>Samuel L. Jackson, Kevin Spacey, David Morse, Ron Rifkin</t>
  </si>
  <si>
    <t>In a desperate attempt to prove his innocence, a skilled police negotiator accused of corruption and murder takes hostages in a government office to gain the time he needs to find the truth.</t>
  </si>
  <si>
    <t>Lawrence Wright (story), Lawrence Wright (screenplay), Menno Meyjes (screenplay), Edward Zwick (screenplay)</t>
  </si>
  <si>
    <t>Denzel Washington, Annette Bening, Bruce Willis, Tony Shalhoub</t>
  </si>
  <si>
    <t>The secret US abduction of a suspected terrorist leads to a wave of terrorist attacks in New York that lead to the declaration of martial law.</t>
  </si>
  <si>
    <t>Mysteries of Egypt (IMAX)</t>
  </si>
  <si>
    <t>Pleasantville</t>
  </si>
  <si>
    <t>Tobey Maguire, Reese Witherspoon, William H. Macy, Joan Allen</t>
  </si>
  <si>
    <t>Two 1990s teenagers find themselves in a 1950s sitcom where their influence begins to profoundly change that complacent world.</t>
  </si>
  <si>
    <t>Horror, Mystery, Sci-Fi</t>
  </si>
  <si>
    <t>David Wechter (story), Bruce Kimmel (story), Kevin Williamson (screenplay)</t>
  </si>
  <si>
    <t>Jordana Brewster, Clea DuVall, Laura Harris, Josh Hartnett</t>
  </si>
  <si>
    <t>Students suspect that their teachers are aliens after bizarre occurances.</t>
  </si>
  <si>
    <t>Danny Cannon</t>
  </si>
  <si>
    <t>Lois Duncan (characters), Trey Callaway</t>
  </si>
  <si>
    <t>Jennifer Love Hewitt, Freddie Prinze Jr., Brandy Norwood, Mekhi Phifer</t>
  </si>
  <si>
    <t>The murderous fisherman with a hook is back to once again stalk the two surviving teens, Julie and Ray, who left him for dead, as well as cause even more murder and mayhem, this time at a posh island resort.</t>
  </si>
  <si>
    <t>Joe Klein (novel), Elaine May (screenplay)</t>
  </si>
  <si>
    <t>John Travolta, Emma Thompson, Billy Bob Thornton, Kathy Bates</t>
  </si>
  <si>
    <t>A man joins the political campaign of a smooth-operator candidate for president of the USA.</t>
  </si>
  <si>
    <t>Silvio Horta</t>
  </si>
  <si>
    <t>Jared Leto, Alicia Witt, Rebecca Gayheart, Michael Rosenbaum</t>
  </si>
  <si>
    <t>A college student suspects a series of bizarre deaths are connected to certain urban legends.</t>
  </si>
  <si>
    <t>Terry McMillan (novel), Terry McMillan (screenplay), Ronald Bass (screenplay)</t>
  </si>
  <si>
    <t>Angela Bassett, Taye Diggs, Whoopi Goldberg, Regina King</t>
  </si>
  <si>
    <t>Stella is a highly successful, forty-something San Francisco stock broker who is persuaded by her colorful New York girlfriend Delilah to take a well deserved, first-class vacation to ...</t>
  </si>
  <si>
    <t>Elmore Leonard (novel), Scott Frank (screenplay)</t>
  </si>
  <si>
    <t>George Clooney, Jennifer Lopez, Jim Robinson, Mike Malone</t>
  </si>
  <si>
    <t>A career bank robber breaks out of jail and shares a moment of mutual attraction with a US Marshall he has kidnapped.</t>
  </si>
  <si>
    <t>Michael Crichton (novel), Kurt Wimmer (adaptation), Stephen Hauser (screenplay), Paul Attanasio (screenplay)</t>
  </si>
  <si>
    <t>Dustin Hoffman, Sharon Stone, Samuel L. Jackson, Peter Coyote</t>
  </si>
  <si>
    <t>A spaceship is discovered under three hundred years' worth of coral growth at the bottom of the ocean.</t>
  </si>
  <si>
    <t>Terrence Malick</t>
  </si>
  <si>
    <t>James Jones (novel), Terrence Malick (screenplay)</t>
  </si>
  <si>
    <t>Nick Nolte, Jim Caviezel, Sean Penn, Elias Koteas</t>
  </si>
  <si>
    <t>Terrence Malick's adaptation of James Jones' autobiographical 1962 novel, focusing on the conflict at Guadalcanal during the second World War.</t>
  </si>
  <si>
    <t>Mark Steven Johnson (story), Mark Steven Johnson (screenplay), Steve Bloom (screenplay), Jonathan Roberts (screenplay), Jeff Cesario (screenplay)</t>
  </si>
  <si>
    <t>Michael Keaton, Kelly Preston, Joseph Cross, Mark Addy</t>
  </si>
  <si>
    <t>A father, who can't keep his promises, dies in a car accident. One year later, he returns as a snowman, who has the final chance to put things right with his son before he is gone forever.</t>
  </si>
  <si>
    <t>Ryne Douglas Pearson (novel), Lawrence Konner (screenplay), Mark Rosenthal (screenplay)</t>
  </si>
  <si>
    <t>Bruce Willis, Alec Baldwin, Miko Hughes, Chi McBride</t>
  </si>
  <si>
    <t>Shadowy elements in the NSA target a nine-year old autistic savant for death when he is able to decipher a top secret code.</t>
  </si>
  <si>
    <t>Comedy, Horror, Thriller</t>
  </si>
  <si>
    <t>Ronny Yu</t>
  </si>
  <si>
    <t>Don Mancini (characters), Don Mancini</t>
  </si>
  <si>
    <t>Jennifer Tilly, Brad Dourif, Katherine Heigl, Nick Stabile</t>
  </si>
  <si>
    <t>Chucky, the doll possessed by a serial killer, discovers the perfect mate to kill and revive into the body of another doll.</t>
  </si>
  <si>
    <t>John Fortenberry, Amy Heckerling</t>
  </si>
  <si>
    <t>Steve Koren, Will Ferrell, Chris Kattan</t>
  </si>
  <si>
    <t>Will Ferrell, Chris Kattan, Raquel Gardner, Viveca Paulin</t>
  </si>
  <si>
    <t>Two dim-witted brothers dream of owning their own dance club or at least getting into the coolest and most exclusive club in town, The Roxbury.</t>
  </si>
  <si>
    <t>John McNaughton</t>
  </si>
  <si>
    <t>Stephen Peters</t>
  </si>
  <si>
    <t>Kevin Bacon, Matt Dillon, Neve Campbell, Theresa Russell</t>
  </si>
  <si>
    <t>A police detective uncovers a conspiracy behind a case involving a high-school guidance counselor when accusations of rape are made against him by two female students.</t>
  </si>
  <si>
    <t xml:space="preserve">Elizabeth </t>
  </si>
  <si>
    <t>Gram.</t>
  </si>
  <si>
    <t>Shekhar Kapur</t>
  </si>
  <si>
    <t>Michael Hirst</t>
  </si>
  <si>
    <t>Cate Blanchett, Geoffrey Rush, Christopher Eccleston, Joseph Fiennes</t>
  </si>
  <si>
    <t>A film of the early years of the reign of Elizabeth I of England and her difficult task of learning what is necessary to be a monarch.</t>
  </si>
  <si>
    <t>Madeline</t>
  </si>
  <si>
    <t>Daisy von Scherler Mayer</t>
  </si>
  <si>
    <t>Ludwig Bemelmans (books), Malia Scotch Marmo (screen story), Mark Levin (screen story), Jennifer Flackett (screen story), Mark Levin (screenplay), Jennifer Flackett (screenplay)</t>
  </si>
  <si>
    <t>Frances McDormand, Nigel Hawthorne, Hatty Jones, Ben Daniels</t>
  </si>
  <si>
    <t>Redheaded young girl Madeline is very good at getting into trouble, but she's also fantastic in solving problems as well, and her school-mistress Miss Clavel is not too approving of her. ...</t>
  </si>
  <si>
    <t>Spice World</t>
  </si>
  <si>
    <t>Victoria Beckham, Melanie Brown, Emma Bunton, Melanie Chisholm</t>
  </si>
  <si>
    <t>The Object of My Affection</t>
  </si>
  <si>
    <t>Nicholas Hytner</t>
  </si>
  <si>
    <t>Stephen McCauley (novel), Wendy Wasserstein (screenplay)</t>
  </si>
  <si>
    <t>Paul Rudd, Kali Rocha, Jennifer Aniston, Lena Cardwell</t>
  </si>
  <si>
    <t>A pregnant New York social worker begins to develop romantic feelings for her gay best friend, and decides she'd rather raise her child with him, much to the dismay of her overbearing boyfriend.</t>
  </si>
  <si>
    <t>Grease (Re-issue)</t>
  </si>
  <si>
    <t>Kirk Wong</t>
  </si>
  <si>
    <t>Ben Ramsey</t>
  </si>
  <si>
    <t>Mark Wahlberg, Lou Diamond Phillips, Christina Applegate, Avery Brooks</t>
  </si>
  <si>
    <t>To payoff his second girlfriend's debt, hitman Melvin Smiley undertakes a kidnapping job with his usual associates. In a world of prospective Jewish in-laws and late movie fees, the hitman ...</t>
  </si>
  <si>
    <t>Paulie</t>
  </si>
  <si>
    <t>John Roberts</t>
  </si>
  <si>
    <t>Laurie Craig</t>
  </si>
  <si>
    <t>Gena Rowlands, Tony Shalhoub, Cheech Marin, Bruce Davison</t>
  </si>
  <si>
    <t>Paulie, a talking parrot, recounts his travels looking for his original owner to a Russian janitor who helps him to the end of his journey.</t>
  </si>
  <si>
    <t>Warren Beatty</t>
  </si>
  <si>
    <t>Warren Beatty (story), Warren Beatty (screenplay), Jeremy Pikser (screenplay)</t>
  </si>
  <si>
    <t>Kimberly Deauna Adams, Vinny Argiro, Sean Astin, Kirk Baltz</t>
  </si>
  <si>
    <t>A suicidally disillusioned liberal politician puts a contract out on himself and takes the opportunity to be bluntly honest with his voters by affecting the rhythms and speech of hip-hop music and culture.</t>
  </si>
  <si>
    <t>Great Expectations</t>
  </si>
  <si>
    <t>Harry Elfont, Deborah Kaplan</t>
  </si>
  <si>
    <t>Deborah Kaplan, Harry Elfont</t>
  </si>
  <si>
    <t>Jennifer Love Hewitt, Ethan Embry, Charlie Korsmo, Lauren Ambrose</t>
  </si>
  <si>
    <t>Multicharacter teenage comedy about high school graduates with different agenda of life on graduation night.</t>
  </si>
  <si>
    <t>Fallen</t>
  </si>
  <si>
    <t>Denzel Washington, John Goodman, Donald Sutherland, Embeth Davidtz</t>
  </si>
  <si>
    <t>Homicide detective John Hobbes witnesses the execution of serial killer Edgar Reese. Soon after the execution the killings start again, and they are very similar to Reese's style.</t>
  </si>
  <si>
    <t>Ian Bannen, David Kelly, Fionnula Flanagan, Susan Lynch</t>
  </si>
  <si>
    <t>When a lottery winner dies of shock, his fellow townsfolk attempt to claim the money.</t>
  </si>
  <si>
    <t>The Avengers (1998)</t>
  </si>
  <si>
    <t>Ice Cube</t>
  </si>
  <si>
    <t>LisaRaye McCoy, Dick Anthony Williams, Judyann Elder, Chrystale Wilson</t>
  </si>
  <si>
    <t>A woman must contend with rival strippers and her boss in an attempt to make a legitimate living.</t>
  </si>
  <si>
    <t>David Levien, Brian Koppelman</t>
  </si>
  <si>
    <t>Matt Damon, Gretchen Mol, John Malkovich, Paul Cicero</t>
  </si>
  <si>
    <t>A young man is a reformed gambler who must return to playing big stakes poker to help a friend pay off loan sharks.</t>
  </si>
  <si>
    <t>172 min</t>
  </si>
  <si>
    <t>Drama, History, Horror</t>
  </si>
  <si>
    <t>Toni Morrison (novel), Akosua Busia (screenplay), Richard LaGravenese (screenplay), Adam Brooks (screenplay)</t>
  </si>
  <si>
    <t>Yada Beener, Emil Pinnock, Calen Johnson, Oprah Winfrey</t>
  </si>
  <si>
    <t>Based on the book by Toni Morrison, in which a slave is visited by the spirit of her deceased daughter.</t>
  </si>
  <si>
    <t>Vera Chapman (novel), Kirk De Micco (screenplay), William Schifrin (screenplay), Jacqueline Feather (screenplay), David Seidler (screenplay)</t>
  </si>
  <si>
    <t>Jessalyn Gilsig, Andrea Corr, Cary Elwes, Bryan White</t>
  </si>
  <si>
    <t>An adventurous girl, a young blind hermit and a goofy two headed dragon race to find the lost sword Excalibur to save King Arthur and Camelot from disaster.</t>
  </si>
  <si>
    <t>Denzel Washington, Ray Allen, Milla Jovovich, Rosario Dawson</t>
  </si>
  <si>
    <t>A basketball player's father must try to convince him to go to a college so he can get a shorter sentence.</t>
  </si>
  <si>
    <t>Psycho (1998)</t>
  </si>
  <si>
    <t>John Carpenter's Vampires</t>
  </si>
  <si>
    <t>Mafia!</t>
  </si>
  <si>
    <t>Jim Abrahams</t>
  </si>
  <si>
    <t>Jim Abrahams, Greg Norberg, Michael McManus</t>
  </si>
  <si>
    <t>Jay Mohr, Billy Burke, Christina Applegate, Pamela Gidley</t>
  </si>
  <si>
    <t>Takeoff on the Godfather with the son of a mafia king taking over for his dying father</t>
  </si>
  <si>
    <t>Mikael Salomon</t>
  </si>
  <si>
    <t>Graham Yost</t>
  </si>
  <si>
    <t>Morgan Freeman, Christian Slater, Randy Quaid, Minnie Driver</t>
  </si>
  <si>
    <t>Set during a massive flood started by a dam accident in a small town, Tom (Christian Slater) is an armored truck guard who gets robbed by Jim ('Morgan Freeman'). Tom gets away with all the ...</t>
  </si>
  <si>
    <t>Species II</t>
  </si>
  <si>
    <t>Peter Medak</t>
  </si>
  <si>
    <t>Dennis Feldman (characters), Chris Brancato</t>
  </si>
  <si>
    <t>Michael Madsen, Natasha Henstridge, Marg Helgenberger, Mykelti Williamson</t>
  </si>
  <si>
    <t>An astronaut gets infected with alien DNA during the first mission on Mars and runs amok on earth. Preston and Laura team up with a peaceful, genetically re-engineered Sil to track the monster down.</t>
  </si>
  <si>
    <t>Ken Sanzel</t>
  </si>
  <si>
    <t>Yun-Fat Chow, Mira Sorvino, Michael Rooker, Kenneth Tsang</t>
  </si>
  <si>
    <t>Failing to kill anymore because of his conscience, a troubled hit-man seeks aid from a forger to help him get papers to China. However, the drug-lord has hired replacements to finish the job and kill the hit-man.</t>
  </si>
  <si>
    <t>The Odd Couple II</t>
  </si>
  <si>
    <t>Neil Simon</t>
  </si>
  <si>
    <t>Jack Lemmon, Walter Matthau, Richard Riehle, Jonathan Silverman</t>
  </si>
  <si>
    <t>Oscar and Felix take a road trip to their son and daughter's wedding.</t>
  </si>
  <si>
    <t>George Miller</t>
  </si>
  <si>
    <t>George Miller, Judy Morris, Mark Lamprell, Dick King-Smith (characters)</t>
  </si>
  <si>
    <t>Magda Szubanski, James Cromwell, Mary Stein, Mickey Rooney</t>
  </si>
  <si>
    <t>Babe, fresh from his victory in the sheepherding contest, returns to Farmer Hoggett's farm, but after Farmer Hoggett is injured and unable to work, Babe has to go to the big city to save the farm.</t>
  </si>
  <si>
    <t>Mark Steven Johnson (screenplay), John Irving (novel)</t>
  </si>
  <si>
    <t>Joseph Mazzello, Ashley Judd, Oliver Platt, David Strathairn</t>
  </si>
  <si>
    <t>A young boy with stunted growth is convinced that God has a great purpose for him.</t>
  </si>
  <si>
    <t>David Nutter</t>
  </si>
  <si>
    <t>Scott Rosenberg</t>
  </si>
  <si>
    <t>James Marsden, Katie Holmes, Tobias Mehler, Nick Stahl</t>
  </si>
  <si>
    <t>The new kid in town stumbles across something sinister about the town's method of transforming its unruly teens into upstanding citizens.</t>
  </si>
  <si>
    <t>Jeff Bridges, John Goodman, Julianne Moore, Steve Buscemi</t>
  </si>
  <si>
    <t>The Dude Lebowski, mistaken for a millionaire Lebowski, seeks restitution for his ruined rug and enlists his bowling buddies to help get it.</t>
  </si>
  <si>
    <t>Jason Schwartzman, Bill Murray, Olivia Williams, Seymour Cassel</t>
  </si>
  <si>
    <t>The extracurricular king of Rushmore preparatory school is put on academic probation.</t>
  </si>
  <si>
    <t>Drama, History</t>
  </si>
  <si>
    <t>Mark Christopher</t>
  </si>
  <si>
    <t>Ryan Phillippe, Salma Hayek, Neve Campbell, Mike Myers</t>
  </si>
  <si>
    <t>Famous 70s NYC nightclub seen and told through the eyes of a young employee.</t>
  </si>
  <si>
    <t xml:space="preserve">A Simple Plan </t>
  </si>
  <si>
    <t>Scott B. Smith (novel), Scott B. Smith (screenplay)</t>
  </si>
  <si>
    <t>Bill Paxton, Bridget Fonda, Billy Bob Thornton, Brent Briscoe</t>
  </si>
  <si>
    <t>When three blue collar acquaintances come across millions of dollars in lost cash they make a plan to keep their find from the authorities but find complications and mistrust weaving its way into their plan.</t>
  </si>
  <si>
    <t>Dance with Me</t>
  </si>
  <si>
    <t>Drama, Romance, Music</t>
  </si>
  <si>
    <t>Randa Haines</t>
  </si>
  <si>
    <t>Daryl Matthews</t>
  </si>
  <si>
    <t>Vanessa Williams, Chayanne, Kris Kristofferson, Joan Plowright</t>
  </si>
  <si>
    <t>Young Cuban Rafael just buried his mother, and comes to Houston to meet his father John for the first time. The difficult part is that John doesn't know he is Rafael's father. John runs a ...</t>
  </si>
  <si>
    <t>194 min</t>
  </si>
  <si>
    <t>Leonardo DiCaprio, Kate Winslet, Billy Zane, Kathy Bates</t>
  </si>
  <si>
    <t>A seventeen-year-old aristocrat, expecting to be married to a rich claimant by her mother, falls in love with a kind but poor artist aboard the luxurious, ill-fated R.M.S. Titanic.</t>
  </si>
  <si>
    <t>Lowell Cunningham (comic), Ed Solomon (screen story), Ed Solomon (screenplay)</t>
  </si>
  <si>
    <t>Tommy Lee Jones, Will Smith, Linda Fiorentino, Vincent D'Onofrio</t>
  </si>
  <si>
    <t>A streetwise NYPD detective joins a secret organization that polices extraterrestrial affairs on Earth.</t>
  </si>
  <si>
    <t>Michael Crichton (novel), David Koepp (screenplay)</t>
  </si>
  <si>
    <t>Jeff Goldblum, Julianne Moore, Pete Postlethwaite, Arliss Howard</t>
  </si>
  <si>
    <t>A research team is sent to the Jurassic Park Site B island to study the dinosaurs there while another team approaches with another agenda.</t>
  </si>
  <si>
    <t>Paul Guay, Stephen Mazur</t>
  </si>
  <si>
    <t>Jim Carrey, Maura Tierney, Justin Cooper, Cary Elwes</t>
  </si>
  <si>
    <t>A fast track lawyer can't lie for 24 hours due to his son's birthday wish after the lawyer turns his son down for the last time.</t>
  </si>
  <si>
    <t>Harrison Ford, Gary Oldman, Glenn Close, Wendy Crewson</t>
  </si>
  <si>
    <t>Hijackers seize the plane carrying the President of the United States and his family, but he - an ex-soldier - works from hiding to defeat them.</t>
  </si>
  <si>
    <t>As Good as It Gets</t>
  </si>
  <si>
    <t>Mark Andrus (story), Mark Andrus (screenplay), James L. Brooks (screenplay)</t>
  </si>
  <si>
    <t>Jack Nicholson, Helen Hunt, Greg Kinnear, Cuba Gooding Jr.</t>
  </si>
  <si>
    <t>A single mother/waitress, a misanthropic author, and a gay artist form an unlikely friendship after the artist is in an accident.</t>
  </si>
  <si>
    <t>Star Wars (Special Edition)</t>
  </si>
  <si>
    <t>Ronald Bass</t>
  </si>
  <si>
    <t>Julia Roberts, Dermot Mulroney, Cameron Diaz, Rupert Everett</t>
  </si>
  <si>
    <t>When a woman's long-time friend says he's engaged, she realizes she loves him herself... and sets out to get him, with only days before the wedding.</t>
  </si>
  <si>
    <t>Bruce Feirstein</t>
  </si>
  <si>
    <t>Pierce Brosnan, Jonathan Pryce, Michelle Yeoh, Teri Hatcher</t>
  </si>
  <si>
    <t>James Bond heads to stop a media mogul's plan to induce war between China and the UK in order to obtain exclusive global media coverage.</t>
  </si>
  <si>
    <t>Mike Werb, Michael Colleary</t>
  </si>
  <si>
    <t>John Travolta, Nicolas Cage, Joan Allen, Alessandro Nivola</t>
  </si>
  <si>
    <t>To foil an extortion plot, an FBI agent undergoes a face-transplant surgery and assumes the identity and physical appearance of a ruthless terrorist, but the plan backfires when the same criminal impersonates the cop with the same method.</t>
  </si>
  <si>
    <t>Batman and Robin</t>
  </si>
  <si>
    <t>George of the Jungle</t>
  </si>
  <si>
    <t>Jay Ward (characters), Dana Olsen (story), Dana Olsen (screenplay), Audrey Wells (screenplay)</t>
  </si>
  <si>
    <t>Brendan Fraser, Leslie Mann, Thomas Haden Church, Richard Roundtree</t>
  </si>
  <si>
    <t>George grows up in the jungle raised by apes. Based on the Cartoon series.</t>
  </si>
  <si>
    <t>Kevin Williamson (characters), Kevin Williamson</t>
  </si>
  <si>
    <t>Jada Pinkett Smith, Omar Epps, Paulette Patterson, Rasila Schroeder</t>
  </si>
  <si>
    <t>Two years after the first series of murders, a new psychopath dons the Ghostface costume and a new string of killings begins.</t>
  </si>
  <si>
    <t>Colm Meaney, Mykelti Williamson, Nick Chinlund, Renoly Santiago</t>
  </si>
  <si>
    <t>A newly released ex-con and former US Ranger finds himself trapped in a prisoner transport plane when the passengers seize control.</t>
  </si>
  <si>
    <t>Carl Sagan (novel), Carl Sagan (story), Ann Druyan (story), James V. Hart (screenplay), Michael Goldenberg (screenplay)</t>
  </si>
  <si>
    <t>Jena Malone, David Morse, Jodie Foster, Geoffrey Blake</t>
  </si>
  <si>
    <t>Dr. Ellie Arroway, after years of searching, finds conclusive radio proof of intelligent aliens, who send plans for a mysterious machine.</t>
  </si>
  <si>
    <t>Ron Clements (animation screenplay), John Musker (animation screenplay), Don McEnery (animation screenplay), Bob Shaw (animation screenplay), Irene Mecchi (animation screenplay), Kaan Kalyon (story), Kelly Wightman (story), Randy Cartwright (story), John Ramirez (story), Jeff Snow (story), Vance Gerry (story), Kirk Hanson (story), Francis Glebas (story), Mark Kennedy (story), Bruce Morris (story), Don Dougherty (story), Thom Enriquez (story)</t>
  </si>
  <si>
    <t>Tate Donovan, Josh Keaton, Roger Bart, Danny DeVito</t>
  </si>
  <si>
    <t>The son of the Greek Gods Zeus and Hera is stripped of his immortality as an infant and must become a true hero in order to reclaim it.</t>
  </si>
  <si>
    <t>Samuel W. Taylor (short story "A Situation of Gravity"), John Hughes (screenplay), Bill Walsh (screenplay)</t>
  </si>
  <si>
    <t>Robin Williams, Marcia Gay Harden, Christopher McDonald, Ted Levine</t>
  </si>
  <si>
    <t>An absent-minded professor discovers "flubber," a rubber-like super-bouncy substance.</t>
  </si>
  <si>
    <t>Mel Gibson, Julia Roberts, Patrick Stewart, Cylk Cozart</t>
  </si>
  <si>
    <t>A man obsessed with conspiracy theories becomes a target after one of his theories turns out to be true. Unfortunately, in order to save himself, he has to figure out which theory it is.</t>
  </si>
  <si>
    <t>Jim Gillespie</t>
  </si>
  <si>
    <t>Lois Duncan (novel), Kevin Williamson (screenplay)</t>
  </si>
  <si>
    <t>Jennifer Love Hewitt, Sarah Michelle Gellar, Ryan Phillippe, Freddie Prinze Jr.</t>
  </si>
  <si>
    <t>Four teens are in great danger one year after their car hits a stranger whose body they dump in the sea.</t>
  </si>
  <si>
    <t>The Empire Strikes Back (Special Edition)</t>
  </si>
  <si>
    <t>Luis Llosa</t>
  </si>
  <si>
    <t>Hans Bauer, Jim Cash, Jack Epps Jr.</t>
  </si>
  <si>
    <t>Jennifer Lopez, Ice Cube, Jon Voight, Eric Stoltz</t>
  </si>
  <si>
    <t>A "National Geographic" film crew is taken hostage by an insane hunter, who takes them along on his quest to capture the world's largest - and deadliest - snake.</t>
  </si>
  <si>
    <t>James Ellroy (novel), Brian Helgeland (screenplay), Curtis Hanson (screenplay)</t>
  </si>
  <si>
    <t>Kevin Spacey, Russell Crowe, Guy Pearce, James Cromwell</t>
  </si>
  <si>
    <t>As corruption grows in 1950s LA, three policemen - one strait-laced, one brutal, and one sleazy - investigate a series of murders with their own brand of justice.</t>
  </si>
  <si>
    <t>Paul Rudnick</t>
  </si>
  <si>
    <t>Kevin Kline, Joan Cusack, Tom Selleck, Matt Dillon</t>
  </si>
  <si>
    <t>A midwestern teacher questions his sexuality after a former student makes a comment about him at the Academy Awards.</t>
  </si>
  <si>
    <t>Luc Besson</t>
  </si>
  <si>
    <t>Luc Besson (story), Luc Besson (screenplay), Robert Mark Kamen (screenplay)</t>
  </si>
  <si>
    <t>Bruce Willis, Gary Oldman, Ian Holm, Milla Jovovich</t>
  </si>
  <si>
    <t>In the colorful future, a cab driver unwittingly becomes the central figure in the search for a legendary cosmic weapon to keep Evil and Mr Zorg at bay.</t>
  </si>
  <si>
    <t>Leslie Charteris (character), Jonathan Hensleigh (story), Jonathan Hensleigh (screenplay), Wesley Strick (screenplay)</t>
  </si>
  <si>
    <t>Val Kilmer, Elisabeth Shue, Rade Serbedzija, Valeriy Nikolaev</t>
  </si>
  <si>
    <t>Simon Templar has no real family, no real home and Simon Templar isn't even his real name. Yet Simon Templar , also known as the Saint for his use of creating false identities using the ...</t>
  </si>
  <si>
    <t>The Devil's Advocate</t>
  </si>
  <si>
    <t>James Patterson (novel), David Klass (screenplay)</t>
  </si>
  <si>
    <t>Morgan Freeman, Ashley Judd, Cary Elwes, Alex McArthur</t>
  </si>
  <si>
    <t>Police hunting for a serial killer are helped when a victim manages to escape for the first time.</t>
  </si>
  <si>
    <t>Jungle 2 Jungle</t>
  </si>
  <si>
    <t>Don Bluth, Gary Goldman</t>
  </si>
  <si>
    <t>Susan Gauthier (screenplay), Bruce Graham (screenplay), Bob Tzudiker (screenplay), Noni White (screenplay), Eric Tuchman (animation adaptation)</t>
  </si>
  <si>
    <t>Meg Ryan, John Cusack, Kelsey Grammer, Christopher Lloyd</t>
  </si>
  <si>
    <t>The last surviving child of the Russian Royal Family hooks up with two con men to reunite with her grandmother, the Dowager Empress, while the undead Rasputin seeks her death.</t>
  </si>
  <si>
    <t>Michael Caton-Jones</t>
  </si>
  <si>
    <t>Kenneth Ross (earlier screenplay Day of the Jackal), Chuck Pfarrer (screen story), Chuck Pfarrer (screenplay)</t>
  </si>
  <si>
    <t>Bruce Willis, Richard Gere, Sidney Poitier, Diane Venora</t>
  </si>
  <si>
    <t>An imprisoned IRA sniper is freed to help stop a brutal, seemingly "faceless" assassin from completing his next job.</t>
  </si>
  <si>
    <t>Edward Neumeier (screenplay), Robert A. Heinlein (book)</t>
  </si>
  <si>
    <t>Casper Van Dien, Dina Meyer, Denise Richards, Jake Busey</t>
  </si>
  <si>
    <t>Humans in a fascistic, militaristic future do battle with giant alien bugs in a fight for survival.</t>
  </si>
  <si>
    <t>Comedy, Crime, Sci-Fi</t>
  </si>
  <si>
    <t>Mike Myers</t>
  </si>
  <si>
    <t>Mike Myers, Elizabeth Hurley, Michael York, Mimi Rogers</t>
  </si>
  <si>
    <t>A 1960s hipster secret agent is brought out of cryofreeze to oppose his greatest enemy in the 1990s, where his social attitudes are glaringly out of place.</t>
  </si>
  <si>
    <t>Jonathan Mostow (story), Jonathan Mostow (screenplay), Sam Montgomery (screenplay)</t>
  </si>
  <si>
    <t>Kurt Russell, J.T. Walsh, Kathleen Quinlan, M.C. Gainey</t>
  </si>
  <si>
    <t>A man searches for his missing wife after his car breaks down in the middle of the desert.</t>
  </si>
  <si>
    <t>David Baldacci (book), William Goldman (screenplay)</t>
  </si>
  <si>
    <t>Clint Eastwood, Gene Hackman, Ed Harris, Laura Linney</t>
  </si>
  <si>
    <t>A career thief witnesses a horrific crime involving the U.S. President.</t>
  </si>
  <si>
    <t>Mick Jackson</t>
  </si>
  <si>
    <t>Jerome Armstrong (story), Jerome Armstrong (screenplay), Billy Ray (screenplay)</t>
  </si>
  <si>
    <t>Tommy Lee Jones, Anne Heche, Gaby Hoffmann, Don Cheadle</t>
  </si>
  <si>
    <t>A volcano erupts in downtown L.A., threatening to destroy the city.</t>
  </si>
  <si>
    <t>Speed 2: Cruise Control</t>
  </si>
  <si>
    <t>Graham Yost (characters), Jan de Bont (story), Randall McCormick (story), Randall McCormick (screenplay), Jeff Nathanson (screenplay)</t>
  </si>
  <si>
    <t>Sandra Bullock, Jason Patric, Willem Dafoe, Temuera Morrison</t>
  </si>
  <si>
    <t>A computer hacker breaks into the computer system of the Seabourn Legend cruise liner and sets it speeding on a collision course into a gigantic oil tanker.</t>
  </si>
  <si>
    <t>Michael Douglas, Sean Penn, Deborah Kara Unger, James Rebhorn</t>
  </si>
  <si>
    <t>Wealthy San Francisco financier Nicholas Van Orton gets a strange birthday present from wayward brother Conrad: a live-action game that consumes his life.</t>
  </si>
  <si>
    <t>Danielle Alexandra (story), David Twohy (screenplay), Danielle Alexandra (screenplay)</t>
  </si>
  <si>
    <t>Demi Moore, Viggo Mortensen, Anne Bancroft, Jason Beghe</t>
  </si>
  <si>
    <t>A female Senator succeeds in enrolling a woman into Combined Reconnaissance Team training where everyone expects her to fail.</t>
  </si>
  <si>
    <t>Alien Resurrection</t>
  </si>
  <si>
    <t>Jean-Pierre Jeunet</t>
  </si>
  <si>
    <t>Dan O'Bannon (characters), Ronald Shusett (characters), Joss Whedon</t>
  </si>
  <si>
    <t>Sigourney Weaver, Winona Ryder, Dominique Pinon, Ron Perlman</t>
  </si>
  <si>
    <t>200 years after her death, Ellen Ripley is revived as a powerful human/Alien hybrid clone who must continue her war against the Aliens.</t>
  </si>
  <si>
    <t>Peter Cattaneo</t>
  </si>
  <si>
    <t>Simon Beaufoy</t>
  </si>
  <si>
    <t>Robert Carlyle, Mark Addy, William Snape, Steve Huison</t>
  </si>
  <si>
    <t>Six unemployed steel workers form a male striptease act. The women cheer them on to go for "the full monty" - total nudity.</t>
  </si>
  <si>
    <t>The Rainmaker (1997)</t>
  </si>
  <si>
    <t>Return of the Jedi (Special Edition)</t>
  </si>
  <si>
    <t>Bean</t>
  </si>
  <si>
    <t>Mel Smith</t>
  </si>
  <si>
    <t>Rowan Atkinson (characters), Richard Curtis (characters), Richard Curtis, Robin Driscoll</t>
  </si>
  <si>
    <t>Rowan Atkinson, Peter MacNicol, John Mills, Pamela Reed</t>
  </si>
  <si>
    <t>The bumbling Mr. Bean travels to America when he is given the responsibility of bringing a highly valuable painting to a Los Angeles museum.</t>
  </si>
  <si>
    <t>Sylvester Stallone, Harvey Keitel, Ray Liotta, Robert De Niro</t>
  </si>
  <si>
    <t>The sheriff of a suburban New Jersey community populated by New York City policemen slowly discovers the town is a front for mob connections and corruption.</t>
  </si>
  <si>
    <t>Nothing to Lose</t>
  </si>
  <si>
    <t>Steve Oedekerk</t>
  </si>
  <si>
    <t>Martin Lawrence, Tim Robbins, John C. McGinley, Giancarlo Esposito</t>
  </si>
  <si>
    <t>Nick Beam's life couldn't get any worse. He discovers he has been living a lie and is on the verge of a nervous breakdown. So when T. Paul, a carjacker, attempts to rob him, it is the last ...</t>
  </si>
  <si>
    <t>Morgan Freeman, Nigel Hawthorne, Anthony Hopkins, Djimon Hounsou</t>
  </si>
  <si>
    <t>About a 1839 mutiny aboard a slave ship that is traveling towards the northeastern coast of America. Much of the story involves a court-room drama about the free man who led the revolt.</t>
  </si>
  <si>
    <t>Vanessa Williams, Vivica A. Fox, Nia Long, Michael Beach</t>
  </si>
  <si>
    <t>One person can keep a family together and, when that one person is gone, a family can be torn apart.</t>
  </si>
  <si>
    <t>Larry Beinhart (book), Hilary Henkin (screenplay), David Mamet (screenplay)</t>
  </si>
  <si>
    <t>Dustin Hoffman, Robert De Niro, Anne Heche, Denis Leary</t>
  </si>
  <si>
    <t>Shortly before an election, a spin-doctor and a Hollywood producer join efforts to fabricate a war in order to cover up a presidential sex scandal.</t>
  </si>
  <si>
    <t>Joseph D. Pistone (book), Richard Woodley (book), Paul Attanasio (screenplay)</t>
  </si>
  <si>
    <t>Al Pacino, Johnny Depp, Michael Madsen, Bruno Kirby</t>
  </si>
  <si>
    <t>An FBI undercover agent infilitrates the mob and finds himself identifying more with the mafia life to the expense of his regular one.</t>
  </si>
  <si>
    <t>Leslie Cockburn (article), Andrew Cockburn (article), Michael Schiffer (screenplay)</t>
  </si>
  <si>
    <t>George Clooney, Nicole Kidman, Marcel Iures, Aleksandr Baluev</t>
  </si>
  <si>
    <t>A US Army colonel and a civilian woman supervising him must track down stolen Russian nuclear weapons before they're used by terrorists.</t>
  </si>
  <si>
    <t>Private Parts</t>
  </si>
  <si>
    <t>Howard Stern (book), Len Blum (screenplay), Michael Kalesniko (screenplay)</t>
  </si>
  <si>
    <t>Howard Stern, Robin Quivers, Mary McCormack, Fred Norris</t>
  </si>
  <si>
    <t>The auto-biographical story of Howard Stern, the radio-rebel who is now also a TV-personality, an author and a movie star.</t>
  </si>
  <si>
    <t>Joel Cohen, Alec Sokolow</t>
  </si>
  <si>
    <t>Chris Tucker, Charlie Sheen, Heather Locklear, Elise Neal</t>
  </si>
  <si>
    <t>Sought by police and criminals, a small-time huckster makes a deal with a TV newsman for protection.</t>
  </si>
  <si>
    <t>Quentin Tarantino (written for the screen by), Elmore Leonard (novel)</t>
  </si>
  <si>
    <t>Pam Grier, Samuel L. Jackson, Robert Forster, Bridget Fonda</t>
  </si>
  <si>
    <t>A flight attendant becomes a key figure in a plot between the police and an arms dealer.</t>
  </si>
  <si>
    <t>Adventure, Biography, Drama</t>
  </si>
  <si>
    <t>Heinrich Harrer (book), Becky Johnston (screenplay)</t>
  </si>
  <si>
    <t>Brad Pitt, David Thewlis, BD Wong, Mako</t>
  </si>
  <si>
    <t>True story of Heinrich Harrer, an Austrian mountain climber who became friends with the Dalai Lama at the time of China's takeover of Tibet.</t>
  </si>
  <si>
    <t>Vegas Vacation</t>
  </si>
  <si>
    <t>Stephen Kessler</t>
  </si>
  <si>
    <t>Elisa Bell (story), Bob Ducsay (story), Elisa Bell (screenplay)</t>
  </si>
  <si>
    <t>Chevy Chase, Beverly D'Angelo, Randy Quaid, Ethan Embry</t>
  </si>
  <si>
    <t>In the fourth outing for the vacation franchise, the Griswolds have to survive Vegas fever when they go to Las Vegas for a fun family vacation.</t>
  </si>
  <si>
    <t>John R. Leonetti</t>
  </si>
  <si>
    <t>Ed Boon (video games), Lawrence Kasanoff (story), Joshua Wexler (story), John Tobias (story), Brent V. Friedman (screenplay), Bryce Zabel (screenplay)</t>
  </si>
  <si>
    <t>Robin Shou, Talisa Soto, James Remar, Sandra Hess</t>
  </si>
  <si>
    <t>A group of martial arts warriors have only six days to save the Earth from an extra-dimensional invasion.</t>
  </si>
  <si>
    <t>Gregory Nava</t>
  </si>
  <si>
    <t>Jennifer Lopez, Jackie Guerra, Constance Marie, Alex Meneses</t>
  </si>
  <si>
    <t>The true story of Selena Quintanilla-Perez, a Texas-born Tejano singer who rose from cult status to performing at the Astrodome, as well as having chart topping albums on the Latin music charts.</t>
  </si>
  <si>
    <t>Addicted to Love</t>
  </si>
  <si>
    <t>Douglas Preston (novel), Lincoln Child (novel), Amy Holden Jones (screenplay), John Raffo (screenplay), Rick Jaffa (screenplay), Amanda Silver (screenplay)</t>
  </si>
  <si>
    <t>Penelope Ann Miller, Tom Sizemore, Linda Hunt, James Whitmore</t>
  </si>
  <si>
    <t>A homicide detective and an anthropologist try to destroy a South American lizard-like god, who's on a people eating rampage in a Chicago museum.</t>
  </si>
  <si>
    <t>Metro</t>
  </si>
  <si>
    <t>Randy Feldman</t>
  </si>
  <si>
    <t>Eddie Murphy, Kim Miyori, Art Evans, James Carpenter</t>
  </si>
  <si>
    <t>Roper, a hostage negotiator catches a murderous bank robber after a blown heist. The bank robber escapes and immediately goes after the man who put him behind bars. The ending is played out...</t>
  </si>
  <si>
    <t>For Richer or Poorer</t>
  </si>
  <si>
    <t>Bryan Spicer</t>
  </si>
  <si>
    <t>Jana Howington, Steve LuKanic</t>
  </si>
  <si>
    <t>Tim Allen, Kirstie Alley, Jay O. Sanders, Michael Lerner</t>
  </si>
  <si>
    <t>A real estate hustler and his wife hide from the IRS among the Amish.</t>
  </si>
  <si>
    <t>Beverly Hills Ninja</t>
  </si>
  <si>
    <t>Mark Feldberg, Mitchell Klebanoff</t>
  </si>
  <si>
    <t>Chris Farley, Nicollette Sheridan, Robin Shou, Nathaniel Parker</t>
  </si>
  <si>
    <t>An unlikely man raised by ninjas, goes against a counterfeiter with the help of the criminal's girlfriend.</t>
  </si>
  <si>
    <t>Picture Perfect</t>
  </si>
  <si>
    <t>Glenn Gordon Caron</t>
  </si>
  <si>
    <t>Arleen Sorkin (story), Paul Slansky (story), May Quigley (story), Arleen Sorkin (screenplay), Paul Slansky (screenplay), Glenn Gordon Caron (screenplay)</t>
  </si>
  <si>
    <t>Jennifer Aniston, Jay Mohr, Kevin Bacon, Olympia Dukakis</t>
  </si>
  <si>
    <t>A young advertising executive's life becomes increasingly complicated when, in order to impress her boss, she pretends to be engaged to a man she has just met.</t>
  </si>
  <si>
    <t>Home Alone 3</t>
  </si>
  <si>
    <t>John Hughes</t>
  </si>
  <si>
    <t>Alex D. Linz, Olek Krupa, Rya Kihlstedt, Lenny von Dohlen</t>
  </si>
  <si>
    <t>Alex Pruitt, a young boy of nine living in Chicago, fend off thieves who seek a top-secret chip in his toy car to support a North Korean terrorist organization's next deed.</t>
  </si>
  <si>
    <t>Fools Rush In</t>
  </si>
  <si>
    <t>Romy &amp; Michelle's High School Reunion</t>
  </si>
  <si>
    <t>Out to Sea</t>
  </si>
  <si>
    <t>Robert Nelson Jacobs</t>
  </si>
  <si>
    <t>Jack Lemmon, Walter Matthau, Dyan Cannon, Gloria DeHaven</t>
  </si>
  <si>
    <t>A failed gambler, intent on meeting a rich widow, tricks his widowed brother-in-law into boarding a cruise ship as dance hosts.</t>
  </si>
  <si>
    <t>Dan Riba</t>
  </si>
  <si>
    <t>Mark Evanier, Steve Gerber, Jerry Siegel (character created by: Superman), Joe Shuster (character created by: Superman), Jack Kirby (creator), Hilary Bader (series writer), Stan Berkowitz (series writer), Alan Burnett (series writer), Paul Dini (series writer), Bob Goodman (staff writer)</t>
  </si>
  <si>
    <t>Tim Daly, Dana Delany, Michael Ironside, George Dzundza</t>
  </si>
  <si>
    <t>To curry his father's favor, the New God brute, Kalibak, goes to Earth to battle Superman.</t>
  </si>
  <si>
    <t>George Armitage</t>
  </si>
  <si>
    <t>Tom Jankiewicz (story), Tom Jankiewicz (screenplay), D.V. DeVincentis (screenplay), Steve Pink (screenplay), John Cusack (screenplay)</t>
  </si>
  <si>
    <t>John Cusack, Minnie Driver, Alan Arkin, Dan Aykroyd</t>
  </si>
  <si>
    <t>Martin Blank is a professional assassin. He is sent on a mission to a small Detroit suburb, Grosse Pointe, and, by coincidence, his ten-year high school reunion party is taking place there at the same time.</t>
  </si>
  <si>
    <t>The Edge</t>
  </si>
  <si>
    <t>Anthony Hopkins, Alec Baldwin, Elle Macpherson, Harold Perrineau</t>
  </si>
  <si>
    <t>A billionaire and two other men are stranded, unequipped, by a plane crash in a dangerous wilderness. How many will survive to be rescued?</t>
  </si>
  <si>
    <t>The Little Mermaid (Re-issue)</t>
  </si>
  <si>
    <t>Horror, Sci-Fi</t>
  </si>
  <si>
    <t>Philip Eisner</t>
  </si>
  <si>
    <t>Laurence Fishburne, Sam Neill, Kathleen Quinlan, Joely Richardson</t>
  </si>
  <si>
    <t>A rescue crew investigates a spaceship that disappeared into a black hole and has now returned...with someone or something new on-board.</t>
  </si>
  <si>
    <t>An American Werewolf in Paris</t>
  </si>
  <si>
    <t>Anthony Waller</t>
  </si>
  <si>
    <t>John Landis (characters in An American Werewolf in London), Tim Burns, Tom Stern, Anthony Waller</t>
  </si>
  <si>
    <t>Tom Everett Scott, Julie Delpy, Vince Vieluf, Phil Buckman</t>
  </si>
  <si>
    <t>An American man unwittingly gets involved with French werewolves who have developed a serum allowing them to transform at will.</t>
  </si>
  <si>
    <t>Murder at 1600</t>
  </si>
  <si>
    <t>Wayne Beach, David Hodgin</t>
  </si>
  <si>
    <t>Wesley Snipes, Diane Lane, Daniel Benzali, Dennis Miller</t>
  </si>
  <si>
    <t>A 25 year old female White House staffer, Carla Town is murdered in the White House. D.C. homicide detective Regis is assigned to investigate, only to find all evidence suppressed by the ...</t>
  </si>
  <si>
    <t>Mimic</t>
  </si>
  <si>
    <t>Donald A. Wollheim (short story "Mimic"), Matthew Robbins (screen story), Guillermo del Toro (screen story), Matthew Robbins (screenplay), Guillermo del Toro (screenplay)</t>
  </si>
  <si>
    <t>Mira Sorvino, Jeremy Northam, Alexander Goodwin, Giancarlo Giannini</t>
  </si>
  <si>
    <t>Three years ago, entomologist Dr. Susan Tyler genetically created an insect to kill cockroaches carrying a virulent disease. Now, the insects are out to destroy their only predator, mankind.</t>
  </si>
  <si>
    <t>Midnight in the Garden of Good &amp; Evil</t>
  </si>
  <si>
    <t>Good Burger</t>
  </si>
  <si>
    <t>Dan Schneider (characters), Kevin Kopelow (characters), Heath Seifert (characters), Dan Schneider, Kevin Kopelow, Heath Seifert</t>
  </si>
  <si>
    <t>Kel Mitchell, Kenan Thompson, Sinbad, Abe Vigoda</t>
  </si>
  <si>
    <t>Two dim-witted teenage boys, are forced to save the fast-food restaurant they work at from going out of business, despite a new-and-improved burger joint opening across the street that want to be the "Top Dog" in the fast food industry.</t>
  </si>
  <si>
    <t>Hoodlum</t>
  </si>
  <si>
    <t>Bill Duke</t>
  </si>
  <si>
    <t>Chris Brancato</t>
  </si>
  <si>
    <t>Laurence Fishburne, Tim Roth, Vanessa Williams, Andy Garcia</t>
  </si>
  <si>
    <t>Black gangsters in 1930 Harlem fights Dutch Schultz who is trying to horn in on their numbers racket.</t>
  </si>
  <si>
    <t>Kevin DiCicco (character "Air Bud"), Paul Tamasy, Aaron Mendelsohn</t>
  </si>
  <si>
    <t>Michael Jeter, Kevin Zegers, Wendy Makkena, Bill Cobbs</t>
  </si>
  <si>
    <t>A young boy and a talented stray dog with an amazing basketball playing ability become instant friends. Rebounding from his father's accidental death, 12-year-old Josh Framm moves with his ...</t>
  </si>
  <si>
    <t>Red Corner</t>
  </si>
  <si>
    <t>Robert King</t>
  </si>
  <si>
    <t>Richard Gere, Bai Ling, Bradley Whitford, Byron Mann</t>
  </si>
  <si>
    <t>An American attorney on business in China, ends up wrongfully on trial for murder and his only key to innocence is a female defense lawyer from the country.</t>
  </si>
  <si>
    <t>Mr. Magoo</t>
  </si>
  <si>
    <t>Family, Comedy, Adventure</t>
  </si>
  <si>
    <t>Stanley Tong</t>
  </si>
  <si>
    <t>Pat Proft, Tom Sherohman</t>
  </si>
  <si>
    <t>Leslie Nielsen, Kelly Lynch, Matt Keeslar, Nick Chinlund</t>
  </si>
  <si>
    <t>The myopic millionaire defeats jewel smugglers in his usual bumbling manner.</t>
  </si>
  <si>
    <t>Booty Call</t>
  </si>
  <si>
    <t>Jeff Pollack</t>
  </si>
  <si>
    <t>Takashi Bufford, J. Stanford Parker</t>
  </si>
  <si>
    <t>Jamie Foxx, Tommy Davidson, Amy Monique Waddell, Wiley Moore</t>
  </si>
  <si>
    <t>Two friends who have gone too long without sex set out to get some.</t>
  </si>
  <si>
    <t>Oct.</t>
  </si>
  <si>
    <t>Robert Duvall</t>
  </si>
  <si>
    <t>Todd Allen, Paul Bagget, Lenore Banks, John Beasley</t>
  </si>
  <si>
    <t>After his happy life spins out of control, a preacher from Texas changes his name, goes to Louisiana and starts preaching on the radio.</t>
  </si>
  <si>
    <t>Gone Fishin'</t>
  </si>
  <si>
    <t>Christopher Cain</t>
  </si>
  <si>
    <t>Jill Mazursky, J.J. Abrams</t>
  </si>
  <si>
    <t>Joe Pesci, Danny Glover, Rosanna Arquette, Lynn Whitfield</t>
  </si>
  <si>
    <t>Two fishing fanatics get in trouble when their fishing boat gets stolen while on a trip.</t>
  </si>
  <si>
    <t>Thrill Ride (IMAX)</t>
  </si>
  <si>
    <t>That Darn Cat</t>
  </si>
  <si>
    <t>Bob Spiers</t>
  </si>
  <si>
    <t>Gordon Gordon (novel), Mildred Gordon (novel), Gordon Gordon, Mildred Gordon, Bill Walsh, Scott Alexander (screenplay), Larry Karaszewski (screenplay)</t>
  </si>
  <si>
    <t>Christina Ricci, Doug E. Doug, Dean Jones, George Dzundza</t>
  </si>
  <si>
    <t>A maid is kidnapped and scratches a message onto D.C. the cat's collar and when his owner Patti discovers this, she plays amateur detective with the help of D.C. to try to find the culprits.</t>
  </si>
  <si>
    <t>177 min</t>
  </si>
  <si>
    <t>David Brin (novel), Eric Roth (screenplay), Brian Helgeland (screenplay)</t>
  </si>
  <si>
    <t>Kevin Costner, Will Patton, Larenz Tate, Olivia Williams</t>
  </si>
  <si>
    <t>A nameless drifter dons a postman's uniform and bag of mail as he begins a quest to inspire hope to the survivors living in post-apocalyptic America.</t>
  </si>
  <si>
    <t>That Old Feeling</t>
  </si>
  <si>
    <t>Carl Reiner</t>
  </si>
  <si>
    <t>Leslie Dixon</t>
  </si>
  <si>
    <t>Bette Midler, Dennis Farina, Paula Marshall, Gail O'Grady</t>
  </si>
  <si>
    <t>A bride's divorced parents find their old feelings for each other during the wedding reception and over the course of the next few days upsetting the newlywed's honeymoon.</t>
  </si>
  <si>
    <t>Fire Down Below</t>
  </si>
  <si>
    <t>Wishmaster</t>
  </si>
  <si>
    <t>Fantasy, Horror</t>
  </si>
  <si>
    <t>Robert Kurtzman</t>
  </si>
  <si>
    <t>Peter Atkins</t>
  </si>
  <si>
    <t>Tammy Lauren, Andrew Divoff, Robert Englund, Chris Lemmon</t>
  </si>
  <si>
    <t>A demonic djinn attempts to grant its owner three wishes, which will allow him to summon his brethren to earth.</t>
  </si>
  <si>
    <t>Rocket Man</t>
  </si>
  <si>
    <t>Jackie Chan's First Strike</t>
  </si>
  <si>
    <t>Trim.</t>
  </si>
  <si>
    <t>Kasi Lemmons</t>
  </si>
  <si>
    <t>Jurnee Smollett-Bell, Meagan Good, Samuel L. Jackson, Lynn Whitfield</t>
  </si>
  <si>
    <t>The story is set in 1962 Louisiana. The Batiste family is headed by charming doctor Louis. Though he is married to beautiful Roz, he has a weakness for attractive female patients. One night...</t>
  </si>
  <si>
    <t>The 6th Man</t>
  </si>
  <si>
    <t>Dean Devlin, Roland Emmerich</t>
  </si>
  <si>
    <t>Will Smith, Bill Pullman, Jeff Goldblum, Mary McDonnell</t>
  </si>
  <si>
    <t>The aliens are coming and their goal is to invade and destroy. Fighting superior technology, Man's best weapon is the will to survive.</t>
  </si>
  <si>
    <t>Michael Crichton, Anne-Marie Martin</t>
  </si>
  <si>
    <t>Helen Hunt, Bill Paxton, Cary Elwes, Jami Gertz</t>
  </si>
  <si>
    <t>Bill and Jo Harding, advanced storm chasers on the brink of divorce, must join together to create an advanced weather alert system by putting themselves in the cross-hairs of extremely violent tornadoes.</t>
  </si>
  <si>
    <t>Cyril Hume (story), Richard Maibaum (story), Richard Price (screenplay), Alexander Ignon (screenplay)</t>
  </si>
  <si>
    <t>Mel Gibson, Rene Russo, Brawley Nolte, Gary Sinise</t>
  </si>
  <si>
    <t>When a rich man's son is kidnapped, he cooperates with the police at first but then tries a unique tactic against the criminals.</t>
  </si>
  <si>
    <t>101 Dalmatians (1996)</t>
  </si>
  <si>
    <t>David Weisberg (story), Douglas Cook (story), David Weisberg (screenplay), Douglas Cook (screenplay), Mark Rosner (screenplay)</t>
  </si>
  <si>
    <t>Sean Connery, Nicolas Cage, Ed Harris, John Spencer</t>
  </si>
  <si>
    <t>A mild-mannered chemist and an ex-con must lead the counterstrike when a rogue group of military men, led by a renegade general, threaten a nerve gas attack from Alcatraz against San Francisco.</t>
  </si>
  <si>
    <t>The Nutty Professor (1996)</t>
  </si>
  <si>
    <t>The Birdcage</t>
  </si>
  <si>
    <t>John Grisham (novel), Akiva Goldsman (screenplay)</t>
  </si>
  <si>
    <t>Matthew McConaughey, Sandra Bullock, Samuel L. Jackson, Kevin Spacey</t>
  </si>
  <si>
    <t>A young lawyer defends a black man accused of murdering two men who raped his 10-year-old daughter, sparking a rebirth of the K.K.K.</t>
  </si>
  <si>
    <t>Olivia Goldsmith (novel), Robert Harling (screenplay)</t>
  </si>
  <si>
    <t>Goldie Hawn, Bette Midler, Diane Keaton, Maggie Smith</t>
  </si>
  <si>
    <t>Reunited by the death of a college friend, three divorced women seek revenge on the husbands who left them for younger women.</t>
  </si>
  <si>
    <t>John Travolta, Kyra Sedgwick, Forest Whitaker, Robert Duvall</t>
  </si>
  <si>
    <t>An ordinary man sees a bright light descend from the sky, and discovers he now has super-intelligence and telekinesis.</t>
  </si>
  <si>
    <t>Drew Barrymore, Roger Jackson, Kevin Patrick Walls, David Booth</t>
  </si>
  <si>
    <t>A masked killer begins murdering teenagers in a small town, and as the body count rises, one girl and her friends contemplate the "rules" of horror films as they find themselves living in a real-life one.</t>
  </si>
  <si>
    <t>Tony Puryear (story), Walon Green (story), Michael S. Chernuchin (story), Tony Puryear (screenplay), Walon Green (screenplay)</t>
  </si>
  <si>
    <t>Arnold Schwarzenegger, James Caan, Vanessa Williams, James Coburn</t>
  </si>
  <si>
    <t>A Witness Protection specialist becomes suspicious of his co-workers when dealing with a case involving high-tech weapons.</t>
  </si>
  <si>
    <t>Peter Dexter (story), Jim Quinlan (story), Nora Ephron (screenplay), Delia Ephron (screenplay), Peter Dexter (screenplay), Jim Quinlan (screenplay)</t>
  </si>
  <si>
    <t>John Travolta, Andie MacDowell, William Hurt, Bob Hoskins</t>
  </si>
  <si>
    <t>Two tabloid reporters checking out a report of the Archangel Michael living with an old woman find that it's true. But that's not the only surprise.</t>
  </si>
  <si>
    <t>Gene Roddenberry (television series Star Trek), Rick Berman (story), Brannon Braga (story), Ronald D. Moore (story), Brannon Braga (screenplay), Ronald D. Moore (screenplay)</t>
  </si>
  <si>
    <t>Captain Picard and his crew pursue the Borg back in time to stop them from preventing Earth's first contact with an alien species. They also make sure that Zefram Cochrane makes his famous maiden flight at warp speed.</t>
  </si>
  <si>
    <t>Joe Pytka</t>
  </si>
  <si>
    <t>Leo Benvenuti, Steve Rudnick, Timothy Harris, Herschel Weingrod</t>
  </si>
  <si>
    <t>Michael Jordan, Wayne Knight, Theresa Randle, Manner Washington</t>
  </si>
  <si>
    <t>Michael Jordan agrees to help the Looney Toons play a basketball game vs. alien slavers to determine their freedom.</t>
  </si>
  <si>
    <t>Drama, Romance, War</t>
  </si>
  <si>
    <t>Michael Ondaatje (novel), Anthony Minghella (screenplay)</t>
  </si>
  <si>
    <t>Ralph Fiennes, Juliette Binoche, Willem Dafoe, Kristin Scott Thomas</t>
  </si>
  <si>
    <t>At the close of WWII, a young nurse tends to a badly-burned plane crash victim. His past is shown in flashbacks, revealing an involvement in a fateful love affair.</t>
  </si>
  <si>
    <t>Broken Arrow (1996)</t>
  </si>
  <si>
    <t>Beavis and Butt-Head Do America</t>
  </si>
  <si>
    <t>Mike Judge, Mike de Seve, Brian Mulroney, Yvette Kaplan</t>
  </si>
  <si>
    <t>Mike Judge, Joe Stillman, Brian Mulroney (additional material)</t>
  </si>
  <si>
    <t>Mike Judge, Bruce Willis, Demi Moore, Cloris Leachman</t>
  </si>
  <si>
    <t>The dimwitted teen duo of Beavis and Butt-Head travel across America in search of their stolen television set.</t>
  </si>
  <si>
    <t>Randy Kornfield</t>
  </si>
  <si>
    <t>Arnold Schwarzenegger, Sinbad, Phil Hartman, Rita Wilson</t>
  </si>
  <si>
    <t>A father decides to dream the impossible</t>
  </si>
  <si>
    <t>Lou Holtz Jr.</t>
  </si>
  <si>
    <t>Jim Carrey, Matthew Broderick, Leslie Mann, Jack Black</t>
  </si>
  <si>
    <t>A lonely and disturbed cable guy raised on television just wants a new friend, but his target, a designer, rejects him, with bad consequences.</t>
  </si>
  <si>
    <t>Patrick Sheane Duncan</t>
  </si>
  <si>
    <t>Denzel Washington, Meg Ryan, Lou Diamond Phillips, Michael Moriarty</t>
  </si>
  <si>
    <t>A US Army officer, despondent about a deadly mistake he made, investigates a female chopper commander's worthiness for the Medal of Honor.</t>
  </si>
  <si>
    <t>Francis Ford Coppola</t>
  </si>
  <si>
    <t>James DeMonaco, Gary Nadeau</t>
  </si>
  <si>
    <t>Robin Williams, Diane Lane, Brian Kerwin, Jennifer Lopez</t>
  </si>
  <si>
    <t>Because of an unusual aging disorder that has aged him four times faster than a normal human being, a boy enters the fifth grade for the first time with the appearance of a 40 year old man.</t>
  </si>
  <si>
    <t>Jim Thomas, John Thomas</t>
  </si>
  <si>
    <t>Kurt Russell, Steven Seagal, Halle Berry, John Leguizamo</t>
  </si>
  <si>
    <t>When terrorists seize control of an airliner, an intelligence analyst accompanies a commando unit for a midair boarding operation.</t>
  </si>
  <si>
    <t>Primal Fear</t>
  </si>
  <si>
    <t>William Diehl (novel), Steve Shagan (screenplay), Ann Biderman (screenplay)</t>
  </si>
  <si>
    <t>Richard Gere, Laura Linney, John Mahoney, Alfre Woodard</t>
  </si>
  <si>
    <t>An altar boy is accused of murdering a priest, and the truth is buried several layers deep.</t>
  </si>
  <si>
    <t>John Norville, Ron Shelton</t>
  </si>
  <si>
    <t>Kevin Costner, Rene Russo, Don Johnson, Cheech Marin</t>
  </si>
  <si>
    <t>A washed up golf pro working at a driving range tries to qualify for the US Open in order to win the heart of his succesful rival's girlfriend.</t>
  </si>
  <si>
    <t>Lorenzo Carcaterra (book), Barry Levinson (screenplay)</t>
  </si>
  <si>
    <t>Kevin Bacon, Billy Crudup, Robert De Niro, Ron Eldard</t>
  </si>
  <si>
    <t>After a prank goes disastrously wrong, a group of boys are sent to a detention center where they are brutalized</t>
  </si>
  <si>
    <t>Patrick Read Johnson (story), Charles Edward Pogue (story), Charles Edward Pogue (screenplay)</t>
  </si>
  <si>
    <t>Dennis Quaid, David Thewlis, Pete Postlethwaite, Dina Meyer</t>
  </si>
  <si>
    <t>The last dragon and a disillusioned dragonslaying knight must cooperate to stop an evil king who was given partial immortality.</t>
  </si>
  <si>
    <t>Up Close and Personal</t>
  </si>
  <si>
    <t>Steve Drake</t>
  </si>
  <si>
    <t>Johnnie Black, Paul Cox, John Decker, Steve Drake</t>
  </si>
  <si>
    <t>The Preacher's Wife</t>
  </si>
  <si>
    <t>Robert Nathan (novel), Robert E. Sherwood (earlier screenplay), Leonardo Bercovici (earlier screenplay), Nat Mauldin (screenplay), Allan Scott (screenplay)</t>
  </si>
  <si>
    <t>Denzel Washington, Whitney Houston, Courtney B. Vance, Gregory Hines</t>
  </si>
  <si>
    <t>Good natured Reverend Henry Biggs finds that his marriage to choir mistress Julia is flagging, due to his constant absence caring for the deprived neighborhood they live in. On top of all ...</t>
  </si>
  <si>
    <t>Romeo + Juliet</t>
  </si>
  <si>
    <t>William Shakespeare (play), Craig Pearce (screenplay), Baz Luhrmann (screenplay)</t>
  </si>
  <si>
    <t>Leonardo DiCaprio, Claire Danes, John Leguizamo, Harold Perrineau</t>
  </si>
  <si>
    <t>Shakespeare's famous play is updated to the hip modern suburb of Verona still retaining its original dialogue.</t>
  </si>
  <si>
    <t>One Fine Day</t>
  </si>
  <si>
    <t>Terrel Seltzer, Ellen Simon</t>
  </si>
  <si>
    <t>Michelle Pfeiffer, George Clooney, Mae Whitman, Alex D. Linz</t>
  </si>
  <si>
    <t>Melanie Parker, an architect and mother of Sammy, and Jack Taylor, a newspaper columnist and father of Maggie, are both divorced. They meet one morning when overwhelmed Jack is left ...</t>
  </si>
  <si>
    <t>Adam Sandler, Christopher McDonald, Julie Bowen, Frances Bay</t>
  </si>
  <si>
    <t>A rejected hockey player puts his skills to the golf course to save his grandmother's house.</t>
  </si>
  <si>
    <t>Adventure, Drama, Horror</t>
  </si>
  <si>
    <t>William Goldman</t>
  </si>
  <si>
    <t>Michael Douglas, Val Kilmer, Tom Wilkinson, John Kani</t>
  </si>
  <si>
    <t>Set in 1898, this movie is based on the true story of two lions in Africa that killed 35 people over a nine month period, while a bridge engineer and an experienced old hunter tried to kill...</t>
  </si>
  <si>
    <t>Len Brown (trading card series), Woody Gelman (trading card series), Wally Wood (trading card series), Bob Powell (trading card series), Norman Saunders (trading card series), Jonathan Gems (screen story), Jonathan Gems (screenplay)</t>
  </si>
  <si>
    <t>Jack Nicholson, Glenn Close, Annette Bening, Pierce Brosnan</t>
  </si>
  <si>
    <t>Earth is invaded by Martians with unbeatable weapons and a cruel sense of humor.</t>
  </si>
  <si>
    <t>Takashi Bufford (story), Takashi Bufford (screenplay), Kate Lanier (screenplay)</t>
  </si>
  <si>
    <t>Jada Pinkett Smith, Queen Latifah, Vivica A. Fox, Kimberly Elise</t>
  </si>
  <si>
    <t>All have suffered that what they did was wrong and one loses all her friends that passed on the money they have stolen.</t>
  </si>
  <si>
    <t>FL</t>
  </si>
  <si>
    <t>Jan Sardi (screenplay), Scott Hicks (story)</t>
  </si>
  <si>
    <t>Geoffrey Rush, Justin Braine, Sonia Todd, Chris Haywood</t>
  </si>
  <si>
    <t>Pianist David Helfgott, driven by his father and teachers, has a breakdown. Years later he returns to the piano, to popular if not critical acclaim.</t>
  </si>
  <si>
    <t>The Truth About Cats &amp; Dogs</t>
  </si>
  <si>
    <t>Uma Thurman, Janeane Garofalo, Ben Chaplin, Jamie Foxx</t>
  </si>
  <si>
    <t>A successful veternarian &amp; radio show host with low self-esteem asks her model friend to impersonate her when a handsome man wants to see her.</t>
  </si>
  <si>
    <t>A Thin Line Between Love and Hate</t>
  </si>
  <si>
    <t>Comedy, Thriller, Crime</t>
  </si>
  <si>
    <t>Martin Lawrence</t>
  </si>
  <si>
    <t>Martin Lawrence (story), Martin Lawrence (screenplay), Bentley Kyle Evans (screenplay), Kenny Buford (screenplay), Kim Bass (screenplay)</t>
  </si>
  <si>
    <t>Martin Lawrence, Lynn Whitfield, Regina King, Bobby Brown</t>
  </si>
  <si>
    <t>An observable, fast-talking party man Darnell Wright, gets his punishment when one of his conquests takes it personally and comes back for revenge in this 'Fatal Attraction'-esque comic ...</t>
  </si>
  <si>
    <t>Muppet Treasure Island</t>
  </si>
  <si>
    <t>Brian Henson</t>
  </si>
  <si>
    <t>Robert Louis Stevenson (novel), Jerry Juhl (screenplay), Kirk R. Thatcher (screenplay), James V. Hart (screenplay)</t>
  </si>
  <si>
    <t>Tim Curry, Billy Connolly, Jennifer Saunders, Kevin Bishop</t>
  </si>
  <si>
    <t>The Muppets' twist on the classic tale.</t>
  </si>
  <si>
    <t>Matilda</t>
  </si>
  <si>
    <t>Danny DeVito</t>
  </si>
  <si>
    <t>Roald Dahl (book), Nicholas Kazan (screenplay), Robin Swicord (screenplay)</t>
  </si>
  <si>
    <t>Mara Wilson, Danny DeVito, Rhea Perlman, Embeth Davidtz</t>
  </si>
  <si>
    <t>Story of a wonderful little girl, who happens to be a genius, and her wonderful teacher vs. the worst parents ever and the worst school principal imaginable.</t>
  </si>
  <si>
    <t>Geena Davis, Samuel L. Jackson, Yvonne Zima, Craig Bierko</t>
  </si>
  <si>
    <t>A woman suffering from amnesia begins to recover her memories after trouble from her past finds her again.</t>
  </si>
  <si>
    <t>Andrew Bergman</t>
  </si>
  <si>
    <t>Carl Hiaasen (book), Andrew Bergman (screenplay)</t>
  </si>
  <si>
    <t>Demi Moore, Burt Reynolds, Armand Assante, Ving Rhames</t>
  </si>
  <si>
    <t>A stripper and single mother gets dragged into a dangerous situation after a congressman takes a fancy to her.</t>
  </si>
  <si>
    <t>Leslie Bohem</t>
  </si>
  <si>
    <t>Sylvester Stallone, Amy Brenneman, Viggo Mortensen, Dan Hedaya</t>
  </si>
  <si>
    <t>Disaster in a New York tunnel as explosions collapse both ends of it. One hero tries to help the people inside find their way to safety.</t>
  </si>
  <si>
    <t>Homeward Bound II: Lost in San Francisco</t>
  </si>
  <si>
    <t>Chris Hauty, Julie Hickson, Sheila Burnford (characters from novel "The Incredible Journey")</t>
  </si>
  <si>
    <t>Michael J. Fox, Sally Field, Ralph Waite, Al Michaels</t>
  </si>
  <si>
    <t>Shadow, Sassy, and Chance have to find their way home after they become stranded at the San Francisco International Airport as their owners fly to Canada on vacation.</t>
  </si>
  <si>
    <t>Black Sheep</t>
  </si>
  <si>
    <t>Penelope Spheeris</t>
  </si>
  <si>
    <t>Chris Farley, David Spade, Tim Matheson, Christine Ebersole</t>
  </si>
  <si>
    <t>A gubernatorial candidate hires a wormy special assistant whose only job is to make sure the candidate's well-meaning but incompetent brother doesn't ruin the election.</t>
  </si>
  <si>
    <t>Eddie</t>
  </si>
  <si>
    <t>Steve Rash</t>
  </si>
  <si>
    <t>Steve Zacharias (story), Jeff Buhai (story), Jon Connolly (story), David Loucka (story), Jon Connolly (screenplay), David Loucka (screenplay), Eric Champnella (screenplay), Keith Mitchell (screenplay), Steve Zacharias (screenplay), Jeff Buhai (screenplay)</t>
  </si>
  <si>
    <t>Whoopi Goldberg, Frank Langella, Dennis Farina, Richard Jenkins</t>
  </si>
  <si>
    <t>Eddie is a New York limo driver and a fanatical follower of the New York Knicks professional basketball team. The team is struggling with a mediocre record when, in mid-season, "Wild Bill" ...</t>
  </si>
  <si>
    <t>Nat Hiken (television series), Andy Breckman</t>
  </si>
  <si>
    <t>Steve Martin, Dan Aykroyd, Phil Hartman, Glenne Headly</t>
  </si>
  <si>
    <t>This movie is a remake of the hit series which starred, Phil Silvers as Sgt. Bilko. In this movie, Bilko runs the motor pool and has all sorts of scams going on like gambling, renting out ...</t>
  </si>
  <si>
    <t>James and the Giant Peach</t>
  </si>
  <si>
    <t>Roald Dahl (based on the book by), Karey Kirkpatrick (screenplay), Jonathan Roberts (screenplay), Steve Bloom (screenplay)</t>
  </si>
  <si>
    <t>Simon Callow, Richard Dreyfuss, Jane Leeves, Joanna Lumley</t>
  </si>
  <si>
    <t>An orphan with terrible aunts for guardians, befriends human like bugs who live inside a giant peach, who take the boy on a journey to New York City.</t>
  </si>
  <si>
    <t>John Frankenheimer, Richard Stanley</t>
  </si>
  <si>
    <t>H.G. Wells (novel), Richard Stanley (screenplay), Ron Hutchinson (screenplay)</t>
  </si>
  <si>
    <t>Marlon Brando, Val Kilmer, David Thewlis, Fairuza Balk</t>
  </si>
  <si>
    <t>After being rescued and brought to an island, a man discovers that it's inhabitants are experimental animals being turned into strange looking humans, all of it the work of a visionary doctor.</t>
  </si>
  <si>
    <t>Comedy, Action</t>
  </si>
  <si>
    <t>Rick Friedberg</t>
  </si>
  <si>
    <t>Jason Friedberg (story), Aaron Seltzer (story), Rick Friedberg (screenplay), Dick Chudnow (screenplay), Jason Friedberg (screenplay), Aaron Seltzer (screenplay)</t>
  </si>
  <si>
    <t>Leslie Nielsen, Nicollette Sheridan, Charles Durning, Marcia Gay Harden</t>
  </si>
  <si>
    <t>General Rancor is threatening to destroy the world with a missile he is hiding at his secret base. But to complete his goal, he needs a special computer chip, invented by the scientist Prof...</t>
  </si>
  <si>
    <t>John Schlesinger</t>
  </si>
  <si>
    <t>Erika Holzer (novel), Amanda Silver (screenplay), Rick Jaffa (screenplay)</t>
  </si>
  <si>
    <t>Sally Field, Ed Harris, Olivia Burnette, Alexandra Kyle</t>
  </si>
  <si>
    <t>Karen McCann's eldest daughter is raped and murdered whilst on the phone with her. When the case against Robert Doob, the perpetrator, is dismissed because of a technicality, she starts ...</t>
  </si>
  <si>
    <t>Family, Comedy, Drama</t>
  </si>
  <si>
    <t>Louise Fitzhugh (novel), Greg Taylor (adaptation), Julie Talen (adaptation), Douglas Petrie (screenplay), Theresa Rebeck (screenplay)</t>
  </si>
  <si>
    <t>Michelle Trachtenberg, Gregory Smith, Vanessa Lee Chester, Rosie O'Donnell</t>
  </si>
  <si>
    <t>Harriet M. Welsch is a spy. But when Harriet's friends find her secret notebook the tables are turned on her. Can she win her friends back and still keep on going with the spy business?</t>
  </si>
  <si>
    <t>First Kid</t>
  </si>
  <si>
    <t>Family, Comedy</t>
  </si>
  <si>
    <t>David M. Evans</t>
  </si>
  <si>
    <t>Tim Kelleher</t>
  </si>
  <si>
    <t>Sinbad, Brock Pierce, Blake Boyd, Timothy Busfield</t>
  </si>
  <si>
    <t>Luke Davenport is the thirteen-year-old son of Paul Davenport, the President of the United States, and first lady Linda Davenport. Ill tempered Agent Woods is the secret service agent in ...</t>
  </si>
  <si>
    <t>Tom Everett Scott, Liv Tyler, Johnathon Schaech, Steve Zahn</t>
  </si>
  <si>
    <t>A Pennsylvania band scores a hit in 1964 and rides the star-making machinery as long as it can, with lots of help from its manager.</t>
  </si>
  <si>
    <t>Action, Crime, Horror</t>
  </si>
  <si>
    <t>Robert Kurtzman (story), Quentin Tarantino (screenplay)</t>
  </si>
  <si>
    <t>George Clooney, Quentin Tarantino, Harvey Keitel, Juliette Lewis</t>
  </si>
  <si>
    <t>Two criminals and their hostages unknowingly seek temporary refuge in an establishment populated by vampires, with chaotic results.</t>
  </si>
  <si>
    <t>Down Periscope</t>
  </si>
  <si>
    <t>David S. Ward</t>
  </si>
  <si>
    <t>Hugh Wilson (story), Hugh Wilson (screenplay), Andrew Kurtzman (screenplay), Eliot Wald (screenplay)</t>
  </si>
  <si>
    <t>Kelsey Grammer, Lauren Holly, Rob Schneider, Harry Dean Stanton</t>
  </si>
  <si>
    <t>Lt. Cmdr. Tom Dodge is assigned as Captain to the USS Stingray, an old diesel driven submarine that has seen better days. With a crew that consists only of weird guys (and a gal), he's ...</t>
  </si>
  <si>
    <t>Escape From L.A.</t>
  </si>
  <si>
    <t>John Carpenter</t>
  </si>
  <si>
    <t>John Carpenter (characters), Nick Castle (characters), John Carpenter, Debra Hill, Kurt Russell</t>
  </si>
  <si>
    <t>Kurt Russell, Steve Buscemi, Peter Fonda, Cliff Robertson</t>
  </si>
  <si>
    <t>Snake Plissken is once again called in by the United States government to recover a potential doomsday device from Los Angeles, now an autonomous island where undesirables are deported.</t>
  </si>
  <si>
    <t>Fly Away Home</t>
  </si>
  <si>
    <t>Carroll Ballard</t>
  </si>
  <si>
    <t>Bill Lishman (autobiography), Robert Rodat (screenplay), Vince McKewin (screenplay)</t>
  </si>
  <si>
    <t>Jeff Daniels, Anna Paquin, Dana Delany, Terry Kinney</t>
  </si>
  <si>
    <t>A father and daughter decide to attempt to lead a flock of orphaned Canada Geese south by air.</t>
  </si>
  <si>
    <t>Barry Fanaro, Mort Nathan</t>
  </si>
  <si>
    <t>Woody Harrelson, Randy Quaid, Vanessa Angel, Bill Murray</t>
  </si>
  <si>
    <t>A star bowler whose career was prematurely "cut off" hopes to ride a new prodigy to success and riches.</t>
  </si>
  <si>
    <t>Peter Filardi (story), Peter Filardi (screenplay), Andrew Fleming (screenplay)</t>
  </si>
  <si>
    <t>Robin Tunney, Fairuza Balk, Neve Campbell, Rachel True</t>
  </si>
  <si>
    <t>A newcomer to a Catholic prep high school falls in with a trio of outcast teenage girls who practice witchcraft and they all soon conjure up various spells and curses against those who even slightly anger them.</t>
  </si>
  <si>
    <t>Billy Bob Thornton</t>
  </si>
  <si>
    <t>Billy Bob Thornton (play), Billy Bob Thornton (screenplay)</t>
  </si>
  <si>
    <t>Billy Bob Thornton, Dwight Yoakam, J.T. Walsh, John Ritter</t>
  </si>
  <si>
    <t>Karl Childers, a simple man hospitalized since his childhood murder of his mother and her lover, is released to start a new life in a small town.</t>
  </si>
  <si>
    <t>D3: The Mighty Ducks</t>
  </si>
  <si>
    <t>Robert Lieberman</t>
  </si>
  <si>
    <t>Steven Brill (characters), Kenneth Johnson (story), Jim Burnstein (story), Steven Brill (screenplay), Jim Burnstein (screenplay)</t>
  </si>
  <si>
    <t>Emilio Estevez, Jeffrey Nordling, David Selby, Heidi Kling</t>
  </si>
  <si>
    <t>The unruly team of hockey misfits grows up a bit and receives scholarships to a prestigious prep school, where they take on the snotty varsity team.</t>
  </si>
  <si>
    <t>Brian Gibson</t>
  </si>
  <si>
    <t>George Dawes Green (novel), Ted Tally (screenplay)</t>
  </si>
  <si>
    <t>Demi Moore, Alec Baldwin, Joseph Gordon-Levitt, Anne Heche</t>
  </si>
  <si>
    <t>When Annie Laird is selected as a juror in a big Mafia trial, she is forced by someone known as "The Teacher" to persuade the other jurors to vote "not guilty". He threatens to kill her son...</t>
  </si>
  <si>
    <t>E. Jack Kaplan (story), Richard Chapman (story), E. Jack Kaplan (screenplay), Richard Chapman (screenplay), Peter Tolan (screenplay)</t>
  </si>
  <si>
    <t>Jack Lemmon, James Garner, Dan Aykroyd, John Heard</t>
  </si>
  <si>
    <t>Two former U. S. Presidents, hated rivals, join forces to expose the current, corrupt President at the risk of their lives.</t>
  </si>
  <si>
    <t>Douglas McGrath</t>
  </si>
  <si>
    <t>Jane Austen (novel), Douglas McGrath (screenplay)</t>
  </si>
  <si>
    <t>Gwyneth Paltrow, James Cosmo, Greta Scacchi, Alan Cumming</t>
  </si>
  <si>
    <t>In rural 1800s England things go bad for a young matchmaker after she finds a man for another woman.</t>
  </si>
  <si>
    <t>The Quest</t>
  </si>
  <si>
    <t>Jean-Claude Van Damme</t>
  </si>
  <si>
    <t>Frank Dux (story), Jean-Claude Van Damme (story), Steve Klein (screenplay), Paul Mones (screenplay)</t>
  </si>
  <si>
    <t>Jean-Claude Van Damme, Roger Moore, James Remar, Janet Gunn</t>
  </si>
  <si>
    <t>Chris embarks on an odyssey of self-discovery that spans the globe. Kidnapped and enslaved by gun smugglers, sold by pirates and thrust into the murky underworld of gambling and kickboxing,...</t>
  </si>
  <si>
    <t>Bulletproof</t>
  </si>
  <si>
    <t>Ernest R. Dickerson</t>
  </si>
  <si>
    <t>Joe Gayton (story), Joe Gayton (screenplay), Lewis Colick (screenplay)</t>
  </si>
  <si>
    <t>Damon Wayans, Adam Sandler, James Caan, Jeep Swenson</t>
  </si>
  <si>
    <t>Two criminals, Keats and Moses, end their friendship when Keats turns out to be an undercover cop. Years later the two are forced to work together when Keats is assigned to protect Moses as a witness.</t>
  </si>
  <si>
    <t>A Very Brady Sequel</t>
  </si>
  <si>
    <t>Arlene Sanford</t>
  </si>
  <si>
    <t>Sherwood Schwartz (characters), Harry Elfont (story), Deborah Kaplan (story), Harry Elfont (screenplay), Deborah Kaplan (screenplay), James Berg (screenplay), Stan Zimmerman (screenplay)</t>
  </si>
  <si>
    <t>Shelley Long, Gary Cole, Christopher Daniel Barnes, Christine Taylor</t>
  </si>
  <si>
    <t>A man claiming to be Carol Brady's long-lost first husband, Roy Martin, shows up at the suburban Brady residence one evening. An impostor, the man is actually determined to steal the Bradys...</t>
  </si>
  <si>
    <t>High School High</t>
  </si>
  <si>
    <t>Hart Bochner</t>
  </si>
  <si>
    <t>David Zucker, Robert LoCash, Pat Proft</t>
  </si>
  <si>
    <t>Jon Lovitz, Tia Carrere, Louise Fletcher, Mekhi Phifer</t>
  </si>
  <si>
    <t>Richard Clark has just left the well-known Wellington Academy to teach at Marion Barry High School. Now, he will try to inspire the D-average students into making good grades and try to woo a fellow teacher.</t>
  </si>
  <si>
    <t>Arne Schmidt (story), Rick Seaman (story), Josh Friedman (story), J.F. Lawton (screenplay), Michael Bortman (screenplay)</t>
  </si>
  <si>
    <t>Keanu Reeves, Morgan Freeman, Rachel Weisz, Fred Ward</t>
  </si>
  <si>
    <t>Two researchers in a green alternative energy project are put on the run when they are framed for murder and treason.</t>
  </si>
  <si>
    <t>Comedy, Romance, Sci-Fi</t>
  </si>
  <si>
    <t>Chris Miller (short story), Chris Miller (screenplay), Mary Hale (screenplay), Lowell Ganz (screenplay), Babaloo Mandel (screenplay)</t>
  </si>
  <si>
    <t>Michael Keaton, Andie MacDowell, Zack Duhame, Katie Schlossberg</t>
  </si>
  <si>
    <t>A man who never has enough time for the things he wants to do is offered the opportunity to have himself duplicated.</t>
  </si>
  <si>
    <t>Oliver &amp; Company (Re-issue)</t>
  </si>
  <si>
    <t>Fear</t>
  </si>
  <si>
    <t>Christopher Crowe</t>
  </si>
  <si>
    <t>Mark Wahlberg, Reese Witherspoon, William Petersen, Amy Brenneman</t>
  </si>
  <si>
    <t>When Nicole met David</t>
  </si>
  <si>
    <t>John Gray</t>
  </si>
  <si>
    <t>Kevin Brodbin</t>
  </si>
  <si>
    <t>Steven Seagal, Keenen Ivory Wayans, Bob Gunton, Brian Cox</t>
  </si>
  <si>
    <t>Two cops, played by Seagal and Wayans, are forced to work together to solve a chain of mysterious killings by a killer nicknamed "The Family Man"</t>
  </si>
  <si>
    <t>Ken Lipper, Paul Schrader, Nicholas Pileggi, Bo Goldman</t>
  </si>
  <si>
    <t>Al Pacino, John Cusack, Bridget Fonda, Danny Aiello</t>
  </si>
  <si>
    <t>The accidental shooting of a boy in New York leads to an investigation by the Deputy Mayor, and unexpectedly far-reaching consequences.</t>
  </si>
  <si>
    <t>The People Vs. Larry Flynt</t>
  </si>
  <si>
    <t>Don't Be a Menace to South Central While Drinking Your Juice in the Hood</t>
  </si>
  <si>
    <t>Paris Barclay</t>
  </si>
  <si>
    <t>Shawn Wayans, Marlon Wayans, Phil Beauman</t>
  </si>
  <si>
    <t>Shawn Wayans, Marlon Wayans, Tracey Cherelle Jones, Chris Spencer</t>
  </si>
  <si>
    <t>Don't Be a Menace to South Central While Drinking your Juice in the Hood is a parody of a lot of black U.S. movies, for instance "Boyz n the Hood", "South Central", "Menace II Society", "...</t>
  </si>
  <si>
    <t>Family, Adventure</t>
  </si>
  <si>
    <t>Alan Shapiro</t>
  </si>
  <si>
    <t>Ricou Browning (story), Jack Cowden (story), Arthur Weiss (earlier screenplay), Alan Shapiro (screenplay)</t>
  </si>
  <si>
    <t>Elijah Wood, Paul Hogan, Jonathan Banks, Robert Deacon</t>
  </si>
  <si>
    <t>Sandy Ricks is sent by his mom to Coral Key, a rustic island in the Florida keys, to spend the summer with his uncle Porter Ricks. Sandy dislikes everything about his new environment until ...</t>
  </si>
  <si>
    <t>Mother (1996)</t>
  </si>
  <si>
    <t>Bed of Roses</t>
  </si>
  <si>
    <t>Romance, Drama</t>
  </si>
  <si>
    <t>Michael Goldenberg</t>
  </si>
  <si>
    <t>Christian Slater, Mary Stuart Masterson, Pamela Adlon, Josh Brolin</t>
  </si>
  <si>
    <t>Romantic drama about a young career girl who is swept off her feet by a shy florist, who fell in love with her after one glimpse through a shadowy window.</t>
  </si>
  <si>
    <t>Kazaam</t>
  </si>
  <si>
    <t>Paul Michael Glaser</t>
  </si>
  <si>
    <t>Paul Michael Glaser (story), Christian Ford (screenplay), Roger Soffer (screenplay)</t>
  </si>
  <si>
    <t>Shaquille O'Neal, Francis Capra, Ally Walker, James Acheson</t>
  </si>
  <si>
    <t>Being a lone young boy in the 'hood" is dangerous and unpleasant. This is what Max experiences when he fools a gang of local toughs who cornered him at school. The gang finds out that the ...</t>
  </si>
  <si>
    <t>Peter Abrahams (book), Phoef Sutton (screenplay)</t>
  </si>
  <si>
    <t>Robert De Niro, Wesley Snipes, Ellen Barkin, John Leguizamo</t>
  </si>
  <si>
    <t>An all star baseball player becomes the unhealthy focus of a down on his luck salesman.</t>
  </si>
  <si>
    <t>The Crow: City of Angels</t>
  </si>
  <si>
    <t>Tim Pope</t>
  </si>
  <si>
    <t>James O'Barr (comic book series and comic strip), David S. Goyer</t>
  </si>
  <si>
    <t>Vincent Perez, Mia Kirshner, Richard Brooks, Iggy Pop</t>
  </si>
  <si>
    <t>Many years after the first film, the spirit of the Crow resurrects another man seeking revenge for the murder of his son.</t>
  </si>
  <si>
    <t>Michael Palmer (book), Tony Gilroy (screenplay)</t>
  </si>
  <si>
    <t>Hugh Grant, Gene Hackman, Sarah Jessica Parker, David Morse</t>
  </si>
  <si>
    <t>Thriller about Guy Luthan (Hugh Grant), a British doctor working at a hospital in New York who starts making unwanted enquiries when the body of a man who died in his emergency room ...</t>
  </si>
  <si>
    <t>Lee Falk (characters), Jeffrey Boam</t>
  </si>
  <si>
    <t>Billy Zane, Kristy Swanson, Treat Williams, Catherine Zeta-Jones</t>
  </si>
  <si>
    <t>The Phantom, descendent of a line of African heroes, travels to New York to thwart a criminal genius.</t>
  </si>
  <si>
    <t>Kevin Hooks</t>
  </si>
  <si>
    <t>Laurence Fishburne, Stephen Baldwin, Will Patton, Robert John Burke</t>
  </si>
  <si>
    <t>Two prisoners chained together flee during an escape attempt gone bad.</t>
  </si>
  <si>
    <t>Diabolique (1996)</t>
  </si>
  <si>
    <t>The Frighteners</t>
  </si>
  <si>
    <t>Fran Walsh, Peter Jackson</t>
  </si>
  <si>
    <t>Michael J. Fox, Trini Alvarado, Peter Dobson, John Astin</t>
  </si>
  <si>
    <t>After a tragic car accident that killed his wife, a man discovers he can communicate with the dead to con people but when a demonic spirit appears, he may be the only one who can stop it from killing the living and the dead.</t>
  </si>
  <si>
    <t>Irvine Welsh (novel), John Hodge (screenplay)</t>
  </si>
  <si>
    <t>Ewan McGregor, Ewen Bremner, Jonny Lee Miller, Kevin McKidd</t>
  </si>
  <si>
    <t>Renton, deeply immersed in the Edinburgh drug scene, tries to clean up and get out, despite the allure of the drugs and influence of friends.</t>
  </si>
  <si>
    <t>Supercop</t>
  </si>
  <si>
    <t>Stephen King's Thinner</t>
  </si>
  <si>
    <t>John Lasseter</t>
  </si>
  <si>
    <t>John Lasseter (original story by), Pete Docter (original story by), Andrew Stanton (original story by), Joe Ranft (original story by), Joss Whedon (screenplay), Andrew Stanton (screenplay), Joel Cohen (screenplay), Alec Sokolow (screenplay)</t>
  </si>
  <si>
    <t>Tom Hanks, Tim Allen, Don Rickles, Jim Varney</t>
  </si>
  <si>
    <t>A cowboy doll is profoundly threatened and jealous when a new spaceman figure supplants him as top toy in a boy's room.</t>
  </si>
  <si>
    <t>Bob Kane (characters), Lee Batchler (story), Janet Scott Batchler (story), Lee Batchler (screenplay), Janet Scott Batchler (screenplay), Akiva Goldsman (screenplay)</t>
  </si>
  <si>
    <t>Val Kilmer, Tommy Lee Jones, Jim Carrey, Nicole Kidman</t>
  </si>
  <si>
    <t>Batman must battle Two-Face and The Riddler with help of an amourous psychologist and a young circus acrobat who becomes his sidekick, Robin.</t>
  </si>
  <si>
    <t>Jim Lovell (book), Jeffrey Kluger (book), William Broyles Jr. (screenplay), Al Reinert (screenplay)</t>
  </si>
  <si>
    <t>Tom Hanks, Bill Paxton, Kevin Bacon, Gary Sinise</t>
  </si>
  <si>
    <t>NASA must devise a strategy to return Apollo 13 to Earth safely after the spacecraft undergoes massive internal damage putting the lives of the three astronauts on board in jeopardy.</t>
  </si>
  <si>
    <t>Mike Gabriel, Eric Goldberg</t>
  </si>
  <si>
    <t>Carl Binder, Susannah Grant, Philip LaZebnik, Tom Sito (story), Glen Keane (story), Joe Grant (story), Ralph Zondag (story), Burny Mattinson (story), Ed Gombert (story), Kaan Kalyon (story), Francis Glebas (story), Rob Gibbs (story), Bruce Morris (story), Todd Kurosawa (story), Duncan Marjoribanks (story), Chris Buck (story), Andrew Chapman (additional story development), Randy Cartwright (additional story development), Will Finn (additional story development), Broose Johnson (additional story development), T. Daniel Hofstedt (additional story development), David Pruiksma (additional story development), Nik Ranieri (additional story development), Vincent DeFrances (additional story development), Tom Mazzocco (additional story development), Don Dougherty (additional story development), Jorgen Klubien (additional story development), Mike Gabriel (based on an idea by)</t>
  </si>
  <si>
    <t>Irene Bedard, Judy Kuhn, Mel Gibson, David Ogden Stiers</t>
  </si>
  <si>
    <t>An English soldier and the daughter of an Algonquin chief share a romance when English colonists invade seventeenth-century Virginia.</t>
  </si>
  <si>
    <t>Jack Bernstein (characters), Steve Oedekerk</t>
  </si>
  <si>
    <t>Jim Carrey, Ian McNeice, Simon Callow, Maynard Eziashi</t>
  </si>
  <si>
    <t>Pet detective Ace Ventura comes out of retirement to investigate the disappearance of a rare white bat, the symbol of an African tribe.</t>
  </si>
  <si>
    <t>GoldenEye</t>
  </si>
  <si>
    <t>Ian Fleming (characters), Michael France (story), Jeffrey Caine (screenplay), Bruce Feirstein (screenplay)</t>
  </si>
  <si>
    <t>Pierce Brosnan, Sean Bean, Izabella Scorupco, Famke Janssen</t>
  </si>
  <si>
    <t>James Bond teams up with the lone survivor of a destroyed Russian research center to stop the hijacking of a nuclear space weapon by a fellow agent believed to be dead.</t>
  </si>
  <si>
    <t>Jonathan Hensleigh (screenplay), Greg Taylor (screenplay), Jim Strain (screenplay), Greg Taylor (screen story), Jim Strain (screen story), Chris Van Allsburg (screen story), Chris Van Allsburg (book)</t>
  </si>
  <si>
    <t>Robin Williams, Jonathan Hyde, Kirsten Dunst, Bradley Pierce</t>
  </si>
  <si>
    <t>When two kids find and play a magical board game, they release a man trapped for decades in it and a host of dangers that can only be stopped by finishing the game.</t>
  </si>
  <si>
    <t>Joseph Oriolo (characters), Sherri Stoner, Deanna Oliver</t>
  </si>
  <si>
    <t>Chauncey Leopardi, Spencer Vrooman, Malachi Pearson, Cathy Moriarty</t>
  </si>
  <si>
    <t>A paranormal expert and his daughter bunk in an abandoned house populated by 3 mischievous ghosts and one friendly one.</t>
  </si>
  <si>
    <t>45 min</t>
  </si>
  <si>
    <t>Donna Deitch</t>
  </si>
  <si>
    <t>Steven Bochco (created by), Charles H. Eglee (creator), Channing Gibson (creator), Doug Palau</t>
  </si>
  <si>
    <t>Daniel Benzali, Mary McCormack, Michael Hayden, Grace Phillips</t>
  </si>
  <si>
    <t>Hoffman questions a nurse about call from Neil Avedon.</t>
  </si>
  <si>
    <t>Die Hard: With A Vengeance</t>
  </si>
  <si>
    <t>Jonathan Hensleigh, Roderick Thorp (certain original characters)</t>
  </si>
  <si>
    <t>Bruce Willis, Jeremy Irons, Samuel L. Jackson, Graham Greene</t>
  </si>
  <si>
    <t>John McClane and a Harlem store owner are targeted by German terrorist Simon Gruber in New York City, where he plans to rob the Federal Reserve Building.</t>
  </si>
  <si>
    <t>Michael Schiffer (story), Richard P. Henrick (story), Michael Schiffer (screenplay)</t>
  </si>
  <si>
    <t>Denzel Washington, Gene Hackman, Matt Craven, George Dzundza</t>
  </si>
  <si>
    <t>On a US nuclear missile sub, a young first officer stages a mutiny to prevent his trigger happy captain from launching his missiles before confirming his orders to do so.</t>
  </si>
  <si>
    <t>Kevin Reynolds</t>
  </si>
  <si>
    <t>Peter Rader, David Twohy</t>
  </si>
  <si>
    <t>Kevin Costner, Chaim Girafi, Rick Aviles, R.D. Call</t>
  </si>
  <si>
    <t>In a future where the polar ice-caps have melted and Earth is almost entirely submerged, a mutated mariner fights starvation and outlaw "smokers," and reluctantly helps a woman and a young girl try to find dry land.</t>
  </si>
  <si>
    <t>Dangerous Minds</t>
  </si>
  <si>
    <t>John N. Smith</t>
  </si>
  <si>
    <t>LouAnne Johnson (book), Ronald Bass (screenplay)</t>
  </si>
  <si>
    <t>Michelle Pfeiffer, George Dzundza, Courtney B. Vance, Robin Bartlett</t>
  </si>
  <si>
    <t>An ex-Marine turned teacher struggles to connect with her students in an inner city school.</t>
  </si>
  <si>
    <t>Mr. Holland's Opus</t>
  </si>
  <si>
    <t>Stephen Herek</t>
  </si>
  <si>
    <t>Richard Dreyfuss, Glenne Headly, Jay Thomas, Olympia Dukakis</t>
  </si>
  <si>
    <t>A frustrated composer finds fulfillment as a high school music teacher.</t>
  </si>
  <si>
    <t>While You Were Sleeping</t>
  </si>
  <si>
    <t>Daniel G. Sullivan, Fredric LeBow</t>
  </si>
  <si>
    <t>Sandra Bullock, Bill Pullman, Peter Gallagher, Peter Boyle</t>
  </si>
  <si>
    <t>Ticket collecting romantic pretends to be engaged to an unconscious man but can't fool his brother</t>
  </si>
  <si>
    <t>Frank Marshall</t>
  </si>
  <si>
    <t>Michael Crichton (novel), John Patrick Shanley (screenplay)</t>
  </si>
  <si>
    <t>Laura Linney, Dylan Walsh, Ernie Hudson, Tim Curry</t>
  </si>
  <si>
    <t>When an expedition to the African Congo ends in disaster, a new team is assembled to find out what went wrong.</t>
  </si>
  <si>
    <t>Father of the Bride Part II</t>
  </si>
  <si>
    <t>Charles Shyer</t>
  </si>
  <si>
    <t>Albert Hackett (screenplay), Frances Goodrich (screenplay), Nancy Meyers (screenplay), Charles Shyer (screenplay)</t>
  </si>
  <si>
    <t>Steve Martin, Diane Keaton, Martin Short, Kimberly Williams-Paisley</t>
  </si>
  <si>
    <t>In this sequel, George Banks deals not only with the pregnancy of his daughter, but also with the unexpected pregnancy of his wife.</t>
  </si>
  <si>
    <t>James Robinson, Sean Lawlor, Sandy Nelson, James Cosmo</t>
  </si>
  <si>
    <t>When his secret bride is executed for assaulting an English soldier who tried to rape her, William Wallace begins a revolt and leads Scottish warriors against the cruel English tyrant who rules Scotland with an iron fist.</t>
  </si>
  <si>
    <t>John Travolta, Gene Hackman, Rene Russo, Danny DeVito</t>
  </si>
  <si>
    <t>A mobster travels to Hollywood to collect a debt and discovers that the movie business is much the same as his current job.</t>
  </si>
  <si>
    <t>Grumpier Old Men</t>
  </si>
  <si>
    <t>Mark Steven Johnson (characters), Mark Steven Johnson</t>
  </si>
  <si>
    <t>Walter Matthau, Jack Lemmon, Sophia Loren, Ann-Margret</t>
  </si>
  <si>
    <t>John and Max resolve to save their beloved bait shop from turning into an Italian restaurant, just as its new female owner catches Max's attention.</t>
  </si>
  <si>
    <t>Richard LaGravenese (screenplay), Robert James Waller (novel)</t>
  </si>
  <si>
    <t>Clint Eastwood, Meryl Streep, Annie Corley, Victor Slezak</t>
  </si>
  <si>
    <t>Photographer Robert Kincaid wanders into the life of housewife Francesca Johnson, for four days in the 1960s.</t>
  </si>
  <si>
    <t>Ed Boon (video games), John Tobias (video games), Kevin Droney</t>
  </si>
  <si>
    <t>Christopher Lambert, Robin Shou, Linden Ashby, Cary-Hiroyuki Tagawa</t>
  </si>
  <si>
    <t>Three unknowing martial artists are summoned to a mysterious island to compete in a tournament whose outcome will decide the fate of the world.</t>
  </si>
  <si>
    <t>Nine Months</t>
  </si>
  <si>
    <t>Action, Drama, Horror</t>
  </si>
  <si>
    <t>Laurence Dworet, Robert Roy Pool</t>
  </si>
  <si>
    <t>Dustin Hoffman, Rene Russo, Morgan Freeman, Kevin Spacey</t>
  </si>
  <si>
    <t>Extreme measures are necessary to contain an epidemic of a deadly airborne virus. But how extreme, exactly?</t>
  </si>
  <si>
    <t>Al Pacino, Robert De Niro, Val Kilmer, Jon Voight</t>
  </si>
  <si>
    <t>A group of professional bank robbers start to feel the heat from police when they unknowingly leave a clue at their latest heist.</t>
  </si>
  <si>
    <t>Waiting to Exhale</t>
  </si>
  <si>
    <t>Whitney Houston, Angela Bassett, Loretta Devine, Lela Rochon</t>
  </si>
  <si>
    <t>Based on Terry McMillan's novel, this film follows four very different African-American women and their relationships with the male gender.</t>
  </si>
  <si>
    <t>George Gallo (story), Michael Barrie (screenplay), Jim Mulholland (screenplay), Doug Richardson (screenplay)</t>
  </si>
  <si>
    <t>Lisa Boyle, Will Smith, Martin Lawrence, Michael Taliferro</t>
  </si>
  <si>
    <t>Two hip detectives protect a murder witness while investigating a case of stolen heroin.</t>
  </si>
  <si>
    <t>Chris Noonan</t>
  </si>
  <si>
    <t>Dick King-Smith (novel), George Miller (screenplay), Chris Noonan (screenplay)</t>
  </si>
  <si>
    <t>Christine Cavanaugh, Miriam Margolyes, Danny Mann, Hugo Weaving</t>
  </si>
  <si>
    <t>Babe, a pig raised by sheepdogs, learns to herd sheep with a little help from Farmer Hoggett.</t>
  </si>
  <si>
    <t>Aaron Sorkin</t>
  </si>
  <si>
    <t>Michael Douglas, Annette Bening, Martin Sheen, Michael J. Fox</t>
  </si>
  <si>
    <t>Comedy-drama about a widowed U.S. president and a lobbyist who fall in love. It's all above-board, but "politics is perception" and sparks fly anyway.</t>
  </si>
  <si>
    <t>Dennis Feldman</t>
  </si>
  <si>
    <t>Ben Kingsley, Michael Madsen, Alfred Molina, Forest Whitaker</t>
  </si>
  <si>
    <t>A group of scientists try to track down and trap a killer alien seductress before she successfully mates with a human.</t>
  </si>
  <si>
    <t>12 Monkeys</t>
  </si>
  <si>
    <t>Amy Heckerling</t>
  </si>
  <si>
    <t>Alicia Silverstone, Stacey Dash, Brittany Murphy, Paul Rudd</t>
  </si>
  <si>
    <t>A rich high school student tries to boost a new pupil's popularity, but reckons without affairs of the heart getting in the way.</t>
  </si>
  <si>
    <t>Samuel A. Taylor (play), Billy Wilder (earlier screenplay), Samuel A. Taylor (earlier screenplay), Ernest Lehman (earlier screenplay), Barbara Benedek (screenplay), David Rayfiel (screenplay)</t>
  </si>
  <si>
    <t>Harrison Ford, Julia Ormond, Greg Kinnear, Nancy Marchand</t>
  </si>
  <si>
    <t>An ugly duckling having undergone a remarkable change, still harbors feelings for her crush: a carefree playboy, but not before his business-focused brother has something to say about it.</t>
  </si>
  <si>
    <t>Something to Talk About</t>
  </si>
  <si>
    <t>Sandra Bullock, Jeremy Northam, Dennis Miller, Diane Baker</t>
  </si>
  <si>
    <t>A computer programmer stumbles upon a conspiracy, putting her life and the lives of those around her in great danger.</t>
  </si>
  <si>
    <t>Geoff Murphy</t>
  </si>
  <si>
    <t>Richard Hatem, Matt Reeves, J.F. Lawton (characters)</t>
  </si>
  <si>
    <t>Steven Seagal, Eric Bogosian, Everett McGill, Katherine Heigl</t>
  </si>
  <si>
    <t>Casey Ryback hops on a Colorado to LA train to start a vacation with his niece. Early into the trip, terrorists board the train and use it as a mobile HQ to hijack a top secret destructive US satellite.</t>
  </si>
  <si>
    <t>A Walk in the Clouds</t>
  </si>
  <si>
    <t>The Brady Bunch Movie</t>
  </si>
  <si>
    <t>Sherwood Schwartz (characters), Laurice Elehwany, Rick Copp, Bonnie Turner, Terry Turner</t>
  </si>
  <si>
    <t>Shelley Long, Gary Cole, Christine Taylor, Christopher Daniel Barnes</t>
  </si>
  <si>
    <t>The original '70s T.V. family is now placed in the 1990s, where they're even more square and out of place than ever.</t>
  </si>
  <si>
    <t>Jane Austen (novel), Emma Thompson (screenplay)</t>
  </si>
  <si>
    <t>James Fleet, Tom Wilkinson, Harriet Walter, Kate Winslet</t>
  </si>
  <si>
    <t>Rich Mr. Dashwood dies, leaving his second wife and her three daughters poor by the rules of inheritance. The two eldest daughters are the titular opposites.</t>
  </si>
  <si>
    <t>Nicholas Pileggi (book), Nicholas Pileggi (screenplay), Martin Scorsese (screenplay)</t>
  </si>
  <si>
    <t>Robert De Niro, Sharon Stone, Joe Pesci, James Woods</t>
  </si>
  <si>
    <t>Greed, deception, money, power, and murder occur between two mobster best friends and a trophy wife over a gambling empire.</t>
  </si>
  <si>
    <t>James Orr</t>
  </si>
  <si>
    <t>David E. Peckinpah (story), Richard Jefferies (story), James Orr (screenplay), Jim Cruickshank (screenplay)</t>
  </si>
  <si>
    <t>Chevy Chase, Farrah Fawcett, Jonathan Taylor Thomas, George Wendt</t>
  </si>
  <si>
    <t>Ben Archer is not happy. His mother, Sandy, has just met a man, and it looks like things are pretty serious. Driven by a fear of abandonment, Ben tries anything and everything to ruin the "...</t>
  </si>
  <si>
    <t>Tim Robbins</t>
  </si>
  <si>
    <t>Helen Prejean (book), Tim Robbins</t>
  </si>
  <si>
    <t>Susan Sarandon, Sean Penn, Robert Prosky, Raymond J. Barry</t>
  </si>
  <si>
    <t>A nun, while comforting a convicted killer on death row, empathizes with both the killer and his victim's families.</t>
  </si>
  <si>
    <t>French Kiss</t>
  </si>
  <si>
    <t>Higher Learning</t>
  </si>
  <si>
    <t>Omar Epps, Kristy Swanson, Michael Rapaport, Jennifer Connelly</t>
  </si>
  <si>
    <t>People from all different walks of life, encounter racial tension, rape, responsibility, and the meaning of an education on a university campus.</t>
  </si>
  <si>
    <t>Mighty Morphin' Power Rangers</t>
  </si>
  <si>
    <t>John Kamps (story), Arne Olsen (story), Arne Olsen (screenplay)</t>
  </si>
  <si>
    <t>Karan Ashley, Johnny Yong Bosch, Steve Cardenas, Jason David Frank</t>
  </si>
  <si>
    <t>A giant egg is unearthed at a construction site and soon opened, releasing the terrible Ivan Ooze, who wreaks vengeance on Zordon for imprisoning him millennia ago. With Zordon dying and their powers lost, the Rangers head to a distant planet to find the mystic warrior Dulcea.</t>
  </si>
  <si>
    <t>Lorne Cameron (story), David Hoselton (story), William Nicholson (story), William Nicholson (screenplay)</t>
  </si>
  <si>
    <t>Sean Connery, Richard Gere, Julia Ormond, Ben Cross</t>
  </si>
  <si>
    <t>Lancelot falls in love with Guinevere, who is due to be married to King Arthur. Meanwhile, a violent warlord tries to seize power from Arthur and his Knights of the Round Table.</t>
  </si>
  <si>
    <t>Just Cause</t>
  </si>
  <si>
    <t>Arne Glimcher</t>
  </si>
  <si>
    <t>John Katzenbach (novel), Jeb Stuart (screenplay), Peter Stone (screenplay)</t>
  </si>
  <si>
    <t>Sean Connery, Laurence Fishburne, Kate Capshaw, Blair Underwood</t>
  </si>
  <si>
    <t>A Harvard professor is lured back into the courtroom after 25 years to take the case of a young black man condemned to death for the horrific murder of a child.</t>
  </si>
  <si>
    <t>To Wong Foo, Thanks for Everything, Julie Newmar</t>
  </si>
  <si>
    <t>Beeban Kidron</t>
  </si>
  <si>
    <t>Douglas Carter Beane</t>
  </si>
  <si>
    <t>Wesley Snipes, Patrick Swayze, John Leguizamo, Stockard Channing</t>
  </si>
  <si>
    <t>Three drag queens travel cross-country until their car breaks down, leaving them stranded in a small town.</t>
  </si>
  <si>
    <t>Family, Adventure, Fantasy</t>
  </si>
  <si>
    <t>Lynne Reid Banks (novel), Melissa Mathison (screenplay)</t>
  </si>
  <si>
    <t>Hal Scardino, Litefoot, Lindsay Crouse, Richard Jenkins</t>
  </si>
  <si>
    <t>On his ninth birthday a boy receives many presents. Two of them first seem to be less important: an old cupboard from his brother and a little Indian figure made of plastic from his best ...</t>
  </si>
  <si>
    <t>Doug Richardson (story), Doug Richardson (screenplay), David Loughery (screenplay)</t>
  </si>
  <si>
    <t>Wesley Snipes, Woody Harrelson, Jennifer Lopez, Robert Blake</t>
  </si>
  <si>
    <t>A vengeful New York transit cop decides to steal a trainload of subway fares</t>
  </si>
  <si>
    <t>A Goofy Movie</t>
  </si>
  <si>
    <t>TV-G</t>
  </si>
  <si>
    <t>Jymn Magon (story), Jymn Magon (screenplay), Chris Matheson (screenplay), Brian Pimental (screenplay), Brian Pimental (story), Curtis Armstrong (additional written material), John Doolittle (additional written material)</t>
  </si>
  <si>
    <t>Bill Farmer, Jason Marsden, Jim Cummings, Kellie Martin</t>
  </si>
  <si>
    <t>When Max makes an preposterous promise to a girl he has a crush on, his chances to fulfilling it seem hopeless when he is dragged onto a cross-country trip with his embarrassing father, Goofy.</t>
  </si>
  <si>
    <t>Forget Paris</t>
  </si>
  <si>
    <t>Billy Crystal</t>
  </si>
  <si>
    <t>Billy Crystal, Lowell Ganz, Babaloo Mandel</t>
  </si>
  <si>
    <t>Billy Crystal, Debra Winger, Joe Mantegna, Cynthia Stevenson</t>
  </si>
  <si>
    <t>Mickey Gordon is a basketball referee who travels to France to bury his father. Ellen Andrews is an American living in Paris who works for the airline he flies on. They meet and fall in ...</t>
  </si>
  <si>
    <t>Tommy Boy</t>
  </si>
  <si>
    <t>Bonnie Turner, Terry Turner</t>
  </si>
  <si>
    <t>Chris Farley, David Spade, Brian Dennehy, Bo Derek</t>
  </si>
  <si>
    <t>An incompetent, immature, and dimwitted heir to an auto parts factory must save the business to keep it out of the hands of his new, con-artist relatives and big business.</t>
  </si>
  <si>
    <t>Ann Biderman, David Madsen</t>
  </si>
  <si>
    <t>Sigourney Weaver, Holly Hunter, Dermot Mulroney, William McNamara</t>
  </si>
  <si>
    <t>An agoraphobic psychologist and a female detective must work together to take down a serial killer who copies serial killers from the past.</t>
  </si>
  <si>
    <t>Mike Figgis</t>
  </si>
  <si>
    <t>John O'Brien (novel), Mike Figgis (screenplay)</t>
  </si>
  <si>
    <t>Nicolas Cage, Elisabeth Shue, Julian Sands, Richard Lewis</t>
  </si>
  <si>
    <t>Ben Sanderson, an alcoholic Hollywood screenwriter who lost everything because of his drinking, arrives in Las Vegas to drink himself to death. There, he meets and forms an uneasy friendship and non-interference pact with prostitute Sera.</t>
  </si>
  <si>
    <t>Alan Sharp (screenplay)</t>
  </si>
  <si>
    <t>Liam Neeson, Jessica Lange, John Hurt, Tim Roth</t>
  </si>
  <si>
    <t>In the highlands of Scotland in the 1700s, Rob Roy tries to lead his small town to a better future, by borrowing money from the local nobility to buy cattle to herd to market. When the ...</t>
  </si>
  <si>
    <t>Powder</t>
  </si>
  <si>
    <t>Mary Steenburgen, Sean Patrick Flanery, Lance Henriksen, Jeff Goldblum</t>
  </si>
  <si>
    <t>A young bald albino boy with unique powers shakes up the rural community he lives in.</t>
  </si>
  <si>
    <t>Andy Wachowski (story), Lana Wachowski (story), Andy Wachowski (screenplay), Lana Wachowski (screenplay), Brian Helgeland (screenplay)</t>
  </si>
  <si>
    <t>Sylvester Stallone, Antonio Banderas, Julianne Moore, Anatoli Davydov</t>
  </si>
  <si>
    <t>Robert Rath is a seasoned hitman who just wants out of the business with no back talk. But, as things go, it ain't so easy. A younger, peppier assassin named Bain is having a field day ...</t>
  </si>
  <si>
    <t>Free Willy 2: The Adventure Home</t>
  </si>
  <si>
    <t>Keith Walker (characters), Karen Janszen, Corey Blechman, John Mattson</t>
  </si>
  <si>
    <t>Jason James Richter, Francis Capra, Mary Kate Schellhardt, August Schellenberg</t>
  </si>
  <si>
    <t>Jesse becomes reunited with Willy three years after the whale's jump to freedom as the teenager tries to rescue the killer whale and other orcas from an oil spill.</t>
  </si>
  <si>
    <t>Major Payne</t>
  </si>
  <si>
    <t>Nick Castle</t>
  </si>
  <si>
    <t>Joe Connelly (story), Bob Mosher (story), William Roberts (earlier screenplay), Richard Alan Simmons (earlier screenplay), Dean Lorey (screenplay), Damon Wayans (screenplay), Gary Rosen (screenplay)</t>
  </si>
  <si>
    <t>Damon Wayans, Michael Ironside, Scott Bigelow, Joseph Blaire</t>
  </si>
  <si>
    <t>Major Benson Winifred Payne is being discharged from the Marines. Payne is a killin' machine, but the wars of the world are no longer fought on the battlefield. A career Marine, he has no ...</t>
  </si>
  <si>
    <t>Ice Cube, DJ Pooh</t>
  </si>
  <si>
    <t>Ice Cube, Chris Tucker, Nia Long, Tommy 'Tiny' Lister</t>
  </si>
  <si>
    <t>Craig and Smokey are two guys in Los Angeles hanging out on their porch on a Friday afternoon, smoking and drinking, looking for something to do. Encounters with neighbors and other friends...</t>
  </si>
  <si>
    <t>Now and Then</t>
  </si>
  <si>
    <t>Lesli Linka Glatter</t>
  </si>
  <si>
    <t>I. Marlene King</t>
  </si>
  <si>
    <t>Christina Ricci, Rosie O'Donnell, Thora Birch, Melanie Griffith</t>
  </si>
  <si>
    <t>Four 12-year-old girls grow up together during an eventful small-town summer in 1970.</t>
  </si>
  <si>
    <t>Houseguest</t>
  </si>
  <si>
    <t>Randall Miller</t>
  </si>
  <si>
    <t>Michael J. Di Gaetano, Lawrence Gay</t>
  </si>
  <si>
    <t>Sinbad, Phil Hartman, Kim Greist, Chauncey Leopardi</t>
  </si>
  <si>
    <t>In hot water with the mob over an unpaid debt, a con man poses as a family friend in an affluent Pennsylvania suburb.</t>
  </si>
  <si>
    <t>Billy Madison</t>
  </si>
  <si>
    <t>Adam Sandler, Darren McGavin, Bridgette Wilson-Sampras, Bradley Whitford</t>
  </si>
  <si>
    <t>In order to inherit his fed up father's hotel empire, an immature and lazy man must repeat grades 1-12 all over again.</t>
  </si>
  <si>
    <t>Antonio Banderas, Salma Hayek, Joaquim de Almeida, Cheech Marin</t>
  </si>
  <si>
    <t>A gunslinger is embroiled in a war with a local drug runner.</t>
  </si>
  <si>
    <t>Operation Dumbo Drop</t>
  </si>
  <si>
    <t>James Morris (story), Gene Quintano, Jim Kouf</t>
  </si>
  <si>
    <t>Danny Glover, Ray Liotta, Denis Leary, Doug E. Doug</t>
  </si>
  <si>
    <t>To keep the loyalty of a native village during the Vietnam war, a US Army officer and his unit struggle to deliver it a live elephant.</t>
  </si>
  <si>
    <t>Dolores Claiborne</t>
  </si>
  <si>
    <t>Stephen King (book), Tony Gilroy (screenplay)</t>
  </si>
  <si>
    <t>Kathy Bates, Jennifer Jason Leigh, Judy Parfitt, Christopher Plummer</t>
  </si>
  <si>
    <t>A big-city reporter travels to the small town where her mother has been arrested for the murder of an elderly woman that she works for as a maid.</t>
  </si>
  <si>
    <t>Dead Presidents</t>
  </si>
  <si>
    <t>Brett Leonard</t>
  </si>
  <si>
    <t>Eric Bernt</t>
  </si>
  <si>
    <t>Denzel Washington, Kelly Lynch, Russell Crowe, Stephen Spinella</t>
  </si>
  <si>
    <t>A virtual-reality serial killer manages to escape into the real world.</t>
  </si>
  <si>
    <t>Tom and Huck</t>
  </si>
  <si>
    <t>Peter Hewitt</t>
  </si>
  <si>
    <t>Mark Twain (novel), Stephen Sommers (screenplay), David Loughery (screenplay)</t>
  </si>
  <si>
    <t>Jonathan Taylor Thomas, Brad Renfro, Eric Schweig, Charles Rocket</t>
  </si>
  <si>
    <t>A mischievous young boy, Tom Sawyer (Jonathan Taylor Thomas),witnesses a murder by the deadly Injun Joe. Tom becomes friends with Huckleberry Finn (Brad Renfro), a boy with no future and no...</t>
  </si>
  <si>
    <t>How to Make an American Quilt</t>
  </si>
  <si>
    <t>Jocelyn Moorhouse</t>
  </si>
  <si>
    <t>Whitney Otto (novel), Jane Anderson (screenplay)</t>
  </si>
  <si>
    <t>Kaelynn Craddick, Sara Craddick, Kate Capshaw, Adam Baldwin</t>
  </si>
  <si>
    <t>Bride-to-be Finn Dodd hears tales of romance and sorrow from her elders as they construct a quilt.</t>
  </si>
  <si>
    <t>Boys on the Side</t>
  </si>
  <si>
    <t>Herbert Ross</t>
  </si>
  <si>
    <t>Whoopi Goldberg, Mary-Louise Parker, Drew Barrymore, Matthew McConaughey</t>
  </si>
  <si>
    <t>Jane is a night club singer, out of work. Robin is a quirky real estate agent looking for a ride-share to accompany her to California. Her advertisement is answered by Jane, who at first ...</t>
  </si>
  <si>
    <t>Circle of Friends</t>
  </si>
  <si>
    <t>Sav.</t>
  </si>
  <si>
    <t>Andrew Davies (screenplay), Maeve Binchy (novel)</t>
  </si>
  <si>
    <t>Chris O'Donnell, Minnie Driver, Geraldine O'Rawe, Saffron Burrows</t>
  </si>
  <si>
    <t>'Circle Of Friends' is set in 1950's Ireland. The movie focuses on Benny Hogan and her best friend, Eve Malone. The story centers around Benny and Eve as they enter student life at ...</t>
  </si>
  <si>
    <t>Stephen Baldwin, Gabriel Byrne, Benicio Del Toro, Kevin Pollak</t>
  </si>
  <si>
    <t>A sole survivor tells of the twisty events leading up to a horrific gun battle on a boat, which begin when five criminals meet at a seemingly random police lineup.</t>
  </si>
  <si>
    <t>Don Juan de Marco</t>
  </si>
  <si>
    <t>Il Postino</t>
  </si>
  <si>
    <t>Joyce Maynard (book), Buck Henry (screenplay)</t>
  </si>
  <si>
    <t>Nicole Kidman, Matt Dillon, Joaquin Phoenix, Casey Affleck</t>
  </si>
  <si>
    <t>Suzanne Stone is an aspiring TV personality who will do anything to be in the spotlight- including enlisting 3 teenagers to kill her husband.</t>
  </si>
  <si>
    <t>Demon Knight</t>
  </si>
  <si>
    <t>Action, Horror, Thriller</t>
  </si>
  <si>
    <t>Ethan Reiff, Cyrus Voris, Mark Bishop</t>
  </si>
  <si>
    <t>John Kassir, Billy Zane, William Sadler, Jada Pinkett Smith</t>
  </si>
  <si>
    <t>A man on the run is hunted by a demon known as the Collector.</t>
  </si>
  <si>
    <t>NC-17</t>
  </si>
  <si>
    <t>Joe Eszterhas</t>
  </si>
  <si>
    <t>Elizabeth Berkley, Kyle MacLachlan, Gina Gershon, Glenn Plummer</t>
  </si>
  <si>
    <t>A young drifter, named Nomi, arrives in Las Vegas to become a dancer and soon sets about clawing and pushing her way to become the top of the Vegas showgirls.</t>
  </si>
  <si>
    <t>Sudden Death</t>
  </si>
  <si>
    <t>Karen Elise Baldwin (story), Gene Quintano (screenplay)</t>
  </si>
  <si>
    <t>Jean-Claude Van Damme, Powers Boothe, Raymond J. Barry, Whittni Wright</t>
  </si>
  <si>
    <t>A disgraced former fireman takes on a group of terrorists holding the Vice President and others hostage during the seventh game of the NHL Stanley Cup finals.</t>
  </si>
  <si>
    <t>Eddie Murphy (story), Vernon Lynch (story), Charlie Murphy (story), Charlie Murphy (screenplay), Michael Lucker (screenplay), Chris Parker (screenplay)</t>
  </si>
  <si>
    <t>Eddie Murphy, Angela Bassett, Allen Payne, Kadeem Hardison</t>
  </si>
  <si>
    <t>Maximillian is the only survivor from a race of vampires on a Caribbean Island, and as a vampire, he must find a mate to keep the line from ending. He knows that a child had been born to a ...</t>
  </si>
  <si>
    <t>It Takes Two</t>
  </si>
  <si>
    <t>Deborah Dean Davis</t>
  </si>
  <si>
    <t>Kirstie Alley, Steve Guttenberg, Mary-Kate Olsen, Ashley Olsen</t>
  </si>
  <si>
    <t>Alyssa (a rich girl) and Amanda (an orphan) are two little girls who are identical, but complete strangers, that accidentally meet one day. In an attempt to stop Alyssa's father from ...</t>
  </si>
  <si>
    <t>Johnny Mnemonic</t>
  </si>
  <si>
    <t>Robert Longo</t>
  </si>
  <si>
    <t>William Gibson (screenplay), William Gibson (short story)</t>
  </si>
  <si>
    <t>Keanu Reeves, Dina Meyer, Ice-T, Takeshi Kitano</t>
  </si>
  <si>
    <t>A data courier, literally carrying a data package inside his head, must deliver it before he dies from the burden or is killed by the Yakuza.</t>
  </si>
  <si>
    <t>Action, Thriller, Western</t>
  </si>
  <si>
    <t>Simon Moore</t>
  </si>
  <si>
    <t>Sharon Stone, Gene Hackman, Russell Crowe, Leonardo DiCaprio</t>
  </si>
  <si>
    <t>Lady avenger returns to western town owned by a ruthless gunslinger hosting an elimination tournament.</t>
  </si>
  <si>
    <t>The Big Green</t>
  </si>
  <si>
    <t>Holly Goldberg Sloan</t>
  </si>
  <si>
    <t>Steve Guttenberg, Olivia d'Abo, Jay O. Sanders, John Terry</t>
  </si>
  <si>
    <t>Another Disney underdog sports team of misfit kids (soccer this time) learns to play a new sport and become champions, while building self-esteem, making friends and solving a variety of ...</t>
  </si>
  <si>
    <t>Heavyweights</t>
  </si>
  <si>
    <t>Jodie Foster</t>
  </si>
  <si>
    <t>Chris Radant (short story), W.D. Richter (screenplay)</t>
  </si>
  <si>
    <t>Holly Hunter, Robert Downey Jr., Anne Bancroft, Charles Durning</t>
  </si>
  <si>
    <t>After losing her job, making out with her soon-to-be former boss and finding out that her daughter plans to spend Thanksgiving with her boyfriend, Claudia Larson faces spending the holiday with her family.</t>
  </si>
  <si>
    <t>Murder in the First</t>
  </si>
  <si>
    <t>Marc Rocco</t>
  </si>
  <si>
    <t>Dan Gordon</t>
  </si>
  <si>
    <t>Christian Slater, Kevin Bacon, Gary Oldman, Embeth Davidtz</t>
  </si>
  <si>
    <t>An eager and idealistic young attorney defends an Alcatraz prisoner accused of murdering a fellow inmate. The extenuating circumstances: his client had just spent over three years in solitary confinement.</t>
  </si>
  <si>
    <t>Jury Duty</t>
  </si>
  <si>
    <t>John Fortenberry</t>
  </si>
  <si>
    <t>Barbara Williams (story), Samantha Adams (story), Neil Tolkin (screenplay), Barbara Williams (screenplay), Samantha Adams (screenplay)</t>
  </si>
  <si>
    <t>Pauly Shore, Tia Carrere, Stanley Tucci, Brian Doyle-Murray</t>
  </si>
  <si>
    <t>When jobless Tommy Collins discovers that sequestered jurors earn free room and board as well as $5-a-day, he gets himself assigned to a jury in a murder trial. Once there, he does ...</t>
  </si>
  <si>
    <t>Devil in a Blue Dress</t>
  </si>
  <si>
    <t>Walter Mosley (book), Carl Franklin (screenplay)</t>
  </si>
  <si>
    <t>Denzel Washington, Tom Sizemore, Jennifer Beals, Don Cheadle</t>
  </si>
  <si>
    <t>An Afro-American man is hired to find a woman and gets mixed up in a murderous political scandal.</t>
  </si>
  <si>
    <t>The Prophecy</t>
  </si>
  <si>
    <t>Gregory Widen</t>
  </si>
  <si>
    <t>Christopher Walken, Elias Koteas, Virginia Madsen, Eric Stoltz</t>
  </si>
  <si>
    <t>The angel Gabriel comes to Earth to collect a soul which will end the stalemated war in Heaven, and only a former priest and a little girl can stop him.</t>
  </si>
  <si>
    <t>Across the Sea of Time (IMAX)</t>
  </si>
  <si>
    <t>Mad Love</t>
  </si>
  <si>
    <t>Antonia Bird</t>
  </si>
  <si>
    <t>Paula Milne</t>
  </si>
  <si>
    <t>Chris O'Donnell, Drew Barrymore, Matthew Lillard, Richard Chaim</t>
  </si>
  <si>
    <t>Casey and Matt are high school kids in love. They run away together after Casey's parents check her into a mental hospital for trying to kill herself. Matt sneaks her out and on the road ...</t>
  </si>
  <si>
    <t>Muriel's Wedding</t>
  </si>
  <si>
    <t>J. Anthony Brown, Rushion McDonald, Andrew Nicholls (creator), Robert Townsend (creator), Darrell Vickers (creator)</t>
  </si>
  <si>
    <t>Robert Townsend, Suzzanne Douglas, Kenn Michael, Reagan Gomez-Preston</t>
  </si>
  <si>
    <t>Joe Chappelle</t>
  </si>
  <si>
    <t>Debra Hill (characters), John Carpenter (characters), Daniel Farrands</t>
  </si>
  <si>
    <t>Donald Pleasence, Paul Rudd, Marianne Hagan, Mitchell Ryan</t>
  </si>
  <si>
    <t>Six years ago, Michael Myers terrorized the town of Haddonfield, Illinois. He and his niece, Jamie Lloyd, have disappeared. Jamie was kidnapped by a bunch of evil druids who protect Michael...</t>
  </si>
  <si>
    <t>Wings of Courage (IMAX)</t>
  </si>
  <si>
    <t>Eleazar Lipsky (story), Ben Hecht, Charles Lederer, Richard Price (screenplay)</t>
  </si>
  <si>
    <t>David Caruso, Samuel L. Jackson, Nicolas Cage, Helen Hunt</t>
  </si>
  <si>
    <t>A reformed convict goes undercover with the help of an angry detective to ensnare a psychotic mobster.</t>
  </si>
  <si>
    <t>Candyman: Farewell to the Flesh</t>
  </si>
  <si>
    <t>Bill Condon</t>
  </si>
  <si>
    <t>Clive Barker (story), Rand Ravich (screenplay), Mark Kruger (screenplay)</t>
  </si>
  <si>
    <t>Tony Todd, Kelly Rowan, William O'Leary, Bill Nunn</t>
  </si>
  <si>
    <t>The Candyman arrives in New Orleans and sets his sights on a young woman whose family was ruined by the immortal killer years before.</t>
  </si>
  <si>
    <t>192 min</t>
  </si>
  <si>
    <t>Stephen J. Rivele, Christopher Wilkinson, Oliver Stone</t>
  </si>
  <si>
    <t>Anthony Hopkins, Joan Allen, Powers Boothe, Ed Harris</t>
  </si>
  <si>
    <t>A biographical story of former U.S. president Richard Milhous Nixon, from his days as a young boy to his eventual presidency which ended in shame.</t>
  </si>
  <si>
    <t>Winston Groom (novel), Eric Roth (screenplay)</t>
  </si>
  <si>
    <t>Tom Hanks, Rebecca Williams, Sally Field, Michael Conner Humphreys</t>
  </si>
  <si>
    <t>Forrest Gump, while not intelligent, has accidentally been present at many historic moments, but his true love, Jenny Curran, eludes him.</t>
  </si>
  <si>
    <t>Roger Allers, Rob Minkoff</t>
  </si>
  <si>
    <t>Irene Mecchi (screenplay), Jonathan Roberts (screenplay), Linda Woolverton (screenplay), Brenda Chapman (story), Burny Mattinson (story), Barry Johnson (story), Lorna Cook (story), Thom Enriquez (story), Andy Gaskill (story), Gary Trousdale (story), Jim Capobianco (story), Kevin Harkey (story), Jorgen Klubien (story), Chris Sanders (story), Tom Sito (story), Larry Leker (story), Joe Ranft (story), Rick Maki (story), Ed Gombert (story), Francis Glebas (story), Mark Kausler (story), J.T. Allen (additional story material), George Scribner (additional story material), Miguel Tejada-Flores (additional story material), Jenny Tripp (additional story material), Bob Tzudiker (additional story material), Christopher Vogler (additional story material), Kirk Wise (additional story material), Noni White (additional story material)</t>
  </si>
  <si>
    <t>Jonathan Taylor Thomas, Matthew Broderick, James Earl Jones, Jeremy Irons</t>
  </si>
  <si>
    <t>Lion cub and future king Simba tests his limits, supported by his family, but sometimes gets in over his head.</t>
  </si>
  <si>
    <t>Leo Benvenuti, Steve Rudnick</t>
  </si>
  <si>
    <t>Tim Allen, Judge Reinhold, Wendy Crewson, Eric Lloyd</t>
  </si>
  <si>
    <t>When a man inadvertantly kills Santa on Christmas Eve, he finds himself magically recruited to take his place.</t>
  </si>
  <si>
    <t>Tom S. Parker, Jim Jennewein, Steven E. de Souza</t>
  </si>
  <si>
    <t>John Goodman, Elizabeth Perkins, Rick Moranis, Rosie O'Donnell</t>
  </si>
  <si>
    <t>In this live-action feature of the cartoon show, Fred Flintstone finally gets the job he's always wanted, but it may just come at a price.</t>
  </si>
  <si>
    <t>Dumb and Dumber</t>
  </si>
  <si>
    <t>Tom Clancy (novel), Donald Stewart (screenplay), Steven Zaillian (screenplay), John Milius (screenplay)</t>
  </si>
  <si>
    <t>Harrison Ford, Willem Dafoe, Anne Archer, Joaquim de Almeida</t>
  </si>
  <si>
    <t>CIA Analyst Jack Ryan is drawn into an illegal war fought by the US government against a Colombian drug cartel.</t>
  </si>
  <si>
    <t>Keanu Reeves, Dennis Hopper, Sandra Bullock, Joe Morton</t>
  </si>
  <si>
    <t>A young cop must prevent a bomb exploding aboard a city bus by keeping its speed above 50 mph.</t>
  </si>
  <si>
    <t>Comedy, Crime, Fantasy</t>
  </si>
  <si>
    <t>Michael Fallon (story), Mark Verheiden (story), Mike Werb (screenplay)</t>
  </si>
  <si>
    <t>Jim Carrey, Peter Riegert, Peter Greene, Amy Yasbeck</t>
  </si>
  <si>
    <t>Bank clerk Stanley Ipkiss is transformed into a manic super-hero when he wears a mysterious mask.</t>
  </si>
  <si>
    <t>Quentin Tarantino (story), Roger Avary (story), Quentin Tarantino</t>
  </si>
  <si>
    <t>Tim Roth, Amanda Plummer, Laura Lovelace, John Travolta</t>
  </si>
  <si>
    <t>The lives of two mob hit men, a boxer, a gangster's wife, and a pair of diner bandits intertwine in four tales of violence and redemption.</t>
  </si>
  <si>
    <t>Interview with the Vampire</t>
  </si>
  <si>
    <t>Horror, Romance</t>
  </si>
  <si>
    <t>Anne Rice (screenplay), Anne Rice (novel)</t>
  </si>
  <si>
    <t>Brad Pitt, Christian Slater, Virginia McCollam, John McConnell</t>
  </si>
  <si>
    <t>A vampire tells his epic life story: love, betrayal, loneliness, and hunger.</t>
  </si>
  <si>
    <t>Maverick</t>
  </si>
  <si>
    <t>Roy Huggins (television series Maverick), William Goldman</t>
  </si>
  <si>
    <t>Mel Gibson, Jodie Foster, James Garner, Graham Greene</t>
  </si>
  <si>
    <t>Bret Maverick, needing money for a poker tournament, faces various comic mishaps and challenges, including a charming woman thief.</t>
  </si>
  <si>
    <t>John Grisham (novel), Akiva Goldsman (screenplay), Robert Getchell (screenplay)</t>
  </si>
  <si>
    <t>Susan Sarandon, Tommy Lee Jones, Mary-Louise Parker, Anthony LaPaglia</t>
  </si>
  <si>
    <t>A young boy who witnessed the suicide of a mafia lawyer hires an attorney to protect him when the district attorney tries to use him to take down a mob family.</t>
  </si>
  <si>
    <t>Disclosure</t>
  </si>
  <si>
    <t>Michael Crichton (novel), Paul Attanasio (screenplay)</t>
  </si>
  <si>
    <t>Michael Douglas, Demi Moore, Donald Sutherland, Caroline Goodall</t>
  </si>
  <si>
    <t>A computer specialist is sued for sexual harassment by a former lover turned boss who initiated the act forcefully, which threatens both his career and his personal life.</t>
  </si>
  <si>
    <t>David Carson</t>
  </si>
  <si>
    <t>Gene Roddenberry (television series Star Trek), Rick Berman (story), Ronald D. Moore (story), Brannon Braga (story), Ronald D. Moore (screenplay), Brannon Braga (screenplay)</t>
  </si>
  <si>
    <t>Captain Picard, with the help of supposedly dead Captain Kirk, must stop a madman willing to murder on a planetary scale in order to enter an energy ribbon.</t>
  </si>
  <si>
    <t>Jack Bernstein (story), Jack Bernstein (screenplay), Tom Shadyac (screenplay), Jim Carrey (screenplay)</t>
  </si>
  <si>
    <t>Jim Carrey, Courteney Cox, Sean Young, Tone Loc</t>
  </si>
  <si>
    <t>A goofy detective specializing in animals goes in search of a missing dolphin mascot of a football team.</t>
  </si>
  <si>
    <t>Kurt Russell, James Spader, Jaye Davidson, Viveca Lindfors</t>
  </si>
  <si>
    <t>An interstellar teleportation device, found in Egypt, leads to a planet with humans resembling ancient Egyptians who worship the god Ra.</t>
  </si>
  <si>
    <t>Susan Shilliday (screenplay), William D. Wittliff (screenplay), Jim Harrison (novel)</t>
  </si>
  <si>
    <t>Brad Pitt, Anthony Hopkins, Aidan Quinn, Julia Ormond</t>
  </si>
  <si>
    <t>Epic tale of three brothers and their father living in the remote wilderness of 1900s USA and how their lives are affected by nature, history, war, and love.</t>
  </si>
  <si>
    <t>Col.</t>
  </si>
  <si>
    <t>Drama, Horror, Romance</t>
  </si>
  <si>
    <t>Jim Harrison, Wesley Strick</t>
  </si>
  <si>
    <t>Jack Nicholson, Michelle Pfeiffer, James Spader, Kate Nelligan</t>
  </si>
  <si>
    <t>Publisher Will Randall becomes a werewolf and has to fight to keep his job.</t>
  </si>
  <si>
    <t>John Shirley (Specialist novels), Alexandra Seros</t>
  </si>
  <si>
    <t>Sylvester Stallone, Sharon Stone, James Woods, Rod Steiger</t>
  </si>
  <si>
    <t>A woman entices a bomb expert she's involved with into destroying the mafia that killed her family.</t>
  </si>
  <si>
    <t>Hugh Grant, James Fleet, Simon Callow, John Hannah</t>
  </si>
  <si>
    <t>Over the course of five social occasions, a committed bachelor must consider the notion that he may have discovered love.</t>
  </si>
  <si>
    <t>The Little Rascals</t>
  </si>
  <si>
    <t>Penelope Spheeris (story), Robert Wolterstorff (story), Mike Scott (story), Paul Guay (story), Stephen Mazur (story), Paul Guay (screenplay), Stephen Mazur (screenplay), Penelope Spheeris (screenplay)</t>
  </si>
  <si>
    <t>Travis Tedford, Kevin Jamal Woods, Jordan Warkol, Zachary Mabry</t>
  </si>
  <si>
    <t>Alfalfa is wooing Darla and his "He-Man-Woman-Hating" friends attempt to sabotage the relationship.</t>
  </si>
  <si>
    <t>The Naked Gun 33 1/3: The Final Insult</t>
  </si>
  <si>
    <t>The Crow</t>
  </si>
  <si>
    <t>Natural Born Killers</t>
  </si>
  <si>
    <t>Quentin Tarantino (story), David Veloz (screenplay), Richard Rutowski (screenplay), Oliver Stone (screenplay)</t>
  </si>
  <si>
    <t>Woody Harrelson, Juliette Lewis, Tom Sizemore, Rodney Dangerfield</t>
  </si>
  <si>
    <t>Two victims of traumatized childhoods become lovers and psychopathic serial murderers irresponsibly glorified by the mass media.</t>
  </si>
  <si>
    <t>Angels in the Outfield (1994)</t>
  </si>
  <si>
    <t>Little Women (1994)</t>
  </si>
  <si>
    <t>When a Man Loves a Woman</t>
  </si>
  <si>
    <t>Ronald Bass, Al Franken</t>
  </si>
  <si>
    <t>Andy Garcia, Meg Ryan, Ellen Burstyn, Tina Majorino</t>
  </si>
  <si>
    <t>An airline pilot and his wife are forced to face the consequences of her alcoholism when her addictions threaten her life and their daughter's safety. While the woman enters detox, her husband must face the truth of his enabling behavior.</t>
  </si>
  <si>
    <t>Denis O'Neill</t>
  </si>
  <si>
    <t>Meryl Streep, Kevin Bacon, David Strathairn, Joseph Mazzello</t>
  </si>
  <si>
    <t>Rafting expert Gail takes on a pair of armed killers while navigating a spectacularly violent river.</t>
  </si>
  <si>
    <t>D2: The Mighty Ducks</t>
  </si>
  <si>
    <t>Steven Brill (characters), Steven Brill</t>
  </si>
  <si>
    <t>Emilio Estevez, Kathryn Erbe, Michael Tucker, Jan Rubes</t>
  </si>
  <si>
    <t>Gordon Bombay is forced to withdraw from the minor hockey league with a knee injury. Much to his surprise, he is given the job of coach of Team USA Hockey for the Junior Goodwill Games in ...</t>
  </si>
  <si>
    <t>Mark Verheiden (screenplay), Mike Richardson (story), Mark Verheiden (story), Mike Richardson (comic series), Mark Verheiden (comic series)</t>
  </si>
  <si>
    <t>Jean-Claude Van Damme, Mia Sara, Ron Silver, Bruce McGill</t>
  </si>
  <si>
    <t>An officer for a security agency that regulates time travel, must fend for his life against a shady politician who has a tie to his past.</t>
  </si>
  <si>
    <t>City Slickers II: The Legend of Curly's Gold</t>
  </si>
  <si>
    <t>Adventure, Comedy, Western</t>
  </si>
  <si>
    <t>Lowell Ganz (characters), Babaloo Mandel (characters), Billy Crystal, Lowell Ganz, Babaloo Mandel</t>
  </si>
  <si>
    <t>Billy Crystal, Daniel Stern, Jon Lovitz, Jack Palance</t>
  </si>
  <si>
    <t>Shortly after their first western adventure, Mitch Robbins and his friends discover a treasure map that belonged to their late trail guide Curly and set out to discover its secrets.</t>
  </si>
  <si>
    <t>The Jungle Book (1994)</t>
  </si>
  <si>
    <t>John Landis</t>
  </si>
  <si>
    <t>Danilo Bach (character), Daniel Petrie Jr. (character), Steven E. de Souza</t>
  </si>
  <si>
    <t>Eddie Murphy, Jon Tenney, Joey Travolta, Eugene Collier</t>
  </si>
  <si>
    <t>Axel Foley, while investigating a car theft ring, comes across something much bigger than that: the same men who shot his boss are running a counterfeit money ring out of a theme park in Los Angeles.</t>
  </si>
  <si>
    <t>Nobody's Fool</t>
  </si>
  <si>
    <t>Robert Benton</t>
  </si>
  <si>
    <t>Richard Russo (novel), Robert Benton (screenplay)</t>
  </si>
  <si>
    <t>Paul Newman, Jessica Tandy, Bruce Willis, Melanie Griffith</t>
  </si>
  <si>
    <t>Sully is a rascally ne'er-do-well approaching retirement age. While he is pressing a worker's compensation suit for a bad knee, he secretly works for his nemesis, Carl, and flirts with ...</t>
  </si>
  <si>
    <t>The Paper</t>
  </si>
  <si>
    <t>David Koepp, Stephen Koepp</t>
  </si>
  <si>
    <t>Michael Keaton, Robert Duvall, Glenn Close, Marisa Tomei</t>
  </si>
  <si>
    <t>Henry Hackett is the editor of a New York City tabloid. He is a workaholic who loves his job, but the long hours and low pay are leading to discontent. Also, publisher Bernie White faces ...</t>
  </si>
  <si>
    <t>Steven Seagal</t>
  </si>
  <si>
    <t>Ed Horowitz, Robin U. Russin</t>
  </si>
  <si>
    <t>Steven Seagal, Michael Caine, Joan Chen, John C. McGinley</t>
  </si>
  <si>
    <t>Mystical martial artist/environmental agent takes on a ruthless oil corporation.</t>
  </si>
  <si>
    <t>Richie Rich</t>
  </si>
  <si>
    <t>It Could Happen to You</t>
  </si>
  <si>
    <t>Jane Anderson</t>
  </si>
  <si>
    <t>Nicolas Cage, Bridget Fonda, Rosie Perez, Wendell Pierce</t>
  </si>
  <si>
    <t>A police officer promises to share his lottery ticket with a waitress in lieu of a tip.</t>
  </si>
  <si>
    <t>Junior</t>
  </si>
  <si>
    <t>Kevin Wade, Chris Conrad</t>
  </si>
  <si>
    <t>Arnold Schwarzenegger, Danny DeVito, Emma Thompson, Frank Langella</t>
  </si>
  <si>
    <t>As part of a fertility research project, a male scientist agrees to carry a pregnancy in his own body.</t>
  </si>
  <si>
    <t>Nell</t>
  </si>
  <si>
    <t>Mark Handley (play), William Nicholson (screenplay), Mark Handley (screenplay)</t>
  </si>
  <si>
    <t>Jodie Foster, Liam Neeson, Natasha Richardson, Richard Libertini</t>
  </si>
  <si>
    <t>In a remote woodland cabin, a small town doctor discovers Nell - a beautiful young hermit woman with many secrets.</t>
  </si>
  <si>
    <t>Steven E. de Souza</t>
  </si>
  <si>
    <t>Jean-Claude Van Damme, Raul Julia, Ming-Na Wen, Damian Chapa</t>
  </si>
  <si>
    <t>Col. Guile and various other martial arts heroes fight against the tyranny of Dictator M. Bison and his cohorts.</t>
  </si>
  <si>
    <t>Walter B. Gibson (character The Shadow from stories), David Koepp</t>
  </si>
  <si>
    <t>Alec Baldwin, John Lone, Penelope Ann Miller, Peter Boyle</t>
  </si>
  <si>
    <t>In 30's New York City, the Shadow battles his nemesis, Shiwan Khan, who is building an atomic bomb.</t>
  </si>
  <si>
    <t>I Love Trouble</t>
  </si>
  <si>
    <t>Nancy Meyers, Charles Shyer</t>
  </si>
  <si>
    <t>Nick Nolte, Julia Roberts, Saul Rubinek, James Rebhorn</t>
  </si>
  <si>
    <t>Peter Brackett and Sabrina Peterson are two competing Chicago newspaper reporters who join forces to unravel the mystery behind a train derailment.</t>
  </si>
  <si>
    <t>Major League II</t>
  </si>
  <si>
    <t>David S. Ward (characters), R.J. Stewart (story), Tom S. Parker (story), Jim Jennewein (story), R.J. Stewart (screenplay)</t>
  </si>
  <si>
    <t>Charlie Sheen, Tom Berenger, Corbin Bernsen, Dennis Haysbert</t>
  </si>
  <si>
    <t>The Indians are now a World Series contender. But last year's hunger is now replaced with complacency, and bad decisions by the new owner threaten to tear the team apart.</t>
  </si>
  <si>
    <t>Blank Check</t>
  </si>
  <si>
    <t>Blake Snyder, Colby Carr</t>
  </si>
  <si>
    <t>Brian Bonsall, Karen Duffy, James Rebhorn, Jayne Atkinson</t>
  </si>
  <si>
    <t>By accident, the 12-year-old Preston is given a blank check and when he fills in $1,000,000 - he is able to get it! He is having fun spending the money, but the gangsters who owned it want ...</t>
  </si>
  <si>
    <t>Blown Away</t>
  </si>
  <si>
    <t>John Rice (story), Joe Batteer (story), Jay Roach (story), Joe Batteer (screenplay), John Rice (screenplay)</t>
  </si>
  <si>
    <t>Jeff Bridges, Tommy Lee Jones, Suzy Amis, Lloyd Bridges</t>
  </si>
  <si>
    <t>An Irish bomber escapes from prison and targets a member of the Boston bomb squad.</t>
  </si>
  <si>
    <t>Keenen Ivory Wayans, Charles S. Dutton, Jada Pinkett Smith, Salli Richardson-Whitfield</t>
  </si>
  <si>
    <t>A black detective becomes embroiled in a web of danger while searching for a fortune in missing drug money.During the course of his investigation, he encounters various old connections, ...</t>
  </si>
  <si>
    <t>In the Army Now</t>
  </si>
  <si>
    <t>Daniel Petrie Jr.</t>
  </si>
  <si>
    <t>Steve Zacharias (story), Jeff Buhai (story), Robbie Fox (story), Ken Kaufman (screenplay), Stu Krieger (screenplay), Daniel Petrie Jr. (screenplay), Fax Bahr (screenplay), Adam Small (screenplay)</t>
  </si>
  <si>
    <t>Pauly Shore, Andy Dick, Lori Petty, David Alan Grier</t>
  </si>
  <si>
    <t>Two misguided youths join the reserves to make some money for their entrepreneurial dreams. No sooner than they finish basic training are they called up to do their part to save the free world.</t>
  </si>
  <si>
    <t>Drop Zone</t>
  </si>
  <si>
    <t>John Badham</t>
  </si>
  <si>
    <t>Tony Griffin (story), Guy Manos (story), Peter Barsocchini (story), Peter Barsocchini (screenplay), John Bishop (screenplay)</t>
  </si>
  <si>
    <t>Wesley Snipes, Gary Busey, Yancy Butler, Michael Jeter</t>
  </si>
  <si>
    <t>A tough cop teams up with a professional skydiver to capture a renegade computer hacker on the run from the law.</t>
  </si>
  <si>
    <t>Stephen King (short story "Rita Hayworth and Shawshank Redemption"), Frank Darabont (screenplay)</t>
  </si>
  <si>
    <t>Tim Robbins, Morgan Freeman, Bob Gunton, William Sadler</t>
  </si>
  <si>
    <t>Two imprisoned men bond over a number of years, finding solace and eventual redemption through acts of common decency.</t>
  </si>
  <si>
    <t>Guarding Tess</t>
  </si>
  <si>
    <t>Hugh Wilson, Pj Torokvei</t>
  </si>
  <si>
    <t>Shirley MacLaine, Nicolas Cage, Austin Pendleton, Edward Albert</t>
  </si>
  <si>
    <t>A former First Lady of the US wants a particular Secret Service agent to head her bodyguard detail, even though he can't stand her.</t>
  </si>
  <si>
    <t>I.Q.</t>
  </si>
  <si>
    <t>Fred Schepisi</t>
  </si>
  <si>
    <t>Andy Breckman (story), Andy Breckman (screenplay), Michael Leeson (screenplay)</t>
  </si>
  <si>
    <t>Tim Robbins, Meg Ryan, Walter Matthau, Lou Jacobi</t>
  </si>
  <si>
    <t>Albert Einstein helps a young man who's in love with Einstein's niece to catch her attention by pretending temporarily to be a great physicist.</t>
  </si>
  <si>
    <t>My Father, the Hero</t>
  </si>
  <si>
    <t>191 min</t>
  </si>
  <si>
    <t>Dan Gordon, Lawrence Kasdan</t>
  </si>
  <si>
    <t>Kevin Costner, Dennis Quaid, Gene Hackman, David Andrews</t>
  </si>
  <si>
    <t>Wyatt Earp is a movie about a man and his family. The movie shows us the good times and the bad times of one of the West's most famous individuals.</t>
  </si>
  <si>
    <t>Quiz Show</t>
  </si>
  <si>
    <t>Paul Attanasio (screenplay), Richard N. Goodwin (book)</t>
  </si>
  <si>
    <t>John Turturro, Rob Morrow, Ralph Fiennes, Paul Scofield</t>
  </si>
  <si>
    <t>A young lawyer Jim Goodwin investigates a potentially fixed game show. Charlie Van Doren, a big time show winner is under Goodwin's investigation.</t>
  </si>
  <si>
    <t>Jim Burnstein</t>
  </si>
  <si>
    <t>Danny DeVito, Gregory Hines, James Remar, Ed Begley Jr.</t>
  </si>
  <si>
    <t>A down-on-his-luck businessman desperately takes the only job offered - a teacher in the U.S. Army. His mission: keep a ragtag bunch of underachieving misfits from flunking out of basic ...</t>
  </si>
  <si>
    <t>Blue Chips</t>
  </si>
  <si>
    <t>Nick Nolte, Mary McDonnell, J.T. Walsh, Ed O'Neill</t>
  </si>
  <si>
    <t>A college basketball coach is forced to break the rules in order to get the players he needs to stay competitive.</t>
  </si>
  <si>
    <t>Mary Shelley's Frankenstein</t>
  </si>
  <si>
    <t>Intersection</t>
  </si>
  <si>
    <t>Mark Rydell</t>
  </si>
  <si>
    <t>David Rayfiel (screenplay), Marshall Brickman (screenplay), Paul Guimard (novel), Paul Guimard (earlier screenplay), Jean-Loup Dabadie (earlier screenplay), Claude Sautet (earlier screenplay)</t>
  </si>
  <si>
    <t>Richard Gere, Sharon Stone, Lolita Davidovich, Martin Landau</t>
  </si>
  <si>
    <t>Vincent Eastman has to choose between his wife of 16 years, Sally, or his new love, Olivia. Frequent flashbacks explain the background to the marriage and the affair.</t>
  </si>
  <si>
    <t>The Air Up There</t>
  </si>
  <si>
    <t>Max Apple</t>
  </si>
  <si>
    <t>Kevin Bacon, Charles Gitonga Maina, Yolanda Vazquez, Winston Ntshona</t>
  </si>
  <si>
    <t>Jimmy Dolan is a college basketball coach who wants a big promotion. To get it, he needs to make a dramatic find. He ends up deep in Africa, hoping to recruit Saleh, a huge basketball ...</t>
  </si>
  <si>
    <t>Iron Will</t>
  </si>
  <si>
    <t>Charles Haid</t>
  </si>
  <si>
    <t>John Michael Hayes, Djordje Milicevic, Jeff Arch</t>
  </si>
  <si>
    <t>Mackenzie Astin, Kevin Spacey, David Ogden Stiers, August Schellenberg</t>
  </si>
  <si>
    <t>When Will Stoneman's father dies, he is left alone to take care of his mother and their land. Needing money to maintain it, he decides to join a cross country dogsled race. This race will ...</t>
  </si>
  <si>
    <t>Reality Bites</t>
  </si>
  <si>
    <t>Helen Childress</t>
  </si>
  <si>
    <t>Winona Ryder, Ethan Hawke, Janeane Garofalo, Steve Zahn</t>
  </si>
  <si>
    <t>Generation X Graduates face life after college with a filmmaker looking for work and love in Houston.</t>
  </si>
  <si>
    <t>Jason's Lyric</t>
  </si>
  <si>
    <t>Bobby Smith Jr.</t>
  </si>
  <si>
    <t>Allen Payne, Jada Pinkett Smith, Bokeem Woodbine, Anthony 'Treach' Criss</t>
  </si>
  <si>
    <t>The story of a young man who must confront his own fears about love as well as his relationships with family and friends. Allen Payne (I) plays Jason, a sales clerk at a T.V. store. He ...</t>
  </si>
  <si>
    <t>Speechless</t>
  </si>
  <si>
    <t>Michael Keaton, Geena Davis, Christopher Reeve, Bonnie Bedelia</t>
  </si>
  <si>
    <t>Two political speechwriters fall in love before they find out they are working for candidates on opposite sides.</t>
  </si>
  <si>
    <t>The Cowboy Way</t>
  </si>
  <si>
    <t>Gregg Champion</t>
  </si>
  <si>
    <t>Robert C. Thompson (story), William D. Wittliff (story), William D. Wittliff (screenplay)</t>
  </si>
  <si>
    <t>Woody Harrelson, Kiefer Sutherland, Dylan McDermott, Ernie Hudson</t>
  </si>
  <si>
    <t>Two buddies and championship rodeo partners travel to New York to find their missing friend, Nacho Salazar, after he disappears after travelling to New York City to pick up his daughter, ...</t>
  </si>
  <si>
    <t>Corrina, Corrina</t>
  </si>
  <si>
    <t>Noreen Hennessey, Lucy Webb, Erica Yohn, Tina Majorino</t>
  </si>
  <si>
    <t>When Manny Singer's wife dies, his young daughter Molly becomes mute and withdrawn. To help cope with looking after Molly, he hires sassy housekeeper Corrina Washington, who coaxes Molly ...</t>
  </si>
  <si>
    <t>Only You</t>
  </si>
  <si>
    <t>Diane Drake</t>
  </si>
  <si>
    <t>Marisa Tomei, Robert Downey Jr., Bonnie Hunt, Joaquim de Almeida</t>
  </si>
  <si>
    <t>Destiny. Faith (Marisa Tomei) believes that two soul-mates can be united if they find each other. From the Ouija board, she has found the name of her missing half, and it is D-A-M-O-N ...</t>
  </si>
  <si>
    <t>With Honors</t>
  </si>
  <si>
    <t>Alek Keshishian</t>
  </si>
  <si>
    <t>William Mastrosimone</t>
  </si>
  <si>
    <t>Joe Pesci, Brendan Fraser, Moira Kelly, Patrick Dempsey</t>
  </si>
  <si>
    <t>Convinced his thesis will have him graduate with honors from Harvard University, a stuffy student finds himself at the mercy of a homeless man's demands when he holds the papers hostage.</t>
  </si>
  <si>
    <t>Color of Night</t>
  </si>
  <si>
    <t>8 Seconds</t>
  </si>
  <si>
    <t>John G. Avildsen</t>
  </si>
  <si>
    <t>Monte Merrick</t>
  </si>
  <si>
    <t>James Rebhorn, Cameron Finley, Carrie Snodgress, Dustin Mayfield</t>
  </si>
  <si>
    <t>This film chronicles the life of Lane Frost, 1987 PRCA Bull Riding World Champion, his marriage and his friendships with Tuff Hedeman (three-time World Champion) and Cody Lambert.</t>
  </si>
  <si>
    <t>The Professional</t>
  </si>
  <si>
    <t>Little Giants</t>
  </si>
  <si>
    <t>Duwayne Dunham</t>
  </si>
  <si>
    <t>James Ferguson (story), Robert Shallcross (story), James Ferguson (screenplay), Robert Shallcross (screenplay), Tommy Swerdlow (screenplay), Michael Goldberg (screenplay)</t>
  </si>
  <si>
    <t>Rick Moranis, Ed O'Neill, Shawna Waldron, Devon Sawa</t>
  </si>
  <si>
    <t>Misfits form their own opposing team to an elite peewee football team, coached by the elite team coach's brother.</t>
  </si>
  <si>
    <t>House Party 3</t>
  </si>
  <si>
    <t>Eric Meza</t>
  </si>
  <si>
    <t>Reginald Hudlin (characters), David Toney (story), Takashi Bufford (story), Takashi Bufford (screenplay)</t>
  </si>
  <si>
    <t>Christopher Reid, Christopher Martin, David Edwards, Angela Means</t>
  </si>
  <si>
    <t>Come to a new House Party, where Kid, after a lifetime 'playing the field', falls in love and is about to get married. 'Play' plans to throw the rockin'est bachelor party ever - until '...</t>
  </si>
  <si>
    <t>Getting Even With Dad</t>
  </si>
  <si>
    <t>Tom S. Parker, Jim Jennewein</t>
  </si>
  <si>
    <t>Macaulay Culkin, Ted Danson, Glenne Headly, Saul Rubinek</t>
  </si>
  <si>
    <t>Ray, an ex-con and widower, is planning a coin heist with two accomplices to help him to buy his own bakery. However, he doesn't expect his son Timmy, who was living with Ray's sister, to ...</t>
  </si>
  <si>
    <t>Love Affair</t>
  </si>
  <si>
    <t>Drama, Romance, Comedy</t>
  </si>
  <si>
    <t>Mildred Cram, Leo McCarey, Delmer Daves, Donald Ogden Stewart, Robert Towne (screenplay), Warren Beatty (screenplay)</t>
  </si>
  <si>
    <t>Warren Beatty, Annette Bening, Katharine Hepburn, Garry Shandling</t>
  </si>
  <si>
    <t>Ex-football star Mike Gambril meets Terry McKay on a flight to Sydney, which is forced to land on a small atoll. Both engaged to others, they become romantic on board the ship sent to take ...</t>
  </si>
  <si>
    <t>Milk Money</t>
  </si>
  <si>
    <t>Richard Benjamin</t>
  </si>
  <si>
    <t>John Mattson</t>
  </si>
  <si>
    <t>Melanie Griffith, Ed Harris, Michael Patrick Carter, Malcolm McDowell</t>
  </si>
  <si>
    <t>Young Frank and his pals get an idea for the ultimate in excitement. They decide to pool their savings, bicycle to the nearby Big City, and hire some woman of the streets to strip for them....</t>
  </si>
  <si>
    <t>My Girl 2</t>
  </si>
  <si>
    <t>Howard Zieff</t>
  </si>
  <si>
    <t>Laurice Elehwany (characters), Janet Kovalcik</t>
  </si>
  <si>
    <t>Dan Aykroyd, Jamie Lee Curtis, Anna Chlumsky, Austin O'Brien</t>
  </si>
  <si>
    <t>Vada Sultenfuss has a holiday coming up, and an assignment: to do an essay on someone she admires and has never met. She decides she wants to do an assignment on her mother, but quickly ...</t>
  </si>
  <si>
    <t>Miracle on 34th Street (1994)</t>
  </si>
  <si>
    <t>The War</t>
  </si>
  <si>
    <t>Kathy McWorter</t>
  </si>
  <si>
    <t>Elijah Wood, Kevin Costner, Mare Winningham, Lexi Randall</t>
  </si>
  <si>
    <t>Vietnam War vet Costner must deal with a war of a different sort between his son and their friends, and a rival group of children. He also must deal with his own personal and employment ...</t>
  </si>
  <si>
    <t>Patrick Read Johnson</t>
  </si>
  <si>
    <t>Joe Mantegna, Lara Flynn Boyle, Joe Pantoliano, Brian Haley</t>
  </si>
  <si>
    <t>Baby Bink couldn't ask for more</t>
  </si>
  <si>
    <t>Lightning Jack</t>
  </si>
  <si>
    <t>Comedy, Western</t>
  </si>
  <si>
    <t>Paul Hogan</t>
  </si>
  <si>
    <t>Paul Hogan, Cuba Gooding Jr., Beverly D'Angelo, Kamala Lopez</t>
  </si>
  <si>
    <t>Lightning Jack Kane is an Australian outlaw in the wild west. During a bungled bank robbery he picks up mute Ben Doyle as a hostage. The two become good friends, with Jack teaching Ben how ...</t>
  </si>
  <si>
    <t>Andre</t>
  </si>
  <si>
    <t>Harry Goodridge (book), Lew Dietz (book), Dana Baratta (screenplay)</t>
  </si>
  <si>
    <t>Tina Majorino, Chelsea Field, Shane Meier, Aidan Pendleton</t>
  </si>
  <si>
    <t>The true story of how a marine sea lion named Andre befriended a little girl and her family, circa 1962.</t>
  </si>
  <si>
    <t>Blink</t>
  </si>
  <si>
    <t>Dana Stevens</t>
  </si>
  <si>
    <t>Madeleine Stowe, Aidan Quinn, James Remar, Peter Friedman</t>
  </si>
  <si>
    <t>Emma is an attractive girl in her 20s who has been blind for 20 years. A new type of eye operation partially restores her sight, but she is having problems: sometimes she doesn't "remember"...</t>
  </si>
  <si>
    <t>Terminal Velocity</t>
  </si>
  <si>
    <t>Action, Thriller, Mystery</t>
  </si>
  <si>
    <t>Deran Sarafian</t>
  </si>
  <si>
    <t>Charlie Sheen, Nastassja Kinski, James Gandolfini, Christopher McDonald</t>
  </si>
  <si>
    <t>A maverick skydiver and a former KGB agent team up to stop the Russian mafia from stealing gold.</t>
  </si>
  <si>
    <t>Monkey Trouble</t>
  </si>
  <si>
    <t>Franco Amurri</t>
  </si>
  <si>
    <t>Franco Amurri, Stu Krieger</t>
  </si>
  <si>
    <t>Finster, Thora Birch, Harvey Keitel, Mimi Rogers</t>
  </si>
  <si>
    <t>A young girl's life turns hairy when her new pet monkey turns out to be a trained pickpocket on the run from a scheming gypsy.</t>
  </si>
  <si>
    <t>Above the Rim</t>
  </si>
  <si>
    <t>Jeff Pollack (story), Benny Medina (story), Barry Michael Cooper (screenplay), Jeff Pollack (screenplay)</t>
  </si>
  <si>
    <t>Duane Martin, Leon, Tupac Shakur, David Bailey</t>
  </si>
  <si>
    <t>Story of a promising high school basketball star and his relationships with two brothers, one a drug dealer and the other a former basketball star fallen on hard times and now employed as a security guard.</t>
  </si>
  <si>
    <t>The Getaway (1994)</t>
  </si>
  <si>
    <t>No Escape</t>
  </si>
  <si>
    <t>Richard Herley (novel), Michael Gaylin (screenplay), Joel Gross (screenplay)</t>
  </si>
  <si>
    <t>Ray Liotta, Lance Henriksen, Stuart Wilson, Kevin Dillon</t>
  </si>
  <si>
    <t>A soldier convicted for murdering his commanding officer is dumped and left to die on a prison island inhabited by two camps of convicts.</t>
  </si>
  <si>
    <t>Bad Girls</t>
  </si>
  <si>
    <t>Jonathan Kaplan</t>
  </si>
  <si>
    <t>Albert S. Ruddy (story), Charles Finch (story), Gray Frederickson (story), Ken Friedman (screenplay), Yolande Turner (screenplay)</t>
  </si>
  <si>
    <t>Madeleine Stowe, Mary Stuart Masterson, Andie MacDowell, Drew Barrymore</t>
  </si>
  <si>
    <t>Four prostitutes join together to travel the Old West.</t>
  </si>
  <si>
    <t>The Madness of King George</t>
  </si>
  <si>
    <t>Alan Bennett (play), Alan Bennett (screenplay)</t>
  </si>
  <si>
    <t>Rupert Graves, Helen Mirren, Amanda Donohoe, Charlotte Curley</t>
  </si>
  <si>
    <t>A meditation on power and the metaphor of the body of state, based on the real episode of dementia experienced by George III [now suspected a victim of porphyria, a blood disorder]. As he ...</t>
  </si>
  <si>
    <t>Threesome</t>
  </si>
  <si>
    <t>Comedy, Romance, Drama</t>
  </si>
  <si>
    <t>Lara Flynn Boyle, Stephen Baldwin, Josh Charles, Alexis Arquette</t>
  </si>
  <si>
    <t>Eddy and Stuart share two-thirds of a dormitory suite. Due to bureaucratic error, a woman named Alex is added to their room. At first, relations among the three are tense. Soon, however, ...</t>
  </si>
  <si>
    <t>The Pagemaster</t>
  </si>
  <si>
    <t>Pixote Hunt, Joe Johnston</t>
  </si>
  <si>
    <t>David Kirschner (story), David Casci (story), David Casci (screenplay), David Kirschner (screenplay), Ernie Contreras (screenplay)</t>
  </si>
  <si>
    <t>Macaulay Culkin, Canan J. Howell, Alexis Kirschner, Jessica Kirschner</t>
  </si>
  <si>
    <t>A cowardly boy who buries himself in accident statistics enters a library to escape a storm only to be transformed into an animated illustration by the Pagemaster. He has to work through obstacles from classic books to return to real life.</t>
  </si>
  <si>
    <t>Woody Allen, Douglas McGrath</t>
  </si>
  <si>
    <t>John Cusack, Dianne Wiest, Jennifer Tilly, Chazz Palminteri</t>
  </si>
  <si>
    <t>In 1920s New York, a struggling playwright is forced to cast a mobster's talentless girlfriend in his latest drama in order to get it produced.</t>
  </si>
  <si>
    <t>Greedy</t>
  </si>
  <si>
    <t>Lowell Ganz, Babaloo Mandel</t>
  </si>
  <si>
    <t>Michael J. Fox, Kirk Douglas, Nancy Travis, Olivia d'Abo</t>
  </si>
  <si>
    <t>Uncle Joe is ageing. He's also a millionaire. That's why his family is trying so very hard to get into his good books. They all want a piece of his empire. Unfortunately Uncle Joe isn't as ...</t>
  </si>
  <si>
    <t>Little Big League</t>
  </si>
  <si>
    <t>Andrew Scheinman</t>
  </si>
  <si>
    <t>Gregory K. Pincus (story), Gregory K. Pincus (screenplay), Adam Scheinman (screenplay)</t>
  </si>
  <si>
    <t>Luke Edwards, Timothy Busfield, John Ashton, Ashley Crow</t>
  </si>
  <si>
    <t>A young boy is bequeathed the ownership of a professional baseball team.</t>
  </si>
  <si>
    <t>Family, Comedy, Action</t>
  </si>
  <si>
    <t>Charles T. Kanganis</t>
  </si>
  <si>
    <t>Sang-ok Shin (earlier screenplay), Mark Saltzman (screenplay)</t>
  </si>
  <si>
    <t>Victor Wong, Max Elliott Slade, Sean Fox, J. Evan Bonifant</t>
  </si>
  <si>
    <t>During a championship baseball match, the three brothers hear that their grandfather in Japan is in trouble, and head out to help him, conceding the match. When they arrive in Japan, they ...</t>
  </si>
  <si>
    <t>Michael Crichton (novel), Michael Crichton (screenplay), David Koepp (screenplay)</t>
  </si>
  <si>
    <t>Sam Neill, Laura Dern, Jeff Goldblum, Richard Attenborough</t>
  </si>
  <si>
    <t>During a preview tour, a theme park suffers a major power breakdown that allows its cloned dinosaur exhibits to run amok.</t>
  </si>
  <si>
    <t>Anne Fine (novel), Randi Mayem Singer (screenplay), Leslie Dixon (screenplay)</t>
  </si>
  <si>
    <t>Robin Williams, Sally Field, Pierce Brosnan, Harvey Fierstein</t>
  </si>
  <si>
    <t>After a bitter divorce, an actor disguises himself as a female housekeeper to spend time with his children held in custody by his former wife.</t>
  </si>
  <si>
    <t>Jeb Stuart (screenplay), David Twohy (screenplay), David Twohy (story), Roy Huggins (characters)</t>
  </si>
  <si>
    <t>Harrison Ford, Tommy Lee Jones, Sela Ward, Julianne Moore</t>
  </si>
  <si>
    <t>Dr. Richard Kimble, unjustly accused of murdering his wife, must find the real killer while being the target of a nationwide manhunt.</t>
  </si>
  <si>
    <t>John Grisham (novel), David Rabe (screenplay), Robert Towne (screenplay), David Rayfiel (screenplay)</t>
  </si>
  <si>
    <t>Tom Cruise, Jeanne Tripplehorn, Gene Hackman, Hal Holbrook</t>
  </si>
  <si>
    <t>A young lawyer joins a prestigious law firm only to discover that it has a sinister dark side.</t>
  </si>
  <si>
    <t>Sleepless in Seattle</t>
  </si>
  <si>
    <t>Jeff Arch (story), Nora Ephron (screenplay), David S. Ward (screenplay), Jeff Arch (screenplay)</t>
  </si>
  <si>
    <t>Tom Hanks, Ross Malinger, Rita Wilson, Victor Garber</t>
  </si>
  <si>
    <t>A recently widowed man's son calls a radio talk-show in an attempt to find his father a partner.</t>
  </si>
  <si>
    <t>Indecent Proposal</t>
  </si>
  <si>
    <t>Adrian Lyne</t>
  </si>
  <si>
    <t>Jack Engelhard (novel), Amy Holden Jones (screenplay)</t>
  </si>
  <si>
    <t>Robert Redford, Demi Moore, Woody Harrelson, Seymour Cassel</t>
  </si>
  <si>
    <t>A married woman agrees to have sex with another man for $1,000,000.</t>
  </si>
  <si>
    <t>In the Line of Fire</t>
  </si>
  <si>
    <t>Jeff Maguire</t>
  </si>
  <si>
    <t>Clint Eastwood, John Malkovich, Rene Russo, Dylan McDermott</t>
  </si>
  <si>
    <t>Secret Service agent Frank Horrigan couldn't save Kennedy, but he's determined not to let a clever assassin take out this president.</t>
  </si>
  <si>
    <t>Alan J. Pakula</t>
  </si>
  <si>
    <t>John Grisham (book), Alan J. Pakula (screenplay)</t>
  </si>
  <si>
    <t>Julia Roberts, Denzel Washington, Sam Shepard, John Heard</t>
  </si>
  <si>
    <t>A law student uncovers a conspiracy, putting herself and others in danger.</t>
  </si>
  <si>
    <t>195 min</t>
  </si>
  <si>
    <t>Thomas Keneally (book), Steven Zaillian (screenplay)</t>
  </si>
  <si>
    <t>Liam Neeson, Ben Kingsley, Ralph Fiennes, Caroline Goodall</t>
  </si>
  <si>
    <t>In Poland during World War II, Oskar Schindler gradually becomes concerned for his Jewish workforce after witnessing their persecution by the Nazis.</t>
  </si>
  <si>
    <t>John Long (premise), Michael France (screen story), Michael France (screenplay), Sylvester Stallone (screenplay)</t>
  </si>
  <si>
    <t>Sylvester Stallone, John Lithgow, Michael Rooker, Janine Turner</t>
  </si>
  <si>
    <t>A botched mid-air heist results in suitcases full of cash being searched for by various groups throughout the Rocky Mountains.</t>
  </si>
  <si>
    <t>Free Willy</t>
  </si>
  <si>
    <t>Keith Walker (story), Keith Walker (screenplay), Corey Blechman (screenplay)</t>
  </si>
  <si>
    <t>Jason James Richter, Lori Petty, Jayne Atkinson, August Schellenberg</t>
  </si>
  <si>
    <t>When a boy learns that a beloved killer whale is to be killed by the aquarium owners, the boy risks everything to free the whale.</t>
  </si>
  <si>
    <t>Ron Nyswaner</t>
  </si>
  <si>
    <t>Tom Hanks, Denzel Washington, Roberta Maxwell, Buzz Kilman</t>
  </si>
  <si>
    <t>When a man with AIDS is fired by his law firm because of his condition, he hires a homophobic small time lawyer as the only willing advocate for a wrongful dismissal suit.</t>
  </si>
  <si>
    <t>Danny Rubin (screenplay), Harold Ramis (screenplay), Danny Rubin (story)</t>
  </si>
  <si>
    <t>Bill Murray, Andie MacDowell, Chris Elliott, Stephen Tobolowsky</t>
  </si>
  <si>
    <t>A weatherman finds himself living the same day over and over again.</t>
  </si>
  <si>
    <t>Grumpy Old Men</t>
  </si>
  <si>
    <t>Jack Lemmon, Walter Matthau, Ann-Margret, Burgess Meredith</t>
  </si>
  <si>
    <t>A lifelong feud between two neighbors since childhood, only gets worse when a new female neighbor moves across the street.</t>
  </si>
  <si>
    <t>Lynn Siefert (story), Michael Ritchie (story), Lynn Siefert (screenplay), Tommy Swerdlow (screenplay), Michael Goldberg (screenplay)</t>
  </si>
  <si>
    <t>Leon, Doug E. Doug, Rawle D. Lewis, Malik Yoba</t>
  </si>
  <si>
    <t>Based on the true story of the first Jamaican bobsled team trying to make it to the winter Olympics.</t>
  </si>
  <si>
    <t>Dave</t>
  </si>
  <si>
    <t>Kevin Kline, Sigourney Weaver, Frank Langella, Kevin Dunn</t>
  </si>
  <si>
    <t>To avoid a potentially explosive scandal when the U.S. President goes into a coma, an affable temp agency owner with an uncanny resemblance, is put in his place.</t>
  </si>
  <si>
    <t>Rising Sun</t>
  </si>
  <si>
    <t>Michael Crichton (novel), Philip Kaufman (screenplay), Michael Crichton (screenplay), Michael Backes (screenplay)</t>
  </si>
  <si>
    <t>Sean Connery, Wesley Snipes, Harvey Keitel, Cary-Hiroyuki Tagawa</t>
  </si>
  <si>
    <t>At the offices of a Japanese corporation, during a party, a woman, who's evidently a professional mistress, is found dead, apparently after some rough sex. A police detective, Web Smith is ...</t>
  </si>
  <si>
    <t>Demolition Man</t>
  </si>
  <si>
    <t>Marco Brambilla</t>
  </si>
  <si>
    <t>Peter M. Lenkov (story), Robert Reneau (story), Daniel Waters (screenplay), Robert Reneau (screenplay), Peter M. Lenkov (screenplay)</t>
  </si>
  <si>
    <t>Sylvester Stallone, Wesley Snipes, Sandra Bullock, Nigel Hawthorne</t>
  </si>
  <si>
    <t>A police officer is brought out of suspended animation in prison to pursue an old ultra-violent nemesis who is loose in a non-violent future society.</t>
  </si>
  <si>
    <t>Sister Act 2: Back in the Habit</t>
  </si>
  <si>
    <t>Joseph Howard (characters), James Orr, Jim Cruickshank, Judi Ann Mason</t>
  </si>
  <si>
    <t>Whoopi Goldberg, Kathy Najimy, Barnard Hughes, Mary Wickes</t>
  </si>
  <si>
    <t>The sisters come back to Delores's show to get her back as Sister Mary Clarence to teach music to a group of students in their parochial school which is doomed for closure. One of the girls...</t>
  </si>
  <si>
    <t>George P. Cosmatos, Kevin Jarre</t>
  </si>
  <si>
    <t>Kevin Jarre</t>
  </si>
  <si>
    <t>Kurt Russell, Val Kilmer, Sam Elliott, Bill Paxton</t>
  </si>
  <si>
    <t>A successful lawman's plans to retire anonymously in Tombstone, Arizona, are disrupted by the kind of outlaws he was famous for eliminating.</t>
  </si>
  <si>
    <t>The Three Musketeers (1993)</t>
  </si>
  <si>
    <t>Rookie of the Year</t>
  </si>
  <si>
    <t>Daniel Stern</t>
  </si>
  <si>
    <t>Thomas Ian Nicholas, Gary Busey, Albert Hall, Amy Morton</t>
  </si>
  <si>
    <t>When an accident miraculously gives a boy an incredibly powerful pitching arm, he becomes a major league pitcher for the Chicago Cubs.</t>
  </si>
  <si>
    <t>Beethoven's 2nd</t>
  </si>
  <si>
    <t>Rod Daniel</t>
  </si>
  <si>
    <t>John Hughes (characters), Amy Holden Jones (characters), Len Blum</t>
  </si>
  <si>
    <t>Charles Grodin, Bonnie Hunt, Nicholle Tom, Christopher Castile</t>
  </si>
  <si>
    <t>Beethoven the St. Bernard dog becomes a father, but his girlfriend Missy is dog-napped, and his puppies are in danger of the same fate.</t>
  </si>
  <si>
    <t>Dennis the Menace</t>
  </si>
  <si>
    <t>Hank Ketcham (characters), John Hughes</t>
  </si>
  <si>
    <t>Walter Matthau, Mason Gamble, Joan Plowright, Christopher Lloyd</t>
  </si>
  <si>
    <t>When his parents have to go out of town, Dennis stays with Mr. and Mrs. Wilson. The little menace is driving Mr. Wilson crazy, but Dennis is just trying to be helpful. Even to the thief who's arrived in town.</t>
  </si>
  <si>
    <t>Sommersby</t>
  </si>
  <si>
    <t>Zak Penn (story), Adam Leff (story), Shane Black (screenplay), David Arnott (screenplay)</t>
  </si>
  <si>
    <t>Arnold Schwarzenegger, F. Murray Abraham, Art Carney, Charles Dance</t>
  </si>
  <si>
    <t>With the help of a magic ticket, a young film fan is transported into the fictional world of his favorite action film character.</t>
  </si>
  <si>
    <t>Tim Burton's The Nightmare Before Christmas</t>
  </si>
  <si>
    <t>Addams Family Values</t>
  </si>
  <si>
    <t>Charles Addams (characters), Paul Rudnick</t>
  </si>
  <si>
    <t>Anjelica Huston, Raul Julia, Christopher Lloyd, Joan Cusack</t>
  </si>
  <si>
    <t>A comical Gothic horror-movie-type family tries to rescue their beloved uncle from his gold-digging new love.</t>
  </si>
  <si>
    <t>Wayne's World 2</t>
  </si>
  <si>
    <t>Stephen Surjik</t>
  </si>
  <si>
    <t>Mike Myers (characters), Mike Myers, Bonnie Turner, Terry Turner</t>
  </si>
  <si>
    <t>Mike Myers, Dana Carvey, Christopher Walken, Tia Carrere</t>
  </si>
  <si>
    <t>The inseparable duo try to organize a rock concert while Wayne must fend off a record producer who has an eye for his girlfriend.</t>
  </si>
  <si>
    <t>Malice</t>
  </si>
  <si>
    <t>Aaron Sorkin (story), Jonas McCord (story), Aaron Sorkin (screenplay), Scott Frank (screenplay)</t>
  </si>
  <si>
    <t>Alec Baldwin, Nicole Kidman, Bill Pullman, Bebe Neuwirth</t>
  </si>
  <si>
    <t>A tale about a happily married couple who would like to have children. Tracy teaches art, Andy's a college dean. Things are never the same after she is taken to hospital and operated upon by Jed, a "know all" doctor.</t>
  </si>
  <si>
    <t>Made in America</t>
  </si>
  <si>
    <t>Marcia Brandwynne (story), Nadine Schiff (story), Holly Goldberg Sloan (story), Holly Goldberg Sloan (screenplay)</t>
  </si>
  <si>
    <t>Whoopi Goldberg, Ted Danson, Will Smith, Nia Long</t>
  </si>
  <si>
    <t>A young black woman discovers that her father was a sperm donor, and if that weren't bad enough, he's white.</t>
  </si>
  <si>
    <t>The Good Son</t>
  </si>
  <si>
    <t>Ian McEwan</t>
  </si>
  <si>
    <t>Macaulay Culkin, Elijah Wood, Wendy Crewson, David Morse</t>
  </si>
  <si>
    <t>A young boy stays with his aunt and uncle, and befriends his cousin who's the same age. But his cousin begins showing increasing signs of violent behavior.</t>
  </si>
  <si>
    <t>The Beverly Hillbillies</t>
  </si>
  <si>
    <t>Paul Henning (television series), Lawrence Konner (story), Mark Rosenthal (story), Lawrence Konner (screenplay), Mark Rosenthal (screenplay), Jim Fisher (screenplay), Jim Staahl (screenplay)</t>
  </si>
  <si>
    <t>Jim Varney, Diedrich Bader, Erika Eleniak, Cloris Leachman</t>
  </si>
  <si>
    <t>A feature adaptation of the classic TV show, when nice guy redneck Jed Clampett strikes it rich when he finds black oil, and moves he and his kin to posh Beverly Hills.</t>
  </si>
  <si>
    <t>Stuart Gillard</t>
  </si>
  <si>
    <t>Kevin Eastman (based on characters created by), Peter Laird (based on characters created by), Stuart Gillard</t>
  </si>
  <si>
    <t>Paige Turco, Stuart Wilson, Sab Shimono, Vivian Wu</t>
  </si>
  <si>
    <t>The turtles find themselves transported back in time to ancient Japan.</t>
  </si>
  <si>
    <t>Homeward Bound: The Incredible Journey</t>
  </si>
  <si>
    <t>Sheila Burnford (novel), Caroline Thompson (screenplay), Linda Woolverton (screenplay)</t>
  </si>
  <si>
    <t>Don Alder, Ed Bernard, Kevin Chevalia, Anne Christianson</t>
  </si>
  <si>
    <t>Three pets escape from a California ranch to find their owners in San Francisco.</t>
  </si>
  <si>
    <t>Snow White and the Seven Dwarfs (Re-issue) (1993)</t>
  </si>
  <si>
    <t>Falling Down</t>
  </si>
  <si>
    <t>Ebbe Roe Smith</t>
  </si>
  <si>
    <t>Michael Douglas, Robert Duvall, Barbara Hershey, Rachel Ticotin</t>
  </si>
  <si>
    <t>An unemployed defense worker frustrated with the various flaws he sees in society, begins to psychotically and violently lash out against them.</t>
  </si>
  <si>
    <t>Jane Campion</t>
  </si>
  <si>
    <t>Holly Hunter, Harvey Keitel, Sam Neill, Anna Paquin</t>
  </si>
  <si>
    <t>A mute woman along with her young daughter, and her prized piano, are sent to 1850s New Zealand for an arranged marriage to a wealthy landowner, and she's soon lusted after by a local worker on the plantation.</t>
  </si>
  <si>
    <t>David Kirschner (story), Mick Garris (story), Mick Garris (screenplay), Neil Cuthbert (screenplay)</t>
  </si>
  <si>
    <t>Bette Midler, Sarah Jessica Parker, Kathy Najimy, Omri Katz</t>
  </si>
  <si>
    <t>After three centuries, three witch sisters are resurrected in Salem Massachusetts on Halloween night, and it is up to two teen-agers, a young girl, and an immortal cat to put an end to the witches' reign of terror once and for all.</t>
  </si>
  <si>
    <t>What's Love Got to Do with It</t>
  </si>
  <si>
    <t>Tina Turner (book), Kurt Loder (book), Kate Lanier (screenplay)</t>
  </si>
  <si>
    <t>Rae'Ven Larrymore Kelly, Virginia Capers, Dororthy Thorton, Demetrice Cheathon</t>
  </si>
  <si>
    <t>The story of rock singer Tina Turner and how she rose to stardom with her abusive husband Ike Turner and how she gained the courage to break free.</t>
  </si>
  <si>
    <t>Hot Shots! Part Deux</t>
  </si>
  <si>
    <t>Jim Abrahams (characters), Pat Proft (characters), Jim Abrahams, Pat Proft</t>
  </si>
  <si>
    <t>Charlie Sheen, Lloyd Bridges, Valeria Golino, Richard Crenna</t>
  </si>
  <si>
    <t>Rambo parody in which Topper Harley leads a rescue team into Iraq to save Iraqi war prisoners and all of their previous rescue teams.</t>
  </si>
  <si>
    <t>Carlito's Way</t>
  </si>
  <si>
    <t>Edwin Torres (novels), David Koepp (screenplay)</t>
  </si>
  <si>
    <t>Al Pacino, Sean Penn, Penelope Ann Miller, John Leguizamo</t>
  </si>
  <si>
    <t>A Puerto Rican former convict, just released from prison, pledges to stay away from drugs and violence despite the pressure around him and lead on to a better life outside of N.Y.C.</t>
  </si>
  <si>
    <t>Piers Paul Read (book), John Patrick Shanley (screenplay)</t>
  </si>
  <si>
    <t>Ethan Hawke, Vincent Spano, Josh Hamilton, Bruce Ramsay</t>
  </si>
  <si>
    <t>Uruguayan rugby team stranded in the snow swept Andes are forced to use desperate measures to survive after a plane crash.</t>
  </si>
  <si>
    <t>Son-in-Law</t>
  </si>
  <si>
    <t>Patrick J. Clifton (story), Susan McMartin (story), Peter M. Lenkov (story), Fax Bahr (screenplay), Adam Small (screenplay), Shawn Schepps (screenplay)</t>
  </si>
  <si>
    <t>Pauly Shore, Carla Gugino, Lane Smith, Cindy Pickett</t>
  </si>
  <si>
    <t>Having gotten a taste of college life, a drastically changed farm girl returns home for Thanksgiving break with her best friend, a flamboyant party animal who is clearly a fish out of water in a small farm town.</t>
  </si>
  <si>
    <t>Sliver</t>
  </si>
  <si>
    <t>Ira Levin (novel), Joe Eszterhas (screenplay)</t>
  </si>
  <si>
    <t>Sharon Stone, William Baldwin, Tom Berenger, Polly Walker</t>
  </si>
  <si>
    <t>Carly Norris is a book editor living in New York City who moves into the Sliver apartment building. In the apartment building, Carly meets two of her new neighbors, author Jack Lansford who...</t>
  </si>
  <si>
    <t>Robin Hood: Men in Tights</t>
  </si>
  <si>
    <t>Adventure, Comedy, Musical</t>
  </si>
  <si>
    <t>Mel Brooks</t>
  </si>
  <si>
    <t>J.D. Shapiro (story), Evan Chandler (story), Mel Brooks (screenplay), Evan Chandler (screenplay), J.D. Shapiro (screenplay)</t>
  </si>
  <si>
    <t>Cary Elwes, Richard Lewis, Roger Rees, Amy Yasbeck</t>
  </si>
  <si>
    <t>A spoof of Robin Hood in general, and 'Robin Hood: Prince of Thieves' in particular.</t>
  </si>
  <si>
    <t>Dragon: The Bruce Lee Story</t>
  </si>
  <si>
    <t>Robert Clouse (book), Linda Lee Cadwell (book), Edward Khmara (screenplay), John Raffo (screenplay), Rob Cohen (screenplay)</t>
  </si>
  <si>
    <t>Jason Scott Lee, Lauren Holly, Robert Wagner, Michael Learned</t>
  </si>
  <si>
    <t>A lionized account of the life of the martial arts superstar.</t>
  </si>
  <si>
    <t>The Joy Luck Club</t>
  </si>
  <si>
    <t>Amy Tan (novel), Amy Tan (screenplay), Ronald Bass (screenplay)</t>
  </si>
  <si>
    <t>Kieu Chinh, Tsai Chin, France Nuyen, Lisa Lu</t>
  </si>
  <si>
    <t>The life histories of four Asian women and their daughters reflect and guide each other.</t>
  </si>
  <si>
    <t>Hard Target</t>
  </si>
  <si>
    <t>Chuck Pfarrer</t>
  </si>
  <si>
    <t>Chuck Pfarrer, Robert Apisa, Arnold Vosloo, Lance Henriksen</t>
  </si>
  <si>
    <t>A woman hires a drifter as her guide through New Orleans in search of her father, who has gone missing. They discover a deadly game of cat and mouse behind his disappearance in the process.</t>
  </si>
  <si>
    <t>The Sandlot</t>
  </si>
  <si>
    <t>David M. Evans, Robert Gunter</t>
  </si>
  <si>
    <t>Tom Guiry, Mike Vitar, Patrick Renna, Chauncey Leopardi</t>
  </si>
  <si>
    <t>A new kid in town is taken under the wing of a young baseball prodigy and his team. Together, they get themselves into many adventures involving rival teams, lifeguards, and a vicious dog.</t>
  </si>
  <si>
    <t>Edith Wharton (novel), Jay Cocks (screenplay), Martin Scorsese (screenplay)</t>
  </si>
  <si>
    <t>Daniel Day-Lewis, Michelle Pfeiffer, Winona Ryder, Linda Faye Farkas</t>
  </si>
  <si>
    <t>A tale of nineteenth-century New York high society in which a young lawyer falls in love with a woman separated from her husband, while he is engaged to the woman's cousin.</t>
  </si>
  <si>
    <t>Cop and a Half</t>
  </si>
  <si>
    <t>The Secret Garden</t>
  </si>
  <si>
    <t>Drama, Family, Fantasy</t>
  </si>
  <si>
    <t>Agnieszka Holland</t>
  </si>
  <si>
    <t>Frances Hodgson Burnett (book), Caroline Thompson (screenplay)</t>
  </si>
  <si>
    <t>Kate Maberly, Heydon Prowse, Andrew Knott, Maggie Smith</t>
  </si>
  <si>
    <t>A young British girl born and raised in India loses her neglectful parents in an earthquake. She is returned to England to live at her uncle's estate. Her uncle is very distant due to the ...</t>
  </si>
  <si>
    <t>A Perfect World</t>
  </si>
  <si>
    <t>Kevin Costner, Clint Eastwood, Laura Dern, T.J. Lowther</t>
  </si>
  <si>
    <t>A kidnapped boy strikes up a friendship with his captor: an escaped convict on the run from the law, headed by an honorable U.S. Marshal.</t>
  </si>
  <si>
    <t>Point of No Return</t>
  </si>
  <si>
    <t>Luc Besson (film La Femme Nikita), Robert Getchell (screenplay), Alexandra Seros (screenplay)</t>
  </si>
  <si>
    <t>Bridget Fonda, Gabriel Byrne, Dermot Mulroney, Miguel Ferrer</t>
  </si>
  <si>
    <t>Hardened criminal Maggie Hayward's consistent violence, even in police custody, ends in the execution chamber. However, top-secret US government agent 'Bob' arranges a staged death, so ...</t>
  </si>
  <si>
    <t>Gene Quintano</t>
  </si>
  <si>
    <t>Don Holley (story), Tori Tellem (story), Don Holley (screenplay), Gene Quintano (screenplay)</t>
  </si>
  <si>
    <t>Emilio Estevez, Samuel L. Jackson, Jon Lovitz, Tim Curry</t>
  </si>
  <si>
    <t>An LA detective is murdered because she has microfilm with the recipe to make cocaine cookies. A "Lethal Weapon" style cop team tries to find and stop the fiends before they can dope the ...</t>
  </si>
  <si>
    <t>Allen Hughes (story), Albert Hughes (story), Tyger Williams (story), Tyger Williams (screenplay)</t>
  </si>
  <si>
    <t>Tyrin Turner, Larenz Tate, June Kyoto Lu, Toshi Toda</t>
  </si>
  <si>
    <t>A young street hustler attempts to escape the rigors and temptations of the ghetto in a quest for a better life.</t>
  </si>
  <si>
    <t>My Life</t>
  </si>
  <si>
    <t>Bruce Joel Rubin</t>
  </si>
  <si>
    <t>Michael Keaton, Nicole Kidman, Bradley Whitford, Queen Latifah</t>
  </si>
  <si>
    <t>A terminally ill man prepares for his death.</t>
  </si>
  <si>
    <t>Richard Attenborough</t>
  </si>
  <si>
    <t>William Nicholson (screenplay), William Nicholson (play)</t>
  </si>
  <si>
    <t>Julian Fellowes, Roddy Maude-Roxby, Michael Denison, Andrew Seear</t>
  </si>
  <si>
    <t>C.S. Lewis, a world-renowned Christian theologian, writer and professor, leads a passionless life until he meets a spirited poet from the U.S.</t>
  </si>
  <si>
    <t>In the Name of the Father</t>
  </si>
  <si>
    <t>Gerry Conlon (autobiographical book "Proved Innocent"), Terry George (screenplay), Jim Sheridan (screenplay)</t>
  </si>
  <si>
    <t>Alison Crosbie, Daniel Day-Lewis, Philip King, Emma Thompson</t>
  </si>
  <si>
    <t>A man's coerced confession to an IRA bombing he did not commit results in the imprisonment of his father as well. An English lawyer fights to free them.</t>
  </si>
  <si>
    <t>The Man Without a Face</t>
  </si>
  <si>
    <t>Isabelle Holland (novel), Malcolm MacRury (screenplay)</t>
  </si>
  <si>
    <t>Mel Gibson, Nick Stahl, Margaret Whitton, Fay Masterson</t>
  </si>
  <si>
    <t>Chuck wants to leave home but can't make the grade for boarding school. Then he finds out the disfigured recluse living nearby is an ex-teacher.</t>
  </si>
  <si>
    <t>Striking Distance</t>
  </si>
  <si>
    <t>Rowdy Herrington</t>
  </si>
  <si>
    <t>Rowdy Herrington, Marty Kaplan</t>
  </si>
  <si>
    <t>Bruce Willis, Sarah Jessica Parker, Dennis Farina, Tom Sizemore</t>
  </si>
  <si>
    <t>Coming from a police family, Tom Hardy ends up fighting his uncle after the murder of his father. Tom believes the killer is another cop, and goes on the record with his allegations. Demoted then to river duty, the killer taunts Tom.</t>
  </si>
  <si>
    <t>Mark Twain (novel), Stephen Sommers (screenplay)</t>
  </si>
  <si>
    <t>Elijah Wood, Courtney B. Vance, Robbie Coltrane, Jason Robards</t>
  </si>
  <si>
    <t>Huckleberry Finn is a young boy in the 1840s, who runs away from home, and floats down the Mississippi River. He meets a run away slave named Jim and the two undertake a series of ...</t>
  </si>
  <si>
    <t>Benny and Joon</t>
  </si>
  <si>
    <t>James Ivory</t>
  </si>
  <si>
    <t>Kazuo Ishiguro (novel), Ruth Prawer Jhabvala (screenplay)</t>
  </si>
  <si>
    <t>John Haycraft, Christopher Reeve, Anthony Hopkins, Emma Thompson</t>
  </si>
  <si>
    <t>A butler who sacrificed body and soul to service in the years post World War I realizes too late how misguided his loyalty has been.</t>
  </si>
  <si>
    <t>The Program</t>
  </si>
  <si>
    <t>David S. Ward, Aaron Latham</t>
  </si>
  <si>
    <t>James Caan, Halle Berry, Omar Epps, Craig Sheffer</t>
  </si>
  <si>
    <t>Several players from different backgrounds try to cope with the pressures of playing football at a major university. Each deals with the pressure differently, some turn to drinking, others to drugs, and some to studying.</t>
  </si>
  <si>
    <t>Guilty as Sin</t>
  </si>
  <si>
    <t>Sidney Lumet</t>
  </si>
  <si>
    <t>Larry Cohen</t>
  </si>
  <si>
    <t>Rebecca De Mornay, Don Johnson, Stephen Lang, Jack Warden</t>
  </si>
  <si>
    <t>A female lawyer takes an accused wife-murderer as a client, but finds herself morally compelled to betray him one way or another.</t>
  </si>
  <si>
    <t>Rudy</t>
  </si>
  <si>
    <t>David Anspaugh</t>
  </si>
  <si>
    <t>Angelo Pizzo</t>
  </si>
  <si>
    <t>Sean Astin, Jon Favreau, Ned Beatty, Greta Lind</t>
  </si>
  <si>
    <t>Rudy has always been told that he was too small to play college football. But he is determined to overcome the odds and fulfill his dream of playing for Notre Dame.</t>
  </si>
  <si>
    <t>William Shakespeare (play), Kenneth Branagh (screenplay)</t>
  </si>
  <si>
    <t>Richard Briers, Kate Beckinsale, Imelda Staunton, Jimmy Yuill</t>
  </si>
  <si>
    <t>Young lovers Hero and Claudio, soon to wed, conspire to get verbal sparring partners and confirmed singles Benedick and Beatrice to wed as well.</t>
  </si>
  <si>
    <t>Action, Romance, Drama</t>
  </si>
  <si>
    <t>Robert Harmon</t>
  </si>
  <si>
    <t>Joe Eszterhas (story), Richard Marquand (story), Joe Eszterhas (screenplay), Leslie Bohem (screenplay), Randy Feldman (screenplay)</t>
  </si>
  <si>
    <t>Jean-Claude Van Damme, Rosanna Arquette, Kieran Culkin, Ted Levine</t>
  </si>
  <si>
    <t>Escaped convict Sam Gillen single handedly takes on ruthless developers determined to evict Clydie - a widow with two young children. Nobody knows who Sam is.</t>
  </si>
  <si>
    <t>Like Water for Chocolate</t>
  </si>
  <si>
    <t>Coneheads</t>
  </si>
  <si>
    <t>Steve Barron</t>
  </si>
  <si>
    <t>Tom Davis, Dan Aykroyd, Bonnie Turner, Terry Turner</t>
  </si>
  <si>
    <t>Robert Knott, Jonathan Penner, Whip Hubley, Dan Aykroyd</t>
  </si>
  <si>
    <t>Aliens with conical crania come to Earth to observe human life.</t>
  </si>
  <si>
    <t>Annabel Jankel, Rocky Morton</t>
  </si>
  <si>
    <t>Parker Bennett, Terry Runte, Ed Solomon</t>
  </si>
  <si>
    <t>Bob Hoskins, John Leguizamo, Dennis Hopper, Samantha Mathis</t>
  </si>
  <si>
    <t>Two Brooklyn plumbers, Mario and Luigi must go to another dimension to rescue a princess from the evil dictator King Koopa and stop him from taking over the world.</t>
  </si>
  <si>
    <t>Another Stakeout</t>
  </si>
  <si>
    <t>Jim Kouf, Jim Kouf (characters)</t>
  </si>
  <si>
    <t>Richard Dreyfuss, Emilio Estevez, Rosie O'Donnell, Dennis Farina</t>
  </si>
  <si>
    <t>Prankster cops Chris and Bill are joined by a Gina from the DA's office to stakeout a lakeside home.</t>
  </si>
  <si>
    <t>Fire in the Sky</t>
  </si>
  <si>
    <t>Sniper</t>
  </si>
  <si>
    <t>Michael Frost Beckner, Crash Leyland</t>
  </si>
  <si>
    <t>Tom Berenger, Billy Zane, J.T. Walsh, Aden Young</t>
  </si>
  <si>
    <t>Tough guy Thomas Beckett is a US Marine working in the Panamanian jungle. His job is to seek out rebels and remove them using his sniper skills. Beckett is notorious for losing his partners...</t>
  </si>
  <si>
    <t>Untamed Heart</t>
  </si>
  <si>
    <t>Tony Bill</t>
  </si>
  <si>
    <t>Tom Sierchio</t>
  </si>
  <si>
    <t>Christian Slater, Marisa Tomei, Rosie Perez, Kyle Secor</t>
  </si>
  <si>
    <t>Girl meets boy. They fall in love. Tragedy strikes.</t>
  </si>
  <si>
    <t>Geronimo: An American Legend</t>
  </si>
  <si>
    <t>Drama, History, Western</t>
  </si>
  <si>
    <t>Walter Hill</t>
  </si>
  <si>
    <t>John Milius (story), John Milius (screenplay), Larry Gross (screenplay)</t>
  </si>
  <si>
    <t>Jason Patric, Gene Hackman, Robert Duvall, Wes Studi</t>
  </si>
  <si>
    <t>The story of the Apache chief and his armed resistance to the US Government's subjugation of his people.</t>
  </si>
  <si>
    <t>Posse</t>
  </si>
  <si>
    <t>Mario Van Peebles</t>
  </si>
  <si>
    <t>Sy Richardson, Dario Scardapane</t>
  </si>
  <si>
    <t>Mario Van Peebles, Stephen Baldwin, Charles Lane, Tommy 'Tiny' Lister</t>
  </si>
  <si>
    <t>A group of mostly black infantrymen return from the Spanish-American War with a cache of gold. They travel to the West where their leader searches for the men who lynched his father.</t>
  </si>
  <si>
    <t>CB4</t>
  </si>
  <si>
    <t>Chris Rock (story), Nelson George (story), Chris Rock (screenplay), Nelson George (screenplay), Robert LoCash (screenplay)</t>
  </si>
  <si>
    <t>Chris Rock, Allen Payne, Deezer D, Chris Elliott</t>
  </si>
  <si>
    <t>A "rockumentary", covering the rise to fame of MC Gusto, Stab Master Arson, and Dead Mike: members of the rap group "CB4". We soon learn that these three are not what they seem and don't ...</t>
  </si>
  <si>
    <t>Born Yesterday</t>
  </si>
  <si>
    <t>Garson Kanin (play), Douglas McGrath (screenplay)</t>
  </si>
  <si>
    <t>Melanie Griffith, John Goodman, Don Johnson, Edward Herrmann</t>
  </si>
  <si>
    <t>A businessman shows up in Washington to lobby agendas that are friendly to his construction plans. His ditsy ex-showgirl bimbo proves to be an embarrassment in social situations, so he ...</t>
  </si>
  <si>
    <t>A Bronx Tale</t>
  </si>
  <si>
    <t>Chazz Palminteri (play), Chazz Palminteri (screenplay)</t>
  </si>
  <si>
    <t>Robert De Niro, Chazz Palminteri, Lillo Brancato, Francis Capra</t>
  </si>
  <si>
    <t>A father becomes worried when a local gangster befriends his son in the Bronx in the 1960s.</t>
  </si>
  <si>
    <t>Sidekicks</t>
  </si>
  <si>
    <t>Triu</t>
  </si>
  <si>
    <t>Heart and Souls</t>
  </si>
  <si>
    <t>Gregory Hansen (short film), Gregory Hansen (screen story), Erik Hansen (screen story), Brent Maddock (screen story), S.S. Wilson (screen story), Brent Maddock (screenplay), S.S. Wilson (screenplay), Gregory Hansen (screenplay), Erik Hansen (screenplay)</t>
  </si>
  <si>
    <t>Robert Downey Jr., Charles Grodin, Alfre Woodard, Kyra Sedgwick</t>
  </si>
  <si>
    <t>A businessman is reunited with the four lost souls who were his guardian angels during childhood, all with a particular purpose to joining the afterlife.</t>
  </si>
  <si>
    <t>Fantasy, Horror, Thriller</t>
  </si>
  <si>
    <t>Adam Marcus</t>
  </si>
  <si>
    <t>Jay Huguely (story), Adam Marcus (story), Dean Lorey (screenplay), Jay Huguely (screenplay)</t>
  </si>
  <si>
    <t>John D. LeMay, Kari Keegan, Kane Hodder, Steven Williams</t>
  </si>
  <si>
    <t>Serial killer Jason Voorhees' supernatural origins are revealed.</t>
  </si>
  <si>
    <t>Needful Things</t>
  </si>
  <si>
    <t>Fraser Clarke Heston</t>
  </si>
  <si>
    <t>Stephen King (book), W.D. Richter (screenplay)</t>
  </si>
  <si>
    <t>Max von Sydow, Ed Harris, Bonnie Bedelia, Amanda Plummer</t>
  </si>
  <si>
    <t>A mysterious new shop opens in a small town which always seems to stock the deepest desires of each shopper, with a price far heavier than expected.</t>
  </si>
  <si>
    <t>Indian Summer</t>
  </si>
  <si>
    <t>Mike Binder</t>
  </si>
  <si>
    <t>Alan Arkin, Matt Craven, Diane Lane, Bill Paxton</t>
  </si>
  <si>
    <t>Seven friends reunite for a week-long reunion at a summer camp in Ontario they used to attend as children which is now threatened with being closed down.</t>
  </si>
  <si>
    <t>The Vanishing</t>
  </si>
  <si>
    <t>The Crush</t>
  </si>
  <si>
    <t>Cary Elwes, Alicia Silverstone, Jennifer Rubin, Kurtwood Smith</t>
  </si>
  <si>
    <t>A journalist becomes the unwanted center of attention for a 14-year-old girl whom proceeds to sabotage his life after he refuses her sexual advances.</t>
  </si>
  <si>
    <t>Body of Evidence</t>
  </si>
  <si>
    <t>Uli Edel</t>
  </si>
  <si>
    <t>Brad Mirman</t>
  </si>
  <si>
    <t>Madonna, Michael Forest, Joe Mantegna, Charles Hallahan</t>
  </si>
  <si>
    <t>A woman is accused of killing a man to inherit his millions by having sex with him.</t>
  </si>
  <si>
    <t>Man's Best Friend</t>
  </si>
  <si>
    <t>Comedy, Horror, Sci-Fi</t>
  </si>
  <si>
    <t>John Lafia</t>
  </si>
  <si>
    <t>Ally Sheedy, Lance Henriksen, Robert Costanzo, Fredric Lehne</t>
  </si>
  <si>
    <t>A dog turns from man's best friend into man's worst nightmare as he attacks everything that moves.</t>
  </si>
  <si>
    <t>A Far Off Place</t>
  </si>
  <si>
    <t>Laurens Van der Post (books), Robert Caswell (screenplay), Jonathan Hensleigh (screenplay), Sally Robinson (screenplay)</t>
  </si>
  <si>
    <t>Reese Witherspoon, Ethan Embry, Jack Thompson, Sarel Bok</t>
  </si>
  <si>
    <t>The witty Nonni and the stuck-up city-boy Harry are the only ones to survive a massacre of a gang of poachers among the gamekeeper's family on his lonesome farm in the savanna. Now the ...</t>
  </si>
  <si>
    <t>Weekend at Bernie's II</t>
  </si>
  <si>
    <t>Robert Klane</t>
  </si>
  <si>
    <t>Robert Klane (characters), Robert Klane</t>
  </si>
  <si>
    <t>Andrew McCarthy, Jonathan Silverman, Terry Kiser, Troy Byer</t>
  </si>
  <si>
    <t>Larry and Richard use a voodoo revived corpse to track down hidden money to clear their names.</t>
  </si>
  <si>
    <t>Judgment Night</t>
  </si>
  <si>
    <t>Lewis Colick (story), Jere Cunningham (story), Lewis Colick (screenplay)</t>
  </si>
  <si>
    <t>Emilio Estevez, Cuba Gooding Jr., Denis Leary, Stephen Dorff</t>
  </si>
  <si>
    <t>Three friends on their way to a boxing match get caught in heavy traffic, so they take a shortcut in order to get there faster, unfortunately it leads to them witnessing a murder which leaves them running for their lives.</t>
  </si>
  <si>
    <t>Life with Mikey</t>
  </si>
  <si>
    <t>James Lapine</t>
  </si>
  <si>
    <t>Michael J. Fox, Christina Vidal, Nathan Lane, Cyndi Lauper</t>
  </si>
  <si>
    <t>Michael Chapman was once a child TV star. But when he grew up, he couldn't get work. So he and his brother, Ed start their own talent agency that specializes in child acts. They can't seem ...</t>
  </si>
  <si>
    <t>Undercover Blues</t>
  </si>
  <si>
    <t>Ian Abrams</t>
  </si>
  <si>
    <t>Kathleen Turner, Dennis Quaid, Fiona Shaw, Stanley Tucci</t>
  </si>
  <si>
    <t>A wise-cracking husband and wife team of ex-Spies arrive in New Orleans on maternity leave with their baby girl. There they are hassled by muggers, the police and their FBI boss, who wants ...</t>
  </si>
  <si>
    <t>Christian Slater, Patricia Arquette, Dennis Hopper, Val Kilmer</t>
  </si>
  <si>
    <t>Clarence marries hooker Alabama, steals cocaine from her pimp, and tries to sell it in Hollywood, while the owners of the coke try to reclaim it.</t>
  </si>
  <si>
    <t>Strictly Ballroom</t>
  </si>
  <si>
    <t>So I Married an Axe Murderer</t>
  </si>
  <si>
    <t>Thomas Schlamme</t>
  </si>
  <si>
    <t>Robbie Fox</t>
  </si>
  <si>
    <t>Mike Myers, Nancy Travis, Anthony LaPaglia, Amanda Plummer</t>
  </si>
  <si>
    <t>A San Francisco poet who fears commitment has a girlfriend who he suspects may not be who she appears.</t>
  </si>
  <si>
    <t>Ron Clements (screenplay), John Musker (screenplay), Ted Elliott (screenplay), Terry Rossio (screenplay), Burny Mattinson (story), Roger Allers (story), Daan Jippes (story), Kevin Harkey (story), Sue C. Nichols (story), Francis Glebas (story), Darrell Rooney (story), Larry Leker (story), James Fujii (story), Kirk Hanson (story), Kevin Lima (story), Rebecca Rees (story), David S. Smith (story), Chris Sanders (story), Brian Pimental (story), Patrick A. Ventura (story)</t>
  </si>
  <si>
    <t>Scott Weinger, Robin Williams, Linda Larkin, Jonathan Freeman</t>
  </si>
  <si>
    <t>When a street urchin vies for the love of a beautiful princess, he uses a genie's magic power to make himself off as a prince in order to marry her.</t>
  </si>
  <si>
    <t>John Hughes (characters), John Hughes</t>
  </si>
  <si>
    <t>Macaulay Culkin, Joe Pesci, Daniel Stern, Catherine O'Hara</t>
  </si>
  <si>
    <t>One year after Kevin was left home alone and had to defeat a pair of bumbling burglars, he accidentally finds himself in New York City, and the same criminals are not far behind.</t>
  </si>
  <si>
    <t>Bob Kane (Batman characters), Daniel Waters (story), Sam Hamm (story), Daniel Waters (screenplay)</t>
  </si>
  <si>
    <t>Michael Keaton, Danny DeVito, Michelle Pfeiffer, Christopher Walken</t>
  </si>
  <si>
    <t>When a corrupt businessman and the grotesque Penguin plot to take control of Gotham City, only Batman can stop them, while the Catwoman has her own agenda.</t>
  </si>
  <si>
    <t>Jeffrey Boam (screenplay), Jeffrey Boam (screenplay), Robert Mark Kamen (screenplay), Jeffrey Boam (story), Shane Black (characters)</t>
  </si>
  <si>
    <t>Martin Riggs and Roger Murtaugh pursue an arms dealer who is a former LAPD officer.</t>
  </si>
  <si>
    <t>Aaron Sorkin (play), Aaron Sorkin (screenplay)</t>
  </si>
  <si>
    <t>Tom Cruise, Jack Nicholson, Demi Moore, Kevin Bacon</t>
  </si>
  <si>
    <t>Neo military lawyer Kaffee defends Marines accused of murder</t>
  </si>
  <si>
    <t>Sister Act</t>
  </si>
  <si>
    <t>Emile Ardolino</t>
  </si>
  <si>
    <t>Joseph Howard</t>
  </si>
  <si>
    <t>Whoopi Goldberg, Maggie Smith, Kathy Najimy, Wendy Makkena</t>
  </si>
  <si>
    <t>When a worldly singer witnesses a mob crime, the police hide her as a nun in a traditional convent where she has trouble fitting in.</t>
  </si>
  <si>
    <t>Action, Drama, Music</t>
  </si>
  <si>
    <t>Kevin Costner, Whitney Houston, Gary Kemp, Bill Cobbs</t>
  </si>
  <si>
    <t>A former Secret Service agent takes on the job of bodyguard to a pop singer, whose lifestyle is most unlike a President's.</t>
  </si>
  <si>
    <t>Mike Myers, Dana Carvey, Rob Lowe, Tia Carrere</t>
  </si>
  <si>
    <t>Two slacker friends try to promote their public-access cable show.</t>
  </si>
  <si>
    <t>Basic Instinct</t>
  </si>
  <si>
    <t>Michael Douglas, Sharon Stone, George Dzundza, Jeanne Tripplehorn</t>
  </si>
  <si>
    <t>A police detective is in charge of the investigation of a brutal murder, in which a beautiful and seductive woman could be involved.</t>
  </si>
  <si>
    <t>Comedy, Drama, Sport</t>
  </si>
  <si>
    <t>Kim Wilson (story), Kelly Candaele (story), Lowell Ganz (screenplay), Babaloo Mandel (screenplay)</t>
  </si>
  <si>
    <t>Tom Hanks, Geena Davis, Lori Petty, Madonna</t>
  </si>
  <si>
    <t>Two sisters join the first female professional baseball league and struggle to help it succeed amidst their own growing rivalry.</t>
  </si>
  <si>
    <t>David Webb Peoples</t>
  </si>
  <si>
    <t>Clint Eastwood, Gene Hackman, Morgan Freeman, Richard Harris</t>
  </si>
  <si>
    <t>Retired Old West gunslinger William Munny reluctantly takes on one last job, with the help of his old partner and a young man.</t>
  </si>
  <si>
    <t>The Hand That Rocks the Cradle</t>
  </si>
  <si>
    <t>Amanda Silver</t>
  </si>
  <si>
    <t>Annabella Sciorra, Rebecca De Mornay, Matt McCoy, Ernie Hudson</t>
  </si>
  <si>
    <t>After her humiliated husband kills himself, an embittered pregnant widow loses her child, and embarks on a mission of vengeance against a woman and her family.</t>
  </si>
  <si>
    <t>Under Siege</t>
  </si>
  <si>
    <t>J.F. Lawton</t>
  </si>
  <si>
    <t>Steven Seagal, Tommy Lee Jones, Gary Busey, Erika Eleniak</t>
  </si>
  <si>
    <t>A former S.E.A.L., now cook, is the only person who can stop a gang of terrorists when they seize control of a U.S. Navy battleship.</t>
  </si>
  <si>
    <t>Tom Clancy (novel), W. Peter Iliff (screenplay), Donald Stewart (screenplay)</t>
  </si>
  <si>
    <t>Harrison Ford, Anne Archer, Patrick Bergin, Sean Bean</t>
  </si>
  <si>
    <t>When CIA Analyst Jack Ryan interferes with an IRA assassination, a renegade faction targets him and his family for revenge.</t>
  </si>
  <si>
    <t>White Men Can't Jump</t>
  </si>
  <si>
    <t>Wesley Snipes, Woody Harrelson, Rosie Perez, Tyra Ferrell</t>
  </si>
  <si>
    <t>Black and white basketball hustlers join forces to double their chances.</t>
  </si>
  <si>
    <t>James Fenimore Cooper (novel), John L. Balderston (adaptation), Paul Perez (adaptation), Daniel Moore (adaptation), Philip Dunne, Michael Mann (screenplay), Christopher Crowe (screenplay)</t>
  </si>
  <si>
    <t>Daniel Day-Lewis, Madeleine Stowe, Russell Means, Eric Schweig</t>
  </si>
  <si>
    <t>Three trappers protect a British Colonel's daughters in the midst of the French and Indian War.</t>
  </si>
  <si>
    <t>Reginald Hudlin</t>
  </si>
  <si>
    <t>Eddie Murphy (story), Barry W. Blaustein (screenplay), David Sheffield (screenplay)</t>
  </si>
  <si>
    <t>Eddie Murphy, Robin Givens, Halle Berry, David Alan Grier</t>
  </si>
  <si>
    <t>A successful executive and womanizer finds his lifestyle choices have turned back on him when his new female boss turns out to be an even bigger deviant then he is.</t>
  </si>
  <si>
    <t>Scent of a Woman</t>
  </si>
  <si>
    <t>156 min</t>
  </si>
  <si>
    <t>Giovanni Arpino (novel), Bo Goldman (screenplay), Ruggero Maccari (character from Profumo Di Donna), Dino Risi (character from Profumo Di Donna)</t>
  </si>
  <si>
    <t>Al Pacino, Chris O'Donnell, James Rebhorn, Gabrielle Anwar</t>
  </si>
  <si>
    <t>A prep school student needing money agrees to "babysit" a blind man, but the job is not at all what he anticipated.</t>
  </si>
  <si>
    <t>Forest Whitaker, Miranda Richardson, Stephen Rea, Adrian Dunbar</t>
  </si>
  <si>
    <t>A British soldier is kidnapped by IRA terrorists. He befriends one of his captors, who is drawn into the soldier's world.</t>
  </si>
  <si>
    <t>Far and Away</t>
  </si>
  <si>
    <t>Bob Dolman (story), Ron Howard (story), Bob Dolman (screenplay)</t>
  </si>
  <si>
    <t>Tom Cruise, Nicole Kidman, Thomas Gibson, Robert Prosky</t>
  </si>
  <si>
    <t>A young man leaves Ireland with his landlord's daughter after some trouble with her father, and they dream of owning land at the big give-away in Oklahoma ca. 1893. When they get to the new...</t>
  </si>
  <si>
    <t>Honey, I Blew Up the Kid</t>
  </si>
  <si>
    <t>Randal Kleiser</t>
  </si>
  <si>
    <t>Stuart Gordon (characters), Brian Yuzna (characters), Ed Naha (characters), Garry Goodrow (story), Thom Eberhardt (screenplay), Peter Elbling (screenplay), Garry Goodrow (screenplay)</t>
  </si>
  <si>
    <t>Rick Moranis, Marcia Strassman, Robert Oliveri, Daniel Shalikar</t>
  </si>
  <si>
    <t>The Szalinski family is back, this time hilarious disaster strikes when an experiment causes their new toddler son to grow many stories tall.</t>
  </si>
  <si>
    <t>Housesitter</t>
  </si>
  <si>
    <t>Mark Stein (story), Brian Grazer (story), Mark Stein (screenplay)</t>
  </si>
  <si>
    <t>Steve Martin, Goldie Hawn, Dana Delany, Julie Harris</t>
  </si>
  <si>
    <t>Con artist Gwen moves into Newton's empty house without his knowledge, and begins setting up house posing as his new wife.</t>
  </si>
  <si>
    <t>Martin Donovan, David Koepp</t>
  </si>
  <si>
    <t>Meryl Streep, Bruce Willis, Goldie Hawn, Isabella Rossellini</t>
  </si>
  <si>
    <t>When a woman learns of an immortality treatment, she sees it as a way to outdo her long-time rival.</t>
  </si>
  <si>
    <t>Unlawful Entry</t>
  </si>
  <si>
    <t>George Putnam (story), John Katchmer (story), Lewis Colick (story), Lewis Colick (screenplay)</t>
  </si>
  <si>
    <t>Kurt Russell, Ray Liotta, Madeleine Stowe, Roger E. Mosley</t>
  </si>
  <si>
    <t>After a break-in at their house, a couple gets help from one of the cops that answered their call. He helps them install the security system, and begins dropping by on short notice and ...</t>
  </si>
  <si>
    <t>Beethoven</t>
  </si>
  <si>
    <t>John Hughes, Amy Holden Jones</t>
  </si>
  <si>
    <t>Charles Grodin, Bonnie Hunt, Dean Jones, Nicholle Tom</t>
  </si>
  <si>
    <t>A slobbering St. Bernard becomes the center of attention for a loving family, but its veterinarian secretly wants to kill him.</t>
  </si>
  <si>
    <t>Forever Young</t>
  </si>
  <si>
    <t>Mel Gibson, Jamie Lee Curtis, Elijah Wood, Isabel Glasser</t>
  </si>
  <si>
    <t>A 1939 test pilot asks his best friend to use him as a guinea pig for a cryogenics experiment. Daniel McCormick wants to be frozen for a year so that he doesn't have to watch his love lying...</t>
  </si>
  <si>
    <t>Patricia Sullivan</t>
  </si>
  <si>
    <t>Michael Biehn, Ralph Brown, James Cameron, Veronica Cartwright</t>
  </si>
  <si>
    <t>This made-for-TV documentary details the work that went into the production of Alien 3, David Fincher's 1992 continuation of the classic series about the battle between starship crewman ...</t>
  </si>
  <si>
    <t>Dale Launer</t>
  </si>
  <si>
    <t>Joe Pesci, Ralph Macchio, Marisa Tomei, Mitchell Whitfield</t>
  </si>
  <si>
    <t>Two New Yorkers are accused of murder in rural Alabama while on their way back to college, and one of their cousins--an inexperienced, loudmouth lawyer not accustomed to Southern rules and manners--comes in to defend them.</t>
  </si>
  <si>
    <t>Sneakers</t>
  </si>
  <si>
    <t>Phil Alden Robinson, Lawrence Lasker, Walter F. Parkes</t>
  </si>
  <si>
    <t>Jo Marr, Gary Hershberger, Robert Redford, Sidney Poitier</t>
  </si>
  <si>
    <t>Complex but lighthearted thriller about computers and cryptography, government and espionage, secrets and deception and betrayal.</t>
  </si>
  <si>
    <t>Emilio Estevez, Joss Ackland, Lane Smith, Heidi Kling</t>
  </si>
  <si>
    <t>A self-centered lawyer is sentenced to community service coaching a rag tag youth hockey team.</t>
  </si>
  <si>
    <t>202 min</t>
  </si>
  <si>
    <t>Alex Haley (book), Malcolm X (book), Arnold Perl (screenplay), Spike Lee (screenplay)</t>
  </si>
  <si>
    <t>Denzel Washington, Angela Bassett, Albert Hall, Al Freeman Jr.</t>
  </si>
  <si>
    <t>Biographical epic of the controversial and influential Black Nationalist leader, from his early life and career as a small-time gangster, to his ministry as a member of the Nation of Islam.</t>
  </si>
  <si>
    <t>Single White Female</t>
  </si>
  <si>
    <t>John Lutz (novel), Don Roos (screenplay)</t>
  </si>
  <si>
    <t>Bridget Fonda, Jennifer Jason Leigh, Steven Weber, Peter Friedman</t>
  </si>
  <si>
    <t>When a 'Single White Female' places an ad in the press for a similar woman to rent a room (to replace the boyfriend she's just left), all the applicants seem weird. Then along comes a level...</t>
  </si>
  <si>
    <t>The Distinguished Gentleman</t>
  </si>
  <si>
    <t>Marty Kaplan (story), Jonathan Reynolds (story), Marty Kaplan (screenplay)</t>
  </si>
  <si>
    <t>Eddie Murphy, Lane Smith, Sheryl Lee Ralph, Joe Don Baker</t>
  </si>
  <si>
    <t>A Florida con man uses the passing of the long time Congressman from his district who he just happens to share a name with, to get elected to his version of paradise, Congress, where the ...</t>
  </si>
  <si>
    <t>Passenger 57</t>
  </si>
  <si>
    <t>Stewart Raffill (story), Dan Gordon (story), David Loughery (screenplay), Dan Gordon (screenplay)</t>
  </si>
  <si>
    <t>Wesley Snipes, Bruce Payne, Tom Sizemore, Alex Datcher</t>
  </si>
  <si>
    <t>An airline security expert must take action when he finds himself trapped on a passenger jet when terrorists seize control of it.</t>
  </si>
  <si>
    <t>A River Runs Through It</t>
  </si>
  <si>
    <t>Norman Maclean (story), Richard Friedenberg (screenplay)</t>
  </si>
  <si>
    <t>Craig Sheffer, Brad Pitt, Tom Skerritt, Brenda Blethyn</t>
  </si>
  <si>
    <t>Two fly-fishing sons of a Presbyterian minister--one reserved, one rebellious--grow up in rural Montana.</t>
  </si>
  <si>
    <t>Encino Man</t>
  </si>
  <si>
    <t>George Zaloom (story), Shawn Schepps (story), Shawn Schepps (screenplay)</t>
  </si>
  <si>
    <t>Sean Astin, Brendan Fraser, Pauly Shore, Megan Ward</t>
  </si>
  <si>
    <t>When they find a frozen cave-man in their back yard, two high-school outcasts thaw him and introduce him to modern life while he in turn gets them to actually enjoy life.</t>
  </si>
  <si>
    <t>Mo' Money</t>
  </si>
  <si>
    <t>Peter MacDonald</t>
  </si>
  <si>
    <t>Damon Wayans</t>
  </si>
  <si>
    <t>Damon Wayans, Stacey Dash, Joe Santos, John Diehl</t>
  </si>
  <si>
    <t>Trying to get his act together, a con artist gets a job in a credit card company. He falls in love with a fellow employee, he steals a couple of cards, everything is going great. But soon, ...</t>
  </si>
  <si>
    <t>Universal Soldier</t>
  </si>
  <si>
    <t>Richard Rothstein (story), Christopher Leitch (story), Dean Devlin (screenplay)</t>
  </si>
  <si>
    <t>Jean-Claude Van Damme, Dolph Lundgren, Ally Walker, Ed O'Ross</t>
  </si>
  <si>
    <t>Luc and Scott were killed in Vietnam, but the army has a secret project for reanimating dead people as near-perfect soldiers.</t>
  </si>
  <si>
    <t>Honeymoon in Vegas</t>
  </si>
  <si>
    <t>Comedy, Romance, Thriller</t>
  </si>
  <si>
    <t>James Caan, Nicolas Cage, Sarah Jessica Parker, Pat Morita</t>
  </si>
  <si>
    <t>On her deathbed, a mother makes her son promise never to get married, which scars him with psychological blocks to a commitment with his girlfriend. They finally decide to tie the knot in ...</t>
  </si>
  <si>
    <t>Stephen King (title only), Brett Leonard (screenplay), Gimel Everett (screenplay)</t>
  </si>
  <si>
    <t>Jeff Fahey, Pierce Brosnan, Jenny Wright, Mark Bringelson</t>
  </si>
  <si>
    <t>A simple man is turned into a genius through the application of computer science.</t>
  </si>
  <si>
    <t>Sleepwalkers</t>
  </si>
  <si>
    <t>3 Ninjas</t>
  </si>
  <si>
    <t>Edward Emanuel (screenplay), Kenny Kim (story)</t>
  </si>
  <si>
    <t>Victor Wong, Michael Treanor, Max Elliott Slade, Chad Power</t>
  </si>
  <si>
    <t>Each year, three brothers, Samuel, Jeffrey and Michael Douglas visit their grandfather, Mori Tanaka, for the summer. Mori is highly skilled in ninjutsu, and for years he has trained the ...</t>
  </si>
  <si>
    <t>Final Analysis</t>
  </si>
  <si>
    <t>Robert Berger (story), Wesley Strick (story), Wesley Strick (screenplay)</t>
  </si>
  <si>
    <t>Richard Gere, Kim Basinger, Uma Thurman, Eric Roberts</t>
  </si>
  <si>
    <t>Barr is a psychiatrist who falls in love with the sister of one of his clients. She's beautiful and married (to a gangster). She hates her husband but is unable to escape from him. To avoid...</t>
  </si>
  <si>
    <t>Stop! Or My Mom Will Shoot!</t>
  </si>
  <si>
    <t>Blake Snyder, William Osborne, William Davies</t>
  </si>
  <si>
    <t>Sylvester Stallone, Estelle Getty, JoBeth Williams, Roger Rees</t>
  </si>
  <si>
    <t>A tough detective's mother comes to visit him and begins to meddle in his life and career.</t>
  </si>
  <si>
    <t>Charles Dickens (novel), Jerry Juhl (screenplay)</t>
  </si>
  <si>
    <t>Michael Caine, Dave Goelz, Steve Whitmire, Jerry Nelson</t>
  </si>
  <si>
    <t>The Muppet characters tell their version of the classic tale of an old and bitter miser's redemption on Christmas Eve.</t>
  </si>
  <si>
    <t>E.M. Forster (novel), Ruth Prawer Jhabvala (screenplay)</t>
  </si>
  <si>
    <t>Vanessa Redgrave, Helena Bonham Carter, Joseph Bennett, Emma Thompson</t>
  </si>
  <si>
    <t>A businessman thwarts his wife's bequest of an estate to another woman.</t>
  </si>
  <si>
    <t>Candyman</t>
  </si>
  <si>
    <t>Bernard Rose</t>
  </si>
  <si>
    <t>Clive Barker (story), Bernard Rose</t>
  </si>
  <si>
    <t>Virginia Madsen, Tony Todd, Xander Berkeley, Kasi Lemmons</t>
  </si>
  <si>
    <t>The Candyman, a murderous soul with a hook for a hand, is accidentally summoned to reality by a skeptic grad student researching the monster's myth.</t>
  </si>
  <si>
    <t>The Cutting Edge</t>
  </si>
  <si>
    <t>D.B. Sweeney, Moira Kelly, Roy Dotrice, Terry O'Quinn</t>
  </si>
  <si>
    <t>At the 1988 Winter Olympics at Calgary, we see Doug Dorsey battered in a vicious hockey game against West Germany. We then see Kate Moseley doing her program and falling when a lift goes ...</t>
  </si>
  <si>
    <t>Ferngully: The Last Rainforest</t>
  </si>
  <si>
    <t>Bill Kroyer</t>
  </si>
  <si>
    <t>Jim Cox (screenplay), Diana Young (original stories)</t>
  </si>
  <si>
    <t>Tim Curry, Samantha Mathis, Christian Slater, Jonathan Ward</t>
  </si>
  <si>
    <t>The magical inhabitants of a rain-forest fight to save their home, which is threatened by logging and a polluting force of destruction called Hexxus.</t>
  </si>
  <si>
    <t>Jack Nicholson, Danny DeVito, Armand Assante, J.T. Walsh</t>
  </si>
  <si>
    <t>A film based on the story of legendary union figure Jimmy Hoffa.</t>
  </si>
  <si>
    <t>Leap of Faith</t>
  </si>
  <si>
    <t>Richard Pearce</t>
  </si>
  <si>
    <t>Janus Cercone</t>
  </si>
  <si>
    <t>Steve Martin, Debra Winger, Lolita Davidovich, Liam Neeson</t>
  </si>
  <si>
    <t>Fake faith healer Jonas Nightingale is stranded in a small town where he finds he can't fool all of the people all of the time.</t>
  </si>
  <si>
    <t>Toys</t>
  </si>
  <si>
    <t>Valerie Curtin, Barry Levinson</t>
  </si>
  <si>
    <t>Robin Williams, Michael Gambon, Joan Cusack, Robin Wright</t>
  </si>
  <si>
    <t>When a military general inherits a toy making company and begins making war toys, his employees band together to stop him before he ruins the name of Zevo Toys forever.</t>
  </si>
  <si>
    <t>Thunderheart</t>
  </si>
  <si>
    <t>Val Kilmer, Sam Shepard, Graham Greene, Fred Ward</t>
  </si>
  <si>
    <t>A young mixed-blood FBI agent is assigned to work with a cynical veteran investigator on a murder on a poverty-stricken Sioux reservation.</t>
  </si>
  <si>
    <t>Captain Ron</t>
  </si>
  <si>
    <t>Thom Eberhardt</t>
  </si>
  <si>
    <t>John Dwyer (story), John Dwyer (screenplay), Thom Eberhardt (screenplay)</t>
  </si>
  <si>
    <t>Kurt Russell, Martin Short, Mary Kay Place, Benjamin Salisbury</t>
  </si>
  <si>
    <t>A family in Chicago inherits the yacht formerly owned by Clark Gable. They decide to sail it from the island of Ste. Pomme de Terre to Miami, and they sail with the assistance of Captain ...</t>
  </si>
  <si>
    <t>Michael Tolkin (screenplay), Michael Tolkin (novel)</t>
  </si>
  <si>
    <t>Tim Robbins, Greta Scacchi, Fred Ward, Whoopi Goldberg</t>
  </si>
  <si>
    <t>A Hollywood studio executive is being sent death threats by a writer whose script he rejected - but which one?</t>
  </si>
  <si>
    <t>Shining Through</t>
  </si>
  <si>
    <t>David Seltzer</t>
  </si>
  <si>
    <t>Susan Isaacs (novel), David Seltzer (screenplay)</t>
  </si>
  <si>
    <t>Michael Douglas, Melanie Griffith, Liam Neeson, Joely Richardson</t>
  </si>
  <si>
    <t>An American woman of Irish, Jewish-German parentage goes undercover in Nazi Germany.</t>
  </si>
  <si>
    <t>Consenting Adults</t>
  </si>
  <si>
    <t>Matthew Chapman</t>
  </si>
  <si>
    <t>Kevin Kline, Mary Elizabeth Mastrantonio, Kevin Spacey, Rebecca Miller</t>
  </si>
  <si>
    <t>Richard and Priscilla Parker's lives take a turn for the better when Eddy and Kay move into the house next door. Eddy's a risk taker and shows his new neighbours how to enjoy life at the ...</t>
  </si>
  <si>
    <t>John Lithgow, Lolita Davidovich, Steven Bauer, Frances Sternhagen</t>
  </si>
  <si>
    <t>Jenny Nix, wife of eminent child psychologist Carter Nix, becomes increasingly concerned about her husband's seemingly obsessive concern over the upbringing of their daughter. Her own ...</t>
  </si>
  <si>
    <t>Straight Talk</t>
  </si>
  <si>
    <t>Barnet Kellman</t>
  </si>
  <si>
    <t>Craig Bolotin (story), Craig Bolotin (screenplay), Patricia Resnick (screenplay)</t>
  </si>
  <si>
    <t>Dolly Parton, James Woods, Griffin Dunne, Michael Madsen</t>
  </si>
  <si>
    <t>A woman ditches her small town life for big city Chicago, where she becomes a sensation as a radio show host.</t>
  </si>
  <si>
    <t>Kuffs</t>
  </si>
  <si>
    <t>Christian Slater, Milla Jovovich, Ric Roman Waugh, Steve Holladay</t>
  </si>
  <si>
    <t>George Kuffs didn't finish high-school, just lost his job and his girlfriend who still is in college is pregnant. Since he can't see how he can support her, he thinks she is better off ...</t>
  </si>
  <si>
    <t>Mr. Baseball</t>
  </si>
  <si>
    <t>Theo Pelletier (story), John Junkerman (story), Gary Ross (screenplay), Kevin Wade (screenplay), Monte Merrick (screenplay)</t>
  </si>
  <si>
    <t>Tom Selleck, Ken Takakura, Aya Takanashi, Dennis Haysbert</t>
  </si>
  <si>
    <t>A fading baseball player is traded to a Japanese team and has trouble fitting into the society.</t>
  </si>
  <si>
    <t>Juice</t>
  </si>
  <si>
    <t>Ernest R. Dickerson (story), Gerard Brown (screenplay), Ernest R. Dickerson (screenplay)</t>
  </si>
  <si>
    <t>Omar Epps, Tupac Shakur, Jermaine 'Huggy' Hopkins, Khalil Kain</t>
  </si>
  <si>
    <t>Juice is about 4 inner-city teens who get caught up in the pursuit of power and happiness, which they refer to as 'the juice'.</t>
  </si>
  <si>
    <t>Prelude to a Kiss</t>
  </si>
  <si>
    <t>Laura Ziskin (story), Alvin Sargent (story), David Webb Peoples (story), David Webb Peoples (screenplay)</t>
  </si>
  <si>
    <t>Dustin Hoffman, Geena Davis, Andy Garcia, Joan Cusack</t>
  </si>
  <si>
    <t>A not-so-nice man rescues passengers from a crashed airliner, only to see someone else take credit.</t>
  </si>
  <si>
    <t>Pinocchio (Re-issue) (1992)</t>
  </si>
  <si>
    <t>Bridget Fonda, Campbell Scott, Kyra Sedgwick, Sheila Kelley</t>
  </si>
  <si>
    <t>A group of twenty-something friends, most of whom live in the same apartment complex, search for love and success in grunge-era Seattle.</t>
  </si>
  <si>
    <t>Used People</t>
  </si>
  <si>
    <t>Todd Graff (plays), Todd Graff (screenplay)</t>
  </si>
  <si>
    <t>Shirley MacLaine, Marcello Mastroianni, Bob Dishy, Kathy Bates</t>
  </si>
  <si>
    <t>At her husband's funeral, Pearl (Shirley Maclean), Jewish mother of two divorced and antagonistic daughters, meets an old Italian friend (Marcello Mastroianni) of her husband, whose advice ...</t>
  </si>
  <si>
    <t>The Babe</t>
  </si>
  <si>
    <t>Arthur Hiller</t>
  </si>
  <si>
    <t>John Goodman, Kelly McGillis, Trini Alvarado, Bruce Boxleitner</t>
  </si>
  <si>
    <t>Babe Ruth becomes a baseball legend but is unheroic to those who know him.</t>
  </si>
  <si>
    <t>Freejack</t>
  </si>
  <si>
    <t>Robert Sheckley (novel), Steven Pressfield (screen story), Ronald Shusett (screen story), Steven Pressfield (screenplay), Ronald Shusett (screenplay), Dan Gilroy (screenplay)</t>
  </si>
  <si>
    <t>Emilio Estevez, Mick Jagger, Rene Russo, Anthony Hopkins</t>
  </si>
  <si>
    <t>Bounty hunters from the future transport a doomed race-car driver to 2009 New York, where his mind will be replaced with that of a dead billionaire.</t>
  </si>
  <si>
    <t>Pet Sematary II</t>
  </si>
  <si>
    <t>Mary Lambert</t>
  </si>
  <si>
    <t>Richard Outten</t>
  </si>
  <si>
    <t>Edward Furlong, Anthony Edwards, Clancy Brown, Jared Rushton</t>
  </si>
  <si>
    <t>The ancient Indian cemetery with the power to raise the dead returns and influences the lives of new residents.</t>
  </si>
  <si>
    <t>Deep Cover</t>
  </si>
  <si>
    <t>Fran Rubel Kuzui</t>
  </si>
  <si>
    <t>Kristy Swanson, Donald Sutherland, Paul Reubens, Rutger Hauer</t>
  </si>
  <si>
    <t>A flighty teenage girl learns that she is her generation's destined battler of vampires.</t>
  </si>
  <si>
    <t>Pure Country</t>
  </si>
  <si>
    <t>Rex McGee</t>
  </si>
  <si>
    <t>George Strait, Lesley Ann Warren, Isabel Glasser, Kyle Chandler</t>
  </si>
  <si>
    <t>Dusty Chandler (Strait) is a super star in the country music world, but his shows have the style of a '70s rock concert. One day he takes a walk - out of his overdone concerts to find his ...</t>
  </si>
  <si>
    <t>Ladybugs</t>
  </si>
  <si>
    <t>School Ties</t>
  </si>
  <si>
    <t>Robert Mandel</t>
  </si>
  <si>
    <t>Dick Wolf (story), Dick Wolf (screenplay), Darryl Ponicsan (screenplay)</t>
  </si>
  <si>
    <t>Brendan Fraser, Matt Damon, Chris O'Donnell, Randall Batinkoff</t>
  </si>
  <si>
    <t>A Jewish boy goes to an elite prep school in the 1950's and hides his religion until a jealous bigot forces it out in the open.</t>
  </si>
  <si>
    <t>City of Joy</t>
  </si>
  <si>
    <t>H.F. Saint (book), Robert Collector (screenplay), Dana Olsen (screenplay), William Goldman (screenplay)</t>
  </si>
  <si>
    <t>Chevy Chase, Daryl Hannah, Sam Neill, Michael McKean</t>
  </si>
  <si>
    <t>After a freak accident, an invisible yuppie runs for his life from a treacherous CIA official while trying to cope with his new life.</t>
  </si>
  <si>
    <t>Rapid Fire</t>
  </si>
  <si>
    <t>Cindy Cirile (story), Alan B. McElroy (story), Alan B. McElroy (screenplay)</t>
  </si>
  <si>
    <t>Brandon Lee, Powers Boothe, Nick Mancuso, Raymond J. Barry</t>
  </si>
  <si>
    <t>When student Jake Lo witnesses a killing, he finds himself caught between two feuding drug lords. Betrayed and set up by the federal agents protecting him, the only one he can trust is Ryan...</t>
  </si>
  <si>
    <t>Cool World</t>
  </si>
  <si>
    <t>Animation, Comedy, Fantasy</t>
  </si>
  <si>
    <t>Ralph Bakshi</t>
  </si>
  <si>
    <t>Michael Grais, Mark Victor</t>
  </si>
  <si>
    <t>Kim Basinger, Gabriel Byrne, Brad Pitt, Michele Abrams</t>
  </si>
  <si>
    <t>A comic strip vamp seeks to seduce her cartoonist creator in order to cross over into the real world.</t>
  </si>
  <si>
    <t>Mr. Saturday Night</t>
  </si>
  <si>
    <t>Billy Crystal, David Paymer, Julie Warner, Helen Hunt</t>
  </si>
  <si>
    <t>The life of Buddy Young, a comic legend in flashbacks but an old man looking for work in the present.</t>
  </si>
  <si>
    <t>The Great Mouse Detective (re-issue)</t>
  </si>
  <si>
    <t>Class Act</t>
  </si>
  <si>
    <t>Michael Swerdlick (story), Wayne Allan Rice (story), Richard Brenne (story), John Semper (screenplay), Cynthia Friedlob (screenplay)</t>
  </si>
  <si>
    <t>Christopher Reid, Christopher Martin, Andre Rosey Brown, Meshach Taylor</t>
  </si>
  <si>
    <t>Duncan is a genius straight A student, Blade is juvenile delinquent. But because of a mix up with their school records, everyone thinks each is the other one. Now, Duncan kind of likes the ...</t>
  </si>
  <si>
    <t>Trespass</t>
  </si>
  <si>
    <t>Bob Gale, Robert Zemeckis</t>
  </si>
  <si>
    <t>Bill Paxton, Ice-T, William Sadler, Ice Cube</t>
  </si>
  <si>
    <t>Two Arkansas firemen, Vince and Don, get hold of a map that leads to a cache of stolen gold in an abandoned factory in East St. Louis. What they don't know is that the factory is in the ...</t>
  </si>
  <si>
    <t>Enchanted April</t>
  </si>
  <si>
    <t>American Me</t>
  </si>
  <si>
    <t>Hellraiser III: Hell on Earth</t>
  </si>
  <si>
    <t>Anthony Hickox</t>
  </si>
  <si>
    <t>Clive Barker (characters), Peter Atkins (story), Tony Randel (story), Peter Atkins (screenplay)</t>
  </si>
  <si>
    <t>Kevin Bernhardt, Lawrence Mortorff, Terry Farrell, Ken Carpenter</t>
  </si>
  <si>
    <t>An investigative reporter must send the newly unbound Pinhead and his legions back to Hell.</t>
  </si>
  <si>
    <t>A Stranger Among Us</t>
  </si>
  <si>
    <t>Robert J. Avrech</t>
  </si>
  <si>
    <t>Melanie Griffith, Eric Thal, John Pankow, Tracy Pollan</t>
  </si>
  <si>
    <t>Detective Emily Eden is a tough New York City cop forced to go undercover to solve a puzzling murder. Her search for the truth takes her into a secret world of unwritten law and unspoken ...</t>
  </si>
  <si>
    <t>Rock-A-Doodle</t>
  </si>
  <si>
    <t>Jennifer 8</t>
  </si>
  <si>
    <t>Whispers in the Dark</t>
  </si>
  <si>
    <t>Thriller, Mystery</t>
  </si>
  <si>
    <t>Annabella Sciorra, Jamey Sheridan, Anthony LaPaglia, Jill Clayburgh</t>
  </si>
  <si>
    <t>A psychiatrist (Sciorra) is helping a neurotic art gallery owner who has a submissive and very satisfying sexual relationship with her new lover, a domineering man with a violent streak. An...</t>
  </si>
  <si>
    <t>Stay Tuned</t>
  </si>
  <si>
    <t>Tom S. Parker (screenplay), Jim Jennewein (screenplay), Tom S. Parker (story), Jim Jennewein (story), Richard Siegel (story)</t>
  </si>
  <si>
    <t>John Ritter, Pam Dawber, Jeffrey Jones, David Tom</t>
  </si>
  <si>
    <t>A husband and wife are sucked into a hellish TV and have to survive a gauntlet of twisted versions of TV shows they find themselves in.</t>
  </si>
  <si>
    <t>David Mamet (play), David Mamet (screenplay)</t>
  </si>
  <si>
    <t>Al Pacino, Jack Lemmon, Alec Baldwin, Alan Arkin</t>
  </si>
  <si>
    <t>An examination of the machinations behind the scenes at a real estate office.</t>
  </si>
  <si>
    <t>Husbands and Wives</t>
  </si>
  <si>
    <t>Nick Metropolis, Woody Allen, Mia Farrow, Sydney Pollack</t>
  </si>
  <si>
    <t>When their best friends announce that they're separating, a professor and his wife discover the faults in their marriage.</t>
  </si>
  <si>
    <t>Chaplin</t>
  </si>
  <si>
    <t>David Robinson (book), Charles Chaplin (book), Diana Hawkins (story), William Boyd (screenplay), Bryan Forbes (screenplay), William Goldman (screenplay)</t>
  </si>
  <si>
    <t>Robert Downey Jr., Geraldine Chaplin, Paul Rhys, John Thaw</t>
  </si>
  <si>
    <t>A film about the troubled and controversial life of the master comedy filmmaker.</t>
  </si>
  <si>
    <t>Gladiator (1992)</t>
  </si>
  <si>
    <t>White Sands</t>
  </si>
  <si>
    <t>Daniel Pyne</t>
  </si>
  <si>
    <t>Willem Dafoe, Mary Elizabeth Mastrantonio, Mickey Rourke, Samuel L. Jackson</t>
  </si>
  <si>
    <t>A small southwestern town sheriff finds a body in the desert with a suitcase and $500,000. He impersonates the man and stumbles into an FBI investigation.</t>
  </si>
  <si>
    <t>Once Upon a Crime</t>
  </si>
  <si>
    <t>Comedy, Crime, Mystery</t>
  </si>
  <si>
    <t>Eugene Levy</t>
  </si>
  <si>
    <t>Rodolfo Sonego (story), Rodolfo Sonego (earlier screenplay), Giorgio Arlorio (earlier screenplay), Stefano Strucchi (earlier screenplay), Luciano Vincenzoni (earlier screenplay), Charles Shyer (screenplay), Nancy Meyers (screenplay), Steve Kluger (screenplay)</t>
  </si>
  <si>
    <t>John Candy, James Belushi, Cybill Shepherd, Sean Young</t>
  </si>
  <si>
    <t>Phoebe and fellow American Julian Peters meet in Rome, find a lost dog, and agree to return it to Monte Carlo to split the five thousand dollar reward. Discovering the dog's owner dead, ...</t>
  </si>
  <si>
    <t>Bebe's Kids</t>
  </si>
  <si>
    <t>Animation, Comedy, Musical</t>
  </si>
  <si>
    <t>Bruce W. Smith</t>
  </si>
  <si>
    <t>Robin Harris (characters), Reginald Hudlin (screenplay)</t>
  </si>
  <si>
    <t>Robin Harris, Faizon Love, Vanessa Bell Calloway, Wayne Collins</t>
  </si>
  <si>
    <t>To impress his new girlfriend, a man agrees to look after her friend's kids, only to find that they are uncontrollably rambunctious.</t>
  </si>
  <si>
    <t>James Cameron, William Wisher Jr.</t>
  </si>
  <si>
    <t>Arnold Schwarzenegger, Linda Hamilton, Edward Furlong, Robert Patrick</t>
  </si>
  <si>
    <t>A cyborg, identical to the one who failed to kill Sarah Connor, must now protect her nine-year-old son, John, from a more advanced cyborg, made out of liquid metal.</t>
  </si>
  <si>
    <t>Pen Densham (story), Pen Densham (screenplay), John Watson (screenplay)</t>
  </si>
  <si>
    <t>Kevin Costner, Morgan Freeman, Mary Elizabeth Mastrantonio, Christian Slater</t>
  </si>
  <si>
    <t>When Robin and his Moorish companion come to England and the tyranny of the Sheriff of Nottingham, he decides to fight back as an outlaw.</t>
  </si>
  <si>
    <t>Linda Woolverton (animation screenplay), Roger Allers (story), Brenda Chapman (story), Burny Mattinson (story), Brian Pimental (story), Joe Ranft (story), Kelly Asbury (story), Chris Sanders (story), Kevin Harkey (story), Bruce Woodside (story), Robert Lence (story)</t>
  </si>
  <si>
    <t>Paige O'Hara, Robby Benson, Richard White, Jerry Orbach</t>
  </si>
  <si>
    <t>Belle, whose father is imprisoned by the Beast, offers herself instead and discovers her captor to be an enchanted prince.</t>
  </si>
  <si>
    <t>Orion</t>
  </si>
  <si>
    <t>Jodie Foster, Lawrence A. Bonney, Kasi Lemmons, Lawrence T. Wrentz</t>
  </si>
  <si>
    <t>A young F.B.I. cadet must confide in an incarcerated and manipulative killer to receive his help on catching another serial killer who skins his victims.</t>
  </si>
  <si>
    <t>City Slickers</t>
  </si>
  <si>
    <t>Billy Crystal, Daniel Stern, Bruno Kirby, Patricia Wettig</t>
  </si>
  <si>
    <t>On the verge of turning 40, an unhappy Manhattan yuppie is roped into joining his two friends on a cattle drive in the southwest.</t>
  </si>
  <si>
    <t>J.M. Barrie (books), J.M. Barrie (play), James V. Hart (screen story), Nick Castle (screen story), James V. Hart (screenplay), Malia Scotch Marmo (screenplay)</t>
  </si>
  <si>
    <t>Dustin Hoffman, Robin Williams, Julia Roberts, Bob Hoskins</t>
  </si>
  <si>
    <t>When Captain Hook kidnaps his children, an adult Peter Pan must return to Neverland and reclaim his youthful spirit in order to challenge his old enemy.</t>
  </si>
  <si>
    <t>Charles Addams (characters), Caroline Thompson, Larry Wilson</t>
  </si>
  <si>
    <t>Anjelica Huston, Raul Julia, Christopher Lloyd, Dan Hedaya</t>
  </si>
  <si>
    <t>Con artists plan to fleece the eccentric family using an accomplice who claims to be their long lost Uncle Fester.</t>
  </si>
  <si>
    <t>Sleeping with the Enemy</t>
  </si>
  <si>
    <t>Nancy Price (novel), Ronald Bass (screenplay)</t>
  </si>
  <si>
    <t>Julia Roberts, Patrick Bergin, Kevin Anderson, Elizabeth Lawrence</t>
  </si>
  <si>
    <t>A young woman fakes her own death in an attempt to escape her nightmarish marriage, but discovers it is impossible to elude her controlling husband.</t>
  </si>
  <si>
    <t>Father of the Bride</t>
  </si>
  <si>
    <t>Frances Goodrich (screenplay), Albert Hackett (screenplay), Nancy Meyers (screenplay), Charles Shyer (screenplay)</t>
  </si>
  <si>
    <t>Steve Martin, Diane Keaton, Kimberly Williams-Paisley, Kieran Culkin</t>
  </si>
  <si>
    <t>With his oldest daughter's wedding approaching, a father finds himself reluctant to let go.</t>
  </si>
  <si>
    <t>The Naked Gun 2 1/2: The Smell of Fear</t>
  </si>
  <si>
    <t>Fried Green Tomatoes</t>
  </si>
  <si>
    <t>Fannie Flagg (novel), Fannie Flagg (screenplay), Carol Sobieski (screenplay)</t>
  </si>
  <si>
    <t>Kathy Bates, Mary Stuart Masterson, Mary-Louise Parker, Jessica Tandy</t>
  </si>
  <si>
    <t>A housewife who is unhappy with her life befriends an old lady in a nursing home and is enthralled by the tales she tells of people she used to know.</t>
  </si>
  <si>
    <t>John D. MacDonald (novel), James R. Webb (earlier screenplay), Wesley Strick (screenplay)</t>
  </si>
  <si>
    <t>Robert De Niro, Nick Nolte, Jessica Lange, Juliette Lewis</t>
  </si>
  <si>
    <t>A convicted rapist, released from prison after serving a fourteen-year sentence, stalks the family of the lawyer who originally defended him.</t>
  </si>
  <si>
    <t>Teenage Mutant Ninja Turtles II</t>
  </si>
  <si>
    <t>Michael Pressman</t>
  </si>
  <si>
    <t>Kevin Eastman (based on characters created by), Peter Laird (based on characters created by), Todd W. Langen</t>
  </si>
  <si>
    <t>Paige Turco, David Warner, Michelan Sisti, Leif Tilden</t>
  </si>
  <si>
    <t>The Turtles and the Shredder battle once again, this time for the last cannister of the ooze that created the Turtles, which Shredder wants to create an army of new mutants.</t>
  </si>
  <si>
    <t>Backdraft</t>
  </si>
  <si>
    <t>Kurt Russell, William Baldwin, Robert De Niro, Donald Sutherland</t>
  </si>
  <si>
    <t>Two Chicago firefighter brothers who don't get along have to work together while a dangerous arsonist is on the loose.</t>
  </si>
  <si>
    <t>Nicholas Meyer</t>
  </si>
  <si>
    <t>Gene Roddenberry (television series "Star Trek"), Leonard Nimoy (story), Lawrence Konner (story), Mark Rosenthal (story), Nicholas Meyer (screenplay), Denny Martin Flinn (screenplay)</t>
  </si>
  <si>
    <t>William Shatner, Leonard Nimoy, DeForest Kelley, James Doohan</t>
  </si>
  <si>
    <t>On the eve of retirement, Kirk and McCoy are charged with assassinating the Klingon High Chancellor and imprisoned. The Enterprise crew must help them escape to thwart a conspiracy aimed at sabotaging the last best hope for peace.</t>
  </si>
  <si>
    <t>Barbra Streisand</t>
  </si>
  <si>
    <t>Pat Conroy (novel), Pat Conroy (screenplay), Becky Johnston (screenplay)</t>
  </si>
  <si>
    <t>Nick Nolte, Barbra Streisand, Blythe Danner, Kate Nelligan</t>
  </si>
  <si>
    <t>A troubled man talks to his suicidal sister's psychiatrist about their family history and falls in love with her in the process.</t>
  </si>
  <si>
    <t>Oliver Stone (screenplay), Zachary Sklar (screenplay), Jim Garrison (book), Jim Marrs (book)</t>
  </si>
  <si>
    <t>Sally Kirkland, Anthony Ramirez, Ray LePere, Steve Reed</t>
  </si>
  <si>
    <t>A New Orleans DA discovers there's more to the Kennedy assassination than the official story.</t>
  </si>
  <si>
    <t>Hot Shots!</t>
  </si>
  <si>
    <t>Jim Abrahams, Pat Proft</t>
  </si>
  <si>
    <t>Charlie Sheen, Cary Elwes, Valeria Golino, Lloyd Bridges</t>
  </si>
  <si>
    <t>Parody of "Top Gun" in which a talented but unstable fighter pilot must overcome the ghosts of his father and save a mission sabotaged by greedy weapons manufacturers.</t>
  </si>
  <si>
    <t>What About Bob?</t>
  </si>
  <si>
    <t>Alvin Sargent (story), Laura Ziskin (story), Tom Schulman (screenplay)</t>
  </si>
  <si>
    <t>Bill Murray, Richard Dreyfuss, Julie Hagerty, Charlie Korsmo</t>
  </si>
  <si>
    <t>A successful psychotherapist loses his mind after one of his most dependent patients, a manipulative, obsessively compulsive narcissist, tracks him down during his family vacation.</t>
  </si>
  <si>
    <t>101 Dalmatians (Re-issue) (1991)</t>
  </si>
  <si>
    <t>The Last Boy Scout</t>
  </si>
  <si>
    <t>Shane Black (story), Greg Hicks (story), Shane Black (screenplay)</t>
  </si>
  <si>
    <t>Bruce Willis, Damon Wayans, Chelsea Field, Noble Willingham</t>
  </si>
  <si>
    <t>A down and out cynical detective teams up with a down and out ex-quarterback to try and solve a murder case involving a pro football team and a politician.</t>
  </si>
  <si>
    <t>My Girl</t>
  </si>
  <si>
    <t>Drama, Family, Romance</t>
  </si>
  <si>
    <t>Laurice Elehwany</t>
  </si>
  <si>
    <t>Dan Aykroyd, Jamie Lee Curtis, Macaulay Culkin, Anna Chlumsky</t>
  </si>
  <si>
    <t>Vada Sultenfuss is obsessed with death. Her mother is dead, and her father runs a funeral parlor. She is also in love with her English teacher, and joins a poetry class over the summer just...</t>
  </si>
  <si>
    <t>Boyz N the Hood</t>
  </si>
  <si>
    <t>Hudhail Al-Amir, Lloyd Avery II, Angela Bassett, Mia Bell</t>
  </si>
  <si>
    <t>Saga of a group of childhood friends growing up in a Los Angeles ghetto.</t>
  </si>
  <si>
    <t>Doc Hollywood</t>
  </si>
  <si>
    <t>Neil B. Shulman (book), Laurian Leggett (adaptation), Jeffrey Price (screenplay), Peter S. Seaman (screenplay), Daniel Pyne (screenplay)</t>
  </si>
  <si>
    <t>Michael J. Fox, Julie Warner, Barnard Hughes, Woody Harrelson</t>
  </si>
  <si>
    <t>A young doctor causes a traffic accident in a small town and is sentenced to work for some days at the town hospital.</t>
  </si>
  <si>
    <t>Bugsy</t>
  </si>
  <si>
    <t>James Toback, Dean Jennings (book)</t>
  </si>
  <si>
    <t>Warren Beatty, Annette Bening, Harvey Keitel, Ben Kingsley</t>
  </si>
  <si>
    <t>The story of how Bugsy Siegel started Las Vegas.</t>
  </si>
  <si>
    <t>New Jack City</t>
  </si>
  <si>
    <t>Thomas Lee Wright (story), Thomas Lee Wright (screenplay), Barry Michael Cooper (screenplay)</t>
  </si>
  <si>
    <t>Wesley Snipes, Ice-T, Allen Payne, Chris Rock</t>
  </si>
  <si>
    <t>A crime lord ascends to power and becomes megalomaniacal while a maverick police detective vows to stop him.</t>
  </si>
  <si>
    <t>The Rocketeer</t>
  </si>
  <si>
    <t>Dave Stevens (graphic novel "The Rocketeer"), Danny Bilson (story), Paul De Meo (story), William Dear (story), Danny Bilson (screenplay), Paul De Meo (screenplay)</t>
  </si>
  <si>
    <t>Billy Campbell, Jennifer Connelly, Alan Arkin, Timothy Dalton</t>
  </si>
  <si>
    <t>A young pilot stumbles onto a prototype jetpack that allows him to become a high flying masked hero.</t>
  </si>
  <si>
    <t>Thelma and Louise</t>
  </si>
  <si>
    <t>Point Break</t>
  </si>
  <si>
    <t>Rick King (story), W. Peter Iliff (story), W. Peter Iliff (screenplay)</t>
  </si>
  <si>
    <t>Patrick Swayze, Keanu Reeves, Gary Busey, Lori Petty</t>
  </si>
  <si>
    <t>An FBI agent goes undercover to catch a gang of bank robbers who may be surfers.</t>
  </si>
  <si>
    <t>Regarding Henry</t>
  </si>
  <si>
    <t>Harrison Ford, Annette Bening, Michael Haley, Stanley Swerdlow</t>
  </si>
  <si>
    <t>Henry is a lawyer who survives a shooting only to find he cannot remember anything. If that weren't enough, Henry also has to recover his speech and mobility, in a life he no longer fits ...</t>
  </si>
  <si>
    <t>The Fisher King</t>
  </si>
  <si>
    <t>Terry Gilliam</t>
  </si>
  <si>
    <t>Jeff Bridges, Adam Bryant, Paul Lombardi, David Hyde Pierce</t>
  </si>
  <si>
    <t>A former radio DJ, suicidally despondent because of a terrible mistake he made, finds redemption in helping a deranged homeless man who was an unwitting victim of that mistake.</t>
  </si>
  <si>
    <t>Out for Justice</t>
  </si>
  <si>
    <t>John Flynn</t>
  </si>
  <si>
    <t>David Lee Henry</t>
  </si>
  <si>
    <t>Steven Seagal, William Forsythe, Jerry Orbach, Jo Champa</t>
  </si>
  <si>
    <t>Brooklyn cop Gino Felino is about to go outside and play catch with his son Tony when he receives a phone call alerting him that his best friend Bobby Lupo has been shot dead in broad ...</t>
  </si>
  <si>
    <t>The Doctor</t>
  </si>
  <si>
    <t>Ed Rosenbaum (book), Robert Caswell (screenplay)</t>
  </si>
  <si>
    <t>William Hurt, Christine Lahti, Elizabeth Perkins, Mandy Patinkin</t>
  </si>
  <si>
    <t>Jack McKee is a doctor with it all: he's successful, he's rich, and he has no problems.... until he is diagnosed with throat cancer. Now that he has seen medicine, hospitals, and doctors ...</t>
  </si>
  <si>
    <t>Bill and Ted's Bogus Journey</t>
  </si>
  <si>
    <t>Dead Again</t>
  </si>
  <si>
    <t>Scott Frank</t>
  </si>
  <si>
    <t>Kenneth Branagh, Andy Garcia, Derek Jacobi, Wayne Knight</t>
  </si>
  <si>
    <t>Mike Church is a Los Angeles private detective who specializes in finding missing persons. He takes on the case of a mystery woman who he calls Grace. She is suffering from amnesia and has ...</t>
  </si>
  <si>
    <t>Soapdish</t>
  </si>
  <si>
    <t>Robert Harling (story), Robert Harling (screenplay), Andrew Bergman (screenplay)</t>
  </si>
  <si>
    <t>Sally Field, Kevin Kline, Robert Downey Jr., Cathy Moriarty</t>
  </si>
  <si>
    <t>An ambitious TV soap actress connives with her producer to scuttle the career of the show's long-time star, but nothing works as they plan.</t>
  </si>
  <si>
    <t>Rachel Talalay</t>
  </si>
  <si>
    <t>Wes Craven (characters), Rachel Talalay (story), Michael De Luca (screenplay)</t>
  </si>
  <si>
    <t>Robert Englund, Lisa Zane, Shon Greenblatt, Lezlie Deane</t>
  </si>
  <si>
    <t>Freddy Krueger returns once again to haunt both the dreams of his daughter and Springwood's last surviving teenager.</t>
  </si>
  <si>
    <t>Jack London (novel), Jeanne Rosenberg (screenplay), Nick Thiel (screenplay), David Fallon (screenplay)</t>
  </si>
  <si>
    <t>Klaus Maria Brandauer, Ethan Hawke, Seymour Cassel, Susan Hogan</t>
  </si>
  <si>
    <t>Jack London's classic adventure story about the friendship developed between a Yukon gold hunter and the mixed dog-wolf he rescues from the hands of a man who mistreats him.</t>
  </si>
  <si>
    <t>Randall Jahnson, Oliver Stone</t>
  </si>
  <si>
    <t>Val Kilmer, Meg Ryan, Kyle MacLachlan, Frank Whaley</t>
  </si>
  <si>
    <t>The story of the famous and influential 1960s rock band and its lead singer and composer, Jim Morrison, from his days as a UCLA film student in Los Angeles, to his untimely death in Paris, France at age 27 in 1971.</t>
  </si>
  <si>
    <t>King Ralph</t>
  </si>
  <si>
    <t>Emlyn Williams (novel), David S. Ward (screenplay)</t>
  </si>
  <si>
    <t>John Goodman, Peter O'Toole, John Hurt, Camille Coduri</t>
  </si>
  <si>
    <t>As the only relative to take over the Royal throne, a down on his luck American slob must learn the ways of the English.</t>
  </si>
  <si>
    <t>Curly Sue</t>
  </si>
  <si>
    <t>James Belushi, Kelly Lynch, Alisan Porter, John Getz</t>
  </si>
  <si>
    <t>A homeless man and his young companion who survive by conning people meet a woman who may need them even more than they need her.</t>
  </si>
  <si>
    <t>Dying Young</t>
  </si>
  <si>
    <t>Marti Leimbach (novel), Richard Friedenberg (screenplay)</t>
  </si>
  <si>
    <t>Julia Roberts, Campbell Scott, Vincent D'Onofrio, Colleen Dewhurst</t>
  </si>
  <si>
    <t>After she discovers that her boyfriend has betrayed her, Hilary O'Neil is looking for a new start and a new job. She begins to work as a private nurse for a young man suffering from blood ...</t>
  </si>
  <si>
    <t>Grand Canyon</t>
  </si>
  <si>
    <t>Lawrence Kasdan, Meg Kasdan</t>
  </si>
  <si>
    <t>Danny Glover, Kevin Kline, Steve Martin, Mary McDonnell</t>
  </si>
  <si>
    <t>Grand Canyon revolved around six residents from different backgrounds whose lives intertwine in modern-day Los Angeles. At the center of the film is the unlikely friendship of two men from ...</t>
  </si>
  <si>
    <t>Jungle Fever</t>
  </si>
  <si>
    <t>Wesley Snipes, Annabella Sciorra, Spike Lee, Ossie Davis</t>
  </si>
  <si>
    <t>Friends and family of a married black architect react in different ways to his affair with an Italian secretary.</t>
  </si>
  <si>
    <t>Sheldon Lettich</t>
  </si>
  <si>
    <t>Sheldon Lettich (screen story), Jean-Claude Van Damme (screen story), Steve Meerson (screen story), Peter Krikes (screen story), Sheldon Lettich (screenplay), Jean-Claude Van Damme (screenplay)</t>
  </si>
  <si>
    <t>Jean-Claude Van Damme, Geoffrey Lewis, Alonna Shaw, Corinna Everson</t>
  </si>
  <si>
    <t>Jean Claude Van Damme plays a dual role as Alex and Chad, twins separated at the death of their parents. Chad is raised by a family retainer in Paris, Alex becomes a petty crook in Hong ...</t>
  </si>
  <si>
    <t>L.A. Story</t>
  </si>
  <si>
    <t>Steve Martin, Victoria Tennant, Richard E. Grant, Marilu Henner</t>
  </si>
  <si>
    <t>With the help of a talking freeway billboard, a "wacky weatherman" tries to win the heart of an English newspaper reporter, who is struggling to make sense of the strange world of early-90s Los Angeles.</t>
  </si>
  <si>
    <t>Deceived</t>
  </si>
  <si>
    <t>Damian Harris</t>
  </si>
  <si>
    <t>Mary Agnes Donoghue (story), Mary Agnes Donoghue (screenplay), Bruce Joel Rubin (screenplay)</t>
  </si>
  <si>
    <t>Goldie Hawn, Damon Redfern, John Heard, Charles Kassatly</t>
  </si>
  <si>
    <t>A marriage that seemed perfect comes crashing down after the death of Jack Saunders, husband of Adrienne Saunders. Strange developments begin to be discovered by Adrienne regarding Jack's ...</t>
  </si>
  <si>
    <t>Necessary Roughness</t>
  </si>
  <si>
    <t>Stan Dragoti</t>
  </si>
  <si>
    <t>Rick Natkin, David Fuller</t>
  </si>
  <si>
    <t>Scott Bakula, Hector Elizondo, Robert Loggia, Harley Jane Kozak</t>
  </si>
  <si>
    <t>Due to NCAA sanctions, the Texas State University Fightin' Armadillos must form a football team from their actual student body, with no scholarships to help, to play their football schedule...</t>
  </si>
  <si>
    <t>The Hard Way</t>
  </si>
  <si>
    <t>Lem Dobbs (story), Michael Kozoll (story), Daniel Pyne (screenplay), Lem Dobbs (screenplay)</t>
  </si>
  <si>
    <t>Michael J. Fox, James Woods, Stephen Lang, Annabella Sciorra</t>
  </si>
  <si>
    <t>An action movie star researching a role is allowed to tag along with a hardboiled New York policeman, who finds him superficial and irritating.</t>
  </si>
  <si>
    <t>Other People's Money</t>
  </si>
  <si>
    <t>Jerry Sterner (play), Alvin Sargent (screenplay)</t>
  </si>
  <si>
    <t>Danny DeVito, Gregory Peck, Penelope Ann Miller, Piper Laurie</t>
  </si>
  <si>
    <t>A corporate raider threatens a hostile take-over of a "mom and pop" company. The patriarch of the company enlists the help of his wife's daughter, who is a lawyer, to try and protect the ...</t>
  </si>
  <si>
    <t>Don't Tell Mom the Babysitter's Dead</t>
  </si>
  <si>
    <t>Neil Landau, Tara Ison</t>
  </si>
  <si>
    <t>Christina Applegate, Joanna Cassidy, John Getz, Josh Charles</t>
  </si>
  <si>
    <t>Five kids are left home when their mother leaves town on a three-month vacation to Australia, only to have their geriatric babysitter die of a heart attack, leading to the eldest teen, Sue Ellen, to scam her way into taking a job at a hip Los Angeles fashion company to feed and support her needy siblings.</t>
  </si>
  <si>
    <t>Problem Child 2</t>
  </si>
  <si>
    <t>Scott Alexander (characters), Larry Karaszewski (characters), Scott Alexander, Larry Karaszewski</t>
  </si>
  <si>
    <t>John Ritter, Michael Oliver, Jack Warden, Laraine Newman</t>
  </si>
  <si>
    <t>Junior's back in his first adventure since his last! Junior and Ben move to Mortville which seems like the perfect town to live in. The Healys have a nice new house--and Junior get's a cool...</t>
  </si>
  <si>
    <t>Little Man Tate</t>
  </si>
  <si>
    <t>Jodie Foster, Dianne Wiest, Adam Hann-Byrd, Harry Connick Jr.</t>
  </si>
  <si>
    <t>Dede is a sole parent trying to bring up her son Fred. When it is discovered that Fred is a genius, she is determined to ensure that Fred has all the opportunities that he needs, and that ...</t>
  </si>
  <si>
    <t>Class Action</t>
  </si>
  <si>
    <t>Carolyn Shelby, Christopher Ames, Samantha Shad</t>
  </si>
  <si>
    <t>Gene Hackman, Mary Elizabeth Mastrantonio, Colin Friels, Joanna Merlin</t>
  </si>
  <si>
    <t>Jeb Ward is an attorney who specializes in whistle blower, David vs. Goliath, type cases. He finds a client who is suing an auto company over a safety problem that has had a severe effect ...</t>
  </si>
  <si>
    <t>The People Under the Stairs</t>
  </si>
  <si>
    <t>Comedy, Horror, Mystery</t>
  </si>
  <si>
    <t>Brandon Quintin Adams, Everett McGill, Wendy Robie, A.J. Langer</t>
  </si>
  <si>
    <t>Two adults and a juvenile burglar break into a house occupied by a brother and sister and their stolen children and can't escape.</t>
  </si>
  <si>
    <t>Lionheart</t>
  </si>
  <si>
    <t>Oscar</t>
  </si>
  <si>
    <t>Claude Magnier (play), Michael Barrie (screenplay), Jim Mulholland (screenplay)</t>
  </si>
  <si>
    <t>Sylvester Stallone, Ornella Muti, Don Ameche, Peter Riegert</t>
  </si>
  <si>
    <t>Angelo "Snaps" Provolone made his dying father a promise on his deathbed: he would leave the world of crime and become an honest businessman. Despite having no experience in making money in...</t>
  </si>
  <si>
    <t>Frankie and Johnny (1991)</t>
  </si>
  <si>
    <t>Pure Luck</t>
  </si>
  <si>
    <t>Nadia Tass</t>
  </si>
  <si>
    <t>Francis Veber (film La Chevre), Herschel Weingrod (screenplay), Timothy Harris (screenplay)</t>
  </si>
  <si>
    <t>Martin Short, Danny Glover, Sheila Kelley, Sam Wanamaker</t>
  </si>
  <si>
    <t>The daughter of a wealthy businessman has disappeared in Mexico, and all the efforts to find her have been unsuccessful. A psychologist, knowing that the girl has an ultra bad luck, ...</t>
  </si>
  <si>
    <t>An American Tail: Fievel Goes West</t>
  </si>
  <si>
    <t>Phil Nibbelink, Simon Wells</t>
  </si>
  <si>
    <t>Flint Dille (screenplay), Charles Swenson (story), David Kirschner (creator)</t>
  </si>
  <si>
    <t>Phillip Glasser, James Stewart, Erica Yohn, Cathy Cavadini</t>
  </si>
  <si>
    <t>A family of Emigre mice decide to move out to the west, unaware that they are falling into a trap perpetrated by a smooth talking cat.</t>
  </si>
  <si>
    <t>Only the Lonely</t>
  </si>
  <si>
    <t>John Candy, Maureen O'Hara, Ally Sheedy, Kevin Dunn</t>
  </si>
  <si>
    <t>A Chicago cop must balance loyalty to his overbearing mother and a relationship with a shy funeral home worker.</t>
  </si>
  <si>
    <t>Ricochet</t>
  </si>
  <si>
    <t>Fred Dekker (story), Menno Meyjes (story), Steven E. de Souza (screenplay)</t>
  </si>
  <si>
    <t>Denzel Washington, John Lithgow, Ice-T, Kevin Pollak</t>
  </si>
  <si>
    <t>An attorney is terrorized by the criminal he put away years ago when he was a cop.</t>
  </si>
  <si>
    <t>F/X 2</t>
  </si>
  <si>
    <t>Mobsters</t>
  </si>
  <si>
    <t>Michael Karbelnikoff</t>
  </si>
  <si>
    <t>Michael Mahern (story), Michael Mahern (screenplay), Nicholas Kazan (screenplay)</t>
  </si>
  <si>
    <t>Christian Slater, Costas Mandylor, Richard Grieco, Jeremy Schoenberg</t>
  </si>
  <si>
    <t>From start to finish, it's a story of friendship between 4 street-wise males who don't mind using violence to achieve the lives that they want. They trust no one but each other which is vital to their success as mobsters.</t>
  </si>
  <si>
    <t>George Jackson, Doug McHenry</t>
  </si>
  <si>
    <t>Reginald Hudlin (characters), Rusty Cundieff (story), Rusty Cundieff (screenplay), Daryl G. Nickens (screenplay)</t>
  </si>
  <si>
    <t>Christopher Reid, Christopher Martin, Martin Lawrence, Bowlegged Lou</t>
  </si>
  <si>
    <t>When Kid's college money is stolen by a crooked music promoter, Play's solution is to stage the 'mutha' of all pajama parties. Starring Kid 'n Play and Martin Lawrence.</t>
  </si>
  <si>
    <t>Mortal Thoughts</t>
  </si>
  <si>
    <t>Alan Rudolph</t>
  </si>
  <si>
    <t>William Reilly, Claude Kerven</t>
  </si>
  <si>
    <t>Demi Moore, Glenne Headly, Bruce Willis, John Pankow</t>
  </si>
  <si>
    <t>Cynthia comes forward to talk to detective John about the murder of her best friend's husband. The story is told as a series of flashbacks... James was a bullying, verbally and physically ...</t>
  </si>
  <si>
    <t>Paradise (1991)</t>
  </si>
  <si>
    <t>For the Boys</t>
  </si>
  <si>
    <t>Neal Jimenez (story), Lindy Laub (story), Marshall Brickman (screenplay), Neal Jimenez (screenplay), Lindy Laub (screenplay)</t>
  </si>
  <si>
    <t>Bette Midler, James Caan, George Segal, Patrick O'Neal</t>
  </si>
  <si>
    <t>With the help of the singer and dancer Dixie Leonhard US-Entertainer Eddie Sparks wants to bring some fun to the soldiers during World War II. Becoming a perfect team they tour from North ...</t>
  </si>
  <si>
    <t>The Neverending Story II</t>
  </si>
  <si>
    <t>Bruce Willis (story), Robert Kraft (story), Steven E. de Souza (screenplay), Daniel Waters (screenplay)</t>
  </si>
  <si>
    <t>Bruce Willis, Danny Aiello, Andie MacDowell, James Coburn</t>
  </si>
  <si>
    <t>A cat burglar is forced to steal Da Vinci works of art for a world domination plot.</t>
  </si>
  <si>
    <t>Defending Your Life</t>
  </si>
  <si>
    <t>Albert Brooks</t>
  </si>
  <si>
    <t>Albert Brooks, Michael Durrell, James Eckhouse, Gary Beach</t>
  </si>
  <si>
    <t>In an afterlife resembling the present-day US, people must prove their worth by showing in court how they have demonstrated courage.</t>
  </si>
  <si>
    <t>Billy Bathgate</t>
  </si>
  <si>
    <t>Highlander 2: The Quickening</t>
  </si>
  <si>
    <t>Istr</t>
  </si>
  <si>
    <t>Switch</t>
  </si>
  <si>
    <t>Blake Edwards</t>
  </si>
  <si>
    <t>Ellen Barkin, Jimmy Smits, JoBeth Williams, Lorraine Bracco</t>
  </si>
  <si>
    <t>A sexist, chauvinist pig gets his just desserts when his angry ex-girlfriends murder him and he is reincarnated as a woman.</t>
  </si>
  <si>
    <t>A Kiss Before Dying</t>
  </si>
  <si>
    <t>James Dearden</t>
  </si>
  <si>
    <t>Ira Levin (novel), James Dearden (screenplay)</t>
  </si>
  <si>
    <t>James Bonfanti, Sarah Keller, Sean Young, Martha Gehman</t>
  </si>
  <si>
    <t>Realising his secret girl-friend Dorothy's pregnancy will sour her relations with her ultra-rich father, career-minded Philadelphia student Jonathan Corliss coolly murders her, making it ...</t>
  </si>
  <si>
    <t>Shipwrecked</t>
  </si>
  <si>
    <t>Gene Siskel, Roger Ebert</t>
  </si>
  <si>
    <t>Gene Siskel and Roger Ebert review The Hard Way (1991), Closet Land (1991), New Jack City (1991), Shipwrecked (1990) and Ju Dou (1990) and recommend _Nuovo Cinema Paradiso (1988)_ on video.</t>
  </si>
  <si>
    <t>Toy Soldiers</t>
  </si>
  <si>
    <t>William P. Kennedy (novel), Daniel Petrie Jr. (screenplay), David Koepp (screenplay)</t>
  </si>
  <si>
    <t>Sean Astin, Wil Wheaton, Keith Coogan, Andrew Divoff</t>
  </si>
  <si>
    <t>When terrorists seize control of a boarding school, a group of troublemaking boys decide to resist them.</t>
  </si>
  <si>
    <t>Madonna: Truth or Dare</t>
  </si>
  <si>
    <t>Madonna, Donna DeLory, Niki Harris, Luis Camacho</t>
  </si>
  <si>
    <t>Documentary following singer Madonna on her controversial Blond Ambition tour in 1990.</t>
  </si>
  <si>
    <t>Child's Play 3</t>
  </si>
  <si>
    <t>Jack Bender</t>
  </si>
  <si>
    <t>Justin Whalin, Perrey Reeves, Jeremy Sylvers, Travis Fine</t>
  </si>
  <si>
    <t>Chucky, the doll possessed by a serial killer, returns for revenge against Andy, the young boy that defeated him and has since become adult.</t>
  </si>
  <si>
    <t>The Commitments</t>
  </si>
  <si>
    <t>Alan Parker</t>
  </si>
  <si>
    <t>Roddy Doyle (novel), Dick Clement (screenplay), Ian La Frenais (screenplay), Roddy Doyle (screenplay)</t>
  </si>
  <si>
    <t>Robert Arkins, Michael Aherne, Angeline Ball, Maria Doyle Kennedy</t>
  </si>
  <si>
    <t>The travails of Jimmy Rabbitte to form the "World's Hardest Working Band," The Commitments, and bring soul music to the people of Dublin, Ireland.</t>
  </si>
  <si>
    <t>Once Around</t>
  </si>
  <si>
    <t>All I Want for Christmas</t>
  </si>
  <si>
    <t>Thom Eberhardt, Richard Kramer</t>
  </si>
  <si>
    <t>Harley Jane Kozak, Jamey Sheridan, Ethan Embry, Kevin Nealon</t>
  </si>
  <si>
    <t>Hallie and Ethans divorced mother is about to remarry. When Hallie goes to visit Santa Claus, she asks for an unusual gift - she wants her parents back together again.</t>
  </si>
  <si>
    <t>Not Without My Daughter</t>
  </si>
  <si>
    <t>Brian Gilbert</t>
  </si>
  <si>
    <t>Betty Mahmoody (book), William Hoffer (book), David W. Rintels (screenplay)</t>
  </si>
  <si>
    <t>Sally Field, Alfred Molina, Sheila Rosenthal, Roshan Seth</t>
  </si>
  <si>
    <t>An American woman, trapped in Islamic Iran by her brutish husband, must find a way to escape with her daughter as well.</t>
  </si>
  <si>
    <t>Action, Romance, War</t>
  </si>
  <si>
    <t>John Milius</t>
  </si>
  <si>
    <t>Stephen Coonts (novel), Robert Dillon (screenplay), David Shaber (screenplay)</t>
  </si>
  <si>
    <t>Danny Glover, Willem Dafoe, Brad Johnson, Rosanna Arquette</t>
  </si>
  <si>
    <t>In the Vietnam War, a bereaved US Navy A-6 Intruder tactical bomber pilot schemes with a hardened veteran to make an unauthorized air strike on Hanoi itself.</t>
  </si>
  <si>
    <t>Ernest Scared Stupid</t>
  </si>
  <si>
    <t>John R. Cherry III</t>
  </si>
  <si>
    <t>John R. Cherry III (story), Coke Sams (story), Charles Gale (screenplay), Coke Sams (screenplay)</t>
  </si>
  <si>
    <t>Jim Varney, Eartha Kitt, Austin Nagler, Shay Astar</t>
  </si>
  <si>
    <t>Ernest unleashes an ugly troll that plots to destroy the world.</t>
  </si>
  <si>
    <t>The Perfect Weapon</t>
  </si>
  <si>
    <t>Mark DiSalle</t>
  </si>
  <si>
    <t>David C. Wilson</t>
  </si>
  <si>
    <t>Jeff Speakman, John Dye, Mako, James Hong</t>
  </si>
  <si>
    <t>Jeff, a young delinquent, is enrolled by his father in a kenpo school, in the hopes of teaching the boy some self-discipline. Years later, Jeff's mentor, Kim, is being threatened by one of ...</t>
  </si>
  <si>
    <t>Drop Dead Fred</t>
  </si>
  <si>
    <t>Ate de Jong</t>
  </si>
  <si>
    <t>Elizabeth Livingston (story), Carlos Davis, Anthony Fingleton</t>
  </si>
  <si>
    <t>Phoebe Cates, Rik Mayall, Marsha Mason, Tim Matheson</t>
  </si>
  <si>
    <t>A young woman finds her already unstable life rocked by the presence of a rambunctious imaginary friend from childhood.</t>
  </si>
  <si>
    <t>The Marrying Man</t>
  </si>
  <si>
    <t>Jerry Rees</t>
  </si>
  <si>
    <t>Kim Basinger, Alec Baldwin, Robert Loggia, Elisabeth Shue</t>
  </si>
  <si>
    <t>Rich playboy Charley Pearl meets Vicki Anderson, singer at a nightclub in Las Vegas. But she's a gangster's-moll, Bugsy Siegel's, and when he finds the two of them in bed, he forces them to...</t>
  </si>
  <si>
    <t>Shattered</t>
  </si>
  <si>
    <t>Richard Neely (novel), Wolfgang Petersen (screenplay)</t>
  </si>
  <si>
    <t>Tom Berenger, Bob Hoskins, Greta Scacchi, Joanne Whalley</t>
  </si>
  <si>
    <t>Dan Merrick comes out from a shattering car accident with amnesia. He finds that he is married to Judith who is trying to help him start his life again. He keeps getting flashbacks about ...</t>
  </si>
  <si>
    <t>Career Opportunities</t>
  </si>
  <si>
    <t>Bryan Gordon</t>
  </si>
  <si>
    <t>Frank Whaley, Jennifer Connelly, Dermot Mulroney, Kieran Mulroney</t>
  </si>
  <si>
    <t>Josie, the daughter of the town's wealthiest businessman, faces problems at home and wishes to leave home, but is disorientated. Her decision is finalized after she falls asleep in a Target...</t>
  </si>
  <si>
    <t>One Good Cop</t>
  </si>
  <si>
    <t>Heywood Gould</t>
  </si>
  <si>
    <t>Michael Keaton, Rene Russo, Anthony LaPaglia, Kevin Conway</t>
  </si>
  <si>
    <t>One good cop has to fight the bad guys and take care of his partner's three little girls after he is killed in the line of fire.</t>
  </si>
  <si>
    <t>V.I. Warshawski</t>
  </si>
  <si>
    <t>Jeff Kanew</t>
  </si>
  <si>
    <t>Sara Paretsky ('V.I. Warshawski' novels), Edward Taylor (screen story), Edward Taylor (screenplay), David Aaron Cohen (screenplay), Nick Thiel (screenplay)</t>
  </si>
  <si>
    <t>Kathleen Turner, Jay O. Sanders, Charles Durning, Angela Goethals</t>
  </si>
  <si>
    <t>A female PI babysitting for a boyfriend gets stuck with his daughter and the case of her murdered father.</t>
  </si>
  <si>
    <t>The Super</t>
  </si>
  <si>
    <t>A Rage in Harlem</t>
  </si>
  <si>
    <t>Chester Himes (novel), John Toles-Bey (screenplay), Bobby Crawford (screenplay)</t>
  </si>
  <si>
    <t>Forest Whitaker, Gregory Hines, Robin Givens, Zakes Mokae</t>
  </si>
  <si>
    <t>A beautiful black gangster's moll flees to Harlem with a trunkload of gold after a shootout, unaware that the rest of the gang, and a few other unsavoury characters, are on her trail. A ...</t>
  </si>
  <si>
    <t>He Said, She Said</t>
  </si>
  <si>
    <t>Ken Kwapis, Marisa Silver</t>
  </si>
  <si>
    <t>Brian Hohlfeld</t>
  </si>
  <si>
    <t>Kevin Bacon, Elizabeth Perkins, Nathan Lane, Anthony LaPaglia</t>
  </si>
  <si>
    <t>Dan and Lorie are journalists working in the same office. More often than not they have opposing view of the issue in question. Deciding that this is hot stuff, a television producer gives ...</t>
  </si>
  <si>
    <t>The Butcher's Wife</t>
  </si>
  <si>
    <t>Terry Hughes</t>
  </si>
  <si>
    <t>Ezra Litwak, Marjorie Schwartz</t>
  </si>
  <si>
    <t>Demi Moore, Jeff Daniels, George Dzundza, Mary Steenburgen</t>
  </si>
  <si>
    <t>A clairvoyant thinks she's met her husband to be because she's seen him in her dreams. They marry quickly, and return to the husband's ("the butcher"), home in the city. She has a big ...</t>
  </si>
  <si>
    <t>Scenes From a Mall</t>
  </si>
  <si>
    <t>Paul Mazursky</t>
  </si>
  <si>
    <t>Roger L. Simon, Paul Mazursky</t>
  </si>
  <si>
    <t>Bette Midler, Woody Allen, Bill Irwin, Daren Firestone</t>
  </si>
  <si>
    <t>On their 16th anniversary a married couple's trip to a Beverly Hills mall becomes the stage for personal revelations and deceptions.</t>
  </si>
  <si>
    <t>Guilty by Suspicion</t>
  </si>
  <si>
    <t>Robert De Niro, Annette Bening, George Wendt, Patricia Wettig</t>
  </si>
  <si>
    <t>David Merrill (Robert De Niro), a fictitious 1950s Hollywood director, returns from filming abroad in France to find that his loyalty has been called into question by the House Committee on...</t>
  </si>
  <si>
    <t>Body Parts</t>
  </si>
  <si>
    <t>Eric Red</t>
  </si>
  <si>
    <t>Pierre Boileau (novel), Thomas Narcejac (novel), Patricia Herskovic (screen story), Joyce Taylor (screen story), Eric Red (screenplay), Norman Snider (screenplay)</t>
  </si>
  <si>
    <t>Jeff Fahey, Lindsay Duncan, Kim Delaney, Zakes Mokae</t>
  </si>
  <si>
    <t>After losing his arm in a car accident, a criminal psychologist has it replaced with a limb that belonged to a serial killer.</t>
  </si>
  <si>
    <t>Craig R. Baxley</t>
  </si>
  <si>
    <t>Walter Doniger</t>
  </si>
  <si>
    <t>Brian Bosworth, Lance Henriksen, William Forsythe, Arabella Holzbog</t>
  </si>
  <si>
    <t>Joe Huff is a tough, go-it-alone cop with a flair for infiltrating dangerous biker gangs. The FBI blackmail Joe into an undercover operation to convict some extremely violent bikers, who ...</t>
  </si>
  <si>
    <t>Macaulay Culkin, Joe Pesci, Daniel Stern, John Heard</t>
  </si>
  <si>
    <t>An 8-year-old boy who is accidentally left behind while his family flies to France for Christmas must defend his home against idiotic burglars.</t>
  </si>
  <si>
    <t>Patrick Swayze, Demi Moore, Whoopi Goldberg, Tony Goldwyn</t>
  </si>
  <si>
    <t>After being killed during a botched mugging, a man's love for his partner enables him to remain on earth as a ghost.</t>
  </si>
  <si>
    <t>181 min</t>
  </si>
  <si>
    <t>Michael Blake (screenplay), Michael Blake (novel)</t>
  </si>
  <si>
    <t>Kevin Costner, Mary McDonnell, Graham Greene, Rodney A. Grant</t>
  </si>
  <si>
    <t>Lt. John Dunbar, exiled to a remote western Civil War outpost, befriends wolves and Indians, making him an intolerable aberration in the military.</t>
  </si>
  <si>
    <t>Richard Gere, Julia Roberts, Ralph Bellamy, Jason Alexander</t>
  </si>
  <si>
    <t>A man in a legal but hurtful business needs an escort for some social events, and hires a beautiful prostitute he meets... only to fall in love.</t>
  </si>
  <si>
    <t>Kevin Eastman (characters), Peter Laird (characters), Bobby Herbeck (story), Todd W. Langen (screenplay), Bobby Herbeck (screenplay)</t>
  </si>
  <si>
    <t>Judith Hoag, Elias Koteas, Josh Pais, David Forman</t>
  </si>
  <si>
    <t>A group of mutated turtle warriors must emerge from the shadows to protect New York City from an uprising criminal gang of ninjas.</t>
  </si>
  <si>
    <t>Tom Clancy (novel), Larry Ferguson (screenplay), Donald Stewart (screenplay)</t>
  </si>
  <si>
    <t>Sean Connery, Alec Baldwin, Scott Glenn, Sam Neill</t>
  </si>
  <si>
    <t>In 1984, the USSR's best submarine captain in their newest sub violates orders and heads for the USA. Is he trying to defect, or to start a war?</t>
  </si>
  <si>
    <t>Philip K. Dick (short story "We Can Remember It For You Wholesale"), Ronald Shusett (screen story), Dan O'Bannon (screen story), Jon Povill (screen story), Ronald Shusett (screenplay), Dan O'Bannon (screenplay), Gary Goldman (screenplay)</t>
  </si>
  <si>
    <t>Arnold Schwarzenegger, Rachel Ticotin, Sharon Stone, Ronny Cox</t>
  </si>
  <si>
    <t>When a man goes for virtual vacation memories of the planet Mars, an unexpected and harrowing series of events forces him to go to the planet for real, or does he?</t>
  </si>
  <si>
    <t>Die Hard 2: Die Harder</t>
  </si>
  <si>
    <t>Chester Gould (characters), Jim Cash, Jack Epps Jr.</t>
  </si>
  <si>
    <t>Warren Beatty, Charlie Korsmo, Michael Donovan O'Donnell, Jim Wilkey</t>
  </si>
  <si>
    <t>The comic strip detective finds his life vastly complicated when Breathless Mahoney makes advances towards him while he is trying to battle Big Boy Caprice's united mob.</t>
  </si>
  <si>
    <t>Murray Salem (story), Murray Salem (screenplay), Herschel Weingrod (screenplay), Timothy Harris (screenplay)</t>
  </si>
  <si>
    <t>Arnold Schwarzenegger, Penelope Ann Miller, Pamela Reed, Linda Hunt</t>
  </si>
  <si>
    <t>A tough cop is given his most difficult assignment ever: to masquerade as a kindergarten teacher in order to find a drug dealer.</t>
  </si>
  <si>
    <t>Robert Zemeckis (characters), Bob Gale (characters), Robert Zemeckis (story), Bob Gale (story), Bob Gale (screenplay)</t>
  </si>
  <si>
    <t>Michael J. Fox, Christopher Lloyd, Mary Steenburgen, Thomas F. Wilson</t>
  </si>
  <si>
    <t>Enjoying a peaceable existence in 1885, Doctor Emmet Brown is about to be killed by Buford "Mad Dog" Tannen. Marty McFly travels back in time to save his friend.</t>
  </si>
  <si>
    <t>Presumed Innocent</t>
  </si>
  <si>
    <t>Scott Turow (novel), Frank Pierson (screenplay), Alan J. Pakula (screenplay)</t>
  </si>
  <si>
    <t>Harrison Ford, Brian Dennehy, Raul Julia, Bonnie Bedelia</t>
  </si>
  <si>
    <t>When the woman deputy prosecutor R.K. Sabich had an affair with is murdered the prosecutor asks him to lead the investigation. When Sabich digs too deeply he finds himself framed for the murder.</t>
  </si>
  <si>
    <t>Robert Towne (story), Tom Cruise (story), Robert Towne (screenplay)</t>
  </si>
  <si>
    <t>Tom Cruise, Nicole Kidman, Robert Duvall, Randy Quaid</t>
  </si>
  <si>
    <t>A young hot-shot stock car driver gets his chance to compete at the top level.</t>
  </si>
  <si>
    <t>Another 48 HRS.</t>
  </si>
  <si>
    <t>Roger Spottiswoode (characters), Walter Hill (characters), Larry Gross (characters), Steven E. de Souza (characters), Eddie Murphy (story), John Fasano (screenplay), Jeb Stuart (screenplay), Larry Gross (screenplay)</t>
  </si>
  <si>
    <t>Eddie Murphy, Nick Nolte, Brion James, Kevin Tighe</t>
  </si>
  <si>
    <t>Jack Cates once again enlists the aid of ex-con Reggie Hammond--this time, to take down The Iceman, a ruthless drug lord operating in the San Francisco bay area.</t>
  </si>
  <si>
    <t>Three Men and a Little Lady</t>
  </si>
  <si>
    <t>Bird on a Wire</t>
  </si>
  <si>
    <t>Louis Venosta (story), Eric Lerner (story), David Seltzer (screenplay), Louis Venosta (screenplay), Eric Lerner (screenplay)</t>
  </si>
  <si>
    <t>Mel Gibson, Goldie Hawn, David Carradine, Bill Duke</t>
  </si>
  <si>
    <t>An old flame discovers her ex-boyfriend from the past is a relocated FBI informant out to stop the bad guys.</t>
  </si>
  <si>
    <t>The Godfather Part III</t>
  </si>
  <si>
    <t>Peter Filardi</t>
  </si>
  <si>
    <t>Kiefer Sutherland, Julia Roberts, Kevin Bacon, William Baldwin</t>
  </si>
  <si>
    <t>Four Medical students experiment on "near death" experiences that involve past tragedies until the dark consequences begin to jeopardize their lives.</t>
  </si>
  <si>
    <t>Misery</t>
  </si>
  <si>
    <t>Stephen King (novel), William Goldman (screenplay)</t>
  </si>
  <si>
    <t>James Caan, Kathy Bates, Richard Farnsworth, Frances Sternhagen</t>
  </si>
  <si>
    <t>A famous novelist is "rescued" from a car crash by an obsessed fan.</t>
  </si>
  <si>
    <t>Tim Burton (story), Caroline Thompson (story), Caroline Thompson (screenplay)</t>
  </si>
  <si>
    <t>Johnny Depp, Winona Ryder, Dianne Wiest, Anthony Michael Hall</t>
  </si>
  <si>
    <t>An uncommonly gentle young man, who happens to have scissors for hands, falls in love with a beautiful adolescent girl.</t>
  </si>
  <si>
    <t>Problem Child</t>
  </si>
  <si>
    <t>John Ritter, Jack Warden, Michael Oliver, Gilbert Gottfried</t>
  </si>
  <si>
    <t>A young boy is just short of a monster. He is adopted by a loving man and his wacky wife. The laughs keep coming as the boy pushes them to the limits.</t>
  </si>
  <si>
    <t>Don Jakoby (story), Al Williams (story), Don Jakoby (screenplay), Wesley Strick (screenplay)</t>
  </si>
  <si>
    <t>Jeff Daniels, Harley Jane Kozak, John Goodman, Julian Sands</t>
  </si>
  <si>
    <t>A species of South American killer spider hitches a lift to the U.S. in a coffin and starts to breed and kill.</t>
  </si>
  <si>
    <t>Awakenings</t>
  </si>
  <si>
    <t>Oliver Sacks (book), Steven Zaillian (screenplay)</t>
  </si>
  <si>
    <t>Robert De Niro, Robin Williams, Julie Kavner, Ruth Nelson</t>
  </si>
  <si>
    <t>The victims of an encephalitis epidemic many years ago have been catatonic ever since, but now a new drug offers the prospect of reviving them.</t>
  </si>
  <si>
    <t>Look Who's Talking Too</t>
  </si>
  <si>
    <t>Amy Heckerling, Neal Israel, Amy Heckerling (characters)</t>
  </si>
  <si>
    <t>John Travolta, Kirstie Alley, Olympia Dukakis, Elias Koteas</t>
  </si>
  <si>
    <t>This time, a new baby is on the way, and it's a girl. Wrapped together with the standard conflict between mother and father, Mikey engages in a bit of sibling rivalry with his new sister.</t>
  </si>
  <si>
    <t>Hard to Kill</t>
  </si>
  <si>
    <t>Action, Drama, Crime</t>
  </si>
  <si>
    <t>Bruce Malmuth</t>
  </si>
  <si>
    <t>Steven McKay</t>
  </si>
  <si>
    <t>Steven Seagal, Kelly LeBrock, William Sadler, Frederick Coffin</t>
  </si>
  <si>
    <t>Mason Storm, a 'go it alone' cop, is gunned down at home. The intruders kill his wife, and think they've killed both Mason and his son too. Mason is secretly taken to a hospital where he ...</t>
  </si>
  <si>
    <t>Robert De Niro, Ray Liotta, Joe Pesci, Lorraine Bracco</t>
  </si>
  <si>
    <t>Henry Hill and his friends work their way up through the mob hierarchy.</t>
  </si>
  <si>
    <t>Marked for Death</t>
  </si>
  <si>
    <t>Steven Seagal, Basil Wallace, Keith David, Tom Wright</t>
  </si>
  <si>
    <t>Chicago DEA agent John Hatcher has just returned from Colombia, where his partner was killed in the line of duty by a drug dealer who has since been taken down. As a result of his partner's...</t>
  </si>
  <si>
    <t>Robocop 2</t>
  </si>
  <si>
    <t>Irvin Kershner</t>
  </si>
  <si>
    <t>Edward Neumeier (characters), Michael Miner (characters), Frank Miller (story), Frank Miller (screenplay), Walon Green (screenplay)</t>
  </si>
  <si>
    <t>Belinda Bauer, John Glover, Mario Machado, Leeza Gibbons</t>
  </si>
  <si>
    <t>A corrupt businesswoman seeks to disable Robocop in favor of her own model of cyborg.</t>
  </si>
  <si>
    <t>The Jungle Book (re-issue) (1990)</t>
  </si>
  <si>
    <t>Young Guns II</t>
  </si>
  <si>
    <t>John Fusco (characters), John Fusco</t>
  </si>
  <si>
    <t>Emilio Estevez, Kiefer Sutherland, Lou Diamond Phillips, Christian Slater</t>
  </si>
  <si>
    <t>Billy "The Kid" and his gang is wanted by the law, and when "Doc" Scurlock and Chavez are captured, Billy has to save them. They escape and set south for Mexico. "Let's hire a thief to ...</t>
  </si>
  <si>
    <t>Chris Columbus (characters), Charles S. Haas</t>
  </si>
  <si>
    <t>Zach Galligan, Phoebe Cates, John Glover, Robert Prosky</t>
  </si>
  <si>
    <t>The Gremlins are back, and this time, they've taken total control over the building of a media mogul.</t>
  </si>
  <si>
    <t>Rocky V</t>
  </si>
  <si>
    <t>Sylvester Stallone, Talia Shire, Burt Young, Sage Stallone</t>
  </si>
  <si>
    <t>Reluctantly retired from boxing and back from riches to rags, Rocky takes on a new protege who betrays him</t>
  </si>
  <si>
    <t>Joe Versus the Volcano</t>
  </si>
  <si>
    <t>Tom Hanks, Meg Ryan, Lloyd Bridges, Robert Stack</t>
  </si>
  <si>
    <t>When a hypochondriac learns that he is dying, he accepts an offer to throw himself in a volcano at a tropical island, and along the way there, learns to truly live.</t>
  </si>
  <si>
    <t>Postcards from the Edge</t>
  </si>
  <si>
    <t>Carrie Fisher (book), Carrie Fisher (screenplay)</t>
  </si>
  <si>
    <t>Meryl Streep, Shirley MacLaine, Dennis Quaid, Gene Hackman</t>
  </si>
  <si>
    <t>Substance-addicted Hollywood actress Suzanne Vale is on the skids. After a spell at a detox centre her film company insists as a condition of continuing to employ her that she live with her...</t>
  </si>
  <si>
    <t>Mermaids</t>
  </si>
  <si>
    <t>Patty Dann (novel), June Roberts (screenplay)</t>
  </si>
  <si>
    <t>Cher, Bob Hoskins, Winona Ryder, Michael Schoeffling</t>
  </si>
  <si>
    <t>An unconventional single mother relocates with her two daughters to a small Massachusetts town in 1963, where a number of events and relationships both challenge and strengthen their familial bonds.</t>
  </si>
  <si>
    <t>Darkman</t>
  </si>
  <si>
    <t>Sam Raimi (story), Chuck Pfarrer (screenplay), Sam Raimi (screenplay), Ivan Raimi (screenplay), Daniel Goldin (screenplay), Joshua Goldin (screenplay)</t>
  </si>
  <si>
    <t>Liam Neeson, Frances McDormand, Colin Friels, Larry Drake</t>
  </si>
  <si>
    <t>A brilliant scientist left for dead returns to exact revenge on the people who burned him alive.</t>
  </si>
  <si>
    <t>Air America</t>
  </si>
  <si>
    <t>Christopher Robbins (book), John Eskow (screenplay), Richard Rush (screenplay)</t>
  </si>
  <si>
    <t>Mel Gibson, Robert Downey Jr., Nancy Travis, Ken Jenkins</t>
  </si>
  <si>
    <t>A young pilot finds himself recruited into a covert and corrupt CIA airlift organization operating in Vietnam War Era Laos.</t>
  </si>
  <si>
    <t>Green Card</t>
  </si>
  <si>
    <t>Pacific Heights</t>
  </si>
  <si>
    <t>Melanie Griffith, Matthew Modine, Michael Keaton, Mako</t>
  </si>
  <si>
    <t>A couple works hard to renovate their dream house and become landlords to pay for it. Unfortunately one of their tenants has plans of his own.</t>
  </si>
  <si>
    <t>Alex Vincent, Jenny Agutter, Gerrit Graham, Christine Elise</t>
  </si>
  <si>
    <t>Chucky's back as the doll possessed by the soul of a serial killer, butchering all who stand in his way of possessing the body of a boy.</t>
  </si>
  <si>
    <t>The Rescuers Down Under</t>
  </si>
  <si>
    <t>Animation, Adventure, Crime</t>
  </si>
  <si>
    <t>Hendel Butoy, Mike Gabriel</t>
  </si>
  <si>
    <t>Jim Cox (animation screenplay), Karey Kirkpatrick (animation screenplay), Byron Simpson (animation screenplay), Joe Ranft (animation screenplay), Joe Ranft (story), Margery Sharp (characters)</t>
  </si>
  <si>
    <t>Bob Newhart, Eva Gabor, John Candy, Tristan Rogers</t>
  </si>
  <si>
    <t>The R.A.S. agents, Miss Bianca and Bernard, race to Australia to save a boy and a rare golden eagle from a murderous poacher.</t>
  </si>
  <si>
    <t>Internal Affairs</t>
  </si>
  <si>
    <t>Henry Bean</t>
  </si>
  <si>
    <t>Richard Gere, Andy Garcia, Nancy Travis, Laurie Metcalf</t>
  </si>
  <si>
    <t>Keen young Raymond Avila joins the Internal Affairs Department of the Los Angeles police. He and partner Amy Wallace are soon looking closely at the activities of cop Dennis Peck whose ...</t>
  </si>
  <si>
    <t>Cadillac Man</t>
  </si>
  <si>
    <t>Ken Friedman</t>
  </si>
  <si>
    <t>Robin Williams, Tim Robbins, Pamela Reed, Fran Drescher</t>
  </si>
  <si>
    <t>Joe's a car salesman with a problem. He has two days to sell 12 cars or he loses his job. This would be a difficult task at the best of times but Joe has to contend with his girlfriends (...</t>
  </si>
  <si>
    <t>Memphis Belle</t>
  </si>
  <si>
    <t>Matthew Modine, Eric Stoltz, Tate Donovan, D.B. Sweeney</t>
  </si>
  <si>
    <t>It's May 1943 at a US Army Air Corps base in England. The four officers and six enlisted men of the Memphis Belle - a B-17 bomber so nicknamed for the girlfriend of its stern and stoic ...</t>
  </si>
  <si>
    <t>House Party</t>
  </si>
  <si>
    <t>Christopher Reid, Robin Harris, Christopher Martin, Martin Lawrence</t>
  </si>
  <si>
    <t>Young Kid has been invited to a party at his friend Play's house. But after a fight at school, Kid's father grounds him. None the less, Kid sneaks out when his father falls asleep. But Kid ...</t>
  </si>
  <si>
    <t>Jacob's Ladder</t>
  </si>
  <si>
    <t>The Exorcist III</t>
  </si>
  <si>
    <t>William Peter Blatty</t>
  </si>
  <si>
    <t>William Peter Blatty (screenplay), William Peter Blatty (novel)</t>
  </si>
  <si>
    <t>George C. Scott, Ed Flanders, Brad Dourif, Jason Miller</t>
  </si>
  <si>
    <t>A police lieutenant in Georgetown mourns the anniversary of a priest's death as a serial killer strikes.</t>
  </si>
  <si>
    <t>Fantasia (Re-issue) (1990)</t>
  </si>
  <si>
    <t>Navy Seals</t>
  </si>
  <si>
    <t>Lewis Teague</t>
  </si>
  <si>
    <t>Chuck Pfarrer, Gary Goldman</t>
  </si>
  <si>
    <t>Charlie Sheen, Michael Biehn, Joanne Whalley, Rick Rossovich</t>
  </si>
  <si>
    <t>While rescuing an American air crew captured by Mid-Eastern terrorists, Lieutenant Curran and his team of Navy SEALs discover evidence that the terrorists have come into possession of ...</t>
  </si>
  <si>
    <t>Ernest Goes to Jail</t>
  </si>
  <si>
    <t>Charlie Cohen</t>
  </si>
  <si>
    <t>Jim Varney, Gailard Sartain, Bill Byrge, Barbara Tyson</t>
  </si>
  <si>
    <t>Bumbling Ernest P. Worrell is assigned to jury duty, where a crooked lawyer notices a resemblance with crime boss Mr. Nash, and arranges a switch. Nash assumes Ernest's job as a bank ...</t>
  </si>
  <si>
    <t>Ghost Dad</t>
  </si>
  <si>
    <t>Sidney Poitier</t>
  </si>
  <si>
    <t>Brent Maddock (story), S.S. Wilson (story), Chris Reese (screenplay), Brent Maddock (screenplay), S.S. Wilson (screenplay)</t>
  </si>
  <si>
    <t>Bill Cosby, Kimberly Russell, Denise Nicholas, Ian Bannen</t>
  </si>
  <si>
    <t>Elliot Hopper is a widower with three children, he is currently working on a deal. It seems like his wife illness was very costly and this deal could put them out of the red. However he ...</t>
  </si>
  <si>
    <t>My Blue Heaven</t>
  </si>
  <si>
    <t>Steve Martin, Rick Moranis, Joan Cusack, Melanie Mayron</t>
  </si>
  <si>
    <t>An all too uptight FBI agent must protect a larger than life mobster with a heart of gold, currently under witness protection in the suburbs.</t>
  </si>
  <si>
    <t>The Russia House</t>
  </si>
  <si>
    <t>The First Power</t>
  </si>
  <si>
    <t>Crime, Horror, Thriller</t>
  </si>
  <si>
    <t>Robert Resnikoff</t>
  </si>
  <si>
    <t>Lou Diamond Phillips, Tracy Griffith, Jeff Kober, Mykelti Williamson</t>
  </si>
  <si>
    <t>A killer is given the gas chamber after committing several demonic murders. His spirit is released and given power by the Devil. Now the cop that caught him before must find a way to do it ...</t>
  </si>
  <si>
    <t>The Rookie (1990)</t>
  </si>
  <si>
    <t>The Freshman</t>
  </si>
  <si>
    <t>Marlon Brando, Matthew Broderick, Bruno Kirby, Penelope Ann Miller</t>
  </si>
  <si>
    <t>Clark Kellogg is a young man starting his first year at film school in New York City. After a small time crook steals all his belongings, Clark meets Carmine "Jimmy the Toucan" Sabatini, an...</t>
  </si>
  <si>
    <t>The Adventures of Ford Fairlane</t>
  </si>
  <si>
    <t>Daniel Waters (screenplay), James Cappe (screenplay), David Arnott (screenplay), James Cappe (story), David Arnott (story), Rex Weiner (characters)</t>
  </si>
  <si>
    <t>Andrew Dice Clay, Wayne Newton, Priscilla Presley, Morris Day</t>
  </si>
  <si>
    <t>Ford "Mr. Rock n' Roll Detective" Fairlane is experiencing problems, and it's not with the opposite sex. One of them is that all the rock stars pay him with drum sticks, koala bears, food ...</t>
  </si>
  <si>
    <t>John Hill</t>
  </si>
  <si>
    <t>Tom Selleck, Laura San Giacomo, Alan Rickman, Chris Haywood</t>
  </si>
  <si>
    <t>Sharpshooter Matt Quigley is hired from Montana by an Australian rancher paying a very high price. But when Quigley arrives Down Under, all is not as it seems.</t>
  </si>
  <si>
    <t>Madhouse</t>
  </si>
  <si>
    <t>Tom Ropelewski</t>
  </si>
  <si>
    <t>John Larroquette, Kirstie Alley, Alison La Placa, John Diehl</t>
  </si>
  <si>
    <t>The luxurious villa of Mark and Jessie Bannister, a yuppie couple, is overrun by loads of uninvited guests who turn the house up side down.</t>
  </si>
  <si>
    <t>Hamlet (1990)</t>
  </si>
  <si>
    <t>Jetsons: The Movie</t>
  </si>
  <si>
    <t>Joseph Barbera, William Hanna</t>
  </si>
  <si>
    <t>Dennis Marks (screenplay), Carl Sautter (additional dialogue)</t>
  </si>
  <si>
    <t>George O'Hanlon, Mel Blanc, Penny Singleton, Tiffany</t>
  </si>
  <si>
    <t>George Jetson is forced to uproot his family when Mr. Spacely promotes him to take charge of a new factory on a distant planet.</t>
  </si>
  <si>
    <t>John Erman</t>
  </si>
  <si>
    <t>Olive Higgins Prouty (novel), Robert Getchell (screenplay)</t>
  </si>
  <si>
    <t>Bette Midler, John Goodman, Trini Alvarado, Stephen Collins</t>
  </si>
  <si>
    <t>Stella is determined, courageous, vulgar, unfashionable...and all her daughter has. Through the trials of teenagehood, to the problems of adulthood, Stella will do anything for Jenny......</t>
  </si>
  <si>
    <t>Taking Care of Business</t>
  </si>
  <si>
    <t>James Belushi, Charles Grodin, Anne De Salvo, Loryn Locklin</t>
  </si>
  <si>
    <t>An uptight advertising exec has his entire life in a filofax organizer which mistakenly ends up in the hands of a friendly convict who poses as him.</t>
  </si>
  <si>
    <t>Betsy's Wedding</t>
  </si>
  <si>
    <t>Duck Tales: The Movie</t>
  </si>
  <si>
    <t>Sibling Rivalry</t>
  </si>
  <si>
    <t>Martha Goldhirsh</t>
  </si>
  <si>
    <t>Kirstie Alley, Bill Pullman, Carrie Fisher, Jami Gertz</t>
  </si>
  <si>
    <t>A frustrated woman's life gets even more frustrating once she gets into an affair with a man who suffers a fatal heart attack after their fling.</t>
  </si>
  <si>
    <t>White Palace</t>
  </si>
  <si>
    <t>Glenn Savan (novel), Ted Tally (screenplay), Alvin Sargent (screenplay)</t>
  </si>
  <si>
    <t>Susan Sarandon, James Spader, Jason Alexander, Kathy Bates</t>
  </si>
  <si>
    <t>Max Baron (James Spader) is a 27-year-old high flying advertising executive still recovering from the death of his wife. One night he is in a bar when he meets Nora Baker (Susan Sarandon) a...</t>
  </si>
  <si>
    <t>The Guardian (1990)</t>
  </si>
  <si>
    <t>Death Warrant</t>
  </si>
  <si>
    <t>Jean-Claude Van Damme, Robert Guillaume, Cynthia Gibb, George Dickerson</t>
  </si>
  <si>
    <t>The Canadian policeman Louis Burke is assigned in a jail to investigate in some murders of prisoners and jailors. When in jail, Lois, using his outstandings martial arts is able to save his...</t>
  </si>
  <si>
    <t>S.S. Wilson (story), Brent Maddock (story), Ron Underwood (story), S.S. Wilson (screenplay), Brent Maddock (screenplay)</t>
  </si>
  <si>
    <t>Kevin Bacon, Fred Ward, Finn Carter, Michael Gross</t>
  </si>
  <si>
    <t>Natives of a small isolated town defend themselves against strange underground creatures which are killing them one by one.</t>
  </si>
  <si>
    <t>Tales From the Darkside: The Movie</t>
  </si>
  <si>
    <t>John Harrison</t>
  </si>
  <si>
    <t>Michael McDowell, Arthur Conan Doyle (short story "Lot 249"), Michael McDowell (screenplay), Stephen King (short story), George A. Romero (screenplay)</t>
  </si>
  <si>
    <t>Deborah Harry, Christian Slater, David Johansen, William Hickey</t>
  </si>
  <si>
    <t>In anthology style, a child tells three stories of horror to keep from being eaten by a witch.</t>
  </si>
  <si>
    <t>Men at Work</t>
  </si>
  <si>
    <t>Emilio Estevez</t>
  </si>
  <si>
    <t>Charlie Sheen, Emilio Estevez, Leslie Hope, Keith David</t>
  </si>
  <si>
    <t>Carl and James are two pleasant but unambitious garbage men. Carl has a telescope with which he observes his neighbors. One evening he sees a man giving a female neighbor a hard time. As ...</t>
  </si>
  <si>
    <t>I Love You to Death</t>
  </si>
  <si>
    <t>John Kostmayer</t>
  </si>
  <si>
    <t>Kevin Kline, Tracey Ullman, Joan Plowright, River Phoenix</t>
  </si>
  <si>
    <t>Joey owns a pizza parlor, and is married to Rosalee, and is a major womanizer. Rosalee goes to extremes when she finds he has been cheating.</t>
  </si>
  <si>
    <t>Denzel Washington, Spike Lee, Wesley Snipes, Giancarlo Esposito</t>
  </si>
  <si>
    <t>Jazz trumpeter Bleek Gilliam makes questionable decisions in his professional and romantic life.</t>
  </si>
  <si>
    <t>Avalon</t>
  </si>
  <si>
    <t>Leo Fuchs, Eve Gordon, Lou Jacobi, Armin Mueller-Stahl</t>
  </si>
  <si>
    <t>A Polish-Jewish family comes to the USA at the beginning of the Twentieth Century. There, the family and their children try to make themselves a better future in the so-called promised land.</t>
  </si>
  <si>
    <t>The Bonfire of the Vanities</t>
  </si>
  <si>
    <t>Michael Cristofer (screenplay), Tom Wolfe (novel)</t>
  </si>
  <si>
    <t>Tom Hanks, Bruce Willis, Melanie Griffith, Kim Cattrall</t>
  </si>
  <si>
    <t>After his mistress runs over a young teen, a Wall Street hotshot sees his life unravel in the spotlight, and attracting the interest of a down and out reporter.</t>
  </si>
  <si>
    <t>Jim Harrison (novel), Jim Harrison (screenplay), Jeffrey Alan Fiskin (screenplay)</t>
  </si>
  <si>
    <t>Kevin Costner, Anthony Quinn, Madeleine Stowe, Tomas Milian</t>
  </si>
  <si>
    <t>Michael "Jay" Cochran has just left the Navy after 12 years. He's not quite sure what he's going to do, except that he knows he wants a holiday. He decides to visit Tiburon Mendez, a ...</t>
  </si>
  <si>
    <t>Reversal of Fortune</t>
  </si>
  <si>
    <t>Mr. Destiny</t>
  </si>
  <si>
    <t>James Orr, Jim Cruickshank</t>
  </si>
  <si>
    <t>James Belushi, Linda Hamilton, Michael Caine, Jon Lovitz</t>
  </si>
  <si>
    <t>Unhappy Larry Burrows sees what his life could've been like, had he made that winning home run as a teenager.</t>
  </si>
  <si>
    <t>Patrick Read Johnson (screenplay), Scott Lawrence Alexander (screenplay)</t>
  </si>
  <si>
    <t>Douglas Barr, Royal Dano, Ariana Richards, J.J. Anderson</t>
  </si>
  <si>
    <t>Dimwitted Martians drop into a little Illinois town on the day that the local radio station happens to rebroadcast Orson Welles 1938 "War Of The Worlds".</t>
  </si>
  <si>
    <t>Quick Change</t>
  </si>
  <si>
    <t>Howard Franklin, Bill Murray</t>
  </si>
  <si>
    <t>Jay Cronley (book), Howard Franklin (screenplay)</t>
  </si>
  <si>
    <t>Bill Murray, Dale Grand, Bob Elliott, Geena Davis</t>
  </si>
  <si>
    <t>Three thieves successfully rob a New York City bank, but making the escape from the city proves to be almost impossible.</t>
  </si>
  <si>
    <t>Fire Birds</t>
  </si>
  <si>
    <t>David Green</t>
  </si>
  <si>
    <t>Step Tyner (story), John K. Swensson (story), Dale Dye (story), Nick Thiel (screenplay), Paul F. Edwards (screenplay)</t>
  </si>
  <si>
    <t>Nicolas Cage, Tommy Lee Jones, Sean Young, Bryan Kestner</t>
  </si>
  <si>
    <t>The U.S. Government is willing to help any country that requires help in ridding themselves of drugs with support from the Army. Unfortunately, the drug cartels have countered that offer by...</t>
  </si>
  <si>
    <t>Wild at Heart</t>
  </si>
  <si>
    <t>David Lynch</t>
  </si>
  <si>
    <t>Barry Gifford (novel), David Lynch (screenplay)</t>
  </si>
  <si>
    <t>Nicolas Cage, Laura Dern, Willem Dafoe, J.E. Freeman</t>
  </si>
  <si>
    <t>Young lovers Sailor and Lula run from the variety of weirdos that Lula's mom has hired to kill Sailor.</t>
  </si>
  <si>
    <t>The Lord of the Flies</t>
  </si>
  <si>
    <t>The Grifters</t>
  </si>
  <si>
    <t>Jim Thompson (novel), Donald E. Westlake (screenplay)</t>
  </si>
  <si>
    <t>Anjelica Huston, John Cusack, Annette Bening, Jan Munroe</t>
  </si>
  <si>
    <t>A small-time conman has torn loyalties between his estranged mother and new girlfriend--both of whom are high-stakes grifters with their own angles to play.</t>
  </si>
  <si>
    <t>Crazy People</t>
  </si>
  <si>
    <t>Tony Bill, Barry L. Young</t>
  </si>
  <si>
    <t>Mitch Markowitz</t>
  </si>
  <si>
    <t>Dudley Moore, Daryl Hannah, Paul Reiser, J.T. Walsh</t>
  </si>
  <si>
    <t>A bitter ad executive who has reached his breaking point, finds himself in a mental institution where his career actually begins to thrive with the help of the hospital's patients.</t>
  </si>
  <si>
    <t>Bad Influence</t>
  </si>
  <si>
    <t>Rob Lowe, James Spader, Lisa Zane, Marcia Cross</t>
  </si>
  <si>
    <t>Michael, a wimpy young executive, is about to get pulverized by a jealous boyfriend in a bar when a handsome, mysterious stranger steps in--and then disappears. Later that night, while ...</t>
  </si>
  <si>
    <t>Cinema Paradiso</t>
  </si>
  <si>
    <t>Graveyard Shift</t>
  </si>
  <si>
    <t>Ralph S. Singleton</t>
  </si>
  <si>
    <t>Stephen King (short story), John Esposito (screenplay)</t>
  </si>
  <si>
    <t>David Andrews, Kelly Wolf, Stephen Macht, Andrew Divoff</t>
  </si>
  <si>
    <t>In a very old textile mill, with a serious rat infestation, the workers discover a horrifying secret deep in the basement.</t>
  </si>
  <si>
    <t>Henry &amp; June</t>
  </si>
  <si>
    <t>Pump Up the Volume</t>
  </si>
  <si>
    <t>Allan Moyle</t>
  </si>
  <si>
    <t>Christian Slater, Annie Ross, Andy Romano, Scott Paulin</t>
  </si>
  <si>
    <t>Mark runs a pirate radio station and causes an uproar when he speaks his mind and enthralls fellow teens.</t>
  </si>
  <si>
    <t>Opportunity Knocks</t>
  </si>
  <si>
    <t>Mitchel Katlin, Nat Bernstein</t>
  </si>
  <si>
    <t>Dana Carvey, Robert Loggia, Todd Graff, Julia Campbell</t>
  </si>
  <si>
    <t>Eddie and Lou are a couple of two-bit con men on the lam from a loan shark. They hide out in someone's house and they hear on the answering machine that (A) the owner of the house is out of...</t>
  </si>
  <si>
    <t>Q &amp; A</t>
  </si>
  <si>
    <t>Edwin Torres (book), Sidney Lumet (screenplay), Alan Smithee (screenplay)</t>
  </si>
  <si>
    <t>Nick Nolte, Timothy Hutton, Armand Assante, Patrick O'Neal</t>
  </si>
  <si>
    <t>A young district attorney seeking to prove a case against a corrupt police detective encounters a former lover and her new protector, a crime boss who refuse to help him in this gritty ...</t>
  </si>
  <si>
    <t>Wild Orchid</t>
  </si>
  <si>
    <t>Nuns on the Run</t>
  </si>
  <si>
    <t>Eric Idle, Robbie Coltrane, Camille Coduri, Janet Suzman</t>
  </si>
  <si>
    <t>Brian and Charlie (B &amp; C) work for a gangster. When the boss learns they want to "leave", he sets them up to be killed, after they help rob the local Triads of their drug dealing profits. B...</t>
  </si>
  <si>
    <t>Narrow Margin</t>
  </si>
  <si>
    <t>Peter Hyams (screenplay), Earl Felton (earlier screenplay), Martin Goldsmith (earlier story), Jack Leonard (earlier story)</t>
  </si>
  <si>
    <t>Gene Hackman, Anne Archer, James Sikking, J.T. Walsh</t>
  </si>
  <si>
    <t>A woman secretly witnesses the murder of her blind date for the evening by a top Mafia boss. She immediately goes into hiding without informing the authorities. When they finally catch up ...</t>
  </si>
  <si>
    <t>The Witches</t>
  </si>
  <si>
    <t>Fantasy, Family, Horror</t>
  </si>
  <si>
    <t>Nicolas Roeg</t>
  </si>
  <si>
    <t>Roald Dahl (book), Allan Scott (screenplay)</t>
  </si>
  <si>
    <t>Anjelica Huston, Mai Zetterling, Jasen Fisher, Rowan Atkinson</t>
  </si>
  <si>
    <t>A young boy stumbles onto a witch convention and must stop them, even after he has been turned into a mouse.</t>
  </si>
  <si>
    <t>Adventures of Milo and Otis (Re-issue)</t>
  </si>
  <si>
    <t>The Two Jakes</t>
  </si>
  <si>
    <t>Jack Nicholson</t>
  </si>
  <si>
    <t>Robert Towne (characters), Robert Towne</t>
  </si>
  <si>
    <t>Jack Nicholson, Harvey Keitel, Meg Tilly, Madeleine Stowe</t>
  </si>
  <si>
    <t>The sequel to Chinatown (1974) finds Jake Gittes investigating adultery and murder... and the money that comes from oil.</t>
  </si>
  <si>
    <t>Bob Kane (Batman characters), Sam Hamm (story), Sam Hamm (screenplay), Warren Skaaren (screenplay)</t>
  </si>
  <si>
    <t>Michael Keaton, Jack Nicholson, Kim Basinger, Robert Wuhl</t>
  </si>
  <si>
    <t>The Dark Knight of Gotham City begins his war on crime with his first major enemy being the clownishly homicidal Joker.</t>
  </si>
  <si>
    <t>Jeffrey Boam (screenplay), George Lucas (story), Menno Meyjes (story), George Lucas (characters), Philip Kaufman (characters)</t>
  </si>
  <si>
    <t>Harrison Ford, Sean Connery, Denholm Elliott, Alison Doody</t>
  </si>
  <si>
    <t>When Dr. Henry Jones Sr. suddenly goes missing while pursuing the Holy Grail, eminent archaeologist Indiana Jones must follow in his father's footsteps and stop the Nazis.</t>
  </si>
  <si>
    <t>Lethal Weapon 2</t>
  </si>
  <si>
    <t>Jeffrey Boam (screenplay), Shane Black (story), Warren Murphy (story), Shane Black (characters)</t>
  </si>
  <si>
    <t>Mel Gibson, Danny Glover, Joe Pesci, Joss Ackland</t>
  </si>
  <si>
    <t>Riggs and Murtaugh are on the trail of South African diplomats who are using their immunity to engage in criminal activities.</t>
  </si>
  <si>
    <t>Look Who's Talking</t>
  </si>
  <si>
    <t>John Travolta, Kirstie Alley, Olympia Dukakis, George Segal</t>
  </si>
  <si>
    <t>After a single, career-minded woman is left on her own to give birth to the child of a married man, she finds a new romantic chance in a cab driver. Meanwhile the point-of-view of the newborn boy is narrated through voice over.</t>
  </si>
  <si>
    <t>Honey, I Shrunk the Kids</t>
  </si>
  <si>
    <t>Stuart Gordon (story), Brian Yuzna (story), Ed Naha (story), Ed Naha (screenplay), Tom Schulman (screenplay)</t>
  </si>
  <si>
    <t>Rick Moranis, Matt Frewer, Marcia Strassman, Kristine Sutherland</t>
  </si>
  <si>
    <t>The scientist father of a teenage girl and boy accidentally shrinks his and two other neighborhood teens to the size of insects. Now the teens must fight diminutive dangers as the father searches for them.</t>
  </si>
  <si>
    <t>Michael J. Fox, Christopher Lloyd, Lea Thompson, Thomas F. Wilson</t>
  </si>
  <si>
    <t>After visiting 2015, Marty McFly must repeat his visit to 1955 to prevent disastrous changes to 1985... without interfering with his first trip.</t>
  </si>
  <si>
    <t>Ghostbusters II</t>
  </si>
  <si>
    <t>Comedy, Fantasy, Sci-Fi</t>
  </si>
  <si>
    <t>Dan Aykroyd (characters), Harold Ramis (characters), Harold Ramis, Dan Aykroyd</t>
  </si>
  <si>
    <t>Bill Murray, Dan Aykroyd, Sigourney Weaver, Harold Ramis</t>
  </si>
  <si>
    <t>The discovery of a massive river of ectoplasm and a resurgence of spectral activity allows the staff of Ghostbusters to revive the business.</t>
  </si>
  <si>
    <t>Alfred Uhry (screenplay), Alfred Uhry (play)</t>
  </si>
  <si>
    <t>Morgan Freeman, Jessica Tandy, Dan Aykroyd, Patti LuPone</t>
  </si>
  <si>
    <t>An old Jewish woman and her African-American chauffeur in the American South have a relationship that grows and improves over the years.</t>
  </si>
  <si>
    <t>Parenthood</t>
  </si>
  <si>
    <t>Lowell Ganz (story), Babaloo Mandel (story), Ron Howard (story), Lowell Ganz (screenplay), Babaloo Mandel (screenplay)</t>
  </si>
  <si>
    <t>Steve Martin, Mary Steenburgen, Dianne Wiest, Jason Robards</t>
  </si>
  <si>
    <t>The Buckman family is a midwestern family all dealing with their lives: estranged relatives, raising children, pressures of the job, and learning to be a good parent and spouse.</t>
  </si>
  <si>
    <t>Dead Poets Society</t>
  </si>
  <si>
    <t>Tom Schulman</t>
  </si>
  <si>
    <t>Robin Williams, Robert Sean Leonard, Ethan Hawke, Josh Charles</t>
  </si>
  <si>
    <t>English teacher John Keating inspires his students to a love of poetry and to seize the day.</t>
  </si>
  <si>
    <t>When Harry Met Sally...</t>
  </si>
  <si>
    <t>Billy Crystal, Meg Ryan, Carrie Fisher, Bruno Kirby</t>
  </si>
  <si>
    <t>Harry and Sally have known each other for years, and are very good friends, but they fear sex would ruin the friendship.</t>
  </si>
  <si>
    <t>The War of the Roses</t>
  </si>
  <si>
    <t>The Little Mermaid</t>
  </si>
  <si>
    <t>John Musker, Ron Clements, Hans Christian Andersen (fairy tale), Howard Ashman (additional dialogue), Gerrit Graham (additional dialogue), Sam Graham (additional dialogue), Chris Hubbell (additional dialogue)</t>
  </si>
  <si>
    <t>Rene Auberjonois, Christopher Daniel Barnes, Jodi Benson, Pat Carroll</t>
  </si>
  <si>
    <t>A mermaid princess makes a Faustian bargain with an unscrupulous sea-witch in order to meet a human prince on land.</t>
  </si>
  <si>
    <t>Steel Magnolias</t>
  </si>
  <si>
    <t>Robert Harling (screenplay), Robert Harling (play)</t>
  </si>
  <si>
    <t>Sally Field, Dolly Parton, Shirley MacLaine, Daryl Hannah</t>
  </si>
  <si>
    <t>Revolving around Truvy's Beauty Parlor in a small parish in modern-day Louisiana, STEEL MAGNOLIAS is the story of a close-knit circle of friends whose lives come together there. As the ...</t>
  </si>
  <si>
    <t>Christmas Vacation</t>
  </si>
  <si>
    <t>Jeremiah S. Chechik</t>
  </si>
  <si>
    <t>Chevy Chase, Beverly D'Angelo, Juliette Lewis, Johnny Galecki</t>
  </si>
  <si>
    <t>The Griswold family's plans for a big family Christmas predictably turn into a big disaster.</t>
  </si>
  <si>
    <t>Turner &amp; Hooch</t>
  </si>
  <si>
    <t>Dennis Shryack (story), Michael Blodgett (story), Dennis Shryack (screenplay), Michael Blodgett (screenplay), Daniel Petrie Jr. (screenplay), Jim Cash (screenplay), Jack Epps Jr. (screenplay)</t>
  </si>
  <si>
    <t>Tom Hanks, Mare Winningham, Craig T. Nelson, Reginald VelJohnson</t>
  </si>
  <si>
    <t>A detective must adopt the dog of a dead man to help him find the murderer.</t>
  </si>
  <si>
    <t>Ron Kovic (book), Oliver Stone (screenplay), Ron Kovic (screenplay)</t>
  </si>
  <si>
    <t>Tom Cruise, Raymond J. Barry, Caroline Kava, Josh Evans</t>
  </si>
  <si>
    <t>The biography of Ron Kovic. Paralyzed in the Vietnam war, he becomes an anti-war and pro-human rights political activist after feeling betrayed by the country he fought for.</t>
  </si>
  <si>
    <t>Uncle Buck</t>
  </si>
  <si>
    <t>John Candy, Jean Louisa Kelly, Gaby Hoffmann, Macaulay Culkin</t>
  </si>
  <si>
    <t>Bachelor and all round slob, Buck, babysits his brother's rebellious teenage daughter and her cute younger brother and sister.</t>
  </si>
  <si>
    <t>Field of Dreams</t>
  </si>
  <si>
    <t>W.P. Kinsella (book), Phil Alden Robinson (screenplay)</t>
  </si>
  <si>
    <t>Kevin Costner, Amy Madigan, Gaby Hoffmann, Ray Liotta</t>
  </si>
  <si>
    <t>An Iowa corn farmer, hearing voices, interprets them as a command to build a baseball diamond in his fields</t>
  </si>
  <si>
    <t>Andrey Konchalovskiy, Albert Magnoli</t>
  </si>
  <si>
    <t>Sylvester Stallone, Kurt Russell, Teri Hatcher, Jack Palance</t>
  </si>
  <si>
    <t>Two cops are framed and must clear their names.</t>
  </si>
  <si>
    <t>Harlem Nights</t>
  </si>
  <si>
    <t>Eddie Murphy</t>
  </si>
  <si>
    <t>Eddie Murphy, Richard Pryor, Redd Foxx, Danny Aiello</t>
  </si>
  <si>
    <t>Sugar Ray is the owner of an illegal casino, who contend with the pressures of vicious gangster and corrupt policemen who want to see him go out of business. In the world of organized ...</t>
  </si>
  <si>
    <t>Richard Price</t>
  </si>
  <si>
    <t>Al Pacino, Ellen Barkin, John Goodman, Michael Rooker</t>
  </si>
  <si>
    <t>A detective investigating a series of murders becomes involved with a woman who may be the culprit.</t>
  </si>
  <si>
    <t>Stephen King (novel), Stephen King (screenplay)</t>
  </si>
  <si>
    <t>Dale Midkiff, Fred Gwynne, Denise Crosby, Brad Greenquist</t>
  </si>
  <si>
    <t>Behind a young family's home in Maine is a terrible secret that holds the power of life after death. When tragedy strikes, the threat of that power soon becomes undeniable.</t>
  </si>
  <si>
    <t>Ed Harris, Mary Elizabeth Mastrantonio, Michael Biehn, Leo Burmester</t>
  </si>
  <si>
    <t>A civilian diving team are enlisted to search for a lost nuclear submarine and face danger while encountering an alien aquatic species.</t>
  </si>
  <si>
    <t>William Shatner</t>
  </si>
  <si>
    <t>Gene Roddenberry (creator), William Shatner (story), Harve Bennett (story), David Loughery (story), David Loughery (screenplay)</t>
  </si>
  <si>
    <t>Captain Kirk and his crew must deal with Mr. Spock's long-lost half-brother who hijacks the Enterprise for an obsessive search for God at the center of the galaxy.</t>
  </si>
  <si>
    <t>Tom Berenger, Charlie Sheen, Corbin Bernsen, Margaret Whitton</t>
  </si>
  <si>
    <t>The new owner of the Cleveland Indians puts together a purposely horrible team so they'll lose and she can move the team. But when the plot is uncovered, they start winning just to spite her.</t>
  </si>
  <si>
    <t>See No Evil, Hear No Evil</t>
  </si>
  <si>
    <t>Earl Barret (story), Arne Sultan (story), Marvin Worth (story), Earl Barret (screenplay), Arne Sultan (screenplay), Eliot Wald (screenplay), Andrew Kurtzman (screenplay), Gene Wilder (screenplay)</t>
  </si>
  <si>
    <t>Richard Pryor, Gene Wilder, Joan Severance, Kevin Spacey</t>
  </si>
  <si>
    <t>Dave is deaf, and Wally is blind. They witness a murder, but it was Dave who was looking at her, and Wally who was listening.</t>
  </si>
  <si>
    <t>Craig Bolotin, Warren Lewis</t>
  </si>
  <si>
    <t>Michael Douglas, Andy Garcia, Ken Takakura, Kate Capshaw</t>
  </si>
  <si>
    <t>Two New York cops get involved in a gang war between members of the Yakuza, the Japanese Mafia. They arrest one of their killers and are ordered to escort him back to Japan. In Japan, ...</t>
  </si>
  <si>
    <t>Drama, Fantasy</t>
  </si>
  <si>
    <t>Jerry Belson (screenplay), Dalton Trumbo (screenplay), Frederick Hazlitt Brennan (screenplay), Chandler Sprague (story), David Boehm (story)</t>
  </si>
  <si>
    <t>Richard Dreyfuss, Holly Hunter, Brad Johnson, John Goodman</t>
  </si>
  <si>
    <t>A romantic adventure about a legendary pilot's passion for dare-devil firefighting and his girl.</t>
  </si>
  <si>
    <t>K-9</t>
  </si>
  <si>
    <t>Steven Siegel, Scott Myers</t>
  </si>
  <si>
    <t>James Belushi, Mel Harris, Kevin Tighe, Ed O'Neill</t>
  </si>
  <si>
    <t>To stop an elusive criminal, a maverick detective enlists the aid of a police dog who's an unusually intelligent smart alec.</t>
  </si>
  <si>
    <t>Three Fugitives</t>
  </si>
  <si>
    <t>Francis Veber</t>
  </si>
  <si>
    <t>Nick Nolte, Martin Short, Sarah Rowland Doroff, James Earl Jones</t>
  </si>
  <si>
    <t>On his first day after being released from jail for 14 armed bank robberies, Lucas finds himself caught up in someone else's robbery. Perry has decided to hold up the local bank to raise ...</t>
  </si>
  <si>
    <t>Chris Matheson, Ed Solomon</t>
  </si>
  <si>
    <t>Keanu Reeves, Alex Winter, George Carlin, Terry Camilleri</t>
  </si>
  <si>
    <t>Two seemingly dumb teens struggle to prepare a historical presentation with the help of a time machine.</t>
  </si>
  <si>
    <t>The Karate Kid Part III</t>
  </si>
  <si>
    <t>Robert Mark Kamen (characters), Robert Mark Kamen</t>
  </si>
  <si>
    <t>Ralph Macchio, Pat Morita, Robyn Lively, Thomas Ian Griffith</t>
  </si>
  <si>
    <t>Ostracised villain John Kreese attempts to gain revenge on Daniel and Miyagi, with the help of a Vietman War comrade, the wealthy owner of a toxic waste disposal business.</t>
  </si>
  <si>
    <t>The 'Burbs</t>
  </si>
  <si>
    <t>Dana Olsen</t>
  </si>
  <si>
    <t>Tom Hanks, Bruce Dern, Carrie Fisher, Rick Ducommun</t>
  </si>
  <si>
    <t>An overstressed suburbanite and his paramilitaric neighbor struggle to prove their paranoid theory that the new family in town is a front for a cannibalistic cult.</t>
  </si>
  <si>
    <t>Fletch Lives</t>
  </si>
  <si>
    <t>Comedy, Mystery, Crime</t>
  </si>
  <si>
    <t>Michael Ritchie</t>
  </si>
  <si>
    <t>Gregory McDonald (character), Leon Capetanos</t>
  </si>
  <si>
    <t>Chevy Chase, Hal Holbrook, Julianne Phillips, R. Lee Ermey</t>
  </si>
  <si>
    <t>Fletch is a reporter for a Los Angeles newspaper, but he acts more like a detective. When an obscure relative leaves him a Louisiana mansion in his will, Fletch is naturally curious. ...</t>
  </si>
  <si>
    <t>Lean on Me</t>
  </si>
  <si>
    <t>Michael Schiffer</t>
  </si>
  <si>
    <t>Morgan Freeman, Beverly Todd, Robert Guillaume, Alan North</t>
  </si>
  <si>
    <t>The dedicated but tyrannical Joe Clark is appointed the principal of a decaying inner-city school that he is determined to improve.</t>
  </si>
  <si>
    <t>The Bear</t>
  </si>
  <si>
    <t>Animation</t>
  </si>
  <si>
    <t>Weekend at Bernie's</t>
  </si>
  <si>
    <t>Ted Kotcheff</t>
  </si>
  <si>
    <t>Andrew McCarthy, Jonathan Silverman, Catherine Mary Stewart, Terry Kiser</t>
  </si>
  <si>
    <t>A pair of losers try to pretend that their murdered employer is really alive, but the murderer is out to "finish him off."</t>
  </si>
  <si>
    <t>David Lee Henry (story), David Lee Henry (screenplay), Hilary Henkin (screenplay)</t>
  </si>
  <si>
    <t>Patrick Swayze, Kelly Lynch, Sam Elliott, Ben Gazzara</t>
  </si>
  <si>
    <t>A tough bouncer is hired to tame a dirty bar.</t>
  </si>
  <si>
    <t>Peter Pan (Re-issue) (1989)</t>
  </si>
  <si>
    <t>The Dream Team</t>
  </si>
  <si>
    <t>Jon Connolly, David Loucka</t>
  </si>
  <si>
    <t>Michael Keaton, Christopher Lloyd, Peter Boyle, Stephen Furst</t>
  </si>
  <si>
    <t>On the way to a baseball game, sanitarium patients get stranded in New York City after their chaperone is hospitalized and they're being pursued by criminals.</t>
  </si>
  <si>
    <t>Danny Aiello, Ossie Davis, Ruby Dee, Richard Edson</t>
  </si>
  <si>
    <t>On the hottest day of the year on a street in the Bedford-Stuyvesant section of Brooklyn, everyone's hate and bigotry smolders and builds until it explodes into violence.</t>
  </si>
  <si>
    <t>All Dogs Go to Heaven</t>
  </si>
  <si>
    <t>Don Bluth, Gary Goldman, Dan Kuenster</t>
  </si>
  <si>
    <t>Don Bluth (story), Ken Cromar (story), Gary Goldman (story), Larry Leker (story), Linda Miller (story), Monica Parker (story), John Pomeroy (story), Guy Shulman (story), David J. Steinberg (story), David N. Weiss (story), David N. Weiss (screenplay)</t>
  </si>
  <si>
    <t>Burt Reynolds, Dom DeLuise, Judith Barsi, Melba Moore</t>
  </si>
  <si>
    <t>A dog returns from the dead looking for revenge on his killer using an orphan girl who can talk to animals.</t>
  </si>
  <si>
    <t>Kevin Jarre (screenplay), Lincoln Kirstein (book), Peter Burchard (book), Robert Gould Shaw (letters)</t>
  </si>
  <si>
    <t>Matthew Broderick, Denzel Washington, Cary Elwes, Morgan Freeman</t>
  </si>
  <si>
    <t>Robert Gould Shaw leads the US Civil War's first all-black volunteer company, fighting prejudices of both his own Union army and the Confederates.</t>
  </si>
  <si>
    <t>sex, lies and videotape</t>
  </si>
  <si>
    <t>Cliff Fenneman</t>
  </si>
  <si>
    <t>David Jacobs (created by), Leonard Katzman</t>
  </si>
  <si>
    <t>Patrick Duffy, Larry Hagman, George Kennedy, Ken Kercheval</t>
  </si>
  <si>
    <t>April and Bobby's relationship ices over as his reunion with Kay heats up. Cally agrees with J.R. that they should put the past behind them -- unaware of what J.R. has in store for Alex Barton.</t>
  </si>
  <si>
    <t>A Nightmare on Elm Street 5: The Dream Child</t>
  </si>
  <si>
    <t>Wes Craven (characters), John Skipp (story), Craig Spector (story), Leslie Bohem (story), Leslie Bohem (screenplay)</t>
  </si>
  <si>
    <t>Robert Englund, Lisa Wilcox, Kelly Jo Minter, Danny Hassel</t>
  </si>
  <si>
    <t>Alice, having survived the previous installment of the Nightmare series, finds the deadly dreams of Freddy Krueger starting once again. This time, the taunting murderer is striking through ...</t>
  </si>
  <si>
    <t>Dad</t>
  </si>
  <si>
    <t>William Wharton (novel), Gary David Goldberg (screenplay)</t>
  </si>
  <si>
    <t>Jack Lemmon, Ted Danson, Olympia Dukakis, Kathy Baker</t>
  </si>
  <si>
    <t>A busy, "always-on-the-run" executive learns during a meeting that his mother may be dying and rushes home to her side. He ends up being his father's caretaker and becomes closer to him ...</t>
  </si>
  <si>
    <t>Lock Up</t>
  </si>
  <si>
    <t>Richard Smith, Jeb Stuart, Henry Rosenbaum</t>
  </si>
  <si>
    <t>Sylvester Stallone, Donald Sutherland, John Amos, Sonny Landham</t>
  </si>
  <si>
    <t>With only 6 months left of his prison sentence inmate Frank Leone is transferred from minimum security to maximum security by a vindictive warden.</t>
  </si>
  <si>
    <t>Cousins</t>
  </si>
  <si>
    <t>Jean-Charles Tacchella (based on the film "Cousin,  Cousine"written by), Stephen Metcalfe (screenplay)</t>
  </si>
  <si>
    <t>Ted Danson, Isabella Rossellini, Sean Young, William Petersen</t>
  </si>
  <si>
    <t>Two couples go to a mutual friend's wedding and end up swapping partners.</t>
  </si>
  <si>
    <t>The Rescuers (Re-issue) (1989)</t>
  </si>
  <si>
    <t>Say Anything</t>
  </si>
  <si>
    <t>John Cusack, Ione Skye, John Mahoney, Lili Taylor</t>
  </si>
  <si>
    <t>A noble underachiever and a beautiful valedictorian fall in love the summer before she goes off to college.</t>
  </si>
  <si>
    <t>An Innocent Man</t>
  </si>
  <si>
    <t>Peter Yates</t>
  </si>
  <si>
    <t>Larry Brothers</t>
  </si>
  <si>
    <t>Tom Selleck, F. Murray Abraham, Laila Robins, David Rasche</t>
  </si>
  <si>
    <t>Jimmie Rainwood was minding his own business when two corrupt police officers (getting an address wrong) burst into his house, expecting to find a major drug dealer. Rainwood is shot, and ...</t>
  </si>
  <si>
    <t>The Fly II</t>
  </si>
  <si>
    <t>Chris Walas</t>
  </si>
  <si>
    <t>Mick Garris (screenplay), Jim Wheat (screenplay), Ken Wheat (screenplay), Frank Darabont (screenplay), Mick Garris (story), George Langelaan (characters)</t>
  </si>
  <si>
    <t>Eric Stoltz, Daphne Zuniga, Lee Richardson, John Getz</t>
  </si>
  <si>
    <t>The almost human son of "The Fly" searches for a cure to his mutated genes while being monitored by a nefarious corporation that wish to continue his father's experiments.</t>
  </si>
  <si>
    <t>Skin Deep</t>
  </si>
  <si>
    <t>John Ritter, Vincent Gardenia, Alyson Reed, Joel Brooks</t>
  </si>
  <si>
    <t>A womanizing, drunken, allelic writer, whose life seems to be falling apart at the seams, repeatedly finds himself in trouble of one sort or another with the law, ex-girlfriends, and jealous boyfriends.</t>
  </si>
  <si>
    <t>Blaze</t>
  </si>
  <si>
    <t>Blaze Starr (book), Huey Perry (book), Ron Shelton (screenplay)</t>
  </si>
  <si>
    <t>Paul Newman, Lolita Davidovich, Jerry Hardin, Gailard Sartain</t>
  </si>
  <si>
    <t>This movie tells the story of the latter years of Earl Long, a flamboyant governor of Louisiana. The aging Earl, an unapologetic habitue of strip joints, falls in love with young stripper ...</t>
  </si>
  <si>
    <t>Her Alibi</t>
  </si>
  <si>
    <t>Charlie Peters</t>
  </si>
  <si>
    <t>Tom Selleck, Paulina Porizkova, William Daniels, James Farentino</t>
  </si>
  <si>
    <t>A writer of BAD detective novels is in full writers' block. He pretends to be the alibi of a beautiful woman who was arrested for murder at first thinking her innocent, but as she shows ...</t>
  </si>
  <si>
    <t>Casualties of War</t>
  </si>
  <si>
    <t>Daniel Lang (book), David Rabe (screenplay)</t>
  </si>
  <si>
    <t>Michael J. Fox, Sean Penn, Don Harvey, John C. Reilly</t>
  </si>
  <si>
    <t>During the Vietnam War, a soldier finds himself the outsider of his own squad when they unnecessarily kidnap a female villager.</t>
  </si>
  <si>
    <t>Prancer</t>
  </si>
  <si>
    <t>John D. Hancock</t>
  </si>
  <si>
    <t>Greg Taylor</t>
  </si>
  <si>
    <t>Sam Elliott, Cloris Leachman, Rutanya Alda, Abe Vigoda</t>
  </si>
  <si>
    <t>A farm girl nurses a wounded reindeer she believes is one of Santa's, hoping to bring it back to health in time for Christmas. Her holiday spirit inspires those around her, something her disheartened father is having trouble understanding.</t>
  </si>
  <si>
    <t>The Fabulous Baker Boys</t>
  </si>
  <si>
    <t>Steve Kloves</t>
  </si>
  <si>
    <t>Jeff Bridges, Michelle Pfeiffer, Beau Bridges, Ellie Raab</t>
  </si>
  <si>
    <t>Frank and Jack Baker are professional musicians who play small clubs. They play schmaltzy music and have never needed a day job. Times are changing and dates are becoming more difficult to ...</t>
  </si>
  <si>
    <t>Crimes and Misdemeanors</t>
  </si>
  <si>
    <t>Bill Bernstein, Martin Landau, Claire Bloom, Stephanie Roth Haberle</t>
  </si>
  <si>
    <t>An ophthalmologist's mistress threatens to reveal their affair to his wife, while a married documentary filmmaker is infatuated by another woman.</t>
  </si>
  <si>
    <t>Shocker</t>
  </si>
  <si>
    <t>Michael Murphy, Peter Berg, Mitch Pileggi, Sam Scarber</t>
  </si>
  <si>
    <t>After being sent to the electric chair, a serial killer uses electricity to come back from the dead and carry out his vengeance on the football player who turned him in to the police.</t>
  </si>
  <si>
    <t>Chances Are</t>
  </si>
  <si>
    <t>Perry Howze, Randy Howze</t>
  </si>
  <si>
    <t>Cybill Shepherd, Robert Downey Jr., Ryan O'Neal, Mary Stuart Masterson</t>
  </si>
  <si>
    <t>Louie Jeffries is happily married to Corinne. On their first anniversary, Louie is killed crossing the road. Louie is reincarnated as Alex Finch, and twenty years later, fate brings Alex ...</t>
  </si>
  <si>
    <t>No Holds Barred</t>
  </si>
  <si>
    <t>Thomas J. Wright</t>
  </si>
  <si>
    <t>Dennis Hackin</t>
  </si>
  <si>
    <t>Hulk Hogan, Joan Severance, Kurt Fuller, Tommy 'Tiny' Lister</t>
  </si>
  <si>
    <t>Rip is the World Wrestling Federation champion who is faithful to his fans and the network he wrestles for. Brell, the new head of the World Television Network, wants Rip to wrestle for his...</t>
  </si>
  <si>
    <t>Next of Kin</t>
  </si>
  <si>
    <t>John Irvin</t>
  </si>
  <si>
    <t>Michael Jenning</t>
  </si>
  <si>
    <t>Patrick Swayze, Liam Neeson, Adam Baldwin, Helen Hunt</t>
  </si>
  <si>
    <t>Truman, a Chicago cop, sets out to find the killer of his brother. Meanwhile, another of his brothers, Briar (a hillbilly) decides to find the killer himself.</t>
  </si>
  <si>
    <t>Leviathan</t>
  </si>
  <si>
    <t>Adventure, Horror, Mystery</t>
  </si>
  <si>
    <t>George P. Cosmatos</t>
  </si>
  <si>
    <t>David Webb Peoples (story), David Webb Peoples (screenplay), Jeb Stuart (screenplay)</t>
  </si>
  <si>
    <t>Peter Weller, Richard Crenna, Amanda Pays, Daniel Stern</t>
  </si>
  <si>
    <t>Underwater deep-sea miners encounter a Soviet wreck and bring back a dangerous cargo to their base on the ocean floor with horrifying results. The crew of the mining base must fight to ...</t>
  </si>
  <si>
    <t>She-Devil</t>
  </si>
  <si>
    <t>Susan Seidelman</t>
  </si>
  <si>
    <t>Fay Weldon (novel), Barry Strugatz (screenplay), Mark R. Burns (screenplay)</t>
  </si>
  <si>
    <t>Meryl Streep, Roseanne Barr, Ed Begley Jr., Linda Hunt</t>
  </si>
  <si>
    <t>A cunning and resourceful housewife vows revenge on her husband when he begins an affair with a wealthy romance novelist.</t>
  </si>
  <si>
    <t>My Left Foot</t>
  </si>
  <si>
    <t>Shane Connaughton (screenplay), Jim Sheridan (screenplay), Christy Brown (book)</t>
  </si>
  <si>
    <t>Daniel Day-Lewis, Brenda Fricker, Alison Whelan, Kirsten Sheridan</t>
  </si>
  <si>
    <t>Christy Brown, born with cerebral palsy, learns to paint and write with his only controllable limb - his left foot.</t>
  </si>
  <si>
    <t>Can.</t>
  </si>
  <si>
    <t>Action, Sport, Thriller</t>
  </si>
  <si>
    <t>Mark DiSalle, David Worth</t>
  </si>
  <si>
    <t>Mark DiSalle (story), Glenn A. Bruce (screenplay), Jean-Claude Van Damme (story)</t>
  </si>
  <si>
    <t>Jean-Claude Van Damme, Dennis Alexio, Dennis Chan, Michel Qissi</t>
  </si>
  <si>
    <t>Kurt Sloane must learn the ancient kick boxing art of Muay Thai in order to avenge his brother.</t>
  </si>
  <si>
    <t>Friday the 13th Part VIII</t>
  </si>
  <si>
    <t>Rob Hedden</t>
  </si>
  <si>
    <t>Rob Hedden, Victor Miller (characters)</t>
  </si>
  <si>
    <t>Todd Caldecott, Tiffany Paulsen, Tim Mirkovich, Kane Hodder</t>
  </si>
  <si>
    <t>A passing boat bound for New York pulls Jason Voorhees along for the ride. Look out New York, here comes hell in a hockey mask.</t>
  </si>
  <si>
    <t>The Wizard</t>
  </si>
  <si>
    <t>Todd Holland</t>
  </si>
  <si>
    <t>David Chisholm</t>
  </si>
  <si>
    <t>Luke Edwards, Vince Trankina, Wendy Phillips, Dea McAllister</t>
  </si>
  <si>
    <t>A boy and his brother run away from home and hitch cross country with the help of a girl they meet to compete in the ultimate video game championship.</t>
  </si>
  <si>
    <t>Great Balls of Fire!</t>
  </si>
  <si>
    <t>Jim McBride</t>
  </si>
  <si>
    <t>Myra Lewis (book), Murray Silver Jr. (book), Jack Baran (screenplay), Jim McBride (screenplay)</t>
  </si>
  <si>
    <t>Dennis Quaid, Winona Ryder, John Doe, Stephen Tobolowsky</t>
  </si>
  <si>
    <t>The life and career of the wildly controversial rock 'n' roll star, Jerry Lee Lewis.</t>
  </si>
  <si>
    <t>Family Business</t>
  </si>
  <si>
    <t>Vincent Patrick (novel), Vincent Patrick (screenplay)</t>
  </si>
  <si>
    <t>Sean Connery, Dustin Hoffman, Matthew Broderick, Rosanna DeSoto</t>
  </si>
  <si>
    <t>Jessie is an ageing career criminal who has been in more jails, fights, schemes, and lineups than just about anyone else. His son Vito, while currently on the straight and narrow, has had a...</t>
  </si>
  <si>
    <t>Pink Cadillac</t>
  </si>
  <si>
    <t>Buddy Van Horn</t>
  </si>
  <si>
    <t>John Eskow</t>
  </si>
  <si>
    <t>Clint Eastwood, Bernadette Peters, Timothy Carhart, Tiffany Gail Robinson</t>
  </si>
  <si>
    <t>Skip tracer Tommy Nowak is tracking Lou Ann McGuinn for a bail bondsman in California. Lou Ann is also being chased by her husband Roy McGuinn and his birth right/neo-nazi friends for ...</t>
  </si>
  <si>
    <t>She's Out of Control</t>
  </si>
  <si>
    <t>Seth Winston, Michael J. Nathanson</t>
  </si>
  <si>
    <t>Tony Danza, Catherine Hicks, Wallace Shawn, Dick O'Neill</t>
  </si>
  <si>
    <t>When an average-looking teenage girl gets a makeover, it's enough to turn make her father become overprotective of her.</t>
  </si>
  <si>
    <t>Halloween 5</t>
  </si>
  <si>
    <t>Gal.</t>
  </si>
  <si>
    <t>Dominique Othenin-Girard</t>
  </si>
  <si>
    <t>John Carpenter (characters), Debra Hill (characters), Michael Jacobs, Dominique Othenin-Girard, Shem Bitterman</t>
  </si>
  <si>
    <t>Donald Pleasence, Danielle Harris, Ellie Cornell, Beau Starr</t>
  </si>
  <si>
    <t>It's one year later after the events of Halloween 4. Michael survives the shootings and on October 31st he returns with a vengeance. Lurking and stalking, Jamie, Rachel, and Rachel's ...</t>
  </si>
  <si>
    <t>Gross Anatomy</t>
  </si>
  <si>
    <t>Mark Spragg (story), Howard Rosenman (story), Alan Jay Glueckman (story), Stanley Isaacs (story), Ron Nyswaner (screenplay), Mark Spragg (screenplay)</t>
  </si>
  <si>
    <t>Matthew Modine, Daphne Zuniga, Christine Lahti, Todd Field</t>
  </si>
  <si>
    <t>A smart first-year med student takes nothing seriously, except the pursuit of his Gross Anatomy (human dissection) lab partner. It's up to her and their teacher to find a way to convince ...</t>
  </si>
  <si>
    <t>Police Academy 6: City Under Siege</t>
  </si>
  <si>
    <t>Peter Bonerz</t>
  </si>
  <si>
    <t>Neal Israel (characters), Pat Proft (characters), Stephen Curwick</t>
  </si>
  <si>
    <t>Bubba Smith, David Graf, Michael Winslow, Leslie Easterbrook</t>
  </si>
  <si>
    <t>Those bumbling cadets take to the streets when three inept goons successfully orchestrate a metropolitan crime wave.</t>
  </si>
  <si>
    <t>Young Einstein</t>
  </si>
  <si>
    <t>Who's Harry Crumb?</t>
  </si>
  <si>
    <t>Paul Flaherty</t>
  </si>
  <si>
    <t>Robert Conte, Peter Wortmann</t>
  </si>
  <si>
    <t>John Candy, Jeffrey Jones, Annie Potts, Tim Thomerson</t>
  </si>
  <si>
    <t>Harry Crumb is a bumbling and inept private investigator who is hired to solve the kidnapping of a young heiress which he's not expected to solve because his employer is the mastermind behind the kidnapping.</t>
  </si>
  <si>
    <t>Woody Allen, Francis Ford Coppola, Martin Scorsese</t>
  </si>
  <si>
    <t>Richard Price, Woody Allen, Francis Ford Coppola, Sofia Coppola</t>
  </si>
  <si>
    <t>Woody Allen, Marvin Chatinover, Mae Questel, Mia Farrow</t>
  </si>
  <si>
    <t>A middle-aged artist obsessed with his pretty young assistant, a precocious 12 year old living in a hotel, and a neurotic lawyer with a possessive mother make up three stories.</t>
  </si>
  <si>
    <t>The Package</t>
  </si>
  <si>
    <t>John Bishop</t>
  </si>
  <si>
    <t>Gene Hackman, Joanna Cassidy, Tommy Lee Jones, John Heard</t>
  </si>
  <si>
    <t>Experienced Green Beret sergeant Johnny Gallagher is escorting a prisoner, Airborne Ranger Thomas Boyette, back to the US, but Boyette escapes and Gallagher must risk life and limb to catch him.</t>
  </si>
  <si>
    <t>David Mamet, Ranald MacDougall (earlier screenplay), Albert Husson (play), Sam Spewack (play), Bella Spewack (play)</t>
  </si>
  <si>
    <t>Robert De Niro, Sean Penn, Demi Moore, Hoyt Axton</t>
  </si>
  <si>
    <t>Two escaped cons only prayer to escape is to pass themselves off as priests and pass by the police blockade at the border into the safety of Canada.</t>
  </si>
  <si>
    <t>Cyborg</t>
  </si>
  <si>
    <t>Albert Pyun</t>
  </si>
  <si>
    <t>Kitty Chalmers</t>
  </si>
  <si>
    <t>Jean-Claude Van Damme, Deborah Richter, Vincent Klyn, Alex Daniels</t>
  </si>
  <si>
    <t>A martial artist hunts a killer in a plague-infested urban dump of the future.</t>
  </si>
  <si>
    <t>William Shakespeare (by), Kenneth Branagh (adapted for the screen by)</t>
  </si>
  <si>
    <t>Derek Jacobi, Kenneth Branagh, Simon Shepherd, James Larkin</t>
  </si>
  <si>
    <t>The gritty adaption of William Shakespeare's play about the English King's bloody conquest of France.</t>
  </si>
  <si>
    <t>Criminal Law</t>
  </si>
  <si>
    <t>Hemd</t>
  </si>
  <si>
    <t>Tap</t>
  </si>
  <si>
    <t>Gregory Hines, Sammy Davis Jr., Suzzanne Douglas, Savion Glover</t>
  </si>
  <si>
    <t>Just released from prison, Max Washington must decide which of his previous professions to return to burglar or tap dancer.</t>
  </si>
  <si>
    <t>Renegades</t>
  </si>
  <si>
    <t>Jack Sholder</t>
  </si>
  <si>
    <t>David Rich</t>
  </si>
  <si>
    <t>Kiefer Sutherland, Lou Diamond Phillips, Jami Gertz, Robert Knepper</t>
  </si>
  <si>
    <t>Buster McHenry works as an undercover agent for the local police. Currently he investigates on police corruption and is in big trouble. His task makes him break the law, he participates in ...</t>
  </si>
  <si>
    <t>Scandal</t>
  </si>
  <si>
    <t>Michael Thomas</t>
  </si>
  <si>
    <t>John Hurt, Joanne Whalley, Bridget Fonda, Ian McKellen</t>
  </si>
  <si>
    <t>An English bon-vivant osteopath is enchanted with a young exotic dancer and invites her to live with him. He serves as friend and mentor, and through his contacts and parties she and her ...</t>
  </si>
  <si>
    <t>True Believer</t>
  </si>
  <si>
    <t>Drama, Crime</t>
  </si>
  <si>
    <t>Wesley Strick</t>
  </si>
  <si>
    <t>James Woods, Robert Downey Jr., Margaret Colin, Yuji Okumoto</t>
  </si>
  <si>
    <t>A cynical former civil liberties attorney now reduced to "specializing" in defending drug dealers becomes transformed by an eight-year-old murder case.</t>
  </si>
  <si>
    <t>Ava Ostern Fries (story), Pamela Norris (screenplay), Margaret Oberman (screenplay)</t>
  </si>
  <si>
    <t>Shelley Long, Craig T. Nelson, Betty Thomas, Mary Gross</t>
  </si>
  <si>
    <t>As Phyllis, a Beverly Hills housewife, is in the middle of a divorce, she tries to find focus in her life by taking over her daughter Hannah's Wilderness Girl troop. Among the girls are ...</t>
  </si>
  <si>
    <t>Cheetah</t>
  </si>
  <si>
    <t>Adventure, Family</t>
  </si>
  <si>
    <t>Jeff Blyth</t>
  </si>
  <si>
    <t>Alan Caillou (book), John Cotter (screen story), Erik Tarloff (screenplay), John Cotter (screenplay), Griff Du Rhone (screenplay)</t>
  </si>
  <si>
    <t>Keith Coogan, Lucy Deakins, Colin Mothupi, Timothy Landfield</t>
  </si>
  <si>
    <t>An American boy and girl, spending six months in Kenya with their scientist parents adopt a cheetah, only to realize that they must set it loose so that it can learn to hunt and be free. ...</t>
  </si>
  <si>
    <t>Deepstar Six</t>
  </si>
  <si>
    <t>Sean S. Cunningham</t>
  </si>
  <si>
    <t>Lewis Abernathy (story), Lewis Abernathy, Geof Miller</t>
  </si>
  <si>
    <t>Taurean Blacque, Nancy Everhard, Greg Evigan, Miguel Ferrer</t>
  </si>
  <si>
    <t>At the bottom of the ocean, the DeepStar Six has just discovered a new and deadly alien menace.</t>
  </si>
  <si>
    <t>Dead Bang</t>
  </si>
  <si>
    <t>Robert Foster (screenplay), Jerry Beck (story)</t>
  </si>
  <si>
    <t>Don Johnson, Penelope Ann Miller, William Forsythe, Bob Balaban</t>
  </si>
  <si>
    <t>A cop is gunned down on Xmas eve. Jerry Beck, the homicide cop given the job of hunting the killer, investigates some leads which bring him into contact with a group of white supremacy ...</t>
  </si>
  <si>
    <t>The Adventures of Baron Munchausen</t>
  </si>
  <si>
    <t>Dead Calm</t>
  </si>
  <si>
    <t>Terry Hayes (screenplay), Charles Williams (novel)</t>
  </si>
  <si>
    <t>Nicole Kidman, Sam Neill, Billy Zane, Rod Mullinar</t>
  </si>
  <si>
    <t>A mass-murderer kidnaps and seduces a young woman after leaving her husband to die on the vessel whose crew he's just slaughtered.</t>
  </si>
  <si>
    <t>Enemies, A Love Story</t>
  </si>
  <si>
    <t>Isaac Bashevis Singer (novel), Roger L. Simon (screenplay), Paul Mazursky (screenplay)</t>
  </si>
  <si>
    <t>Ron Silver, Anjelica Huston, Lena Olin, Malgorzata Zajaczkowska</t>
  </si>
  <si>
    <t>A ghostwriter finds himself romantically involved with his current wife, a married woman and his long-vanished wife.</t>
  </si>
  <si>
    <t>Disorganized Crime</t>
  </si>
  <si>
    <t>Johnny Handsome</t>
  </si>
  <si>
    <t>John Godey (novel), Ken Friedman (screenplay)</t>
  </si>
  <si>
    <t>Mickey Rourke, Ellen Barkin, Elizabeth McGovern, Morgan Freeman</t>
  </si>
  <si>
    <t>Johnny Handsome is a deformed gangster who plans a successful robbery with a friend of his, Mikey Chalmette, and another couple (Sunny Boid and Rafe Garrett). During the heist, Johnny and ...</t>
  </si>
  <si>
    <t>Lawrence of Arabia (re-issue) (1989)</t>
  </si>
  <si>
    <t>Barry Morrow (story), Ronald Bass (screenplay), Barry Morrow (screenplay)</t>
  </si>
  <si>
    <t>Dustin Hoffman, Tom Cruise, Valeria Golino, Gerald R. Molen</t>
  </si>
  <si>
    <t>Selfish yuppie Charlie Babbitt's father left a fortune to his savant brother Raymond and a pittance to Charlie</t>
  </si>
  <si>
    <t>Who Framed Roger Rabbit</t>
  </si>
  <si>
    <t>Animation, Comedy, Crime</t>
  </si>
  <si>
    <t>Gary K. Wolf (novel), Jeffrey Price (screenplay), Peter S. Seaman (screenplay)</t>
  </si>
  <si>
    <t>Bob Hoskins, Christopher Lloyd, Joanna Cassidy, Charles Fleischer</t>
  </si>
  <si>
    <t>A toon hating detective is a cartoon rabbit's only hope to prove his innocence when he is accused of murder.</t>
  </si>
  <si>
    <t>Coming to America</t>
  </si>
  <si>
    <t>Eddie Murphy (story), David Sheffield (screenplay), Barry W. Blaustein (screenplay)</t>
  </si>
  <si>
    <t>Eddie Murphy, Arsenio Hall, James Earl Jones, John Amos</t>
  </si>
  <si>
    <t>An African prince goes to Queens, New York City to find a wife whom he can respect for her intelligence and will.</t>
  </si>
  <si>
    <t>Gary Ross, Anne Spielberg</t>
  </si>
  <si>
    <t>Tom Hanks, Elizabeth Perkins, Robert Loggia, John Heard</t>
  </si>
  <si>
    <t>When a boy wishes to be big at a magic wish machine, he wakes up the next morning and finds himself in an adult body.</t>
  </si>
  <si>
    <t>William Davies, William Osborne, Timothy Harris, Herschel Weingrod</t>
  </si>
  <si>
    <t>Arnold Schwarzenegger, Danny DeVito, Kelly Preston, Chloe Webb</t>
  </si>
  <si>
    <t>A physically perfect but innocent man goes in search of his long-lost twin brother, who is a short small-time crook.</t>
  </si>
  <si>
    <t>Crocodile Dundee II</t>
  </si>
  <si>
    <t>John Cornell</t>
  </si>
  <si>
    <t>Paul Hogan (characters), Paul Hogan, Brett Hogan</t>
  </si>
  <si>
    <t>Paul Hogan, Linda Kozlowski, John Meillon, Ernie Dingo</t>
  </si>
  <si>
    <t>Australian outback expert protects his New York love from gangsters who've followed her down under.</t>
  </si>
  <si>
    <t>Roderick Thorp (novel), Jeb Stuart (screenplay), Steven E. de Souza (screenplay)</t>
  </si>
  <si>
    <t>Bruce Willis, Bonnie Bedelia, Reginald VelJohnson, Paul Gleason</t>
  </si>
  <si>
    <t>John McClane, officer of the NYPD, tries to save wife Holly Gennaro and several others, taken hostage by German terrorist Hans Gruber during a Christmas party at the Nakatomi Plaza in Los Angeles.</t>
  </si>
  <si>
    <t>The Naked Gun: From the Files of Police Squad!</t>
  </si>
  <si>
    <t>Jerry Zucker, Jim Abrahams, David Zucker, Pat Proft, Jim Abrahams (television series: "Police Squad"), David Zucker (television series "Police Squad"), Jerry Zucker (television series "Police Squad")</t>
  </si>
  <si>
    <t>Leslie Nielsen, Priscilla Presley, Ricardo Montalban, George Kennedy</t>
  </si>
  <si>
    <t>Incompetent cop Frank Drebin has to foil an attempt to assassinate Queen Elizabeth II.</t>
  </si>
  <si>
    <t>Cocktail</t>
  </si>
  <si>
    <t>Heywood Gould (screenplay)</t>
  </si>
  <si>
    <t>Tom Cruise, Bryan Brown, Elisabeth Shue, Lisa Banes</t>
  </si>
  <si>
    <t>A talented New York bartender takes a job at a bar in Jamaica and falls in love.</t>
  </si>
  <si>
    <t>Beetlejuice</t>
  </si>
  <si>
    <t>Michael McDowell (story), Larry Wilson (story), Michael McDowell (screenplay), Warren Skaaren (screenplay)</t>
  </si>
  <si>
    <t>Alec Baldwin, Geena Davis, Annie McEnroe, Maurice Page</t>
  </si>
  <si>
    <t>A couple of recently deceased ghosts contract the services of a "bio-exorcist" in order to remove the obnoxious new owners of their house.</t>
  </si>
  <si>
    <t>Working Girl</t>
  </si>
  <si>
    <t>Kevin Wade</t>
  </si>
  <si>
    <t>Harrison Ford, Sigourney Weaver, Melanie Griffith, Alec Baldwin</t>
  </si>
  <si>
    <t>When a secretary's idea is stolen by her boss, she seizes an opportunity to steal it back by pretending she has her boss's job.</t>
  </si>
  <si>
    <t>A Fish Called Wanda</t>
  </si>
  <si>
    <t>Charles Crichton, John Cleese</t>
  </si>
  <si>
    <t>John Cleese (story), Charles Crichton (story), John Cleese</t>
  </si>
  <si>
    <t>John Cleese, Jamie Lee Curtis, Kevin Kline, Michael Palin</t>
  </si>
  <si>
    <t>In London, four very different people team up to commit armed robbery, then try to doublecross each other for the loot.</t>
  </si>
  <si>
    <t>Mitch Glazer, Michael O'Donoghue, Charles Dickens (novel)</t>
  </si>
  <si>
    <t>Bill Murray, Karen Allen, John Forsythe, John Glover</t>
  </si>
  <si>
    <t>A selfish, cynical T.V. executive is haunted by three spirits bearing lessons on Christmas Eve.</t>
  </si>
  <si>
    <t>Willow</t>
  </si>
  <si>
    <t>George Lucas (story), Bob Dolman (screenplay)</t>
  </si>
  <si>
    <t>Val Kilmer, Joanne Whalley, Warwick Davis, Jean Marsh</t>
  </si>
  <si>
    <t>A reluctant dwarf must play a critical role in protecting a special baby from an evil queen.</t>
  </si>
  <si>
    <t>Beaches</t>
  </si>
  <si>
    <t>Iris Rainer (novel), Mary Agnes Donoghue (screenplay)</t>
  </si>
  <si>
    <t>Bette Midler, Barbara Hershey, John Heard, Spalding Gray</t>
  </si>
  <si>
    <t>A privileged rich debutante and a cynical struggling entertainer share a turbulent, but strong childhood friendship over the years.</t>
  </si>
  <si>
    <t>David Morrell (characters), Sylvester Stallone, Sheldon Lettich</t>
  </si>
  <si>
    <t>Sylvester Stallone, Richard Crenna, Marc de Jonge, Kurtwood Smith</t>
  </si>
  <si>
    <t>Rambo's Vietnam commanding officer Colonel Trautman is held hostage in Afghanistan, and it's up to Rambo to rescue him.</t>
  </si>
  <si>
    <t>Oliver &amp; Company</t>
  </si>
  <si>
    <t>74 min</t>
  </si>
  <si>
    <t>George Scribner</t>
  </si>
  <si>
    <t>Jim Cox (screenplay), Tim Disney (screenplay), James Mangold (screenplay), Vance Gerry (story), Mike Gabriel (story), Joe Ranft (story), Jim Mitchell (story), Chris Bailey (story), Kirk Wise (story), David Michener (story), Roger Allers (story), Gary Trousdale (story), Kevin Lima (story), Michael Cedeno (story), Peter Young (story), Leon Joosen (story), Gerrit Graham (additional story material), Sam Graham (additional story material), Chris Hubbell (additional story material), Steve Hulett (additional story material), Danny Mann (additional story material), Charles Dickens (novel)</t>
  </si>
  <si>
    <t>Joseph Lawrence, Billy Joel, Cheech Marin, Richard Mulligan</t>
  </si>
  <si>
    <t>A lost and alone kitten joins a gang of dogs engaged in petty larceny in New York.</t>
  </si>
  <si>
    <t>Bull Durham</t>
  </si>
  <si>
    <t>Kevin Costner, Susan Sarandon, Tim Robbins, Trey Wilson</t>
  </si>
  <si>
    <t>A fan who has an affair with one minor-league baseball player each season meets an up-and-coming pitcher and the experienced catcher assigned to him.</t>
  </si>
  <si>
    <t>Wes Craven (character), William Kotzwinkle (story), Brian Helgeland (story), Brian Helgeland (screenplay), Jim Wheat (screenplay), Ken Wheat (screenplay)</t>
  </si>
  <si>
    <t>Lisa Wilcox, Andras Jones, Danny Hassel, Rodney Eastman</t>
  </si>
  <si>
    <t>Freddy Krueger returns once again to terrorize the dreams of the remaining Dream Warriors, as well as those of a young woman who may know the way to defeat him for good.</t>
  </si>
  <si>
    <t>Don Bluth</t>
  </si>
  <si>
    <t>Stu Krieger (screenplay), Judy Freudberg (story), Tony Geiss (story)</t>
  </si>
  <si>
    <t>Judith Barsi, Pat Hingle, Gabriel Damon, Helen Shaver</t>
  </si>
  <si>
    <t>Five orphan dinosaurs travel the ruins of their world, while grieving the loss of their families and banding together to face the odds of survival.</t>
  </si>
  <si>
    <t>Colors</t>
  </si>
  <si>
    <t>Dennis Hopper</t>
  </si>
  <si>
    <t>Michael Schiffer (screenplay), Michael Schiffer (story), Richard Di Lello (story)</t>
  </si>
  <si>
    <t>Sean Penn, Robert Duvall, Maria Conchita Alonso, Randy Brooks</t>
  </si>
  <si>
    <t>An experienced cop and his rookie partner patrol the streets of East Los Angeles while trying to keep the gang violence under control.</t>
  </si>
  <si>
    <t>Emilio Estevez, Kiefer Sutherland, Lou Diamond Phillips, Charlie Sheen</t>
  </si>
  <si>
    <t>A group of young gunmen, led by Billy the Kid, become deputies to avenge the murder of the rancher who became their benefactor. But when Billy takes their authority too far, they become the hunted.</t>
  </si>
  <si>
    <t>Biloxi Blues</t>
  </si>
  <si>
    <t>Neil Simon (screenplay), Neil Simon (play)</t>
  </si>
  <si>
    <t>Matthew Broderick, Christopher Walken, Matt Mulhern, Corey Parker</t>
  </si>
  <si>
    <t>A group of young recruits go through boot camp during the Second World War in Biloxi Mississippi. From the play by Neil Simon.</t>
  </si>
  <si>
    <t>Dirty Rotten Scoundrels</t>
  </si>
  <si>
    <t>Dale Launer, Stanley Shapiro, Paul Henning</t>
  </si>
  <si>
    <t>Steve Martin, Michael Caine, Glenne Headly, Anton Rodgers</t>
  </si>
  <si>
    <t>Two con men try to settle their rivalry by betting on who can swindle a young American heiress out of $50,000 first.</t>
  </si>
  <si>
    <t>The Great Outdoors</t>
  </si>
  <si>
    <t>Dan Aykroyd, John Candy, Stephanie Faracy, Annette Bening</t>
  </si>
  <si>
    <t>A Chicago man's hope for a peaceful family vacation in the woods is shattered when the annoying in-laws drop in.</t>
  </si>
  <si>
    <t>Tequila Sunrise</t>
  </si>
  <si>
    <t>Robert Towne</t>
  </si>
  <si>
    <t>Mel Gibson, Michelle Pfeiffer, Kurt Russell, Raul Julia</t>
  </si>
  <si>
    <t>Mac Mckussic is an unlikely drug dealer who wants to go straight. His old and best friend Nick Frescia is now a cop who is assigned to investigate and bring him to justice. Mac is very ...</t>
  </si>
  <si>
    <t>Big Business</t>
  </si>
  <si>
    <t>Dori Pierson, Marc Reid Rubel</t>
  </si>
  <si>
    <t>Bette Midler, Lily Tomlin, Fred Ward, Edward Herrmann</t>
  </si>
  <si>
    <t>In the 1940s in the small town of Jupiter Hollow, two sets of identical twins are born in the same hospital on the same night. One set to a poor local family and the other to a rich family ...</t>
  </si>
  <si>
    <t>Bambi (Re-issue) (1988)</t>
  </si>
  <si>
    <t>Robert De Niro, Charles Grodin, Yaphet Kotto, John Ashton</t>
  </si>
  <si>
    <t>An accountant is chased by bounty hunters, the FBI, and the Mafia after jumping bail.</t>
  </si>
  <si>
    <t>The Dead Pool</t>
  </si>
  <si>
    <t>Harry Julian Fink (characters), Rita M. Fink (characters), Steve Sharon (story), Durk Pearson (story), Sandy Shaw (story), Steve Sharon (screenplay)</t>
  </si>
  <si>
    <t>Clint Eastwood, Patricia Clarkson, Liam Neeson, Evan C. Kim</t>
  </si>
  <si>
    <t>Dirty Harry Callahan must stop a sick secret contest to murder local celebrities, which includes himself as a target.</t>
  </si>
  <si>
    <t>Red Heat</t>
  </si>
  <si>
    <t>Walter Hill (story), Harry Kleiner (screenplay), Walter Hill (screenplay), Troy Kennedy-Martin (screenplay)</t>
  </si>
  <si>
    <t>Arnold Schwarzenegger, James Belushi, Peter Boyle, Ed O'Ross</t>
  </si>
  <si>
    <t>A tough Russian policeman is forced to partner up with a cocky Chicago police detective when he is sent to Chicago to apprehend a Georgian drug lord who killed his partner and fled the country.</t>
  </si>
  <si>
    <t>Christopher Hampton (play), Choderlos de Laclos (novel), Christopher Hampton (screenplay)</t>
  </si>
  <si>
    <t>Glenn Close, John Malkovich, Michelle Pfeiffer, Swoosie Kurtz</t>
  </si>
  <si>
    <t>Rich and bored aristocrats in Rococo France play high-stakes games of passion and betrayal.</t>
  </si>
  <si>
    <t>Mississippi Burning</t>
  </si>
  <si>
    <t>Chris Gerolmo</t>
  </si>
  <si>
    <t>Gene Hackman, Willem Dafoe, Frances McDormand, Brad Dourif</t>
  </si>
  <si>
    <t>Two FBI agents with wildly different styles arrive in Mississippi to investigate the disappearance of some civil rights activists.</t>
  </si>
  <si>
    <t>Tom Holland</t>
  </si>
  <si>
    <t>Don Mancini (story), Don Mancini (screenplay), John Lafia (screenplay), Tom Holland (screenplay)</t>
  </si>
  <si>
    <t>Catherine Hicks, Chris Sarandon, Alex Vincent, Brad Dourif</t>
  </si>
  <si>
    <t>A single mother gives her son a much sought after doll for his birthday, only to discover that it is possessed by the soul of a serial killer.</t>
  </si>
  <si>
    <t>The Accidental Tourist</t>
  </si>
  <si>
    <t>Anne Tyler (book), Frank Galati (screenplay), Lawrence Kasdan (screenplay)</t>
  </si>
  <si>
    <t>William Hurt, Kathleen Turner, Geena Davis, Amy Wright</t>
  </si>
  <si>
    <t>An emotionally distant writer of travel guides must carry on with his life after his son is killed and his marriage crumbles.</t>
  </si>
  <si>
    <t>The Accused</t>
  </si>
  <si>
    <t>Tom Topor</t>
  </si>
  <si>
    <t>Kelly McGillis, Jodie Foster, Bernie Coulson, Leo Rossi</t>
  </si>
  <si>
    <t>After a young woman suffers a brutal rape in a bar one night, a prosecutor assists in bringing the perpetrators to justice, including the ones who encouraged and cheered on the attack.</t>
  </si>
  <si>
    <t>Shoot to Kill</t>
  </si>
  <si>
    <t>Harv Zimmel (story), Harv Zimmel (screenplay), Michael Burton (screenplay), Daniel Petrie Jr. (screenplay)</t>
  </si>
  <si>
    <t>Sidney Poitier, Tom Berenger, Kirstie Alley, Clancy Brown</t>
  </si>
  <si>
    <t>Sidney Poitier returned to the big screen in this action-thriller, after a decade-long absence. When a cunning murderer vanishes into the rugged mountains of the Pacific Northwest, pursuing...</t>
  </si>
  <si>
    <t>Ernest Saves Christmas</t>
  </si>
  <si>
    <t>Ed Turner (story), B. Kline (screenplay), Ed Turner (screenplay)</t>
  </si>
  <si>
    <t>Jim Varney, Douglas Seale, Oliver Clark, Noelle Parker</t>
  </si>
  <si>
    <t>Ernest helps Santa Claus as he searches for his successor.</t>
  </si>
  <si>
    <t>Betrayed</t>
  </si>
  <si>
    <t>Costa-Gavras</t>
  </si>
  <si>
    <t>Debra Winger, Tom Berenger, John Heard, Betsy Blair</t>
  </si>
  <si>
    <t>An FBI agent posing as a combine driver becomes romantically involved with a Midwest farmer who lives a double life as a white supremacist.</t>
  </si>
  <si>
    <t>Funny Farm</t>
  </si>
  <si>
    <t>George Roy Hill</t>
  </si>
  <si>
    <t>Jay Cronley (book), Jeffrey Boam (screenplay)</t>
  </si>
  <si>
    <t>Chevy Chase, Madolyn Smith Osborne, Kevin O'Morrison, Joseph Maher</t>
  </si>
  <si>
    <t>When Andy and Elizabeth buy a farm in Vermont, they can't imagine the trouble that awaits them. Andy has quit his job as a sports journalist and is planning to use the peace and quiet of ...</t>
  </si>
  <si>
    <t>Alien Nation</t>
  </si>
  <si>
    <t>Graham Baker</t>
  </si>
  <si>
    <t>Rockne S. O'Bannon</t>
  </si>
  <si>
    <t>James Caan, Mandy Patinkin, Terence Stamp, Kevyn Major Howard</t>
  </si>
  <si>
    <t>A few years from now, Earth will have the first contact with an alien civilization. These aliens, known as Newcomers, slowly begin to be integrated into human society after years of quarantine.</t>
  </si>
  <si>
    <t>Gorillas in the Mist</t>
  </si>
  <si>
    <t>Harold T.P. Hayes (article), Dian Fossey (work), Anna Hamilton Phelan (story), Tab Murphy (story), Anna Hamilton Phelan (screenplay)</t>
  </si>
  <si>
    <t>Sigourney Weaver, Bryan Brown, Julie Harris, John Omirah Miluwi</t>
  </si>
  <si>
    <t>The story of Dian Fossey, a scientist who came to Africa to study the vanishing mountain gorillas, and later fought to protect them.</t>
  </si>
  <si>
    <t>The Fox and the Hound (re-issue)</t>
  </si>
  <si>
    <t>License to Drive</t>
  </si>
  <si>
    <t>Greg Beeman</t>
  </si>
  <si>
    <t>Neil Tolkin</t>
  </si>
  <si>
    <t>Corey Haim, Corey Feldman, Carol Kane, Richard Masur</t>
  </si>
  <si>
    <t>A teen decides to go for a night on the town with his friends despite flunking his driver's test.</t>
  </si>
  <si>
    <t>Short Circuit 2</t>
  </si>
  <si>
    <t>Kenneth Johnson</t>
  </si>
  <si>
    <t>Brent Maddock, S.S. Wilson</t>
  </si>
  <si>
    <t>Tim Blaney, Fisher Stevens, Michael McKean, Cynthia Gibb</t>
  </si>
  <si>
    <t>Robot Johnny Five comes to the city and gets manipulated by criminals who want him for their own purposes.</t>
  </si>
  <si>
    <t>Married to the Mob</t>
  </si>
  <si>
    <t>Barry Strugatz, Mark R. Burns</t>
  </si>
  <si>
    <t>Paul Lazar, Alec Baldwin, Captain Haggerty, Marlene Willoughby</t>
  </si>
  <si>
    <t>An undercover FBI agent falls in love with a recently widowed mafia wife seeking to start her life over after her husband's murder and who is also pursued by a libidinous mafia kingpin seeking to claim her for himself.</t>
  </si>
  <si>
    <t>Punchline</t>
  </si>
  <si>
    <t>Sally Field, Tom Hanks, John Goodman, Mark Rydell</t>
  </si>
  <si>
    <t>Steven Gold is a stand-up comedian who is flat broke and has recently dropped out of medical school. He and several others work regularly at the Gas Station, a New York comedy club. The ...</t>
  </si>
  <si>
    <t>The Presidio</t>
  </si>
  <si>
    <t>Larry Ferguson</t>
  </si>
  <si>
    <t>Sean Connery, Mark Harmon, Meg Ryan, Jack Warden</t>
  </si>
  <si>
    <t>Jay Austin is now a civilian police detective. Colonel Caldwell was his commanding officer years before when he left the military police over a disagreement over the handling of a drunk ...</t>
  </si>
  <si>
    <t>Lori</t>
  </si>
  <si>
    <t>Robert Reneau</t>
  </si>
  <si>
    <t>Carl Weathers, Craig T. Nelson, Vanity, Sharon Stone</t>
  </si>
  <si>
    <t>Vengence drives a tough Detroit cop to stay on the trail of a power hungry auto magnate who's systematically eliminating his competition.</t>
  </si>
  <si>
    <t>Tucker: The Man and His Dream</t>
  </si>
  <si>
    <t>Arnold Schulman, David Seidler</t>
  </si>
  <si>
    <t>Jeff Bridges, Joan Allen, Martin Landau, Frederic Forrest</t>
  </si>
  <si>
    <t>The story of Preston Tucker, the maverick car designer and his ill-fated challenge to the auto industry with his revolutionary car concept.</t>
  </si>
  <si>
    <t>The Serpent and the Rainbow</t>
  </si>
  <si>
    <t>Wade Davis (inspired by the book), Richard Maxwell (screenplay), Adam Rodman (screenplay)</t>
  </si>
  <si>
    <t>Bill Pullman, Cathy Tyson, Zakes Mokae, Paul Winfield</t>
  </si>
  <si>
    <t>An anthropologist goes to Haiti after hearing rumors about a drug used by black magic practitioners to turn people into zombies.</t>
  </si>
  <si>
    <t>Police Academy 5: Assignment: Miami Beach</t>
  </si>
  <si>
    <t>Alan Myerson</t>
  </si>
  <si>
    <t>Neal Israel (characters creator), Pat Proft (characters creator), Stephen Curwick</t>
  </si>
  <si>
    <t>The old Commandant Lassard, leader of the Police Academy (1984), goes to Florida to receive an award. In the city arrives also the cynic Captain Harris who wants to take Lassard's job. ...</t>
  </si>
  <si>
    <t>Friday the 13th Part VII</t>
  </si>
  <si>
    <t>John Carl Buechler</t>
  </si>
  <si>
    <t>Daryl Haney, Manuel Fidello</t>
  </si>
  <si>
    <t>Jennifer Banko, John Otrin, Susan Blu, Lar Park-Lincoln</t>
  </si>
  <si>
    <t>Years after Tommy Jarvis chained him underwater at Camp Crystal Lake, Jason Voorhees returns to the camp grounds when he is accidentally released from his prison by a teenager with psychic powers.</t>
  </si>
  <si>
    <t>Cocoon: The Return</t>
  </si>
  <si>
    <t>Daniel Petrie</t>
  </si>
  <si>
    <t>David Saperstein (characters), Stephen McPherson (story), Elizabeth Bradley (story), Stephen McPherson (screenplay)</t>
  </si>
  <si>
    <t>Don Ameche, Wilford Brimley, Courteney Cox, Hume Cronyn</t>
  </si>
  <si>
    <t>The old age pensioners that left at the end of the first film come back to earth to visit their relatives. Will they all decide to go back to the planet where no-one grows old, or will they be tempted to stay back on earth?</t>
  </si>
  <si>
    <t>The Seventh Sign</t>
  </si>
  <si>
    <t>Above the Law</t>
  </si>
  <si>
    <t>Andrew Davis (story), Steven Seagal (story), Steven Pressfield (screenplay), Ronald Shusett (screenplay), Andrew Davis (screenplay)</t>
  </si>
  <si>
    <t>Steven Seagal, Pam Grier, Henry Silva, Ron Dean</t>
  </si>
  <si>
    <t>In Japan, the Sicilian martial arts expert Nicolo "Nico" Toscani is recruited by the CIA Special Agent Nelson Fox to join the Special Operations Forces in the border of the Vietnam and ...</t>
  </si>
  <si>
    <t>Dhani Lipsius (story), Larry Rattner (story), Benjamin Ruffner (story), Alan B. McElroy (story), Alan B. McElroy (screenplay)</t>
  </si>
  <si>
    <t>Donald Pleasence, Ellie Cornell, Danielle Harris, George P. Wilbur</t>
  </si>
  <si>
    <t>Ten years after his original massacre, the invalid Michael Myers awakens and returns to Haddonfield to kill his seven-year-old niece on Halloween. Can Dr. Loomis stop him?</t>
  </si>
  <si>
    <t>Frantic</t>
  </si>
  <si>
    <t>Johnny Be Good</t>
  </si>
  <si>
    <t>Bud S. Smith</t>
  </si>
  <si>
    <t>Steve Zacharias, Jeff Buhai, David Obst</t>
  </si>
  <si>
    <t>Anthony Michael Hall, Robert Downey Jr., Paul Gleason, Uma Thurman</t>
  </si>
  <si>
    <t>It's recruiting time and despite being short and scrawny, Johnny Walker is America's hottest young football prospect. His dilemma: should he take one of the many offers from college talent ...</t>
  </si>
  <si>
    <t>For Keeps</t>
  </si>
  <si>
    <t>Denise DeClue, Tim Kazurinsky</t>
  </si>
  <si>
    <t>Molly Ringwald, Randall Batinkoff, Kenneth Mars, Miriam Flynn</t>
  </si>
  <si>
    <t>Darcy, editor at her high school paper, and her long-term boyfriend Stan are in their last months of school and already have found places in good colleges. Recently they started to sleep ...</t>
  </si>
  <si>
    <t>Crossing Delancey</t>
  </si>
  <si>
    <t>James Bridges</t>
  </si>
  <si>
    <t>Jay McInerney (novel), Jay McInerney (screenplay)</t>
  </si>
  <si>
    <t>Michael J. Fox, Kiefer Sutherland, Phoebe Cates, Swoosie Kurtz</t>
  </si>
  <si>
    <t>A disillusioned young writer living in New York City turns to drugs and drinking to block out the memories of his dead mother and estranged wife.</t>
  </si>
  <si>
    <t>She's Having a Baby</t>
  </si>
  <si>
    <t>Kevin Bacon, Elizabeth McGovern, Alec Baldwin, James Ray</t>
  </si>
  <si>
    <t>Jake and Kristy Briggs are newlyweds. Being young, they are perhaps a bit unprepared for the full reality of marriage and all that it (and their parents) expect from them. Do they want ...</t>
  </si>
  <si>
    <t>Masquerade</t>
  </si>
  <si>
    <t>Bob Swaim</t>
  </si>
  <si>
    <t>Dick Wolf</t>
  </si>
  <si>
    <t>Rob Lowe, Meg Tilly, Kim Cattrall, Doug Savant</t>
  </si>
  <si>
    <t>A recently orphaned millionairess, Olivia, really hates her scheming step-father. Olivia finds love with a young yacht racing captain, Tim, who isn't completely truthful with her. When the ...</t>
  </si>
  <si>
    <t>Big Top Pee-Wee</t>
  </si>
  <si>
    <t>Adventure, Family, Comedy</t>
  </si>
  <si>
    <t>Paul Reubens, George McGrath</t>
  </si>
  <si>
    <t>Paul Reubens, Penelope Ann Miller, Kris Kristofferson, Valeria Golino</t>
  </si>
  <si>
    <t>In the sequel to "Pee Wee's Big Adventure", Pee-Wee Herman is a simple farmer in a small town. But after a big storm blows their way, a circus ends up at Pee Wee's farm. So he lets the ...</t>
  </si>
  <si>
    <t>Arthur 2: On the Rocks</t>
  </si>
  <si>
    <t>Bud Yorkin</t>
  </si>
  <si>
    <t>Steve Gordon (characters), Andy Breckman</t>
  </si>
  <si>
    <t>Dudley Moore, Liza Minnelli, John Gielgud, Geraldine Fitzgerald</t>
  </si>
  <si>
    <t>Arthur loses all his money, and his wife wants a baby.</t>
  </si>
  <si>
    <t>Laurence Fishburne, Giancarlo Esposito, Tisha Campbell-Martin, Kyme</t>
  </si>
  <si>
    <t>A not so popular young man wants to pledge to a popular fraternity at his historically black college.</t>
  </si>
  <si>
    <t>Gary Sherman</t>
  </si>
  <si>
    <t>Gary Sherman, Brian Taggert</t>
  </si>
  <si>
    <t>Tom Skerritt, Nancy Allen, Heather O'Rourke, Zelda Rubinstein</t>
  </si>
  <si>
    <t>Carol Anne is staying with her aunt in a highrise building, and the supernatural forces that have haunted her previously follow her there.</t>
  </si>
  <si>
    <t>Stand and Deliver</t>
  </si>
  <si>
    <t>My Stepmother is an Alien</t>
  </si>
  <si>
    <t>Jerico, Herschel Weingrod, Timothy Harris, Jonathan Reynolds</t>
  </si>
  <si>
    <t>Dan Aykroyd, Kim Basinger, Jon Lovitz, Alyson Hannigan</t>
  </si>
  <si>
    <t>An alien is sent on a secret mission to Earth, where she appears as a gorgeous, attractive, and single lady. Her mission is to make contact with a rather nerdy young scientist, who's quite ...</t>
  </si>
  <si>
    <t>The Milagro Beanfield War</t>
  </si>
  <si>
    <t>Return to Snowy River</t>
  </si>
  <si>
    <t>Geoff Burrowes</t>
  </si>
  <si>
    <t>Geoff Burrowes, John Dixon</t>
  </si>
  <si>
    <t>Tom Burlinson, Sigrid Thornton, Brian Dennehy, Nicholas Eadie</t>
  </si>
  <si>
    <t>Young Jim Craig returns to his home in the Australian high country. He finds that things are not as he left them - his girlfriend is being pursued by another man, and her father doesn't want Jim back into her life.</t>
  </si>
  <si>
    <t>Vice Versa</t>
  </si>
  <si>
    <t>F. Anstey (novel), Dick Clement, Ian La Frenais</t>
  </si>
  <si>
    <t>Judge Reinhold, Fred Savage, Corinne Bohrer, Swoosie Kurtz</t>
  </si>
  <si>
    <t>During an argument, a divorced executive and his 11 year old son casually touch a magical Tibetan skull, releasing a mysterious power that transfers the father's mind to the body of the son and vice versa. Their problems have just begun.</t>
  </si>
  <si>
    <t>I'm Gonna Git You Sucka</t>
  </si>
  <si>
    <t>Keenen Ivory Wayans, Bernie Casey, Antonio Fargas, Steve James</t>
  </si>
  <si>
    <t>In this parody of blaxploitation movies, a black hero wannabe reunites former black heroes from the 70s to help him get revenge on Mr. Big.</t>
  </si>
  <si>
    <t>Action, Comedy, Horror</t>
  </si>
  <si>
    <t>Ray Nelson (short story "Eight O'Clock in the Morning"), John Carpenter (screenplay)</t>
  </si>
  <si>
    <t>Roddy Piper, Keith David, Meg Foster, George 'Buck' Flower</t>
  </si>
  <si>
    <t>A drifter discovers a pair of sunglasses that allow him to wake up to the fact that aliens have taken over the Earth.</t>
  </si>
  <si>
    <t>Amy Holden Jones (story), Amy Holden Jones (screenplay), Perry Howze (screenplay), Randy Howze (screenplay), Alfred Uhry (screenplay)</t>
  </si>
  <si>
    <t>Annabeth Gish, Julia Roberts, Lili Taylor, Vincent D'Onofrio</t>
  </si>
  <si>
    <t>Three teenage girls come of age while working at a pizza parlor in the Connecticut town of Mystic.</t>
  </si>
  <si>
    <t>D.O.A.</t>
  </si>
  <si>
    <t>Charles Edward Pogue (screenplay), Charles Edward Pogue (story), Russell Rouse (story), Clarence Greene (story)</t>
  </si>
  <si>
    <t>Dennis Quaid, Meg Ryan, Charlotte Rampling, Daniel Stern</t>
  </si>
  <si>
    <t>Dexter Cornell, an English Professor becomes embroiled in a series of murders involving people around him. Dexter has good reason to want to find the murderer but hasn't much time. He finds...</t>
  </si>
  <si>
    <t>Everybody's All-American</t>
  </si>
  <si>
    <t>Frank Deford (novel), Thomas Rickman (screenplay)</t>
  </si>
  <si>
    <t>Jessica Lange, Dennis Quaid, Timothy Hutton, John Goodman</t>
  </si>
  <si>
    <t>A Louisiana football legend struggles to deal with life's complexities after his college career is over.</t>
  </si>
  <si>
    <t>Casual Sex?</t>
  </si>
  <si>
    <t>Hellbound: Hellraiser II</t>
  </si>
  <si>
    <t>NW</t>
  </si>
  <si>
    <t>Tony Randel</t>
  </si>
  <si>
    <t>Clive Barker (story), Peter Atkins (screenplay)</t>
  </si>
  <si>
    <t>Clare Higgins, Ashley Laurence, Kenneth Cranham, Imogen Boorman</t>
  </si>
  <si>
    <t>Kirsty is brought to an institution after the death of her family, where the occult-obsessive head resurrects Julia and unleashes the Cenobites once again.</t>
  </si>
  <si>
    <t>Newt Arnold</t>
  </si>
  <si>
    <t>Sheldon Lettich (story), Sheldon Lettich (screenplay), Christopher Cosby (screenplay), Mel Friedman (screenplay)</t>
  </si>
  <si>
    <t>Jean-Claude Van Damme, Donald Gibb, Leah Ayres, Norman Burton</t>
  </si>
  <si>
    <t>Frank Dux has spent most his life being trained by Tanaka to participate in the Kumite, the ultimate martial arts tournament, where participants are seriously injured, even killed. Frank ...</t>
  </si>
  <si>
    <t>Caddyshack II</t>
  </si>
  <si>
    <t>Allan Arkush</t>
  </si>
  <si>
    <t>Brian Doyle-Murray (characters), Harold Ramis (characters), Douglas Kenney (characters), Harold Ramis, Pj Torokvei</t>
  </si>
  <si>
    <t>Jackie Mason, Robert Stack, Dyan Cannon, Dina Merrill</t>
  </si>
  <si>
    <t>When a crass new-money tycoon's membership application is turned down at a snooty country club, he retaliates by buying the club and turning it into a tacky amusement park.</t>
  </si>
  <si>
    <t>Moon Over Parador</t>
  </si>
  <si>
    <t>Charles G. Booth (story), Leon Capetanos (screenplay), Paul Mazursky (screenplay)</t>
  </si>
  <si>
    <t>Richard Dreyfuss, Raul Julia, Sonia Braga, Jonathan Winters</t>
  </si>
  <si>
    <t>Little known actor, Jack Noah, is working on location in the dictatorship of Parador at the time the dictator dies. The dictator's right hand man, Roberto, makes Jack an offer he cannot ...</t>
  </si>
  <si>
    <t>The Couch Trip</t>
  </si>
  <si>
    <t>Ken Kolb (novel), Steven Kampmann (screenplay), William Porter (screenplay), Sean Stein (screenplay), Walter Bernstein (screenwriter)</t>
  </si>
  <si>
    <t>Dan Aykroyd, Walter Matthau, Charles Grodin, Donna Dixon</t>
  </si>
  <si>
    <t>The escaped delinquent John W. Burns, Jr. replaces Dr. Maitlin on a radio show, saying he's the psychiatrist Lawrence Baird. His tactless radio show is a hit, and he becomes very popular. ...</t>
  </si>
  <si>
    <t>Moving</t>
  </si>
  <si>
    <t>Alan Metter</t>
  </si>
  <si>
    <t>Richard Pryor, Beverly Todd, Stacey Dash, Raphael Harris</t>
  </si>
  <si>
    <t>Arlo accepts what seems to him to be a dream promotion to Idaho. He soon discovers, however, that moving has its own share of problems.</t>
  </si>
  <si>
    <t>Iron Eagle II</t>
  </si>
  <si>
    <t>Sidney J. Furie</t>
  </si>
  <si>
    <t>Kevin Elders (characters), Sidney J. Furie (characters), Kevin Elders, Sidney J. Furie</t>
  </si>
  <si>
    <t>Louis Gossett Jr., Mark Humphrey, Stuart Margolin, Alan Scarfe</t>
  </si>
  <si>
    <t>Chappy Sinclair is called to gather together a mixed Soviet/U.S. strike force that will perform a surgical strike on a massively defended nuclear missile site in the Middle East. Chappy ...</t>
  </si>
  <si>
    <t>Shakedown</t>
  </si>
  <si>
    <t>James Glickenhaus</t>
  </si>
  <si>
    <t>Richard Brooks, Jude Ciccolella, George Loros, Thomas G. Waites</t>
  </si>
  <si>
    <t>A legal attorney and renegade cop team up to stop a corrupt cop.</t>
  </si>
  <si>
    <t>The Unbearable Lightness of Being</t>
  </si>
  <si>
    <t>Bad Dreams</t>
  </si>
  <si>
    <t>Andrew Fleming (story), Michael Dick (story), P.J. Pettiette (story), Yuri Zeltser (story), Andrew Fleming (screenplay), Steven E. de Souza (screenplay)</t>
  </si>
  <si>
    <t>Jennifer Rubin, Bruce Abbott, Richard Lynch, Dean Cameron</t>
  </si>
  <si>
    <t>In the mid-'70s, a cult group called Unity Field commits mass suicide, but a young girl survives. After being in a coma for thirteen years she wakes up in a psyche ward, not remembering the...</t>
  </si>
  <si>
    <t>Return of the Living Dead 2</t>
  </si>
  <si>
    <t>Switching Channels</t>
  </si>
  <si>
    <t>Ben Hecht (play), Charles MacArthur (play), Jonathan Reynolds (screenplay)</t>
  </si>
  <si>
    <t>Kathleen Turner, Burt Reynolds, Christopher Reeve, Ned Beatty</t>
  </si>
  <si>
    <t>A television news chief courts his anchorwoman ex-wife with an eleventh-hour story.</t>
  </si>
  <si>
    <t>Salsa - The Motion Picture</t>
  </si>
  <si>
    <t>Clean and Sober</t>
  </si>
  <si>
    <t>Tod Carroll</t>
  </si>
  <si>
    <t>Michael Keaton, Kathy Baker, Morgan Freeman, Tate Donovan</t>
  </si>
  <si>
    <t>A hustling drug addict checks himself into rehab to escape trouble with the law, and realizes that it's exactly what he needs.</t>
  </si>
  <si>
    <t>U2: Rattle and Hum</t>
  </si>
  <si>
    <t>Bono, The Edge, Adam Clayton, Larry Mullen Jr.</t>
  </si>
  <si>
    <t>A documentary of Irish rock group U2's Fall 1987 tour of North America.</t>
  </si>
  <si>
    <t>High Spirits</t>
  </si>
  <si>
    <t>Comedy, Fantasy, Horror</t>
  </si>
  <si>
    <t>Peter O'Toole, Donal McCann, Mary Coughlan, Liz Smith</t>
  </si>
  <si>
    <t>When Peter Plunkett's Irish castle turned hotel is about to be repossesed, he decides to spice up the attraction a bit for the 'Yanks' by having his staff pretend to haunt the castle. The ...</t>
  </si>
  <si>
    <t>Without a Clue</t>
  </si>
  <si>
    <t>Gary Murphy, Larry Strawther</t>
  </si>
  <si>
    <t>Michael Caine, Ben Kingsley, Jeffrey Jones, Lysette Anthony</t>
  </si>
  <si>
    <t>A drunken Sherlock Holmes is really just a cover for the real detective - Dr Watson.</t>
  </si>
  <si>
    <t>164 min</t>
  </si>
  <si>
    <t>Nikos Kazantzakis (novel), Paul Schrader (screenplay)</t>
  </si>
  <si>
    <t>Willem Dafoe, Harvey Keitel, Paul Greco, Steve Shill</t>
  </si>
  <si>
    <t>The life of Jesus Christ, his journey through life as he faces the struggles all humans do, and his final temptation on the cross.</t>
  </si>
  <si>
    <t>Satisfaction</t>
  </si>
  <si>
    <t>Joan Freeman</t>
  </si>
  <si>
    <t>Charles Purpura</t>
  </si>
  <si>
    <t>Justine Bateman, Liam Neeson, Trini Alvarado, Scott Coffey</t>
  </si>
  <si>
    <t>A group of teenagers have a band, Mystery, with Jennie as the lead singer. They go to a bar at the coast and play during the summer. Jennie falls in love with the owner of the bar, Martin. ...</t>
  </si>
  <si>
    <t>The Blob</t>
  </si>
  <si>
    <t>Theodore Simonson (earlier screenplay), Kay Linaker (earlier screenplay), Irvine H. Millgate (story), Chuck Russell (screenplay), Frank Darabont (screenplay)</t>
  </si>
  <si>
    <t>Kevin Dillon, Shawnee Smith, Donovan Leitch Jr., Jeffrey DeMunn</t>
  </si>
  <si>
    <t>A strange lifeform consumes everything in its path as it grows and grows.</t>
  </si>
  <si>
    <t>Dead Ringers</t>
  </si>
  <si>
    <t>Three Men and a Baby</t>
  </si>
  <si>
    <t>James Dearden (screenplay), James Dearden (short film)</t>
  </si>
  <si>
    <t>Michael Douglas, Glenn Close, Anne Archer, Ellen Hamilton Latzen</t>
  </si>
  <si>
    <t>A married man's one night stand comes back to haunt him when that lover begins to stalk him and his family.</t>
  </si>
  <si>
    <t>Good Morning, Vietnam</t>
  </si>
  <si>
    <t>Comedy, Drama, War</t>
  </si>
  <si>
    <t>Robin Williams, Forest Whitaker, Tung Thanh Tran, Chintara Sukapatana</t>
  </si>
  <si>
    <t>An unorthodox and irreverent DJ begins to shake up things when he is assigned to the US Armed Services Radio station in Vietnam.</t>
  </si>
  <si>
    <t>Moonstruck</t>
  </si>
  <si>
    <t>Cher, Nicolas Cage, Vincent Gardenia, Olympia Dukakis</t>
  </si>
  <si>
    <t>Loretta Castorini, a book keeper from Brooklyn, New York, finds herself in a difficult situation when she falls for the brother of the man she agreed to marry (the best friend of her late husband who died seven years previously).</t>
  </si>
  <si>
    <t>Oscar Fraley (suggested by book), Eliot Ness (suggested by book), David Mamet</t>
  </si>
  <si>
    <t>Kevin Costner, Sean Connery, Charles Martin Smith, Andy Garcia</t>
  </si>
  <si>
    <t>Federal Agent Eliot Ness sets out to stop Al Capone</t>
  </si>
  <si>
    <t>The Secret of My Success</t>
  </si>
  <si>
    <t>Stakeout</t>
  </si>
  <si>
    <t>Jim Kouf</t>
  </si>
  <si>
    <t>Richard Dreyfuss, Emilio Estevez, Madeleine Stowe, Aidan Quinn</t>
  </si>
  <si>
    <t>Two Cops have to observe a woman. One of them falls in love with her.</t>
  </si>
  <si>
    <t>Mel Gibson, Danny Glover, Gary Busey, Mitchell Ryan</t>
  </si>
  <si>
    <t>A veteran cop, Murtaugh, is partnered with a young suicidal cop, Riggs. Both having one thing in common</t>
  </si>
  <si>
    <t>The Witches of Eastwick</t>
  </si>
  <si>
    <t>John Updike (novel), Michael Cristofer</t>
  </si>
  <si>
    <t>Jack Nicholson, Cher, Susan Sarandon, Michelle Pfeiffer</t>
  </si>
  <si>
    <t>Three single women in a picturesque village have their wishes granted - at a cost - when a mysterious and flamboyant man arrives in their lives.</t>
  </si>
  <si>
    <t>Dirty Dancing</t>
  </si>
  <si>
    <t>Vest</t>
  </si>
  <si>
    <t>Eleanor Bergstein</t>
  </si>
  <si>
    <t>Jennifer Grey, Patrick Swayze, Jerry Orbach, Cynthia Rhodes</t>
  </si>
  <si>
    <t>Spending the summer in a holiday camp with her family, Frances "Baby" Houseman falls in love with the camp's dance instructor Johnny Castle.</t>
  </si>
  <si>
    <t>Arnold Schwarzenegger, Carl Weathers, Elpidia Carrillo, Bill Duke</t>
  </si>
  <si>
    <t>A team of commandos on a mission in a Central American jungle find themselves hunted by an extra-terrestrial warrior.</t>
  </si>
  <si>
    <t>Throw Momma From the Train</t>
  </si>
  <si>
    <t>Stu Silver</t>
  </si>
  <si>
    <t>Danny DeVito, Billy Crystal, Kim Greist, Anne Ramsey</t>
  </si>
  <si>
    <t>A bitter ex-husband. A put upon momma's boy. Both want their respective spouse and mother dead, but who will pull it off?</t>
  </si>
  <si>
    <t>Dragnet</t>
  </si>
  <si>
    <t>Tom Mankiewicz</t>
  </si>
  <si>
    <t>Dan Aykroyd, Alan Zweibel, Tom Mankiewicz</t>
  </si>
  <si>
    <t>Dan Aykroyd, Tom Hanks, Christopher Plummer, Harry Morgan</t>
  </si>
  <si>
    <t>The equally-straight-laced and "by the book" nephew of Joe Friday must work with his more laid-back partner to solve a mystery.</t>
  </si>
  <si>
    <t>La Bamba</t>
  </si>
  <si>
    <t>Robocop</t>
  </si>
  <si>
    <t>Edward Neumeier, Michael Miner</t>
  </si>
  <si>
    <t>Peter Weller, Nancy Allen, Dan O'Herlihy, Ronny Cox</t>
  </si>
  <si>
    <t>In a dystopic and crime-ridden Detroit, a terminally wounded cop returns to the force as a powerful cyborg haunted by submerged memories.</t>
  </si>
  <si>
    <t>Outrageous Fortune</t>
  </si>
  <si>
    <t>Shelley Long, Bette Midler, Peter Coyote, Robert Prosky</t>
  </si>
  <si>
    <t>Lauren and Sandy are total opposites who end up in the same acting class and who don't know they are sharing a lover. When he disappears under mysterious circumstances they refuse to ...</t>
  </si>
  <si>
    <t>Broadcast News</t>
  </si>
  <si>
    <t>William Hurt, Albert Brooks, Holly Hunter, Robert Prosky</t>
  </si>
  <si>
    <t>Take two rival TV reporters: one handsome, one talented, both male. Add one producer, female. Mix well and watch the sparks fly.</t>
  </si>
  <si>
    <t>Eddie Murphy Raw</t>
  </si>
  <si>
    <t>Robert Townsend</t>
  </si>
  <si>
    <t>Eddie Murphy (stand-up material), Eddie Murphy (opening sketch), Keenen Ivory Wayans (opening sketch)</t>
  </si>
  <si>
    <t>Eddie Murphy, Tatyana Ali, Billie Allen, James Brown III</t>
  </si>
  <si>
    <t>Eddie Murphy in a stand-up performance recorded live. For an hour and a half he talks about his favourite subjects: sex and women.</t>
  </si>
  <si>
    <t>Planes, Trains and Automobiles</t>
  </si>
  <si>
    <t>Snow White and the Seven Dwarfs (Re-issue) (1987)</t>
  </si>
  <si>
    <t>Full Metal Jacket</t>
  </si>
  <si>
    <t>Gustav Hasford (novel), Stanley Kubrick (screenplay), Michael Herr (screenplay), Gustav Hasford (screenplay)</t>
  </si>
  <si>
    <t>Matthew Modine, Adam Baldwin, Vincent D'Onofrio, R. Lee Ermey</t>
  </si>
  <si>
    <t>A pragmatic U.S. Marine observes the dehumanizing effects the U.S.-Vietnam War has on his fellow recruits from their brutal boot camp training to the bloody street fighting in Hue.</t>
  </si>
  <si>
    <t>A Nightmare on Elm Street 3: Dream Warriors</t>
  </si>
  <si>
    <t>Wes Craven (story), Bruce Wagner (story), Wes Craven (screenplay), Bruce Wagner (screenplay), Frank Darabont (screenplay), Chuck Russell (screenplay), Wes Craven (characters)</t>
  </si>
  <si>
    <t>Heather Langenkamp, Craig Wasson, Patricia Arquette, Robert Englund</t>
  </si>
  <si>
    <t>Survivors of undead serial killer Freddy Krueger - who stalks his victims in their dreams - learn to take control of their own dreams in order to fight back.</t>
  </si>
  <si>
    <t>Bernardo Bertolucci</t>
  </si>
  <si>
    <t>Mark Peploe (screenplay), Bernardo Bertolucci (screenplay), Enzo Ungari (initial screenplay collaboration)</t>
  </si>
  <si>
    <t>John Lone, Joan Chen, Peter O'Toole, Ruocheng Ying</t>
  </si>
  <si>
    <t>The story of the final Emperor of China.</t>
  </si>
  <si>
    <t>Stanley Weiser, Oliver Stone</t>
  </si>
  <si>
    <t>Charlie Sheen, Tamara Tunie, Franklin Cover, Chuck Pfeiffer</t>
  </si>
  <si>
    <t>A young and impatient stockbroker is willing to do anything to get to the top, including trading on illegal inside information taken through a ruthless and greedy corporate raider who takes the youth under his wing.</t>
  </si>
  <si>
    <t>Mannequin</t>
  </si>
  <si>
    <t>Michael Gottlieb</t>
  </si>
  <si>
    <t>Edward Rugoff, Michael Gottlieb</t>
  </si>
  <si>
    <t>Andrew McCarthy, Kim Cattrall, Estelle Getty, James Spader</t>
  </si>
  <si>
    <t>A young artist, searching for his vocation, makes a mannequin so perfect he falls in love with it. Finding the mannequin in a store window, he gets a job there and his creation comes to life.</t>
  </si>
  <si>
    <t>Roxanne</t>
  </si>
  <si>
    <t>Edmond Rostand (play), Steve Martin (screenplay)</t>
  </si>
  <si>
    <t>Steve Martin, Daryl Hannah, Rick Rossovich, Shelley Duvall</t>
  </si>
  <si>
    <t>Based on the play "Cyrano de Bergerac", large nosed C.D. Bales falls for the beautiful Roxanne while she falls for his personality but another man's looks.</t>
  </si>
  <si>
    <t>Blind Date</t>
  </si>
  <si>
    <t>Kim Basinger, Bruce Willis, John Larroquette, William Daniels</t>
  </si>
  <si>
    <t>Walter Davis is a workaholic. His attention is all to his work and very little to his personal life or appearance. Now he needs a date to take to his company's business dinner with a new ...</t>
  </si>
  <si>
    <t>Stephen King (novel), Steven E. de Souza (screenplay)</t>
  </si>
  <si>
    <t>Arnold Schwarzenegger, Maria Conchita Alonso, Yaphet Kotto, Jim Brown</t>
  </si>
  <si>
    <t>A wrongly convicted man must try to survive a public execution gauntlet staged as a game show.</t>
  </si>
  <si>
    <t>Mel Brooks, Thomas Meehan, Ronny Graham</t>
  </si>
  <si>
    <t>Mel Brooks, John Candy, Rick Moranis, Bill Pullman</t>
  </si>
  <si>
    <t>Planet Spaceball's President Skroob sends Lord Dark Helmet to steal Planet Druidia's abundant supply of air to replenish their own, and only Lone Starr can stop them.</t>
  </si>
  <si>
    <t>Summer School</t>
  </si>
  <si>
    <t>Stuart Birnbaum (story), David Dashev (story), Jeff Franklin (story), Jeff Franklin (screenplay)</t>
  </si>
  <si>
    <t>Mark Harmon, Kirstie Alley, Robin Thomas Grossman, Patrick Labyorteaux</t>
  </si>
  <si>
    <t>A high-school gym teacher has big plans for the summer, but is forced to cancel them to teach a "bonehead" English class for misfit goof-off students. Fortunately, his unconventional brand ...</t>
  </si>
  <si>
    <t>No Way Out</t>
  </si>
  <si>
    <t>Kenneth Fearing (novel), Robert Garland (screen story), Robert Garland (screenplay)</t>
  </si>
  <si>
    <t>Kevin Costner, Gene Hackman, Sean Young, Will Patton</t>
  </si>
  <si>
    <t>A coverup and witchhunt occur after a politician accidentally kills his mistress.</t>
  </si>
  <si>
    <t>Like Father, Like Son</t>
  </si>
  <si>
    <t>Chuck Arnold</t>
  </si>
  <si>
    <t>James Lee Barrett (creator), William Schmidt</t>
  </si>
  <si>
    <t>Wilford Brimley, Deidre Hall, Shannen Doherty, Chad Allen</t>
  </si>
  <si>
    <t>Encouraged by memories of his father's past glory, David joins the school basketball team, but doesn't enjoy it</t>
  </si>
  <si>
    <t>Adventures in Babysitting</t>
  </si>
  <si>
    <t>David Simkins</t>
  </si>
  <si>
    <t>Elisabeth Shue, Maia Brewton, Keith Coogan, Anthony Rapp</t>
  </si>
  <si>
    <t>Chris Parker agrees to babysit after her "dread" date stands her up. Expecting a dull evening, Chris settles down with three kids for a night of TV... and boredom. But when her frantic ...</t>
  </si>
  <si>
    <t>Cinderella (Re-issue) (1987)</t>
  </si>
  <si>
    <t>* batteries not included</t>
  </si>
  <si>
    <t>Jan Fischer (story), James Jeremias (story), Jan Fischer (screenplay), James Jeremias (screenplay), Jeffrey Boam (screenplay)</t>
  </si>
  <si>
    <t>Jason Patric, Corey Haim, Dianne Wiest, Barnard Hughes</t>
  </si>
  <si>
    <t>After moving to a new town, two brothers are convinced that the area is frequented by vampires.</t>
  </si>
  <si>
    <t>Can't Buy Me Love</t>
  </si>
  <si>
    <t>Michael Swerdlick</t>
  </si>
  <si>
    <t>Patrick Dempsey, Amanda Peterson, Courtney Gains, Tina Caspary</t>
  </si>
  <si>
    <t>A nerdy outcast secretly pays the most popular girl in school one thousand dollars to be his girlfriend.</t>
  </si>
  <si>
    <t>Nuts</t>
  </si>
  <si>
    <t>Martin Ritt</t>
  </si>
  <si>
    <t>Tom Topor (play), Tom Topor (screenplay), Darryl Ponicsan (screenplay), Alvin Sargent (screenplay)</t>
  </si>
  <si>
    <t>Barbra Streisand, Richard Dreyfuss, Maureen Stapleton, Karl Malden</t>
  </si>
  <si>
    <t>A high-class call girl accused of murder fights for the right to stand trial rather than be declared mentally incompetent.</t>
  </si>
  <si>
    <t>William Goldman (book), William Goldman (screenplay)</t>
  </si>
  <si>
    <t>Cary Elwes, Mandy Patinkin, Chris Sarandon, Christopher Guest</t>
  </si>
  <si>
    <t>A classic fairy tale, with swordplay, giants, an evil prince, a beautiful princess, and yes, some kissing (as read by a kindly grandfather).</t>
  </si>
  <si>
    <t>Revenge of the Nerds II: Nerds in Paradise</t>
  </si>
  <si>
    <t>Tim Metcalfe (characters), Steve Zacharias (characters), Jeff Buhai (characters), Dan Guntzelman, Steve Marshall, Miguel Tejada-Flores (characters)</t>
  </si>
  <si>
    <t>Robert Carradine, Curtis Armstrong, Larry B. Scott, Timothy Busfield</t>
  </si>
  <si>
    <t>The rising college nerds set out to a convention in Florida, but are not welcomed by the Alpha Beta representatives.</t>
  </si>
  <si>
    <t>Harry and the Hendersons</t>
  </si>
  <si>
    <t>William Dear</t>
  </si>
  <si>
    <t>William Dear, Bill Martin, Ezra D. Rappaport</t>
  </si>
  <si>
    <t>John Lithgow, Melinda Dillon, Margaret Langrick, Joshua Rudoy</t>
  </si>
  <si>
    <t>Returning from a hunting trip in the forest, the Henderson family's car hits an animal in the road. At first they fear it was a man, but when they examine the "body" they find it's a "...</t>
  </si>
  <si>
    <t>Police Academy 4: Citizens on Patrol</t>
  </si>
  <si>
    <t>Jim Drake</t>
  </si>
  <si>
    <t>Neal Israel (characters), Pat Proft (characters), Gene Quintano</t>
  </si>
  <si>
    <t>Steve Guttenberg, Bubba Smith, Michael Winslow, David Graf</t>
  </si>
  <si>
    <t>The misfit Police Academy (1984) graduates now are assigned to train a group of civilian volunteers to fight crime once again plaguing the streets.</t>
  </si>
  <si>
    <t>Overboard</t>
  </si>
  <si>
    <t>Goldie Hawn, Kurt Russell, Edward Herrmann, Katherine Helmond</t>
  </si>
  <si>
    <t>A cruel but beautiful heiress screws over a hired carpenter, who later is the first one to find her when she gets amnesia. Looking for a little revenge he convinces her that she's his wife.</t>
  </si>
  <si>
    <t>Baby Boom</t>
  </si>
  <si>
    <t>Diane Keaton, Sam Shepard, Harold Ramis, Kristina Kennedy</t>
  </si>
  <si>
    <t>The life of super-yuppie J.C. is thrown into turmoil when she inherits a baby from a distant relative.</t>
  </si>
  <si>
    <t>Innerspace</t>
  </si>
  <si>
    <t>Chip Proser (story), Jeffrey Boam (screenplay), Chip Proser (screenplay)</t>
  </si>
  <si>
    <t>Dennis Quaid, Martin Short, Meg Ryan, Kevin McCarthy</t>
  </si>
  <si>
    <t>A hapless store clerk must foil criminals to save the life of the man who, miniaturized in a secret experiment, was accidentally injected into him.</t>
  </si>
  <si>
    <t>Tin Men</t>
  </si>
  <si>
    <t>Richard Dreyfuss, Danny DeVito, Barbara Hershey, John Mahoney</t>
  </si>
  <si>
    <t>A minor car accident drives two rival aluminum-siding salesmen to the ridiculous extremes of man versus man in 1963 Baltimore.</t>
  </si>
  <si>
    <t>Black Widow</t>
  </si>
  <si>
    <t>Bob Rafelson</t>
  </si>
  <si>
    <t>Debra Winger, Theresa Russell, Sami Frey, Dennis Hopper</t>
  </si>
  <si>
    <t>A federal investigator tracks down a gold digging woman who moves from husband to husband, kills them and collects the inheritance.</t>
  </si>
  <si>
    <t>Ernest Goes to Camp</t>
  </si>
  <si>
    <t>John R. Cherry III (screenplay), Coke Sams (screenplay), Steve Leasure (additional dialogue), Glenn Petach (additional dialogue)</t>
  </si>
  <si>
    <t>Jim Varney, Victoria Racimo, John Vernon, Iron Eyes Cody</t>
  </si>
  <si>
    <t>A group of juvenile criminals is sent for vacation to Kamp Kikakee. The clumsy Ernest has to care for them, although he doesn't even know how to take care of himself. The other children at ...</t>
  </si>
  <si>
    <t>Raising Arizona</t>
  </si>
  <si>
    <t>Nicolas Cage, Holly Hunter, Trey Wilson, John Goodman</t>
  </si>
  <si>
    <t>When a childless couple of an ex-con and an ex-cop decide to help themselves to one of another family's quintupelets, their lives get more complicated than they anticipated.</t>
  </si>
  <si>
    <t>Benji the Hunted</t>
  </si>
  <si>
    <t>Joe Camp</t>
  </si>
  <si>
    <t>Benjean, Frank Inn, Red Steagall, Nancy Francis</t>
  </si>
  <si>
    <t>Benji is left in the wilderness after an accident - can he survive ?</t>
  </si>
  <si>
    <t>Empire of the Sun</t>
  </si>
  <si>
    <t>J.G. Ballard (novel), Tom Stoppard (screenplay)</t>
  </si>
  <si>
    <t>Christian Bale, John Malkovich, Miranda Richardson, Nigel Havers</t>
  </si>
  <si>
    <t>A young English boy struggles to survive under Japanese occupation during World War II.</t>
  </si>
  <si>
    <t>Jaws IV: The Revenge</t>
  </si>
  <si>
    <t>Hello Again</t>
  </si>
  <si>
    <t>Frank Perry</t>
  </si>
  <si>
    <t>Susan Isaacs</t>
  </si>
  <si>
    <t>Shelley Long, Judith Ivey, Gabriel Byrne, Corbin Bernsen</t>
  </si>
  <si>
    <t>A suburban housewife chokes to death and is brought back to life by a spell cast by her wacky sister.</t>
  </si>
  <si>
    <t>Critical Condition</t>
  </si>
  <si>
    <t>The Principal</t>
  </si>
  <si>
    <t>Frank Deese</t>
  </si>
  <si>
    <t>James Belushi, Louis Gossett Jr., Rae Dawn Chong, Michael Wright</t>
  </si>
  <si>
    <t>A teacher is assigned to be the principal of a violence and crime ridden high school.</t>
  </si>
  <si>
    <t>Suspect</t>
  </si>
  <si>
    <t>Cher, Dennis Quaid, Liam Neeson, John Mahoney</t>
  </si>
  <si>
    <t>A judge commits suicide, and his secretary is found murdered. A homeless deaf-mute man, Carl Anderson is arrested for her murder. Public defender Kathleen is assigned by the court as his ...</t>
  </si>
  <si>
    <t>The Believers</t>
  </si>
  <si>
    <t>Mark Frost (screenplay), Nicholas Conde (novel)</t>
  </si>
  <si>
    <t>Martin Sheen, Helen Shaver, Harley Cross, Robert Loggia</t>
  </si>
  <si>
    <t>A New York psychiatrist finds that a voodoo cult, which believes in child sacrifice, has a keen interest in his own son.</t>
  </si>
  <si>
    <t>Some Kind of Wonderful</t>
  </si>
  <si>
    <t>Eric Stoltz, Mary Stuart Masterson, Lea Thompson, Craig Sheffer</t>
  </si>
  <si>
    <t>A young tomboy, Watts, finds her feelings for her best friend, Keith, run deeper than just friendship when he gets a date with the most popular girl in school. Unfortunately, the girl's old...</t>
  </si>
  <si>
    <t>Project X (1987)</t>
  </si>
  <si>
    <t>The Big Easy</t>
  </si>
  <si>
    <t>The Aristocats (Re-issue) (1987)</t>
  </si>
  <si>
    <t>Born in East L.A.</t>
  </si>
  <si>
    <t>Cheech Marin</t>
  </si>
  <si>
    <t>Cheech Marin, Paul Rodriguez, Daniel Stern, Kamala Lopez</t>
  </si>
  <si>
    <t>When a native-born American citizen of Mexican descent is mistakenly deported to Mexico, he has to risk everything to get back home.</t>
  </si>
  <si>
    <t>Masters of the Universe</t>
  </si>
  <si>
    <t>Gary Goddard</t>
  </si>
  <si>
    <t>David Odell</t>
  </si>
  <si>
    <t>Dolph Lundgren, Frank Langella, Meg Foster, Billy Barty</t>
  </si>
  <si>
    <t>A prince turned warrior named He-Man battles against the dark lord Skeletor on the planet Eternia. He-Man and his comrades arrive on Earth and discover two teenage lovers to find the magical Cosmic Key.</t>
  </si>
  <si>
    <t>Angel Heart</t>
  </si>
  <si>
    <t>William Hjortsberg (novel), Alan Parker (screenplay)</t>
  </si>
  <si>
    <t>Mickey Rourke, Robert De Niro, Lisa Bonet, Charlotte Rampling</t>
  </si>
  <si>
    <t>Harry Angel is a private investigator. He is hired by a man who calls himself Louis Cyphre to track down a singer called Johnny Favorite. But the investigation takes an unexpected and somber turn.</t>
  </si>
  <si>
    <t>Burglar</t>
  </si>
  <si>
    <t>Lawrence Block (novels), Jeph Loeb (screenplay), Matthew Weisman (screenplay), Hugh Wilson (screenplay)</t>
  </si>
  <si>
    <t>Whoopi Goldberg, Bobcat Goldthwait, G.W. Bailey, Lesley Ann Warren</t>
  </si>
  <si>
    <t>Bernice "Bernie" Rhodenbarr is a burglar by trade, and she runs a bookstore as well. Her friend Carl Hefler is a dog groomer. After a successful burglary, it's discovered that a dead body ...</t>
  </si>
  <si>
    <t>Over the Top</t>
  </si>
  <si>
    <t>Menahem Golan</t>
  </si>
  <si>
    <t>Gary Conway (story), David Engelbach (story), Stirling Silliphant (screenplay), Sylvester Stallone (screenplay)</t>
  </si>
  <si>
    <t>Sylvester Stallone, Robert Loggia, Susan Blakely, Rick Zumwalt</t>
  </si>
  <si>
    <t>Lincoln Hawk (Stallone) is a struggling trucker who arm wrestles on the side to make extra cash while trying to rebuild his life. After the death of his wife, he tries to make amends with ...</t>
  </si>
  <si>
    <t>Joe Shuster (character created by: Superman), Jerry Siegel (character created by: Superman), Christopher Reeve (story), Lawrence Konner (story), Mark Rosenthal (story), Lawrence Konner (screenplay), Mark Rosenthal (screenplay)</t>
  </si>
  <si>
    <t>Christopher Reeve, Gene Hackman, Jackie Cooper, Marc McClure</t>
  </si>
  <si>
    <t>The Man of Steel crusades for nuclear disarmament and meets Lex Luthor's latest creation, Nuclear Man.</t>
  </si>
  <si>
    <t>Flowers in the Attic</t>
  </si>
  <si>
    <t>Jeffrey Bloom</t>
  </si>
  <si>
    <t>Virginia C. Andrews (novel), Jeffrey Bloom (screenplay)</t>
  </si>
  <si>
    <t>Louise Fletcher, Victoria Tennant, Kristy Swanson, Jeb Stuart Adams</t>
  </si>
  <si>
    <t>Children are hidden away in the attic by their conspiring mother and grandmother.</t>
  </si>
  <si>
    <t>Mike Starr, Paul Herman, Don Pardo, Martin Rosenblatt</t>
  </si>
  <si>
    <t>A nostalgic look at radio's golden age focusing on one ordinary family and the various performers in the medium.</t>
  </si>
  <si>
    <t>Clive Barker</t>
  </si>
  <si>
    <t>Andrew Robinson, Clare Higgins, Ashley Laurence, Sean Chapman</t>
  </si>
  <si>
    <t>An unfaithful wife encounters the zombie of her dead lover</t>
  </si>
  <si>
    <t>Elaine May</t>
  </si>
  <si>
    <t>Warren Beatty, Dustin Hoffman, Isabelle Adjani, Charles Grodin</t>
  </si>
  <si>
    <t>Two terrible lounge singers get booked to play a gig in a Moroccan hotel but somehow become pawns in an international power play between the CIA, the Emir of Ishtar, and the rebels trying to overthrow his regime.</t>
  </si>
  <si>
    <t>Prince of Darkness</t>
  </si>
  <si>
    <t>Donald Pleasence, Jameson Parker, Victor Wong, Lisa Blount</t>
  </si>
  <si>
    <t>A research team finds a mysterious cylinder in a deserted church. If opened, it could mean the end of the world.</t>
  </si>
  <si>
    <t>Michael Gornick</t>
  </si>
  <si>
    <t>Stephen King (stories), George A. Romero (screenplay)</t>
  </si>
  <si>
    <t>Domenick John, Tom Savini, George Kennedy, Philip Dore</t>
  </si>
  <si>
    <t>Three more bone-chilling tales that include a vengeful wooden Native American, a monstrous blob in a lake, and a hitchhiker who wants revenge and will not die.</t>
  </si>
  <si>
    <t>Hamburger Hill</t>
  </si>
  <si>
    <t>Drama, War, Action</t>
  </si>
  <si>
    <t>James Carabatsos</t>
  </si>
  <si>
    <t>Anthony Barrile, Michael Boatman, Don Cheadle, Michael Dolan</t>
  </si>
  <si>
    <t>A very realistic interpretation of one of the bloodiest battles of the Vietnam War.</t>
  </si>
  <si>
    <t>The Gate</t>
  </si>
  <si>
    <t>NCeV</t>
  </si>
  <si>
    <t>The Pick-Up Artist</t>
  </si>
  <si>
    <t>James Toback</t>
  </si>
  <si>
    <t>Molly Ringwald, Robert Downey Jr., Dennis Hopper, Danny Aiello</t>
  </si>
  <si>
    <t>A womanizer meets his match when he falls for a woman in debt to the mafia.</t>
  </si>
  <si>
    <t>Back to the Beach</t>
  </si>
  <si>
    <t>Comedy, Musical</t>
  </si>
  <si>
    <t>Lyndall Hobbs</t>
  </si>
  <si>
    <t>James Komack (story), Bill L. Norton (story), Bruce Kirschbaum (story), Peter Krikes (screenplay), Steve Meerson (screenplay), Chris Thompson (screenplay), Lou Rusoff (characters)</t>
  </si>
  <si>
    <t>Frankie Avalon, Annette Funicello, Lori Loughlin, Tommy Hinkley</t>
  </si>
  <si>
    <t>Frankie and Annette, having grown up and put aside their beach-partying lifestyle, visit their daughter in Southern California and discover there's still some wild times left in them.</t>
  </si>
  <si>
    <t>The Bedroom Window</t>
  </si>
  <si>
    <t>DEG</t>
  </si>
  <si>
    <t>Anne Holden (novel), Curtis Hanson (screenplay)</t>
  </si>
  <si>
    <t>Steve Guttenberg, Elizabeth McGovern, Isabelle Huppert, Paul Shenar</t>
  </si>
  <si>
    <t>Terry is having an affair with his boss' wife Sylvia. One night after an office party they are together and Sylvia witnesses an attack on Denise from Terry's bedroom window. She doesn't ...</t>
  </si>
  <si>
    <t>The Fourth Protocol</t>
  </si>
  <si>
    <t>John Mackenzie</t>
  </si>
  <si>
    <t>George Axelrod (screen story), Richard Burridge (additional material), Frederick Forsyth (screenplay), Frederick Forsyth (novel)</t>
  </si>
  <si>
    <t>Michael Caine, Pierce Brosnan, Ned Beatty, Joanna Cassidy</t>
  </si>
  <si>
    <t>John Preston is a British agent with the task of preventing the Russians detonating a nuclear explosion next to an American base in the UK. The Russians are hoping this will shatter the 'special relationship' between the two countries.</t>
  </si>
  <si>
    <t>Less Than Zero</t>
  </si>
  <si>
    <t>Marek Kanievska</t>
  </si>
  <si>
    <t>Bret Easton Ellis (novel), Harley Peyton (screenplay)</t>
  </si>
  <si>
    <t>Andrew McCarthy, Jami Gertz, Robert Downey Jr., James Spader</t>
  </si>
  <si>
    <t>A college freshman returns to L.A. for the holidays at his ex-girlfriend's request, but discovers that his former best friend has an out-of-control drug habit.</t>
  </si>
  <si>
    <t>Fatal Beauty</t>
  </si>
  <si>
    <t>Extreme Prejudice</t>
  </si>
  <si>
    <t>John Milius (story), Fred Rexer (story), Deric Washburn (screenplay), Harry Kleiner (screenplay)</t>
  </si>
  <si>
    <t>Nick Nolte, Powers Boothe, Michael Ironside, Maria Conchita Alonso</t>
  </si>
  <si>
    <t>A Texas Ranger and a ruthless narcotics kingpin - they were childhood friends, now they are adversaries...</t>
  </si>
  <si>
    <t>Light of Day</t>
  </si>
  <si>
    <t>Paul Schrader</t>
  </si>
  <si>
    <t>Michael J. Fox, Gena Rowlands, Joan Jett, Michael McKean</t>
  </si>
  <si>
    <t>The siblings Patty and Joe Rasnick live in an industrial suburb in Cleveland, Ohio. While Patty is focused on their rock band, The Barbusters, Joe also cares for the family and the ...</t>
  </si>
  <si>
    <t>Disorderlies</t>
  </si>
  <si>
    <t>Michael Schultz</t>
  </si>
  <si>
    <t>Mark Morales, Darren Robinson, Damon Wimbley, Anthony Geary</t>
  </si>
  <si>
    <t>Three bumbling orderlies are hired to take care of an old rich man. Humorous mayhem follows.</t>
  </si>
  <si>
    <t>Someone to Watch Over Me</t>
  </si>
  <si>
    <t>Howard Franklin</t>
  </si>
  <si>
    <t>Tom Berenger, Mimi Rogers, Lorraine Bracco, Jerry Orbach</t>
  </si>
  <si>
    <t>A married New York cop falls for the socialite murder witness he's been assigned to protect.</t>
  </si>
  <si>
    <t>Hope and Glory</t>
  </si>
  <si>
    <t>John Boorman</t>
  </si>
  <si>
    <t>Sebastian Rice-Edwards, Geraldine Muir, Sarah Miles, David Hayman</t>
  </si>
  <si>
    <t>A semiautobiographical project by John Boorman about a nine year old boy called Bill as he grows up in London during the blitz of World War 2. For a young boy, this time in history was more...</t>
  </si>
  <si>
    <t>Maid to Order</t>
  </si>
  <si>
    <t>Fantasy, Comedy</t>
  </si>
  <si>
    <t>Amy Holden Jones</t>
  </si>
  <si>
    <t>Amy Holden Jones, Perry Howze, Randy Howze</t>
  </si>
  <si>
    <t>Ally Sheedy, Beverly D'Angelo, Michael Ontkean, Valerie Perrine</t>
  </si>
  <si>
    <t>Spoiled Jessie Montgomery, whose wild behavior and spending excesses cause her well-meaning but exasperated millionaire father Charles to wish he never had her, is visited by fairy ...</t>
  </si>
  <si>
    <t>The Hidden</t>
  </si>
  <si>
    <t>Kyle MacLachlan, Michael Nouri, Claudia Christian, Clarence Felder</t>
  </si>
  <si>
    <t>An alien parasite with the ability to possess human bodies goes on a violent crime spree in LA, pursued by a human cop and an alien cop inhabiting a human body.</t>
  </si>
  <si>
    <t>From the Hip</t>
  </si>
  <si>
    <t>Bob Clark, David E. Kelley (screenplay), David E. Kelley (story)</t>
  </si>
  <si>
    <t>Judd Nelson, Elizabeth Perkins, John Hurt, Darren McGavin</t>
  </si>
  <si>
    <t>Apprentice lawyer Robin Weathers turns a civil suit into a headline grabbing charade. He must reexamine his scruples after his shenanigans win him a promotion in his firm, and he must now ...</t>
  </si>
  <si>
    <t>My Life as a Dog</t>
  </si>
  <si>
    <t>Skou</t>
  </si>
  <si>
    <t>Atl</t>
  </si>
  <si>
    <t>Christopher Leitch</t>
  </si>
  <si>
    <t>Jeph Loeb (characters), Matthew Weisman (characters), Jeph Loeb (story), Matthew Weisman (story), Tim Kring (screenplay)</t>
  </si>
  <si>
    <t>Jason Bateman, Kim Darby, John Astin, Paul Sand</t>
  </si>
  <si>
    <t>Todd Howard is a struggling teenager. Nothing seems to be going very well for him, until he turns into a wolf.</t>
  </si>
  <si>
    <t>House II</t>
  </si>
  <si>
    <t>Ethan Wiley</t>
  </si>
  <si>
    <t>Fred Dekker (inspired by an original story by), Ethan Wiley</t>
  </si>
  <si>
    <t>Arye Gross, Jonathan Stark, Royal Dano, Bill Maher</t>
  </si>
  <si>
    <t>The new owner of a sinister house gets involved with reanimated corpses and demons searching for an ancient Aztec skull with magic powers.</t>
  </si>
  <si>
    <t>Wanted: Dead or Alive</t>
  </si>
  <si>
    <t>Ironweed</t>
  </si>
  <si>
    <t>Hector Babenco</t>
  </si>
  <si>
    <t>William Kennedy (novel), William Kennedy (screenplay)</t>
  </si>
  <si>
    <t>Jack Nicholson, Meryl Streep, Carroll Baker, Michael O'Keefe</t>
  </si>
  <si>
    <t>A schizophrenic drifter spends Halloween in his home town after returning there for the first time in decades.</t>
  </si>
  <si>
    <t>Who's That Girl</t>
  </si>
  <si>
    <t>Andrew Smith (story), Andrew Smith (screenplay), Ken Finkleman (screenplay)</t>
  </si>
  <si>
    <t>Madonna, Griffin Dunne, Haviland Morris, John McMartin</t>
  </si>
  <si>
    <t>An uptight New York tax lawyer gets his life turned upside down, all in a single day, when he's asked to escort a feisty and free-spirited female ex-convict whom asks him to help prove her innocence of her crime.</t>
  </si>
  <si>
    <t>Hiding Out</t>
  </si>
  <si>
    <t>Bob Giraldi</t>
  </si>
  <si>
    <t>Joe Menosky, Jeff Rothberg</t>
  </si>
  <si>
    <t>Jon Cryer, Keith Coogan, Annabeth Gish, Oliver Cotton</t>
  </si>
  <si>
    <t>A very successful stock broker is called to court to testify against a mob boss who was into some inside trading. They hide him because of death threats. He gets caught in a gun battle and ...</t>
  </si>
  <si>
    <t>Death Wish 4: The Crackdown</t>
  </si>
  <si>
    <t>J. Lee Thompson</t>
  </si>
  <si>
    <t>Brian Garfield (characters), Gail Morgan Hickman</t>
  </si>
  <si>
    <t>Charles Bronson, Kay Lenz, John P. Ryan, Perry Lopez</t>
  </si>
  <si>
    <t>Architect/vigilante Paul Kersey takes on the members of a vicious Los Angeles drug cartel to stop the flow of drugs after his girlfriend's daughter dies from an overdose.</t>
  </si>
  <si>
    <t>The Chipmunk Adventure</t>
  </si>
  <si>
    <t>Janice Karman</t>
  </si>
  <si>
    <t>Janice Karman, Ross Bagdasarian Jr.</t>
  </si>
  <si>
    <t>Ross Bagdasarian Jr., Janice Karman, Dody Goodman, Susan Tyrrell</t>
  </si>
  <si>
    <t>The Chipmunks compete with the Chipettes in a round the world race.</t>
  </si>
  <si>
    <t>Jim Cash, Jack Epps Jr., Ehud Yonay (magazine article "Top Guns")</t>
  </si>
  <si>
    <t>Tom Cruise, Kelly McGillis, Val Kilmer, Anthony Edwards</t>
  </si>
  <si>
    <t>As students at the Navy's elite fighter weapons school compete to be best in the class, one daring young flyer learns a few things from a civilian instructor that are not taught in the classroom.</t>
  </si>
  <si>
    <t>Peter Faiman</t>
  </si>
  <si>
    <t>John Cornell (screenplay), Paul Hogan (screenplay), Paul Hogan (story), Ken Shadie (screenplay)</t>
  </si>
  <si>
    <t>Paul Hogan, Linda Kozlowski, John Meillon, David Gulpilil</t>
  </si>
  <si>
    <t>An American reporter goes to the Australian outback to meet an eccentric crocodile poacher and invites him to New York City.</t>
  </si>
  <si>
    <t>Tom Berenger, Keith David, Willem Dafoe, Forest Whitaker</t>
  </si>
  <si>
    <t>A young recruit in Vietnam faces a moral crisis when confronted with the horrors of war and the duality of man.</t>
  </si>
  <si>
    <t>The Karate Kid Part II</t>
  </si>
  <si>
    <t>Action, Family, Romance</t>
  </si>
  <si>
    <t>Robert Mark Kamen, Robert Mark Kamen (characters created by)</t>
  </si>
  <si>
    <t>Pat Morita, Ralph Macchio, Pat E. Johnson, Bruce Malmuth</t>
  </si>
  <si>
    <t>Daniel accompanies his mentor to Okinawa who is off to see his dying father and confront his old rival, while Daniel inadvertently makes an enemy of his own.</t>
  </si>
  <si>
    <t>Leonard Nimoy</t>
  </si>
  <si>
    <t>Gene Roddenberry (television series Star Trek), Leonard Nimoy (story), Harve Bennett (story), Steve Meerson (screenplay), Peter Krikes (screenplay), Harve Bennett (screenplay), Nicholas Meyer (screenplay)</t>
  </si>
  <si>
    <t>To save Earth from an alien probe, Admiral Kirk and his fugitive crew go back in time to 20th century Earth to retrieve the only beings who can communicate with it, humpback whales.</t>
  </si>
  <si>
    <t>Back to School</t>
  </si>
  <si>
    <t>Rodney Dangerfield (story), Greg Fields (story), Dennis Snee (story), Steven Kampmann (screenplay), William Porter (screenplay), Pj Torokvei (screenplay), Harold Ramis (screenplay)</t>
  </si>
  <si>
    <t>Rodney Dangerfield, Sally Kellerman, Burt Young, Keith Gordon</t>
  </si>
  <si>
    <t>To help his discouraged son get through college, a funloving and obnoxious rich businessman decides to enter the school as a student himself.</t>
  </si>
  <si>
    <t>James Cameron (story), David Giler (story), Walter Hill (story), Dan O'Bannon (characters), Ronald Shusett (characters), James Cameron (screenplay)</t>
  </si>
  <si>
    <t>Sigourney Weaver, Carrie Henn, Michael Biehn, Paul Reiser</t>
  </si>
  <si>
    <t>The planet from Alien (1979) has been colonized, but contact is lost. This time, the rescue team has impressive firepower, but will it be enough?</t>
  </si>
  <si>
    <t>J.L. Reate, Eddie Murphy, Charles Dance, Charlotte Lewis</t>
  </si>
  <si>
    <t>A private detective specializing in missing children is charged with the task of finding a special child who dark forces want to eliminate.</t>
  </si>
  <si>
    <t>Ruthless People</t>
  </si>
  <si>
    <t>Jim Abrahams, David Zucker, Jerry Zucker</t>
  </si>
  <si>
    <t>Dale Launer, O. Henry (story)</t>
  </si>
  <si>
    <t>Danny DeVito, Bette Midler, Judge Reinhold, Helen Slater</t>
  </si>
  <si>
    <t>A couple, cheated by a vile businessman, kidnap his wife in retaliation, without knowing that their enemy is delighted they did.</t>
  </si>
  <si>
    <t>Ferris Bueller's Day Off</t>
  </si>
  <si>
    <t>Matthew Broderick, Alan Ruck, Mia Sara, Jeffrey Jones</t>
  </si>
  <si>
    <t>A high school wise guy is determined to have a day off from school, despite what the principal thinks of that.</t>
  </si>
  <si>
    <t>Down and Out in Beverly Hills</t>
  </si>
  <si>
    <t>Stephen King (novel), Raynold Gideon (screenplay), Bruce A. Evans (screenplay)</t>
  </si>
  <si>
    <t>Wil Wheaton, River Phoenix, Corey Feldman, Jerry O'Connell</t>
  </si>
  <si>
    <t>After the death of a friend, a writer recounts a boyhood journey to find the body of a missing boy.</t>
  </si>
  <si>
    <t>Ivan Reitman (story), Jim Cash (story), Jack Epps Jr. (story), Jim Cash (screenplay), Jack Epps Jr. (screenplay)</t>
  </si>
  <si>
    <t>Robert Redford, Debra Winger, Daryl Hannah, Brian Dennehy</t>
  </si>
  <si>
    <t>District Attorney Tom Logan is set for higher office, at least until he becomes involved with defence lawyer Laura Kelly and her unpredictable client Chelsea Deardon. It seems the least of ...</t>
  </si>
  <si>
    <t>Cobra</t>
  </si>
  <si>
    <t>Paula Gosling (novel), Sylvester Stallone (screenplay)</t>
  </si>
  <si>
    <t>Sylvester Stallone, Brigitte Nielsen, Reni Santoni, Andrew Robinson</t>
  </si>
  <si>
    <t>A tough-on-crime street cop must protect the only surviving witness to a strange murderous cult with far reaching plans.</t>
  </si>
  <si>
    <t>An American Tail</t>
  </si>
  <si>
    <t>Judy Freudberg (screenplay), Tony Geiss (screenplay), David Kirschner (story), Judy Freudberg (story), Tony Geiss (story)</t>
  </si>
  <si>
    <t>Erica Yohn, Nehemiah Persoff, Amy Green, Phillip Glasser</t>
  </si>
  <si>
    <t>While emigrating to the United States, a young Russian mouse gets separated from his family and must relocate them while trying to survive in a new country.</t>
  </si>
  <si>
    <t>Police Academy 3: Back in Training</t>
  </si>
  <si>
    <t>Jerry Paris</t>
  </si>
  <si>
    <t>Neal Israel (characters creator), Pat Proft (characters creator), Gene Quintano</t>
  </si>
  <si>
    <t>Steve Guttenberg, Bubba Smith, David Graf, Michael Winslow</t>
  </si>
  <si>
    <t>The alumni of Commandant Lassard's Police Academy (1984) return to the school to train new recruits and prevent its closure.</t>
  </si>
  <si>
    <t>Heartbreak Ridge</t>
  </si>
  <si>
    <t>Clint Eastwood, Marsha Mason, Everett McGill, Moses Gunn</t>
  </si>
  <si>
    <t>A hard-nosed, hard-living Marine gunnery sergeant clashes with his superiors and his ex-wife as he takes command of a spoiled recon platoon with a bad attitude.</t>
  </si>
  <si>
    <t>Jerry Leichtling, Arlene Sarner</t>
  </si>
  <si>
    <t>Kathleen Turner, Nicolas Cage, Barry Miller, Catherine Hicks</t>
  </si>
  <si>
    <t>Peggy Sue faints at a high school reunion. When she wakes up, she finds herself in her own past, just before she finished school.</t>
  </si>
  <si>
    <t>Poltergeist II: The Other Side</t>
  </si>
  <si>
    <t>JoBeth Williams, Craig T. Nelson, Heather O'Rourke, Oliver Robins</t>
  </si>
  <si>
    <t>The Freeling family have a new house, but their troubles with supernatural forces don't seem to be over.</t>
  </si>
  <si>
    <t>Short Circuit</t>
  </si>
  <si>
    <t>S.S. Wilson, Brent Maddock</t>
  </si>
  <si>
    <t>Ally Sheedy, Steve Guttenberg, Fisher Stevens, Austin Pendleton</t>
  </si>
  <si>
    <t>Number 5 of a group of experimental robots in a lab is electrocuted, suddenly becomes intelligent, and escapes.</t>
  </si>
  <si>
    <t>Pretty in Pink</t>
  </si>
  <si>
    <t>Molly Ringwald, Harry Dean Stanton, Jon Cryer, Annie Potts</t>
  </si>
  <si>
    <t>A poor girl must choose between the affections of her doting childhood sweetheart and a rich but sensitive playboy.</t>
  </si>
  <si>
    <t>The Fly</t>
  </si>
  <si>
    <t>George Langelaan (short story), Charles Edward Pogue (screenplay), David Cronenberg (screenplay)</t>
  </si>
  <si>
    <t>Jeff Goldblum, Geena Davis, John Getz, Joy Boushel</t>
  </si>
  <si>
    <t>A brilliant but eccentric scientist begins to transform into a giant man/fly hybrid after one of his experiments goes horribly wrong.</t>
  </si>
  <si>
    <t>Three Amigos</t>
  </si>
  <si>
    <t>Steve Martin, Lorne Michaels, Randy Newman</t>
  </si>
  <si>
    <t>Steve Martin, Chevy Chase, Martin Short, Alfonso Arau</t>
  </si>
  <si>
    <t>Three unemployed actors accept an invitation to a Mexican village to replay their bandit fighter roles, unaware that it is the real thing.</t>
  </si>
  <si>
    <t>Comedy, Horror, Musical</t>
  </si>
  <si>
    <t>Howard Ashman (screenplay), Howard Ashman (musical play "Little Shop of Horrors"), Roger Corman (based on the film by), Charles B. Griffith</t>
  </si>
  <si>
    <t>Levi Stubbs, Rick Moranis, Ellen Greene, Vincent Gardenia</t>
  </si>
  <si>
    <t>A nerdy florist finds his chance for success and romance with the help of a giant man-eating plant who demands to be fed.</t>
  </si>
  <si>
    <t>About Last Night...</t>
  </si>
  <si>
    <t>David Mamet (play), Tim Kazurinsky (screenplay), Denise DeClue (screenplay)</t>
  </si>
  <si>
    <t>Rob Lowe, Demi Moore, James Belushi, Elizabeth Perkins</t>
  </si>
  <si>
    <t>A man and woman meet and try to have a romantic affair, despite their personal problems and the interference of their disapproving friends.</t>
  </si>
  <si>
    <t>Gary DeVore (story), Gary DeVore (screenplay), Jimmy Huston (screenplay)</t>
  </si>
  <si>
    <t>Gregory Hines, Billy Crystal, Steven Bauer, Darlanne Fluegel</t>
  </si>
  <si>
    <t>Two street-wise Chicago cops have to shake off some rust after returning from a Key West vacation to pursue a drug dealer that nearly killed them in the past.</t>
  </si>
  <si>
    <t>The Money Pit</t>
  </si>
  <si>
    <t>David Giler</t>
  </si>
  <si>
    <t>Tom Hanks, Shelley Long, Alexander Godunov, Maureen Stapleton</t>
  </si>
  <si>
    <t>A young couple struggles to repair a hopelessly dilapidated house.</t>
  </si>
  <si>
    <t>Gung Ho</t>
  </si>
  <si>
    <t>Edwin Blum (story), Lowell Ganz (story), Babaloo Mandel (story), Lowell Ganz (screenplay), Babaloo Mandel (screenplay)</t>
  </si>
  <si>
    <t>Michael Keaton, Gedde Watanabe, George Wendt, Mimi Rogers</t>
  </si>
  <si>
    <t>When a Japanese car company buys an American plant, the American liason must mediate the clash of work attitudes between the foreign management and native labor.</t>
  </si>
  <si>
    <t>Hannah and Her Sisters</t>
  </si>
  <si>
    <t>Barbara Hershey, Carrie Fisher, Michael Caine, Mia Farrow</t>
  </si>
  <si>
    <t>Between two Thanksgivings, Hannah's husband falls in love with her sister Lee, while her hypochondriac ex-husband rekindles his relationship with her sister Holly.</t>
  </si>
  <si>
    <t>Nothing in Common</t>
  </si>
  <si>
    <t>Rick Podell, Michael Preminger</t>
  </si>
  <si>
    <t>Tom Hanks, Jackie Gleason, Eva Marie Saint, Hector Elizondo</t>
  </si>
  <si>
    <t>A successful ad man (Hanks) must juggle his ever-demanding career while his parents' marriage breaks up.</t>
  </si>
  <si>
    <t>Children of a Lesser God</t>
  </si>
  <si>
    <t>Mark Medoff (stage play), Hesper Anderson (screenplay), Mark Medoff (screenplay)</t>
  </si>
  <si>
    <t>William Hurt, Marlee Matlin, Piper Laurie, Philip Bosco</t>
  </si>
  <si>
    <t>James is a new speech teacher at a school for the deaf. He falls for Sarah, a pupil who decided to stay on at the school rather than venture into the big bad world. She shuns him at first, ...</t>
  </si>
  <si>
    <t>Lady and the Tramp (re-issue) (1986)</t>
  </si>
  <si>
    <t>Jumpin' Jack Flash</t>
  </si>
  <si>
    <t>David Franzoni (story), David Franzoni (screenplay), Charles Shyer (screenplay), Nancy Meyers (screenplay), Chris Thompson (screenplay)</t>
  </si>
  <si>
    <t>Whoopi Goldberg, Stephen Collins, John Wood, Carol Kane</t>
  </si>
  <si>
    <t>Terry works for a bank, and uses computers to communicate with clients all over the world. One day she gets a coded message from an unknown source. After decoding the message, Terry becomes...</t>
  </si>
  <si>
    <t>Hoosiers</t>
  </si>
  <si>
    <t>Gene Hackman, Barbara Hershey, Dennis Hopper, Sheb Wooley</t>
  </si>
  <si>
    <t>A coach with a checkered past and a local drunk train a small town high school basketball team to become a top contender for the championship.</t>
  </si>
  <si>
    <t>Soul Man</t>
  </si>
  <si>
    <t>Carol Black</t>
  </si>
  <si>
    <t>C. Thomas Howell, Rae Dawn Chong, Arye Gross, James Earl Jones</t>
  </si>
  <si>
    <t>To achieve his dream of attending Harvard, a pampered teen poses as a young black man to receive a full scholarship.</t>
  </si>
  <si>
    <t>Wildcats</t>
  </si>
  <si>
    <t>Ezra Sacks</t>
  </si>
  <si>
    <t>Goldie Hawn, Swoosie Kurtz, Robyn Lively, Brandy Gold</t>
  </si>
  <si>
    <t>Molly is a high school track coach who knows just as much about football as anyone else on the planet. When the football coach's position becomes vacant, she applies for the job, despite ...</t>
  </si>
  <si>
    <t>The Great Mouse Detective</t>
  </si>
  <si>
    <t>Ron Clements, Burny Mattinson, David Michener, John Musker</t>
  </si>
  <si>
    <t>Peter Young (story), Vance Gerry (story), Steve Hulett (story), Ron Clements (story), John Musker (story), Bruce Morris (story), Matthew O'Callaghan (story), Burny Mattinson (story), David Michener (story), Mel Shaw (story), Eve Titus (based on "Basil Of Baker Street"), Paul Galdone (based on "Basil Of Baker Street")</t>
  </si>
  <si>
    <t>Vincent Price, Barrie Ingham, Val Bettin, Susanne Pollatschek</t>
  </si>
  <si>
    <t>Basil, the rodent Sherlock Holmes, investigates the kidnapping of a toy-maker and uncovers its link to his arch-enemy, Professor Ratigan.</t>
  </si>
  <si>
    <t>Heartburn</t>
  </si>
  <si>
    <t>Nora Ephron (novel), Nora Ephron (screenplay)</t>
  </si>
  <si>
    <t>Meryl Streep, Jack Nicholson, Jeff Daniels, Maureen Stapleton</t>
  </si>
  <si>
    <t>An autobiographical look at the breakup of Ephron's marriage to Carl "All the President's Men" Bernstein that was also a best-selling novel. The Ephron character, Rachel is a food writer at...</t>
  </si>
  <si>
    <t>The Morning After</t>
  </si>
  <si>
    <t>Crime, Mystery, Romance</t>
  </si>
  <si>
    <t>James Cresson</t>
  </si>
  <si>
    <t>Jane Fonda, Jeff Bridges, Raul Julia, Diane Salinger</t>
  </si>
  <si>
    <t>A woman wakes up next to a murdered man. Did she do it herself, and if not, is she in danger herself?</t>
  </si>
  <si>
    <t>Iron Eagle</t>
  </si>
  <si>
    <t>Kevin Elders, Sidney J. Furie</t>
  </si>
  <si>
    <t>Louis Gossett Jr., Jason Gedrick, David Suchet, Larry B. Scott</t>
  </si>
  <si>
    <t>When Doug's father, an Air Force Pilot, is shot down by MiGs belonging to a radical Middle Eastern state, no one seems able to get him out. Doug finds Chappy, an Air Force Colonel who is ...</t>
  </si>
  <si>
    <t>Crimes of the Heart</t>
  </si>
  <si>
    <t>Beth Henley (screenplay), Beth Henley (play)</t>
  </si>
  <si>
    <t>Diane Keaton, Jessica Lange, Sissy Spacek, Sam Shepard</t>
  </si>
  <si>
    <t>Three sisters with quite different personalities and lives reunite when the youngest of them, Babe, has just shot her husband. The oldest sister, Lenny, takes care of their grandfather and ...</t>
  </si>
  <si>
    <t>Tough Guys</t>
  </si>
  <si>
    <t>Burt Lancaster, Kirk Douglas, Charles Durning, Alexis Smith</t>
  </si>
  <si>
    <t>Two elderly gangsters are released from prison only to find they have trouble fitting in as old men who still take no guff from anyone.</t>
  </si>
  <si>
    <t>Cinc</t>
  </si>
  <si>
    <t>Eric Laneuville</t>
  </si>
  <si>
    <t>Mark Tinker (developed by), John Masius (developed by), Joshua Brand (created by), John Falsey (created by), John Masius (story), Tom Fontana (story), Channing Gibson (story), Channing Gibson (teleplay)</t>
  </si>
  <si>
    <t>Ed Flanders, William Daniels, Norman Lloyd, Ed Begley Jr.</t>
  </si>
  <si>
    <t>F/X</t>
  </si>
  <si>
    <t>Robert T. Megginson, Gregory Fleeman</t>
  </si>
  <si>
    <t>Bryan Brown, Brian Dennehy, Diane Venora, Cliff De Young</t>
  </si>
  <si>
    <t>A movie special effects man is hired to fake a real-life mob killing for a witness protection plan, but finds his own life in danger.</t>
  </si>
  <si>
    <t>Friday the 13th Part VI</t>
  </si>
  <si>
    <t>Fred Dekker (story), Ethan Wiley (screenplay)</t>
  </si>
  <si>
    <t>William Katt, George Wendt, Richard Moll, Kay Lenz</t>
  </si>
  <si>
    <t>A troubled writer moves into a haunted house after inheriting it from his aunt.</t>
  </si>
  <si>
    <t>Flight of the Navigator</t>
  </si>
  <si>
    <t>Adventure, Family, Sci-Fi</t>
  </si>
  <si>
    <t>Mark H. Baker (story), Michael Burton (screenplay), Matt MacManus (screenplay)</t>
  </si>
  <si>
    <t>Joey Cramer, Paul Reubens, Veronica Cartwright, Cliff De Young</t>
  </si>
  <si>
    <t>In 1978, a boy is moved 8 years into the future and has an adventure with the alien ship that is responsible for that.</t>
  </si>
  <si>
    <t>Jo Jo Dancer, Your Life is Calling</t>
  </si>
  <si>
    <t>Richard Pryor</t>
  </si>
  <si>
    <t>Rocco Urbisci, Paul Mooney, Richard Pryor</t>
  </si>
  <si>
    <t>Richard Pryor, Debbie Allen, Art Evans, Fay Hauser</t>
  </si>
  <si>
    <t>After severely burning himself in a drug incident, a comedian has a near death experience in which he reviews his life.</t>
  </si>
  <si>
    <t>The Delta Force</t>
  </si>
  <si>
    <t>James Bruner, Menahem Golan</t>
  </si>
  <si>
    <t>Chuck Norris, Lee Marvin, Martin Balsam, Joey Bishop</t>
  </si>
  <si>
    <t>A 707 aircraft jetliner on its way from Athens to Rome and then to New York City is hijacked by Lebanese terrorists. The terrorists demand that the pilot take them to Beirut. What the ...</t>
  </si>
  <si>
    <t>Song of the South (Re-issue)</t>
  </si>
  <si>
    <t>The Mission</t>
  </si>
  <si>
    <t>Willard Huyck</t>
  </si>
  <si>
    <t>Steve Gerber (Marvel comics character: Howard the Duck), Willard Huyck, Gloria Katz</t>
  </si>
  <si>
    <t>Lea Thompson, Jeffrey Jones, Tim Robbins, Ed Gale</t>
  </si>
  <si>
    <t>A sarcastic humanoid duck is pulled from his homeworld to Earth where he must stop an alien invader.</t>
  </si>
  <si>
    <t>Raw Deal</t>
  </si>
  <si>
    <t>Luciano Vincenzoni (story), Sergio Donati (story), Gary DeVore (screenplay), Norman Wexler (screenplay)</t>
  </si>
  <si>
    <t>Arnold Schwarzenegger, Kathryn Harrold, Sam Wanamaker, Paul Shenar</t>
  </si>
  <si>
    <t>A former FBI agent turned small town sheriff agrees to help the FBI chief infiltrate the Chicago mafia when the FBI chief's son is killed by the Chicago Mafia.</t>
  </si>
  <si>
    <t>Armed and Dangerous</t>
  </si>
  <si>
    <t>Mark L. Lester</t>
  </si>
  <si>
    <t>Brian Grazer (story), Harold Ramis (story), James Keach (story), Pj Torokvei (screenplay)</t>
  </si>
  <si>
    <t>John Candy, Eugene Levy, Robert Loggia, Kenneth McMillan</t>
  </si>
  <si>
    <t>A fired cop and useless lawyer sign up as security guards and find they've joined a corrupt union.</t>
  </si>
  <si>
    <t>Youngblood</t>
  </si>
  <si>
    <t>Peter Markle</t>
  </si>
  <si>
    <t>Peter Markle (story), John Whitman (story), Peter Markle (screenplay)</t>
  </si>
  <si>
    <t>Rob Lowe, Cynthia Gibb, Patrick Swayze, Ed Lauter</t>
  </si>
  <si>
    <t>A skilled young hockey prospect hoping to attract the attention of professional scouts is pressured to show that he can fight if challenged during his stay in a Canadian minor hockey town. ...</t>
  </si>
  <si>
    <t>Sleeping Beauty (Re-issue)</t>
  </si>
  <si>
    <t>Psycho III</t>
  </si>
  <si>
    <t>Anthony Perkins</t>
  </si>
  <si>
    <t>Charles Edward Pogue, Robert Bloch (characters)</t>
  </si>
  <si>
    <t>Anthony Perkins, Diana Scarwid, Jeff Fahey, Roberta Maxwell</t>
  </si>
  <si>
    <t>Norman Bates is still running his little motel, and he has kept the dressed skeleton he calls mother. One of his guests is a young girl who has left the convent where she lived. To get some...</t>
  </si>
  <si>
    <t>The Mosquito Coast</t>
  </si>
  <si>
    <t>Paul Theroux (novel), Paul Schrader (screenplay)</t>
  </si>
  <si>
    <t>Harrison Ford, Helen Mirren, River Phoenix, Conrad Roberts</t>
  </si>
  <si>
    <t>An eccentric and dogmatic inventor sells his house and takes his family to Central America to build an ice factory in the middle of the jungle. Conflicts with his family, a local preacher ...</t>
  </si>
  <si>
    <t>Sweet Liberty</t>
  </si>
  <si>
    <t>Alan Alda</t>
  </si>
  <si>
    <t>Alan Alda, Michael Caine, Michelle Pfeiffer, Bob Hoskins</t>
  </si>
  <si>
    <t>Michael has written a schollarly book on the revolutionary war. He has sold the film rights. The arrival of the film crew seriously disrupts him as actors want to change their characters, ...</t>
  </si>
  <si>
    <t>One Crazy Summer</t>
  </si>
  <si>
    <t>Savage Steve Holland</t>
  </si>
  <si>
    <t>John Cusack, Linda Warren, Joel Murray, Grenville Cuyler</t>
  </si>
  <si>
    <t>An aspiring teenage cartoonist and his friends come to the aid of a singer trying to save her family property from developers.</t>
  </si>
  <si>
    <t>Extremities</t>
  </si>
  <si>
    <t>Robert M. Young</t>
  </si>
  <si>
    <t>William Mastrosimone (screenplay), William Mastrosimone (play)</t>
  </si>
  <si>
    <t>Farrah Fawcett, James Russo, Alfre Woodard, Diana Scarwid</t>
  </si>
  <si>
    <t>A woman takes revenge on the man who invades her home and tries to rape her.</t>
  </si>
  <si>
    <t>Critters</t>
  </si>
  <si>
    <t>Domonic Muir (story), Domonic Muir (screenplay), Stephen Herek (screenplay), Don Keith Opper (additional scenes)</t>
  </si>
  <si>
    <t>Dee Wallace, M. Emmet Walsh, Billy Green Bush, Scott Grimes</t>
  </si>
  <si>
    <t>A race of small, furry aliens make lunch out of the locals in a farming town.</t>
  </si>
  <si>
    <t>Fred Walton</t>
  </si>
  <si>
    <t>Danilo Bach</t>
  </si>
  <si>
    <t>Jay Baker, Pat Barlow, Lloyd Berry, Deborah Foreman</t>
  </si>
  <si>
    <t>A group of nine college students staying at a friend's remote island mansion begin to fall victim to an unseen murderer over the April Fool's day weekend.</t>
  </si>
  <si>
    <t>Labyrinth</t>
  </si>
  <si>
    <t>Jim Henson</t>
  </si>
  <si>
    <t>Dennis Lee (story), Jim Henson (story), Terry Jones (screenplay)</t>
  </si>
  <si>
    <t>David Bowie, Jennifer Connelly, Toby Froud, Shelley Thompson</t>
  </si>
  <si>
    <t>Fifteen-year-old Sarah accidentally wishes her baby half-brother, Toby, away to the Goblin King Jareth who will keep Toby if Sarah does not complete his Labyrinth in thirteen hours.</t>
  </si>
  <si>
    <t>Club Paradise</t>
  </si>
  <si>
    <t>Harry Shearer (story), Tom Leopold (story), Chris Miller (story), David Standish (story), Harold Ramis (screenplay), Brian Doyle-Murray (screenplay)</t>
  </si>
  <si>
    <t>Robin Williams, Peter O'Toole, Rick Moranis, Jimmy Cliff</t>
  </si>
  <si>
    <t>Injured while risking his life to save an angry German shepard, Chicago Firefighter Jack Moniker retires and moves to a small carribean island named St. Nicholas. There, he is befriended by...</t>
  </si>
  <si>
    <t>No Mercy</t>
  </si>
  <si>
    <t>Brighton Beach Memoirs</t>
  </si>
  <si>
    <t>Gene Saks</t>
  </si>
  <si>
    <t>Neil Simon (play), Neil Simon (screenplay)</t>
  </si>
  <si>
    <t>Jonathan Silverman, Blythe Danner, Stacey Glick, Lisa Waltz</t>
  </si>
  <si>
    <t>Eugene, a young teenage Jewish boy, recalls his memoirs of his time as an adolescent youth. He lives with his parents, his aunt, two cousins, and his brother, Stanley, whom he looks up to ...</t>
  </si>
  <si>
    <t>Firewalker</t>
  </si>
  <si>
    <t>Robert Gosnell (story), Jeffrey M. Rosenbaum (story), Norman Aladjem (story), Robert Gosnell (screenplay)</t>
  </si>
  <si>
    <t>Chuck Norris, Louis Gossett Jr., Melody Anderson, Will Sampson</t>
  </si>
  <si>
    <t>A pair of adventurers try to track down an ancient Aztec/Mayan/Egyptian/Apache hoard of gold.</t>
  </si>
  <si>
    <t>Big Trouble in Little China</t>
  </si>
  <si>
    <t>Gary Goldman, David Z. Weinstein, W.D. Richter (adaptation)</t>
  </si>
  <si>
    <t>Kurt Russell, Kim Cattrall, Dennis Dun, James Hong</t>
  </si>
  <si>
    <t>An All-American trucker gets dragged into a centuries-old mystical battle in Chinatown.</t>
  </si>
  <si>
    <t>Under the Cherry Moon</t>
  </si>
  <si>
    <t>Becky Johnston (screenplay)</t>
  </si>
  <si>
    <t>Prince, Jerome Benton, Kristin Scott Thomas, Steven Berkoff</t>
  </si>
  <si>
    <t>Two friends from Miami are in the Mediterranian are enjoying life by scamming money off of rich women. One day, they read about a young woman set to inherit $50 million from her father. At ...</t>
  </si>
  <si>
    <t>Murphy's Law</t>
  </si>
  <si>
    <t>Gail Morgan Hickman</t>
  </si>
  <si>
    <t>Charles Bronson, Kathleen Wilhoite, Carrie Snodgress, Robert F. Lyons</t>
  </si>
  <si>
    <t>An action-packed thriller starring Charles Bronson as Jack Murphy, a cop who is running to stay alive long enough to even the score with his wife's killer.</t>
  </si>
  <si>
    <t>Space Camp</t>
  </si>
  <si>
    <t>Deadly Friend</t>
  </si>
  <si>
    <t>Diana Henstell (novel), Bruce Joel Rubin (screenplay)</t>
  </si>
  <si>
    <t>Matthew Labyorteaux, Kristy Swanson, Michael Sharrett, Anne Twomey</t>
  </si>
  <si>
    <t>Paul is a new kid in town with a robot named "BB". He befriends Samantha and the three of them have a lot of good times together. That is, until Samantha's abusive father throws her down ...</t>
  </si>
  <si>
    <t>Manhunter</t>
  </si>
  <si>
    <t>Thomas Harris (novel), Michael Mann (screenplay)</t>
  </si>
  <si>
    <t>William Petersen, Kim Greist, Joan Allen, Brian Cox</t>
  </si>
  <si>
    <t>Former FBI profiler Will Graham returns to service to pursue a deranged serial murderer named "the Tooth Fairy" by the media.</t>
  </si>
  <si>
    <t>Blue Velvet</t>
  </si>
  <si>
    <t>David Lynch (screenplay)</t>
  </si>
  <si>
    <t>Isabella Rossellini, Kyle MacLachlan, Dennis Hopper, Laura Dern</t>
  </si>
  <si>
    <t>The discovery of a severed human ear found in a field leads a young man on an investigation related to a beautiful, mysterious nightclub singer and a group of criminals who have kidnapped her child.</t>
  </si>
  <si>
    <t>The Care Bears Movie 2</t>
  </si>
  <si>
    <t>Wise Guys</t>
  </si>
  <si>
    <t>George Gallo, Norman Steinberg</t>
  </si>
  <si>
    <t>Danny DeVito, Joe Piscopo, Harvey Keitel, Ray Sharkey</t>
  </si>
  <si>
    <t>Harry Valentini and Moe Dickstein are both errand boys for the Mob. When they lose $250,000, they are set up to kill each other. But they run off to Atlantic City and comedy follows.</t>
  </si>
  <si>
    <t>Something Wild</t>
  </si>
  <si>
    <t>E. Max Frye</t>
  </si>
  <si>
    <t>Jeff Daniels, Melanie Griffith, Ray Liotta, George 'Red' Schwartz</t>
  </si>
  <si>
    <t>A free-spirited woman "kidnaps" a yuppie for a weekend of adventure. But the fun quickly takes a dangerous turn when her ex-convict husband shows up.</t>
  </si>
  <si>
    <t>Lucas</t>
  </si>
  <si>
    <t>Corey Haim, Kerri Green, Charlie Sheen, Courtney Thorne-Smith</t>
  </si>
  <si>
    <t>A socially inept fourteen year old experiences heartbreak for the first time when his two best friends -- Cappie, an older-brother figure, and Maggie, the new girl with whom he is in love -- fall for each other.</t>
  </si>
  <si>
    <t>Haunted Honeymoon</t>
  </si>
  <si>
    <t>Tobe Hooper</t>
  </si>
  <si>
    <t>L.M. Kit Carson, Tobe Hooper (film "The Texas Chainsaw Massacre")</t>
  </si>
  <si>
    <t>Dennis Hopper, Caroline Williams, Jim Siedow, Bill Moseley</t>
  </si>
  <si>
    <t>A radio host is victimized by the cannibal family as a former Texas Marshall hunts them.</t>
  </si>
  <si>
    <t>The Best of Times</t>
  </si>
  <si>
    <t>Robin Williams, Kurt Russell, Pamela Reed, Holly Palance</t>
  </si>
  <si>
    <t>A small-town loser determines to have one more shot at the big time by winning a football game.</t>
  </si>
  <si>
    <t>Quicksilver</t>
  </si>
  <si>
    <t>Thomas Michael Donnelly</t>
  </si>
  <si>
    <t>Kevin Bacon, Jami Gertz, Paul Rodriguez, Rudy Ramos</t>
  </si>
  <si>
    <t>Jack Casey used to be a hot-shot stock market whiz kid. After a disastrous professional decision, his life in the fast lane is over. He loses his nerve and joins a speed delivery firm which...</t>
  </si>
  <si>
    <t>Maximum Overdrive</t>
  </si>
  <si>
    <t>Stephen King</t>
  </si>
  <si>
    <t>Stephen King (short story "Trucks"), Stephen King</t>
  </si>
  <si>
    <t>Emilio Estevez, Pat Hingle, Laura Harrington, Yeardley Smith</t>
  </si>
  <si>
    <t>A group of people try to survive when machines start to come alive and become homicidal.</t>
  </si>
  <si>
    <t>PEC</t>
  </si>
  <si>
    <t>Kevin Tenney</t>
  </si>
  <si>
    <t>Todd Allen, Tawny Kitaen, Stephen Nichols, Kathleen Wilhoite</t>
  </si>
  <si>
    <t>A woman (Kitaen) finds an interest in her friend Brandon's Ouija Board when he brings it by her party.</t>
  </si>
  <si>
    <t>The Boy Who Could Fly</t>
  </si>
  <si>
    <t>Lucy Deakins, Jay Underwood, Bonnie Bedelia, Fred Savage</t>
  </si>
  <si>
    <t>An autistic boy who dreams of flying touches everyone he meets, including a new family who has moved in after their father dies.</t>
  </si>
  <si>
    <t>The Name of the Rose</t>
  </si>
  <si>
    <t>Isld</t>
  </si>
  <si>
    <t>Tracy Camilla Johns, Tommy Redmond Hicks, John Canada Terrell, Spike Lee</t>
  </si>
  <si>
    <t>Story of a woman and her three lovers.</t>
  </si>
  <si>
    <t>Blue City</t>
  </si>
  <si>
    <t>Michelle Manning</t>
  </si>
  <si>
    <t>Ross Macdonald (novel), Lukas Heller (screenplay), Walter Hill (screenplay)</t>
  </si>
  <si>
    <t>Judd Nelson, Ally Sheedy, David Caruso, Paul Winfield</t>
  </si>
  <si>
    <t>Returning to the small Florida town where he grew up, Billy Turner (Nelson) learns that his father has been killed. With little help from the police, Billy will take matters into his own ...</t>
  </si>
  <si>
    <t>Trick or Treat</t>
  </si>
  <si>
    <t>Comedy, Horror, Music</t>
  </si>
  <si>
    <t>Rhet Topham (story), Michael S. Murphey (screenplay), Joel Soisson (screenplay), Rhet Topham (screenplay)</t>
  </si>
  <si>
    <t>Marc Price, Tony Fields, Lisa Orgolini, Doug Savant</t>
  </si>
  <si>
    <t>Sammi Curr was a famous, devil-worshiping rock star who died under mysterious circumstances. Now he wants to come back to life. Doing so requires possessing radio wave &amp; automobiles and making a few human sacrifices.</t>
  </si>
  <si>
    <t>9 1/2 Weeks</t>
  </si>
  <si>
    <t>Black Moon Rising</t>
  </si>
  <si>
    <t>Harley Cokeliss</t>
  </si>
  <si>
    <t>John Carpenter (screenplay), John Carpenter (story), William Gray, Desmond Nakano</t>
  </si>
  <si>
    <t>Tommy Lee Jones, Linda Hamilton, Robert Vaughn, Richard Jaeckel</t>
  </si>
  <si>
    <t>A professional thief is hired by the FBI to steal a data tape from a company under investigation. The analysis of this tape, will prove the criminal activities of this company. As this ...</t>
  </si>
  <si>
    <t>Just Between Friends</t>
  </si>
  <si>
    <t>Allan Burns</t>
  </si>
  <si>
    <t>Mary Tyler Moore, Julie Payne, Beverly Sanders, Salome Jens</t>
  </si>
  <si>
    <t>Holly and Sandy strike up an instant friendship</t>
  </si>
  <si>
    <t>A Fine Mess</t>
  </si>
  <si>
    <t>Ted Danson, Howie Mandel, Richard Mulligan, Stuart Margolin</t>
  </si>
  <si>
    <t>Two friends an actor and a chef discover a plot to fix a horse race and try to capitalize on it. But also have to deal with the two men who fixed it who are trying to silence them. And ...</t>
  </si>
  <si>
    <t>My Little Pony</t>
  </si>
  <si>
    <t>Mike Joens</t>
  </si>
  <si>
    <t>George Arthur Bloom</t>
  </si>
  <si>
    <t>Danny DeVito, Madeline Kahn, Cloris Leachman, Rhea Perlman</t>
  </si>
  <si>
    <t>Ponyland comes under attack from a talking blob of purple gunk.</t>
  </si>
  <si>
    <t>Gregory Widen (story), Gregory Widen (screenplay), Peter Bellwood (screenplay), Larry Ferguson (screenplay)</t>
  </si>
  <si>
    <t>Christopher Lambert, Roxanne Hart, Clancy Brown, Sean Connery</t>
  </si>
  <si>
    <t>An immortal Scottish swordsman must confront the last of his immortal opponent, a murderously brutal barbarian who lusts for the fabled "Prize".</t>
  </si>
  <si>
    <t>Transformers: The Movie</t>
  </si>
  <si>
    <t>Nelson Shin</t>
  </si>
  <si>
    <t>Ron Friedman</t>
  </si>
  <si>
    <t>Norman Alden, Jack Angel, Michael Bell, Gregg Berger</t>
  </si>
  <si>
    <t>The Autobots must stop a colossal planet consuming robot who goes after the Autobot Matrix of Leadership. At the same time, they must defend themselves against an all-out attack from the Decepticons.</t>
  </si>
  <si>
    <t>The Hitcher</t>
  </si>
  <si>
    <t>Rutger Hauer, C. Thomas Howell, Jennifer Jason Leigh, Jeffrey DeMunn</t>
  </si>
  <si>
    <t>A young man who escaped the clutches of a murderous hitch-hiker is subsequently stalked, framed for the hitcher's crimes, and has his life made into hell by the same man he escaped.</t>
  </si>
  <si>
    <t>Robert Zemeckis, Bob Gale</t>
  </si>
  <si>
    <t>Michael J. Fox, Christopher Lloyd, Lea Thompson, Crispin Glover</t>
  </si>
  <si>
    <t>A young man is accidentally sent 30 years into the past in a time-traveling DeLorean invented by his friend, Dr. Emmett Brown, and must make sure his high-school-age parents unite in order to save his own existence.</t>
  </si>
  <si>
    <t>David Morrell (characters), Kevin Jarre (story), Sylvester Stallone (screenplay), James Cameron (screenplay)</t>
  </si>
  <si>
    <t>Sylvester Stallone, Richard Crenna, Charles Napier, Steven Berkoff</t>
  </si>
  <si>
    <t>John Rambo is released from prison by the government for a top-secret covert mission to the last place on Earth he'd want to return - the jungles of Vietnam.</t>
  </si>
  <si>
    <t>Rocky IV</t>
  </si>
  <si>
    <t>Sylvester Stallone, Talia Shire, Burt Young, Carl Weathers</t>
  </si>
  <si>
    <t>After iron man Drago, a highly intimidating 6-foot-5, 261-pound Soviet athlete, kills Apollo Creed in an exhibition match, Rocky comes to the heart of Russia for 15 pile-driving boxing rounds of revenge.</t>
  </si>
  <si>
    <t>Alice Walker (novel), Menno Meyjes (screenplay)</t>
  </si>
  <si>
    <t>Danny Glover, Whoopi Goldberg, Margaret Avery, Oprah Winfrey</t>
  </si>
  <si>
    <t>The life and trials of a young African American woman.</t>
  </si>
  <si>
    <t>Karen Blixen (based upon: "Out of Africa" and other writings), Judith Thurman (book), Errol Trzebinski (book), Kurt Luedtke (screenplay)</t>
  </si>
  <si>
    <t>Meryl Streep, Robert Redford, Klaus Maria Brandauer, Michael Kitchen</t>
  </si>
  <si>
    <t>In 20th-century colonial Kenya, a Danish baroness/plantation owner has a passionate love affair with a free-spirited big-game hunter.</t>
  </si>
  <si>
    <t>Cocoon</t>
  </si>
  <si>
    <t>Sci-Fi</t>
  </si>
  <si>
    <t>Tom Benedek (screenplay), David Saperstein (story)</t>
  </si>
  <si>
    <t>Don Ameche, Wilford Brimley, Hume Cronyn, Brian Dennehy</t>
  </si>
  <si>
    <t>When a group of trespassing seniors swim in a pool containing alien cocoons, they find themselves energized with youthful vigour.</t>
  </si>
  <si>
    <t>The Jewel of the Nile</t>
  </si>
  <si>
    <t>William Kelley (story), Pamela Wallace (story), Earl W. Wallace (story), Earl W. Wallace (screenplay), William Kelley (screenplay)</t>
  </si>
  <si>
    <t>Harrison Ford, Kelly McGillis, Josef Sommer, Lukas Haas</t>
  </si>
  <si>
    <t>A young Amish boy is sole witness to a murder</t>
  </si>
  <si>
    <t>The Goonies</t>
  </si>
  <si>
    <t>Steven Spielberg (story), Chris Columbus (screenplay)</t>
  </si>
  <si>
    <t>Sean Astin, Josh Brolin, Jeff Cohen, Corey Feldman</t>
  </si>
  <si>
    <t>In order to save their home from foreclosure, a group of misfits set out to find a pirate's ancient treasure.</t>
  </si>
  <si>
    <t>Spies Like Us</t>
  </si>
  <si>
    <t>Dan Aykroyd (story), Dave Thomas (story), Dan Aykroyd (screenplay), Lowell Ganz (screenplay), Babaloo Mandel (screenplay)</t>
  </si>
  <si>
    <t>Chevy Chase, Dan Aykroyd, Steve Forrest, Donna Dixon</t>
  </si>
  <si>
    <t>Two bumbling government employees think they are U.S. spies, only to discover that they are actually decoys for Nuclear War.</t>
  </si>
  <si>
    <t>Police Academy 2: Their First Assignment</t>
  </si>
  <si>
    <t>Neal Israel (characters created by), Pat Proft (characters created by), Barry W. Blaustein, David Sheffield</t>
  </si>
  <si>
    <t>When a new gang moves into town it's up to the screwball police team to stop them.</t>
  </si>
  <si>
    <t>Fletch</t>
  </si>
  <si>
    <t>Gregory McDonald (novel), Andrew Bergman (screenplay)</t>
  </si>
  <si>
    <t>Chevy Chase, Joe Don Baker, Dana Wheeler-Nicholson, Richard Libertini</t>
  </si>
  <si>
    <t>Irwin "Fletch" Fletcher, Los Angeles journalist, really lives for his profession. As Jane Doe, he publishes articles that have caused several heads to roll in the past. Now, Fletch is at it...</t>
  </si>
  <si>
    <t>John Glen</t>
  </si>
  <si>
    <t>Richard Maibaum (screenplay), Michael G. Wilson (screenplay)</t>
  </si>
  <si>
    <t>Roger Moore, Christopher Walken, Tanya Roberts, Grace Jones</t>
  </si>
  <si>
    <t>An investigation of a horse-racing scam leads 007 to a mad industrialist who plans to create a worldwide microchip monopoly by destroying California's Silicon Valley.</t>
  </si>
  <si>
    <t>European Vacation</t>
  </si>
  <si>
    <t>Adventure, Comedy, Romance</t>
  </si>
  <si>
    <t>John Hughes (screenplay), John Hughes (story), Robert Klane (screenplay)</t>
  </si>
  <si>
    <t>Chevy Chase, Beverly D'Angelo, Dana Hill, Jason Lively</t>
  </si>
  <si>
    <t>The Griswalds win a vacation tour across Europe where the usual havoc ensues.</t>
  </si>
  <si>
    <t>Peter Bogdanovich</t>
  </si>
  <si>
    <t>Anna Hamilton Phelan</t>
  </si>
  <si>
    <t>Cher, Sam Elliott, Eric Stoltz, Estelle Getty</t>
  </si>
  <si>
    <t>A teenager with a massive facial skull deformity and biker gang mother attempts to live as normal a life as possible under the circumstances.</t>
  </si>
  <si>
    <t>The Breakfast Club</t>
  </si>
  <si>
    <t>Emilio Estevez, Paul Gleason, Anthony Michael Hall, John Kapelos</t>
  </si>
  <si>
    <t>Five high school students, all different stereotypes, meet in detention, where they pour their hearts out to each other, and discover how they have a lot more in common than they thought.</t>
  </si>
  <si>
    <t>White Nights</t>
  </si>
  <si>
    <t>James Goldman (screenplay), Eric Hughes (screenplay), James Goldman (story)</t>
  </si>
  <si>
    <t>Mikhail Baryshnikov, Gregory Hines, Jerzy Skolimowski, Helen Mirren</t>
  </si>
  <si>
    <t>An expatriate Russian dancer is on a plane forced to land on Soviet territory. He is taken to an apartment in which a black American who has married a Russian woman lives with her. He is to...</t>
  </si>
  <si>
    <t>Michael Butler, Dennis Shryack</t>
  </si>
  <si>
    <t>Clint Eastwood, Michael Moriarty, Carrie Snodgress, Chris Penn</t>
  </si>
  <si>
    <t>A mysterious preacher protects a humble prospector village from a greedy mining company trying to encroach on their land.</t>
  </si>
  <si>
    <t>Pee-Wee's Big Adventure</t>
  </si>
  <si>
    <t>Phil Hartman, Paul Reubens, Michael Varhol</t>
  </si>
  <si>
    <t>Paul Reubens, Elizabeth Daily, Mark Holton, Diane Salinger</t>
  </si>
  <si>
    <t>When eccentric man-child Pee-Wee Herman gets his beloved bike stolen in broad daylight, he sets out across the U.S. on the adventure of his life.</t>
  </si>
  <si>
    <t>Brewster's Millions</t>
  </si>
  <si>
    <t>George Barr McCutcheon (based on the novel by), Herschel Weingrod (screenplay), Timothy Harris (screenplay)</t>
  </si>
  <si>
    <t>Richard Pryor, John Candy, Lonette McKee, Stephen Collins</t>
  </si>
  <si>
    <t>A minor-league baseball player has to spend $30,000,000 in thirty days in order to inherit $300,000,000. However, he's not allowed to tell anyone about the deal.</t>
  </si>
  <si>
    <t>E.T.: The Extra-Terrestrial (Re-issue)</t>
  </si>
  <si>
    <t>Jagged Edge</t>
  </si>
  <si>
    <t>Crime, Thriller, Mystery</t>
  </si>
  <si>
    <t>Richard Marquand</t>
  </si>
  <si>
    <t>Maria Mayenzet, Peter Coyote, Dave Austin, Richard Partlow</t>
  </si>
  <si>
    <t>San Francisco heiress Page Forrester is brutally murdered in her remote beach house. Her husband Jack is devastated by the crime but soon finds himself accused of her murder. He hires ...</t>
  </si>
  <si>
    <t>St. Elmo's Fire</t>
  </si>
  <si>
    <t>Joel Schumacher, Carl Kurlander</t>
  </si>
  <si>
    <t>Emilio Estevez, Rob Lowe, Andrew McCarthy, Demi Moore</t>
  </si>
  <si>
    <t>A Group of friends, just out of college, struggle with adulthood. Their main problem is that they're all self-centered and obnoxious.</t>
  </si>
  <si>
    <t>George Miller, George Ogilvie</t>
  </si>
  <si>
    <t>Terry Hayes, George Miller</t>
  </si>
  <si>
    <t>Mel Gibson, Bruce Spence, Adam Cockburn, Tina Turner</t>
  </si>
  <si>
    <t>A former Australian policeman is rescued by a tribe of children when he is banished from a desert town and sent into the desert to die by the desert town's evil queen.</t>
  </si>
  <si>
    <t>Jeph Loeb (story), Matthew Weisman (story), Steven E. de Souza (story), Steven E. de Souza (screenplay)</t>
  </si>
  <si>
    <t>Arnold Schwarzenegger, Rae Dawn Chong, Dan Hedaya, Vernon Wells</t>
  </si>
  <si>
    <t>A retired elite Black Ops Commando launches a one man war against a group of South American criminals who have kidnapped his daughter to blackmail him into starting a revolution and getting an exiled dictator back into power.</t>
  </si>
  <si>
    <t>Teen Wolf</t>
  </si>
  <si>
    <t>Jeph Loeb, Matthew Weisman</t>
  </si>
  <si>
    <t>Michael J. Fox, James Hampton, Susan Ursitti, Jerry Levine</t>
  </si>
  <si>
    <t>A struggling high school student with problems discovers that his family has an unusual pedigree when he finds himself turning into a werewolf.</t>
  </si>
  <si>
    <t>101 Dalmatians (Re-issue) (1985)</t>
  </si>
  <si>
    <t>Lawrence Kasdan, Mark Kasdan</t>
  </si>
  <si>
    <t>Kevin Kline, Scott Glenn, Kevin Costner, Danny Glover</t>
  </si>
  <si>
    <t>A misfit bunch of friends come together to right the injustices which exist in a small town.</t>
  </si>
  <si>
    <t>Murphy's Romance</t>
  </si>
  <si>
    <t>Max Schott (based on the novella by), Harriet Frank Jr. (screenplay), Irving Ravetch (screenplay)</t>
  </si>
  <si>
    <t>Sally Field, James Garner, Brian Kerwin, Corey Haim</t>
  </si>
  <si>
    <t>Emma is a divorced woman with a teen aged boy who moves into a small town and tries to make a go of a horse ranch. Murphy is the town druggist who steers business her way. Things are going ...</t>
  </si>
  <si>
    <t>A Nightmare on Elm Street 2: Freddy's Revenge</t>
  </si>
  <si>
    <t>David Chaskin, Wes Craven (characters)</t>
  </si>
  <si>
    <t>Mark Patton, Kim Myers, Robert Rusler, Clu Gulager</t>
  </si>
  <si>
    <t>A teenage boy is haunted in his dreams by Freddy Krueger who is out to possess him to continue his murdering in the real world.</t>
  </si>
  <si>
    <t>Desperately Seeking Susan</t>
  </si>
  <si>
    <t>Leora Barish</t>
  </si>
  <si>
    <t>Rosanna Arquette, Madonna, Aidan Quinn, Mark Blum</t>
  </si>
  <si>
    <t>A bored suburban housewife, seeking adventure to her life, accidentally gets hit on the head, wakes up with amnesia, and is mistaken for a free-spirited New York City drifter named Susan.</t>
  </si>
  <si>
    <t>Prizzi's Honor</t>
  </si>
  <si>
    <t>John Huston</t>
  </si>
  <si>
    <t>Richard Condon (novel), Richard Condon (screenplay), Janet Roach (screenplay)</t>
  </si>
  <si>
    <t>Jack Nicholson, Kathleen Turner, Robert Loggia, John Randolph</t>
  </si>
  <si>
    <t>A professional hit man and hit woman fall in love.</t>
  </si>
  <si>
    <t>The Last Dragon</t>
  </si>
  <si>
    <t>Louis Venosta</t>
  </si>
  <si>
    <t>Taimak, Vanity, Christopher Murney, Julius Carry</t>
  </si>
  <si>
    <t>In New York City, a young man searches for the "master" to obtain the final level of martial arts mastery known as the glow. Along the way, he must fight an evil martial arts expert and ...</t>
  </si>
  <si>
    <t>Agnes of God</t>
  </si>
  <si>
    <t>John Pielmeier (screenplay), John Pielmeier (stage play)</t>
  </si>
  <si>
    <t>Jane Fonda, Anne Bancroft, Meg Tilly, Anne Pitoniak</t>
  </si>
  <si>
    <t>When a naive novice nun is discovered with a dead newborn in her convent quarters, a court appointed psychiatrist investigates her case.</t>
  </si>
  <si>
    <t>Chris Sarandon, William Ragsdale, Amanda Bearse, Roddy McDowall</t>
  </si>
  <si>
    <t>When a teenager learns that his next door neighbour is a vampire, no one will believe him.</t>
  </si>
  <si>
    <t>Summer Rental</t>
  </si>
  <si>
    <t>Jeremy Stevens, Mark Reisman</t>
  </si>
  <si>
    <t>John Candy, Karen Austin, Kerri Green, Joseph Lawrence</t>
  </si>
  <si>
    <t>Jack Chester, an overworked air traffic controller, takes his family on vacation to the beach. Things immediately start to go wrong for the Chesters, and steadily get worse. Jack ends up in...</t>
  </si>
  <si>
    <t>The Emerald Forest</t>
  </si>
  <si>
    <t>Emb</t>
  </si>
  <si>
    <t>Rospo Pallenberg</t>
  </si>
  <si>
    <t>Powers Boothe, Meg Foster, Yara Vaneau, William Rodriguez</t>
  </si>
  <si>
    <t>After the son of engineer Bill Markham is abducted by an aboriginal tribe on the edge of the rain forest, the engineer spends the next 10 years searching for him.</t>
  </si>
  <si>
    <t>Weird Science</t>
  </si>
  <si>
    <t>Anthony Michael Hall, Kelly LeBrock, Ilan Mitchell-Smith, Bill Paxton</t>
  </si>
  <si>
    <t>Two high school nerds attempt to create the perfect woman, but she turns out to be more than that.</t>
  </si>
  <si>
    <t>Santa Claus: The Movie</t>
  </si>
  <si>
    <t>The Care Bears Movie</t>
  </si>
  <si>
    <t>Arna Selznick</t>
  </si>
  <si>
    <t>Peter Sauder (screenplay)</t>
  </si>
  <si>
    <t>Mickey Rooney, Jackie Burroughs, Georgia Engel, Sunny Besen Thrasher</t>
  </si>
  <si>
    <t>The Care Bears watch over a young brother and sister who have lost their trust in humanity. Meanwhile an evil wizard wishes to cover the Earth in concrete.</t>
  </si>
  <si>
    <t>Friday the 13th - Part V</t>
  </si>
  <si>
    <t>The Black Cauldron</t>
  </si>
  <si>
    <t>Ted Berman, Richard Rich</t>
  </si>
  <si>
    <t>Lloyd Alexander (novel), David Jonas (story), Vance Gerry (story), Ted Berman (story), Richard Rich (story), Al Wilson (story), Roy Morita (story), Peter Young (story), Art Stevens (story), Joe Hale (story), Rosemary Anne Sisson (additional dialogue), Roy Edward Disney (additional dialogue), Tony Marino (additional story contributions), Steve Hulett (additional story contributions), Mel Shaw (additional story contributions), Burny Mattinson (additional story contributions), John Musker (additional story contributions), Ron Clements (additional story contributions), Doug Lefler (additional story contributions)</t>
  </si>
  <si>
    <t>Grant Bardsley, Susan Sheridan, Freddie Jones, Nigel Hawthorne</t>
  </si>
  <si>
    <t>A young boy and a bunch of misfit friends embark on a quest to find a dark magic item of ultimate power before a diabolical tyrant can.</t>
  </si>
  <si>
    <t>Porky's Revenge (Part III)</t>
  </si>
  <si>
    <t>Code of Silence</t>
  </si>
  <si>
    <t>Michael Butler (screenplay), Dennis Shryack (screenplay), Mike Gray (screenplay), Michael Butler (story), Dennis Shryack (story)</t>
  </si>
  <si>
    <t>Chuck Norris, Henry Silva, Bert Remsen, Mike Genovese</t>
  </si>
  <si>
    <t>A Chicago cop is caught in a middle of a gang war while his own comrades shun him because he wants to take an irresponsible cop down.</t>
  </si>
  <si>
    <t>Volunteers</t>
  </si>
  <si>
    <t>Keith Critchlow (story), Ken Levine (screenplay), David Isaacs (screenplay)</t>
  </si>
  <si>
    <t>Tom Hanks, John Candy, Rita Wilson, Tim Thomerson</t>
  </si>
  <si>
    <t>Lawrence is a rich kid with a bad accent and a large debt. After his father refuses to help him out, Lawrence escapes his angry debtors by jumping on a Peace Corp flight to Southeast Asia, ...</t>
  </si>
  <si>
    <t>Arthur Conan Doyle (characters), Chris Columbus (screenplay)</t>
  </si>
  <si>
    <t>Nicholas Rowe, Alan Cox, Sophie Ward, Anthony Higgins</t>
  </si>
  <si>
    <t>When assorted people start having inexplicable delusions that lead to their deaths, a teenage Sherlock Holmes decides to investigate.</t>
  </si>
  <si>
    <t>Year of the Dragon</t>
  </si>
  <si>
    <t>Michael Cimino</t>
  </si>
  <si>
    <t>Robert Daley (novel), Oliver Stone (screenplay), Michael Cimino (screenplay)</t>
  </si>
  <si>
    <t>Mickey Rourke, John Lone, Ariane, Leonard Termo</t>
  </si>
  <si>
    <t>A police detective cracks down on organized crime in Chinatown after the murders of Triad and Mafia leaders.</t>
  </si>
  <si>
    <t>Edward Khmara (story), Edward Khmara (screenplay), Michael Thomas (screenplay), Tom Mankiewicz (screenplay), David Webb Peoples (screenplay)</t>
  </si>
  <si>
    <t>Matthew Broderick, Rutger Hauer, Michelle Pfeiffer, Leo McKern</t>
  </si>
  <si>
    <t>Philipe Gastone, a thief, escapes from the dungeon at Aquila, sparking a manhunt. He is nearly captured when Captain Navarre befriends him. Navarre has been hunted by the Bishop's men for ...</t>
  </si>
  <si>
    <t>The Sure Thing</t>
  </si>
  <si>
    <t>Steve Bloom, Jonathan Roberts</t>
  </si>
  <si>
    <t>John Cusack, Daphne Zuniga, Anthony Edwards, Boyd Gaines</t>
  </si>
  <si>
    <t>A college student plans a cross-country trip to get laid, but ends up traveling with a young woman. They hate each other, so naturally...</t>
  </si>
  <si>
    <t>Invasion U.S.A.</t>
  </si>
  <si>
    <t>Joseph Zito</t>
  </si>
  <si>
    <t>James Bruner (screenplay), Chuck Norris (screenplay), Aaron Norris (story), James Bruner (story)</t>
  </si>
  <si>
    <t>Chuck Norris, Richard Lynch, Melissa Prophet, Alexander Zale</t>
  </si>
  <si>
    <t>A one-man army comes to the rescue of the United States when a spy attempts an invasion.</t>
  </si>
  <si>
    <t>To Live and Die in L.A.</t>
  </si>
  <si>
    <t>Gerald Petievich (novel), William Friedkin (screenplay), Gerald Petievich (screenplay)</t>
  </si>
  <si>
    <t>William Petersen, Willem Dafoe, John Pankow, Debra Feuer</t>
  </si>
  <si>
    <t>A fearless Secret Service agent will stop at nothing to bring down the counterfeiter who killed his partner.</t>
  </si>
  <si>
    <t>The Falcon and the Snowman</t>
  </si>
  <si>
    <t>Robert Lindsey (book), Steven Zaillian</t>
  </si>
  <si>
    <t>Timothy Hutton, Sean Penn, Pat Hingle, Joyce Van Patten</t>
  </si>
  <si>
    <t>The true story of a disillusioned military contractor employee and his drug pusher childhood friend who became walk-in spies for the Soviet Union.</t>
  </si>
  <si>
    <t>Kiss of the Spider Woman</t>
  </si>
  <si>
    <t>IsAl</t>
  </si>
  <si>
    <t>Death Wish 3</t>
  </si>
  <si>
    <t>Michael Winner</t>
  </si>
  <si>
    <t>Don Jakoby, Brian Garfield (characters created by)</t>
  </si>
  <si>
    <t>Charles Bronson, Deborah Raffin, Ed Lauter, Martin Balsam</t>
  </si>
  <si>
    <t>Architect/vigilante Paul Kersey arrives back in New York City and is forcibly recruited by a crooked police detective to fight street crime caused by a large gang terrorizing the neighborhoods.</t>
  </si>
  <si>
    <t>King Solomon's Mines</t>
  </si>
  <si>
    <t>H. Rider Haggard (novel), Gene Quintano (screenplay), James R. Silke (screenplay)</t>
  </si>
  <si>
    <t>Richard Chamberlain, Sharon Stone, Herbert Lom, John Rhys-Davies</t>
  </si>
  <si>
    <t>Fortune hunter Allan Quatermain teams up with a resourceful woman to help her find her missing father lost in the wilds of 1900s Africa while being pursued by hostile tribes and a rival German explorer.</t>
  </si>
  <si>
    <t>Baby: Secret of the Lost Legend</t>
  </si>
  <si>
    <t>Family, Adventure, Sci-Fi</t>
  </si>
  <si>
    <t>Bill L. Norton</t>
  </si>
  <si>
    <t>Clifford Green, Ellen Green, David Lee Miller (story)</t>
  </si>
  <si>
    <t>William Katt, Sean Young, Patrick McGoohan, Julian Fellowes</t>
  </si>
  <si>
    <t>Paleontologist and her husband discover a mother and baby brontosaurus in Africa, try to protect them from hunters who want to capture them.</t>
  </si>
  <si>
    <t>Clue</t>
  </si>
  <si>
    <t>John Landis (story), Jonathan Lynn (story), Jonathan Lynn (screenplay)</t>
  </si>
  <si>
    <t>Eileen Brennan, Tim Curry, Madeline Kahn, Christopher Lloyd</t>
  </si>
  <si>
    <t>Six guests are invited to a strange house and must cooperate with the staff to solve a murder mystery.</t>
  </si>
  <si>
    <t>Remo Williams: The Adventure Begins</t>
  </si>
  <si>
    <t>Guy Hamilton</t>
  </si>
  <si>
    <t>Richard Sapir (novel), Warren Murphy (novel), Christopher Wood</t>
  </si>
  <si>
    <t>Fred Ward, Joel Grey, Wilford Brimley, J.A. Preston</t>
  </si>
  <si>
    <t>An officially "dead" cop is trained to become an extraordinarily unique assassin in service of the US president.</t>
  </si>
  <si>
    <t>Return of the Living Dead</t>
  </si>
  <si>
    <t>Dan O'Bannon</t>
  </si>
  <si>
    <t>Rudy Ricci (story), John A. Russo (story), Russell Streiner (story), Dan O'Bannon (screenplay)</t>
  </si>
  <si>
    <t>Clu Gulager, James Karen, Don Calfa, Thom Mathews</t>
  </si>
  <si>
    <t>When two bumbling employees at a medical supply warehouse accidentally release a deadly gas into the air, the vapors cause the dead to rise again as zombies.</t>
  </si>
  <si>
    <t>A Chorus Line</t>
  </si>
  <si>
    <t>Drama, Music, Musical</t>
  </si>
  <si>
    <t>Arnold Schulman (screenplay), Michael Bennett (concept: musical "A Chorus Line"), James Kirkwood Jr. (book), Nicholas Dante (book)</t>
  </si>
  <si>
    <t>Michael Blevins, Yamil Borges, Jan Gan Boyd, Sharon Brown</t>
  </si>
  <si>
    <t>Hopefuls try out before a demanding director for a part in a new musical.</t>
  </si>
  <si>
    <t>Tomboy</t>
  </si>
  <si>
    <t>Crwn</t>
  </si>
  <si>
    <t>Herb Freed</t>
  </si>
  <si>
    <t>Ben Zelig</t>
  </si>
  <si>
    <t>Betsy Russell, Gerard Christopher, Kristi Somers, Richard Erdman</t>
  </si>
  <si>
    <t>Scrappy, willful, and fiercely self-reliant spitfire hoyden automobile mechanic Tomasina 'Tommy' Boyd develops a huge crush on cocky race car driving dreamboat hunk Randy Starr after ...</t>
  </si>
  <si>
    <t>Follow That Bird (Sesame St.)</t>
  </si>
  <si>
    <t>One Magic Christmas</t>
  </si>
  <si>
    <t>Family, Fantasy</t>
  </si>
  <si>
    <t>Phillip Borsos</t>
  </si>
  <si>
    <t>Thomas Meehan (story), Phillip Borsos (story), Barry Healey (story), Thomas Meehan</t>
  </si>
  <si>
    <t>Mary Steenburgen, Gary Basaraba, Harry Dean Stanton, Arthur Hill</t>
  </si>
  <si>
    <t>An angel must show a mother the true meaning of Christmas. It's not just presents and materialistic things, but the people she cares about.</t>
  </si>
  <si>
    <t>Cat's Eye</t>
  </si>
  <si>
    <t>Stephen King (screenplay)</t>
  </si>
  <si>
    <t>Drew Barrymore, James Woods, Alan King, Kenneth McMillan</t>
  </si>
  <si>
    <t>A stray cat is the linking element of three tales of suspense and horror.</t>
  </si>
  <si>
    <t>Vision Quest</t>
  </si>
  <si>
    <t>Terry Davis (novel), Darryl Ponicsan (screenplay)</t>
  </si>
  <si>
    <t>Matthew Modine, Linda Fiorentino, Michael Schoeffling, Ronny Cox</t>
  </si>
  <si>
    <t>Vision Quest is a coming of age movie in which high school wrestler Louden Swain decides he wants to be something more than an average high school athlete and sets his sights on a prize ...</t>
  </si>
  <si>
    <t>Real Genius</t>
  </si>
  <si>
    <t>Neal Israel (screenplay), Neal Israel (story), Pat Proft (screenplay), Pat Proft (story), Pj Torokvei</t>
  </si>
  <si>
    <t>Val Kilmer, Gabriel Jarret, Michelle Meyrink, William Atherton</t>
  </si>
  <si>
    <t>Teenage geniuses deal with their abilities while developing a laser.</t>
  </si>
  <si>
    <t>Compromising Positions</t>
  </si>
  <si>
    <t>Comedy, Drama, Mystery</t>
  </si>
  <si>
    <t>Susan Isaacs (screenplay), Susan Isaacs (novel)</t>
  </si>
  <si>
    <t>Susan Sarandon, Raul Julia, Edward Herrmann, Judith Ivey</t>
  </si>
  <si>
    <t>An ex-newspaper woman who is now a suburban housewife can't resist getting involved in an investigation of the murder of a philandering dentist who had been having affairs with several of her neighbors.</t>
  </si>
  <si>
    <t>Daniel Attias</t>
  </si>
  <si>
    <t>Gary Busey, Everett McGill, Corey Haim, Megan Follows</t>
  </si>
  <si>
    <t>A werewolf terrorizes a small city where lives Marty Coslaw, - a paralytic boy - his uncle and his sister - the narrator of the story.</t>
  </si>
  <si>
    <t>Enemy Mine</t>
  </si>
  <si>
    <t>Barry Longyear (story), Edward Khmara (screenplay)</t>
  </si>
  <si>
    <t>Dennis Quaid, Louis Gossett Jr., Brion James, Richard Marcus</t>
  </si>
  <si>
    <t>A soldier from Earth crash-lands on an alien world after sustaining battle damage. Eventually he encounters another survivor, but from the enemy species he was fighting</t>
  </si>
  <si>
    <t>Colin Wilson (novel), Dan O'Bannon (screenplay), Don Jakoby (screenplay)</t>
  </si>
  <si>
    <t>Steve Railsback, Peter Firth, Frank Finlay, Mathilda May</t>
  </si>
  <si>
    <t>A race of space vampires arrive in London and infect the populace.</t>
  </si>
  <si>
    <t>Just One of the Guys</t>
  </si>
  <si>
    <t>Lisa Gottlieb</t>
  </si>
  <si>
    <t>Dennis Feldman (screenplay), Jeff Franklin (screenplay), Dennis Feldman (story)</t>
  </si>
  <si>
    <t>Joyce Hyser, Clayton Rohner, Billy Jayne, Toni Hudson</t>
  </si>
  <si>
    <t>After witnessing a hit by the Russian mob, a quirky and violent pterdactyl is placed into witness protection with the family of the Russian hit man she had to testify against.</t>
  </si>
  <si>
    <t>Return of the Jedi (Re-issue)</t>
  </si>
  <si>
    <t>Walter Murch</t>
  </si>
  <si>
    <t>L. Frank Baum (novels), Gill Dennis, Walter Murch</t>
  </si>
  <si>
    <t>Fairuza Balk, Nicol Williamson, Jean Marsh, Piper Laurie</t>
  </si>
  <si>
    <t>Dorothy, saved from a psychiatric experiment by a mysterious girl, is somehow called back to Oz when a vain witch and the Nome King destroy everything that makes the magical land beautiful.</t>
  </si>
  <si>
    <t>Ralph Farquhar</t>
  </si>
  <si>
    <t>Sheila E., Joseph Simmons, Darryl McDaniels, Jason Mizell</t>
  </si>
  <si>
    <t>In this movie based on the early days of Def Jam Recordings, up-and-coming manager Russell Walker has all the hottest acts on the record label Krush Groove records, including Run-D.M.C., Dr...</t>
  </si>
  <si>
    <t>Gotcha!</t>
  </si>
  <si>
    <t>Action, Comedy, Mystery</t>
  </si>
  <si>
    <t>Paul G. Hensler (story), Dan Gordon (story), Dan Gordon (screenplay)</t>
  </si>
  <si>
    <t>Anthony Edwards, Linda Fiorentino, Jsu Garcia, Alex Rocco</t>
  </si>
  <si>
    <t>Jonathan plays a game called Gotcha in which he hunts and is hunted by other students with paint guns. After a big win, he goes off for a vacation in France where he meets the sexy Sasha ...</t>
  </si>
  <si>
    <t>Missing in Action II: The Beginning</t>
  </si>
  <si>
    <t>The Purple Rose of Cairo</t>
  </si>
  <si>
    <t>Mia Farrow, Jeff Daniels, Danny Aiello, Irving Metzman</t>
  </si>
  <si>
    <t>In 1930s New Jersey, a movie character walks off the screen and into the real world.</t>
  </si>
  <si>
    <t>Moving Violations</t>
  </si>
  <si>
    <t>Neal Israel</t>
  </si>
  <si>
    <t>Neal Israel (screenplay), Pat Proft (screenplay), Paul Boorstin (story), Sharon Boorstin (story)</t>
  </si>
  <si>
    <t>John Murray, Jennifer Tilly, James Keach, Brian Backer</t>
  </si>
  <si>
    <t>The goofy students of a remedial drivers education class find themselves butting heads with their abusive police instructors.</t>
  </si>
  <si>
    <t>After Hours</t>
  </si>
  <si>
    <t>Joseph Minion</t>
  </si>
  <si>
    <t>Griffin Dunne, Rosanna Arquette, Verna Bloom, Tommy Chong</t>
  </si>
  <si>
    <t>An ordinary word processor has the worst night of his life after he agrees to visit a girl in Soho whom he met that evening at a coffee shop.</t>
  </si>
  <si>
    <t>American Ninja</t>
  </si>
  <si>
    <t>Sam Firstenberg</t>
  </si>
  <si>
    <t>Paul De Mielche (screenplay), Avi Kleinberger (story), Gideon Amir (story)</t>
  </si>
  <si>
    <t>Michael Dudikoff, Steve James, Judie Aronson, Guich Koock</t>
  </si>
  <si>
    <t>American soldier, obviously very skilled in martial arts, single-handedly takes on mercenaries in the Philippines.</t>
  </si>
  <si>
    <t>Better Off Dead</t>
  </si>
  <si>
    <t>John Cusack, David Ogden Stiers, Kim Darby, Demian Slade</t>
  </si>
  <si>
    <t>A teenager has to deal with his girlfriend dumping him among family crises, homicidal paper boys, and a rival skier.</t>
  </si>
  <si>
    <t>Lost in America</t>
  </si>
  <si>
    <t>Albert Brooks, Monica Mcgowan Johnson</t>
  </si>
  <si>
    <t>Albert Brooks, Julie Hagerty, Sylvia Farrel, Tina Kincaid</t>
  </si>
  <si>
    <t>A husband and wife in their 30s decide to quit their jobs, live as free spirits and cruise America in a Winnebago.</t>
  </si>
  <si>
    <t>Once Bitten</t>
  </si>
  <si>
    <t>Howard Storm</t>
  </si>
  <si>
    <t>Dimitri Villard (story), David Hines, Jeffrey Hause, Jonathan Roberts</t>
  </si>
  <si>
    <t>Lauren Hutton, Jim Carrey, Karen Kopins, Cleavon Little</t>
  </si>
  <si>
    <t>A vampire Countess needs to drink the blood of a virgin in order to keep her eternal beauty. It seems that all is hopeless, until she bumps into Mark Kendall.</t>
  </si>
  <si>
    <t>Terry Gilliam (screenplay), Tom Stoppard (screenplay), Charles McKeown (screenplay)</t>
  </si>
  <si>
    <t>Jonathan Pryce, Robert De Niro, Katherine Helmond, Ian Holm</t>
  </si>
  <si>
    <t>A bureaucrat in a retro-future world tries to correct an administrative error and himself becomes an enemy of the state.</t>
  </si>
  <si>
    <t>Explorers</t>
  </si>
  <si>
    <t>Eric Luke</t>
  </si>
  <si>
    <t>Ethan Hawke, River Phoenix, Bobby Fite, Bradley Gregg</t>
  </si>
  <si>
    <t>Ben Crandall, an alien-obsessed kid, dreams one night of a circuit board. Drawing out the circuit, he and his friends Wolfgang and Darren set it up, and discover they have been given the ...</t>
  </si>
  <si>
    <t>The Journey of Natty Gann</t>
  </si>
  <si>
    <t>Jeremy Kagan</t>
  </si>
  <si>
    <t>Jeanne Rosenberg</t>
  </si>
  <si>
    <t>Meredith Salenger, John Cusack, Ray Wise, Lainie Kazan</t>
  </si>
  <si>
    <t>In the 1930s, a tomboyish girl runs away from her guardian to join her single father who is 2,000 miles away, because there was work there.</t>
  </si>
  <si>
    <t>Ghostbusters (Re-issue)</t>
  </si>
  <si>
    <t>Tuff Turf</t>
  </si>
  <si>
    <t>Fritz Kiersch</t>
  </si>
  <si>
    <t>Jette Rinck (screenplay), Greg Collins O'Neill (story), Murray Michaels (story)</t>
  </si>
  <si>
    <t>James Spader, Kim Richards, Paul Mones, Matt Clark</t>
  </si>
  <si>
    <t>A street rebel and his gang have trouble understanding themselves and their world.</t>
  </si>
  <si>
    <t>Sweet Dreams</t>
  </si>
  <si>
    <t>Karel Reisz</t>
  </si>
  <si>
    <t>Robert Getchell</t>
  </si>
  <si>
    <t>Jessica Lange, Ed Harris, Ann Wedgeworth, David Clennon</t>
  </si>
  <si>
    <t>Jessica Lange stunningly portrays Patsy Cline, the velvet-voiced country music singer who died in a tragic plane crash at the height of her fame.</t>
  </si>
  <si>
    <t>Target</t>
  </si>
  <si>
    <t>Action, Thriller, Drama</t>
  </si>
  <si>
    <t>Arthur Penn</t>
  </si>
  <si>
    <t>Howard Berk, Don Petersen, Leonard Stern (story)</t>
  </si>
  <si>
    <t>Gene Hackman, Matt Dillon, Gayle Hunnicutt, Randy Moore</t>
  </si>
  <si>
    <t>Chris Lloyd does NOT get along with his father Walter. Walter is too careful, cautious, and boring to Chris, and never tries anything new, and Chris had to live by the same standards when ...</t>
  </si>
  <si>
    <t>Mischief</t>
  </si>
  <si>
    <t>Mel Damski</t>
  </si>
  <si>
    <t>Noel Black</t>
  </si>
  <si>
    <t>Doug McKeon, Catherine Mary Stewart, Kelly Preston, Chris Nash</t>
  </si>
  <si>
    <t>1956: The shy Jonathan's luck with girls changes when he wins the rebellious Gene as a friend in his last year of highschool. Gene is adored by many girls and manages to teach Jonathan a ...</t>
  </si>
  <si>
    <t>The Man with One Red Shoe</t>
  </si>
  <si>
    <t>Comedy, Thriller</t>
  </si>
  <si>
    <t>Francis Veber (screenplay), Yves Robert (screenplay), Robert Klane</t>
  </si>
  <si>
    <t>Tom Hanks, Dabney Coleman, Lori Singer, Charles Durning</t>
  </si>
  <si>
    <t>A man picked randomly out of a crowd is made the target of CIA survelliance and pursuit.</t>
  </si>
  <si>
    <t>That Was Then... This Is Now</t>
  </si>
  <si>
    <t>S.E. Hinton (novel), Emilio Estevez (screenplay)</t>
  </si>
  <si>
    <t>Emilio Estevez, Craig Sheffer, Larry B. Scott, Matthew Dudley</t>
  </si>
  <si>
    <t>Two juvenile delinquents find themselves growing apart, for one is growing up, and the other is staying young and reckless.</t>
  </si>
  <si>
    <t>Secret Admirer</t>
  </si>
  <si>
    <t>David Greenwalt</t>
  </si>
  <si>
    <t>Jim Kouf, David Greenwalt</t>
  </si>
  <si>
    <t>C. Thomas Howell, Lori Loughlin, Kelly Preston, Dee Wallace</t>
  </si>
  <si>
    <t>On the last day before summer vacations Michael receives a glowing, but anonymous, love-letter. He suspects, or better: hopes, it's from Deborah, the girl he's after since a while, but who ...</t>
  </si>
  <si>
    <t>Stick</t>
  </si>
  <si>
    <t>Burt Reynolds</t>
  </si>
  <si>
    <t>Elmore Leonard (novel), Elmore Leonard (screenplay), Joseph Stinson (screenplay)</t>
  </si>
  <si>
    <t>Burt Reynolds, Candice Bergen, George Segal, Charles Durning</t>
  </si>
  <si>
    <t>Ernest (Stick) Stickley returns from prison, and very soon he gets involved with his old friend in a drug-running deal that goes sour. Hired by a rich investor, he tries to walk the line, ...</t>
  </si>
  <si>
    <t>Twice in a Lifetime</t>
  </si>
  <si>
    <t>Bud</t>
  </si>
  <si>
    <t>Colin Welland</t>
  </si>
  <si>
    <t>Gene Hackman, Ann-Margret, Ellen Burstyn, Amy Madigan</t>
  </si>
  <si>
    <t>A middle-aged steelworker is content with his job and his family, but feels that something is missing in his life. On his 50th birthday, he stops in at a local bar for a drink to celebrate....</t>
  </si>
  <si>
    <t>Fantasia (Re-issue) (1985)</t>
  </si>
  <si>
    <t>D.A.R.Y.L.</t>
  </si>
  <si>
    <t>Family, Sci-Fi</t>
  </si>
  <si>
    <t>David Ambrose, Allan Scott, Jeffrey Ellis</t>
  </si>
  <si>
    <t>Mary Beth Hurt, Michael McKean, Kathryn Walker, Colleen Camp</t>
  </si>
  <si>
    <t>A young boy is found wandering without any memory of who he is. A family takes him in and begin to look for clues to help him find his way home. In the meantime, they notice that the boy ...</t>
  </si>
  <si>
    <t>Runaway Train</t>
  </si>
  <si>
    <t>Andrey Konchalovskiy</t>
  </si>
  <si>
    <t>Djordje Milicevic (screenplay), Paul Zindel (screenplay), Edward Bunker (screenplay), Akira Kurosawa (based on a screenplay by)</t>
  </si>
  <si>
    <t>Jon Voight, Eric Roberts, Rebecca De Mornay, Kyle T. Heffner</t>
  </si>
  <si>
    <t>Two escaped convicts and a female railway worker find themselves trapped on a train with no brakes and nobody driving.</t>
  </si>
  <si>
    <t>Daniel Petrie Jr. (screenplay), Danilo Bach (story), Daniel Petrie Jr. (story)</t>
  </si>
  <si>
    <t>Eddie Murphy, Judge Reinhold, John Ashton, Lisa Eilbacher</t>
  </si>
  <si>
    <t>A freewheeling Detroit cop pursuing a murder investigation finds himself dealing with the very different culture of Beverly Hills.</t>
  </si>
  <si>
    <t>Dan Aykroyd, Harold Ramis</t>
  </si>
  <si>
    <t>Three unemployed parapsychology professors set up shop as a unique ghost removal service.</t>
  </si>
  <si>
    <t>Willard Huyck (screenplay), Gloria Katz (screenplay), George Lucas (story)</t>
  </si>
  <si>
    <t>Harrison Ford, Kate Capshaw, Jonathan Ke Quan, Amrish Puri</t>
  </si>
  <si>
    <t>After arriving in India, Indiana Jones is asked by a desperate village to find a mystical stone. He agrees, and stumbles upon a secret cult plotting a terrible plan in the catacombs of an ancient palace.</t>
  </si>
  <si>
    <t>Hoyt Axton, John Louie, Keye Luke, Don Steele</t>
  </si>
  <si>
    <t>A boy inadvertantly breaks 3 important rules concerning his new pet and unleashes a horde of malevolently mischievous monsters on a small town.</t>
  </si>
  <si>
    <t>Robert Mark Kamen</t>
  </si>
  <si>
    <t>Ralph Macchio, Pat Morita, Elisabeth Shue, Martin Kove</t>
  </si>
  <si>
    <t>A handyman/martial arts master agrees to teach a bullied boy karate and shows him that there is more to the martial art than fighting.</t>
  </si>
  <si>
    <t>Neal Israel (screenplay), Pat Proft (screenplay), Hugh Wilson (screenplay), Neal Israel (story), Pat Proft (story)</t>
  </si>
  <si>
    <t>Steve Guttenberg, Kim Cattrall, G.W. Bailey, Bubba Smith</t>
  </si>
  <si>
    <t>A group of good-hearted but incompetent misfits enter the police academy, but the instructors there are not going to put up with their pranks.</t>
  </si>
  <si>
    <t>Dean Pitchford</t>
  </si>
  <si>
    <t>Kevin Bacon, Lori Singer, John Lithgow, Dianne Wiest</t>
  </si>
  <si>
    <t>A city teenager moves to a small town where rock music and dancing have been banned, and his rebellious spirit shakes up the populace.</t>
  </si>
  <si>
    <t>Romancing the Stone</t>
  </si>
  <si>
    <t>Diane Thomas</t>
  </si>
  <si>
    <t>Michael Douglas, Kathleen Turner, Danny DeVito, Zack Norman</t>
  </si>
  <si>
    <t>A romance writer sets off to Colombia to ransom her kidnapped sister, and soon finds herself in the middle of a dangerous adventure.</t>
  </si>
  <si>
    <t>Gene Roddenberry (television series Star Trek), Harve Bennett</t>
  </si>
  <si>
    <t>Admiral Kirk and his bridge crew risk their careers stealing the decommissioned Enterprise to return to the restricted Genesis planet to recover Spock's body.</t>
  </si>
  <si>
    <t>Brian Grazer (story), Bruce Jay Friedman (screen story), Lowell Ganz (screenplay), Babaloo Mandel (screenplay), Bruce Jay Friedman (screenplay)</t>
  </si>
  <si>
    <t>Tom Hanks, Daryl Hannah, Eugene Levy, John Candy</t>
  </si>
  <si>
    <t>A man is reunited with a mermaid who saves him from drowning as a boy and falls in love not knowing who/what she is.</t>
  </si>
  <si>
    <t>Purple Rain</t>
  </si>
  <si>
    <t>Albert Magnoli</t>
  </si>
  <si>
    <t>William Blinn, Albert Magnoli</t>
  </si>
  <si>
    <t>Prince, Apollonia Kotero, Morris Day, Olga Karlatos</t>
  </si>
  <si>
    <t>A young man with a talent for music has begun a career with much promise. He meets an aspiring singer, Apollonia, and finds that talent alone isn't all that he needs. A complicated tale of ...</t>
  </si>
  <si>
    <t>160 min</t>
  </si>
  <si>
    <t>Peter Shaffer (original stage play), Peter Shaffer (original screenplay)</t>
  </si>
  <si>
    <t>F. Murray Abraham, Tom Hulce, Elizabeth Berridge, Roy Dotrice</t>
  </si>
  <si>
    <t>The incredible story of Wolfgang Amadeus Mozart, told by his peer and secret rival Antonio Salieri - now confined to an insane asylum.</t>
  </si>
  <si>
    <t>Tightrope</t>
  </si>
  <si>
    <t>The Natural</t>
  </si>
  <si>
    <t>Bernard Malamud (novel), Roger Towne, Phil Dusenberry</t>
  </si>
  <si>
    <t>Robert Redford, Robert Duvall, Glenn Close, Kim Basinger</t>
  </si>
  <si>
    <t>An unknown comes out of seemingly nowhere to become a legendary player with almost divine talent.</t>
  </si>
  <si>
    <t>Greystoke: The Legend of Tarzan</t>
  </si>
  <si>
    <t>Hugh Hudson</t>
  </si>
  <si>
    <t>Edgar Rice Burroughs (novel), Robert Towne, Michael Austin</t>
  </si>
  <si>
    <t>Ralph Richardson, Ian Holm, James Fox, Christopher Lambert</t>
  </si>
  <si>
    <t>A shipping disaster in the 19th Century has stranded a man and woman in the wilds of Africa. The lady is pregnant, and gives birth to a son in their tree house. Soon after, a family of apes...</t>
  </si>
  <si>
    <t>Revenge of the Nerds</t>
  </si>
  <si>
    <t>Tim Metcalfe (story), Miguel Tejada-Flores (story), Steve Zacharias (story), Jeff Buhai (story), Steve Zacharias (screenplay), Jeff Buhai (screenplay)</t>
  </si>
  <si>
    <t>Robert Carradine, Anthony Edwards, Timothy Busfield, Andrew Cassese</t>
  </si>
  <si>
    <t>At a big campus, a group of bullied outcasts and misfits resolve to fight back for their peace and self respect.</t>
  </si>
  <si>
    <t>Arthur C. Clarke (novel), Peter Hyams (screenplay)</t>
  </si>
  <si>
    <t>Roy Scheider, John Lithgow, Helen Mirren, Bob Balaban</t>
  </si>
  <si>
    <t>A joint U.S.-Soviet expedition is sent to Jupiter to learn what happened to the Discovery.</t>
  </si>
  <si>
    <t>Breakin'</t>
  </si>
  <si>
    <t>Joel Silberg</t>
  </si>
  <si>
    <t>Charles Parker (story), Allen DeBevoise (story), Charles Parker (screenplay), Allen DeBevoise (screenplay), Gerald Scaife (screenplay)</t>
  </si>
  <si>
    <t>Lucinda Dickey, Adolfo Quinones, Michael Chambers, Ben Lokey</t>
  </si>
  <si>
    <t>'Breakin': A struggling young jazz dancer (Lucinda Dickey) meets up with two break-dancers. Together they become the sensation of the street crowds. Features ICE-T in his film debut as a club MC.</t>
  </si>
  <si>
    <t>Bachelor Party</t>
  </si>
  <si>
    <t>Bob Israel (story), Neal Israel, Pat Proft</t>
  </si>
  <si>
    <t>Tom Hanks, Tawny Kitaen, Adrian Zmed, George Grizzard</t>
  </si>
  <si>
    <t>A soon-to-be-married man's friends throw him the ultimate bachelor party.</t>
  </si>
  <si>
    <t>Red Dawn (1984)</t>
  </si>
  <si>
    <t>James Cameron, Gale Anne Hurd, William Wisher Jr. (additional dialogue)</t>
  </si>
  <si>
    <t>Arnold Schwarzenegger, Michael Biehn, Linda Hamilton, Paul Winfield</t>
  </si>
  <si>
    <t>A human-looking indestructible cyborg is sent from 2029 to 1984 to assassinate a waitress, whose unborn son will lead humanity in a war against the machines, while a soldier from that war is sent to protect her at all costs.</t>
  </si>
  <si>
    <t>City Heat</t>
  </si>
  <si>
    <t>Blake Edwards (story), Blake Edwards, Joseph Stinson</t>
  </si>
  <si>
    <t>Clint Eastwood, Burt Reynolds, Jane Alexander, Madeline Kahn</t>
  </si>
  <si>
    <t>A slick private eye and tough police lieutenant--once partners, now bitter enemies--reluctantly team up to investigate a murder.</t>
  </si>
  <si>
    <t>All of Me</t>
  </si>
  <si>
    <t>Edwin Davis (novel), Henry Olek (adaptation), Phil Alden Robinson (screenplay)</t>
  </si>
  <si>
    <t>Steve Martin, Lily Tomlin, Victoria Tennant, Madolyn Smith Osborne</t>
  </si>
  <si>
    <t>A dying millionnaire has her soul transferred into a younger, willing woman. But something goes wrong, and she finds herself in her lawyer's body - together with the lawyer.</t>
  </si>
  <si>
    <t>Places in the Heart</t>
  </si>
  <si>
    <t>Sally Field, Lindsay Crouse, Ed Harris, Amy Madigan</t>
  </si>
  <si>
    <t>In 1930's Southern US, a widow and her family try to run their cotton farm with the help of a disparate group of friends.</t>
  </si>
  <si>
    <t>The Killing Fields</t>
  </si>
  <si>
    <t>Friday the 13th: Final Chapter</t>
  </si>
  <si>
    <t>Richard Fleischer</t>
  </si>
  <si>
    <t>Robert E. Howard (character), Roy Thomas (story), Gerry Conway (story), Stanley Mann (screenplay)</t>
  </si>
  <si>
    <t>Arnold Schwarzenegger, Grace Jones, Wilt Chamberlain, Mako</t>
  </si>
  <si>
    <t>Conan leads a ragtag group of adventurers on a quest for a princess.</t>
  </si>
  <si>
    <t>The Gods Must Be Crazy</t>
  </si>
  <si>
    <t>Starman</t>
  </si>
  <si>
    <t>Jeff Bridges, Karen Allen, Charles Martin Smith, Richard Jaeckel</t>
  </si>
  <si>
    <t>An alien takes the form of a young widow's husband and asks her to drive him from Wisconsin to Arizona. The government tries to stop them.</t>
  </si>
  <si>
    <t>The Last Starfighter</t>
  </si>
  <si>
    <t>Jonathan R. Betuel</t>
  </si>
  <si>
    <t>Kay E. Kuter, Dan Mason, Lance Guest, Dan O'Herlihy</t>
  </si>
  <si>
    <t>A video-gaming boy, seemingly doomed to stay at his trailer park home all his life, finds himself recruited as a gunner for an alien defense force.</t>
  </si>
  <si>
    <t>Cannonball Run II</t>
  </si>
  <si>
    <t>Hal Needham</t>
  </si>
  <si>
    <t>Brock Yates (characters creator), Hal Needham, Albert S. Ruddy, Harvey Miller</t>
  </si>
  <si>
    <t>Burt Reynolds, Frank Sinatra, Jamie Farr, Dom DeLuise</t>
  </si>
  <si>
    <t>The original characters from the first Cannonball movie race across the country once more in various cars and trucks.</t>
  </si>
  <si>
    <t>Teachers</t>
  </si>
  <si>
    <t>W.R. McKinney</t>
  </si>
  <si>
    <t>Nick Nolte, JoBeth Williams, Judd Hirsch, Ralph Macchio</t>
  </si>
  <si>
    <t>A well meaning but burned-out high school teacher tries to maintain order against the backdrop of a pending lawsuit against his school district when it comes to light they gave a diploma to an illiterate student.</t>
  </si>
  <si>
    <t>David Lean</t>
  </si>
  <si>
    <t>E.M. Forster (by), E.M. Forster (based on the novel by), Santha Rama Rau (and the play by), David Lean (screenplay)</t>
  </si>
  <si>
    <t>Judy Davis, Victor Banerjee, Peggy Ashcroft, James Fox</t>
  </si>
  <si>
    <t>Cultural mistrust and false accusations doom a friendship in British colonial India between an Indian doctor, an Englishwoman engaged to marry a city magistrate, and an English educator.</t>
  </si>
  <si>
    <t>Pinocchio (Re-issue) (1984)</t>
  </si>
  <si>
    <t>Protocol</t>
  </si>
  <si>
    <t>Buck Henry (screenplay), Charles Shyer (story), Nancy Meyers (story), Harvey Miller (story)</t>
  </si>
  <si>
    <t>Goldie Hawn, Chris Sarandon, Richard Romanus, Andre Gregory</t>
  </si>
  <si>
    <t>The US needs to convince the visiting emir Khala'ad of Othar to allow an American military base in his strategic realm. Clueless nightclub waitress Sunny Ann Davis accidentally spots and ...</t>
  </si>
  <si>
    <t>Micki and Maude</t>
  </si>
  <si>
    <t>William Kennedy (screenplay), Francis Ford Coppola (screenplay), William Kennedy (story), Francis Ford Coppola (story), Mario Puzo (story), Jim Haskins (pictorial history "The Cotton Club")</t>
  </si>
  <si>
    <t>Richard Gere, Gregory Hines, Diane Lane, Lonette McKee</t>
  </si>
  <si>
    <t>The Cotton Club was a famous night club in Harlem. The story follows the people that visited the club, those that ran it, and is peppered with the Jazz music that made it so famous.</t>
  </si>
  <si>
    <t>The Muppets Take Manhattan</t>
  </si>
  <si>
    <t>Tom Patchett (story), Jay Tarses (story), Frank Oz (screenplay), Tom Patchett (screenplay), Jay Tarses (screenplay)</t>
  </si>
  <si>
    <t>Jim Henson, Frank Oz, Dave Goelz, Steve Whitmire</t>
  </si>
  <si>
    <t>Kermit and his friends go to New York to get their musical on Broadway only to find it's a more difficult task than they anticipated.</t>
  </si>
  <si>
    <t>John Saxon, Ronee Blakley, Heather Langenkamp, Amanda Wyss</t>
  </si>
  <si>
    <t>Several people are hunted by a cruel serial killer who kills his victims in their dreams. When the survivors are trying to find the reason for being chosen, the murderer won't lose any chance to kill them as soon as they fall asleep.</t>
  </si>
  <si>
    <t>The Woman in Red</t>
  </si>
  <si>
    <t>Gene Wilder</t>
  </si>
  <si>
    <t>Jean-Loup Dabadie (screenplay), Yves Robert (screenplay), Gene Wilder</t>
  </si>
  <si>
    <t>Gene Wilder, Charles Grodin, Joseph Bologna, Judith Ivey</t>
  </si>
  <si>
    <t>On his way to work, Teddy spots Charlotte - an incredibly beautiful Woman in Red. He really wants to meet her - but what would his wife say?</t>
  </si>
  <si>
    <t>Moscow on the Hudson</t>
  </si>
  <si>
    <t>Paul Mazursky, Leon Capetanos</t>
  </si>
  <si>
    <t>Robin Williams, Maria Conchita Alonso, Cleavant Derricks, Alejandro Rey</t>
  </si>
  <si>
    <t>When a Russian musician defects in Bloomingdale's department store in New York, he finds adjusting to American life more difficult than he imagined.</t>
  </si>
  <si>
    <t>The Flamingo Kid</t>
  </si>
  <si>
    <t>Neal Marshall (story), Garry Marshall</t>
  </si>
  <si>
    <t>Matt Dillon, Hector Elizondo, Molly McCarthy, Martha Gehman</t>
  </si>
  <si>
    <t>Jeffrey Willis has just finished high school and isn't quite sure what the future holds. His parents expect him to go to college but he is starting to find his close-knit family stifling. ...</t>
  </si>
  <si>
    <t>Sixteen Candles</t>
  </si>
  <si>
    <t>Molly Ringwald, Justin Henry, Michael Schoeffling, Haviland Morris</t>
  </si>
  <si>
    <t>A young girl's "sweet sixteenth" birthday becomes anything but special as she suffers from every embarrassment possible.</t>
  </si>
  <si>
    <t>The Jungle Book (re-issue) (1984)</t>
  </si>
  <si>
    <t>Missing in Action</t>
  </si>
  <si>
    <t>Arthur Silver (characters), Larry Levinson (characters), Steve Bing (characters), James Bruner (screenplay), John Crowther (story), Lance Hool (story)</t>
  </si>
  <si>
    <t>Chuck Norris, M. Emmet Walsh, David Tress, Lenore Kasdorf</t>
  </si>
  <si>
    <t>Colonel James Braddock is an American officer who spent seven years in a North Vietnamese POW camp, then escaped 10 years ago. After the bloodiest war, Braddock accompanies a government ...</t>
  </si>
  <si>
    <t>A Soldier's Story</t>
  </si>
  <si>
    <t>Charles Fuller (screenplay), Charles Fuller (play)</t>
  </si>
  <si>
    <t>Howard E. Rollins Jr., Adolph Caesar, Art Evans, David Alan Grier</t>
  </si>
  <si>
    <t>An African American officer investigates a murder in a racially charged situation in World War II.</t>
  </si>
  <si>
    <t>Against All Odds</t>
  </si>
  <si>
    <t>Eric Hughes, Daniel Mainwaring</t>
  </si>
  <si>
    <t>Rachel Ward, Jeff Bridges, James Woods, Alex Karras</t>
  </si>
  <si>
    <t>A gangster hires an ex-football player to find his girlfriend. When he finds her, they fall in love, and the twists start to appear.</t>
  </si>
  <si>
    <t>Oh, God! You Devil!</t>
  </si>
  <si>
    <t>Paul Bogart</t>
  </si>
  <si>
    <t>Andrew Bergman, Avery Corman (novel)</t>
  </si>
  <si>
    <t>George Burns, Ted Wass, Ron Silver, Roxanne Hart</t>
  </si>
  <si>
    <t>George Burns is back as God, but oops, here he is as Satan, too. A young rock star is ready to sell his soul to Satan, and Satan is all too happy to oblige. Oops! Seems the fellow was ...</t>
  </si>
  <si>
    <t>Rhinestone</t>
  </si>
  <si>
    <t>Phil Alden Robinson (story), Phil Alden Robinson (screenplay), Sylvester Stallone (screenplay)</t>
  </si>
  <si>
    <t>Sylvester Stallone, Dolly Parton, Richard Farnsworth, Ron Leibman</t>
  </si>
  <si>
    <t>A country music star must turn an obnoxious New York cabbie into a singer in order to win a bet.</t>
  </si>
  <si>
    <t>Weekend Pass</t>
  </si>
  <si>
    <t>Lawrence Bassoff</t>
  </si>
  <si>
    <t>D.W. Brown, Peter Ellenstein, Patrick Houser, Chip McAllister</t>
  </si>
  <si>
    <t>Three rookie sailors who have just completed basic training are out on their first weekend pass. As they hit one bar after another, they soon forget everything the Navy ever taught them.</t>
  </si>
  <si>
    <t>Top Secret!</t>
  </si>
  <si>
    <t>Jim Abrahams, David Zucker, Jerry Zucker, Martyn Burke</t>
  </si>
  <si>
    <t>Omar Sharif, Jeremy Kemp, Warren Clarke, Tristram Jellinek</t>
  </si>
  <si>
    <t>Parody of WWII spy movies in which an American rock and roll singer becomes involved in a Resistance plot to rescue a scientist imprisoned in East Germany.</t>
  </si>
  <si>
    <t>Hot Dog... The Movie</t>
  </si>
  <si>
    <t>Mike Marvin</t>
  </si>
  <si>
    <t>David Naughton, Patrick Houser, Tracy Smith, John Patrick Reger</t>
  </si>
  <si>
    <t>Naive corn-pone skiing wunderkind picks up beautiful hitchhiking bimbo on way to ski competition. Once at the ski competition he is taunted in the daytime and laid at night, by different ...</t>
  </si>
  <si>
    <t>The Neverending Story</t>
  </si>
  <si>
    <t>Wolfgang Petersen (screenplay), Herman Weigel (screenplay), Michael Ende (novel), Robert Easton (additional dialogue)</t>
  </si>
  <si>
    <t>Barret Oliver, Gerald McRaney, Chris Eastman, Darryl Cooksey</t>
  </si>
  <si>
    <t>A troubled boy dives into a wonderous fantasy world through the pages of a mysterious book.</t>
  </si>
  <si>
    <t>Unfaithfully Yours (1984)</t>
  </si>
  <si>
    <t>Best Defense</t>
  </si>
  <si>
    <t>Robert Grossbach (novel), Gloria Katz, Willard Huyck</t>
  </si>
  <si>
    <t>Dudley Moore, Eddie Murphy, Kate Capshaw, George Dzundza</t>
  </si>
  <si>
    <t>A military weapons engineer struggles to do his job responsibly, while a hapless tank commander has to live with the consequences in combat years later.</t>
  </si>
  <si>
    <t>Blame It on Rio</t>
  </si>
  <si>
    <t>Stanley Donen</t>
  </si>
  <si>
    <t>Charlie Peters (screenplay), Larry Gelbart (screenplay)</t>
  </si>
  <si>
    <t>Michael Caine, Joseph Bologna, Valerie Harper, Michelle Johnson</t>
  </si>
  <si>
    <t>Best friends and their daughters holiday in Rio only for one to fall for the other's daughter.</t>
  </si>
  <si>
    <t>Lassiter</t>
  </si>
  <si>
    <t>Roger Young</t>
  </si>
  <si>
    <t>David Taylor</t>
  </si>
  <si>
    <t>Tom Selleck, Jane Seymour, Lauren Hutton, Bob Hoskins</t>
  </si>
  <si>
    <t>Lassiter is a handsome jewel thief operating in London in the late 1930s. One day he is arrested and told that if he wishes to avoid prison, he must break into the heavily guarded German ...</t>
  </si>
  <si>
    <t>Angel</t>
  </si>
  <si>
    <t>Robert Vincent O'Neill</t>
  </si>
  <si>
    <t>Robert Vincent O'Neill, Joseph Michael Cala</t>
  </si>
  <si>
    <t>Cliff Gorman, Susan Tyrrell, Dick Shawn, Rory Calhoun</t>
  </si>
  <si>
    <t>15 year-old Molly is the best in her class in high school. Nobody suspects that the model pupil earns her money at night: as prostitute "Angel" on Sunset Blvd. The well-organized separation...</t>
  </si>
  <si>
    <t>Johnny Dangerously</t>
  </si>
  <si>
    <t>Harry Colomby, Jeff Harris, Bernie Kukoff, Norman Steinberg</t>
  </si>
  <si>
    <t>Michael Keaton, Joe Piscopo, Marilu Henner, Maureen Stapleton</t>
  </si>
  <si>
    <t>Set in the 1930's, an honest, goodhearted man is forced to turn to a life of crime to finance his neurotic mother's skyrocketing medical bills.</t>
  </si>
  <si>
    <t>Stephen King (novel), Stanley Mann</t>
  </si>
  <si>
    <t>David Keith, Drew Barrymore, Freddie Jones, Heather Locklear</t>
  </si>
  <si>
    <t>A couple who participated in a potent medical experiment gain telekinetic ability and then have a child who is pyrokinetic.</t>
  </si>
  <si>
    <t>Beat Street</t>
  </si>
  <si>
    <t>Stan Lathan</t>
  </si>
  <si>
    <t>Steven Hager (story), Andrew Davis (screenplay), David Gilbert (screenplay), Paul Golding (screenplay)</t>
  </si>
  <si>
    <t>Rae Dawn Chong, Guy Davis, Jon Chardiet, Leon W. Grant</t>
  </si>
  <si>
    <t>An aspiring DJ, from the South Bronx, and his best friend, a promoter, try to get into show business by exposing people to hip-hop music and culture.</t>
  </si>
  <si>
    <t>Breakin' 2: Electric Boogaloo</t>
  </si>
  <si>
    <t>Drama, Musical</t>
  </si>
  <si>
    <t>Charles Parker (characters), Allen DeBevoise (characters), Jan Ventura, Julie Reichert</t>
  </si>
  <si>
    <t>Lucinda Dickey, Adolfo Quinones, Michael Chambers, Susie Coelho</t>
  </si>
  <si>
    <t>A developer tries to bulldoze a community recreation center. The local breakdancers try to stop it.</t>
  </si>
  <si>
    <t>Children of the Corn</t>
  </si>
  <si>
    <t>Stephen King (short story), George Goldsmith (screenplay)</t>
  </si>
  <si>
    <t>Peter Horton, Linda Hamilton, R.G. Armstrong, John Franklin</t>
  </si>
  <si>
    <t>A young couple is trapped in a remote town where a dangerous religious cult of children believe everyone over the age of 18 must be killed.</t>
  </si>
  <si>
    <t>Night of the Comet</t>
  </si>
  <si>
    <t>Robert Beltran, Catherine Mary Stewart, Kelli Maroney, Sharon Farrell</t>
  </si>
  <si>
    <t>A comet wipes out most of life on Earth, leaving two Valley Girls to fight the evil types who survive.</t>
  </si>
  <si>
    <t>Supergirl</t>
  </si>
  <si>
    <t>Jeannot Szwarc</t>
  </si>
  <si>
    <t>David Odell (screenplay)</t>
  </si>
  <si>
    <t>Faye Dunaway, Helen Slater, Peter O'Toole, Hart Bochner</t>
  </si>
  <si>
    <t>After losing a powerful orb, Kara, Superman's cousin, comes to Earth to retrieve it and instead finds herself up against a wicked witch.</t>
  </si>
  <si>
    <t>Ice Pirates</t>
  </si>
  <si>
    <t>Comedy, Sci-Fi, Action</t>
  </si>
  <si>
    <t>Stewart Raffill</t>
  </si>
  <si>
    <t>Stewart Raffill, Stanford Sherman</t>
  </si>
  <si>
    <t>Robert Urich, Mary Crosby, Michael D. Roberts, Anjelica Huston</t>
  </si>
  <si>
    <t>In the far future water is the most valuable substance. Two space pirates are captured, sold to a princess, and recruited to help her find her father who disappeared when he found ...</t>
  </si>
  <si>
    <t>The Evil That Men Do</t>
  </si>
  <si>
    <t>Irreconcilable Differences</t>
  </si>
  <si>
    <t>Ryan O'Neal, Shelley Long, Drew Barrymore, Sam Wanamaker</t>
  </si>
  <si>
    <t>Alternating between the past and the present, a precocious little girl sues her selfish, career-driven parents for emancipation, surprising them both.</t>
  </si>
  <si>
    <t>Dreamscape</t>
  </si>
  <si>
    <t>David Loughery (story), David Loughery (screenplay), Chuck Russell (screenplay), Joseph Ruben (screenplay)</t>
  </si>
  <si>
    <t>Dennis Quaid, Max von Sydow, Christopher Plummer, Eddie Albert</t>
  </si>
  <si>
    <t>A young psychic on the run from himself is recruited by the government to save the US president whose mind is trapped inside the dreamworld.</t>
  </si>
  <si>
    <t>Up the Creek</t>
  </si>
  <si>
    <t>Robert Butler</t>
  </si>
  <si>
    <t>Jim Kouf (story), Jeff Sherman (story), Douglas Grossman (story), Jim Kouf (screenplay)</t>
  </si>
  <si>
    <t>Tim Matheson, Jennifer Runyon, Stephen Furst, Dan Monahan</t>
  </si>
  <si>
    <t>Bob McGraw is in his 12th year of college, goofing his way through life. Bob the slacker, Irwin the alcoholic geek, Gonzer the human food disposal and Max the ne'er do well are the four ...</t>
  </si>
  <si>
    <t>The River</t>
  </si>
  <si>
    <t>Robert Dillon (story), Robert Dillon (screenplay), Julian Barry (screenplay)</t>
  </si>
  <si>
    <t>Mel Gibson, Sissy Spacek, Shane Bailey, Becky Jo Lynch</t>
  </si>
  <si>
    <t>Farming family battles severe storms, a bank threatening to reposses their farm, and other hard times in a battle to save and hold on to their farm.</t>
  </si>
  <si>
    <t>Tank</t>
  </si>
  <si>
    <t>Action, Drama, Comedy</t>
  </si>
  <si>
    <t>Marvin J. Chomsky</t>
  </si>
  <si>
    <t>James Garner, Shirley Jones, C. Thomas Howell, Mark Herrier</t>
  </si>
  <si>
    <t>Sergeant Major Zak Carey is serving what is his final tour of duty at an Army base in Clemens, Georgia. Zak doesn't like the way the Army keeps the base and the bar is not what he's ...</t>
  </si>
  <si>
    <t>Falling in Love</t>
  </si>
  <si>
    <t>Ulu Grosbard</t>
  </si>
  <si>
    <t>Michael Cristofer</t>
  </si>
  <si>
    <t>Robert De Niro, Meryl Streep, Harvey Keitel, Jane Kaczmarek</t>
  </si>
  <si>
    <t>During shopping for Christmas, Frank and Molly run into each other. This fleeting short moment will start to change their lives, when they recognize each other months later in the train ...</t>
  </si>
  <si>
    <t>Hard to Hold</t>
  </si>
  <si>
    <t>Larry Peerce</t>
  </si>
  <si>
    <t>Thomas Hedley Jr. (story), Richard Rothstein (story), Thomas Hedley Jr. (screenplay)</t>
  </si>
  <si>
    <t>Rick Springfield, Janet Eilber, Patti Hansen, Albert Salmi</t>
  </si>
  <si>
    <t>Details the efforts of a pop-rock star (James Roberts / Rick Springfield) to win the love of a woman he meets in a car accident. None of the usual gambits work on this woman, who has never ...</t>
  </si>
  <si>
    <t>The Wild Life</t>
  </si>
  <si>
    <t>Art Linson</t>
  </si>
  <si>
    <t>Chris Penn, Ilan Mitchell-Smith, Eric Stoltz, Jenny Wright</t>
  </si>
  <si>
    <t>Eighties teen romp involving Bill and his new apartment, Jim and his rebellious antics, Tom and his crazy self, and Anita with her older man David.</t>
  </si>
  <si>
    <t>Broadway Danny Rose</t>
  </si>
  <si>
    <t>Woody Allen, Mia Farrow, Nick Apollo Forte, Sandy Baron</t>
  </si>
  <si>
    <t>In his attempts to reconcile a lounge singer with his mistress, a hapless talent agent is mistaken as her lover by a jealous gangster.</t>
  </si>
  <si>
    <t>Where the Boys Are (1984)</t>
  </si>
  <si>
    <t>Thief of Hearts</t>
  </si>
  <si>
    <t>Drama, Thriller, Crime</t>
  </si>
  <si>
    <t>Douglas Day Stewart</t>
  </si>
  <si>
    <t>Steven Bauer, Barbara Williams, John Getz, David Caruso</t>
  </si>
  <si>
    <t>A woman trapped in a boring marriage begins an affair with a handsome man who seems able to read her mind. She doesn't know that he has broken into her house and read her diaries, where she...</t>
  </si>
  <si>
    <t>Terror in the Aisles</t>
  </si>
  <si>
    <t>Horror, Documentary, Thriller</t>
  </si>
  <si>
    <t>Andrew J. Kuehn</t>
  </si>
  <si>
    <t>Margery Doppelt</t>
  </si>
  <si>
    <t>Donald Pleasence, Nancy Allen, Fred Asparagus, Lainie Cooke</t>
  </si>
  <si>
    <t>A compilation of trailers and scenes from science fiction, crime drama and horror films of the 1930s, 1940s, 1950s, 1960s, 1970s and 1980s.</t>
  </si>
  <si>
    <t>Cloak and Dagger</t>
  </si>
  <si>
    <t>William D. Wittliff</t>
  </si>
  <si>
    <t>Jessica Lange, Sam Shepard, Wilford Brimley, Matt Clark</t>
  </si>
  <si>
    <t>Gilbert Ivy and his wife Jewell are farmers. They seem to be working against the odds, producing no financial surplus. Gilbert has lost hope of ever becoming prosperous, but his wife ...</t>
  </si>
  <si>
    <t>Bolero</t>
  </si>
  <si>
    <t>Robert J. Avrech (screenplay), Brian De Palma (screenplay), Brian De Palma (story)</t>
  </si>
  <si>
    <t>Craig Wasson, Melanie Griffith, Gregg Henry, Deborah Shelton</t>
  </si>
  <si>
    <t>A young actor's obsession with spying on a beautiful woman who lives nearby leads to a baffling series of events with drastic consequences.</t>
  </si>
  <si>
    <t>Oxford Blues</t>
  </si>
  <si>
    <t>Robert Boris</t>
  </si>
  <si>
    <t>Rob Lowe, Ally Sheedy, Amanda Pays, Julian Sands</t>
  </si>
  <si>
    <t>A young American hustler pursues the girl of his dreams to Oxford, where he must enroll to obtain her.</t>
  </si>
  <si>
    <t>The Bounty</t>
  </si>
  <si>
    <t>Richard Hough (book), Robert Bolt (screenplay)</t>
  </si>
  <si>
    <t>Mel Gibson, Anthony Hopkins, Laurence Olivier, Edward Fox</t>
  </si>
  <si>
    <t>The familiar story of Lieutenant Bligh, whose cruelty leads to a mutiny on his ship. This version follows both the efforts of Fletcher Christian to get his men beyond the reach of British ...</t>
  </si>
  <si>
    <t>1 min</t>
  </si>
  <si>
    <t>Short, Sci-Fi</t>
  </si>
  <si>
    <t>Steve Hayden</t>
  </si>
  <si>
    <t>David Graham, Anya Major</t>
  </si>
  <si>
    <t>Reckless</t>
  </si>
  <si>
    <t>Aidan Quinn, Daryl Hannah, Kenneth McMillan, Cliff De Young</t>
  </si>
  <si>
    <t>Rebellious footballer Johnny, falls for cheerleader Tracy. They come from opposite backrounds</t>
  </si>
  <si>
    <t>The Philadelphia Experiment</t>
  </si>
  <si>
    <t>Streets of Fire</t>
  </si>
  <si>
    <t>Just the Way You Are</t>
  </si>
  <si>
    <t>The Little Drummer Girl</t>
  </si>
  <si>
    <t>Ninja 3: The Domination</t>
  </si>
  <si>
    <t>Iceman</t>
  </si>
  <si>
    <t>Chip Proser (screenplay), John Drimmer (screenplay), John Drimmer (story)</t>
  </si>
  <si>
    <t>Timothy Hutton, Lindsay Crouse, John Lone, Josef Sommer</t>
  </si>
  <si>
    <t>An anthropologist who is part of an arctic exploration team discovers the body of a prehistoric Neanderthal man who is subsequently resuscitated. The researcher must then decide what to do ...</t>
  </si>
  <si>
    <t>Hardbodies</t>
  </si>
  <si>
    <t>Mark Griffiths</t>
  </si>
  <si>
    <t>Steve Greene (screenplay), Eric Alter (screenplay), Mark Griffiths (screenplay), Steve Greene (story), Eric Alter (story), Steve Greene (story), Steve Greene</t>
  </si>
  <si>
    <t>Grant Cramer, Teal Roberts, Gary Wood, Michael Rapport</t>
  </si>
  <si>
    <t>Three middle-aged daddies visit California to have a marvelous time at the beach. When they learn that a nice apartment and an expensive cabriolet isn't enough for them to score with the ...</t>
  </si>
  <si>
    <t>Alphabet City</t>
  </si>
  <si>
    <t>Amos Poe</t>
  </si>
  <si>
    <t>Gregory K. Heller (screenplay), Amos Poe (screenplay), Gregory K. Heller (story), Robert Seidman (additional dialogue)</t>
  </si>
  <si>
    <t>Vincent Spano, Michael Winslow, Kate Vernon, Jami Gertz</t>
  </si>
  <si>
    <t>A New York City drug dealer decides to get out of the business, but has to flee from mobsters.</t>
  </si>
  <si>
    <t>The Pope of Greenwich Village</t>
  </si>
  <si>
    <t>Stuart Rosenberg</t>
  </si>
  <si>
    <t>Eric Roberts, Mickey Rourke, Daryl Hannah, Geraldine Page</t>
  </si>
  <si>
    <t>Charlie and his troublesome cousin Paulie decide to steal $150000 in order to back a "sure thing" race horse that Paulie has inside information on. The aftermath of the robbery gets them ...</t>
  </si>
  <si>
    <t>Runaway</t>
  </si>
  <si>
    <t>Michael Crichton</t>
  </si>
  <si>
    <t>Tom Selleck, Cynthia Rhodes, Gene Simmons, Kirstie Alley</t>
  </si>
  <si>
    <t>In the near future, a police officer specializes in malfunctioning robots. When a robot turns out to have been programmed to kill, he begins to uncover a homicidal plot to create killer robots... and his son becomes a target.</t>
  </si>
  <si>
    <t>Swing Shift</t>
  </si>
  <si>
    <t>Nancy Dowd</t>
  </si>
  <si>
    <t>Goldie Hawn, Kurt Russell, Christine Lahti, Fred Ward</t>
  </si>
  <si>
    <t>A woman finds romance when she takes a job at an airport plant to help make ends meet after her husband goes off to war.</t>
  </si>
  <si>
    <t>The Razor's Edge</t>
  </si>
  <si>
    <t>John Byrum</t>
  </si>
  <si>
    <t>W. Somerset Maugham (novel), John Byrum (screenplay), Bill Murray (screenplay)</t>
  </si>
  <si>
    <t>Bill Murray, Theresa Russell, Catherine Hicks, Denholm Elliott</t>
  </si>
  <si>
    <t>He had everything and wanted nothing. He learned that he had nothing and wanted everything. He saved the world and then it shattered. The path to enlightenment is as sharp and narrow as a razor's edge.</t>
  </si>
  <si>
    <t>Return of the Jedi</t>
  </si>
  <si>
    <t>Terms of Endearment</t>
  </si>
  <si>
    <t>Larry McMurtry (based on the novel by), James L. Brooks (screenplay)</t>
  </si>
  <si>
    <t>Shirley MacLaine, Debra Winger, Jack Nicholson, Danny DeVito</t>
  </si>
  <si>
    <t>Aurora and Emma are mother and daughter who march to different drummers. Beginning with Emma's marriage, Aurora shows how difficult and loving she can be. The movie covers several years of ...</t>
  </si>
  <si>
    <t>Thomas Hedley Jr. (screenplay), Joe Eszterhas (screenplay), Thomas Hedley Jr. (story)</t>
  </si>
  <si>
    <t>Jennifer Beals, Michael Nouri, Lilia Skala, Sunny Johnson</t>
  </si>
  <si>
    <t>A Pittsburgh woman with two jobs as a welder and an exotic dancer wants to get into ballet school.</t>
  </si>
  <si>
    <t>Trading Places</t>
  </si>
  <si>
    <t>Timothy Harris, Herschel Weingrod</t>
  </si>
  <si>
    <t>Denholm Elliott, Dan Aykroyd, Maurice Woods, Richard D. Fisher Jr.</t>
  </si>
  <si>
    <t>A snobbish investor and a wily street con artist find their positions reversed as part of a bet by two callous millionaires.</t>
  </si>
  <si>
    <t>WarGames</t>
  </si>
  <si>
    <t>Lawrence Lasker, Walter F. Parkes</t>
  </si>
  <si>
    <t>Matthew Broderick, Dabney Coleman, John Wood, Ally Sheedy</t>
  </si>
  <si>
    <t>A young man finds a back door into a military central computer in which reality is confused with game-playing, possibly starting World War III.</t>
  </si>
  <si>
    <t>Sudden Impact</t>
  </si>
  <si>
    <t>Harry Julian Fink (characters), Rita M. Fink (characters), Joseph Stinson (screenplay), Earl E. Smith (story), Charles B. Pierce (story)</t>
  </si>
  <si>
    <t>Clint Eastwood, Sondra Locke, Pat Hingle, Bradford Dillman</t>
  </si>
  <si>
    <t>A rape victim is exacting revenge on her agressors in a small town outside San Francisco. Dirty Harry, on suspension for angering his superiors (again), is assigned to the case.</t>
  </si>
  <si>
    <t>Staying Alive</t>
  </si>
  <si>
    <t>Nik Cohn (characters), Sylvester Stallone, Norman Wexler</t>
  </si>
  <si>
    <t>John Travolta, Cynthia Rhodes, Finola Hughes, Steve Inwood</t>
  </si>
  <si>
    <t>It's five years later and Tony Manero's Saturday Night Fever is still burning. Now he's strutting toward his biggest challenger yet - making it as a dancer on the Broadway stage.</t>
  </si>
  <si>
    <t>Mr. Mom</t>
  </si>
  <si>
    <t>Michael Keaton, Teri Garr, Fred Koehler, Taliesin Jaffe</t>
  </si>
  <si>
    <t>After he's laid off, a husband switches roles with his wife. She returns to the workforce and he becomes a stay-at-home dad - a job he has no clue how to do.</t>
  </si>
  <si>
    <t>Risky Business</t>
  </si>
  <si>
    <t>Paul Brickman</t>
  </si>
  <si>
    <t>Tom Cruise, Rebecca De Mornay, Joe Pantoliano, Richard Masur</t>
  </si>
  <si>
    <t>A Chicago teenager is looking for fun at home while his parents are away, but the situation quickly gets out of hand.</t>
  </si>
  <si>
    <t>National Lampoon's Vacation</t>
  </si>
  <si>
    <t>John Hughes (screenplay), John Hughes (short story "Vacation '58")</t>
  </si>
  <si>
    <t>Chevy Chase, Beverly D'Angelo, Imogene Coca, Randy Quaid</t>
  </si>
  <si>
    <t>The Griswold family's cross-country drive to the Walley World theme park proves to be much more arduous than they ever anticipated.</t>
  </si>
  <si>
    <t>Richard Lester</t>
  </si>
  <si>
    <t>Joe Shuster (character created by: Superman), Jerry Siegel (character created by: Superman), David Newman (screenplay), Leslie Newman (screenplay)</t>
  </si>
  <si>
    <t>Christopher Reeve, Richard Pryor, Jackie Cooper, Marc McClure</t>
  </si>
  <si>
    <t>Synthetic kryptonite laced with tobacco tar splits Superman in two: good Clark Kent and bad Man of Steel.</t>
  </si>
  <si>
    <t>The Big Chill</t>
  </si>
  <si>
    <t>Lawrence Kasdan, Barbara Benedek</t>
  </si>
  <si>
    <t>Tom Berenger, Glenn Close, Jeff Goldblum, William Hurt</t>
  </si>
  <si>
    <t>A group of seven former college friends gather for a weekend reunion at a South Carolina winter house after the funeral of one of their friends.</t>
  </si>
  <si>
    <t>Kevin McClory (based on an original story by), Jack Whittingham (based on an original story by), Ian Fleming (based on an original story by), Lorenzo Semple Jr. (screenplay)</t>
  </si>
  <si>
    <t>Sean Connery, Klaus Maria Brandauer, Max von Sydow, Barbara Carrera</t>
  </si>
  <si>
    <t>A SPECTRE agent has stolen two American nuclear warheads, and James Bond must find their targets before they are detonated.</t>
  </si>
  <si>
    <t>Jaws 3-D</t>
  </si>
  <si>
    <t>Joe Alves</t>
  </si>
  <si>
    <t>Peter Benchley (suggested by the novel "Jaws"), Richard Matheson (screenplay), Carl Gottlieb (screenplay), Guerdon Trueblood (story)</t>
  </si>
  <si>
    <t>Dennis Quaid, Bess Armstrong, Simon MacCorkindale, Louis Gossett Jr.</t>
  </si>
  <si>
    <t>The sons of police chief Brody must protect civilians at a Sea World theme park after a 35-foot shark becomes trapped in the park with them.</t>
  </si>
  <si>
    <t>Scarface (1983)</t>
  </si>
  <si>
    <t>Blue Thunder</t>
  </si>
  <si>
    <t>Dan O'Bannon, Don Jakoby</t>
  </si>
  <si>
    <t>Roy Scheider, Warren Oates, Candy Clark, Daniel Stern</t>
  </si>
  <si>
    <t>The cop test pilot for an experimental police helicopter learns the sinister implications of the new vehicle.</t>
  </si>
  <si>
    <t>Jack Rosenthal (screenplay), Barbra Streisand (screenplay), Isaac Bashevis Singer (story)</t>
  </si>
  <si>
    <t>Barbra Streisand, Mandy Patinkin, Amy Irving, Nehemiah Persoff</t>
  </si>
  <si>
    <t>A Jewish girl disguises herself as a boy to enter religious training.</t>
  </si>
  <si>
    <t>Silkwood</t>
  </si>
  <si>
    <t>Nora Ephron, Alice Arlen</t>
  </si>
  <si>
    <t>Meryl Streep, Kurt Russell, Cher, Craig T. Nelson</t>
  </si>
  <si>
    <t>The story of Karen Silkwood, a metallurgy worker at a plutonium processing plant who was purposefully contaminated, psychologically tortured and possibly murdered to prevent her from exposing blatant worker safety violations at the plant.</t>
  </si>
  <si>
    <t>Psycho II</t>
  </si>
  <si>
    <t>Richard Franklin</t>
  </si>
  <si>
    <t>Tom Holland, Robert Bloch (characters)</t>
  </si>
  <si>
    <t>Anthony Perkins, Vera Miles, Meg Tilly, Robert Loggia</t>
  </si>
  <si>
    <t>After twenty-two years of psychiatric care, Norman Bates attempts to return to a life of solitude... but the specters of his crimes -- and his mother -- continue to haunt him.</t>
  </si>
  <si>
    <t>Porky's II: The Next Day</t>
  </si>
  <si>
    <t>Roger Swaybill, Alan Ormsby, Bob Clark</t>
  </si>
  <si>
    <t>Dan Monahan, Wyatt Knight, Mark Herrier, Roger Wilson</t>
  </si>
  <si>
    <t>The naughty high schoolers of Angel Beach High now seek revenge on a group of KKK religious fanatics and corrupt politicians who want to shut down their Shakespeare production after they cast a Seminole transfer student in the lead.</t>
  </si>
  <si>
    <t>Uncommon Valor</t>
  </si>
  <si>
    <t>Joe Gayton</t>
  </si>
  <si>
    <t>Gene Hackman, Robert Stack, Fred Ward, Reb Brown</t>
  </si>
  <si>
    <t>A group of Vietnam War veterans re-unite to rescue one of their own left behind and taken prisoner by the Vietnamese. Led by his father (a retired Marine Colonel) and supported by a rich ...</t>
  </si>
  <si>
    <t>Snow White and the Seven Dwarfs (Re-issue) (1983)</t>
  </si>
  <si>
    <t>Never Cry Wolf</t>
  </si>
  <si>
    <t>Farley Mowat (based on the book by), Curtis Hanson (screenplay), Sam Hamm (screenplay), Richard Kletter (screenplay), Charles Martin Smith (narration written by), Eugene Corr (narration written by), Christina Luescher (narration written by)</t>
  </si>
  <si>
    <t>Charles Martin Smith, Brian Dennehy, Zachary Ittimangnaq, Samson Jorah</t>
  </si>
  <si>
    <t>A government researcher, sent to research the "menace" of wolves in the north, learns about the true beneficial and positive nature of the species.</t>
  </si>
  <si>
    <t>Joe Dante, John Landis, George Miller, Steven Spielberg</t>
  </si>
  <si>
    <t>Rod Serling (television series The Twilight Zone), John Landis (prologue), John Landis (segment), George Clayton Johnson (screenplay), Richard Matheson (segment), Melissa Mathison (segment), Jerome Bixby (story), Richard Matheson (segment), Richard Matheson (short story "Nightmare at 20, 000 Feet"), Richard Matheson (screenplay)</t>
  </si>
  <si>
    <t>Dan Aykroyd, Albert Brooks, Vic Morrow, Doug McGrath</t>
  </si>
  <si>
    <t>Four horror/sci-fi segments directed by four famous directors which are their own versions of classic stories from Rod Serling's landmark television series.</t>
  </si>
  <si>
    <t>Easy Money</t>
  </si>
  <si>
    <t>James Signorelli</t>
  </si>
  <si>
    <t>Rodney Dangerfield, Michael Endler, P.J. O'Rourke, Dennis Blair</t>
  </si>
  <si>
    <t>Rodney Dangerfield, Joe Pesci, Geraldine Fitzgerald, Candice Azzara</t>
  </si>
  <si>
    <t>To inherit his mother-in-law's colossal fortune, a hard living, gambling addict must change his unhealthy ways before it gets the best of him.</t>
  </si>
  <si>
    <t>High Road to China</t>
  </si>
  <si>
    <t>Brian G. Hutton</t>
  </si>
  <si>
    <t>Jon Cleary (novel), Sandra Weintraub (screenplay), S. Lee Pogostin (screenplay)</t>
  </si>
  <si>
    <t>Tom Selleck, Bess Armstrong, Jack Weston, Wilford Brimley</t>
  </si>
  <si>
    <t>A biplane pilot is saddled with a spoiled industrialist's daughter on a search for her missing father through Asia that eventually involves them in a struggle against a Chinese warlord.</t>
  </si>
  <si>
    <t>Kathleen Rowell (screenplay), S.E. Hinton (novel)</t>
  </si>
  <si>
    <t>C. Thomas Howell, Matt Dillon, Ralph Macchio, Patrick Swayze</t>
  </si>
  <si>
    <t>The rivalry between two gangs, the poor Greasers and the rich Socs, only heats up when one gang member kills a member of the other.</t>
  </si>
  <si>
    <t>Spring Break</t>
  </si>
  <si>
    <t>David Smilow</t>
  </si>
  <si>
    <t>David Knell, Perry Lang, Paul Land, Steve Bassett</t>
  </si>
  <si>
    <t>Two sets of two college guys spend a spring break together in Fort Lauderdale, Florida. There they have lots of fun in and out of the sun.</t>
  </si>
  <si>
    <t>Two of a Kind</t>
  </si>
  <si>
    <t>John Travolta, Olivia Newton-John, Charles Durning, Oliver Reed</t>
  </si>
  <si>
    <t>God has had just about enough of the human's attitude so he will destroy the planet very soon. It is up to a struggling inventor and a bank teller, both with very amateur criminal minds, to...</t>
  </si>
  <si>
    <t>My Tutor</t>
  </si>
  <si>
    <t>George Bowers</t>
  </si>
  <si>
    <t>Joe Roberts</t>
  </si>
  <si>
    <t>Caren Kaye, Matt Lattanzi, Kevin McCarthy, Clark Brandon</t>
  </si>
  <si>
    <t>A rich father hires a tutor for his son. The son is a horny teenager and the tutor is a gorgeous blonde. Complications ensue.</t>
  </si>
  <si>
    <t>Class</t>
  </si>
  <si>
    <t>Lewis John Carlino</t>
  </si>
  <si>
    <t>Jacqueline Bisset, Rob Lowe, Andrew McCarthy, Cliff Robertson</t>
  </si>
  <si>
    <t>Jonathan, a naive country boy, gets a scholarship to a classy prep school, where he rooms with suave, rich and handsome Skip. Skip decides it is his duty to see that Jonathan loses his ...</t>
  </si>
  <si>
    <t>193 min</t>
  </si>
  <si>
    <t>Tom Wolfe (book), Philip Kaufman (screenplay)</t>
  </si>
  <si>
    <t>Sam Shepard, Scott Glenn, Ed Harris, Dennis Quaid</t>
  </si>
  <si>
    <t>The story of the original Mercury 7 astronauts and their macho, seat-of-the-pants approach to the space program.</t>
  </si>
  <si>
    <t>Cujo</t>
  </si>
  <si>
    <t>Stephen King (novel), Don Carlos Dunaway, Lauren Currier</t>
  </si>
  <si>
    <t>Dee Wallace, Danny Pintauro, Daniel Hugh Kelly, Christopher Stone</t>
  </si>
  <si>
    <t>A friendly St. Bernard named "Cujo" contracts rabies and conducts a reign of terror on a small American town.</t>
  </si>
  <si>
    <t>Christine</t>
  </si>
  <si>
    <t>Stephen King (novel), Bill Phillips (screenplay)</t>
  </si>
  <si>
    <t>Keith Gordon, John Stockwell, Alexandra Paul, Robert Prosky</t>
  </si>
  <si>
    <t>A nerdish boy buys a strange car with an evil mind of its own and his nature starts to change to reflect it.</t>
  </si>
  <si>
    <t>The Rescuers (Re-issue)</t>
  </si>
  <si>
    <t>Jeffrey Boam (screenplay), Stephen King (novel)</t>
  </si>
  <si>
    <t>Christopher Walken, Brooke Adams, Tom Skerritt, Herbert Lom</t>
  </si>
  <si>
    <t>A man awakens from a coma to discover he has a psychic detective ability.</t>
  </si>
  <si>
    <t>Breathless</t>
  </si>
  <si>
    <t>Jean Shepherd (based on the novel "In God We Trust,  All Others Pay Cash" by), Jean Shepherd (screenplay), Leigh Brown (screenplay), Bob Clark (screenplay)</t>
  </si>
  <si>
    <t>Melinda Dillon, Darren McGavin, Scott Schwartz, Jean Shepherd</t>
  </si>
  <si>
    <t>Ralphie has to convince his parents, his teacher, and Santa that a Red Ryder B.B. gun really is the perfect gift for the 1940s.</t>
  </si>
  <si>
    <t>Max Dugan Returns</t>
  </si>
  <si>
    <t>Marsha Mason, Jason Robards, Donald Sutherland, Matthew Broderick</t>
  </si>
  <si>
    <t>An English teacher and struggling single mother has her life disrupted when the father who abandoned her as a child comes back into her life.</t>
  </si>
  <si>
    <t>Valley Girl</t>
  </si>
  <si>
    <t>Wayne Crawford, Andrew Lane</t>
  </si>
  <si>
    <t>Nicolas Cage, Deborah Foreman, Elizabeth Daily, Michael Bowen</t>
  </si>
  <si>
    <t>Julie, a girl from the valley, meets Randy, a punk from the city. They are from different worlds and find love. Somehow they need to stay together in spite of her trendy, shallow friends.</t>
  </si>
  <si>
    <t>All the Right Moves</t>
  </si>
  <si>
    <t>Michael Chapman</t>
  </si>
  <si>
    <t>Pat Jordan (article), Michael Kane</t>
  </si>
  <si>
    <t>Tom Cruise, Craig T. Nelson, Lea Thompson, Charles Cioffi</t>
  </si>
  <si>
    <t>A high school footballer desperate for a scholarship and his headstrong coach clash in a dying Pennsylvania steel town.</t>
  </si>
  <si>
    <t>Krull</t>
  </si>
  <si>
    <t>Stanford Sherman</t>
  </si>
  <si>
    <t>Ken Marshall, Lysette Anthony, Freddie Jones, Francesca Annis</t>
  </si>
  <si>
    <t>A prince and a fellowship of companions set out to rescue his bride from a fortress of alien invaders who have arrived on their home planet.</t>
  </si>
  <si>
    <t>Spacehunter: Adventures in the Forbidden Zone</t>
  </si>
  <si>
    <t>Lamont Johnson</t>
  </si>
  <si>
    <t>Stewart Harding (story), Jean LaFleur (story), David Preston (screenplay), Edith Rey (screenplay), Daniel Goldberg (screenplay), Len Blum (screenplay)</t>
  </si>
  <si>
    <t>Peter Strauss, Molly Ringwald, Ernie Hudson, Andrea Marcovicci</t>
  </si>
  <si>
    <t>Three women makes an emergency landing on a planet plagued with a fatal disease, but are captured by dictator Overdog. Adventurer Wolff goes there to rescue them and meets Niki, the only ...</t>
  </si>
  <si>
    <t>Richard Pryor: Here and Now</t>
  </si>
  <si>
    <t>D.C. Cab</t>
  </si>
  <si>
    <t>Topper Carew (story), Joel Schumacher (story), Joel Schumacher</t>
  </si>
  <si>
    <t>Max Gail, Adam Baldwin, Mr. T, Charlie Barnett</t>
  </si>
  <si>
    <t>The tale of a hapless group of cabbies and a rundown cab company owned by Harold. Albert comes to town with a dream of starting his own cab company but needs to motivate Harold's employees ...</t>
  </si>
  <si>
    <t>Gorky Park</t>
  </si>
  <si>
    <t>Martin Cruz Smith (novel), Dennis Potter (screenplay)</t>
  </si>
  <si>
    <t>William Hurt, Lee Marvin, Brian Dennehy, Ian Bannen</t>
  </si>
  <si>
    <t>An investigator on the Moscow police force relentlessly pursues the solution to a triple homicide which occurred in Moscow's Gorky Park. He finds that no one really wants him to solve the ...</t>
  </si>
  <si>
    <t>Cheech &amp; Chong Still Smokin'</t>
  </si>
  <si>
    <t>Monty Python's The Meaning of Life</t>
  </si>
  <si>
    <t>Educating Rita</t>
  </si>
  <si>
    <t>Lewis Gilbert</t>
  </si>
  <si>
    <t>Willy Russell (screenplay)</t>
  </si>
  <si>
    <t>Michael Caine, Julie Walters, Michael Williams, Maureen Lipman</t>
  </si>
  <si>
    <t>A young wife decides to complete her education and take her exams. She meets a professor who teaches her to value her own insights while still being able to beat the exams. The change in ...</t>
  </si>
  <si>
    <t>Private School</t>
  </si>
  <si>
    <t>Dan Greenburg, Suzanne O'Malley</t>
  </si>
  <si>
    <t>Phoebe Cates, Betsy Russell, Matthew Modine, Michael Zorek</t>
  </si>
  <si>
    <t>Christine (Phoebe Cates), a student at an exclusive all-girls private school, is in love with Jim, who attends an academy for boys nearby. Christine's arch rival Jordan also has her eye on ...</t>
  </si>
  <si>
    <t>The Survivors</t>
  </si>
  <si>
    <t>Michael Leeson</t>
  </si>
  <si>
    <t>Walter Matthau, Robin Williams, Jerry Reed, James Wainwright</t>
  </si>
  <si>
    <t>Having both lost their jobs, two strangers become unlikely friends after a run in with a would be robber, who is actually a hitman with a grudge against the two.</t>
  </si>
  <si>
    <t>The Entity</t>
  </si>
  <si>
    <t>Revenge of the Ninja</t>
  </si>
  <si>
    <t>To Be or Not to Be (1983)</t>
  </si>
  <si>
    <t>Stroker Ace</t>
  </si>
  <si>
    <t>William Neely (novel), Robert K. Ottum (novel), Hugh Wilson (screenplay), Hal Needham (screenplay), David E. Peckinpah</t>
  </si>
  <si>
    <t>Burt Reynolds, Ned Beatty, Jim Nabors, Parker Stevenson</t>
  </si>
  <si>
    <t>The title character, a popular NASCAR driver, clashes with the fried-chicken mogul that sponsors his racing team.</t>
  </si>
  <si>
    <t>Steve Carver</t>
  </si>
  <si>
    <t>B.J. Nelson (screenplay), H. Kaye Dyal (story), B.J. Nelson (story)</t>
  </si>
  <si>
    <t>Chuck Norris, David Carradine, Barbara Carrera, Leon Isaac Kennedy</t>
  </si>
  <si>
    <t>The archetypical renegade Texas Ranger wages war against a drug kingpin with automatic weapons, his wits and martial arts after a gun battle leaves his partner dead. All of this inevitably ...</t>
  </si>
  <si>
    <t>The Black Stallion Returns</t>
  </si>
  <si>
    <t>Robert Dalva</t>
  </si>
  <si>
    <t>Walter Farley (novel), Richard Kletter (screenplay), Jerome Kass (screenplay)</t>
  </si>
  <si>
    <t>Kelly Reno, Vincent Spano, Allen Garfield, Woody Strode</t>
  </si>
  <si>
    <t>A teenager loses his horse in Morocco and gets him back after various daredevil adventures.</t>
  </si>
  <si>
    <t>The Sword in the Stone (Re-issue)</t>
  </si>
  <si>
    <t>Deathstalker</t>
  </si>
  <si>
    <t>Action, Fantasy, Adventure</t>
  </si>
  <si>
    <t>James Sbardellati</t>
  </si>
  <si>
    <t>Howard R. Cohen (screenplay)</t>
  </si>
  <si>
    <t>Rick Hill, Barbi Benton, Richard Brooker, Lana Clarkson</t>
  </si>
  <si>
    <t>The warrior Deathstalker is tasked by an old witch lady to obtain and unite the three powers of creation - a chalice, an amulet, and a sword - lest the evil magician Munkar get them and use...</t>
  </si>
  <si>
    <t>Zelig</t>
  </si>
  <si>
    <t>Woody Allen, Mia Farrow, Patrick Horgan, John Buckwalter</t>
  </si>
  <si>
    <t>Documentary about a man who can look and act like whoever he's around, and meets various famous people.</t>
  </si>
  <si>
    <t>The Lords of Discipline</t>
  </si>
  <si>
    <t>Franc Roddam</t>
  </si>
  <si>
    <t>Pat Conroy (novel), Thomas Pope (screenplay), Lloyd Fonvielle (screenplay)</t>
  </si>
  <si>
    <t>David Keith, Robert Prosky, G.D. Spradlin, Barbara Babcock</t>
  </si>
  <si>
    <t>Will arrives for his last year at The Carolina Military Institute, in the Deep South USA, in the 1960s. A black student, Pearce, has been accepted, for the first time and Will is asked to ...</t>
  </si>
  <si>
    <t>Raiders of the Lost Ark (Re-issue) (1983)</t>
  </si>
  <si>
    <t>The Smurfs and the Magic Flute</t>
  </si>
  <si>
    <t>The Man Who Loved Women</t>
  </si>
  <si>
    <t>Hercules (1983)</t>
  </si>
  <si>
    <t>The House on Sorority Row</t>
  </si>
  <si>
    <t>FVI</t>
  </si>
  <si>
    <t>Mark Rosman, Bobby Fine (additional dialogue)</t>
  </si>
  <si>
    <t>Kate McNeil, Eileen Davidson, Janis Ward, Robin Meloy</t>
  </si>
  <si>
    <t>After a seemingly innocent prank goes horribly wrong, a group of sorority sisters are stalked and murdered one by one in their sorority house while throwing a party to celebrate their graduation.</t>
  </si>
  <si>
    <t>Doctor Detroit</t>
  </si>
  <si>
    <t>Bruce Jay Friedman (story), Carl Gottlieb, Robert Boris, Bruce Jay Friedman</t>
  </si>
  <si>
    <t>Dan Aykroyd, Howard Hesseman, Donna Dixon, Lydia Lei</t>
  </si>
  <si>
    <t>A timid college professor, conned into posing as a flamboyant pimp, finds himself enjoying his new occupation on the streets.</t>
  </si>
  <si>
    <t>Deal of the Century</t>
  </si>
  <si>
    <t>Paul Brickman, Bernard Edelman (book)</t>
  </si>
  <si>
    <t>Chevy Chase, Sigourney Weaver, Gregory Hines, Vince Edwards</t>
  </si>
  <si>
    <t>Arms dealers from several companies vie to sell the most expensive and highest tech weapons to a South American dictator. There are complications</t>
  </si>
  <si>
    <t>The Man with Two Brains</t>
  </si>
  <si>
    <t>George Gipe, Steve Martin, Carl Reiner</t>
  </si>
  <si>
    <t>Steve Martin, Kathleen Turner, David Warner, Paul Benedict</t>
  </si>
  <si>
    <t>Steve Martin comedy about brain transplantation.</t>
  </si>
  <si>
    <t>The Year of Living Dangerously</t>
  </si>
  <si>
    <t>Douglas Trumbull</t>
  </si>
  <si>
    <t>Bruce Joel Rubin (story), Robert Stitzel (screenplay), Philip Frank Messina (screenplay)</t>
  </si>
  <si>
    <t>Christopher Walken, Natalie Wood, Louise Fletcher, Cliff Robertson</t>
  </si>
  <si>
    <t>Brilliant researchers Lillian Reynolds and Michael Brace have developed a system of recording and playing back actual experiences of people. Once the capability of tapping into "higher ...</t>
  </si>
  <si>
    <t>Lovesick</t>
  </si>
  <si>
    <t>Marshall Brickman</t>
  </si>
  <si>
    <t>Dudley Moore, Elizabeth McGovern, Alec Guinness, Christine Baranski</t>
  </si>
  <si>
    <t>A psychiatrist who falls in love with a patient is visited by the spirit of Sigmund Freud, who gives him advice on how to handle it.</t>
  </si>
  <si>
    <t>Without a Trace</t>
  </si>
  <si>
    <t>Stanley R. Jaffe</t>
  </si>
  <si>
    <t>Beth Gutcheon (screenplay), Beth Gutcheon (novel)</t>
  </si>
  <si>
    <t>Kate Nelligan, Judd Hirsch, David Dukes, Stockard Channing</t>
  </si>
  <si>
    <t>This film, centering on a child's abduction, casts Kate Nelligan as the distraught mother who lashes out at the police (in the person of a relentless detective played by Judd Hirsch), who ...</t>
  </si>
  <si>
    <t>Bad Boys (1983)</t>
  </si>
  <si>
    <t>Rear Window (Re-issue) (1983)</t>
  </si>
  <si>
    <t>Strange Brew</t>
  </si>
  <si>
    <t>Rick Moranis, Dave Thomas</t>
  </si>
  <si>
    <t>Rick Moranis, Dave Thomas, Steve De Jarnatt</t>
  </si>
  <si>
    <t>Dave Thomas, Rick Moranis, Max von Sydow, Paul Dooley</t>
  </si>
  <si>
    <t>Canada's most famous hosers, Bob and Doug McKenzie, get jobs at the Elsinore Brewery, only to learn that something is rotten with the state of it.</t>
  </si>
  <si>
    <t>Tender Mercies</t>
  </si>
  <si>
    <t>Horton Foote</t>
  </si>
  <si>
    <t>Robert Duvall, Tess Harper, Betty Buckley, Wilford Brimley</t>
  </si>
  <si>
    <t>A broken-down, middle-aged country singer gets a new wife, reaches out to his long-lost daughter, and tries to put his troubled life back together.</t>
  </si>
  <si>
    <t>Something Wicked This Way Comes</t>
  </si>
  <si>
    <t>Jack Clayton</t>
  </si>
  <si>
    <t>Ray Bradbury (screenplay), Ray Bradbury (novel)</t>
  </si>
  <si>
    <t>Jason Robards, Jonathan Pryce, Diane Ladd, Royal Dano</t>
  </si>
  <si>
    <t>In a small American town, a diabolical circus and its demonic proprietor prey on the townsfolk.</t>
  </si>
  <si>
    <t>10 to Midnight</t>
  </si>
  <si>
    <t>William Roberts</t>
  </si>
  <si>
    <t>Charles Bronson, Lisa Eilbacher, Andrew Stevens, Gene Davis</t>
  </si>
  <si>
    <t>A LAPD detective is on the trail of a very handsome young man who had been seducing and slashing many young women to death.</t>
  </si>
  <si>
    <t>Romantic Comedy</t>
  </si>
  <si>
    <t>Bernard Slade (play), Bernard Slade (screenplay)</t>
  </si>
  <si>
    <t>Dudley Moore, Mary Steenburgen, Frances Sternhagen, Janet Eilber</t>
  </si>
  <si>
    <t>Two of the screen's finest comic actors, Dudley Moore and Mary Steenburgen, star as successful writing partners whose timing is perfect on stage but amusingly pathetic in their love life. In HD.</t>
  </si>
  <si>
    <t>Fanny and Alexander</t>
  </si>
  <si>
    <t>Nightmares</t>
  </si>
  <si>
    <t>Joseph Sargent</t>
  </si>
  <si>
    <t>Jeffrey Bloom, Christopher Crowe</t>
  </si>
  <si>
    <t>Cristina Raines, Joe Lambie, Anthony James, Clare Nono</t>
  </si>
  <si>
    <t>Anthology of four horror tales with a supernatural twist based on urban legends.</t>
  </si>
  <si>
    <t>The Golden Seal</t>
  </si>
  <si>
    <t>Frank Zuniga</t>
  </si>
  <si>
    <t>James Vance Marshall (novel), John Groves</t>
  </si>
  <si>
    <t>Steve Railsback, Michael Beck, Penelope Milford, Torquil Campbell</t>
  </si>
  <si>
    <t>A lonely 10-year-old boy living with his parents in a remote coastal part of Alaksa, spontaneously finds a legendary golden seal and her newborn pup. But the greed for her valuable pelt ...</t>
  </si>
  <si>
    <t>The Osterman Weekend</t>
  </si>
  <si>
    <t>Sam Peckinpah</t>
  </si>
  <si>
    <t>Robert Ludlum (novel), Ian Masters (adaptation), Alan Sharp</t>
  </si>
  <si>
    <t>Rutger Hauer, John Hurt, Craig T. Nelson, Dennis Hopper</t>
  </si>
  <si>
    <t>The host of an investigative news show is convinced by the CIA that the friends he has invited to a weekend in the country are engaged in a conspiracy that threatens national security in ...</t>
  </si>
  <si>
    <t>Star 80</t>
  </si>
  <si>
    <t>Bob Fosse</t>
  </si>
  <si>
    <t>Teresa Carpenter (article), Bob Fosse</t>
  </si>
  <si>
    <t>Mariel Hemingway, Eric Roberts, Cliff Robertson, Carroll Baker</t>
  </si>
  <si>
    <t>A successful young model finds trouble when her obsessive manager-turned-husband becomes dangerously jealous. Based on the true story of 1980 Playmate of the Year Dorothy Stratten.</t>
  </si>
  <si>
    <t>The Sting II</t>
  </si>
  <si>
    <t>Jackie Gleason, Mac Davis, Teri Garr, Karl Malden</t>
  </si>
  <si>
    <t>Lonnegan is planning to get back at Gondorff and Hooker for bilking him out of half a million. At the same time Gondorff and Hooker are planning their next caper. And their mark is a man ...</t>
  </si>
  <si>
    <t>Amityville 3-D</t>
  </si>
  <si>
    <t>William Wales</t>
  </si>
  <si>
    <t>Tony Roberts, Tess Harper, Robert Joy, Candy Clark</t>
  </si>
  <si>
    <t>A reporter moves into the ominous Long Island house to debunk it of the recent supernatural events and becomes besieged by the evil manifestations which are connected to a hell-spawn demon lurking in the basement.</t>
  </si>
  <si>
    <t>Chained Heat</t>
  </si>
  <si>
    <t>JenF</t>
  </si>
  <si>
    <t>Paul Nicholas</t>
  </si>
  <si>
    <t>Aaron Butler (screenplay), Paul Nicholas (screenplay)</t>
  </si>
  <si>
    <t>Linda Blair, John Vernon, Sybil Danning, Tamara Dobson</t>
  </si>
  <si>
    <t>Linda Blair plays Carol, a young woman who must serve 18 months in prison after killing a man (by accident). The prison turns out to be brimming with decadence, corruption and sleaze, where...</t>
  </si>
  <si>
    <t>Beyond the Limit</t>
  </si>
  <si>
    <t>Graham Greene (novel), Christopher Hampton (screenplay)</t>
  </si>
  <si>
    <t>Michael Caine, Richard Gere, Bob Hoskins, Elpidia Carrillo</t>
  </si>
  <si>
    <t>Dr. Eduardo Plarr, despite the name is an Anglo working in a Latin American country. His work is a return home after several years. He begins to form and re-establish friendships and begins...</t>
  </si>
  <si>
    <t>The Hunger</t>
  </si>
  <si>
    <t>Fantasy, Horror, Romance</t>
  </si>
  <si>
    <t>Ivan Davis (screenplay), Michael Thomas (screenplay), Whitley Strieber (novel)</t>
  </si>
  <si>
    <t>Catherine Deneuve, David Bowie, Susan Sarandon, Cliff De Young</t>
  </si>
  <si>
    <t>The Egyptian vampire lady Miriam subsists upon the blood of her lovers. In return the guys or girls don't age... until Miriam has enough of them. Unfortunately that's currently the case ...</t>
  </si>
  <si>
    <t>Local Hero</t>
  </si>
  <si>
    <t>Bill Forsyth</t>
  </si>
  <si>
    <t>Burt Lancaster, Peter Riegert, Fulton Mackay, Denis Lawson</t>
  </si>
  <si>
    <t>An American oil company sends a man to Scotland to buy up an entire village where they want to build a refinery. But things don't go as expected.</t>
  </si>
  <si>
    <t>Porky's (Re-issue)</t>
  </si>
  <si>
    <t>Under Fire</t>
  </si>
  <si>
    <t>Clayton Frohman (screenplay), Clayton Frohman (story), Ron Shelton</t>
  </si>
  <si>
    <t>Nick Nolte, Ed Harris, Gene Hackman, Joanna Cassidy</t>
  </si>
  <si>
    <t>Three journalists in a romantic triangle are involved in political intrigue during the last days of the corrupt Somozoa regime in Nicaragua before it falls to a popular revolution in 1979.</t>
  </si>
  <si>
    <t>Smokey &amp; the Bandit Part III</t>
  </si>
  <si>
    <t>A Night in Heaven</t>
  </si>
  <si>
    <t>Joan Tewkesbury</t>
  </si>
  <si>
    <t>Christopher Atkins, Lesley Ann Warren, Robert Logan, Deborah Rush</t>
  </si>
  <si>
    <t>Faye Hanlon is a community-college professor with an emotionally depressed husband and an abundance of sexual frustration. Her sister drags her to a male strip-club for a girls-night out, ...</t>
  </si>
  <si>
    <t>The Star Chamber</t>
  </si>
  <si>
    <t>Roderick Taylor (screenplay), Peter Hyams (screenplay), Roderick Taylor (story)</t>
  </si>
  <si>
    <t>Michael Douglas, Hal Holbrook, Yaphet Kotto, Sharon Gless</t>
  </si>
  <si>
    <t>Disgusted with criminals escaping the judicial system via technicalities, an idealistic young judge investigates an alternative method for punishing the guilty.</t>
  </si>
  <si>
    <t>The Grey Fox</t>
  </si>
  <si>
    <t>Gene opens the show with a mildly positive review of "Twilight Zone the Movie", Feeling that it was half of a good movie, but enough to recommend</t>
  </si>
  <si>
    <t>Vertigo (1983 re-issue)</t>
  </si>
  <si>
    <t>The Dresser</t>
  </si>
  <si>
    <t>Ronald Harwood (screenplay)</t>
  </si>
  <si>
    <t>Albert Finney, Tom Courtenay, Edward Fox, Zena Walker</t>
  </si>
  <si>
    <t>An effeminate personal assistant of a deteriorating veteran actor struggles to get him through a difficult performance of King Lear.</t>
  </si>
  <si>
    <t>E.T.: The Extra-Terrestrial</t>
  </si>
  <si>
    <t>Melissa Mathison (characters)</t>
  </si>
  <si>
    <t>Help E.T. get home.</t>
  </si>
  <si>
    <t>Larry Gelbart (screenplay), Murray Schisgal (screenplay), Don McGuire (story), Larry Gelbart (story)</t>
  </si>
  <si>
    <t>Dustin Hoffman, Jessica Lange, Teri Garr, Dabney Coleman</t>
  </si>
  <si>
    <t>An unemployed actor with a reputation for being difficult disguises himself as a woman to get a role in a soap opera.</t>
  </si>
  <si>
    <t>An Officer and a Gentleman</t>
  </si>
  <si>
    <t>Richard Gere, Debra Winger, David Keith, Robert Loggia</t>
  </si>
  <si>
    <t>A young man must complete his work at a Navy Flight school to become an aviator, with the help of a tough gunnery sergeant and his new girlfriend.</t>
  </si>
  <si>
    <t>Rocky III</t>
  </si>
  <si>
    <t>Rocky has been holding the title as the heavyweight champion until he is defeated by a brutal challenger, and now must regain his fighting spirit through a big rematch, trained by an unlikely ally: his old nemesis Apollo Creed.</t>
  </si>
  <si>
    <t>Dan Monahan, Mark Herrier, Wyatt Knight, Roger Wilson</t>
  </si>
  <si>
    <t>Set in 1954, a group of Florida high schoolers seek out to help a buddy lose his virginity, which leads them to seek revenge on a sleazy nightclub owner and his redneck sheriff brother for harassing them.</t>
  </si>
  <si>
    <t>Gene Roddenberry (television series Star Trek), Harve Bennett (story), Jack B. Sowards (story), Jack B. Sowards (screenplay)</t>
  </si>
  <si>
    <t>With the assistance of the Enterprise crew, Admiral Kirk must stop an old nemesis, Khan Noonien Singh, from using his son's life-generating device, the Genesis Device, as the ultimate weapon.</t>
  </si>
  <si>
    <t>48 HRS.</t>
  </si>
  <si>
    <t>Roger Spottiswoode, Walter Hill, Larry Gross, Steven E. de Souza</t>
  </si>
  <si>
    <t>Nick Nolte, Eddie Murphy, Annette O'Toole, Frank McRae</t>
  </si>
  <si>
    <t>A hard-nosed cop reluctantly teams up with a wise-cracking criminal temporarily paroled to him, in order to track down a killer.</t>
  </si>
  <si>
    <t>Steven Spielberg (screenplay), Michael Grais (screenplay), Mark Victor (screenplay), Steven Spielberg (story)</t>
  </si>
  <si>
    <t>Craig T. Nelson, JoBeth Williams, Beatrice Straight, Dominique Dunne</t>
  </si>
  <si>
    <t>A family's home is haunted by a host of ghosts.</t>
  </si>
  <si>
    <t>Colin Higgins</t>
  </si>
  <si>
    <t>Larry L. King (play), Peter Masterson (play), Larry L. King (screenplay), Peter Masterson (screenplay), Colin Higgins (screenplay)</t>
  </si>
  <si>
    <t>Burt Reynolds, Dolly Parton, Dom DeLuise, Charles Durning</t>
  </si>
  <si>
    <t>Town Sheriff and regular patron, fights to keep a historical whorehouse open when a TV preacher targets it as the Devils playhouse.</t>
  </si>
  <si>
    <t>Carol Sobieski (screenplay), Thomas Meehan (book)</t>
  </si>
  <si>
    <t>Albert Finney, Carol Burnett, Ann Reinking, Tim Curry</t>
  </si>
  <si>
    <t>A young orphan girl's adventures in finding a family that will take her.</t>
  </si>
  <si>
    <t>Barry Reed (based upon the novel by), David Mamet (screenplay)</t>
  </si>
  <si>
    <t>Paul Newman, Charlotte Rampling, Jack Warden, James Mason</t>
  </si>
  <si>
    <t>A lawyer sees the chance to salvage his career and self-respect by taking a medical malpractice case to trial rather than settling.</t>
  </si>
  <si>
    <t>John Briley</t>
  </si>
  <si>
    <t>Ben Kingsley, Candice Bergen, Edward Fox, John Gielgud</t>
  </si>
  <si>
    <t>Biography of Mohandas K. Gandhi, the lawyer who became the famed leader of the Indian revolts against the British rule through his philosophy of nonviolent protest.</t>
  </si>
  <si>
    <t>David Morrell (novel), Michael Kozoll (screenplay), William Sackheim (screenplay), Sylvester Stallone (screenplay)</t>
  </si>
  <si>
    <t>Sylvester Stallone, Richard Crenna, Brian Dennehy, Bill McKinney</t>
  </si>
  <si>
    <t>A Vietnam Veteran uses his combat skills against the lawman of a small town when they arrest and abuse him.</t>
  </si>
  <si>
    <t>The Toy</t>
  </si>
  <si>
    <t>Carol Sobieski (screenplay), Francis Veber (film)</t>
  </si>
  <si>
    <t>Richard Pryor, Jackie Gleason, Ned Beatty, Scott Schwartz</t>
  </si>
  <si>
    <t>An underemployed reporter finds himself literally purchased as a toy for a rich spoiled brat.</t>
  </si>
  <si>
    <t>Alex Lasker (screenplay), Wendell Wellman (screenplay), Craig Thomas (novel)</t>
  </si>
  <si>
    <t>Clint Eastwood, Freddie Jones, David Huffman, Warren Clarke</t>
  </si>
  <si>
    <t>A pilot is sent into the Soviet Union on a mission to steal a prototype jet fighter that can be partially controlled by a neuralink</t>
  </si>
  <si>
    <t>The Dark Crystal</t>
  </si>
  <si>
    <t>Jim Henson, Frank Oz</t>
  </si>
  <si>
    <t>David Odell (screenplay), Jim Henson (story)</t>
  </si>
  <si>
    <t>Jim Henson, Kathryn Mullen, Frank Oz, Dave Goelz</t>
  </si>
  <si>
    <t>On another planet in the distant past, a Gelfling embarks on a quest to find the missing shard of a magical crystal, and so restore order to his world.</t>
  </si>
  <si>
    <t>Robert E. Howard (based on the character created by), John Milius, Oliver Stone</t>
  </si>
  <si>
    <t>Arnold Schwarzenegger, James Earl Jones, Max von Sydow, Sandahl Bergman</t>
  </si>
  <si>
    <t>A vengeful barbarian warrior sets off to avenge his tribe and his parents whom were slain by an evil sorcerer and his warriors when he was a boy.</t>
  </si>
  <si>
    <t>The Sword and the Sorcerer</t>
  </si>
  <si>
    <t>Gr1</t>
  </si>
  <si>
    <t>Tom Karnowski (screenplay), John V. Stuckmeyer (screenplay), Albert Pyun (screenplay)</t>
  </si>
  <si>
    <t>Lee Horsley, Kathleen Beller, Simon MacCorkindale, George Maharis</t>
  </si>
  <si>
    <t>A mercenary with a three-bladed sword rediscovers his royal heritage's dangerous future when he is recruited to help a princess foil the designs of a brutal tyrant and a powerful sorcerer in conquering a land.</t>
  </si>
  <si>
    <t>Best Friends</t>
  </si>
  <si>
    <t>Burt Reynolds, Goldie Hawn, Jessica Tandy, Barnard Hughes</t>
  </si>
  <si>
    <t>When a professional couple who have lived &amp; worked together for many years finally decide to marry, their sudden betrothal causes many unexpectedly funny and awkward difficulties. They soon...</t>
  </si>
  <si>
    <t>Richard Pryor: Live on the Sunset Strip</t>
  </si>
  <si>
    <t>Joe Layton</t>
  </si>
  <si>
    <t>Richard Pryor performs his stand-up comedy act on the Sunset Strip.</t>
  </si>
  <si>
    <t>Friday the 13th Part III</t>
  </si>
  <si>
    <t>Martin Kitrosser (screenplay), Carol Watson (screenplay), Victor Miller (character creator), Ron Kurz (character creator)</t>
  </si>
  <si>
    <t>Dana Kimmell, Paul Kratka, Tracie Savage, Jeffrey Rogers</t>
  </si>
  <si>
    <t>Having escaped, Jason Voorhees is back, hockey mask and all, to continue his murderous rampage across Camp Crystal Lake.</t>
  </si>
  <si>
    <t>Steven Lisberger</t>
  </si>
  <si>
    <t>Steven Lisberger (screenplay), Steven Lisberger (story), Bonnie MacBird (story)</t>
  </si>
  <si>
    <t>Jeff Bridges, Bruce Boxleitner, David Warner, Cindy Morgan</t>
  </si>
  <si>
    <t>A computer hacker is abducted into the digital world and forced to participate in gladiatorial games where his only chance of escape is with the help of a heroic security program.</t>
  </si>
  <si>
    <t>Young Doctors in Love</t>
  </si>
  <si>
    <t>Michael Elias, Rich Eustis</t>
  </si>
  <si>
    <t>Sean Young, Michael McKean, Gary Friedkin, Kyle T. Heffner</t>
  </si>
  <si>
    <t>An 'Airplane'-style spoof of hospital soap operas: a brilliant young trainee can't stand the sight of blood</t>
  </si>
  <si>
    <t>Sophie's Choice</t>
  </si>
  <si>
    <t>William Styron (based on the novel: "Sophie's Choice" by), Alan J. Pakula (screenplay)</t>
  </si>
  <si>
    <t>Meryl Streep, Kevin Kline, Peter MacNicol, Rita Karin</t>
  </si>
  <si>
    <t>Sophie is the survivor of Nazi concentration camps, who has found a reason to live in Nathan, a sparkling if unsteady American Jew obsessed with the Holocaust. They befriend Stingo, the ...</t>
  </si>
  <si>
    <t>The World According to Garp</t>
  </si>
  <si>
    <t>John Irving (novel), Steve Tesich (screenplay)</t>
  </si>
  <si>
    <t>Robin Williams, Mary Beth Hurt, Glenn Close, John Lithgow</t>
  </si>
  <si>
    <t>Based on the John Irving novel, this film chronicles the life of T S Garp, and his mother, Jenny. Whilst Garp sees himself as a "serious" writer, Jenny writes a feminist manifesto at an ...</t>
  </si>
  <si>
    <t>Victor/Victoria</t>
  </si>
  <si>
    <t>Hampton Fancher (screenplay), David Webb Peoples (screenplay), Philip K. Dick (novel)</t>
  </si>
  <si>
    <t>Harrison Ford, Rutger Hauer, Sean Young, Edward James Olmos</t>
  </si>
  <si>
    <t>A blade runner must pursue and try to terminate four replicants who stole a ship in space and have returned to Earth to find their creator.</t>
  </si>
  <si>
    <t>Airplane II: The Sequel</t>
  </si>
  <si>
    <t>Ken Finkleman</t>
  </si>
  <si>
    <t>Lloyd Bridges, Raymond Burr, Chuck Connors, Rip Torn</t>
  </si>
  <si>
    <t>A faulty computer causes a passenger space shuttle to head straight for the Sun. Can Ted Striker save the day and get the shuttle back on track--again???</t>
  </si>
  <si>
    <t>Cameron Crowe (screenplay), Cameron Crowe (book)</t>
  </si>
  <si>
    <t>Sean Penn, Jennifer Jason Leigh, Judge Reinhold, Robert Romanus</t>
  </si>
  <si>
    <t>A group of Southern California high school students are enjoying their most important subjects: sex, drugs and rock n' roll.</t>
  </si>
  <si>
    <t>Some Kind of Hero</t>
  </si>
  <si>
    <t>Robert Boris, James Kirkwood Jr. (novel), James Kirkwood Jr. (screenplay)</t>
  </si>
  <si>
    <t>Richard Pryor, Margot Kidder, Ray Sharkey, Ronny Cox</t>
  </si>
  <si>
    <t>A Vietnam vet returns home from a prisoner of war camp and is greeted as a hero, but is quickly forgotten and soon discovers how tough survival is in his own country.</t>
  </si>
  <si>
    <t>The Road Warrior</t>
  </si>
  <si>
    <t>Bambi (Re-issue) (1982)</t>
  </si>
  <si>
    <t>Pink Floyd: The Wall</t>
  </si>
  <si>
    <t>Animation, Drama, Musical</t>
  </si>
  <si>
    <t>Roger Waters (album "The Wall"), Roger Waters (screenplay)</t>
  </si>
  <si>
    <t>Bob Geldof, Christine Hargreaves, James Laurenson, Eleanor David</t>
  </si>
  <si>
    <t>A troubled rock star descends into madness in the midst of his physical and social isolation from everyone.</t>
  </si>
  <si>
    <t>Raiders of the Lost Ark (Re-issue) (1982)</t>
  </si>
  <si>
    <t>Things Are Tough All Over</t>
  </si>
  <si>
    <t>Thomas K. Avildsen</t>
  </si>
  <si>
    <t>Tommy Chong, Cheech Marin</t>
  </si>
  <si>
    <t>Toni Attell, Mike Bacarella, Billy Beck, Don Bovingloh</t>
  </si>
  <si>
    <t>Cheech and Chong are hired to drive a limo from Chicago to Las Vegas by two shady Arabs - Mr. Slyman (Cheech) and Prince Habib (Chong). Unbeknownst to them, five million dollars of dirty money has been stuffed throughout the car.</t>
  </si>
  <si>
    <t>Night Shift</t>
  </si>
  <si>
    <t>Henry Winkler, Michael Keaton, Shelley Long, Gina Hecht</t>
  </si>
  <si>
    <t>A nebbish of a morgue attendant gets shunted back to the night shift where he is shackled with an obnoxious neophyte partner who dreams of the "one great idea" for success. His life takes a...</t>
  </si>
  <si>
    <t>George A. Romero</t>
  </si>
  <si>
    <t>Hal Holbrook, Adrienne Barbeau, Fritz Weaver, Leslie Nielsen</t>
  </si>
  <si>
    <t>Inspired by the E.C. comics of the 1950s, George A.Romero and Stephen King bring five tales of terror to the screen.</t>
  </si>
  <si>
    <t>Quest for Fire</t>
  </si>
  <si>
    <t>Rick Sublett</t>
  </si>
  <si>
    <t>Orson Welles, Jean-Jacques Annaud, Anthony Burgess, Michael Gruskoff</t>
  </si>
  <si>
    <t>Orson Welles explains the creation process of a unique motion picture, a first of its kind, with contributions from the diverse range of worldwide talents who made it possible.</t>
  </si>
  <si>
    <t>A.B. 'Banjo' Paterson (poem), Cul Cullen (script), John Dixon (screenplay)</t>
  </si>
  <si>
    <t>Tom Burlinson, Terence Donovan, Kirk Douglas, Tommy Dysart</t>
  </si>
  <si>
    <t>In 1880s Australia when young Jim Craig's father dies Jim takes a job at the Harrison cattle ranch and he is forced to become a man.</t>
  </si>
  <si>
    <t>Six Pack</t>
  </si>
  <si>
    <t>Mike Marvin, Alex Matter</t>
  </si>
  <si>
    <t>Kenny Rogers, Diane Lane, Erin Gray, Barry Corbin</t>
  </si>
  <si>
    <t>Stopping briefly in a small Texas town, an itinerant race car driver finds that his stock car, on a trailer behind his motor home, has just been quickly and expertly stripped. He chases ...</t>
  </si>
  <si>
    <t>My Favorite Year</t>
  </si>
  <si>
    <t>Norman Steinberg (screenplay), Dennis Palumbo (screenplay), Dennis Palumbo (story)</t>
  </si>
  <si>
    <t>Peter O'Toole, Mark Linn-Baker, Jessica Harper, Joseph Bologna</t>
  </si>
  <si>
    <t>A dissolute matinee idol is slated to appear on a live TV variety show.</t>
  </si>
  <si>
    <t>The Thing (1982)</t>
  </si>
  <si>
    <t>Deathtrap</t>
  </si>
  <si>
    <t>Ira Levin (play), Jay Presson Allen (screenplay)</t>
  </si>
  <si>
    <t>Michael Caine, Christopher Reeve, Dyan Cannon, Irene Worth</t>
  </si>
  <si>
    <t>A Broadway playwright puts murder in his plan to take credit for a student's script.</t>
  </si>
  <si>
    <t>Dead Men Don't Wear Plaid</t>
  </si>
  <si>
    <t>Carl Reiner, George Gipe, Steve Martin</t>
  </si>
  <si>
    <t>Steve Martin, Rachel Ward, Alan Ladd, Carl Reiner</t>
  </si>
  <si>
    <t>Film noir parody with a detective uncovering a sinister plot. Characters from real noirs appear as scenes from various films are intercut.</t>
  </si>
  <si>
    <t>Peter Pan (Re-issue) (1982)</t>
  </si>
  <si>
    <t>Zapped!</t>
  </si>
  <si>
    <t>Robert J. Rosenthal</t>
  </si>
  <si>
    <t>Bruce Rubin, Robert J. Rosenthal</t>
  </si>
  <si>
    <t>Scott Baio, Willie Aames, Robert Mandan, Felice Schachter</t>
  </si>
  <si>
    <t>A high school science nerd gains telekinetic powers after a laboratory accident and uses them for revenge upon bullies.</t>
  </si>
  <si>
    <t>They Call Me Bruce</t>
  </si>
  <si>
    <t>Elliott Hong</t>
  </si>
  <si>
    <t>David Randolph (screenplay), Johnny Yune (screenplay), Elliott Hong (screenplay), Tim Clawson (screenplay), Johnny Yune (story), Elliott Hong (story), Dale Trevillion (story)</t>
  </si>
  <si>
    <t>Johnny Yune, Margaux Hemingway, Raf Mauro, Pam Huntington</t>
  </si>
  <si>
    <t>A goofy Korean finds his life hopelessly complicated with people continually confusing him with Bruce Lee.</t>
  </si>
  <si>
    <t>Death Wish II</t>
  </si>
  <si>
    <t>Film</t>
  </si>
  <si>
    <t>David Engelbach, Brian Garfield (characters)</t>
  </si>
  <si>
    <t>Charles Bronson, Jill Ireland, Vincent Gardenia, J.D. Cannon</t>
  </si>
  <si>
    <t>Architect Paul Kersey once again becomes a vigilante when he tries to find the five street punks who murdered his daughter and housekeeper, this time on the dark streets of Los Angeles.</t>
  </si>
  <si>
    <t>Kiss Me Goodbye</t>
  </si>
  <si>
    <t>Star Wars (Re-issue)</t>
  </si>
  <si>
    <t>Grease 2</t>
  </si>
  <si>
    <t>Patricia Birch</t>
  </si>
  <si>
    <t>Maxwell Caulfield, Michelle Pfeiffer, Lorna Luft, Maureen Teefy</t>
  </si>
  <si>
    <t>An English student at a 1960's American high school has to prove himself to the leader of a girls' gang whose members can only date greasers.</t>
  </si>
  <si>
    <t>The Secret of NIMH</t>
  </si>
  <si>
    <t>Animation, Drama, Family</t>
  </si>
  <si>
    <t>Robert C. O'Brien (novel), Don Bluth (story), John Pomeroy (story), Gary Goldman (story), Will Finn (story)</t>
  </si>
  <si>
    <t>Derek Jacobi, Elizabeth Hartman, Arthur Malet, Dom DeLuise</t>
  </si>
  <si>
    <t>To save her ill son, a field mouse must seek the aid of a colony of rats, with whom she has a deeper link than she ever suspected.</t>
  </si>
  <si>
    <t>Halloween III: Season of the Witch</t>
  </si>
  <si>
    <t>Tommy Lee Wallace</t>
  </si>
  <si>
    <t>Tom Atkins, Stacey Nelkin, Dan O'Herlihy, Michael Currie</t>
  </si>
  <si>
    <t>A large Halloween mask-making company has plans to kill millions of American children with something sinister hidden in Halloween masks.</t>
  </si>
  <si>
    <t>Steve Guttenberg, Daniel Stern, Mickey Rourke, Kevin Bacon</t>
  </si>
  <si>
    <t>A group of college-age buddies struggle with their imminent passage into adulthood in 1959 Baltimore.</t>
  </si>
  <si>
    <t>Don Coscarelli</t>
  </si>
  <si>
    <t>Don Coscarelli, Paul Pepperman</t>
  </si>
  <si>
    <t>Marc Singer, Tanya Roberts, Rip Torn, John Amos</t>
  </si>
  <si>
    <t>A sword-and-sorcery fantasy about a young man's search for revenge. Armed with supernatural powers, the handsome hero and his animal allies wage war against marauding forces.</t>
  </si>
  <si>
    <t>Costa-Gavras (screenplay), Donald Stewart (screenplay), Thomas Hauser (based on the book: "Missing")</t>
  </si>
  <si>
    <t>Jack Lemmon, Sissy Spacek, Melanie Mayron, John Shea</t>
  </si>
  <si>
    <t>When an idealistic writer disappears during the Right Wing military coup in 1973 Chile, his wife and American businessman father try to find him.</t>
  </si>
  <si>
    <t>The Empire Strikes Back (Re-issue)</t>
  </si>
  <si>
    <t>Visiting Hours</t>
  </si>
  <si>
    <t>Jean-Claude Lord</t>
  </si>
  <si>
    <t>Brian Taggert (screenplay)</t>
  </si>
  <si>
    <t>Michael Ironside, Lee Grant, Linda Purl, William Shatner</t>
  </si>
  <si>
    <t>A crazed, women-hating killer (Ironside) attacks journalist Deborah Ballin (Grant). When he discovers that his attack didn't kill Deborah, he comes to the hospital to finish what he started.</t>
  </si>
  <si>
    <t>Vice Squad</t>
  </si>
  <si>
    <t>Sandy Howard, Kenneth Peters, Robert Vincent O'Neill</t>
  </si>
  <si>
    <t>Season Hubley, Gary Swanson, Wings Hauser, Pepe Serna</t>
  </si>
  <si>
    <t>A Los Angeles businesswoman, known only by her street name of Princess, turns to prostitution to support herself and her young daughter when she's forced by Detective Tom Walsh and his vice...</t>
  </si>
  <si>
    <t>Author! Author!</t>
  </si>
  <si>
    <t>Israel Horovitz</t>
  </si>
  <si>
    <t>Al Pacino, Dyan Cannon, Tuesday Weld, Bob Dishy</t>
  </si>
  <si>
    <t>While facing the stress of his play being produced on Broadway, a playwright deals with having to raise his son, his stepdaughters, and his stepsons.</t>
  </si>
  <si>
    <t>Amityville II: The Possession</t>
  </si>
  <si>
    <t>Damiano Damiani</t>
  </si>
  <si>
    <t>Tommy Lee Wallace (screenplay), Hans Holzer (book)</t>
  </si>
  <si>
    <t>James Olson, Burt Young, Rutanya Alda, Jack Magner</t>
  </si>
  <si>
    <t>A family moves into their new home, which proves to be evil, resulting in the demonic possession of the teenage son. Only the local priest can save him.</t>
  </si>
  <si>
    <t>Monsignor</t>
  </si>
  <si>
    <t>Making Love</t>
  </si>
  <si>
    <t>Barry Sandler (screenplay), A. Scott Berg (story)</t>
  </si>
  <si>
    <t>Michael Ontkean, Kate Jackson, Harry Hamlin, Wendy Hiller</t>
  </si>
  <si>
    <t>A successful young L.A. doctor and his equally successful television-producer wife find their happily-ever-after life torn assunder when he suddenly confronts his long-repressed attraction ...</t>
  </si>
  <si>
    <t>The Seduction</t>
  </si>
  <si>
    <t>David Schmoeller</t>
  </si>
  <si>
    <t>Morgan Fairchild, Michael Sarrazin, Vince Edwards, Andrew Stevens</t>
  </si>
  <si>
    <t>An attractive, well-known TV newscaster is stalked by an obsessed admirer, a TV station scriptwriter, whose obsession turns to hate when she rejects his advances and his moves become more ...</t>
  </si>
  <si>
    <t>Silent Rage</t>
  </si>
  <si>
    <t>Michael Miller</t>
  </si>
  <si>
    <t>Joseph Fraley</t>
  </si>
  <si>
    <t>Chuck Norris, Ron Silver, Steven Keats, Toni Kalem</t>
  </si>
  <si>
    <t>A sheriff tries to stop the killing spree of a mute maniacal murderer who, as the result of years of medical experimentation, has the ability to self-heal.</t>
  </si>
  <si>
    <t>Savannah Smiles</t>
  </si>
  <si>
    <t>Pierre De Moro</t>
  </si>
  <si>
    <t>Mark Miller (screenplay), Mark Miller (story)</t>
  </si>
  <si>
    <t>Mark Miller, Donovan Scott, Bridgette Andersen, Chris Robinson</t>
  </si>
  <si>
    <t>The young daughter of a politician runs away due to lack of attention. She hides in the car of two not too bright crooks who are slowly converted into parent figures as the police web ...</t>
  </si>
  <si>
    <t>National Lampoon's Class Reunion</t>
  </si>
  <si>
    <t>Hanky Panky</t>
  </si>
  <si>
    <t>Henry Rosenbaum, David Taylor</t>
  </si>
  <si>
    <t>Gene Wilder, Gilda Radner, Kathleen Quinlan, Richard Widmark</t>
  </si>
  <si>
    <t>The complete innocent, Michael Jordon, is drawn into a web of secrecy and government secrets when a girl carrying a mysterious package gets into a taxi with him. When she is later murdered, Michael is the chief suspect and on the run.</t>
  </si>
  <si>
    <t>Shoot the Moon</t>
  </si>
  <si>
    <t>Bo Goldman</t>
  </si>
  <si>
    <t>Albert Finney, Diane Keaton, Karen Allen, Peter Weller</t>
  </si>
  <si>
    <t>A fifteen year marriage dissolves, leaving both the husband and wife, and their four children, devastated. He's preoccupied with a career and a mistress, she with a career and caring for ...</t>
  </si>
  <si>
    <t>A Midsummer Night's Sex Comedy</t>
  </si>
  <si>
    <t>Trail of the Pink Panther</t>
  </si>
  <si>
    <t>Blake Edwards (story), Frank Waldman (screenplay), Tom Waldman (screenplay), Blake Edwards (screenplay), Geoffrey Edwards (screenplay)</t>
  </si>
  <si>
    <t>Peter Sellers, David Niven, Herbert Lom, Richard Mulligan</t>
  </si>
  <si>
    <t>Inspector Clouseau mysteriously disappears and a journalist attempts to uncover the mystery. New scenes are interspersed with old footage of Peter Sellers from the previous films.</t>
  </si>
  <si>
    <t>If You Could See What I Hear</t>
  </si>
  <si>
    <t>Eric Till</t>
  </si>
  <si>
    <t>Stuart Gillard (screenplay), Tom Sullivan (novel), Derek Gill (novel)</t>
  </si>
  <si>
    <t>Marc Singer, R.H. Thomson, Sarah Torgov, Shari Belafonte</t>
  </si>
  <si>
    <t>A light comedy/love story based on the life of blind musician Tom Sullivan.</t>
  </si>
  <si>
    <t>Night Crossing</t>
  </si>
  <si>
    <t>Delbert Mann</t>
  </si>
  <si>
    <t>John McGreevey</t>
  </si>
  <si>
    <t>John Hurt, Jane Alexander, Doug McKeon, Keith McKeon</t>
  </si>
  <si>
    <t>Two men want to escape from East Germany (under Communist rule) but they will only go if they can take their families with them. Based on a true story.</t>
  </si>
  <si>
    <t>The Pirate Movie</t>
  </si>
  <si>
    <t>Ken Annakin</t>
  </si>
  <si>
    <t>William S. Gilbert (operetta), Trevor Farrant</t>
  </si>
  <si>
    <t>Kristy McNichol, Christopher Atkins, Ted Hamilton, Bill Kerr</t>
  </si>
  <si>
    <t>The crew of a large ship sail the high seas encountering other pirates from other ships. The boy from the ship end up having saves his girlfriend who is kidnapped by a bunch of other pirates.</t>
  </si>
  <si>
    <t>The Beast Within</t>
  </si>
  <si>
    <t>Philippe Mora</t>
  </si>
  <si>
    <t>Tom Holland (screen story and screenplay), Edward Levy (novel)</t>
  </si>
  <si>
    <t>Ronny Cox, Bibi Besch, Paul Clemens, Don Gordon</t>
  </si>
  <si>
    <t>In the beginning of the movie you see a woman getting raped by a man-creature of some sort. The movie takes place years later when the child that was a result of that rape is on the rampage...</t>
  </si>
  <si>
    <t>Tex</t>
  </si>
  <si>
    <t>Tim Hunter</t>
  </si>
  <si>
    <t>S.E. Hinton (novel), Charles S. Haas (screenplay), Tim Hunter (screenplay)</t>
  </si>
  <si>
    <t>Matt Dillon, Jim Metzler, Meg Tilly, Bill McKinney</t>
  </si>
  <si>
    <t>Coming-of-age adventure about two teenage brothers and their struggles to grow up, on their own, after their mother dies and their father leaves them.</t>
  </si>
  <si>
    <t>The Missionary</t>
  </si>
  <si>
    <t>Michael Palin</t>
  </si>
  <si>
    <t>Michael Palin, Maggie Smith, Trevor Howard, Denholm Elliott</t>
  </si>
  <si>
    <t>In 1905, after 10 years of missionary work in Africa, the Rev. Charles Fortesque is recalled to England, where his bishop gives him his new assignment - to minister to London's prostitutes....</t>
  </si>
  <si>
    <t>DeWitt Bodeen (story), Alan Ormsby (screenplay)</t>
  </si>
  <si>
    <t>Nastassja Kinski, Malcolm McDowell, John Heard, Annette O'Toole</t>
  </si>
  <si>
    <t>A young woman's sexual awakening brings horror when she discovers her urges transform her into a monstrous black leopard.</t>
  </si>
  <si>
    <t>I Ought to Be in Pictures</t>
  </si>
  <si>
    <t>Walter Matthau, Ann-Margret, Dinah Manoff, Lance Guest</t>
  </si>
  <si>
    <t>Grandmother has nothing to say when Libby tells her that she is off to LA to look up Dad, a Hollywood screenwriter. Grandmother has been in a New York cemetery for six years and Dad has ...</t>
  </si>
  <si>
    <t>The Amateur</t>
  </si>
  <si>
    <t>Six Weeks</t>
  </si>
  <si>
    <t>Fred Mustard Stewart (novel), David Seltzer (screenplay)</t>
  </si>
  <si>
    <t>Dudley Moore, Mary Tyler Moore, Katherine Healy, Shannon Wilcox</t>
  </si>
  <si>
    <t>A wealthy cosmetic tycoon and her 12-year-old daughter who's dying from leukemia, strike up a sentimental friendship with a California politician. Since the girl has only six weeks or less ...</t>
  </si>
  <si>
    <t>Forced Vengeance</t>
  </si>
  <si>
    <t>James Fargo</t>
  </si>
  <si>
    <t>Franklin Thompson, James Fargo</t>
  </si>
  <si>
    <t>Chuck Norris, Mary Louise Weller, Camila Griggs, Michael Cavanaugh</t>
  </si>
  <si>
    <t>A casino security guard is forced into violence from when the Hong Kong mob threatens his friends.</t>
  </si>
  <si>
    <t>The Last Unicorn</t>
  </si>
  <si>
    <t>Family, Animation, Fantasy</t>
  </si>
  <si>
    <t>Jules Bass, Arthur Rankin Jr.</t>
  </si>
  <si>
    <t>Peter S. Beagle (screenplay), Peter S. Beagle (novel)</t>
  </si>
  <si>
    <t>Alan Arkin, Jeff Bridges, Mia Farrow, Tammy Grimes</t>
  </si>
  <si>
    <t>A brave unicorn and a magician fight an evil king who is obsessed with attempting to capture the world's unicorns.</t>
  </si>
  <si>
    <t>The Soldier</t>
  </si>
  <si>
    <t>Ken Wahl, Alberta Watson, Jeremiah Sullivan, William Prince</t>
  </si>
  <si>
    <t>Terrorists take over a plutonium bomb and threaten to detonate it in a Saudi Arabian oil field. A special anti-terrorist unit is sent in to stop them.</t>
  </si>
  <si>
    <t>Tony Richardson</t>
  </si>
  <si>
    <t>Deric Washburn, Walon Green, David Freeman</t>
  </si>
  <si>
    <t>Jack Nicholson, Harvey Keitel, Valerie Perrine, Warren Oates</t>
  </si>
  <si>
    <t>A corrupted border agent decides to clean up his act when an impoverished woman's baby is put up for sale on the black market.</t>
  </si>
  <si>
    <t>Evil Under the Sun</t>
  </si>
  <si>
    <t>Anthony Shaffer (screenplay)</t>
  </si>
  <si>
    <t>Peter Ustinov, Colin Blakely, Jane Birkin, Nicholas Clay</t>
  </si>
  <si>
    <t>Trying to find how a millionaire wound up with a phony diamond brings Hercule Poirot to an exclusive island resort frequented by the rich and famous. When a murder is committed, everyone has an alibi.</t>
  </si>
  <si>
    <t>Partners</t>
  </si>
  <si>
    <t>James Burrows</t>
  </si>
  <si>
    <t>Ryan O'Neal, John Hurt, Kenneth McMillan, Robyn Douglass</t>
  </si>
  <si>
    <t>A straight police detective is unnerved when ordered to go undercover with a gay police clerk, as a couple, to solve a series of murders in the gay community.</t>
  </si>
  <si>
    <t>Still of the Night</t>
  </si>
  <si>
    <t>Robert Benton (screenplay), Robert Benton (story), David Newman (story)</t>
  </si>
  <si>
    <t>Roy Scheider, Meryl Streep, Jessica Tandy, Joe Grifasi</t>
  </si>
  <si>
    <t>A Manhattan psychiatrist probes a patient's murder and falls for the victim's mysterious mistress.</t>
  </si>
  <si>
    <t>The Last American Virgin</t>
  </si>
  <si>
    <t>Boaz Davidson</t>
  </si>
  <si>
    <t>Lawrence Monoson, Diane Franklin, Steve Antin, Joe Rubbo</t>
  </si>
  <si>
    <t>The friendship of a group of young friends struggling with teen sex, drugs, and work is jeopardized by a romantic interest which may turn pals into bitter rivals.</t>
  </si>
  <si>
    <t>Sci-Fi, Action</t>
  </si>
  <si>
    <t>Bob Kachler (story), James Whittaker (screenplay), Albert S. Ruddy (screenplay), Hal Needham (screenplay), Andre Morgan (screenplay)</t>
  </si>
  <si>
    <t>Barry Bostwick, Michael Beck, Persis Khambatta, Edward Mulhare</t>
  </si>
  <si>
    <t>Story about a rapid deployment defense unit that is called into action whenever freedom is threatened.</t>
  </si>
  <si>
    <t>Personal Best</t>
  </si>
  <si>
    <t>Mariel Hemingway, Scott Glenn, Patrice Donnelly, Kenny Moore</t>
  </si>
  <si>
    <t>The intertwined lives and loves of three highly-ranked athletes striving for the national team</t>
  </si>
  <si>
    <t>Adventure, Romance</t>
  </si>
  <si>
    <t>Willie Aames, Phoebe Cates, Tuvia Tavi, Richard Curnock</t>
  </si>
  <si>
    <t>In the Victorian period, two teenagers, David and Sarah, travel with a caravan from Baghdad to Damascus. At an oasis, the white slave agent known as the Jackal raids them, mainly to add the...</t>
  </si>
  <si>
    <t>Cannery Row</t>
  </si>
  <si>
    <t>John Steinbeck (novels), David S. Ward (written for the screen by)</t>
  </si>
  <si>
    <t>Nick Nolte, Debra Winger, Audra Lindley, Frank McRae</t>
  </si>
  <si>
    <t>Monterey, California in the 1940's. Cannery Row - the section of town where the now closed fish canneries are located - is inhabited primarily by the down and out, although many would not ...</t>
  </si>
  <si>
    <t>Heidi's Song</t>
  </si>
  <si>
    <t>Animation, Family, Musical</t>
  </si>
  <si>
    <t>Robert Taylor</t>
  </si>
  <si>
    <t>Joseph Barbera, Jameson Brewer, Johanna Spyri (novel), Robert Taylor</t>
  </si>
  <si>
    <t>Lorne Greene, Sammy Davis Jr., Margery Gray, Michael Bell</t>
  </si>
  <si>
    <t>Tempest</t>
  </si>
  <si>
    <t>Leon Capetanos, Paul Mazursky, William Shakespeare (play)</t>
  </si>
  <si>
    <t>John Cassavetes, Gena Rowlands, Susan Sarandon, Vittorio Gassman</t>
  </si>
  <si>
    <t>A sobering mid-life crisis fuels dissatisfaction in Philip Dimitrius, to the extent where the successful architect trades his marriage and career in for a spiritual exile on a remote Greek ...</t>
  </si>
  <si>
    <t>Summer Lovers</t>
  </si>
  <si>
    <t>Honky Tonk Man</t>
  </si>
  <si>
    <t>Lawrence Kasdan (screenplay), George Lucas (story), Philip Kaufman (story)</t>
  </si>
  <si>
    <t>Harrison Ford, Karen Allen, Paul Freeman, Ronald Lacey</t>
  </si>
  <si>
    <t>Archeologist and adventurer Indiana Jones is hired by the US government to find the Ark of the Covenant before the Nazis.</t>
  </si>
  <si>
    <t>On Golden Pond</t>
  </si>
  <si>
    <t>Ernest Thompson (screenplay), Ernest Thompson (based on his play)</t>
  </si>
  <si>
    <t>Katharine Hepburn, Henry Fonda, Jane Fonda, Doug McKeon</t>
  </si>
  <si>
    <t>The loons are back again on Golden Pond and so are Norman Thayer, a retired professor, and Ethel who have had a summer cottage there since early in their marriage. This summer their ...</t>
  </si>
  <si>
    <t>Richard Guinea</t>
  </si>
  <si>
    <t>Chris Kelly, Sarah Douglas, Margot Kidder, Christopher Reeve</t>
  </si>
  <si>
    <t>Steve Gordon</t>
  </si>
  <si>
    <t>Arthur is a happy drunk with no pretensions at any ambition. He is also the heir to a vast fortune which he is told will only be his if he marries Susan. He does not love Susan, but she ...</t>
  </si>
  <si>
    <t>Len Blum, Daniel Goldberg, Harold Ramis</t>
  </si>
  <si>
    <t>Bill Murray, Harold Ramis, Warren Oates, P.J. Soles</t>
  </si>
  <si>
    <t>Two friends who are dissatisfied with their jobs decide to join the army for a bit of fun.</t>
  </si>
  <si>
    <t>The Cannonball Run</t>
  </si>
  <si>
    <t>Brock Yates</t>
  </si>
  <si>
    <t>Burt Reynolds, Roger Moore, Farrah Fawcett, Dom DeLuise</t>
  </si>
  <si>
    <t>A wide variety of eccentric competitors participate in a wild and illegal cross-country car race.</t>
  </si>
  <si>
    <t>Colin Welland (original screenplay)</t>
  </si>
  <si>
    <t>Nicholas Farrell, Nigel Havers, Ian Charleson, Ben Cross</t>
  </si>
  <si>
    <t>Two British track athletes, one a determined Jew and the other a devout Christian, compete in the 1924 Olympics.</t>
  </si>
  <si>
    <t>Roger Moore, Carole Bouquet, Topol, Lynn-Holly Johnson</t>
  </si>
  <si>
    <t>Agent 007 is assigned to hunt for a lost British encryption device and prevent it from falling into enemy hands.</t>
  </si>
  <si>
    <t>Alan Alda, Carol Burnett, Len Cariou, Sandy Dennis</t>
  </si>
  <si>
    <t>Three middle-aged wealthy couples take vacations together in Spring, Summer, Autumn and Winter. Along the way we are treated to mid-life, marital, parental and other crises.</t>
  </si>
  <si>
    <t>Michael Palin, Terry Gilliam</t>
  </si>
  <si>
    <t>John Cleese, Sean Connery, Shelley Duvall, Katherine Helmond</t>
  </si>
  <si>
    <t>A young boy accidentally joins a band of dwarves as they jump from era to era looking for treasure to steal.</t>
  </si>
  <si>
    <t>Clash of the Titans (1981)</t>
  </si>
  <si>
    <t>Absence of Malice</t>
  </si>
  <si>
    <t>Kurt Luedtke</t>
  </si>
  <si>
    <t>Paul Newman, Sally Field, Bob Balaban, Melinda Dillon</t>
  </si>
  <si>
    <t>When a prosecutor leaks a false story that a liquor warehouse owner is involved in the murder of an union head, the man's life begins to unravel.</t>
  </si>
  <si>
    <t>Warren Beatty, Trevor Griffiths</t>
  </si>
  <si>
    <t>Warren Beatty, Diane Keaton, Edward Herrmann, Jerzy Kosinski</t>
  </si>
  <si>
    <t>A radical American journalist becomes involved with the Communist revolution in Russia and hopes to bring its spirit and idealism to the United States.</t>
  </si>
  <si>
    <t>The Fox and the Hound</t>
  </si>
  <si>
    <t>Ted Berman, Richard Rich, Art Stevens</t>
  </si>
  <si>
    <t>Daniel P. Mannix (based on the book by), Larry Clemmons (story), Ted Berman (story), David Michener (story), Peter Young (story), Burny Mattinson (story), Steve Hulett (story), Earl Kress (story), Vance Gerry (story)</t>
  </si>
  <si>
    <t>Mickey Rooney, Kurt Russell, Pearl Bailey, Jack Albertson</t>
  </si>
  <si>
    <t>Two childhood friends find themselves forced to become enemies.</t>
  </si>
  <si>
    <t>Tarzan, the Ape Man</t>
  </si>
  <si>
    <t>John Derek</t>
  </si>
  <si>
    <t>Tom Rowe (screenplay), Edgar Rice Burroughs (characters), Gary Goddard</t>
  </si>
  <si>
    <t>Bo Derek, Richard Harris, John Phillip Law, Miles O'Keeffe</t>
  </si>
  <si>
    <t>The Tarzan story from Jane's point of view. Jane Parker visits her father in Africa where she joins him on an expedition. A couple of brief encounters with Tarzan establish a (sexual) bond ...</t>
  </si>
  <si>
    <t>Darryl Ponicsan (screenplay), Robert Mark Kamen (screenplay), James Lineberger (adaptation), Devery Freeman (novel)</t>
  </si>
  <si>
    <t>George C. Scott, Timothy Hutton, Ronny Cox, Sean Penn</t>
  </si>
  <si>
    <t>Military cadets take extreme measures to insure the future of their academy when its existence is threatened by local condo developers.</t>
  </si>
  <si>
    <t>Sharky's Machine</t>
  </si>
  <si>
    <t>William Diehl (novel), Gerald Di Pego (screenplay)</t>
  </si>
  <si>
    <t>Burt Reynolds, Vittorio Gassman, Brian Keith, Charles Durning</t>
  </si>
  <si>
    <t>Tom Sharky is a narcotics cop in Atlanta who's demoted to vice after a botched bust. In the depths of this lowly division, while investigating a high-dollar prostitution ring, Sharky ...</t>
  </si>
  <si>
    <t>Excalibur</t>
  </si>
  <si>
    <t>Thomas Malory (book), Rospo Pallenberg (adaptation), Rospo Pallenberg (screenplay), John Boorman (screenplay)</t>
  </si>
  <si>
    <t>Nigel Terry, Helen Mirren, Nicholas Clay, Cherie Lunghi</t>
  </si>
  <si>
    <t>Merlin the magician helps Arthur Pendragon unite the Britons around the round table of Camelot even as forces conspire to tear it apart</t>
  </si>
  <si>
    <t>History of the World, Part I</t>
  </si>
  <si>
    <t>Mel Brooks, Dom DeLuise, Madeline Kahn, Harvey Korman</t>
  </si>
  <si>
    <t>Mel Brooks brings his one-of-a-kind comic touch to the history of mankind covering events from the Old Testament to the French Revolution in a series of episodic comedy vignettes.</t>
  </si>
  <si>
    <t>Bustin' Loose</t>
  </si>
  <si>
    <t>The Great Muppet Caper</t>
  </si>
  <si>
    <t>Tom Patchett, Jay Tarses, Jerry Juhl, Jack Rose</t>
  </si>
  <si>
    <t>Jim Henson, Frank Oz, Dave Goelz, Jerry Nelson</t>
  </si>
  <si>
    <t>Kermit, Gonzo and Fozzie are reporters who travel to Britain to interview a rich victim of jewel thieves and help her along with her secretary, Miss Piggy.</t>
  </si>
  <si>
    <t>Franco Zeffirelli</t>
  </si>
  <si>
    <t>Scott Spencer (novel), Judith Rascoe (screenplay)</t>
  </si>
  <si>
    <t>Brooke Shields, Martin Hewitt, Shirley Knight, Don Murray</t>
  </si>
  <si>
    <t>A high school student's love for a 15-year-old girl is thwarted by parental disapproval, circumstance and accident.</t>
  </si>
  <si>
    <t>An American Werewolf in London</t>
  </si>
  <si>
    <t>Joe Belcher, David Naughton, Griffin Dunne, David Schofield</t>
  </si>
  <si>
    <t>Two American college students on a walking tour of Britain are attacked by a werewolf that none of the locals will admit exists.</t>
  </si>
  <si>
    <t>Neighbors (1981)</t>
  </si>
  <si>
    <t>Fort Apache, The Bronx</t>
  </si>
  <si>
    <t>Cinderella (Re-issue) (1981)</t>
  </si>
  <si>
    <t>The French Lieutenant's Woman</t>
  </si>
  <si>
    <t>John Fowles (novel), Harold Pinter (screenplay)</t>
  </si>
  <si>
    <t>Meryl Streep, Jeremy Irons, Hilton McRae, Emily Morgan</t>
  </si>
  <si>
    <t>A film is being made of a story, set in 19th century England, about Charles, a biologist who's engaged to be married, but who falls in love with outcast Sarah, whose melancholy makes her ...</t>
  </si>
  <si>
    <t>Private Lessons</t>
  </si>
  <si>
    <t>Dan Greenburg (novel), Dan Greenburg (screenplay)</t>
  </si>
  <si>
    <t>Sylvia Kristel, Howard Hesseman, Eric Brown, Patrick Piccininni</t>
  </si>
  <si>
    <t>An immigrant housemaid seduces a 15-year-old boy and later fakes her own death as part of his chauffeur's blackmail plot. Troubles arise when the two start to fall in love.</t>
  </si>
  <si>
    <t>Ken Shapiro</t>
  </si>
  <si>
    <t>Ken Shapiro, Tom Sherohman, Arthur Sellers</t>
  </si>
  <si>
    <t>Chevy Chase, Patti D'Arbanville, Dabney Coleman, Mary Kay Place</t>
  </si>
  <si>
    <t>Jealous, harried air traffic controller Max Fiedler, recently dumped by his girlfriend, comes into contact with nuclear waste and is granted the power of telekinesis, which he uses not only to win her back, but to gain a little revenge.</t>
  </si>
  <si>
    <t>John Carpenter, Debra Hill</t>
  </si>
  <si>
    <t>Jamie Lee Curtis, Donald Pleasence, Charles Cyphers, Jeffrey Kramer</t>
  </si>
  <si>
    <t>While Sheriff Brackett and Dr. Loomis hunt for Michael Myers, a traumatized Laurie is rushed to hospital, and the serial killer is not far behind her.</t>
  </si>
  <si>
    <t>Only When I Laugh</t>
  </si>
  <si>
    <t>Glenn Jordan</t>
  </si>
  <si>
    <t>Marsha Mason, Kristy McNichol, James Coco, Joan Hackett</t>
  </si>
  <si>
    <t>A boozy Broadway actress comes out of a 12-week cure to face the problems of her best friends as well as her needy daughter. She tries to balance the terrors of returning to work with the ...</t>
  </si>
  <si>
    <t>John Carpenter, Nick Castle</t>
  </si>
  <si>
    <t>Kurt Russell, Lee Van Cleef, Ernest Borgnine, Donald Pleasence</t>
  </si>
  <si>
    <t>In 1997, when the US President crashes into Manhattan, now a giant max. security prison, a convicted bank robber is sent in for a rescue.</t>
  </si>
  <si>
    <t>Body Heat</t>
  </si>
  <si>
    <t>William Hurt, Kathleen Turner, Richard Crenna, Ted Danson</t>
  </si>
  <si>
    <t>In the midst of a searing Florida heat wave, a woman convinces her lover, a small-town lawyer, to murder her rich husband.</t>
  </si>
  <si>
    <t>Ghost Story</t>
  </si>
  <si>
    <t>Lawrence D. Cohen, Peter Straub (novel)</t>
  </si>
  <si>
    <t>Fred Astaire, Melvyn Douglas, Douglas Fairbanks Jr., John Houseman</t>
  </si>
  <si>
    <t>Four successful elderly gentlemen, members of the Chowder Society, share a gruesome, 50-year old secret. When one of Edward Wanderley's twin sons dies in a bizarre accident, the group ...</t>
  </si>
  <si>
    <t>Ron Kurz, Victor Miller (characters)</t>
  </si>
  <si>
    <t>Amy Steel, John Furey, Adrienne King, Kirsten Baker</t>
  </si>
  <si>
    <t>Mrs. Voorhees is dead, and Camp Crystal Lake is shut down, but a camp next to the infamous place is stalked by an unknown assailant. Is it Mrs. Voorhees' son Jason, who did not really drown in the lake some 30 years before?</t>
  </si>
  <si>
    <t>The Final Conflict: Omen III</t>
  </si>
  <si>
    <t>The Incredible Shrinking Woman</t>
  </si>
  <si>
    <t>Sci-Fi, Comedy, Fantasy</t>
  </si>
  <si>
    <t>Richard Matheson (novel), Jane Wagner</t>
  </si>
  <si>
    <t>Lily Tomlin, Charles Grodin, Ned Beatty, Henry Gibson</t>
  </si>
  <si>
    <t>When an ordinary woman is exposed to a unique mix of chemicals, she begins to uncontrollably physically shrink.</t>
  </si>
  <si>
    <t>Christina Crawford (book), Frank Yablans (screenplay), Frank Perry (screenplay), Tracy Hotchner (screenplay), Robert Getchell (screenplay)</t>
  </si>
  <si>
    <t>Faye Dunaway, Diana Scarwid, Steve Forrest, Howard Da Silva</t>
  </si>
  <si>
    <t>Mommie Dearest, best selling memoir, turned motion picture, depicts the abusive and traumatic adoptive upbringing of Christina Crawford at the hands of her mother...screen queen Joan Crawford.</t>
  </si>
  <si>
    <t>Paternity</t>
  </si>
  <si>
    <t>David Steinberg</t>
  </si>
  <si>
    <t>Burt Reynolds, Beverly D'Angelo, Norman Fell, Paul Dooley</t>
  </si>
  <si>
    <t>A single man searches for a woman who will bear his baby with no strings attached.</t>
  </si>
  <si>
    <t>Fred Bauer (story), Pat Bradley (story), Pat McCormick (screenplay), Harry Hurwitz (screenplay), Martin Smith (screenplay), Pat Bradley (screenplay), Fred Bauer (screenplay)</t>
  </si>
  <si>
    <t>Chevy Chase, Carrie Fisher, Eve Arden, Joseph Maher</t>
  </si>
  <si>
    <t>A visiting dignitary, a CIA agent, a Nazi spy, Japanese tourists, an assassin and a group of "midget" actors from The Wizard of Oz (1939) check into a Los Angeles hotel.</t>
  </si>
  <si>
    <t>Gary Brandner (novel), John Sayles (screenplay), Terence H. Winkless (screenplay)</t>
  </si>
  <si>
    <t>Dee Wallace, Patrick Macnee, Dennis Dugan, Christopher Stone</t>
  </si>
  <si>
    <t>After a bizarre and near fatal encounter with a serial killer, a television newswoman is sent to a remote mountain resort whose residents may not be what they seem.</t>
  </si>
  <si>
    <t>Eye of the Needle</t>
  </si>
  <si>
    <t>Romance, Thriller, War</t>
  </si>
  <si>
    <t>Ken Follett (based on the novel by), Stanley Mann (screenplay)</t>
  </si>
  <si>
    <t>Donald Sutherland, Stephen MacKenna, Philip Martin Brown, Kate Nelligan</t>
  </si>
  <si>
    <t>A ruthless German spy, trying to get out of Britain with vital information about D-Day, must spend time with a young woman and her crippled husband.</t>
  </si>
  <si>
    <t>Take This Job and Shove It</t>
  </si>
  <si>
    <t>Gus Trikonis</t>
  </si>
  <si>
    <t>Barry Schneider (screenplay), Jeffrey Bernini (story), Barry Schneider (story)</t>
  </si>
  <si>
    <t>Robert Hays, Barbara Hershey, David Keith, Tim Thomerson</t>
  </si>
  <si>
    <t>The "Alison Group" has bought four beer breweries in difficulties. The young but rising top manager Frank Macklin is sent to reorganize one of them - the one which happens to be the main ...</t>
  </si>
  <si>
    <t>Outland</t>
  </si>
  <si>
    <t>Sean Connery, Peter Boyle, Frances Sternhagen, James Sikking</t>
  </si>
  <si>
    <t>In the distant future, a police marshal stationed at a remote mining colony on the Jupiter moon of Io uncovers a drug-smuggling conspiracy, and gets no help from the populace when he later finds himself marked for murder.</t>
  </si>
  <si>
    <t>The Devil and Max Devlin</t>
  </si>
  <si>
    <t>Steven Hilliard Stern</t>
  </si>
  <si>
    <t>Mary Rodgers (story), Jimmy Sangster (story), Mary Rodgers (screenplay)</t>
  </si>
  <si>
    <t>Elliott Gould, Bill Cosby, Susan Anspach, Adam Rich</t>
  </si>
  <si>
    <t>When Max dies in an accident, he goes straight to hell. But the devil Barney makes him an offer: if he manages to get three innocent youths to sell him their souls in the next two months, ...</t>
  </si>
  <si>
    <t>Caveman</t>
  </si>
  <si>
    <t>Carl Gottlieb</t>
  </si>
  <si>
    <t>Rudy De Luca, Carl Gottlieb</t>
  </si>
  <si>
    <t>Ringo Starr, Dennis Quaid, Shelley Long, Jack Gilford</t>
  </si>
  <si>
    <t>A caveman seeks revenge on a much larger competitor for the hand of a beautiful cavewoman.</t>
  </si>
  <si>
    <t>Continental Divide</t>
  </si>
  <si>
    <t>John Belushi, Blair Brown, Allen Garfield, Carlin Glynn</t>
  </si>
  <si>
    <t>A hard-nosed Chicago journalist has an unlikely love affair with an eagle researcher.</t>
  </si>
  <si>
    <t>The Night the Lights Went Out in Georgia</t>
  </si>
  <si>
    <t>AVCO</t>
  </si>
  <si>
    <t>Ronald F. Maxwell</t>
  </si>
  <si>
    <t>Bob Bonney (screen story and screenplay)</t>
  </si>
  <si>
    <t>Kristy McNichol, Dennis Quaid, Mark Hamill, Sunny Johnson</t>
  </si>
  <si>
    <t>A small town stud wants to go to Nashville and be a big country star. His ambitious kid sister works as his manager. When they cross paths with a small town sheriff, their dream comes in jeopardy.</t>
  </si>
  <si>
    <t>Bruce Malmuth, Gary Nelson</t>
  </si>
  <si>
    <t>David Shaber (screenplay), David Shaber (story), Paul Sylbert (story)</t>
  </si>
  <si>
    <t>Sylvester Stallone, Billy Dee Williams, Lindsay Wagner, Persis Khambatta</t>
  </si>
  <si>
    <t>Conservative street cop DaSilva reluctantly agrees to terminate an international terrorist who has demanded media attention. But DaSilva's "at-home" tactics are very much put to the challenge.</t>
  </si>
  <si>
    <t>S.O.B.</t>
  </si>
  <si>
    <t>Julie Andrews, William Holden, Marisa Berenson, Larry Hagman</t>
  </si>
  <si>
    <t>A movie producer who made a huge flop tries to salvage his career by revamping his film as an erotic production, where its family-friendly star takes her top off.</t>
  </si>
  <si>
    <t>Rich and Famous</t>
  </si>
  <si>
    <t>George Cukor</t>
  </si>
  <si>
    <t>Gerald Ayres, John Van Druten (play)</t>
  </si>
  <si>
    <t>Jacqueline Bisset, Candice Bergen, David Selby, Hart Bochner</t>
  </si>
  <si>
    <t>Liz and Merry Noel become friends as college roommates and their friendship endures over the years. Liz becomes a respected "serious" novelist. Merry Noel marries, has a daughter and writes...</t>
  </si>
  <si>
    <t>Scanners (1981)</t>
  </si>
  <si>
    <t>Matthew Robbins</t>
  </si>
  <si>
    <t>Hal Barwood, Matthew Robbins</t>
  </si>
  <si>
    <t>Peter MacNicol, Caitlin Clarke, Ralph Richardson, John Hallam</t>
  </si>
  <si>
    <t>A young wizarding apprentice is sent to kill a dragon which has been devouring girls from a nearby kingdom.</t>
  </si>
  <si>
    <t>True Confessions</t>
  </si>
  <si>
    <t>John Gregory Dunne (novel), John Gregory Dunne (screenplay), Joan Didion (screenplay)</t>
  </si>
  <si>
    <t>Robert De Niro, Robert Duvall, Charles Durning, Kenneth McMillan</t>
  </si>
  <si>
    <t>A worldly ambitious monsignor clashes with his older brother, a cynical L.A.homicide detective investigates the brutal murder of a young prostitute.</t>
  </si>
  <si>
    <t>Atlantic City</t>
  </si>
  <si>
    <t>William A. Fraker</t>
  </si>
  <si>
    <t>Ivan Goff (screenplay), Ben Roberts (screenplay), Michael Kane (screenplay), William Roberts (screenplay), Gerald B. Derloshon (adaptation), George W. Trendle (characters), Fran Striker (characters)</t>
  </si>
  <si>
    <t>Klinton Spilsbury, Michael Horse, Christopher Lloyd, Matt Clark</t>
  </si>
  <si>
    <t>The sole surviving Texas Ranger of an ambush arranged by Butch Cavandish returns to fight back as a masked hero.</t>
  </si>
  <si>
    <t>First Monday in October</t>
  </si>
  <si>
    <t>Ronald Neame</t>
  </si>
  <si>
    <t>Jerome Lawrence (play), Jerome Lawrence (screenplay), Robert E. Lee (play), Robert E. Lee (screenplay)</t>
  </si>
  <si>
    <t>Walter Matthau, Jill Clayburgh, Barnard Hughes, Jan Sterling</t>
  </si>
  <si>
    <t>For the first time in history a woman is appointed to the U.S. Supreme Court, where she becomes a friendly rival to a liberal associate.</t>
  </si>
  <si>
    <t>James M. Cain (novel), David Mamet (screenplay)</t>
  </si>
  <si>
    <t>Jack Nicholson, Jessica Lange, John Colicos, Michael Lerner</t>
  </si>
  <si>
    <t>The sensuous wife of a lunch wagon proprietor and a rootless drifter begin a sordidly steamy affair and conspire to murder her Greek husband.</t>
  </si>
  <si>
    <t>Comin' at Ya!</t>
  </si>
  <si>
    <t>Ferdinando Baldi</t>
  </si>
  <si>
    <t>Wolf Lowenthal, Lloyd Battista, Gene Quintano, Tony Anthony (original story)</t>
  </si>
  <si>
    <t>Tony Anthony, Gene Quintano, Victoria Abril, Ricardo Palacios</t>
  </si>
  <si>
    <t>John Travolta, Nancy Allen, John Lithgow, Dennis Franz</t>
  </si>
  <si>
    <t>A movie sound recordist accidentally records the evidence that proves that a car accident was actually murder and consequently finds himself in danger.</t>
  </si>
  <si>
    <t>Back Roads</t>
  </si>
  <si>
    <t>Gary DeVore</t>
  </si>
  <si>
    <t>Sally Field, Tommy Lee Jones, David Keith, Miriam Colon</t>
  </si>
  <si>
    <t>A prostitute and a drifter find themselves bound together as they make their way through the rural South, doing what they have to do to survive.</t>
  </si>
  <si>
    <t>Thief</t>
  </si>
  <si>
    <t>Frank Hohimer (novel), Michael Mann (screen story), Michael Mann (screenplay)</t>
  </si>
  <si>
    <t>James Caan, Tuesday Weld, Willie Nelson, James Belushi</t>
  </si>
  <si>
    <t>Becoming closer to his dream of leading a normal life, a professional safecracker agrees to do a job for the mafia, who have other plans for him.</t>
  </si>
  <si>
    <t>E.L. Doctorow (based on the novel by), Michael Weller (screenplay)</t>
  </si>
  <si>
    <t>James Cagney, Brad Dourif, Moses Gunn, Elizabeth McGovern</t>
  </si>
  <si>
    <t>A young black pianist becomes embroiled in the lives of an upper-class white family set among the racial tensions, infidelity, violence, and other nostalgic events in early 1900s New York City.</t>
  </si>
  <si>
    <t>Victory</t>
  </si>
  <si>
    <t>Rollover</t>
  </si>
  <si>
    <t>Howard Kohn (story), David Shaber (screenplay), David Shaber (story), David Weir (story)</t>
  </si>
  <si>
    <t>Jane Fonda, Kris Kristofferson, Hume Cronyn, Josef Sommer</t>
  </si>
  <si>
    <t>An Arab oil organization devises a plan to wreck the world economy in order to cause anarchy and chaos.</t>
  </si>
  <si>
    <t>Wolfen</t>
  </si>
  <si>
    <t>Michael Wadleigh</t>
  </si>
  <si>
    <t>Whitley Strieber (based on the novel by), David Eyre (screen story), Michael Wadleigh (screen story), David Eyre (screenplay), Michael Wadleigh (screenplay)</t>
  </si>
  <si>
    <t>Albert Finney, Diane Venora, Edward James Olmos, Gregory Hines</t>
  </si>
  <si>
    <t>A New York cop investigates a series of brutal deaths that resemble animal attacks.</t>
  </si>
  <si>
    <t>Carbon Copy</t>
  </si>
  <si>
    <t>Stanley Shapiro</t>
  </si>
  <si>
    <t>George Segal, Susan Saint James, Jack Warden, Dick Martin</t>
  </si>
  <si>
    <t>A white corporate executive is surprised to discover that he has a black teen-age son who can't wait to be adopted into the, almost-exclusively-white community of, San Marino, California.</t>
  </si>
  <si>
    <t>Pennies From Heaven</t>
  </si>
  <si>
    <t>Dennis Potter (written for the screen: based on original material by)</t>
  </si>
  <si>
    <t>Steve Martin, Bernadette Peters, Jessica Harper, Vernel Bagneris</t>
  </si>
  <si>
    <t>During the Great Depression, a sheet music salesman seeks to escape his dreary life through popular music and a love affair with an innocent school teacher.</t>
  </si>
  <si>
    <t>Deadly Blessing</t>
  </si>
  <si>
    <t>Glenn M. Benest (story), Matthew Barr (story), Glenn M. Benest (screenplay), Matthew Barr (screenplay), Wes Craven (screenplay)</t>
  </si>
  <si>
    <t>Maren Jensen, Sharon Stone, Susan Buckner, Jeff East</t>
  </si>
  <si>
    <t>This film is set in Amish Country, at a local farm, where a woman's husband is mysteriously killed by his own tractor!</t>
  </si>
  <si>
    <t>Whose Life Is It, Anyway?</t>
  </si>
  <si>
    <t>Brian Clark (play), Brian Clark (screenplay), Reginald Rose (screenplay)</t>
  </si>
  <si>
    <t>Richard Dreyfuss, John Cassavetes, Christine Lahti, Bob Balaban</t>
  </si>
  <si>
    <t>Ken Harrison is an artist that makes sculptures. One day he is involved in a car accident, and is paralyzed from his neck. All he can do is talk, and he wants to die. In hospital he make ...</t>
  </si>
  <si>
    <t>Prince of the City</t>
  </si>
  <si>
    <t>Jay Presson Allen (screenplay), Sidney Lumet (screenplay), Robert Daley (based on the book by)</t>
  </si>
  <si>
    <t>Treat Williams, Jerry Orbach, Richard Foronjy, Don Billett</t>
  </si>
  <si>
    <t>A New York City narcotics detective reluctantly agrees to cooperate with a special commission investigating police corruption. However, he soon discovers that he's in over his head, and nobody can be trusted.</t>
  </si>
  <si>
    <t>The Fun House</t>
  </si>
  <si>
    <t>Buddy Buddy</t>
  </si>
  <si>
    <t>Billy Wilder</t>
  </si>
  <si>
    <t>Francis Veber (play), Francis Veber (story), Billy Wilder, I.A.L. Diamond</t>
  </si>
  <si>
    <t>Jack Lemmon, Walter Matthau, Paula Prentiss, Klaus Kinski</t>
  </si>
  <si>
    <t>Walter Matthau plays a professional killer going by the name of Trabucco, who is on his way to rub out gangster Rudy "Disco" Gambola, set to testify against the mob. As Trabucco heads off ...</t>
  </si>
  <si>
    <t>La Cage aux Folles 2</t>
  </si>
  <si>
    <t>All the Marbles</t>
  </si>
  <si>
    <t>Robert Aldrich</t>
  </si>
  <si>
    <t>Mel Frohman</t>
  </si>
  <si>
    <t>Peter Falk, Vicki Frederick, Laurene Landon, Burt Young</t>
  </si>
  <si>
    <t>Harry manages The California Dolls, a female wrestling tag team endlessly touring America, and he's also romantically involved with one of them. Their fortunes seem on the slide (...</t>
  </si>
  <si>
    <t>Eyewitness</t>
  </si>
  <si>
    <t>Steve Tesich</t>
  </si>
  <si>
    <t>William Hurt, Sigourney Weaver, Christopher Plummer, James Woods</t>
  </si>
  <si>
    <t>Manhattan janitor Daryll Deever is fixated on hard-charging TV commentator, Tony Sokolow</t>
  </si>
  <si>
    <t>Peter Weir (story), David Williamson (screenplay)</t>
  </si>
  <si>
    <t>Mark Lee, Bill Kerr, Harold Hopkins, Charles Lathalu Yunipingu</t>
  </si>
  <si>
    <t>Two Australian sprinters face the brutal realities of war when they are sent to fight in the Gallipoli campaign in Turkey during World War I.</t>
  </si>
  <si>
    <t>My Bloody Valentine (1981)</t>
  </si>
  <si>
    <t>Going Ape!</t>
  </si>
  <si>
    <t>Jeremy Joe Kronsberg</t>
  </si>
  <si>
    <t>Tony Danza, Jessica Walter, Stacey Nelkin, Danny DeVito</t>
  </si>
  <si>
    <t>When his father - who owned a circus - dies, Oscar inherits 5 million dollars - and 3 orangutans. However there's a condition connected to the money: if he gives away the orangutans or just...</t>
  </si>
  <si>
    <t>The Dogs of War</t>
  </si>
  <si>
    <t>25 min</t>
  </si>
  <si>
    <t>Chris Kelly</t>
  </si>
  <si>
    <t>Student Bodies</t>
  </si>
  <si>
    <t>Mickey Rose, Michael Ritchie</t>
  </si>
  <si>
    <t>Mickey Rose</t>
  </si>
  <si>
    <t>Kristen Riter, Matthew Goldsby, Jerry Belson, Joe Flood</t>
  </si>
  <si>
    <t>A killer named the Breather tallies up a score of teenage bodies in this scathing parody of slasher films.</t>
  </si>
  <si>
    <t>The Watcher in the Woods</t>
  </si>
  <si>
    <t>All Night Long</t>
  </si>
  <si>
    <t>Jean-Claude Tramont</t>
  </si>
  <si>
    <t>Gene Hackman, Barbra Streisand, Diane Ladd, Dennis Quaid</t>
  </si>
  <si>
    <t>Executive George Dupler loses his temper and is demoted to the night manager at a 24 hour drugstore. After he suggests to his teenage son Freddie that he stop having an affair with suburban...</t>
  </si>
  <si>
    <t>Adventure, Crime, Thriller</t>
  </si>
  <si>
    <t>Roger Spottiswoode, Buzz Kulik</t>
  </si>
  <si>
    <t>J.D. Reed (book), Jeffrey Alan Fiskin (screenplay)</t>
  </si>
  <si>
    <t>Robert Duvall, Treat Williams, Kathryn Harrold, Ed Flanders</t>
  </si>
  <si>
    <t>A speculation on the fate of the famous hijacker who parachuted with his ransom and disappeared in the mountains, has Cooper following a meticulous plan to disappear into anonymity despite ...</t>
  </si>
  <si>
    <t>Zoot Suit</t>
  </si>
  <si>
    <t>Luis Valdez</t>
  </si>
  <si>
    <t>Luis Valdez (play)</t>
  </si>
  <si>
    <t>Daniel Valdez, Edward James Olmos, Charles Aidman, Tyne Daly</t>
  </si>
  <si>
    <t>A kind of musical accompanying the story of the early 1940's and the effect that the "zoot suit" (a man's suit of long jacket and pegged pants, always worn with a long keychain that looped ...</t>
  </si>
  <si>
    <t>The Fan (1981)</t>
  </si>
  <si>
    <t>The Last Metro</t>
  </si>
  <si>
    <t>Gas</t>
  </si>
  <si>
    <t>Les Rose</t>
  </si>
  <si>
    <t>Susan Scranton (story), Dick Wolf (screenplay), Dick Wolf (story)</t>
  </si>
  <si>
    <t>Susan Anspach, Howie Mandel, Sterling Hayden, Helen Shaver</t>
  </si>
  <si>
    <t>Susan Anspach stars in this comedy as a news reporter who investigates a story about stolen milk causing milk and gas prices to rise. During the course of her investigation, other people ...</t>
  </si>
  <si>
    <t>Modern Romance</t>
  </si>
  <si>
    <t>Albert Brooks, Kathryn Harrold, Tyann Means, Bruno Kirby</t>
  </si>
  <si>
    <t>Albert Brooks directs himself as a successful film editor with far too many issues that affects the relationship between him and his remarkably patient girlfriend.</t>
  </si>
  <si>
    <t>The Hand</t>
  </si>
  <si>
    <t>Marc Brandel (novel), Oliver Stone (screenplay)</t>
  </si>
  <si>
    <t>Michael Caine, Andrea Marcovicci, Annie McEnroe, Bruce McGill</t>
  </si>
  <si>
    <t>Jon Lansdale is a comic book artist who loses his right hand in a car accident. The hand was not found at the scene of the accident, but it soon returns by itself to follow Jon around, and ...</t>
  </si>
  <si>
    <t>Sci-Fi, Comedy</t>
  </si>
  <si>
    <t>Andy Kaufman, Bernadette Peters, Randy Quaid, Kenneth McMillan</t>
  </si>
  <si>
    <t>Two household robots run away and try to start a family.</t>
  </si>
  <si>
    <t>This Is Elvis</t>
  </si>
  <si>
    <t>Biography, Music</t>
  </si>
  <si>
    <t>Malcolm Leo, Andrew Solt</t>
  </si>
  <si>
    <t>David Scott, Paul Boensch III, Johnny Harra, Lawrence Koller</t>
  </si>
  <si>
    <t>Though several actors portray Elvis Presley at different stages of his life, this documentary is comprised mostly of actual performance footage and interviews with Elvis, his fans and those...</t>
  </si>
  <si>
    <t>Adventure, Mystery, Thriller</t>
  </si>
  <si>
    <t>Franklin J. Schaffner</t>
  </si>
  <si>
    <t>John Byrum (screenplay), Robin Cook (novel)</t>
  </si>
  <si>
    <t>Lesley-Anne Down, Frank Langella, Maurice Ronet, John Gielgud</t>
  </si>
  <si>
    <t>Egyptologist Erica Baron finds more than she bargained for during her long-planned trip to The Land of the Pharoahs - murder, theft, betrayal, love, and a mummy's curse!</t>
  </si>
  <si>
    <t>Honky Tonk Freeway</t>
  </si>
  <si>
    <t>Edward Clinton</t>
  </si>
  <si>
    <t>David Rasche, Paul Jabara, Howard Hesseman, Teri Garr</t>
  </si>
  <si>
    <t>Ticlaw, a small town in Florida, has only one attraction: a safari park. The government constructs a freeway that passes near Ticlaw, but decides not to put an exit into the town. The ...</t>
  </si>
  <si>
    <t>Raggedy Man</t>
  </si>
  <si>
    <t>King of the Mountain</t>
  </si>
  <si>
    <t>Noel Nosseck</t>
  </si>
  <si>
    <t>David Barry (article), Leigh Chapman, H.R. Christian</t>
  </si>
  <si>
    <t>Harry Hamlin, Joseph Bottoms, Deborah Van Valkenburgh, Richard Cox</t>
  </si>
  <si>
    <t>A group of friends race their high-powered cars up and down a dangerous and deadly mountain road known as Mulholland Drive to see who can claim the title of "King of the Hill."</t>
  </si>
  <si>
    <t>Cutter's Way</t>
  </si>
  <si>
    <t>Ivan Passer</t>
  </si>
  <si>
    <t>Newton Thornburg (novel), Jeffrey Alan Fiskin (screenplay)</t>
  </si>
  <si>
    <t>Jeff Bridges, John Heard, Lisa Eichhorn, Ann Dusenberry</t>
  </si>
  <si>
    <t>Richard spots a man dumping a body, and decides to expose the man he thinks is the culprit with his friend Alex Cutter.</t>
  </si>
  <si>
    <t>Silence of the North</t>
  </si>
  <si>
    <t>Allan King</t>
  </si>
  <si>
    <t>Ben East (book), Olive Fredrickson (book), Patricia Louisianna Knop</t>
  </si>
  <si>
    <t>Ellen Burstyn, Tom Skerritt, Gordon Pinsent, Jennifer McKinney</t>
  </si>
  <si>
    <t>From Mao to Mozart</t>
  </si>
  <si>
    <t>Murray Lerner</t>
  </si>
  <si>
    <t>Isaac Stern, David Golub, Ching-Ling Soong, Leonard Woodcock</t>
  </si>
  <si>
    <t>Isaac Stern's cultural tour of China is seen, with the master violinist performing and mentoring young Chinese musicians. He visits rehearsals of the Peking Opera, meeting with their ...</t>
  </si>
  <si>
    <t>Night School</t>
  </si>
  <si>
    <t>Ken Hughes</t>
  </si>
  <si>
    <t>Ruth Avergon</t>
  </si>
  <si>
    <t>Leonard Mann, Rachel Ward, Drew Snyder, Joseph R. Sicari</t>
  </si>
  <si>
    <t>Who's been decapitating the innocent girls at a local night school? The police are baffled.</t>
  </si>
  <si>
    <t>The Empire Strikes Back</t>
  </si>
  <si>
    <t>9 to 5</t>
  </si>
  <si>
    <t>Stir Crazy</t>
  </si>
  <si>
    <t>Bruce Jay Friedman</t>
  </si>
  <si>
    <t>Gene Wilder, Richard Pryor, Georg Stanford Brown, JoBeth Williams</t>
  </si>
  <si>
    <t>Skip and Harry are framed for a bank robbery and end up in a western prison. The two eastern boys are having difficulty adjusting to the new life until the warden finds that Skip has a ...</t>
  </si>
  <si>
    <t>Jim Abrahams (written for the screen by), David Zucker (written for the screen by), Jerry Zucker (written for the screen by)</t>
  </si>
  <si>
    <t>Kareem Abdul-Jabbar, Lloyd Bridges, Peter Graves, Julie Hagerty</t>
  </si>
  <si>
    <t>An airplane crew takes ill. Surely the only person capable of landing the plane is an ex-pilot afraid to fly. But don't call him Shirley.</t>
  </si>
  <si>
    <t>Any Which Way You Can</t>
  </si>
  <si>
    <t>Jeremy Joe Kronsberg (characters), Stanford Sherman</t>
  </si>
  <si>
    <t>Clint Eastwood, Sondra Locke, Geoffrey Lewis, William Smith</t>
  </si>
  <si>
    <t>Philo takes part in a bare knuckle fight - as he does - to make some more money than he can earn from his car repair business. He decides to retire from fighting, but when the Mafia come ...</t>
  </si>
  <si>
    <t>Nancy Meyers, Charles Shyer, Harvey Miller</t>
  </si>
  <si>
    <t>Goldie Hawn, Eileen Brennan, Armand Assante, Robert Webber</t>
  </si>
  <si>
    <t>A sheltered young high society woman joins the United States Army on a whim and finds herself in a more difficult situation than she ever expected.</t>
  </si>
  <si>
    <t>Coal Miner's Daughter</t>
  </si>
  <si>
    <t>Thomas Rickman (screenplay), Loretta Lynn (autobiography), George Vecsey (autobiography)</t>
  </si>
  <si>
    <t>Sissy Spacek, Tommy Lee Jones, Levon Helm, Phyllis Boyens</t>
  </si>
  <si>
    <t>Biography of Loretta Lynn, a country and western singer that came from poverty to fame.</t>
  </si>
  <si>
    <t>Smokey and the Bandit II</t>
  </si>
  <si>
    <t>Hal Needham (characters created by), Robert L. Levy (characters created by), Jerry Belson (screenplay), Brock Yates (screenplay), Michael Kane (story)</t>
  </si>
  <si>
    <t>Burt Reynolds, Jackie Gleason, Jerry Reed, Dom DeLuise</t>
  </si>
  <si>
    <t>The Bandit goes on another cross-country run, transporting an elephant from Florida to Texas. And, once again, Sheriff Buford T. Justice is on his tail.</t>
  </si>
  <si>
    <t>The Blue Lagoon</t>
  </si>
  <si>
    <t>Henry De Vere Stacpoole (novel), Douglas Day Stewart</t>
  </si>
  <si>
    <t>Brooke Shields, Christopher Atkins, Leo McKern, William Daniels</t>
  </si>
  <si>
    <t>In the Victorian period, two children are shipwrecked on a tropical island in the South Pacific. With no adults to guide them, the two make a simple life together, unaware that sexual maturity will eventually intervene.</t>
  </si>
  <si>
    <t>Dan Aykroyd, John Landis</t>
  </si>
  <si>
    <t>John Belushi, Dan Aykroyd, James Brown, Cab Calloway</t>
  </si>
  <si>
    <t>Jake Blues, just out from prison, puts together his old band to save the Catholic home where he and brother Elwood were raised.</t>
  </si>
  <si>
    <t>Judith Guest (based on the novel by), Alvin Sargent (screenplay)</t>
  </si>
  <si>
    <t>Donald Sutherland, Mary Tyler Moore, Judd Hirsch, Timothy Hutton</t>
  </si>
  <si>
    <t>The accidental death of the older son of an affluent family deeply strains the relationships among the bitter mother, the good-natured father, and the guilt-ridden younger son.</t>
  </si>
  <si>
    <t>Jules Feiffer (screenplay), E.C. Segar (based on characters by)</t>
  </si>
  <si>
    <t>Robin Williams, Shelley Duvall, Ray Walston, Paul Dooley</t>
  </si>
  <si>
    <t>The adventures of the sailor man and his friends in the seaside town of Sweethaven.</t>
  </si>
  <si>
    <t>Urban Cowboy</t>
  </si>
  <si>
    <t>Drama, Western</t>
  </si>
  <si>
    <t>Aaron Latham (story), James Bridges (screenplay), Aaron Latham (screenplay)</t>
  </si>
  <si>
    <t>John Travolta, Debra Winger, Scott Glenn, Madolyn Smith Osborne</t>
  </si>
  <si>
    <t>John Travolta stars as a young man from the country who learns about life and love in a Houston bar.</t>
  </si>
  <si>
    <t>Stephen King (novel), Stanley Kubrick (screenplay), Diane Johnson (screenplay)</t>
  </si>
  <si>
    <t>Jack Nicholson, Shelley Duvall, Danny Lloyd, Scatman Crothers</t>
  </si>
  <si>
    <t>A family heads to an isolated hotel for the winter where an evil and spiritual presence influences the father into violence, while his psychic son sees horrific forebodings from the past and of the future.</t>
  </si>
  <si>
    <t>Seems Like Old Times</t>
  </si>
  <si>
    <t>Jay Sandrich</t>
  </si>
  <si>
    <t>Goldie Hawn, Chevy Chase, Charles Grodin, Robert Guillaume</t>
  </si>
  <si>
    <t>Wrongfully turned into a fugitive, a writer seeks the help of his ex-wife, who is now married to an attorney.</t>
  </si>
  <si>
    <t>Cheech &amp; Chong's Next Movie</t>
  </si>
  <si>
    <t>Brian Doyle-Murray, Harold Ramis, Douglas Kenney</t>
  </si>
  <si>
    <t>Chevy Chase, Rodney Dangerfield, Ted Knight, Michael O'Keefe</t>
  </si>
  <si>
    <t>An exclusive golf course has to deal with a brash new member and a destructive dancing gopher.</t>
  </si>
  <si>
    <t>Friday the 13th (1980)</t>
  </si>
  <si>
    <t>Brubaker</t>
  </si>
  <si>
    <t>W.D. Richter (screenplay), W.D. Richter (story), Arthur A. Ross (story), Joe Hyams (book), Thomas O. Murton (book)</t>
  </si>
  <si>
    <t>Robert Redford, Yaphet Kotto, Jane Alexander, Murray Hamilton</t>
  </si>
  <si>
    <t>The new warden of a small prison farm in Arkansas tries to clean it up of corruption after initially posing as an inmate.</t>
  </si>
  <si>
    <t>Little Darlings</t>
  </si>
  <si>
    <t>Kimi Peck (screenplay), Dalene Young (screenplay), Kimi Peck (story)</t>
  </si>
  <si>
    <t>Tatum O'Neal, Kristy McNichol, Armand Assante, Matt Dillon</t>
  </si>
  <si>
    <t>Two 15-year old girls from different sides of the tracks compete to see who will be first to lose their virginity while at camp.</t>
  </si>
  <si>
    <t>Michael Caine, Angie Dickinson, Nancy Allen, Keith Gordon</t>
  </si>
  <si>
    <t>A mysterious blonde woman kills one of a psychiatrist's patients, and then goes after the high-class call girl who witnessed the murder.</t>
  </si>
  <si>
    <t>The Jazz Singer</t>
  </si>
  <si>
    <t>Samson Raphaelson (play), Herbert Baker (screenplay), Stephen H. Foreman (adaptation)</t>
  </si>
  <si>
    <t>Neil Diamond, Laurence Olivier, Lucie Arnaz, Catlin Adams</t>
  </si>
  <si>
    <t>The son of a Jewish Cantor must defy his father in order to pursue his dream of being a pop singer.</t>
  </si>
  <si>
    <t>Mike Hodges</t>
  </si>
  <si>
    <t>Lorenzo Semple Jr. (screenplay), Michael Allin (adaptation), Alex Raymond (based on the characters created by)</t>
  </si>
  <si>
    <t>Sam J. Jones, Melody Anderson, Max von Sydow, Topol</t>
  </si>
  <si>
    <t>A football player and his friends travel to the planet Mongo and find themselves fighting the tyranny of Ming the Merciless to save Earth.</t>
  </si>
  <si>
    <t>Lady and the Tramp (Re-issue) (1980)</t>
  </si>
  <si>
    <t>Christopher De Vore (screenplay), Eric Bergren (screenplay), David Lynch (screenplay), Frederick Treves (book), Ashley Montagu (in part on the book "The Elephant Man: A Study in Human Dignity")</t>
  </si>
  <si>
    <t>Anthony Hopkins, John Hurt, Anne Bancroft, John Gielgud</t>
  </si>
  <si>
    <t>A Victorian surgeon rescues a heavily disfigured man who is mistreated while scraping a living as a side-show freak. Behind his monstrous facade, there is revealed a person of intelligence and sensitivity.</t>
  </si>
  <si>
    <t>Bronco Billy</t>
  </si>
  <si>
    <t>Clint Eastwood, Sondra Locke, Geoffrey Lewis, Scatman Crothers</t>
  </si>
  <si>
    <t>An idealistic, modern-day cowboy struggles to keep his Wild West show afloat in the face of hard luck and waning interest.</t>
  </si>
  <si>
    <t>Jake LaMotta (based on the book by), Joseph Carter (with), Peter Savage (with), Paul Schrader (screenplay), Mardik Martin (screenplay)</t>
  </si>
  <si>
    <t>Robert De Niro, Cathy Moriarty, Joe Pesci, Frank Vincent</t>
  </si>
  <si>
    <t>An emotionally self-destructive boxer's journey through life, as the violence and temper that leads him to the top in the ring, destroys his life outside it.</t>
  </si>
  <si>
    <t>Xanadu</t>
  </si>
  <si>
    <t>Fantasy, Musical, Romance</t>
  </si>
  <si>
    <t>Robert Greenwald</t>
  </si>
  <si>
    <t>Richard Christian Danus, Marc Reid Rubel</t>
  </si>
  <si>
    <t>Olivia Newton-John, Gene Kelly, Michael Beck, James Sloyan</t>
  </si>
  <si>
    <t>The story of a girl who makes dreams come true.</t>
  </si>
  <si>
    <t>American Gigolo</t>
  </si>
  <si>
    <t>Richard Gere, Lauren Hutton, Hector Elizondo, Nina van Pallandt</t>
  </si>
  <si>
    <t>Julian makes a lucrative living as an escort to older women in the Los Angeles area. He begins a relationship with Michelle, a local politician's wife, without expecting any pay. One of his...</t>
  </si>
  <si>
    <t>My Bodyguard</t>
  </si>
  <si>
    <t>Alan Ormsby</t>
  </si>
  <si>
    <t>Chris Makepeace, Adam Baldwin, Matt Dillon, Paul Quandt</t>
  </si>
  <si>
    <t>When a boy comes to a new school and gets harassed by a bully, he acquires the services of the school's most feared kid as a bodyguard.</t>
  </si>
  <si>
    <t>Adrienne Barbeau, Jamie Lee Curtis, Janet Leigh, John Houseman</t>
  </si>
  <si>
    <t>A Northern California fishing town, built 100 years ago over an ancient leper colony, becomes shrouded by a killer fog containing zombie-like ghosts seeking revenge for their deaths.</t>
  </si>
  <si>
    <t>Fame (1980)</t>
  </si>
  <si>
    <t>Tess</t>
  </si>
  <si>
    <t>Altered States</t>
  </si>
  <si>
    <t>Ken Russell</t>
  </si>
  <si>
    <t>Paddy Chayefsky (written for the screen by), Paddy Chayefsky (novel)</t>
  </si>
  <si>
    <t>William Hurt, Blair Brown, Bob Balaban, Charles Haid</t>
  </si>
  <si>
    <t>A Harvard scientist conducts experiments on himself with a hallucinatory drug and an isolation chamber that may be causing him to regress genetically.</t>
  </si>
  <si>
    <t>Song of the South (Re-issue) (1980)</t>
  </si>
  <si>
    <t>Cruising</t>
  </si>
  <si>
    <t>William Friedkin, Gerald Walker (novel)</t>
  </si>
  <si>
    <t>Al Pacino, Paul Sorvino, Karen Allen, Richard Cox</t>
  </si>
  <si>
    <t>A police detective goes undercover in the underground S&amp;M gay subculture of New York City to catch a serial killer who is preying on gay men.</t>
  </si>
  <si>
    <t>The Octagon</t>
  </si>
  <si>
    <t>AmCi</t>
  </si>
  <si>
    <t>Eric Karson</t>
  </si>
  <si>
    <t>Paul Aaron (story), Leigh Chapman (screenplay), Leigh Chapman (story)</t>
  </si>
  <si>
    <t>Chuck Norris, Karen Carlson, Lee Van Cleef, Art Hindle</t>
  </si>
  <si>
    <t>A martial artist must defeat a plan by ninjas to create a worldwide training camp for terrorists.</t>
  </si>
  <si>
    <t>The Aristocats (Re-issue) (1980)</t>
  </si>
  <si>
    <t>Honeysuckle Rose</t>
  </si>
  <si>
    <t>Herbie Goes Bananas</t>
  </si>
  <si>
    <t>Family, Adventure, Comedy</t>
  </si>
  <si>
    <t>Vincent McEveety</t>
  </si>
  <si>
    <t>Don Tait, Gordon Buford (characters creator)</t>
  </si>
  <si>
    <t>Cloris Leachman, Charles Martin Smith, John Vernon, Stephen W. Burns</t>
  </si>
  <si>
    <t>The adorable little VW helps its owners break up a counterfeiting ring in Mexico.</t>
  </si>
  <si>
    <t>Rough Cut</t>
  </si>
  <si>
    <t>Don Siegel, Peter R. Hunt</t>
  </si>
  <si>
    <t>Larry Gelbart, Derek Lambert (novel)</t>
  </si>
  <si>
    <t>Burt Reynolds, Lesley-Anne Down, David Niven, Timothy West</t>
  </si>
  <si>
    <t>Two sophisticated jewel thieves join forces to steal $30 million in uncut jewels. Despite a continuous exchange of quips they eventually become romantically involved.</t>
  </si>
  <si>
    <t>The Final Countdown</t>
  </si>
  <si>
    <t>Don Taylor</t>
  </si>
  <si>
    <t>Thomas Hunter (story), Peter Powell (story), David Ambrose (story), David Ambrose (screenplay), Gerry Davis (screenplay), Thomas Hunter (screenplay), Peter Powell (screenplay)</t>
  </si>
  <si>
    <t>Kirk Douglas, Martin Sheen, Katharine Ross, James Farentino</t>
  </si>
  <si>
    <t>A modern aircraft carrier is thrown back in time to 1941 near Hawaii, just hours before the Japanese attack on Pearl Harbor.</t>
  </si>
  <si>
    <t>The Hunter</t>
  </si>
  <si>
    <t>Action, Biography, Thriller</t>
  </si>
  <si>
    <t>Buzz Kulik</t>
  </si>
  <si>
    <t>Ted Leighton (screenplay), Peter Hyams (screenplay)</t>
  </si>
  <si>
    <t>Steve McQueen, Eli Wallach, Kathryn Harrold, LeVar Burton</t>
  </si>
  <si>
    <t>The story of professional bounty hunter Ralph "Papa" Thorson.</t>
  </si>
  <si>
    <t>Hero at Large</t>
  </si>
  <si>
    <t>Martin Davidson</t>
  </si>
  <si>
    <t>AJ Carothers</t>
  </si>
  <si>
    <t>John Ritter, Anne Archer, Bert Convy, Kevin McCarthy</t>
  </si>
  <si>
    <t>An idealistic but struggling actor finds his life unexpectedly complicated when he stops a robbery while wearing the costume of Captain Avenger, a superhero character of a film he is hired ...</t>
  </si>
  <si>
    <t>History, Western</t>
  </si>
  <si>
    <t>Bill Bryden, Steven Smith, Stacy Keach, James Keach</t>
  </si>
  <si>
    <t>David Carradine, Keith Carradine, Robert Carradine, James Keach</t>
  </si>
  <si>
    <t>The origins, exploits and the ultimate fate of the Jesse James gang is told in a sympathetic portrayal of the bank robbers made up of brothers who begin their legendary bank raids because of revenge.</t>
  </si>
  <si>
    <t>The Island (1980)</t>
  </si>
  <si>
    <t>Close Encounters of the Third Kind (Special Edition)</t>
  </si>
  <si>
    <t>First Family</t>
  </si>
  <si>
    <t>Buck Henry</t>
  </si>
  <si>
    <t>Gilda Radner, Bob Newhart, Madeline Kahn, Richard Benjamin</t>
  </si>
  <si>
    <t>Bob Newhart stars as President Manfred Link in this zany, wonderfully cast comedy from veteran funnyman Buck Henry (Heaven Can Wait, The Graduate).</t>
  </si>
  <si>
    <t>Paul Lynch</t>
  </si>
  <si>
    <t>William Gray (screenplay), Robert Guza Jr. (story)</t>
  </si>
  <si>
    <t>Leslie Nielsen, Jamie Lee Curtis, Casey Stevens, Anne-Marie Martin</t>
  </si>
  <si>
    <t>A masked killer stalks four teenagers, responsible for the accidental death of a little girl six years earlier, at their high school's senior prom.</t>
  </si>
  <si>
    <t>The Nude Bomb</t>
  </si>
  <si>
    <t>Clive Donner</t>
  </si>
  <si>
    <t>Mel Brooks (characters), Buck Henry (characters), Arne Sultan, Bill Dana, Leonard Stern</t>
  </si>
  <si>
    <t>Don Adams, Sylvia Kristel, Rhonda Fleming, Dana Elcar</t>
  </si>
  <si>
    <t>Maxwell Smart is recalled to duty to help fight a villian who threatens to detonate a weapon that destroys clothing.</t>
  </si>
  <si>
    <t>Oh, God! Book II</t>
  </si>
  <si>
    <t>Gilbert Cates</t>
  </si>
  <si>
    <t>Josh Greenfeld (story), Josh Greenfeld (screenplay), Hal Goldman (screenplay), Fred S. Fox (screenplay), Seaman Jacobs (screenplay), Melissa Miller (screenplay), Avery Corman (novel)</t>
  </si>
  <si>
    <t>George Burns, Suzanne Pleshette, David Birney, Louanne</t>
  </si>
  <si>
    <t>God asks a young girl to help spread his word and influence with a slogan.</t>
  </si>
  <si>
    <t>The Competition</t>
  </si>
  <si>
    <t>Joel Oliansky</t>
  </si>
  <si>
    <t>Joel Oliansky (screenplay), Joel Oliansky (story), William Sackheim (story)</t>
  </si>
  <si>
    <t>Richard Dreyfuss, Amy Irving, Lee Remick, Sam Wanamaker</t>
  </si>
  <si>
    <t>The movie centers on a piano competition whose winner is assured of success. It is Paul's last chance to compete, but newcomer Heidi may be a better pianist. Can romance be far away? Will ...</t>
  </si>
  <si>
    <t>Wholly Moses</t>
  </si>
  <si>
    <t>Comedy, Fantasy, History</t>
  </si>
  <si>
    <t>Gary Weis</t>
  </si>
  <si>
    <t>Guy Thomas</t>
  </si>
  <si>
    <t>Dudley Moore, Laraine Newman, James Coco, Paul Sand</t>
  </si>
  <si>
    <t>Harvey and Zoey, two tourists travelling through Israel, discover an ancient scroll describing the life of Herschel, the man who was almost Moses. Herschel receives the command from God to ...</t>
  </si>
  <si>
    <t>Mary Poppins (re-issue)</t>
  </si>
  <si>
    <t>Last Married Couple in America</t>
  </si>
  <si>
    <t>John Herman Shaner</t>
  </si>
  <si>
    <t>George Segal, Natalie Wood, Richard Benjamin, Valerie Harper</t>
  </si>
  <si>
    <t>Mari and Jeff Thompson start to doubt their own marriage when every couple they know separate.</t>
  </si>
  <si>
    <t>Used Cars</t>
  </si>
  <si>
    <t>Kurt Russell, Jack Warden, Gerrit Graham, Frank McRae</t>
  </si>
  <si>
    <t>When the owner of a struggling used car lot is killed, it's up to the lot's hot-shot salesman to save the property from falling into the hands of the owner's ruthless brother and used-car rival.</t>
  </si>
  <si>
    <t>The Mirror Crack'd</t>
  </si>
  <si>
    <t>AFD</t>
  </si>
  <si>
    <t>Jonathan Hales (screenplay), Barry Sandler (screenplay)</t>
  </si>
  <si>
    <t>Angela Lansbury, Wendy Morgan, Margaret Courtenay, Charles Gray</t>
  </si>
  <si>
    <t>Jane Marple solves the mystery when a local woman is poisoned and a visiting movie star seems to have been the intended victim.</t>
  </si>
  <si>
    <t>The Last Flight of Noah's Ark</t>
  </si>
  <si>
    <t>The Fiendish Plot of Dr. Fu Manchu</t>
  </si>
  <si>
    <t>Piers Haggard, Richard Quine, Peter Sellers</t>
  </si>
  <si>
    <t>Rudy Dochtermann (screenplay), Jim Moloney (screenplay), Sax Rohmer (novel)</t>
  </si>
  <si>
    <t>Peter Sellers, Helen Mirren, David Tomlinson, Sid Caesar</t>
  </si>
  <si>
    <t>Fu Manchu's 168th birthday celebration is dampened when a hapless flunky spills Fu's age-regressing elixir vitae. Fu sends his lackeys to round up ingredients for a new batch of elixir, ...</t>
  </si>
  <si>
    <t>Stardust Memories</t>
  </si>
  <si>
    <t>Woody Allen, Charlotte Rampling, Jessica Harper, Marie-Christine Barrault</t>
  </si>
  <si>
    <t>While attending a retrospect of his work, a filmmaker recalls his life and his loves: the inspirations for his films.</t>
  </si>
  <si>
    <t>The Hollywood Knights</t>
  </si>
  <si>
    <t>Floyd Mutrux</t>
  </si>
  <si>
    <t>Floyd Mutrux (story), Richard Lederer (story), William Tennant (story), Floyd Mutrux (screenplay)</t>
  </si>
  <si>
    <t>Julius Averitt, Steve Ballard, Phil Berle, Mike Binder</t>
  </si>
  <si>
    <t>Led by their comedic and pranking leader, Newbomb Turk, the Hollywood Knights car gang raise hell throughout Beverly Hills on Halloween Night, 1965. Everything from drag racing to Vietnam ...</t>
  </si>
  <si>
    <t>Serial</t>
  </si>
  <si>
    <t>Bill Persky</t>
  </si>
  <si>
    <t>Cyra McFadden (novel), Rich Eustis (screenplay), Michael Elias (screenplay)</t>
  </si>
  <si>
    <t>Martin Mull, Tuesday Weld, Jennifer McAllister, Sam Chew Jr.</t>
  </si>
  <si>
    <t>It's the end of the 70s. Hippies are assimilating, women are raising their consciousness, and men are becoming confused and ineffectual. Don't expect to be able to keep track of all the ...</t>
  </si>
  <si>
    <t>Richard Matheson (screenplay), Richard Matheson (novel)</t>
  </si>
  <si>
    <t>Christopher Reeve, Jane Seymour, Christopher Plummer, Teresa Wright</t>
  </si>
  <si>
    <t>A Chicago playwright uses self-hypnosis to find the actress whose vintage portrait hangs in a grand hotel.</t>
  </si>
  <si>
    <t>Saturn 3</t>
  </si>
  <si>
    <t>Stanley Donen, John Barry</t>
  </si>
  <si>
    <t>Martin Amis (screenplay), John Barry (story)</t>
  </si>
  <si>
    <t>Farrah Fawcett, Kirk Douglas, Harvey Keitel</t>
  </si>
  <si>
    <t>Two lovers stationed at a remote base in the asteroid fields of Saturn are intruded upon by a retentive technocrat from Earth and his charge: a malevolent 8-ft robot. Remember, in space no one can hear you scream.</t>
  </si>
  <si>
    <t>Tribute</t>
  </si>
  <si>
    <t>Jack Lemmon, Robby Benson, Lee Remick, Colleen Dewhurst</t>
  </si>
  <si>
    <t>A shallow Broadway press agent learns he is dying just as his son by his ex-wife arrives for a visit.</t>
  </si>
  <si>
    <t>The Formula</t>
  </si>
  <si>
    <t>Steve Shagan (novel), Steve Shagan (screenplay)</t>
  </si>
  <si>
    <t>George C. Scott, Marlon Brando, Marthe Keller, John Gielgud</t>
  </si>
  <si>
    <t>A detective uncovers a formula that was devised by the Nazis in WW II to make gasoline from synthetic products, thereby eliminating the necessity for oil--and oil companies. A major oil ...</t>
  </si>
  <si>
    <t>The Big Brawl</t>
  </si>
  <si>
    <t>Chris Bryant, Clive Exton, Allan Scott, Bram Stoker (novel)</t>
  </si>
  <si>
    <t>Charlton Heston, Susannah York, Jill Townsend, Stephanie Zimbalist</t>
  </si>
  <si>
    <t>An archeologist discovers his daughter is possessed by the spirit of an Egyptian queen. To save mankind he must destroy her.</t>
  </si>
  <si>
    <t>Fatso</t>
  </si>
  <si>
    <t>Anne Bancroft</t>
  </si>
  <si>
    <t>Dom DeLuise, Anne Bancroft, Ron Carey, Candice Azzara</t>
  </si>
  <si>
    <t>Dominick DiNapoli has always been a big kid who loved eating. It was his favorite thing. Then his cousin dies from health complications due to a lack of exercise and improper diet. ...</t>
  </si>
  <si>
    <t>How to Beat the High Cost of Living</t>
  </si>
  <si>
    <t>How to Become a Detective</t>
  </si>
  <si>
    <t>Foxes</t>
  </si>
  <si>
    <t>Gerald Ayres</t>
  </si>
  <si>
    <t>Jodie Foster, Cherie Currie, Marilyn Kagan, Kandice Stroh</t>
  </si>
  <si>
    <t>A group of four teenage girls come of age in the asphalt desert of the San Fernando Valley arranged with a blazing soundtrack and endless drinking, drugs and sex.</t>
  </si>
  <si>
    <t>The Big Red One</t>
  </si>
  <si>
    <t>Samuel Fuller</t>
  </si>
  <si>
    <t>Lee Marvin, Mark Hamill, Robert Carradine, Bobby Di Cicco</t>
  </si>
  <si>
    <t>The story of a sergeant and the inner core members of his unit as they try to serve in and survive World War II.</t>
  </si>
  <si>
    <t>The Stunt Man</t>
  </si>
  <si>
    <t>Richard Rush</t>
  </si>
  <si>
    <t>Lawrence B. Marcus (screenplay), Richard Rush (adaptation), Paul Brodeur (novel)</t>
  </si>
  <si>
    <t>Peter O'Toole, Steve Railsback, Barbara Hershey, Allen Garfield</t>
  </si>
  <si>
    <t>A fugitive stumbles on a movie set just when they need a new stunt man, takes the job as a way to hide out, and falls for the leading lady.</t>
  </si>
  <si>
    <t>Where the Buffalo Roam</t>
  </si>
  <si>
    <t>Biography, Comedy</t>
  </si>
  <si>
    <t>Hunter S. Thompson (stories), John Kaye (screenplay)</t>
  </si>
  <si>
    <t>Peter Boyle, Bill Murray, Bruno Kirby, Rene Auberjonois</t>
  </si>
  <si>
    <t>Semi-biographical film based on the experiences of gonzo journalist Hunter S. Thompson.</t>
  </si>
  <si>
    <t>The Gong Show Movie</t>
  </si>
  <si>
    <t>Chuck Barris</t>
  </si>
  <si>
    <t>Chuck Barris, Robert Downey Sr.</t>
  </si>
  <si>
    <t>Robin Altman, Chuck Barris, Brian O'Mullin, Jack Bernardi</t>
  </si>
  <si>
    <t>A week in the life of "The Gong Show" host and creator Chuck Barris who lives through a series of outrageous competitors, stressful situations, a nervous breakdown and other comical ...</t>
  </si>
  <si>
    <t>Motel Hell</t>
  </si>
  <si>
    <t>Kevin Connor</t>
  </si>
  <si>
    <t>Robert Jaffe, Steven-Charles Jaffe</t>
  </si>
  <si>
    <t>Rory Calhoun, Paul Linke, Nancy Parsons, Nina Axelrod</t>
  </si>
  <si>
    <t>Farmer Vincent kidnaps unsuspecting travellers and is burying them in his garden. Unfortunately for his victims, they are not dead. He feeds his victims to prepare them for his roadside ...</t>
  </si>
  <si>
    <t>Little Miss Marker</t>
  </si>
  <si>
    <t>Walter Bernstein</t>
  </si>
  <si>
    <t>Damon Runyon (story), Walter Bernstein</t>
  </si>
  <si>
    <t>Walter Matthau, Julie Andrews, Tony Curtis, Bob Newhart</t>
  </si>
  <si>
    <t>Sorrowful Jones is a cheap bookie in 1930's. When a gambler leaves his daughter as a marker for a bet, he gets stuck with her. His life will change a great deal with her arrival and his ...</t>
  </si>
  <si>
    <t>Oh, Heavenly Dog!</t>
  </si>
  <si>
    <t>Rod Browning</t>
  </si>
  <si>
    <t>Chevy Chase, Benji, Jane Seymour, Omar Sharif</t>
  </si>
  <si>
    <t>Browning is a PI with a bad cold, who's sent to investigate a case by a mysterious client.He stumbles across the body of a young woman and is stabbed to death, and when he wakes up in ...</t>
  </si>
  <si>
    <t>Divine Madness</t>
  </si>
  <si>
    <t>Documentary, Comedy, Music</t>
  </si>
  <si>
    <t>Jerry Blatt, Bette Midler, Bruce Vilanch</t>
  </si>
  <si>
    <t>Bette Midler, Jocelyn Brown, Ula Hedwig, Diva Gray</t>
  </si>
  <si>
    <t>In 1980, the head usher at the Pasadena Civic Auditorium gives his crew a pep talk: he wants tonight's "Betty Midler" show to go smoothly. He's a little worried about risque language, ...</t>
  </si>
  <si>
    <t>In God We Trust</t>
  </si>
  <si>
    <t>He Knows You're Alone</t>
  </si>
  <si>
    <t>Armand Mastroianni</t>
  </si>
  <si>
    <t>Scott Parker</t>
  </si>
  <si>
    <t>Don Scardino, Caitlin O'Heaney, Elizabeth Kemp, Tom Rolfing</t>
  </si>
  <si>
    <t>A young bride-to-be is being stalked upon by a serial killer. She gets help from a former lover, but will they manage to escape?</t>
  </si>
  <si>
    <t>Coast to Coast</t>
  </si>
  <si>
    <t>Stanley Weiser</t>
  </si>
  <si>
    <t>Dyan Cannon, Robert Blake, Quinn K. Redeker, Michael Lerner</t>
  </si>
  <si>
    <t>Madie Levrington is a neurotic, wealthy woman who escapes from a New York mental institution where her unwholesome husband had her committed to avoid the trial of an expensive divorce. She ...</t>
  </si>
  <si>
    <t>Willie &amp; Phil</t>
  </si>
  <si>
    <t>Michael Ontkean, Margot Kidder, Ray Sharkey, Jan Miner</t>
  </si>
  <si>
    <t>Remake of Jules et Jim following the experiences over a decade of two friends who fall in love with the same woman, enjoyably satirising the 70's through the search by the three ...</t>
  </si>
  <si>
    <t>Melvin and Howard</t>
  </si>
  <si>
    <t>Jason Robards, Paul Le Mat, Elizabeth Cheshire, Mary Steenburgen</t>
  </si>
  <si>
    <t>The story of hard-luck Melvin Dummar, who claimed to have received a will naming him an heir to the fortune of Howard Hughes.</t>
  </si>
  <si>
    <t>Roadie</t>
  </si>
  <si>
    <t>Big Boy Medlin (story), Michael Ventura (story), Zalman King (story), Alan Rudolph (story), Big Boy Medlin (screenplay), Michael Ventura (screenplay)</t>
  </si>
  <si>
    <t>Meat Loaf, Kaki Hunter, Art Carney, Gailard Sartain</t>
  </si>
  <si>
    <t>A young Texas good ol' boy has a knack with electronic equipment, and that talent gets him a job as a roadie with a raucous traveling rock-and-roll show.</t>
  </si>
  <si>
    <t>John Cassavetes</t>
  </si>
  <si>
    <t>Julie Carmen, Tony Knesich, Gregory Cleghorne, Buck Henry</t>
  </si>
  <si>
    <t>When a young boy's family is killed by the mob, their tough neighbor Gloria becomes his reluctant guardian. In possession of a book that the gangsters want, the pair go on the run in New York.</t>
  </si>
  <si>
    <t>Jaws 2 (1980 re-issue)</t>
  </si>
  <si>
    <t>Kagemusha</t>
  </si>
  <si>
    <t>Akira Kurosawa</t>
  </si>
  <si>
    <t>Masato Ide, Akira Kurosawa</t>
  </si>
  <si>
    <t>Tatsuya Nakadai, Tsutomu Yamazaki, Ken'ichi Hagiwara, Jinpachi Nezu</t>
  </si>
  <si>
    <t>A petty thief with an utter resemblance to a samurai warlord is hired as the lord's double. When the warlord later dies the thief is forced to take up arms in his place.</t>
  </si>
  <si>
    <t>Ellen Burstyn, Sam Shepard, Richard Farnsworth, Roberts Blossom</t>
  </si>
  <si>
    <t>Edna Mae Macaulay experiences the afterlife for a brief time after a car accident that kills her husband. As she begins her long process of physical healing, she discovers that she has the ...</t>
  </si>
  <si>
    <t>Hide in Plain Sight</t>
  </si>
  <si>
    <t>James Caan</t>
  </si>
  <si>
    <t>Leslie Waller (book), Spencer Eastman (screenplay)</t>
  </si>
  <si>
    <t>James Caan, Jill Eikenberry, Robert Viharo, Joe Grifasi</t>
  </si>
  <si>
    <t>This was based on a true story. About a man (Caan) who discovers that his ex-wife has disappeared along with their children. It seems that her new boyfriend works for some criminals. After ...</t>
  </si>
  <si>
    <t>Guyana: Cult of the Damned</t>
  </si>
  <si>
    <t>When Time Ran Out</t>
  </si>
  <si>
    <t>James Goldstone</t>
  </si>
  <si>
    <t>Gordon Thomas (based on the novel "The Day the World Ended" by), Max Morgan Witts (based on the novel "The Day the World Ended" by), Carl Foreman (screenplay), Stirling Silliphant (screenplay)</t>
  </si>
  <si>
    <t>Paul Newman, Jacqueline Bisset, William Holden, Edward Albert</t>
  </si>
  <si>
    <t>An active volcano threatens a south Pacific island resort and its guests as a power struggle ensues between the property's developer and a drilling foreman.</t>
  </si>
  <si>
    <t>219 min</t>
  </si>
  <si>
    <t>Kris Kristofferson, Christopher Walken, John Hurt, Sam Waterston</t>
  </si>
  <si>
    <t>A dramatization of the real-life Johnson County War in 1890 Wyoming, in which a sheriff born into wealth attempts to protect immigrant farmers from rich cattle interests.</t>
  </si>
  <si>
    <t>Ffolkes</t>
  </si>
  <si>
    <t>Midnight Madness</t>
  </si>
  <si>
    <t>Michael Nankin, David Wechter</t>
  </si>
  <si>
    <t>David Wechter, Michael Nankin</t>
  </si>
  <si>
    <t>David Naughton, Debra Clinger, David Damas, Michael J. Fox</t>
  </si>
  <si>
    <t>Leon planned "The Great Allnighter" by picking college students to participate in his night long scavenger hunt. The five teams, each designated by colors white (nerds who hate green),green...</t>
  </si>
  <si>
    <t>Loving Couples</t>
  </si>
  <si>
    <t>Jack Smight</t>
  </si>
  <si>
    <t>Martin Donovan (screenplay)</t>
  </si>
  <si>
    <t>Shirley MacLaine, James Coburn, Susan Sarandon, Stephen Collins</t>
  </si>
  <si>
    <t>Wife is cheating her husband and the husband is cheating her back with her lover's girlfriend. The two cheating couples decide to go to a resort but they unintentionally pick the same one. Hilarity ensues.</t>
  </si>
  <si>
    <t>The Idolmaker</t>
  </si>
  <si>
    <t>Edward Di Lorenzo</t>
  </si>
  <si>
    <t>Ray Sharkey, Tovah Feldshuh, Peter Gallagher, Paul Land</t>
  </si>
  <si>
    <t>Based on the life of rock promoter/producer Bob Marcucci, who discovered, among others, Frankie Avalon and Fabian.</t>
  </si>
  <si>
    <t>The Black Marble</t>
  </si>
  <si>
    <t>Crime, Romance, Comedy</t>
  </si>
  <si>
    <t>Joseph Wambaugh (novel), Joseph Wambaugh (screenplay)</t>
  </si>
  <si>
    <t>Robert Foxworth, Paula Prentiss, Harry Dean Stanton, Barbara Babcock</t>
  </si>
  <si>
    <t>A romantic comedy which explores the pressures on police officers.</t>
  </si>
  <si>
    <t>budget</t>
  </si>
  <si>
    <t>1999</t>
  </si>
  <si>
    <t>2000</t>
  </si>
  <si>
    <t>2001</t>
  </si>
  <si>
    <t>2002</t>
  </si>
  <si>
    <t>2003</t>
  </si>
  <si>
    <t>2004</t>
  </si>
  <si>
    <t>2005</t>
  </si>
  <si>
    <t>2006</t>
  </si>
  <si>
    <t>2007</t>
  </si>
  <si>
    <t>2008</t>
  </si>
  <si>
    <t>2009</t>
  </si>
  <si>
    <t>2010</t>
  </si>
  <si>
    <t>2011</t>
  </si>
  <si>
    <t>2012</t>
  </si>
  <si>
    <t>2013</t>
  </si>
  <si>
    <t>1980</t>
  </si>
  <si>
    <t>1981</t>
  </si>
  <si>
    <t>1982</t>
  </si>
  <si>
    <t>1983</t>
  </si>
  <si>
    <t>1984</t>
  </si>
  <si>
    <t>1985</t>
  </si>
  <si>
    <t>1986</t>
  </si>
  <si>
    <t>1987</t>
  </si>
  <si>
    <t>1988</t>
  </si>
  <si>
    <t>1989</t>
  </si>
  <si>
    <t>1990</t>
  </si>
  <si>
    <t>1991</t>
  </si>
  <si>
    <t>1992</t>
  </si>
  <si>
    <t>1993</t>
  </si>
  <si>
    <t>1994</t>
  </si>
  <si>
    <t>1995</t>
  </si>
  <si>
    <t>1996</t>
  </si>
  <si>
    <t>1997</t>
  </si>
  <si>
    <t>1998</t>
  </si>
  <si>
    <t>domestic gross</t>
  </si>
  <si>
    <t>total gross</t>
  </si>
  <si>
    <t>release day</t>
  </si>
  <si>
    <t>release month</t>
  </si>
  <si>
    <t>release year</t>
  </si>
  <si>
    <t>runtime</t>
  </si>
  <si>
    <t>producer</t>
  </si>
  <si>
    <t>eh</t>
  </si>
  <si>
    <t>PG-13;106 min;Comedy, Fantasy, Romance;Peter Segal;Jerry Lewis (characters), Steve Oedekerk (story), Barry W. Blaustein (story), David Sheffield (story), Barry W. Blaustein (screenplay), David Sheffield (screenplay), Paul Weitz (screenplay), Chris Weitz (screenplay);Eddie Murphy, Janet Jackson, Larry Miller, John Ales;Professor Sherman Klump is getting married. And the Klump family could not be more delighted for him. But Buddy Love, his Mr. Hyde alter-ego from the first film, is back and trying to make ...</t>
  </si>
  <si>
    <t>N/A;30 min;N/A;Richard Brian DiPirro;N/A;Kel Mitchell;N/A</t>
  </si>
  <si>
    <t>G;78 min;Animation, Adventure, Comedy;Stig Bergqvist, Paul Demeyer;J. David Stem, David N. Weiss, Jill Gorey, Barbara Herndon, Kate Boutilier, Peter Chung (characters), Gabor Csupo (characters), Paul Germain, Arlene Klasky (characters);Elizabeth Daily, Tara Strong, Cheryl Chase, Christine Cavanaugh;The Rugrats travel to Paris, France, where Chuckie hopes to find a new mother and keep his father from marrying an evil business woman.</t>
  </si>
  <si>
    <t>PG-13;93 min;Comedy, Fantasy, Romance;Harold Ramis;Peter Cook, Peter Cook, Dudley Moore, Larry Gelbart (screenplay), Harold Ramis (screenplay), Peter Tolan (screenplay);Brendan Fraser, Elizabeth Hurley, Frances O'Connor, Miriam Shor;Hopeless dweeb Elliot Richards is granted 7 wishes by the devil to snare Allison, the girl of his dreams, in exchange for his soul.</t>
  </si>
  <si>
    <t>PG;104 min;Comedy, Family, Fantasy;Jon Turteltaub;Audrey Wells;Bruce Willis, Spencer Breslin, Emily Mortimer, Lily Tomlin;An unhappy and disliked image consultant gets a second shot at life when an eight year old version of himself mysteriously appears.</t>
  </si>
  <si>
    <t>R;111 min;Drama, Horror, Mystery;Sam Raimi;Billy Bob Thornton, Tom Epperson;Cate Blanchett, Giovanni Ribisi, Keanu Reeves, Katie Holmes;A woman with extrasensory perception is asked to help find a young woman who has disappeared.</t>
  </si>
  <si>
    <t>PG-13;106 min;Sci-Fi, Action, Thriller;Antony Hoffman;Chuck Pfarrer (story), Chuck Pfarrer (screenplay), Jonathan Lemkin (screenplay);Val Kilmer, Carrie-Anne Moss, Tom Sizemore, Benjamin Bratt;Astronauts search for solutions to save a dying Earth by searching on Mars, only to have the mission go terribly awry.</t>
  </si>
  <si>
    <t>R;97 min;Drama, Horror, Thriller;Janusz Kaminski;Pierce Gardner (story), Betsy Stahl (story), Pierce Gardner (screenplay);Winona Ryder, Ben Chaplin, Sarah Wynter, Philip Baker Hall;A small group of Catholics led by an ailing priest believe that Satan intends to become man, just as God did in the person of Jesus. The writings of a possessed mental patient lead them to ...</t>
  </si>
  <si>
    <t>PG;94 min;Comedy, Crime;Woody Allen;Woody Allen;Woody Allen, Carolyn Saxon, Tracey Ullman, Michael Rapaport;A loser of a crook and his wife strike it rich when a botched bank job's cover business becomes a spectacular success.</t>
  </si>
  <si>
    <t>R;120 min;Crime, Drama, Thriller;Ben Younger;Ben Younger;Giovanni Ribisi, Vin Diesel, Nia Long, Nicky Katt;A college dropout gets a job as a broker for a suburban investment firm, which puts him on the fast track to success, but the job might not be as legitimate as it sounds.</t>
  </si>
  <si>
    <t>R;102 min;Crime, Drama;Mary Harron;Bret Easton Ellis (novel), Mary Harron (screenplay), Guinevere Turner (screenplay);Christian Bale, Justin Theroux, Josh Lucas, Bill Sage;A wealthy New York investment banking executive hides his alternate psychopathic ego from his co-workers and friends as he escalates deeper into his illogical, gratuitous fantasies.</t>
  </si>
  <si>
    <t>PG-13;108 min;Comedy, Drama, Romance;John Schlesinger;Tom Ropelewski;Madonna, Rupert Everett, Benjamin Bratt, Illeana Douglas;Abbie, tired of failed relationships, has a one-night-stand with her gay friend; they agree to raise the resulting baby together.</t>
  </si>
  <si>
    <t>PG-13;115 min;Drama, Music;Nicholas Hytner;Carol Heikkinen;Amanda Schull, Christine Dunham, Stephen Stout, Maryann Plunkett;A group of 12 teenagers from various backgrounds enroll at the American Ballet Academy in New York to make it as ballet dancers and each one deals with the problems and stress of training and getting ahead in the world of dance.</t>
  </si>
  <si>
    <t>R;102 min;Action, Crime, Drama;Stephen Kay;Ted Lewis (novel), David McKenna (screenplay);Sylvester Stallone, Miranda Richardson, Rachael Leigh Cook, Rhona Mitra;Years ago, Jack Carter left his Seattle home to become a Las Vegas mob casino financial enforcer. He returns for the funeral of his brother Richard 'Richie' after a car crash during a storm...</t>
  </si>
  <si>
    <t>N/A;46 min;Documentary, Short, Sport;Don Kempf, James D. Stern;Jonathan Hock;Michael Jordan, Phil Jackson, Doug Collins, Bob Greene;Michael Jordan Is Praised as the Greatest Basketball Player of All Time in This Documentary!</t>
  </si>
  <si>
    <t>N/A;60 min;Drama;Peter Fisk;John Banas;Georgie Parker, Martin Lynes, Alan Flower, Alan Fowler;N/A</t>
  </si>
  <si>
    <t>PG-13;98 min;Comedy, Romance;Amy Heckerling;Amy Heckerling;Jason Biggs, Mena Suvari, Zak Orth, Thomas Sadoski;A college student, branded a loser by his roommates and booted from the dorm, falls in love with a coed who has eyes for their condescending professor.</t>
  </si>
  <si>
    <t>R;126 min;Drama, Thriller;Rod Lurie;Rod Lurie;Gary Oldman, Joan Allen, Jeff Bridges, Christian Slater;A woman's most intimate secrets come to light as she runs for Vice President.</t>
  </si>
  <si>
    <t>PG;82 min;Animation, Action, Adventure;Mamoru Hosoda, Shigeyasu Yamauchi;Akiyoshi Hongo (original concept), Jeff Nimoy (adaptation), Bob Buchholz (adaptation), Jeff Nimoy (screenplay), Bob Buchholz (screenplay), Reiko Yoshida (scenario: original production);Lara Jill Miller, Joshua Seth, Bob Papenbrook, David Lodge;Three different stories involving digital creatures collide together.</t>
  </si>
  <si>
    <t>PG-13;96 min;Crime, Mystery, Comedy;Nick Gomez;Peter Steinfeld;Danny DeVito, Bette Midler, Neve Campbell, Jamie Lee Curtis;When a woman drives a car into the river to her death, everyone in town becomes a suspect.</t>
  </si>
  <si>
    <t>G;85 min;Adventure, Comedy, Drama;Britt Allcroft;Britt Allcroft, Rev. W. Awdry (books);Alec Baldwin, Cody McMains, Russell Means, Peter Fonda;Mr. Conductor's supply of magic gold dust, which allows him to travel between Shining Time and Thomas's island, is critically low. Unfortunately, he doesn't know how to get more. Meanwhile,...</t>
  </si>
  <si>
    <t>R;119 min;Action, Crime, Thriller;Antoine Fuqua;Andrew Scheinman, Adam Scheinman, Tony Gilroy;Jamie Foxx, David Morse, Robert Pastorelli, Doug Hutchison;An ex-con is used by police to lure a criminal out of hiding.</t>
  </si>
  <si>
    <t>PG-13;90 min;Horror, Sci-Fi, Thriller;Walter Hill, Francis Ford Coppola, Jack Sholder;William Malone (story), Daniel Chuba (story), David C. Wilson (screenplay);James Spader, Angela Bassett, Robert Forster, Lou Diamond Phillips;Supernova chronicles the search and rescue patrol of a medical ship in deep space in the early 22nd century and its six-member crew which includes a Captain and Pilot, a co-pilot, a medical...</t>
  </si>
  <si>
    <t>R;84 min;Comedy;Reginald Hudlin;Tim Meadows, Dennis McNicholas, Andrew Steele;Tim Meadows, Karyn Parsons, Billy Dee Williams, John Witherspoon;The Saturday Night Live character gets a big screen treatment.</t>
  </si>
  <si>
    <t>PG;95 min;Adventure, Comedy, Family;Uli Edel;Angela Sommer-Bodenburg (novel), Karey Kirkpatrick (screenplay), Larry Wilson (screenplay);Jonathan Lipnicki, Richard E. Grant, Jim Carter, Alice Krige;A lonely boy becomes best friends with a vampire.</t>
  </si>
  <si>
    <t>R;119 min;Action, Crime, Drama;Christopher McQuarrie;Christopher McQuarrie;Ryan Phillippe, Benicio Del Toro, Juliette Lewis, Taye Diggs;Two criminal drifters without sympathy get more than they bargained for after kidnapping and holding for ransom the surrogate mother of a powerful and shady man.</t>
  </si>
  <si>
    <t>PG-13;88 min;Crime, Comedy;Michael Dinner;Barry Fanaro;Richard Dreyfuss, Burt Reynolds, Dan Hedaya, Seymour Cassel;Four retired mobsters plan one last crime to save their retirement home.</t>
  </si>
  <si>
    <t>R;87 min;Action, Adventure, Fantasy;Douglas Aarniokoski;Gregory Widen (characters), Eric Bernt (story), Gillian Horvath (story), William N. Panzer (story), Joel Soisson (screenplay);Adrian Paul, Christopher Lambert, Bruce Payne, Lisa Barbuscia;Immortals Connor and Duncan Macleod must join forces against Kell, an evil immortal who has become too strong for anyone to face alone.</t>
  </si>
  <si>
    <t>R;90 min;Drama, Mystery, Thriller;Davis Guggenheim;Gregory Poirier (story), Gregory Poirier (screenplay), Theresa Rebeck (screenplay);James Marsden, Lena Headey, Norman Reedus, Kate Hudson;Three college students base their class project around gossip and how fast it spreads, which soon spirals out of control.</t>
  </si>
  <si>
    <t>PG-13;107 min;Comedy, Sport;Brian Robbins;Steven Brill;David Arquette, Oliver Platt, Scott Caan, Bill Goldberg;Two slacker wrestling fans are devastated by the ousting of their favorite character by an unscrupulous promoter.</t>
  </si>
  <si>
    <t>R;124 min;Biography, Drama;Philip Kaufman;Doug Wright (play), Doug Wright (screenplay);Geoffrey Rush, Kate Winslet, Joaquin Phoenix, Michael Caine;In a Napoleonic era insane asylum, an inmate, the irrepressible Marquis De Sade, fights a battle of wills against a tyrannically prudish doctor.</t>
  </si>
  <si>
    <t>PG-13;96 min;Drama, Romance;Mark Piznarski;Michael Seitzman;Chris Klein, Leelee Sobieski, Josh Hartnett, Michael Rooker;A rich college kid is taught a lesson after a joy ride ends up destroying a country restaurant.</t>
  </si>
  <si>
    <t>R;111 min;Drama;Kenneth Lonergan;Kenneth Lonergan;Laura Linney, Mark Ruffalo, Matthew Broderick, Rory Culkin;A single mother's life is thrown into turmoil after her struggling, rarely-seen younger brother returns to town.</t>
  </si>
  <si>
    <t>R;122 min;Biography, Drama;Ed Harris;Steven Naifeh (book), Gregory White Smith (book), Barbara Turner (screenplay), Susan Emshwiller (screenplay);Ed Harris, Marcia Gay Harden, Tom Bower, Jennifer Connelly;A film about the life and career of the American painter, Jackson Pollock.</t>
  </si>
  <si>
    <t>R;105 min;Comedy, Crime;Nora Ephron;Adam Resnick;John Travolta, Lisa Kudrow, Tim Roth, Ed O'Neill;A television weatherman scams a local lottery.</t>
  </si>
  <si>
    <t>R;82 min;Comedy;DJ Pooh;DJ Pooh;Brian Hooks, N'Bushe Wright, Faizon Love, E-40;Brian Hooks plays a character who is just released from jail. And the state adopts a "3 strikes" rule for felons that involves serious penalties. Hooks has 2 strikes, and wants to change ...</t>
  </si>
  <si>
    <t>PG-13;94 min;Comedy, Drama, Romance;David Raynr;Mark Schwahn;Jodi Lyn O'Keefe, Shane West, Marla Sokoloff, Manu Intiraymi;A modern-day remake of the Cyrano DeBergerac tale.</t>
  </si>
  <si>
    <t>R;92 min;Drama, Horror;E. Elias Merhige;Steven Katz;John Malkovich, Willem Dafoe, Udo Kier, Cary Elwes;The filming of Nosferatu is hampered by the fact that the star is taking his role far more seriously than what seems humanly possible.</t>
  </si>
  <si>
    <t>R;102 min;Drama;Darren Aronofsky;Hubert Selby Jr. (based on the book by), Hubert Selby Jr. (screenplay), Darren Aronofsky (screenplay);Ellen Burstyn, Jared Leto, Jennifer Connelly, Marlon Wayans;The drug-induced utopias of four Coney Island people are shattered when their addictions become stronger.</t>
  </si>
  <si>
    <t>PG-13;81 min;Comedy, Crime;Scott Alexander, Larry Karaszewski;Scott Alexander, Larry Karaszewski;Norm MacDonald, Dave Chappelle, Elaine Stritch, Danny DeVito;A chauffeur kidnaps his rich boss's dog to hold it for ransom, but when she accidentally gets the dog back, she thinks that it's the chauffeur who's been kidnapped.</t>
  </si>
  <si>
    <t>PG-13;114 min;Adventure, Drama, Romance;Hugh Hudson;Kuki Gallmann (book), Paula Milne (screenplay), Susan Shilliday (screenplay);Kim Basinger, Vincent Perez, Liam Aiken, Garrett Strommen;Kuki, a divorced Italian socialite, changes her life after a serious car crash. She accepts a marriage proposal from Paolo Gallmann, a man she doesn't know well, and she moves to Kenya with...</t>
  </si>
  <si>
    <t>R;105 min;Comedy, Sci-Fi;Mike Nichols;Garry Shandling (story), Michael Leeson (story), Garry Shandling (screenplay), Michael Leeson (screenplay), Ed Solomon (screenplay), Peter Tolan (screenplay);Garry Shandling, Annette Bening, John Goodman, Greg Kinnear;A highly-evolved planet, whose denizens feel no emotion and reproduce by cloning, plans to take over Earth from the inside by sending an operative, fashioned with a humming, mechanical ...</t>
  </si>
  <si>
    <t>N/A;40 min;Documentary, News;N/A;N/A;N/A;N/A</t>
  </si>
  <si>
    <t>PG-13;N/A;Drama, Thriller, Mystery;Mary Lambert;Mark Gibson, Philip Halprin;Susan Ward, Lori Heuring, Matthew Settle, Nathan Bexton;A mentally disturbed young woman takes a job at a posh country club and falls in with a clique of wealthy college kids where she's taken under the wing of the clique's twisted leader, who harbors some dark secrets too terrifying to tell.</t>
  </si>
  <si>
    <t>PG;135 min;Romance, Drama;Terence Davies;Edith Wharton (novel), Terence Davies;Gillian Anderson, Dan Aykroyd, Eleanor Bron, Terry Kinney;A woman risks losing her chance of happiness with the only man she has ever loved.</t>
  </si>
  <si>
    <t>R;112 min;Comedy, Drama, Music;Bruce Paltrow;John Byrum;Lochlyn Munro, Carol Alexander, Michael Rogers, Huey Lewis;A professional karaoke hustler reconnects with his daughter and a bored suburban businessman turns outlaw karaoke singer, among other plotlines.</t>
  </si>
  <si>
    <t>R;82 min;Comedy, Romance;Peter M. Cohen;Peter M. Cohen;Amanda Peet, Brian Van Holt, Jonathan Abrahams, Zorie Barber;Three egotistical swingers, who think they're God's gift to women, end up having their friendships tested when all three of them pick up and start dating the same woman.</t>
  </si>
  <si>
    <t>PG-13;112 min;Drama, Comedy;Sally Field;Jon Bernstein;Minnie Driver, Joey Lauren Adams, Hallie Kate Eisenberg, Kathleen Turner;Mona sacrifices everything, including family, in pursuit of a beauty pageant victory. Her friend Ruby helps her to an amazing degree.</t>
  </si>
  <si>
    <t>R;95 min;Biography, Comedy, Romance;Andrew Bergman;Michael Korda (article), Paul Rudnick (screenplay);Bette Midler, Nathan Lane, Stockard Channing, David Hyde Pierce;An unsuccessful over-the-top actress becomes a successful over-the-top authoress in this biography of Jacqueline Susann, the famed writer of "The Valley Of The Dolls" and other trashy ...</t>
  </si>
  <si>
    <t>PG;108 min;Drama;Richard Dutcher;Richard Dutcher;Matthew A. Brown, Richard Dutcher, Jacque Gray, Jeffrey Scott Kelly;Life as a Mormon missionary isn't what 19-year-old Brandon Allen expected: so many rules and so few successes. Los Angeles is as unrepentant as Sodom and Gomorrah. He's forced to share a ...</t>
  </si>
  <si>
    <t>R;112 min;Drama, Romance, Thriller;Michael Almereyda;William Shakespeare (play), Michael Almereyda (screen adaptation);Ethan Hawke, Kyle MacLachlan, Diane Venora, Sam Shepard;Modern-day New York City adaptation of Shakespeare's immortal story about Hamlet's plight to avenge his father's murder.</t>
  </si>
  <si>
    <t>R;135 min;Comedy, Drama, Music;Spike Lee;Spike Lee;Damon Wayans, Savion Glover, Jada Pinkett Smith, Tommy Davidson;A frustrated African American TV writer proposes a blackface minstrel show in protest, but to his chagrin it becomes a hit.</t>
  </si>
  <si>
    <t>R;115 min;Crime, Drama, Romance;James Gray;James Gray, Matt Reeves;Mark Wahlberg, Joaquin Phoenix, Charlize Theron, James Caan;In the rail yards of Queens, contractors repair and rebuild the city's subway cars. These contracts are lucrative, so graft and corruption are rife. When Leo Handler gets out of prison, he ...</t>
  </si>
  <si>
    <t>R;94 min;Comedy, Drama, Romance;Greg Berlanti;Greg Berlanti;Ben Weber, Timothy Olyphant, Matt McGrath, Zach Braff;In the palm-shaded oasis of West Hollywood, we meet Dennis, a promising photographer. As he prepares to celebrate his twenty-eighth birthday, he laments, ' I can't decide if my friends are ...</t>
  </si>
  <si>
    <t>R;87 min;Comedy, Crime, Thriller;John Waters;John Waters;Melanie Griffith, Stephen Dorff, Alicia Witt, Adrian Grenier;An insane independent film director and his renegade group of teenage filmmakers kidnap an A-list Hollywood actress and force her to star in their underground film.</t>
  </si>
  <si>
    <t>R;88 min;Drama, Comedy, Crime;Henry Bromell;Henry Bromell;William H. Macy, John Ritter, Neve Campbell, Donald Sutherland;Alex, a hit man, tries to get out of the family business, but his father won't let him do so. While seeking the help of a therapist, he meets a sexually charged 23-year-old woman with whom he falls in love.</t>
  </si>
  <si>
    <t>R;120 min;Drama, Romance, Western;Michael Winterbottom;Thomas Hardy (novel), Frank Cottrell Boyce (screenplay);Peter Mullan, Milla Jovovich, Wes Bentley, Nastassja Kinski;A prospector sells his wife and daughter to another gold miner for the rights to a gold mine. Twenty years later, the prospector is a wealthy man who owns much of the old west town named ...</t>
  </si>
  <si>
    <t>N/A;170 min;Drama, Romance;Khalid Mohamed;Khalid Mohamed (story), Javed Siddiqui (dialogue);Jaya Bhaduri, Karisma Kapoor, Hrithik Roshan, Neha;In 1993 Fiza's brother disappears during the riots in Mumbai. In 1999 Fiza is tired of waiting and goes looking for him.</t>
  </si>
  <si>
    <t>R;86 min;Drama, Music;Greg Harrison;Greg Harrison;Chris Ferreira, Mackenzie Firgens, Elizabeth Sun, Steve Van Wormer;An inside look into one night in the San Francisco underground rave scene.</t>
  </si>
  <si>
    <t>R;93 min;Romance, Thriller;Rob Hardy;Rob Hardy, William Packer, Will Power (story), Valencia Walker;Gary Dourdan, Gretchen Palmer, Kenya Moore, Soloman K. Smith;Jermaine, a young struggling Atlanta lawyer, decides to spruce up his marriage with Jasmine, who's mentally recovering from an abusive previous relationship, by hiring Jade, a bisexual ...</t>
  </si>
  <si>
    <t>R;96 min;Comedy, Drama;Miguel Arteta;Mike White;Mike White, Chris Weitz, Lupe Ontiveros, Beth Colt;An oddly naive man-child stalks his childhood best friend and tries to reconnect with their past.</t>
  </si>
  <si>
    <t>R;103 min;Drama;Jon Shear;Daniel Reitz (play), Daniel Reitz (screenplay), Jon Shear (screenplay);Dan Futterman, Sam Ball, Lothaire Bluteau, Alan Cumming;A tour of The Anger Stage.</t>
  </si>
  <si>
    <t>N/A;24 min;Mystery, Family;N/A;N/A;Meredith Henderson, John White, Sarah Ezer, Annick Obonsawin;N/A</t>
  </si>
  <si>
    <t>Unrated;89 min;Drama;David Gordon Green;David Gordon Green;Candace Evanofski, Donald Holden, Damian Jewan Lee, Curtis Cotton III;A group of children, in a depressed small town, band together to cover up a tragic mistake one summer.</t>
  </si>
  <si>
    <t>Unrated;95 min;Comedy, Horror, Mystery;Robert Lee King;Charles Busch (play), Charles Busch (screenplay);Lauren Ambrose, Thomas Gibson, Nicholas Brendon, Kimberley Davies;Spoof of 1960's Beach Party/Gidget surfing movies mixed with slasher horror films stars Lauren Ambrose as Florence Forrest, a not-so-innocent girl in 1960's Malibu who becomes "Chicklet" ...</t>
  </si>
  <si>
    <t>PG-13;106 min;Action, Drama, Crime;Jon Gunn;Jon Gunn, John W. Mann;Eric Roberts, David A.R. White, Cynthia Watros, Shiek Mahmud-Bey;Estranged twin brothers - one a con man, the other an Episcopal deacon - accidentally switch places... and find God in the process.</t>
  </si>
  <si>
    <t>R;82 min;Action, Comedy, Fantasy;Craig Mazin;James Gunn;Jordan Ladd, Rob Lowe, Jamie Kennedy, Mike Schwartz;The sixth or seventh best superhero team in the world pursue their rightful place in the harshly competitive world of toy tie-ins and fighting evil.</t>
  </si>
  <si>
    <t>N/A;90 min;N/A;Dmitriy Astrakhan;Mathias Klaschka, Karsten Laske;Karoline Eichhorn, Thomas Heinze, Juraj Kukura, Ulrich Tukur;N/A</t>
  </si>
  <si>
    <t>PG-13;119 min;Action, Adventure, Sci-Fi;Tim Burton;Pierre Boulle (novel), William Broyles Jr. (screenplay), Lawrence Konner (screenplay), Mark Rosenthal (screenplay);Mark Wahlberg, Tim Roth, Helena Bonham Carter, Michael Clarke Duncan;An Air Force astronaut crash lands on a mysterious planet where evolved, talking apes dominate a race of primitive humans.</t>
  </si>
  <si>
    <t>PG-13;127 min;Drama, Musical, Romance;Baz Luhrmann;Baz Luhrmann, Craig Pearce;Nicole Kidman, Ewan McGregor, John Leguizamo, Jim Broadbent;A poet falls for a beautiful courtesan whom a jealous duke covets in this stylish musical, with music drawn from familiar 20th century sources.</t>
  </si>
  <si>
    <t>PG-13;90 min;Comedy, Crime, Romance;Dennis Dugan;Hank Nelken, Greg DePaul;Steve Zahn, Jack Black, Jason Biggs, Amanda Peet;A pair of buddies conspire to save their best friend from marrying the wrong woman.</t>
  </si>
  <si>
    <t>R;125 min;Drama;Irwin Winkler;Mark Andrus;Kevin Kline, Kristin Scott Thomas, Hayden Christensen, Jena Malone;When a man is diagnosed with terminal cancer, he takes custody of his misanthropic teenage son, for whom quality time means getting high, engaging in small-time prostitution, and avoiding his father.</t>
  </si>
  <si>
    <t>R;131 min;Action, Drama, Thriller;Rod Lurie;David Scarpa (story), David Scarpa (screenplay), Graham Yost (screenplay);Robert Redford, James Gandolfini, Mark Ruffalo, Steve Burton;A court-martialed general rallies together 1200 inmates to rise against the corrupt system that put him away.</t>
  </si>
  <si>
    <t>PG-13;99 min;Drama, Romance;John Stockwell;Phil Hay, Matt Manfredi;Kirsten Dunst, Jay Hernandez, Bruce Davison, Herman Osorio;At Pacific Palisades High, a poor Latino falls hard for a troubled girl from the affluent neighborhood.</t>
  </si>
  <si>
    <t>PG-13;108 min;Comedy, Drama, Romance;Michael Tollin;Kevin Falls (story), Kevin Falls (screenplay), John Gatins (screenplay);Freddie Prinze Jr., Jessica Biel, Fred Ward, Matthew Lillard;A rich girl whose family summers on Cape Cod has a romance with a local poor boy who hopes to become a major league baseball player.</t>
  </si>
  <si>
    <t>R;105 min;Comedy, Drama, Music;Stephen Herek;John Stockwell;Mark Wahlberg, Jennifer Aniston, Dominic West, Jason Bonham;Lead singer of a tribute band becomes lead singer of the real band he idolizes.</t>
  </si>
  <si>
    <t>R;125 min;Action, Comedy, Crime;Demian Lichtenstein;Richard Recco, Demian Lichtenstein;Kurt Russell, Kevin Costner, Courteney Cox, Christian Slater;A gang of ex-cons rob a casino during Elvis convention week.</t>
  </si>
  <si>
    <t>PG-13;103 min;Comedy, Crime, Mystery;Woody Allen;Woody Allen;John Tormey, John Schuck, Woody Allen, Elizabeth Berkley;An insurance investigator and an efficency expert who hate each other are both hypnotized by a crooked hypnotist with a jade scorpion into stealing jewels.</t>
  </si>
  <si>
    <t>PG-13;109 min;Crime, Drama, Thriller;Peter Howitt;Howard Franklin;Ryan Phillippe, Rachael Leigh Cook, Claire Forlani, Tim Robbins;A computer programmer's dream job at a hot Portland-based firm turns nightmarish when he discovers his boss has a secret and ruthless means of dispatching anti-trust problems.</t>
  </si>
  <si>
    <t>PG;86 min;Comedy, Crime, Family;Tim Hill;David L. Watts (story), Jonathan Bernstein (story), Mark Blackwell (story), James Greer (story), Jonathan Bernstein (screenplay), Mark Blackwell (screenplay), James Greer (screenplay);Alex D. Linz, Larry Miller, Jamie Kennedy, Zena Grey;Max Keeble, the victim of his 7th grade class, plots revenge when he learns he's moving; it backfires when he doesn't move after all.</t>
  </si>
  <si>
    <t>R;91 min;Biography, Drama, Romance;Richard Eyre;John Bayley (books), Richard Eyre (screenplay), Charles Wood (screenplay);Kate Winslet, Hugh Bonneville, Judi Dench, Jim Broadbent;True story of the lifelong romance between novelist Iris Murdoch and her husband John Bayley, from their student days through her battle with Alzheimer's disease.</t>
  </si>
  <si>
    <t>PG-13;89 min;Comedy, Sport;Brendan Malloy, Emmett Malloy;Jon Zack;Flex Alexander, A.J. Cook, David Denman, Caroline Dhavernas;A snowboarder's plans for his own snowboard park go awry when an ex-girlfriend returns to town.</t>
  </si>
  <si>
    <t>PG-13;98 min;Comedy, Music;Harry Elfont, Deborah Kaplan;Deborah Kaplan, Harry Elfont, Richard Goldwater (characters), Dan DeCarlo (characters), John L. Goldwater (characters);Rachael Leigh Cook, Rosario Dawson, Tara Reid, Gabriel Mann;A girl group find themselves in the middle of a conspiracy to deliver subliminal messages through popular music in this send up of the music industry and pop culture.</t>
  </si>
  <si>
    <t>R;87 min;Comedy;Tom Green;Tom Green, Derek Harvie;Tom Green, Rip Torn, Marisa Coughlan, Eddie Kaye Thomas;An unemployed cartoonist moves back in with his parents and younger brother Freddy. When his parents demand he leave, he begins to spread rumors that his father is sexually abusing Freddy.</t>
  </si>
  <si>
    <t>PG;95 min;Animation, Action, Adventure;Bobby Farrelly, Peter Farrelly;Marc Hyman;Chris Rock, Laurence Fishburne, David Hyde Pierce, Brandy Norwood;A policeman white blood cell, with the help of a cold pill, must stop a deadly virus from destroying the human they live in, Frank.</t>
  </si>
  <si>
    <t>R;95 min;Comedy;Gregory Poirier;Gregory Poirier;Jerry O'Connell, Shannon Elizabeth, Jake Busey, Horatio Sanz;Seven years ago, a bunch of friends make a bet that'll give the last remaining bachelor a ton of money. Now, after losing a ton of money at a Vegas Casino, Michael Delaney has to quickly ...</t>
  </si>
  <si>
    <t>PG-13;94 min;Action, Western;Les Mayfield;Roderick Taylor (story), Roderick Taylor (screenplay), John Rogers (screenplay);Colin Farrell, Scott Caan, Ali Larter, Gabriel Macht;When a Midwest town learns that a corrupt railroad baron has captured the deeds to their homesteads without their knowledge, a group of young ranchers join forces to take back what is ...</t>
  </si>
  <si>
    <t>R;147 min;Drama, Mystery, Thriller;David Lynch;David Lynch;Naomi Watts, Laura Harring, Ann Miller, Dan Hedaya;After a car wreck on the winding Mulholland Drive renders a woman amnesiac, she and a perky Hollywood-hopeful search for clues and answers across Los Angeles in a twisting venture beyond dreams and reality.</t>
  </si>
  <si>
    <t>R;102 min;Drama, Horror, Mystery;Nick Hamm;Guy Burt (novel), Ben Court (screenplay), Caroline Ip (screenplay);Thora Birch, Desmond Harrington, Daniel Brocklebank, Laurence Fox;Four teenagers at a British private school secretly uncover and explore the depths of a sealed underground hole created decades ago as a possible bomb shelter.</t>
  </si>
  <si>
    <t>PG-13;86 min;Comedy, Mystery, Romance;Mark Waters;John J. Strauss (story), Ed Decter (story), David Kidd (story), Ron Burch (story), Ron Burch (screenplay), David Kidd (screenplay);Monica Potter, Freddie Prinze Jr., Shalom Harlow, Ivana Milicevic;A young woman is attracted to a man despite her thinking she's seen him kill someone.</t>
  </si>
  <si>
    <t>R;104 min;Comedy, Romance;Peter Chelsom;Michael Laughlin, Buck Henry;Warren Beatty, Nastassja Kinski, Diane Keaton, Goldie Hawn;Porter Stoddard is a well-known New York architect who is at a crossroads... a nexus where twists and turns lead to myriad missteps some with his wife Ellie, others with longtime friends ...</t>
  </si>
  <si>
    <t>N/A;30 min;N/A;N/A;N/A;N/A;N/A</t>
  </si>
  <si>
    <t>R;93 min;Comedy;DJ Pooh;DJ Pooh;Anthony Albano, Dr. Dre, Tic, Lamont Bentley;With the rent due and his car booted, Sean (Dr. Dre) has to come up with some ends...and fast. When his best buddy and roommate Dee Loc (Snoop Dogg), suggests that Sean get a job busting ...</t>
  </si>
  <si>
    <t>R;101 min;Crime, Drama, Mystery;Scott McGehee, David Siegel;Elisabeth Sanxay Holding (novel), Scott McGehee, David Siegel;Tilda Swinton, Goran Visnjic, Jonathan Tucker, Peter Donat;A woman spirals out of control while trying to keep her son from being found culpable in a murder investigation.</t>
  </si>
  <si>
    <t>R;111 min;Comedy, Drama;Terry Zwigoff;Daniel Clowes (comic book), Daniel Clowes, Terry Zwigoff;Thora Birch, Scarlett Johansson, Steve Buscemi, Brad Renfro;With only the plan of moving in together after high school, two unusually devious friends seek direction in life. As a mere gag, they respond to a man's newspaper ad for a date, only to find it will greatly complicate their lives.</t>
  </si>
  <si>
    <t>R;96 min;Crime, Horror;Ernest R. Dickerson;Adam Simon, Tim Metcalfe;Snoop Dogg, Pam Grier, Michael T. Weiss, Clifton Powell;Over 20 years after his death by a gunshot, Jimmy Bones comes back as a ghost to wreak revenge on those who killed him and to clean up his neighborhood.</t>
  </si>
  <si>
    <t>R;113 min;Drama, Mystery, Sci-Fi;Richard Kelly;Richard Kelly;Jake Gyllenhaal, Holmes Osborne, Maggie Gyllenhaal, Daveigh Chase;A troubled teenager is plagued by visions of a large bunny rabbit that manipulates him to commit a series of crimes, after narrowly escaping a bizarre accident.</t>
  </si>
  <si>
    <t>R;90 min;Horror, Thriller;J.S. Cardone;J.S. Cardone;Kerr Smith, Brendan Fehr, Izabella Miko, Johnathon Schaech;A young man gets embroiled in a war against vampires.</t>
  </si>
  <si>
    <t>R;95 min;Comedy, Romance;J.B. Rogers;Peter Gaulke, Gerry Swallow;Chris Klein, Heather Graham, Orlando Jones, Sally Field;Young orphan Gilly (Klein) finds out his lover Jo (Graham) may actually be his biological sister. After they break up he discovers he's not related and travels across the country to stop ...</t>
  </si>
  <si>
    <t>R;95 min;Comedy, Crime, Drama;Jon Favreau;Jon Favreau;Jon Favreau, Vince Vaughn, Joe Goossen, Famke Janssen;Two aspiring boxers, lifelong friends, get involved in a money-laundering scheme through a low-level organized crime group.</t>
  </si>
  <si>
    <t>PG-13;93 min;Animation, Comedy, Fantasy;Henry Selick;Kaja Blackley (graphic novel "Dark Town"), Sam Hamm;Brendan Fraser, Bridget Fonda, John Turturro, Chris Kattan;In a coma, a cartoonist finds himself trapped within his own underground creation and must find a way to get back, while racing against his popular but treacherous character, Monkeybone.</t>
  </si>
  <si>
    <t>PG-13;84 min;Adventure, Biography, Comedy;Blair Hayes;Cinco Paul, Ken Daurio;Jake Gyllenhaal, Swoosie Kurtz, Marley Shelton, Danny Trejo;"Bubble Boy" is a comedy about a young man who was born without an immune system and has lived his life within a plastic bubble in his bedroom. When he finds out that the woman he has loved...</t>
  </si>
  <si>
    <t>PG;113 min;Adventure, Biography, Drama;Mitch Davis;Mitch Davis, John H. Groberg (book);Christopher Gorham, Anne Hathaway, Joe Folau, Nathaniel Lees;John Groberg, a farm kid from Idaho Falls, crosses an ocean to become a missionary in the remote and exotic Tongan islands during the 1950's.</t>
  </si>
  <si>
    <t>PG;85 min;Comedy, Family, Romance;Eric Bross;Eric Aronson, Paul B. Stanton;Lance Bass, Joey Fatone, Emmanuelle Chriqui, GQ;A shy advertising employee meets his dream girl on the El train, but doesn't remember to get her phone number, resulting in an all-out search for the mystery girl</t>
  </si>
  <si>
    <t>PG-13;84 min;Drama, Horror, Mystery;Stephen Carpenter;Stephen Carpenter;Melissa Sagemiller, Wes Bentley, Casey Affleck, Eliza Dushku;A co-ed is caught between the world of the living and the dead.</t>
  </si>
  <si>
    <t>PG-13;104 min;Music, Romance;Vondie Curtis-Hall;Cheryl L. West (story), Kate Lanier (screenplay);Mariah Carey, Max Beesley, Da Brat, Tia Texada;A young singer dates a disc jockey who helps her get into the music business, but their relationship become complicated as she ascends to super stardom.</t>
  </si>
  <si>
    <t>N/A;N/A;Documentary, Drama, Mystery;David Priest;Sharon Dymmel, Susan Horwitz;N/A;N/A</t>
  </si>
  <si>
    <t>R;95 min;Comedy, Drama, Music;John Cameron Mitchell;John Cameron Mitchell (book), Stephen Trask (book), John Cameron Mitchell (screenplay);John Cameron Mitchell, Miriam Shor, Stephen Trask, Theodore Liscinski;A transsexual punk-rock girl from East Berlin tours the U.S. with her band as she tells her life story and follows the former lover/band-mate who stole her songs.</t>
  </si>
  <si>
    <t>PG-13;81 min;Comedy, Musical, Adventure;Louis C.K.;Louis C.K.;Lance Crouther, J.B. Smoove, Jennifer Coolidge, Reg E. Cathey;Pootie Tang, the musician/actor/folk hero of the ghetto, is chronicled from his early childhood to his battles against the evil Corporate America, who try to steal his magic belt and make ...</t>
  </si>
  <si>
    <t>R;98 min;Drama, War;Danis Tanovic;Danis Tanovic;Branko Djuric, Rene Bitorajac, Filip Sovagovic, Georges Siatidis;Bosnia and Herzegovina during 1993 at the time of the heaviest fighting between the two warring sides. Two soldiers from opposing sides in the conflict, Nino and Ciki, become trapped in no man's land, whilst a third soldier becomes a living booby trap.</t>
  </si>
  <si>
    <t>R;95 min;Comedy, Crime, Drama;David Atkins;Paul Felopulos (story), David Atkins (story), David Atkins (screenplay);Chelcie Ross, Steve Martin, Laura Dern, Lynne Thigpen;A dentist finds himself a murder suspect after a sexy patient seduces him into prescribing her drugs.</t>
  </si>
  <si>
    <t>R;93 min;Drama, Romance;Vincent Jay Miller;Vincent Jay Miller;Jaime Gomez, Seidy Lopez, Zach Galligan, Troy Winbush;Mike is romantic and persistent, a social worker at a psychiatric clinic who falls for a new intern. Gabriela is passionate; she's also engaged; although her love for her fiance Patrick ...</t>
  </si>
  <si>
    <t>R;97 min;Horror, Mystery;Brad Anderson;Brad Anderson, Stephen Gevedon;David Caruso, Stephen Gevedon, Paul Guilfoyle, Josh Lucas;Tensions rise within an asbestos cleaning crew as they work in an abandoned mental hospital with a horrific past that seems to be coming back.</t>
  </si>
  <si>
    <t>R;115 min;Crime, Drama;Larry Clark;Jim Schutze (book), David McKenna (screenplay), Roger Pullis (screenplay);Brad Renfro, Bijou Phillips, Rachel Miner, Nick Stahl;Based on a true story. Naive teenagers plot to murder one of their own, who has been too much of a bully to them.</t>
  </si>
  <si>
    <t>Unrated;100 min;Comedy, Drama, Romance;Piyush Dinker Pandya;Piyush Dinker Pandya;Deep Katdare, Purva Bedi, Ronobir Lahiri, Rizwan Manji;College freshman Krishna Reddy, who has never cared for his Indian-American cultural heritage, looks forward to a new life on campus but is surprised to find that he has been assigned ...</t>
  </si>
  <si>
    <t>R;84 min;Drama, Thriller;Patrick Stettner;Patrick Stettner;Stockard Channing, Julia Stiles, Frederick Weller, Mary Testa;Two businesswomen bond and reveal their inner natures while getting carried away on a revenge attack against an accused rapist.</t>
  </si>
  <si>
    <t>NC-17;97 min;Crime, Drama;Michael Cuesta;Stephen M. Ryder, Michael Cuesta, Gerald Cuesta;Paul Dano, Bruce Altman, Billy Kay, James Costa;A 15-year-old Long Island boy loses everything and everyone he knows, soon becoming involved in a relationship with a much older man.</t>
  </si>
  <si>
    <t>R;105 min;Crime, Drama, Music;Kasi Lemmons;George Dawes Green (novel), George Dawes Green (screenplay);Samuel L. Jackson, Colm Feore, Ann Magnuson, Damir Andrei;A cave-dwelling man sets out to track down the killer of a homeless boy and bring him to justice.</t>
  </si>
  <si>
    <t>PG-13;119 min;Crime, Drama, Mystery;Richard Dutcher;Richard Dutcher;Richard Dutcher, Matthew A. Brown, Wilford Brimley, Carrie Morgan;The sheriff of a small Utah community searches for a serial killer.</t>
  </si>
  <si>
    <t>PG-13;90 min;Action, Adventure, Drama;Steve Miner;George Durham (book), Scott Busby, Martin Copeland;James Van Der Beek, Rachael Leigh Cook, Ashton Kutcher, Dylan McDermott;A ragtag group of youngsters band together after the American Civil War to form the Texas Rangers, a group charged with the dangerous, ruthless duty of cleaning up the West.</t>
  </si>
  <si>
    <t>N/A;90 min;Drama;Yan Yan Mak;N/A;Stanley Tam;N/A</t>
  </si>
  <si>
    <t>R;86 min;Action, Drama, Comedy;Mel Smith;Kim Fuller (story), Georgia Pritchett (story), Kim Fuller (screenplay);Minnie Driver, Mary McCormack, Kevin McNally, Mark Williams;A nurse eavesdrops with a friend on a cell phone conversation that describes a bank heist. She and the friend then conspire to blackmail the robbers for $2 million.</t>
  </si>
  <si>
    <t>N/A;68 min;Music;Tim Pope, Richard Heslop, David G. Hillier;N/A;Robert Smith, Perry Bamonte, Jason Cooper, Simon Gallup;N/A</t>
  </si>
  <si>
    <t>R;97 min;Drama, Comedy;Michael Polish;Mark Polish, Michael Polish;Jon Gries, Daryl Hannah, Garrett Morris, Patrick Bauchau;Sunny Holiday, an aspiring singing star, abandons his wife and young baby to set off on a nine-month tour of bleak western towns. He takes off with his road manager in a pink Chrysler in ...</t>
  </si>
  <si>
    <t>N/A;N/A;Documentary;Eli Kabillio;Eli Kabillio, Greg Walloch;Tony Albanese, Stephen Baldwin, Jeff Bond, Paul Borghese;N/A</t>
  </si>
  <si>
    <t>N/A;30 min;Animation, Comedy, Crime;N/A;N/A;N/A;The murder of a man impersonating Kogoro turns out to be connected to a suicide five years earlier.</t>
  </si>
  <si>
    <t>R;95 min;Crime, Mystery, Thriller;James D. Deck;Jason Kabolati;Rachel Hunter, James Russo, Matt Battaglia, Scarlett McAlister;The nature and lure of power: in Dallas, a councilman is on trial for corruption, the D.A. is running for the US Senate, a serial killer is slashing prostitutes, and a professor is murdered...</t>
  </si>
  <si>
    <t>PG-13;116 min;Crime, Drama, Thriller;Nick Cassavetes;James Kearns;Gabriela Oltean, Denzel Washington, Kimberly Elise, Ron Annabelle;A down-on-his luck father, whose insurance won't cover his son's heart transplant, takes the hospital's emergency room hostage until the doctors agree to perform the operation.</t>
  </si>
  <si>
    <t>R;120 min;Documentary;Michael Moore;Michael Moore;Michael Moore, Salvador Allende, Jacobo Arbenz, Mike Bradley;Filmmaker Michael Moore explores the roots of America's predilection for gun violence.</t>
  </si>
  <si>
    <t>PG-13;99 min;Action, Comedy, Horror;Ellory Elkayem;Ellory Elkayem (story), Randy Kornfield (story), Jesse Alexander (screenplay), Ellory Elkayem (screenplay);David Arquette, Kari Wuhrer, Scott Terra, Scarlett Johansson;A variety of horrible poisonous spiders get exposed to a noxious chemical that causes them to grow to monumental proportions.</t>
  </si>
  <si>
    <t>PG;90 min;Action, Adventure, Comedy;John Stainton;John Stainton (story), Holly Goldberg Sloan (screenplay);Steve Irwin, Terri Irwin, Magda Szubanski, David Wenham;The Crocodile Hunter mistakes some CIA agents for poachers and sets out to stop them from capturing a wily croc which, unbeknownst to him, has swallowed a tracking drone.</t>
  </si>
  <si>
    <t>R;125 min;Drama, War;Gregory Hoblit;John Katzenbach (novel), Billy Ray (screenplay), Terry George (screenplay);Bruce Willis, Colin Farrell, Terrence Howard, Cole Hauser;A law student becomes a lieutenant during World War II, is captured and asked to defend a black prisoner of war falsely accused of murder.</t>
  </si>
  <si>
    <t>R;113 min;Biography, Comedy, Crime;George Clooney;Chuck Barris (book), Charlie Kaufman (screenplay);Dick Clark, Sam Rockwell, Michelle Sweeney, Drew Barrymore;An adaptation of the cult memoir of game show impresario Chuck Barris, in which he purports to have been a CIA hitman.</t>
  </si>
  <si>
    <t>PG-13;132 min;Adventure, Drama, Romance;Shekhar Kapur;A.E.W. Mason (novel), Michael Schiffer (screenplay), Hossein Amini (screenplay);Wes Bentley, Mohamed Bouich, Campbell Brown, Daniel Caltagirone;A British officer resigns his post just before battle and subsequently receives four white feathers from his friends and fiancee as symbols of what they believe to be his cowardice.</t>
  </si>
  <si>
    <t>PG-13;107 min;Drama, Romance;Todd Haynes;Todd Haynes;Julianne Moore, Dennis Quaid, Dennis Haysbert, Patricia Clarkson;In 1950s Connecticut, a housewife faces a marital crisis and mounting racial tensions in the outside world.</t>
  </si>
  <si>
    <t>R;101 min;Drama, Mystery, Romance;Phillip Noyce;Graham Greene (novel), Christopher Hampton (screenplay), Robert Schenkkan (screenplay);Michael Caine, Brendan Fraser, Do Thi Hai Yen, Rade Serbedzija;An older British reporter vies with a young U.S. doctor for the affections of a beautiful Vietnamese woman.</t>
  </si>
  <si>
    <t>R;98 min;Action, Sci-Fi, Sport;John McTiernan;William Harrison (short story "Roller Ball Murder"), William Harrison, Larry Ferguson (screenplay), John Pogue (screenplay);Chris Klein, Jean Reno, LL Cool J, Rebecca Romijn;The big thing in 2005 is a violent sport which can have some pretty serious consequences... like dying.</t>
  </si>
  <si>
    <t>R;135 min;Crime, Drama;Spike Lee;David Benioff (novel), David Benioff (screenplay);Edward Norton, Philip Seymour Hoffman, Barry Pepper, Rosario Dawson;Cornered by the DEA, convicted New York drug dealer Montgomery Brogan reevaluates his life in the 24 remaining hours before facing a seven-year jail term.</t>
  </si>
  <si>
    <t>R;95 min;Comedy, Drama, Romance;Paul Thomas Anderson;Paul Thomas Anderson;Adam Sandler, Jason Andrews, Don McManus, Emily Watson;A psychologically troubled novelty supplier is nudged towards a romance with an English woman, all the while being extorted by a phone-sex line run by a crooked mattress salesman, and purchasing stunning amounts of pudding.</t>
  </si>
  <si>
    <t>PG-13;120 min;Biography, Drama, Romance;Denzel Washington;Antwone Fisher;Derek Luke, Malcolm David Kelley, Cory Hodges, Denzel Washington;Antwone Fisher, a young navy man, is forced to see a psychiatrist after a violent outburst against a fellow crewman. During the course of treatment a painful past is revealed and a new hope begins.</t>
  </si>
  <si>
    <t>N/A;30 min;Comedy;Natalie Barandes;N/A;Tom Carver, Jay Chandrasekhar, Kevin Heffernan, Steve Lemme;A "Reel Comedy" episode of interviews with the cast members of "Super Troopers," a movie about five Vermont state troopers who are trying to avid pranksters with a knack for screwing up, ...</t>
  </si>
  <si>
    <t>R;114 min;Comedy, Drama;Spike Jonze;Susan Orlean (book), Charlie Kaufman (screenplay), Donald Kaufman (screenplay);Nicolas Cage, Tilda Swinton, Meryl Streep, Chris Cooper;A lovelorn screenwriter becomes desperate as he tries and fails to adapt The Orchid Thief by Susan Orlean for the screen.</t>
  </si>
  <si>
    <t>R;108 min;Crime, Drama, Mystery;Michael Caton-Jones;Mike McAlary (article), Ken Hixon (screenplay);Robert De Niro, Frances McDormand, James Franco, Eliza Dushku;Vincent Lamarca, whose father was executed for a 1950s kidnapping of a child, grew up to become a police officer, only to see his own son become a murderer.</t>
  </si>
  <si>
    <t>PG-13;109 min;Drama;Peter Kosminsky;Janet Fitch (novel), Mary Agnes Donoghue (screenplay);Amy Aquino, John Billingsley, Elisa Bocanegra, Darlene Bohorquez;A teenager journeys through a series of foster homes after her mother goes to prison for committing a crime of passion.</t>
  </si>
  <si>
    <t>PG-13;99 min;Comedy, Romance;Reginald Hudlin;Jay Scherick, David Ronn;Matthew Perry, Elizabeth Hurley, Vincent Pastore, Bruce Campbell;A process server tries to serve an elusive female target.</t>
  </si>
  <si>
    <t>N/A;26 min;Documentary;N/A;N/A;Powers Boothe, Bill Butler, Kevin Cozen, Arnold Glassman;N/A</t>
  </si>
  <si>
    <t>PG;90 min;Drama, Romance, Family;Jay Russell;Natalie Babbitt (novel), Jeffrey Lieber (screenplay), James V. Hart (screenplay);Alexis Bledel, William Hurt, Sissy Spacek, Jonathan Jackson;A young woman meets and falls in love with a young man who is part of a family of immortals.</t>
  </si>
  <si>
    <t>PG-13;98 min;Action, Crime, Thriller;Don Michael Paul;Don Michael Paul;Steven Seagal, Morris Chestnut, Ja Rule, Nia Peeples;This movie tells the story of a man who goes undercover in a hi-tech prison to find out information to help prosecute those who killed his wife. While there he stumbles onto a plot involving a death-row inmate and his $200 million stash of gold.</t>
  </si>
  <si>
    <t>R;113 min;Documentary, Biography, Comedy;David Raynr;Martin Lawrence;Martin Lawrence, Nancy O'Dell, Paul Keeley, Art Cohan;After undergoing a number of personal crises, a stand-up comic returns to the stage for a one-man show featuring stinging social commentary and very personal reflections about his life.</t>
  </si>
  <si>
    <t>R;90 min;Crime, Drama, Thriller;Franc. Reyes;Franc. Reyes;John Leguizamo, Peter Sarsgaard, Denise Richards, Vincent Laresca;A successful South Bronx drug dealer turns his back on his roots and gives money to a Wall Street broker to invest for him.</t>
  </si>
  <si>
    <t>PG-13;81 min;Action, Comedy;Steve Oedekerk;Steve Oedekerk;Steve Oedekerk, Fei Lung, Leo Lee, Ling-Ling Hsieh;A rough-around-the-edges martial arts master seeks revenge for his parent's death.</t>
  </si>
  <si>
    <t>G;88 min;Comedy, Family, Music;Peter Hastings;Mark Perez;Haley Joel Osment, Diedrich Bader, Candy Ford, James Gammon;Based on an attraction at Disneyland, the Country Bear Jamboree, "The Country Bears" (2002) is one in a long line of live action Disney family films. The movie is a satire of Behind the ...</t>
  </si>
  <si>
    <t>N/A;17 min;Short, Documentary;Michelle Palmer;N/A;Melyssa Ade, Maxyne Baker, Dennis Berardi, David Cronenberg;A behind-the-scenes look at the tenth installment of the adventures of Jason Voorhees and his murderous rampages. Includes interviews with the cast and crew and takes a look at some of the ...</t>
  </si>
  <si>
    <t>PG;94 min;Adventure, Biography, Drama;Phillip Noyce;Doris Pilkington (book), Christine Olsen (screenplay);Everlyn Sampi, Tianna Sansbury, Laura Monaghan, David Gulpilil;In 1931, three aboriginal girls escape after being plucked from their homes to be trained as domestic staff and set off on a trek across the Outback.</t>
  </si>
  <si>
    <t>R;114 min;Crime, Mystery, Thriller;Brian De Palma;Brian De Palma;Rebecca Romijn, Antonio Banderas, Peter Coyote, Eriq Ebouaney;A woman tries to straighten out her life, even as her past as a con-woman comes back to haunt her.</t>
  </si>
  <si>
    <t>R;93 min;Comedy, Drama, Romance;Miguel Arteta;Mike White;Jennifer Aniston, Deborah Rush, Mike White, John Carroll Lynch;A discount store clerk strikes up an affair with a stock boy who considers himself the incarnation of Holden Caulfield.</t>
  </si>
  <si>
    <t>PG;73 min;Animation, Action, Adventure;Craig McCracken;Charlie Bean, Lauren Faust, Craig McCracken, Paul Rudish, Don Shank, Charlie Bean (story), Craig McCracken (story), Amy Keating Rogers (story), Paul Rudish (story), Don Shank (story), Lauren Faust (story), Craig McCracken (creator);Cathy Cavadini, Tara Strong, Elizabeth Daily, Roger Jackson;The movie shows the origin of the Powerpuff Girls before the cartoon series. It explains why they were born and why they dedicated their lives to fighting crime and the forces of evil.</t>
  </si>
  <si>
    <t>PG-13;109 min;Drama;Michael Hoffman;Ethan Canin (short story "The Palace Thief"), Neil Tolkin (screenplay);Kevin Kline, Emile Hirsch, Embeth Davidtz, Rob Morrow;An idealistic prep school teacher attempts to redeem an incorrigible student.</t>
  </si>
  <si>
    <t>PG-13;99 min;Drama, Mystery, Romance;Steven Soderbergh;Stanislaw Lem (novel), Steven Soderbergh (screenplay);George Clooney, Natascha McElhone, Viola Davis, Jeremy Davies;A troubled psychologist is sent to investigate the crew of an isolated research station orbiting a bizarre planet.</t>
  </si>
  <si>
    <t>PG-13;102 min;Romance, Drama, Mystery;Neil LaBute;A.S. Byatt (novel), David Henry Hwang (screenplay), Laura Jones (screenplay), Neil LaBute (screenplay);Gwyneth Paltrow, Aaron Eckhart, Jeremy Northam, Jennifer Ehle;A pair of literary sleuths unearth the amorous secret of two Victorian poets only to find themselves falling under a passionate spell.</t>
  </si>
  <si>
    <t>PG-13;103 min;Comedy, Romance;Stephen Herek;John Scott Shepherd (story), John Scott Shepherd (screenplay), Dana Stevens (screenplay);Angelina Jolie, Edward Burns, Tony Shalhoub, Christian Kane;A reporter interviews a psychic, who tells her that she's going to die and her life is meaningless.</t>
  </si>
  <si>
    <t>R;91 min;Action, Thriller;Wych Kaosayananda;Alan B. McElroy;Antonio Banderas, Lucy Liu, Gregg Henry, Ray Park;Tasked with destroying each other, an FBI agent and a rogue DIA agent soon discover that there's a much bigger enemy at work.</t>
  </si>
  <si>
    <t>PG-13;85 min;Comedy, Crime;Bruce McCulloch;Martin Hynes (story), Peter Tolan (story), Peter Tolan (screenplay);Jason Lee, Tom Green, Leslie Mann, Megan Mullally;A middle-class man turns to a life of crime in order to finance his niece's first year at Harvard University.</t>
  </si>
  <si>
    <t>PG;76 min;Animation, Adventure, Comedy;Tuck Tucker;Craig Bartlett (characters), Craig Bartlett, Steve Viksten;Spencer Klein, Francesca Smith, Jamil Walker Smith, Dan Castellaneta;A fourth grader and his best friend set out to stop an industrialist from bulldozing their town.</t>
  </si>
  <si>
    <t>R;101 min;Crime, Horror, Thriller;William Malone;Moshe Diamant (story), Josephine Coyle, Holly Payberg-Torroija (contributing writer);Stephen Dorff, Natascha McElhone, Stephen Rea, Udo Kier;Four bodies are found in New York City. Why, why, why? The coincidence? They all died 48 hours after logging on to a site named feardotcom.com. Tough detective Mike Reilly collaborates with...</t>
  </si>
  <si>
    <t>PG-13;93 min;Action, Adventure, Thriller;Christian Duguay;Timothy Scott Bogart (story), Mark Mullin (story), Michael Zaidan (screenplay);Devon Sawa, Bridgette Wilson-Sampras, Rupert Graves, Rufus Sewell;While filming a advertisment, some extreme sports enthusiasts unwittingly stop a group of terrorists.</t>
  </si>
  <si>
    <t>R;93 min;Comedy;Wallace Wolodarsky;Joe Jarvis, Greg Coolidge;Barry Watson, Michael Rosenbaum, Harland Williams, Melissa Sagemiller;Three rowdy college students are kicked out of their dorm and dress up in drag to live in the DOG house, where the girls deemed unattractive live.</t>
  </si>
  <si>
    <t>N/A;60 min;Crime, Thriller, Drama;N/A;N/A;N/A;N/A</t>
  </si>
  <si>
    <t>R;94 min;Action, Crime, Drama;Walter Hill;David Giler, Walter Hill;Wesley Snipes, Ving Rhames, Peter Falk, Michael Rooker;When heavyweight champion George 'Iceman' Chambers lands in prison, the resident gangster arranges a boxing match with the reigning prison champ.</t>
  </si>
  <si>
    <t>PG-13;99 min;Drama, Music, Mystery;Stephen Gaghan;Stephen Gaghan;Katie Holmes, Benjamin Bratt, Charlie Hunnam, Zooey Deschanel;A senior at an elite college, already under severe pressure to complete her thesis and land a prestigious job, must confront the sudden reappearance of her old boyfriend, after his two year...</t>
  </si>
  <si>
    <t>R;105 min;Crime, Drama, Thriller;Joe Carnahan;Joe Carnahan;Dan Leis, Jason Patric, Lloyd Adams, Meagan Issa;When the trail goes cold on a murder investigation of a policeman an undercover narcotics officer is lured back to the force to help solve the case.</t>
  </si>
  <si>
    <t>R;110 min;Comedy, Drama, Romance;Roger Avary;Bret Easton Ellis (novel), Roger Avary (screenplay);James Van Der Beek, Shannyn Sossamon, Jessica Biel, Kip Pardue;The incredibly spoiled and overprivileged students of Camden College are a backdrop for an unusual love triangle between a drug dealer, a virgin and a bisexual classmate.</t>
  </si>
  <si>
    <t>PG-13;85 min;Comedy, Crime, Thriller;Barry Sonnenfeld;Dave Barry (novel), Robert Ramsey (screenplay), Matthew Stone (screenplay);Tim Allen, Rene Russo, Stanley Tucci, Tom Sizemore;The lives of several Miami denizens, from ad agents to gunrunners to street thugs to law enforcement to school-children, intersect with humorous and dangerous results.</t>
  </si>
  <si>
    <t>PG;97 min;Comedy, Drama, Romance;Oliver Parker;Oscar Wilde (play), Oliver Parker (screenplay);Rupert Everett, Colin Firth, Frances O'Connor, Reese Witherspoon;In 1890s London, two friends use the same pseudonym ("Ernest") for their on-the-sly activities. Hilarity ensues.</t>
  </si>
  <si>
    <t>R;109 min;Comedy, Crime, Drama;Danny DeVito;Adam Resnick;Robin Williams, Edward Norton, Catherine Keener, Danny DeVito;Kids show host Rainbow Randolph is fired in disgrace while his replacement, Sheldon Mopes, aka Smoochy the Rhino, finds himself a rising star. Unfortunately for Sheldon, the kid's TV business isn't all child's play.</t>
  </si>
  <si>
    <t>N/A;120 min;Drama;Morag Fullarton;Jonathan Harvey;Sarah Lancashire, Emma Fielding, Mina Anwar, Julia Ford;N/A</t>
  </si>
  <si>
    <t>PG-13;90 min;Comedy, Drama;Patricia Cardoso;Josefina Lopez (play), George LaVoo (teleplay), Josefina Lopez (teleplay);America Ferrera, Lupe Ontiveros, Ingrid Oliu, George Lopez;This is the story of Ana, a first generation Mexican-American teenager on the verge of becoming a woman. She lives in the predominately Latino community of East Los Angeles. Freshly ...</t>
  </si>
  <si>
    <t>PG-13;95 min;Comedy, Action, Sci-Fi;Ron Underwood;Neil Cuthbert;Eddie Murphy, Randy Quaid, Rosario Dawson, Joe Pantoliano;In the future, a man struggles to keep his lunar nightclub out of the hands of the mafia.</t>
  </si>
  <si>
    <t>R;106 min;Crime, Drama, Thriller;Luis Mandoki;Greg Iles (novel), Greg Iles (screenplay);Charlize Theron, Courtney Love, Stuart Townsend, Kevin Bacon;When their daughter is kidnapped by experienced nappers, the Jennings' turn the tables on this seemingly foolproof plan.</t>
  </si>
  <si>
    <t>PG-13;117 min;Drama, Romance;Brad Silberling;Brad Silberling;Jake Gyllenhaal, Dustin Hoffman, Susan Sarandon, Alexia Landeau;As he copes with the death of his fiancee along with her parents, a young man must figure out what he wants out of life.</t>
  </si>
  <si>
    <t>R;96 min;Action, Crime, Drama;Scott Kalvert;Paul Kimatian, Christopher Gambale;Stephen Dorff, Brad Renfro, Fairuza Balk, Norman Reedus;Two brothers, Leon and Bobby are members of the street gang in Brooklyn known as the deuces. Their brother was killed by a drug overdose a few years earlier and the gang is determined to ...</t>
  </si>
  <si>
    <t>R;107 min;Action, Drama, Sci-Fi;Kurt Wimmer;Kurt Wimmer;Christian Bale, Dominic Purcell, Sean Bean, Christian Kahrmann;In a Fascist future where all forms of feeling are illegal, a man in charge of enforcing the law rises to overthrow the system.</t>
  </si>
  <si>
    <t>N/A;13 min;Documentary;N/A;N/A;Robert Carlyle, Rhys Ifans, Samuel L. Jackson, Emily Mortimer;N/A</t>
  </si>
  <si>
    <t>R;86 min;Comedy, Romance;Dewey Nicks;David H. Steinberg;Devon Sawa, Jason Segel, Michael C. Maronna, Jason Schwartzman;When geeky Ethan discovers three fellow students scamming the examination system, he blackmails them to win over the college's most popular girl.</t>
  </si>
  <si>
    <t>R;98 min;Comedy, Drama;Burr Steers;Burr Steers;Kieran Culkin, Claire Danes, Jeff Goldblum, Jared Harris;A young man's peculiar upbringing renders him unable to competently cope with the struggle of growing up.</t>
  </si>
  <si>
    <t>R;102 min;Comedy, Drama, Romance;Paul Gross;Paul Gross (story), John Krizanc (story), Paul Quarrington (story), Paul Gross (screenplay), John Krizanc (screenplay);James B. Douglas, Molly Parker, Paul Gross, Barbara Gordon;Paul Gross stars as the leader of a recently reunited curling team from a small Canadian town. This offbeat comedy follows the team as they work through their respective life issues and ...</t>
  </si>
  <si>
    <t>R;101 min;Comedy, Romance;Steven Soderbergh;Coleman Hough;David Duchovny, Nicky Katt, Catherine Keener, Mary McCormack;A day in the life of a group of men and women in Hollywood, in the hours leading up to a friend's birthday party.</t>
  </si>
  <si>
    <t>PG-13;141 min;Drama, Romance;John Sayles;John Sayles;Alex Lewis, Alan King, Cullen Douglas, Clifton James;A woman and her new husband returns to her hometown roots in coastal northern Florida, and must deal with family, business, and encroaching real estate development.</t>
  </si>
  <si>
    <t>R;105 min;Biography, Crime, Drama;Paul Schrader;Robert Graysmith (book), Michael Gerbosi;Greg Kinnear, Willem Dafoe, Rita Wilson, Maria Bello;A story about "Hogan's Heroes" star Bob Crane and his friendship with John Carpenter.</t>
  </si>
  <si>
    <t>R;96 min;Crime, Horror, Mystery;Jim Gillespie;Howard Swindle (book), Ron L. Brinkerhoff (screen story), Ron L. Brinkerhoff (screenplay);Sylvester Stallone, Charles S. Dutton, Polly Walker, Kris Kristofferson;Stallone plays a cop who comes undone after witnessing a brutal scene on the job. He checks into a rehab clinic that specializes in treating law enforcement officials. Soon, he finds that his fellow patients are being murdered one by one.</t>
  </si>
  <si>
    <t>R;104 min;Comedy, Drama;Peter Care;Chris Fuhrman (book), Jeff Stockwell (screenplay), Michael Petroni (screenplay);Emile Hirsch, Kieran Culkin, Vincent D'Onofrio, Jena Malone;A group of Catholic school friends, after being caught drawing an obscene comic book, plan a heist that will outdo their previous prank and make them local legends.</t>
  </si>
  <si>
    <t>PG;132 min;Drama, Romance;Douglas McGrath;Charles Dickens (novel), Douglas McGrath (screenplay);Stella Gonet, Andrew Havill, Henry McGrath, Hugh Mitchell;A young, compassionate man struggles to save his family and friends from the abusive exploitation of his cold-heartedly grasping uncle.</t>
  </si>
  <si>
    <t>PG;95 min;Drama, Sci-Fi;Rich Christiano;Rich Christiano;D. David Morin, Gavin MacLeod, Hal Linden, Jennifer O'Neill;A Bible professor from 1890 comes forward in time to the present via a time machine and cannot believe the things that he sees!</t>
  </si>
  <si>
    <t>PG;102 min;Comedy, Drama, Romance;Kurt Hale;Kurt Hale, John E. Moyer;Will Swenson, Connie Young, Daryn Tufts, Kirby Heyborne;When Jonathan Jordan gets divorced he's thrust back into the world of being a single Mormon - a world who's ultimate goal is eternal marriage. Struggling to fit in, Jonathan decides to stop...</t>
  </si>
  <si>
    <t>PG;103 min;Comedy, Drama, Romance;Adam Thomas Anderegg;Jack Weyland (novel), Janine Whetten Gilbert (screenplay);Jeremy Hoop, Randy King, Heather Beers, Lindsay Killian;Sam Roberts thinks he has all the answers: the purpose of life, the meaning of love, the plan for a perfect future. Until Charly walks into his life.</t>
  </si>
  <si>
    <t>R;89 min;Comedy, Romance;Guy Ritchie;Guy Ritchie (screenplay);Bruce Greenwood, Madonna, Elizabeth Banks, Michael Beattie;A snooty socialite is stranded on a Mediterranean island with a communist sailor.</t>
  </si>
  <si>
    <t>R;86 min;Comedy, Crime;Anthony Russo, Joe Russo;Anthony Russo (screenplay), Joe Russo (screenplay);William H. Macy, Isaiah Washington, Sam Rockwell, Michael Jeter;When petty thief Cosimo is given the plan for the perfect heist from a lifer in prison - the kind of job you dream about - he has to get out of jail, fast. But with Cosimo stuck in the ...</t>
  </si>
  <si>
    <t>N/A;22 min;Documentary, Short;Stephen Altobello;N/A;Robbie Robertson, Martin Scorsese;N/A</t>
  </si>
  <si>
    <t>R;97 min;Drama;Lynne Ramsay;Liana Dognini, Lynne Ramsay, Alan Warner (novel);Samantha Morton, Kathleen McDermott, Paul Popplewell, Ruby Milton;Following her boyfriend's suicide, supermarket clerk Morvern Callar passes off his unpublished novel as her own. With the money her boyfriend left for his funeral, she leaves Scotland for ...</t>
  </si>
  <si>
    <t>N/A;105 min;Documentary, Drama;Harry Gantz, Joe Gantz;N/A;N/A;A documentary film about couples that swing.</t>
  </si>
  <si>
    <t>R;128 min;Drama, Comedy;Mike Leigh;Mike Leigh;Alison Garland, Jean Ainslie, Timothy Spall, Badi Uzzaman;Penny's love for her partner, taxi-driver Phil, has run dry. He is a gentle, philosophical guy, and she works on the checkout at a supermarket. Their daughter Rachel cleans in a home for ...</t>
  </si>
  <si>
    <t>N/A;N/A;Documentary;N/A;N/A;N/A;N/A</t>
  </si>
  <si>
    <t>PG;91 min;Drama;Pete Jones;Pete Jones;Aidan Quinn, Bonnie Hunt, Kevin Pollak, Eddie Kaye Thomas;Pete, an eight-year-old Catholic boy growing up in the suburbs of Chicago in the mid-1970s, attends Catholic school, where as classes let out for the summer, he's admonished by a nun to ...</t>
  </si>
  <si>
    <t>R;88 min;Drama;Neil Burger;Neil Burger;Raymond J. Barry, Dylan Haggerty, Renee Faia, Kelsey Kemper;Almost forty years after the John F. Kennedy assassination, an ex-Marine named Walter Ohlinger has come forward with a startling claim.</t>
  </si>
  <si>
    <t>PG;116 min;Drama;Damian Chapa;Damian Chapa, Aaron Pugliese;Damian Chapa, Robert Wagner, Faye Dunaway, Brad Dourif;The Leroy Jenkins Story, following the controversial life of evangelist Leroy Jenkins</t>
  </si>
  <si>
    <t>R;110 min;Crime, Drama;Nicolas Cage;John Carlen;James Franco, Brenda Blethyn, Harry Dean Stanton, Mena Suvari;An honorably discharged soldier returns home to New Orleans, hoping to break away from his upbringing as a trained prostitute, but his brothel-madam mother has other expectations.</t>
  </si>
  <si>
    <t>N/A;115 min;Documentary;William Gazecki;N/A;Karen Alexander, Steve Alexander, Colin Andrews, Bob Bates;Signs indicate that some form of non-human intelligence is communication with us ... What's the message? Academy Award nominated documentary filmmaker William Gazecki offers a compelling ...</t>
  </si>
  <si>
    <t>N/A;N/A;Action, Adventure, Drama;Brigitte Burdine;Larry Hama (script);Mark Hamill, Patrick Stewart, Fred Tatasciore, Jennifer Hale;Logan goes in search of clues to his past and involvement with the Weapon X program in Canada with the help of his friends from the Xavier School for Gifted Youngsters and facing off ...</t>
  </si>
  <si>
    <t>PG;84 min;Action, Adventure, Comedy;Robert Rodriguez;Robert Rodriguez (script);Antonio Banderas, Carla Gugino, Alexa PenaVega, Daryl Sabara;Carmen's caught in a virtual reality game designed by the Kids' new nemesis, the Toymaker (Stallone). It's up to Juni to save his sister, and ultimately the world.</t>
  </si>
  <si>
    <t>PG-13;95 min;Comedy;Charles Herman-Wurmfeld;Amanda Brown (characters), Eve Ahlert (story), Dennis Drake (story), Kate Kondell (story), Kate Kondell (screenplay);Reese Witherspoon, Sally Field, Regina King, Jennifer Coolidge;Elle Woods heads to Washington D.C. to join the staff of a congresswoman in order to pass a bill to ban animal testing.</t>
  </si>
  <si>
    <t>PG;91 min;Animation, Adventure, Comedy;Joe Dante;Larry Doyle;Brendan Fraser, Jenna Elfman, Steve Martin, Timothy Dalton;The Looney Tunes search for a man's missing father and the mythical Blue Monkey diamond.</t>
  </si>
  <si>
    <t>PG-13;100 min;Biography, Drama, Romance;Peter Webber;Tracy Chevalier (novel), Olivia Hetreed (screenplay);Colin Firth, Scarlett Johansson, Tom Wilkinson, Judy Parfitt;A young peasant maid working in the house of painter Johannes Vermeer becomes his talented assistant and the model for one of his most famous works.</t>
  </si>
  <si>
    <t>N/A;60 min;Documentary;Jonathan Brough;N/A;John Barnett, Niki Caro, Keisha Castle-Hughes, Cliff Curtis;N/A</t>
  </si>
  <si>
    <t>R;104 min;Horror, Thriller;Victor Salva;Victor Salva (characters), Victor Salva;Ray Wise, Jonathan Breck, Garikayi Mutambirwa, Eric Nenninger;Set a few days after the original, a championship basketball team's bus is attacked by The Creeper, the winged, flesh-eating terror, on the last day of his 23-day feeding frenzy.</t>
  </si>
  <si>
    <t>PG-13;123 min;Biography, Drama, History;Eric Till;Camille Thomasson, Bart Gavigan;Joseph Fiennes, Alfred Molina, Jonathan Firth, Claire Cox;During the early 16th Century idealistic German monk Martin Luther, disgusted by the materialism in the church, begins the dialogue that will lead to the Protestant Reformation.</t>
  </si>
  <si>
    <t>N/A;30 min;Reality-TV;N/A;N/A;N/A;N/A</t>
  </si>
  <si>
    <t>R;130 min;Crime, Drama, Thriller;Alan Parker;Charles Randolph;Kate Winslet, Cleo King, Constance Jones, Kevin Spacey;A man against capital punishment is accused of murdering a fellow activist and is sent to death row.</t>
  </si>
  <si>
    <t>R;84 min;Horror;Rob Schmidt;Alan B. McElroy;Desmond Harrington, Eliza Dushku, Emmanuelle Chriqui, Jeremy Sisto;Six people find themselves trapped in the woods of West Virginia, hunted down by "cannibalistic mountain men grossly disfigured through generations of in-breeding."</t>
  </si>
  <si>
    <t>PG-13;116 min;Action, Adventure, Sci-Fi;Richard Donner;Michael Crichton (novel), Jeff Maguire (screenplay), George Nolfi (screenplay);Paul Walker, Frances O'Connor, Gerard Butler, Billy Connolly;A group of archaeological students become trapped in the past when they go there to retrieve their professor. The group must survive in 14th century France long enough to be rescued.</t>
  </si>
  <si>
    <t>PG-13;98 min;Comedy;Sam Weisman;Fred Wolf, David Spade;David Spade, Mary McCormack, Craig Bierko, Scott Terra;A thirty-something former child star hires a foster family to re-create the childhood he never had.</t>
  </si>
  <si>
    <t>R;119 min;Mystery, Thriller;Jane Campion;Jane Campion (screenplay), Susanna Moore (screenplay), Susanna Moore (novel), Stavros Kazantzidis (additional writer);Jennifer Jason Leigh, Meg Ryan, Michael Nuccio, Allison Nega;A New York writing professor, Frannie Avery (Ryan), has an erotic affair with a police detective (Ruffalo) investigating a murder in her neighborhood of a beautiful young woman...</t>
  </si>
  <si>
    <t>PG-13;104 min;Action, Comedy, Fantasy;Paul Hunter;Ethan Reiff, Cyrus Voris;Yun-Fat Chow, Seann William Scott, Jaime King, Karel Roden;Based on the very underground comic book, a Tibetan monk becomes a mentor to a young street kid whom he can teach to protect a scroll.</t>
  </si>
  <si>
    <t>PG-13;88 min;Comedy, Action, Fantasy;Gordon Chan;Alfred Cheung (story), Bennett Davlin, Alfred Cheung, Gordon Chan, Paul Wheeler, Bey Logan;Jackie Chan, Lee Evans, Claire Forlani, Julian Sands;A Hong Kong detective suffers a fatal accident involving a mysterious medallion and is transformed into an immortal warrior with superhuman powers.</t>
  </si>
  <si>
    <t>PG-13;91 min;Comedy, Music;Christopher Guest;Christopher Guest, Eugene Levy;Jim Moret, Stuart Luce, Mary Gross, Marty Belafsky;Mockumentary captures the reunion of 1960s folk trio the Folksmen as they prepare for a show at The Town Hall to memorialize a recently deceased concert promoter.</t>
  </si>
  <si>
    <t>PG-13;101 min;Comedy, Romance;Chris Koch;Greg Glienna (story), Greg Glienna (screenplay), Pete Schwaba (screenplay), Matt Tarses (screenplay), Bill Wrubel (screenplay);Jason Lee, Julia Stiles, Selma Blair, James Brolin;A soon-to-be husband wakes up on the morning after his bachelor party in bed with another woman.</t>
  </si>
  <si>
    <t>R;89 min;Horror;Rob Zombie;Rob Zombie;Chad Bannon, William Bassett, Karen Black, Erin Daniels;Two teenage couples traveling across the backwoods of Texas searching for urban legends of murder end up as prisoners of a bizarre and sadistic backwater family of serial killers.</t>
  </si>
  <si>
    <t>R;126 min;Drama;Vadim Perelman;Andre Dubus III (novel), Vadim Perelman (screenplay), Shawn Lawrence Otto (screenplay);Jennifer Connelly, Ben Kingsley, Ron Eldard, Frances Fisher;An abandoned wife is evicted from her house and starts a tragic conflict with her home's new owners.</t>
  </si>
  <si>
    <t>PG-13;86 min;Comedy, Romance;David Zucker;David Dorfman;Mark Aisbett, Ashton Kutcher, Jon Abrahams, Tara Reid;When a young man agrees to housesit for his boss, he thinks it'll be the perfect opportunity to get close to the woman he desperately has a crush on - his boss's daughter. But he doesn't ...</t>
  </si>
  <si>
    <t>PG-13;96 min;Comedy, Romance;Rob Reiner;Jeremy Leven;Luke Wilson, Chino XL, Lobo Sebastian, Rob Reiner;A writer must turn out a novel in thirty days or face the wrath of loan sharks.</t>
  </si>
  <si>
    <t>PG-13;101 min;Comedy, Drama, Romance;Clare Kilner;Sarah Dessen (novels), Neena Beber (screenplay);Mandy Moore, Allison Janney, Trent Ford, Alexandra Holden;A teenager (Moore), disillusioned by too many examples of love gone wrong, refuses to believe that true love exists. Then this new guy (Ford) comes along...</t>
  </si>
  <si>
    <t>N/A;N/A;Action, Horror, Mystery;Takashi Oda;N/A;Brandy Collazo, Kevin Miller, David Nowlin, Casey Robertson;It's been one week since Thomas Rogan was last heard from. Lisa Rogan, Thomas Rogan's daughter and G, Thomas Rogan's former AMS agent partner arrived at EFI Research Facility to find Thomas...</t>
  </si>
  <si>
    <t>R;108 min;Comedy, Romance;Woody Allen;Woody Allen;Woody Allen, Jason Biggs, Fisher Stevens, Anthony Arkin;Jerry Falk learns that lesson the hard way when he falls head over heels in love with a beautiful but flighty girl, Amanda.</t>
  </si>
  <si>
    <t>PG-13;219 min;Drama, History, War;Ronald F. Maxwell;Jeff Shaara (book), Ronald F. Maxwell (screenplay);Donzaleigh Abernathy, Mark Aldrich, George Allen, Keith Allison;The rise and fall of legendary war hero Thomas "Stonewall" Jackson as he leads the Confederacy to great success against the Union from 1861 to 1863. Prequel to the 1993 classic "Gettysburg".</t>
  </si>
  <si>
    <t>R;106 min;Drama, Romance;Isabel Coixet;Isabel Coixet, Nanci Kincaid (book);Sarah Polley, Amanda Plummer, Scott Speedman, Leonor Watling;A young woman conceals the fact of her terminal cancer to live her life with a passion she never had before.</t>
  </si>
  <si>
    <t>R;97 min;Crime, Thriller;James Foley;Doug Jung;Edward Burns, Rachel Weisz, Morris Chestnut, Leland Orser;Jake Vig (Burns) is a consummate grifter about to pull his biggest con yet, one set to avenge his friend's murder. But his last scam backfired, leaving him indebted to a mob boss (Hoffman) and his enforcer.</t>
  </si>
  <si>
    <t>R;127 min;Adventure, Drama, Romance;Martin Campbell;Caspian Tredwell-Owen;Angelina Jolie, Clive Owen, Teri Polo, Linus Roache;Beyond Borders is an epic tale of the turbulent romance between two star-crossed lovers set against the backdrop of the world's most dangerous hot spots. Academy Award winner Angelina Jolie...</t>
  </si>
  <si>
    <t>R;101 min;Drama, Romance;Wayne Kramer;Frank Hannah, Wayne Kramer;William H. Macy, Alec Baldwin, Maria Bello, Shawn Hatosy;In an old school Las Vegas casino, its top gambling jinx breaks his curse when he falls in love, much to his boss' consternation.</t>
  </si>
  <si>
    <t>PG-13;89 min;Comedy;Danny DeVito;Larry Doyle;Ben Stiller, Drew Barrymore, Eileen Essell, Harvey Fierstein;A young couple has a chance to move into a gorgeous duplex in the perfect New York neighborhood. All they have to do is bump off the current tenant, a cute little old lady.</t>
  </si>
  <si>
    <t>R;100 min;Biography, Drama;Catherine Hardwicke;Catherine Hardwicke, Nikki Reed;Nikki Reed, Evan Rachel Wood, Vanessa Hudgens, Holly Hunter;A thirteen-year-old girl's relationship with her mother is put to the test as she discovers drugs, sex, and petty crime in the company of her cool but troubled best friend.</t>
  </si>
  <si>
    <t>R;101 min;Biography, Comedy, Drama;Shari Springer Berman, Robert Pulcini;Harvey Pekar (comic book series American Splendor), Joyce Brabner (comic book series Our Cancer Year), Shari Springer Berman, Robert Pulcini;Chris Ambrose, Joey Krajcar, Josh Hutcherson, Cameron Carter;An original mix of fiction and reality illuminates the life of comic book hero everyman Harvey Pekar.</t>
  </si>
  <si>
    <t>R;121 min;Comedy, Crime, Romance;Martin Brest;Martin Brest;Ben Affleck, Terry Camilleri, David Backus, Lenny Venito;The violent story about how a criminal lesbian, a tough-guy hit-man with a heart of gold, and a mentally challenged man came to be best friends through a hostage.</t>
  </si>
  <si>
    <t>PG-13;100 min;Drama, Horror, Sci-Fi;Glen Morgan;Glen Morgan (screenplay), Gilbert Ralston, Stephen Gilbert (book);Crispin Glover, R. Lee Ermey, Laura Harring, Jackie Burroughs;A young man with an unusual connection with rats, uses them at his own sociopathic will.</t>
  </si>
  <si>
    <t>PG;81 min;Comedy, Musical, Romance;Robert Iscove;Kim Fuller;Kelly Clarkson, Justin Guarini, Katherine Bailess, Anika Noni Rose;A waitress from Texas and a college student from Pennsylvania meet during spring break in Fort Lauderdale, Florida and come together through their shared love of singing.</t>
  </si>
  <si>
    <t>PG-13;125 min;Biography, Drama, History;Philip Saville;John Goldsmith (screenplay);Christopher Plummer, Henry Ian Cusick, Stuart Bunce, Daniel Kash;The story of Jesus' life as told by the apostle John, narrated by Christopher Plummer.</t>
  </si>
  <si>
    <t>R;96 min;Documentary;Rick de Oliveira;Brian Caldirola;Benjamin Fletcher, Nicole Frilot, Roxanne Frilot, David Ingber;Sixteen American college students drink, flirt, fight and canoodle during their Spring Break vacation in Cancun, Mexico.</t>
  </si>
  <si>
    <t>N/A;43 min;Documentary;Kirsten Dirksen;Amy Brill;N/A;N/A</t>
  </si>
  <si>
    <t>PG-13;80 min;Comedy, Drama;Peter Hedges;Peter Hedges;Katie Holmes, Derek Luke, Oliver Platt, Alison Pill;A wayward daughter invites her dying mother and the rest of her estranged family to her apartment for Thanksgiving dinner.</t>
  </si>
  <si>
    <t>R;112 min;Drama, Music, Romance;Robert Altman;Neve Campbell (story), Barbara Turner (story), Barbara Turner (screenplay);Neve Campbell, Malcolm McDowell, James Franco, Barbara E. Robertson;Ensemble drama centered around a group of ballet dancers, with a focus on one young dancer (Campbell) who's poised to become a principal performer.</t>
  </si>
  <si>
    <t>R;89 min;Comedy, Documentary;George Gallo;Eddie Griffin (head writer);Eddie Griffin, Joe Howard, Matthew Brent, Robert Noble;Documentary on comedian Eddie Griffin who heads back home to a family reunion, which includes two uncles - one a porn director and the other an ex-pimp.</t>
  </si>
  <si>
    <t>PG-13;120 min;Adventure;Gary Rogers;Craig Clyde (screenplay), Gary Rogers;Noah Danby, Jacque Gray, Bryce Chamberlain, Jan Broberg;The story of Lehi and his wife Sariah and their four sons: Laman, Lemuel, Sam, and Nephi. Lehi leaves Jerusalem because he prophesied unto the people concerning the destruction of Jerusalem...</t>
  </si>
  <si>
    <t>R;84 min;Comedy, Music;Richard Benjamin;Paul Rudnick;Lisa Kudrow, Damon Wayans, Richard Benjamin, Jane Krakowski;A Jewish-American Princess is forced to take control of a hard-core hip-hop record label and tries to rein the one of the label's most controversial rappers.</t>
  </si>
  <si>
    <t>G;N/A;Animation, Family;Mike Fallows, Kevin McDonagh;Nadine Van der Velde;Brooke Shields, Rick Moranis, Tony Jay, Scott Beaudin;The spiders Miss Spider and Holley marry and hatch five spiderlings. When one of them, Squirt, discovers a lost chicken egg, he goes on adventure to return it to his mother.</t>
  </si>
  <si>
    <t>R;120 min;Thriller, Drama;Norman Jewison;Ronald Harwood (screenplay), Brian Moore (novel);Michael Caine, Tilda Swinton, Jeremy Northam, Alan Bates;Tale of a former Nazi executioner who becomes a target of hit men and Police investigators.</t>
  </si>
  <si>
    <t>PG-13;103 min;Drama, Fantasy;Michael Polish;Mark Polish, Michael Polish;James Woods, Nick Nolte, Douglas Sebern, Claire Forlani;Set in 1955, the residents of a small Montana community are forced to move their homes to make way for a new dam.</t>
  </si>
  <si>
    <t>PG;101 min;Comedy, Crime, Family;Kurt Hale;Kurt Hale, John E. Moyer;Kirby Heyborne, Daryn Tufts, Will Swenson, Britani Bateman;Jared Phelps (Kirby Heyborne) has completed two years of full-time missionary service for The Church of Jesus Christ of Latter-day Saints. His mission president has promised him that he ...</t>
  </si>
  <si>
    <t>R;104 min;Crime, Drama, Mystery;James Cox;James Cox, Captain Mauzner, Todd Samovitz, D. Loriston Scott;Kate Bosworth, Carrie Fisher, Val Kilmer, Kim Marriner;In the police investigation of a brutal crime scene, one man was at the center of it all: legendary porn star John Holmes.</t>
  </si>
  <si>
    <t>R;104 min;Crime, Thriller, Drama;Richard Kwietniowski;Gary Stephen Ross (book), Maurice Chauvet (screenplay);Philip Seymour Hoffman, Minnie Driver, John Hurt, Maury Chaykin;A bank manager with: (a) a gambling problem and (b) access to a multimillion dollar account gets into a messy situation. Based on the story of the largest one-man bank fraud in Canadian history.</t>
  </si>
  <si>
    <t>PG-13;79 min;Drama, Romance, Comedy;Efram Potelle, Kyle Rankin;Erica Beeney;Shia LaBeouf, Elden Henson, Amy Smart, Billy Kay;A young war reenactor makes a friend on the battlefield who helps him use strategy to take on his high school enemy. Driven by newfound confidence, he seduces the friend's fetching older ...</t>
  </si>
  <si>
    <t>N/A;15 min;Short, Drama;Andrew Lewis;Sarah Smith;Grant Bowler, Michelle Fornasier, Jodie Dorday, William Anderson;Jude and Ron play games - harmless, competitive fun - until Gerry Molloy enters their lives. games then take a new twist, neither can control # or can they?</t>
  </si>
  <si>
    <t>R;108 min;Drama, Romance;David Gordon Green;David Gordon Green (story), Paul Schneider (story), David Gordon Green;Paul Schneider, Zooey Deschanel, Shea Whigham, Danny McBride;Small-town love story of a young man with a reputation for womanizing and his best friend's sister.</t>
  </si>
  <si>
    <t>R;109 min;Comedy, Crime, Musical;Keith Gordon;Dennis Potter (screenplay), Dennis Potter (television series);Robert Downey Jr., Robin Wright, Mel Gibson, Jeremy Northam;From his hospital bed, a writer suffering from a skin disease hallucinates musical numbers and paranoid plots.</t>
  </si>
  <si>
    <t>R;94 min;Action, Comedy, Crime;William Phillips;William Phillips;Ryan Reynolds, Kristin Booth, Joris Jarsky, Sean Sullivan;Kevin, Sam and Rob are founding members of a theoretical group which pulls off heists. Leo, a gangster, blackmails them into pulling off a real multi-million dollar heist. Now it's up to them to get out alive.</t>
  </si>
  <si>
    <t>N/A;N/A;Adventure, History;N/A;N/A;N/A;N/A</t>
  </si>
  <si>
    <t>R;85 min;Comedy;Jonathan Kesselman;Jonathan Kesselman;Adam Goldberg, Judy Greer, Andy Dick, Mario Van Peebles;An orthodox Jewish blaxploitation hero saves Hanukkah from the clutches of Santa Claus' evil son.</t>
  </si>
  <si>
    <t>Not Rated;100 min;Crime, Drama;Danny Provenzano;Ted A. Bohus, Danny Provenzano;Frank Vincent, Vincent Pastore, Louis Vanaria, Christian Maelen;Using the Internet and global satellites, a group of gangsters pull off the biggest bank heist in the Mafia's history.</t>
  </si>
  <si>
    <t>N/A;77 min;Comedy;Nathan Smith Jones;Nathan Smith Jones, Dan Merkley;Nathan Smith Jones, Jen Hoskins, Eric Artell, Dan Merkley;It is July, 2000 Richard Dutcher, the man who pioneered "Mormon Cinema" with his film "God's Army" is MISSING and PRESUMED DEAD!! Three amateur Mormon Filmmakers: Judy Shumway, Peter ...</t>
  </si>
  <si>
    <t>N/A;120 min;Drama;Alex Kendrick;Alex Kendrick (story), Stephen Kendrick (story);Rosetta Harris Armstrong, Lisa Arnold, Blake Bailey, Jansen Barnes;A dishonest used car salesman decides to become the salesman that God wants him to be - with surprising results.</t>
  </si>
  <si>
    <t>PG;80 min;Animation, Comedy, Family;Peter Hewitt;Jim Davis (comic strip "Garfield"), Joel Cohen, Alec Sokolow;Breckin Meyer, Jennifer Love Hewitt, Stephen Tobolowsky, Bill Murray;Jon Arbuckle buys a second pet, a dog named Odie. However, Odie is then abducted and it is up to Jon's cat, Garfield, to find and rescue the canine.</t>
  </si>
  <si>
    <t>PG-13;101 min;Comedy, Crime;Todd Phillips;William Blinn (characters), Stevie Long (story), John O'Brien (story), John O'Brien (screenplay), Todd Phillips (screenplay), Scot Armstrong (screenplay);Ben Stiller, Owen Wilson, Snoop Dogg, Fred Williamson;Two streetwise cops bust criminals in their red-and-white Ford Torino with the help of police snitch called Huggy Bear.</t>
  </si>
  <si>
    <t>N/A;26 min;Documentary;N/A;N/A;Lawrence Bender, David Carradine, Vivica A. Fox, Daryl Hannah;N/A</t>
  </si>
  <si>
    <t>PG;87 min;Animation, Adventure, Comedy;Stephen Hillenburg, Mark Osborne;Stephen Hillenburg (television series SpongeBob SquarePants), Stephen Hillenburg (story), Derek Drymon, Tim Hill, Stephen Hillenburg, Kent Osborne, Aaron Springer, Paul Tibbitt;Tom Kenny, Clancy Brown, Rodger Bumpass, Bill Fagerbakke;SpongeBob SquarePants takes leave from the town of Bikini Bottom in order to track down King Neptune's stolen crown.</t>
  </si>
  <si>
    <t>PG-13;106 min;Comedy, Drama, Romance;Peter Chelsom;Masayuki Suo, Audrey Wells (screenplay);Richard Gere, Jennifer Lopez, Susan Sarandon, Lisa Ann Walter;A romantic comedy where a bored, overworked Estate Lawyer, upon first sight of a beautiful instructor, signs up for ballroom dancing lessons.</t>
  </si>
  <si>
    <t>PG-13;119 min;Action, Adventure, Drama;Yimou Zhang;Feng Li, Bin Wang, Yimou Zhang;Takeshi Kaneshiro, Andy Lau, Ziyi Zhang, Dandan Song;A romantic police captain breaks a beautiful member of a rebel group out of prison to help her rejoin her fellows, but things are not what they seem.</t>
  </si>
  <si>
    <t>PG;109 min;Adventure, Drama, Family;Jean-Jacques Annaud;Alain Godard (scenario), Jean-Jacques Annaud (scenario), Jean-Jacques Annaud (original idea), Julian Fellowes (english dialogue);Guy Pearce, Jean-Claude Dreyfus, Freddie Highmore, Oanh Nguyen;Two tigers are separated as cubs and taken into captivity, only to be reunited years later as enemies by an explorer (Pearce) who inadvertently forces them to fight each other.</t>
  </si>
  <si>
    <t>PG-13;84 min;Action, Thriller;Joseph Kahn;Matt Johnson;John Ashker, Max Beesley, Dane Cook, Ice Cube;Biker Cary Ford is framed by an old rival and biker gang leader for the murder of another gang member who happens to be the brother of Trey (Ice Cube), leader of the most feared biker gang ...</t>
  </si>
  <si>
    <t>PG-13;98 min;Comedy, Romance, Sport;Richard Loncraine;Adam Brooks, Jennifer Flackett, Mark Levin;Kirsten Dunst, Paul Bettany, Sam Neill, Jon Favreau;A pro tennis player has lost his ambition and has fallen in rank to 119. Fortunately for him, he meets a young player on the women's circuit who helps him recapture his focus for Wimbledon.</t>
  </si>
  <si>
    <t>R;95 min;Action, Drama, War;Jeff Burr;Jeff Burr (story), Jeff Burr, Mark Hannah (story);Ryan Francis, Scott MacDonald, Linda Thorson, James Le Gros;Western Europe, 1945. The gentle, thoughtful, and sensitive Losey and the mean, base, and vicious Deming are two radically contrasting American soldiers who desert their platoons during the...</t>
  </si>
  <si>
    <t>PG-13;113 min;Action, Adventure, Drama;John Moore;Lukas Heller, Scott Frank (screenplay), Edward Burns (screenplay);Dennis Quaid, Tyrese Gibson, Giovanni Ribisi, Miranda Otto;Survivors of a plane crash in the Mongolian desert work together to build a new plane.</t>
  </si>
  <si>
    <t>R;99 min;Comedy, Horror;Edgar Wright;Simon Pegg, Edgar Wright;Simon Pegg, Kate Ashfield, Nick Frost, Lucy Davis;A man decides to turn his moribund life around by winning back his ex-girlfriend, reconciling his relationship with his mother, and dealing with an entire community that has returned from the dead to eat the living.</t>
  </si>
  <si>
    <t>PG-13;90 min;Comedy, Romance;Peter Howitt;Aline Brosh McKenna (story), Aline Brosh McKenna (screenplay), Robert Harling (screenplay);Pierce Brosnan, Julianne Moore, Michael Sheen, Parker Posey;Amidst a sea of litigation, two New York City divorce lawyers find love.</t>
  </si>
  <si>
    <t>PG;89 min;Animation, Action, Adventure;Hatsuki Tsuji;Michael Pecoriello;Gregory Abbey, Sebastian Arcelus, Ben Baron, Amy Birnbaum;Underneath the sands of Egypt, Anubis, an ancient evil spirit, has awakened. It's up to Yugi, who defeated Anubis centuries ago, to use his skill and determination to rid the world of evil once again.</t>
  </si>
  <si>
    <t>PG;95 min;Action, Adventure, Comedy;Jonathan Frakes;Gerry Anderson (television series), Sylvia Anderson (television series), Peter Hewitt (story), William Osborne (story), William Osborne (screenplay), Michael McCullers (screenplay);Brady Corbet, Debora Weston, Soren Fulton, Lou Hirsch;When The Hood finds and invades International Rescue's secret base and traps most of the Tracy family, only young Alan Tracy and his friends can save the day.</t>
  </si>
  <si>
    <t>PG-13;98 min;Comedy, Crime, Thriller;Howard Deutch;Mitchell Kapner (characters), Mitchell Kapner (story), George Gallo (screenplay);Bruce Willis, Matthew Perry, Amanda Peet, Kevin Pollak;Jimmy the Tulip's (Willis) quiet new life is shaken up by his old pal Oz (Perry), whose wife (Henstridge) has been kidnapped by a Hungarian mob. The Tulip and his wife Jill (Peet) spring into action.</t>
  </si>
  <si>
    <t>R;87 min;Comedy, Horror, Thriller;Don Mancini;Don Mancini (characters), Don Mancini;Brad Dourif, Jennifer Tilly, Billy Boyd, Redman;Chuck (Brad Dourif) and Tiff (Jennifer Tilly) return, resurrected by their son (Billy Boyd), and hit Hollywood in the fifth film of the CHILD'S PLAY series.</t>
  </si>
  <si>
    <t>PG-13;137 min;Drama, History, War;John Lee Hancock;Leslie Bohem, Stephen Gaghan, John Lee Hancock;Dennis Quaid, Billy Bob Thornton, Jason Patric, Patrick Wilson;Based on the 1836 standoff between a group of Texan and Tejano men, led by Davy Crockett and Jim Bowie, and Mexican dictator Santa Anna's forces at the Alamo in San Antonio, Texas.</t>
  </si>
  <si>
    <t>PG;100 min;Documentary, Comedy, Drama;Morgan Spurlock;Morgan Spurlock;Chemeeka Walker, Dania Abu-Rmaileh, Amanda Kearsan, Christian Baucher;While examining the influence of the fast food industry, Morgan Spurlock personally explores the consequences on his health of a diet of solely McDonald's food for one month.</t>
  </si>
  <si>
    <t>PG-13;104 min;Comedy, Drama, Romance;Charles Stone III;Eric Champnella (story), Keith Mitchell (story), Eric Champnella (screenplay), Keith Mitchell (screenplay), Howard Michael Gould (screenplay);Bernie Mac, Angela Bassett, Michael Rispoli, Brian White;Aging baseball star who goes by the nickname, Mr. 3000, finds out many years after retirement that he didn't quite reach 3,000 hits. Now at age 47 he's back to try and reach that goal.</t>
  </si>
  <si>
    <t>PG-13;111 min;Comedy, Romance, Drama;Nick Hurran;Melissa Carter (story), Melissa Carter (screenplay), Elisa Bell (screenplay);Brittany Murphy, Holly Hunter, Kathy Bates, Ron Livingston;A woman snoops through her boyfriend's palm pilot and reveals his former girlfriends, which causes her to question why they're still listed in his little black book.</t>
  </si>
  <si>
    <t>PG;91 min;Comedy;Dennie Gordon;Emily Fox (story), Emily Fox (screenplay), Adam Cooper (screenplay), Bill Collage (screenplay);Ashley Olsen, Mary-Kate Olsen, Eugene Levy, Andy Richter;One day in New York City, as Jane Ryan tries out for an overseas college program and her sister Roxy schemes to meet her favorite punk rockers, a series of mishaps throws their day into ...</t>
  </si>
  <si>
    <t>R;93 min;Adventure, Comedy;Jeff Schaffer, Alec Berg, David Mandel;Alec Berg, David Mandel, Jeff Schaffer;Scott Mechlowicz, Jacob Pitts, Kristin Kreuk, Cathy Meils;Dumped by his girlfriend, a high school grad decides to embark on an overseas adventure in Europe with his friends.</t>
  </si>
  <si>
    <t>R;107 min;Comedy;David O. Russell;David O. Russell, Jeff Baena;Jason Schwartzman, Isabelle Huppert, Dustin Hoffman, Lily Tomlin;A husband-and-wife team play detective, but not in the traditional sense. Instead, the happy duo helps others solve their existential issues, the kind that keep you up at night, wondering what it all means.</t>
  </si>
  <si>
    <t>PG-13;141 min;Drama;Mira Nair;Matthew Faulk (screenplay), Mark Skeet (screenplay), Julian Fellowes (screenplay), William Makepeace Thackeray (novel);Gabriel Byrne, Angelica Mandy, Roger Lloyd Pack, Ruth Sheen;Growing up poor in London, Becky Sharp (Witherspoon) defies her poverty-stricken background and ascends the social ladder alongside her best friend, Amelia.</t>
  </si>
  <si>
    <t>R;138 min;Drama, Romance;Michael Radford;William Shakespeare (play), Michael Radford (screenplay);Al Pacino, Jeremy Irons, Joseph Fiennes, Lynn Collins;In 16th century Venice, when a merchant must default on a large loan from an abused Jewish moneylender for a friend with romantic ambitions, the bitterly vengeful creditor demands a gruesome payment instead.</t>
  </si>
  <si>
    <t>R;108 min;Comedy, Drama, Romance;Luke Greenfield;David Wagner (story), Brent Goldberg (story), Stuart Blumberg (screenplay), David Wagner (screenplay), Brent Goldberg (screenplay);Emile Hirsch, Elisha Cuthbert, Timothy Olyphant, James Remar;A teenager's dreams come true when a former porn star moves in next door and they fall in love.</t>
  </si>
  <si>
    <t>PG-13;125 min;Biography, Drama, Music;Irwin Winkler;Jay Cocks;Kevin Kline, Ashley Judd, Jonathan Pryce, Kevin McNally;Inspecting a magical biographical stage musical, composer Cole Porter reviews his life and career with his wife, Linda.</t>
  </si>
  <si>
    <t>R;88 min;Adventure, Comedy;Danny Leiner;Jon Hurwitz, Hayden Schlossberg;John Cho, Ethan Embry, Robert Tinkler, Fred Willard;An Asian-American office worker and his Indian stoner friend embark on a quest to satisfy their desire for White Castle burgers.</t>
  </si>
  <si>
    <t>PG-13;86 min;Comedy;Cheryl Dunye;Eddie Griffin, Coke Daniels, Brent Goldberg, David Wagner;Eddie Griffin, Anthony Anderson, Michael Imperioli, Paula Jai Parker;A trio of young men (Griffin, Anderson, and Imperioli) are forced to grow up quick when their girlfriends all become pregnant around the same time.</t>
  </si>
  <si>
    <t>PG-13;95 min;Comedy, Romance;Robert Luketic;Victor Levin;Kate Bosworth, Topher Grace, Josh Duhamel, Nathan Lane;A small-town girl wins a date with a male celebrity through a contest. When the date goes better than expected, a love triangle forms between the girl, the male celebrity, and the girl's best friend.</t>
  </si>
  <si>
    <t>PG-13;102 min;Drama, Horror, Sci-Fi;Nick Hamm;Mark Bomback;Greg Kinnear, Rebecca Romijn, Robert De Niro, Cameron Bright;A couple agree to have their deceased son cloned, under the supervision of an enigmatic doctor but bizarre things start to happen years after his rebirth.</t>
  </si>
  <si>
    <t>PG-13;84 min;Action, Crime, Thriller;Paul Abascal;Forry Smith;Cole Hauser, Robin Tunney, Dennis Farina, Daniel Baldwin;A rising Hollywood actor decides to take personal revenge against a group of four persistent photographers to make them pay for almost causing a personal tragedy involving his wife and son.</t>
  </si>
  <si>
    <t>N/A;24 min;Documentary, Short;Kevin Macdonald;N/A;Brian Hall, Richard Hawking, Kevin Macdonald, Joe Simpson;The story of Joe Simpson and Simon Yates' return to the mountain of Siula Grande for the making of the film 'Touching The Void'.</t>
  </si>
  <si>
    <t>PG;103 min;Family, Music, Romance;Sean McNamara;Mitch Rotter (story), Sam Schreiber (screenplay);Hilary Duff, Oliver James, David Keith, Dana Davis;A girl from a small town heads to the big city of Los Angeles to spend the summer at a performing arts high school.</t>
  </si>
  <si>
    <t>PG-13;99 min;Comedy;Barry Levinson;Steve Adams;Ben Stiller, Jack Black, Rachel Weisz, Amy Poehler;A man becomes increasingly jealous of his friend's newfound success.</t>
  </si>
  <si>
    <t>R;86 min;Comedy;Jessy Terrero;Bo Zenga, Chuck Wilson;Tom Arnold, Kevin Hart, Method Man, Snoop Dogg;Things get raucously funny aboard the maiden flight of a black-owned airline, thanks to some last-minute passenger additions.</t>
  </si>
  <si>
    <t>PG-13;110 min;Comedy, Romance;Donald Petrie;Doug Richardson (story), Tom Schulman (screenplay);Gene Hackman, Ray Romano, Marcia Gay Harden, Maura Tierney;A US president who has retired after two terms in office returns to his hometown of Mooseport, Maine and decides to run for Mayor against another local candidate.</t>
  </si>
  <si>
    <t>R;125 min;Crime, Drama;Mike Leigh;Mike Leigh;Imelda Staunton, Richard Graham, Eddie Marsan, Anna Keaveney;Abortionist Vera Drake finds her beliefs and practices clash with the mores of 1950s Britain--a conflict that leads to tragedy for her family.</t>
  </si>
  <si>
    <t>R;118 min;Biography, Drama;Bill Condon;Bill Condon;Liam Neeson, Laura Linney, Chris O'Donnell, Peter Sarsgaard;A look at the life of Alfred Kinsey, a pioneer in the area of human sexuality research, whose 1948 publication "Sexual Behavior in the Human Male" was one of the first recorded works that saw science address sexual behavior.</t>
  </si>
  <si>
    <t>PG-13;111 min;Comedy, Romance;Andy Cadiff;Derek Guiley, David Schneiderman;Mandy Moore, Stark Sands, Tony Jayawardena, Jeremy Piven;Anna Foster has never had an ordinary life. At eighteen years old, she is the most protected girl in America; she is the First Daughter. Frustrated with her overprotective father, the ...</t>
  </si>
  <si>
    <t>PG-13;97 min;Comedy;Lance Rivera;Queen Latifah (story), Shakim Compere (story), Darryl French (story), Laurie B. Turner (screenplay), Ramsey Gbelawoe (screenplay), Jeffrey Brian Holmes (screenplay);Ja Rule, Tim Meadows, Jenifer Lewis, Quran Pender;When Todd Anderson signs a $30 million deal with his hometown team, the New Jersey Nets, he knows that his life is set for a big change. To keep things real, he decides to throw a barbeque ...</t>
  </si>
  <si>
    <t>R;80 min;Drama, Romance;Richard Linklater;Richard Linklater (screenplay), Julie Delpy (screenplay), Ethan Hawke (screenplay), Richard Linklater (story), Kim Krizan (story), Richard Linklater (characters), Kim Krizan (characters);Ethan Hawke, Julie Delpy, Vernon Dobtcheff, Louise Lemoine Torres;Nine years after Jesse and Celine first met, they encounter each other again on the French leg of Jesse's book tour.</t>
  </si>
  <si>
    <t>PG;106 min;Comedy, Drama, Romance;Forest Whitaker;Jessica Bendinger (story), Jerry O'Connell (story), Jessica Bendinger (screenplay), Kate Kondell (screenplay);Katie Holmes, Marc Blucas, Ameriie, Michael Keaton;The first daughter of the U.S. President heads off to college where she falls for a graduate student with a secret agenda.</t>
  </si>
  <si>
    <t>PG-13;92 min;Comedy, Drama;Brian Dannelly;Brian Dannelly, Michael Urban;Jena Malone, Mandy Moore, Macaulay Culkin, Patrick Fugit;When a girl attending a Christian high school becomes pregnant, she finds herself ostracized and demonized, as all of her former friends turn on her.</t>
  </si>
  <si>
    <t>N/A;11 min;Short;Dustin Demri-Burns, Matt Pinder;Matt Pinder;Ben Lord, Scott MacDougall, Tina Baird, Jordana Hall;N/A</t>
  </si>
  <si>
    <t>PG;89 min;Comedy;Joe Nussbaum;Elisa Bell;Alexa PenaVega, Mika Boorem, Jane Lynch, Sam Huntington;Four best friends, desperate to improve their social status, enter into an all-night scavenger hunt against the popular clique in their school.</t>
  </si>
  <si>
    <t>R;99 min;Crime, Thriller;E. Elias Merhige;Zak Penn (story), Zak Penn (screenplay), Billy Ray (screenplay);Aaron Eckhart, Ben Kingsley, Carrie-Anne Moss, Harry Lennix;A mysterious serial killer is hunting other serial killers - and one FBI agent suspects there may be more to the vigilante than they imagine.</t>
  </si>
  <si>
    <t>R;104 min;Comedy, Horror, Thriller;Jay Chandrasekhar;Jay Chandrasekhar, Kevin Heffernan, Steve Lemme, Paul Soter, Erik Stolhanske;Elena Lyons, Dan Montgomery Jr., Tanja Reichert, Nat Faxon;When a serial killer interrupts the fun at the swanky Coconut Pete's Coconut Beach Resort -- a hedonistic island paradise for swingers --- it's up to the club's staff to stop the violence ... or at least hide it!</t>
  </si>
  <si>
    <t>PG-13;118 min;Biography, Drama, Music;Kevin Spacey;Kevin Spacey, Lewis Colick;Kevin Spacey, Kate Bosworth, John Goodman, Bob Hoskins;A swooning study of "Mack the Knife" singer Bobby Darin (Spacey) specifically, and his relationship with his wife Sandra Dee (Bosworth).</t>
  </si>
  <si>
    <t>N/A;192 min;Drama, Musical, Romance;Yash Chopra;Aditya Chopra (dialogue), Aditya Chopra (screenplay), Aditya Chopra (story);Shah Rukh Khan, Preity Zinta, Rani Mukerji, Kiron Kher;The story of the love between Veer Pratap Singh, an Indian, and Zaara Hayaat Khan, a Pakistani...a love so great it knows no boundaries...</t>
  </si>
  <si>
    <t>R;94 min;Drama;Michael Schultz;T.D. Jakes (novel), Stan Foster (screenplay), Christine Swanson (revised screenplay);Kimberly Elise, Loretta Devine, Debbi Morgan, Michael Boatman;An adaptation of Bishop T.D. Jakes' self-help novel, chronciling a woman's struggle to come to terms with her legacy of abuse, addiction and poverty.</t>
  </si>
  <si>
    <t>PG-13;88 min;Comedy, Crime;George Armitage;Elmore Leonard (novel), Sebastian Gutierrez (screenplay);Owen Wilson, Butch Helemano, Charlie Sheen, Vinnie Jones;A small-time con artist and a Hawaiian real estate developer's mischevious, enterprising mistress team up for a potential $200,000 score.</t>
  </si>
  <si>
    <t>PG-13;111 min;Biography, Drama, Romance;Charles S. Dutton;Jackie Kallen (life), Cheryl Edwards;Meg Ryan, Omar Epps, Charles S. Dutton, Tony Shalhoub;A fictional story inspired by North America's most famous female boxing promoter, Jackie Kallen. Her struggle to survive and succeed in a male dominated sport.</t>
  </si>
  <si>
    <t>TV-PG;30 min;Animation, Action, Adventure;Joaquim Dos Santos;Stan Berkowitz (story), J.M. DeMatteis (teleplay);Phil LaMarr, Carl Lumbly, George Newbern, Maria Canals-Barrera;After blasting through the entire Green Lantern Corps, the android Amazo returns to Earth. Only the Justice League stands between him and his goal -- the now-reformed Lex Luthor.</t>
  </si>
  <si>
    <t>PG;118 min;Romance, Drama;Russell Holt;Russell Holt, Gerald N. Lund (novel);Sam Hennings, Brenda Strong, Eric Johnson, Alexander Carroll;Recently moved to upstate New York from the comfort of their Vermont homestead, the Benjamin Steed family makes their way into the established social structure of Palmyra. In their attempt ...</t>
  </si>
  <si>
    <t>PG-13;105 min;Documentary, History, Sport;Stacy Peralta;Stacy Peralta, Sam George;Jeff Clark, Darrick Doerner, Laird John Hamilton, Dru Harrison;Documentary detailing the origins and history of surf culture.</t>
  </si>
  <si>
    <t>PG;120 min;Biography, Drama, Romance;Rowdy Herrington;Rowdy Herrington (story), Kim Dawson (story), Rowdy Herrington (screenplay), Bill Pryor (screenplay), Tony De Paul (screenplay);Jim Caviezel, Claire Forlani, Jeremy Northam, Malcolm McDowell;Jim Caviezel stars as golf legend Bobby Jones, the icon who retired from competition at the tender age of 28.</t>
  </si>
  <si>
    <t>N/A;91 min;N/A;David Keane;Aaron Bowden;Beau Bowden, Avi K. Garg, Mohammed Hassan;N/A</t>
  </si>
  <si>
    <t>N/A;17 min;Documentary, Short;Greg Carson;N/A;Michael Winterbottom, Frank Cottrell Boyce, Andrew Eaton, Samantha Morton;N/A</t>
  </si>
  <si>
    <t>R;90 min;Crime, Drama;Jacob Aaron Estes;Jacob Aaron Estes;Rory Culkin, Ryan Kelley, Scott Mechlowicz, Trevor Morgan;When a teen is bullied, his brother and friends lure the bully into the woods to seek vengeance.</t>
  </si>
  <si>
    <t>R;97 min;Drama, Romance;Michael Mayer;Michael Cunningham (novel), Michael Cunningham (screenplay);Andrew Chalmers, Ryan Donowho, Asia Vieira, Quancetia Hamilton;From the Pulitzer Prize-winning author of "The Hours" comes a story that chronicles a dozen years in the lives of two best friends who couldn't be more different. From suburban Cleveland in...</t>
  </si>
  <si>
    <t>PG-13;77 min;Drama, Thriller, Sci-Fi;Shane Carruth;Shane Carruth;Shane Carruth, David Sullivan, Casey Gooden, Anand Upadhyaya;Four friends/fledgling entrepreneurs, knowing that there's something bigger and more innovative than the different error-checking devices they've built, wrestle over their new invention.</t>
  </si>
  <si>
    <t>R;93 min;Comedy;Jeff Nathanson;Steve Fishman (article), Jeff Nathanson;Matthew Broderick, Alec Baldwin, Toni Collette, Tony Shalhoub;A movie director-screenwriter finds a man to finance his latest project but soon discovers that the producer is actually an undercover FBI agent working on a mob sting operation.</t>
  </si>
  <si>
    <t>Unrated;85 min;Documentary;Maurizio Benazzo, Nick Day;N/A;Jasper Johal, Justin Davis, Swami Krishnanad, Pilot Baba;Every 12 years over 70 million pilgrims gather at the meeting of India's holiest rivers, the Ganges and the Yamuna, for a spectacular spiritual festival: the Kumbh Mela. This documentary ...</t>
  </si>
  <si>
    <t>Unrated;127 min;Action, Crime, Drama;Nick Groff, Michael A. Martinez;Nick Groff, Michael A. Martinez;Scott Brown, Steve Reaser, Jackamoe Buzzell, Gerrence George;Antonio owes the Robaldo family a hundred G's, Gray wants revenge on the street gang who mugged him, Jimmy's escaped from prison, and his brother/accomplice David has many serious mental ...</t>
  </si>
  <si>
    <t>Unrated;120 min;Drama;Rohit Jagessar;Rohit Jagessar;Aarti Bathija, Thomas Garvey, Kumar Gaurav, Rufus Graham;The abolition of slavery in the British Caribbean in 1834 prompts Gillanders, Arbuthnot &amp; Company in Calcutta, a part of the East India Company, to recruit Coolies from India to fill the ...</t>
  </si>
  <si>
    <t>R;99 min;Thriller, Crime, Drama;John Simpson;John Simpson;Lee Evans, Sean McGinley, Ian McNeice, Colin Salmon;Ten years ago, after being accused of a hideous murder of a mother and her twin daughters, Sean Veil became paranoid, filming himself along twenty-four hours a day to have an alibi if ...</t>
  </si>
  <si>
    <t>R;95 min;Comedy, Horror, Sci-Fi;Matthew Hastings;Matthew Hastings, Tom Berry;Corey Sevier, Stefanie von Pfetten, Kim Poirier, Elias Toufexis;Luke and Roger are just another couple of college guys trying to lose their virginity. But when Luke sees something unusual, he begins to suspect that the girls on campus aren't exactly human.</t>
  </si>
  <si>
    <t>R;91 min;Comedy, Drama;Michael Clancy;Michael Clancy;Hank Azaria, Jesse Bradford, Zooey Deschanel, Glenne Headly;A black comedy that follows three generations of a family, who come together for the funeral of the patriarch - unveiling a litany of family secrets and covert relationships.</t>
  </si>
  <si>
    <t>PG-13;94 min;Adventure, Comedy, Horror;Zak Penn;Zak Penn;Werner Herzog, Kitana Baker, Gabriel Beristain, Russell Williams II;A documentary exploring the myth of the Loch Ness monster.</t>
  </si>
  <si>
    <t>N/A;N/A;Adult;Jett Blakk;Jett Blakk;Corbin Michaels, Troy Punk, Rob Romoni, Chet White;N/A</t>
  </si>
  <si>
    <t>PG;93 min;Action, Adventure, Comedy;Tom Reeve;Tom Reeve, Michael Burks;James Purefoy, Piper Perabo, Patrick Swayze, Michael Clarke Duncan;A knight returning from the Crusades takes on a dragon and becomes a legend.</t>
  </si>
  <si>
    <t>R;90 min;Mystery, Sci-Fi, Thriller;Roland Suso Richter;Michael Cooney (play), Michael Cooney (screenplay), Timothy Scott Bogart (screenplay);Ryan Phillippe, Sarah Polley, Piper Perabo, Robert Sean Leonard;An amnesiac discovers himself leaping through time between 2000 and 2002 as his past returns to him.</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</si>
</sst>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6" formatCode="&quot;$&quot;#,##0_);[Red]\(&quot;$&quot;#,##0\)"/>
  </numFmts>
  <fonts count="3" x14ac:knownFonts="1">
    <font>
      <sz val="12"/>
      <color theme="1"/>
      <name val="Calibri"/>
      <family val="2"/>
      <scheme val="minor"/>
    </font>
    <font>
      <u/>
      <sz val="12"/>
      <color theme="10"/>
      <name val="Calibri"/>
      <family val="2"/>
      <scheme val="minor"/>
    </font>
    <font>
      <u/>
      <sz val="12"/>
      <color theme="11"/>
      <name val="Calibri"/>
      <family val="2"/>
      <scheme val="minor"/>
    </font>
  </fonts>
  <fills count="2">
    <fill>
      <patternFill patternType="none"/>
    </fill>
    <fill>
      <patternFill patternType="gray125"/>
    </fill>
  </fills>
  <borders count="1">
    <border>
      <left/>
      <right/>
      <top/>
      <bottom/>
      <diagonal/>
    </border>
  </borders>
  <cellStyleXfs count="143">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4">
    <xf numFmtId="0" fontId="0" fillId="0" borderId="0" xfId="0"/>
    <xf numFmtId="14" fontId="0" fillId="0" borderId="0" xfId="0" applyNumberFormat="1"/>
    <xf numFmtId="6" fontId="0" fillId="0" borderId="0" xfId="0" applyNumberFormat="1"/>
    <xf numFmtId="20" fontId="0" fillId="0" borderId="0" xfId="0" applyNumberFormat="1"/>
  </cellXfs>
  <cellStyles count="143">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 Id="rId8"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4143"/>
  <sheetViews>
    <sheetView tabSelected="1" showRuler="0" topLeftCell="I987" workbookViewId="0">
      <selection activeCell="R1007" sqref="R1007"/>
    </sheetView>
  </sheetViews>
  <sheetFormatPr baseColWidth="10" defaultRowHeight="15" x14ac:dyDescent="0"/>
  <cols>
    <col min="1" max="1" width="27.6640625" customWidth="1"/>
    <col min="2" max="2" width="13" bestFit="1" customWidth="1"/>
    <col min="3" max="3" width="18.83203125" customWidth="1"/>
    <col min="4" max="5" width="13" bestFit="1" customWidth="1"/>
    <col min="6" max="6" width="14.5" bestFit="1" customWidth="1"/>
  </cols>
  <sheetData>
    <row r="1" spans="1:16">
      <c r="A1" t="s">
        <v>4583</v>
      </c>
      <c r="B1" t="s">
        <v>4584</v>
      </c>
      <c r="C1" t="s">
        <v>15922</v>
      </c>
      <c r="D1" t="s">
        <v>15957</v>
      </c>
      <c r="E1" t="s">
        <v>15958</v>
      </c>
      <c r="F1" t="s">
        <v>15960</v>
      </c>
      <c r="G1" t="s">
        <v>15959</v>
      </c>
      <c r="H1" t="s">
        <v>15961</v>
      </c>
      <c r="I1" t="s">
        <v>4592</v>
      </c>
      <c r="J1" t="s">
        <v>15962</v>
      </c>
      <c r="K1" t="s">
        <v>4594</v>
      </c>
      <c r="L1" t="s">
        <v>15963</v>
      </c>
      <c r="M1" t="s">
        <v>4596</v>
      </c>
      <c r="N1" t="s">
        <v>4597</v>
      </c>
    </row>
    <row r="2" spans="1:16">
      <c r="A2" t="s">
        <v>195</v>
      </c>
      <c r="B2" t="e">
        <v>#N/A</v>
      </c>
      <c r="C2" s="2">
        <v>120000000</v>
      </c>
      <c r="D2" s="2">
        <v>215409889</v>
      </c>
      <c r="E2" s="2">
        <v>549588516</v>
      </c>
      <c r="F2">
        <v>5</v>
      </c>
      <c r="G2">
        <v>24</v>
      </c>
      <c r="H2" t="s">
        <v>15924</v>
      </c>
      <c r="I2" t="e">
        <v>#N/A</v>
      </c>
      <c r="J2" t="e">
        <v>#N/A</v>
      </c>
      <c r="K2" t="e">
        <v>#N/A</v>
      </c>
      <c r="L2" t="e">
        <v>#N/A</v>
      </c>
      <c r="M2" t="e">
        <v>#N/A</v>
      </c>
      <c r="N2" t="e">
        <v>#N/A</v>
      </c>
      <c r="P2" t="s">
        <v>4635</v>
      </c>
    </row>
    <row r="3" spans="1:16">
      <c r="A3" t="s">
        <v>249</v>
      </c>
      <c r="B3" t="s">
        <v>7347</v>
      </c>
      <c r="C3" s="2">
        <v>103000000</v>
      </c>
      <c r="D3" s="2">
        <v>187683805</v>
      </c>
      <c r="E3" s="2">
        <v>457683805</v>
      </c>
      <c r="F3">
        <v>5</v>
      </c>
      <c r="G3">
        <v>5</v>
      </c>
      <c r="H3" t="s">
        <v>15924</v>
      </c>
      <c r="I3" t="s">
        <v>4682</v>
      </c>
      <c r="J3" t="s">
        <v>8855</v>
      </c>
      <c r="K3" t="s">
        <v>8856</v>
      </c>
      <c r="L3" t="s">
        <v>5131</v>
      </c>
      <c r="M3" t="s">
        <v>8857</v>
      </c>
      <c r="N3" t="s">
        <v>8858</v>
      </c>
      <c r="P3" t="s">
        <v>15964</v>
      </c>
    </row>
    <row r="4" spans="1:16">
      <c r="A4" t="s">
        <v>354</v>
      </c>
      <c r="B4" t="s">
        <v>4677</v>
      </c>
      <c r="C4" s="2">
        <v>85000000</v>
      </c>
      <c r="D4" s="2">
        <v>233632142</v>
      </c>
      <c r="E4" s="2">
        <v>427230516</v>
      </c>
      <c r="F4">
        <v>12</v>
      </c>
      <c r="G4">
        <v>22</v>
      </c>
      <c r="H4" t="s">
        <v>15924</v>
      </c>
      <c r="I4" t="s">
        <v>4600</v>
      </c>
      <c r="J4" t="s">
        <v>4629</v>
      </c>
      <c r="K4" t="s">
        <v>5145</v>
      </c>
      <c r="L4" t="s">
        <v>5170</v>
      </c>
      <c r="M4" t="s">
        <v>8848</v>
      </c>
      <c r="N4" t="s">
        <v>8849</v>
      </c>
      <c r="P4" t="s">
        <v>15964</v>
      </c>
    </row>
    <row r="5" spans="1:16">
      <c r="A5" t="s">
        <v>604</v>
      </c>
      <c r="B5" t="s">
        <v>4660</v>
      </c>
      <c r="C5" s="2">
        <v>65000000</v>
      </c>
      <c r="D5" s="2">
        <v>182805123</v>
      </c>
      <c r="E5" s="2">
        <v>372100000</v>
      </c>
      <c r="F5">
        <v>12</v>
      </c>
      <c r="G5">
        <v>15</v>
      </c>
      <c r="H5" t="s">
        <v>15924</v>
      </c>
      <c r="I5" t="s">
        <v>4600</v>
      </c>
      <c r="J5" t="s">
        <v>5100</v>
      </c>
      <c r="K5" t="s">
        <v>6252</v>
      </c>
      <c r="L5" t="s">
        <v>6155</v>
      </c>
      <c r="M5" t="s">
        <v>8860</v>
      </c>
      <c r="N5" t="s">
        <v>8861</v>
      </c>
      <c r="P5" t="s">
        <v>15964</v>
      </c>
    </row>
    <row r="6" spans="1:16">
      <c r="A6" t="s">
        <v>174</v>
      </c>
      <c r="B6" t="s">
        <v>4607</v>
      </c>
      <c r="C6" s="2">
        <v>127500000</v>
      </c>
      <c r="D6" s="2">
        <v>137748063</v>
      </c>
      <c r="E6" s="2">
        <v>356148063</v>
      </c>
      <c r="F6">
        <v>5</v>
      </c>
      <c r="G6">
        <v>19</v>
      </c>
      <c r="H6" t="s">
        <v>15924</v>
      </c>
      <c r="I6" t="s">
        <v>4614</v>
      </c>
      <c r="J6" t="s">
        <v>5985</v>
      </c>
      <c r="K6" t="s">
        <v>4768</v>
      </c>
      <c r="L6" t="s">
        <v>8878</v>
      </c>
      <c r="M6" t="s">
        <v>8879</v>
      </c>
      <c r="N6" t="s">
        <v>8880</v>
      </c>
      <c r="P6" t="s">
        <v>15964</v>
      </c>
    </row>
    <row r="7" spans="1:16">
      <c r="A7" t="s">
        <v>194</v>
      </c>
      <c r="B7" t="s">
        <v>4621</v>
      </c>
      <c r="C7" s="2">
        <v>123000000</v>
      </c>
      <c r="D7" s="2">
        <v>260044825</v>
      </c>
      <c r="E7" s="2">
        <v>345141403</v>
      </c>
      <c r="F7">
        <v>11</v>
      </c>
      <c r="G7">
        <v>17</v>
      </c>
      <c r="H7" t="s">
        <v>15924</v>
      </c>
      <c r="I7" t="s">
        <v>4614</v>
      </c>
      <c r="J7" t="s">
        <v>4637</v>
      </c>
      <c r="K7" t="s">
        <v>5199</v>
      </c>
      <c r="L7" t="s">
        <v>5624</v>
      </c>
      <c r="M7" t="s">
        <v>8845</v>
      </c>
      <c r="N7" t="s">
        <v>8846</v>
      </c>
      <c r="P7" t="s">
        <v>15964</v>
      </c>
    </row>
    <row r="8" spans="1:16">
      <c r="A8" t="s">
        <v>196</v>
      </c>
      <c r="B8" t="s">
        <v>4628</v>
      </c>
      <c r="C8" s="2">
        <v>120000000</v>
      </c>
      <c r="D8" s="2">
        <v>182618434</v>
      </c>
      <c r="E8" s="2">
        <v>328711434</v>
      </c>
      <c r="F8">
        <v>6</v>
      </c>
      <c r="G8">
        <v>30</v>
      </c>
      <c r="H8" t="s">
        <v>15924</v>
      </c>
      <c r="I8" t="s">
        <v>4600</v>
      </c>
      <c r="J8" t="s">
        <v>4608</v>
      </c>
      <c r="K8" t="s">
        <v>5287</v>
      </c>
      <c r="L8" t="s">
        <v>7160</v>
      </c>
      <c r="M8" t="s">
        <v>8863</v>
      </c>
      <c r="N8" t="s">
        <v>8864</v>
      </c>
      <c r="P8" t="s">
        <v>15964</v>
      </c>
    </row>
    <row r="9" spans="1:16">
      <c r="A9" t="s">
        <v>776</v>
      </c>
      <c r="B9" t="s">
        <v>4621</v>
      </c>
      <c r="C9" s="2">
        <v>55000000</v>
      </c>
      <c r="D9" s="2">
        <v>166225040</v>
      </c>
      <c r="E9" s="2">
        <v>304599899</v>
      </c>
      <c r="F9">
        <v>10</v>
      </c>
      <c r="G9">
        <v>6</v>
      </c>
      <c r="H9" t="s">
        <v>15924</v>
      </c>
      <c r="I9" t="s">
        <v>4600</v>
      </c>
      <c r="J9" t="s">
        <v>5574</v>
      </c>
      <c r="K9" t="s">
        <v>5174</v>
      </c>
      <c r="L9" t="s">
        <v>5180</v>
      </c>
      <c r="M9" t="s">
        <v>8866</v>
      </c>
      <c r="N9" t="s">
        <v>8867</v>
      </c>
      <c r="P9" t="s">
        <v>15964</v>
      </c>
    </row>
    <row r="10" spans="1:16">
      <c r="A10" t="s">
        <v>488</v>
      </c>
      <c r="B10" t="s">
        <v>4677</v>
      </c>
      <c r="C10" s="2">
        <v>75000000</v>
      </c>
      <c r="D10" s="2">
        <v>157299717</v>
      </c>
      <c r="E10" s="2">
        <v>296339717</v>
      </c>
      <c r="F10">
        <v>7</v>
      </c>
      <c r="G10">
        <v>14</v>
      </c>
      <c r="H10" t="s">
        <v>15924</v>
      </c>
      <c r="I10" t="s">
        <v>4600</v>
      </c>
      <c r="J10" t="s">
        <v>4637</v>
      </c>
      <c r="K10" t="s">
        <v>4609</v>
      </c>
      <c r="L10" t="s">
        <v>4873</v>
      </c>
      <c r="M10" t="s">
        <v>8869</v>
      </c>
      <c r="N10" t="s">
        <v>8870</v>
      </c>
      <c r="P10" t="s">
        <v>15964</v>
      </c>
    </row>
    <row r="11" spans="1:16">
      <c r="A11" t="s">
        <v>321</v>
      </c>
      <c r="B11" t="s">
        <v>7347</v>
      </c>
      <c r="C11" s="2">
        <v>90000000</v>
      </c>
      <c r="D11" s="2">
        <v>155464351</v>
      </c>
      <c r="E11" s="2">
        <v>288693989</v>
      </c>
      <c r="F11">
        <v>7</v>
      </c>
      <c r="G11">
        <v>21</v>
      </c>
      <c r="H11" t="s">
        <v>15924</v>
      </c>
      <c r="I11" t="s">
        <v>4600</v>
      </c>
      <c r="J11" t="s">
        <v>4608</v>
      </c>
      <c r="K11" t="s">
        <v>6364</v>
      </c>
      <c r="L11" t="s">
        <v>5170</v>
      </c>
      <c r="M11" t="s">
        <v>8875</v>
      </c>
      <c r="N11" t="s">
        <v>8876</v>
      </c>
      <c r="P11" t="s">
        <v>15964</v>
      </c>
    </row>
    <row r="12" spans="1:16">
      <c r="A12" t="s">
        <v>2206</v>
      </c>
      <c r="B12" t="s">
        <v>6069</v>
      </c>
      <c r="C12" s="2">
        <v>19000000</v>
      </c>
      <c r="D12" s="2">
        <v>157019771</v>
      </c>
      <c r="E12" s="2">
        <v>277200000</v>
      </c>
      <c r="F12">
        <v>7</v>
      </c>
      <c r="G12">
        <v>7</v>
      </c>
      <c r="H12" t="s">
        <v>15924</v>
      </c>
      <c r="I12" t="s">
        <v>4682</v>
      </c>
      <c r="J12" t="s">
        <v>5095</v>
      </c>
      <c r="K12" t="s">
        <v>4690</v>
      </c>
      <c r="L12" t="s">
        <v>7727</v>
      </c>
      <c r="M12" t="s">
        <v>8872</v>
      </c>
      <c r="N12" t="s">
        <v>8873</v>
      </c>
      <c r="P12" t="s">
        <v>15964</v>
      </c>
    </row>
    <row r="13" spans="1:16">
      <c r="A13" t="s">
        <v>324</v>
      </c>
      <c r="B13" t="s">
        <v>4695</v>
      </c>
      <c r="C13" s="2">
        <v>90000000</v>
      </c>
      <c r="D13" s="2">
        <v>125305545</v>
      </c>
      <c r="E13" s="2">
        <v>259736090</v>
      </c>
      <c r="F13">
        <v>11</v>
      </c>
      <c r="G13">
        <v>3</v>
      </c>
      <c r="H13" t="s">
        <v>15924</v>
      </c>
      <c r="I13" t="s">
        <v>4600</v>
      </c>
      <c r="J13" t="s">
        <v>4622</v>
      </c>
      <c r="K13" t="s">
        <v>5652</v>
      </c>
      <c r="L13" t="s">
        <v>5258</v>
      </c>
      <c r="M13" t="s">
        <v>8888</v>
      </c>
      <c r="N13" t="s">
        <v>8889</v>
      </c>
      <c r="P13" t="s">
        <v>15964</v>
      </c>
    </row>
    <row r="14" spans="1:16">
      <c r="A14" t="s">
        <v>873</v>
      </c>
      <c r="B14" t="s">
        <v>4621</v>
      </c>
      <c r="C14" s="2">
        <v>50000000</v>
      </c>
      <c r="D14" s="2">
        <v>125548685</v>
      </c>
      <c r="E14" s="2">
        <v>257805243</v>
      </c>
      <c r="F14">
        <v>3</v>
      </c>
      <c r="G14">
        <v>17</v>
      </c>
      <c r="H14" t="s">
        <v>15924</v>
      </c>
      <c r="I14" t="s">
        <v>4682</v>
      </c>
      <c r="J14" t="s">
        <v>4839</v>
      </c>
      <c r="K14" t="s">
        <v>4757</v>
      </c>
      <c r="L14" t="s">
        <v>5150</v>
      </c>
      <c r="M14" t="s">
        <v>8885</v>
      </c>
      <c r="N14" t="s">
        <v>8886</v>
      </c>
      <c r="P14" t="s">
        <v>15964</v>
      </c>
    </row>
    <row r="15" spans="1:16">
      <c r="A15" t="s">
        <v>521</v>
      </c>
      <c r="B15" t="s">
        <v>4607</v>
      </c>
      <c r="C15" s="2">
        <v>73243106</v>
      </c>
      <c r="D15" s="2">
        <v>94999143</v>
      </c>
      <c r="E15" s="2">
        <v>248099143</v>
      </c>
      <c r="F15">
        <v>11</v>
      </c>
      <c r="G15">
        <v>22</v>
      </c>
      <c r="H15" t="s">
        <v>15924</v>
      </c>
      <c r="I15" t="s">
        <v>4600</v>
      </c>
      <c r="J15" t="s">
        <v>4857</v>
      </c>
      <c r="K15" t="s">
        <v>7733</v>
      </c>
      <c r="L15" t="s">
        <v>5808</v>
      </c>
      <c r="M15" t="s">
        <v>5808</v>
      </c>
      <c r="N15" t="s">
        <v>8913</v>
      </c>
      <c r="P15" t="s">
        <v>15964</v>
      </c>
    </row>
    <row r="16" spans="1:16">
      <c r="A16" t="s">
        <v>248</v>
      </c>
      <c r="B16" t="s">
        <v>4607</v>
      </c>
      <c r="C16" s="2">
        <v>103300000</v>
      </c>
      <c r="D16" s="2">
        <v>101643008</v>
      </c>
      <c r="E16" s="2">
        <v>232643008</v>
      </c>
      <c r="F16">
        <v>6</v>
      </c>
      <c r="G16">
        <v>9</v>
      </c>
      <c r="H16" t="s">
        <v>15924</v>
      </c>
      <c r="I16" t="s">
        <v>4829</v>
      </c>
      <c r="J16" t="s">
        <v>4829</v>
      </c>
      <c r="K16" t="s">
        <v>4560</v>
      </c>
      <c r="L16" t="s">
        <v>4829</v>
      </c>
      <c r="M16" t="s">
        <v>4829</v>
      </c>
      <c r="N16" t="s">
        <v>8912</v>
      </c>
      <c r="P16" t="s">
        <v>15964</v>
      </c>
    </row>
    <row r="17" spans="1:16">
      <c r="A17" t="s">
        <v>1084</v>
      </c>
      <c r="B17" t="s">
        <v>7347</v>
      </c>
      <c r="C17" s="2">
        <v>42000000</v>
      </c>
      <c r="D17" s="2">
        <v>106793915</v>
      </c>
      <c r="E17" s="2">
        <v>227793915</v>
      </c>
      <c r="F17">
        <v>6</v>
      </c>
      <c r="G17">
        <v>21</v>
      </c>
      <c r="H17" t="s">
        <v>15924</v>
      </c>
      <c r="I17" t="s">
        <v>4636</v>
      </c>
      <c r="J17" t="s">
        <v>6879</v>
      </c>
      <c r="K17" t="s">
        <v>8738</v>
      </c>
      <c r="L17" t="s">
        <v>8905</v>
      </c>
      <c r="M17" t="s">
        <v>8906</v>
      </c>
      <c r="N17" t="s">
        <v>8907</v>
      </c>
      <c r="P17" t="s">
        <v>15964</v>
      </c>
    </row>
    <row r="18" spans="1:16">
      <c r="A18" t="s">
        <v>226</v>
      </c>
      <c r="B18" t="s">
        <v>4695</v>
      </c>
      <c r="C18" s="2">
        <v>110000000</v>
      </c>
      <c r="D18" s="2">
        <v>113330342</v>
      </c>
      <c r="E18" s="2">
        <v>215300000</v>
      </c>
      <c r="F18">
        <v>6</v>
      </c>
      <c r="G18">
        <v>28</v>
      </c>
      <c r="H18" t="s">
        <v>15924</v>
      </c>
      <c r="I18" t="s">
        <v>4682</v>
      </c>
      <c r="J18" t="s">
        <v>5035</v>
      </c>
      <c r="K18" t="s">
        <v>8421</v>
      </c>
      <c r="L18" t="s">
        <v>4841</v>
      </c>
      <c r="M18" t="s">
        <v>8902</v>
      </c>
      <c r="N18" t="s">
        <v>8903</v>
      </c>
      <c r="P18" t="s">
        <v>15964</v>
      </c>
    </row>
    <row r="19" spans="1:16">
      <c r="A19" t="s">
        <v>501</v>
      </c>
      <c r="B19" t="s">
        <v>4695</v>
      </c>
      <c r="C19" s="2">
        <v>75000000</v>
      </c>
      <c r="D19" s="2">
        <v>68473360</v>
      </c>
      <c r="E19" s="2">
        <v>213500000</v>
      </c>
      <c r="F19">
        <v>12</v>
      </c>
      <c r="G19">
        <v>8</v>
      </c>
      <c r="H19" t="s">
        <v>15924</v>
      </c>
      <c r="I19" t="s">
        <v>4600</v>
      </c>
      <c r="J19" t="s">
        <v>4823</v>
      </c>
      <c r="K19" t="s">
        <v>5287</v>
      </c>
      <c r="L19" t="s">
        <v>5486</v>
      </c>
      <c r="M19" t="s">
        <v>8942</v>
      </c>
      <c r="N19" t="s">
        <v>8943</v>
      </c>
      <c r="P19" t="s">
        <v>15964</v>
      </c>
    </row>
    <row r="20" spans="1:16">
      <c r="A20" t="s">
        <v>1005</v>
      </c>
      <c r="B20" t="s">
        <v>4628</v>
      </c>
      <c r="C20" s="2">
        <v>45000000</v>
      </c>
      <c r="D20" s="2">
        <v>106807667</v>
      </c>
      <c r="E20" s="2">
        <v>213420951</v>
      </c>
      <c r="F20">
        <v>12</v>
      </c>
      <c r="G20">
        <v>22</v>
      </c>
      <c r="H20" t="s">
        <v>15924</v>
      </c>
      <c r="I20" t="s">
        <v>4600</v>
      </c>
      <c r="J20" t="s">
        <v>4806</v>
      </c>
      <c r="K20" t="s">
        <v>4684</v>
      </c>
      <c r="L20" t="s">
        <v>7990</v>
      </c>
      <c r="M20" t="s">
        <v>8909</v>
      </c>
      <c r="N20" t="s">
        <v>8910</v>
      </c>
      <c r="P20" t="s">
        <v>15964</v>
      </c>
    </row>
    <row r="21" spans="1:16">
      <c r="A21" t="s">
        <v>2442</v>
      </c>
      <c r="B21" t="s">
        <v>4990</v>
      </c>
      <c r="C21" s="2">
        <v>15000000</v>
      </c>
      <c r="D21" s="2">
        <v>128067808</v>
      </c>
      <c r="E21" s="2">
        <v>213200000</v>
      </c>
      <c r="F21">
        <v>12</v>
      </c>
      <c r="G21">
        <v>8</v>
      </c>
      <c r="H21" t="s">
        <v>15924</v>
      </c>
      <c r="I21" t="s">
        <v>4600</v>
      </c>
      <c r="J21" t="s">
        <v>5119</v>
      </c>
      <c r="K21" t="s">
        <v>8568</v>
      </c>
      <c r="L21" t="s">
        <v>5146</v>
      </c>
      <c r="M21" t="s">
        <v>8882</v>
      </c>
      <c r="N21" t="s">
        <v>8883</v>
      </c>
      <c r="P21" t="s">
        <v>15964</v>
      </c>
    </row>
    <row r="22" spans="1:16">
      <c r="A22" t="s">
        <v>972</v>
      </c>
      <c r="B22" t="s">
        <v>8712</v>
      </c>
      <c r="C22" s="2">
        <v>48000000</v>
      </c>
      <c r="D22" s="2">
        <v>124107476</v>
      </c>
      <c r="E22" s="2">
        <v>208300000</v>
      </c>
      <c r="F22">
        <v>12</v>
      </c>
      <c r="G22">
        <v>27</v>
      </c>
      <c r="H22" t="s">
        <v>15924</v>
      </c>
      <c r="I22" t="s">
        <v>4682</v>
      </c>
      <c r="J22" t="s">
        <v>8891</v>
      </c>
      <c r="K22" t="s">
        <v>4893</v>
      </c>
      <c r="L22" t="s">
        <v>5150</v>
      </c>
      <c r="M22" t="s">
        <v>8892</v>
      </c>
      <c r="N22" t="s">
        <v>8893</v>
      </c>
      <c r="P22" t="s">
        <v>15964</v>
      </c>
    </row>
    <row r="23" spans="1:16">
      <c r="A23" t="s">
        <v>334</v>
      </c>
      <c r="B23" t="s">
        <v>4695</v>
      </c>
      <c r="C23" s="2">
        <v>90000000</v>
      </c>
      <c r="D23" s="2">
        <v>73209340</v>
      </c>
      <c r="E23" s="2">
        <v>191200000</v>
      </c>
      <c r="F23">
        <v>8</v>
      </c>
      <c r="G23">
        <v>4</v>
      </c>
      <c r="H23" t="s">
        <v>15924</v>
      </c>
      <c r="I23" t="s">
        <v>4682</v>
      </c>
      <c r="J23" t="s">
        <v>4666</v>
      </c>
      <c r="K23" t="s">
        <v>5499</v>
      </c>
      <c r="L23" t="s">
        <v>8934</v>
      </c>
      <c r="M23" t="s">
        <v>8935</v>
      </c>
      <c r="N23" t="s">
        <v>8936</v>
      </c>
      <c r="P23" t="s">
        <v>15964</v>
      </c>
    </row>
    <row r="24" spans="1:16">
      <c r="A24" t="s">
        <v>1428</v>
      </c>
      <c r="B24" t="s">
        <v>4677</v>
      </c>
      <c r="C24" s="2">
        <v>33000000</v>
      </c>
      <c r="D24" s="2">
        <v>117559438</v>
      </c>
      <c r="E24" s="2">
        <v>173559438</v>
      </c>
      <c r="F24">
        <v>6</v>
      </c>
      <c r="G24">
        <v>2</v>
      </c>
      <c r="H24" t="s">
        <v>15924</v>
      </c>
      <c r="I24" t="s">
        <v>4600</v>
      </c>
      <c r="J24" t="s">
        <v>5371</v>
      </c>
      <c r="K24" t="s">
        <v>4684</v>
      </c>
      <c r="L24" t="s">
        <v>4847</v>
      </c>
      <c r="M24" t="s">
        <v>8896</v>
      </c>
      <c r="N24" t="s">
        <v>8897</v>
      </c>
      <c r="P24" t="s">
        <v>15964</v>
      </c>
    </row>
    <row r="25" spans="1:16">
      <c r="A25" t="s">
        <v>271</v>
      </c>
      <c r="B25" t="s">
        <v>4607</v>
      </c>
      <c r="C25" s="2">
        <v>100000000</v>
      </c>
      <c r="D25" s="2">
        <v>89296573</v>
      </c>
      <c r="E25" s="2">
        <v>169296573</v>
      </c>
      <c r="F25">
        <v>12</v>
      </c>
      <c r="G25">
        <v>15</v>
      </c>
      <c r="H25" t="s">
        <v>15924</v>
      </c>
      <c r="I25" t="s">
        <v>4636</v>
      </c>
      <c r="J25" t="s">
        <v>5401</v>
      </c>
      <c r="K25" t="s">
        <v>4616</v>
      </c>
      <c r="L25" t="s">
        <v>7363</v>
      </c>
      <c r="M25" t="s">
        <v>8919</v>
      </c>
      <c r="N25" t="s">
        <v>8920</v>
      </c>
      <c r="P25" t="s">
        <v>15964</v>
      </c>
    </row>
    <row r="26" spans="1:16">
      <c r="A26" t="s">
        <v>390</v>
      </c>
      <c r="B26" t="e">
        <v>#N/A</v>
      </c>
      <c r="C26" s="2">
        <v>84000000</v>
      </c>
      <c r="D26" s="2">
        <v>123307945</v>
      </c>
      <c r="E26" s="2">
        <v>166307945</v>
      </c>
      <c r="F26">
        <v>7</v>
      </c>
      <c r="G26">
        <v>28</v>
      </c>
      <c r="H26" t="s">
        <v>15924</v>
      </c>
      <c r="I26" t="e">
        <v>#N/A</v>
      </c>
      <c r="J26" t="e">
        <v>#N/A</v>
      </c>
      <c r="K26" t="e">
        <v>#N/A</v>
      </c>
      <c r="L26" t="e">
        <v>#N/A</v>
      </c>
      <c r="M26" t="e">
        <v>#N/A</v>
      </c>
      <c r="N26" t="e">
        <v>#N/A</v>
      </c>
      <c r="P26" t="s">
        <v>15965</v>
      </c>
    </row>
    <row r="27" spans="1:16">
      <c r="A27" t="s">
        <v>1126</v>
      </c>
      <c r="B27" t="s">
        <v>7419</v>
      </c>
      <c r="C27" s="2">
        <v>40000000</v>
      </c>
      <c r="D27" s="2">
        <v>89138076</v>
      </c>
      <c r="E27" s="2">
        <v>161838076</v>
      </c>
      <c r="F27">
        <v>2</v>
      </c>
      <c r="G27">
        <v>4</v>
      </c>
      <c r="H27" t="s">
        <v>15924</v>
      </c>
      <c r="I27" t="s">
        <v>4682</v>
      </c>
      <c r="J27" t="s">
        <v>4671</v>
      </c>
      <c r="K27" t="s">
        <v>5656</v>
      </c>
      <c r="L27" t="s">
        <v>5657</v>
      </c>
      <c r="M27" t="s">
        <v>8922</v>
      </c>
      <c r="N27" t="s">
        <v>8923</v>
      </c>
      <c r="P27" t="s">
        <v>15964</v>
      </c>
    </row>
    <row r="28" spans="1:16">
      <c r="A28" t="s">
        <v>1770</v>
      </c>
      <c r="B28" t="s">
        <v>6069</v>
      </c>
      <c r="C28" s="2">
        <v>25000000</v>
      </c>
      <c r="D28" s="2">
        <v>71309760</v>
      </c>
      <c r="E28" s="2">
        <v>152500343</v>
      </c>
      <c r="F28">
        <v>12</v>
      </c>
      <c r="G28">
        <v>15</v>
      </c>
      <c r="H28" t="s">
        <v>15924</v>
      </c>
      <c r="I28" t="s">
        <v>4635</v>
      </c>
      <c r="J28">
        <v>0</v>
      </c>
      <c r="K28">
        <v>0</v>
      </c>
      <c r="L28">
        <v>0</v>
      </c>
      <c r="M28">
        <v>0</v>
      </c>
      <c r="N28">
        <v>0</v>
      </c>
      <c r="P28" t="s">
        <v>15964</v>
      </c>
    </row>
    <row r="29" spans="1:16">
      <c r="A29" t="s">
        <v>858</v>
      </c>
      <c r="B29" t="e">
        <v>#N/A</v>
      </c>
      <c r="C29" s="2">
        <v>51000000</v>
      </c>
      <c r="D29" s="2">
        <v>90570999</v>
      </c>
      <c r="E29" s="2">
        <v>149270999</v>
      </c>
      <c r="F29">
        <v>6</v>
      </c>
      <c r="G29">
        <v>23</v>
      </c>
      <c r="H29" t="s">
        <v>15924</v>
      </c>
      <c r="I29" t="e">
        <v>#N/A</v>
      </c>
      <c r="J29" t="e">
        <v>#N/A</v>
      </c>
      <c r="K29" t="e">
        <v>#N/A</v>
      </c>
      <c r="L29" t="e">
        <v>#N/A</v>
      </c>
      <c r="M29" t="e">
        <v>#N/A</v>
      </c>
      <c r="N29" t="e">
        <v>#N/A</v>
      </c>
      <c r="P29" t="s">
        <v>4635</v>
      </c>
    </row>
    <row r="30" spans="1:16">
      <c r="A30" t="s">
        <v>1490</v>
      </c>
      <c r="B30" t="s">
        <v>4607</v>
      </c>
      <c r="C30" s="2">
        <v>30000000</v>
      </c>
      <c r="D30" s="2">
        <v>115654751</v>
      </c>
      <c r="E30" s="2">
        <v>136706683</v>
      </c>
      <c r="F30">
        <v>9</v>
      </c>
      <c r="G30">
        <v>29</v>
      </c>
      <c r="H30" t="s">
        <v>15924</v>
      </c>
      <c r="I30" t="s">
        <v>4614</v>
      </c>
      <c r="J30" t="s">
        <v>5013</v>
      </c>
      <c r="K30" t="s">
        <v>4801</v>
      </c>
      <c r="L30" t="s">
        <v>8160</v>
      </c>
      <c r="M30" t="s">
        <v>8899</v>
      </c>
      <c r="N30" t="s">
        <v>8900</v>
      </c>
      <c r="P30" t="s">
        <v>15964</v>
      </c>
    </row>
    <row r="31" spans="1:16">
      <c r="A31" t="s">
        <v>1540</v>
      </c>
      <c r="B31" t="e">
        <v>#N/A</v>
      </c>
      <c r="C31" s="2">
        <v>30000000</v>
      </c>
      <c r="D31" s="2">
        <v>43746923</v>
      </c>
      <c r="E31" s="2">
        <v>133946923</v>
      </c>
      <c r="F31">
        <v>7</v>
      </c>
      <c r="G31">
        <v>21</v>
      </c>
      <c r="H31" t="s">
        <v>15924</v>
      </c>
      <c r="I31" t="e">
        <v>#N/A</v>
      </c>
      <c r="J31" t="e">
        <v>#N/A</v>
      </c>
      <c r="K31" t="e">
        <v>#N/A</v>
      </c>
      <c r="L31" t="e">
        <v>#N/A</v>
      </c>
      <c r="M31" t="e">
        <v>#N/A</v>
      </c>
      <c r="N31" t="e">
        <v>#N/A</v>
      </c>
      <c r="P31" t="s">
        <v>15966</v>
      </c>
    </row>
    <row r="32" spans="1:16">
      <c r="A32" t="s">
        <v>616</v>
      </c>
      <c r="B32" t="s">
        <v>4628</v>
      </c>
      <c r="C32" s="2">
        <v>65000000</v>
      </c>
      <c r="D32" s="2">
        <v>90454043</v>
      </c>
      <c r="E32" s="2">
        <v>128874043</v>
      </c>
      <c r="F32">
        <v>8</v>
      </c>
      <c r="G32">
        <v>4</v>
      </c>
      <c r="H32" t="s">
        <v>15924</v>
      </c>
      <c r="I32" t="s">
        <v>4600</v>
      </c>
      <c r="J32" t="s">
        <v>4608</v>
      </c>
      <c r="K32" t="s">
        <v>5185</v>
      </c>
      <c r="L32" t="s">
        <v>5680</v>
      </c>
      <c r="M32" t="s">
        <v>8916</v>
      </c>
      <c r="N32" t="s">
        <v>8917</v>
      </c>
      <c r="P32" t="s">
        <v>15964</v>
      </c>
    </row>
    <row r="33" spans="1:16">
      <c r="A33" t="s">
        <v>655</v>
      </c>
      <c r="B33" t="s">
        <v>4621</v>
      </c>
      <c r="C33" s="2">
        <v>62000000</v>
      </c>
      <c r="D33" s="2">
        <v>77086030</v>
      </c>
      <c r="E33" s="2">
        <v>127630030</v>
      </c>
      <c r="F33">
        <v>4</v>
      </c>
      <c r="G33">
        <v>21</v>
      </c>
      <c r="H33" t="s">
        <v>15924</v>
      </c>
      <c r="I33" t="s">
        <v>4600</v>
      </c>
      <c r="J33" t="s">
        <v>4671</v>
      </c>
      <c r="K33" t="s">
        <v>8925</v>
      </c>
      <c r="L33" t="s">
        <v>6306</v>
      </c>
      <c r="M33" t="s">
        <v>8926</v>
      </c>
      <c r="N33" t="s">
        <v>8927</v>
      </c>
      <c r="P33" t="s">
        <v>15964</v>
      </c>
    </row>
    <row r="34" spans="1:16">
      <c r="A34" t="s">
        <v>687</v>
      </c>
      <c r="B34" t="s">
        <v>4621</v>
      </c>
      <c r="C34" s="2">
        <v>60000000</v>
      </c>
      <c r="D34" s="2">
        <v>75764085</v>
      </c>
      <c r="E34" s="2">
        <v>124715863</v>
      </c>
      <c r="F34">
        <v>12</v>
      </c>
      <c r="G34">
        <v>22</v>
      </c>
      <c r="H34" t="s">
        <v>15924</v>
      </c>
      <c r="I34" t="s">
        <v>4635</v>
      </c>
      <c r="J34">
        <v>0</v>
      </c>
      <c r="K34">
        <v>0</v>
      </c>
      <c r="L34">
        <v>0</v>
      </c>
      <c r="M34">
        <v>0</v>
      </c>
      <c r="N34">
        <v>0</v>
      </c>
      <c r="P34" t="s">
        <v>15964</v>
      </c>
    </row>
    <row r="35" spans="1:16">
      <c r="A35" t="s">
        <v>2380</v>
      </c>
      <c r="B35" t="s">
        <v>7347</v>
      </c>
      <c r="C35" s="2">
        <v>16000000</v>
      </c>
      <c r="D35" s="2">
        <v>68525609</v>
      </c>
      <c r="E35" s="2">
        <v>119739110</v>
      </c>
      <c r="F35">
        <v>5</v>
      </c>
      <c r="G35">
        <v>19</v>
      </c>
      <c r="H35" t="s">
        <v>15924</v>
      </c>
      <c r="I35" t="s">
        <v>4682</v>
      </c>
      <c r="J35" t="s">
        <v>5062</v>
      </c>
      <c r="K35" t="s">
        <v>6286</v>
      </c>
      <c r="L35" t="s">
        <v>4764</v>
      </c>
      <c r="M35" t="s">
        <v>8945</v>
      </c>
      <c r="N35" t="s">
        <v>8946</v>
      </c>
      <c r="P35" t="s">
        <v>15964</v>
      </c>
    </row>
    <row r="36" spans="1:16">
      <c r="A36" t="s">
        <v>1023</v>
      </c>
      <c r="B36" t="s">
        <v>4607</v>
      </c>
      <c r="C36" s="2">
        <v>45000000</v>
      </c>
      <c r="D36" s="2">
        <v>60786269</v>
      </c>
      <c r="E36" s="2">
        <v>115786269</v>
      </c>
      <c r="F36">
        <v>8</v>
      </c>
      <c r="G36">
        <v>4</v>
      </c>
      <c r="H36" t="s">
        <v>15924</v>
      </c>
      <c r="I36" t="s">
        <v>4600</v>
      </c>
      <c r="J36" t="s">
        <v>4763</v>
      </c>
      <c r="K36" t="s">
        <v>6660</v>
      </c>
      <c r="L36" t="s">
        <v>8045</v>
      </c>
      <c r="M36" t="s">
        <v>8962</v>
      </c>
      <c r="N36" t="s">
        <v>8963</v>
      </c>
      <c r="P36" t="s">
        <v>15964</v>
      </c>
    </row>
    <row r="37" spans="1:16">
      <c r="A37" t="s">
        <v>1924</v>
      </c>
      <c r="B37" t="s">
        <v>6635</v>
      </c>
      <c r="C37" s="2">
        <v>23000000</v>
      </c>
      <c r="D37" s="2">
        <v>53302314</v>
      </c>
      <c r="E37" s="2">
        <v>112036870</v>
      </c>
      <c r="F37">
        <v>3</v>
      </c>
      <c r="G37">
        <v>17</v>
      </c>
      <c r="H37" t="s">
        <v>15924</v>
      </c>
      <c r="I37" t="s">
        <v>4682</v>
      </c>
      <c r="J37" t="s">
        <v>4622</v>
      </c>
      <c r="K37" t="s">
        <v>4579</v>
      </c>
      <c r="L37" t="s">
        <v>7199</v>
      </c>
      <c r="M37" t="s">
        <v>8981</v>
      </c>
      <c r="N37" t="s">
        <v>8982</v>
      </c>
      <c r="P37" t="s">
        <v>15964</v>
      </c>
    </row>
    <row r="38" spans="1:16">
      <c r="A38" t="s">
        <v>3451</v>
      </c>
      <c r="B38" t="s">
        <v>5023</v>
      </c>
      <c r="C38" s="2">
        <v>5000000</v>
      </c>
      <c r="D38" s="2">
        <v>21995263</v>
      </c>
      <c r="E38" s="2">
        <v>109280263</v>
      </c>
      <c r="F38">
        <v>10</v>
      </c>
      <c r="G38">
        <v>13</v>
      </c>
      <c r="H38" t="s">
        <v>15924</v>
      </c>
      <c r="I38" t="s">
        <v>4600</v>
      </c>
      <c r="J38" t="s">
        <v>4689</v>
      </c>
      <c r="K38" t="s">
        <v>6660</v>
      </c>
      <c r="L38" t="s">
        <v>5722</v>
      </c>
      <c r="M38" t="s">
        <v>9122</v>
      </c>
      <c r="N38" t="s">
        <v>9123</v>
      </c>
      <c r="P38" t="s">
        <v>15964</v>
      </c>
    </row>
    <row r="39" spans="1:16">
      <c r="A39" t="s">
        <v>838</v>
      </c>
      <c r="B39" t="s">
        <v>4660</v>
      </c>
      <c r="C39" s="2">
        <v>53012938</v>
      </c>
      <c r="D39" s="2">
        <v>70327868</v>
      </c>
      <c r="E39" s="2">
        <v>107190108</v>
      </c>
      <c r="F39">
        <v>6</v>
      </c>
      <c r="G39">
        <v>16</v>
      </c>
      <c r="H39" t="s">
        <v>15924</v>
      </c>
      <c r="I39" t="s">
        <v>4682</v>
      </c>
      <c r="J39" t="s">
        <v>5371</v>
      </c>
      <c r="K39" t="s">
        <v>4649</v>
      </c>
      <c r="L39" t="s">
        <v>7964</v>
      </c>
      <c r="M39" t="s">
        <v>8938</v>
      </c>
      <c r="N39" t="s">
        <v>8939</v>
      </c>
      <c r="P39" t="s">
        <v>15964</v>
      </c>
    </row>
    <row r="40" spans="1:16">
      <c r="A40" t="s">
        <v>340</v>
      </c>
      <c r="B40" t="s">
        <v>4607</v>
      </c>
      <c r="C40" s="2">
        <v>90000000</v>
      </c>
      <c r="D40" s="2">
        <v>60874615</v>
      </c>
      <c r="E40" s="2">
        <v>106000000</v>
      </c>
      <c r="F40">
        <v>3</v>
      </c>
      <c r="G40">
        <v>10</v>
      </c>
      <c r="H40" t="s">
        <v>15924</v>
      </c>
      <c r="I40" t="s">
        <v>4614</v>
      </c>
      <c r="J40" t="s">
        <v>4872</v>
      </c>
      <c r="K40" t="s">
        <v>8621</v>
      </c>
      <c r="L40" t="s">
        <v>8958</v>
      </c>
      <c r="M40" t="s">
        <v>8959</v>
      </c>
      <c r="N40" t="s">
        <v>8960</v>
      </c>
      <c r="P40" t="s">
        <v>15964</v>
      </c>
    </row>
    <row r="41" spans="1:16">
      <c r="A41" t="s">
        <v>1507</v>
      </c>
      <c r="B41" t="e">
        <v>#N/A</v>
      </c>
      <c r="C41" s="2">
        <v>30000000</v>
      </c>
      <c r="D41" s="2">
        <v>76501438</v>
      </c>
      <c r="E41" s="2">
        <v>103284813</v>
      </c>
      <c r="F41">
        <v>11</v>
      </c>
      <c r="G41">
        <v>17</v>
      </c>
      <c r="H41" t="s">
        <v>15924</v>
      </c>
      <c r="I41" t="e">
        <v>#N/A</v>
      </c>
      <c r="J41" t="e">
        <v>#N/A</v>
      </c>
      <c r="K41" t="e">
        <v>#N/A</v>
      </c>
      <c r="L41" t="e">
        <v>#N/A</v>
      </c>
      <c r="M41" t="e">
        <v>#N/A</v>
      </c>
      <c r="N41" t="e">
        <v>#N/A</v>
      </c>
      <c r="P41" t="s">
        <v>15967</v>
      </c>
    </row>
    <row r="42" spans="1:16">
      <c r="A42" t="s">
        <v>2048</v>
      </c>
      <c r="B42" t="s">
        <v>4607</v>
      </c>
      <c r="C42" s="2">
        <v>20000000</v>
      </c>
      <c r="D42" s="2">
        <v>45542421</v>
      </c>
      <c r="E42" s="2">
        <v>96147688</v>
      </c>
      <c r="F42">
        <v>2</v>
      </c>
      <c r="G42">
        <v>11</v>
      </c>
      <c r="H42" t="s">
        <v>15924</v>
      </c>
      <c r="I42" t="s">
        <v>4636</v>
      </c>
      <c r="J42" t="s">
        <v>8366</v>
      </c>
      <c r="K42" t="s">
        <v>5628</v>
      </c>
      <c r="L42" t="s">
        <v>8999</v>
      </c>
      <c r="M42" t="s">
        <v>9000</v>
      </c>
      <c r="N42" t="s">
        <v>9001</v>
      </c>
      <c r="P42" t="s">
        <v>15964</v>
      </c>
    </row>
    <row r="43" spans="1:16">
      <c r="A43" t="s">
        <v>398</v>
      </c>
      <c r="B43" t="s">
        <v>4695</v>
      </c>
      <c r="C43" s="2">
        <v>82000000</v>
      </c>
      <c r="D43" s="2">
        <v>34543701</v>
      </c>
      <c r="E43" s="2">
        <v>96024898</v>
      </c>
      <c r="F43">
        <v>11</v>
      </c>
      <c r="G43">
        <v>17</v>
      </c>
      <c r="H43" t="s">
        <v>15924</v>
      </c>
      <c r="I43" t="s">
        <v>4600</v>
      </c>
      <c r="J43" t="s">
        <v>4851</v>
      </c>
      <c r="K43" t="s">
        <v>5499</v>
      </c>
      <c r="L43" t="s">
        <v>9055</v>
      </c>
      <c r="M43" t="s">
        <v>9056</v>
      </c>
      <c r="N43" t="s">
        <v>9057</v>
      </c>
      <c r="P43" t="s">
        <v>15964</v>
      </c>
    </row>
    <row r="44" spans="1:16">
      <c r="A44" t="s">
        <v>1775</v>
      </c>
      <c r="B44" t="s">
        <v>4628</v>
      </c>
      <c r="C44" s="2">
        <v>25000000</v>
      </c>
      <c r="D44" s="2">
        <v>55973336</v>
      </c>
      <c r="E44" s="2">
        <v>91036760</v>
      </c>
      <c r="F44">
        <v>3</v>
      </c>
      <c r="G44">
        <v>22</v>
      </c>
      <c r="H44" t="s">
        <v>15924</v>
      </c>
      <c r="I44" t="s">
        <v>4682</v>
      </c>
      <c r="J44" t="s">
        <v>4744</v>
      </c>
      <c r="K44" t="s">
        <v>4649</v>
      </c>
      <c r="L44" t="s">
        <v>7593</v>
      </c>
      <c r="M44" t="s">
        <v>8978</v>
      </c>
      <c r="N44" t="s">
        <v>8979</v>
      </c>
      <c r="P44" t="s">
        <v>15964</v>
      </c>
    </row>
    <row r="45" spans="1:16">
      <c r="A45" t="s">
        <v>1176</v>
      </c>
      <c r="B45" t="s">
        <v>5962</v>
      </c>
      <c r="C45" s="2">
        <v>40000000</v>
      </c>
      <c r="D45" s="2">
        <v>37752931</v>
      </c>
      <c r="E45" s="2">
        <v>90717684</v>
      </c>
      <c r="F45">
        <v>8</v>
      </c>
      <c r="G45">
        <v>11</v>
      </c>
      <c r="H45" t="s">
        <v>15924</v>
      </c>
      <c r="I45" t="s">
        <v>4600</v>
      </c>
      <c r="J45" t="s">
        <v>5184</v>
      </c>
      <c r="K45" t="s">
        <v>4572</v>
      </c>
      <c r="L45" t="s">
        <v>9032</v>
      </c>
      <c r="M45" t="s">
        <v>9033</v>
      </c>
      <c r="N45" t="s">
        <v>9034</v>
      </c>
      <c r="P45" t="s">
        <v>15964</v>
      </c>
    </row>
    <row r="46" spans="1:16">
      <c r="A46" t="s">
        <v>2884</v>
      </c>
      <c r="B46" t="s">
        <v>4621</v>
      </c>
      <c r="C46" s="2">
        <v>10000000</v>
      </c>
      <c r="D46" s="2">
        <v>68353550</v>
      </c>
      <c r="E46" s="2">
        <v>90453550</v>
      </c>
      <c r="F46">
        <v>8</v>
      </c>
      <c r="G46">
        <v>25</v>
      </c>
      <c r="H46" t="s">
        <v>15924</v>
      </c>
      <c r="I46" t="s">
        <v>4600</v>
      </c>
      <c r="J46" t="s">
        <v>4622</v>
      </c>
      <c r="K46" t="s">
        <v>5014</v>
      </c>
      <c r="L46" t="s">
        <v>6470</v>
      </c>
      <c r="M46" t="s">
        <v>8949</v>
      </c>
      <c r="N46" t="s">
        <v>8950</v>
      </c>
      <c r="P46" t="s">
        <v>15964</v>
      </c>
    </row>
    <row r="47" spans="1:16">
      <c r="A47" t="s">
        <v>982</v>
      </c>
      <c r="B47" t="e">
        <v>#N/A</v>
      </c>
      <c r="C47" s="2">
        <v>48000000</v>
      </c>
      <c r="D47" s="2">
        <v>37879996</v>
      </c>
      <c r="E47" s="2">
        <v>90376224</v>
      </c>
      <c r="F47">
        <v>10</v>
      </c>
      <c r="G47">
        <v>20</v>
      </c>
      <c r="H47" t="s">
        <v>15924</v>
      </c>
      <c r="I47" t="e">
        <v>#N/A</v>
      </c>
      <c r="J47" t="e">
        <v>#N/A</v>
      </c>
      <c r="K47" t="e">
        <v>#N/A</v>
      </c>
      <c r="L47" t="e">
        <v>#N/A</v>
      </c>
      <c r="M47" t="e">
        <v>#N/A</v>
      </c>
      <c r="N47" t="e">
        <v>#N/A</v>
      </c>
      <c r="P47" t="s">
        <v>15968</v>
      </c>
    </row>
    <row r="48" spans="1:16">
      <c r="A48" t="s">
        <v>1331</v>
      </c>
      <c r="B48" t="s">
        <v>6635</v>
      </c>
      <c r="C48" s="2">
        <v>35000000</v>
      </c>
      <c r="D48" s="2">
        <v>61280963</v>
      </c>
      <c r="E48" s="2">
        <v>85911226</v>
      </c>
      <c r="F48">
        <v>8</v>
      </c>
      <c r="G48">
        <v>18</v>
      </c>
      <c r="H48" t="s">
        <v>15924</v>
      </c>
      <c r="I48" t="s">
        <v>4682</v>
      </c>
      <c r="J48" t="s">
        <v>4788</v>
      </c>
      <c r="K48" t="s">
        <v>6526</v>
      </c>
      <c r="L48" t="s">
        <v>5227</v>
      </c>
      <c r="M48" t="s">
        <v>8955</v>
      </c>
      <c r="N48" t="s">
        <v>8956</v>
      </c>
      <c r="P48" t="s">
        <v>15964</v>
      </c>
    </row>
    <row r="49" spans="1:16">
      <c r="A49" t="s">
        <v>1895</v>
      </c>
      <c r="B49" t="s">
        <v>4628</v>
      </c>
      <c r="C49" s="2">
        <v>24000000</v>
      </c>
      <c r="D49" s="2">
        <v>57262492</v>
      </c>
      <c r="E49" s="2">
        <v>85527867</v>
      </c>
      <c r="F49">
        <v>2</v>
      </c>
      <c r="G49">
        <v>18</v>
      </c>
      <c r="H49" t="s">
        <v>15924</v>
      </c>
      <c r="I49" t="s">
        <v>4682</v>
      </c>
      <c r="J49" t="s">
        <v>4622</v>
      </c>
      <c r="K49" t="s">
        <v>4708</v>
      </c>
      <c r="L49" t="s">
        <v>8224</v>
      </c>
      <c r="M49" t="s">
        <v>8972</v>
      </c>
      <c r="N49" t="s">
        <v>8973</v>
      </c>
      <c r="P49" t="s">
        <v>15964</v>
      </c>
    </row>
    <row r="50" spans="1:16">
      <c r="A50" t="s">
        <v>2908</v>
      </c>
      <c r="B50" t="s">
        <v>4977</v>
      </c>
      <c r="C50" s="2">
        <v>10000000</v>
      </c>
      <c r="D50" s="2">
        <v>30093107</v>
      </c>
      <c r="E50" s="2">
        <v>83593107</v>
      </c>
      <c r="F50">
        <v>12</v>
      </c>
      <c r="G50">
        <v>8</v>
      </c>
      <c r="H50" t="s">
        <v>15924</v>
      </c>
      <c r="I50" t="s">
        <v>4682</v>
      </c>
      <c r="J50" t="s">
        <v>4615</v>
      </c>
      <c r="K50" t="s">
        <v>4708</v>
      </c>
      <c r="L50" t="s">
        <v>5433</v>
      </c>
      <c r="M50" t="s">
        <v>5433</v>
      </c>
      <c r="N50" t="s">
        <v>9092</v>
      </c>
      <c r="P50" t="s">
        <v>15964</v>
      </c>
    </row>
    <row r="51" spans="1:16">
      <c r="A51" t="s">
        <v>1452</v>
      </c>
      <c r="B51" t="s">
        <v>4677</v>
      </c>
      <c r="C51" s="2">
        <v>32000000</v>
      </c>
      <c r="D51" s="2">
        <v>48814909</v>
      </c>
      <c r="E51" s="2">
        <v>82339483</v>
      </c>
      <c r="F51">
        <v>11</v>
      </c>
      <c r="G51">
        <v>10</v>
      </c>
      <c r="H51" t="s">
        <v>15924</v>
      </c>
      <c r="I51" t="s">
        <v>4682</v>
      </c>
      <c r="J51" t="s">
        <v>5431</v>
      </c>
      <c r="K51" t="s">
        <v>4757</v>
      </c>
      <c r="L51" t="s">
        <v>8990</v>
      </c>
      <c r="M51" t="s">
        <v>8991</v>
      </c>
      <c r="N51" t="s">
        <v>8992</v>
      </c>
      <c r="P51" t="s">
        <v>15964</v>
      </c>
    </row>
    <row r="52" spans="1:16">
      <c r="A52" t="s">
        <v>1076</v>
      </c>
      <c r="B52" t="s">
        <v>4695</v>
      </c>
      <c r="C52" s="2">
        <v>43000000</v>
      </c>
      <c r="D52" s="2">
        <v>51768623</v>
      </c>
      <c r="E52" s="2">
        <v>80013623</v>
      </c>
      <c r="F52">
        <v>12</v>
      </c>
      <c r="G52">
        <v>19</v>
      </c>
      <c r="H52" t="s">
        <v>15924</v>
      </c>
      <c r="I52" t="s">
        <v>4600</v>
      </c>
      <c r="J52" t="s">
        <v>5057</v>
      </c>
      <c r="K52" t="s">
        <v>4572</v>
      </c>
      <c r="L52" t="s">
        <v>6656</v>
      </c>
      <c r="M52" t="s">
        <v>7267</v>
      </c>
      <c r="N52" t="s">
        <v>8984</v>
      </c>
      <c r="P52" t="s">
        <v>15964</v>
      </c>
    </row>
    <row r="53" spans="1:16">
      <c r="A53" t="s">
        <v>1729</v>
      </c>
      <c r="B53" t="s">
        <v>4607</v>
      </c>
      <c r="C53" s="2">
        <v>26000000</v>
      </c>
      <c r="D53" s="2">
        <v>45506619</v>
      </c>
      <c r="E53" s="2">
        <v>75763814</v>
      </c>
      <c r="F53">
        <v>12</v>
      </c>
      <c r="G53">
        <v>22</v>
      </c>
      <c r="H53" t="s">
        <v>15924</v>
      </c>
      <c r="I53" t="s">
        <v>4600</v>
      </c>
      <c r="J53" t="s">
        <v>4857</v>
      </c>
      <c r="K53" t="s">
        <v>6324</v>
      </c>
      <c r="L53" t="s">
        <v>6535</v>
      </c>
      <c r="M53" t="s">
        <v>9003</v>
      </c>
      <c r="N53" t="s">
        <v>9004</v>
      </c>
      <c r="P53" t="s">
        <v>15964</v>
      </c>
    </row>
    <row r="54" spans="1:16">
      <c r="A54" t="s">
        <v>2660</v>
      </c>
      <c r="B54" t="s">
        <v>4677</v>
      </c>
      <c r="C54" s="2">
        <v>13000000</v>
      </c>
      <c r="D54" s="2">
        <v>46729374</v>
      </c>
      <c r="E54" s="2">
        <v>73180297</v>
      </c>
      <c r="F54">
        <v>12</v>
      </c>
      <c r="G54">
        <v>15</v>
      </c>
      <c r="H54" t="s">
        <v>15924</v>
      </c>
      <c r="I54" t="s">
        <v>4600</v>
      </c>
      <c r="J54" t="s">
        <v>5242</v>
      </c>
      <c r="K54" t="s">
        <v>8994</v>
      </c>
      <c r="L54" t="s">
        <v>8995</v>
      </c>
      <c r="M54" t="s">
        <v>8996</v>
      </c>
      <c r="N54" t="s">
        <v>8997</v>
      </c>
      <c r="P54" t="s">
        <v>15964</v>
      </c>
    </row>
    <row r="55" spans="1:16">
      <c r="A55" t="s">
        <v>697</v>
      </c>
      <c r="B55" t="s">
        <v>4660</v>
      </c>
      <c r="C55" s="2">
        <v>60000000</v>
      </c>
      <c r="D55" s="2">
        <v>61322858</v>
      </c>
      <c r="E55" s="2">
        <v>71719931</v>
      </c>
      <c r="F55">
        <v>4</v>
      </c>
      <c r="G55">
        <v>7</v>
      </c>
      <c r="H55" t="s">
        <v>15924</v>
      </c>
      <c r="I55" t="s">
        <v>4682</v>
      </c>
      <c r="J55" t="s">
        <v>4800</v>
      </c>
      <c r="K55" t="s">
        <v>8421</v>
      </c>
      <c r="L55" t="s">
        <v>8188</v>
      </c>
      <c r="M55" t="s">
        <v>8952</v>
      </c>
      <c r="N55" t="s">
        <v>8953</v>
      </c>
      <c r="P55" t="s">
        <v>15964</v>
      </c>
    </row>
    <row r="56" spans="1:16">
      <c r="A56" t="s">
        <v>799</v>
      </c>
      <c r="B56" t="s">
        <v>4607</v>
      </c>
      <c r="C56" s="2">
        <v>55000000</v>
      </c>
      <c r="D56" s="2">
        <v>56932305</v>
      </c>
      <c r="E56" s="2">
        <v>71189835</v>
      </c>
      <c r="F56">
        <v>5</v>
      </c>
      <c r="G56">
        <v>26</v>
      </c>
      <c r="H56" t="s">
        <v>15924</v>
      </c>
      <c r="I56" t="s">
        <v>4600</v>
      </c>
      <c r="J56" t="s">
        <v>4689</v>
      </c>
      <c r="K56" t="s">
        <v>5652</v>
      </c>
      <c r="L56" t="s">
        <v>6029</v>
      </c>
      <c r="M56" t="s">
        <v>8975</v>
      </c>
      <c r="N56" t="s">
        <v>8976</v>
      </c>
      <c r="P56" t="s">
        <v>15964</v>
      </c>
    </row>
    <row r="57" spans="1:16">
      <c r="A57" t="s">
        <v>620</v>
      </c>
      <c r="B57" t="e">
        <v>#N/A</v>
      </c>
      <c r="C57" s="2">
        <v>65000000</v>
      </c>
      <c r="D57" s="2">
        <v>69688384</v>
      </c>
      <c r="E57" s="2">
        <v>69688384</v>
      </c>
      <c r="F57">
        <v>7</v>
      </c>
      <c r="G57">
        <v>7</v>
      </c>
      <c r="H57" t="s">
        <v>15924</v>
      </c>
      <c r="I57" t="e">
        <v>#N/A</v>
      </c>
      <c r="J57" t="e">
        <v>#N/A</v>
      </c>
      <c r="K57" t="e">
        <v>#N/A</v>
      </c>
      <c r="L57" t="e">
        <v>#N/A</v>
      </c>
      <c r="M57" t="e">
        <v>#N/A</v>
      </c>
      <c r="N57" t="e">
        <v>#N/A</v>
      </c>
      <c r="P57" t="s">
        <v>15969</v>
      </c>
    </row>
    <row r="58" spans="1:16">
      <c r="A58" t="s">
        <v>1477</v>
      </c>
      <c r="B58" t="s">
        <v>6635</v>
      </c>
      <c r="C58" s="2">
        <v>31000000</v>
      </c>
      <c r="D58" s="2">
        <v>44983704</v>
      </c>
      <c r="E58" s="2">
        <v>68079671</v>
      </c>
      <c r="F58">
        <v>4</v>
      </c>
      <c r="G58">
        <v>28</v>
      </c>
      <c r="H58" t="s">
        <v>15924</v>
      </c>
      <c r="I58" t="s">
        <v>4600</v>
      </c>
      <c r="J58" t="s">
        <v>4962</v>
      </c>
      <c r="K58" t="s">
        <v>9006</v>
      </c>
      <c r="L58" t="s">
        <v>6683</v>
      </c>
      <c r="M58" t="s">
        <v>9007</v>
      </c>
      <c r="N58" t="s">
        <v>9008</v>
      </c>
      <c r="P58" t="s">
        <v>15964</v>
      </c>
    </row>
    <row r="59" spans="1:16">
      <c r="A59" t="s">
        <v>371</v>
      </c>
      <c r="B59" t="s">
        <v>4607</v>
      </c>
      <c r="C59" s="2">
        <v>85000000</v>
      </c>
      <c r="D59" s="2">
        <v>66941559</v>
      </c>
      <c r="E59" s="2">
        <v>66941559</v>
      </c>
      <c r="F59">
        <v>11</v>
      </c>
      <c r="G59">
        <v>22</v>
      </c>
      <c r="H59" t="s">
        <v>15924</v>
      </c>
      <c r="I59" t="s">
        <v>4635</v>
      </c>
      <c r="J59">
        <v>0</v>
      </c>
      <c r="K59">
        <v>0</v>
      </c>
      <c r="L59">
        <v>0</v>
      </c>
      <c r="M59">
        <v>0</v>
      </c>
      <c r="N59">
        <v>0</v>
      </c>
      <c r="P59" t="s">
        <v>15964</v>
      </c>
    </row>
    <row r="60" spans="1:16">
      <c r="A60" t="s">
        <v>452</v>
      </c>
      <c r="B60" t="s">
        <v>6635</v>
      </c>
      <c r="C60" s="2">
        <v>80000000</v>
      </c>
      <c r="D60" s="2">
        <v>34566746</v>
      </c>
      <c r="E60" s="2">
        <v>66554547</v>
      </c>
      <c r="F60">
        <v>12</v>
      </c>
      <c r="G60">
        <v>22</v>
      </c>
      <c r="H60" t="s">
        <v>15924</v>
      </c>
      <c r="I60" t="s">
        <v>4600</v>
      </c>
      <c r="J60" t="s">
        <v>6409</v>
      </c>
      <c r="K60" t="s">
        <v>5165</v>
      </c>
      <c r="L60" t="s">
        <v>6679</v>
      </c>
      <c r="M60" t="s">
        <v>9059</v>
      </c>
      <c r="N60" t="s">
        <v>9060</v>
      </c>
      <c r="P60" t="s">
        <v>15964</v>
      </c>
    </row>
    <row r="61" spans="1:16">
      <c r="A61" t="s">
        <v>302</v>
      </c>
      <c r="B61" t="s">
        <v>7347</v>
      </c>
      <c r="C61" s="2">
        <v>95000000</v>
      </c>
      <c r="D61" s="2">
        <v>50802661</v>
      </c>
      <c r="E61" s="2">
        <v>65700000</v>
      </c>
      <c r="F61">
        <v>3</v>
      </c>
      <c r="G61">
        <v>31</v>
      </c>
      <c r="H61" t="s">
        <v>15924</v>
      </c>
      <c r="I61" t="s">
        <v>4614</v>
      </c>
      <c r="J61" t="s">
        <v>4903</v>
      </c>
      <c r="K61" t="s">
        <v>4616</v>
      </c>
      <c r="L61" t="s">
        <v>8986</v>
      </c>
      <c r="M61" t="s">
        <v>8987</v>
      </c>
      <c r="N61" t="s">
        <v>8988</v>
      </c>
      <c r="P61" t="s">
        <v>15964</v>
      </c>
    </row>
    <row r="62" spans="1:16">
      <c r="A62" t="s">
        <v>635</v>
      </c>
      <c r="B62" t="s">
        <v>4628</v>
      </c>
      <c r="C62" s="2">
        <v>65000000</v>
      </c>
      <c r="D62" s="2">
        <v>32598931</v>
      </c>
      <c r="E62" s="2">
        <v>62761005</v>
      </c>
      <c r="F62">
        <v>12</v>
      </c>
      <c r="G62">
        <v>8</v>
      </c>
      <c r="H62" t="s">
        <v>15924</v>
      </c>
      <c r="I62" t="s">
        <v>4682</v>
      </c>
      <c r="J62" t="s">
        <v>5154</v>
      </c>
      <c r="K62" t="s">
        <v>4840</v>
      </c>
      <c r="L62" t="s">
        <v>7711</v>
      </c>
      <c r="M62" t="s">
        <v>9082</v>
      </c>
      <c r="N62" t="s">
        <v>9083</v>
      </c>
      <c r="P62" t="s">
        <v>15964</v>
      </c>
    </row>
    <row r="63" spans="1:16">
      <c r="A63" t="s">
        <v>2654</v>
      </c>
      <c r="B63" t="s">
        <v>4660</v>
      </c>
      <c r="C63" s="2">
        <v>13000000</v>
      </c>
      <c r="D63" s="2">
        <v>60008303</v>
      </c>
      <c r="E63" s="2">
        <v>62452927</v>
      </c>
      <c r="F63">
        <v>2</v>
      </c>
      <c r="G63">
        <v>11</v>
      </c>
      <c r="H63" t="s">
        <v>15924</v>
      </c>
      <c r="I63" t="s">
        <v>4614</v>
      </c>
      <c r="J63" t="s">
        <v>4903</v>
      </c>
      <c r="K63" t="s">
        <v>5994</v>
      </c>
      <c r="L63" t="s">
        <v>8966</v>
      </c>
      <c r="M63" t="s">
        <v>8967</v>
      </c>
      <c r="N63" t="s">
        <v>8968</v>
      </c>
      <c r="P63" t="s">
        <v>15964</v>
      </c>
    </row>
    <row r="64" spans="1:16">
      <c r="A64" t="s">
        <v>1077</v>
      </c>
      <c r="B64" t="s">
        <v>4695</v>
      </c>
      <c r="C64" s="2">
        <v>43000000</v>
      </c>
      <c r="D64" s="2">
        <v>37035515</v>
      </c>
      <c r="E64" s="2">
        <v>62063972</v>
      </c>
      <c r="F64">
        <v>4</v>
      </c>
      <c r="G64">
        <v>14</v>
      </c>
      <c r="H64" t="s">
        <v>15924</v>
      </c>
      <c r="I64" t="s">
        <v>4600</v>
      </c>
      <c r="J64" t="s">
        <v>5184</v>
      </c>
      <c r="K64" t="s">
        <v>4852</v>
      </c>
      <c r="L64" t="s">
        <v>6098</v>
      </c>
      <c r="M64" t="s">
        <v>8885</v>
      </c>
      <c r="N64" t="s">
        <v>9036</v>
      </c>
      <c r="P64" t="s">
        <v>15964</v>
      </c>
    </row>
    <row r="65" spans="1:16">
      <c r="A65" t="s">
        <v>440</v>
      </c>
      <c r="B65" t="s">
        <v>4607</v>
      </c>
      <c r="C65" s="2">
        <v>80000000</v>
      </c>
      <c r="D65" s="2">
        <v>60507228</v>
      </c>
      <c r="E65" s="2">
        <v>60507228</v>
      </c>
      <c r="F65">
        <v>1</v>
      </c>
      <c r="G65">
        <v>1</v>
      </c>
      <c r="H65" t="s">
        <v>15924</v>
      </c>
      <c r="I65" t="s">
        <v>4635</v>
      </c>
      <c r="J65">
        <v>0</v>
      </c>
      <c r="K65">
        <v>0</v>
      </c>
      <c r="L65">
        <v>0</v>
      </c>
      <c r="M65">
        <v>0</v>
      </c>
      <c r="N65">
        <v>0</v>
      </c>
      <c r="P65" t="s">
        <v>15964</v>
      </c>
    </row>
    <row r="66" spans="1:16">
      <c r="A66" t="s">
        <v>3037</v>
      </c>
      <c r="B66" t="s">
        <v>6635</v>
      </c>
      <c r="C66" s="2">
        <v>9500000</v>
      </c>
      <c r="D66" s="2">
        <v>57176582</v>
      </c>
      <c r="E66" s="2">
        <v>59675307</v>
      </c>
      <c r="F66">
        <v>1</v>
      </c>
      <c r="G66">
        <v>12</v>
      </c>
      <c r="H66" t="s">
        <v>15924</v>
      </c>
      <c r="I66" t="s">
        <v>4682</v>
      </c>
      <c r="J66" t="s">
        <v>4622</v>
      </c>
      <c r="K66" t="s">
        <v>4690</v>
      </c>
      <c r="L66" t="s">
        <v>6131</v>
      </c>
      <c r="M66" t="s">
        <v>8477</v>
      </c>
      <c r="N66" t="s">
        <v>8970</v>
      </c>
      <c r="P66" t="s">
        <v>15964</v>
      </c>
    </row>
    <row r="67" spans="1:16">
      <c r="A67" t="s">
        <v>759</v>
      </c>
      <c r="B67" t="s">
        <v>4621</v>
      </c>
      <c r="C67" s="2">
        <v>58000000</v>
      </c>
      <c r="D67" s="2">
        <v>35231365</v>
      </c>
      <c r="E67" s="2">
        <v>59431365</v>
      </c>
      <c r="F67">
        <v>4</v>
      </c>
      <c r="G67">
        <v>28</v>
      </c>
      <c r="H67" t="s">
        <v>15924</v>
      </c>
      <c r="I67" t="s">
        <v>4614</v>
      </c>
      <c r="J67" t="s">
        <v>5460</v>
      </c>
      <c r="K67" t="s">
        <v>5535</v>
      </c>
      <c r="L67" t="s">
        <v>7394</v>
      </c>
      <c r="M67" t="s">
        <v>9049</v>
      </c>
      <c r="N67" t="s">
        <v>9050</v>
      </c>
      <c r="P67" t="s">
        <v>15964</v>
      </c>
    </row>
    <row r="68" spans="1:16">
      <c r="A68" t="s">
        <v>1270</v>
      </c>
      <c r="B68" t="e">
        <v>#N/A</v>
      </c>
      <c r="C68" s="2">
        <v>38000000</v>
      </c>
      <c r="D68" s="2">
        <v>18653746</v>
      </c>
      <c r="E68" s="2">
        <v>58394308</v>
      </c>
      <c r="F68">
        <v>3</v>
      </c>
      <c r="G68">
        <v>10</v>
      </c>
      <c r="H68" t="s">
        <v>15924</v>
      </c>
      <c r="I68" t="e">
        <v>#N/A</v>
      </c>
      <c r="J68" t="e">
        <v>#N/A</v>
      </c>
      <c r="K68" t="e">
        <v>#N/A</v>
      </c>
      <c r="L68" t="e">
        <v>#N/A</v>
      </c>
      <c r="M68" t="e">
        <v>#N/A</v>
      </c>
      <c r="N68" t="e">
        <v>#N/A</v>
      </c>
      <c r="P68" t="s">
        <v>4635</v>
      </c>
    </row>
    <row r="69" spans="1:16">
      <c r="A69" t="s">
        <v>445</v>
      </c>
      <c r="B69" t="s">
        <v>6635</v>
      </c>
      <c r="C69" s="2">
        <v>80000000</v>
      </c>
      <c r="D69" s="2">
        <v>39442871</v>
      </c>
      <c r="E69" s="2">
        <v>58270391</v>
      </c>
      <c r="F69">
        <v>11</v>
      </c>
      <c r="G69">
        <v>10</v>
      </c>
      <c r="H69" t="s">
        <v>15924</v>
      </c>
      <c r="I69" t="s">
        <v>4600</v>
      </c>
      <c r="J69" t="s">
        <v>5460</v>
      </c>
      <c r="K69" t="s">
        <v>4789</v>
      </c>
      <c r="L69" t="s">
        <v>6644</v>
      </c>
      <c r="M69" t="s">
        <v>9021</v>
      </c>
      <c r="N69" t="s">
        <v>9022</v>
      </c>
      <c r="P69" t="s">
        <v>15964</v>
      </c>
    </row>
    <row r="70" spans="1:16">
      <c r="A70" t="s">
        <v>1184</v>
      </c>
      <c r="B70" t="s">
        <v>4628</v>
      </c>
      <c r="C70" s="2">
        <v>40000000</v>
      </c>
      <c r="D70" s="2">
        <v>33508922</v>
      </c>
      <c r="E70" s="2">
        <v>55696705</v>
      </c>
      <c r="F70">
        <v>10</v>
      </c>
      <c r="G70">
        <v>20</v>
      </c>
      <c r="H70" t="s">
        <v>15924</v>
      </c>
      <c r="I70" t="s">
        <v>4600</v>
      </c>
      <c r="J70" t="s">
        <v>4851</v>
      </c>
      <c r="K70" t="s">
        <v>4572</v>
      </c>
      <c r="L70" t="s">
        <v>9070</v>
      </c>
      <c r="M70" t="s">
        <v>9071</v>
      </c>
      <c r="N70" t="s">
        <v>9072</v>
      </c>
      <c r="P70" t="s">
        <v>15964</v>
      </c>
    </row>
    <row r="71" spans="1:16">
      <c r="A71" t="s">
        <v>1353</v>
      </c>
      <c r="B71" t="s">
        <v>6069</v>
      </c>
      <c r="C71" s="2">
        <v>35000000</v>
      </c>
      <c r="D71" s="2">
        <v>36805288</v>
      </c>
      <c r="E71" s="2">
        <v>53425292</v>
      </c>
      <c r="F71">
        <v>11</v>
      </c>
      <c r="G71">
        <v>17</v>
      </c>
      <c r="H71" t="s">
        <v>15924</v>
      </c>
      <c r="I71" t="s">
        <v>4600</v>
      </c>
      <c r="J71" t="s">
        <v>4857</v>
      </c>
      <c r="K71" t="s">
        <v>5140</v>
      </c>
      <c r="L71" t="s">
        <v>9042</v>
      </c>
      <c r="M71" t="s">
        <v>9042</v>
      </c>
      <c r="N71" t="s">
        <v>9043</v>
      </c>
      <c r="P71" t="s">
        <v>15964</v>
      </c>
    </row>
    <row r="72" spans="1:16">
      <c r="A72" t="s">
        <v>1926</v>
      </c>
      <c r="B72" t="s">
        <v>8712</v>
      </c>
      <c r="C72" s="2">
        <v>23000000</v>
      </c>
      <c r="D72" s="2">
        <v>39235088</v>
      </c>
      <c r="E72" s="2">
        <v>53182088</v>
      </c>
      <c r="F72">
        <v>2</v>
      </c>
      <c r="G72">
        <v>18</v>
      </c>
      <c r="H72" t="s">
        <v>15924</v>
      </c>
      <c r="I72" t="s">
        <v>4682</v>
      </c>
      <c r="J72" t="s">
        <v>4806</v>
      </c>
      <c r="K72" t="s">
        <v>5323</v>
      </c>
      <c r="L72" t="s">
        <v>7779</v>
      </c>
      <c r="M72" t="s">
        <v>9024</v>
      </c>
      <c r="N72" t="s">
        <v>9025</v>
      </c>
      <c r="P72" t="s">
        <v>15964</v>
      </c>
    </row>
    <row r="73" spans="1:16">
      <c r="A73" t="s">
        <v>1181</v>
      </c>
      <c r="B73" t="s">
        <v>4695</v>
      </c>
      <c r="C73" s="2">
        <v>40000000</v>
      </c>
      <c r="D73" s="2">
        <v>36037909</v>
      </c>
      <c r="E73" s="2">
        <v>51867723</v>
      </c>
      <c r="F73">
        <v>2</v>
      </c>
      <c r="G73">
        <v>18</v>
      </c>
      <c r="H73" t="s">
        <v>15924</v>
      </c>
      <c r="I73" t="s">
        <v>4600</v>
      </c>
      <c r="J73" t="s">
        <v>4935</v>
      </c>
      <c r="K73" t="s">
        <v>4852</v>
      </c>
      <c r="L73" t="s">
        <v>9045</v>
      </c>
      <c r="M73" t="s">
        <v>9046</v>
      </c>
      <c r="N73" t="s">
        <v>9047</v>
      </c>
      <c r="P73" t="s">
        <v>15964</v>
      </c>
    </row>
    <row r="74" spans="1:16">
      <c r="A74" t="s">
        <v>915</v>
      </c>
      <c r="B74" t="s">
        <v>4628</v>
      </c>
      <c r="C74" s="2">
        <v>50000000</v>
      </c>
      <c r="D74" s="2">
        <v>44737059</v>
      </c>
      <c r="E74" s="2">
        <v>50054511</v>
      </c>
      <c r="F74">
        <v>8</v>
      </c>
      <c r="G74">
        <v>11</v>
      </c>
      <c r="H74" t="s">
        <v>15924</v>
      </c>
      <c r="I74" t="s">
        <v>4600</v>
      </c>
      <c r="J74" t="s">
        <v>4962</v>
      </c>
      <c r="K74" t="s">
        <v>5014</v>
      </c>
      <c r="L74" t="s">
        <v>9010</v>
      </c>
      <c r="M74" t="s">
        <v>9011</v>
      </c>
      <c r="N74" t="s">
        <v>9012</v>
      </c>
      <c r="P74" t="s">
        <v>15964</v>
      </c>
    </row>
    <row r="75" spans="1:16">
      <c r="A75" t="s">
        <v>2080</v>
      </c>
      <c r="B75" t="s">
        <v>4607</v>
      </c>
      <c r="C75" s="2">
        <v>20000000</v>
      </c>
      <c r="D75" s="2">
        <v>27277055</v>
      </c>
      <c r="E75" s="2">
        <v>47881663</v>
      </c>
      <c r="F75">
        <v>3</v>
      </c>
      <c r="G75">
        <v>31</v>
      </c>
      <c r="H75" t="s">
        <v>15924</v>
      </c>
      <c r="I75" t="s">
        <v>4682</v>
      </c>
      <c r="J75" t="s">
        <v>5013</v>
      </c>
      <c r="K75" t="s">
        <v>6660</v>
      </c>
      <c r="L75" t="s">
        <v>4971</v>
      </c>
      <c r="M75" t="s">
        <v>9108</v>
      </c>
      <c r="N75" t="s">
        <v>9109</v>
      </c>
      <c r="P75" t="s">
        <v>15964</v>
      </c>
    </row>
    <row r="76" spans="1:16">
      <c r="A76" t="s">
        <v>2489</v>
      </c>
      <c r="B76" t="s">
        <v>8540</v>
      </c>
      <c r="C76" s="2">
        <v>15000000</v>
      </c>
      <c r="D76" s="2">
        <v>26421314</v>
      </c>
      <c r="E76" s="2">
        <v>47721314</v>
      </c>
      <c r="F76">
        <v>10</v>
      </c>
      <c r="G76">
        <v>27</v>
      </c>
      <c r="H76" t="s">
        <v>15924</v>
      </c>
      <c r="I76" t="s">
        <v>4635</v>
      </c>
      <c r="J76">
        <v>0</v>
      </c>
      <c r="K76">
        <v>0</v>
      </c>
      <c r="L76">
        <v>0</v>
      </c>
      <c r="M76">
        <v>0</v>
      </c>
      <c r="N76">
        <v>0</v>
      </c>
      <c r="P76" t="s">
        <v>15964</v>
      </c>
    </row>
    <row r="77" spans="1:16">
      <c r="A77" t="s">
        <v>730</v>
      </c>
      <c r="B77" t="s">
        <v>7347</v>
      </c>
      <c r="C77" s="2">
        <v>60000000</v>
      </c>
      <c r="D77" s="2">
        <v>32522352</v>
      </c>
      <c r="E77" s="2">
        <v>47371191</v>
      </c>
      <c r="F77">
        <v>9</v>
      </c>
      <c r="G77">
        <v>15</v>
      </c>
      <c r="H77" t="s">
        <v>15924</v>
      </c>
      <c r="I77" t="s">
        <v>4682</v>
      </c>
      <c r="J77" t="s">
        <v>5125</v>
      </c>
      <c r="K77" t="s">
        <v>5372</v>
      </c>
      <c r="L77" t="s">
        <v>5555</v>
      </c>
      <c r="M77" t="s">
        <v>5555</v>
      </c>
      <c r="N77" t="s">
        <v>9085</v>
      </c>
      <c r="P77" t="s">
        <v>15964</v>
      </c>
    </row>
    <row r="78" spans="1:16">
      <c r="A78" t="s">
        <v>1433</v>
      </c>
      <c r="B78" t="s">
        <v>4621</v>
      </c>
      <c r="C78" s="2">
        <v>33000000</v>
      </c>
      <c r="D78" s="2">
        <v>28946615</v>
      </c>
      <c r="E78" s="2">
        <v>47267829</v>
      </c>
      <c r="F78">
        <v>9</v>
      </c>
      <c r="G78">
        <v>8</v>
      </c>
      <c r="H78" t="s">
        <v>15924</v>
      </c>
      <c r="I78" t="s">
        <v>4682</v>
      </c>
      <c r="J78" t="s">
        <v>5159</v>
      </c>
      <c r="K78" t="s">
        <v>4745</v>
      </c>
      <c r="L78" t="s">
        <v>9101</v>
      </c>
      <c r="M78" t="s">
        <v>9102</v>
      </c>
      <c r="N78" t="s">
        <v>9103</v>
      </c>
      <c r="P78" t="s">
        <v>15964</v>
      </c>
    </row>
    <row r="79" spans="1:16">
      <c r="A79" t="s">
        <v>2717</v>
      </c>
      <c r="B79" t="e">
        <v>#N/A</v>
      </c>
      <c r="C79" s="2">
        <v>12500000</v>
      </c>
      <c r="D79" s="2">
        <v>4157491</v>
      </c>
      <c r="E79" s="2">
        <v>45557491</v>
      </c>
      <c r="F79">
        <v>9</v>
      </c>
      <c r="G79">
        <v>22</v>
      </c>
      <c r="H79" t="s">
        <v>15924</v>
      </c>
      <c r="I79" t="e">
        <v>#N/A</v>
      </c>
      <c r="J79" t="e">
        <v>#N/A</v>
      </c>
      <c r="K79" t="e">
        <v>#N/A</v>
      </c>
      <c r="L79" t="e">
        <v>#N/A</v>
      </c>
      <c r="M79" t="e">
        <v>#N/A</v>
      </c>
      <c r="N79" t="e">
        <v>#N/A</v>
      </c>
      <c r="P79" t="s">
        <v>4635</v>
      </c>
    </row>
    <row r="80" spans="1:16">
      <c r="A80" t="s">
        <v>1627</v>
      </c>
      <c r="B80" t="s">
        <v>4607</v>
      </c>
      <c r="C80" s="2">
        <v>29000000</v>
      </c>
      <c r="D80" s="2">
        <v>37036404</v>
      </c>
      <c r="E80" s="2">
        <v>45336404</v>
      </c>
      <c r="F80">
        <v>4</v>
      </c>
      <c r="G80">
        <v>14</v>
      </c>
      <c r="H80" t="s">
        <v>15924</v>
      </c>
      <c r="I80" t="s">
        <v>4600</v>
      </c>
      <c r="J80" t="s">
        <v>4800</v>
      </c>
      <c r="K80" t="s">
        <v>5126</v>
      </c>
      <c r="L80" t="s">
        <v>9038</v>
      </c>
      <c r="M80" t="s">
        <v>9039</v>
      </c>
      <c r="N80" t="s">
        <v>9040</v>
      </c>
      <c r="P80" t="s">
        <v>15964</v>
      </c>
    </row>
    <row r="81" spans="1:16">
      <c r="A81" t="s">
        <v>2942</v>
      </c>
      <c r="B81" t="e">
        <v>#N/A</v>
      </c>
      <c r="C81" s="2">
        <v>10000000</v>
      </c>
      <c r="D81" s="2">
        <v>12008642</v>
      </c>
      <c r="E81" s="2">
        <v>44567606</v>
      </c>
      <c r="F81">
        <v>12</v>
      </c>
      <c r="G81">
        <v>19</v>
      </c>
      <c r="H81" t="s">
        <v>15924</v>
      </c>
      <c r="I81" t="e">
        <v>#N/A</v>
      </c>
      <c r="J81" t="e">
        <v>#N/A</v>
      </c>
      <c r="K81" t="e">
        <v>#N/A</v>
      </c>
      <c r="L81" t="e">
        <v>#N/A</v>
      </c>
      <c r="M81" t="e">
        <v>#N/A</v>
      </c>
      <c r="N81" t="e">
        <v>#N/A</v>
      </c>
      <c r="P81" t="s">
        <v>15970</v>
      </c>
    </row>
    <row r="82" spans="1:16">
      <c r="A82" t="s">
        <v>2474</v>
      </c>
      <c r="B82" t="s">
        <v>4677</v>
      </c>
      <c r="C82" s="2">
        <v>15000000</v>
      </c>
      <c r="D82" s="2">
        <v>33771174</v>
      </c>
      <c r="E82" s="2">
        <v>40862054</v>
      </c>
      <c r="F82">
        <v>4</v>
      </c>
      <c r="G82">
        <v>28</v>
      </c>
      <c r="H82" t="s">
        <v>15924</v>
      </c>
      <c r="I82" t="s">
        <v>4600</v>
      </c>
      <c r="J82" t="s">
        <v>5119</v>
      </c>
      <c r="K82" t="s">
        <v>5126</v>
      </c>
      <c r="L82" t="s">
        <v>9065</v>
      </c>
      <c r="M82" t="s">
        <v>9066</v>
      </c>
      <c r="N82" t="s">
        <v>9067</v>
      </c>
      <c r="P82" t="s">
        <v>15964</v>
      </c>
    </row>
    <row r="83" spans="1:16">
      <c r="A83" t="s">
        <v>1193</v>
      </c>
      <c r="B83" t="s">
        <v>4660</v>
      </c>
      <c r="C83" s="2">
        <v>40000000</v>
      </c>
      <c r="D83" s="2">
        <v>29374178</v>
      </c>
      <c r="E83" s="2">
        <v>40435694</v>
      </c>
      <c r="F83">
        <v>8</v>
      </c>
      <c r="G83">
        <v>11</v>
      </c>
      <c r="H83" t="s">
        <v>15924</v>
      </c>
      <c r="I83" t="s">
        <v>4682</v>
      </c>
      <c r="J83" t="s">
        <v>4788</v>
      </c>
      <c r="K83" t="s">
        <v>7415</v>
      </c>
      <c r="L83" t="s">
        <v>8327</v>
      </c>
      <c r="M83" t="s">
        <v>9098</v>
      </c>
      <c r="N83" t="s">
        <v>9099</v>
      </c>
      <c r="P83" t="s">
        <v>15964</v>
      </c>
    </row>
    <row r="84" spans="1:16">
      <c r="A84" t="s">
        <v>922</v>
      </c>
      <c r="B84" t="s">
        <v>4677</v>
      </c>
      <c r="C84" s="2">
        <v>50000000</v>
      </c>
      <c r="D84" s="2">
        <v>39778599</v>
      </c>
      <c r="E84" s="2">
        <v>39778599</v>
      </c>
      <c r="F84">
        <v>2</v>
      </c>
      <c r="G84">
        <v>11</v>
      </c>
      <c r="H84" t="s">
        <v>15924</v>
      </c>
      <c r="I84" t="s">
        <v>4682</v>
      </c>
      <c r="J84" t="s">
        <v>4723</v>
      </c>
      <c r="K84" t="s">
        <v>9015</v>
      </c>
      <c r="L84" t="s">
        <v>9016</v>
      </c>
      <c r="M84" t="s">
        <v>9017</v>
      </c>
      <c r="N84" t="s">
        <v>9018</v>
      </c>
      <c r="P84" t="s">
        <v>15964</v>
      </c>
    </row>
    <row r="85" spans="1:16">
      <c r="A85" t="s">
        <v>734</v>
      </c>
      <c r="B85" t="s">
        <v>7347</v>
      </c>
      <c r="C85" s="2">
        <v>60000000</v>
      </c>
      <c r="D85" s="2">
        <v>30695227</v>
      </c>
      <c r="E85" s="2">
        <v>39235486</v>
      </c>
      <c r="F85">
        <v>11</v>
      </c>
      <c r="G85">
        <v>3</v>
      </c>
      <c r="H85" t="s">
        <v>15924</v>
      </c>
      <c r="I85" t="s">
        <v>4600</v>
      </c>
      <c r="J85" t="s">
        <v>4718</v>
      </c>
      <c r="K85" t="s">
        <v>9087</v>
      </c>
      <c r="L85" t="s">
        <v>9088</v>
      </c>
      <c r="M85" t="s">
        <v>9089</v>
      </c>
      <c r="N85" t="s">
        <v>9090</v>
      </c>
      <c r="P85" t="s">
        <v>15964</v>
      </c>
    </row>
    <row r="86" spans="1:16">
      <c r="A86" t="s">
        <v>2497</v>
      </c>
      <c r="B86" t="s">
        <v>4695</v>
      </c>
      <c r="C86" s="2">
        <v>15000000</v>
      </c>
      <c r="D86" s="2">
        <v>21468807</v>
      </c>
      <c r="E86" s="2">
        <v>38574362</v>
      </c>
      <c r="F86">
        <v>9</v>
      </c>
      <c r="G86">
        <v>22</v>
      </c>
      <c r="H86" t="s">
        <v>15924</v>
      </c>
      <c r="I86" t="s">
        <v>4682</v>
      </c>
      <c r="J86" t="s">
        <v>5159</v>
      </c>
      <c r="K86" t="s">
        <v>5301</v>
      </c>
      <c r="L86" t="s">
        <v>9134</v>
      </c>
      <c r="M86" t="s">
        <v>9135</v>
      </c>
      <c r="N86" t="s">
        <v>9136</v>
      </c>
      <c r="P86" t="s">
        <v>15964</v>
      </c>
    </row>
    <row r="87" spans="1:16">
      <c r="A87" t="s">
        <v>3738</v>
      </c>
      <c r="B87" t="s">
        <v>4660</v>
      </c>
      <c r="C87" s="2">
        <v>3000000</v>
      </c>
      <c r="D87" s="2">
        <v>38168022</v>
      </c>
      <c r="E87" s="2">
        <v>38236338</v>
      </c>
      <c r="F87">
        <v>8</v>
      </c>
      <c r="G87">
        <v>18</v>
      </c>
      <c r="H87" t="s">
        <v>15924</v>
      </c>
      <c r="I87" t="s">
        <v>4682</v>
      </c>
      <c r="J87" t="s">
        <v>4744</v>
      </c>
      <c r="K87" t="s">
        <v>9027</v>
      </c>
      <c r="L87" t="s">
        <v>7081</v>
      </c>
      <c r="M87" t="s">
        <v>9028</v>
      </c>
      <c r="N87" t="s">
        <v>9029</v>
      </c>
      <c r="P87" t="s">
        <v>15964</v>
      </c>
    </row>
    <row r="88" spans="1:16">
      <c r="A88" t="s">
        <v>516</v>
      </c>
      <c r="B88" t="s">
        <v>4677</v>
      </c>
      <c r="C88" s="2">
        <v>75000000</v>
      </c>
      <c r="D88" s="2">
        <v>22751979</v>
      </c>
      <c r="E88" s="2">
        <v>36751979</v>
      </c>
      <c r="F88">
        <v>6</v>
      </c>
      <c r="G88">
        <v>16</v>
      </c>
      <c r="H88" t="s">
        <v>15924</v>
      </c>
      <c r="I88" t="s">
        <v>4614</v>
      </c>
      <c r="J88" t="s">
        <v>4935</v>
      </c>
      <c r="K88" t="s">
        <v>5455</v>
      </c>
      <c r="L88" t="s">
        <v>9118</v>
      </c>
      <c r="M88" t="s">
        <v>9119</v>
      </c>
      <c r="N88" t="s">
        <v>9120</v>
      </c>
      <c r="P88" t="s">
        <v>15964</v>
      </c>
    </row>
    <row r="89" spans="1:16">
      <c r="A89" t="s">
        <v>3220</v>
      </c>
      <c r="B89" t="s">
        <v>4628</v>
      </c>
      <c r="C89" s="2">
        <v>7000000</v>
      </c>
      <c r="D89" s="2">
        <v>34099640</v>
      </c>
      <c r="E89" s="2">
        <v>35795319</v>
      </c>
      <c r="F89">
        <v>1</v>
      </c>
      <c r="G89">
        <v>12</v>
      </c>
      <c r="H89" t="s">
        <v>15924</v>
      </c>
      <c r="I89" t="s">
        <v>4614</v>
      </c>
      <c r="J89" t="s">
        <v>4738</v>
      </c>
      <c r="K89" t="s">
        <v>7554</v>
      </c>
      <c r="L89" t="s">
        <v>7715</v>
      </c>
      <c r="M89" t="s">
        <v>9062</v>
      </c>
      <c r="N89" t="s">
        <v>9063</v>
      </c>
      <c r="P89" t="s">
        <v>15964</v>
      </c>
    </row>
    <row r="90" spans="1:16">
      <c r="A90" t="s">
        <v>481</v>
      </c>
      <c r="B90" t="s">
        <v>4621</v>
      </c>
      <c r="C90" s="2">
        <v>76000000</v>
      </c>
      <c r="D90" s="2">
        <v>26000610</v>
      </c>
      <c r="E90" s="2">
        <v>35129610</v>
      </c>
      <c r="F90">
        <v>6</v>
      </c>
      <c r="G90">
        <v>30</v>
      </c>
      <c r="H90" t="s">
        <v>15924</v>
      </c>
      <c r="I90" t="s">
        <v>4614</v>
      </c>
      <c r="J90" t="s">
        <v>4779</v>
      </c>
      <c r="K90" t="s">
        <v>4616</v>
      </c>
      <c r="L90" t="s">
        <v>9111</v>
      </c>
      <c r="M90" t="s">
        <v>9112</v>
      </c>
      <c r="N90" t="s">
        <v>9113</v>
      </c>
      <c r="P90" t="s">
        <v>15964</v>
      </c>
    </row>
    <row r="91" spans="1:16">
      <c r="A91" t="s">
        <v>2470</v>
      </c>
      <c r="B91" t="s">
        <v>4621</v>
      </c>
      <c r="C91" s="2">
        <v>15000000</v>
      </c>
      <c r="D91" s="2">
        <v>35007180</v>
      </c>
      <c r="E91" s="2">
        <v>35007180</v>
      </c>
      <c r="F91">
        <v>3</v>
      </c>
      <c r="G91">
        <v>31</v>
      </c>
      <c r="H91" t="s">
        <v>15924</v>
      </c>
      <c r="I91" t="s">
        <v>4600</v>
      </c>
      <c r="J91" t="s">
        <v>4857</v>
      </c>
      <c r="K91" t="s">
        <v>4893</v>
      </c>
      <c r="L91" t="s">
        <v>6453</v>
      </c>
      <c r="M91" t="s">
        <v>9052</v>
      </c>
      <c r="N91" t="s">
        <v>9053</v>
      </c>
      <c r="P91" t="s">
        <v>15964</v>
      </c>
    </row>
    <row r="92" spans="1:16">
      <c r="A92" t="s">
        <v>1388</v>
      </c>
      <c r="B92" t="e">
        <v>#N/A</v>
      </c>
      <c r="C92" s="2">
        <v>35000000</v>
      </c>
      <c r="D92" s="2">
        <v>15185241</v>
      </c>
      <c r="E92" s="2">
        <v>33771965</v>
      </c>
      <c r="F92">
        <v>12</v>
      </c>
      <c r="G92">
        <v>8</v>
      </c>
      <c r="H92" t="s">
        <v>15924</v>
      </c>
      <c r="I92" t="e">
        <v>#N/A</v>
      </c>
      <c r="J92" t="e">
        <v>#N/A</v>
      </c>
      <c r="K92" t="e">
        <v>#N/A</v>
      </c>
      <c r="L92" t="e">
        <v>#N/A</v>
      </c>
      <c r="M92" t="e">
        <v>#N/A</v>
      </c>
      <c r="N92" t="e">
        <v>#N/A</v>
      </c>
      <c r="P92" t="s">
        <v>4635</v>
      </c>
    </row>
    <row r="93" spans="1:16">
      <c r="A93" t="s">
        <v>462</v>
      </c>
      <c r="B93" t="e">
        <v>#N/A</v>
      </c>
      <c r="C93" s="2">
        <v>80000000</v>
      </c>
      <c r="D93" s="2">
        <v>17480890</v>
      </c>
      <c r="E93" s="2">
        <v>33463969</v>
      </c>
      <c r="F93">
        <v>11</v>
      </c>
      <c r="G93">
        <v>10</v>
      </c>
      <c r="H93" t="s">
        <v>15924</v>
      </c>
      <c r="I93" t="e">
        <v>#N/A</v>
      </c>
      <c r="J93" t="e">
        <v>#N/A</v>
      </c>
      <c r="K93" t="e">
        <v>#N/A</v>
      </c>
      <c r="L93" t="e">
        <v>#N/A</v>
      </c>
      <c r="M93" t="e">
        <v>#N/A</v>
      </c>
      <c r="N93" t="e">
        <v>#N/A</v>
      </c>
      <c r="P93" t="s">
        <v>15971</v>
      </c>
    </row>
    <row r="94" spans="1:16">
      <c r="A94" t="s">
        <v>1380</v>
      </c>
      <c r="B94" t="s">
        <v>4660</v>
      </c>
      <c r="C94" s="2">
        <v>35000000</v>
      </c>
      <c r="D94" s="2">
        <v>19389454</v>
      </c>
      <c r="E94" s="2">
        <v>33422485</v>
      </c>
      <c r="F94">
        <v>2</v>
      </c>
      <c r="G94">
        <v>23</v>
      </c>
      <c r="H94" t="s">
        <v>15924</v>
      </c>
      <c r="I94" t="s">
        <v>4682</v>
      </c>
      <c r="J94" t="s">
        <v>4788</v>
      </c>
      <c r="K94" t="s">
        <v>9141</v>
      </c>
      <c r="L94" t="s">
        <v>7545</v>
      </c>
      <c r="M94" t="s">
        <v>9142</v>
      </c>
      <c r="N94" t="s">
        <v>9143</v>
      </c>
      <c r="P94" t="s">
        <v>15964</v>
      </c>
    </row>
    <row r="95" spans="1:16">
      <c r="A95" t="s">
        <v>1660</v>
      </c>
      <c r="B95" t="s">
        <v>6069</v>
      </c>
      <c r="C95" s="2">
        <v>28000000</v>
      </c>
      <c r="D95" s="2">
        <v>33000377</v>
      </c>
      <c r="E95" s="2">
        <v>33000377</v>
      </c>
      <c r="F95">
        <v>12</v>
      </c>
      <c r="G95">
        <v>22</v>
      </c>
      <c r="H95" t="s">
        <v>15924</v>
      </c>
      <c r="I95" t="s">
        <v>4682</v>
      </c>
      <c r="J95" t="s">
        <v>5371</v>
      </c>
      <c r="K95" t="s">
        <v>4878</v>
      </c>
      <c r="L95" t="s">
        <v>9074</v>
      </c>
      <c r="M95" t="s">
        <v>9075</v>
      </c>
      <c r="N95" t="s">
        <v>9076</v>
      </c>
      <c r="P95" t="s">
        <v>15964</v>
      </c>
    </row>
    <row r="96" spans="1:16">
      <c r="A96" t="s">
        <v>1899</v>
      </c>
      <c r="B96" t="s">
        <v>5962</v>
      </c>
      <c r="C96" s="2">
        <v>24000000</v>
      </c>
      <c r="D96" s="2">
        <v>32662299</v>
      </c>
      <c r="E96" s="2">
        <v>32662299</v>
      </c>
      <c r="F96">
        <v>4</v>
      </c>
      <c r="G96">
        <v>7</v>
      </c>
      <c r="H96" t="s">
        <v>15924</v>
      </c>
      <c r="I96" t="s">
        <v>4614</v>
      </c>
      <c r="J96" t="s">
        <v>4744</v>
      </c>
      <c r="K96" t="s">
        <v>5126</v>
      </c>
      <c r="L96" t="s">
        <v>9078</v>
      </c>
      <c r="M96" t="s">
        <v>9079</v>
      </c>
      <c r="N96" t="s">
        <v>9080</v>
      </c>
      <c r="P96" t="s">
        <v>15964</v>
      </c>
    </row>
    <row r="97" spans="1:16">
      <c r="A97" t="s">
        <v>1670</v>
      </c>
      <c r="B97" t="e">
        <v>#N/A</v>
      </c>
      <c r="C97" s="2">
        <v>28000000</v>
      </c>
      <c r="D97" s="2">
        <v>16779636</v>
      </c>
      <c r="E97" s="2">
        <v>31320293</v>
      </c>
      <c r="F97">
        <v>10</v>
      </c>
      <c r="G97">
        <v>13</v>
      </c>
      <c r="H97" t="s">
        <v>15924</v>
      </c>
      <c r="I97" t="e">
        <v>#N/A</v>
      </c>
      <c r="J97" t="e">
        <v>#N/A</v>
      </c>
      <c r="K97" t="e">
        <v>#N/A</v>
      </c>
      <c r="L97" t="e">
        <v>#N/A</v>
      </c>
      <c r="M97" t="e">
        <v>#N/A</v>
      </c>
      <c r="N97" t="e">
        <v>#N/A</v>
      </c>
      <c r="P97" t="s">
        <v>15972</v>
      </c>
    </row>
    <row r="98" spans="1:16">
      <c r="A98" t="s">
        <v>3773</v>
      </c>
      <c r="B98" t="e">
        <v>#N/A</v>
      </c>
      <c r="C98" s="2">
        <v>3000000</v>
      </c>
      <c r="D98" s="2">
        <v>4170647</v>
      </c>
      <c r="E98" s="2">
        <v>30438635</v>
      </c>
      <c r="F98">
        <v>4</v>
      </c>
      <c r="G98">
        <v>14</v>
      </c>
      <c r="H98" t="s">
        <v>15924</v>
      </c>
      <c r="I98" t="e">
        <v>#N/A</v>
      </c>
      <c r="J98" t="e">
        <v>#N/A</v>
      </c>
      <c r="K98" t="e">
        <v>#N/A</v>
      </c>
      <c r="L98" t="e">
        <v>#N/A</v>
      </c>
      <c r="M98" t="e">
        <v>#N/A</v>
      </c>
      <c r="N98" t="e">
        <v>#N/A</v>
      </c>
      <c r="P98" t="s">
        <v>4635</v>
      </c>
    </row>
    <row r="99" spans="1:16">
      <c r="A99" t="s">
        <v>1191</v>
      </c>
      <c r="B99" t="s">
        <v>4628</v>
      </c>
      <c r="C99" s="2">
        <v>40000000</v>
      </c>
      <c r="D99" s="2">
        <v>30199105</v>
      </c>
      <c r="E99" s="2">
        <v>30199105</v>
      </c>
      <c r="F99">
        <v>8</v>
      </c>
      <c r="G99">
        <v>25</v>
      </c>
      <c r="H99" t="s">
        <v>15924</v>
      </c>
      <c r="I99" t="s">
        <v>4682</v>
      </c>
      <c r="J99" t="s">
        <v>4683</v>
      </c>
      <c r="K99" t="s">
        <v>5432</v>
      </c>
      <c r="L99" t="s">
        <v>9094</v>
      </c>
      <c r="M99" t="s">
        <v>9095</v>
      </c>
      <c r="N99" t="s">
        <v>9096</v>
      </c>
      <c r="P99" t="s">
        <v>15964</v>
      </c>
    </row>
    <row r="100" spans="1:16">
      <c r="A100" t="s">
        <v>2275</v>
      </c>
      <c r="B100" t="e">
        <v>#N/A</v>
      </c>
      <c r="C100" s="2">
        <v>18000000</v>
      </c>
      <c r="D100" s="2">
        <v>17266359</v>
      </c>
      <c r="E100" s="2">
        <v>29934477</v>
      </c>
      <c r="F100">
        <v>5</v>
      </c>
      <c r="G100">
        <v>19</v>
      </c>
      <c r="H100" t="s">
        <v>15924</v>
      </c>
      <c r="I100" t="e">
        <v>#N/A</v>
      </c>
      <c r="J100" t="e">
        <v>#N/A</v>
      </c>
      <c r="K100" t="e">
        <v>#N/A</v>
      </c>
      <c r="L100" t="e">
        <v>#N/A</v>
      </c>
      <c r="M100" t="e">
        <v>#N/A</v>
      </c>
      <c r="N100" t="e">
        <v>#N/A</v>
      </c>
      <c r="P100" t="s">
        <v>15973</v>
      </c>
    </row>
    <row r="101" spans="1:16">
      <c r="A101" t="s">
        <v>455</v>
      </c>
      <c r="B101" t="e">
        <v>#N/A</v>
      </c>
      <c r="C101" s="2">
        <v>80000000</v>
      </c>
      <c r="D101" s="2">
        <v>21471685</v>
      </c>
      <c r="E101" s="2">
        <v>29725663</v>
      </c>
      <c r="F101">
        <v>5</v>
      </c>
      <c r="G101">
        <v>12</v>
      </c>
      <c r="H101" t="s">
        <v>15924</v>
      </c>
      <c r="I101" t="e">
        <v>#N/A</v>
      </c>
      <c r="J101" t="e">
        <v>#N/A</v>
      </c>
      <c r="K101" t="e">
        <v>#N/A</v>
      </c>
      <c r="L101" t="e">
        <v>#N/A</v>
      </c>
      <c r="M101" t="e">
        <v>#N/A</v>
      </c>
      <c r="N101" t="e">
        <v>#N/A</v>
      </c>
      <c r="P101" t="s">
        <v>4635</v>
      </c>
    </row>
    <row r="102" spans="1:16">
      <c r="A102" t="s">
        <v>3065</v>
      </c>
      <c r="B102" t="e">
        <v>#N/A</v>
      </c>
      <c r="C102" s="2">
        <v>9000000</v>
      </c>
      <c r="D102" s="2">
        <v>16963963</v>
      </c>
      <c r="E102" s="2">
        <v>28773637</v>
      </c>
      <c r="F102">
        <v>2</v>
      </c>
      <c r="G102">
        <v>18</v>
      </c>
      <c r="H102" t="s">
        <v>15924</v>
      </c>
      <c r="I102" t="e">
        <v>#N/A</v>
      </c>
      <c r="J102" t="e">
        <v>#N/A</v>
      </c>
      <c r="K102" t="e">
        <v>#N/A</v>
      </c>
      <c r="L102" t="e">
        <v>#N/A</v>
      </c>
      <c r="M102" t="e">
        <v>#N/A</v>
      </c>
      <c r="N102" t="e">
        <v>#N/A</v>
      </c>
      <c r="P102" t="s">
        <v>15974</v>
      </c>
    </row>
    <row r="103" spans="1:16">
      <c r="A103" t="s">
        <v>3146</v>
      </c>
      <c r="B103" t="e">
        <v>#N/A</v>
      </c>
      <c r="C103" s="2">
        <v>8000000</v>
      </c>
      <c r="D103" s="2">
        <v>15070285</v>
      </c>
      <c r="E103" s="2">
        <v>28674417</v>
      </c>
      <c r="F103">
        <v>4</v>
      </c>
      <c r="G103">
        <v>14</v>
      </c>
      <c r="H103" t="s">
        <v>15924</v>
      </c>
      <c r="I103" t="e">
        <v>#N/A</v>
      </c>
      <c r="J103" t="e">
        <v>#N/A</v>
      </c>
      <c r="K103" t="e">
        <v>#N/A</v>
      </c>
      <c r="L103" t="e">
        <v>#N/A</v>
      </c>
      <c r="M103" t="e">
        <v>#N/A</v>
      </c>
      <c r="N103" t="e">
        <v>#N/A</v>
      </c>
      <c r="P103" t="s">
        <v>15975</v>
      </c>
    </row>
    <row r="104" spans="1:16">
      <c r="A104" t="s">
        <v>3609</v>
      </c>
      <c r="B104" t="e">
        <v>#N/A</v>
      </c>
      <c r="C104" s="2">
        <v>4000000</v>
      </c>
      <c r="D104" s="2">
        <v>12178602</v>
      </c>
      <c r="E104" s="2">
        <v>27786849</v>
      </c>
      <c r="F104">
        <v>8</v>
      </c>
      <c r="G104">
        <v>4</v>
      </c>
      <c r="H104" t="s">
        <v>15924</v>
      </c>
      <c r="I104" t="e">
        <v>#N/A</v>
      </c>
      <c r="J104" t="e">
        <v>#N/A</v>
      </c>
      <c r="K104" t="e">
        <v>#N/A</v>
      </c>
      <c r="L104" t="e">
        <v>#N/A</v>
      </c>
      <c r="M104" t="e">
        <v>#N/A</v>
      </c>
      <c r="N104" t="e">
        <v>#N/A</v>
      </c>
      <c r="P104" t="s">
        <v>4635</v>
      </c>
    </row>
    <row r="105" spans="1:16">
      <c r="A105" t="s">
        <v>1904</v>
      </c>
      <c r="B105" t="s">
        <v>8712</v>
      </c>
      <c r="C105" s="2">
        <v>24000000</v>
      </c>
      <c r="D105" s="2">
        <v>25170054</v>
      </c>
      <c r="E105" s="2">
        <v>27732366</v>
      </c>
      <c r="F105">
        <v>9</v>
      </c>
      <c r="G105">
        <v>8</v>
      </c>
      <c r="H105" t="s">
        <v>15924</v>
      </c>
      <c r="I105" t="s">
        <v>4635</v>
      </c>
      <c r="J105">
        <v>0</v>
      </c>
      <c r="K105">
        <v>0</v>
      </c>
      <c r="L105">
        <v>0</v>
      </c>
      <c r="M105">
        <v>0</v>
      </c>
      <c r="N105">
        <v>0</v>
      </c>
      <c r="P105" t="s">
        <v>15964</v>
      </c>
    </row>
    <row r="106" spans="1:16">
      <c r="A106" t="s">
        <v>2488</v>
      </c>
      <c r="B106" t="e">
        <v>#N/A</v>
      </c>
      <c r="C106" s="2">
        <v>15000000</v>
      </c>
      <c r="D106" s="2">
        <v>27441122</v>
      </c>
      <c r="E106" s="2">
        <v>27709625</v>
      </c>
      <c r="F106">
        <v>4</v>
      </c>
      <c r="G106">
        <v>21</v>
      </c>
      <c r="H106" t="s">
        <v>15924</v>
      </c>
      <c r="I106" t="e">
        <v>#N/A</v>
      </c>
      <c r="J106" t="e">
        <v>#N/A</v>
      </c>
      <c r="K106" t="e">
        <v>#N/A</v>
      </c>
      <c r="L106" t="e">
        <v>#N/A</v>
      </c>
      <c r="M106" t="e">
        <v>#N/A</v>
      </c>
      <c r="N106" t="e">
        <v>#N/A</v>
      </c>
      <c r="P106" t="s">
        <v>4635</v>
      </c>
    </row>
    <row r="107" spans="1:16">
      <c r="A107" t="s">
        <v>1840</v>
      </c>
      <c r="B107" t="e">
        <v>#N/A</v>
      </c>
      <c r="C107" s="2">
        <v>25000000</v>
      </c>
      <c r="D107" s="2">
        <v>14983572</v>
      </c>
      <c r="E107" s="2">
        <v>24355762</v>
      </c>
      <c r="F107">
        <v>3</v>
      </c>
      <c r="G107">
        <v>3</v>
      </c>
      <c r="H107" t="s">
        <v>15924</v>
      </c>
      <c r="I107" t="e">
        <v>#N/A</v>
      </c>
      <c r="J107" t="e">
        <v>#N/A</v>
      </c>
      <c r="K107" t="e">
        <v>#N/A</v>
      </c>
      <c r="L107" t="e">
        <v>#N/A</v>
      </c>
      <c r="M107" t="e">
        <v>#N/A</v>
      </c>
      <c r="N107" t="e">
        <v>#N/A</v>
      </c>
      <c r="P107" t="s">
        <v>15976</v>
      </c>
    </row>
    <row r="108" spans="1:16">
      <c r="A108" t="s">
        <v>1302</v>
      </c>
      <c r="B108" t="s">
        <v>6069</v>
      </c>
      <c r="C108" s="2">
        <v>36000000</v>
      </c>
      <c r="D108" s="2">
        <v>23360779</v>
      </c>
      <c r="E108" s="2">
        <v>23360779</v>
      </c>
      <c r="F108">
        <v>2</v>
      </c>
      <c r="G108">
        <v>25</v>
      </c>
      <c r="H108" t="s">
        <v>15924</v>
      </c>
      <c r="I108" t="s">
        <v>4682</v>
      </c>
      <c r="J108" t="s">
        <v>4637</v>
      </c>
      <c r="K108" t="s">
        <v>6382</v>
      </c>
      <c r="L108" t="s">
        <v>9115</v>
      </c>
      <c r="M108" t="s">
        <v>5416</v>
      </c>
      <c r="N108" t="s">
        <v>9116</v>
      </c>
      <c r="P108" t="s">
        <v>15964</v>
      </c>
    </row>
    <row r="109" spans="1:16">
      <c r="A109" t="s">
        <v>2398</v>
      </c>
      <c r="B109" t="s">
        <v>7419</v>
      </c>
      <c r="C109" s="2">
        <v>16000000</v>
      </c>
      <c r="D109" s="2">
        <v>21799652</v>
      </c>
      <c r="E109" s="2">
        <v>21799652</v>
      </c>
      <c r="F109">
        <v>6</v>
      </c>
      <c r="G109">
        <v>16</v>
      </c>
      <c r="H109" t="s">
        <v>15924</v>
      </c>
      <c r="I109" t="s">
        <v>4600</v>
      </c>
      <c r="J109" t="s">
        <v>4935</v>
      </c>
      <c r="K109" t="s">
        <v>4852</v>
      </c>
      <c r="L109" t="s">
        <v>9125</v>
      </c>
      <c r="M109" t="s">
        <v>9126</v>
      </c>
      <c r="N109" t="s">
        <v>9127</v>
      </c>
      <c r="P109" t="s">
        <v>15964</v>
      </c>
    </row>
    <row r="110" spans="1:16">
      <c r="A110" t="s">
        <v>2276</v>
      </c>
      <c r="B110" t="e">
        <v>#N/A</v>
      </c>
      <c r="C110" s="2">
        <v>18000000</v>
      </c>
      <c r="D110" s="2">
        <v>17200925</v>
      </c>
      <c r="E110" s="2">
        <v>21361109</v>
      </c>
      <c r="F110">
        <v>5</v>
      </c>
      <c r="G110">
        <v>12</v>
      </c>
      <c r="H110" t="s">
        <v>15924</v>
      </c>
      <c r="I110" t="e">
        <v>#N/A</v>
      </c>
      <c r="J110" t="e">
        <v>#N/A</v>
      </c>
      <c r="K110" t="e">
        <v>#N/A</v>
      </c>
      <c r="L110" t="e">
        <v>#N/A</v>
      </c>
      <c r="M110" t="e">
        <v>#N/A</v>
      </c>
      <c r="N110" t="e">
        <v>#N/A</v>
      </c>
      <c r="P110" t="s">
        <v>15977</v>
      </c>
    </row>
    <row r="111" spans="1:16">
      <c r="A111" t="s">
        <v>3334</v>
      </c>
      <c r="B111" t="s">
        <v>4628</v>
      </c>
      <c r="C111" s="2">
        <v>6000000</v>
      </c>
      <c r="D111" s="2">
        <v>18621249</v>
      </c>
      <c r="E111" s="2">
        <v>20695413</v>
      </c>
      <c r="F111">
        <v>9</v>
      </c>
      <c r="G111">
        <v>27</v>
      </c>
      <c r="H111" t="s">
        <v>15924</v>
      </c>
      <c r="I111" t="s">
        <v>4600</v>
      </c>
      <c r="J111" t="s">
        <v>5460</v>
      </c>
      <c r="K111" t="s">
        <v>4690</v>
      </c>
      <c r="L111" t="s">
        <v>9145</v>
      </c>
      <c r="M111" t="s">
        <v>9146</v>
      </c>
      <c r="N111" t="s">
        <v>9147</v>
      </c>
      <c r="P111" t="s">
        <v>15964</v>
      </c>
    </row>
    <row r="112" spans="1:16">
      <c r="A112" t="s">
        <v>3062</v>
      </c>
      <c r="B112" t="s">
        <v>6069</v>
      </c>
      <c r="C112" s="2">
        <v>9000000</v>
      </c>
      <c r="D112" s="2">
        <v>20035310</v>
      </c>
      <c r="E112" s="2">
        <v>20035310</v>
      </c>
      <c r="F112">
        <v>1</v>
      </c>
      <c r="G112">
        <v>21</v>
      </c>
      <c r="H112" t="s">
        <v>15924</v>
      </c>
      <c r="I112" t="s">
        <v>4600</v>
      </c>
      <c r="J112" t="s">
        <v>4812</v>
      </c>
      <c r="K112" t="s">
        <v>4852</v>
      </c>
      <c r="L112" t="s">
        <v>9138</v>
      </c>
      <c r="M112" t="s">
        <v>9138</v>
      </c>
      <c r="N112" t="s">
        <v>9139</v>
      </c>
      <c r="P112" t="s">
        <v>15964</v>
      </c>
    </row>
    <row r="113" spans="1:16">
      <c r="A113" t="s">
        <v>1214</v>
      </c>
      <c r="B113" t="e">
        <v>#N/A</v>
      </c>
      <c r="C113" s="2">
        <v>40000000</v>
      </c>
      <c r="D113" s="2">
        <v>14967182</v>
      </c>
      <c r="E113" s="2">
        <v>19417182</v>
      </c>
      <c r="F113">
        <v>10</v>
      </c>
      <c r="G113">
        <v>6</v>
      </c>
      <c r="H113" t="s">
        <v>15924</v>
      </c>
      <c r="I113" t="e">
        <v>#N/A</v>
      </c>
      <c r="J113" t="e">
        <v>#N/A</v>
      </c>
      <c r="K113" t="e">
        <v>#N/A</v>
      </c>
      <c r="L113" t="e">
        <v>#N/A</v>
      </c>
      <c r="M113" t="e">
        <v>#N/A</v>
      </c>
      <c r="N113" t="e">
        <v>#N/A</v>
      </c>
      <c r="P113" t="s">
        <v>15978</v>
      </c>
    </row>
    <row r="114" spans="1:16">
      <c r="A114" t="s">
        <v>3232</v>
      </c>
      <c r="B114" t="e">
        <v>#N/A</v>
      </c>
      <c r="C114" s="2">
        <v>7000000</v>
      </c>
      <c r="D114" s="2">
        <v>18642318</v>
      </c>
      <c r="E114" s="2">
        <v>18642318</v>
      </c>
      <c r="F114">
        <v>5</v>
      </c>
      <c r="G114">
        <v>5</v>
      </c>
      <c r="H114" t="s">
        <v>15924</v>
      </c>
      <c r="I114" t="e">
        <v>#N/A</v>
      </c>
      <c r="J114" t="e">
        <v>#N/A</v>
      </c>
      <c r="K114" t="e">
        <v>#N/A</v>
      </c>
      <c r="L114" t="e">
        <v>#N/A</v>
      </c>
      <c r="M114" t="e">
        <v>#N/A</v>
      </c>
      <c r="N114" t="e">
        <v>#N/A</v>
      </c>
      <c r="P114" t="s">
        <v>15979</v>
      </c>
    </row>
    <row r="115" spans="1:16">
      <c r="A115" t="s">
        <v>2507</v>
      </c>
      <c r="B115" t="e">
        <v>#N/A</v>
      </c>
      <c r="C115" s="2">
        <v>15000000</v>
      </c>
      <c r="D115" s="2">
        <v>16500786</v>
      </c>
      <c r="E115" s="2">
        <v>18260865</v>
      </c>
      <c r="F115">
        <v>1</v>
      </c>
      <c r="G115">
        <v>28</v>
      </c>
      <c r="H115" t="s">
        <v>15924</v>
      </c>
      <c r="I115" t="e">
        <v>#N/A</v>
      </c>
      <c r="J115" t="e">
        <v>#N/A</v>
      </c>
      <c r="K115" t="e">
        <v>#N/A</v>
      </c>
      <c r="L115" t="e">
        <v>#N/A</v>
      </c>
      <c r="M115" t="e">
        <v>#N/A</v>
      </c>
      <c r="N115" t="e">
        <v>#N/A</v>
      </c>
      <c r="P115" t="s">
        <v>15980</v>
      </c>
    </row>
    <row r="116" spans="1:16">
      <c r="A116" t="s">
        <v>2121</v>
      </c>
      <c r="B116" t="e">
        <v>#N/A</v>
      </c>
      <c r="C116" s="2">
        <v>20000000</v>
      </c>
      <c r="D116" s="2">
        <v>15464026</v>
      </c>
      <c r="E116" s="2">
        <v>18250106</v>
      </c>
      <c r="F116">
        <v>7</v>
      </c>
      <c r="G116">
        <v>21</v>
      </c>
      <c r="H116" t="s">
        <v>15924</v>
      </c>
      <c r="I116" t="e">
        <v>#N/A</v>
      </c>
      <c r="J116" t="e">
        <v>#N/A</v>
      </c>
      <c r="K116" t="e">
        <v>#N/A</v>
      </c>
      <c r="L116" t="e">
        <v>#N/A</v>
      </c>
      <c r="M116" t="e">
        <v>#N/A</v>
      </c>
      <c r="N116" t="e">
        <v>#N/A</v>
      </c>
      <c r="P116" t="s">
        <v>15981</v>
      </c>
    </row>
    <row r="117" spans="1:16">
      <c r="A117" t="s">
        <v>1055</v>
      </c>
      <c r="B117" t="e">
        <v>#N/A</v>
      </c>
      <c r="C117" s="2">
        <v>45000000</v>
      </c>
      <c r="D117" s="2">
        <v>15527125</v>
      </c>
      <c r="E117" s="2">
        <v>18120267</v>
      </c>
      <c r="F117">
        <v>12</v>
      </c>
      <c r="G117">
        <v>22</v>
      </c>
      <c r="H117" t="s">
        <v>15924</v>
      </c>
      <c r="I117" t="e">
        <v>#N/A</v>
      </c>
      <c r="J117" t="e">
        <v>#N/A</v>
      </c>
      <c r="K117" t="e">
        <v>#N/A</v>
      </c>
      <c r="L117" t="e">
        <v>#N/A</v>
      </c>
      <c r="M117" t="e">
        <v>#N/A</v>
      </c>
      <c r="N117" t="e">
        <v>#N/A</v>
      </c>
      <c r="P117" t="s">
        <v>4635</v>
      </c>
    </row>
    <row r="118" spans="1:16">
      <c r="A118" t="s">
        <v>3064</v>
      </c>
      <c r="B118" t="e">
        <v>#N/A</v>
      </c>
      <c r="C118" s="2">
        <v>9000000</v>
      </c>
      <c r="D118" s="2">
        <v>17804273</v>
      </c>
      <c r="E118" s="2">
        <v>17804273</v>
      </c>
      <c r="F118">
        <v>10</v>
      </c>
      <c r="G118">
        <v>13</v>
      </c>
      <c r="H118" t="s">
        <v>15924</v>
      </c>
      <c r="I118" t="e">
        <v>#N/A</v>
      </c>
      <c r="J118" t="e">
        <v>#N/A</v>
      </c>
      <c r="K118" t="e">
        <v>#N/A</v>
      </c>
      <c r="L118" t="e">
        <v>#N/A</v>
      </c>
      <c r="M118" t="e">
        <v>#N/A</v>
      </c>
      <c r="N118" t="e">
        <v>#N/A</v>
      </c>
      <c r="P118" t="s">
        <v>15982</v>
      </c>
    </row>
    <row r="119" spans="1:16">
      <c r="A119" t="s">
        <v>3480</v>
      </c>
      <c r="B119" t="e">
        <v>#N/A</v>
      </c>
      <c r="C119" s="2">
        <v>5000000</v>
      </c>
      <c r="D119" s="2">
        <v>9628751</v>
      </c>
      <c r="E119" s="2">
        <v>16628751</v>
      </c>
      <c r="F119">
        <v>10</v>
      </c>
      <c r="G119">
        <v>6</v>
      </c>
      <c r="H119" t="s">
        <v>15924</v>
      </c>
      <c r="I119" t="e">
        <v>#N/A</v>
      </c>
      <c r="J119" t="e">
        <v>#N/A</v>
      </c>
      <c r="K119" t="e">
        <v>#N/A</v>
      </c>
      <c r="L119" t="e">
        <v>#N/A</v>
      </c>
      <c r="M119" t="e">
        <v>#N/A</v>
      </c>
      <c r="N119" t="e">
        <v>#N/A</v>
      </c>
      <c r="P119" t="s">
        <v>15983</v>
      </c>
    </row>
    <row r="120" spans="1:16">
      <c r="A120" t="s">
        <v>2403</v>
      </c>
      <c r="B120" t="e">
        <v>#N/A</v>
      </c>
      <c r="C120" s="2">
        <v>16000000</v>
      </c>
      <c r="D120" s="2">
        <v>15427192</v>
      </c>
      <c r="E120" s="2">
        <v>15980376</v>
      </c>
      <c r="F120">
        <v>3</v>
      </c>
      <c r="G120">
        <v>3</v>
      </c>
      <c r="H120" t="s">
        <v>15924</v>
      </c>
      <c r="I120" t="e">
        <v>#N/A</v>
      </c>
      <c r="J120" t="e">
        <v>#N/A</v>
      </c>
      <c r="K120" t="e">
        <v>#N/A</v>
      </c>
      <c r="L120" t="e">
        <v>#N/A</v>
      </c>
      <c r="M120" t="e">
        <v>#N/A</v>
      </c>
      <c r="N120" t="e">
        <v>#N/A</v>
      </c>
      <c r="P120" t="s">
        <v>15984</v>
      </c>
    </row>
    <row r="121" spans="1:16">
      <c r="A121" t="s">
        <v>2221</v>
      </c>
      <c r="B121" t="e">
        <v>#N/A</v>
      </c>
      <c r="C121" s="2">
        <v>19000000</v>
      </c>
      <c r="D121" s="2">
        <v>15911332</v>
      </c>
      <c r="E121" s="2">
        <v>15911332</v>
      </c>
      <c r="F121">
        <v>7</v>
      </c>
      <c r="G121">
        <v>26</v>
      </c>
      <c r="H121" t="s">
        <v>15924</v>
      </c>
      <c r="I121" t="e">
        <v>#N/A</v>
      </c>
      <c r="J121" t="e">
        <v>#N/A</v>
      </c>
      <c r="K121" t="e">
        <v>#N/A</v>
      </c>
      <c r="L121" t="e">
        <v>#N/A</v>
      </c>
      <c r="M121" t="e">
        <v>#N/A</v>
      </c>
      <c r="N121" t="e">
        <v>#N/A</v>
      </c>
      <c r="P121" t="s">
        <v>15985</v>
      </c>
    </row>
    <row r="122" spans="1:16">
      <c r="A122" t="s">
        <v>1387</v>
      </c>
      <c r="B122" t="e">
        <v>#N/A</v>
      </c>
      <c r="C122" s="2">
        <v>35000000</v>
      </c>
      <c r="D122" s="2">
        <v>15325127</v>
      </c>
      <c r="E122" s="2">
        <v>15471969</v>
      </c>
      <c r="F122">
        <v>9</v>
      </c>
      <c r="G122">
        <v>15</v>
      </c>
      <c r="H122" t="s">
        <v>15924</v>
      </c>
      <c r="I122" t="e">
        <v>#N/A</v>
      </c>
      <c r="J122" t="e">
        <v>#N/A</v>
      </c>
      <c r="K122" t="e">
        <v>#N/A</v>
      </c>
      <c r="L122" t="e">
        <v>#N/A</v>
      </c>
      <c r="M122" t="e">
        <v>#N/A</v>
      </c>
      <c r="N122" t="e">
        <v>#N/A</v>
      </c>
      <c r="P122" t="s">
        <v>15986</v>
      </c>
    </row>
    <row r="123" spans="1:16">
      <c r="A123" t="s">
        <v>746</v>
      </c>
      <c r="B123" t="e">
        <v>#N/A</v>
      </c>
      <c r="C123" s="2">
        <v>60000000</v>
      </c>
      <c r="D123" s="2">
        <v>14218868</v>
      </c>
      <c r="E123" s="2">
        <v>14218868</v>
      </c>
      <c r="F123">
        <v>1</v>
      </c>
      <c r="G123">
        <v>14</v>
      </c>
      <c r="H123" t="s">
        <v>15924</v>
      </c>
      <c r="I123" t="e">
        <v>#N/A</v>
      </c>
      <c r="J123" t="e">
        <v>#N/A</v>
      </c>
      <c r="K123" t="e">
        <v>#N/A</v>
      </c>
      <c r="L123" t="e">
        <v>#N/A</v>
      </c>
      <c r="M123" t="e">
        <v>#N/A</v>
      </c>
      <c r="N123" t="e">
        <v>#N/A</v>
      </c>
      <c r="P123" t="s">
        <v>15987</v>
      </c>
    </row>
    <row r="124" spans="1:16">
      <c r="A124" t="s">
        <v>2846</v>
      </c>
      <c r="B124" t="e">
        <v>#N/A</v>
      </c>
      <c r="C124" s="2">
        <v>11000000</v>
      </c>
      <c r="D124" s="2">
        <v>13592872</v>
      </c>
      <c r="E124" s="2">
        <v>13719474</v>
      </c>
      <c r="F124">
        <v>10</v>
      </c>
      <c r="G124">
        <v>13</v>
      </c>
      <c r="H124" t="s">
        <v>15924</v>
      </c>
      <c r="I124" t="e">
        <v>#N/A</v>
      </c>
      <c r="J124" t="e">
        <v>#N/A</v>
      </c>
      <c r="K124" t="e">
        <v>#N/A</v>
      </c>
      <c r="L124" t="e">
        <v>#N/A</v>
      </c>
      <c r="M124" t="e">
        <v>#N/A</v>
      </c>
      <c r="N124" t="e">
        <v>#N/A</v>
      </c>
      <c r="P124" t="s">
        <v>15988</v>
      </c>
    </row>
    <row r="125" spans="1:16">
      <c r="A125" t="s">
        <v>1975</v>
      </c>
      <c r="B125" t="e">
        <v>#N/A</v>
      </c>
      <c r="C125" s="2">
        <v>22000000</v>
      </c>
      <c r="D125" s="2">
        <v>13555988</v>
      </c>
      <c r="E125" s="2">
        <v>13555988</v>
      </c>
      <c r="F125">
        <v>10</v>
      </c>
      <c r="G125">
        <v>27</v>
      </c>
      <c r="H125" t="s">
        <v>15924</v>
      </c>
      <c r="I125" t="e">
        <v>#N/A</v>
      </c>
      <c r="J125" t="e">
        <v>#N/A</v>
      </c>
      <c r="K125" t="e">
        <v>#N/A</v>
      </c>
      <c r="L125" t="e">
        <v>#N/A</v>
      </c>
      <c r="M125" t="e">
        <v>#N/A</v>
      </c>
      <c r="N125" t="e">
        <v>#N/A</v>
      </c>
      <c r="P125" t="s">
        <v>15989</v>
      </c>
    </row>
    <row r="126" spans="1:16">
      <c r="A126" t="s">
        <v>3073</v>
      </c>
      <c r="B126" t="e">
        <v>#N/A</v>
      </c>
      <c r="C126" s="2">
        <v>9000000</v>
      </c>
      <c r="D126" s="2">
        <v>6047856</v>
      </c>
      <c r="E126" s="2">
        <v>13061935</v>
      </c>
      <c r="F126">
        <v>9</v>
      </c>
      <c r="G126">
        <v>8</v>
      </c>
      <c r="H126" t="s">
        <v>15924</v>
      </c>
      <c r="I126" t="e">
        <v>#N/A</v>
      </c>
      <c r="J126" t="e">
        <v>#N/A</v>
      </c>
      <c r="K126" t="e">
        <v>#N/A</v>
      </c>
      <c r="L126" t="e">
        <v>#N/A</v>
      </c>
      <c r="M126" t="e">
        <v>#N/A</v>
      </c>
      <c r="N126" t="e">
        <v>#N/A</v>
      </c>
      <c r="P126" t="s">
        <v>15990</v>
      </c>
    </row>
    <row r="127" spans="1:16">
      <c r="A127" t="s">
        <v>1934</v>
      </c>
      <c r="B127" t="e">
        <v>#N/A</v>
      </c>
      <c r="C127" s="2">
        <v>23000000</v>
      </c>
      <c r="D127" s="2">
        <v>13019253</v>
      </c>
      <c r="E127" s="2">
        <v>13019253</v>
      </c>
      <c r="F127">
        <v>8</v>
      </c>
      <c r="G127">
        <v>25</v>
      </c>
      <c r="H127" t="s">
        <v>15924</v>
      </c>
      <c r="I127" t="e">
        <v>#N/A</v>
      </c>
      <c r="J127" t="e">
        <v>#N/A</v>
      </c>
      <c r="K127" t="e">
        <v>#N/A</v>
      </c>
      <c r="L127" t="e">
        <v>#N/A</v>
      </c>
      <c r="M127" t="e">
        <v>#N/A</v>
      </c>
      <c r="N127" t="e">
        <v>#N/A</v>
      </c>
      <c r="P127" t="s">
        <v>15991</v>
      </c>
    </row>
    <row r="128" spans="1:16">
      <c r="A128" t="s">
        <v>2516</v>
      </c>
      <c r="B128" t="e">
        <v>#N/A</v>
      </c>
      <c r="C128" s="2">
        <v>15000000</v>
      </c>
      <c r="D128" s="2">
        <v>12801190</v>
      </c>
      <c r="E128" s="2">
        <v>12801190</v>
      </c>
      <c r="F128">
        <v>9</v>
      </c>
      <c r="G128">
        <v>1</v>
      </c>
      <c r="H128" t="s">
        <v>15924</v>
      </c>
      <c r="I128" t="e">
        <v>#N/A</v>
      </c>
      <c r="J128" t="e">
        <v>#N/A</v>
      </c>
      <c r="K128" t="e">
        <v>#N/A</v>
      </c>
      <c r="L128" t="e">
        <v>#N/A</v>
      </c>
      <c r="M128" t="e">
        <v>#N/A</v>
      </c>
      <c r="N128" t="e">
        <v>#N/A</v>
      </c>
      <c r="P128" t="s">
        <v>15992</v>
      </c>
    </row>
    <row r="129" spans="1:16">
      <c r="A129" t="s">
        <v>2624</v>
      </c>
      <c r="B129" t="e">
        <v>#N/A</v>
      </c>
      <c r="C129" s="2">
        <v>14000000</v>
      </c>
      <c r="D129" s="2">
        <v>5108820</v>
      </c>
      <c r="E129" s="2">
        <v>12591270</v>
      </c>
      <c r="F129">
        <v>4</v>
      </c>
      <c r="G129">
        <v>21</v>
      </c>
      <c r="H129" t="s">
        <v>15924</v>
      </c>
      <c r="I129" t="e">
        <v>#N/A</v>
      </c>
      <c r="J129" t="e">
        <v>#N/A</v>
      </c>
      <c r="K129" t="e">
        <v>#N/A</v>
      </c>
      <c r="L129" t="e">
        <v>#N/A</v>
      </c>
      <c r="M129" t="e">
        <v>#N/A</v>
      </c>
      <c r="N129" t="e">
        <v>#N/A</v>
      </c>
      <c r="P129" t="s">
        <v>15993</v>
      </c>
    </row>
    <row r="130" spans="1:16">
      <c r="A130" t="s">
        <v>1910</v>
      </c>
      <c r="B130" t="e">
        <v>#N/A</v>
      </c>
      <c r="C130" s="2">
        <v>24000000</v>
      </c>
      <c r="D130" s="2">
        <v>12372410</v>
      </c>
      <c r="E130" s="2">
        <v>12372410</v>
      </c>
      <c r="F130">
        <v>4</v>
      </c>
      <c r="G130">
        <v>7</v>
      </c>
      <c r="H130" t="s">
        <v>15924</v>
      </c>
      <c r="I130" t="e">
        <v>#N/A</v>
      </c>
      <c r="J130" t="e">
        <v>#N/A</v>
      </c>
      <c r="K130" t="e">
        <v>#N/A</v>
      </c>
      <c r="L130" t="e">
        <v>#N/A</v>
      </c>
      <c r="M130" t="e">
        <v>#N/A</v>
      </c>
      <c r="N130" t="e">
        <v>#N/A</v>
      </c>
      <c r="P130" t="s">
        <v>15994</v>
      </c>
    </row>
    <row r="131" spans="1:16">
      <c r="A131" t="s">
        <v>2642</v>
      </c>
      <c r="B131" t="e">
        <v>#N/A</v>
      </c>
      <c r="C131" s="2">
        <v>13500000</v>
      </c>
      <c r="D131" s="2">
        <v>7060876</v>
      </c>
      <c r="E131" s="2">
        <v>11732088</v>
      </c>
      <c r="F131">
        <v>11</v>
      </c>
      <c r="G131">
        <v>22</v>
      </c>
      <c r="H131" t="s">
        <v>15924</v>
      </c>
      <c r="I131" t="e">
        <v>#N/A</v>
      </c>
      <c r="J131" t="e">
        <v>#N/A</v>
      </c>
      <c r="K131" t="e">
        <v>#N/A</v>
      </c>
      <c r="L131" t="e">
        <v>#N/A</v>
      </c>
      <c r="M131" t="e">
        <v>#N/A</v>
      </c>
      <c r="N131" t="e">
        <v>#N/A</v>
      </c>
      <c r="P131" t="s">
        <v>15995</v>
      </c>
    </row>
    <row r="132" spans="1:16">
      <c r="A132" t="s">
        <v>3912</v>
      </c>
      <c r="B132" t="e">
        <v>#N/A</v>
      </c>
      <c r="C132" s="2">
        <v>2000000</v>
      </c>
      <c r="D132" s="2">
        <v>11546543</v>
      </c>
      <c r="E132" s="2">
        <v>11546543</v>
      </c>
      <c r="F132">
        <v>10</v>
      </c>
      <c r="G132">
        <v>20</v>
      </c>
      <c r="H132" t="s">
        <v>15924</v>
      </c>
      <c r="I132" t="e">
        <v>#N/A</v>
      </c>
      <c r="J132" t="e">
        <v>#N/A</v>
      </c>
      <c r="K132" t="e">
        <v>#N/A</v>
      </c>
      <c r="L132" t="e">
        <v>#N/A</v>
      </c>
      <c r="M132" t="e">
        <v>#N/A</v>
      </c>
      <c r="N132" t="e">
        <v>#N/A</v>
      </c>
      <c r="P132" t="s">
        <v>4635</v>
      </c>
    </row>
    <row r="133" spans="1:16">
      <c r="A133" t="s">
        <v>2524</v>
      </c>
      <c r="B133" t="e">
        <v>#N/A</v>
      </c>
      <c r="C133" s="2">
        <v>15000000</v>
      </c>
      <c r="D133" s="2">
        <v>10494147</v>
      </c>
      <c r="E133" s="2">
        <v>10845127</v>
      </c>
      <c r="F133">
        <v>3</v>
      </c>
      <c r="G133">
        <v>24</v>
      </c>
      <c r="H133" t="s">
        <v>15924</v>
      </c>
      <c r="I133" t="e">
        <v>#N/A</v>
      </c>
      <c r="J133" t="e">
        <v>#N/A</v>
      </c>
      <c r="K133" t="e">
        <v>#N/A</v>
      </c>
      <c r="L133" t="e">
        <v>#N/A</v>
      </c>
      <c r="M133" t="e">
        <v>#N/A</v>
      </c>
      <c r="N133" t="e">
        <v>#N/A</v>
      </c>
      <c r="P133" t="s">
        <v>15996</v>
      </c>
    </row>
    <row r="134" spans="1:16">
      <c r="A134" t="s">
        <v>4106</v>
      </c>
      <c r="B134" t="e">
        <v>#N/A</v>
      </c>
      <c r="C134" s="2">
        <v>1200000</v>
      </c>
      <c r="D134" s="2">
        <v>9180275</v>
      </c>
      <c r="E134" s="2">
        <v>10827356</v>
      </c>
      <c r="F134">
        <v>11</v>
      </c>
      <c r="G134">
        <v>10</v>
      </c>
      <c r="H134" t="s">
        <v>15924</v>
      </c>
      <c r="I134" t="e">
        <v>#N/A</v>
      </c>
      <c r="J134" t="e">
        <v>#N/A</v>
      </c>
      <c r="K134" t="e">
        <v>#N/A</v>
      </c>
      <c r="L134" t="e">
        <v>#N/A</v>
      </c>
      <c r="M134" t="e">
        <v>#N/A</v>
      </c>
      <c r="N134" t="e">
        <v>#N/A</v>
      </c>
      <c r="P134" t="s">
        <v>15997</v>
      </c>
    </row>
    <row r="135" spans="1:16">
      <c r="A135" t="s">
        <v>3353</v>
      </c>
      <c r="B135" t="e">
        <v>#N/A</v>
      </c>
      <c r="C135" s="2">
        <v>6000000</v>
      </c>
      <c r="D135" s="2">
        <v>4859475</v>
      </c>
      <c r="E135" s="2">
        <v>10619770</v>
      </c>
      <c r="F135">
        <v>4</v>
      </c>
      <c r="G135">
        <v>21</v>
      </c>
      <c r="H135" t="s">
        <v>15924</v>
      </c>
      <c r="I135" t="e">
        <v>#N/A</v>
      </c>
      <c r="J135" t="e">
        <v>#N/A</v>
      </c>
      <c r="K135" t="e">
        <v>#N/A</v>
      </c>
      <c r="L135" t="e">
        <v>#N/A</v>
      </c>
      <c r="M135" t="e">
        <v>#N/A</v>
      </c>
      <c r="N135" t="e">
        <v>#N/A</v>
      </c>
      <c r="P135" t="s">
        <v>4635</v>
      </c>
    </row>
    <row r="136" spans="1:16">
      <c r="A136" t="s">
        <v>3347</v>
      </c>
      <c r="B136" t="e">
        <v>#N/A</v>
      </c>
      <c r="C136" s="2">
        <v>6000000</v>
      </c>
      <c r="D136" s="2">
        <v>8596914</v>
      </c>
      <c r="E136" s="2">
        <v>10557291</v>
      </c>
      <c r="F136">
        <v>12</v>
      </c>
      <c r="G136">
        <v>15</v>
      </c>
      <c r="H136" t="s">
        <v>15924</v>
      </c>
      <c r="I136" t="e">
        <v>#N/A</v>
      </c>
      <c r="J136" t="e">
        <v>#N/A</v>
      </c>
      <c r="K136" t="e">
        <v>#N/A</v>
      </c>
      <c r="L136" t="e">
        <v>#N/A</v>
      </c>
      <c r="M136" t="e">
        <v>#N/A</v>
      </c>
      <c r="N136" t="e">
        <v>#N/A</v>
      </c>
      <c r="P136" t="s">
        <v>15998</v>
      </c>
    </row>
    <row r="137" spans="1:16">
      <c r="A137" t="s">
        <v>3156</v>
      </c>
      <c r="B137" t="e">
        <v>#N/A</v>
      </c>
      <c r="C137" s="2">
        <v>8000000</v>
      </c>
      <c r="D137" s="2">
        <v>5018450</v>
      </c>
      <c r="E137" s="2">
        <v>10192613</v>
      </c>
      <c r="F137">
        <v>9</v>
      </c>
      <c r="G137">
        <v>22</v>
      </c>
      <c r="H137" t="s">
        <v>15924</v>
      </c>
      <c r="I137" t="e">
        <v>#N/A</v>
      </c>
      <c r="J137" t="e">
        <v>#N/A</v>
      </c>
      <c r="K137" t="e">
        <v>#N/A</v>
      </c>
      <c r="L137" t="e">
        <v>#N/A</v>
      </c>
      <c r="M137" t="e">
        <v>#N/A</v>
      </c>
      <c r="N137" t="e">
        <v>#N/A</v>
      </c>
      <c r="P137" t="s">
        <v>4635</v>
      </c>
    </row>
    <row r="138" spans="1:16">
      <c r="A138" t="s">
        <v>4150</v>
      </c>
      <c r="B138" t="e">
        <v>#N/A</v>
      </c>
      <c r="C138" s="2">
        <v>1000000</v>
      </c>
      <c r="D138" s="2">
        <v>10037390</v>
      </c>
      <c r="E138" s="2">
        <v>10037390</v>
      </c>
      <c r="F138">
        <v>8</v>
      </c>
      <c r="G138">
        <v>18</v>
      </c>
      <c r="H138" t="s">
        <v>15924</v>
      </c>
      <c r="I138" t="e">
        <v>#N/A</v>
      </c>
      <c r="J138" t="e">
        <v>#N/A</v>
      </c>
      <c r="K138" t="e">
        <v>#N/A</v>
      </c>
      <c r="L138" t="e">
        <v>#N/A</v>
      </c>
      <c r="M138" t="e">
        <v>#N/A</v>
      </c>
      <c r="N138" t="e">
        <v>#N/A</v>
      </c>
      <c r="P138" t="s">
        <v>4635</v>
      </c>
    </row>
    <row r="139" spans="1:16">
      <c r="A139" t="s">
        <v>643</v>
      </c>
      <c r="B139" t="e">
        <v>#N/A</v>
      </c>
      <c r="C139" s="2">
        <v>65000000</v>
      </c>
      <c r="D139" s="2">
        <v>10014234</v>
      </c>
      <c r="E139" s="2">
        <v>10014234</v>
      </c>
      <c r="F139">
        <v>10</v>
      </c>
      <c r="G139">
        <v>27</v>
      </c>
      <c r="H139" t="s">
        <v>15924</v>
      </c>
      <c r="I139" t="e">
        <v>#N/A</v>
      </c>
      <c r="J139" t="e">
        <v>#N/A</v>
      </c>
      <c r="K139" t="e">
        <v>#N/A</v>
      </c>
      <c r="L139" t="e">
        <v>#N/A</v>
      </c>
      <c r="M139" t="e">
        <v>#N/A</v>
      </c>
      <c r="N139" t="e">
        <v>#N/A</v>
      </c>
      <c r="P139" t="s">
        <v>15999</v>
      </c>
    </row>
    <row r="140" spans="1:16">
      <c r="A140" t="s">
        <v>3614</v>
      </c>
      <c r="B140" t="e">
        <v>#N/A</v>
      </c>
      <c r="C140" s="2">
        <v>4000000</v>
      </c>
      <c r="D140" s="2">
        <v>9821335</v>
      </c>
      <c r="E140" s="2">
        <v>9821335</v>
      </c>
      <c r="F140">
        <v>3</v>
      </c>
      <c r="G140">
        <v>1</v>
      </c>
      <c r="H140" t="s">
        <v>15924</v>
      </c>
      <c r="I140" t="e">
        <v>#N/A</v>
      </c>
      <c r="J140" t="e">
        <v>#N/A</v>
      </c>
      <c r="K140" t="e">
        <v>#N/A</v>
      </c>
      <c r="L140" t="e">
        <v>#N/A</v>
      </c>
      <c r="M140" t="e">
        <v>#N/A</v>
      </c>
      <c r="N140" t="e">
        <v>#N/A</v>
      </c>
      <c r="P140" t="s">
        <v>16000</v>
      </c>
    </row>
    <row r="141" spans="1:16">
      <c r="A141" t="s">
        <v>465</v>
      </c>
      <c r="B141" t="e">
        <v>#N/A</v>
      </c>
      <c r="C141" s="2">
        <v>80000000</v>
      </c>
      <c r="D141" s="2">
        <v>9103630</v>
      </c>
      <c r="E141" s="2">
        <v>9103630</v>
      </c>
      <c r="F141">
        <v>6</v>
      </c>
      <c r="G141">
        <v>16</v>
      </c>
      <c r="H141" t="s">
        <v>15924</v>
      </c>
      <c r="I141" t="e">
        <v>#N/A</v>
      </c>
      <c r="J141" t="e">
        <v>#N/A</v>
      </c>
      <c r="K141" t="e">
        <v>#N/A</v>
      </c>
      <c r="L141" t="e">
        <v>#N/A</v>
      </c>
      <c r="M141" t="e">
        <v>#N/A</v>
      </c>
      <c r="N141" t="e">
        <v>#N/A</v>
      </c>
      <c r="P141" t="s">
        <v>4635</v>
      </c>
    </row>
    <row r="142" spans="1:16">
      <c r="A142" t="s">
        <v>2533</v>
      </c>
      <c r="B142" t="e">
        <v>#N/A</v>
      </c>
      <c r="C142" s="2">
        <v>15000000</v>
      </c>
      <c r="D142" s="2">
        <v>8735529</v>
      </c>
      <c r="E142" s="2">
        <v>8735529</v>
      </c>
      <c r="F142">
        <v>3</v>
      </c>
      <c r="G142">
        <v>24</v>
      </c>
      <c r="H142" t="s">
        <v>15924</v>
      </c>
      <c r="I142" t="e">
        <v>#N/A</v>
      </c>
      <c r="J142" t="e">
        <v>#N/A</v>
      </c>
      <c r="K142" t="e">
        <v>#N/A</v>
      </c>
      <c r="L142" t="e">
        <v>#N/A</v>
      </c>
      <c r="M142" t="e">
        <v>#N/A</v>
      </c>
      <c r="N142" t="e">
        <v>#N/A</v>
      </c>
      <c r="P142" t="s">
        <v>16001</v>
      </c>
    </row>
    <row r="143" spans="1:16">
      <c r="A143" t="s">
        <v>3153</v>
      </c>
      <c r="B143" t="e">
        <v>#N/A</v>
      </c>
      <c r="C143" s="2">
        <v>8000000</v>
      </c>
      <c r="D143" s="2">
        <v>8279017</v>
      </c>
      <c r="E143" s="2">
        <v>8279017</v>
      </c>
      <c r="F143">
        <v>12</v>
      </c>
      <c r="G143">
        <v>29</v>
      </c>
      <c r="H143" t="s">
        <v>15924</v>
      </c>
      <c r="I143" t="e">
        <v>#N/A</v>
      </c>
      <c r="J143" t="e">
        <v>#N/A</v>
      </c>
      <c r="K143" t="e">
        <v>#N/A</v>
      </c>
      <c r="L143" t="e">
        <v>#N/A</v>
      </c>
      <c r="M143" t="e">
        <v>#N/A</v>
      </c>
      <c r="N143" t="e">
        <v>#N/A</v>
      </c>
      <c r="P143" t="s">
        <v>16002</v>
      </c>
    </row>
    <row r="144" spans="1:16">
      <c r="A144" t="s">
        <v>3558</v>
      </c>
      <c r="B144" t="e">
        <v>#N/A</v>
      </c>
      <c r="C144" s="2">
        <v>4500000</v>
      </c>
      <c r="D144" s="2">
        <v>3635482</v>
      </c>
      <c r="E144" s="2">
        <v>7390108</v>
      </c>
      <c r="F144">
        <v>10</v>
      </c>
      <c r="G144">
        <v>6</v>
      </c>
      <c r="H144" t="s">
        <v>15924</v>
      </c>
      <c r="I144" t="e">
        <v>#N/A</v>
      </c>
      <c r="J144" t="e">
        <v>#N/A</v>
      </c>
      <c r="K144" t="e">
        <v>#N/A</v>
      </c>
      <c r="L144" t="e">
        <v>#N/A</v>
      </c>
      <c r="M144" t="e">
        <v>#N/A</v>
      </c>
      <c r="N144" t="e">
        <v>#N/A</v>
      </c>
      <c r="P144" t="s">
        <v>16003</v>
      </c>
    </row>
    <row r="145" spans="1:16">
      <c r="A145" t="s">
        <v>2783</v>
      </c>
      <c r="B145" t="e">
        <v>#N/A</v>
      </c>
      <c r="C145" s="2">
        <v>12000000</v>
      </c>
      <c r="D145" s="2">
        <v>6982680</v>
      </c>
      <c r="E145" s="2">
        <v>6982680</v>
      </c>
      <c r="F145">
        <v>5</v>
      </c>
      <c r="G145">
        <v>12</v>
      </c>
      <c r="H145" t="s">
        <v>15924</v>
      </c>
      <c r="I145" t="e">
        <v>#N/A</v>
      </c>
      <c r="J145" t="e">
        <v>#N/A</v>
      </c>
      <c r="K145" t="e">
        <v>#N/A</v>
      </c>
      <c r="L145" t="e">
        <v>#N/A</v>
      </c>
      <c r="M145" t="e">
        <v>#N/A</v>
      </c>
      <c r="N145" t="e">
        <v>#N/A</v>
      </c>
      <c r="P145" t="s">
        <v>16004</v>
      </c>
    </row>
    <row r="146" spans="1:16">
      <c r="A146" t="s">
        <v>1424</v>
      </c>
      <c r="B146" t="e">
        <v>#N/A</v>
      </c>
      <c r="C146" s="2">
        <v>34000000</v>
      </c>
      <c r="D146" s="2">
        <v>6543194</v>
      </c>
      <c r="E146" s="2">
        <v>6543194</v>
      </c>
      <c r="F146">
        <v>5</v>
      </c>
      <c r="G146">
        <v>5</v>
      </c>
      <c r="H146" t="s">
        <v>15924</v>
      </c>
      <c r="I146" t="e">
        <v>#N/A</v>
      </c>
      <c r="J146" t="e">
        <v>#N/A</v>
      </c>
      <c r="K146" t="e">
        <v>#N/A</v>
      </c>
      <c r="L146" t="e">
        <v>#N/A</v>
      </c>
      <c r="M146" t="e">
        <v>#N/A</v>
      </c>
      <c r="N146" t="e">
        <v>#N/A</v>
      </c>
      <c r="P146" t="s">
        <v>16005</v>
      </c>
    </row>
    <row r="147" spans="1:16">
      <c r="A147" t="s">
        <v>965</v>
      </c>
      <c r="B147" t="e">
        <v>#N/A</v>
      </c>
      <c r="C147" s="2">
        <v>50000000</v>
      </c>
      <c r="D147" s="2">
        <v>6291602</v>
      </c>
      <c r="E147" s="2">
        <v>6291602</v>
      </c>
      <c r="F147">
        <v>3</v>
      </c>
      <c r="G147">
        <v>3</v>
      </c>
      <c r="H147" t="s">
        <v>15924</v>
      </c>
      <c r="I147" t="e">
        <v>#N/A</v>
      </c>
      <c r="J147" t="e">
        <v>#N/A</v>
      </c>
      <c r="K147" t="e">
        <v>#N/A</v>
      </c>
      <c r="L147" t="e">
        <v>#N/A</v>
      </c>
      <c r="M147" t="e">
        <v>#N/A</v>
      </c>
      <c r="N147" t="e">
        <v>#N/A</v>
      </c>
      <c r="P147" t="s">
        <v>16006</v>
      </c>
    </row>
    <row r="148" spans="1:16">
      <c r="A148" t="s">
        <v>3932</v>
      </c>
      <c r="B148" t="e">
        <v>#N/A</v>
      </c>
      <c r="C148" s="2">
        <v>2000000</v>
      </c>
      <c r="D148" s="2">
        <v>3330230</v>
      </c>
      <c r="E148" s="2">
        <v>6030230</v>
      </c>
      <c r="F148">
        <v>3</v>
      </c>
      <c r="G148">
        <v>3</v>
      </c>
      <c r="H148" t="s">
        <v>15924</v>
      </c>
      <c r="I148" t="e">
        <v>#N/A</v>
      </c>
      <c r="J148" t="e">
        <v>#N/A</v>
      </c>
      <c r="K148" t="e">
        <v>#N/A</v>
      </c>
      <c r="L148" t="e">
        <v>#N/A</v>
      </c>
      <c r="M148" t="e">
        <v>#N/A</v>
      </c>
      <c r="N148" t="e">
        <v>#N/A</v>
      </c>
      <c r="P148" t="s">
        <v>4635</v>
      </c>
    </row>
    <row r="149" spans="1:16">
      <c r="A149" t="s">
        <v>3718</v>
      </c>
      <c r="B149" t="e">
        <v>#N/A</v>
      </c>
      <c r="C149" s="2">
        <v>3300000</v>
      </c>
      <c r="D149" s="2">
        <v>104257</v>
      </c>
      <c r="E149" s="2">
        <v>5422740</v>
      </c>
      <c r="F149">
        <v>5</v>
      </c>
      <c r="G149">
        <v>5</v>
      </c>
      <c r="H149" t="s">
        <v>15924</v>
      </c>
      <c r="I149" t="e">
        <v>#N/A</v>
      </c>
      <c r="J149" t="e">
        <v>#N/A</v>
      </c>
      <c r="K149" t="e">
        <v>#N/A</v>
      </c>
      <c r="L149" t="e">
        <v>#N/A</v>
      </c>
      <c r="M149" t="e">
        <v>#N/A</v>
      </c>
      <c r="N149" t="e">
        <v>#N/A</v>
      </c>
      <c r="P149" t="s">
        <v>16007</v>
      </c>
    </row>
    <row r="150" spans="1:16">
      <c r="A150" t="s">
        <v>2968</v>
      </c>
      <c r="B150" t="e">
        <v>#N/A</v>
      </c>
      <c r="C150" s="2">
        <v>10000000</v>
      </c>
      <c r="D150" s="2">
        <v>5241315</v>
      </c>
      <c r="E150" s="2">
        <v>5241315</v>
      </c>
      <c r="F150">
        <v>4</v>
      </c>
      <c r="G150">
        <v>5</v>
      </c>
      <c r="H150" t="s">
        <v>15924</v>
      </c>
      <c r="I150" t="e">
        <v>#N/A</v>
      </c>
      <c r="J150" t="e">
        <v>#N/A</v>
      </c>
      <c r="K150" t="e">
        <v>#N/A</v>
      </c>
      <c r="L150" t="e">
        <v>#N/A</v>
      </c>
      <c r="M150" t="e">
        <v>#N/A</v>
      </c>
      <c r="N150" t="e">
        <v>#N/A</v>
      </c>
      <c r="P150" t="s">
        <v>4635</v>
      </c>
    </row>
    <row r="151" spans="1:16">
      <c r="A151" t="s">
        <v>2544</v>
      </c>
      <c r="B151" t="e">
        <v>#N/A</v>
      </c>
      <c r="C151" s="2">
        <v>15000000</v>
      </c>
      <c r="D151" s="2">
        <v>5217498</v>
      </c>
      <c r="E151" s="2">
        <v>5217498</v>
      </c>
      <c r="F151">
        <v>7</v>
      </c>
      <c r="G151">
        <v>19</v>
      </c>
      <c r="H151" t="s">
        <v>15924</v>
      </c>
      <c r="I151" t="e">
        <v>#N/A</v>
      </c>
      <c r="J151" t="e">
        <v>#N/A</v>
      </c>
      <c r="K151" t="e">
        <v>#N/A</v>
      </c>
      <c r="L151" t="e">
        <v>#N/A</v>
      </c>
      <c r="M151" t="e">
        <v>#N/A</v>
      </c>
      <c r="N151" t="e">
        <v>#N/A</v>
      </c>
      <c r="P151" t="s">
        <v>16008</v>
      </c>
    </row>
    <row r="152" spans="1:16">
      <c r="A152" t="s">
        <v>2976</v>
      </c>
      <c r="B152" t="e">
        <v>#N/A</v>
      </c>
      <c r="C152" s="2">
        <v>10000000</v>
      </c>
      <c r="D152" s="2">
        <v>3041803</v>
      </c>
      <c r="E152" s="2">
        <v>5149131</v>
      </c>
      <c r="F152">
        <v>12</v>
      </c>
      <c r="G152">
        <v>22</v>
      </c>
      <c r="H152" t="s">
        <v>15924</v>
      </c>
      <c r="I152" t="e">
        <v>#N/A</v>
      </c>
      <c r="J152" t="e">
        <v>#N/A</v>
      </c>
      <c r="K152" t="e">
        <v>#N/A</v>
      </c>
      <c r="L152" t="e">
        <v>#N/A</v>
      </c>
      <c r="M152" t="e">
        <v>#N/A</v>
      </c>
      <c r="N152" t="e">
        <v>#N/A</v>
      </c>
      <c r="P152" t="s">
        <v>16009</v>
      </c>
    </row>
    <row r="153" spans="1:16">
      <c r="A153" t="s">
        <v>2414</v>
      </c>
      <c r="B153" t="e">
        <v>#N/A</v>
      </c>
      <c r="C153" s="2">
        <v>16000000</v>
      </c>
      <c r="D153" s="2">
        <v>4734235</v>
      </c>
      <c r="E153" s="2">
        <v>4734235</v>
      </c>
      <c r="F153">
        <v>9</v>
      </c>
      <c r="G153">
        <v>15</v>
      </c>
      <c r="H153" t="s">
        <v>15924</v>
      </c>
      <c r="I153" t="e">
        <v>#N/A</v>
      </c>
      <c r="J153" t="e">
        <v>#N/A</v>
      </c>
      <c r="K153" t="e">
        <v>#N/A</v>
      </c>
      <c r="L153" t="e">
        <v>#N/A</v>
      </c>
      <c r="M153" t="e">
        <v>#N/A</v>
      </c>
      <c r="N153" t="e">
        <v>#N/A</v>
      </c>
      <c r="P153" t="s">
        <v>16010</v>
      </c>
    </row>
    <row r="154" spans="1:16">
      <c r="A154" t="s">
        <v>3157</v>
      </c>
      <c r="B154" t="e">
        <v>#N/A</v>
      </c>
      <c r="C154" s="2">
        <v>8000000</v>
      </c>
      <c r="D154" s="2">
        <v>4714090</v>
      </c>
      <c r="E154" s="2">
        <v>4714090</v>
      </c>
      <c r="F154">
        <v>5</v>
      </c>
      <c r="G154">
        <v>12</v>
      </c>
      <c r="H154" t="s">
        <v>15924</v>
      </c>
      <c r="I154" t="e">
        <v>#N/A</v>
      </c>
      <c r="J154" t="e">
        <v>#N/A</v>
      </c>
      <c r="K154" t="e">
        <v>#N/A</v>
      </c>
      <c r="L154" t="e">
        <v>#N/A</v>
      </c>
      <c r="M154" t="e">
        <v>#N/A</v>
      </c>
      <c r="N154" t="e">
        <v>#N/A</v>
      </c>
      <c r="P154" t="s">
        <v>4635</v>
      </c>
    </row>
    <row r="155" spans="1:16">
      <c r="A155" t="s">
        <v>3774</v>
      </c>
      <c r="B155" t="e">
        <v>#N/A</v>
      </c>
      <c r="C155" s="2">
        <v>3000000</v>
      </c>
      <c r="D155" s="2">
        <v>4142507</v>
      </c>
      <c r="E155" s="2">
        <v>4142507</v>
      </c>
      <c r="F155">
        <v>9</v>
      </c>
      <c r="G155">
        <v>1</v>
      </c>
      <c r="H155" t="s">
        <v>15924</v>
      </c>
      <c r="I155" t="e">
        <v>#N/A</v>
      </c>
      <c r="J155" t="e">
        <v>#N/A</v>
      </c>
      <c r="K155" t="e">
        <v>#N/A</v>
      </c>
      <c r="L155" t="e">
        <v>#N/A</v>
      </c>
      <c r="M155" t="e">
        <v>#N/A</v>
      </c>
      <c r="N155" t="e">
        <v>#N/A</v>
      </c>
      <c r="P155" t="s">
        <v>16011</v>
      </c>
    </row>
    <row r="156" spans="1:16">
      <c r="A156" t="s">
        <v>3078</v>
      </c>
      <c r="B156" t="e">
        <v>#N/A</v>
      </c>
      <c r="C156" s="2">
        <v>9000000</v>
      </c>
      <c r="D156" s="2">
        <v>3134509</v>
      </c>
      <c r="E156" s="2">
        <v>3134509</v>
      </c>
      <c r="F156">
        <v>9</v>
      </c>
      <c r="G156">
        <v>29</v>
      </c>
      <c r="H156" t="s">
        <v>15924</v>
      </c>
      <c r="I156" t="e">
        <v>#N/A</v>
      </c>
      <c r="J156" t="e">
        <v>#N/A</v>
      </c>
      <c r="K156" t="e">
        <v>#N/A</v>
      </c>
      <c r="L156" t="e">
        <v>#N/A</v>
      </c>
      <c r="M156" t="e">
        <v>#N/A</v>
      </c>
      <c r="N156" t="e">
        <v>#N/A</v>
      </c>
      <c r="P156" t="s">
        <v>16012</v>
      </c>
    </row>
    <row r="157" spans="1:16">
      <c r="A157" t="s">
        <v>1306</v>
      </c>
      <c r="B157" t="e">
        <v>#N/A</v>
      </c>
      <c r="C157" s="2">
        <v>36000000</v>
      </c>
      <c r="D157" s="2">
        <v>2954405</v>
      </c>
      <c r="E157" s="2">
        <v>2954405</v>
      </c>
      <c r="F157">
        <v>1</v>
      </c>
      <c r="G157">
        <v>28</v>
      </c>
      <c r="H157" t="s">
        <v>15924</v>
      </c>
      <c r="I157" t="e">
        <v>#N/A</v>
      </c>
      <c r="J157" t="e">
        <v>#N/A</v>
      </c>
      <c r="K157" t="e">
        <v>#N/A</v>
      </c>
      <c r="L157" t="e">
        <v>#N/A</v>
      </c>
      <c r="M157" t="e">
        <v>#N/A</v>
      </c>
      <c r="N157" t="e">
        <v>#N/A</v>
      </c>
      <c r="P157" t="s">
        <v>16013</v>
      </c>
    </row>
    <row r="158" spans="1:16">
      <c r="A158" t="s">
        <v>4382</v>
      </c>
      <c r="B158" t="e">
        <v>#N/A</v>
      </c>
      <c r="C158" s="2">
        <v>300000</v>
      </c>
      <c r="D158" s="2">
        <v>2637726</v>
      </c>
      <c r="E158" s="2">
        <v>2652515</v>
      </c>
      <c r="F158">
        <v>3</v>
      </c>
      <c r="G158">
        <v>10</v>
      </c>
      <c r="H158" t="s">
        <v>15924</v>
      </c>
      <c r="I158" t="e">
        <v>#N/A</v>
      </c>
      <c r="J158" t="e">
        <v>#N/A</v>
      </c>
      <c r="K158" t="e">
        <v>#N/A</v>
      </c>
      <c r="L158" t="e">
        <v>#N/A</v>
      </c>
      <c r="M158" t="e">
        <v>#N/A</v>
      </c>
      <c r="N158" t="e">
        <v>#N/A</v>
      </c>
      <c r="P158" t="s">
        <v>16014</v>
      </c>
    </row>
    <row r="159" spans="1:16">
      <c r="A159" t="s">
        <v>4112</v>
      </c>
      <c r="B159" t="e">
        <v>#N/A</v>
      </c>
      <c r="C159" s="2">
        <v>1200000</v>
      </c>
      <c r="D159" s="2">
        <v>2205627</v>
      </c>
      <c r="E159" s="2">
        <v>2509344</v>
      </c>
      <c r="F159">
        <v>7</v>
      </c>
      <c r="G159">
        <v>7</v>
      </c>
      <c r="H159" t="s">
        <v>15924</v>
      </c>
      <c r="I159" t="e">
        <v>#N/A</v>
      </c>
      <c r="J159" t="e">
        <v>#N/A</v>
      </c>
      <c r="K159" t="e">
        <v>#N/A</v>
      </c>
      <c r="L159" t="e">
        <v>#N/A</v>
      </c>
      <c r="M159" t="e">
        <v>#N/A</v>
      </c>
      <c r="N159" t="e">
        <v>#N/A</v>
      </c>
      <c r="P159" t="s">
        <v>4635</v>
      </c>
    </row>
    <row r="160" spans="1:16">
      <c r="A160" t="s">
        <v>2297</v>
      </c>
      <c r="B160" t="e">
        <v>#N/A</v>
      </c>
      <c r="C160" s="2">
        <v>2000000</v>
      </c>
      <c r="D160" s="2">
        <v>1577287</v>
      </c>
      <c r="E160" s="2">
        <v>2419669</v>
      </c>
      <c r="F160">
        <v>5</v>
      </c>
      <c r="G160">
        <v>12</v>
      </c>
      <c r="H160" t="s">
        <v>15924</v>
      </c>
      <c r="I160" t="e">
        <v>#N/A</v>
      </c>
      <c r="J160" t="e">
        <v>#N/A</v>
      </c>
      <c r="K160" t="e">
        <v>#N/A</v>
      </c>
      <c r="L160" t="e">
        <v>#N/A</v>
      </c>
      <c r="M160" t="e">
        <v>#N/A</v>
      </c>
      <c r="N160" t="e">
        <v>#N/A</v>
      </c>
      <c r="P160" t="s">
        <v>16015</v>
      </c>
    </row>
    <row r="161" spans="1:16">
      <c r="A161" t="s">
        <v>2978</v>
      </c>
      <c r="B161" t="e">
        <v>#N/A</v>
      </c>
      <c r="C161" s="2">
        <v>10000000</v>
      </c>
      <c r="D161" s="2">
        <v>2185266</v>
      </c>
      <c r="E161" s="2">
        <v>2373937</v>
      </c>
      <c r="F161">
        <v>10</v>
      </c>
      <c r="G161">
        <v>6</v>
      </c>
      <c r="H161" t="s">
        <v>15924</v>
      </c>
      <c r="I161" t="e">
        <v>#N/A</v>
      </c>
      <c r="J161" t="e">
        <v>#N/A</v>
      </c>
      <c r="K161" t="e">
        <v>#N/A</v>
      </c>
      <c r="L161" t="e">
        <v>#N/A</v>
      </c>
      <c r="M161" t="e">
        <v>#N/A</v>
      </c>
      <c r="N161" t="e">
        <v>#N/A</v>
      </c>
      <c r="P161" t="s">
        <v>16016</v>
      </c>
    </row>
    <row r="162" spans="1:16">
      <c r="A162" t="s">
        <v>2180</v>
      </c>
      <c r="B162" t="e">
        <v>#N/A</v>
      </c>
      <c r="C162" s="2">
        <v>20000000</v>
      </c>
      <c r="D162" s="2">
        <v>882710</v>
      </c>
      <c r="E162" s="2">
        <v>2282710</v>
      </c>
      <c r="F162">
        <v>10</v>
      </c>
      <c r="G162">
        <v>20</v>
      </c>
      <c r="H162" t="s">
        <v>15924</v>
      </c>
      <c r="I162" t="e">
        <v>#N/A</v>
      </c>
      <c r="J162" t="e">
        <v>#N/A</v>
      </c>
      <c r="K162" t="e">
        <v>#N/A</v>
      </c>
      <c r="L162" t="e">
        <v>#N/A</v>
      </c>
      <c r="M162" t="e">
        <v>#N/A</v>
      </c>
      <c r="N162" t="e">
        <v>#N/A</v>
      </c>
      <c r="P162" t="s">
        <v>16017</v>
      </c>
    </row>
    <row r="163" spans="1:16">
      <c r="A163" t="s">
        <v>4167</v>
      </c>
      <c r="B163" t="e">
        <v>#N/A</v>
      </c>
      <c r="C163" s="2">
        <v>1000000</v>
      </c>
      <c r="D163" s="2">
        <v>1744858</v>
      </c>
      <c r="E163" s="2">
        <v>2022442</v>
      </c>
      <c r="F163">
        <v>9</v>
      </c>
      <c r="G163">
        <v>29</v>
      </c>
      <c r="H163" t="s">
        <v>15924</v>
      </c>
      <c r="I163" t="e">
        <v>#N/A</v>
      </c>
      <c r="J163" t="e">
        <v>#N/A</v>
      </c>
      <c r="K163" t="e">
        <v>#N/A</v>
      </c>
      <c r="L163" t="e">
        <v>#N/A</v>
      </c>
      <c r="M163" t="e">
        <v>#N/A</v>
      </c>
      <c r="N163" t="e">
        <v>#N/A</v>
      </c>
      <c r="P163" t="s">
        <v>16018</v>
      </c>
    </row>
    <row r="164" spans="1:16">
      <c r="A164" t="s">
        <v>2988</v>
      </c>
      <c r="B164" t="e">
        <v>#N/A</v>
      </c>
      <c r="C164" s="2">
        <v>10000000</v>
      </c>
      <c r="D164" s="2">
        <v>1276984</v>
      </c>
      <c r="E164" s="2">
        <v>1953882</v>
      </c>
      <c r="F164">
        <v>8</v>
      </c>
      <c r="G164">
        <v>11</v>
      </c>
      <c r="H164" t="s">
        <v>15924</v>
      </c>
      <c r="I164" t="e">
        <v>#N/A</v>
      </c>
      <c r="J164" t="e">
        <v>#N/A</v>
      </c>
      <c r="K164" t="e">
        <v>#N/A</v>
      </c>
      <c r="L164" t="e">
        <v>#N/A</v>
      </c>
      <c r="M164" t="e">
        <v>#N/A</v>
      </c>
      <c r="N164" t="e">
        <v>#N/A</v>
      </c>
      <c r="P164" t="s">
        <v>16019</v>
      </c>
    </row>
    <row r="165" spans="1:16">
      <c r="A165" t="s">
        <v>3862</v>
      </c>
      <c r="B165" t="e">
        <v>#N/A</v>
      </c>
      <c r="C165" s="2">
        <v>2500000</v>
      </c>
      <c r="D165" s="2">
        <v>1282084</v>
      </c>
      <c r="E165" s="2">
        <v>1687548</v>
      </c>
      <c r="F165">
        <v>6</v>
      </c>
      <c r="G165">
        <v>16</v>
      </c>
      <c r="H165" t="s">
        <v>15924</v>
      </c>
      <c r="I165" t="e">
        <v>#N/A</v>
      </c>
      <c r="J165" t="e">
        <v>#N/A</v>
      </c>
      <c r="K165" t="e">
        <v>#N/A</v>
      </c>
      <c r="L165" t="e">
        <v>#N/A</v>
      </c>
      <c r="M165" t="e">
        <v>#N/A</v>
      </c>
      <c r="N165" t="e">
        <v>#N/A</v>
      </c>
      <c r="P165" t="s">
        <v>4635</v>
      </c>
    </row>
    <row r="166" spans="1:16">
      <c r="A166" t="s">
        <v>2983</v>
      </c>
      <c r="B166" t="e">
        <v>#N/A</v>
      </c>
      <c r="C166" s="2">
        <v>10000000</v>
      </c>
      <c r="D166" s="2">
        <v>1638202</v>
      </c>
      <c r="E166" s="2">
        <v>1638202</v>
      </c>
      <c r="F166">
        <v>2</v>
      </c>
      <c r="G166">
        <v>4</v>
      </c>
      <c r="H166" t="s">
        <v>15924</v>
      </c>
      <c r="I166" t="e">
        <v>#N/A</v>
      </c>
      <c r="J166" t="e">
        <v>#N/A</v>
      </c>
      <c r="K166" t="e">
        <v>#N/A</v>
      </c>
      <c r="L166" t="e">
        <v>#N/A</v>
      </c>
      <c r="M166" t="e">
        <v>#N/A</v>
      </c>
      <c r="N166" t="e">
        <v>#N/A</v>
      </c>
      <c r="P166" t="s">
        <v>4635</v>
      </c>
    </row>
    <row r="167" spans="1:16">
      <c r="A167" t="s">
        <v>4174</v>
      </c>
      <c r="B167" t="e">
        <v>#N/A</v>
      </c>
      <c r="C167" s="2">
        <v>1000000</v>
      </c>
      <c r="D167" s="2">
        <v>779137</v>
      </c>
      <c r="E167" s="2">
        <v>1425707</v>
      </c>
      <c r="F167">
        <v>12</v>
      </c>
      <c r="G167">
        <v>1</v>
      </c>
      <c r="H167" t="s">
        <v>15924</v>
      </c>
      <c r="I167" t="e">
        <v>#N/A</v>
      </c>
      <c r="J167" t="e">
        <v>#N/A</v>
      </c>
      <c r="K167" t="e">
        <v>#N/A</v>
      </c>
      <c r="L167" t="e">
        <v>#N/A</v>
      </c>
      <c r="M167" t="e">
        <v>#N/A</v>
      </c>
      <c r="N167" t="e">
        <v>#N/A</v>
      </c>
      <c r="P167" t="s">
        <v>16020</v>
      </c>
    </row>
    <row r="168" spans="1:16">
      <c r="A168" t="s">
        <v>2698</v>
      </c>
      <c r="B168" t="e">
        <v>#N/A</v>
      </c>
      <c r="C168" s="2">
        <v>13000000</v>
      </c>
      <c r="D168" s="2">
        <v>622023</v>
      </c>
      <c r="E168" s="2">
        <v>1375635</v>
      </c>
      <c r="F168">
        <v>12</v>
      </c>
      <c r="G168">
        <v>29</v>
      </c>
      <c r="H168" t="s">
        <v>15924</v>
      </c>
      <c r="I168" t="e">
        <v>#N/A</v>
      </c>
      <c r="J168" t="e">
        <v>#N/A</v>
      </c>
      <c r="K168" t="e">
        <v>#N/A</v>
      </c>
      <c r="L168" t="e">
        <v>#N/A</v>
      </c>
      <c r="M168" t="e">
        <v>#N/A</v>
      </c>
      <c r="N168" t="e">
        <v>#N/A</v>
      </c>
      <c r="P168" t="s">
        <v>16021</v>
      </c>
    </row>
    <row r="169" spans="1:16">
      <c r="A169" t="s">
        <v>4175</v>
      </c>
      <c r="B169" t="e">
        <v>#N/A</v>
      </c>
      <c r="C169" s="2">
        <v>1000000</v>
      </c>
      <c r="D169" s="2">
        <v>623791</v>
      </c>
      <c r="E169" s="2">
        <v>1179462</v>
      </c>
      <c r="F169">
        <v>9</v>
      </c>
      <c r="G169">
        <v>8</v>
      </c>
      <c r="H169" t="s">
        <v>15924</v>
      </c>
      <c r="I169" t="e">
        <v>#N/A</v>
      </c>
      <c r="J169" t="e">
        <v>#N/A</v>
      </c>
      <c r="K169" t="e">
        <v>#N/A</v>
      </c>
      <c r="L169" t="e">
        <v>#N/A</v>
      </c>
      <c r="M169" t="e">
        <v>#N/A</v>
      </c>
      <c r="N169" t="e">
        <v>#N/A</v>
      </c>
      <c r="P169" t="s">
        <v>16022</v>
      </c>
    </row>
    <row r="170" spans="1:16">
      <c r="A170" t="s">
        <v>4308</v>
      </c>
      <c r="B170" t="e">
        <v>#N/A</v>
      </c>
      <c r="C170" s="2">
        <v>500000</v>
      </c>
      <c r="D170" s="2">
        <v>1115313</v>
      </c>
      <c r="E170" s="2">
        <v>1167524</v>
      </c>
      <c r="F170">
        <v>6</v>
      </c>
      <c r="G170">
        <v>9</v>
      </c>
      <c r="H170" t="s">
        <v>15924</v>
      </c>
      <c r="I170" t="e">
        <v>#N/A</v>
      </c>
      <c r="J170" t="e">
        <v>#N/A</v>
      </c>
      <c r="K170" t="e">
        <v>#N/A</v>
      </c>
      <c r="L170" t="e">
        <v>#N/A</v>
      </c>
      <c r="M170" t="e">
        <v>#N/A</v>
      </c>
      <c r="N170" t="e">
        <v>#N/A</v>
      </c>
      <c r="P170" t="s">
        <v>16023</v>
      </c>
    </row>
    <row r="171" spans="1:16">
      <c r="A171" t="s">
        <v>4444</v>
      </c>
      <c r="B171" t="e">
        <v>#N/A</v>
      </c>
      <c r="C171" s="2">
        <v>200000</v>
      </c>
      <c r="D171" s="2">
        <v>1161843</v>
      </c>
      <c r="E171" s="2">
        <v>1161843</v>
      </c>
      <c r="F171">
        <v>2</v>
      </c>
      <c r="G171">
        <v>11</v>
      </c>
      <c r="H171" t="s">
        <v>15924</v>
      </c>
      <c r="I171" t="e">
        <v>#N/A</v>
      </c>
      <c r="J171" t="e">
        <v>#N/A</v>
      </c>
      <c r="K171" t="e">
        <v>#N/A</v>
      </c>
      <c r="L171" t="e">
        <v>#N/A</v>
      </c>
      <c r="M171" t="e">
        <v>#N/A</v>
      </c>
      <c r="N171" t="e">
        <v>#N/A</v>
      </c>
      <c r="P171" t="s">
        <v>16024</v>
      </c>
    </row>
    <row r="172" spans="1:16">
      <c r="A172" t="s">
        <v>4407</v>
      </c>
      <c r="B172" t="e">
        <v>#N/A</v>
      </c>
      <c r="C172" s="2">
        <v>250000</v>
      </c>
      <c r="D172" s="2">
        <v>1055671</v>
      </c>
      <c r="E172" s="2">
        <v>1157672</v>
      </c>
      <c r="F172">
        <v>7</v>
      </c>
      <c r="G172">
        <v>14</v>
      </c>
      <c r="H172" t="s">
        <v>15924</v>
      </c>
      <c r="I172" t="e">
        <v>#N/A</v>
      </c>
      <c r="J172" t="e">
        <v>#N/A</v>
      </c>
      <c r="K172" t="e">
        <v>#N/A</v>
      </c>
      <c r="L172" t="e">
        <v>#N/A</v>
      </c>
      <c r="M172" t="e">
        <v>#N/A</v>
      </c>
      <c r="N172" t="e">
        <v>#N/A</v>
      </c>
      <c r="P172" t="s">
        <v>16025</v>
      </c>
    </row>
    <row r="173" spans="1:16">
      <c r="A173" t="s">
        <v>4435</v>
      </c>
      <c r="B173" t="e">
        <v>#N/A</v>
      </c>
      <c r="C173" s="2">
        <v>225000</v>
      </c>
      <c r="D173" s="2">
        <v>1032075</v>
      </c>
      <c r="E173" s="2">
        <v>1032075</v>
      </c>
      <c r="F173">
        <v>9</v>
      </c>
      <c r="G173">
        <v>15</v>
      </c>
      <c r="H173" t="s">
        <v>15924</v>
      </c>
      <c r="I173" t="e">
        <v>#N/A</v>
      </c>
      <c r="J173" t="e">
        <v>#N/A</v>
      </c>
      <c r="K173" t="e">
        <v>#N/A</v>
      </c>
      <c r="L173" t="e">
        <v>#N/A</v>
      </c>
      <c r="M173" t="e">
        <v>#N/A</v>
      </c>
      <c r="N173" t="e">
        <v>#N/A</v>
      </c>
      <c r="P173" t="s">
        <v>16026</v>
      </c>
    </row>
    <row r="174" spans="1:16">
      <c r="A174" t="s">
        <v>3285</v>
      </c>
      <c r="B174" t="e">
        <v>#N/A</v>
      </c>
      <c r="C174" s="2">
        <v>6800000</v>
      </c>
      <c r="D174" s="2">
        <v>927107</v>
      </c>
      <c r="E174" s="2">
        <v>927107</v>
      </c>
      <c r="F174">
        <v>8</v>
      </c>
      <c r="G174">
        <v>11</v>
      </c>
      <c r="H174" t="s">
        <v>15924</v>
      </c>
      <c r="I174" t="e">
        <v>#N/A</v>
      </c>
      <c r="J174" t="e">
        <v>#N/A</v>
      </c>
      <c r="K174" t="e">
        <v>#N/A</v>
      </c>
      <c r="L174" t="e">
        <v>#N/A</v>
      </c>
      <c r="M174" t="e">
        <v>#N/A</v>
      </c>
      <c r="N174" t="e">
        <v>#N/A</v>
      </c>
      <c r="P174" t="s">
        <v>4635</v>
      </c>
    </row>
    <row r="175" spans="1:16">
      <c r="A175" t="s">
        <v>3697</v>
      </c>
      <c r="B175" t="e">
        <v>#N/A</v>
      </c>
      <c r="C175" s="2">
        <v>3500000</v>
      </c>
      <c r="D175" s="2">
        <v>886410</v>
      </c>
      <c r="E175" s="2">
        <v>886410</v>
      </c>
      <c r="F175">
        <v>4</v>
      </c>
      <c r="G175">
        <v>19</v>
      </c>
      <c r="H175" t="s">
        <v>15924</v>
      </c>
      <c r="I175" t="e">
        <v>#N/A</v>
      </c>
      <c r="J175" t="e">
        <v>#N/A</v>
      </c>
      <c r="K175" t="e">
        <v>#N/A</v>
      </c>
      <c r="L175" t="e">
        <v>#N/A</v>
      </c>
      <c r="M175" t="e">
        <v>#N/A</v>
      </c>
      <c r="N175" t="e">
        <v>#N/A</v>
      </c>
      <c r="P175" t="s">
        <v>4635</v>
      </c>
    </row>
    <row r="176" spans="1:16">
      <c r="A176" t="s">
        <v>4087</v>
      </c>
      <c r="B176" t="e">
        <v>#N/A</v>
      </c>
      <c r="C176" s="2">
        <v>1300000</v>
      </c>
      <c r="D176" s="2">
        <v>609042</v>
      </c>
      <c r="E176" s="2">
        <v>609042</v>
      </c>
      <c r="F176">
        <v>5</v>
      </c>
      <c r="G176">
        <v>5</v>
      </c>
      <c r="H176" t="s">
        <v>15924</v>
      </c>
      <c r="I176" t="e">
        <v>#N/A</v>
      </c>
      <c r="J176" t="e">
        <v>#N/A</v>
      </c>
      <c r="K176" t="e">
        <v>#N/A</v>
      </c>
      <c r="L176" t="e">
        <v>#N/A</v>
      </c>
      <c r="M176" t="e">
        <v>#N/A</v>
      </c>
      <c r="N176" t="e">
        <v>#N/A</v>
      </c>
      <c r="P176" t="s">
        <v>16027</v>
      </c>
    </row>
    <row r="177" spans="1:16">
      <c r="A177" t="s">
        <v>4184</v>
      </c>
      <c r="B177" t="e">
        <v>#N/A</v>
      </c>
      <c r="C177" s="2">
        <v>1000000</v>
      </c>
      <c r="D177" s="2">
        <v>428535</v>
      </c>
      <c r="E177" s="2">
        <v>428535</v>
      </c>
      <c r="F177">
        <v>5</v>
      </c>
      <c r="G177">
        <v>5</v>
      </c>
      <c r="H177" t="s">
        <v>15924</v>
      </c>
      <c r="I177" t="e">
        <v>#N/A</v>
      </c>
      <c r="J177" t="e">
        <v>#N/A</v>
      </c>
      <c r="K177" t="e">
        <v>#N/A</v>
      </c>
      <c r="L177" t="e">
        <v>#N/A</v>
      </c>
      <c r="M177" t="e">
        <v>#N/A</v>
      </c>
      <c r="N177" t="e">
        <v>#N/A</v>
      </c>
      <c r="P177" t="s">
        <v>4635</v>
      </c>
    </row>
    <row r="178" spans="1:16">
      <c r="A178" t="s">
        <v>3276</v>
      </c>
      <c r="B178" t="e">
        <v>#N/A</v>
      </c>
      <c r="C178" s="2">
        <v>7000000</v>
      </c>
      <c r="D178" s="2">
        <v>30471</v>
      </c>
      <c r="E178" s="2">
        <v>411874</v>
      </c>
      <c r="F178">
        <v>1</v>
      </c>
      <c r="G178">
        <v>21</v>
      </c>
      <c r="H178" t="s">
        <v>15924</v>
      </c>
      <c r="I178" t="e">
        <v>#N/A</v>
      </c>
      <c r="J178" t="e">
        <v>#N/A</v>
      </c>
      <c r="K178" t="e">
        <v>#N/A</v>
      </c>
      <c r="L178" t="e">
        <v>#N/A</v>
      </c>
      <c r="M178" t="e">
        <v>#N/A</v>
      </c>
      <c r="N178" t="e">
        <v>#N/A</v>
      </c>
      <c r="P178" t="s">
        <v>4635</v>
      </c>
    </row>
    <row r="179" spans="1:16">
      <c r="A179" t="s">
        <v>4252</v>
      </c>
      <c r="B179" t="e">
        <v>#N/A</v>
      </c>
      <c r="C179" s="2">
        <v>800000</v>
      </c>
      <c r="D179" s="2">
        <v>144583</v>
      </c>
      <c r="E179" s="2">
        <v>371647</v>
      </c>
      <c r="F179">
        <v>3</v>
      </c>
      <c r="G179">
        <v>10</v>
      </c>
      <c r="H179" t="s">
        <v>15924</v>
      </c>
      <c r="I179" t="e">
        <v>#N/A</v>
      </c>
      <c r="J179" t="e">
        <v>#N/A</v>
      </c>
      <c r="K179" t="e">
        <v>#N/A</v>
      </c>
      <c r="L179" t="e">
        <v>#N/A</v>
      </c>
      <c r="M179" t="e">
        <v>#N/A</v>
      </c>
      <c r="N179" t="e">
        <v>#N/A</v>
      </c>
      <c r="P179" t="s">
        <v>4635</v>
      </c>
    </row>
    <row r="180" spans="1:16">
      <c r="A180" t="s">
        <v>4513</v>
      </c>
      <c r="B180" t="e">
        <v>#N/A</v>
      </c>
      <c r="C180" s="2">
        <v>42000</v>
      </c>
      <c r="D180" s="2">
        <v>241816</v>
      </c>
      <c r="E180" s="2">
        <v>342722</v>
      </c>
      <c r="F180">
        <v>10</v>
      </c>
      <c r="G180">
        <v>27</v>
      </c>
      <c r="H180" t="s">
        <v>15924</v>
      </c>
      <c r="I180" t="e">
        <v>#N/A</v>
      </c>
      <c r="J180" t="e">
        <v>#N/A</v>
      </c>
      <c r="K180" t="e">
        <v>#N/A</v>
      </c>
      <c r="L180" t="e">
        <v>#N/A</v>
      </c>
      <c r="M180" t="e">
        <v>#N/A</v>
      </c>
      <c r="N180" t="e">
        <v>#N/A</v>
      </c>
      <c r="P180" t="s">
        <v>16028</v>
      </c>
    </row>
    <row r="181" spans="1:16">
      <c r="A181" t="s">
        <v>4515</v>
      </c>
      <c r="B181" t="e">
        <v>#N/A</v>
      </c>
      <c r="C181" s="2">
        <v>40000</v>
      </c>
      <c r="D181" s="2">
        <v>277233</v>
      </c>
      <c r="E181" s="2">
        <v>277233</v>
      </c>
      <c r="F181">
        <v>8</v>
      </c>
      <c r="G181">
        <v>25</v>
      </c>
      <c r="H181" t="s">
        <v>15924</v>
      </c>
      <c r="I181" t="e">
        <v>#N/A</v>
      </c>
      <c r="J181" t="e">
        <v>#N/A</v>
      </c>
      <c r="K181" t="e">
        <v>#N/A</v>
      </c>
      <c r="L181" t="e">
        <v>#N/A</v>
      </c>
      <c r="M181" t="e">
        <v>#N/A</v>
      </c>
      <c r="N181" t="e">
        <v>#N/A</v>
      </c>
      <c r="P181" t="s">
        <v>4635</v>
      </c>
    </row>
    <row r="182" spans="1:16">
      <c r="A182" t="s">
        <v>3642</v>
      </c>
      <c r="B182" t="e">
        <v>#N/A</v>
      </c>
      <c r="C182" s="2">
        <v>4000000</v>
      </c>
      <c r="D182" s="2">
        <v>267972</v>
      </c>
      <c r="E182" s="2">
        <v>267972</v>
      </c>
      <c r="F182">
        <v>8</v>
      </c>
      <c r="G182">
        <v>4</v>
      </c>
      <c r="H182" t="s">
        <v>15924</v>
      </c>
      <c r="I182" t="e">
        <v>#N/A</v>
      </c>
      <c r="J182" t="e">
        <v>#N/A</v>
      </c>
      <c r="K182" t="e">
        <v>#N/A</v>
      </c>
      <c r="L182" t="e">
        <v>#N/A</v>
      </c>
      <c r="M182" t="e">
        <v>#N/A</v>
      </c>
      <c r="N182" t="e">
        <v>#N/A</v>
      </c>
      <c r="P182" t="s">
        <v>16029</v>
      </c>
    </row>
    <row r="183" spans="1:16">
      <c r="A183" t="s">
        <v>4529</v>
      </c>
      <c r="B183" t="e">
        <v>#N/A</v>
      </c>
      <c r="C183" s="2">
        <v>25000</v>
      </c>
      <c r="D183" s="2">
        <v>195043</v>
      </c>
      <c r="E183" s="2">
        <v>195043</v>
      </c>
      <c r="F183">
        <v>1</v>
      </c>
      <c r="G183">
        <v>14</v>
      </c>
      <c r="H183" t="s">
        <v>15924</v>
      </c>
      <c r="I183" t="e">
        <v>#N/A</v>
      </c>
      <c r="J183" t="e">
        <v>#N/A</v>
      </c>
      <c r="K183" t="e">
        <v>#N/A</v>
      </c>
      <c r="L183" t="e">
        <v>#N/A</v>
      </c>
      <c r="M183" t="e">
        <v>#N/A</v>
      </c>
      <c r="N183" t="e">
        <v>#N/A</v>
      </c>
      <c r="P183" t="s">
        <v>4635</v>
      </c>
    </row>
    <row r="184" spans="1:16">
      <c r="A184" t="s">
        <v>3643</v>
      </c>
      <c r="B184" t="e">
        <v>#N/A</v>
      </c>
      <c r="C184" s="2">
        <v>4000000</v>
      </c>
      <c r="D184" s="2">
        <v>185577</v>
      </c>
      <c r="E184" s="2">
        <v>185577</v>
      </c>
      <c r="F184">
        <v>1</v>
      </c>
      <c r="G184">
        <v>28</v>
      </c>
      <c r="H184" t="s">
        <v>15924</v>
      </c>
      <c r="I184" t="e">
        <v>#N/A</v>
      </c>
      <c r="J184" t="e">
        <v>#N/A</v>
      </c>
      <c r="K184" t="e">
        <v>#N/A</v>
      </c>
      <c r="L184" t="e">
        <v>#N/A</v>
      </c>
      <c r="M184" t="e">
        <v>#N/A</v>
      </c>
      <c r="N184" t="e">
        <v>#N/A</v>
      </c>
      <c r="P184" t="s">
        <v>4635</v>
      </c>
    </row>
    <row r="185" spans="1:16">
      <c r="A185" t="s">
        <v>4286</v>
      </c>
      <c r="B185" t="e">
        <v>#N/A</v>
      </c>
      <c r="C185" s="2">
        <v>600000</v>
      </c>
      <c r="D185" s="2">
        <v>173599</v>
      </c>
      <c r="E185" s="2">
        <v>173599</v>
      </c>
      <c r="F185">
        <v>10</v>
      </c>
      <c r="G185">
        <v>31</v>
      </c>
      <c r="H185" t="s">
        <v>15924</v>
      </c>
      <c r="I185" t="e">
        <v>#N/A</v>
      </c>
      <c r="J185" t="e">
        <v>#N/A</v>
      </c>
      <c r="K185" t="e">
        <v>#N/A</v>
      </c>
      <c r="L185" t="e">
        <v>#N/A</v>
      </c>
      <c r="M185" t="e">
        <v>#N/A</v>
      </c>
      <c r="N185" t="e">
        <v>#N/A</v>
      </c>
      <c r="P185" t="s">
        <v>16030</v>
      </c>
    </row>
    <row r="186" spans="1:16">
      <c r="A186" t="s">
        <v>3953</v>
      </c>
      <c r="B186" t="e">
        <v>#N/A</v>
      </c>
      <c r="C186" s="2">
        <v>2000000</v>
      </c>
      <c r="D186" s="2">
        <v>121807</v>
      </c>
      <c r="E186" s="2">
        <v>121807</v>
      </c>
      <c r="F186">
        <v>5</v>
      </c>
      <c r="G186">
        <v>26</v>
      </c>
      <c r="H186" t="s">
        <v>15924</v>
      </c>
      <c r="I186" t="e">
        <v>#N/A</v>
      </c>
      <c r="J186" t="e">
        <v>#N/A</v>
      </c>
      <c r="K186" t="e">
        <v>#N/A</v>
      </c>
      <c r="L186" t="e">
        <v>#N/A</v>
      </c>
      <c r="M186" t="e">
        <v>#N/A</v>
      </c>
      <c r="N186" t="e">
        <v>#N/A</v>
      </c>
      <c r="P186" t="s">
        <v>4635</v>
      </c>
    </row>
    <row r="187" spans="1:16">
      <c r="A187" t="s">
        <v>4472</v>
      </c>
      <c r="B187" t="e">
        <v>#N/A</v>
      </c>
      <c r="C187" s="2">
        <v>150000</v>
      </c>
      <c r="D187" s="2">
        <v>110719</v>
      </c>
      <c r="E187" s="2">
        <v>110719</v>
      </c>
      <c r="F187">
        <v>6</v>
      </c>
      <c r="G187">
        <v>23</v>
      </c>
      <c r="H187" t="s">
        <v>15924</v>
      </c>
      <c r="I187" t="e">
        <v>#N/A</v>
      </c>
      <c r="J187" t="e">
        <v>#N/A</v>
      </c>
      <c r="K187" t="e">
        <v>#N/A</v>
      </c>
      <c r="L187" t="e">
        <v>#N/A</v>
      </c>
      <c r="M187" t="e">
        <v>#N/A</v>
      </c>
      <c r="N187" t="e">
        <v>#N/A</v>
      </c>
      <c r="P187" t="s">
        <v>4635</v>
      </c>
    </row>
    <row r="188" spans="1:16">
      <c r="A188" t="s">
        <v>3646</v>
      </c>
      <c r="B188" t="e">
        <v>#N/A</v>
      </c>
      <c r="C188" s="2">
        <v>4000000</v>
      </c>
      <c r="D188" s="2">
        <v>75078</v>
      </c>
      <c r="E188" s="2">
        <v>75078</v>
      </c>
      <c r="F188">
        <v>12</v>
      </c>
      <c r="G188">
        <v>22</v>
      </c>
      <c r="H188" t="s">
        <v>15924</v>
      </c>
      <c r="I188" t="e">
        <v>#N/A</v>
      </c>
      <c r="J188" t="e">
        <v>#N/A</v>
      </c>
      <c r="K188" t="e">
        <v>#N/A</v>
      </c>
      <c r="L188" t="e">
        <v>#N/A</v>
      </c>
      <c r="M188" t="e">
        <v>#N/A</v>
      </c>
      <c r="N188" t="e">
        <v>#N/A</v>
      </c>
      <c r="P188" t="s">
        <v>4635</v>
      </c>
    </row>
    <row r="189" spans="1:16">
      <c r="A189" t="s">
        <v>3804</v>
      </c>
      <c r="B189" t="e">
        <v>#N/A</v>
      </c>
      <c r="C189" s="2">
        <v>3000000</v>
      </c>
      <c r="D189" s="2">
        <v>39852</v>
      </c>
      <c r="E189" s="2">
        <v>39852</v>
      </c>
      <c r="F189">
        <v>10</v>
      </c>
      <c r="G189">
        <v>13</v>
      </c>
      <c r="H189" t="s">
        <v>15924</v>
      </c>
      <c r="I189" t="e">
        <v>#N/A</v>
      </c>
      <c r="J189" t="e">
        <v>#N/A</v>
      </c>
      <c r="K189" t="e">
        <v>#N/A</v>
      </c>
      <c r="L189" t="e">
        <v>#N/A</v>
      </c>
      <c r="M189" t="e">
        <v>#N/A</v>
      </c>
      <c r="N189" t="e">
        <v>#N/A</v>
      </c>
      <c r="P189" t="s">
        <v>4635</v>
      </c>
    </row>
    <row r="190" spans="1:16">
      <c r="A190" t="s">
        <v>3424</v>
      </c>
      <c r="B190" t="e">
        <v>#N/A</v>
      </c>
      <c r="C190" s="2">
        <v>5250000</v>
      </c>
      <c r="D190" s="2">
        <v>20097</v>
      </c>
      <c r="E190" s="2">
        <v>20097</v>
      </c>
      <c r="F190">
        <v>10</v>
      </c>
      <c r="G190">
        <v>27</v>
      </c>
      <c r="H190" t="s">
        <v>15924</v>
      </c>
      <c r="I190" t="e">
        <v>#N/A</v>
      </c>
      <c r="J190" t="e">
        <v>#N/A</v>
      </c>
      <c r="K190" t="e">
        <v>#N/A</v>
      </c>
      <c r="L190" t="e">
        <v>#N/A</v>
      </c>
      <c r="M190" t="e">
        <v>#N/A</v>
      </c>
      <c r="N190" t="e">
        <v>#N/A</v>
      </c>
      <c r="P190" t="s">
        <v>4635</v>
      </c>
    </row>
    <row r="191" spans="1:16">
      <c r="A191" t="s">
        <v>4198</v>
      </c>
      <c r="B191" t="e">
        <v>#N/A</v>
      </c>
      <c r="C191" s="2">
        <v>1000000</v>
      </c>
      <c r="D191" s="2">
        <v>12996</v>
      </c>
      <c r="E191" s="2">
        <v>12996</v>
      </c>
      <c r="F191">
        <v>9</v>
      </c>
      <c r="G191">
        <v>22</v>
      </c>
      <c r="H191" t="s">
        <v>15924</v>
      </c>
      <c r="I191" t="e">
        <v>#N/A</v>
      </c>
      <c r="J191" t="e">
        <v>#N/A</v>
      </c>
      <c r="K191" t="e">
        <v>#N/A</v>
      </c>
      <c r="L191" t="e">
        <v>#N/A</v>
      </c>
      <c r="M191" t="e">
        <v>#N/A</v>
      </c>
      <c r="N191" t="e">
        <v>#N/A</v>
      </c>
      <c r="P191" t="s">
        <v>16031</v>
      </c>
    </row>
    <row r="192" spans="1:16">
      <c r="A192" t="s">
        <v>3876</v>
      </c>
      <c r="B192" t="e">
        <v>#N/A</v>
      </c>
      <c r="C192" s="2">
        <v>2500000</v>
      </c>
      <c r="D192" s="2">
        <v>9598</v>
      </c>
      <c r="E192" s="2">
        <v>9598</v>
      </c>
      <c r="F192">
        <v>9</v>
      </c>
      <c r="G192">
        <v>8</v>
      </c>
      <c r="H192" t="s">
        <v>15924</v>
      </c>
      <c r="I192" t="e">
        <v>#N/A</v>
      </c>
      <c r="J192" t="e">
        <v>#N/A</v>
      </c>
      <c r="K192" t="e">
        <v>#N/A</v>
      </c>
      <c r="L192" t="e">
        <v>#N/A</v>
      </c>
      <c r="M192" t="e">
        <v>#N/A</v>
      </c>
      <c r="N192" t="e">
        <v>#N/A</v>
      </c>
      <c r="P192" t="s">
        <v>16032</v>
      </c>
    </row>
    <row r="193" spans="1:16">
      <c r="A193" t="s">
        <v>177</v>
      </c>
      <c r="B193" t="s">
        <v>4628</v>
      </c>
      <c r="C193" s="2">
        <v>125000000</v>
      </c>
      <c r="D193" s="2">
        <v>317575550</v>
      </c>
      <c r="E193" s="2">
        <v>974755371</v>
      </c>
      <c r="F193">
        <v>11</v>
      </c>
      <c r="G193">
        <v>16</v>
      </c>
      <c r="H193" t="s">
        <v>15925</v>
      </c>
      <c r="I193" t="s">
        <v>4614</v>
      </c>
      <c r="J193" t="s">
        <v>6381</v>
      </c>
      <c r="K193" t="s">
        <v>4655</v>
      </c>
      <c r="L193" t="s">
        <v>5881</v>
      </c>
      <c r="M193" t="s">
        <v>8258</v>
      </c>
      <c r="N193" t="s">
        <v>8549</v>
      </c>
      <c r="P193" t="s">
        <v>15964</v>
      </c>
    </row>
    <row r="194" spans="1:16">
      <c r="A194" t="s">
        <v>240</v>
      </c>
      <c r="B194" t="s">
        <v>6635</v>
      </c>
      <c r="C194" s="2">
        <v>109000000</v>
      </c>
      <c r="D194" s="2">
        <v>315544750</v>
      </c>
      <c r="E194" s="2">
        <v>887217688</v>
      </c>
      <c r="F194">
        <v>12</v>
      </c>
      <c r="G194">
        <v>19</v>
      </c>
      <c r="H194" t="s">
        <v>15925</v>
      </c>
      <c r="I194" t="s">
        <v>4600</v>
      </c>
      <c r="J194" t="s">
        <v>8551</v>
      </c>
      <c r="K194" t="s">
        <v>4643</v>
      </c>
      <c r="L194" t="s">
        <v>4644</v>
      </c>
      <c r="M194" t="s">
        <v>7931</v>
      </c>
      <c r="N194" t="s">
        <v>8552</v>
      </c>
      <c r="P194" t="s">
        <v>15964</v>
      </c>
    </row>
    <row r="195" spans="1:16">
      <c r="A195" t="s">
        <v>213</v>
      </c>
      <c r="B195" t="s">
        <v>4607</v>
      </c>
      <c r="C195" s="2">
        <v>115000000</v>
      </c>
      <c r="D195" s="2">
        <v>289423425</v>
      </c>
      <c r="E195" s="2">
        <v>559757719</v>
      </c>
      <c r="F195">
        <v>11</v>
      </c>
      <c r="G195">
        <v>2</v>
      </c>
      <c r="H195" t="s">
        <v>15925</v>
      </c>
      <c r="I195" t="s">
        <v>4636</v>
      </c>
      <c r="J195" t="s">
        <v>4779</v>
      </c>
      <c r="K195" t="s">
        <v>4616</v>
      </c>
      <c r="L195" t="s">
        <v>8558</v>
      </c>
      <c r="M195" t="s">
        <v>8559</v>
      </c>
      <c r="N195" t="s">
        <v>8560</v>
      </c>
      <c r="P195" t="s">
        <v>15964</v>
      </c>
    </row>
    <row r="196" spans="1:16">
      <c r="A196" t="s">
        <v>863</v>
      </c>
      <c r="B196" t="s">
        <v>7347</v>
      </c>
      <c r="C196" s="2">
        <v>50000000</v>
      </c>
      <c r="D196" s="2">
        <v>267655011</v>
      </c>
      <c r="E196" s="2">
        <v>491812794</v>
      </c>
      <c r="F196">
        <v>5</v>
      </c>
      <c r="G196">
        <v>18</v>
      </c>
      <c r="H196" t="s">
        <v>15925</v>
      </c>
      <c r="I196" t="s">
        <v>4614</v>
      </c>
      <c r="J196" t="s">
        <v>5460</v>
      </c>
      <c r="K196" t="s">
        <v>4616</v>
      </c>
      <c r="L196" t="s">
        <v>8554</v>
      </c>
      <c r="M196" t="s">
        <v>8555</v>
      </c>
      <c r="N196" t="s">
        <v>8556</v>
      </c>
      <c r="P196" t="s">
        <v>15964</v>
      </c>
    </row>
    <row r="197" spans="1:16">
      <c r="A197" t="s">
        <v>356</v>
      </c>
      <c r="B197" t="s">
        <v>4628</v>
      </c>
      <c r="C197" s="2">
        <v>85000000</v>
      </c>
      <c r="D197" s="2">
        <v>183417150</v>
      </c>
      <c r="E197" s="2">
        <v>450728529</v>
      </c>
      <c r="F197">
        <v>12</v>
      </c>
      <c r="G197">
        <v>7</v>
      </c>
      <c r="H197" t="s">
        <v>15925</v>
      </c>
      <c r="I197" t="s">
        <v>4600</v>
      </c>
      <c r="J197" t="s">
        <v>4671</v>
      </c>
      <c r="K197" t="s">
        <v>4936</v>
      </c>
      <c r="L197" t="s">
        <v>5150</v>
      </c>
      <c r="M197" t="s">
        <v>8571</v>
      </c>
      <c r="N197" t="s">
        <v>8572</v>
      </c>
      <c r="P197" t="s">
        <v>15964</v>
      </c>
    </row>
    <row r="198" spans="1:16">
      <c r="A198" t="s">
        <v>93</v>
      </c>
      <c r="B198" t="s">
        <v>4607</v>
      </c>
      <c r="C198" s="2">
        <v>151500000</v>
      </c>
      <c r="D198" s="2">
        <v>198539855</v>
      </c>
      <c r="E198" s="2">
        <v>449239855</v>
      </c>
      <c r="F198">
        <v>5</v>
      </c>
      <c r="G198">
        <v>25</v>
      </c>
      <c r="H198" t="s">
        <v>15925</v>
      </c>
      <c r="I198" t="s">
        <v>4600</v>
      </c>
      <c r="J198" t="s">
        <v>8567</v>
      </c>
      <c r="K198" t="s">
        <v>8568</v>
      </c>
      <c r="L198" t="s">
        <v>5415</v>
      </c>
      <c r="M198" t="s">
        <v>5937</v>
      </c>
      <c r="N198" t="s">
        <v>8569</v>
      </c>
      <c r="P198" t="s">
        <v>15964</v>
      </c>
    </row>
    <row r="199" spans="1:16">
      <c r="A199" t="s">
        <v>294</v>
      </c>
      <c r="B199" t="s">
        <v>4621</v>
      </c>
      <c r="C199" s="2">
        <v>98000000</v>
      </c>
      <c r="D199" s="2">
        <v>202007640</v>
      </c>
      <c r="E199" s="2">
        <v>435040395</v>
      </c>
      <c r="F199">
        <v>5</v>
      </c>
      <c r="G199">
        <v>4</v>
      </c>
      <c r="H199" t="s">
        <v>15925</v>
      </c>
      <c r="I199" t="s">
        <v>4600</v>
      </c>
      <c r="J199" t="s">
        <v>4608</v>
      </c>
      <c r="K199" t="s">
        <v>4630</v>
      </c>
      <c r="L199" t="s">
        <v>7654</v>
      </c>
      <c r="M199" t="s">
        <v>7654</v>
      </c>
      <c r="N199" t="s">
        <v>8565</v>
      </c>
      <c r="P199" t="s">
        <v>15964</v>
      </c>
    </row>
    <row r="200" spans="1:16">
      <c r="A200" t="s">
        <v>308</v>
      </c>
      <c r="B200" t="s">
        <v>4621</v>
      </c>
      <c r="C200" s="2">
        <v>93000000</v>
      </c>
      <c r="D200" s="2">
        <v>181166115</v>
      </c>
      <c r="E200" s="2">
        <v>365900000</v>
      </c>
      <c r="F200">
        <v>7</v>
      </c>
      <c r="G200">
        <v>18</v>
      </c>
      <c r="H200" t="s">
        <v>15925</v>
      </c>
      <c r="I200" t="s">
        <v>4635</v>
      </c>
      <c r="J200">
        <v>0</v>
      </c>
      <c r="K200">
        <v>0</v>
      </c>
      <c r="L200">
        <v>0</v>
      </c>
      <c r="M200">
        <v>0</v>
      </c>
      <c r="N200">
        <v>0</v>
      </c>
      <c r="P200" t="s">
        <v>15964</v>
      </c>
    </row>
    <row r="201" spans="1:16">
      <c r="A201" t="s">
        <v>258</v>
      </c>
      <c r="B201" t="e">
        <v>#N/A</v>
      </c>
      <c r="C201" s="2">
        <v>100000000</v>
      </c>
      <c r="D201" s="2">
        <v>180011740</v>
      </c>
      <c r="E201" s="2">
        <v>362211740</v>
      </c>
      <c r="F201">
        <v>7</v>
      </c>
      <c r="G201">
        <v>27</v>
      </c>
      <c r="H201" t="s">
        <v>15925</v>
      </c>
      <c r="I201" t="e">
        <v>#N/A</v>
      </c>
      <c r="J201" t="e">
        <v>#N/A</v>
      </c>
      <c r="K201" t="e">
        <v>#N/A</v>
      </c>
      <c r="L201" t="e">
        <v>#N/A</v>
      </c>
      <c r="M201" t="e">
        <v>#N/A</v>
      </c>
      <c r="N201" t="e">
        <v>#N/A</v>
      </c>
      <c r="P201" t="s">
        <v>16033</v>
      </c>
    </row>
    <row r="202" spans="1:16">
      <c r="A202" t="s">
        <v>352</v>
      </c>
      <c r="B202" t="s">
        <v>5962</v>
      </c>
      <c r="C202" s="2">
        <v>87000000</v>
      </c>
      <c r="D202" s="2">
        <v>165092266</v>
      </c>
      <c r="E202" s="2">
        <v>350100280</v>
      </c>
      <c r="F202">
        <v>2</v>
      </c>
      <c r="G202">
        <v>9</v>
      </c>
      <c r="H202" t="s">
        <v>15925</v>
      </c>
      <c r="I202" t="s">
        <v>4682</v>
      </c>
      <c r="J202" t="s">
        <v>4839</v>
      </c>
      <c r="K202" t="s">
        <v>4893</v>
      </c>
      <c r="L202" t="s">
        <v>5131</v>
      </c>
      <c r="M202" t="s">
        <v>8578</v>
      </c>
      <c r="N202" t="s">
        <v>8579</v>
      </c>
      <c r="P202" t="s">
        <v>15964</v>
      </c>
    </row>
    <row r="203" spans="1:16">
      <c r="A203" t="s">
        <v>318</v>
      </c>
      <c r="B203" t="s">
        <v>6635</v>
      </c>
      <c r="C203" s="2">
        <v>90000000</v>
      </c>
      <c r="D203" s="2">
        <v>226164286</v>
      </c>
      <c r="E203" s="2">
        <v>347425832</v>
      </c>
      <c r="F203">
        <v>8</v>
      </c>
      <c r="G203">
        <v>3</v>
      </c>
      <c r="H203" t="s">
        <v>15925</v>
      </c>
      <c r="I203" t="s">
        <v>4600</v>
      </c>
      <c r="J203" t="s">
        <v>5460</v>
      </c>
      <c r="K203" t="s">
        <v>4684</v>
      </c>
      <c r="L203" t="s">
        <v>5547</v>
      </c>
      <c r="M203" t="s">
        <v>8562</v>
      </c>
      <c r="N203" t="s">
        <v>8563</v>
      </c>
      <c r="P203" t="s">
        <v>15964</v>
      </c>
    </row>
    <row r="204" spans="1:16">
      <c r="A204" t="s">
        <v>470</v>
      </c>
      <c r="B204" t="s">
        <v>4621</v>
      </c>
      <c r="C204" s="2">
        <v>78000000</v>
      </c>
      <c r="D204" s="2">
        <v>170708996</v>
      </c>
      <c r="E204" s="2">
        <v>317668058</v>
      </c>
      <c r="F204">
        <v>12</v>
      </c>
      <c r="G204">
        <v>21</v>
      </c>
      <c r="H204" t="s">
        <v>15925</v>
      </c>
      <c r="I204" t="s">
        <v>4600</v>
      </c>
      <c r="J204" t="s">
        <v>5154</v>
      </c>
      <c r="K204" t="s">
        <v>4757</v>
      </c>
      <c r="L204" t="s">
        <v>5624</v>
      </c>
      <c r="M204" t="s">
        <v>8575</v>
      </c>
      <c r="N204" t="s">
        <v>8576</v>
      </c>
      <c r="P204" t="s">
        <v>15964</v>
      </c>
    </row>
    <row r="205" spans="1:16">
      <c r="A205" t="s">
        <v>1485</v>
      </c>
      <c r="B205" t="s">
        <v>4621</v>
      </c>
      <c r="C205" s="2">
        <v>30000000</v>
      </c>
      <c r="D205" s="2">
        <v>145096820</v>
      </c>
      <c r="E205" s="2">
        <v>286500000</v>
      </c>
      <c r="F205">
        <v>8</v>
      </c>
      <c r="G205">
        <v>10</v>
      </c>
      <c r="H205" t="s">
        <v>15925</v>
      </c>
      <c r="I205" t="s">
        <v>4682</v>
      </c>
      <c r="J205" t="s">
        <v>5574</v>
      </c>
      <c r="K205" t="s">
        <v>5174</v>
      </c>
      <c r="L205" t="s">
        <v>8581</v>
      </c>
      <c r="M205" t="s">
        <v>8582</v>
      </c>
      <c r="N205" t="s">
        <v>8583</v>
      </c>
      <c r="P205" t="s">
        <v>15964</v>
      </c>
    </row>
    <row r="206" spans="1:16">
      <c r="A206" t="s">
        <v>1769</v>
      </c>
      <c r="B206" t="s">
        <v>6069</v>
      </c>
      <c r="C206" s="2">
        <v>25000000</v>
      </c>
      <c r="D206" s="2">
        <v>71500556</v>
      </c>
      <c r="E206" s="2">
        <v>281527158</v>
      </c>
      <c r="F206">
        <v>4</v>
      </c>
      <c r="G206">
        <v>13</v>
      </c>
      <c r="H206" t="s">
        <v>15925</v>
      </c>
      <c r="I206" t="s">
        <v>4635</v>
      </c>
      <c r="J206">
        <v>0</v>
      </c>
      <c r="K206">
        <v>0</v>
      </c>
      <c r="L206">
        <v>0</v>
      </c>
      <c r="M206">
        <v>0</v>
      </c>
      <c r="N206">
        <v>0</v>
      </c>
      <c r="P206" t="s">
        <v>15964</v>
      </c>
    </row>
    <row r="207" spans="1:16">
      <c r="A207" t="s">
        <v>307</v>
      </c>
      <c r="B207" t="s">
        <v>4660</v>
      </c>
      <c r="C207" s="2">
        <v>94000000</v>
      </c>
      <c r="D207" s="2">
        <v>131144183</v>
      </c>
      <c r="E207" s="2">
        <v>273330185</v>
      </c>
      <c r="F207">
        <v>6</v>
      </c>
      <c r="G207">
        <v>15</v>
      </c>
      <c r="H207" t="s">
        <v>15925</v>
      </c>
      <c r="I207" t="s">
        <v>4600</v>
      </c>
      <c r="J207" t="s">
        <v>4763</v>
      </c>
      <c r="K207" t="s">
        <v>4630</v>
      </c>
      <c r="L207" t="s">
        <v>5186</v>
      </c>
      <c r="M207" t="s">
        <v>8588</v>
      </c>
      <c r="N207" t="s">
        <v>8589</v>
      </c>
      <c r="P207" t="s">
        <v>15964</v>
      </c>
    </row>
    <row r="208" spans="1:16">
      <c r="A208" t="s">
        <v>333</v>
      </c>
      <c r="B208" t="e">
        <v>#N/A</v>
      </c>
      <c r="C208" s="2">
        <v>90000000</v>
      </c>
      <c r="D208" s="2">
        <v>78616689</v>
      </c>
      <c r="E208" s="2">
        <v>235900000</v>
      </c>
      <c r="F208">
        <v>6</v>
      </c>
      <c r="G208">
        <v>29</v>
      </c>
      <c r="H208" t="s">
        <v>15925</v>
      </c>
      <c r="I208" t="e">
        <v>#N/A</v>
      </c>
      <c r="J208" t="e">
        <v>#N/A</v>
      </c>
      <c r="K208" t="e">
        <v>#N/A</v>
      </c>
      <c r="L208" t="e">
        <v>#N/A</v>
      </c>
      <c r="M208" t="e">
        <v>#N/A</v>
      </c>
      <c r="N208" t="e">
        <v>#N/A</v>
      </c>
      <c r="P208" t="s">
        <v>4635</v>
      </c>
    </row>
    <row r="209" spans="1:16">
      <c r="A209" t="s">
        <v>2324</v>
      </c>
      <c r="B209" t="s">
        <v>6069</v>
      </c>
      <c r="C209" s="2">
        <v>17000000</v>
      </c>
      <c r="D209" s="2">
        <v>96522687</v>
      </c>
      <c r="E209" s="2">
        <v>207765056</v>
      </c>
      <c r="F209">
        <v>8</v>
      </c>
      <c r="G209">
        <v>10</v>
      </c>
      <c r="H209" t="s">
        <v>15925</v>
      </c>
      <c r="I209" t="s">
        <v>4635</v>
      </c>
      <c r="J209">
        <v>0</v>
      </c>
      <c r="K209">
        <v>0</v>
      </c>
      <c r="L209">
        <v>0</v>
      </c>
      <c r="M209">
        <v>0</v>
      </c>
      <c r="N209">
        <v>0</v>
      </c>
      <c r="P209" t="s">
        <v>15964</v>
      </c>
    </row>
    <row r="210" spans="1:16">
      <c r="A210" t="s">
        <v>1254</v>
      </c>
      <c r="B210" t="s">
        <v>4621</v>
      </c>
      <c r="C210" s="2">
        <v>38000000</v>
      </c>
      <c r="D210" s="2">
        <v>144512310</v>
      </c>
      <c r="E210" s="2">
        <v>206512310</v>
      </c>
      <c r="F210">
        <v>6</v>
      </c>
      <c r="G210">
        <v>22</v>
      </c>
      <c r="H210" t="s">
        <v>15925</v>
      </c>
      <c r="I210" t="s">
        <v>4600</v>
      </c>
      <c r="J210" t="s">
        <v>4857</v>
      </c>
      <c r="K210" t="s">
        <v>4649</v>
      </c>
      <c r="L210" t="s">
        <v>6453</v>
      </c>
      <c r="M210" t="s">
        <v>8585</v>
      </c>
      <c r="N210" t="s">
        <v>8586</v>
      </c>
      <c r="P210" t="s">
        <v>15964</v>
      </c>
    </row>
    <row r="211" spans="1:16">
      <c r="A211" t="s">
        <v>550</v>
      </c>
      <c r="B211" t="s">
        <v>4660</v>
      </c>
      <c r="C211" s="2">
        <v>70000000</v>
      </c>
      <c r="D211" s="2">
        <v>100614858</v>
      </c>
      <c r="E211" s="2">
        <v>202726605</v>
      </c>
      <c r="F211">
        <v>12</v>
      </c>
      <c r="G211">
        <v>14</v>
      </c>
      <c r="H211" t="s">
        <v>15925</v>
      </c>
      <c r="I211" t="s">
        <v>4635</v>
      </c>
      <c r="J211">
        <v>0</v>
      </c>
      <c r="K211">
        <v>0</v>
      </c>
      <c r="L211">
        <v>0</v>
      </c>
      <c r="M211">
        <v>0</v>
      </c>
      <c r="N211">
        <v>0</v>
      </c>
      <c r="P211" t="s">
        <v>15964</v>
      </c>
    </row>
    <row r="212" spans="1:16">
      <c r="A212" t="s">
        <v>676</v>
      </c>
      <c r="B212" t="s">
        <v>4628</v>
      </c>
      <c r="C212" s="2">
        <v>60000000</v>
      </c>
      <c r="D212" s="2">
        <v>93375151</v>
      </c>
      <c r="E212" s="2">
        <v>200700000</v>
      </c>
      <c r="F212">
        <v>7</v>
      </c>
      <c r="G212">
        <v>4</v>
      </c>
      <c r="H212" t="s">
        <v>15925</v>
      </c>
      <c r="I212" t="s">
        <v>4614</v>
      </c>
      <c r="J212" t="s">
        <v>5367</v>
      </c>
      <c r="K212" t="s">
        <v>4690</v>
      </c>
      <c r="L212" t="s">
        <v>8606</v>
      </c>
      <c r="M212" t="s">
        <v>8607</v>
      </c>
      <c r="N212" t="s">
        <v>8608</v>
      </c>
      <c r="P212" t="s">
        <v>15964</v>
      </c>
    </row>
    <row r="213" spans="1:16">
      <c r="A213" t="s">
        <v>1319</v>
      </c>
      <c r="B213" t="s">
        <v>6069</v>
      </c>
      <c r="C213" s="2">
        <v>35000000</v>
      </c>
      <c r="D213" s="2">
        <v>112692062</v>
      </c>
      <c r="E213" s="2">
        <v>197692062</v>
      </c>
      <c r="F213">
        <v>3</v>
      </c>
      <c r="G213">
        <v>30</v>
      </c>
      <c r="H213" t="s">
        <v>15925</v>
      </c>
      <c r="I213" t="s">
        <v>4614</v>
      </c>
      <c r="J213" t="s">
        <v>5095</v>
      </c>
      <c r="K213" t="s">
        <v>5652</v>
      </c>
      <c r="L213" t="s">
        <v>5653</v>
      </c>
      <c r="M213" t="s">
        <v>5653</v>
      </c>
      <c r="N213" t="s">
        <v>8592</v>
      </c>
      <c r="P213" t="s">
        <v>15964</v>
      </c>
    </row>
    <row r="214" spans="1:16">
      <c r="A214" t="s">
        <v>331</v>
      </c>
      <c r="B214" t="s">
        <v>4607</v>
      </c>
      <c r="C214" s="2">
        <v>90000000</v>
      </c>
      <c r="D214" s="2">
        <v>84052762</v>
      </c>
      <c r="E214" s="2">
        <v>186049020</v>
      </c>
      <c r="F214">
        <v>6</v>
      </c>
      <c r="G214">
        <v>8</v>
      </c>
      <c r="H214" t="s">
        <v>15925</v>
      </c>
      <c r="I214" t="s">
        <v>4614</v>
      </c>
      <c r="J214" t="s">
        <v>4738</v>
      </c>
      <c r="K214" t="s">
        <v>4768</v>
      </c>
      <c r="L214" t="s">
        <v>8613</v>
      </c>
      <c r="M214" t="s">
        <v>8614</v>
      </c>
      <c r="N214" t="s">
        <v>8615</v>
      </c>
      <c r="P214" t="s">
        <v>15964</v>
      </c>
    </row>
    <row r="215" spans="1:16">
      <c r="A215" t="s">
        <v>842</v>
      </c>
      <c r="B215" t="e">
        <v>#N/A</v>
      </c>
      <c r="C215" s="2">
        <v>53000000</v>
      </c>
      <c r="D215" s="2">
        <v>57386369</v>
      </c>
      <c r="E215" s="2">
        <v>179213196</v>
      </c>
      <c r="F215">
        <v>5</v>
      </c>
      <c r="G215">
        <v>18</v>
      </c>
      <c r="H215" t="s">
        <v>15925</v>
      </c>
      <c r="I215" t="e">
        <v>#N/A</v>
      </c>
      <c r="J215" t="e">
        <v>#N/A</v>
      </c>
      <c r="K215" t="e">
        <v>#N/A</v>
      </c>
      <c r="L215" t="e">
        <v>#N/A</v>
      </c>
      <c r="M215" t="e">
        <v>#N/A</v>
      </c>
      <c r="N215" t="e">
        <v>#N/A</v>
      </c>
      <c r="P215" t="s">
        <v>16034</v>
      </c>
    </row>
    <row r="216" spans="1:16">
      <c r="A216" t="s">
        <v>529</v>
      </c>
      <c r="B216" t="e">
        <v>#N/A</v>
      </c>
      <c r="C216" s="2">
        <v>72000000</v>
      </c>
      <c r="D216" s="2">
        <v>112950721</v>
      </c>
      <c r="E216" s="2">
        <v>176101721</v>
      </c>
      <c r="F216">
        <v>6</v>
      </c>
      <c r="G216">
        <v>22</v>
      </c>
      <c r="H216" t="s">
        <v>15925</v>
      </c>
      <c r="I216" t="e">
        <v>#N/A</v>
      </c>
      <c r="J216" t="e">
        <v>#N/A</v>
      </c>
      <c r="K216" t="e">
        <v>#N/A</v>
      </c>
      <c r="L216" t="e">
        <v>#N/A</v>
      </c>
      <c r="M216" t="e">
        <v>#N/A</v>
      </c>
      <c r="N216" t="e">
        <v>#N/A</v>
      </c>
      <c r="P216" t="s">
        <v>4635</v>
      </c>
    </row>
    <row r="217" spans="1:16">
      <c r="A217" t="s">
        <v>2877</v>
      </c>
      <c r="B217" t="e">
        <v>#N/A</v>
      </c>
      <c r="C217" s="2">
        <v>10350000</v>
      </c>
      <c r="D217" s="2">
        <v>33201661</v>
      </c>
      <c r="E217" s="2">
        <v>174201661</v>
      </c>
      <c r="F217">
        <v>11</v>
      </c>
      <c r="G217">
        <v>2</v>
      </c>
      <c r="H217" t="s">
        <v>15925</v>
      </c>
      <c r="I217" t="e">
        <v>#N/A</v>
      </c>
      <c r="J217" t="e">
        <v>#N/A</v>
      </c>
      <c r="K217" t="e">
        <v>#N/A</v>
      </c>
      <c r="L217" t="e">
        <v>#N/A</v>
      </c>
      <c r="M217" t="e">
        <v>#N/A</v>
      </c>
      <c r="N217" t="e">
        <v>#N/A</v>
      </c>
      <c r="P217" t="s">
        <v>4635</v>
      </c>
    </row>
    <row r="218" spans="1:16">
      <c r="A218" t="s">
        <v>1495</v>
      </c>
      <c r="B218" t="s">
        <v>4607</v>
      </c>
      <c r="C218" s="2">
        <v>30000000</v>
      </c>
      <c r="D218" s="2">
        <v>108244774</v>
      </c>
      <c r="E218" s="2">
        <v>165334774</v>
      </c>
      <c r="F218">
        <v>8</v>
      </c>
      <c r="G218">
        <v>3</v>
      </c>
      <c r="H218" t="s">
        <v>15925</v>
      </c>
      <c r="I218" t="s">
        <v>4636</v>
      </c>
      <c r="J218" t="s">
        <v>4744</v>
      </c>
      <c r="K218" t="s">
        <v>5535</v>
      </c>
      <c r="L218" t="s">
        <v>5614</v>
      </c>
      <c r="M218" t="s">
        <v>8597</v>
      </c>
      <c r="N218" t="s">
        <v>8598</v>
      </c>
      <c r="P218" t="s">
        <v>15964</v>
      </c>
    </row>
    <row r="219" spans="1:16">
      <c r="A219" t="s">
        <v>994</v>
      </c>
      <c r="B219" t="s">
        <v>6856</v>
      </c>
      <c r="C219" s="2">
        <v>46000000</v>
      </c>
      <c r="D219" s="2">
        <v>93607673</v>
      </c>
      <c r="E219" s="2">
        <v>160648493</v>
      </c>
      <c r="F219">
        <v>7</v>
      </c>
      <c r="G219">
        <v>20</v>
      </c>
      <c r="H219" t="s">
        <v>15925</v>
      </c>
      <c r="I219" t="s">
        <v>4600</v>
      </c>
      <c r="J219" t="s">
        <v>4615</v>
      </c>
      <c r="K219" t="s">
        <v>5174</v>
      </c>
      <c r="L219" t="s">
        <v>7719</v>
      </c>
      <c r="M219" t="s">
        <v>8603</v>
      </c>
      <c r="N219" t="s">
        <v>8604</v>
      </c>
      <c r="P219" t="s">
        <v>15964</v>
      </c>
    </row>
    <row r="220" spans="1:16">
      <c r="A220" t="s">
        <v>297</v>
      </c>
      <c r="B220" t="s">
        <v>6856</v>
      </c>
      <c r="C220" s="2">
        <v>95000000</v>
      </c>
      <c r="D220" s="2">
        <v>108638745</v>
      </c>
      <c r="E220" s="2">
        <v>159691085</v>
      </c>
      <c r="F220">
        <v>12</v>
      </c>
      <c r="G220">
        <v>28</v>
      </c>
      <c r="H220" t="s">
        <v>15925</v>
      </c>
      <c r="I220" t="s">
        <v>4682</v>
      </c>
      <c r="J220" t="s">
        <v>6700</v>
      </c>
      <c r="K220" t="s">
        <v>5165</v>
      </c>
      <c r="L220" t="s">
        <v>5131</v>
      </c>
      <c r="M220" t="s">
        <v>8594</v>
      </c>
      <c r="N220" t="s">
        <v>8595</v>
      </c>
      <c r="P220" t="s">
        <v>15964</v>
      </c>
    </row>
    <row r="221" spans="1:16">
      <c r="A221" t="s">
        <v>435</v>
      </c>
      <c r="B221" t="s">
        <v>4628</v>
      </c>
      <c r="C221" s="2">
        <v>80000000</v>
      </c>
      <c r="D221" s="2">
        <v>69772969</v>
      </c>
      <c r="E221" s="2">
        <v>147080413</v>
      </c>
      <c r="F221">
        <v>6</v>
      </c>
      <c r="G221">
        <v>8</v>
      </c>
      <c r="H221" t="s">
        <v>15925</v>
      </c>
      <c r="I221" t="s">
        <v>4682</v>
      </c>
      <c r="J221" t="s">
        <v>5371</v>
      </c>
      <c r="K221" t="s">
        <v>4649</v>
      </c>
      <c r="L221" t="s">
        <v>8641</v>
      </c>
      <c r="M221" t="s">
        <v>6901</v>
      </c>
      <c r="N221" t="s">
        <v>8642</v>
      </c>
      <c r="P221" t="s">
        <v>15964</v>
      </c>
    </row>
    <row r="222" spans="1:16">
      <c r="A222" t="s">
        <v>1141</v>
      </c>
      <c r="B222" t="s">
        <v>7347</v>
      </c>
      <c r="C222" s="2">
        <v>40000000</v>
      </c>
      <c r="D222" s="2">
        <v>66808615</v>
      </c>
      <c r="E222" s="2">
        <v>145238250</v>
      </c>
      <c r="F222">
        <v>3</v>
      </c>
      <c r="G222">
        <v>2</v>
      </c>
      <c r="H222" t="s">
        <v>15925</v>
      </c>
      <c r="I222" t="s">
        <v>4682</v>
      </c>
      <c r="J222" t="s">
        <v>4851</v>
      </c>
      <c r="K222" t="s">
        <v>6324</v>
      </c>
      <c r="L222" t="s">
        <v>4819</v>
      </c>
      <c r="M222" t="s">
        <v>8644</v>
      </c>
      <c r="N222" t="s">
        <v>8645</v>
      </c>
      <c r="P222" t="s">
        <v>15964</v>
      </c>
    </row>
    <row r="223" spans="1:16">
      <c r="A223" t="s">
        <v>338</v>
      </c>
      <c r="B223" t="s">
        <v>4621</v>
      </c>
      <c r="C223" s="2">
        <v>90000000</v>
      </c>
      <c r="D223" s="2">
        <v>62362560</v>
      </c>
      <c r="E223" s="2">
        <v>143049560</v>
      </c>
      <c r="F223">
        <v>11</v>
      </c>
      <c r="G223">
        <v>21</v>
      </c>
      <c r="H223" t="s">
        <v>15925</v>
      </c>
      <c r="I223" t="s">
        <v>4682</v>
      </c>
      <c r="J223" t="s">
        <v>4718</v>
      </c>
      <c r="K223" t="s">
        <v>4649</v>
      </c>
      <c r="L223" t="s">
        <v>5889</v>
      </c>
      <c r="M223" t="s">
        <v>8650</v>
      </c>
      <c r="N223" t="s">
        <v>8651</v>
      </c>
      <c r="P223" t="s">
        <v>15964</v>
      </c>
    </row>
    <row r="224" spans="1:16">
      <c r="A224" t="s">
        <v>2243</v>
      </c>
      <c r="B224" t="s">
        <v>5962</v>
      </c>
      <c r="C224" s="2">
        <v>18000000</v>
      </c>
      <c r="D224" s="2">
        <v>96493426</v>
      </c>
      <c r="E224" s="2">
        <v>141809235</v>
      </c>
      <c r="F224">
        <v>7</v>
      </c>
      <c r="G224">
        <v>13</v>
      </c>
      <c r="H224" t="s">
        <v>15925</v>
      </c>
      <c r="I224" t="s">
        <v>4600</v>
      </c>
      <c r="J224" t="s">
        <v>4984</v>
      </c>
      <c r="K224" t="s">
        <v>5174</v>
      </c>
      <c r="L224" t="s">
        <v>5970</v>
      </c>
      <c r="M224" t="s">
        <v>8600</v>
      </c>
      <c r="N224" t="s">
        <v>8601</v>
      </c>
      <c r="P224" t="s">
        <v>15964</v>
      </c>
    </row>
    <row r="225" spans="1:16">
      <c r="A225" t="s">
        <v>1016</v>
      </c>
      <c r="B225" t="s">
        <v>6069</v>
      </c>
      <c r="C225" s="2">
        <v>45000000</v>
      </c>
      <c r="D225" s="2">
        <v>71277420</v>
      </c>
      <c r="E225" s="2">
        <v>141189101</v>
      </c>
      <c r="F225">
        <v>7</v>
      </c>
      <c r="G225">
        <v>4</v>
      </c>
      <c r="H225" t="s">
        <v>15925</v>
      </c>
      <c r="I225" t="s">
        <v>4682</v>
      </c>
      <c r="J225" t="s">
        <v>5242</v>
      </c>
      <c r="K225" t="s">
        <v>4690</v>
      </c>
      <c r="L225" t="s">
        <v>7727</v>
      </c>
      <c r="M225" t="s">
        <v>8631</v>
      </c>
      <c r="N225" t="s">
        <v>8632</v>
      </c>
      <c r="P225" t="s">
        <v>15964</v>
      </c>
    </row>
    <row r="226" spans="1:16">
      <c r="A226" t="s">
        <v>2652</v>
      </c>
      <c r="B226" t="s">
        <v>4660</v>
      </c>
      <c r="C226" s="2">
        <v>13000000</v>
      </c>
      <c r="D226" s="2">
        <v>91038276</v>
      </c>
      <c r="E226" s="2">
        <v>122244329</v>
      </c>
      <c r="F226">
        <v>1</v>
      </c>
      <c r="G226">
        <v>12</v>
      </c>
      <c r="H226" t="s">
        <v>15925</v>
      </c>
      <c r="I226" t="s">
        <v>4600</v>
      </c>
      <c r="J226" t="s">
        <v>4666</v>
      </c>
      <c r="K226" t="s">
        <v>5372</v>
      </c>
      <c r="L226" t="s">
        <v>7432</v>
      </c>
      <c r="M226" t="s">
        <v>8610</v>
      </c>
      <c r="N226" t="s">
        <v>8611</v>
      </c>
      <c r="P226" t="s">
        <v>15964</v>
      </c>
    </row>
    <row r="227" spans="1:16">
      <c r="A227" t="s">
        <v>588</v>
      </c>
      <c r="B227" t="s">
        <v>4660</v>
      </c>
      <c r="C227" s="2">
        <v>68000000</v>
      </c>
      <c r="D227" s="2">
        <v>71069884</v>
      </c>
      <c r="E227" s="2">
        <v>113542091</v>
      </c>
      <c r="F227">
        <v>7</v>
      </c>
      <c r="G227">
        <v>13</v>
      </c>
      <c r="H227" t="s">
        <v>15925</v>
      </c>
      <c r="I227" t="s">
        <v>4682</v>
      </c>
      <c r="J227" t="s">
        <v>4823</v>
      </c>
      <c r="K227" t="s">
        <v>8634</v>
      </c>
      <c r="L227" t="s">
        <v>7760</v>
      </c>
      <c r="M227" t="s">
        <v>8635</v>
      </c>
      <c r="N227" t="s">
        <v>8636</v>
      </c>
      <c r="P227" t="s">
        <v>15964</v>
      </c>
    </row>
    <row r="228" spans="1:16">
      <c r="A228" t="s">
        <v>1641</v>
      </c>
      <c r="B228" t="s">
        <v>4660</v>
      </c>
      <c r="C228" s="2">
        <v>28000000</v>
      </c>
      <c r="D228" s="2">
        <v>74058698</v>
      </c>
      <c r="E228" s="2">
        <v>105159085</v>
      </c>
      <c r="F228">
        <v>4</v>
      </c>
      <c r="G228">
        <v>6</v>
      </c>
      <c r="H228" t="s">
        <v>15925</v>
      </c>
      <c r="I228" t="s">
        <v>4682</v>
      </c>
      <c r="J228" t="s">
        <v>4637</v>
      </c>
      <c r="K228" t="s">
        <v>5135</v>
      </c>
      <c r="L228" t="s">
        <v>7598</v>
      </c>
      <c r="M228" t="s">
        <v>8628</v>
      </c>
      <c r="N228" t="s">
        <v>8629</v>
      </c>
      <c r="P228" t="s">
        <v>15964</v>
      </c>
    </row>
    <row r="229" spans="1:16">
      <c r="A229" t="s">
        <v>1014</v>
      </c>
      <c r="B229" t="s">
        <v>4628</v>
      </c>
      <c r="C229" s="2">
        <v>45000000</v>
      </c>
      <c r="D229" s="2">
        <v>76261036</v>
      </c>
      <c r="E229" s="2">
        <v>104505362</v>
      </c>
      <c r="F229">
        <v>10</v>
      </c>
      <c r="G229">
        <v>5</v>
      </c>
      <c r="H229" t="s">
        <v>15925</v>
      </c>
      <c r="I229" t="s">
        <v>4682</v>
      </c>
      <c r="J229" t="s">
        <v>5125</v>
      </c>
      <c r="K229" t="s">
        <v>4893</v>
      </c>
      <c r="L229" t="s">
        <v>4796</v>
      </c>
      <c r="M229" t="s">
        <v>8625</v>
      </c>
      <c r="N229" t="s">
        <v>8626</v>
      </c>
      <c r="P229" t="s">
        <v>15964</v>
      </c>
    </row>
    <row r="230" spans="1:16">
      <c r="A230" t="s">
        <v>903</v>
      </c>
      <c r="B230" t="s">
        <v>4677</v>
      </c>
      <c r="C230" s="2">
        <v>50000000</v>
      </c>
      <c r="D230" s="2">
        <v>54997476</v>
      </c>
      <c r="E230" s="2">
        <v>104488383</v>
      </c>
      <c r="F230">
        <v>9</v>
      </c>
      <c r="G230">
        <v>28</v>
      </c>
      <c r="H230" t="s">
        <v>15925</v>
      </c>
      <c r="I230" t="s">
        <v>4682</v>
      </c>
      <c r="J230" t="s">
        <v>5013</v>
      </c>
      <c r="K230" t="s">
        <v>4936</v>
      </c>
      <c r="L230" t="s">
        <v>8103</v>
      </c>
      <c r="M230" t="s">
        <v>8678</v>
      </c>
      <c r="N230" t="s">
        <v>8679</v>
      </c>
      <c r="P230" t="s">
        <v>15964</v>
      </c>
    </row>
    <row r="231" spans="1:16">
      <c r="A231" t="s">
        <v>1762</v>
      </c>
      <c r="B231" t="s">
        <v>4660</v>
      </c>
      <c r="C231" s="2">
        <v>25000000</v>
      </c>
      <c r="D231" s="2">
        <v>80936232</v>
      </c>
      <c r="E231" s="2">
        <v>102992536</v>
      </c>
      <c r="F231">
        <v>12</v>
      </c>
      <c r="G231">
        <v>21</v>
      </c>
      <c r="H231" t="s">
        <v>15925</v>
      </c>
      <c r="I231" t="s">
        <v>4636</v>
      </c>
      <c r="J231" t="s">
        <v>5985</v>
      </c>
      <c r="K231" t="s">
        <v>5455</v>
      </c>
      <c r="L231" t="s">
        <v>7313</v>
      </c>
      <c r="M231" t="s">
        <v>8617</v>
      </c>
      <c r="N231" t="s">
        <v>8618</v>
      </c>
      <c r="P231" t="s">
        <v>15964</v>
      </c>
    </row>
    <row r="232" spans="1:16">
      <c r="A232" t="s">
        <v>1106</v>
      </c>
      <c r="B232" t="s">
        <v>4695</v>
      </c>
      <c r="C232" s="2">
        <v>41000000</v>
      </c>
      <c r="D232" s="2">
        <v>56083966</v>
      </c>
      <c r="E232" s="2">
        <v>100622586</v>
      </c>
      <c r="F232">
        <v>5</v>
      </c>
      <c r="G232">
        <v>11</v>
      </c>
      <c r="H232" t="s">
        <v>15925</v>
      </c>
      <c r="I232" t="s">
        <v>4600</v>
      </c>
      <c r="J232" t="s">
        <v>4661</v>
      </c>
      <c r="K232" t="s">
        <v>8675</v>
      </c>
      <c r="L232" t="s">
        <v>4802</v>
      </c>
      <c r="M232" t="s">
        <v>4802</v>
      </c>
      <c r="N232" t="s">
        <v>8676</v>
      </c>
      <c r="P232" t="s">
        <v>15964</v>
      </c>
    </row>
    <row r="233" spans="1:16">
      <c r="A233" t="s">
        <v>447</v>
      </c>
      <c r="B233" t="s">
        <v>7347</v>
      </c>
      <c r="C233" s="2">
        <v>80000000</v>
      </c>
      <c r="D233" s="2">
        <v>38311134</v>
      </c>
      <c r="E233" s="2">
        <v>98341932</v>
      </c>
      <c r="F233">
        <v>6</v>
      </c>
      <c r="G233">
        <v>8</v>
      </c>
      <c r="H233" t="s">
        <v>15925</v>
      </c>
      <c r="I233" t="s">
        <v>4600</v>
      </c>
      <c r="J233" t="s">
        <v>4713</v>
      </c>
      <c r="K233" t="s">
        <v>5362</v>
      </c>
      <c r="L233" t="s">
        <v>5575</v>
      </c>
      <c r="M233" t="s">
        <v>8728</v>
      </c>
      <c r="N233" t="s">
        <v>8729</v>
      </c>
      <c r="P233" t="s">
        <v>15964</v>
      </c>
    </row>
    <row r="234" spans="1:16">
      <c r="A234" t="s">
        <v>376</v>
      </c>
      <c r="B234" t="s">
        <v>4660</v>
      </c>
      <c r="C234" s="2">
        <v>85000000</v>
      </c>
      <c r="D234" s="2">
        <v>51396781</v>
      </c>
      <c r="E234" s="2">
        <v>96971293</v>
      </c>
      <c r="F234">
        <v>3</v>
      </c>
      <c r="G234">
        <v>16</v>
      </c>
      <c r="H234" t="s">
        <v>15925</v>
      </c>
      <c r="I234" t="s">
        <v>4682</v>
      </c>
      <c r="J234" t="s">
        <v>4839</v>
      </c>
      <c r="K234" t="s">
        <v>8687</v>
      </c>
      <c r="L234" t="s">
        <v>8688</v>
      </c>
      <c r="M234" t="s">
        <v>8689</v>
      </c>
      <c r="N234" t="s">
        <v>8690</v>
      </c>
      <c r="P234" t="s">
        <v>15964</v>
      </c>
    </row>
    <row r="235" spans="1:16">
      <c r="A235" t="s">
        <v>1647</v>
      </c>
      <c r="B235" t="s">
        <v>4695</v>
      </c>
      <c r="C235" s="2">
        <v>28000000</v>
      </c>
      <c r="D235" s="2">
        <v>60400856</v>
      </c>
      <c r="E235" s="2">
        <v>94728529</v>
      </c>
      <c r="F235">
        <v>1</v>
      </c>
      <c r="G235">
        <v>26</v>
      </c>
      <c r="H235" t="s">
        <v>15925</v>
      </c>
      <c r="I235" t="s">
        <v>4600</v>
      </c>
      <c r="J235" t="s">
        <v>5184</v>
      </c>
      <c r="K235" t="s">
        <v>5174</v>
      </c>
      <c r="L235" t="s">
        <v>5337</v>
      </c>
      <c r="M235" t="s">
        <v>8653</v>
      </c>
      <c r="N235" t="s">
        <v>8654</v>
      </c>
      <c r="P235" t="s">
        <v>15964</v>
      </c>
    </row>
    <row r="236" spans="1:16">
      <c r="A236" t="s">
        <v>1959</v>
      </c>
      <c r="B236" t="s">
        <v>6635</v>
      </c>
      <c r="C236" s="2">
        <v>22000000</v>
      </c>
      <c r="D236" s="2">
        <v>40270895</v>
      </c>
      <c r="E236" s="2">
        <v>92542418</v>
      </c>
      <c r="F236">
        <v>12</v>
      </c>
      <c r="G236">
        <v>28</v>
      </c>
      <c r="H236" t="s">
        <v>15925</v>
      </c>
      <c r="I236" t="s">
        <v>4600</v>
      </c>
      <c r="J236" t="s">
        <v>4661</v>
      </c>
      <c r="K236" t="s">
        <v>4572</v>
      </c>
      <c r="L236" t="s">
        <v>8721</v>
      </c>
      <c r="M236" t="s">
        <v>8722</v>
      </c>
      <c r="N236" t="s">
        <v>8723</v>
      </c>
      <c r="P236" t="s">
        <v>15964</v>
      </c>
    </row>
    <row r="237" spans="1:16">
      <c r="A237" t="s">
        <v>242</v>
      </c>
      <c r="B237" t="s">
        <v>4695</v>
      </c>
      <c r="C237" s="2">
        <v>109000000</v>
      </c>
      <c r="D237" s="2">
        <v>58183966</v>
      </c>
      <c r="E237" s="2">
        <v>87683966</v>
      </c>
      <c r="F237">
        <v>12</v>
      </c>
      <c r="G237">
        <v>25</v>
      </c>
      <c r="H237" t="s">
        <v>15925</v>
      </c>
      <c r="I237" t="s">
        <v>4682</v>
      </c>
      <c r="J237" t="s">
        <v>5164</v>
      </c>
      <c r="K237" t="s">
        <v>4801</v>
      </c>
      <c r="L237" t="s">
        <v>6173</v>
      </c>
      <c r="M237" t="s">
        <v>8660</v>
      </c>
      <c r="N237" t="s">
        <v>8661</v>
      </c>
      <c r="P237" t="s">
        <v>15964</v>
      </c>
    </row>
    <row r="238" spans="1:16">
      <c r="A238" t="s">
        <v>978</v>
      </c>
      <c r="B238" t="s">
        <v>4660</v>
      </c>
      <c r="C238" s="2">
        <v>48000000</v>
      </c>
      <c r="D238" s="2">
        <v>56607223</v>
      </c>
      <c r="E238" s="2">
        <v>86607223</v>
      </c>
      <c r="F238">
        <v>8</v>
      </c>
      <c r="G238">
        <v>17</v>
      </c>
      <c r="H238" t="s">
        <v>15925</v>
      </c>
      <c r="I238" t="s">
        <v>4600</v>
      </c>
      <c r="J238" t="s">
        <v>4666</v>
      </c>
      <c r="K238" t="s">
        <v>6286</v>
      </c>
      <c r="L238" t="s">
        <v>8671</v>
      </c>
      <c r="M238" t="s">
        <v>8672</v>
      </c>
      <c r="N238" t="s">
        <v>8673</v>
      </c>
      <c r="P238" t="s">
        <v>15964</v>
      </c>
    </row>
    <row r="239" spans="1:16">
      <c r="A239" t="s">
        <v>148</v>
      </c>
      <c r="B239" t="s">
        <v>4695</v>
      </c>
      <c r="C239" s="2">
        <v>137000000</v>
      </c>
      <c r="D239" s="2">
        <v>32131830</v>
      </c>
      <c r="E239" s="2">
        <v>85131830</v>
      </c>
      <c r="F239">
        <v>7</v>
      </c>
      <c r="G239">
        <v>11</v>
      </c>
      <c r="H239" t="s">
        <v>15925</v>
      </c>
      <c r="I239" t="s">
        <v>4600</v>
      </c>
      <c r="J239" t="s">
        <v>4857</v>
      </c>
      <c r="K239" t="s">
        <v>5455</v>
      </c>
      <c r="L239" t="s">
        <v>8766</v>
      </c>
      <c r="M239" t="s">
        <v>8767</v>
      </c>
      <c r="N239" t="s">
        <v>8768</v>
      </c>
      <c r="P239" t="s">
        <v>15964</v>
      </c>
    </row>
    <row r="240" spans="1:16">
      <c r="A240" t="s">
        <v>1530</v>
      </c>
      <c r="B240" t="s">
        <v>6635</v>
      </c>
      <c r="C240" s="2">
        <v>30000000</v>
      </c>
      <c r="D240" s="2">
        <v>52990775</v>
      </c>
      <c r="E240" s="2">
        <v>83282296</v>
      </c>
      <c r="F240">
        <v>4</v>
      </c>
      <c r="G240">
        <v>6</v>
      </c>
      <c r="H240" t="s">
        <v>15925</v>
      </c>
      <c r="I240" t="s">
        <v>4635</v>
      </c>
      <c r="J240">
        <v>0</v>
      </c>
      <c r="K240">
        <v>0</v>
      </c>
      <c r="L240">
        <v>0</v>
      </c>
      <c r="M240">
        <v>0</v>
      </c>
      <c r="N240">
        <v>0</v>
      </c>
      <c r="P240" t="s">
        <v>15964</v>
      </c>
    </row>
    <row r="241" spans="1:16">
      <c r="A241" t="s">
        <v>1429</v>
      </c>
      <c r="B241" t="s">
        <v>4628</v>
      </c>
      <c r="C241" s="2">
        <v>33000000</v>
      </c>
      <c r="D241" s="2">
        <v>51758599</v>
      </c>
      <c r="E241" s="2">
        <v>79958599</v>
      </c>
      <c r="F241">
        <v>3</v>
      </c>
      <c r="G241">
        <v>16</v>
      </c>
      <c r="H241" t="s">
        <v>15925</v>
      </c>
      <c r="I241" t="s">
        <v>4682</v>
      </c>
      <c r="J241" t="s">
        <v>4713</v>
      </c>
      <c r="K241" t="s">
        <v>4684</v>
      </c>
      <c r="L241" t="s">
        <v>7593</v>
      </c>
      <c r="M241" t="s">
        <v>8684</v>
      </c>
      <c r="N241" t="s">
        <v>8685</v>
      </c>
      <c r="P241" t="s">
        <v>15964</v>
      </c>
    </row>
    <row r="242" spans="1:16">
      <c r="A242" t="s">
        <v>1652</v>
      </c>
      <c r="B242" t="s">
        <v>6069</v>
      </c>
      <c r="C242" s="2">
        <v>28000000</v>
      </c>
      <c r="D242" s="2">
        <v>50255310</v>
      </c>
      <c r="E242" s="2">
        <v>75294136</v>
      </c>
      <c r="F242">
        <v>10</v>
      </c>
      <c r="G242">
        <v>5</v>
      </c>
      <c r="H242" t="s">
        <v>15925</v>
      </c>
      <c r="I242" t="s">
        <v>4600</v>
      </c>
      <c r="J242" t="s">
        <v>5460</v>
      </c>
      <c r="K242" t="s">
        <v>5174</v>
      </c>
      <c r="L242" t="s">
        <v>6200</v>
      </c>
      <c r="M242" t="s">
        <v>8696</v>
      </c>
      <c r="N242" t="s">
        <v>8697</v>
      </c>
      <c r="P242" t="s">
        <v>15964</v>
      </c>
    </row>
    <row r="243" spans="1:16">
      <c r="A243" t="s">
        <v>510</v>
      </c>
      <c r="B243" t="s">
        <v>5962</v>
      </c>
      <c r="C243" s="2">
        <v>75000000</v>
      </c>
      <c r="D243" s="2">
        <v>41523271</v>
      </c>
      <c r="E243" s="2">
        <v>71523271</v>
      </c>
      <c r="F243">
        <v>10</v>
      </c>
      <c r="G243">
        <v>12</v>
      </c>
      <c r="H243" t="s">
        <v>15925</v>
      </c>
      <c r="I243" t="s">
        <v>4600</v>
      </c>
      <c r="J243" t="s">
        <v>4851</v>
      </c>
      <c r="K243" t="s">
        <v>6339</v>
      </c>
      <c r="L243" t="s">
        <v>7274</v>
      </c>
      <c r="M243" t="s">
        <v>8709</v>
      </c>
      <c r="N243" t="s">
        <v>8710</v>
      </c>
      <c r="P243" t="s">
        <v>15964</v>
      </c>
    </row>
    <row r="244" spans="1:16">
      <c r="A244" t="s">
        <v>1650</v>
      </c>
      <c r="B244" t="s">
        <v>4607</v>
      </c>
      <c r="C244" s="2">
        <v>28000000</v>
      </c>
      <c r="D244" s="2">
        <v>52353636</v>
      </c>
      <c r="E244" s="2">
        <v>71430876</v>
      </c>
      <c r="F244">
        <v>12</v>
      </c>
      <c r="G244">
        <v>14</v>
      </c>
      <c r="H244" t="s">
        <v>15925</v>
      </c>
      <c r="I244" t="s">
        <v>4682</v>
      </c>
      <c r="J244" t="s">
        <v>4689</v>
      </c>
      <c r="K244" t="s">
        <v>4852</v>
      </c>
      <c r="L244" t="s">
        <v>5308</v>
      </c>
      <c r="M244" t="s">
        <v>8681</v>
      </c>
      <c r="N244" t="s">
        <v>8682</v>
      </c>
      <c r="P244" t="s">
        <v>15964</v>
      </c>
    </row>
    <row r="245" spans="1:16">
      <c r="A245" t="s">
        <v>1515</v>
      </c>
      <c r="B245" t="s">
        <v>4660</v>
      </c>
      <c r="C245" s="2">
        <v>30000000</v>
      </c>
      <c r="D245" s="2">
        <v>64172251</v>
      </c>
      <c r="E245" s="2">
        <v>71172251</v>
      </c>
      <c r="F245">
        <v>2</v>
      </c>
      <c r="G245">
        <v>16</v>
      </c>
      <c r="H245" t="s">
        <v>15925</v>
      </c>
      <c r="I245" t="s">
        <v>4600</v>
      </c>
      <c r="J245" t="s">
        <v>5367</v>
      </c>
      <c r="K245" t="s">
        <v>4789</v>
      </c>
      <c r="L245" t="s">
        <v>8411</v>
      </c>
      <c r="M245" t="s">
        <v>8647</v>
      </c>
      <c r="N245" t="s">
        <v>8648</v>
      </c>
      <c r="P245" t="s">
        <v>15964</v>
      </c>
    </row>
    <row r="246" spans="1:16">
      <c r="A246" t="s">
        <v>981</v>
      </c>
      <c r="B246" t="s">
        <v>6069</v>
      </c>
      <c r="C246" s="2">
        <v>48000000</v>
      </c>
      <c r="D246" s="2">
        <v>47095453</v>
      </c>
      <c r="E246" s="2">
        <v>70937778</v>
      </c>
      <c r="F246">
        <v>12</v>
      </c>
      <c r="G246">
        <v>25</v>
      </c>
      <c r="H246" t="s">
        <v>15925</v>
      </c>
      <c r="I246" t="s">
        <v>4635</v>
      </c>
      <c r="J246">
        <v>0</v>
      </c>
      <c r="K246">
        <v>0</v>
      </c>
      <c r="L246">
        <v>0</v>
      </c>
      <c r="M246">
        <v>0</v>
      </c>
      <c r="N246">
        <v>0</v>
      </c>
      <c r="P246" t="s">
        <v>15964</v>
      </c>
    </row>
    <row r="247" spans="1:16">
      <c r="A247" t="s">
        <v>1138</v>
      </c>
      <c r="B247" t="s">
        <v>4677</v>
      </c>
      <c r="C247" s="2">
        <v>40000000</v>
      </c>
      <c r="D247" s="2">
        <v>70836296</v>
      </c>
      <c r="E247" s="2">
        <v>70836296</v>
      </c>
      <c r="F247">
        <v>11</v>
      </c>
      <c r="G247">
        <v>9</v>
      </c>
      <c r="H247" t="s">
        <v>15925</v>
      </c>
      <c r="I247" t="s">
        <v>4600</v>
      </c>
      <c r="J247" t="s">
        <v>4872</v>
      </c>
      <c r="K247" t="s">
        <v>6234</v>
      </c>
      <c r="L247" t="s">
        <v>5318</v>
      </c>
      <c r="M247" t="s">
        <v>8638</v>
      </c>
      <c r="N247" t="s">
        <v>8639</v>
      </c>
      <c r="P247" t="s">
        <v>15964</v>
      </c>
    </row>
    <row r="248" spans="1:16">
      <c r="A248" t="s">
        <v>1360</v>
      </c>
      <c r="B248" t="s">
        <v>4677</v>
      </c>
      <c r="C248" s="2">
        <v>35000000</v>
      </c>
      <c r="D248" s="2">
        <v>31598308</v>
      </c>
      <c r="E248" s="2">
        <v>68712365</v>
      </c>
      <c r="F248">
        <v>10</v>
      </c>
      <c r="G248">
        <v>19</v>
      </c>
      <c r="H248" t="s">
        <v>15925</v>
      </c>
      <c r="I248" t="s">
        <v>4682</v>
      </c>
      <c r="J248" t="s">
        <v>5125</v>
      </c>
      <c r="K248" t="s">
        <v>5301</v>
      </c>
      <c r="L248" t="s">
        <v>5862</v>
      </c>
      <c r="M248" t="s">
        <v>8770</v>
      </c>
      <c r="N248" t="s">
        <v>8771</v>
      </c>
      <c r="P248" t="s">
        <v>15964</v>
      </c>
    </row>
    <row r="249" spans="1:16">
      <c r="A249" t="s">
        <v>2213</v>
      </c>
      <c r="B249" t="s">
        <v>4628</v>
      </c>
      <c r="C249" s="2">
        <v>19000000</v>
      </c>
      <c r="D249" s="2">
        <v>41867960</v>
      </c>
      <c r="E249" s="2">
        <v>68467960</v>
      </c>
      <c r="F249">
        <v>10</v>
      </c>
      <c r="G249">
        <v>26</v>
      </c>
      <c r="H249" t="s">
        <v>15925</v>
      </c>
      <c r="I249" t="s">
        <v>4635</v>
      </c>
      <c r="J249">
        <v>0</v>
      </c>
      <c r="K249">
        <v>0</v>
      </c>
      <c r="L249">
        <v>0</v>
      </c>
      <c r="M249">
        <v>0</v>
      </c>
      <c r="N249">
        <v>0</v>
      </c>
      <c r="P249" t="s">
        <v>15964</v>
      </c>
    </row>
    <row r="250" spans="1:16">
      <c r="A250" t="s">
        <v>3753</v>
      </c>
      <c r="B250" t="e">
        <v>#N/A</v>
      </c>
      <c r="C250" s="2">
        <v>3000000</v>
      </c>
      <c r="D250" s="2">
        <v>17052128</v>
      </c>
      <c r="E250" s="2">
        <v>68452128</v>
      </c>
      <c r="F250">
        <v>4</v>
      </c>
      <c r="G250">
        <v>6</v>
      </c>
      <c r="H250" t="s">
        <v>15925</v>
      </c>
      <c r="I250" t="e">
        <v>#N/A</v>
      </c>
      <c r="J250" t="e">
        <v>#N/A</v>
      </c>
      <c r="K250" t="e">
        <v>#N/A</v>
      </c>
      <c r="L250" t="e">
        <v>#N/A</v>
      </c>
      <c r="M250" t="e">
        <v>#N/A</v>
      </c>
      <c r="N250" t="e">
        <v>#N/A</v>
      </c>
      <c r="P250" t="s">
        <v>4635</v>
      </c>
    </row>
    <row r="251" spans="1:16">
      <c r="A251" t="s">
        <v>1199</v>
      </c>
      <c r="B251" t="s">
        <v>4628</v>
      </c>
      <c r="C251" s="2">
        <v>40000000</v>
      </c>
      <c r="D251" s="2">
        <v>25288103</v>
      </c>
      <c r="E251" s="2">
        <v>65754228</v>
      </c>
      <c r="F251">
        <v>2</v>
      </c>
      <c r="G251">
        <v>16</v>
      </c>
      <c r="H251" t="s">
        <v>15925</v>
      </c>
      <c r="I251" t="s">
        <v>4600</v>
      </c>
      <c r="J251" t="s">
        <v>4723</v>
      </c>
      <c r="K251" t="s">
        <v>5140</v>
      </c>
      <c r="L251" t="s">
        <v>8806</v>
      </c>
      <c r="M251" t="s">
        <v>8807</v>
      </c>
      <c r="N251" t="s">
        <v>8808</v>
      </c>
      <c r="P251" t="s">
        <v>15964</v>
      </c>
    </row>
    <row r="252" spans="1:16">
      <c r="A252" t="s">
        <v>2467</v>
      </c>
      <c r="B252" t="s">
        <v>4695</v>
      </c>
      <c r="C252" s="2">
        <v>15000000</v>
      </c>
      <c r="D252" s="2">
        <v>37882551</v>
      </c>
      <c r="E252" s="2">
        <v>62401343</v>
      </c>
      <c r="F252">
        <v>12</v>
      </c>
      <c r="G252">
        <v>14</v>
      </c>
      <c r="H252" t="s">
        <v>15925</v>
      </c>
      <c r="I252" t="s">
        <v>4682</v>
      </c>
      <c r="J252" t="s">
        <v>4903</v>
      </c>
      <c r="K252" t="s">
        <v>4690</v>
      </c>
      <c r="L252" t="s">
        <v>8731</v>
      </c>
      <c r="M252" t="s">
        <v>8732</v>
      </c>
      <c r="N252" t="s">
        <v>8733</v>
      </c>
      <c r="P252" t="s">
        <v>15964</v>
      </c>
    </row>
    <row r="253" spans="1:16">
      <c r="A253" t="s">
        <v>769</v>
      </c>
      <c r="B253" t="s">
        <v>4621</v>
      </c>
      <c r="C253" s="2">
        <v>57000000</v>
      </c>
      <c r="D253" s="2">
        <v>25528495</v>
      </c>
      <c r="E253" s="2">
        <v>62097495</v>
      </c>
      <c r="F253">
        <v>8</v>
      </c>
      <c r="G253">
        <v>17</v>
      </c>
      <c r="H253" t="s">
        <v>15925</v>
      </c>
      <c r="I253" t="s">
        <v>4635</v>
      </c>
      <c r="J253">
        <v>0</v>
      </c>
      <c r="K253">
        <v>0</v>
      </c>
      <c r="L253">
        <v>0</v>
      </c>
      <c r="M253">
        <v>0</v>
      </c>
      <c r="N253">
        <v>0</v>
      </c>
      <c r="P253" t="s">
        <v>15964</v>
      </c>
    </row>
    <row r="254" spans="1:16">
      <c r="A254" t="s">
        <v>1654</v>
      </c>
      <c r="B254" t="s">
        <v>4660</v>
      </c>
      <c r="C254" s="2">
        <v>28000000</v>
      </c>
      <c r="D254" s="2">
        <v>45172250</v>
      </c>
      <c r="E254" s="2">
        <v>60780981</v>
      </c>
      <c r="F254">
        <v>9</v>
      </c>
      <c r="G254">
        <v>28</v>
      </c>
      <c r="H254" t="s">
        <v>15925</v>
      </c>
      <c r="I254" t="s">
        <v>4600</v>
      </c>
      <c r="J254" t="s">
        <v>4903</v>
      </c>
      <c r="K254" t="s">
        <v>4690</v>
      </c>
      <c r="L254" t="s">
        <v>4899</v>
      </c>
      <c r="M254" t="s">
        <v>8703</v>
      </c>
      <c r="N254" t="s">
        <v>8704</v>
      </c>
      <c r="P254" t="s">
        <v>15964</v>
      </c>
    </row>
    <row r="255" spans="1:16">
      <c r="A255" t="s">
        <v>2896</v>
      </c>
      <c r="B255" t="s">
        <v>6482</v>
      </c>
      <c r="C255" s="2">
        <v>10000000</v>
      </c>
      <c r="D255" s="2">
        <v>37904175</v>
      </c>
      <c r="E255" s="2">
        <v>58939035</v>
      </c>
      <c r="F255">
        <v>8</v>
      </c>
      <c r="G255">
        <v>31</v>
      </c>
      <c r="H255" t="s">
        <v>15925</v>
      </c>
      <c r="I255" t="s">
        <v>4682</v>
      </c>
      <c r="J255" t="s">
        <v>5460</v>
      </c>
      <c r="K255" t="s">
        <v>4579</v>
      </c>
      <c r="L255" t="s">
        <v>8735</v>
      </c>
      <c r="M255" t="s">
        <v>8735</v>
      </c>
      <c r="N255" t="s">
        <v>8736</v>
      </c>
      <c r="P255" t="s">
        <v>15964</v>
      </c>
    </row>
    <row r="256" spans="1:16">
      <c r="A256" t="s">
        <v>1146</v>
      </c>
      <c r="B256" t="s">
        <v>4677</v>
      </c>
      <c r="C256" s="2">
        <v>40000000</v>
      </c>
      <c r="D256" s="2">
        <v>58855732</v>
      </c>
      <c r="E256" s="2">
        <v>58855732</v>
      </c>
      <c r="F256">
        <v>11</v>
      </c>
      <c r="G256">
        <v>30</v>
      </c>
      <c r="H256" t="s">
        <v>15925</v>
      </c>
      <c r="I256" t="s">
        <v>4600</v>
      </c>
      <c r="J256" t="s">
        <v>4857</v>
      </c>
      <c r="K256" t="s">
        <v>8656</v>
      </c>
      <c r="L256" t="s">
        <v>4862</v>
      </c>
      <c r="M256" t="s">
        <v>8657</v>
      </c>
      <c r="N256" t="s">
        <v>8658</v>
      </c>
      <c r="P256" t="s">
        <v>15964</v>
      </c>
    </row>
    <row r="257" spans="1:16">
      <c r="A257" t="s">
        <v>1264</v>
      </c>
      <c r="B257" t="s">
        <v>5962</v>
      </c>
      <c r="C257" s="2">
        <v>38000000</v>
      </c>
      <c r="D257" s="2">
        <v>40334024</v>
      </c>
      <c r="E257" s="2">
        <v>57753825</v>
      </c>
      <c r="F257">
        <v>3</v>
      </c>
      <c r="G257">
        <v>23</v>
      </c>
      <c r="H257" t="s">
        <v>15925</v>
      </c>
      <c r="I257" t="s">
        <v>4600</v>
      </c>
      <c r="J257" t="s">
        <v>4851</v>
      </c>
      <c r="K257" t="s">
        <v>5850</v>
      </c>
      <c r="L257" t="s">
        <v>8717</v>
      </c>
      <c r="M257" t="s">
        <v>8718</v>
      </c>
      <c r="N257" t="s">
        <v>8719</v>
      </c>
      <c r="P257" t="s">
        <v>15964</v>
      </c>
    </row>
    <row r="258" spans="1:16">
      <c r="A258" t="s">
        <v>1096</v>
      </c>
      <c r="B258" t="s">
        <v>6635</v>
      </c>
      <c r="C258" s="2">
        <v>42000000</v>
      </c>
      <c r="D258" s="2">
        <v>24375436</v>
      </c>
      <c r="E258" s="2">
        <v>56331864</v>
      </c>
      <c r="F258">
        <v>3</v>
      </c>
      <c r="G258">
        <v>9</v>
      </c>
      <c r="H258" t="s">
        <v>15925</v>
      </c>
      <c r="I258" t="s">
        <v>4682</v>
      </c>
      <c r="J258" t="s">
        <v>5119</v>
      </c>
      <c r="K258" t="s">
        <v>6382</v>
      </c>
      <c r="L258" t="s">
        <v>8810</v>
      </c>
      <c r="M258" t="s">
        <v>8810</v>
      </c>
      <c r="N258" t="s">
        <v>8811</v>
      </c>
      <c r="P258" t="s">
        <v>15964</v>
      </c>
    </row>
    <row r="259" spans="1:16">
      <c r="A259" t="s">
        <v>1953</v>
      </c>
      <c r="B259" t="s">
        <v>6856</v>
      </c>
      <c r="C259" s="2">
        <v>22000000</v>
      </c>
      <c r="D259" s="2">
        <v>55762229</v>
      </c>
      <c r="E259" s="2">
        <v>55762229</v>
      </c>
      <c r="F259">
        <v>6</v>
      </c>
      <c r="G259">
        <v>1</v>
      </c>
      <c r="H259" t="s">
        <v>15925</v>
      </c>
      <c r="I259" t="s">
        <v>4600</v>
      </c>
      <c r="J259" t="s">
        <v>6879</v>
      </c>
      <c r="K259" t="s">
        <v>5362</v>
      </c>
      <c r="L259" t="s">
        <v>8663</v>
      </c>
      <c r="M259" t="s">
        <v>8664</v>
      </c>
      <c r="N259" t="s">
        <v>8665</v>
      </c>
      <c r="P259" t="s">
        <v>15964</v>
      </c>
    </row>
    <row r="260" spans="1:16">
      <c r="A260" t="s">
        <v>532</v>
      </c>
      <c r="B260" t="s">
        <v>4628</v>
      </c>
      <c r="C260" s="2">
        <v>72000000</v>
      </c>
      <c r="D260" s="2">
        <v>32616869</v>
      </c>
      <c r="E260" s="2">
        <v>54616869</v>
      </c>
      <c r="F260">
        <v>4</v>
      </c>
      <c r="G260">
        <v>27</v>
      </c>
      <c r="H260" t="s">
        <v>15925</v>
      </c>
      <c r="I260" t="s">
        <v>4600</v>
      </c>
      <c r="J260" t="s">
        <v>4671</v>
      </c>
      <c r="K260" t="s">
        <v>7752</v>
      </c>
      <c r="L260" t="s">
        <v>8758</v>
      </c>
      <c r="M260" t="s">
        <v>8759</v>
      </c>
      <c r="N260" t="s">
        <v>8760</v>
      </c>
      <c r="P260" t="s">
        <v>15964</v>
      </c>
    </row>
    <row r="261" spans="1:16">
      <c r="A261" t="s">
        <v>843</v>
      </c>
      <c r="B261" t="s">
        <v>4660</v>
      </c>
      <c r="C261" s="2">
        <v>53000000</v>
      </c>
      <c r="D261" s="2">
        <v>45207112</v>
      </c>
      <c r="E261" s="2">
        <v>54207112</v>
      </c>
      <c r="F261">
        <v>11</v>
      </c>
      <c r="G261">
        <v>2</v>
      </c>
      <c r="H261" t="s">
        <v>15925</v>
      </c>
      <c r="I261" t="s">
        <v>4600</v>
      </c>
      <c r="J261" t="s">
        <v>4903</v>
      </c>
      <c r="K261" t="s">
        <v>4745</v>
      </c>
      <c r="L261" t="s">
        <v>8699</v>
      </c>
      <c r="M261" t="s">
        <v>8700</v>
      </c>
      <c r="N261" t="s">
        <v>8701</v>
      </c>
      <c r="P261" t="s">
        <v>15964</v>
      </c>
    </row>
    <row r="262" spans="1:16">
      <c r="A262" t="s">
        <v>980</v>
      </c>
      <c r="B262" t="s">
        <v>4621</v>
      </c>
      <c r="C262" s="2">
        <v>48000000</v>
      </c>
      <c r="D262" s="2">
        <v>50315140</v>
      </c>
      <c r="E262" s="2">
        <v>50315140</v>
      </c>
      <c r="F262">
        <v>10</v>
      </c>
      <c r="G262">
        <v>26</v>
      </c>
      <c r="H262" t="s">
        <v>15925</v>
      </c>
      <c r="I262" t="s">
        <v>4600</v>
      </c>
      <c r="J262" t="s">
        <v>5119</v>
      </c>
      <c r="K262" t="s">
        <v>8692</v>
      </c>
      <c r="L262" t="s">
        <v>7498</v>
      </c>
      <c r="M262" t="s">
        <v>8693</v>
      </c>
      <c r="N262" t="s">
        <v>8694</v>
      </c>
      <c r="P262" t="s">
        <v>15964</v>
      </c>
    </row>
    <row r="263" spans="1:16">
      <c r="A263" t="s">
        <v>2898</v>
      </c>
      <c r="B263" t="s">
        <v>4607</v>
      </c>
      <c r="C263" s="2">
        <v>10000000</v>
      </c>
      <c r="D263" s="2">
        <v>36696761</v>
      </c>
      <c r="E263" s="2">
        <v>44451470</v>
      </c>
      <c r="F263">
        <v>2</v>
      </c>
      <c r="G263">
        <v>16</v>
      </c>
      <c r="H263" t="s">
        <v>15925</v>
      </c>
      <c r="I263" t="s">
        <v>4636</v>
      </c>
      <c r="J263" t="s">
        <v>5985</v>
      </c>
      <c r="K263" t="s">
        <v>8738</v>
      </c>
      <c r="L263" t="s">
        <v>8739</v>
      </c>
      <c r="M263" t="s">
        <v>8740</v>
      </c>
      <c r="N263" t="s">
        <v>8741</v>
      </c>
      <c r="P263" t="s">
        <v>15964</v>
      </c>
    </row>
    <row r="264" spans="1:16">
      <c r="A264" t="s">
        <v>968</v>
      </c>
      <c r="B264" t="s">
        <v>6856</v>
      </c>
      <c r="C264" s="2">
        <v>49000000</v>
      </c>
      <c r="D264" s="2">
        <v>43905746</v>
      </c>
      <c r="E264" s="2">
        <v>43905746</v>
      </c>
      <c r="F264">
        <v>11</v>
      </c>
      <c r="G264">
        <v>2</v>
      </c>
      <c r="H264" t="s">
        <v>15925</v>
      </c>
      <c r="I264" t="s">
        <v>4600</v>
      </c>
      <c r="J264" t="s">
        <v>5367</v>
      </c>
      <c r="K264" t="s">
        <v>5499</v>
      </c>
      <c r="L264" t="s">
        <v>7199</v>
      </c>
      <c r="M264" t="s">
        <v>8706</v>
      </c>
      <c r="N264" t="s">
        <v>8707</v>
      </c>
      <c r="P264" t="s">
        <v>15964</v>
      </c>
    </row>
    <row r="265" spans="1:16">
      <c r="A265" t="s">
        <v>3598</v>
      </c>
      <c r="B265" t="s">
        <v>7220</v>
      </c>
      <c r="C265" s="2">
        <v>4000000</v>
      </c>
      <c r="D265" s="2">
        <v>31273922</v>
      </c>
      <c r="E265" s="2">
        <v>43766463</v>
      </c>
      <c r="F265">
        <v>12</v>
      </c>
      <c r="G265">
        <v>26</v>
      </c>
      <c r="H265" t="s">
        <v>15925</v>
      </c>
      <c r="I265" t="s">
        <v>4682</v>
      </c>
      <c r="J265" t="s">
        <v>4707</v>
      </c>
      <c r="K265" t="s">
        <v>5140</v>
      </c>
      <c r="L265" t="s">
        <v>4673</v>
      </c>
      <c r="M265" t="s">
        <v>8773</v>
      </c>
      <c r="N265" t="s">
        <v>8774</v>
      </c>
      <c r="P265" t="s">
        <v>15964</v>
      </c>
    </row>
    <row r="266" spans="1:16">
      <c r="A266" t="s">
        <v>1999</v>
      </c>
      <c r="B266" t="s">
        <v>4660</v>
      </c>
      <c r="C266" s="2">
        <v>21000000</v>
      </c>
      <c r="D266" s="2">
        <v>40222729</v>
      </c>
      <c r="E266" s="2">
        <v>43728560</v>
      </c>
      <c r="F266">
        <v>9</v>
      </c>
      <c r="G266">
        <v>14</v>
      </c>
      <c r="H266" t="s">
        <v>15925</v>
      </c>
      <c r="I266" t="s">
        <v>4563</v>
      </c>
      <c r="J266" t="s">
        <v>4829</v>
      </c>
      <c r="K266" t="s">
        <v>8725</v>
      </c>
      <c r="L266" t="s">
        <v>8726</v>
      </c>
      <c r="M266" t="s">
        <v>8726</v>
      </c>
      <c r="N266" t="s">
        <v>8727</v>
      </c>
      <c r="P266" t="s">
        <v>15964</v>
      </c>
    </row>
    <row r="267" spans="1:16">
      <c r="A267" t="s">
        <v>2391</v>
      </c>
      <c r="B267" t="s">
        <v>4628</v>
      </c>
      <c r="C267" s="2">
        <v>16000000</v>
      </c>
      <c r="D267" s="2">
        <v>33357476</v>
      </c>
      <c r="E267" s="2">
        <v>43057552</v>
      </c>
      <c r="F267">
        <v>3</v>
      </c>
      <c r="G267">
        <v>2</v>
      </c>
      <c r="H267" t="s">
        <v>15925</v>
      </c>
      <c r="I267" t="s">
        <v>4614</v>
      </c>
      <c r="J267" t="s">
        <v>4935</v>
      </c>
      <c r="K267" t="s">
        <v>4684</v>
      </c>
      <c r="L267" t="s">
        <v>5661</v>
      </c>
      <c r="M267" t="s">
        <v>8752</v>
      </c>
      <c r="N267" t="s">
        <v>8753</v>
      </c>
      <c r="P267" t="s">
        <v>15964</v>
      </c>
    </row>
    <row r="268" spans="1:16">
      <c r="A268" t="s">
        <v>4015</v>
      </c>
      <c r="B268" t="s">
        <v>6069</v>
      </c>
      <c r="C268" s="2">
        <v>1700000</v>
      </c>
      <c r="D268" s="2">
        <v>35930604</v>
      </c>
      <c r="E268" s="2">
        <v>42137871</v>
      </c>
      <c r="F268">
        <v>11</v>
      </c>
      <c r="G268">
        <v>23</v>
      </c>
      <c r="H268" t="s">
        <v>15925</v>
      </c>
      <c r="I268" t="s">
        <v>4682</v>
      </c>
      <c r="J268" t="s">
        <v>4608</v>
      </c>
      <c r="K268" t="s">
        <v>4697</v>
      </c>
      <c r="L268" t="s">
        <v>8743</v>
      </c>
      <c r="M268" t="s">
        <v>8744</v>
      </c>
      <c r="N268" t="s">
        <v>8745</v>
      </c>
      <c r="P268" t="s">
        <v>15964</v>
      </c>
    </row>
    <row r="269" spans="1:16">
      <c r="A269" t="s">
        <v>2259</v>
      </c>
      <c r="B269" t="s">
        <v>8712</v>
      </c>
      <c r="C269" s="2">
        <v>18000000</v>
      </c>
      <c r="D269" s="2">
        <v>41300105</v>
      </c>
      <c r="E269" s="2">
        <v>41300105</v>
      </c>
      <c r="F269">
        <v>12</v>
      </c>
      <c r="G269">
        <v>26</v>
      </c>
      <c r="H269" t="s">
        <v>15925</v>
      </c>
      <c r="I269" t="s">
        <v>4682</v>
      </c>
      <c r="J269" t="s">
        <v>5678</v>
      </c>
      <c r="K269" t="s">
        <v>6317</v>
      </c>
      <c r="L269" t="s">
        <v>8713</v>
      </c>
      <c r="M269" t="s">
        <v>8714</v>
      </c>
      <c r="N269" t="s">
        <v>8715</v>
      </c>
      <c r="P269" t="s">
        <v>15964</v>
      </c>
    </row>
    <row r="270" spans="1:16">
      <c r="A270" t="s">
        <v>3447</v>
      </c>
      <c r="B270" t="s">
        <v>7618</v>
      </c>
      <c r="C270" s="2">
        <v>5000000</v>
      </c>
      <c r="D270" s="2">
        <v>25544867</v>
      </c>
      <c r="E270" s="2">
        <v>39723096</v>
      </c>
      <c r="F270">
        <v>3</v>
      </c>
      <c r="G270">
        <v>16</v>
      </c>
      <c r="H270" t="s">
        <v>15925</v>
      </c>
      <c r="I270" t="s">
        <v>4635</v>
      </c>
      <c r="J270">
        <v>0</v>
      </c>
      <c r="K270">
        <v>0</v>
      </c>
      <c r="L270">
        <v>0</v>
      </c>
      <c r="M270">
        <v>0</v>
      </c>
      <c r="N270">
        <v>0</v>
      </c>
      <c r="P270" t="s">
        <v>15964</v>
      </c>
    </row>
    <row r="271" spans="1:16">
      <c r="A271" t="s">
        <v>1817</v>
      </c>
      <c r="B271" t="s">
        <v>4660</v>
      </c>
      <c r="C271" s="2">
        <v>25000000</v>
      </c>
      <c r="D271" s="2">
        <v>25590119</v>
      </c>
      <c r="E271" s="2">
        <v>39393111</v>
      </c>
      <c r="F271">
        <v>4</v>
      </c>
      <c r="G271">
        <v>20</v>
      </c>
      <c r="H271" t="s">
        <v>15925</v>
      </c>
      <c r="I271" t="s">
        <v>4614</v>
      </c>
      <c r="J271" t="s">
        <v>4779</v>
      </c>
      <c r="K271" t="s">
        <v>6286</v>
      </c>
      <c r="L271" t="s">
        <v>8802</v>
      </c>
      <c r="M271" t="s">
        <v>8803</v>
      </c>
      <c r="N271" t="s">
        <v>8804</v>
      </c>
      <c r="P271" t="s">
        <v>15964</v>
      </c>
    </row>
    <row r="272" spans="1:16">
      <c r="A272" t="s">
        <v>1927</v>
      </c>
      <c r="B272" t="s">
        <v>4677</v>
      </c>
      <c r="C272" s="2">
        <v>23000000</v>
      </c>
      <c r="D272" s="2">
        <v>27338033</v>
      </c>
      <c r="E272" s="2">
        <v>38684906</v>
      </c>
      <c r="F272">
        <v>3</v>
      </c>
      <c r="G272">
        <v>30</v>
      </c>
      <c r="H272" t="s">
        <v>15925</v>
      </c>
      <c r="I272" t="s">
        <v>4600</v>
      </c>
      <c r="J272" t="s">
        <v>5159</v>
      </c>
      <c r="K272" t="s">
        <v>5174</v>
      </c>
      <c r="L272" t="s">
        <v>8795</v>
      </c>
      <c r="M272" t="s">
        <v>8796</v>
      </c>
      <c r="N272" t="s">
        <v>8797</v>
      </c>
      <c r="P272" t="s">
        <v>15964</v>
      </c>
    </row>
    <row r="273" spans="1:16">
      <c r="A273" t="s">
        <v>1561</v>
      </c>
      <c r="B273" t="s">
        <v>5962</v>
      </c>
      <c r="C273" s="2">
        <v>30000000</v>
      </c>
      <c r="D273" s="2">
        <v>32267774</v>
      </c>
      <c r="E273" s="2">
        <v>38462071</v>
      </c>
      <c r="F273">
        <v>6</v>
      </c>
      <c r="G273">
        <v>1</v>
      </c>
      <c r="H273" t="s">
        <v>15925</v>
      </c>
      <c r="I273" t="s">
        <v>4600</v>
      </c>
      <c r="J273" t="s">
        <v>4935</v>
      </c>
      <c r="K273" t="s">
        <v>4708</v>
      </c>
      <c r="L273" t="s">
        <v>8762</v>
      </c>
      <c r="M273" t="s">
        <v>8763</v>
      </c>
      <c r="N273" t="s">
        <v>8764</v>
      </c>
      <c r="P273" t="s">
        <v>15964</v>
      </c>
    </row>
    <row r="274" spans="1:16">
      <c r="A274" t="s">
        <v>533</v>
      </c>
      <c r="B274" t="s">
        <v>4628</v>
      </c>
      <c r="C274" s="2">
        <v>72000000</v>
      </c>
      <c r="D274" s="2">
        <v>27796042</v>
      </c>
      <c r="E274" s="2">
        <v>37306334</v>
      </c>
      <c r="F274">
        <v>12</v>
      </c>
      <c r="G274">
        <v>21</v>
      </c>
      <c r="H274" t="s">
        <v>15925</v>
      </c>
      <c r="I274" t="s">
        <v>4614</v>
      </c>
      <c r="J274" t="s">
        <v>6381</v>
      </c>
      <c r="K274" t="s">
        <v>4572</v>
      </c>
      <c r="L274" t="s">
        <v>6996</v>
      </c>
      <c r="M274" t="s">
        <v>8789</v>
      </c>
      <c r="N274" t="s">
        <v>8790</v>
      </c>
      <c r="P274" t="s">
        <v>15964</v>
      </c>
    </row>
    <row r="275" spans="1:16">
      <c r="A275" t="s">
        <v>1798</v>
      </c>
      <c r="B275" t="s">
        <v>4677</v>
      </c>
      <c r="C275" s="2">
        <v>25000000</v>
      </c>
      <c r="D275" s="2">
        <v>36833473</v>
      </c>
      <c r="E275" s="2">
        <v>36833473</v>
      </c>
      <c r="F275">
        <v>7</v>
      </c>
      <c r="G275">
        <v>6</v>
      </c>
      <c r="H275" t="s">
        <v>15925</v>
      </c>
      <c r="I275" t="s">
        <v>4635</v>
      </c>
      <c r="J275">
        <v>0</v>
      </c>
      <c r="K275">
        <v>0</v>
      </c>
      <c r="L275">
        <v>0</v>
      </c>
      <c r="M275">
        <v>0</v>
      </c>
      <c r="N275">
        <v>0</v>
      </c>
      <c r="P275" t="s">
        <v>15964</v>
      </c>
    </row>
    <row r="276" spans="1:16">
      <c r="A276" t="s">
        <v>1963</v>
      </c>
      <c r="B276" t="s">
        <v>6069</v>
      </c>
      <c r="C276" s="2">
        <v>22000000</v>
      </c>
      <c r="D276" s="2">
        <v>30059386</v>
      </c>
      <c r="E276" s="2">
        <v>33762400</v>
      </c>
      <c r="F276">
        <v>8</v>
      </c>
      <c r="G276">
        <v>24</v>
      </c>
      <c r="H276" t="s">
        <v>15925</v>
      </c>
      <c r="I276" t="s">
        <v>4682</v>
      </c>
      <c r="J276" t="s">
        <v>4637</v>
      </c>
      <c r="K276" t="s">
        <v>4690</v>
      </c>
      <c r="L276" t="s">
        <v>6665</v>
      </c>
      <c r="M276" t="s">
        <v>8780</v>
      </c>
      <c r="N276" t="s">
        <v>8781</v>
      </c>
      <c r="P276" t="s">
        <v>15964</v>
      </c>
    </row>
    <row r="277" spans="1:16">
      <c r="A277" t="s">
        <v>1356</v>
      </c>
      <c r="B277" t="s">
        <v>4677</v>
      </c>
      <c r="C277" s="2">
        <v>35000000</v>
      </c>
      <c r="D277" s="2">
        <v>33422806</v>
      </c>
      <c r="E277" s="2">
        <v>33422806</v>
      </c>
      <c r="F277">
        <v>11</v>
      </c>
      <c r="G277">
        <v>21</v>
      </c>
      <c r="H277" t="s">
        <v>15925</v>
      </c>
      <c r="I277" t="s">
        <v>4600</v>
      </c>
      <c r="J277" t="s">
        <v>4738</v>
      </c>
      <c r="K277" t="s">
        <v>8747</v>
      </c>
      <c r="L277" t="s">
        <v>8748</v>
      </c>
      <c r="M277" t="s">
        <v>8749</v>
      </c>
      <c r="N277" t="s">
        <v>8750</v>
      </c>
      <c r="P277" t="s">
        <v>15964</v>
      </c>
    </row>
    <row r="278" spans="1:16">
      <c r="A278" t="s">
        <v>2753</v>
      </c>
      <c r="B278" t="s">
        <v>4621</v>
      </c>
      <c r="C278" s="2">
        <v>12000000</v>
      </c>
      <c r="D278" s="2">
        <v>31155435</v>
      </c>
      <c r="E278" s="2">
        <v>31222395</v>
      </c>
      <c r="F278">
        <v>12</v>
      </c>
      <c r="G278">
        <v>21</v>
      </c>
      <c r="H278" t="s">
        <v>15925</v>
      </c>
      <c r="I278" t="s">
        <v>4635</v>
      </c>
      <c r="J278">
        <v>0</v>
      </c>
      <c r="K278">
        <v>0</v>
      </c>
      <c r="L278">
        <v>0</v>
      </c>
      <c r="M278">
        <v>0</v>
      </c>
      <c r="N278">
        <v>0</v>
      </c>
      <c r="P278" t="s">
        <v>15964</v>
      </c>
    </row>
    <row r="279" spans="1:16">
      <c r="A279" t="s">
        <v>2394</v>
      </c>
      <c r="B279" t="s">
        <v>4695</v>
      </c>
      <c r="C279" s="2">
        <v>16000000</v>
      </c>
      <c r="D279" s="2">
        <v>27087695</v>
      </c>
      <c r="E279" s="2">
        <v>30987695</v>
      </c>
      <c r="F279">
        <v>4</v>
      </c>
      <c r="G279">
        <v>11</v>
      </c>
      <c r="H279" t="s">
        <v>15925</v>
      </c>
      <c r="I279" t="s">
        <v>4600</v>
      </c>
      <c r="J279" t="s">
        <v>4812</v>
      </c>
      <c r="K279" t="s">
        <v>4898</v>
      </c>
      <c r="L279" t="s">
        <v>8169</v>
      </c>
      <c r="M279" t="s">
        <v>8799</v>
      </c>
      <c r="N279" t="s">
        <v>8800</v>
      </c>
      <c r="P279" t="s">
        <v>15964</v>
      </c>
    </row>
    <row r="280" spans="1:16">
      <c r="A280" t="s">
        <v>1478</v>
      </c>
      <c r="B280" t="s">
        <v>4628</v>
      </c>
      <c r="C280" s="2">
        <v>31000000</v>
      </c>
      <c r="D280" s="2">
        <v>24185781</v>
      </c>
      <c r="E280" s="2">
        <v>30885781</v>
      </c>
      <c r="F280">
        <v>9</v>
      </c>
      <c r="G280">
        <v>28</v>
      </c>
      <c r="H280" t="s">
        <v>15925</v>
      </c>
      <c r="I280" t="s">
        <v>4600</v>
      </c>
      <c r="J280" t="s">
        <v>4713</v>
      </c>
      <c r="K280" t="s">
        <v>6317</v>
      </c>
      <c r="L280" t="s">
        <v>5238</v>
      </c>
      <c r="M280" t="s">
        <v>8813</v>
      </c>
      <c r="N280" t="s">
        <v>8814</v>
      </c>
      <c r="P280" t="s">
        <v>15964</v>
      </c>
    </row>
    <row r="281" spans="1:16">
      <c r="A281" t="s">
        <v>1902</v>
      </c>
      <c r="B281" t="s">
        <v>4607</v>
      </c>
      <c r="C281" s="2">
        <v>24000000</v>
      </c>
      <c r="D281" s="2">
        <v>29823162</v>
      </c>
      <c r="E281" s="2">
        <v>29823162</v>
      </c>
      <c r="F281">
        <v>1</v>
      </c>
      <c r="G281">
        <v>12</v>
      </c>
      <c r="H281" t="s">
        <v>15925</v>
      </c>
      <c r="I281" t="s">
        <v>4600</v>
      </c>
      <c r="J281" t="s">
        <v>5095</v>
      </c>
      <c r="K281" t="s">
        <v>4684</v>
      </c>
      <c r="L281" t="s">
        <v>8783</v>
      </c>
      <c r="M281" t="s">
        <v>8784</v>
      </c>
      <c r="N281" t="s">
        <v>8785</v>
      </c>
      <c r="P281" t="s">
        <v>15964</v>
      </c>
    </row>
    <row r="282" spans="1:16">
      <c r="A282" t="s">
        <v>988</v>
      </c>
      <c r="B282" t="s">
        <v>4695</v>
      </c>
      <c r="C282" s="2">
        <v>47000000</v>
      </c>
      <c r="D282" s="2">
        <v>29781453</v>
      </c>
      <c r="E282" s="2">
        <v>29781453</v>
      </c>
      <c r="F282">
        <v>10</v>
      </c>
      <c r="G282">
        <v>19</v>
      </c>
      <c r="H282" t="s">
        <v>15925</v>
      </c>
      <c r="I282" t="s">
        <v>4600</v>
      </c>
      <c r="J282" t="s">
        <v>4661</v>
      </c>
      <c r="K282" t="s">
        <v>4834</v>
      </c>
      <c r="L282" t="s">
        <v>8776</v>
      </c>
      <c r="M282" t="s">
        <v>8777</v>
      </c>
      <c r="N282" t="s">
        <v>8778</v>
      </c>
      <c r="P282" t="s">
        <v>15964</v>
      </c>
    </row>
    <row r="283" spans="1:16">
      <c r="A283" t="s">
        <v>1268</v>
      </c>
      <c r="B283" t="s">
        <v>4628</v>
      </c>
      <c r="C283" s="2">
        <v>38000000</v>
      </c>
      <c r="D283" s="2">
        <v>24044532</v>
      </c>
      <c r="E283" s="2">
        <v>29544532</v>
      </c>
      <c r="F283">
        <v>5</v>
      </c>
      <c r="G283">
        <v>18</v>
      </c>
      <c r="H283" t="s">
        <v>15925</v>
      </c>
      <c r="I283" t="s">
        <v>4682</v>
      </c>
      <c r="J283" t="s">
        <v>4615</v>
      </c>
      <c r="K283" t="s">
        <v>8816</v>
      </c>
      <c r="L283" t="s">
        <v>8817</v>
      </c>
      <c r="M283" t="s">
        <v>7735</v>
      </c>
      <c r="N283" t="s">
        <v>8818</v>
      </c>
      <c r="P283" t="s">
        <v>15964</v>
      </c>
    </row>
    <row r="284" spans="1:16">
      <c r="A284" t="s">
        <v>1050</v>
      </c>
      <c r="B284" t="e">
        <v>#N/A</v>
      </c>
      <c r="C284" s="2">
        <v>45000000</v>
      </c>
      <c r="D284" s="2">
        <v>19719930</v>
      </c>
      <c r="E284" s="2">
        <v>29406132</v>
      </c>
      <c r="F284">
        <v>1</v>
      </c>
      <c r="G284">
        <v>19</v>
      </c>
      <c r="H284" t="s">
        <v>15925</v>
      </c>
      <c r="I284" t="e">
        <v>#N/A</v>
      </c>
      <c r="J284" t="e">
        <v>#N/A</v>
      </c>
      <c r="K284" t="e">
        <v>#N/A</v>
      </c>
      <c r="L284" t="e">
        <v>#N/A</v>
      </c>
      <c r="M284" t="e">
        <v>#N/A</v>
      </c>
      <c r="N284" t="e">
        <v>#N/A</v>
      </c>
      <c r="P284" t="s">
        <v>4635</v>
      </c>
    </row>
    <row r="285" spans="1:16">
      <c r="A285" t="s">
        <v>1373</v>
      </c>
      <c r="B285" t="s">
        <v>4628</v>
      </c>
      <c r="C285" s="2">
        <v>35000000</v>
      </c>
      <c r="D285" s="2">
        <v>23483357</v>
      </c>
      <c r="E285" s="2">
        <v>28906817</v>
      </c>
      <c r="F285">
        <v>11</v>
      </c>
      <c r="G285">
        <v>9</v>
      </c>
      <c r="H285" t="s">
        <v>15925</v>
      </c>
      <c r="I285" t="s">
        <v>4682</v>
      </c>
      <c r="J285" t="s">
        <v>4806</v>
      </c>
      <c r="K285" t="s">
        <v>6382</v>
      </c>
      <c r="L285" t="s">
        <v>8824</v>
      </c>
      <c r="M285" t="s">
        <v>8824</v>
      </c>
      <c r="N285" t="s">
        <v>8825</v>
      </c>
      <c r="P285" t="s">
        <v>15964</v>
      </c>
    </row>
    <row r="286" spans="1:16">
      <c r="A286" t="s">
        <v>2393</v>
      </c>
      <c r="B286" t="s">
        <v>4695</v>
      </c>
      <c r="C286" s="2">
        <v>16000000</v>
      </c>
      <c r="D286" s="2">
        <v>28734552</v>
      </c>
      <c r="E286" s="2">
        <v>28734552</v>
      </c>
      <c r="F286">
        <v>6</v>
      </c>
      <c r="G286">
        <v>27</v>
      </c>
      <c r="H286" t="s">
        <v>15925</v>
      </c>
      <c r="I286" t="s">
        <v>4682</v>
      </c>
      <c r="J286" t="s">
        <v>4608</v>
      </c>
      <c r="K286" t="s">
        <v>6339</v>
      </c>
      <c r="L286" t="s">
        <v>7964</v>
      </c>
      <c r="M286" t="s">
        <v>7964</v>
      </c>
      <c r="N286" t="s">
        <v>8787</v>
      </c>
      <c r="P286" t="s">
        <v>15964</v>
      </c>
    </row>
    <row r="287" spans="1:16">
      <c r="A287" t="s">
        <v>3325</v>
      </c>
      <c r="B287" t="s">
        <v>4977</v>
      </c>
      <c r="C287" s="2">
        <v>6000000</v>
      </c>
      <c r="D287" s="2">
        <v>27457409</v>
      </c>
      <c r="E287" s="2">
        <v>27958191</v>
      </c>
      <c r="F287">
        <v>3</v>
      </c>
      <c r="G287">
        <v>23</v>
      </c>
      <c r="H287" t="s">
        <v>15925</v>
      </c>
      <c r="I287" t="s">
        <v>4682</v>
      </c>
      <c r="J287" t="s">
        <v>4857</v>
      </c>
      <c r="K287" t="s">
        <v>4852</v>
      </c>
      <c r="L287" t="s">
        <v>8792</v>
      </c>
      <c r="M287" t="s">
        <v>8792</v>
      </c>
      <c r="N287" t="s">
        <v>8793</v>
      </c>
      <c r="P287" t="s">
        <v>15964</v>
      </c>
    </row>
    <row r="288" spans="1:16">
      <c r="A288" t="s">
        <v>2283</v>
      </c>
      <c r="B288" t="e">
        <v>#N/A</v>
      </c>
      <c r="C288" s="2">
        <v>18000000</v>
      </c>
      <c r="D288" s="2">
        <v>13491653</v>
      </c>
      <c r="E288" s="2">
        <v>27491653</v>
      </c>
      <c r="F288">
        <v>3</v>
      </c>
      <c r="G288">
        <v>30</v>
      </c>
      <c r="H288" t="s">
        <v>15925</v>
      </c>
      <c r="I288" t="e">
        <v>#N/A</v>
      </c>
      <c r="J288" t="e">
        <v>#N/A</v>
      </c>
      <c r="K288" t="e">
        <v>#N/A</v>
      </c>
      <c r="L288" t="e">
        <v>#N/A</v>
      </c>
      <c r="M288" t="e">
        <v>#N/A</v>
      </c>
      <c r="N288" t="e">
        <v>#N/A</v>
      </c>
      <c r="P288" t="s">
        <v>4635</v>
      </c>
    </row>
    <row r="289" spans="1:16">
      <c r="A289" t="s">
        <v>1197</v>
      </c>
      <c r="B289" t="s">
        <v>4621</v>
      </c>
      <c r="C289" s="2">
        <v>40000000</v>
      </c>
      <c r="D289" s="2">
        <v>27053815</v>
      </c>
      <c r="E289" s="2">
        <v>27053815</v>
      </c>
      <c r="F289">
        <v>9</v>
      </c>
      <c r="G289">
        <v>7</v>
      </c>
      <c r="H289" t="s">
        <v>15925</v>
      </c>
      <c r="I289" t="s">
        <v>4635</v>
      </c>
      <c r="J289">
        <v>0</v>
      </c>
      <c r="K289">
        <v>0</v>
      </c>
      <c r="L289">
        <v>0</v>
      </c>
      <c r="M289">
        <v>0</v>
      </c>
      <c r="N289">
        <v>0</v>
      </c>
      <c r="P289" t="s">
        <v>15964</v>
      </c>
    </row>
    <row r="290" spans="1:16">
      <c r="A290" t="s">
        <v>1970</v>
      </c>
      <c r="B290" t="e">
        <v>#N/A</v>
      </c>
      <c r="C290" s="2">
        <v>22000000</v>
      </c>
      <c r="D290" s="2">
        <v>19351569</v>
      </c>
      <c r="E290" s="2">
        <v>25873142</v>
      </c>
      <c r="F290">
        <v>2</v>
      </c>
      <c r="G290">
        <v>9</v>
      </c>
      <c r="H290" t="s">
        <v>15925</v>
      </c>
      <c r="I290" t="e">
        <v>#N/A</v>
      </c>
      <c r="J290" t="e">
        <v>#N/A</v>
      </c>
      <c r="K290" t="e">
        <v>#N/A</v>
      </c>
      <c r="L290" t="e">
        <v>#N/A</v>
      </c>
      <c r="M290" t="e">
        <v>#N/A</v>
      </c>
      <c r="N290" t="e">
        <v>#N/A</v>
      </c>
      <c r="P290" t="s">
        <v>16035</v>
      </c>
    </row>
    <row r="291" spans="1:16">
      <c r="A291" t="s">
        <v>2840</v>
      </c>
      <c r="B291" t="s">
        <v>4607</v>
      </c>
      <c r="C291" s="2">
        <v>11000000</v>
      </c>
      <c r="D291" s="2">
        <v>23978402</v>
      </c>
      <c r="E291" s="2">
        <v>25116103</v>
      </c>
      <c r="F291">
        <v>10</v>
      </c>
      <c r="G291">
        <v>12</v>
      </c>
      <c r="H291" t="s">
        <v>15925</v>
      </c>
      <c r="I291" t="s">
        <v>4600</v>
      </c>
      <c r="J291" t="s">
        <v>4957</v>
      </c>
      <c r="K291" t="s">
        <v>4708</v>
      </c>
      <c r="L291" t="s">
        <v>8820</v>
      </c>
      <c r="M291" t="s">
        <v>8821</v>
      </c>
      <c r="N291" t="s">
        <v>8822</v>
      </c>
      <c r="P291" t="s">
        <v>15964</v>
      </c>
    </row>
    <row r="292" spans="1:16">
      <c r="A292" t="s">
        <v>1269</v>
      </c>
      <c r="B292" t="s">
        <v>4677</v>
      </c>
      <c r="C292" s="2">
        <v>38000000</v>
      </c>
      <c r="D292" s="2">
        <v>22770864</v>
      </c>
      <c r="E292" s="2">
        <v>24515990</v>
      </c>
      <c r="F292">
        <v>12</v>
      </c>
      <c r="G292">
        <v>21</v>
      </c>
      <c r="H292" t="s">
        <v>15925</v>
      </c>
      <c r="I292" t="s">
        <v>4614</v>
      </c>
      <c r="J292" t="s">
        <v>4622</v>
      </c>
      <c r="K292" t="s">
        <v>4852</v>
      </c>
      <c r="L292" t="s">
        <v>7494</v>
      </c>
      <c r="M292" t="s">
        <v>8831</v>
      </c>
      <c r="N292" t="s">
        <v>8832</v>
      </c>
      <c r="P292" t="s">
        <v>15964</v>
      </c>
    </row>
    <row r="293" spans="1:16">
      <c r="A293" t="s">
        <v>1394</v>
      </c>
      <c r="B293" t="e">
        <v>#N/A</v>
      </c>
      <c r="C293" s="2">
        <v>35000000</v>
      </c>
      <c r="D293" s="2">
        <v>11405825</v>
      </c>
      <c r="E293" s="2">
        <v>24405825</v>
      </c>
      <c r="F293">
        <v>12</v>
      </c>
      <c r="G293">
        <v>25</v>
      </c>
      <c r="H293" t="s">
        <v>15925</v>
      </c>
      <c r="I293" t="e">
        <v>#N/A</v>
      </c>
      <c r="J293" t="e">
        <v>#N/A</v>
      </c>
      <c r="K293" t="e">
        <v>#N/A</v>
      </c>
      <c r="L293" t="e">
        <v>#N/A</v>
      </c>
      <c r="M293" t="e">
        <v>#N/A</v>
      </c>
      <c r="N293" t="e">
        <v>#N/A</v>
      </c>
      <c r="P293" t="s">
        <v>4635</v>
      </c>
    </row>
    <row r="294" spans="1:16">
      <c r="A294" t="s">
        <v>2279</v>
      </c>
      <c r="B294" t="e">
        <v>#N/A</v>
      </c>
      <c r="C294" s="2">
        <v>18000000</v>
      </c>
      <c r="D294" s="2">
        <v>15652637</v>
      </c>
      <c r="E294" s="2">
        <v>23889158</v>
      </c>
      <c r="F294">
        <v>10</v>
      </c>
      <c r="G294">
        <v>26</v>
      </c>
      <c r="H294" t="s">
        <v>15925</v>
      </c>
      <c r="I294" t="e">
        <v>#N/A</v>
      </c>
      <c r="J294" t="e">
        <v>#N/A</v>
      </c>
      <c r="K294" t="e">
        <v>#N/A</v>
      </c>
      <c r="L294" t="e">
        <v>#N/A</v>
      </c>
      <c r="M294" t="e">
        <v>#N/A</v>
      </c>
      <c r="N294" t="e">
        <v>#N/A</v>
      </c>
      <c r="P294" t="s">
        <v>16036</v>
      </c>
    </row>
    <row r="295" spans="1:16">
      <c r="A295" t="s">
        <v>3229</v>
      </c>
      <c r="B295" t="s">
        <v>4908</v>
      </c>
      <c r="C295" s="2">
        <v>7000000</v>
      </c>
      <c r="D295" s="2">
        <v>23247539</v>
      </c>
      <c r="E295" s="2">
        <v>23393939</v>
      </c>
      <c r="F295">
        <v>4</v>
      </c>
      <c r="G295">
        <v>11</v>
      </c>
      <c r="H295" t="s">
        <v>15925</v>
      </c>
      <c r="I295" t="s">
        <v>4614</v>
      </c>
      <c r="J295" t="s">
        <v>4935</v>
      </c>
      <c r="K295" t="s">
        <v>5279</v>
      </c>
      <c r="L295" t="s">
        <v>8827</v>
      </c>
      <c r="M295" t="s">
        <v>8828</v>
      </c>
      <c r="N295" t="s">
        <v>8829</v>
      </c>
      <c r="P295" t="s">
        <v>15964</v>
      </c>
    </row>
    <row r="296" spans="1:16">
      <c r="A296" t="s">
        <v>1972</v>
      </c>
      <c r="B296" t="e">
        <v>#N/A</v>
      </c>
      <c r="C296" s="2">
        <v>22000000</v>
      </c>
      <c r="D296" s="2">
        <v>17951431</v>
      </c>
      <c r="E296" s="2">
        <v>22861785</v>
      </c>
      <c r="F296">
        <v>9</v>
      </c>
      <c r="G296">
        <v>14</v>
      </c>
      <c r="H296" t="s">
        <v>15925</v>
      </c>
      <c r="I296" t="e">
        <v>#N/A</v>
      </c>
      <c r="J296" t="e">
        <v>#N/A</v>
      </c>
      <c r="K296" t="e">
        <v>#N/A</v>
      </c>
      <c r="L296" t="e">
        <v>#N/A</v>
      </c>
      <c r="M296" t="e">
        <v>#N/A</v>
      </c>
      <c r="N296" t="e">
        <v>#N/A</v>
      </c>
      <c r="P296" t="s">
        <v>4635</v>
      </c>
    </row>
    <row r="297" spans="1:16">
      <c r="A297" t="s">
        <v>2673</v>
      </c>
      <c r="B297" t="s">
        <v>4977</v>
      </c>
      <c r="C297" s="2">
        <v>13000000</v>
      </c>
      <c r="D297" s="2">
        <v>22235901</v>
      </c>
      <c r="E297" s="2">
        <v>22391450</v>
      </c>
      <c r="F297">
        <v>9</v>
      </c>
      <c r="G297">
        <v>7</v>
      </c>
      <c r="H297" t="s">
        <v>15925</v>
      </c>
      <c r="I297" t="s">
        <v>4682</v>
      </c>
      <c r="J297" t="s">
        <v>5460</v>
      </c>
      <c r="K297" t="s">
        <v>5174</v>
      </c>
      <c r="L297" t="s">
        <v>8834</v>
      </c>
      <c r="M297" t="s">
        <v>8834</v>
      </c>
      <c r="N297" t="s">
        <v>8835</v>
      </c>
      <c r="P297" t="s">
        <v>15964</v>
      </c>
    </row>
    <row r="298" spans="1:16">
      <c r="A298" t="s">
        <v>1929</v>
      </c>
      <c r="B298" t="s">
        <v>4677</v>
      </c>
      <c r="C298" s="2">
        <v>23000000</v>
      </c>
      <c r="D298" s="2">
        <v>21973182</v>
      </c>
      <c r="E298" s="2">
        <v>21973182</v>
      </c>
      <c r="F298">
        <v>10</v>
      </c>
      <c r="G298">
        <v>5</v>
      </c>
      <c r="H298" t="s">
        <v>15925</v>
      </c>
      <c r="I298" t="s">
        <v>4682</v>
      </c>
      <c r="J298" t="s">
        <v>5159</v>
      </c>
      <c r="K298" t="s">
        <v>5826</v>
      </c>
      <c r="L298" t="s">
        <v>8837</v>
      </c>
      <c r="M298" t="s">
        <v>8838</v>
      </c>
      <c r="N298" t="s">
        <v>8839</v>
      </c>
      <c r="P298" t="s">
        <v>15964</v>
      </c>
    </row>
    <row r="299" spans="1:16">
      <c r="A299" t="s">
        <v>3925</v>
      </c>
      <c r="B299" t="e">
        <v>#N/A</v>
      </c>
      <c r="C299" s="2">
        <v>2000000</v>
      </c>
      <c r="D299" s="2">
        <v>5383834</v>
      </c>
      <c r="E299" s="2">
        <v>20883834</v>
      </c>
      <c r="F299">
        <v>3</v>
      </c>
      <c r="G299">
        <v>30</v>
      </c>
      <c r="H299" t="s">
        <v>15925</v>
      </c>
      <c r="I299" t="e">
        <v>#N/A</v>
      </c>
      <c r="J299" t="e">
        <v>#N/A</v>
      </c>
      <c r="K299" t="e">
        <v>#N/A</v>
      </c>
      <c r="L299" t="e">
        <v>#N/A</v>
      </c>
      <c r="M299" t="e">
        <v>#N/A</v>
      </c>
      <c r="N299" t="e">
        <v>#N/A</v>
      </c>
      <c r="P299" t="s">
        <v>4635</v>
      </c>
    </row>
    <row r="300" spans="1:16">
      <c r="A300" t="s">
        <v>744</v>
      </c>
      <c r="B300" t="e">
        <v>#N/A</v>
      </c>
      <c r="C300" s="2">
        <v>60000000</v>
      </c>
      <c r="D300" s="2">
        <v>18208078</v>
      </c>
      <c r="E300" s="2">
        <v>20541668</v>
      </c>
      <c r="F300">
        <v>10</v>
      </c>
      <c r="G300">
        <v>19</v>
      </c>
      <c r="H300" t="s">
        <v>15925</v>
      </c>
      <c r="I300" t="e">
        <v>#N/A</v>
      </c>
      <c r="J300" t="e">
        <v>#N/A</v>
      </c>
      <c r="K300" t="e">
        <v>#N/A</v>
      </c>
      <c r="L300" t="e">
        <v>#N/A</v>
      </c>
      <c r="M300" t="e">
        <v>#N/A</v>
      </c>
      <c r="N300" t="e">
        <v>#N/A</v>
      </c>
      <c r="P300" t="s">
        <v>16037</v>
      </c>
    </row>
    <row r="301" spans="1:16">
      <c r="A301" t="s">
        <v>2922</v>
      </c>
      <c r="B301" t="s">
        <v>4628</v>
      </c>
      <c r="C301" s="2">
        <v>10000000</v>
      </c>
      <c r="D301" s="2">
        <v>20384136</v>
      </c>
      <c r="E301" s="2">
        <v>20384136</v>
      </c>
      <c r="F301">
        <v>2</v>
      </c>
      <c r="G301">
        <v>2</v>
      </c>
      <c r="H301" t="s">
        <v>15925</v>
      </c>
      <c r="I301" t="s">
        <v>4682</v>
      </c>
      <c r="J301" t="s">
        <v>4984</v>
      </c>
      <c r="K301" t="s">
        <v>4878</v>
      </c>
      <c r="L301" t="s">
        <v>8841</v>
      </c>
      <c r="M301" t="s">
        <v>8842</v>
      </c>
      <c r="N301" t="s">
        <v>8843</v>
      </c>
      <c r="P301" t="s">
        <v>15964</v>
      </c>
    </row>
    <row r="302" spans="1:16">
      <c r="A302" t="s">
        <v>2676</v>
      </c>
      <c r="B302" t="e">
        <v>#N/A</v>
      </c>
      <c r="C302" s="2">
        <v>13000000</v>
      </c>
      <c r="D302" s="2">
        <v>16929123</v>
      </c>
      <c r="E302" s="2">
        <v>19929123</v>
      </c>
      <c r="F302">
        <v>6</v>
      </c>
      <c r="G302">
        <v>29</v>
      </c>
      <c r="H302" t="s">
        <v>15925</v>
      </c>
      <c r="I302" t="e">
        <v>#N/A</v>
      </c>
      <c r="J302" t="e">
        <v>#N/A</v>
      </c>
      <c r="K302" t="e">
        <v>#N/A</v>
      </c>
      <c r="L302" t="e">
        <v>#N/A</v>
      </c>
      <c r="M302" t="e">
        <v>#N/A</v>
      </c>
      <c r="N302" t="e">
        <v>#N/A</v>
      </c>
      <c r="P302" t="s">
        <v>16038</v>
      </c>
    </row>
    <row r="303" spans="1:16">
      <c r="A303" t="s">
        <v>2944</v>
      </c>
      <c r="B303" t="e">
        <v>#N/A</v>
      </c>
      <c r="C303" s="2">
        <v>10000000</v>
      </c>
      <c r="D303" s="2">
        <v>11560259</v>
      </c>
      <c r="E303" s="2">
        <v>19860259</v>
      </c>
      <c r="F303">
        <v>3</v>
      </c>
      <c r="G303">
        <v>9</v>
      </c>
      <c r="H303" t="s">
        <v>15925</v>
      </c>
      <c r="I303" t="e">
        <v>#N/A</v>
      </c>
      <c r="J303" t="e">
        <v>#N/A</v>
      </c>
      <c r="K303" t="e">
        <v>#N/A</v>
      </c>
      <c r="L303" t="e">
        <v>#N/A</v>
      </c>
      <c r="M303" t="e">
        <v>#N/A</v>
      </c>
      <c r="N303" t="e">
        <v>#N/A</v>
      </c>
      <c r="P303" t="s">
        <v>4635</v>
      </c>
    </row>
    <row r="304" spans="1:16">
      <c r="A304" t="s">
        <v>2348</v>
      </c>
      <c r="B304" t="e">
        <v>#N/A</v>
      </c>
      <c r="C304" s="2">
        <v>17000000</v>
      </c>
      <c r="D304" s="2">
        <v>19693891</v>
      </c>
      <c r="E304" s="2">
        <v>19693891</v>
      </c>
      <c r="F304">
        <v>8</v>
      </c>
      <c r="G304">
        <v>24</v>
      </c>
      <c r="H304" t="s">
        <v>15925</v>
      </c>
      <c r="I304" t="e">
        <v>#N/A</v>
      </c>
      <c r="J304" t="e">
        <v>#N/A</v>
      </c>
      <c r="K304" t="e">
        <v>#N/A</v>
      </c>
      <c r="L304" t="e">
        <v>#N/A</v>
      </c>
      <c r="M304" t="e">
        <v>#N/A</v>
      </c>
      <c r="N304" t="e">
        <v>#N/A</v>
      </c>
      <c r="P304" t="s">
        <v>16039</v>
      </c>
    </row>
    <row r="305" spans="1:16">
      <c r="A305" t="s">
        <v>1272</v>
      </c>
      <c r="B305" t="e">
        <v>#N/A</v>
      </c>
      <c r="C305" s="2">
        <v>38000000</v>
      </c>
      <c r="D305" s="2">
        <v>16991902</v>
      </c>
      <c r="E305" s="2">
        <v>19317765</v>
      </c>
      <c r="F305">
        <v>9</v>
      </c>
      <c r="G305">
        <v>7</v>
      </c>
      <c r="H305" t="s">
        <v>15925</v>
      </c>
      <c r="I305" t="e">
        <v>#N/A</v>
      </c>
      <c r="J305" t="e">
        <v>#N/A</v>
      </c>
      <c r="K305" t="e">
        <v>#N/A</v>
      </c>
      <c r="L305" t="e">
        <v>#N/A</v>
      </c>
      <c r="M305" t="e">
        <v>#N/A</v>
      </c>
      <c r="N305" t="e">
        <v>#N/A</v>
      </c>
      <c r="P305" t="s">
        <v>16040</v>
      </c>
    </row>
    <row r="306" spans="1:16">
      <c r="A306" t="s">
        <v>658</v>
      </c>
      <c r="B306" t="e">
        <v>#N/A</v>
      </c>
      <c r="C306" s="2">
        <v>62000000</v>
      </c>
      <c r="D306" s="2">
        <v>15738632</v>
      </c>
      <c r="E306" s="2">
        <v>18708848</v>
      </c>
      <c r="F306">
        <v>2</v>
      </c>
      <c r="G306">
        <v>23</v>
      </c>
      <c r="H306" t="s">
        <v>15925</v>
      </c>
      <c r="I306" t="e">
        <v>#N/A</v>
      </c>
      <c r="J306" t="e">
        <v>#N/A</v>
      </c>
      <c r="K306" t="e">
        <v>#N/A</v>
      </c>
      <c r="L306" t="e">
        <v>#N/A</v>
      </c>
      <c r="M306" t="e">
        <v>#N/A</v>
      </c>
      <c r="N306" t="e">
        <v>#N/A</v>
      </c>
      <c r="P306" t="s">
        <v>16041</v>
      </c>
    </row>
    <row r="307" spans="1:16">
      <c r="A307" t="s">
        <v>1742</v>
      </c>
      <c r="B307" t="e">
        <v>#N/A</v>
      </c>
      <c r="C307" s="2">
        <v>26000000</v>
      </c>
      <c r="D307" s="2">
        <v>7496522</v>
      </c>
      <c r="E307" s="2">
        <v>18496522</v>
      </c>
      <c r="F307">
        <v>8</v>
      </c>
      <c r="G307">
        <v>24</v>
      </c>
      <c r="H307" t="s">
        <v>15925</v>
      </c>
      <c r="I307" t="e">
        <v>#N/A</v>
      </c>
      <c r="J307" t="e">
        <v>#N/A</v>
      </c>
      <c r="K307" t="e">
        <v>#N/A</v>
      </c>
      <c r="L307" t="e">
        <v>#N/A</v>
      </c>
      <c r="M307" t="e">
        <v>#N/A</v>
      </c>
      <c r="N307" t="e">
        <v>#N/A</v>
      </c>
      <c r="P307" t="s">
        <v>16042</v>
      </c>
    </row>
    <row r="308" spans="1:16">
      <c r="A308" t="s">
        <v>1598</v>
      </c>
      <c r="B308" t="e">
        <v>#N/A</v>
      </c>
      <c r="C308" s="2">
        <v>30000000</v>
      </c>
      <c r="D308" s="2">
        <v>10965209</v>
      </c>
      <c r="E308" s="2">
        <v>17865209</v>
      </c>
      <c r="F308">
        <v>1</v>
      </c>
      <c r="G308">
        <v>12</v>
      </c>
      <c r="H308" t="s">
        <v>15925</v>
      </c>
      <c r="I308" t="e">
        <v>#N/A</v>
      </c>
      <c r="J308" t="e">
        <v>#N/A</v>
      </c>
      <c r="K308" t="e">
        <v>#N/A</v>
      </c>
      <c r="L308" t="e">
        <v>#N/A</v>
      </c>
      <c r="M308" t="e">
        <v>#N/A</v>
      </c>
      <c r="N308" t="e">
        <v>#N/A</v>
      </c>
      <c r="P308" t="s">
        <v>16043</v>
      </c>
    </row>
    <row r="309" spans="1:16">
      <c r="A309" t="s">
        <v>2770</v>
      </c>
      <c r="B309" t="e">
        <v>#N/A</v>
      </c>
      <c r="C309" s="2">
        <v>12000000</v>
      </c>
      <c r="D309" s="2">
        <v>17292381</v>
      </c>
      <c r="E309" s="2">
        <v>17292381</v>
      </c>
      <c r="F309">
        <v>10</v>
      </c>
      <c r="G309">
        <v>5</v>
      </c>
      <c r="H309" t="s">
        <v>15925</v>
      </c>
      <c r="I309" t="e">
        <v>#N/A</v>
      </c>
      <c r="J309" t="e">
        <v>#N/A</v>
      </c>
      <c r="K309" t="e">
        <v>#N/A</v>
      </c>
      <c r="L309" t="e">
        <v>#N/A</v>
      </c>
      <c r="M309" t="e">
        <v>#N/A</v>
      </c>
      <c r="N309" t="e">
        <v>#N/A</v>
      </c>
      <c r="P309" t="s">
        <v>16044</v>
      </c>
    </row>
    <row r="310" spans="1:16">
      <c r="A310" t="s">
        <v>1738</v>
      </c>
      <c r="B310" t="e">
        <v>#N/A</v>
      </c>
      <c r="C310" s="2">
        <v>26000000</v>
      </c>
      <c r="D310" s="2">
        <v>16521410</v>
      </c>
      <c r="E310" s="2">
        <v>16521410</v>
      </c>
      <c r="F310">
        <v>8</v>
      </c>
      <c r="G310">
        <v>3</v>
      </c>
      <c r="H310" t="s">
        <v>15925</v>
      </c>
      <c r="I310" t="e">
        <v>#N/A</v>
      </c>
      <c r="J310" t="e">
        <v>#N/A</v>
      </c>
      <c r="K310" t="e">
        <v>#N/A</v>
      </c>
      <c r="L310" t="e">
        <v>#N/A</v>
      </c>
      <c r="M310" t="e">
        <v>#N/A</v>
      </c>
      <c r="N310" t="e">
        <v>#N/A</v>
      </c>
      <c r="P310" t="s">
        <v>4635</v>
      </c>
    </row>
    <row r="311" spans="1:16">
      <c r="A311" t="s">
        <v>1233</v>
      </c>
      <c r="B311" t="e">
        <v>#N/A</v>
      </c>
      <c r="C311" s="2">
        <v>40000000</v>
      </c>
      <c r="D311" s="2">
        <v>4777007</v>
      </c>
      <c r="E311" s="2">
        <v>16172200</v>
      </c>
      <c r="F311">
        <v>4</v>
      </c>
      <c r="G311">
        <v>6</v>
      </c>
      <c r="H311" t="s">
        <v>15925</v>
      </c>
      <c r="I311" t="e">
        <v>#N/A</v>
      </c>
      <c r="J311" t="e">
        <v>#N/A</v>
      </c>
      <c r="K311" t="e">
        <v>#N/A</v>
      </c>
      <c r="L311" t="e">
        <v>#N/A</v>
      </c>
      <c r="M311" t="e">
        <v>#N/A</v>
      </c>
      <c r="N311" t="e">
        <v>#N/A</v>
      </c>
      <c r="P311" t="s">
        <v>4635</v>
      </c>
    </row>
    <row r="312" spans="1:16">
      <c r="A312" t="s">
        <v>3461</v>
      </c>
      <c r="B312" t="e">
        <v>#N/A</v>
      </c>
      <c r="C312" s="2">
        <v>5000000</v>
      </c>
      <c r="D312" s="2">
        <v>16017403</v>
      </c>
      <c r="E312" s="2">
        <v>16017403</v>
      </c>
      <c r="F312">
        <v>8</v>
      </c>
      <c r="G312">
        <v>31</v>
      </c>
      <c r="H312" t="s">
        <v>15925</v>
      </c>
      <c r="I312" t="e">
        <v>#N/A</v>
      </c>
      <c r="J312" t="e">
        <v>#N/A</v>
      </c>
      <c r="K312" t="e">
        <v>#N/A</v>
      </c>
      <c r="L312" t="e">
        <v>#N/A</v>
      </c>
      <c r="M312" t="e">
        <v>#N/A</v>
      </c>
      <c r="N312" t="e">
        <v>#N/A</v>
      </c>
      <c r="P312" t="s">
        <v>4635</v>
      </c>
    </row>
    <row r="313" spans="1:16">
      <c r="A313" t="s">
        <v>3408</v>
      </c>
      <c r="B313" t="e">
        <v>#N/A</v>
      </c>
      <c r="C313" s="2">
        <v>5500000</v>
      </c>
      <c r="D313" s="2">
        <v>5580479</v>
      </c>
      <c r="E313" s="2">
        <v>15155021</v>
      </c>
      <c r="F313">
        <v>12</v>
      </c>
      <c r="G313">
        <v>14</v>
      </c>
      <c r="H313" t="s">
        <v>15925</v>
      </c>
      <c r="I313" t="e">
        <v>#N/A</v>
      </c>
      <c r="J313" t="e">
        <v>#N/A</v>
      </c>
      <c r="K313" t="e">
        <v>#N/A</v>
      </c>
      <c r="L313" t="e">
        <v>#N/A</v>
      </c>
      <c r="M313" t="e">
        <v>#N/A</v>
      </c>
      <c r="N313" t="e">
        <v>#N/A</v>
      </c>
      <c r="P313" t="s">
        <v>16045</v>
      </c>
    </row>
    <row r="314" spans="1:16">
      <c r="A314" t="s">
        <v>2845</v>
      </c>
      <c r="B314" t="e">
        <v>#N/A</v>
      </c>
      <c r="C314" s="2">
        <v>11000000</v>
      </c>
      <c r="D314" s="2">
        <v>13906394</v>
      </c>
      <c r="E314" s="2">
        <v>14786394</v>
      </c>
      <c r="F314">
        <v>11</v>
      </c>
      <c r="G314">
        <v>21</v>
      </c>
      <c r="H314" t="s">
        <v>15925</v>
      </c>
      <c r="I314" t="e">
        <v>#N/A</v>
      </c>
      <c r="J314" t="e">
        <v>#N/A</v>
      </c>
      <c r="K314" t="e">
        <v>#N/A</v>
      </c>
      <c r="L314" t="e">
        <v>#N/A</v>
      </c>
      <c r="M314" t="e">
        <v>#N/A</v>
      </c>
      <c r="N314" t="e">
        <v>#N/A</v>
      </c>
      <c r="P314" t="s">
        <v>16046</v>
      </c>
    </row>
    <row r="315" spans="1:16">
      <c r="A315" t="s">
        <v>1973</v>
      </c>
      <c r="B315" t="e">
        <v>#N/A</v>
      </c>
      <c r="C315" s="2">
        <v>22000000</v>
      </c>
      <c r="D315" s="2">
        <v>14252830</v>
      </c>
      <c r="E315" s="2">
        <v>14252830</v>
      </c>
      <c r="F315">
        <v>4</v>
      </c>
      <c r="G315">
        <v>11</v>
      </c>
      <c r="H315" t="s">
        <v>15925</v>
      </c>
      <c r="I315" t="e">
        <v>#N/A</v>
      </c>
      <c r="J315" t="e">
        <v>#N/A</v>
      </c>
      <c r="K315" t="e">
        <v>#N/A</v>
      </c>
      <c r="L315" t="e">
        <v>#N/A</v>
      </c>
      <c r="M315" t="e">
        <v>#N/A</v>
      </c>
      <c r="N315" t="e">
        <v>#N/A</v>
      </c>
      <c r="P315" t="s">
        <v>16047</v>
      </c>
    </row>
    <row r="316" spans="1:16">
      <c r="A316" t="s">
        <v>2511</v>
      </c>
      <c r="B316" t="e">
        <v>#N/A</v>
      </c>
      <c r="C316" s="2">
        <v>15000000</v>
      </c>
      <c r="D316" s="2">
        <v>14249005</v>
      </c>
      <c r="E316" s="2">
        <v>14249005</v>
      </c>
      <c r="F316">
        <v>4</v>
      </c>
      <c r="G316">
        <v>20</v>
      </c>
      <c r="H316" t="s">
        <v>15925</v>
      </c>
      <c r="I316" t="e">
        <v>#N/A</v>
      </c>
      <c r="J316" t="e">
        <v>#N/A</v>
      </c>
      <c r="K316" t="e">
        <v>#N/A</v>
      </c>
      <c r="L316" t="e">
        <v>#N/A</v>
      </c>
      <c r="M316" t="e">
        <v>#N/A</v>
      </c>
      <c r="N316" t="e">
        <v>#N/A</v>
      </c>
      <c r="P316" t="s">
        <v>16048</v>
      </c>
    </row>
    <row r="317" spans="1:16">
      <c r="A317" t="s">
        <v>580</v>
      </c>
      <c r="B317" t="e">
        <v>#N/A</v>
      </c>
      <c r="C317" s="2">
        <v>70000000</v>
      </c>
      <c r="D317" s="2">
        <v>13596911</v>
      </c>
      <c r="E317" s="2">
        <v>13596911</v>
      </c>
      <c r="F317">
        <v>8</v>
      </c>
      <c r="G317">
        <v>10</v>
      </c>
      <c r="H317" t="s">
        <v>15925</v>
      </c>
      <c r="I317" t="e">
        <v>#N/A</v>
      </c>
      <c r="J317" t="e">
        <v>#N/A</v>
      </c>
      <c r="K317" t="e">
        <v>#N/A</v>
      </c>
      <c r="L317" t="e">
        <v>#N/A</v>
      </c>
      <c r="M317" t="e">
        <v>#N/A</v>
      </c>
      <c r="N317" t="e">
        <v>#N/A</v>
      </c>
      <c r="P317" t="s">
        <v>16049</v>
      </c>
    </row>
    <row r="318" spans="1:16">
      <c r="A318" t="s">
        <v>2847</v>
      </c>
      <c r="B318" t="e">
        <v>#N/A</v>
      </c>
      <c r="C318" s="2">
        <v>11000000</v>
      </c>
      <c r="D318" s="2">
        <v>13558739</v>
      </c>
      <c r="E318" s="2">
        <v>13558739</v>
      </c>
      <c r="F318">
        <v>3</v>
      </c>
      <c r="G318">
        <v>30</v>
      </c>
      <c r="H318" t="s">
        <v>15925</v>
      </c>
      <c r="I318" t="e">
        <v>#N/A</v>
      </c>
      <c r="J318" t="e">
        <v>#N/A</v>
      </c>
      <c r="K318" t="e">
        <v>#N/A</v>
      </c>
      <c r="L318" t="e">
        <v>#N/A</v>
      </c>
      <c r="M318" t="e">
        <v>#N/A</v>
      </c>
      <c r="N318" t="e">
        <v>#N/A</v>
      </c>
      <c r="P318" t="s">
        <v>16050</v>
      </c>
    </row>
    <row r="319" spans="1:16">
      <c r="A319" t="s">
        <v>1392</v>
      </c>
      <c r="B319" t="e">
        <v>#N/A</v>
      </c>
      <c r="C319" s="2">
        <v>35000000</v>
      </c>
      <c r="D319" s="2">
        <v>13264986</v>
      </c>
      <c r="E319" s="2">
        <v>13264986</v>
      </c>
      <c r="F319">
        <v>8</v>
      </c>
      <c r="G319">
        <v>17</v>
      </c>
      <c r="H319" t="s">
        <v>15925</v>
      </c>
      <c r="I319" t="e">
        <v>#N/A</v>
      </c>
      <c r="J319" t="e">
        <v>#N/A</v>
      </c>
      <c r="K319" t="e">
        <v>#N/A</v>
      </c>
      <c r="L319" t="e">
        <v>#N/A</v>
      </c>
      <c r="M319" t="e">
        <v>#N/A</v>
      </c>
      <c r="N319" t="e">
        <v>#N/A</v>
      </c>
      <c r="P319" t="s">
        <v>16051</v>
      </c>
    </row>
    <row r="320" spans="1:16">
      <c r="A320" t="s">
        <v>2540</v>
      </c>
      <c r="B320" t="e">
        <v>#N/A</v>
      </c>
      <c r="C320" s="2">
        <v>15000000</v>
      </c>
      <c r="D320" s="2">
        <v>7219578</v>
      </c>
      <c r="E320" s="2">
        <v>11919578</v>
      </c>
      <c r="F320">
        <v>10</v>
      </c>
      <c r="G320">
        <v>8</v>
      </c>
      <c r="H320" t="s">
        <v>15925</v>
      </c>
      <c r="I320" t="e">
        <v>#N/A</v>
      </c>
      <c r="J320" t="e">
        <v>#N/A</v>
      </c>
      <c r="K320" t="e">
        <v>#N/A</v>
      </c>
      <c r="L320" t="e">
        <v>#N/A</v>
      </c>
      <c r="M320" t="e">
        <v>#N/A</v>
      </c>
      <c r="N320" t="e">
        <v>#N/A</v>
      </c>
      <c r="P320" t="s">
        <v>16052</v>
      </c>
    </row>
    <row r="321" spans="1:16">
      <c r="A321" t="s">
        <v>3206</v>
      </c>
      <c r="B321" t="e">
        <v>#N/A</v>
      </c>
      <c r="C321" s="2">
        <v>7500000</v>
      </c>
      <c r="D321" s="2">
        <v>0</v>
      </c>
      <c r="E321" s="2">
        <v>10834406</v>
      </c>
      <c r="F321">
        <v>12</v>
      </c>
      <c r="G321">
        <v>31</v>
      </c>
      <c r="H321" t="s">
        <v>15925</v>
      </c>
      <c r="I321" t="e">
        <v>#N/A</v>
      </c>
      <c r="J321" t="e">
        <v>#N/A</v>
      </c>
      <c r="K321" t="e">
        <v>#N/A</v>
      </c>
      <c r="L321" t="e">
        <v>#N/A</v>
      </c>
      <c r="M321" t="e">
        <v>#N/A</v>
      </c>
      <c r="N321" t="e">
        <v>#N/A</v>
      </c>
      <c r="P321" t="s">
        <v>16053</v>
      </c>
    </row>
    <row r="322" spans="1:16">
      <c r="A322" t="s">
        <v>2619</v>
      </c>
      <c r="B322" t="e">
        <v>#N/A</v>
      </c>
      <c r="C322" s="2">
        <v>14000000</v>
      </c>
      <c r="D322" s="2">
        <v>10397365</v>
      </c>
      <c r="E322" s="2">
        <v>10397365</v>
      </c>
      <c r="F322">
        <v>2</v>
      </c>
      <c r="G322">
        <v>2</v>
      </c>
      <c r="H322" t="s">
        <v>15925</v>
      </c>
      <c r="I322" t="e">
        <v>#N/A</v>
      </c>
      <c r="J322" t="e">
        <v>#N/A</v>
      </c>
      <c r="K322" t="e">
        <v>#N/A</v>
      </c>
      <c r="L322" t="e">
        <v>#N/A</v>
      </c>
      <c r="M322" t="e">
        <v>#N/A</v>
      </c>
      <c r="N322" t="e">
        <v>#N/A</v>
      </c>
      <c r="P322" t="s">
        <v>16054</v>
      </c>
    </row>
    <row r="323" spans="1:16">
      <c r="A323" t="s">
        <v>247</v>
      </c>
      <c r="B323" t="e">
        <v>#N/A</v>
      </c>
      <c r="C323" s="2">
        <v>105000000</v>
      </c>
      <c r="D323" s="2">
        <v>6712451</v>
      </c>
      <c r="E323" s="2">
        <v>10364769</v>
      </c>
      <c r="F323">
        <v>4</v>
      </c>
      <c r="G323">
        <v>27</v>
      </c>
      <c r="H323" t="s">
        <v>15925</v>
      </c>
      <c r="I323" t="e">
        <v>#N/A</v>
      </c>
      <c r="J323" t="e">
        <v>#N/A</v>
      </c>
      <c r="K323" t="e">
        <v>#N/A</v>
      </c>
      <c r="L323" t="e">
        <v>#N/A</v>
      </c>
      <c r="M323" t="e">
        <v>#N/A</v>
      </c>
      <c r="N323" t="e">
        <v>#N/A</v>
      </c>
      <c r="P323" t="s">
        <v>16055</v>
      </c>
    </row>
    <row r="324" spans="1:16">
      <c r="A324" t="s">
        <v>3582</v>
      </c>
      <c r="B324" t="e">
        <v>#N/A</v>
      </c>
      <c r="C324" s="2">
        <v>4300000</v>
      </c>
      <c r="D324" s="2">
        <v>6946056</v>
      </c>
      <c r="E324" s="2">
        <v>10158355</v>
      </c>
      <c r="F324">
        <v>6</v>
      </c>
      <c r="G324">
        <v>13</v>
      </c>
      <c r="H324" t="s">
        <v>15925</v>
      </c>
      <c r="I324" t="e">
        <v>#N/A</v>
      </c>
      <c r="J324" t="e">
        <v>#N/A</v>
      </c>
      <c r="K324" t="e">
        <v>#N/A</v>
      </c>
      <c r="L324" t="e">
        <v>#N/A</v>
      </c>
      <c r="M324" t="e">
        <v>#N/A</v>
      </c>
      <c r="N324" t="e">
        <v>#N/A</v>
      </c>
      <c r="P324" t="s">
        <v>16056</v>
      </c>
    </row>
    <row r="325" spans="1:16">
      <c r="A325" t="s">
        <v>3613</v>
      </c>
      <c r="B325" t="e">
        <v>#N/A</v>
      </c>
      <c r="C325" s="2">
        <v>4000000</v>
      </c>
      <c r="D325" s="2">
        <v>10097096</v>
      </c>
      <c r="E325" s="2">
        <v>10097096</v>
      </c>
      <c r="F325">
        <v>11</v>
      </c>
      <c r="G325">
        <v>14</v>
      </c>
      <c r="H325" t="s">
        <v>15925</v>
      </c>
      <c r="I325" t="e">
        <v>#N/A</v>
      </c>
      <c r="J325" t="e">
        <v>#N/A</v>
      </c>
      <c r="K325" t="e">
        <v>#N/A</v>
      </c>
      <c r="L325" t="e">
        <v>#N/A</v>
      </c>
      <c r="M325" t="e">
        <v>#N/A</v>
      </c>
      <c r="N325" t="e">
        <v>#N/A</v>
      </c>
      <c r="P325" t="s">
        <v>16057</v>
      </c>
    </row>
    <row r="326" spans="1:16">
      <c r="A326" t="s">
        <v>3764</v>
      </c>
      <c r="B326" t="e">
        <v>#N/A</v>
      </c>
      <c r="C326" s="2">
        <v>3000000</v>
      </c>
      <c r="D326" s="2">
        <v>8823109</v>
      </c>
      <c r="E326" s="2">
        <v>9981635</v>
      </c>
      <c r="F326">
        <v>8</v>
      </c>
      <c r="G326">
        <v>8</v>
      </c>
      <c r="H326" t="s">
        <v>15925</v>
      </c>
      <c r="I326" t="e">
        <v>#N/A</v>
      </c>
      <c r="J326" t="e">
        <v>#N/A</v>
      </c>
      <c r="K326" t="e">
        <v>#N/A</v>
      </c>
      <c r="L326" t="e">
        <v>#N/A</v>
      </c>
      <c r="M326" t="e">
        <v>#N/A</v>
      </c>
      <c r="N326" t="e">
        <v>#N/A</v>
      </c>
      <c r="P326" t="s">
        <v>16058</v>
      </c>
    </row>
    <row r="327" spans="1:16">
      <c r="A327" t="s">
        <v>3407</v>
      </c>
      <c r="B327" t="e">
        <v>#N/A</v>
      </c>
      <c r="C327" s="2">
        <v>5500000</v>
      </c>
      <c r="D327" s="2">
        <v>6217849</v>
      </c>
      <c r="E327" s="2">
        <v>8761608</v>
      </c>
      <c r="F327">
        <v>7</v>
      </c>
      <c r="G327">
        <v>20</v>
      </c>
      <c r="H327" t="s">
        <v>15925</v>
      </c>
      <c r="I327" t="e">
        <v>#N/A</v>
      </c>
      <c r="J327" t="e">
        <v>#N/A</v>
      </c>
      <c r="K327" t="e">
        <v>#N/A</v>
      </c>
      <c r="L327" t="e">
        <v>#N/A</v>
      </c>
      <c r="M327" t="e">
        <v>#N/A</v>
      </c>
      <c r="N327" t="e">
        <v>#N/A</v>
      </c>
      <c r="P327" t="s">
        <v>16059</v>
      </c>
    </row>
    <row r="328" spans="1:16">
      <c r="A328" t="s">
        <v>1673</v>
      </c>
      <c r="B328" t="e">
        <v>#N/A</v>
      </c>
      <c r="C328" s="2">
        <v>28000000</v>
      </c>
      <c r="D328" s="2">
        <v>8434601</v>
      </c>
      <c r="E328" s="2">
        <v>8434601</v>
      </c>
      <c r="F328">
        <v>8</v>
      </c>
      <c r="G328">
        <v>24</v>
      </c>
      <c r="H328" t="s">
        <v>15925</v>
      </c>
      <c r="I328" t="e">
        <v>#N/A</v>
      </c>
      <c r="J328" t="e">
        <v>#N/A</v>
      </c>
      <c r="K328" t="e">
        <v>#N/A</v>
      </c>
      <c r="L328" t="e">
        <v>#N/A</v>
      </c>
      <c r="M328" t="e">
        <v>#N/A</v>
      </c>
      <c r="N328" t="e">
        <v>#N/A</v>
      </c>
      <c r="P328" t="s">
        <v>4635</v>
      </c>
    </row>
    <row r="329" spans="1:16">
      <c r="A329" t="s">
        <v>2956</v>
      </c>
      <c r="B329" t="e">
        <v>#N/A</v>
      </c>
      <c r="C329" s="2">
        <v>10000000</v>
      </c>
      <c r="D329" s="2">
        <v>7316658</v>
      </c>
      <c r="E329" s="2">
        <v>8378853</v>
      </c>
      <c r="F329">
        <v>10</v>
      </c>
      <c r="G329">
        <v>24</v>
      </c>
      <c r="H329" t="s">
        <v>15925</v>
      </c>
      <c r="I329" t="e">
        <v>#N/A</v>
      </c>
      <c r="J329" t="e">
        <v>#N/A</v>
      </c>
      <c r="K329" t="e">
        <v>#N/A</v>
      </c>
      <c r="L329" t="e">
        <v>#N/A</v>
      </c>
      <c r="M329" t="e">
        <v>#N/A</v>
      </c>
      <c r="N329" t="e">
        <v>#N/A</v>
      </c>
      <c r="P329" t="s">
        <v>16060</v>
      </c>
    </row>
    <row r="330" spans="1:16">
      <c r="A330" t="s">
        <v>3564</v>
      </c>
      <c r="B330" t="e">
        <v>#N/A</v>
      </c>
      <c r="C330" s="2">
        <v>4500000</v>
      </c>
      <c r="D330" s="2">
        <v>1270522</v>
      </c>
      <c r="E330" s="2">
        <v>7301393</v>
      </c>
      <c r="F330">
        <v>10</v>
      </c>
      <c r="G330">
        <v>26</v>
      </c>
      <c r="H330" t="s">
        <v>15925</v>
      </c>
      <c r="I330" t="e">
        <v>#N/A</v>
      </c>
      <c r="J330" t="e">
        <v>#N/A</v>
      </c>
      <c r="K330" t="e">
        <v>#N/A</v>
      </c>
      <c r="L330" t="e">
        <v>#N/A</v>
      </c>
      <c r="M330" t="e">
        <v>#N/A</v>
      </c>
      <c r="N330" t="e">
        <v>#N/A</v>
      </c>
      <c r="P330" t="s">
        <v>16061</v>
      </c>
    </row>
    <row r="331" spans="1:16">
      <c r="A331" t="s">
        <v>3485</v>
      </c>
      <c r="B331" t="e">
        <v>#N/A</v>
      </c>
      <c r="C331" s="2">
        <v>5000000</v>
      </c>
      <c r="D331" s="2">
        <v>6755271</v>
      </c>
      <c r="E331" s="2">
        <v>6755271</v>
      </c>
      <c r="F331">
        <v>4</v>
      </c>
      <c r="G331">
        <v>27</v>
      </c>
      <c r="H331" t="s">
        <v>15925</v>
      </c>
      <c r="I331" t="e">
        <v>#N/A</v>
      </c>
      <c r="J331" t="e">
        <v>#N/A</v>
      </c>
      <c r="K331" t="e">
        <v>#N/A</v>
      </c>
      <c r="L331" t="e">
        <v>#N/A</v>
      </c>
      <c r="M331" t="e">
        <v>#N/A</v>
      </c>
      <c r="N331" t="e">
        <v>#N/A</v>
      </c>
      <c r="P331" t="s">
        <v>16062</v>
      </c>
    </row>
    <row r="332" spans="1:16">
      <c r="A332" t="s">
        <v>1980</v>
      </c>
      <c r="B332" t="e">
        <v>#N/A</v>
      </c>
      <c r="C332" s="2">
        <v>22000000</v>
      </c>
      <c r="D332" s="2">
        <v>6047691</v>
      </c>
      <c r="E332" s="2">
        <v>6047691</v>
      </c>
      <c r="F332">
        <v>9</v>
      </c>
      <c r="G332">
        <v>21</v>
      </c>
      <c r="H332" t="s">
        <v>15925</v>
      </c>
      <c r="I332" t="e">
        <v>#N/A</v>
      </c>
      <c r="J332" t="e">
        <v>#N/A</v>
      </c>
      <c r="K332" t="e">
        <v>#N/A</v>
      </c>
      <c r="L332" t="e">
        <v>#N/A</v>
      </c>
      <c r="M332" t="e">
        <v>#N/A</v>
      </c>
      <c r="N332" t="e">
        <v>#N/A</v>
      </c>
      <c r="P332" t="s">
        <v>4635</v>
      </c>
    </row>
    <row r="333" spans="1:16">
      <c r="A333" t="s">
        <v>1867</v>
      </c>
      <c r="B333" t="e">
        <v>#N/A</v>
      </c>
      <c r="C333" s="2">
        <v>25000000</v>
      </c>
      <c r="D333" s="2">
        <v>5516708</v>
      </c>
      <c r="E333" s="2">
        <v>5516708</v>
      </c>
      <c r="F333">
        <v>3</v>
      </c>
      <c r="G333">
        <v>23</v>
      </c>
      <c r="H333" t="s">
        <v>15925</v>
      </c>
      <c r="I333" t="e">
        <v>#N/A</v>
      </c>
      <c r="J333" t="e">
        <v>#N/A</v>
      </c>
      <c r="K333" t="e">
        <v>#N/A</v>
      </c>
      <c r="L333" t="e">
        <v>#N/A</v>
      </c>
      <c r="M333" t="e">
        <v>#N/A</v>
      </c>
      <c r="N333" t="e">
        <v>#N/A</v>
      </c>
      <c r="P333" t="s">
        <v>16063</v>
      </c>
    </row>
    <row r="334" spans="1:16">
      <c r="A334" t="s">
        <v>3491</v>
      </c>
      <c r="B334" t="e">
        <v>#N/A</v>
      </c>
      <c r="C334" s="2">
        <v>5000000</v>
      </c>
      <c r="D334" s="2">
        <v>5308707</v>
      </c>
      <c r="E334" s="2">
        <v>5476060</v>
      </c>
      <c r="F334">
        <v>7</v>
      </c>
      <c r="G334">
        <v>13</v>
      </c>
      <c r="H334" t="s">
        <v>15925</v>
      </c>
      <c r="I334" t="e">
        <v>#N/A</v>
      </c>
      <c r="J334" t="e">
        <v>#N/A</v>
      </c>
      <c r="K334" t="e">
        <v>#N/A</v>
      </c>
      <c r="L334" t="e">
        <v>#N/A</v>
      </c>
      <c r="M334" t="e">
        <v>#N/A</v>
      </c>
      <c r="N334" t="e">
        <v>#N/A</v>
      </c>
      <c r="P334" t="s">
        <v>16064</v>
      </c>
    </row>
    <row r="335" spans="1:16">
      <c r="A335" t="s">
        <v>520</v>
      </c>
      <c r="B335" t="e">
        <v>#N/A</v>
      </c>
      <c r="C335" s="2">
        <v>75000000</v>
      </c>
      <c r="D335" s="2">
        <v>5409517</v>
      </c>
      <c r="E335" s="2">
        <v>5409517</v>
      </c>
      <c r="F335">
        <v>2</v>
      </c>
      <c r="G335">
        <v>23</v>
      </c>
      <c r="H335" t="s">
        <v>15925</v>
      </c>
      <c r="I335" t="e">
        <v>#N/A</v>
      </c>
      <c r="J335" t="e">
        <v>#N/A</v>
      </c>
      <c r="K335" t="e">
        <v>#N/A</v>
      </c>
      <c r="L335" t="e">
        <v>#N/A</v>
      </c>
      <c r="M335" t="e">
        <v>#N/A</v>
      </c>
      <c r="N335" t="e">
        <v>#N/A</v>
      </c>
      <c r="P335" t="s">
        <v>16065</v>
      </c>
    </row>
    <row r="336" spans="1:16">
      <c r="A336" t="s">
        <v>2685</v>
      </c>
      <c r="B336" t="e">
        <v>#N/A</v>
      </c>
      <c r="C336" s="2">
        <v>13000000</v>
      </c>
      <c r="D336" s="2">
        <v>5002310</v>
      </c>
      <c r="E336" s="2">
        <v>5002310</v>
      </c>
      <c r="F336">
        <v>8</v>
      </c>
      <c r="G336">
        <v>24</v>
      </c>
      <c r="H336" t="s">
        <v>15925</v>
      </c>
      <c r="I336" t="e">
        <v>#N/A</v>
      </c>
      <c r="J336" t="e">
        <v>#N/A</v>
      </c>
      <c r="K336" t="e">
        <v>#N/A</v>
      </c>
      <c r="L336" t="e">
        <v>#N/A</v>
      </c>
      <c r="M336" t="e">
        <v>#N/A</v>
      </c>
      <c r="N336" t="e">
        <v>#N/A</v>
      </c>
      <c r="P336" t="s">
        <v>16066</v>
      </c>
    </row>
    <row r="337" spans="1:16">
      <c r="A337" t="s">
        <v>3254</v>
      </c>
      <c r="B337" t="e">
        <v>#N/A</v>
      </c>
      <c r="C337" s="2">
        <v>7000000</v>
      </c>
      <c r="D337" s="2">
        <v>4720371</v>
      </c>
      <c r="E337" s="2">
        <v>4720371</v>
      </c>
      <c r="F337">
        <v>12</v>
      </c>
      <c r="G337">
        <v>14</v>
      </c>
      <c r="H337" t="s">
        <v>15925</v>
      </c>
      <c r="I337" t="e">
        <v>#N/A</v>
      </c>
      <c r="J337" t="e">
        <v>#N/A</v>
      </c>
      <c r="K337" t="e">
        <v>#N/A</v>
      </c>
      <c r="L337" t="e">
        <v>#N/A</v>
      </c>
      <c r="M337" t="e">
        <v>#N/A</v>
      </c>
      <c r="N337" t="e">
        <v>#N/A</v>
      </c>
      <c r="P337" t="s">
        <v>16067</v>
      </c>
    </row>
    <row r="338" spans="1:16">
      <c r="A338" t="s">
        <v>2970</v>
      </c>
      <c r="B338" t="e">
        <v>#N/A</v>
      </c>
      <c r="C338" s="2">
        <v>10000000</v>
      </c>
      <c r="D338" s="2">
        <v>4365455</v>
      </c>
      <c r="E338" s="2">
        <v>4690802</v>
      </c>
      <c r="F338">
        <v>10</v>
      </c>
      <c r="G338">
        <v>26</v>
      </c>
      <c r="H338" t="s">
        <v>15925</v>
      </c>
      <c r="I338" t="e">
        <v>#N/A</v>
      </c>
      <c r="J338" t="e">
        <v>#N/A</v>
      </c>
      <c r="K338" t="e">
        <v>#N/A</v>
      </c>
      <c r="L338" t="e">
        <v>#N/A</v>
      </c>
      <c r="M338" t="e">
        <v>#N/A</v>
      </c>
      <c r="N338" t="e">
        <v>#N/A</v>
      </c>
      <c r="P338" t="s">
        <v>16068</v>
      </c>
    </row>
    <row r="339" spans="1:16">
      <c r="A339" t="s">
        <v>2627</v>
      </c>
      <c r="B339" t="e">
        <v>#N/A</v>
      </c>
      <c r="C339" s="2">
        <v>14000000</v>
      </c>
      <c r="D339" s="2">
        <v>3100650</v>
      </c>
      <c r="E339" s="2">
        <v>4288246</v>
      </c>
      <c r="F339">
        <v>9</v>
      </c>
      <c r="G339">
        <v>7</v>
      </c>
      <c r="H339" t="s">
        <v>15925</v>
      </c>
      <c r="I339" t="e">
        <v>#N/A</v>
      </c>
      <c r="J339" t="e">
        <v>#N/A</v>
      </c>
      <c r="K339" t="e">
        <v>#N/A</v>
      </c>
      <c r="L339" t="e">
        <v>#N/A</v>
      </c>
      <c r="M339" t="e">
        <v>#N/A</v>
      </c>
      <c r="N339" t="e">
        <v>#N/A</v>
      </c>
      <c r="P339" t="s">
        <v>16069</v>
      </c>
    </row>
    <row r="340" spans="1:16">
      <c r="A340" t="s">
        <v>3111</v>
      </c>
      <c r="B340" t="e">
        <v>#N/A</v>
      </c>
      <c r="C340" s="2">
        <v>8500000</v>
      </c>
      <c r="D340" s="2">
        <v>4273372</v>
      </c>
      <c r="E340" s="2">
        <v>4273372</v>
      </c>
      <c r="F340">
        <v>9</v>
      </c>
      <c r="G340">
        <v>21</v>
      </c>
      <c r="H340" t="s">
        <v>15925</v>
      </c>
      <c r="I340" t="e">
        <v>#N/A</v>
      </c>
      <c r="J340" t="e">
        <v>#N/A</v>
      </c>
      <c r="K340" t="e">
        <v>#N/A</v>
      </c>
      <c r="L340" t="e">
        <v>#N/A</v>
      </c>
      <c r="M340" t="e">
        <v>#N/A</v>
      </c>
      <c r="N340" t="e">
        <v>#N/A</v>
      </c>
      <c r="P340" t="s">
        <v>16070</v>
      </c>
    </row>
    <row r="341" spans="1:16">
      <c r="A341" t="s">
        <v>2238</v>
      </c>
      <c r="B341" t="e">
        <v>#N/A</v>
      </c>
      <c r="C341" s="2">
        <v>18500000</v>
      </c>
      <c r="D341" s="2">
        <v>4221341</v>
      </c>
      <c r="E341" s="2">
        <v>4221341</v>
      </c>
      <c r="F341">
        <v>2</v>
      </c>
      <c r="G341">
        <v>2</v>
      </c>
      <c r="H341" t="s">
        <v>15925</v>
      </c>
      <c r="I341" t="e">
        <v>#N/A</v>
      </c>
      <c r="J341" t="e">
        <v>#N/A</v>
      </c>
      <c r="K341" t="e">
        <v>#N/A</v>
      </c>
      <c r="L341" t="e">
        <v>#N/A</v>
      </c>
      <c r="M341" t="e">
        <v>#N/A</v>
      </c>
      <c r="N341" t="e">
        <v>#N/A</v>
      </c>
      <c r="P341" t="s">
        <v>16071</v>
      </c>
    </row>
    <row r="342" spans="1:16">
      <c r="A342" t="s">
        <v>3361</v>
      </c>
      <c r="B342" t="e">
        <v>#N/A</v>
      </c>
      <c r="C342" s="2">
        <v>6000000</v>
      </c>
      <c r="D342" s="2">
        <v>3067312</v>
      </c>
      <c r="E342" s="2">
        <v>3748479</v>
      </c>
      <c r="F342">
        <v>7</v>
      </c>
      <c r="G342">
        <v>20</v>
      </c>
      <c r="H342" t="s">
        <v>15925</v>
      </c>
      <c r="I342" t="e">
        <v>#N/A</v>
      </c>
      <c r="J342" t="e">
        <v>#N/A</v>
      </c>
      <c r="K342" t="e">
        <v>#N/A</v>
      </c>
      <c r="L342" t="e">
        <v>#N/A</v>
      </c>
      <c r="M342" t="e">
        <v>#N/A</v>
      </c>
      <c r="N342" t="e">
        <v>#N/A</v>
      </c>
      <c r="P342" t="s">
        <v>16072</v>
      </c>
    </row>
    <row r="343" spans="1:16">
      <c r="A343" t="s">
        <v>4165</v>
      </c>
      <c r="B343" t="e">
        <v>#N/A</v>
      </c>
      <c r="C343" s="2">
        <v>1000000</v>
      </c>
      <c r="D343" s="2">
        <v>2402459</v>
      </c>
      <c r="E343" s="2">
        <v>3575308</v>
      </c>
      <c r="F343">
        <v>11</v>
      </c>
      <c r="G343">
        <v>21</v>
      </c>
      <c r="H343" t="s">
        <v>15925</v>
      </c>
      <c r="I343" t="e">
        <v>#N/A</v>
      </c>
      <c r="J343" t="e">
        <v>#N/A</v>
      </c>
      <c r="K343" t="e">
        <v>#N/A</v>
      </c>
      <c r="L343" t="e">
        <v>#N/A</v>
      </c>
      <c r="M343" t="e">
        <v>#N/A</v>
      </c>
      <c r="N343" t="e">
        <v>#N/A</v>
      </c>
      <c r="P343" t="s">
        <v>4635</v>
      </c>
    </row>
    <row r="344" spans="1:16">
      <c r="A344" t="s">
        <v>3696</v>
      </c>
      <c r="B344" t="e">
        <v>#N/A</v>
      </c>
      <c r="C344" s="2">
        <v>3500000</v>
      </c>
      <c r="D344" s="2">
        <v>3293258</v>
      </c>
      <c r="E344" s="2">
        <v>3293258</v>
      </c>
      <c r="F344">
        <v>6</v>
      </c>
      <c r="G344">
        <v>29</v>
      </c>
      <c r="H344" t="s">
        <v>15925</v>
      </c>
      <c r="I344" t="e">
        <v>#N/A</v>
      </c>
      <c r="J344" t="e">
        <v>#N/A</v>
      </c>
      <c r="K344" t="e">
        <v>#N/A</v>
      </c>
      <c r="L344" t="e">
        <v>#N/A</v>
      </c>
      <c r="M344" t="e">
        <v>#N/A</v>
      </c>
      <c r="N344" t="e">
        <v>#N/A</v>
      </c>
      <c r="P344" t="s">
        <v>16073</v>
      </c>
    </row>
    <row r="345" spans="1:16">
      <c r="A345" t="s">
        <v>2690</v>
      </c>
      <c r="B345" t="e">
        <v>#N/A</v>
      </c>
      <c r="C345" s="2">
        <v>13000000</v>
      </c>
      <c r="D345" s="2">
        <v>3058380</v>
      </c>
      <c r="E345" s="2">
        <v>3058380</v>
      </c>
      <c r="F345">
        <v>3</v>
      </c>
      <c r="G345">
        <v>2</v>
      </c>
      <c r="H345" t="s">
        <v>15925</v>
      </c>
      <c r="I345" t="e">
        <v>#N/A</v>
      </c>
      <c r="J345" t="e">
        <v>#N/A</v>
      </c>
      <c r="K345" t="e">
        <v>#N/A</v>
      </c>
      <c r="L345" t="e">
        <v>#N/A</v>
      </c>
      <c r="M345" t="e">
        <v>#N/A</v>
      </c>
      <c r="N345" t="e">
        <v>#N/A</v>
      </c>
      <c r="P345" t="s">
        <v>4635</v>
      </c>
    </row>
    <row r="346" spans="1:16">
      <c r="A346" t="s">
        <v>4001</v>
      </c>
      <c r="B346" t="e">
        <v>#N/A</v>
      </c>
      <c r="C346" s="2">
        <v>1800000</v>
      </c>
      <c r="D346" s="2">
        <v>3050934</v>
      </c>
      <c r="E346" s="2">
        <v>3050934</v>
      </c>
      <c r="F346">
        <v>6</v>
      </c>
      <c r="G346">
        <v>15</v>
      </c>
      <c r="H346" t="s">
        <v>15925</v>
      </c>
      <c r="I346" t="e">
        <v>#N/A</v>
      </c>
      <c r="J346" t="e">
        <v>#N/A</v>
      </c>
      <c r="K346" t="e">
        <v>#N/A</v>
      </c>
      <c r="L346" t="e">
        <v>#N/A</v>
      </c>
      <c r="M346" t="e">
        <v>#N/A</v>
      </c>
      <c r="N346" t="e">
        <v>#N/A</v>
      </c>
      <c r="P346" t="s">
        <v>4635</v>
      </c>
    </row>
    <row r="347" spans="1:16">
      <c r="A347" t="s">
        <v>4171</v>
      </c>
      <c r="B347" t="e">
        <v>#N/A</v>
      </c>
      <c r="C347" s="2">
        <v>1000000</v>
      </c>
      <c r="D347" s="2">
        <v>1067481</v>
      </c>
      <c r="E347" s="2">
        <v>2684207</v>
      </c>
      <c r="F347">
        <v>12</v>
      </c>
      <c r="G347">
        <v>7</v>
      </c>
      <c r="H347" t="s">
        <v>15925</v>
      </c>
      <c r="I347" t="e">
        <v>#N/A</v>
      </c>
      <c r="J347" t="e">
        <v>#N/A</v>
      </c>
      <c r="K347" t="e">
        <v>#N/A</v>
      </c>
      <c r="L347" t="e">
        <v>#N/A</v>
      </c>
      <c r="M347" t="e">
        <v>#N/A</v>
      </c>
      <c r="N347" t="e">
        <v>#N/A</v>
      </c>
      <c r="P347" t="s">
        <v>16074</v>
      </c>
    </row>
    <row r="348" spans="1:16">
      <c r="A348" t="s">
        <v>3364</v>
      </c>
      <c r="B348" t="e">
        <v>#N/A</v>
      </c>
      <c r="C348" s="2">
        <v>6000000</v>
      </c>
      <c r="D348" s="2">
        <v>2025238</v>
      </c>
      <c r="E348" s="2">
        <v>2522928</v>
      </c>
      <c r="F348">
        <v>11</v>
      </c>
      <c r="G348">
        <v>16</v>
      </c>
      <c r="H348" t="s">
        <v>15925</v>
      </c>
      <c r="I348" t="e">
        <v>#N/A</v>
      </c>
      <c r="J348" t="e">
        <v>#N/A</v>
      </c>
      <c r="K348" t="e">
        <v>#N/A</v>
      </c>
      <c r="L348" t="e">
        <v>#N/A</v>
      </c>
      <c r="M348" t="e">
        <v>#N/A</v>
      </c>
      <c r="N348" t="e">
        <v>#N/A</v>
      </c>
      <c r="P348" t="s">
        <v>16075</v>
      </c>
    </row>
    <row r="349" spans="1:16">
      <c r="A349" t="s">
        <v>4507</v>
      </c>
      <c r="B349" t="e">
        <v>#N/A</v>
      </c>
      <c r="C349" s="2">
        <v>50000</v>
      </c>
      <c r="D349" s="2">
        <v>2335352</v>
      </c>
      <c r="E349" s="2">
        <v>2335352</v>
      </c>
      <c r="F349">
        <v>3</v>
      </c>
      <c r="G349">
        <v>16</v>
      </c>
      <c r="H349" t="s">
        <v>15925</v>
      </c>
      <c r="I349" t="e">
        <v>#N/A</v>
      </c>
      <c r="J349" t="e">
        <v>#N/A</v>
      </c>
      <c r="K349" t="e">
        <v>#N/A</v>
      </c>
      <c r="L349" t="e">
        <v>#N/A</v>
      </c>
      <c r="M349" t="e">
        <v>#N/A</v>
      </c>
      <c r="N349" t="e">
        <v>#N/A</v>
      </c>
      <c r="P349" t="s">
        <v>16076</v>
      </c>
    </row>
    <row r="350" spans="1:16">
      <c r="A350" t="s">
        <v>4055</v>
      </c>
      <c r="B350" t="e">
        <v>#N/A</v>
      </c>
      <c r="C350" s="2">
        <v>1500000</v>
      </c>
      <c r="D350" s="2">
        <v>378176</v>
      </c>
      <c r="E350" s="2">
        <v>1619602</v>
      </c>
      <c r="F350">
        <v>8</v>
      </c>
      <c r="G350">
        <v>10</v>
      </c>
      <c r="H350" t="s">
        <v>15925</v>
      </c>
      <c r="I350" t="e">
        <v>#N/A</v>
      </c>
      <c r="J350" t="e">
        <v>#N/A</v>
      </c>
      <c r="K350" t="e">
        <v>#N/A</v>
      </c>
      <c r="L350" t="e">
        <v>#N/A</v>
      </c>
      <c r="M350" t="e">
        <v>#N/A</v>
      </c>
      <c r="N350" t="e">
        <v>#N/A</v>
      </c>
      <c r="P350" t="s">
        <v>16077</v>
      </c>
    </row>
    <row r="351" spans="1:16">
      <c r="A351" t="s">
        <v>3899</v>
      </c>
      <c r="B351" t="e">
        <v>#N/A</v>
      </c>
      <c r="C351" s="2">
        <v>2100000</v>
      </c>
      <c r="D351" s="2">
        <v>881824</v>
      </c>
      <c r="E351" s="2">
        <v>1381824</v>
      </c>
      <c r="F351">
        <v>7</v>
      </c>
      <c r="G351">
        <v>13</v>
      </c>
      <c r="H351" t="s">
        <v>15925</v>
      </c>
      <c r="I351" t="e">
        <v>#N/A</v>
      </c>
      <c r="J351" t="e">
        <v>#N/A</v>
      </c>
      <c r="K351" t="e">
        <v>#N/A</v>
      </c>
      <c r="L351" t="e">
        <v>#N/A</v>
      </c>
      <c r="M351" t="e">
        <v>#N/A</v>
      </c>
      <c r="N351" t="e">
        <v>#N/A</v>
      </c>
      <c r="P351" t="s">
        <v>16078</v>
      </c>
    </row>
    <row r="352" spans="1:16">
      <c r="A352" t="s">
        <v>4408</v>
      </c>
      <c r="B352" t="e">
        <v>#N/A</v>
      </c>
      <c r="C352" s="2">
        <v>250000</v>
      </c>
      <c r="D352" s="2">
        <v>902835</v>
      </c>
      <c r="E352" s="2">
        <v>1366235</v>
      </c>
      <c r="F352">
        <v>3</v>
      </c>
      <c r="G352">
        <v>16</v>
      </c>
      <c r="H352" t="s">
        <v>15925</v>
      </c>
      <c r="I352" t="e">
        <v>#N/A</v>
      </c>
      <c r="J352" t="e">
        <v>#N/A</v>
      </c>
      <c r="K352" t="e">
        <v>#N/A</v>
      </c>
      <c r="L352" t="e">
        <v>#N/A</v>
      </c>
      <c r="M352" t="e">
        <v>#N/A</v>
      </c>
      <c r="N352" t="e">
        <v>#N/A</v>
      </c>
      <c r="P352" t="s">
        <v>16079</v>
      </c>
    </row>
    <row r="353" spans="1:16">
      <c r="A353" t="s">
        <v>3366</v>
      </c>
      <c r="B353" t="e">
        <v>#N/A</v>
      </c>
      <c r="C353" s="2">
        <v>6000000</v>
      </c>
      <c r="D353" s="2">
        <v>1030920</v>
      </c>
      <c r="E353" s="2">
        <v>1290920</v>
      </c>
      <c r="F353">
        <v>12</v>
      </c>
      <c r="G353">
        <v>7</v>
      </c>
      <c r="H353" t="s">
        <v>15925</v>
      </c>
      <c r="I353" t="e">
        <v>#N/A</v>
      </c>
      <c r="J353" t="e">
        <v>#N/A</v>
      </c>
      <c r="K353" t="e">
        <v>#N/A</v>
      </c>
      <c r="L353" t="e">
        <v>#N/A</v>
      </c>
      <c r="M353" t="e">
        <v>#N/A</v>
      </c>
      <c r="N353" t="e">
        <v>#N/A</v>
      </c>
      <c r="P353" t="s">
        <v>16080</v>
      </c>
    </row>
    <row r="354" spans="1:16">
      <c r="A354" t="s">
        <v>4274</v>
      </c>
      <c r="B354" t="e">
        <v>#N/A</v>
      </c>
      <c r="C354" s="2">
        <v>700000</v>
      </c>
      <c r="D354" s="2">
        <v>1140965</v>
      </c>
      <c r="E354" s="2">
        <v>1140965</v>
      </c>
      <c r="F354">
        <v>9</v>
      </c>
      <c r="G354">
        <v>7</v>
      </c>
      <c r="H354" t="s">
        <v>15925</v>
      </c>
      <c r="I354" t="e">
        <v>#N/A</v>
      </c>
      <c r="J354" t="e">
        <v>#N/A</v>
      </c>
      <c r="K354" t="e">
        <v>#N/A</v>
      </c>
      <c r="L354" t="e">
        <v>#N/A</v>
      </c>
      <c r="M354" t="e">
        <v>#N/A</v>
      </c>
      <c r="N354" t="e">
        <v>#N/A</v>
      </c>
      <c r="P354" t="s">
        <v>16081</v>
      </c>
    </row>
    <row r="355" spans="1:16">
      <c r="A355" t="s">
        <v>3944</v>
      </c>
      <c r="B355" t="e">
        <v>#N/A</v>
      </c>
      <c r="C355" s="2">
        <v>2000000</v>
      </c>
      <c r="D355" s="2">
        <v>638227</v>
      </c>
      <c r="E355" s="2">
        <v>1075504</v>
      </c>
      <c r="F355">
        <v>9</v>
      </c>
      <c r="G355">
        <v>28</v>
      </c>
      <c r="H355" t="s">
        <v>15925</v>
      </c>
      <c r="I355" t="e">
        <v>#N/A</v>
      </c>
      <c r="J355" t="e">
        <v>#N/A</v>
      </c>
      <c r="K355" t="e">
        <v>#N/A</v>
      </c>
      <c r="L355" t="e">
        <v>#N/A</v>
      </c>
      <c r="M355" t="e">
        <v>#N/A</v>
      </c>
      <c r="N355" t="e">
        <v>#N/A</v>
      </c>
      <c r="P355" t="s">
        <v>4635</v>
      </c>
    </row>
    <row r="356" spans="1:16">
      <c r="A356" t="s">
        <v>2645</v>
      </c>
      <c r="B356" t="e">
        <v>#N/A</v>
      </c>
      <c r="C356" s="2">
        <v>13500000</v>
      </c>
      <c r="D356" s="2">
        <v>687081</v>
      </c>
      <c r="E356" s="2">
        <v>892506</v>
      </c>
      <c r="F356">
        <v>3</v>
      </c>
      <c r="G356">
        <v>2</v>
      </c>
      <c r="H356" t="s">
        <v>15925</v>
      </c>
      <c r="I356" t="e">
        <v>#N/A</v>
      </c>
      <c r="J356" t="e">
        <v>#N/A</v>
      </c>
      <c r="K356" t="e">
        <v>#N/A</v>
      </c>
      <c r="L356" t="e">
        <v>#N/A</v>
      </c>
      <c r="M356" t="e">
        <v>#N/A</v>
      </c>
      <c r="N356" t="e">
        <v>#N/A</v>
      </c>
      <c r="P356" t="s">
        <v>16082</v>
      </c>
    </row>
    <row r="357" spans="1:16">
      <c r="A357" t="s">
        <v>4173</v>
      </c>
      <c r="B357" t="e">
        <v>#N/A</v>
      </c>
      <c r="C357" s="2">
        <v>1000000</v>
      </c>
      <c r="D357" s="2">
        <v>852206</v>
      </c>
      <c r="E357" s="2">
        <v>852206</v>
      </c>
      <c r="F357">
        <v>4</v>
      </c>
      <c r="G357">
        <v>6</v>
      </c>
      <c r="H357" t="s">
        <v>15925</v>
      </c>
      <c r="I357" t="e">
        <v>#N/A</v>
      </c>
      <c r="J357" t="e">
        <v>#N/A</v>
      </c>
      <c r="K357" t="e">
        <v>#N/A</v>
      </c>
      <c r="L357" t="e">
        <v>#N/A</v>
      </c>
      <c r="M357" t="e">
        <v>#N/A</v>
      </c>
      <c r="N357" t="e">
        <v>#N/A</v>
      </c>
      <c r="P357" t="s">
        <v>16083</v>
      </c>
    </row>
    <row r="358" spans="1:16">
      <c r="A358" t="s">
        <v>4541</v>
      </c>
      <c r="B358" t="e">
        <v>#N/A</v>
      </c>
      <c r="C358" s="2">
        <v>10000</v>
      </c>
      <c r="D358" s="2">
        <v>673780</v>
      </c>
      <c r="E358" s="2">
        <v>673780</v>
      </c>
      <c r="F358">
        <v>3</v>
      </c>
      <c r="G358">
        <v>9</v>
      </c>
      <c r="H358" t="s">
        <v>15925</v>
      </c>
      <c r="I358" t="e">
        <v>#N/A</v>
      </c>
      <c r="J358" t="e">
        <v>#N/A</v>
      </c>
      <c r="K358" t="e">
        <v>#N/A</v>
      </c>
      <c r="L358" t="e">
        <v>#N/A</v>
      </c>
      <c r="M358" t="e">
        <v>#N/A</v>
      </c>
      <c r="N358" t="e">
        <v>#N/A</v>
      </c>
      <c r="P358" t="s">
        <v>4635</v>
      </c>
    </row>
    <row r="359" spans="1:16">
      <c r="A359" t="s">
        <v>1277</v>
      </c>
      <c r="B359" t="e">
        <v>#N/A</v>
      </c>
      <c r="C359" s="2">
        <v>38000000</v>
      </c>
      <c r="D359" s="2">
        <v>623374</v>
      </c>
      <c r="E359" s="2">
        <v>623374</v>
      </c>
      <c r="F359">
        <v>11</v>
      </c>
      <c r="G359">
        <v>30</v>
      </c>
      <c r="H359" t="s">
        <v>15925</v>
      </c>
      <c r="I359" t="e">
        <v>#N/A</v>
      </c>
      <c r="J359" t="e">
        <v>#N/A</v>
      </c>
      <c r="K359" t="e">
        <v>#N/A</v>
      </c>
      <c r="L359" t="e">
        <v>#N/A</v>
      </c>
      <c r="M359" t="e">
        <v>#N/A</v>
      </c>
      <c r="N359" t="e">
        <v>#N/A</v>
      </c>
      <c r="P359" t="s">
        <v>16084</v>
      </c>
    </row>
    <row r="360" spans="1:16">
      <c r="A360" t="s">
        <v>2812</v>
      </c>
      <c r="B360" t="e">
        <v>#N/A</v>
      </c>
      <c r="C360" s="2">
        <v>12000000</v>
      </c>
      <c r="D360" s="2">
        <v>146028</v>
      </c>
      <c r="E360" s="2">
        <v>622273</v>
      </c>
      <c r="F360">
        <v>3</v>
      </c>
      <c r="G360">
        <v>9</v>
      </c>
      <c r="H360" t="s">
        <v>15925</v>
      </c>
      <c r="I360" t="e">
        <v>#N/A</v>
      </c>
      <c r="J360" t="e">
        <v>#N/A</v>
      </c>
      <c r="K360" t="e">
        <v>#N/A</v>
      </c>
      <c r="L360" t="e">
        <v>#N/A</v>
      </c>
      <c r="M360" t="e">
        <v>#N/A</v>
      </c>
      <c r="N360" t="e">
        <v>#N/A</v>
      </c>
      <c r="P360" t="s">
        <v>4635</v>
      </c>
    </row>
    <row r="361" spans="1:16">
      <c r="A361" t="s">
        <v>2804</v>
      </c>
      <c r="B361" t="e">
        <v>#N/A</v>
      </c>
      <c r="C361" s="2">
        <v>12000000</v>
      </c>
      <c r="D361" s="2">
        <v>450594</v>
      </c>
      <c r="E361" s="2">
        <v>450594</v>
      </c>
      <c r="F361">
        <v>7</v>
      </c>
      <c r="G361">
        <v>20</v>
      </c>
      <c r="H361" t="s">
        <v>15925</v>
      </c>
      <c r="I361" t="e">
        <v>#N/A</v>
      </c>
      <c r="J361" t="e">
        <v>#N/A</v>
      </c>
      <c r="K361" t="e">
        <v>#N/A</v>
      </c>
      <c r="L361" t="e">
        <v>#N/A</v>
      </c>
      <c r="M361" t="e">
        <v>#N/A</v>
      </c>
      <c r="N361" t="e">
        <v>#N/A</v>
      </c>
      <c r="P361" t="s">
        <v>16085</v>
      </c>
    </row>
    <row r="362" spans="1:16">
      <c r="A362" t="s">
        <v>3001</v>
      </c>
      <c r="B362" t="e">
        <v>#N/A</v>
      </c>
      <c r="C362" s="2">
        <v>10000000</v>
      </c>
      <c r="D362" s="2">
        <v>226792</v>
      </c>
      <c r="E362" s="2">
        <v>226792</v>
      </c>
      <c r="F362">
        <v>10</v>
      </c>
      <c r="G362">
        <v>26</v>
      </c>
      <c r="H362" t="s">
        <v>15925</v>
      </c>
      <c r="I362" t="e">
        <v>#N/A</v>
      </c>
      <c r="J362" t="e">
        <v>#N/A</v>
      </c>
      <c r="K362" t="e">
        <v>#N/A</v>
      </c>
      <c r="L362" t="e">
        <v>#N/A</v>
      </c>
      <c r="M362" t="e">
        <v>#N/A</v>
      </c>
      <c r="N362" t="e">
        <v>#N/A</v>
      </c>
      <c r="P362" t="s">
        <v>16086</v>
      </c>
    </row>
    <row r="363" spans="1:16">
      <c r="A363" t="s">
        <v>4190</v>
      </c>
      <c r="B363" t="e">
        <v>#N/A</v>
      </c>
      <c r="C363" s="2">
        <v>1000000</v>
      </c>
      <c r="D363" s="2">
        <v>113433</v>
      </c>
      <c r="E363" s="2">
        <v>113433</v>
      </c>
      <c r="F363">
        <v>8</v>
      </c>
      <c r="G363">
        <v>22</v>
      </c>
      <c r="H363" t="s">
        <v>15925</v>
      </c>
      <c r="I363" t="e">
        <v>#N/A</v>
      </c>
      <c r="J363" t="e">
        <v>#N/A</v>
      </c>
      <c r="K363" t="e">
        <v>#N/A</v>
      </c>
      <c r="L363" t="e">
        <v>#N/A</v>
      </c>
      <c r="M363" t="e">
        <v>#N/A</v>
      </c>
      <c r="N363" t="e">
        <v>#N/A</v>
      </c>
      <c r="P363" t="s">
        <v>4635</v>
      </c>
    </row>
    <row r="364" spans="1:16">
      <c r="A364" t="s">
        <v>4543</v>
      </c>
      <c r="B364" t="e">
        <v>#N/A</v>
      </c>
      <c r="C364" s="2">
        <v>10000</v>
      </c>
      <c r="D364" s="2">
        <v>94596</v>
      </c>
      <c r="E364" s="2">
        <v>94596</v>
      </c>
      <c r="F364">
        <v>7</v>
      </c>
      <c r="G364">
        <v>6</v>
      </c>
      <c r="H364" t="s">
        <v>15925</v>
      </c>
      <c r="I364" t="e">
        <v>#N/A</v>
      </c>
      <c r="J364" t="e">
        <v>#N/A</v>
      </c>
      <c r="K364" t="e">
        <v>#N/A</v>
      </c>
      <c r="L364" t="e">
        <v>#N/A</v>
      </c>
      <c r="M364" t="e">
        <v>#N/A</v>
      </c>
      <c r="N364" t="e">
        <v>#N/A</v>
      </c>
      <c r="P364" t="s">
        <v>16087</v>
      </c>
    </row>
    <row r="365" spans="1:16">
      <c r="A365" t="s">
        <v>3959</v>
      </c>
      <c r="B365" t="e">
        <v>#N/A</v>
      </c>
      <c r="C365" s="2">
        <v>2000000</v>
      </c>
      <c r="D365" s="2">
        <v>49388</v>
      </c>
      <c r="E365" s="2">
        <v>76654</v>
      </c>
      <c r="F365">
        <v>5</v>
      </c>
      <c r="G365">
        <v>4</v>
      </c>
      <c r="H365" t="s">
        <v>15925</v>
      </c>
      <c r="I365" t="e">
        <v>#N/A</v>
      </c>
      <c r="J365" t="e">
        <v>#N/A</v>
      </c>
      <c r="K365" t="e">
        <v>#N/A</v>
      </c>
      <c r="L365" t="e">
        <v>#N/A</v>
      </c>
      <c r="M365" t="e">
        <v>#N/A</v>
      </c>
      <c r="N365" t="e">
        <v>#N/A</v>
      </c>
      <c r="P365" t="s">
        <v>4635</v>
      </c>
    </row>
    <row r="366" spans="1:16">
      <c r="A366" t="s">
        <v>3307</v>
      </c>
      <c r="B366" t="e">
        <v>#N/A</v>
      </c>
      <c r="C366" s="2">
        <v>6500000</v>
      </c>
      <c r="D366" s="2">
        <v>64148</v>
      </c>
      <c r="E366" s="2">
        <v>64148</v>
      </c>
      <c r="F366">
        <v>8</v>
      </c>
      <c r="G366">
        <v>17</v>
      </c>
      <c r="H366" t="s">
        <v>15925</v>
      </c>
      <c r="I366" t="e">
        <v>#N/A</v>
      </c>
      <c r="J366" t="e">
        <v>#N/A</v>
      </c>
      <c r="K366" t="e">
        <v>#N/A</v>
      </c>
      <c r="L366" t="e">
        <v>#N/A</v>
      </c>
      <c r="M366" t="e">
        <v>#N/A</v>
      </c>
      <c r="N366" t="e">
        <v>#N/A</v>
      </c>
      <c r="P366" t="s">
        <v>4635</v>
      </c>
    </row>
    <row r="367" spans="1:16">
      <c r="A367" t="s">
        <v>4361</v>
      </c>
      <c r="B367" t="e">
        <v>#N/A</v>
      </c>
      <c r="C367" s="2">
        <v>400000</v>
      </c>
      <c r="D367" s="2">
        <v>44452</v>
      </c>
      <c r="E367" s="2">
        <v>44452</v>
      </c>
      <c r="F367">
        <v>7</v>
      </c>
      <c r="G367">
        <v>27</v>
      </c>
      <c r="H367" t="s">
        <v>15925</v>
      </c>
      <c r="I367" t="e">
        <v>#N/A</v>
      </c>
      <c r="J367" t="e">
        <v>#N/A</v>
      </c>
      <c r="K367" t="e">
        <v>#N/A</v>
      </c>
      <c r="L367" t="e">
        <v>#N/A</v>
      </c>
      <c r="M367" t="e">
        <v>#N/A</v>
      </c>
      <c r="N367" t="e">
        <v>#N/A</v>
      </c>
      <c r="P367" t="s">
        <v>16088</v>
      </c>
    </row>
    <row r="368" spans="1:16">
      <c r="A368" t="s">
        <v>3177</v>
      </c>
      <c r="B368" t="e">
        <v>#N/A</v>
      </c>
      <c r="C368" s="2">
        <v>8000000</v>
      </c>
      <c r="D368" s="2">
        <v>19585</v>
      </c>
      <c r="E368" s="2">
        <v>19585</v>
      </c>
      <c r="F368">
        <v>4</v>
      </c>
      <c r="G368">
        <v>27</v>
      </c>
      <c r="H368" t="s">
        <v>15925</v>
      </c>
      <c r="I368" t="e">
        <v>#N/A</v>
      </c>
      <c r="J368" t="e">
        <v>#N/A</v>
      </c>
      <c r="K368" t="e">
        <v>#N/A</v>
      </c>
      <c r="L368" t="e">
        <v>#N/A</v>
      </c>
      <c r="M368" t="e">
        <v>#N/A</v>
      </c>
      <c r="N368" t="e">
        <v>#N/A</v>
      </c>
      <c r="P368" t="s">
        <v>4635</v>
      </c>
    </row>
    <row r="369" spans="1:16">
      <c r="A369" t="s">
        <v>4197</v>
      </c>
      <c r="B369" t="e">
        <v>#N/A</v>
      </c>
      <c r="C369" s="2">
        <v>1000000</v>
      </c>
      <c r="D369" s="2">
        <v>17127</v>
      </c>
      <c r="E369" s="2">
        <v>17127</v>
      </c>
      <c r="F369">
        <v>8</v>
      </c>
      <c r="G369">
        <v>31</v>
      </c>
      <c r="H369" t="s">
        <v>15925</v>
      </c>
      <c r="I369" t="e">
        <v>#N/A</v>
      </c>
      <c r="J369" t="e">
        <v>#N/A</v>
      </c>
      <c r="K369" t="e">
        <v>#N/A</v>
      </c>
      <c r="L369" t="e">
        <v>#N/A</v>
      </c>
      <c r="M369" t="e">
        <v>#N/A</v>
      </c>
      <c r="N369" t="e">
        <v>#N/A</v>
      </c>
      <c r="P369" t="s">
        <v>4635</v>
      </c>
    </row>
    <row r="370" spans="1:16">
      <c r="A370" t="s">
        <v>4334</v>
      </c>
      <c r="B370" t="e">
        <v>#N/A</v>
      </c>
      <c r="C370" s="2">
        <v>500000</v>
      </c>
      <c r="D370" s="2">
        <v>0</v>
      </c>
      <c r="E370" s="2">
        <v>7890</v>
      </c>
      <c r="F370">
        <v>11</v>
      </c>
      <c r="G370">
        <v>2</v>
      </c>
      <c r="H370" t="s">
        <v>15925</v>
      </c>
      <c r="I370" t="e">
        <v>#N/A</v>
      </c>
      <c r="J370" t="e">
        <v>#N/A</v>
      </c>
      <c r="K370" t="e">
        <v>#N/A</v>
      </c>
      <c r="L370" t="e">
        <v>#N/A</v>
      </c>
      <c r="M370" t="e">
        <v>#N/A</v>
      </c>
      <c r="N370" t="e">
        <v>#N/A</v>
      </c>
      <c r="P370" t="s">
        <v>4635</v>
      </c>
    </row>
    <row r="371" spans="1:16">
      <c r="A371" t="s">
        <v>4493</v>
      </c>
      <c r="B371" t="e">
        <v>#N/A</v>
      </c>
      <c r="C371" s="2">
        <v>100000</v>
      </c>
      <c r="D371" s="2">
        <v>1358</v>
      </c>
      <c r="E371" s="2">
        <v>1358</v>
      </c>
      <c r="F371">
        <v>11</v>
      </c>
      <c r="G371">
        <v>9</v>
      </c>
      <c r="H371" t="s">
        <v>15925</v>
      </c>
      <c r="I371" t="e">
        <v>#N/A</v>
      </c>
      <c r="J371" t="e">
        <v>#N/A</v>
      </c>
      <c r="K371" t="e">
        <v>#N/A</v>
      </c>
      <c r="L371" t="e">
        <v>#N/A</v>
      </c>
      <c r="M371" t="e">
        <v>#N/A</v>
      </c>
      <c r="N371" t="e">
        <v>#N/A</v>
      </c>
      <c r="P371" t="s">
        <v>16089</v>
      </c>
    </row>
    <row r="372" spans="1:16">
      <c r="A372" t="s">
        <v>1245</v>
      </c>
      <c r="B372" t="e">
        <v>#N/A</v>
      </c>
      <c r="C372" s="2">
        <v>40000000</v>
      </c>
      <c r="D372" s="2">
        <v>0</v>
      </c>
      <c r="E372" s="2">
        <v>0</v>
      </c>
      <c r="F372">
        <v>12</v>
      </c>
      <c r="G372">
        <v>31</v>
      </c>
      <c r="H372" t="s">
        <v>15925</v>
      </c>
      <c r="I372" t="e">
        <v>#N/A</v>
      </c>
      <c r="J372" t="e">
        <v>#N/A</v>
      </c>
      <c r="K372" t="e">
        <v>#N/A</v>
      </c>
      <c r="L372" t="e">
        <v>#N/A</v>
      </c>
      <c r="M372" t="e">
        <v>#N/A</v>
      </c>
      <c r="N372" t="e">
        <v>#N/A</v>
      </c>
      <c r="P372" t="s">
        <v>16090</v>
      </c>
    </row>
    <row r="373" spans="1:16">
      <c r="A373" t="s">
        <v>2576</v>
      </c>
      <c r="B373" t="e">
        <v>#N/A</v>
      </c>
      <c r="C373" s="2">
        <v>15000000</v>
      </c>
      <c r="D373" s="2">
        <v>0</v>
      </c>
      <c r="E373" s="2">
        <v>0</v>
      </c>
      <c r="F373">
        <v>6</v>
      </c>
      <c r="G373">
        <v>29</v>
      </c>
      <c r="H373" t="s">
        <v>15925</v>
      </c>
      <c r="I373" t="e">
        <v>#N/A</v>
      </c>
      <c r="J373" t="e">
        <v>#N/A</v>
      </c>
      <c r="K373" t="e">
        <v>#N/A</v>
      </c>
      <c r="L373" t="e">
        <v>#N/A</v>
      </c>
      <c r="M373" t="e">
        <v>#N/A</v>
      </c>
      <c r="N373" t="e">
        <v>#N/A</v>
      </c>
      <c r="P373" t="s">
        <v>4635</v>
      </c>
    </row>
    <row r="374" spans="1:16">
      <c r="A374" t="s">
        <v>3976</v>
      </c>
      <c r="B374" t="e">
        <v>#N/A</v>
      </c>
      <c r="C374" s="2">
        <v>2000000</v>
      </c>
      <c r="D374" s="2">
        <v>0</v>
      </c>
      <c r="E374" s="2">
        <v>0</v>
      </c>
      <c r="F374">
        <v>12</v>
      </c>
      <c r="G374">
        <v>31</v>
      </c>
      <c r="H374" t="s">
        <v>15925</v>
      </c>
      <c r="I374" t="e">
        <v>#N/A</v>
      </c>
      <c r="J374" t="e">
        <v>#N/A</v>
      </c>
      <c r="K374" t="e">
        <v>#N/A</v>
      </c>
      <c r="L374" t="e">
        <v>#N/A</v>
      </c>
      <c r="M374" t="e">
        <v>#N/A</v>
      </c>
      <c r="N374" t="e">
        <v>#N/A</v>
      </c>
      <c r="P374" t="s">
        <v>16091</v>
      </c>
    </row>
    <row r="375" spans="1:16">
      <c r="A375" t="s">
        <v>4079</v>
      </c>
      <c r="B375" t="e">
        <v>#N/A</v>
      </c>
      <c r="C375" s="2">
        <v>1377800</v>
      </c>
      <c r="D375" s="2">
        <v>0</v>
      </c>
      <c r="E375" s="2">
        <v>0</v>
      </c>
      <c r="F375">
        <v>8</v>
      </c>
      <c r="G375">
        <v>21</v>
      </c>
      <c r="H375" t="s">
        <v>15925</v>
      </c>
      <c r="I375" t="e">
        <v>#N/A</v>
      </c>
      <c r="J375" t="e">
        <v>#N/A</v>
      </c>
      <c r="K375" t="e">
        <v>#N/A</v>
      </c>
      <c r="L375" t="e">
        <v>#N/A</v>
      </c>
      <c r="M375" t="e">
        <v>#N/A</v>
      </c>
      <c r="N375" t="e">
        <v>#N/A</v>
      </c>
      <c r="P375" t="s">
        <v>4635</v>
      </c>
    </row>
    <row r="376" spans="1:16">
      <c r="A376" t="s">
        <v>306</v>
      </c>
      <c r="B376" t="s">
        <v>6635</v>
      </c>
      <c r="C376" s="2">
        <v>94000000</v>
      </c>
      <c r="D376" s="2">
        <v>342548984</v>
      </c>
      <c r="E376" s="2">
        <v>927048984</v>
      </c>
      <c r="F376">
        <v>12</v>
      </c>
      <c r="G376">
        <v>18</v>
      </c>
      <c r="H376" t="s">
        <v>15926</v>
      </c>
      <c r="I376" t="s">
        <v>4600</v>
      </c>
      <c r="J376" t="s">
        <v>8253</v>
      </c>
      <c r="K376" t="s">
        <v>4643</v>
      </c>
      <c r="L376" t="s">
        <v>4644</v>
      </c>
      <c r="M376" t="s">
        <v>8254</v>
      </c>
      <c r="N376" t="s">
        <v>8255</v>
      </c>
      <c r="P376" t="s">
        <v>15964</v>
      </c>
    </row>
    <row r="377" spans="1:16">
      <c r="A377" t="s">
        <v>255</v>
      </c>
      <c r="B377" t="s">
        <v>4628</v>
      </c>
      <c r="C377" s="2">
        <v>100000000</v>
      </c>
      <c r="D377" s="2">
        <v>261987880</v>
      </c>
      <c r="E377" s="2">
        <v>878979634</v>
      </c>
      <c r="F377">
        <v>11</v>
      </c>
      <c r="G377">
        <v>15</v>
      </c>
      <c r="H377" t="s">
        <v>15926</v>
      </c>
      <c r="I377" t="s">
        <v>4614</v>
      </c>
      <c r="J377" t="s">
        <v>4642</v>
      </c>
      <c r="K377" t="s">
        <v>4655</v>
      </c>
      <c r="L377" t="s">
        <v>5881</v>
      </c>
      <c r="M377" t="s">
        <v>8258</v>
      </c>
      <c r="N377" t="s">
        <v>8259</v>
      </c>
      <c r="P377" t="s">
        <v>15964</v>
      </c>
    </row>
    <row r="378" spans="1:16">
      <c r="A378" t="s">
        <v>143</v>
      </c>
      <c r="B378" t="s">
        <v>4695</v>
      </c>
      <c r="C378" s="2">
        <v>139000000</v>
      </c>
      <c r="D378" s="2">
        <v>403706375</v>
      </c>
      <c r="E378" s="2">
        <v>809942906</v>
      </c>
      <c r="F378">
        <v>5</v>
      </c>
      <c r="G378">
        <v>3</v>
      </c>
      <c r="H378" t="s">
        <v>15926</v>
      </c>
      <c r="I378" t="s">
        <v>4600</v>
      </c>
      <c r="J378" t="s">
        <v>4728</v>
      </c>
      <c r="K378" t="s">
        <v>5045</v>
      </c>
      <c r="L378" t="s">
        <v>4656</v>
      </c>
      <c r="M378" t="s">
        <v>8250</v>
      </c>
      <c r="N378" t="s">
        <v>8251</v>
      </c>
      <c r="P378" t="s">
        <v>15964</v>
      </c>
    </row>
    <row r="379" spans="1:16">
      <c r="A379" t="s">
        <v>212</v>
      </c>
      <c r="B379" t="e">
        <v>#N/A</v>
      </c>
      <c r="C379" s="2">
        <v>115000000</v>
      </c>
      <c r="D379" s="2">
        <v>310676740</v>
      </c>
      <c r="E379" s="2">
        <v>656695615</v>
      </c>
      <c r="F379">
        <v>5</v>
      </c>
      <c r="G379">
        <v>16</v>
      </c>
      <c r="H379" t="s">
        <v>15926</v>
      </c>
      <c r="I379" t="e">
        <v>#N/A</v>
      </c>
      <c r="J379" t="e">
        <v>#N/A</v>
      </c>
      <c r="K379" t="e">
        <v>#N/A</v>
      </c>
      <c r="L379" t="e">
        <v>#N/A</v>
      </c>
      <c r="M379" t="e">
        <v>#N/A</v>
      </c>
      <c r="N379" t="e">
        <v>#N/A</v>
      </c>
      <c r="P379" t="s">
        <v>4635</v>
      </c>
    </row>
    <row r="380" spans="1:16">
      <c r="A380" t="s">
        <v>136</v>
      </c>
      <c r="B380" t="e">
        <v>#N/A</v>
      </c>
      <c r="C380" s="2">
        <v>140000000</v>
      </c>
      <c r="D380" s="2">
        <v>190418803</v>
      </c>
      <c r="E380" s="2">
        <v>441767803</v>
      </c>
      <c r="F380">
        <v>7</v>
      </c>
      <c r="G380">
        <v>3</v>
      </c>
      <c r="H380" t="s">
        <v>15926</v>
      </c>
      <c r="I380" t="e">
        <v>#N/A</v>
      </c>
      <c r="J380" t="e">
        <v>#N/A</v>
      </c>
      <c r="K380" t="e">
        <v>#N/A</v>
      </c>
      <c r="L380" t="e">
        <v>#N/A</v>
      </c>
      <c r="M380" t="e">
        <v>#N/A</v>
      </c>
      <c r="N380" t="e">
        <v>#N/A</v>
      </c>
      <c r="P380" t="s">
        <v>4635</v>
      </c>
    </row>
    <row r="381" spans="1:16">
      <c r="A381" t="s">
        <v>133</v>
      </c>
      <c r="B381" t="s">
        <v>5962</v>
      </c>
      <c r="C381" s="2">
        <v>142000000</v>
      </c>
      <c r="D381" s="2">
        <v>160942139</v>
      </c>
      <c r="E381" s="2">
        <v>431942139</v>
      </c>
      <c r="F381">
        <v>11</v>
      </c>
      <c r="G381">
        <v>22</v>
      </c>
      <c r="H381" t="s">
        <v>15926</v>
      </c>
      <c r="I381" t="s">
        <v>4600</v>
      </c>
      <c r="J381" t="s">
        <v>5559</v>
      </c>
      <c r="K381" t="s">
        <v>5432</v>
      </c>
      <c r="L381" t="s">
        <v>7598</v>
      </c>
      <c r="M381" t="s">
        <v>8278</v>
      </c>
      <c r="N381" t="s">
        <v>8279</v>
      </c>
      <c r="P381" t="s">
        <v>15964</v>
      </c>
    </row>
    <row r="382" spans="1:16">
      <c r="A382" t="s">
        <v>537</v>
      </c>
      <c r="B382" t="s">
        <v>4607</v>
      </c>
      <c r="C382" s="2">
        <v>70702619</v>
      </c>
      <c r="D382" s="2">
        <v>227965690</v>
      </c>
      <c r="E382" s="2">
        <v>408265690</v>
      </c>
      <c r="F382">
        <v>8</v>
      </c>
      <c r="G382">
        <v>2</v>
      </c>
      <c r="H382" t="s">
        <v>15926</v>
      </c>
      <c r="I382" t="s">
        <v>4600</v>
      </c>
      <c r="J382" t="s">
        <v>4857</v>
      </c>
      <c r="K382" t="s">
        <v>5551</v>
      </c>
      <c r="L382" t="s">
        <v>5808</v>
      </c>
      <c r="M382" t="s">
        <v>5808</v>
      </c>
      <c r="N382" t="s">
        <v>8265</v>
      </c>
      <c r="P382" t="s">
        <v>15964</v>
      </c>
    </row>
    <row r="383" spans="1:16">
      <c r="A383" t="s">
        <v>606</v>
      </c>
      <c r="B383" t="s">
        <v>4677</v>
      </c>
      <c r="C383" s="2">
        <v>65000000</v>
      </c>
      <c r="D383" s="2">
        <v>176387405</v>
      </c>
      <c r="E383" s="2">
        <v>386116343</v>
      </c>
      <c r="F383">
        <v>3</v>
      </c>
      <c r="G383">
        <v>15</v>
      </c>
      <c r="H383" t="s">
        <v>15926</v>
      </c>
      <c r="I383" t="s">
        <v>4614</v>
      </c>
      <c r="J383" t="s">
        <v>5733</v>
      </c>
      <c r="K383" t="s">
        <v>4616</v>
      </c>
      <c r="L383" t="s">
        <v>7367</v>
      </c>
      <c r="M383" t="s">
        <v>8271</v>
      </c>
      <c r="N383" t="s">
        <v>8272</v>
      </c>
      <c r="P383" t="s">
        <v>15964</v>
      </c>
    </row>
    <row r="384" spans="1:16">
      <c r="A384" t="s">
        <v>3428</v>
      </c>
      <c r="B384" t="s">
        <v>8261</v>
      </c>
      <c r="C384" s="2">
        <v>5000000</v>
      </c>
      <c r="D384" s="2">
        <v>241438208</v>
      </c>
      <c r="E384" s="2">
        <v>374890034</v>
      </c>
      <c r="F384">
        <v>4</v>
      </c>
      <c r="G384">
        <v>19</v>
      </c>
      <c r="H384" t="s">
        <v>15926</v>
      </c>
      <c r="I384" t="s">
        <v>4614</v>
      </c>
      <c r="J384" t="s">
        <v>4738</v>
      </c>
      <c r="K384" t="s">
        <v>5174</v>
      </c>
      <c r="L384" t="s">
        <v>7817</v>
      </c>
      <c r="M384" t="s">
        <v>8262</v>
      </c>
      <c r="N384" t="s">
        <v>8263</v>
      </c>
      <c r="P384" t="s">
        <v>15964</v>
      </c>
    </row>
    <row r="385" spans="1:16">
      <c r="A385" t="s">
        <v>253</v>
      </c>
      <c r="B385" t="s">
        <v>4677</v>
      </c>
      <c r="C385" s="2">
        <v>102000000</v>
      </c>
      <c r="D385" s="2">
        <v>132024714</v>
      </c>
      <c r="E385" s="2">
        <v>358824714</v>
      </c>
      <c r="F385">
        <v>6</v>
      </c>
      <c r="G385">
        <v>21</v>
      </c>
      <c r="H385" t="s">
        <v>15926</v>
      </c>
      <c r="I385" t="s">
        <v>4600</v>
      </c>
      <c r="J385" t="s">
        <v>6409</v>
      </c>
      <c r="K385" t="s">
        <v>5762</v>
      </c>
      <c r="L385" t="s">
        <v>5086</v>
      </c>
      <c r="M385" t="s">
        <v>8293</v>
      </c>
      <c r="N385" t="s">
        <v>8294</v>
      </c>
      <c r="P385" t="s">
        <v>15964</v>
      </c>
    </row>
    <row r="386" spans="1:16">
      <c r="A386" t="s">
        <v>848</v>
      </c>
      <c r="B386" t="s">
        <v>7347</v>
      </c>
      <c r="C386" s="2">
        <v>52000000</v>
      </c>
      <c r="D386" s="2">
        <v>164606800</v>
      </c>
      <c r="E386" s="2">
        <v>351106800</v>
      </c>
      <c r="F386">
        <v>12</v>
      </c>
      <c r="G386">
        <v>25</v>
      </c>
      <c r="H386" t="s">
        <v>15926</v>
      </c>
      <c r="I386" t="s">
        <v>4600</v>
      </c>
      <c r="J386" t="s">
        <v>6623</v>
      </c>
      <c r="K386" t="s">
        <v>5679</v>
      </c>
      <c r="L386" t="s">
        <v>5086</v>
      </c>
      <c r="M386" t="s">
        <v>8275</v>
      </c>
      <c r="N386" t="s">
        <v>8276</v>
      </c>
      <c r="P386" t="s">
        <v>15964</v>
      </c>
    </row>
    <row r="387" spans="1:16">
      <c r="A387" t="s">
        <v>1483</v>
      </c>
      <c r="B387" t="s">
        <v>6069</v>
      </c>
      <c r="C387" s="2">
        <v>30000000</v>
      </c>
      <c r="D387" s="2">
        <v>170687518</v>
      </c>
      <c r="E387" s="2">
        <v>307687518</v>
      </c>
      <c r="F387">
        <v>12</v>
      </c>
      <c r="G387">
        <v>27</v>
      </c>
      <c r="H387" t="s">
        <v>15926</v>
      </c>
      <c r="I387" t="s">
        <v>4635</v>
      </c>
      <c r="J387">
        <v>0</v>
      </c>
      <c r="K387">
        <v>0</v>
      </c>
      <c r="L387">
        <v>0</v>
      </c>
      <c r="M387">
        <v>0</v>
      </c>
      <c r="N387">
        <v>0</v>
      </c>
      <c r="P387" t="s">
        <v>15964</v>
      </c>
    </row>
    <row r="388" spans="1:16">
      <c r="A388" t="s">
        <v>651</v>
      </c>
      <c r="B388" t="s">
        <v>6635</v>
      </c>
      <c r="C388" s="2">
        <v>63000000</v>
      </c>
      <c r="D388" s="2">
        <v>213117789</v>
      </c>
      <c r="E388" s="2">
        <v>292738626</v>
      </c>
      <c r="F388">
        <v>7</v>
      </c>
      <c r="G388">
        <v>25</v>
      </c>
      <c r="H388" t="s">
        <v>15926</v>
      </c>
      <c r="I388" t="s">
        <v>4635</v>
      </c>
      <c r="J388">
        <v>0</v>
      </c>
      <c r="K388">
        <v>0</v>
      </c>
      <c r="L388">
        <v>0</v>
      </c>
      <c r="M388">
        <v>0</v>
      </c>
      <c r="N388">
        <v>0</v>
      </c>
      <c r="P388" t="s">
        <v>15964</v>
      </c>
    </row>
    <row r="389" spans="1:16">
      <c r="A389" t="s">
        <v>389</v>
      </c>
      <c r="B389" t="s">
        <v>4628</v>
      </c>
      <c r="C389" s="2">
        <v>84000000</v>
      </c>
      <c r="D389" s="2">
        <v>153294164</v>
      </c>
      <c r="E389" s="2">
        <v>276294164</v>
      </c>
      <c r="F389">
        <v>6</v>
      </c>
      <c r="G389">
        <v>14</v>
      </c>
      <c r="H389" t="s">
        <v>15926</v>
      </c>
      <c r="I389" t="s">
        <v>4614</v>
      </c>
      <c r="J389" t="s">
        <v>4957</v>
      </c>
      <c r="K389" t="s">
        <v>7767</v>
      </c>
      <c r="L389" t="s">
        <v>4847</v>
      </c>
      <c r="M389" t="s">
        <v>8281</v>
      </c>
      <c r="N389" t="s">
        <v>7698</v>
      </c>
      <c r="P389" t="s">
        <v>15964</v>
      </c>
    </row>
    <row r="390" spans="1:16">
      <c r="A390" t="s">
        <v>2223</v>
      </c>
      <c r="B390" t="e">
        <v>#N/A</v>
      </c>
      <c r="C390" s="2">
        <v>19000000</v>
      </c>
      <c r="D390" s="2">
        <v>10049886</v>
      </c>
      <c r="E390" s="2">
        <v>274949886</v>
      </c>
      <c r="F390">
        <v>9</v>
      </c>
      <c r="G390">
        <v>20</v>
      </c>
      <c r="H390" t="s">
        <v>15926</v>
      </c>
      <c r="I390" t="e">
        <v>#N/A</v>
      </c>
      <c r="J390" t="e">
        <v>#N/A</v>
      </c>
      <c r="K390" t="e">
        <v>#N/A</v>
      </c>
      <c r="L390" t="e">
        <v>#N/A</v>
      </c>
      <c r="M390" t="e">
        <v>#N/A</v>
      </c>
      <c r="N390" t="e">
        <v>#N/A</v>
      </c>
      <c r="P390" t="s">
        <v>4635</v>
      </c>
    </row>
    <row r="391" spans="1:16">
      <c r="A391" t="s">
        <v>543</v>
      </c>
      <c r="B391" t="s">
        <v>6856</v>
      </c>
      <c r="C391" s="2">
        <v>70000000</v>
      </c>
      <c r="D391" s="2">
        <v>141930000</v>
      </c>
      <c r="E391" s="2">
        <v>267200000</v>
      </c>
      <c r="F391">
        <v>8</v>
      </c>
      <c r="G391">
        <v>9</v>
      </c>
      <c r="H391" t="s">
        <v>15926</v>
      </c>
      <c r="I391" t="s">
        <v>4600</v>
      </c>
      <c r="J391" t="s">
        <v>4823</v>
      </c>
      <c r="K391" t="s">
        <v>5185</v>
      </c>
      <c r="L391" t="s">
        <v>6453</v>
      </c>
      <c r="M391" t="s">
        <v>8287</v>
      </c>
      <c r="N391" t="s">
        <v>8288</v>
      </c>
      <c r="P391" t="s">
        <v>15964</v>
      </c>
    </row>
    <row r="392" spans="1:16">
      <c r="A392" t="s">
        <v>971</v>
      </c>
      <c r="B392" t="s">
        <v>7347</v>
      </c>
      <c r="C392" s="2">
        <v>48000000</v>
      </c>
      <c r="D392" s="2">
        <v>129094024</v>
      </c>
      <c r="E392" s="2">
        <v>248218486</v>
      </c>
      <c r="F392">
        <v>10</v>
      </c>
      <c r="G392">
        <v>18</v>
      </c>
      <c r="H392" t="s">
        <v>15926</v>
      </c>
      <c r="I392" t="s">
        <v>4635</v>
      </c>
      <c r="J392">
        <v>0</v>
      </c>
      <c r="K392">
        <v>0</v>
      </c>
      <c r="L392">
        <v>0</v>
      </c>
      <c r="M392">
        <v>0</v>
      </c>
      <c r="N392">
        <v>0</v>
      </c>
      <c r="P392" t="s">
        <v>15964</v>
      </c>
    </row>
    <row r="393" spans="1:16">
      <c r="A393" t="s">
        <v>406</v>
      </c>
      <c r="B393" t="s">
        <v>4607</v>
      </c>
      <c r="C393" s="2">
        <v>80000000</v>
      </c>
      <c r="D393" s="2">
        <v>145771527</v>
      </c>
      <c r="E393" s="2">
        <v>245800000</v>
      </c>
      <c r="F393">
        <v>6</v>
      </c>
      <c r="G393">
        <v>21</v>
      </c>
      <c r="H393" t="s">
        <v>15926</v>
      </c>
      <c r="I393" t="s">
        <v>4614</v>
      </c>
      <c r="J393" t="s">
        <v>4877</v>
      </c>
      <c r="K393" t="s">
        <v>4616</v>
      </c>
      <c r="L393" t="s">
        <v>5771</v>
      </c>
      <c r="M393" t="s">
        <v>8283</v>
      </c>
      <c r="N393" t="s">
        <v>8284</v>
      </c>
      <c r="P393" t="s">
        <v>15964</v>
      </c>
    </row>
    <row r="394" spans="1:16">
      <c r="A394" t="s">
        <v>1105</v>
      </c>
      <c r="B394" t="s">
        <v>4621</v>
      </c>
      <c r="C394" s="2">
        <v>41000000</v>
      </c>
      <c r="D394" s="2">
        <v>116724075</v>
      </c>
      <c r="E394" s="2">
        <v>242924075</v>
      </c>
      <c r="F394">
        <v>11</v>
      </c>
      <c r="G394">
        <v>8</v>
      </c>
      <c r="H394" t="s">
        <v>15926</v>
      </c>
      <c r="I394" t="s">
        <v>4682</v>
      </c>
      <c r="J394" t="s">
        <v>4689</v>
      </c>
      <c r="K394" t="s">
        <v>6961</v>
      </c>
      <c r="L394" t="s">
        <v>7545</v>
      </c>
      <c r="M394" t="s">
        <v>8309</v>
      </c>
      <c r="N394" t="s">
        <v>8310</v>
      </c>
      <c r="P394" t="s">
        <v>15964</v>
      </c>
    </row>
    <row r="395" spans="1:16">
      <c r="A395" t="s">
        <v>668</v>
      </c>
      <c r="B395" t="s">
        <v>4621</v>
      </c>
      <c r="C395" s="2">
        <v>60000000</v>
      </c>
      <c r="D395" s="2">
        <v>121468960</v>
      </c>
      <c r="E395" s="2">
        <v>214357371</v>
      </c>
      <c r="F395">
        <v>6</v>
      </c>
      <c r="G395">
        <v>14</v>
      </c>
      <c r="H395" t="s">
        <v>15926</v>
      </c>
      <c r="I395" t="s">
        <v>4600</v>
      </c>
      <c r="J395" t="s">
        <v>4723</v>
      </c>
      <c r="K395" t="s">
        <v>5588</v>
      </c>
      <c r="L395" t="s">
        <v>6494</v>
      </c>
      <c r="M395" t="s">
        <v>8302</v>
      </c>
      <c r="N395" t="s">
        <v>8303</v>
      </c>
      <c r="P395" t="s">
        <v>15964</v>
      </c>
    </row>
    <row r="396" spans="1:16">
      <c r="A396" t="s">
        <v>472</v>
      </c>
      <c r="B396" t="s">
        <v>4621</v>
      </c>
      <c r="C396" s="2">
        <v>78000000</v>
      </c>
      <c r="D396" s="2">
        <v>92955420</v>
      </c>
      <c r="E396" s="2">
        <v>206455420</v>
      </c>
      <c r="F396">
        <v>10</v>
      </c>
      <c r="G396">
        <v>4</v>
      </c>
      <c r="H396" t="s">
        <v>15926</v>
      </c>
      <c r="I396" t="s">
        <v>4682</v>
      </c>
      <c r="J396" t="s">
        <v>4823</v>
      </c>
      <c r="K396" t="s">
        <v>4936</v>
      </c>
      <c r="L396" t="s">
        <v>5547</v>
      </c>
      <c r="M396" t="s">
        <v>8323</v>
      </c>
      <c r="N396" t="s">
        <v>8324</v>
      </c>
      <c r="P396" t="s">
        <v>15964</v>
      </c>
    </row>
    <row r="397" spans="1:16">
      <c r="A397" t="s">
        <v>677</v>
      </c>
      <c r="B397" t="s">
        <v>4628</v>
      </c>
      <c r="C397" s="2">
        <v>60000000</v>
      </c>
      <c r="D397" s="2">
        <v>93354918</v>
      </c>
      <c r="E397" s="2">
        <v>199043309</v>
      </c>
      <c r="F397">
        <v>12</v>
      </c>
      <c r="G397">
        <v>20</v>
      </c>
      <c r="H397" t="s">
        <v>15926</v>
      </c>
      <c r="I397" t="s">
        <v>4600</v>
      </c>
      <c r="J397" t="s">
        <v>4713</v>
      </c>
      <c r="K397" t="s">
        <v>5174</v>
      </c>
      <c r="L397" t="s">
        <v>6359</v>
      </c>
      <c r="M397" t="s">
        <v>6359</v>
      </c>
      <c r="N397" t="s">
        <v>8321</v>
      </c>
      <c r="P397" t="s">
        <v>15964</v>
      </c>
    </row>
    <row r="398" spans="1:16">
      <c r="A398" t="s">
        <v>973</v>
      </c>
      <c r="B398" t="s">
        <v>4695</v>
      </c>
      <c r="C398" s="2">
        <v>48000000</v>
      </c>
      <c r="D398" s="2">
        <v>95308367</v>
      </c>
      <c r="E398" s="2">
        <v>196308367</v>
      </c>
      <c r="F398">
        <v>3</v>
      </c>
      <c r="G398">
        <v>29</v>
      </c>
      <c r="H398" t="s">
        <v>15926</v>
      </c>
      <c r="I398" t="s">
        <v>4682</v>
      </c>
      <c r="J398" t="s">
        <v>4666</v>
      </c>
      <c r="K398" t="s">
        <v>5120</v>
      </c>
      <c r="L398" t="s">
        <v>5854</v>
      </c>
      <c r="M398" t="s">
        <v>7821</v>
      </c>
      <c r="N398" t="s">
        <v>8316</v>
      </c>
      <c r="P398" t="s">
        <v>15964</v>
      </c>
    </row>
    <row r="399" spans="1:16">
      <c r="A399" t="s">
        <v>587</v>
      </c>
      <c r="B399" t="s">
        <v>4660</v>
      </c>
      <c r="C399" s="2">
        <v>68000000</v>
      </c>
      <c r="D399" s="2">
        <v>118471320</v>
      </c>
      <c r="E399" s="2">
        <v>193500000</v>
      </c>
      <c r="F399">
        <v>5</v>
      </c>
      <c r="G399">
        <v>31</v>
      </c>
      <c r="H399" t="s">
        <v>15926</v>
      </c>
      <c r="I399" t="s">
        <v>4600</v>
      </c>
      <c r="J399" t="s">
        <v>4823</v>
      </c>
      <c r="K399" t="s">
        <v>4840</v>
      </c>
      <c r="L399" t="s">
        <v>8305</v>
      </c>
      <c r="M399" t="s">
        <v>8306</v>
      </c>
      <c r="N399" t="s">
        <v>8307</v>
      </c>
      <c r="P399" t="s">
        <v>15964</v>
      </c>
    </row>
    <row r="400" spans="1:16">
      <c r="A400" t="s">
        <v>417</v>
      </c>
      <c r="B400" t="e">
        <v>#N/A</v>
      </c>
      <c r="C400" s="2">
        <v>80000000</v>
      </c>
      <c r="D400" s="2">
        <v>104054514</v>
      </c>
      <c r="E400" s="2">
        <v>183354514</v>
      </c>
      <c r="F400">
        <v>7</v>
      </c>
      <c r="G400">
        <v>12</v>
      </c>
      <c r="H400" t="s">
        <v>15926</v>
      </c>
      <c r="I400" t="e">
        <v>#N/A</v>
      </c>
      <c r="J400" t="e">
        <v>#N/A</v>
      </c>
      <c r="K400" t="e">
        <v>#N/A</v>
      </c>
      <c r="L400" t="e">
        <v>#N/A</v>
      </c>
      <c r="M400" t="e">
        <v>#N/A</v>
      </c>
      <c r="N400" t="e">
        <v>#N/A</v>
      </c>
      <c r="P400" t="s">
        <v>4635</v>
      </c>
    </row>
    <row r="401" spans="1:16">
      <c r="A401" t="s">
        <v>295</v>
      </c>
      <c r="B401" t="s">
        <v>6069</v>
      </c>
      <c r="C401" s="2">
        <v>97000000</v>
      </c>
      <c r="D401" s="2">
        <v>77730500</v>
      </c>
      <c r="E401" s="2">
        <v>183124621</v>
      </c>
      <c r="F401">
        <v>12</v>
      </c>
      <c r="G401">
        <v>20</v>
      </c>
      <c r="H401" t="s">
        <v>15926</v>
      </c>
      <c r="I401" t="s">
        <v>4682</v>
      </c>
      <c r="J401" t="s">
        <v>7165</v>
      </c>
      <c r="K401" t="s">
        <v>8338</v>
      </c>
      <c r="L401" t="s">
        <v>4752</v>
      </c>
      <c r="M401" t="s">
        <v>8339</v>
      </c>
      <c r="N401" t="s">
        <v>8340</v>
      </c>
      <c r="P401" t="s">
        <v>15964</v>
      </c>
    </row>
    <row r="402" spans="1:16">
      <c r="A402" t="s">
        <v>1255</v>
      </c>
      <c r="B402" t="s">
        <v>4607</v>
      </c>
      <c r="C402" s="2">
        <v>38000000</v>
      </c>
      <c r="D402" s="2">
        <v>127214072</v>
      </c>
      <c r="E402" s="2">
        <v>182365114</v>
      </c>
      <c r="F402">
        <v>9</v>
      </c>
      <c r="G402">
        <v>27</v>
      </c>
      <c r="H402" t="s">
        <v>15926</v>
      </c>
      <c r="I402" t="s">
        <v>4600</v>
      </c>
      <c r="J402" t="s">
        <v>5574</v>
      </c>
      <c r="K402" t="s">
        <v>5174</v>
      </c>
      <c r="L402" t="s">
        <v>5906</v>
      </c>
      <c r="M402" t="s">
        <v>8296</v>
      </c>
      <c r="N402" t="s">
        <v>8297</v>
      </c>
      <c r="P402" t="s">
        <v>15964</v>
      </c>
    </row>
    <row r="403" spans="1:16">
      <c r="A403" t="s">
        <v>610</v>
      </c>
      <c r="B403" t="s">
        <v>4607</v>
      </c>
      <c r="C403" s="2">
        <v>65000000</v>
      </c>
      <c r="D403" s="2">
        <v>139225854</v>
      </c>
      <c r="E403" s="2">
        <v>172825854</v>
      </c>
      <c r="F403">
        <v>11</v>
      </c>
      <c r="G403">
        <v>1</v>
      </c>
      <c r="H403" t="s">
        <v>15926</v>
      </c>
      <c r="I403" t="s">
        <v>4636</v>
      </c>
      <c r="J403" t="s">
        <v>4637</v>
      </c>
      <c r="K403" t="s">
        <v>5199</v>
      </c>
      <c r="L403" t="s">
        <v>5932</v>
      </c>
      <c r="M403" t="s">
        <v>8290</v>
      </c>
      <c r="N403" t="s">
        <v>8291</v>
      </c>
      <c r="P403" t="s">
        <v>15964</v>
      </c>
    </row>
    <row r="404" spans="1:16">
      <c r="A404" t="s">
        <v>872</v>
      </c>
      <c r="B404" t="s">
        <v>4695</v>
      </c>
      <c r="C404" s="2">
        <v>50000000</v>
      </c>
      <c r="D404" s="2">
        <v>126293452</v>
      </c>
      <c r="E404" s="2">
        <v>171269535</v>
      </c>
      <c r="F404">
        <v>6</v>
      </c>
      <c r="G404">
        <v>28</v>
      </c>
      <c r="H404" t="s">
        <v>15926</v>
      </c>
      <c r="I404" t="s">
        <v>4600</v>
      </c>
      <c r="J404" t="s">
        <v>4984</v>
      </c>
      <c r="K404" t="s">
        <v>4690</v>
      </c>
      <c r="L404" t="s">
        <v>6644</v>
      </c>
      <c r="M404" t="s">
        <v>8299</v>
      </c>
      <c r="N404" t="s">
        <v>8300</v>
      </c>
      <c r="P404" t="s">
        <v>15964</v>
      </c>
    </row>
    <row r="405" spans="1:16">
      <c r="A405" t="s">
        <v>203</v>
      </c>
      <c r="B405" t="s">
        <v>4695</v>
      </c>
      <c r="C405" s="2">
        <v>120000000</v>
      </c>
      <c r="D405" s="2">
        <v>64956806</v>
      </c>
      <c r="E405" s="2">
        <v>166000000</v>
      </c>
      <c r="F405">
        <v>7</v>
      </c>
      <c r="G405">
        <v>19</v>
      </c>
      <c r="H405" t="s">
        <v>15926</v>
      </c>
      <c r="I405" t="s">
        <v>4614</v>
      </c>
      <c r="J405" t="s">
        <v>8366</v>
      </c>
      <c r="K405" t="s">
        <v>4616</v>
      </c>
      <c r="L405" t="s">
        <v>6548</v>
      </c>
      <c r="M405" t="s">
        <v>8367</v>
      </c>
      <c r="N405" t="s">
        <v>8368</v>
      </c>
      <c r="P405" t="s">
        <v>15964</v>
      </c>
    </row>
    <row r="406" spans="1:16">
      <c r="A406" t="s">
        <v>679</v>
      </c>
      <c r="B406" t="s">
        <v>4621</v>
      </c>
      <c r="C406" s="2">
        <v>60000000</v>
      </c>
      <c r="D406" s="2">
        <v>90580000</v>
      </c>
      <c r="E406" s="2">
        <v>165890634</v>
      </c>
      <c r="F406">
        <v>4</v>
      </c>
      <c r="G406">
        <v>19</v>
      </c>
      <c r="H406" t="s">
        <v>15926</v>
      </c>
      <c r="I406" t="s">
        <v>4600</v>
      </c>
      <c r="J406" t="s">
        <v>4779</v>
      </c>
      <c r="K406" t="s">
        <v>4630</v>
      </c>
      <c r="L406" t="s">
        <v>8327</v>
      </c>
      <c r="M406" t="s">
        <v>8328</v>
      </c>
      <c r="N406" t="s">
        <v>8329</v>
      </c>
      <c r="P406" t="s">
        <v>15964</v>
      </c>
    </row>
    <row r="407" spans="1:16">
      <c r="A407" t="s">
        <v>787</v>
      </c>
      <c r="B407" t="s">
        <v>6856</v>
      </c>
      <c r="C407" s="2">
        <v>55000000</v>
      </c>
      <c r="D407" s="2">
        <v>93932896</v>
      </c>
      <c r="E407" s="2">
        <v>163838217</v>
      </c>
      <c r="F407">
        <v>12</v>
      </c>
      <c r="G407">
        <v>13</v>
      </c>
      <c r="H407" t="s">
        <v>15926</v>
      </c>
      <c r="I407" t="s">
        <v>4600</v>
      </c>
      <c r="J407" t="s">
        <v>4846</v>
      </c>
      <c r="K407" t="s">
        <v>5126</v>
      </c>
      <c r="L407" t="s">
        <v>7261</v>
      </c>
      <c r="M407" t="s">
        <v>8318</v>
      </c>
      <c r="N407" t="s">
        <v>8319</v>
      </c>
      <c r="P407" t="s">
        <v>15964</v>
      </c>
    </row>
    <row r="408" spans="1:16">
      <c r="A408" t="s">
        <v>832</v>
      </c>
      <c r="B408" t="e">
        <v>#N/A</v>
      </c>
      <c r="C408" s="2">
        <v>54000000</v>
      </c>
      <c r="D408" s="2">
        <v>81676888</v>
      </c>
      <c r="E408" s="2">
        <v>154338601</v>
      </c>
      <c r="F408">
        <v>3</v>
      </c>
      <c r="G408">
        <v>22</v>
      </c>
      <c r="H408" t="s">
        <v>15926</v>
      </c>
      <c r="I408" t="e">
        <v>#N/A</v>
      </c>
      <c r="J408" t="e">
        <v>#N/A</v>
      </c>
      <c r="K408" t="e">
        <v>#N/A</v>
      </c>
      <c r="L408" t="e">
        <v>#N/A</v>
      </c>
      <c r="M408" t="e">
        <v>#N/A</v>
      </c>
      <c r="N408" t="e">
        <v>#N/A</v>
      </c>
      <c r="P408" t="s">
        <v>4635</v>
      </c>
    </row>
    <row r="409" spans="1:16">
      <c r="A409" t="s">
        <v>1694</v>
      </c>
      <c r="B409" t="s">
        <v>4621</v>
      </c>
      <c r="C409" s="2">
        <v>27000000</v>
      </c>
      <c r="D409" s="2">
        <v>40803000</v>
      </c>
      <c r="E409" s="2">
        <v>130759651</v>
      </c>
      <c r="F409">
        <v>5</v>
      </c>
      <c r="G409">
        <v>17</v>
      </c>
      <c r="H409" t="s">
        <v>15926</v>
      </c>
      <c r="I409" t="s">
        <v>4600</v>
      </c>
      <c r="J409" t="s">
        <v>4713</v>
      </c>
      <c r="K409" t="s">
        <v>5126</v>
      </c>
      <c r="L409" t="s">
        <v>8411</v>
      </c>
      <c r="M409" t="s">
        <v>8412</v>
      </c>
      <c r="N409" t="s">
        <v>8413</v>
      </c>
      <c r="P409" t="s">
        <v>15964</v>
      </c>
    </row>
    <row r="410" spans="1:16">
      <c r="A410" t="s">
        <v>1257</v>
      </c>
      <c r="B410" t="s">
        <v>7419</v>
      </c>
      <c r="C410" s="2">
        <v>38000000</v>
      </c>
      <c r="D410" s="2">
        <v>85846296</v>
      </c>
      <c r="E410" s="2">
        <v>119721296</v>
      </c>
      <c r="F410">
        <v>8</v>
      </c>
      <c r="G410">
        <v>7</v>
      </c>
      <c r="H410" t="s">
        <v>15926</v>
      </c>
      <c r="I410" t="s">
        <v>4635</v>
      </c>
      <c r="J410">
        <v>0</v>
      </c>
      <c r="K410">
        <v>0</v>
      </c>
      <c r="L410">
        <v>0</v>
      </c>
      <c r="M410">
        <v>0</v>
      </c>
      <c r="N410">
        <v>0</v>
      </c>
      <c r="P410" t="s">
        <v>15964</v>
      </c>
    </row>
    <row r="411" spans="1:16">
      <c r="A411" t="s">
        <v>904</v>
      </c>
      <c r="B411" t="s">
        <v>4677</v>
      </c>
      <c r="C411" s="2">
        <v>50000000</v>
      </c>
      <c r="D411" s="2">
        <v>52752475</v>
      </c>
      <c r="E411" s="2">
        <v>119114494</v>
      </c>
      <c r="F411">
        <v>5</v>
      </c>
      <c r="G411">
        <v>8</v>
      </c>
      <c r="H411" t="s">
        <v>15926</v>
      </c>
      <c r="I411" t="s">
        <v>4635</v>
      </c>
      <c r="J411">
        <v>0</v>
      </c>
      <c r="K411">
        <v>0</v>
      </c>
      <c r="L411">
        <v>0</v>
      </c>
      <c r="M411">
        <v>0</v>
      </c>
      <c r="N411">
        <v>0</v>
      </c>
      <c r="P411" t="s">
        <v>15964</v>
      </c>
    </row>
    <row r="412" spans="1:16">
      <c r="A412" t="s">
        <v>1446</v>
      </c>
      <c r="B412" t="s">
        <v>4607</v>
      </c>
      <c r="C412" s="2">
        <v>32000000</v>
      </c>
      <c r="D412" s="2">
        <v>81150692</v>
      </c>
      <c r="E412" s="2">
        <v>116898028</v>
      </c>
      <c r="F412">
        <v>1</v>
      </c>
      <c r="G412">
        <v>18</v>
      </c>
      <c r="H412" t="s">
        <v>15926</v>
      </c>
      <c r="I412" t="s">
        <v>4635</v>
      </c>
      <c r="J412">
        <v>0</v>
      </c>
      <c r="K412">
        <v>0</v>
      </c>
      <c r="L412">
        <v>0</v>
      </c>
      <c r="M412">
        <v>0</v>
      </c>
      <c r="N412">
        <v>0</v>
      </c>
      <c r="P412" t="s">
        <v>15964</v>
      </c>
    </row>
    <row r="413" spans="1:16">
      <c r="A413" t="s">
        <v>555</v>
      </c>
      <c r="B413" t="s">
        <v>4660</v>
      </c>
      <c r="C413" s="2">
        <v>70000000</v>
      </c>
      <c r="D413" s="2">
        <v>78120196</v>
      </c>
      <c r="E413" s="2">
        <v>114658262</v>
      </c>
      <c r="F413">
        <v>3</v>
      </c>
      <c r="G413">
        <v>1</v>
      </c>
      <c r="H413" t="s">
        <v>15926</v>
      </c>
      <c r="I413" t="s">
        <v>4682</v>
      </c>
      <c r="J413" t="s">
        <v>4696</v>
      </c>
      <c r="K413" t="s">
        <v>6688</v>
      </c>
      <c r="L413" t="s">
        <v>5937</v>
      </c>
      <c r="M413" t="s">
        <v>8335</v>
      </c>
      <c r="N413" t="s">
        <v>8336</v>
      </c>
      <c r="P413" t="s">
        <v>15964</v>
      </c>
    </row>
    <row r="414" spans="1:16">
      <c r="A414" t="s">
        <v>996</v>
      </c>
      <c r="B414" t="s">
        <v>4628</v>
      </c>
      <c r="C414" s="2">
        <v>46000000</v>
      </c>
      <c r="D414" s="2">
        <v>67263182</v>
      </c>
      <c r="E414" s="2">
        <v>113622499</v>
      </c>
      <c r="F414">
        <v>5</v>
      </c>
      <c r="G414">
        <v>24</v>
      </c>
      <c r="H414" t="s">
        <v>15926</v>
      </c>
      <c r="I414" t="s">
        <v>4635</v>
      </c>
      <c r="J414">
        <v>0</v>
      </c>
      <c r="K414">
        <v>0</v>
      </c>
      <c r="L414">
        <v>0</v>
      </c>
      <c r="M414">
        <v>0</v>
      </c>
      <c r="N414">
        <v>0</v>
      </c>
      <c r="P414" t="s">
        <v>15964</v>
      </c>
    </row>
    <row r="415" spans="1:16">
      <c r="A415" t="s">
        <v>1358</v>
      </c>
      <c r="B415" t="s">
        <v>5023</v>
      </c>
      <c r="C415" s="2">
        <v>35000000</v>
      </c>
      <c r="D415" s="2">
        <v>32519322</v>
      </c>
      <c r="E415" s="2">
        <v>111854182</v>
      </c>
      <c r="F415">
        <v>12</v>
      </c>
      <c r="G415">
        <v>27</v>
      </c>
      <c r="H415" t="s">
        <v>15926</v>
      </c>
      <c r="I415" t="s">
        <v>4682</v>
      </c>
      <c r="J415" t="s">
        <v>5085</v>
      </c>
      <c r="K415" t="s">
        <v>7446</v>
      </c>
      <c r="L415" t="s">
        <v>8480</v>
      </c>
      <c r="M415" t="s">
        <v>8481</v>
      </c>
      <c r="N415" t="s">
        <v>8482</v>
      </c>
      <c r="P415" t="s">
        <v>15964</v>
      </c>
    </row>
    <row r="416" spans="1:16">
      <c r="A416" t="s">
        <v>2044</v>
      </c>
      <c r="B416" t="e">
        <v>#N/A</v>
      </c>
      <c r="C416" s="2">
        <v>20000000</v>
      </c>
      <c r="D416" s="2">
        <v>48430258</v>
      </c>
      <c r="E416" s="2">
        <v>109862682</v>
      </c>
      <c r="F416">
        <v>2</v>
      </c>
      <c r="G416">
        <v>15</v>
      </c>
      <c r="H416" t="s">
        <v>15926</v>
      </c>
      <c r="I416" t="e">
        <v>#N/A</v>
      </c>
      <c r="J416" t="e">
        <v>#N/A</v>
      </c>
      <c r="K416" t="e">
        <v>#N/A</v>
      </c>
      <c r="L416" t="e">
        <v>#N/A</v>
      </c>
      <c r="M416" t="e">
        <v>#N/A</v>
      </c>
      <c r="N416" t="e">
        <v>#N/A</v>
      </c>
      <c r="P416" t="s">
        <v>4635</v>
      </c>
    </row>
    <row r="417" spans="1:16">
      <c r="A417" t="s">
        <v>1513</v>
      </c>
      <c r="B417" t="s">
        <v>6635</v>
      </c>
      <c r="C417" s="2">
        <v>30000000</v>
      </c>
      <c r="D417" s="2">
        <v>65005217</v>
      </c>
      <c r="E417" s="2">
        <v>107054484</v>
      </c>
      <c r="F417">
        <v>12</v>
      </c>
      <c r="G417">
        <v>13</v>
      </c>
      <c r="H417" t="s">
        <v>15926</v>
      </c>
      <c r="I417" t="s">
        <v>4682</v>
      </c>
      <c r="J417" t="s">
        <v>4833</v>
      </c>
      <c r="K417" t="s">
        <v>4852</v>
      </c>
      <c r="L417" t="s">
        <v>5531</v>
      </c>
      <c r="M417" t="s">
        <v>8363</v>
      </c>
      <c r="N417" t="s">
        <v>8364</v>
      </c>
      <c r="P417" t="s">
        <v>15964</v>
      </c>
    </row>
    <row r="418" spans="1:16">
      <c r="A418" t="s">
        <v>434</v>
      </c>
      <c r="B418" t="s">
        <v>7347</v>
      </c>
      <c r="C418" s="2">
        <v>80000000</v>
      </c>
      <c r="D418" s="2">
        <v>73215310</v>
      </c>
      <c r="E418" s="2">
        <v>106515310</v>
      </c>
      <c r="F418">
        <v>5</v>
      </c>
      <c r="G418">
        <v>24</v>
      </c>
      <c r="H418" t="s">
        <v>15926</v>
      </c>
      <c r="I418" t="s">
        <v>4636</v>
      </c>
      <c r="J418" t="s">
        <v>5242</v>
      </c>
      <c r="K418" t="s">
        <v>4616</v>
      </c>
      <c r="L418" t="s">
        <v>8347</v>
      </c>
      <c r="M418" t="s">
        <v>8348</v>
      </c>
      <c r="N418" t="s">
        <v>8349</v>
      </c>
      <c r="P418" t="s">
        <v>15964</v>
      </c>
    </row>
    <row r="419" spans="1:16">
      <c r="A419" t="s">
        <v>707</v>
      </c>
      <c r="B419" t="s">
        <v>7347</v>
      </c>
      <c r="C419" s="2">
        <v>60000000</v>
      </c>
      <c r="D419" s="2">
        <v>50586000</v>
      </c>
      <c r="E419" s="2">
        <v>104429625</v>
      </c>
      <c r="F419">
        <v>9</v>
      </c>
      <c r="G419">
        <v>27</v>
      </c>
      <c r="H419" t="s">
        <v>15926</v>
      </c>
      <c r="I419" t="s">
        <v>4600</v>
      </c>
      <c r="J419" t="s">
        <v>4622</v>
      </c>
      <c r="K419" t="s">
        <v>4985</v>
      </c>
      <c r="L419" t="s">
        <v>8385</v>
      </c>
      <c r="M419" t="s">
        <v>8386</v>
      </c>
      <c r="N419" t="s">
        <v>8387</v>
      </c>
      <c r="P419" t="s">
        <v>15964</v>
      </c>
    </row>
    <row r="420" spans="1:16">
      <c r="A420" t="s">
        <v>1346</v>
      </c>
      <c r="B420" t="s">
        <v>4977</v>
      </c>
      <c r="C420" s="2">
        <v>35000000</v>
      </c>
      <c r="D420" s="2">
        <v>40119709</v>
      </c>
      <c r="E420" s="2">
        <v>103787401</v>
      </c>
      <c r="F420">
        <v>3</v>
      </c>
      <c r="G420">
        <v>15</v>
      </c>
      <c r="H420" t="s">
        <v>15926</v>
      </c>
      <c r="I420" t="s">
        <v>4635</v>
      </c>
      <c r="J420">
        <v>0</v>
      </c>
      <c r="K420">
        <v>0</v>
      </c>
      <c r="L420">
        <v>0</v>
      </c>
      <c r="M420">
        <v>0</v>
      </c>
      <c r="N420">
        <v>0</v>
      </c>
      <c r="P420" t="s">
        <v>15964</v>
      </c>
    </row>
    <row r="421" spans="1:16">
      <c r="A421" t="s">
        <v>1295</v>
      </c>
      <c r="B421" t="e">
        <v>#N/A</v>
      </c>
      <c r="C421" s="2">
        <v>36000000</v>
      </c>
      <c r="D421" s="2">
        <v>71026631</v>
      </c>
      <c r="E421" s="2">
        <v>102226631</v>
      </c>
      <c r="F421">
        <v>2</v>
      </c>
      <c r="G421">
        <v>15</v>
      </c>
      <c r="H421" t="s">
        <v>15926</v>
      </c>
      <c r="I421" t="e">
        <v>#N/A</v>
      </c>
      <c r="J421" t="e">
        <v>#N/A</v>
      </c>
      <c r="K421" t="e">
        <v>#N/A</v>
      </c>
      <c r="L421" t="e">
        <v>#N/A</v>
      </c>
      <c r="M421" t="e">
        <v>#N/A</v>
      </c>
      <c r="N421" t="e">
        <v>#N/A</v>
      </c>
      <c r="P421" t="s">
        <v>16092</v>
      </c>
    </row>
    <row r="422" spans="1:16">
      <c r="A422" t="s">
        <v>441</v>
      </c>
      <c r="B422" t="s">
        <v>7347</v>
      </c>
      <c r="C422" s="2">
        <v>80000000</v>
      </c>
      <c r="D422" s="2">
        <v>56684819</v>
      </c>
      <c r="E422" s="2">
        <v>98983590</v>
      </c>
      <c r="F422">
        <v>3</v>
      </c>
      <c r="G422">
        <v>8</v>
      </c>
      <c r="H422" t="s">
        <v>15926</v>
      </c>
      <c r="I422" t="s">
        <v>4600</v>
      </c>
      <c r="J422" t="s">
        <v>4984</v>
      </c>
      <c r="K422" t="s">
        <v>8372</v>
      </c>
      <c r="L422" t="s">
        <v>8373</v>
      </c>
      <c r="M422" t="s">
        <v>8374</v>
      </c>
      <c r="N422" t="s">
        <v>8375</v>
      </c>
      <c r="P422" t="s">
        <v>15964</v>
      </c>
    </row>
    <row r="423" spans="1:16">
      <c r="A423" t="s">
        <v>1790</v>
      </c>
      <c r="B423" t="s">
        <v>4660</v>
      </c>
      <c r="C423" s="2">
        <v>25000000</v>
      </c>
      <c r="D423" s="2">
        <v>41675994</v>
      </c>
      <c r="E423" s="2">
        <v>97030468</v>
      </c>
      <c r="F423">
        <v>12</v>
      </c>
      <c r="G423">
        <v>27</v>
      </c>
      <c r="H423" t="s">
        <v>15926</v>
      </c>
      <c r="I423" t="s">
        <v>4600</v>
      </c>
      <c r="J423" t="s">
        <v>4872</v>
      </c>
      <c r="K423" t="s">
        <v>4572</v>
      </c>
      <c r="L423" t="s">
        <v>5722</v>
      </c>
      <c r="M423" t="s">
        <v>8405</v>
      </c>
      <c r="N423" t="s">
        <v>8406</v>
      </c>
      <c r="P423" t="s">
        <v>15964</v>
      </c>
    </row>
    <row r="424" spans="1:16">
      <c r="A424" t="s">
        <v>2338</v>
      </c>
      <c r="B424" t="s">
        <v>6069</v>
      </c>
      <c r="C424" s="2">
        <v>17000000</v>
      </c>
      <c r="D424" s="2">
        <v>37939782</v>
      </c>
      <c r="E424" s="2">
        <v>95092667</v>
      </c>
      <c r="F424">
        <v>3</v>
      </c>
      <c r="G424">
        <v>1</v>
      </c>
      <c r="H424" t="s">
        <v>15926</v>
      </c>
      <c r="I424" t="s">
        <v>4682</v>
      </c>
      <c r="J424" t="s">
        <v>4984</v>
      </c>
      <c r="K424" t="s">
        <v>5174</v>
      </c>
      <c r="L424" t="s">
        <v>6887</v>
      </c>
      <c r="M424" t="s">
        <v>8453</v>
      </c>
      <c r="N424" t="s">
        <v>8454</v>
      </c>
      <c r="P424" t="s">
        <v>15964</v>
      </c>
    </row>
    <row r="425" spans="1:16">
      <c r="A425" t="s">
        <v>287</v>
      </c>
      <c r="B425" t="s">
        <v>4607</v>
      </c>
      <c r="C425" s="2">
        <v>100000000</v>
      </c>
      <c r="D425" s="2">
        <v>38120554</v>
      </c>
      <c r="E425" s="2">
        <v>91800000</v>
      </c>
      <c r="F425">
        <v>11</v>
      </c>
      <c r="G425">
        <v>27</v>
      </c>
      <c r="H425" t="s">
        <v>15926</v>
      </c>
      <c r="I425" t="s">
        <v>4614</v>
      </c>
      <c r="J425" t="s">
        <v>4738</v>
      </c>
      <c r="K425" t="s">
        <v>4768</v>
      </c>
      <c r="L425" t="s">
        <v>6169</v>
      </c>
      <c r="M425" t="s">
        <v>8447</v>
      </c>
      <c r="N425" t="s">
        <v>8448</v>
      </c>
      <c r="P425" t="s">
        <v>15964</v>
      </c>
    </row>
    <row r="426" spans="1:16">
      <c r="A426" t="s">
        <v>718</v>
      </c>
      <c r="B426" t="s">
        <v>4607</v>
      </c>
      <c r="C426" s="2">
        <v>60000000</v>
      </c>
      <c r="D426" s="2">
        <v>43061982</v>
      </c>
      <c r="E426" s="2">
        <v>82150183</v>
      </c>
      <c r="F426">
        <v>7</v>
      </c>
      <c r="G426">
        <v>12</v>
      </c>
      <c r="H426" t="s">
        <v>15926</v>
      </c>
      <c r="I426" t="s">
        <v>4600</v>
      </c>
      <c r="J426" t="s">
        <v>4713</v>
      </c>
      <c r="K426" t="s">
        <v>4630</v>
      </c>
      <c r="L426" t="s">
        <v>8401</v>
      </c>
      <c r="M426" t="s">
        <v>8402</v>
      </c>
      <c r="N426" t="s">
        <v>8403</v>
      </c>
      <c r="P426" t="s">
        <v>15964</v>
      </c>
    </row>
    <row r="427" spans="1:16">
      <c r="A427" t="s">
        <v>1950</v>
      </c>
      <c r="B427" t="s">
        <v>4607</v>
      </c>
      <c r="C427" s="2">
        <v>22000000</v>
      </c>
      <c r="D427" s="2">
        <v>75600072</v>
      </c>
      <c r="E427" s="2">
        <v>80491516</v>
      </c>
      <c r="F427">
        <v>3</v>
      </c>
      <c r="G427">
        <v>29</v>
      </c>
      <c r="H427" t="s">
        <v>15926</v>
      </c>
      <c r="I427" t="s">
        <v>4636</v>
      </c>
      <c r="J427" t="s">
        <v>5100</v>
      </c>
      <c r="K427" t="s">
        <v>7554</v>
      </c>
      <c r="L427" t="s">
        <v>4835</v>
      </c>
      <c r="M427" t="s">
        <v>7267</v>
      </c>
      <c r="N427" t="s">
        <v>8345</v>
      </c>
      <c r="P427" t="s">
        <v>15964</v>
      </c>
    </row>
    <row r="428" spans="1:16">
      <c r="A428" t="s">
        <v>3433</v>
      </c>
      <c r="B428" t="s">
        <v>4660</v>
      </c>
      <c r="C428" s="2">
        <v>5000000</v>
      </c>
      <c r="D428" s="2">
        <v>64282312</v>
      </c>
      <c r="E428" s="2">
        <v>79282312</v>
      </c>
      <c r="F428">
        <v>10</v>
      </c>
      <c r="G428">
        <v>25</v>
      </c>
      <c r="H428" t="s">
        <v>15926</v>
      </c>
      <c r="I428" t="s">
        <v>4682</v>
      </c>
      <c r="J428" t="s">
        <v>5367</v>
      </c>
      <c r="K428" t="s">
        <v>4995</v>
      </c>
      <c r="L428" t="s">
        <v>4780</v>
      </c>
      <c r="M428" t="s">
        <v>8370</v>
      </c>
      <c r="N428" t="s">
        <v>7111</v>
      </c>
      <c r="P428" t="s">
        <v>15964</v>
      </c>
    </row>
    <row r="429" spans="1:16">
      <c r="A429" t="s">
        <v>383</v>
      </c>
      <c r="B429" t="s">
        <v>4628</v>
      </c>
      <c r="C429" s="2">
        <v>85000000</v>
      </c>
      <c r="D429" s="2">
        <v>37948765</v>
      </c>
      <c r="E429" s="2">
        <v>78948765</v>
      </c>
      <c r="F429">
        <v>3</v>
      </c>
      <c r="G429">
        <v>15</v>
      </c>
      <c r="H429" t="s">
        <v>15926</v>
      </c>
      <c r="I429" t="s">
        <v>4600</v>
      </c>
      <c r="J429" t="s">
        <v>4738</v>
      </c>
      <c r="K429" t="s">
        <v>4684</v>
      </c>
      <c r="L429" t="s">
        <v>6029</v>
      </c>
      <c r="M429" t="s">
        <v>8450</v>
      </c>
      <c r="N429" t="s">
        <v>8451</v>
      </c>
      <c r="P429" t="s">
        <v>15964</v>
      </c>
    </row>
    <row r="430" spans="1:16">
      <c r="A430" t="s">
        <v>382</v>
      </c>
      <c r="B430" t="s">
        <v>4628</v>
      </c>
      <c r="C430" s="2">
        <v>85000000</v>
      </c>
      <c r="D430" s="2">
        <v>40048332</v>
      </c>
      <c r="E430" s="2">
        <v>78353508</v>
      </c>
      <c r="F430">
        <v>2</v>
      </c>
      <c r="G430">
        <v>8</v>
      </c>
      <c r="H430" t="s">
        <v>15926</v>
      </c>
      <c r="I430" t="s">
        <v>4682</v>
      </c>
      <c r="J430" t="s">
        <v>5574</v>
      </c>
      <c r="K430" t="s">
        <v>4840</v>
      </c>
      <c r="L430" t="s">
        <v>7193</v>
      </c>
      <c r="M430" t="s">
        <v>8438</v>
      </c>
      <c r="N430" t="s">
        <v>8439</v>
      </c>
      <c r="P430" t="s">
        <v>15964</v>
      </c>
    </row>
    <row r="431" spans="1:16">
      <c r="A431" t="s">
        <v>216</v>
      </c>
      <c r="B431" t="s">
        <v>5962</v>
      </c>
      <c r="C431" s="2">
        <v>115000000</v>
      </c>
      <c r="D431" s="2">
        <v>40914068</v>
      </c>
      <c r="E431" s="2">
        <v>77628265</v>
      </c>
      <c r="F431">
        <v>6</v>
      </c>
      <c r="G431">
        <v>14</v>
      </c>
      <c r="H431" t="s">
        <v>15926</v>
      </c>
      <c r="I431" t="s">
        <v>4682</v>
      </c>
      <c r="J431" t="s">
        <v>4773</v>
      </c>
      <c r="K431" t="s">
        <v>8421</v>
      </c>
      <c r="L431" t="s">
        <v>8084</v>
      </c>
      <c r="M431" t="s">
        <v>8422</v>
      </c>
      <c r="N431" t="s">
        <v>8423</v>
      </c>
      <c r="P431" t="s">
        <v>15964</v>
      </c>
    </row>
    <row r="432" spans="1:16">
      <c r="A432" t="s">
        <v>2733</v>
      </c>
      <c r="B432" t="s">
        <v>5962</v>
      </c>
      <c r="C432" s="2">
        <v>12000000</v>
      </c>
      <c r="D432" s="2">
        <v>75781642</v>
      </c>
      <c r="E432" s="2">
        <v>77063461</v>
      </c>
      <c r="F432">
        <v>9</v>
      </c>
      <c r="G432">
        <v>13</v>
      </c>
      <c r="H432" t="s">
        <v>15926</v>
      </c>
      <c r="I432" t="s">
        <v>4600</v>
      </c>
      <c r="J432" t="s">
        <v>4615</v>
      </c>
      <c r="K432" t="s">
        <v>4852</v>
      </c>
      <c r="L432" t="s">
        <v>5175</v>
      </c>
      <c r="M432" t="s">
        <v>8342</v>
      </c>
      <c r="N432" t="s">
        <v>8343</v>
      </c>
      <c r="P432" t="s">
        <v>15964</v>
      </c>
    </row>
    <row r="433" spans="1:16">
      <c r="A433" t="s">
        <v>1153</v>
      </c>
      <c r="B433" t="s">
        <v>4607</v>
      </c>
      <c r="C433" s="2">
        <v>40000000</v>
      </c>
      <c r="D433" s="2">
        <v>54228104</v>
      </c>
      <c r="E433" s="2">
        <v>75389090</v>
      </c>
      <c r="F433">
        <v>1</v>
      </c>
      <c r="G433">
        <v>25</v>
      </c>
      <c r="H433" t="s">
        <v>15926</v>
      </c>
      <c r="I433" t="s">
        <v>4635</v>
      </c>
      <c r="J433">
        <v>0</v>
      </c>
      <c r="K433">
        <v>0</v>
      </c>
      <c r="L433">
        <v>0</v>
      </c>
      <c r="M433">
        <v>0</v>
      </c>
      <c r="N433">
        <v>0</v>
      </c>
      <c r="P433" t="s">
        <v>15964</v>
      </c>
    </row>
    <row r="434" spans="1:16">
      <c r="A434" t="s">
        <v>1689</v>
      </c>
      <c r="B434" t="e">
        <v>#N/A</v>
      </c>
      <c r="C434" s="2">
        <v>27000000</v>
      </c>
      <c r="D434" s="2">
        <v>69586544</v>
      </c>
      <c r="E434" s="2">
        <v>73826768</v>
      </c>
      <c r="F434">
        <v>6</v>
      </c>
      <c r="G434">
        <v>7</v>
      </c>
      <c r="H434" t="s">
        <v>15926</v>
      </c>
      <c r="I434" t="e">
        <v>#N/A</v>
      </c>
      <c r="J434" t="e">
        <v>#N/A</v>
      </c>
      <c r="K434" t="e">
        <v>#N/A</v>
      </c>
      <c r="L434" t="e">
        <v>#N/A</v>
      </c>
      <c r="M434" t="e">
        <v>#N/A</v>
      </c>
      <c r="N434" t="e">
        <v>#N/A</v>
      </c>
      <c r="P434" t="s">
        <v>4635</v>
      </c>
    </row>
    <row r="435" spans="1:16">
      <c r="A435" t="s">
        <v>571</v>
      </c>
      <c r="B435" t="s">
        <v>4607</v>
      </c>
      <c r="C435" s="2">
        <v>70000000</v>
      </c>
      <c r="D435" s="2">
        <v>30157016</v>
      </c>
      <c r="E435" s="2">
        <v>69157016</v>
      </c>
      <c r="F435">
        <v>6</v>
      </c>
      <c r="G435">
        <v>7</v>
      </c>
      <c r="H435" t="s">
        <v>15926</v>
      </c>
      <c r="I435" t="s">
        <v>4600</v>
      </c>
      <c r="J435" t="s">
        <v>4671</v>
      </c>
      <c r="K435" t="s">
        <v>5652</v>
      </c>
      <c r="L435" t="s">
        <v>6931</v>
      </c>
      <c r="M435" t="s">
        <v>8509</v>
      </c>
      <c r="N435" t="s">
        <v>8510</v>
      </c>
      <c r="P435" t="s">
        <v>15964</v>
      </c>
    </row>
    <row r="436" spans="1:16">
      <c r="A436" t="s">
        <v>2075</v>
      </c>
      <c r="B436" t="s">
        <v>4628</v>
      </c>
      <c r="C436" s="2">
        <v>20000000</v>
      </c>
      <c r="D436" s="2">
        <v>30113491</v>
      </c>
      <c r="E436" s="2">
        <v>68349884</v>
      </c>
      <c r="F436">
        <v>10</v>
      </c>
      <c r="G436">
        <v>25</v>
      </c>
      <c r="H436" t="s">
        <v>15926</v>
      </c>
      <c r="I436" t="s">
        <v>4682</v>
      </c>
      <c r="J436" t="s">
        <v>4812</v>
      </c>
      <c r="K436" t="s">
        <v>5301</v>
      </c>
      <c r="L436" t="s">
        <v>8512</v>
      </c>
      <c r="M436" t="s">
        <v>8513</v>
      </c>
      <c r="N436" t="s">
        <v>8514</v>
      </c>
      <c r="P436" t="s">
        <v>15964</v>
      </c>
    </row>
    <row r="437" spans="1:16">
      <c r="A437" t="s">
        <v>717</v>
      </c>
      <c r="B437" t="s">
        <v>4660</v>
      </c>
      <c r="C437" s="2">
        <v>60000000</v>
      </c>
      <c r="D437" s="2">
        <v>43254409</v>
      </c>
      <c r="E437" s="2">
        <v>67312826</v>
      </c>
      <c r="F437">
        <v>12</v>
      </c>
      <c r="G437">
        <v>13</v>
      </c>
      <c r="H437" t="s">
        <v>15926</v>
      </c>
      <c r="I437" t="s">
        <v>4600</v>
      </c>
      <c r="J437" t="s">
        <v>4671</v>
      </c>
      <c r="K437" t="s">
        <v>4609</v>
      </c>
      <c r="L437" t="s">
        <v>8397</v>
      </c>
      <c r="M437" t="s">
        <v>8398</v>
      </c>
      <c r="N437" t="s">
        <v>8399</v>
      </c>
      <c r="P437" t="s">
        <v>15964</v>
      </c>
    </row>
    <row r="438" spans="1:16">
      <c r="A438" t="s">
        <v>1020</v>
      </c>
      <c r="B438" t="s">
        <v>4660</v>
      </c>
      <c r="C438" s="2">
        <v>45000000</v>
      </c>
      <c r="D438" s="2">
        <v>66790248</v>
      </c>
      <c r="E438" s="2">
        <v>66790248</v>
      </c>
      <c r="F438">
        <v>4</v>
      </c>
      <c r="G438">
        <v>12</v>
      </c>
      <c r="H438" t="s">
        <v>15926</v>
      </c>
      <c r="I438" t="s">
        <v>4682</v>
      </c>
      <c r="J438" t="s">
        <v>4622</v>
      </c>
      <c r="K438" t="s">
        <v>5120</v>
      </c>
      <c r="L438" t="s">
        <v>6055</v>
      </c>
      <c r="M438" t="s">
        <v>8360</v>
      </c>
      <c r="N438" t="s">
        <v>8361</v>
      </c>
      <c r="P438" t="s">
        <v>15964</v>
      </c>
    </row>
    <row r="439" spans="1:16">
      <c r="A439" t="s">
        <v>345</v>
      </c>
      <c r="B439" t="s">
        <v>4660</v>
      </c>
      <c r="C439" s="2">
        <v>90000000</v>
      </c>
      <c r="D439" s="2">
        <v>35168966</v>
      </c>
      <c r="E439" s="2">
        <v>65716126</v>
      </c>
      <c r="F439">
        <v>7</v>
      </c>
      <c r="G439">
        <v>19</v>
      </c>
      <c r="H439" t="s">
        <v>15926</v>
      </c>
      <c r="I439" t="s">
        <v>4600</v>
      </c>
      <c r="J439" t="s">
        <v>4696</v>
      </c>
      <c r="K439" t="s">
        <v>5165</v>
      </c>
      <c r="L439" t="s">
        <v>5166</v>
      </c>
      <c r="M439" t="s">
        <v>8465</v>
      </c>
      <c r="N439" t="s">
        <v>8466</v>
      </c>
      <c r="P439" t="s">
        <v>15964</v>
      </c>
    </row>
    <row r="440" spans="1:16">
      <c r="A440" t="s">
        <v>1090</v>
      </c>
      <c r="B440" t="s">
        <v>4677</v>
      </c>
      <c r="C440" s="2">
        <v>42000000</v>
      </c>
      <c r="D440" s="2">
        <v>41543207</v>
      </c>
      <c r="E440" s="2">
        <v>63781100</v>
      </c>
      <c r="F440">
        <v>4</v>
      </c>
      <c r="G440">
        <v>5</v>
      </c>
      <c r="H440" t="s">
        <v>15926</v>
      </c>
      <c r="I440" t="s">
        <v>4600</v>
      </c>
      <c r="J440" t="s">
        <v>4744</v>
      </c>
      <c r="K440" t="s">
        <v>5728</v>
      </c>
      <c r="L440" t="s">
        <v>8143</v>
      </c>
      <c r="M440" t="s">
        <v>8408</v>
      </c>
      <c r="N440" t="s">
        <v>8409</v>
      </c>
      <c r="P440" t="s">
        <v>15964</v>
      </c>
    </row>
    <row r="441" spans="1:16">
      <c r="A441" t="s">
        <v>1533</v>
      </c>
      <c r="B441" t="s">
        <v>4677</v>
      </c>
      <c r="C441" s="2">
        <v>30000000</v>
      </c>
      <c r="D441" s="2">
        <v>51432423</v>
      </c>
      <c r="E441" s="2">
        <v>62432423</v>
      </c>
      <c r="F441">
        <v>7</v>
      </c>
      <c r="G441">
        <v>3</v>
      </c>
      <c r="H441" t="s">
        <v>15926</v>
      </c>
      <c r="I441" t="s">
        <v>4614</v>
      </c>
      <c r="J441" t="s">
        <v>5371</v>
      </c>
      <c r="K441" t="s">
        <v>5199</v>
      </c>
      <c r="L441" t="s">
        <v>8381</v>
      </c>
      <c r="M441" t="s">
        <v>8382</v>
      </c>
      <c r="N441" t="s">
        <v>8383</v>
      </c>
      <c r="P441" t="s">
        <v>15964</v>
      </c>
    </row>
    <row r="442" spans="1:16">
      <c r="A442" t="s">
        <v>1793</v>
      </c>
      <c r="B442" t="s">
        <v>4660</v>
      </c>
      <c r="C442" s="2">
        <v>25000000</v>
      </c>
      <c r="D442" s="2">
        <v>40108697</v>
      </c>
      <c r="E442" s="2">
        <v>60694737</v>
      </c>
      <c r="F442">
        <v>12</v>
      </c>
      <c r="G442">
        <v>20</v>
      </c>
      <c r="H442" t="s">
        <v>15926</v>
      </c>
      <c r="I442" t="s">
        <v>4614</v>
      </c>
      <c r="J442" t="s">
        <v>4877</v>
      </c>
      <c r="K442" t="s">
        <v>8114</v>
      </c>
      <c r="L442" t="s">
        <v>8434</v>
      </c>
      <c r="M442" t="s">
        <v>8435</v>
      </c>
      <c r="N442" t="s">
        <v>8436</v>
      </c>
      <c r="P442" t="s">
        <v>15964</v>
      </c>
    </row>
    <row r="443" spans="1:16">
      <c r="A443" t="s">
        <v>570</v>
      </c>
      <c r="B443" t="s">
        <v>4695</v>
      </c>
      <c r="C443" s="2">
        <v>70000000</v>
      </c>
      <c r="D443" s="2">
        <v>33561137</v>
      </c>
      <c r="E443" s="2">
        <v>60279822</v>
      </c>
      <c r="F443">
        <v>11</v>
      </c>
      <c r="G443">
        <v>1</v>
      </c>
      <c r="H443" t="s">
        <v>15926</v>
      </c>
      <c r="I443" t="s">
        <v>4600</v>
      </c>
      <c r="J443" t="s">
        <v>5159</v>
      </c>
      <c r="K443" t="s">
        <v>5652</v>
      </c>
      <c r="L443" t="s">
        <v>6098</v>
      </c>
      <c r="M443" t="s">
        <v>8473</v>
      </c>
      <c r="N443" t="s">
        <v>8474</v>
      </c>
      <c r="P443" t="s">
        <v>15964</v>
      </c>
    </row>
    <row r="444" spans="1:16">
      <c r="A444" t="s">
        <v>3743</v>
      </c>
      <c r="B444" t="e">
        <v>#N/A</v>
      </c>
      <c r="C444" s="2">
        <v>3000000</v>
      </c>
      <c r="D444" s="2">
        <v>21576018</v>
      </c>
      <c r="E444" s="2">
        <v>58240487</v>
      </c>
      <c r="F444">
        <v>10</v>
      </c>
      <c r="G444">
        <v>11</v>
      </c>
      <c r="H444" t="s">
        <v>15926</v>
      </c>
      <c r="I444" t="e">
        <v>#N/A</v>
      </c>
      <c r="J444" t="e">
        <v>#N/A</v>
      </c>
      <c r="K444" t="e">
        <v>#N/A</v>
      </c>
      <c r="L444" t="e">
        <v>#N/A</v>
      </c>
      <c r="M444" t="e">
        <v>#N/A</v>
      </c>
      <c r="N444" t="e">
        <v>#N/A</v>
      </c>
      <c r="P444" t="s">
        <v>16093</v>
      </c>
    </row>
    <row r="445" spans="1:16">
      <c r="A445" t="s">
        <v>2748</v>
      </c>
      <c r="B445" t="s">
        <v>4660</v>
      </c>
      <c r="C445" s="2">
        <v>12000000</v>
      </c>
      <c r="D445" s="2">
        <v>37188667</v>
      </c>
      <c r="E445" s="2">
        <v>57000000</v>
      </c>
      <c r="F445">
        <v>2</v>
      </c>
      <c r="G445">
        <v>15</v>
      </c>
      <c r="H445" t="s">
        <v>15926</v>
      </c>
      <c r="I445" t="s">
        <v>4600</v>
      </c>
      <c r="J445" t="s">
        <v>5062</v>
      </c>
      <c r="K445" t="s">
        <v>4898</v>
      </c>
      <c r="L445" t="s">
        <v>8456</v>
      </c>
      <c r="M445" t="s">
        <v>8457</v>
      </c>
      <c r="N445" t="s">
        <v>8458</v>
      </c>
      <c r="P445" t="s">
        <v>15964</v>
      </c>
    </row>
    <row r="446" spans="1:16">
      <c r="A446" t="s">
        <v>932</v>
      </c>
      <c r="B446" t="s">
        <v>4628</v>
      </c>
      <c r="C446" s="2">
        <v>50000000</v>
      </c>
      <c r="D446" s="2">
        <v>31874869</v>
      </c>
      <c r="E446" s="2">
        <v>56643267</v>
      </c>
      <c r="F446">
        <v>4</v>
      </c>
      <c r="G446">
        <v>19</v>
      </c>
      <c r="H446" t="s">
        <v>15926</v>
      </c>
      <c r="I446" t="s">
        <v>4682</v>
      </c>
      <c r="J446" t="s">
        <v>4744</v>
      </c>
      <c r="K446" t="s">
        <v>4893</v>
      </c>
      <c r="L446" t="s">
        <v>8487</v>
      </c>
      <c r="M446" t="s">
        <v>8488</v>
      </c>
      <c r="N446" t="s">
        <v>8489</v>
      </c>
      <c r="P446" t="s">
        <v>15964</v>
      </c>
    </row>
    <row r="447" spans="1:16">
      <c r="A447" t="s">
        <v>1093</v>
      </c>
      <c r="B447" t="s">
        <v>4977</v>
      </c>
      <c r="C447" s="2">
        <v>42000000</v>
      </c>
      <c r="D447" s="2">
        <v>35228696</v>
      </c>
      <c r="E447" s="2">
        <v>56438555</v>
      </c>
      <c r="F447">
        <v>1</v>
      </c>
      <c r="G447">
        <v>25</v>
      </c>
      <c r="H447" t="s">
        <v>15926</v>
      </c>
      <c r="I447" t="s">
        <v>4600</v>
      </c>
      <c r="J447" t="s">
        <v>4723</v>
      </c>
      <c r="K447" t="s">
        <v>6364</v>
      </c>
      <c r="L447" t="s">
        <v>8460</v>
      </c>
      <c r="M447" t="s">
        <v>8461</v>
      </c>
      <c r="N447" t="s">
        <v>8462</v>
      </c>
      <c r="P447" t="s">
        <v>15964</v>
      </c>
    </row>
    <row r="448" spans="1:16">
      <c r="A448" t="s">
        <v>2040</v>
      </c>
      <c r="B448" t="s">
        <v>4677</v>
      </c>
      <c r="C448" s="2">
        <v>20000000</v>
      </c>
      <c r="D448" s="2">
        <v>56398162</v>
      </c>
      <c r="E448" s="2">
        <v>56398162</v>
      </c>
      <c r="F448">
        <v>12</v>
      </c>
      <c r="G448">
        <v>13</v>
      </c>
      <c r="H448" t="s">
        <v>15926</v>
      </c>
      <c r="I448" t="s">
        <v>4600</v>
      </c>
      <c r="J448" t="s">
        <v>4962</v>
      </c>
      <c r="K448" t="s">
        <v>5126</v>
      </c>
      <c r="L448" t="s">
        <v>8377</v>
      </c>
      <c r="M448" t="s">
        <v>8378</v>
      </c>
      <c r="N448" t="s">
        <v>8379</v>
      </c>
      <c r="P448" t="s">
        <v>15964</v>
      </c>
    </row>
    <row r="449" spans="1:16">
      <c r="A449" t="s">
        <v>2757</v>
      </c>
      <c r="B449" t="s">
        <v>6069</v>
      </c>
      <c r="C449" s="2">
        <v>12000000</v>
      </c>
      <c r="D449" s="2">
        <v>25885000</v>
      </c>
      <c r="E449" s="2">
        <v>56131239</v>
      </c>
      <c r="F449">
        <v>10</v>
      </c>
      <c r="G449">
        <v>25</v>
      </c>
      <c r="H449" t="s">
        <v>15926</v>
      </c>
      <c r="I449" t="s">
        <v>4635</v>
      </c>
      <c r="J449">
        <v>0</v>
      </c>
      <c r="K449">
        <v>0</v>
      </c>
      <c r="L449">
        <v>0</v>
      </c>
      <c r="M449">
        <v>0</v>
      </c>
      <c r="N449">
        <v>0</v>
      </c>
      <c r="P449" t="s">
        <v>15964</v>
      </c>
    </row>
    <row r="450" spans="1:16">
      <c r="A450" t="s">
        <v>731</v>
      </c>
      <c r="B450" t="s">
        <v>4628</v>
      </c>
      <c r="C450" s="2">
        <v>60000000</v>
      </c>
      <c r="D450" s="2">
        <v>32122249</v>
      </c>
      <c r="E450" s="2">
        <v>54994757</v>
      </c>
      <c r="F450">
        <v>12</v>
      </c>
      <c r="G450">
        <v>6</v>
      </c>
      <c r="H450" t="s">
        <v>15926</v>
      </c>
      <c r="I450" t="s">
        <v>4682</v>
      </c>
      <c r="J450" t="s">
        <v>4984</v>
      </c>
      <c r="K450" t="s">
        <v>4708</v>
      </c>
      <c r="L450" t="s">
        <v>6287</v>
      </c>
      <c r="M450" t="s">
        <v>8484</v>
      </c>
      <c r="N450" t="s">
        <v>8485</v>
      </c>
      <c r="P450" t="s">
        <v>15964</v>
      </c>
    </row>
    <row r="451" spans="1:16">
      <c r="A451" t="s">
        <v>2460</v>
      </c>
      <c r="B451" t="s">
        <v>4621</v>
      </c>
      <c r="C451" s="2">
        <v>15000000</v>
      </c>
      <c r="D451" s="2">
        <v>47811275</v>
      </c>
      <c r="E451" s="2">
        <v>52461017</v>
      </c>
      <c r="F451">
        <v>2</v>
      </c>
      <c r="G451">
        <v>8</v>
      </c>
      <c r="H451" t="s">
        <v>15926</v>
      </c>
      <c r="I451" t="s">
        <v>4614</v>
      </c>
      <c r="J451" t="s">
        <v>5095</v>
      </c>
      <c r="K451" t="s">
        <v>5994</v>
      </c>
      <c r="L451" t="s">
        <v>4947</v>
      </c>
      <c r="M451" t="s">
        <v>8394</v>
      </c>
      <c r="N451" t="s">
        <v>8395</v>
      </c>
      <c r="P451" t="s">
        <v>15964</v>
      </c>
    </row>
    <row r="452" spans="1:16">
      <c r="A452" t="s">
        <v>2750</v>
      </c>
      <c r="B452" t="s">
        <v>4908</v>
      </c>
      <c r="C452" s="2">
        <v>12000000</v>
      </c>
      <c r="D452" s="2">
        <v>31597131</v>
      </c>
      <c r="E452" s="2">
        <v>52223306</v>
      </c>
      <c r="F452">
        <v>8</v>
      </c>
      <c r="G452">
        <v>21</v>
      </c>
      <c r="H452" t="s">
        <v>15926</v>
      </c>
      <c r="I452" t="s">
        <v>4682</v>
      </c>
      <c r="J452" t="s">
        <v>4984</v>
      </c>
      <c r="K452" t="s">
        <v>5120</v>
      </c>
      <c r="L452" t="s">
        <v>8491</v>
      </c>
      <c r="M452" t="s">
        <v>8491</v>
      </c>
      <c r="N452" t="s">
        <v>8492</v>
      </c>
      <c r="P452" t="s">
        <v>15964</v>
      </c>
    </row>
    <row r="453" spans="1:16">
      <c r="A453" t="s">
        <v>1548</v>
      </c>
      <c r="B453" t="s">
        <v>4621</v>
      </c>
      <c r="C453" s="2">
        <v>30000000</v>
      </c>
      <c r="D453" s="2">
        <v>40118420</v>
      </c>
      <c r="E453" s="2">
        <v>51618420</v>
      </c>
      <c r="F453">
        <v>8</v>
      </c>
      <c r="G453">
        <v>16</v>
      </c>
      <c r="H453" t="s">
        <v>15926</v>
      </c>
      <c r="I453" t="s">
        <v>4600</v>
      </c>
      <c r="J453" t="s">
        <v>4637</v>
      </c>
      <c r="K453" t="s">
        <v>8425</v>
      </c>
      <c r="L453" t="s">
        <v>8426</v>
      </c>
      <c r="M453" t="s">
        <v>8427</v>
      </c>
      <c r="N453" t="s">
        <v>8428</v>
      </c>
      <c r="P453" t="s">
        <v>15964</v>
      </c>
    </row>
    <row r="454" spans="1:16">
      <c r="A454" t="s">
        <v>1265</v>
      </c>
      <c r="B454" t="s">
        <v>4695</v>
      </c>
      <c r="C454" s="2">
        <v>38000000</v>
      </c>
      <c r="D454" s="2">
        <v>39177215</v>
      </c>
      <c r="E454" s="2">
        <v>50970660</v>
      </c>
      <c r="F454">
        <v>5</v>
      </c>
      <c r="G454">
        <v>24</v>
      </c>
      <c r="H454" t="s">
        <v>15926</v>
      </c>
      <c r="I454" t="s">
        <v>4600</v>
      </c>
      <c r="J454" t="s">
        <v>4744</v>
      </c>
      <c r="K454" t="s">
        <v>4893</v>
      </c>
      <c r="L454" t="s">
        <v>5834</v>
      </c>
      <c r="M454" t="s">
        <v>8441</v>
      </c>
      <c r="N454" t="s">
        <v>8442</v>
      </c>
      <c r="P454" t="s">
        <v>15964</v>
      </c>
    </row>
    <row r="455" spans="1:16">
      <c r="A455" t="s">
        <v>2834</v>
      </c>
      <c r="B455" t="s">
        <v>4628</v>
      </c>
      <c r="C455" s="2">
        <v>11000000</v>
      </c>
      <c r="D455" s="2">
        <v>41227069</v>
      </c>
      <c r="E455" s="2">
        <v>46060915</v>
      </c>
      <c r="F455">
        <v>1</v>
      </c>
      <c r="G455">
        <v>25</v>
      </c>
      <c r="H455" t="s">
        <v>15926</v>
      </c>
      <c r="I455" t="s">
        <v>4614</v>
      </c>
      <c r="J455" t="s">
        <v>4713</v>
      </c>
      <c r="K455" t="s">
        <v>5140</v>
      </c>
      <c r="L455" t="s">
        <v>5337</v>
      </c>
      <c r="M455" t="s">
        <v>8415</v>
      </c>
      <c r="N455" t="s">
        <v>8416</v>
      </c>
      <c r="P455" t="s">
        <v>15964</v>
      </c>
    </row>
    <row r="456" spans="1:16">
      <c r="A456" t="s">
        <v>1079</v>
      </c>
      <c r="B456" t="s">
        <v>4695</v>
      </c>
      <c r="C456" s="2">
        <v>43000000</v>
      </c>
      <c r="D456" s="2">
        <v>24430272</v>
      </c>
      <c r="E456" s="2">
        <v>44633441</v>
      </c>
      <c r="F456">
        <v>4</v>
      </c>
      <c r="G456">
        <v>12</v>
      </c>
      <c r="H456" t="s">
        <v>15926</v>
      </c>
      <c r="I456" t="s">
        <v>4682</v>
      </c>
      <c r="J456" t="s">
        <v>5095</v>
      </c>
      <c r="K456" t="s">
        <v>5174</v>
      </c>
      <c r="L456" t="s">
        <v>7561</v>
      </c>
      <c r="M456" t="s">
        <v>8546</v>
      </c>
      <c r="N456" t="s">
        <v>8547</v>
      </c>
      <c r="P456" t="s">
        <v>15964</v>
      </c>
    </row>
    <row r="457" spans="1:16">
      <c r="A457" t="s">
        <v>2002</v>
      </c>
      <c r="B457" t="s">
        <v>4677</v>
      </c>
      <c r="C457" s="2">
        <v>21000000</v>
      </c>
      <c r="D457" s="2">
        <v>25296447</v>
      </c>
      <c r="E457" s="2">
        <v>43928932</v>
      </c>
      <c r="F457">
        <v>10</v>
      </c>
      <c r="G457">
        <v>11</v>
      </c>
      <c r="H457" t="s">
        <v>15926</v>
      </c>
      <c r="I457" t="s">
        <v>4635</v>
      </c>
      <c r="J457">
        <v>0</v>
      </c>
      <c r="K457">
        <v>0</v>
      </c>
      <c r="L457">
        <v>0</v>
      </c>
      <c r="M457">
        <v>0</v>
      </c>
      <c r="N457">
        <v>0</v>
      </c>
      <c r="P457" t="s">
        <v>15964</v>
      </c>
    </row>
    <row r="458" spans="1:16">
      <c r="A458" t="s">
        <v>2260</v>
      </c>
      <c r="B458" t="s">
        <v>4660</v>
      </c>
      <c r="C458" s="2">
        <v>18000000</v>
      </c>
      <c r="D458" s="2">
        <v>41059716</v>
      </c>
      <c r="E458" s="2">
        <v>43308707</v>
      </c>
      <c r="F458">
        <v>1</v>
      </c>
      <c r="G458">
        <v>11</v>
      </c>
      <c r="H458" t="s">
        <v>15926</v>
      </c>
      <c r="I458" t="s">
        <v>4600</v>
      </c>
      <c r="J458" t="s">
        <v>5985</v>
      </c>
      <c r="K458" t="s">
        <v>4852</v>
      </c>
      <c r="L458" t="s">
        <v>8418</v>
      </c>
      <c r="M458" t="s">
        <v>8025</v>
      </c>
      <c r="N458" t="s">
        <v>8419</v>
      </c>
      <c r="P458" t="s">
        <v>15964</v>
      </c>
    </row>
    <row r="459" spans="1:16">
      <c r="A459" t="s">
        <v>3160</v>
      </c>
      <c r="B459" t="e">
        <v>#N/A</v>
      </c>
      <c r="C459" s="2">
        <v>8000000</v>
      </c>
      <c r="D459" s="2">
        <v>3076425</v>
      </c>
      <c r="E459" s="2">
        <v>42376425</v>
      </c>
      <c r="F459">
        <v>9</v>
      </c>
      <c r="G459">
        <v>20</v>
      </c>
      <c r="H459" t="s">
        <v>15926</v>
      </c>
      <c r="I459" t="e">
        <v>#N/A</v>
      </c>
      <c r="J459" t="e">
        <v>#N/A</v>
      </c>
      <c r="K459" t="e">
        <v>#N/A</v>
      </c>
      <c r="L459" t="e">
        <v>#N/A</v>
      </c>
      <c r="M459" t="e">
        <v>#N/A</v>
      </c>
      <c r="N459" t="e">
        <v>#N/A</v>
      </c>
      <c r="P459" t="s">
        <v>4635</v>
      </c>
    </row>
    <row r="460" spans="1:16">
      <c r="A460" t="s">
        <v>1796</v>
      </c>
      <c r="B460" t="s">
        <v>4621</v>
      </c>
      <c r="C460" s="2">
        <v>25000000</v>
      </c>
      <c r="D460" s="2">
        <v>38230435</v>
      </c>
      <c r="E460" s="2">
        <v>40796145</v>
      </c>
      <c r="F460">
        <v>5</v>
      </c>
      <c r="G460">
        <v>31</v>
      </c>
      <c r="H460" t="s">
        <v>15926</v>
      </c>
      <c r="I460" t="s">
        <v>4600</v>
      </c>
      <c r="J460" t="s">
        <v>4957</v>
      </c>
      <c r="K460" t="s">
        <v>5285</v>
      </c>
      <c r="L460" t="s">
        <v>4853</v>
      </c>
      <c r="M460" t="s">
        <v>8444</v>
      </c>
      <c r="N460" t="s">
        <v>8445</v>
      </c>
      <c r="P460" t="s">
        <v>15964</v>
      </c>
    </row>
    <row r="461" spans="1:16">
      <c r="A461" t="s">
        <v>2386</v>
      </c>
      <c r="B461" t="s">
        <v>6856</v>
      </c>
      <c r="C461" s="2">
        <v>16000000</v>
      </c>
      <c r="D461" s="2">
        <v>40363530</v>
      </c>
      <c r="E461" s="2">
        <v>40363530</v>
      </c>
      <c r="F461">
        <v>8</v>
      </c>
      <c r="G461">
        <v>2</v>
      </c>
      <c r="H461" t="s">
        <v>15926</v>
      </c>
      <c r="I461" t="s">
        <v>4614</v>
      </c>
      <c r="J461" t="s">
        <v>5845</v>
      </c>
      <c r="K461" t="s">
        <v>5296</v>
      </c>
      <c r="L461" t="s">
        <v>8430</v>
      </c>
      <c r="M461" t="s">
        <v>8431</v>
      </c>
      <c r="N461" t="s">
        <v>8432</v>
      </c>
      <c r="P461" t="s">
        <v>15964</v>
      </c>
    </row>
    <row r="462" spans="1:16">
      <c r="A462" t="s">
        <v>3332</v>
      </c>
      <c r="B462" t="e">
        <v>#N/A</v>
      </c>
      <c r="C462" s="2">
        <v>6000000</v>
      </c>
      <c r="D462" s="2">
        <v>21305259</v>
      </c>
      <c r="E462" s="2">
        <v>39241323</v>
      </c>
      <c r="F462">
        <v>4</v>
      </c>
      <c r="G462">
        <v>5</v>
      </c>
      <c r="H462" t="s">
        <v>15926</v>
      </c>
      <c r="I462" t="e">
        <v>#N/A</v>
      </c>
      <c r="J462" t="e">
        <v>#N/A</v>
      </c>
      <c r="K462" t="e">
        <v>#N/A</v>
      </c>
      <c r="L462" t="e">
        <v>#N/A</v>
      </c>
      <c r="M462" t="e">
        <v>#N/A</v>
      </c>
      <c r="N462" t="e">
        <v>#N/A</v>
      </c>
      <c r="P462" t="s">
        <v>4635</v>
      </c>
    </row>
    <row r="463" spans="1:16">
      <c r="A463" t="s">
        <v>1733</v>
      </c>
      <c r="B463" t="s">
        <v>4660</v>
      </c>
      <c r="C463" s="2">
        <v>26000000</v>
      </c>
      <c r="D463" s="2">
        <v>36985501</v>
      </c>
      <c r="E463" s="2">
        <v>38788828</v>
      </c>
      <c r="F463">
        <v>3</v>
      </c>
      <c r="G463">
        <v>29</v>
      </c>
      <c r="H463" t="s">
        <v>15926</v>
      </c>
      <c r="I463" t="s">
        <v>4635</v>
      </c>
      <c r="J463">
        <v>0</v>
      </c>
      <c r="K463">
        <v>0</v>
      </c>
      <c r="L463">
        <v>0</v>
      </c>
      <c r="M463">
        <v>0</v>
      </c>
      <c r="N463">
        <v>0</v>
      </c>
      <c r="P463" t="s">
        <v>15964</v>
      </c>
    </row>
    <row r="464" spans="1:16">
      <c r="A464" t="s">
        <v>2907</v>
      </c>
      <c r="B464" t="s">
        <v>4908</v>
      </c>
      <c r="C464" s="2">
        <v>10000000</v>
      </c>
      <c r="D464" s="2">
        <v>30306281</v>
      </c>
      <c r="E464" s="2">
        <v>38067218</v>
      </c>
      <c r="F464">
        <v>9</v>
      </c>
      <c r="G464">
        <v>20</v>
      </c>
      <c r="H464" t="s">
        <v>15926</v>
      </c>
      <c r="I464" t="s">
        <v>4682</v>
      </c>
      <c r="J464" t="s">
        <v>4622</v>
      </c>
      <c r="K464" t="s">
        <v>4852</v>
      </c>
      <c r="L464" t="s">
        <v>8506</v>
      </c>
      <c r="M464" t="s">
        <v>8506</v>
      </c>
      <c r="N464" t="s">
        <v>8507</v>
      </c>
      <c r="P464" t="s">
        <v>15964</v>
      </c>
    </row>
    <row r="465" spans="1:16">
      <c r="A465" t="s">
        <v>2481</v>
      </c>
      <c r="B465" t="s">
        <v>7419</v>
      </c>
      <c r="C465" s="2">
        <v>15000000</v>
      </c>
      <c r="D465" s="2">
        <v>30259652</v>
      </c>
      <c r="E465" s="2">
        <v>37659652</v>
      </c>
      <c r="F465">
        <v>7</v>
      </c>
      <c r="G465">
        <v>12</v>
      </c>
      <c r="H465" t="s">
        <v>15926</v>
      </c>
      <c r="I465" t="s">
        <v>4682</v>
      </c>
      <c r="J465" t="s">
        <v>4935</v>
      </c>
      <c r="K465" t="s">
        <v>4878</v>
      </c>
      <c r="L465" t="s">
        <v>8494</v>
      </c>
      <c r="M465" t="s">
        <v>8495</v>
      </c>
      <c r="N465" t="s">
        <v>8496</v>
      </c>
      <c r="P465" t="s">
        <v>15964</v>
      </c>
    </row>
    <row r="466" spans="1:16">
      <c r="A466" t="s">
        <v>1583</v>
      </c>
      <c r="B466" t="e">
        <v>#N/A</v>
      </c>
      <c r="C466" s="2">
        <v>30000000</v>
      </c>
      <c r="D466" s="2">
        <v>17266505</v>
      </c>
      <c r="E466" s="2">
        <v>36722311</v>
      </c>
      <c r="F466">
        <v>7</v>
      </c>
      <c r="G466">
        <v>17</v>
      </c>
      <c r="H466" t="s">
        <v>15926</v>
      </c>
      <c r="I466" t="e">
        <v>#N/A</v>
      </c>
      <c r="J466" t="e">
        <v>#N/A</v>
      </c>
      <c r="K466" t="e">
        <v>#N/A</v>
      </c>
      <c r="L466" t="e">
        <v>#N/A</v>
      </c>
      <c r="M466" t="e">
        <v>#N/A</v>
      </c>
      <c r="N466" t="e">
        <v>#N/A</v>
      </c>
      <c r="P466" t="s">
        <v>16094</v>
      </c>
    </row>
    <row r="467" spans="1:16">
      <c r="A467" t="s">
        <v>2913</v>
      </c>
      <c r="B467" t="s">
        <v>4677</v>
      </c>
      <c r="C467" s="2">
        <v>10000000</v>
      </c>
      <c r="D467" s="2">
        <v>28564995</v>
      </c>
      <c r="E467" s="2">
        <v>34364995</v>
      </c>
      <c r="F467">
        <v>9</v>
      </c>
      <c r="G467">
        <v>6</v>
      </c>
      <c r="H467" t="s">
        <v>15926</v>
      </c>
      <c r="I467" t="s">
        <v>4600</v>
      </c>
      <c r="J467" t="s">
        <v>4877</v>
      </c>
      <c r="K467" t="s">
        <v>5120</v>
      </c>
      <c r="L467" t="s">
        <v>7478</v>
      </c>
      <c r="M467" t="s">
        <v>8521</v>
      </c>
      <c r="N467" t="s">
        <v>8522</v>
      </c>
      <c r="P467" t="s">
        <v>15964</v>
      </c>
    </row>
    <row r="468" spans="1:16">
      <c r="A468" t="s">
        <v>3468</v>
      </c>
      <c r="B468" t="e">
        <v>#N/A</v>
      </c>
      <c r="C468" s="2">
        <v>5000000</v>
      </c>
      <c r="D468" s="2">
        <v>13649881</v>
      </c>
      <c r="E468" s="2">
        <v>33649881</v>
      </c>
      <c r="F468">
        <v>3</v>
      </c>
      <c r="G468">
        <v>15</v>
      </c>
      <c r="H468" t="s">
        <v>15926</v>
      </c>
      <c r="I468" t="e">
        <v>#N/A</v>
      </c>
      <c r="J468" t="e">
        <v>#N/A</v>
      </c>
      <c r="K468" t="e">
        <v>#N/A</v>
      </c>
      <c r="L468" t="e">
        <v>#N/A</v>
      </c>
      <c r="M468" t="e">
        <v>#N/A</v>
      </c>
      <c r="N468" t="e">
        <v>#N/A</v>
      </c>
      <c r="P468" t="s">
        <v>4635</v>
      </c>
    </row>
    <row r="469" spans="1:16">
      <c r="A469" t="s">
        <v>2903</v>
      </c>
      <c r="B469" t="s">
        <v>6635</v>
      </c>
      <c r="C469" s="2">
        <v>10000000</v>
      </c>
      <c r="D469" s="2">
        <v>33253609</v>
      </c>
      <c r="E469" s="2">
        <v>33526835</v>
      </c>
      <c r="F469">
        <v>11</v>
      </c>
      <c r="G469">
        <v>22</v>
      </c>
      <c r="H469" t="s">
        <v>15926</v>
      </c>
      <c r="I469" t="s">
        <v>4682</v>
      </c>
      <c r="J469" t="s">
        <v>4877</v>
      </c>
      <c r="K469" t="s">
        <v>4852</v>
      </c>
      <c r="L469" t="s">
        <v>8476</v>
      </c>
      <c r="M469" t="s">
        <v>8477</v>
      </c>
      <c r="N469" t="s">
        <v>8478</v>
      </c>
      <c r="P469" t="s">
        <v>15964</v>
      </c>
    </row>
    <row r="470" spans="1:16">
      <c r="A470" t="s">
        <v>2703</v>
      </c>
      <c r="B470" t="e">
        <v>#N/A</v>
      </c>
      <c r="C470" s="2">
        <v>12500000</v>
      </c>
      <c r="D470" s="2">
        <v>28436931</v>
      </c>
      <c r="E470" s="2">
        <v>33436931</v>
      </c>
      <c r="F470">
        <v>7</v>
      </c>
      <c r="G470">
        <v>12</v>
      </c>
      <c r="H470" t="s">
        <v>15926</v>
      </c>
      <c r="I470" t="e">
        <v>#N/A</v>
      </c>
      <c r="J470" t="e">
        <v>#N/A</v>
      </c>
      <c r="K470" t="e">
        <v>#N/A</v>
      </c>
      <c r="L470" t="e">
        <v>#N/A</v>
      </c>
      <c r="M470" t="e">
        <v>#N/A</v>
      </c>
      <c r="N470" t="e">
        <v>#N/A</v>
      </c>
      <c r="P470" t="s">
        <v>16095</v>
      </c>
    </row>
    <row r="471" spans="1:16">
      <c r="A471" t="s">
        <v>576</v>
      </c>
      <c r="B471" t="e">
        <v>#N/A</v>
      </c>
      <c r="C471" s="2">
        <v>70000000</v>
      </c>
      <c r="D471" s="2">
        <v>19076815</v>
      </c>
      <c r="E471" s="2">
        <v>33076815</v>
      </c>
      <c r="F471">
        <v>2</v>
      </c>
      <c r="G471">
        <v>15</v>
      </c>
      <c r="H471" t="s">
        <v>15926</v>
      </c>
      <c r="I471" t="e">
        <v>#N/A</v>
      </c>
      <c r="J471" t="e">
        <v>#N/A</v>
      </c>
      <c r="K471" t="e">
        <v>#N/A</v>
      </c>
      <c r="L471" t="e">
        <v>#N/A</v>
      </c>
      <c r="M471" t="e">
        <v>#N/A</v>
      </c>
      <c r="N471" t="e">
        <v>#N/A</v>
      </c>
      <c r="P471" t="s">
        <v>16096</v>
      </c>
    </row>
    <row r="472" spans="1:16">
      <c r="A472" t="s">
        <v>1632</v>
      </c>
      <c r="B472" t="e">
        <v>#N/A</v>
      </c>
      <c r="C472" s="2">
        <v>29000000</v>
      </c>
      <c r="D472" s="2">
        <v>16007718</v>
      </c>
      <c r="E472" s="2">
        <v>33013805</v>
      </c>
      <c r="F472">
        <v>12</v>
      </c>
      <c r="G472">
        <v>31</v>
      </c>
      <c r="H472" t="s">
        <v>15926</v>
      </c>
      <c r="I472" t="e">
        <v>#N/A</v>
      </c>
      <c r="J472" t="e">
        <v>#N/A</v>
      </c>
      <c r="K472" t="e">
        <v>#N/A</v>
      </c>
      <c r="L472" t="e">
        <v>#N/A</v>
      </c>
      <c r="M472" t="e">
        <v>#N/A</v>
      </c>
      <c r="N472" t="e">
        <v>#N/A</v>
      </c>
      <c r="P472" t="s">
        <v>16097</v>
      </c>
    </row>
    <row r="473" spans="1:16">
      <c r="A473" t="s">
        <v>1065</v>
      </c>
      <c r="B473" t="e">
        <v>#N/A</v>
      </c>
      <c r="C473" s="2">
        <v>45000000</v>
      </c>
      <c r="D473" s="2">
        <v>3681811</v>
      </c>
      <c r="E473" s="2">
        <v>31681811</v>
      </c>
      <c r="F473">
        <v>12</v>
      </c>
      <c r="G473">
        <v>25</v>
      </c>
      <c r="H473" t="s">
        <v>15926</v>
      </c>
      <c r="I473" t="e">
        <v>#N/A</v>
      </c>
      <c r="J473" t="e">
        <v>#N/A</v>
      </c>
      <c r="K473" t="e">
        <v>#N/A</v>
      </c>
      <c r="L473" t="e">
        <v>#N/A</v>
      </c>
      <c r="M473" t="e">
        <v>#N/A</v>
      </c>
      <c r="N473" t="e">
        <v>#N/A</v>
      </c>
      <c r="P473" t="s">
        <v>4635</v>
      </c>
    </row>
    <row r="474" spans="1:16">
      <c r="A474" t="s">
        <v>1362</v>
      </c>
      <c r="B474" t="s">
        <v>4628</v>
      </c>
      <c r="C474" s="2">
        <v>35000000</v>
      </c>
      <c r="D474" s="2">
        <v>30307804</v>
      </c>
      <c r="E474" s="2">
        <v>30307804</v>
      </c>
      <c r="F474">
        <v>2</v>
      </c>
      <c r="G474">
        <v>22</v>
      </c>
      <c r="H474" t="s">
        <v>15926</v>
      </c>
      <c r="I474" t="s">
        <v>4682</v>
      </c>
      <c r="J474" t="s">
        <v>4713</v>
      </c>
      <c r="K474" t="s">
        <v>8498</v>
      </c>
      <c r="L474" t="s">
        <v>8499</v>
      </c>
      <c r="M474" t="s">
        <v>8500</v>
      </c>
      <c r="N474" t="s">
        <v>8501</v>
      </c>
      <c r="P474" t="s">
        <v>15964</v>
      </c>
    </row>
    <row r="475" spans="1:16">
      <c r="A475" t="s">
        <v>735</v>
      </c>
      <c r="B475" t="s">
        <v>4621</v>
      </c>
      <c r="C475" s="2">
        <v>60000000</v>
      </c>
      <c r="D475" s="2">
        <v>30063805</v>
      </c>
      <c r="E475" s="2">
        <v>30063805</v>
      </c>
      <c r="F475">
        <v>2</v>
      </c>
      <c r="G475">
        <v>22</v>
      </c>
      <c r="H475" t="s">
        <v>15926</v>
      </c>
      <c r="I475" t="s">
        <v>4600</v>
      </c>
      <c r="J475" t="s">
        <v>4637</v>
      </c>
      <c r="K475" t="s">
        <v>6865</v>
      </c>
      <c r="L475" t="s">
        <v>6771</v>
      </c>
      <c r="M475" t="s">
        <v>8503</v>
      </c>
      <c r="N475" t="s">
        <v>8504</v>
      </c>
      <c r="P475" t="s">
        <v>15964</v>
      </c>
    </row>
    <row r="476" spans="1:16">
      <c r="A476" t="s">
        <v>1383</v>
      </c>
      <c r="B476" t="e">
        <v>#N/A</v>
      </c>
      <c r="C476" s="2">
        <v>35000000</v>
      </c>
      <c r="D476" s="2">
        <v>18306166</v>
      </c>
      <c r="E476" s="2">
        <v>29882645</v>
      </c>
      <c r="F476">
        <v>9</v>
      </c>
      <c r="G476">
        <v>20</v>
      </c>
      <c r="H476" t="s">
        <v>15926</v>
      </c>
      <c r="I476" t="e">
        <v>#N/A</v>
      </c>
      <c r="J476" t="e">
        <v>#N/A</v>
      </c>
      <c r="K476" t="e">
        <v>#N/A</v>
      </c>
      <c r="L476" t="e">
        <v>#N/A</v>
      </c>
      <c r="M476" t="e">
        <v>#N/A</v>
      </c>
      <c r="N476" t="e">
        <v>#N/A</v>
      </c>
      <c r="P476" t="s">
        <v>16098</v>
      </c>
    </row>
    <row r="477" spans="1:16">
      <c r="A477" t="s">
        <v>2640</v>
      </c>
      <c r="B477" t="e">
        <v>#N/A</v>
      </c>
      <c r="C477" s="2">
        <v>13500000</v>
      </c>
      <c r="D477" s="2">
        <v>15901849</v>
      </c>
      <c r="E477" s="2">
        <v>29027914</v>
      </c>
      <c r="F477">
        <v>11</v>
      </c>
      <c r="G477">
        <v>8</v>
      </c>
      <c r="H477" t="s">
        <v>15926</v>
      </c>
      <c r="I477" t="e">
        <v>#N/A</v>
      </c>
      <c r="J477" t="e">
        <v>#N/A</v>
      </c>
      <c r="K477" t="e">
        <v>#N/A</v>
      </c>
      <c r="L477" t="e">
        <v>#N/A</v>
      </c>
      <c r="M477" t="e">
        <v>#N/A</v>
      </c>
      <c r="N477" t="e">
        <v>#N/A</v>
      </c>
      <c r="P477" t="s">
        <v>16099</v>
      </c>
    </row>
    <row r="478" spans="1:16">
      <c r="A478" t="s">
        <v>2664</v>
      </c>
      <c r="B478" t="s">
        <v>6856</v>
      </c>
      <c r="C478" s="2">
        <v>13000000</v>
      </c>
      <c r="D478" s="2">
        <v>28972187</v>
      </c>
      <c r="E478" s="2">
        <v>28972187</v>
      </c>
      <c r="F478">
        <v>5</v>
      </c>
      <c r="G478">
        <v>10</v>
      </c>
      <c r="H478" t="s">
        <v>15926</v>
      </c>
      <c r="I478" t="s">
        <v>4600</v>
      </c>
      <c r="J478" t="s">
        <v>5095</v>
      </c>
      <c r="K478" t="s">
        <v>4690</v>
      </c>
      <c r="L478" t="s">
        <v>8516</v>
      </c>
      <c r="M478" t="s">
        <v>8517</v>
      </c>
      <c r="N478" t="s">
        <v>8518</v>
      </c>
      <c r="P478" t="s">
        <v>15964</v>
      </c>
    </row>
    <row r="479" spans="1:16">
      <c r="A479" t="s">
        <v>3131</v>
      </c>
      <c r="B479" t="s">
        <v>4908</v>
      </c>
      <c r="C479" s="2">
        <v>8000000</v>
      </c>
      <c r="D479" s="2">
        <v>27362712</v>
      </c>
      <c r="E479" s="2">
        <v>28315272</v>
      </c>
      <c r="F479">
        <v>10</v>
      </c>
      <c r="G479">
        <v>11</v>
      </c>
      <c r="H479" t="s">
        <v>15926</v>
      </c>
      <c r="I479" t="s">
        <v>4600</v>
      </c>
      <c r="J479" t="s">
        <v>4806</v>
      </c>
      <c r="K479" t="s">
        <v>8529</v>
      </c>
      <c r="L479" t="s">
        <v>8530</v>
      </c>
      <c r="M479" t="s">
        <v>8531</v>
      </c>
      <c r="N479" t="s">
        <v>8532</v>
      </c>
      <c r="P479" t="s">
        <v>15964</v>
      </c>
    </row>
    <row r="480" spans="1:16">
      <c r="A480" t="s">
        <v>4105</v>
      </c>
      <c r="B480" t="e">
        <v>#N/A</v>
      </c>
      <c r="C480" s="2">
        <v>1200000</v>
      </c>
      <c r="D480" s="2">
        <v>13876974</v>
      </c>
      <c r="E480" s="2">
        <v>27025600</v>
      </c>
      <c r="F480">
        <v>2</v>
      </c>
      <c r="G480">
        <v>22</v>
      </c>
      <c r="H480" t="s">
        <v>15926</v>
      </c>
      <c r="I480" t="e">
        <v>#N/A</v>
      </c>
      <c r="J480" t="e">
        <v>#N/A</v>
      </c>
      <c r="K480" t="e">
        <v>#N/A</v>
      </c>
      <c r="L480" t="e">
        <v>#N/A</v>
      </c>
      <c r="M480" t="e">
        <v>#N/A</v>
      </c>
      <c r="N480" t="e">
        <v>#N/A</v>
      </c>
      <c r="P480" t="s">
        <v>4635</v>
      </c>
    </row>
    <row r="481" spans="1:16">
      <c r="A481" t="s">
        <v>2132</v>
      </c>
      <c r="B481" t="e">
        <v>#N/A</v>
      </c>
      <c r="C481" s="2">
        <v>20000000</v>
      </c>
      <c r="D481" s="2">
        <v>12987647</v>
      </c>
      <c r="E481" s="2">
        <v>26348203</v>
      </c>
      <c r="F481">
        <v>11</v>
      </c>
      <c r="G481">
        <v>22</v>
      </c>
      <c r="H481" t="s">
        <v>15926</v>
      </c>
      <c r="I481" t="e">
        <v>#N/A</v>
      </c>
      <c r="J481" t="e">
        <v>#N/A</v>
      </c>
      <c r="K481" t="e">
        <v>#N/A</v>
      </c>
      <c r="L481" t="e">
        <v>#N/A</v>
      </c>
      <c r="M481" t="e">
        <v>#N/A</v>
      </c>
      <c r="N481" t="e">
        <v>#N/A</v>
      </c>
      <c r="P481" t="s">
        <v>16100</v>
      </c>
    </row>
    <row r="482" spans="1:16">
      <c r="A482" t="s">
        <v>939</v>
      </c>
      <c r="B482" t="s">
        <v>4628</v>
      </c>
      <c r="C482" s="2">
        <v>50000000</v>
      </c>
      <c r="D482" s="2">
        <v>26199517</v>
      </c>
      <c r="E482" s="2">
        <v>26199517</v>
      </c>
      <c r="F482">
        <v>8</v>
      </c>
      <c r="G482">
        <v>9</v>
      </c>
      <c r="H482" t="s">
        <v>15926</v>
      </c>
      <c r="I482" t="s">
        <v>4682</v>
      </c>
      <c r="J482" t="s">
        <v>4689</v>
      </c>
      <c r="K482" t="s">
        <v>6382</v>
      </c>
      <c r="L482" t="s">
        <v>5680</v>
      </c>
      <c r="M482" t="s">
        <v>8534</v>
      </c>
      <c r="N482" t="s">
        <v>8535</v>
      </c>
      <c r="P482" t="s">
        <v>15964</v>
      </c>
    </row>
    <row r="483" spans="1:16">
      <c r="A483" t="s">
        <v>2604</v>
      </c>
      <c r="B483" t="s">
        <v>6635</v>
      </c>
      <c r="C483" s="2">
        <v>14000000</v>
      </c>
      <c r="D483" s="2">
        <v>25482931</v>
      </c>
      <c r="E483" s="2">
        <v>25873145</v>
      </c>
      <c r="F483">
        <v>3</v>
      </c>
      <c r="G483">
        <v>8</v>
      </c>
      <c r="H483" t="s">
        <v>15926</v>
      </c>
      <c r="I483" t="s">
        <v>4682</v>
      </c>
      <c r="J483" t="s">
        <v>4738</v>
      </c>
      <c r="K483" t="s">
        <v>4684</v>
      </c>
      <c r="L483" t="s">
        <v>7826</v>
      </c>
      <c r="M483" t="s">
        <v>8537</v>
      </c>
      <c r="N483" t="s">
        <v>8538</v>
      </c>
      <c r="P483" t="s">
        <v>15964</v>
      </c>
    </row>
    <row r="484" spans="1:16">
      <c r="A484" t="s">
        <v>577</v>
      </c>
      <c r="B484" t="e">
        <v>#N/A</v>
      </c>
      <c r="C484" s="2">
        <v>70000000</v>
      </c>
      <c r="D484" s="2">
        <v>18990542</v>
      </c>
      <c r="E484" s="2">
        <v>25852508</v>
      </c>
      <c r="F484">
        <v>2</v>
      </c>
      <c r="G484">
        <v>8</v>
      </c>
      <c r="H484" t="s">
        <v>15926</v>
      </c>
      <c r="I484" t="e">
        <v>#N/A</v>
      </c>
      <c r="J484" t="e">
        <v>#N/A</v>
      </c>
      <c r="K484" t="e">
        <v>#N/A</v>
      </c>
      <c r="L484" t="e">
        <v>#N/A</v>
      </c>
      <c r="M484" t="e">
        <v>#N/A</v>
      </c>
      <c r="N484" t="e">
        <v>#N/A</v>
      </c>
      <c r="P484" t="s">
        <v>16101</v>
      </c>
    </row>
    <row r="485" spans="1:16">
      <c r="A485" t="s">
        <v>2603</v>
      </c>
      <c r="B485" t="s">
        <v>8540</v>
      </c>
      <c r="C485" s="2">
        <v>14000000</v>
      </c>
      <c r="D485" s="2">
        <v>25571351</v>
      </c>
      <c r="E485" s="2">
        <v>25608779</v>
      </c>
      <c r="F485">
        <v>10</v>
      </c>
      <c r="G485">
        <v>4</v>
      </c>
      <c r="H485" t="s">
        <v>15926</v>
      </c>
      <c r="I485" t="s">
        <v>4636</v>
      </c>
      <c r="J485" t="s">
        <v>5985</v>
      </c>
      <c r="K485" t="s">
        <v>4616</v>
      </c>
      <c r="L485" t="s">
        <v>8541</v>
      </c>
      <c r="M485" t="s">
        <v>8542</v>
      </c>
      <c r="N485" t="s">
        <v>8543</v>
      </c>
      <c r="P485" t="s">
        <v>15964</v>
      </c>
    </row>
    <row r="486" spans="1:16">
      <c r="A486" t="s">
        <v>3555</v>
      </c>
      <c r="B486" t="e">
        <v>#N/A</v>
      </c>
      <c r="C486" s="2">
        <v>4500000</v>
      </c>
      <c r="D486" s="2">
        <v>13084595</v>
      </c>
      <c r="E486" s="2">
        <v>25344490</v>
      </c>
      <c r="F486">
        <v>12</v>
      </c>
      <c r="G486">
        <v>19</v>
      </c>
      <c r="H486" t="s">
        <v>15926</v>
      </c>
      <c r="I486" t="e">
        <v>#N/A</v>
      </c>
      <c r="J486" t="e">
        <v>#N/A</v>
      </c>
      <c r="K486" t="e">
        <v>#N/A</v>
      </c>
      <c r="L486" t="e">
        <v>#N/A</v>
      </c>
      <c r="M486" t="e">
        <v>#N/A</v>
      </c>
      <c r="N486" t="e">
        <v>#N/A</v>
      </c>
      <c r="P486" t="s">
        <v>16102</v>
      </c>
    </row>
    <row r="487" spans="1:16">
      <c r="A487" t="s">
        <v>1828</v>
      </c>
      <c r="B487" t="e">
        <v>#N/A</v>
      </c>
      <c r="C487" s="2">
        <v>25000000</v>
      </c>
      <c r="D487" s="2">
        <v>17791031</v>
      </c>
      <c r="E487" s="2">
        <v>24591031</v>
      </c>
      <c r="F487">
        <v>10</v>
      </c>
      <c r="G487">
        <v>11</v>
      </c>
      <c r="H487" t="s">
        <v>15926</v>
      </c>
      <c r="I487" t="e">
        <v>#N/A</v>
      </c>
      <c r="J487" t="e">
        <v>#N/A</v>
      </c>
      <c r="K487" t="e">
        <v>#N/A</v>
      </c>
      <c r="L487" t="e">
        <v>#N/A</v>
      </c>
      <c r="M487" t="e">
        <v>#N/A</v>
      </c>
      <c r="N487" t="e">
        <v>#N/A</v>
      </c>
      <c r="P487" t="s">
        <v>16103</v>
      </c>
    </row>
    <row r="488" spans="1:16">
      <c r="A488" t="s">
        <v>2705</v>
      </c>
      <c r="B488" t="e">
        <v>#N/A</v>
      </c>
      <c r="C488" s="2">
        <v>12500000</v>
      </c>
      <c r="D488" s="2">
        <v>21078145</v>
      </c>
      <c r="E488" s="2">
        <v>23367586</v>
      </c>
      <c r="F488">
        <v>12</v>
      </c>
      <c r="G488">
        <v>19</v>
      </c>
      <c r="H488" t="s">
        <v>15926</v>
      </c>
      <c r="I488" t="e">
        <v>#N/A</v>
      </c>
      <c r="J488" t="e">
        <v>#N/A</v>
      </c>
      <c r="K488" t="e">
        <v>#N/A</v>
      </c>
      <c r="L488" t="e">
        <v>#N/A</v>
      </c>
      <c r="M488" t="e">
        <v>#N/A</v>
      </c>
      <c r="N488" t="e">
        <v>#N/A</v>
      </c>
      <c r="P488" t="s">
        <v>16104</v>
      </c>
    </row>
    <row r="489" spans="1:16">
      <c r="A489" t="s">
        <v>3750</v>
      </c>
      <c r="B489" t="e">
        <v>#N/A</v>
      </c>
      <c r="C489" s="2">
        <v>3000000</v>
      </c>
      <c r="D489" s="2">
        <v>18492362</v>
      </c>
      <c r="E489" s="2">
        <v>23046142</v>
      </c>
      <c r="F489">
        <v>2</v>
      </c>
      <c r="G489">
        <v>15</v>
      </c>
      <c r="H489" t="s">
        <v>15926</v>
      </c>
      <c r="I489" t="e">
        <v>#N/A</v>
      </c>
      <c r="J489" t="e">
        <v>#N/A</v>
      </c>
      <c r="K489" t="e">
        <v>#N/A</v>
      </c>
      <c r="L489" t="e">
        <v>#N/A</v>
      </c>
      <c r="M489" t="e">
        <v>#N/A</v>
      </c>
      <c r="N489" t="e">
        <v>#N/A</v>
      </c>
      <c r="P489" t="s">
        <v>16105</v>
      </c>
    </row>
    <row r="490" spans="1:16">
      <c r="A490" t="s">
        <v>2234</v>
      </c>
      <c r="B490" t="e">
        <v>#N/A</v>
      </c>
      <c r="C490" s="2">
        <v>18500000</v>
      </c>
      <c r="D490" s="2">
        <v>22498520</v>
      </c>
      <c r="E490" s="2">
        <v>22498520</v>
      </c>
      <c r="F490">
        <v>12</v>
      </c>
      <c r="G490">
        <v>6</v>
      </c>
      <c r="H490" t="s">
        <v>15926</v>
      </c>
      <c r="I490" t="e">
        <v>#N/A</v>
      </c>
      <c r="J490" t="e">
        <v>#N/A</v>
      </c>
      <c r="K490" t="e">
        <v>#N/A</v>
      </c>
      <c r="L490" t="e">
        <v>#N/A</v>
      </c>
      <c r="M490" t="e">
        <v>#N/A</v>
      </c>
      <c r="N490" t="e">
        <v>#N/A</v>
      </c>
      <c r="P490" t="s">
        <v>16106</v>
      </c>
    </row>
    <row r="491" spans="1:16">
      <c r="A491" t="s">
        <v>1204</v>
      </c>
      <c r="B491" t="e">
        <v>#N/A</v>
      </c>
      <c r="C491" s="2">
        <v>40000000</v>
      </c>
      <c r="D491" s="2">
        <v>22433915</v>
      </c>
      <c r="E491" s="2">
        <v>22433915</v>
      </c>
      <c r="F491">
        <v>9</v>
      </c>
      <c r="G491">
        <v>6</v>
      </c>
      <c r="H491" t="s">
        <v>15926</v>
      </c>
      <c r="I491" t="e">
        <v>#N/A</v>
      </c>
      <c r="J491" t="e">
        <v>#N/A</v>
      </c>
      <c r="K491" t="e">
        <v>#N/A</v>
      </c>
      <c r="L491" t="e">
        <v>#N/A</v>
      </c>
      <c r="M491" t="e">
        <v>#N/A</v>
      </c>
      <c r="N491" t="e">
        <v>#N/A</v>
      </c>
      <c r="P491" t="s">
        <v>16107</v>
      </c>
    </row>
    <row r="492" spans="1:16">
      <c r="A492" t="s">
        <v>2401</v>
      </c>
      <c r="B492" t="e">
        <v>#N/A</v>
      </c>
      <c r="C492" s="2">
        <v>16000000</v>
      </c>
      <c r="D492" s="2">
        <v>16357770</v>
      </c>
      <c r="E492" s="2">
        <v>21657770</v>
      </c>
      <c r="F492">
        <v>10</v>
      </c>
      <c r="G492">
        <v>11</v>
      </c>
      <c r="H492" t="s">
        <v>15926</v>
      </c>
      <c r="I492" t="e">
        <v>#N/A</v>
      </c>
      <c r="J492" t="e">
        <v>#N/A</v>
      </c>
      <c r="K492" t="e">
        <v>#N/A</v>
      </c>
      <c r="L492" t="e">
        <v>#N/A</v>
      </c>
      <c r="M492" t="e">
        <v>#N/A</v>
      </c>
      <c r="N492" t="e">
        <v>#N/A</v>
      </c>
      <c r="P492" t="s">
        <v>16108</v>
      </c>
    </row>
    <row r="493" spans="1:16">
      <c r="A493" t="s">
        <v>1631</v>
      </c>
      <c r="B493" t="e">
        <v>#N/A</v>
      </c>
      <c r="C493" s="2">
        <v>29000000</v>
      </c>
      <c r="D493" s="2">
        <v>16930185</v>
      </c>
      <c r="E493" s="2">
        <v>20146150</v>
      </c>
      <c r="F493">
        <v>8</v>
      </c>
      <c r="G493">
        <v>23</v>
      </c>
      <c r="H493" t="s">
        <v>15926</v>
      </c>
      <c r="I493" t="e">
        <v>#N/A</v>
      </c>
      <c r="J493" t="e">
        <v>#N/A</v>
      </c>
      <c r="K493" t="e">
        <v>#N/A</v>
      </c>
      <c r="L493" t="e">
        <v>#N/A</v>
      </c>
      <c r="M493" t="e">
        <v>#N/A</v>
      </c>
      <c r="N493" t="e">
        <v>#N/A</v>
      </c>
      <c r="P493" t="s">
        <v>16109</v>
      </c>
    </row>
    <row r="494" spans="1:16">
      <c r="A494" t="s">
        <v>2849</v>
      </c>
      <c r="B494" t="e">
        <v>#N/A</v>
      </c>
      <c r="C494" s="2">
        <v>11000000</v>
      </c>
      <c r="D494" s="2">
        <v>13110448</v>
      </c>
      <c r="E494" s="2">
        <v>19947280</v>
      </c>
      <c r="F494">
        <v>4</v>
      </c>
      <c r="G494">
        <v>12</v>
      </c>
      <c r="H494" t="s">
        <v>15926</v>
      </c>
      <c r="I494" t="e">
        <v>#N/A</v>
      </c>
      <c r="J494" t="e">
        <v>#N/A</v>
      </c>
      <c r="K494" t="e">
        <v>#N/A</v>
      </c>
      <c r="L494" t="e">
        <v>#N/A</v>
      </c>
      <c r="M494" t="e">
        <v>#N/A</v>
      </c>
      <c r="N494" t="e">
        <v>#N/A</v>
      </c>
      <c r="P494" t="s">
        <v>16110</v>
      </c>
    </row>
    <row r="495" spans="1:16">
      <c r="A495" t="s">
        <v>2502</v>
      </c>
      <c r="B495" t="e">
        <v>#N/A</v>
      </c>
      <c r="C495" s="2">
        <v>15000000</v>
      </c>
      <c r="D495" s="2">
        <v>19161999</v>
      </c>
      <c r="E495" s="2">
        <v>19344615</v>
      </c>
      <c r="F495">
        <v>10</v>
      </c>
      <c r="G495">
        <v>11</v>
      </c>
      <c r="H495" t="s">
        <v>15926</v>
      </c>
      <c r="I495" t="e">
        <v>#N/A</v>
      </c>
      <c r="J495" t="e">
        <v>#N/A</v>
      </c>
      <c r="K495" t="e">
        <v>#N/A</v>
      </c>
      <c r="L495" t="e">
        <v>#N/A</v>
      </c>
      <c r="M495" t="e">
        <v>#N/A</v>
      </c>
      <c r="N495" t="e">
        <v>#N/A</v>
      </c>
      <c r="P495" t="s">
        <v>16111</v>
      </c>
    </row>
    <row r="496" spans="1:16">
      <c r="A496" t="s">
        <v>1835</v>
      </c>
      <c r="B496" t="e">
        <v>#N/A</v>
      </c>
      <c r="C496" s="2">
        <v>25000000</v>
      </c>
      <c r="D496" s="2">
        <v>15567860</v>
      </c>
      <c r="E496" s="2">
        <v>19233280</v>
      </c>
      <c r="F496">
        <v>11</v>
      </c>
      <c r="G496">
        <v>15</v>
      </c>
      <c r="H496" t="s">
        <v>15926</v>
      </c>
      <c r="I496" t="e">
        <v>#N/A</v>
      </c>
      <c r="J496" t="e">
        <v>#N/A</v>
      </c>
      <c r="K496" t="e">
        <v>#N/A</v>
      </c>
      <c r="L496" t="e">
        <v>#N/A</v>
      </c>
      <c r="M496" t="e">
        <v>#N/A</v>
      </c>
      <c r="N496" t="e">
        <v>#N/A</v>
      </c>
      <c r="P496" t="s">
        <v>16112</v>
      </c>
    </row>
    <row r="497" spans="1:16">
      <c r="A497" t="s">
        <v>3748</v>
      </c>
      <c r="B497" t="e">
        <v>#N/A</v>
      </c>
      <c r="C497" s="2">
        <v>3000000</v>
      </c>
      <c r="D497" s="2">
        <v>19184820</v>
      </c>
      <c r="E497" s="2">
        <v>19184820</v>
      </c>
      <c r="F497">
        <v>8</v>
      </c>
      <c r="G497">
        <v>2</v>
      </c>
      <c r="H497" t="s">
        <v>15926</v>
      </c>
      <c r="I497" t="e">
        <v>#N/A</v>
      </c>
      <c r="J497" t="e">
        <v>#N/A</v>
      </c>
      <c r="K497" t="e">
        <v>#N/A</v>
      </c>
      <c r="L497" t="e">
        <v>#N/A</v>
      </c>
      <c r="M497" t="e">
        <v>#N/A</v>
      </c>
      <c r="N497" t="e">
        <v>#N/A</v>
      </c>
      <c r="P497" t="s">
        <v>16113</v>
      </c>
    </row>
    <row r="498" spans="1:16">
      <c r="A498" t="s">
        <v>3683</v>
      </c>
      <c r="B498" t="e">
        <v>#N/A</v>
      </c>
      <c r="C498" s="2">
        <v>3500000</v>
      </c>
      <c r="D498" s="2">
        <v>17504595</v>
      </c>
      <c r="E498" s="2">
        <v>18495444</v>
      </c>
      <c r="F498">
        <v>12</v>
      </c>
      <c r="G498">
        <v>6</v>
      </c>
      <c r="H498" t="s">
        <v>15926</v>
      </c>
      <c r="I498" t="e">
        <v>#N/A</v>
      </c>
      <c r="J498" t="e">
        <v>#N/A</v>
      </c>
      <c r="K498" t="e">
        <v>#N/A</v>
      </c>
      <c r="L498" t="e">
        <v>#N/A</v>
      </c>
      <c r="M498" t="e">
        <v>#N/A</v>
      </c>
      <c r="N498" t="e">
        <v>#N/A</v>
      </c>
      <c r="P498" t="s">
        <v>16114</v>
      </c>
    </row>
    <row r="499" spans="1:16">
      <c r="A499" t="s">
        <v>2933</v>
      </c>
      <c r="B499" t="e">
        <v>#N/A</v>
      </c>
      <c r="C499" s="2">
        <v>10000000</v>
      </c>
      <c r="D499" s="2">
        <v>16033556</v>
      </c>
      <c r="E499" s="2">
        <v>17033556</v>
      </c>
      <c r="F499">
        <v>1</v>
      </c>
      <c r="G499">
        <v>25</v>
      </c>
      <c r="H499" t="s">
        <v>15926</v>
      </c>
      <c r="I499" t="e">
        <v>#N/A</v>
      </c>
      <c r="J499" t="e">
        <v>#N/A</v>
      </c>
      <c r="K499" t="e">
        <v>#N/A</v>
      </c>
      <c r="L499" t="e">
        <v>#N/A</v>
      </c>
      <c r="M499" t="e">
        <v>#N/A</v>
      </c>
      <c r="N499" t="e">
        <v>#N/A</v>
      </c>
      <c r="P499" t="s">
        <v>16115</v>
      </c>
    </row>
    <row r="500" spans="1:16">
      <c r="A500" t="s">
        <v>2114</v>
      </c>
      <c r="B500" t="e">
        <v>#N/A</v>
      </c>
      <c r="C500" s="2">
        <v>20000000</v>
      </c>
      <c r="D500" s="2">
        <v>16988996</v>
      </c>
      <c r="E500" s="2">
        <v>16988996</v>
      </c>
      <c r="F500">
        <v>7</v>
      </c>
      <c r="G500">
        <v>26</v>
      </c>
      <c r="H500" t="s">
        <v>15926</v>
      </c>
      <c r="I500" t="e">
        <v>#N/A</v>
      </c>
      <c r="J500" t="e">
        <v>#N/A</v>
      </c>
      <c r="K500" t="e">
        <v>#N/A</v>
      </c>
      <c r="L500" t="e">
        <v>#N/A</v>
      </c>
      <c r="M500" t="e">
        <v>#N/A</v>
      </c>
      <c r="N500" t="e">
        <v>#N/A</v>
      </c>
      <c r="P500" t="s">
        <v>16116</v>
      </c>
    </row>
    <row r="501" spans="1:16">
      <c r="A501" t="s">
        <v>2615</v>
      </c>
      <c r="B501" t="e">
        <v>#N/A</v>
      </c>
      <c r="C501" s="2">
        <v>14000000</v>
      </c>
      <c r="D501" s="2">
        <v>13121555</v>
      </c>
      <c r="E501" s="2">
        <v>16951798</v>
      </c>
      <c r="F501">
        <v>4</v>
      </c>
      <c r="G501">
        <v>26</v>
      </c>
      <c r="H501" t="s">
        <v>15926</v>
      </c>
      <c r="I501" t="e">
        <v>#N/A</v>
      </c>
      <c r="J501" t="e">
        <v>#N/A</v>
      </c>
      <c r="K501" t="e">
        <v>#N/A</v>
      </c>
      <c r="L501" t="e">
        <v>#N/A</v>
      </c>
      <c r="M501" t="e">
        <v>#N/A</v>
      </c>
      <c r="N501" t="e">
        <v>#N/A</v>
      </c>
      <c r="P501" t="s">
        <v>16117</v>
      </c>
    </row>
    <row r="502" spans="1:16">
      <c r="A502" t="s">
        <v>3250</v>
      </c>
      <c r="B502" t="e">
        <v>#N/A</v>
      </c>
      <c r="C502" s="2">
        <v>7000000</v>
      </c>
      <c r="D502" s="2">
        <v>6199600</v>
      </c>
      <c r="E502" s="2">
        <v>16866928</v>
      </c>
      <c r="F502">
        <v>11</v>
      </c>
      <c r="G502">
        <v>29</v>
      </c>
      <c r="H502" t="s">
        <v>15926</v>
      </c>
      <c r="I502" t="e">
        <v>#N/A</v>
      </c>
      <c r="J502" t="e">
        <v>#N/A</v>
      </c>
      <c r="K502" t="e">
        <v>#N/A</v>
      </c>
      <c r="L502" t="e">
        <v>#N/A</v>
      </c>
      <c r="M502" t="e">
        <v>#N/A</v>
      </c>
      <c r="N502" t="e">
        <v>#N/A</v>
      </c>
      <c r="P502" t="s">
        <v>16118</v>
      </c>
    </row>
    <row r="503" spans="1:16">
      <c r="A503" t="s">
        <v>1404</v>
      </c>
      <c r="B503" t="e">
        <v>#N/A</v>
      </c>
      <c r="C503" s="2">
        <v>35000000</v>
      </c>
      <c r="D503" s="2">
        <v>6630252</v>
      </c>
      <c r="E503" s="2">
        <v>16830252</v>
      </c>
      <c r="F503">
        <v>11</v>
      </c>
      <c r="G503">
        <v>6</v>
      </c>
      <c r="H503" t="s">
        <v>15926</v>
      </c>
      <c r="I503" t="e">
        <v>#N/A</v>
      </c>
      <c r="J503" t="e">
        <v>#N/A</v>
      </c>
      <c r="K503" t="e">
        <v>#N/A</v>
      </c>
      <c r="L503" t="e">
        <v>#N/A</v>
      </c>
      <c r="M503" t="e">
        <v>#N/A</v>
      </c>
      <c r="N503" t="e">
        <v>#N/A</v>
      </c>
      <c r="P503" t="s">
        <v>16119</v>
      </c>
    </row>
    <row r="504" spans="1:16">
      <c r="A504" t="s">
        <v>3148</v>
      </c>
      <c r="B504" t="e">
        <v>#N/A</v>
      </c>
      <c r="C504" s="2">
        <v>8000000</v>
      </c>
      <c r="D504" s="2">
        <v>14018296</v>
      </c>
      <c r="E504" s="2">
        <v>16585503</v>
      </c>
      <c r="F504">
        <v>8</v>
      </c>
      <c r="G504">
        <v>7</v>
      </c>
      <c r="H504" t="s">
        <v>15926</v>
      </c>
      <c r="I504" t="e">
        <v>#N/A</v>
      </c>
      <c r="J504" t="e">
        <v>#N/A</v>
      </c>
      <c r="K504" t="e">
        <v>#N/A</v>
      </c>
      <c r="L504" t="e">
        <v>#N/A</v>
      </c>
      <c r="M504" t="e">
        <v>#N/A</v>
      </c>
      <c r="N504" t="e">
        <v>#N/A</v>
      </c>
      <c r="P504" t="s">
        <v>16120</v>
      </c>
    </row>
    <row r="505" spans="1:16">
      <c r="A505" t="s">
        <v>1852</v>
      </c>
      <c r="B505" t="e">
        <v>#N/A</v>
      </c>
      <c r="C505" s="2">
        <v>25000000</v>
      </c>
      <c r="D505" s="2">
        <v>11411644</v>
      </c>
      <c r="E505" s="2">
        <v>16425701</v>
      </c>
      <c r="F505">
        <v>7</v>
      </c>
      <c r="G505">
        <v>3</v>
      </c>
      <c r="H505" t="s">
        <v>15926</v>
      </c>
      <c r="I505" t="e">
        <v>#N/A</v>
      </c>
      <c r="J505" t="e">
        <v>#N/A</v>
      </c>
      <c r="K505" t="e">
        <v>#N/A</v>
      </c>
      <c r="L505" t="e">
        <v>#N/A</v>
      </c>
      <c r="M505" t="e">
        <v>#N/A</v>
      </c>
      <c r="N505" t="e">
        <v>#N/A</v>
      </c>
      <c r="P505" t="s">
        <v>16121</v>
      </c>
    </row>
    <row r="506" spans="1:16">
      <c r="A506" t="s">
        <v>2707</v>
      </c>
      <c r="B506" t="e">
        <v>#N/A</v>
      </c>
      <c r="C506" s="2">
        <v>12500000</v>
      </c>
      <c r="D506" s="2">
        <v>14060950</v>
      </c>
      <c r="E506" s="2">
        <v>16193713</v>
      </c>
      <c r="F506">
        <v>11</v>
      </c>
      <c r="G506">
        <v>22</v>
      </c>
      <c r="H506" t="s">
        <v>15926</v>
      </c>
      <c r="I506" t="e">
        <v>#N/A</v>
      </c>
      <c r="J506" t="e">
        <v>#N/A</v>
      </c>
      <c r="K506" t="e">
        <v>#N/A</v>
      </c>
      <c r="L506" t="e">
        <v>#N/A</v>
      </c>
      <c r="M506" t="e">
        <v>#N/A</v>
      </c>
      <c r="N506" t="e">
        <v>#N/A</v>
      </c>
      <c r="P506" t="s">
        <v>16122</v>
      </c>
    </row>
    <row r="507" spans="1:16">
      <c r="A507" t="s">
        <v>2351</v>
      </c>
      <c r="B507" t="e">
        <v>#N/A</v>
      </c>
      <c r="C507" s="2">
        <v>17000000</v>
      </c>
      <c r="D507" s="2">
        <v>12840842</v>
      </c>
      <c r="E507" s="2">
        <v>16140842</v>
      </c>
      <c r="F507">
        <v>11</v>
      </c>
      <c r="G507">
        <v>27</v>
      </c>
      <c r="H507" t="s">
        <v>15926</v>
      </c>
      <c r="I507" t="e">
        <v>#N/A</v>
      </c>
      <c r="J507" t="e">
        <v>#N/A</v>
      </c>
      <c r="K507" t="e">
        <v>#N/A</v>
      </c>
      <c r="L507" t="e">
        <v>#N/A</v>
      </c>
      <c r="M507" t="e">
        <v>#N/A</v>
      </c>
      <c r="N507" t="e">
        <v>#N/A</v>
      </c>
      <c r="P507" t="s">
        <v>4635</v>
      </c>
    </row>
    <row r="508" spans="1:16">
      <c r="A508" t="s">
        <v>990</v>
      </c>
      <c r="B508" t="e">
        <v>#N/A</v>
      </c>
      <c r="C508" s="2">
        <v>47000000</v>
      </c>
      <c r="D508" s="2">
        <v>14970038</v>
      </c>
      <c r="E508" s="2">
        <v>14970038</v>
      </c>
      <c r="F508">
        <v>11</v>
      </c>
      <c r="G508">
        <v>27</v>
      </c>
      <c r="H508" t="s">
        <v>15926</v>
      </c>
      <c r="I508" t="e">
        <v>#N/A</v>
      </c>
      <c r="J508" t="e">
        <v>#N/A</v>
      </c>
      <c r="K508" t="e">
        <v>#N/A</v>
      </c>
      <c r="L508" t="e">
        <v>#N/A</v>
      </c>
      <c r="M508" t="e">
        <v>#N/A</v>
      </c>
      <c r="N508" t="e">
        <v>#N/A</v>
      </c>
      <c r="P508" t="s">
        <v>16123</v>
      </c>
    </row>
    <row r="509" spans="1:16">
      <c r="A509" t="s">
        <v>2413</v>
      </c>
      <c r="B509" t="e">
        <v>#N/A</v>
      </c>
      <c r="C509" s="2">
        <v>16000000</v>
      </c>
      <c r="D509" s="2">
        <v>4839383</v>
      </c>
      <c r="E509" s="2">
        <v>14839383</v>
      </c>
      <c r="F509">
        <v>5</v>
      </c>
      <c r="G509">
        <v>3</v>
      </c>
      <c r="H509" t="s">
        <v>15926</v>
      </c>
      <c r="I509" t="e">
        <v>#N/A</v>
      </c>
      <c r="J509" t="e">
        <v>#N/A</v>
      </c>
      <c r="K509" t="e">
        <v>#N/A</v>
      </c>
      <c r="L509" t="e">
        <v>#N/A</v>
      </c>
      <c r="M509" t="e">
        <v>#N/A</v>
      </c>
      <c r="N509" t="e">
        <v>#N/A</v>
      </c>
      <c r="P509" t="s">
        <v>4635</v>
      </c>
    </row>
    <row r="510" spans="1:16">
      <c r="A510" t="s">
        <v>1860</v>
      </c>
      <c r="B510" t="e">
        <v>#N/A</v>
      </c>
      <c r="C510" s="2">
        <v>25000000</v>
      </c>
      <c r="D510" s="2">
        <v>10103647</v>
      </c>
      <c r="E510" s="2">
        <v>14805812</v>
      </c>
      <c r="F510">
        <v>8</v>
      </c>
      <c r="G510">
        <v>16</v>
      </c>
      <c r="H510" t="s">
        <v>15926</v>
      </c>
      <c r="I510" t="e">
        <v>#N/A</v>
      </c>
      <c r="J510" t="e">
        <v>#N/A</v>
      </c>
      <c r="K510" t="e">
        <v>#N/A</v>
      </c>
      <c r="L510" t="e">
        <v>#N/A</v>
      </c>
      <c r="M510" t="e">
        <v>#N/A</v>
      </c>
      <c r="N510" t="e">
        <v>#N/A</v>
      </c>
      <c r="P510" t="s">
        <v>16124</v>
      </c>
    </row>
    <row r="511" spans="1:16">
      <c r="A511" t="s">
        <v>1216</v>
      </c>
      <c r="B511" t="e">
        <v>#N/A</v>
      </c>
      <c r="C511" s="2">
        <v>40000000</v>
      </c>
      <c r="D511" s="2">
        <v>14448589</v>
      </c>
      <c r="E511" s="2">
        <v>14448589</v>
      </c>
      <c r="F511">
        <v>4</v>
      </c>
      <c r="G511">
        <v>26</v>
      </c>
      <c r="H511" t="s">
        <v>15926</v>
      </c>
      <c r="I511" t="e">
        <v>#N/A</v>
      </c>
      <c r="J511" t="e">
        <v>#N/A</v>
      </c>
      <c r="K511" t="e">
        <v>#N/A</v>
      </c>
      <c r="L511" t="e">
        <v>#N/A</v>
      </c>
      <c r="M511" t="e">
        <v>#N/A</v>
      </c>
      <c r="N511" t="e">
        <v>#N/A</v>
      </c>
      <c r="P511" t="s">
        <v>16125</v>
      </c>
    </row>
    <row r="512" spans="1:16">
      <c r="A512" t="s">
        <v>579</v>
      </c>
      <c r="B512" t="e">
        <v>#N/A</v>
      </c>
      <c r="C512" s="2">
        <v>70000000</v>
      </c>
      <c r="D512" s="2">
        <v>14294842</v>
      </c>
      <c r="E512" s="2">
        <v>14294842</v>
      </c>
      <c r="F512">
        <v>9</v>
      </c>
      <c r="G512">
        <v>20</v>
      </c>
      <c r="H512" t="s">
        <v>15926</v>
      </c>
      <c r="I512" t="e">
        <v>#N/A</v>
      </c>
      <c r="J512" t="e">
        <v>#N/A</v>
      </c>
      <c r="K512" t="e">
        <v>#N/A</v>
      </c>
      <c r="L512" t="e">
        <v>#N/A</v>
      </c>
      <c r="M512" t="e">
        <v>#N/A</v>
      </c>
      <c r="N512" t="e">
        <v>#N/A</v>
      </c>
      <c r="P512" t="s">
        <v>16126</v>
      </c>
    </row>
    <row r="513" spans="1:16">
      <c r="A513" t="s">
        <v>1845</v>
      </c>
      <c r="B513" t="e">
        <v>#N/A</v>
      </c>
      <c r="C513" s="2">
        <v>25000000</v>
      </c>
      <c r="D513" s="2">
        <v>13973532</v>
      </c>
      <c r="E513" s="2">
        <v>13973532</v>
      </c>
      <c r="F513">
        <v>9</v>
      </c>
      <c r="G513">
        <v>13</v>
      </c>
      <c r="H513" t="s">
        <v>15926</v>
      </c>
      <c r="I513" t="e">
        <v>#N/A</v>
      </c>
      <c r="J513" t="e">
        <v>#N/A</v>
      </c>
      <c r="K513" t="e">
        <v>#N/A</v>
      </c>
      <c r="L513" t="e">
        <v>#N/A</v>
      </c>
      <c r="M513" t="e">
        <v>#N/A</v>
      </c>
      <c r="N513" t="e">
        <v>#N/A</v>
      </c>
      <c r="P513" t="s">
        <v>16127</v>
      </c>
    </row>
    <row r="514" spans="1:16">
      <c r="A514" t="s">
        <v>2427</v>
      </c>
      <c r="B514" t="e">
        <v>#N/A</v>
      </c>
      <c r="C514" s="2">
        <v>15600000</v>
      </c>
      <c r="D514" s="2">
        <v>13571817</v>
      </c>
      <c r="E514" s="2">
        <v>13771817</v>
      </c>
      <c r="F514">
        <v>6</v>
      </c>
      <c r="G514">
        <v>21</v>
      </c>
      <c r="H514" t="s">
        <v>15926</v>
      </c>
      <c r="I514" t="e">
        <v>#N/A</v>
      </c>
      <c r="J514" t="e">
        <v>#N/A</v>
      </c>
      <c r="K514" t="e">
        <v>#N/A</v>
      </c>
      <c r="L514" t="e">
        <v>#N/A</v>
      </c>
      <c r="M514" t="e">
        <v>#N/A</v>
      </c>
      <c r="N514" t="e">
        <v>#N/A</v>
      </c>
      <c r="P514" t="s">
        <v>4635</v>
      </c>
    </row>
    <row r="515" spans="1:16">
      <c r="A515" t="s">
        <v>2939</v>
      </c>
      <c r="B515" t="e">
        <v>#N/A</v>
      </c>
      <c r="C515" s="2">
        <v>10000000</v>
      </c>
      <c r="D515" s="2">
        <v>13684949</v>
      </c>
      <c r="E515" s="2">
        <v>13684949</v>
      </c>
      <c r="F515">
        <v>6</v>
      </c>
      <c r="G515">
        <v>28</v>
      </c>
      <c r="H515" t="s">
        <v>15926</v>
      </c>
      <c r="I515" t="e">
        <v>#N/A</v>
      </c>
      <c r="J515" t="e">
        <v>#N/A</v>
      </c>
      <c r="K515" t="e">
        <v>#N/A</v>
      </c>
      <c r="L515" t="e">
        <v>#N/A</v>
      </c>
      <c r="M515" t="e">
        <v>#N/A</v>
      </c>
      <c r="N515" t="e">
        <v>#N/A</v>
      </c>
      <c r="P515" t="s">
        <v>16128</v>
      </c>
    </row>
    <row r="516" spans="1:16">
      <c r="A516" t="s">
        <v>1224</v>
      </c>
      <c r="B516" t="e">
        <v>#N/A</v>
      </c>
      <c r="C516" s="2">
        <v>40000000</v>
      </c>
      <c r="D516" s="2">
        <v>13208023</v>
      </c>
      <c r="E516" s="2">
        <v>13208023</v>
      </c>
      <c r="F516">
        <v>8</v>
      </c>
      <c r="G516">
        <v>30</v>
      </c>
      <c r="H516" t="s">
        <v>15926</v>
      </c>
      <c r="I516" t="e">
        <v>#N/A</v>
      </c>
      <c r="J516" t="e">
        <v>#N/A</v>
      </c>
      <c r="K516" t="e">
        <v>#N/A</v>
      </c>
      <c r="L516" t="e">
        <v>#N/A</v>
      </c>
      <c r="M516" t="e">
        <v>#N/A</v>
      </c>
      <c r="N516" t="e">
        <v>#N/A</v>
      </c>
      <c r="P516" t="s">
        <v>16129</v>
      </c>
    </row>
    <row r="517" spans="1:16">
      <c r="A517" t="s">
        <v>1232</v>
      </c>
      <c r="B517" t="e">
        <v>#N/A</v>
      </c>
      <c r="C517" s="2">
        <v>40000000</v>
      </c>
      <c r="D517" s="2">
        <v>4835968</v>
      </c>
      <c r="E517" s="2">
        <v>12624471</v>
      </c>
      <c r="F517">
        <v>11</v>
      </c>
      <c r="G517">
        <v>27</v>
      </c>
      <c r="H517" t="s">
        <v>15926</v>
      </c>
      <c r="I517" t="e">
        <v>#N/A</v>
      </c>
      <c r="J517" t="e">
        <v>#N/A</v>
      </c>
      <c r="K517" t="e">
        <v>#N/A</v>
      </c>
      <c r="L517" t="e">
        <v>#N/A</v>
      </c>
      <c r="M517" t="e">
        <v>#N/A</v>
      </c>
      <c r="N517" t="e">
        <v>#N/A</v>
      </c>
      <c r="P517" t="s">
        <v>16130</v>
      </c>
    </row>
    <row r="518" spans="1:16">
      <c r="A518" t="s">
        <v>2780</v>
      </c>
      <c r="B518" t="e">
        <v>#N/A</v>
      </c>
      <c r="C518" s="2">
        <v>12000000</v>
      </c>
      <c r="D518" s="2">
        <v>10198766</v>
      </c>
      <c r="E518" s="2">
        <v>12516222</v>
      </c>
      <c r="F518">
        <v>3</v>
      </c>
      <c r="G518">
        <v>22</v>
      </c>
      <c r="H518" t="s">
        <v>15926</v>
      </c>
      <c r="I518" t="e">
        <v>#N/A</v>
      </c>
      <c r="J518" t="e">
        <v>#N/A</v>
      </c>
      <c r="K518" t="e">
        <v>#N/A</v>
      </c>
      <c r="L518" t="e">
        <v>#N/A</v>
      </c>
      <c r="M518" t="e">
        <v>#N/A</v>
      </c>
      <c r="N518" t="e">
        <v>#N/A</v>
      </c>
      <c r="P518" t="s">
        <v>16131</v>
      </c>
    </row>
    <row r="519" spans="1:16">
      <c r="A519" t="s">
        <v>2519</v>
      </c>
      <c r="B519" t="e">
        <v>#N/A</v>
      </c>
      <c r="C519" s="2">
        <v>15000000</v>
      </c>
      <c r="D519" s="2">
        <v>11660180</v>
      </c>
      <c r="E519" s="2">
        <v>12419700</v>
      </c>
      <c r="F519">
        <v>10</v>
      </c>
      <c r="G519">
        <v>11</v>
      </c>
      <c r="H519" t="s">
        <v>15926</v>
      </c>
      <c r="I519" t="e">
        <v>#N/A</v>
      </c>
      <c r="J519" t="e">
        <v>#N/A</v>
      </c>
      <c r="K519" t="e">
        <v>#N/A</v>
      </c>
      <c r="L519" t="e">
        <v>#N/A</v>
      </c>
      <c r="M519" t="e">
        <v>#N/A</v>
      </c>
      <c r="N519" t="e">
        <v>#N/A</v>
      </c>
      <c r="P519" t="s">
        <v>4635</v>
      </c>
    </row>
    <row r="520" spans="1:16">
      <c r="A520" t="s">
        <v>4050</v>
      </c>
      <c r="B520" t="e">
        <v>#N/A</v>
      </c>
      <c r="C520" s="2">
        <v>1500000</v>
      </c>
      <c r="D520" s="2">
        <v>1222889</v>
      </c>
      <c r="E520" s="2">
        <v>12412889</v>
      </c>
      <c r="F520">
        <v>4</v>
      </c>
      <c r="G520">
        <v>19</v>
      </c>
      <c r="H520" t="s">
        <v>15926</v>
      </c>
      <c r="I520" t="e">
        <v>#N/A</v>
      </c>
      <c r="J520" t="e">
        <v>#N/A</v>
      </c>
      <c r="K520" t="e">
        <v>#N/A</v>
      </c>
      <c r="L520" t="e">
        <v>#N/A</v>
      </c>
      <c r="M520" t="e">
        <v>#N/A</v>
      </c>
      <c r="N520" t="e">
        <v>#N/A</v>
      </c>
      <c r="P520" t="s">
        <v>16132</v>
      </c>
    </row>
    <row r="521" spans="1:16">
      <c r="A521" t="s">
        <v>2134</v>
      </c>
      <c r="B521" t="e">
        <v>#N/A</v>
      </c>
      <c r="C521" s="2">
        <v>20000000</v>
      </c>
      <c r="D521" s="2">
        <v>12398628</v>
      </c>
      <c r="E521" s="2">
        <v>12398628</v>
      </c>
      <c r="F521">
        <v>8</v>
      </c>
      <c r="G521">
        <v>23</v>
      </c>
      <c r="H521" t="s">
        <v>15926</v>
      </c>
      <c r="I521" t="e">
        <v>#N/A</v>
      </c>
      <c r="J521" t="e">
        <v>#N/A</v>
      </c>
      <c r="K521" t="e">
        <v>#N/A</v>
      </c>
      <c r="L521" t="e">
        <v>#N/A</v>
      </c>
      <c r="M521" t="e">
        <v>#N/A</v>
      </c>
      <c r="N521" t="e">
        <v>#N/A</v>
      </c>
      <c r="P521" t="s">
        <v>16133</v>
      </c>
    </row>
    <row r="522" spans="1:16">
      <c r="A522" t="s">
        <v>1857</v>
      </c>
      <c r="B522" t="e">
        <v>#N/A</v>
      </c>
      <c r="C522" s="2">
        <v>25000000</v>
      </c>
      <c r="D522" s="2">
        <v>10719367</v>
      </c>
      <c r="E522" s="2">
        <v>12219367</v>
      </c>
      <c r="F522">
        <v>10</v>
      </c>
      <c r="G522">
        <v>18</v>
      </c>
      <c r="H522" t="s">
        <v>15926</v>
      </c>
      <c r="I522" t="e">
        <v>#N/A</v>
      </c>
      <c r="J522" t="e">
        <v>#N/A</v>
      </c>
      <c r="K522" t="e">
        <v>#N/A</v>
      </c>
      <c r="L522" t="e">
        <v>#N/A</v>
      </c>
      <c r="M522" t="e">
        <v>#N/A</v>
      </c>
      <c r="N522" t="e">
        <v>#N/A</v>
      </c>
      <c r="P522" t="s">
        <v>16134</v>
      </c>
    </row>
    <row r="523" spans="1:16">
      <c r="A523" t="s">
        <v>3196</v>
      </c>
      <c r="B523" t="e">
        <v>#N/A</v>
      </c>
      <c r="C523" s="2">
        <v>7500000</v>
      </c>
      <c r="D523" s="2">
        <v>10465659</v>
      </c>
      <c r="E523" s="2">
        <v>11843260</v>
      </c>
      <c r="F523">
        <v>12</v>
      </c>
      <c r="G523">
        <v>20</v>
      </c>
      <c r="H523" t="s">
        <v>15926</v>
      </c>
      <c r="I523" t="e">
        <v>#N/A</v>
      </c>
      <c r="J523" t="e">
        <v>#N/A</v>
      </c>
      <c r="K523" t="e">
        <v>#N/A</v>
      </c>
      <c r="L523" t="e">
        <v>#N/A</v>
      </c>
      <c r="M523" t="e">
        <v>#N/A</v>
      </c>
      <c r="N523" t="e">
        <v>#N/A</v>
      </c>
      <c r="P523" t="s">
        <v>16135</v>
      </c>
    </row>
    <row r="524" spans="1:16">
      <c r="A524" t="s">
        <v>3622</v>
      </c>
      <c r="B524" t="e">
        <v>#N/A</v>
      </c>
      <c r="C524" s="2">
        <v>4000000</v>
      </c>
      <c r="D524" s="2">
        <v>6525762</v>
      </c>
      <c r="E524" s="2">
        <v>11799060</v>
      </c>
      <c r="F524">
        <v>10</v>
      </c>
      <c r="G524">
        <v>11</v>
      </c>
      <c r="H524" t="s">
        <v>15926</v>
      </c>
      <c r="I524" t="e">
        <v>#N/A</v>
      </c>
      <c r="J524" t="e">
        <v>#N/A</v>
      </c>
      <c r="K524" t="e">
        <v>#N/A</v>
      </c>
      <c r="L524" t="e">
        <v>#N/A</v>
      </c>
      <c r="M524" t="e">
        <v>#N/A</v>
      </c>
      <c r="N524" t="e">
        <v>#N/A</v>
      </c>
      <c r="P524" t="s">
        <v>16136</v>
      </c>
    </row>
    <row r="525" spans="1:16">
      <c r="A525" t="s">
        <v>4042</v>
      </c>
      <c r="B525" t="e">
        <v>#N/A</v>
      </c>
      <c r="C525" s="2">
        <v>1500000</v>
      </c>
      <c r="D525" s="2">
        <v>7025722</v>
      </c>
      <c r="E525" s="2">
        <v>9345061</v>
      </c>
      <c r="F525">
        <v>3</v>
      </c>
      <c r="G525">
        <v>13</v>
      </c>
      <c r="H525" t="s">
        <v>15926</v>
      </c>
      <c r="I525" t="e">
        <v>#N/A</v>
      </c>
      <c r="J525" t="e">
        <v>#N/A</v>
      </c>
      <c r="K525" t="e">
        <v>#N/A</v>
      </c>
      <c r="L525" t="e">
        <v>#N/A</v>
      </c>
      <c r="M525" t="e">
        <v>#N/A</v>
      </c>
      <c r="N525" t="e">
        <v>#N/A</v>
      </c>
      <c r="P525" t="s">
        <v>4635</v>
      </c>
    </row>
    <row r="526" spans="1:16">
      <c r="A526" t="s">
        <v>1062</v>
      </c>
      <c r="B526" t="e">
        <v>#N/A</v>
      </c>
      <c r="C526" s="2">
        <v>45000000</v>
      </c>
      <c r="D526" s="2">
        <v>7262288</v>
      </c>
      <c r="E526" s="2">
        <v>8488871</v>
      </c>
      <c r="F526">
        <v>4</v>
      </c>
      <c r="G526">
        <v>5</v>
      </c>
      <c r="H526" t="s">
        <v>15926</v>
      </c>
      <c r="I526" t="e">
        <v>#N/A</v>
      </c>
      <c r="J526" t="e">
        <v>#N/A</v>
      </c>
      <c r="K526" t="e">
        <v>#N/A</v>
      </c>
      <c r="L526" t="e">
        <v>#N/A</v>
      </c>
      <c r="M526" t="e">
        <v>#N/A</v>
      </c>
      <c r="N526" t="e">
        <v>#N/A</v>
      </c>
      <c r="P526" t="s">
        <v>16137</v>
      </c>
    </row>
    <row r="527" spans="1:16">
      <c r="A527" t="s">
        <v>2535</v>
      </c>
      <c r="B527" t="e">
        <v>#N/A</v>
      </c>
      <c r="C527" s="2">
        <v>15000000</v>
      </c>
      <c r="D527" s="2">
        <v>8378141</v>
      </c>
      <c r="E527" s="2">
        <v>8378141</v>
      </c>
      <c r="F527">
        <v>5</v>
      </c>
      <c r="G527">
        <v>22</v>
      </c>
      <c r="H527" t="s">
        <v>15926</v>
      </c>
      <c r="I527" t="e">
        <v>#N/A</v>
      </c>
      <c r="J527" t="e">
        <v>#N/A</v>
      </c>
      <c r="K527" t="e">
        <v>#N/A</v>
      </c>
      <c r="L527" t="e">
        <v>#N/A</v>
      </c>
      <c r="M527" t="e">
        <v>#N/A</v>
      </c>
      <c r="N527" t="e">
        <v>#N/A</v>
      </c>
      <c r="P527" t="s">
        <v>16138</v>
      </c>
    </row>
    <row r="528" spans="1:16">
      <c r="A528" t="s">
        <v>962</v>
      </c>
      <c r="B528" t="e">
        <v>#N/A</v>
      </c>
      <c r="C528" s="2">
        <v>50000000</v>
      </c>
      <c r="D528" s="2">
        <v>8355815</v>
      </c>
      <c r="E528" s="2">
        <v>8374062</v>
      </c>
      <c r="F528">
        <v>3</v>
      </c>
      <c r="G528">
        <v>29</v>
      </c>
      <c r="H528" t="s">
        <v>15926</v>
      </c>
      <c r="I528" t="e">
        <v>#N/A</v>
      </c>
      <c r="J528" t="e">
        <v>#N/A</v>
      </c>
      <c r="K528" t="e">
        <v>#N/A</v>
      </c>
      <c r="L528" t="e">
        <v>#N/A</v>
      </c>
      <c r="M528" t="e">
        <v>#N/A</v>
      </c>
      <c r="N528" t="e">
        <v>#N/A</v>
      </c>
      <c r="P528" t="s">
        <v>16139</v>
      </c>
    </row>
    <row r="529" spans="1:16">
      <c r="A529" t="s">
        <v>2686</v>
      </c>
      <c r="B529" t="e">
        <v>#N/A</v>
      </c>
      <c r="C529" s="2">
        <v>13000000</v>
      </c>
      <c r="D529" s="2">
        <v>4919896</v>
      </c>
      <c r="E529" s="2">
        <v>8130727</v>
      </c>
      <c r="F529">
        <v>2</v>
      </c>
      <c r="G529">
        <v>1</v>
      </c>
      <c r="H529" t="s">
        <v>15926</v>
      </c>
      <c r="I529" t="e">
        <v>#N/A</v>
      </c>
      <c r="J529" t="e">
        <v>#N/A</v>
      </c>
      <c r="K529" t="e">
        <v>#N/A</v>
      </c>
      <c r="L529" t="e">
        <v>#N/A</v>
      </c>
      <c r="M529" t="e">
        <v>#N/A</v>
      </c>
      <c r="N529" t="e">
        <v>#N/A</v>
      </c>
      <c r="P529" t="s">
        <v>16140</v>
      </c>
    </row>
    <row r="530" spans="1:16">
      <c r="A530" t="s">
        <v>3770</v>
      </c>
      <c r="B530" t="e">
        <v>#N/A</v>
      </c>
      <c r="C530" s="2">
        <v>3000000</v>
      </c>
      <c r="D530" s="2">
        <v>5853194</v>
      </c>
      <c r="E530" s="2">
        <v>7777790</v>
      </c>
      <c r="F530">
        <v>10</v>
      </c>
      <c r="G530">
        <v>18</v>
      </c>
      <c r="H530" t="s">
        <v>15926</v>
      </c>
      <c r="I530" t="e">
        <v>#N/A</v>
      </c>
      <c r="J530" t="e">
        <v>#N/A</v>
      </c>
      <c r="K530" t="e">
        <v>#N/A</v>
      </c>
      <c r="L530" t="e">
        <v>#N/A</v>
      </c>
      <c r="M530" t="e">
        <v>#N/A</v>
      </c>
      <c r="N530" t="e">
        <v>#N/A</v>
      </c>
      <c r="P530" t="s">
        <v>16141</v>
      </c>
    </row>
    <row r="531" spans="1:16">
      <c r="A531" t="s">
        <v>292</v>
      </c>
      <c r="B531" t="e">
        <v>#N/A</v>
      </c>
      <c r="C531" s="2">
        <v>100000000</v>
      </c>
      <c r="D531" s="2">
        <v>4411102</v>
      </c>
      <c r="E531" s="2">
        <v>7094995</v>
      </c>
      <c r="F531">
        <v>8</v>
      </c>
      <c r="G531">
        <v>16</v>
      </c>
      <c r="H531" t="s">
        <v>15926</v>
      </c>
      <c r="I531" t="e">
        <v>#N/A</v>
      </c>
      <c r="J531" t="e">
        <v>#N/A</v>
      </c>
      <c r="K531" t="e">
        <v>#N/A</v>
      </c>
      <c r="L531" t="e">
        <v>#N/A</v>
      </c>
      <c r="M531" t="e">
        <v>#N/A</v>
      </c>
      <c r="N531" t="e">
        <v>#N/A</v>
      </c>
      <c r="P531" t="s">
        <v>16142</v>
      </c>
    </row>
    <row r="532" spans="1:16">
      <c r="A532" t="s">
        <v>2433</v>
      </c>
      <c r="B532" t="e">
        <v>#N/A</v>
      </c>
      <c r="C532" s="2">
        <v>15300000</v>
      </c>
      <c r="D532" s="2">
        <v>81525</v>
      </c>
      <c r="E532" s="2">
        <v>7000000</v>
      </c>
      <c r="F532">
        <v>9</v>
      </c>
      <c r="G532">
        <v>27</v>
      </c>
      <c r="H532" t="s">
        <v>15926</v>
      </c>
      <c r="I532" t="e">
        <v>#N/A</v>
      </c>
      <c r="J532" t="e">
        <v>#N/A</v>
      </c>
      <c r="K532" t="e">
        <v>#N/A</v>
      </c>
      <c r="L532" t="e">
        <v>#N/A</v>
      </c>
      <c r="M532" t="e">
        <v>#N/A</v>
      </c>
      <c r="N532" t="e">
        <v>#N/A</v>
      </c>
      <c r="P532" t="s">
        <v>4635</v>
      </c>
    </row>
    <row r="533" spans="1:16">
      <c r="A533" t="s">
        <v>1606</v>
      </c>
      <c r="B533" t="e">
        <v>#N/A</v>
      </c>
      <c r="C533" s="2">
        <v>30000000</v>
      </c>
      <c r="D533" s="2">
        <v>6916869</v>
      </c>
      <c r="E533" s="2">
        <v>6916869</v>
      </c>
      <c r="F533">
        <v>9</v>
      </c>
      <c r="G533">
        <v>20</v>
      </c>
      <c r="H533" t="s">
        <v>15926</v>
      </c>
      <c r="I533" t="e">
        <v>#N/A</v>
      </c>
      <c r="J533" t="e">
        <v>#N/A</v>
      </c>
      <c r="K533" t="e">
        <v>#N/A</v>
      </c>
      <c r="L533" t="e">
        <v>#N/A</v>
      </c>
      <c r="M533" t="e">
        <v>#N/A</v>
      </c>
      <c r="N533" t="e">
        <v>#N/A</v>
      </c>
      <c r="P533" t="s">
        <v>16143</v>
      </c>
    </row>
    <row r="534" spans="1:16">
      <c r="A534" t="s">
        <v>2009</v>
      </c>
      <c r="B534" t="e">
        <v>#N/A</v>
      </c>
      <c r="C534" s="2">
        <v>21000000</v>
      </c>
      <c r="D534" s="2">
        <v>6830957</v>
      </c>
      <c r="E534" s="2">
        <v>6830957</v>
      </c>
      <c r="F534">
        <v>9</v>
      </c>
      <c r="G534">
        <v>27</v>
      </c>
      <c r="H534" t="s">
        <v>15926</v>
      </c>
      <c r="I534" t="e">
        <v>#N/A</v>
      </c>
      <c r="J534" t="e">
        <v>#N/A</v>
      </c>
      <c r="K534" t="e">
        <v>#N/A</v>
      </c>
      <c r="L534" t="e">
        <v>#N/A</v>
      </c>
      <c r="M534" t="e">
        <v>#N/A</v>
      </c>
      <c r="N534" t="e">
        <v>#N/A</v>
      </c>
      <c r="P534" t="s">
        <v>16144</v>
      </c>
    </row>
    <row r="535" spans="1:16">
      <c r="A535" t="s">
        <v>2963</v>
      </c>
      <c r="B535" t="e">
        <v>#N/A</v>
      </c>
      <c r="C535" s="2">
        <v>10000000</v>
      </c>
      <c r="D535" s="2">
        <v>6044618</v>
      </c>
      <c r="E535" s="2">
        <v>6244618</v>
      </c>
      <c r="F535">
        <v>5</v>
      </c>
      <c r="G535">
        <v>3</v>
      </c>
      <c r="H535" t="s">
        <v>15926</v>
      </c>
      <c r="I535" t="e">
        <v>#N/A</v>
      </c>
      <c r="J535" t="e">
        <v>#N/A</v>
      </c>
      <c r="K535" t="e">
        <v>#N/A</v>
      </c>
      <c r="L535" t="e">
        <v>#N/A</v>
      </c>
      <c r="M535" t="e">
        <v>#N/A</v>
      </c>
      <c r="N535" t="e">
        <v>#N/A</v>
      </c>
      <c r="P535" t="s">
        <v>16145</v>
      </c>
    </row>
    <row r="536" spans="1:16">
      <c r="A536" t="s">
        <v>1231</v>
      </c>
      <c r="B536" t="e">
        <v>#N/A</v>
      </c>
      <c r="C536" s="2">
        <v>40000000</v>
      </c>
      <c r="D536" s="2">
        <v>6114237</v>
      </c>
      <c r="E536" s="2">
        <v>6114237</v>
      </c>
      <c r="F536">
        <v>1</v>
      </c>
      <c r="G536">
        <v>4</v>
      </c>
      <c r="H536" t="s">
        <v>15926</v>
      </c>
      <c r="I536" t="e">
        <v>#N/A</v>
      </c>
      <c r="J536" t="e">
        <v>#N/A</v>
      </c>
      <c r="K536" t="e">
        <v>#N/A</v>
      </c>
      <c r="L536" t="e">
        <v>#N/A</v>
      </c>
      <c r="M536" t="e">
        <v>#N/A</v>
      </c>
      <c r="N536" t="e">
        <v>#N/A</v>
      </c>
      <c r="P536" t="s">
        <v>4635</v>
      </c>
    </row>
    <row r="537" spans="1:16">
      <c r="A537" t="s">
        <v>4000</v>
      </c>
      <c r="B537" t="e">
        <v>#N/A</v>
      </c>
      <c r="C537" s="2">
        <v>1800000</v>
      </c>
      <c r="D537" s="2">
        <v>5719000</v>
      </c>
      <c r="E537" s="2">
        <v>5719000</v>
      </c>
      <c r="F537">
        <v>11</v>
      </c>
      <c r="G537">
        <v>15</v>
      </c>
      <c r="H537" t="s">
        <v>15926</v>
      </c>
      <c r="I537" t="e">
        <v>#N/A</v>
      </c>
      <c r="J537" t="e">
        <v>#N/A</v>
      </c>
      <c r="K537" t="e">
        <v>#N/A</v>
      </c>
      <c r="L537" t="e">
        <v>#N/A</v>
      </c>
      <c r="M537" t="e">
        <v>#N/A</v>
      </c>
      <c r="N537" t="e">
        <v>#N/A</v>
      </c>
      <c r="P537" t="s">
        <v>4635</v>
      </c>
    </row>
    <row r="538" spans="1:16">
      <c r="A538" t="s">
        <v>2176</v>
      </c>
      <c r="B538" t="e">
        <v>#N/A</v>
      </c>
      <c r="C538" s="2">
        <v>20000000</v>
      </c>
      <c r="D538" s="2">
        <v>1190018</v>
      </c>
      <c r="E538" s="2">
        <v>5345869</v>
      </c>
      <c r="F538">
        <v>12</v>
      </c>
      <c r="G538">
        <v>6</v>
      </c>
      <c r="H538" t="s">
        <v>15926</v>
      </c>
      <c r="I538" t="e">
        <v>#N/A</v>
      </c>
      <c r="J538" t="e">
        <v>#N/A</v>
      </c>
      <c r="K538" t="e">
        <v>#N/A</v>
      </c>
      <c r="L538" t="e">
        <v>#N/A</v>
      </c>
      <c r="M538" t="e">
        <v>#N/A</v>
      </c>
      <c r="N538" t="e">
        <v>#N/A</v>
      </c>
      <c r="P538" t="s">
        <v>16146</v>
      </c>
    </row>
    <row r="539" spans="1:16">
      <c r="A539" t="s">
        <v>1708</v>
      </c>
      <c r="B539" t="e">
        <v>#N/A</v>
      </c>
      <c r="C539" s="2">
        <v>27000000</v>
      </c>
      <c r="D539" s="2">
        <v>5204007</v>
      </c>
      <c r="E539" s="2">
        <v>5204007</v>
      </c>
      <c r="F539">
        <v>10</v>
      </c>
      <c r="G539">
        <v>18</v>
      </c>
      <c r="H539" t="s">
        <v>15926</v>
      </c>
      <c r="I539" t="e">
        <v>#N/A</v>
      </c>
      <c r="J539" t="e">
        <v>#N/A</v>
      </c>
      <c r="K539" t="e">
        <v>#N/A</v>
      </c>
      <c r="L539" t="e">
        <v>#N/A</v>
      </c>
      <c r="M539" t="e">
        <v>#N/A</v>
      </c>
      <c r="N539" t="e">
        <v>#N/A</v>
      </c>
      <c r="P539" t="s">
        <v>16147</v>
      </c>
    </row>
    <row r="540" spans="1:16">
      <c r="A540" t="s">
        <v>2853</v>
      </c>
      <c r="B540" t="e">
        <v>#N/A</v>
      </c>
      <c r="C540" s="2">
        <v>11000000</v>
      </c>
      <c r="D540" s="2">
        <v>4814244</v>
      </c>
      <c r="E540" s="2">
        <v>4814244</v>
      </c>
      <c r="F540">
        <v>2</v>
      </c>
      <c r="G540">
        <v>1</v>
      </c>
      <c r="H540" t="s">
        <v>15926</v>
      </c>
      <c r="I540" t="e">
        <v>#N/A</v>
      </c>
      <c r="J540" t="e">
        <v>#N/A</v>
      </c>
      <c r="K540" t="e">
        <v>#N/A</v>
      </c>
      <c r="L540" t="e">
        <v>#N/A</v>
      </c>
      <c r="M540" t="e">
        <v>#N/A</v>
      </c>
      <c r="N540" t="e">
        <v>#N/A</v>
      </c>
      <c r="P540" t="s">
        <v>16148</v>
      </c>
    </row>
    <row r="541" spans="1:16">
      <c r="A541" t="s">
        <v>3075</v>
      </c>
      <c r="B541" t="e">
        <v>#N/A</v>
      </c>
      <c r="C541" s="2">
        <v>9000000</v>
      </c>
      <c r="D541" s="2">
        <v>4777465</v>
      </c>
      <c r="E541" s="2">
        <v>4777465</v>
      </c>
      <c r="F541">
        <v>9</v>
      </c>
      <c r="G541">
        <v>13</v>
      </c>
      <c r="H541" t="s">
        <v>15926</v>
      </c>
      <c r="I541" t="e">
        <v>#N/A</v>
      </c>
      <c r="J541" t="e">
        <v>#N/A</v>
      </c>
      <c r="K541" t="e">
        <v>#N/A</v>
      </c>
      <c r="L541" t="e">
        <v>#N/A</v>
      </c>
      <c r="M541" t="e">
        <v>#N/A</v>
      </c>
      <c r="N541" t="e">
        <v>#N/A</v>
      </c>
      <c r="P541" t="s">
        <v>16149</v>
      </c>
    </row>
    <row r="542" spans="1:16">
      <c r="A542" t="s">
        <v>4403</v>
      </c>
      <c r="B542" t="e">
        <v>#N/A</v>
      </c>
      <c r="C542" s="2">
        <v>250000</v>
      </c>
      <c r="D542" s="2">
        <v>4210379</v>
      </c>
      <c r="E542" s="2">
        <v>4613482</v>
      </c>
      <c r="F542">
        <v>6</v>
      </c>
      <c r="G542">
        <v>28</v>
      </c>
      <c r="H542" t="s">
        <v>15926</v>
      </c>
      <c r="I542" t="e">
        <v>#N/A</v>
      </c>
      <c r="J542" t="e">
        <v>#N/A</v>
      </c>
      <c r="K542" t="e">
        <v>#N/A</v>
      </c>
      <c r="L542" t="e">
        <v>#N/A</v>
      </c>
      <c r="M542" t="e">
        <v>#N/A</v>
      </c>
      <c r="N542" t="e">
        <v>#N/A</v>
      </c>
      <c r="P542" t="s">
        <v>4635</v>
      </c>
    </row>
    <row r="543" spans="1:16">
      <c r="A543" t="s">
        <v>3378</v>
      </c>
      <c r="B543" t="e">
        <v>#N/A</v>
      </c>
      <c r="C543" s="2">
        <v>6000000</v>
      </c>
      <c r="D543" s="2">
        <v>54606</v>
      </c>
      <c r="E543" s="2">
        <v>4316497</v>
      </c>
      <c r="F543">
        <v>4</v>
      </c>
      <c r="G543">
        <v>5</v>
      </c>
      <c r="H543" t="s">
        <v>15926</v>
      </c>
      <c r="I543" t="e">
        <v>#N/A</v>
      </c>
      <c r="J543" t="e">
        <v>#N/A</v>
      </c>
      <c r="K543" t="e">
        <v>#N/A</v>
      </c>
      <c r="L543" t="e">
        <v>#N/A</v>
      </c>
      <c r="M543" t="e">
        <v>#N/A</v>
      </c>
      <c r="N543" t="e">
        <v>#N/A</v>
      </c>
      <c r="P543" t="s">
        <v>4635</v>
      </c>
    </row>
    <row r="544" spans="1:16">
      <c r="A544" t="s">
        <v>3199</v>
      </c>
      <c r="B544" t="e">
        <v>#N/A</v>
      </c>
      <c r="C544" s="2">
        <v>7500000</v>
      </c>
      <c r="D544" s="2">
        <v>4239767</v>
      </c>
      <c r="E544" s="2">
        <v>4239767</v>
      </c>
      <c r="F544">
        <v>3</v>
      </c>
      <c r="G544">
        <v>8</v>
      </c>
      <c r="H544" t="s">
        <v>15926</v>
      </c>
      <c r="I544" t="e">
        <v>#N/A</v>
      </c>
      <c r="J544" t="e">
        <v>#N/A</v>
      </c>
      <c r="K544" t="e">
        <v>#N/A</v>
      </c>
      <c r="L544" t="e">
        <v>#N/A</v>
      </c>
      <c r="M544" t="e">
        <v>#N/A</v>
      </c>
      <c r="N544" t="e">
        <v>#N/A</v>
      </c>
      <c r="P544" t="s">
        <v>16150</v>
      </c>
    </row>
    <row r="545" spans="1:16">
      <c r="A545" t="s">
        <v>3781</v>
      </c>
      <c r="B545" t="e">
        <v>#N/A</v>
      </c>
      <c r="C545" s="2">
        <v>3000000</v>
      </c>
      <c r="D545" s="2">
        <v>3287435</v>
      </c>
      <c r="E545" s="2">
        <v>3705923</v>
      </c>
      <c r="F545">
        <v>5</v>
      </c>
      <c r="G545">
        <v>24</v>
      </c>
      <c r="H545" t="s">
        <v>15926</v>
      </c>
      <c r="I545" t="e">
        <v>#N/A</v>
      </c>
      <c r="J545" t="e">
        <v>#N/A</v>
      </c>
      <c r="K545" t="e">
        <v>#N/A</v>
      </c>
      <c r="L545" t="e">
        <v>#N/A</v>
      </c>
      <c r="M545" t="e">
        <v>#N/A</v>
      </c>
      <c r="N545" t="e">
        <v>#N/A</v>
      </c>
      <c r="P545" t="s">
        <v>4635</v>
      </c>
    </row>
    <row r="546" spans="1:16">
      <c r="A546" t="s">
        <v>3933</v>
      </c>
      <c r="B546" t="e">
        <v>#N/A</v>
      </c>
      <c r="C546" s="2">
        <v>2000000</v>
      </c>
      <c r="D546" s="2">
        <v>2512846</v>
      </c>
      <c r="E546" s="2">
        <v>3438804</v>
      </c>
      <c r="F546">
        <v>8</v>
      </c>
      <c r="G546">
        <v>2</v>
      </c>
      <c r="H546" t="s">
        <v>15926</v>
      </c>
      <c r="I546" t="e">
        <v>#N/A</v>
      </c>
      <c r="J546" t="e">
        <v>#N/A</v>
      </c>
      <c r="K546" t="e">
        <v>#N/A</v>
      </c>
      <c r="L546" t="e">
        <v>#N/A</v>
      </c>
      <c r="M546" t="e">
        <v>#N/A</v>
      </c>
      <c r="N546" t="e">
        <v>#N/A</v>
      </c>
      <c r="P546" t="s">
        <v>16151</v>
      </c>
    </row>
    <row r="547" spans="1:16">
      <c r="A547" t="s">
        <v>4471</v>
      </c>
      <c r="B547" t="e">
        <v>#N/A</v>
      </c>
      <c r="C547" s="2">
        <v>150000</v>
      </c>
      <c r="D547" s="2">
        <v>2891288</v>
      </c>
      <c r="E547" s="2">
        <v>3270128</v>
      </c>
      <c r="F547">
        <v>7</v>
      </c>
      <c r="G547">
        <v>19</v>
      </c>
      <c r="H547" t="s">
        <v>15926</v>
      </c>
      <c r="I547" t="e">
        <v>#N/A</v>
      </c>
      <c r="J547" t="e">
        <v>#N/A</v>
      </c>
      <c r="K547" t="e">
        <v>#N/A</v>
      </c>
      <c r="L547" t="e">
        <v>#N/A</v>
      </c>
      <c r="M547" t="e">
        <v>#N/A</v>
      </c>
      <c r="N547" t="e">
        <v>#N/A</v>
      </c>
      <c r="P547" t="s">
        <v>4635</v>
      </c>
    </row>
    <row r="548" spans="1:16">
      <c r="A548" t="s">
        <v>3399</v>
      </c>
      <c r="B548" t="e">
        <v>#N/A</v>
      </c>
      <c r="C548" s="2">
        <v>5600000</v>
      </c>
      <c r="D548" s="2">
        <v>3064356</v>
      </c>
      <c r="E548" s="2">
        <v>3064356</v>
      </c>
      <c r="F548">
        <v>6</v>
      </c>
      <c r="G548">
        <v>21</v>
      </c>
      <c r="H548" t="s">
        <v>15926</v>
      </c>
      <c r="I548" t="e">
        <v>#N/A</v>
      </c>
      <c r="J548" t="e">
        <v>#N/A</v>
      </c>
      <c r="K548" t="e">
        <v>#N/A</v>
      </c>
      <c r="L548" t="e">
        <v>#N/A</v>
      </c>
      <c r="M548" t="e">
        <v>#N/A</v>
      </c>
      <c r="N548" t="e">
        <v>#N/A</v>
      </c>
      <c r="P548" t="s">
        <v>16152</v>
      </c>
    </row>
    <row r="549" spans="1:16">
      <c r="A549" t="s">
        <v>3259</v>
      </c>
      <c r="B549" t="e">
        <v>#N/A</v>
      </c>
      <c r="C549" s="2">
        <v>7000000</v>
      </c>
      <c r="D549" s="2">
        <v>2062066</v>
      </c>
      <c r="E549" s="2">
        <v>2703821</v>
      </c>
      <c r="F549">
        <v>10</v>
      </c>
      <c r="G549">
        <v>18</v>
      </c>
      <c r="H549" t="s">
        <v>15926</v>
      </c>
      <c r="I549" t="e">
        <v>#N/A</v>
      </c>
      <c r="J549" t="e">
        <v>#N/A</v>
      </c>
      <c r="K549" t="e">
        <v>#N/A</v>
      </c>
      <c r="L549" t="e">
        <v>#N/A</v>
      </c>
      <c r="M549" t="e">
        <v>#N/A</v>
      </c>
      <c r="N549" t="e">
        <v>#N/A</v>
      </c>
      <c r="P549" t="s">
        <v>16153</v>
      </c>
    </row>
    <row r="550" spans="1:16">
      <c r="A550" t="s">
        <v>2795</v>
      </c>
      <c r="B550" t="e">
        <v>#N/A</v>
      </c>
      <c r="C550" s="2">
        <v>12000000</v>
      </c>
      <c r="D550" s="2">
        <v>2326407</v>
      </c>
      <c r="E550" s="2">
        <v>2326407</v>
      </c>
      <c r="F550">
        <v>2</v>
      </c>
      <c r="G550">
        <v>15</v>
      </c>
      <c r="H550" t="s">
        <v>15926</v>
      </c>
      <c r="I550" t="e">
        <v>#N/A</v>
      </c>
      <c r="J550" t="e">
        <v>#N/A</v>
      </c>
      <c r="K550" t="e">
        <v>#N/A</v>
      </c>
      <c r="L550" t="e">
        <v>#N/A</v>
      </c>
      <c r="M550" t="e">
        <v>#N/A</v>
      </c>
      <c r="N550" t="e">
        <v>#N/A</v>
      </c>
      <c r="P550" t="s">
        <v>4635</v>
      </c>
    </row>
    <row r="551" spans="1:16">
      <c r="A551" t="s">
        <v>4391</v>
      </c>
      <c r="B551" t="e">
        <v>#N/A</v>
      </c>
      <c r="C551" s="2">
        <v>300000</v>
      </c>
      <c r="D551" s="2">
        <v>16892</v>
      </c>
      <c r="E551" s="2">
        <v>2066892</v>
      </c>
      <c r="F551">
        <v>7</v>
      </c>
      <c r="G551">
        <v>19</v>
      </c>
      <c r="H551" t="s">
        <v>15926</v>
      </c>
      <c r="I551" t="e">
        <v>#N/A</v>
      </c>
      <c r="J551" t="e">
        <v>#N/A</v>
      </c>
      <c r="K551" t="e">
        <v>#N/A</v>
      </c>
      <c r="L551" t="e">
        <v>#N/A</v>
      </c>
      <c r="M551" t="e">
        <v>#N/A</v>
      </c>
      <c r="N551" t="e">
        <v>#N/A</v>
      </c>
      <c r="P551" t="s">
        <v>4635</v>
      </c>
    </row>
    <row r="552" spans="1:16">
      <c r="A552" t="s">
        <v>830</v>
      </c>
      <c r="B552" t="e">
        <v>#N/A</v>
      </c>
      <c r="C552" s="2">
        <v>55000000</v>
      </c>
      <c r="D552" s="2">
        <v>79161</v>
      </c>
      <c r="E552" s="2">
        <v>1807990</v>
      </c>
      <c r="F552">
        <v>9</v>
      </c>
      <c r="G552">
        <v>20</v>
      </c>
      <c r="H552" t="s">
        <v>15926</v>
      </c>
      <c r="I552" t="e">
        <v>#N/A</v>
      </c>
      <c r="J552" t="e">
        <v>#N/A</v>
      </c>
      <c r="K552" t="e">
        <v>#N/A</v>
      </c>
      <c r="L552" t="e">
        <v>#N/A</v>
      </c>
      <c r="M552" t="e">
        <v>#N/A</v>
      </c>
      <c r="N552" t="e">
        <v>#N/A</v>
      </c>
      <c r="P552" t="s">
        <v>16154</v>
      </c>
    </row>
    <row r="553" spans="1:16">
      <c r="A553" t="s">
        <v>2799</v>
      </c>
      <c r="B553" t="e">
        <v>#N/A</v>
      </c>
      <c r="C553" s="2">
        <v>12000000</v>
      </c>
      <c r="D553" s="2">
        <v>1779284</v>
      </c>
      <c r="E553" s="2">
        <v>1779284</v>
      </c>
      <c r="F553">
        <v>6</v>
      </c>
      <c r="G553">
        <v>14</v>
      </c>
      <c r="H553" t="s">
        <v>15926</v>
      </c>
      <c r="I553" t="e">
        <v>#N/A</v>
      </c>
      <c r="J553" t="e">
        <v>#N/A</v>
      </c>
      <c r="K553" t="e">
        <v>#N/A</v>
      </c>
      <c r="L553" t="e">
        <v>#N/A</v>
      </c>
      <c r="M553" t="e">
        <v>#N/A</v>
      </c>
      <c r="N553" t="e">
        <v>#N/A</v>
      </c>
      <c r="P553" t="s">
        <v>16155</v>
      </c>
    </row>
    <row r="554" spans="1:16">
      <c r="A554" t="s">
        <v>2429</v>
      </c>
      <c r="B554" t="e">
        <v>#N/A</v>
      </c>
      <c r="C554" s="2">
        <v>15500000</v>
      </c>
      <c r="D554" s="2">
        <v>1693000</v>
      </c>
      <c r="E554" s="2">
        <v>1693000</v>
      </c>
      <c r="F554">
        <v>11</v>
      </c>
      <c r="G554">
        <v>15</v>
      </c>
      <c r="H554" t="s">
        <v>15926</v>
      </c>
      <c r="I554" t="e">
        <v>#N/A</v>
      </c>
      <c r="J554" t="e">
        <v>#N/A</v>
      </c>
      <c r="K554" t="e">
        <v>#N/A</v>
      </c>
      <c r="L554" t="e">
        <v>#N/A</v>
      </c>
      <c r="M554" t="e">
        <v>#N/A</v>
      </c>
      <c r="N554" t="e">
        <v>#N/A</v>
      </c>
      <c r="P554" t="s">
        <v>4635</v>
      </c>
    </row>
    <row r="555" spans="1:16">
      <c r="A555" t="s">
        <v>2984</v>
      </c>
      <c r="B555" t="e">
        <v>#N/A</v>
      </c>
      <c r="C555" s="2">
        <v>10000000</v>
      </c>
      <c r="D555" s="2">
        <v>1562800</v>
      </c>
      <c r="E555" s="2">
        <v>1562800</v>
      </c>
      <c r="F555">
        <v>12</v>
      </c>
      <c r="G555">
        <v>27</v>
      </c>
      <c r="H555" t="s">
        <v>15926</v>
      </c>
      <c r="I555" t="e">
        <v>#N/A</v>
      </c>
      <c r="J555" t="e">
        <v>#N/A</v>
      </c>
      <c r="K555" t="e">
        <v>#N/A</v>
      </c>
      <c r="L555" t="e">
        <v>#N/A</v>
      </c>
      <c r="M555" t="e">
        <v>#N/A</v>
      </c>
      <c r="N555" t="e">
        <v>#N/A</v>
      </c>
      <c r="P555" t="s">
        <v>16156</v>
      </c>
    </row>
    <row r="556" spans="1:16">
      <c r="A556" t="s">
        <v>4244</v>
      </c>
      <c r="B556" t="e">
        <v>#N/A</v>
      </c>
      <c r="C556" s="2">
        <v>825000</v>
      </c>
      <c r="D556" s="2">
        <v>1500711</v>
      </c>
      <c r="E556" s="2">
        <v>1500711</v>
      </c>
      <c r="F556">
        <v>10</v>
      </c>
      <c r="G556">
        <v>25</v>
      </c>
      <c r="H556" t="s">
        <v>15926</v>
      </c>
      <c r="I556" t="e">
        <v>#N/A</v>
      </c>
      <c r="J556" t="e">
        <v>#N/A</v>
      </c>
      <c r="K556" t="e">
        <v>#N/A</v>
      </c>
      <c r="L556" t="e">
        <v>#N/A</v>
      </c>
      <c r="M556" t="e">
        <v>#N/A</v>
      </c>
      <c r="N556" t="e">
        <v>#N/A</v>
      </c>
      <c r="P556" t="s">
        <v>16157</v>
      </c>
    </row>
    <row r="557" spans="1:16">
      <c r="A557" t="s">
        <v>2559</v>
      </c>
      <c r="B557" t="e">
        <v>#N/A</v>
      </c>
      <c r="C557" s="2">
        <v>15000000</v>
      </c>
      <c r="D557" s="2">
        <v>673414</v>
      </c>
      <c r="E557" s="2">
        <v>1405032</v>
      </c>
      <c r="F557">
        <v>1</v>
      </c>
      <c r="G557">
        <v>25</v>
      </c>
      <c r="H557" t="s">
        <v>15926</v>
      </c>
      <c r="I557" t="e">
        <v>#N/A</v>
      </c>
      <c r="J557" t="e">
        <v>#N/A</v>
      </c>
      <c r="K557" t="e">
        <v>#N/A</v>
      </c>
      <c r="L557" t="e">
        <v>#N/A</v>
      </c>
      <c r="M557" t="e">
        <v>#N/A</v>
      </c>
      <c r="N557" t="e">
        <v>#N/A</v>
      </c>
      <c r="P557" t="s">
        <v>4635</v>
      </c>
    </row>
    <row r="558" spans="1:16">
      <c r="A558" t="s">
        <v>4305</v>
      </c>
      <c r="B558" t="e">
        <v>#N/A</v>
      </c>
      <c r="C558" s="2">
        <v>500000</v>
      </c>
      <c r="D558" s="2">
        <v>1250798</v>
      </c>
      <c r="E558" s="2">
        <v>1250798</v>
      </c>
      <c r="F558">
        <v>2</v>
      </c>
      <c r="G558">
        <v>1</v>
      </c>
      <c r="H558" t="s">
        <v>15926</v>
      </c>
      <c r="I558" t="e">
        <v>#N/A</v>
      </c>
      <c r="J558" t="e">
        <v>#N/A</v>
      </c>
      <c r="K558" t="e">
        <v>#N/A</v>
      </c>
      <c r="L558" t="e">
        <v>#N/A</v>
      </c>
      <c r="M558" t="e">
        <v>#N/A</v>
      </c>
      <c r="N558" t="e">
        <v>#N/A</v>
      </c>
      <c r="P558" t="s">
        <v>16158</v>
      </c>
    </row>
    <row r="559" spans="1:16">
      <c r="A559" t="s">
        <v>4250</v>
      </c>
      <c r="B559" t="e">
        <v>#N/A</v>
      </c>
      <c r="C559" s="2">
        <v>800000</v>
      </c>
      <c r="D559" s="2">
        <v>881950</v>
      </c>
      <c r="E559" s="2">
        <v>881950</v>
      </c>
      <c r="F559">
        <v>8</v>
      </c>
      <c r="G559">
        <v>9</v>
      </c>
      <c r="H559" t="s">
        <v>15926</v>
      </c>
      <c r="I559" t="e">
        <v>#N/A</v>
      </c>
      <c r="J559" t="e">
        <v>#N/A</v>
      </c>
      <c r="K559" t="e">
        <v>#N/A</v>
      </c>
      <c r="L559" t="e">
        <v>#N/A</v>
      </c>
      <c r="M559" t="e">
        <v>#N/A</v>
      </c>
      <c r="N559" t="e">
        <v>#N/A</v>
      </c>
      <c r="P559" t="s">
        <v>4635</v>
      </c>
    </row>
    <row r="560" spans="1:16">
      <c r="A560" t="s">
        <v>4229</v>
      </c>
      <c r="B560" t="e">
        <v>#N/A</v>
      </c>
      <c r="C560" s="2">
        <v>950000</v>
      </c>
      <c r="D560" s="2">
        <v>814666</v>
      </c>
      <c r="E560" s="2">
        <v>814666</v>
      </c>
      <c r="F560">
        <v>9</v>
      </c>
      <c r="G560">
        <v>27</v>
      </c>
      <c r="H560" t="s">
        <v>15926</v>
      </c>
      <c r="I560" t="e">
        <v>#N/A</v>
      </c>
      <c r="J560" t="e">
        <v>#N/A</v>
      </c>
      <c r="K560" t="e">
        <v>#N/A</v>
      </c>
      <c r="L560" t="e">
        <v>#N/A</v>
      </c>
      <c r="M560" t="e">
        <v>#N/A</v>
      </c>
      <c r="N560" t="e">
        <v>#N/A</v>
      </c>
      <c r="P560" t="s">
        <v>16159</v>
      </c>
    </row>
    <row r="561" spans="1:16">
      <c r="A561" t="s">
        <v>2305</v>
      </c>
      <c r="B561" t="e">
        <v>#N/A</v>
      </c>
      <c r="C561" s="2">
        <v>18000000</v>
      </c>
      <c r="D561" s="2">
        <v>676698</v>
      </c>
      <c r="E561" s="2">
        <v>676698</v>
      </c>
      <c r="F561">
        <v>4</v>
      </c>
      <c r="G561">
        <v>26</v>
      </c>
      <c r="H561" t="s">
        <v>15926</v>
      </c>
      <c r="I561" t="e">
        <v>#N/A</v>
      </c>
      <c r="J561" t="e">
        <v>#N/A</v>
      </c>
      <c r="K561" t="e">
        <v>#N/A</v>
      </c>
      <c r="L561" t="e">
        <v>#N/A</v>
      </c>
      <c r="M561" t="e">
        <v>#N/A</v>
      </c>
      <c r="N561" t="e">
        <v>#N/A</v>
      </c>
      <c r="P561" t="s">
        <v>4635</v>
      </c>
    </row>
    <row r="562" spans="1:16">
      <c r="A562" t="s">
        <v>2994</v>
      </c>
      <c r="B562" t="e">
        <v>#N/A</v>
      </c>
      <c r="C562" s="2">
        <v>10000000</v>
      </c>
      <c r="D562" s="2">
        <v>598645</v>
      </c>
      <c r="E562" s="2">
        <v>598645</v>
      </c>
      <c r="F562">
        <v>10</v>
      </c>
      <c r="G562">
        <v>11</v>
      </c>
      <c r="H562" t="s">
        <v>15926</v>
      </c>
      <c r="I562" t="e">
        <v>#N/A</v>
      </c>
      <c r="J562" t="e">
        <v>#N/A</v>
      </c>
      <c r="K562" t="e">
        <v>#N/A</v>
      </c>
      <c r="L562" t="e">
        <v>#N/A</v>
      </c>
      <c r="M562" t="e">
        <v>#N/A</v>
      </c>
      <c r="N562" t="e">
        <v>#N/A</v>
      </c>
      <c r="P562" t="s">
        <v>16160</v>
      </c>
    </row>
    <row r="563" spans="1:16">
      <c r="A563" t="s">
        <v>2805</v>
      </c>
      <c r="B563" t="e">
        <v>#N/A</v>
      </c>
      <c r="C563" s="2">
        <v>12000000</v>
      </c>
      <c r="D563" s="2">
        <v>378650</v>
      </c>
      <c r="E563" s="2">
        <v>378650</v>
      </c>
      <c r="F563">
        <v>10</v>
      </c>
      <c r="G563">
        <v>4</v>
      </c>
      <c r="H563" t="s">
        <v>15926</v>
      </c>
      <c r="I563" t="e">
        <v>#N/A</v>
      </c>
      <c r="J563" t="e">
        <v>#N/A</v>
      </c>
      <c r="K563" t="e">
        <v>#N/A</v>
      </c>
      <c r="L563" t="e">
        <v>#N/A</v>
      </c>
      <c r="M563" t="e">
        <v>#N/A</v>
      </c>
      <c r="N563" t="e">
        <v>#N/A</v>
      </c>
      <c r="P563" t="s">
        <v>16161</v>
      </c>
    </row>
    <row r="564" spans="1:16">
      <c r="A564" t="s">
        <v>4518</v>
      </c>
      <c r="B564" t="e">
        <v>#N/A</v>
      </c>
      <c r="C564" s="2">
        <v>35000</v>
      </c>
      <c r="D564" s="2">
        <v>321952</v>
      </c>
      <c r="E564" s="2">
        <v>321952</v>
      </c>
      <c r="F564">
        <v>4</v>
      </c>
      <c r="G564">
        <v>5</v>
      </c>
      <c r="H564" t="s">
        <v>15926</v>
      </c>
      <c r="I564" t="e">
        <v>#N/A</v>
      </c>
      <c r="J564" t="e">
        <v>#N/A</v>
      </c>
      <c r="K564" t="e">
        <v>#N/A</v>
      </c>
      <c r="L564" t="e">
        <v>#N/A</v>
      </c>
      <c r="M564" t="e">
        <v>#N/A</v>
      </c>
      <c r="N564" t="e">
        <v>#N/A</v>
      </c>
      <c r="P564" t="s">
        <v>16162</v>
      </c>
    </row>
    <row r="565" spans="1:16">
      <c r="A565" t="s">
        <v>3900</v>
      </c>
      <c r="B565" t="e">
        <v>#N/A</v>
      </c>
      <c r="C565" s="2">
        <v>2100000</v>
      </c>
      <c r="D565" s="2">
        <v>313436</v>
      </c>
      <c r="E565" s="2">
        <v>313436</v>
      </c>
      <c r="F565">
        <v>5</v>
      </c>
      <c r="G565">
        <v>29</v>
      </c>
      <c r="H565" t="s">
        <v>15926</v>
      </c>
      <c r="I565" t="e">
        <v>#N/A</v>
      </c>
      <c r="J565" t="e">
        <v>#N/A</v>
      </c>
      <c r="K565" t="e">
        <v>#N/A</v>
      </c>
      <c r="L565" t="e">
        <v>#N/A</v>
      </c>
      <c r="M565" t="e">
        <v>#N/A</v>
      </c>
      <c r="N565" t="e">
        <v>#N/A</v>
      </c>
      <c r="P565" t="s">
        <v>4635</v>
      </c>
    </row>
    <row r="566" spans="1:16">
      <c r="A566" t="s">
        <v>4314</v>
      </c>
      <c r="B566" t="e">
        <v>#N/A</v>
      </c>
      <c r="C566" s="2">
        <v>500000</v>
      </c>
      <c r="D566" s="2">
        <v>307631</v>
      </c>
      <c r="E566" s="2">
        <v>308793</v>
      </c>
      <c r="F566">
        <v>7</v>
      </c>
      <c r="G566">
        <v>12</v>
      </c>
      <c r="H566" t="s">
        <v>15926</v>
      </c>
      <c r="I566" t="e">
        <v>#N/A</v>
      </c>
      <c r="J566" t="e">
        <v>#N/A</v>
      </c>
      <c r="K566" t="e">
        <v>#N/A</v>
      </c>
      <c r="L566" t="e">
        <v>#N/A</v>
      </c>
      <c r="M566" t="e">
        <v>#N/A</v>
      </c>
      <c r="N566" t="e">
        <v>#N/A</v>
      </c>
      <c r="P566" t="s">
        <v>4635</v>
      </c>
    </row>
    <row r="567" spans="1:16">
      <c r="A567" t="s">
        <v>3371</v>
      </c>
      <c r="B567" t="e">
        <v>#N/A</v>
      </c>
      <c r="C567" s="2">
        <v>6000000</v>
      </c>
      <c r="D567" s="2">
        <v>267194</v>
      </c>
      <c r="E567" s="2">
        <v>267194</v>
      </c>
      <c r="F567">
        <v>12</v>
      </c>
      <c r="G567">
        <v>20</v>
      </c>
      <c r="H567" t="s">
        <v>15926</v>
      </c>
      <c r="I567" t="e">
        <v>#N/A</v>
      </c>
      <c r="J567" t="e">
        <v>#N/A</v>
      </c>
      <c r="K567" t="e">
        <v>#N/A</v>
      </c>
      <c r="L567" t="e">
        <v>#N/A</v>
      </c>
      <c r="M567" t="e">
        <v>#N/A</v>
      </c>
      <c r="N567" t="e">
        <v>#N/A</v>
      </c>
      <c r="P567" t="s">
        <v>16163</v>
      </c>
    </row>
    <row r="568" spans="1:16">
      <c r="A568" t="s">
        <v>4131</v>
      </c>
      <c r="B568" t="e">
        <v>#N/A</v>
      </c>
      <c r="C568" s="2">
        <v>1100000</v>
      </c>
      <c r="D568" s="2">
        <v>247740</v>
      </c>
      <c r="E568" s="2">
        <v>247740</v>
      </c>
      <c r="F568">
        <v>2</v>
      </c>
      <c r="G568">
        <v>22</v>
      </c>
      <c r="H568" t="s">
        <v>15926</v>
      </c>
      <c r="I568" t="e">
        <v>#N/A</v>
      </c>
      <c r="J568" t="e">
        <v>#N/A</v>
      </c>
      <c r="K568" t="e">
        <v>#N/A</v>
      </c>
      <c r="L568" t="e">
        <v>#N/A</v>
      </c>
      <c r="M568" t="e">
        <v>#N/A</v>
      </c>
      <c r="N568" t="e">
        <v>#N/A</v>
      </c>
      <c r="P568" t="s">
        <v>16164</v>
      </c>
    </row>
    <row r="569" spans="1:16">
      <c r="A569" t="s">
        <v>4188</v>
      </c>
      <c r="B569" t="e">
        <v>#N/A</v>
      </c>
      <c r="C569" s="2">
        <v>1000000</v>
      </c>
      <c r="D569" s="2">
        <v>213137</v>
      </c>
      <c r="E569" s="2">
        <v>213137</v>
      </c>
      <c r="F569">
        <v>12</v>
      </c>
      <c r="G569">
        <v>30</v>
      </c>
      <c r="H569" t="s">
        <v>15926</v>
      </c>
      <c r="I569" t="e">
        <v>#N/A</v>
      </c>
      <c r="J569" t="e">
        <v>#N/A</v>
      </c>
      <c r="K569" t="e">
        <v>#N/A</v>
      </c>
      <c r="L569" t="e">
        <v>#N/A</v>
      </c>
      <c r="M569" t="e">
        <v>#N/A</v>
      </c>
      <c r="N569" t="e">
        <v>#N/A</v>
      </c>
      <c r="P569" t="s">
        <v>4635</v>
      </c>
    </row>
    <row r="570" spans="1:16">
      <c r="A570" t="s">
        <v>3204</v>
      </c>
      <c r="B570" t="e">
        <v>#N/A</v>
      </c>
      <c r="C570" s="2">
        <v>7500000</v>
      </c>
      <c r="D570" s="2">
        <v>206400</v>
      </c>
      <c r="E570" s="2">
        <v>206400</v>
      </c>
      <c r="F570">
        <v>9</v>
      </c>
      <c r="G570">
        <v>13</v>
      </c>
      <c r="H570" t="s">
        <v>15926</v>
      </c>
      <c r="I570" t="e">
        <v>#N/A</v>
      </c>
      <c r="J570" t="e">
        <v>#N/A</v>
      </c>
      <c r="K570" t="e">
        <v>#N/A</v>
      </c>
      <c r="L570" t="e">
        <v>#N/A</v>
      </c>
      <c r="M570" t="e">
        <v>#N/A</v>
      </c>
      <c r="N570" t="e">
        <v>#N/A</v>
      </c>
      <c r="P570" t="s">
        <v>4635</v>
      </c>
    </row>
    <row r="571" spans="1:16">
      <c r="A571" t="s">
        <v>3087</v>
      </c>
      <c r="B571" t="e">
        <v>#N/A</v>
      </c>
      <c r="C571" s="2">
        <v>9000000</v>
      </c>
      <c r="D571" s="2">
        <v>184255</v>
      </c>
      <c r="E571" s="2">
        <v>184255</v>
      </c>
      <c r="F571">
        <v>10</v>
      </c>
      <c r="G571">
        <v>25</v>
      </c>
      <c r="H571" t="s">
        <v>15926</v>
      </c>
      <c r="I571" t="e">
        <v>#N/A</v>
      </c>
      <c r="J571" t="e">
        <v>#N/A</v>
      </c>
      <c r="K571" t="e">
        <v>#N/A</v>
      </c>
      <c r="L571" t="e">
        <v>#N/A</v>
      </c>
      <c r="M571" t="e">
        <v>#N/A</v>
      </c>
      <c r="N571" t="e">
        <v>#N/A</v>
      </c>
      <c r="P571" t="s">
        <v>16165</v>
      </c>
    </row>
    <row r="572" spans="1:16">
      <c r="A572" t="s">
        <v>4448</v>
      </c>
      <c r="B572" t="e">
        <v>#N/A</v>
      </c>
      <c r="C572" s="2">
        <v>200000</v>
      </c>
      <c r="D572" s="2">
        <v>174682</v>
      </c>
      <c r="E572" s="2">
        <v>174682</v>
      </c>
      <c r="F572">
        <v>5</v>
      </c>
      <c r="G572">
        <v>10</v>
      </c>
      <c r="H572" t="s">
        <v>15926</v>
      </c>
      <c r="I572" t="e">
        <v>#N/A</v>
      </c>
      <c r="J572" t="e">
        <v>#N/A</v>
      </c>
      <c r="K572" t="e">
        <v>#N/A</v>
      </c>
      <c r="L572" t="e">
        <v>#N/A</v>
      </c>
      <c r="M572" t="e">
        <v>#N/A</v>
      </c>
      <c r="N572" t="e">
        <v>#N/A</v>
      </c>
      <c r="P572" t="s">
        <v>4635</v>
      </c>
    </row>
    <row r="573" spans="1:16">
      <c r="A573" t="s">
        <v>4449</v>
      </c>
      <c r="B573" t="e">
        <v>#N/A</v>
      </c>
      <c r="C573" s="2">
        <v>200000</v>
      </c>
      <c r="D573" s="2">
        <v>162605</v>
      </c>
      <c r="E573" s="2">
        <v>162605</v>
      </c>
      <c r="F573">
        <v>5</v>
      </c>
      <c r="G573">
        <v>10</v>
      </c>
      <c r="H573" t="s">
        <v>15926</v>
      </c>
      <c r="I573" t="e">
        <v>#N/A</v>
      </c>
      <c r="J573" t="e">
        <v>#N/A</v>
      </c>
      <c r="K573" t="e">
        <v>#N/A</v>
      </c>
      <c r="L573" t="e">
        <v>#N/A</v>
      </c>
      <c r="M573" t="e">
        <v>#N/A</v>
      </c>
      <c r="N573" t="e">
        <v>#N/A</v>
      </c>
      <c r="P573" t="s">
        <v>16166</v>
      </c>
    </row>
    <row r="574" spans="1:16">
      <c r="A574" t="s">
        <v>4063</v>
      </c>
      <c r="B574" t="e">
        <v>#N/A</v>
      </c>
      <c r="C574" s="2">
        <v>1500000</v>
      </c>
      <c r="D574" s="2">
        <v>119841</v>
      </c>
      <c r="E574" s="2">
        <v>119841</v>
      </c>
      <c r="F574">
        <v>3</v>
      </c>
      <c r="G574">
        <v>22</v>
      </c>
      <c r="H574" t="s">
        <v>15926</v>
      </c>
      <c r="I574" t="e">
        <v>#N/A</v>
      </c>
      <c r="J574" t="e">
        <v>#N/A</v>
      </c>
      <c r="K574" t="e">
        <v>#N/A</v>
      </c>
      <c r="L574" t="e">
        <v>#N/A</v>
      </c>
      <c r="M574" t="e">
        <v>#N/A</v>
      </c>
      <c r="N574" t="e">
        <v>#N/A</v>
      </c>
      <c r="P574" t="s">
        <v>16167</v>
      </c>
    </row>
    <row r="575" spans="1:16">
      <c r="A575" t="s">
        <v>3573</v>
      </c>
      <c r="B575" t="e">
        <v>#N/A</v>
      </c>
      <c r="C575" s="2">
        <v>4500000</v>
      </c>
      <c r="D575" s="2">
        <v>92723</v>
      </c>
      <c r="E575" s="2">
        <v>92723</v>
      </c>
      <c r="F575">
        <v>2</v>
      </c>
      <c r="G575">
        <v>22</v>
      </c>
      <c r="H575" t="s">
        <v>15926</v>
      </c>
      <c r="I575" t="e">
        <v>#N/A</v>
      </c>
      <c r="J575" t="e">
        <v>#N/A</v>
      </c>
      <c r="K575" t="e">
        <v>#N/A</v>
      </c>
      <c r="L575" t="e">
        <v>#N/A</v>
      </c>
      <c r="M575" t="e">
        <v>#N/A</v>
      </c>
      <c r="N575" t="e">
        <v>#N/A</v>
      </c>
      <c r="P575" t="s">
        <v>4635</v>
      </c>
    </row>
    <row r="576" spans="1:16">
      <c r="A576" t="s">
        <v>3416</v>
      </c>
      <c r="B576" t="e">
        <v>#N/A</v>
      </c>
      <c r="C576" s="2">
        <v>5500000</v>
      </c>
      <c r="D576" s="2">
        <v>56653</v>
      </c>
      <c r="E576" s="2">
        <v>56653</v>
      </c>
      <c r="F576">
        <v>5</v>
      </c>
      <c r="G576">
        <v>17</v>
      </c>
      <c r="H576" t="s">
        <v>15926</v>
      </c>
      <c r="I576" t="e">
        <v>#N/A</v>
      </c>
      <c r="J576" t="e">
        <v>#N/A</v>
      </c>
      <c r="K576" t="e">
        <v>#N/A</v>
      </c>
      <c r="L576" t="e">
        <v>#N/A</v>
      </c>
      <c r="M576" t="e">
        <v>#N/A</v>
      </c>
      <c r="N576" t="e">
        <v>#N/A</v>
      </c>
      <c r="P576" t="s">
        <v>4635</v>
      </c>
    </row>
    <row r="577" spans="1:16">
      <c r="A577" t="s">
        <v>4265</v>
      </c>
      <c r="B577" t="e">
        <v>#N/A</v>
      </c>
      <c r="C577" s="2">
        <v>750000</v>
      </c>
      <c r="D577" s="2">
        <v>47329</v>
      </c>
      <c r="E577" s="2">
        <v>47329</v>
      </c>
      <c r="F577">
        <v>11</v>
      </c>
      <c r="G577">
        <v>15</v>
      </c>
      <c r="H577" t="s">
        <v>15926</v>
      </c>
      <c r="I577" t="e">
        <v>#N/A</v>
      </c>
      <c r="J577" t="e">
        <v>#N/A</v>
      </c>
      <c r="K577" t="e">
        <v>#N/A</v>
      </c>
      <c r="L577" t="e">
        <v>#N/A</v>
      </c>
      <c r="M577" t="e">
        <v>#N/A</v>
      </c>
      <c r="N577" t="e">
        <v>#N/A</v>
      </c>
      <c r="P577" t="s">
        <v>16168</v>
      </c>
    </row>
    <row r="578" spans="1:16">
      <c r="A578" t="s">
        <v>3877</v>
      </c>
      <c r="B578" t="e">
        <v>#N/A</v>
      </c>
      <c r="C578" s="2">
        <v>160000</v>
      </c>
      <c r="D578" s="2">
        <v>32092</v>
      </c>
      <c r="E578" s="2">
        <v>32092</v>
      </c>
      <c r="F578">
        <v>3</v>
      </c>
      <c r="G578">
        <v>1</v>
      </c>
      <c r="H578" t="s">
        <v>15926</v>
      </c>
      <c r="I578" t="e">
        <v>#N/A</v>
      </c>
      <c r="J578" t="e">
        <v>#N/A</v>
      </c>
      <c r="K578" t="e">
        <v>#N/A</v>
      </c>
      <c r="L578" t="e">
        <v>#N/A</v>
      </c>
      <c r="M578" t="e">
        <v>#N/A</v>
      </c>
      <c r="N578" t="e">
        <v>#N/A</v>
      </c>
      <c r="P578" t="s">
        <v>16169</v>
      </c>
    </row>
    <row r="579" spans="1:16">
      <c r="A579" t="s">
        <v>2570</v>
      </c>
      <c r="B579" t="e">
        <v>#N/A</v>
      </c>
      <c r="C579" s="2">
        <v>15000000</v>
      </c>
      <c r="D579" s="2">
        <v>22723</v>
      </c>
      <c r="E579" s="2">
        <v>22723</v>
      </c>
      <c r="F579">
        <v>10</v>
      </c>
      <c r="G579">
        <v>25</v>
      </c>
      <c r="H579" t="s">
        <v>15926</v>
      </c>
      <c r="I579" t="e">
        <v>#N/A</v>
      </c>
      <c r="J579" t="e">
        <v>#N/A</v>
      </c>
      <c r="K579" t="e">
        <v>#N/A</v>
      </c>
      <c r="L579" t="e">
        <v>#N/A</v>
      </c>
      <c r="M579" t="e">
        <v>#N/A</v>
      </c>
      <c r="N579" t="e">
        <v>#N/A</v>
      </c>
      <c r="P579" t="s">
        <v>4635</v>
      </c>
    </row>
    <row r="580" spans="1:16">
      <c r="A580" t="s">
        <v>3650</v>
      </c>
      <c r="B580" t="e">
        <v>#N/A</v>
      </c>
      <c r="C580" s="2">
        <v>4000000</v>
      </c>
      <c r="D580" s="2">
        <v>17639</v>
      </c>
      <c r="E580" s="2">
        <v>17639</v>
      </c>
      <c r="F580">
        <v>12</v>
      </c>
      <c r="G580">
        <v>27</v>
      </c>
      <c r="H580" t="s">
        <v>15926</v>
      </c>
      <c r="I580" t="e">
        <v>#N/A</v>
      </c>
      <c r="J580" t="e">
        <v>#N/A</v>
      </c>
      <c r="K580" t="e">
        <v>#N/A</v>
      </c>
      <c r="L580" t="e">
        <v>#N/A</v>
      </c>
      <c r="M580" t="e">
        <v>#N/A</v>
      </c>
      <c r="N580" t="e">
        <v>#N/A</v>
      </c>
      <c r="P580" t="s">
        <v>16170</v>
      </c>
    </row>
    <row r="581" spans="1:16">
      <c r="A581" t="s">
        <v>4376</v>
      </c>
      <c r="B581" t="e">
        <v>#N/A</v>
      </c>
      <c r="C581" s="2">
        <v>350000</v>
      </c>
      <c r="D581" s="2">
        <v>9118</v>
      </c>
      <c r="E581" s="2">
        <v>9118</v>
      </c>
      <c r="F581">
        <v>11</v>
      </c>
      <c r="G581">
        <v>15</v>
      </c>
      <c r="H581" t="s">
        <v>15926</v>
      </c>
      <c r="I581" t="e">
        <v>#N/A</v>
      </c>
      <c r="J581" t="e">
        <v>#N/A</v>
      </c>
      <c r="K581" t="e">
        <v>#N/A</v>
      </c>
      <c r="L581" t="e">
        <v>#N/A</v>
      </c>
      <c r="M581" t="e">
        <v>#N/A</v>
      </c>
      <c r="N581" t="e">
        <v>#N/A</v>
      </c>
      <c r="P581" t="s">
        <v>4635</v>
      </c>
    </row>
    <row r="582" spans="1:16">
      <c r="A582" t="s">
        <v>4205</v>
      </c>
      <c r="B582" t="e">
        <v>#N/A</v>
      </c>
      <c r="C582" s="2">
        <v>1000000</v>
      </c>
      <c r="D582" s="2">
        <v>703</v>
      </c>
      <c r="E582" s="2">
        <v>703</v>
      </c>
      <c r="F582">
        <v>12</v>
      </c>
      <c r="G582">
        <v>13</v>
      </c>
      <c r="H582" t="s">
        <v>15926</v>
      </c>
      <c r="I582" t="e">
        <v>#N/A</v>
      </c>
      <c r="J582" t="e">
        <v>#N/A</v>
      </c>
      <c r="K582" t="e">
        <v>#N/A</v>
      </c>
      <c r="L582" t="e">
        <v>#N/A</v>
      </c>
      <c r="M582" t="e">
        <v>#N/A</v>
      </c>
      <c r="N582" t="e">
        <v>#N/A</v>
      </c>
      <c r="P582" t="s">
        <v>4635</v>
      </c>
    </row>
    <row r="583" spans="1:16">
      <c r="A583" t="s">
        <v>4290</v>
      </c>
      <c r="B583" t="e">
        <v>#N/A</v>
      </c>
      <c r="C583" s="2">
        <v>600000</v>
      </c>
      <c r="D583" s="2">
        <v>0</v>
      </c>
      <c r="E583" s="2">
        <v>0</v>
      </c>
      <c r="F583">
        <v>8</v>
      </c>
      <c r="G583">
        <v>23</v>
      </c>
      <c r="H583" t="s">
        <v>15926</v>
      </c>
      <c r="I583" t="e">
        <v>#N/A</v>
      </c>
      <c r="J583" t="e">
        <v>#N/A</v>
      </c>
      <c r="K583" t="e">
        <v>#N/A</v>
      </c>
      <c r="L583" t="e">
        <v>#N/A</v>
      </c>
      <c r="M583" t="e">
        <v>#N/A</v>
      </c>
      <c r="N583" t="e">
        <v>#N/A</v>
      </c>
      <c r="P583" t="s">
        <v>16171</v>
      </c>
    </row>
    <row r="584" spans="1:16">
      <c r="A584" t="s">
        <v>305</v>
      </c>
      <c r="B584" t="s">
        <v>6635</v>
      </c>
      <c r="C584" s="2">
        <v>94000000</v>
      </c>
      <c r="D584" s="2">
        <v>377845905</v>
      </c>
      <c r="E584" s="2">
        <v>1141408667</v>
      </c>
      <c r="F584">
        <v>12</v>
      </c>
      <c r="G584">
        <v>17</v>
      </c>
      <c r="H584" t="s">
        <v>15927</v>
      </c>
      <c r="I584" t="s">
        <v>4600</v>
      </c>
      <c r="J584" t="s">
        <v>7930</v>
      </c>
      <c r="K584" t="s">
        <v>4643</v>
      </c>
      <c r="L584" t="s">
        <v>4644</v>
      </c>
      <c r="M584" t="s">
        <v>7931</v>
      </c>
      <c r="N584" t="s">
        <v>7932</v>
      </c>
      <c r="P584" t="s">
        <v>15964</v>
      </c>
    </row>
    <row r="585" spans="1:16">
      <c r="A585" t="s">
        <v>304</v>
      </c>
      <c r="B585" t="s">
        <v>4607</v>
      </c>
      <c r="C585" s="2">
        <v>94000000</v>
      </c>
      <c r="D585" s="2">
        <v>380529370</v>
      </c>
      <c r="E585" s="2">
        <v>906465556</v>
      </c>
      <c r="F585">
        <v>5</v>
      </c>
      <c r="G585">
        <v>30</v>
      </c>
      <c r="H585" t="s">
        <v>15927</v>
      </c>
      <c r="I585" t="s">
        <v>4636</v>
      </c>
      <c r="J585" t="s">
        <v>4763</v>
      </c>
      <c r="K585" t="s">
        <v>4616</v>
      </c>
      <c r="L585" t="s">
        <v>7934</v>
      </c>
      <c r="M585" t="s">
        <v>7935</v>
      </c>
      <c r="N585" t="s">
        <v>7936</v>
      </c>
      <c r="P585" t="s">
        <v>15964</v>
      </c>
    </row>
    <row r="586" spans="1:16">
      <c r="A586" t="s">
        <v>98</v>
      </c>
      <c r="B586" t="s">
        <v>4628</v>
      </c>
      <c r="C586" s="2">
        <v>150000000</v>
      </c>
      <c r="D586" s="2">
        <v>281553689</v>
      </c>
      <c r="E586" s="2">
        <v>738576929</v>
      </c>
      <c r="F586">
        <v>5</v>
      </c>
      <c r="G586">
        <v>15</v>
      </c>
      <c r="H586" t="s">
        <v>15927</v>
      </c>
      <c r="I586" t="s">
        <v>4682</v>
      </c>
      <c r="J586" t="s">
        <v>4696</v>
      </c>
      <c r="K586" t="s">
        <v>4887</v>
      </c>
      <c r="L586" t="s">
        <v>6580</v>
      </c>
      <c r="M586" t="s">
        <v>7940</v>
      </c>
      <c r="N586" t="s">
        <v>7941</v>
      </c>
      <c r="P586" t="s">
        <v>15964</v>
      </c>
    </row>
    <row r="587" spans="1:16">
      <c r="A587" t="s">
        <v>179</v>
      </c>
      <c r="B587" t="s">
        <v>4607</v>
      </c>
      <c r="C587" s="2">
        <v>125000000</v>
      </c>
      <c r="D587" s="2">
        <v>305411224</v>
      </c>
      <c r="E587" s="2">
        <v>634954103</v>
      </c>
      <c r="F587">
        <v>7</v>
      </c>
      <c r="G587">
        <v>9</v>
      </c>
      <c r="H587" t="s">
        <v>15927</v>
      </c>
      <c r="I587" t="s">
        <v>4600</v>
      </c>
      <c r="J587" t="s">
        <v>4629</v>
      </c>
      <c r="K587" t="s">
        <v>4643</v>
      </c>
      <c r="L587" t="s">
        <v>4819</v>
      </c>
      <c r="M587" t="s">
        <v>7938</v>
      </c>
      <c r="N587" t="s">
        <v>6704</v>
      </c>
      <c r="P587" t="s">
        <v>15964</v>
      </c>
    </row>
    <row r="588" spans="1:16">
      <c r="A588" t="s">
        <v>399</v>
      </c>
      <c r="B588" t="s">
        <v>4621</v>
      </c>
      <c r="C588" s="2">
        <v>81000000</v>
      </c>
      <c r="D588" s="2">
        <v>242704995</v>
      </c>
      <c r="E588" s="2">
        <v>483473962</v>
      </c>
      <c r="F588">
        <v>5</v>
      </c>
      <c r="G588">
        <v>23</v>
      </c>
      <c r="H588" t="s">
        <v>15927</v>
      </c>
      <c r="I588" t="s">
        <v>4600</v>
      </c>
      <c r="J588" t="s">
        <v>4713</v>
      </c>
      <c r="K588" t="s">
        <v>6234</v>
      </c>
      <c r="L588" t="s">
        <v>6771</v>
      </c>
      <c r="M588" t="s">
        <v>7943</v>
      </c>
      <c r="N588" t="s">
        <v>7944</v>
      </c>
      <c r="P588" t="s">
        <v>15964</v>
      </c>
    </row>
    <row r="589" spans="1:16">
      <c r="A589" t="s">
        <v>140</v>
      </c>
      <c r="B589" t="s">
        <v>4628</v>
      </c>
      <c r="C589" s="2">
        <v>140000000</v>
      </c>
      <c r="D589" s="2">
        <v>111110575</v>
      </c>
      <c r="E589" s="2">
        <v>456810575</v>
      </c>
      <c r="F589">
        <v>12</v>
      </c>
      <c r="G589">
        <v>5</v>
      </c>
      <c r="H589" t="s">
        <v>15927</v>
      </c>
      <c r="I589" t="s">
        <v>4682</v>
      </c>
      <c r="J589" t="s">
        <v>4829</v>
      </c>
      <c r="K589" t="s">
        <v>6688</v>
      </c>
      <c r="L589" t="s">
        <v>6689</v>
      </c>
      <c r="M589" t="s">
        <v>7978</v>
      </c>
      <c r="N589" t="s">
        <v>7979</v>
      </c>
      <c r="P589" t="s">
        <v>15964</v>
      </c>
    </row>
    <row r="590" spans="1:16">
      <c r="A590" t="s">
        <v>75</v>
      </c>
      <c r="B590" t="s">
        <v>4628</v>
      </c>
      <c r="C590" s="2">
        <v>170000000</v>
      </c>
      <c r="D590" s="2">
        <v>150358296</v>
      </c>
      <c r="E590" s="2">
        <v>433058296</v>
      </c>
      <c r="F590">
        <v>7</v>
      </c>
      <c r="G590">
        <v>1</v>
      </c>
      <c r="H590" t="s">
        <v>15927</v>
      </c>
      <c r="I590" t="s">
        <v>4682</v>
      </c>
      <c r="J590" t="s">
        <v>4806</v>
      </c>
      <c r="K590" t="s">
        <v>5499</v>
      </c>
      <c r="L590" t="s">
        <v>6306</v>
      </c>
      <c r="M590" t="s">
        <v>7951</v>
      </c>
      <c r="N590" t="s">
        <v>7952</v>
      </c>
      <c r="P590" t="s">
        <v>15964</v>
      </c>
    </row>
    <row r="591" spans="1:16">
      <c r="A591" t="s">
        <v>110</v>
      </c>
      <c r="B591" t="s">
        <v>4628</v>
      </c>
      <c r="C591" s="2">
        <v>150000000</v>
      </c>
      <c r="D591" s="2">
        <v>139259759</v>
      </c>
      <c r="E591" s="2">
        <v>427289109</v>
      </c>
      <c r="F591">
        <v>11</v>
      </c>
      <c r="G591">
        <v>5</v>
      </c>
      <c r="H591" t="s">
        <v>15927</v>
      </c>
      <c r="I591" t="s">
        <v>4682</v>
      </c>
      <c r="J591" t="s">
        <v>5431</v>
      </c>
      <c r="K591" t="s">
        <v>4609</v>
      </c>
      <c r="L591" t="s">
        <v>6580</v>
      </c>
      <c r="M591" t="s">
        <v>7940</v>
      </c>
      <c r="N591" t="s">
        <v>7954</v>
      </c>
      <c r="P591" t="s">
        <v>15964</v>
      </c>
    </row>
    <row r="592" spans="1:16">
      <c r="A592" t="s">
        <v>182</v>
      </c>
      <c r="B592" t="e">
        <v>#N/A</v>
      </c>
      <c r="C592" s="2">
        <v>125000000</v>
      </c>
      <c r="D592" s="2">
        <v>214949694</v>
      </c>
      <c r="E592" s="2">
        <v>407711549</v>
      </c>
      <c r="F592">
        <v>5</v>
      </c>
      <c r="G592">
        <v>2</v>
      </c>
      <c r="H592" t="s">
        <v>15927</v>
      </c>
      <c r="I592" t="e">
        <v>#N/A</v>
      </c>
      <c r="J592" t="e">
        <v>#N/A</v>
      </c>
      <c r="K592" t="e">
        <v>#N/A</v>
      </c>
      <c r="L592" t="e">
        <v>#N/A</v>
      </c>
      <c r="M592" t="e">
        <v>#N/A</v>
      </c>
      <c r="N592" t="e">
        <v>#N/A</v>
      </c>
      <c r="P592" t="s">
        <v>16172</v>
      </c>
    </row>
    <row r="593" spans="1:16">
      <c r="A593" t="s">
        <v>165</v>
      </c>
      <c r="B593" t="s">
        <v>4695</v>
      </c>
      <c r="C593" s="2">
        <v>130000000</v>
      </c>
      <c r="D593" s="2">
        <v>138540870</v>
      </c>
      <c r="E593" s="2">
        <v>272940870</v>
      </c>
      <c r="F593">
        <v>7</v>
      </c>
      <c r="G593">
        <v>18</v>
      </c>
      <c r="H593" t="s">
        <v>15927</v>
      </c>
      <c r="I593" t="s">
        <v>4635</v>
      </c>
      <c r="J593">
        <v>0</v>
      </c>
      <c r="K593">
        <v>0</v>
      </c>
      <c r="L593">
        <v>0</v>
      </c>
      <c r="M593">
        <v>0</v>
      </c>
      <c r="N593">
        <v>0</v>
      </c>
      <c r="P593" t="s">
        <v>15964</v>
      </c>
    </row>
    <row r="594" spans="1:16">
      <c r="A594" t="s">
        <v>413</v>
      </c>
      <c r="B594" t="s">
        <v>4695</v>
      </c>
      <c r="C594" s="2">
        <v>80000000</v>
      </c>
      <c r="D594" s="2">
        <v>124685242</v>
      </c>
      <c r="E594" s="2">
        <v>266685242</v>
      </c>
      <c r="F594">
        <v>12</v>
      </c>
      <c r="G594">
        <v>12</v>
      </c>
      <c r="H594" t="s">
        <v>15927</v>
      </c>
      <c r="I594" t="s">
        <v>4600</v>
      </c>
      <c r="J594" t="s">
        <v>4800</v>
      </c>
      <c r="K594" t="s">
        <v>5126</v>
      </c>
      <c r="L594" t="s">
        <v>6155</v>
      </c>
      <c r="M594" t="s">
        <v>6155</v>
      </c>
      <c r="N594" t="s">
        <v>7968</v>
      </c>
      <c r="P594" t="s">
        <v>15964</v>
      </c>
    </row>
    <row r="595" spans="1:16">
      <c r="A595" t="s">
        <v>1024</v>
      </c>
      <c r="B595" t="s">
        <v>4621</v>
      </c>
      <c r="C595" s="2">
        <v>45000000</v>
      </c>
      <c r="D595" s="2">
        <v>59472278</v>
      </c>
      <c r="E595" s="2">
        <v>247967903</v>
      </c>
      <c r="F595">
        <v>11</v>
      </c>
      <c r="G595">
        <v>7</v>
      </c>
      <c r="H595" t="s">
        <v>15927</v>
      </c>
      <c r="I595" t="s">
        <v>4682</v>
      </c>
      <c r="J595" t="s">
        <v>5154</v>
      </c>
      <c r="K595" t="s">
        <v>5126</v>
      </c>
      <c r="L595" t="s">
        <v>8066</v>
      </c>
      <c r="M595" t="s">
        <v>8066</v>
      </c>
      <c r="N595" t="s">
        <v>8067</v>
      </c>
      <c r="P595" t="s">
        <v>15964</v>
      </c>
    </row>
    <row r="596" spans="1:16">
      <c r="A596" t="s">
        <v>147</v>
      </c>
      <c r="B596" t="s">
        <v>4621</v>
      </c>
      <c r="C596" s="2">
        <v>137000000</v>
      </c>
      <c r="D596" s="2">
        <v>132177234</v>
      </c>
      <c r="E596" s="2">
        <v>245229234</v>
      </c>
      <c r="F596">
        <v>6</v>
      </c>
      <c r="G596">
        <v>20</v>
      </c>
      <c r="H596" t="s">
        <v>15927</v>
      </c>
      <c r="I596" t="s">
        <v>4600</v>
      </c>
      <c r="J596" t="s">
        <v>4696</v>
      </c>
      <c r="K596" t="s">
        <v>4887</v>
      </c>
      <c r="L596" t="s">
        <v>5146</v>
      </c>
      <c r="M596" t="s">
        <v>7961</v>
      </c>
      <c r="N596" t="s">
        <v>7962</v>
      </c>
      <c r="P596" t="s">
        <v>15964</v>
      </c>
    </row>
    <row r="597" spans="1:16">
      <c r="A597" t="s">
        <v>479</v>
      </c>
      <c r="B597" t="s">
        <v>4621</v>
      </c>
      <c r="C597" s="2">
        <v>76000000</v>
      </c>
      <c r="D597" s="2">
        <v>127120058</v>
      </c>
      <c r="E597" s="2">
        <v>236220058</v>
      </c>
      <c r="F597">
        <v>6</v>
      </c>
      <c r="G597">
        <v>6</v>
      </c>
      <c r="H597" t="s">
        <v>15927</v>
      </c>
      <c r="I597" t="s">
        <v>4600</v>
      </c>
      <c r="J597" t="s">
        <v>4788</v>
      </c>
      <c r="K597" t="s">
        <v>7825</v>
      </c>
      <c r="L597" t="s">
        <v>7964</v>
      </c>
      <c r="M597" t="s">
        <v>7965</v>
      </c>
      <c r="N597" t="s">
        <v>7966</v>
      </c>
      <c r="P597" t="s">
        <v>15964</v>
      </c>
    </row>
    <row r="598" spans="1:16">
      <c r="A598" t="s">
        <v>200</v>
      </c>
      <c r="B598" t="s">
        <v>4695</v>
      </c>
      <c r="C598" s="2">
        <v>120000000</v>
      </c>
      <c r="D598" s="2">
        <v>100814328</v>
      </c>
      <c r="E598" s="2">
        <v>227200000</v>
      </c>
      <c r="F598">
        <v>6</v>
      </c>
      <c r="G598">
        <v>27</v>
      </c>
      <c r="H598" t="s">
        <v>15927</v>
      </c>
      <c r="I598" t="s">
        <v>4600</v>
      </c>
      <c r="J598" t="s">
        <v>4857</v>
      </c>
      <c r="K598" t="s">
        <v>5652</v>
      </c>
      <c r="L598" t="s">
        <v>5258</v>
      </c>
      <c r="M598" t="s">
        <v>8005</v>
      </c>
      <c r="N598" t="s">
        <v>8006</v>
      </c>
      <c r="P598" t="s">
        <v>15964</v>
      </c>
    </row>
    <row r="599" spans="1:16">
      <c r="A599" t="s">
        <v>1443</v>
      </c>
      <c r="B599" t="s">
        <v>6635</v>
      </c>
      <c r="C599" s="2">
        <v>32000000</v>
      </c>
      <c r="D599" s="2">
        <v>173398518</v>
      </c>
      <c r="E599" s="2">
        <v>220236410</v>
      </c>
      <c r="F599">
        <v>11</v>
      </c>
      <c r="G599">
        <v>7</v>
      </c>
      <c r="H599" t="s">
        <v>15927</v>
      </c>
      <c r="I599" t="s">
        <v>4614</v>
      </c>
      <c r="J599" t="s">
        <v>4829</v>
      </c>
      <c r="K599" t="s">
        <v>5199</v>
      </c>
      <c r="L599" t="s">
        <v>5500</v>
      </c>
      <c r="M599" t="s">
        <v>7948</v>
      </c>
      <c r="N599" t="s">
        <v>7949</v>
      </c>
      <c r="P599" t="s">
        <v>15964</v>
      </c>
    </row>
    <row r="600" spans="1:16">
      <c r="A600" t="s">
        <v>153</v>
      </c>
      <c r="B600" t="s">
        <v>4677</v>
      </c>
      <c r="C600" s="2">
        <v>135000000</v>
      </c>
      <c r="D600" s="2">
        <v>93926386</v>
      </c>
      <c r="E600" s="2">
        <v>212912137</v>
      </c>
      <c r="F600">
        <v>11</v>
      </c>
      <c r="G600">
        <v>14</v>
      </c>
      <c r="H600" t="s">
        <v>15927</v>
      </c>
      <c r="I600" t="s">
        <v>4600</v>
      </c>
      <c r="J600" t="s">
        <v>4696</v>
      </c>
      <c r="K600" t="s">
        <v>5287</v>
      </c>
      <c r="L600" t="s">
        <v>8008</v>
      </c>
      <c r="M600" t="s">
        <v>8009</v>
      </c>
      <c r="N600" t="s">
        <v>8010</v>
      </c>
      <c r="P600" t="s">
        <v>15964</v>
      </c>
    </row>
    <row r="601" spans="1:16">
      <c r="A601" t="s">
        <v>548</v>
      </c>
      <c r="B601" t="s">
        <v>4695</v>
      </c>
      <c r="C601" s="2">
        <v>70000000</v>
      </c>
      <c r="D601" s="2">
        <v>116877597</v>
      </c>
      <c r="E601" s="2">
        <v>207154748</v>
      </c>
      <c r="F601">
        <v>8</v>
      </c>
      <c r="G601">
        <v>8</v>
      </c>
      <c r="H601" t="s">
        <v>15927</v>
      </c>
      <c r="I601" t="s">
        <v>4600</v>
      </c>
      <c r="J601" t="s">
        <v>4683</v>
      </c>
      <c r="K601" t="s">
        <v>4649</v>
      </c>
      <c r="L601" t="s">
        <v>7285</v>
      </c>
      <c r="M601" t="s">
        <v>7974</v>
      </c>
      <c r="N601" t="s">
        <v>7975</v>
      </c>
      <c r="P601" t="s">
        <v>15964</v>
      </c>
    </row>
    <row r="602" spans="1:16">
      <c r="A602" t="s">
        <v>770</v>
      </c>
      <c r="B602" t="s">
        <v>6856</v>
      </c>
      <c r="C602" s="2">
        <v>56000000</v>
      </c>
      <c r="D602" s="2">
        <v>135560942</v>
      </c>
      <c r="E602" s="2">
        <v>195660942</v>
      </c>
      <c r="F602">
        <v>4</v>
      </c>
      <c r="G602">
        <v>11</v>
      </c>
      <c r="H602" t="s">
        <v>15927</v>
      </c>
      <c r="I602" t="s">
        <v>4635</v>
      </c>
      <c r="J602">
        <v>0</v>
      </c>
      <c r="K602">
        <v>0</v>
      </c>
      <c r="L602">
        <v>0</v>
      </c>
      <c r="M602">
        <v>0</v>
      </c>
      <c r="N602">
        <v>0</v>
      </c>
      <c r="P602" t="s">
        <v>15964</v>
      </c>
    </row>
    <row r="603" spans="1:16">
      <c r="A603" t="s">
        <v>1114</v>
      </c>
      <c r="B603" t="s">
        <v>4677</v>
      </c>
      <c r="C603" s="2">
        <v>40000000</v>
      </c>
      <c r="D603" s="2">
        <v>138614544</v>
      </c>
      <c r="E603" s="2">
        <v>189714544</v>
      </c>
      <c r="F603">
        <v>12</v>
      </c>
      <c r="G603">
        <v>25</v>
      </c>
      <c r="H603" t="s">
        <v>15927</v>
      </c>
      <c r="I603" t="s">
        <v>4614</v>
      </c>
      <c r="J603" t="s">
        <v>4622</v>
      </c>
      <c r="K603" t="s">
        <v>5296</v>
      </c>
      <c r="L603" t="s">
        <v>4947</v>
      </c>
      <c r="M603" t="s">
        <v>7956</v>
      </c>
      <c r="N603" t="s">
        <v>7957</v>
      </c>
      <c r="P603" t="s">
        <v>15964</v>
      </c>
    </row>
    <row r="604" spans="1:16">
      <c r="A604" t="s">
        <v>419</v>
      </c>
      <c r="B604" t="s">
        <v>4677</v>
      </c>
      <c r="C604" s="2">
        <v>80000000</v>
      </c>
      <c r="D604" s="2">
        <v>102543518</v>
      </c>
      <c r="E604" s="2">
        <v>182782518</v>
      </c>
      <c r="F604">
        <v>2</v>
      </c>
      <c r="G604">
        <v>14</v>
      </c>
      <c r="H604" t="s">
        <v>15927</v>
      </c>
      <c r="I604" t="s">
        <v>4600</v>
      </c>
      <c r="J604" t="s">
        <v>5184</v>
      </c>
      <c r="K604" t="s">
        <v>6429</v>
      </c>
      <c r="L604" t="s">
        <v>6038</v>
      </c>
      <c r="M604" t="s">
        <v>8000</v>
      </c>
      <c r="N604" t="s">
        <v>8001</v>
      </c>
      <c r="P604" t="s">
        <v>15964</v>
      </c>
    </row>
    <row r="605" spans="1:16">
      <c r="A605" t="s">
        <v>474</v>
      </c>
      <c r="B605" t="s">
        <v>4677</v>
      </c>
      <c r="C605" s="2">
        <v>78000000</v>
      </c>
      <c r="D605" s="2">
        <v>66465204</v>
      </c>
      <c r="E605" s="2">
        <v>179265204</v>
      </c>
      <c r="F605">
        <v>7</v>
      </c>
      <c r="G605">
        <v>11</v>
      </c>
      <c r="H605" t="s">
        <v>15927</v>
      </c>
      <c r="I605" t="s">
        <v>4600</v>
      </c>
      <c r="J605" t="s">
        <v>4689</v>
      </c>
      <c r="K605" t="s">
        <v>4630</v>
      </c>
      <c r="L605" t="s">
        <v>8052</v>
      </c>
      <c r="M605" t="s">
        <v>8053</v>
      </c>
      <c r="N605" t="s">
        <v>8054</v>
      </c>
      <c r="P605" t="s">
        <v>15964</v>
      </c>
    </row>
    <row r="606" spans="1:16">
      <c r="A606" t="s">
        <v>874</v>
      </c>
      <c r="B606" t="s">
        <v>4660</v>
      </c>
      <c r="C606" s="2">
        <v>50000000</v>
      </c>
      <c r="D606" s="2">
        <v>105807520</v>
      </c>
      <c r="E606" s="2">
        <v>177079973</v>
      </c>
      <c r="F606">
        <v>2</v>
      </c>
      <c r="G606">
        <v>7</v>
      </c>
      <c r="H606" t="s">
        <v>15927</v>
      </c>
      <c r="I606" t="s">
        <v>4600</v>
      </c>
      <c r="J606" t="s">
        <v>4671</v>
      </c>
      <c r="K606" t="s">
        <v>5174</v>
      </c>
      <c r="L606" t="s">
        <v>7990</v>
      </c>
      <c r="M606" t="s">
        <v>7991</v>
      </c>
      <c r="N606" t="s">
        <v>7992</v>
      </c>
      <c r="P606" t="s">
        <v>15964</v>
      </c>
    </row>
    <row r="607" spans="1:16">
      <c r="A607" t="s">
        <v>793</v>
      </c>
      <c r="B607" t="e">
        <v>#N/A</v>
      </c>
      <c r="C607" s="2">
        <v>55000000</v>
      </c>
      <c r="D607" s="2">
        <v>70098138</v>
      </c>
      <c r="E607" s="2">
        <v>176469428</v>
      </c>
      <c r="F607">
        <v>10</v>
      </c>
      <c r="G607">
        <v>10</v>
      </c>
      <c r="H607" t="s">
        <v>15927</v>
      </c>
      <c r="I607" t="e">
        <v>#N/A</v>
      </c>
      <c r="J607" t="e">
        <v>#N/A</v>
      </c>
      <c r="K607" t="e">
        <v>#N/A</v>
      </c>
      <c r="L607" t="e">
        <v>#N/A</v>
      </c>
      <c r="M607" t="e">
        <v>#N/A</v>
      </c>
      <c r="N607" t="e">
        <v>#N/A</v>
      </c>
      <c r="P607" t="s">
        <v>4635</v>
      </c>
    </row>
    <row r="608" spans="1:16">
      <c r="A608" t="s">
        <v>671</v>
      </c>
      <c r="B608" t="s">
        <v>4660</v>
      </c>
      <c r="C608" s="2">
        <v>60000000</v>
      </c>
      <c r="D608" s="2">
        <v>106126012</v>
      </c>
      <c r="E608" s="2">
        <v>176262839</v>
      </c>
      <c r="F608">
        <v>5</v>
      </c>
      <c r="G608">
        <v>30</v>
      </c>
      <c r="H608" t="s">
        <v>15927</v>
      </c>
      <c r="I608" t="s">
        <v>4600</v>
      </c>
      <c r="J608" t="s">
        <v>4707</v>
      </c>
      <c r="K608" t="s">
        <v>4649</v>
      </c>
      <c r="L608" t="s">
        <v>6216</v>
      </c>
      <c r="M608" t="s">
        <v>7987</v>
      </c>
      <c r="N608" t="s">
        <v>7988</v>
      </c>
      <c r="P608" t="s">
        <v>15964</v>
      </c>
    </row>
    <row r="609" spans="1:16">
      <c r="A609" t="s">
        <v>1119</v>
      </c>
      <c r="B609" t="e">
        <v>#N/A</v>
      </c>
      <c r="C609" s="2">
        <v>40000000</v>
      </c>
      <c r="D609" s="2">
        <v>111760631</v>
      </c>
      <c r="E609" s="2">
        <v>167851995</v>
      </c>
      <c r="F609">
        <v>7</v>
      </c>
      <c r="G609">
        <v>25</v>
      </c>
      <c r="H609" t="s">
        <v>15927</v>
      </c>
      <c r="I609" t="e">
        <v>#N/A</v>
      </c>
      <c r="J609" t="e">
        <v>#N/A</v>
      </c>
      <c r="K609" t="e">
        <v>#N/A</v>
      </c>
      <c r="L609" t="e">
        <v>#N/A</v>
      </c>
      <c r="M609" t="e">
        <v>#N/A</v>
      </c>
      <c r="N609" t="e">
        <v>#N/A</v>
      </c>
      <c r="P609" t="s">
        <v>16173</v>
      </c>
    </row>
    <row r="610" spans="1:16">
      <c r="A610" t="s">
        <v>423</v>
      </c>
      <c r="B610" t="s">
        <v>6069</v>
      </c>
      <c r="C610" s="2">
        <v>80000000</v>
      </c>
      <c r="D610" s="2">
        <v>95632614</v>
      </c>
      <c r="E610" s="2">
        <v>165173909</v>
      </c>
      <c r="F610">
        <v>12</v>
      </c>
      <c r="G610">
        <v>25</v>
      </c>
      <c r="H610" t="s">
        <v>15927</v>
      </c>
      <c r="I610" t="s">
        <v>4635</v>
      </c>
      <c r="J610">
        <v>0</v>
      </c>
      <c r="K610">
        <v>0</v>
      </c>
      <c r="L610">
        <v>0</v>
      </c>
      <c r="M610">
        <v>0</v>
      </c>
      <c r="N610">
        <v>0</v>
      </c>
      <c r="P610" t="s">
        <v>15964</v>
      </c>
    </row>
    <row r="611" spans="1:16">
      <c r="A611" t="s">
        <v>2021</v>
      </c>
      <c r="B611" t="s">
        <v>4607</v>
      </c>
      <c r="C611" s="2">
        <v>20000000</v>
      </c>
      <c r="D611" s="2">
        <v>132675402</v>
      </c>
      <c r="E611" s="2">
        <v>164675402</v>
      </c>
      <c r="F611">
        <v>3</v>
      </c>
      <c r="G611">
        <v>7</v>
      </c>
      <c r="H611" t="s">
        <v>15927</v>
      </c>
      <c r="I611" t="s">
        <v>4600</v>
      </c>
      <c r="J611" t="s">
        <v>4846</v>
      </c>
      <c r="K611" t="s">
        <v>4690</v>
      </c>
      <c r="L611" t="s">
        <v>5337</v>
      </c>
      <c r="M611" t="s">
        <v>6235</v>
      </c>
      <c r="N611" t="s">
        <v>7959</v>
      </c>
      <c r="P611" t="s">
        <v>15964</v>
      </c>
    </row>
    <row r="612" spans="1:16">
      <c r="A612" t="s">
        <v>672</v>
      </c>
      <c r="B612" t="s">
        <v>6856</v>
      </c>
      <c r="C612" s="2">
        <v>60000000</v>
      </c>
      <c r="D612" s="2">
        <v>104148781</v>
      </c>
      <c r="E612" s="2">
        <v>164285587</v>
      </c>
      <c r="F612">
        <v>5</v>
      </c>
      <c r="G612">
        <v>9</v>
      </c>
      <c r="H612" t="s">
        <v>15927</v>
      </c>
      <c r="I612" t="s">
        <v>4614</v>
      </c>
      <c r="J612" t="s">
        <v>4779</v>
      </c>
      <c r="K612" t="s">
        <v>5296</v>
      </c>
      <c r="L612" t="s">
        <v>6131</v>
      </c>
      <c r="M612" t="s">
        <v>7115</v>
      </c>
      <c r="N612" t="s">
        <v>7998</v>
      </c>
      <c r="P612" t="s">
        <v>15964</v>
      </c>
    </row>
    <row r="613" spans="1:16">
      <c r="A613" t="s">
        <v>1041</v>
      </c>
      <c r="B613" t="s">
        <v>4621</v>
      </c>
      <c r="C613" s="2">
        <v>45000000</v>
      </c>
      <c r="D613" s="2">
        <v>28013509</v>
      </c>
      <c r="E613" s="2">
        <v>163126676</v>
      </c>
      <c r="F613">
        <v>7</v>
      </c>
      <c r="G613">
        <v>18</v>
      </c>
      <c r="H613" t="s">
        <v>15927</v>
      </c>
      <c r="I613" t="s">
        <v>4614</v>
      </c>
      <c r="J613" t="s">
        <v>5367</v>
      </c>
      <c r="K613" t="s">
        <v>5652</v>
      </c>
      <c r="L613" t="s">
        <v>8228</v>
      </c>
      <c r="M613" t="s">
        <v>8229</v>
      </c>
      <c r="N613" t="s">
        <v>8230</v>
      </c>
      <c r="P613" t="s">
        <v>15964</v>
      </c>
    </row>
    <row r="614" spans="1:16">
      <c r="A614" t="s">
        <v>1715</v>
      </c>
      <c r="B614" t="s">
        <v>4607</v>
      </c>
      <c r="C614" s="2">
        <v>26000000</v>
      </c>
      <c r="D614" s="2">
        <v>110222438</v>
      </c>
      <c r="E614" s="2">
        <v>160822438</v>
      </c>
      <c r="F614">
        <v>8</v>
      </c>
      <c r="G614">
        <v>6</v>
      </c>
      <c r="H614" t="s">
        <v>15927</v>
      </c>
      <c r="I614" t="s">
        <v>4614</v>
      </c>
      <c r="J614" t="s">
        <v>5159</v>
      </c>
      <c r="K614" t="s">
        <v>5199</v>
      </c>
      <c r="L614" t="s">
        <v>5580</v>
      </c>
      <c r="M614" t="s">
        <v>7981</v>
      </c>
      <c r="N614" t="s">
        <v>7982</v>
      </c>
      <c r="P614" t="s">
        <v>15964</v>
      </c>
    </row>
    <row r="615" spans="1:16">
      <c r="A615" t="s">
        <v>337</v>
      </c>
      <c r="B615" t="e">
        <v>#N/A</v>
      </c>
      <c r="C615" s="2">
        <v>90000000</v>
      </c>
      <c r="D615" s="2">
        <v>65653758</v>
      </c>
      <c r="E615" s="2">
        <v>157092943</v>
      </c>
      <c r="F615">
        <v>7</v>
      </c>
      <c r="G615">
        <v>25</v>
      </c>
      <c r="H615" t="s">
        <v>15927</v>
      </c>
      <c r="I615" t="e">
        <v>#N/A</v>
      </c>
      <c r="J615" t="e">
        <v>#N/A</v>
      </c>
      <c r="K615" t="e">
        <v>#N/A</v>
      </c>
      <c r="L615" t="e">
        <v>#N/A</v>
      </c>
      <c r="M615" t="e">
        <v>#N/A</v>
      </c>
      <c r="N615" t="e">
        <v>#N/A</v>
      </c>
      <c r="P615" t="s">
        <v>4635</v>
      </c>
    </row>
    <row r="616" spans="1:16">
      <c r="A616" t="s">
        <v>1500</v>
      </c>
      <c r="B616" t="s">
        <v>4628</v>
      </c>
      <c r="C616" s="2">
        <v>30000000</v>
      </c>
      <c r="D616" s="2">
        <v>90135191</v>
      </c>
      <c r="E616" s="2">
        <v>156822020</v>
      </c>
      <c r="F616">
        <v>10</v>
      </c>
      <c r="G616">
        <v>8</v>
      </c>
      <c r="H616" t="s">
        <v>15927</v>
      </c>
      <c r="I616" t="s">
        <v>4682</v>
      </c>
      <c r="J616" t="s">
        <v>4696</v>
      </c>
      <c r="K616" t="s">
        <v>5728</v>
      </c>
      <c r="L616" t="s">
        <v>5680</v>
      </c>
      <c r="M616" t="s">
        <v>8013</v>
      </c>
      <c r="N616" t="s">
        <v>8014</v>
      </c>
      <c r="P616" t="s">
        <v>15964</v>
      </c>
    </row>
    <row r="617" spans="1:16">
      <c r="A617" t="s">
        <v>1004</v>
      </c>
      <c r="B617" t="s">
        <v>7419</v>
      </c>
      <c r="C617" s="2">
        <v>45000000</v>
      </c>
      <c r="D617" s="2">
        <v>110000082</v>
      </c>
      <c r="E617" s="2">
        <v>155200000</v>
      </c>
      <c r="F617">
        <v>10</v>
      </c>
      <c r="G617">
        <v>24</v>
      </c>
      <c r="H617" t="s">
        <v>15927</v>
      </c>
      <c r="I617" t="s">
        <v>4600</v>
      </c>
      <c r="J617" t="s">
        <v>6879</v>
      </c>
      <c r="K617" t="s">
        <v>4690</v>
      </c>
      <c r="L617" t="s">
        <v>7074</v>
      </c>
      <c r="M617" t="s">
        <v>7984</v>
      </c>
      <c r="N617" t="s">
        <v>7985</v>
      </c>
      <c r="P617" t="s">
        <v>15964</v>
      </c>
    </row>
    <row r="618" spans="1:16">
      <c r="A618" t="s">
        <v>353</v>
      </c>
      <c r="B618" t="s">
        <v>4621</v>
      </c>
      <c r="C618" s="2">
        <v>86000000</v>
      </c>
      <c r="D618" s="2">
        <v>120277854</v>
      </c>
      <c r="E618" s="2">
        <v>148715342</v>
      </c>
      <c r="F618">
        <v>7</v>
      </c>
      <c r="G618">
        <v>25</v>
      </c>
      <c r="H618" t="s">
        <v>15927</v>
      </c>
      <c r="I618" t="s">
        <v>4600</v>
      </c>
      <c r="J618" t="s">
        <v>5779</v>
      </c>
      <c r="K618" t="s">
        <v>7970</v>
      </c>
      <c r="L618" t="s">
        <v>5041</v>
      </c>
      <c r="M618" t="s">
        <v>7971</v>
      </c>
      <c r="N618" t="s">
        <v>7972</v>
      </c>
      <c r="P618" t="s">
        <v>15964</v>
      </c>
    </row>
    <row r="619" spans="1:16">
      <c r="A619" t="s">
        <v>621</v>
      </c>
      <c r="B619" t="s">
        <v>6856</v>
      </c>
      <c r="C619" s="2">
        <v>65000000</v>
      </c>
      <c r="D619" s="2">
        <v>63803100</v>
      </c>
      <c r="E619" s="2">
        <v>141205169</v>
      </c>
      <c r="F619">
        <v>12</v>
      </c>
      <c r="G619">
        <v>19</v>
      </c>
      <c r="H619" t="s">
        <v>15927</v>
      </c>
      <c r="I619" t="s">
        <v>4600</v>
      </c>
      <c r="J619" t="s">
        <v>4683</v>
      </c>
      <c r="K619" t="s">
        <v>4572</v>
      </c>
      <c r="L619" t="s">
        <v>5873</v>
      </c>
      <c r="M619" t="s">
        <v>8057</v>
      </c>
      <c r="N619" t="s">
        <v>8058</v>
      </c>
      <c r="P619" t="s">
        <v>15964</v>
      </c>
    </row>
    <row r="620" spans="1:16">
      <c r="A620" t="s">
        <v>2045</v>
      </c>
      <c r="B620" t="s">
        <v>4607</v>
      </c>
      <c r="C620" s="2">
        <v>20000000</v>
      </c>
      <c r="D620" s="2">
        <v>47901582</v>
      </c>
      <c r="E620" s="2">
        <v>135703599</v>
      </c>
      <c r="F620">
        <v>2</v>
      </c>
      <c r="G620">
        <v>14</v>
      </c>
      <c r="H620" t="s">
        <v>15927</v>
      </c>
      <c r="I620" t="s">
        <v>4636</v>
      </c>
      <c r="J620" t="s">
        <v>8113</v>
      </c>
      <c r="K620" t="s">
        <v>8114</v>
      </c>
      <c r="L620" t="s">
        <v>8115</v>
      </c>
      <c r="M620" t="s">
        <v>8116</v>
      </c>
      <c r="N620" t="s">
        <v>8117</v>
      </c>
      <c r="P620" t="s">
        <v>15964</v>
      </c>
    </row>
    <row r="621" spans="1:16">
      <c r="A621" t="s">
        <v>241</v>
      </c>
      <c r="B621" t="s">
        <v>4621</v>
      </c>
      <c r="C621" s="2">
        <v>109000000</v>
      </c>
      <c r="D621" s="2">
        <v>101018283</v>
      </c>
      <c r="E621" s="2">
        <v>133818283</v>
      </c>
      <c r="F621">
        <v>11</v>
      </c>
      <c r="G621">
        <v>21</v>
      </c>
      <c r="H621" t="s">
        <v>15927</v>
      </c>
      <c r="I621" t="s">
        <v>4829</v>
      </c>
      <c r="J621" t="s">
        <v>4829</v>
      </c>
      <c r="K621" t="s">
        <v>4581</v>
      </c>
      <c r="L621" t="s">
        <v>4829</v>
      </c>
      <c r="M621" t="s">
        <v>4829</v>
      </c>
      <c r="N621" t="s">
        <v>8003</v>
      </c>
      <c r="P621" t="s">
        <v>15964</v>
      </c>
    </row>
    <row r="622" spans="1:16">
      <c r="A622" t="s">
        <v>2030</v>
      </c>
      <c r="B622" t="e">
        <v>#N/A</v>
      </c>
      <c r="C622" s="2">
        <v>20000000</v>
      </c>
      <c r="D622" s="2">
        <v>81261177</v>
      </c>
      <c r="E622" s="2">
        <v>131945303</v>
      </c>
      <c r="F622">
        <v>10</v>
      </c>
      <c r="G622">
        <v>3</v>
      </c>
      <c r="H622" t="s">
        <v>15927</v>
      </c>
      <c r="I622" t="e">
        <v>#N/A</v>
      </c>
      <c r="J622" t="e">
        <v>#N/A</v>
      </c>
      <c r="K622" t="e">
        <v>#N/A</v>
      </c>
      <c r="L622" t="e">
        <v>#N/A</v>
      </c>
      <c r="M622" t="e">
        <v>#N/A</v>
      </c>
      <c r="N622" t="e">
        <v>#N/A</v>
      </c>
      <c r="P622" t="s">
        <v>4635</v>
      </c>
    </row>
    <row r="623" spans="1:16">
      <c r="A623" t="s">
        <v>783</v>
      </c>
      <c r="B623" t="s">
        <v>4621</v>
      </c>
      <c r="C623" s="2">
        <v>55000000</v>
      </c>
      <c r="D623" s="2">
        <v>104354205</v>
      </c>
      <c r="E623" s="2">
        <v>126425115</v>
      </c>
      <c r="F623">
        <v>8</v>
      </c>
      <c r="G623">
        <v>1</v>
      </c>
      <c r="H623" t="s">
        <v>15927</v>
      </c>
      <c r="I623" t="s">
        <v>4682</v>
      </c>
      <c r="J623" t="s">
        <v>4984</v>
      </c>
      <c r="K623" t="s">
        <v>5174</v>
      </c>
      <c r="L623" t="s">
        <v>7994</v>
      </c>
      <c r="M623" t="s">
        <v>7995</v>
      </c>
      <c r="N623" t="s">
        <v>7996</v>
      </c>
      <c r="P623" t="s">
        <v>15964</v>
      </c>
    </row>
    <row r="624" spans="1:16">
      <c r="A624" t="s">
        <v>1757</v>
      </c>
      <c r="B624" t="e">
        <v>#N/A</v>
      </c>
      <c r="C624" s="2">
        <v>25000000</v>
      </c>
      <c r="D624" s="2">
        <v>90639088</v>
      </c>
      <c r="E624" s="2">
        <v>125339088</v>
      </c>
      <c r="F624">
        <v>7</v>
      </c>
      <c r="G624">
        <v>2</v>
      </c>
      <c r="H624" t="s">
        <v>15927</v>
      </c>
      <c r="I624" t="e">
        <v>#N/A</v>
      </c>
      <c r="J624" t="e">
        <v>#N/A</v>
      </c>
      <c r="K624" t="e">
        <v>#N/A</v>
      </c>
      <c r="L624" t="e">
        <v>#N/A</v>
      </c>
      <c r="M624" t="e">
        <v>#N/A</v>
      </c>
      <c r="N624" t="e">
        <v>#N/A</v>
      </c>
      <c r="P624" t="s">
        <v>16174</v>
      </c>
    </row>
    <row r="625" spans="1:16">
      <c r="A625" t="s">
        <v>558</v>
      </c>
      <c r="B625" t="s">
        <v>4695</v>
      </c>
      <c r="C625" s="2">
        <v>70000000</v>
      </c>
      <c r="D625" s="2">
        <v>66432867</v>
      </c>
      <c r="E625" s="2">
        <v>123954323</v>
      </c>
      <c r="F625">
        <v>12</v>
      </c>
      <c r="G625">
        <v>10</v>
      </c>
      <c r="H625" t="s">
        <v>15927</v>
      </c>
      <c r="I625" t="s">
        <v>4600</v>
      </c>
      <c r="J625" t="s">
        <v>4833</v>
      </c>
      <c r="K625" t="s">
        <v>5751</v>
      </c>
      <c r="L625" t="s">
        <v>5195</v>
      </c>
      <c r="M625" t="s">
        <v>8049</v>
      </c>
      <c r="N625" t="s">
        <v>8050</v>
      </c>
      <c r="P625" t="s">
        <v>15964</v>
      </c>
    </row>
    <row r="626" spans="1:16">
      <c r="A626" t="s">
        <v>727</v>
      </c>
      <c r="B626" t="s">
        <v>4621</v>
      </c>
      <c r="C626" s="2">
        <v>60000000</v>
      </c>
      <c r="D626" s="2">
        <v>35327628</v>
      </c>
      <c r="E626" s="2">
        <v>121327628</v>
      </c>
      <c r="F626">
        <v>10</v>
      </c>
      <c r="G626">
        <v>10</v>
      </c>
      <c r="H626" t="s">
        <v>15927</v>
      </c>
      <c r="I626" t="s">
        <v>4600</v>
      </c>
      <c r="J626" t="s">
        <v>4763</v>
      </c>
      <c r="K626" t="s">
        <v>5850</v>
      </c>
      <c r="L626" t="s">
        <v>6535</v>
      </c>
      <c r="M626" t="s">
        <v>8176</v>
      </c>
      <c r="N626" t="s">
        <v>8177</v>
      </c>
      <c r="P626" t="s">
        <v>15964</v>
      </c>
    </row>
    <row r="627" spans="1:16">
      <c r="A627" t="s">
        <v>3594</v>
      </c>
      <c r="B627" t="s">
        <v>5023</v>
      </c>
      <c r="C627" s="2">
        <v>4000000</v>
      </c>
      <c r="D627" s="2">
        <v>44585453</v>
      </c>
      <c r="E627" s="2">
        <v>117085297</v>
      </c>
      <c r="F627">
        <v>9</v>
      </c>
      <c r="G627">
        <v>12</v>
      </c>
      <c r="H627" t="s">
        <v>15927</v>
      </c>
      <c r="I627" t="s">
        <v>4682</v>
      </c>
      <c r="J627" t="s">
        <v>4713</v>
      </c>
      <c r="K627" t="s">
        <v>4572</v>
      </c>
      <c r="L627" t="s">
        <v>8126</v>
      </c>
      <c r="M627" t="s">
        <v>8126</v>
      </c>
      <c r="N627" t="s">
        <v>8127</v>
      </c>
      <c r="P627" t="s">
        <v>15964</v>
      </c>
    </row>
    <row r="628" spans="1:16">
      <c r="A628" t="s">
        <v>1760</v>
      </c>
      <c r="B628" t="s">
        <v>6635</v>
      </c>
      <c r="C628" s="2">
        <v>25000000</v>
      </c>
      <c r="D628" s="2">
        <v>82622655</v>
      </c>
      <c r="E628" s="2">
        <v>114576403</v>
      </c>
      <c r="F628">
        <v>8</v>
      </c>
      <c r="G628">
        <v>15</v>
      </c>
      <c r="H628" t="s">
        <v>15927</v>
      </c>
      <c r="I628" t="s">
        <v>4829</v>
      </c>
      <c r="J628" t="s">
        <v>4829</v>
      </c>
      <c r="K628" t="s">
        <v>6135</v>
      </c>
      <c r="L628" t="s">
        <v>4829</v>
      </c>
      <c r="M628" t="s">
        <v>4829</v>
      </c>
      <c r="N628" t="s">
        <v>8022</v>
      </c>
      <c r="P628" t="s">
        <v>15964</v>
      </c>
    </row>
    <row r="629" spans="1:16">
      <c r="A629" t="s">
        <v>3053</v>
      </c>
      <c r="B629" t="s">
        <v>6635</v>
      </c>
      <c r="C629" s="2">
        <v>9000000</v>
      </c>
      <c r="D629" s="2">
        <v>80571655</v>
      </c>
      <c r="E629" s="2">
        <v>107967319</v>
      </c>
      <c r="F629">
        <v>10</v>
      </c>
      <c r="G629">
        <v>17</v>
      </c>
      <c r="H629" t="s">
        <v>15927</v>
      </c>
      <c r="I629" t="s">
        <v>4682</v>
      </c>
      <c r="J629" t="s">
        <v>4622</v>
      </c>
      <c r="K629" t="s">
        <v>4579</v>
      </c>
      <c r="L629" t="s">
        <v>8028</v>
      </c>
      <c r="M629" t="s">
        <v>8029</v>
      </c>
      <c r="N629" t="s">
        <v>8030</v>
      </c>
      <c r="P629" t="s">
        <v>15964</v>
      </c>
    </row>
    <row r="630" spans="1:16">
      <c r="A630" t="s">
        <v>704</v>
      </c>
      <c r="B630" t="s">
        <v>4660</v>
      </c>
      <c r="C630" s="2">
        <v>60000000</v>
      </c>
      <c r="D630" s="2">
        <v>53789313</v>
      </c>
      <c r="E630" s="2">
        <v>98819789</v>
      </c>
      <c r="F630">
        <v>12</v>
      </c>
      <c r="G630">
        <v>25</v>
      </c>
      <c r="H630" t="s">
        <v>15927</v>
      </c>
      <c r="I630" t="s">
        <v>4600</v>
      </c>
      <c r="J630" t="s">
        <v>4723</v>
      </c>
      <c r="K630" t="s">
        <v>5762</v>
      </c>
      <c r="L630" t="s">
        <v>8084</v>
      </c>
      <c r="M630" t="s">
        <v>8085</v>
      </c>
      <c r="N630" t="s">
        <v>8086</v>
      </c>
      <c r="P630" t="s">
        <v>15964</v>
      </c>
    </row>
    <row r="631" spans="1:16">
      <c r="A631" t="s">
        <v>2833</v>
      </c>
      <c r="B631" t="s">
        <v>4677</v>
      </c>
      <c r="C631" s="2">
        <v>11000000</v>
      </c>
      <c r="D631" s="2">
        <v>46566212</v>
      </c>
      <c r="E631" s="2">
        <v>97837138</v>
      </c>
      <c r="F631">
        <v>4</v>
      </c>
      <c r="G631">
        <v>4</v>
      </c>
      <c r="H631" t="s">
        <v>15927</v>
      </c>
      <c r="I631" t="s">
        <v>4635</v>
      </c>
      <c r="J631">
        <v>0</v>
      </c>
      <c r="K631">
        <v>0</v>
      </c>
      <c r="L631">
        <v>0</v>
      </c>
      <c r="M631">
        <v>0</v>
      </c>
      <c r="N631">
        <v>0</v>
      </c>
      <c r="P631" t="s">
        <v>15964</v>
      </c>
    </row>
    <row r="632" spans="1:16">
      <c r="A632" t="s">
        <v>1626</v>
      </c>
      <c r="B632" t="s">
        <v>4695</v>
      </c>
      <c r="C632" s="2">
        <v>29000000</v>
      </c>
      <c r="D632" s="2">
        <v>56330657</v>
      </c>
      <c r="E632" s="2">
        <v>97413527</v>
      </c>
      <c r="F632">
        <v>9</v>
      </c>
      <c r="G632">
        <v>12</v>
      </c>
      <c r="H632" t="s">
        <v>15927</v>
      </c>
      <c r="I632" t="s">
        <v>4682</v>
      </c>
      <c r="J632" t="s">
        <v>4615</v>
      </c>
      <c r="K632" t="s">
        <v>4795</v>
      </c>
      <c r="L632" t="s">
        <v>5653</v>
      </c>
      <c r="M632" t="s">
        <v>5653</v>
      </c>
      <c r="N632" t="s">
        <v>8079</v>
      </c>
      <c r="P632" t="s">
        <v>15964</v>
      </c>
    </row>
    <row r="633" spans="1:16">
      <c r="A633" t="s">
        <v>1956</v>
      </c>
      <c r="B633" t="s">
        <v>4977</v>
      </c>
      <c r="C633" s="2">
        <v>22000000</v>
      </c>
      <c r="D633" s="2">
        <v>51970690</v>
      </c>
      <c r="E633" s="2">
        <v>95708457</v>
      </c>
      <c r="F633">
        <v>9</v>
      </c>
      <c r="G633">
        <v>19</v>
      </c>
      <c r="H633" t="s">
        <v>15927</v>
      </c>
      <c r="I633" t="s">
        <v>4682</v>
      </c>
      <c r="J633" t="s">
        <v>4728</v>
      </c>
      <c r="K633" t="s">
        <v>8098</v>
      </c>
      <c r="L633" t="s">
        <v>6744</v>
      </c>
      <c r="M633" t="s">
        <v>8099</v>
      </c>
      <c r="N633" t="s">
        <v>8100</v>
      </c>
      <c r="P633" t="s">
        <v>15964</v>
      </c>
    </row>
    <row r="634" spans="1:16">
      <c r="A634" t="s">
        <v>284</v>
      </c>
      <c r="B634" t="s">
        <v>4621</v>
      </c>
      <c r="C634" s="2">
        <v>100000000</v>
      </c>
      <c r="D634" s="2">
        <v>48417850</v>
      </c>
      <c r="E634" s="2">
        <v>95255485</v>
      </c>
      <c r="F634">
        <v>12</v>
      </c>
      <c r="G634">
        <v>25</v>
      </c>
      <c r="H634" t="s">
        <v>15927</v>
      </c>
      <c r="I634" t="s">
        <v>4614</v>
      </c>
      <c r="J634" t="s">
        <v>5013</v>
      </c>
      <c r="K634" t="s">
        <v>4655</v>
      </c>
      <c r="L634" t="s">
        <v>6279</v>
      </c>
      <c r="M634" t="s">
        <v>8107</v>
      </c>
      <c r="N634" t="s">
        <v>8108</v>
      </c>
      <c r="P634" t="s">
        <v>15964</v>
      </c>
    </row>
    <row r="635" spans="1:16">
      <c r="A635" t="s">
        <v>695</v>
      </c>
      <c r="B635" t="s">
        <v>4628</v>
      </c>
      <c r="C635" s="2">
        <v>60000000</v>
      </c>
      <c r="D635" s="2">
        <v>66723216</v>
      </c>
      <c r="E635" s="2">
        <v>90723216</v>
      </c>
      <c r="F635">
        <v>1</v>
      </c>
      <c r="G635">
        <v>17</v>
      </c>
      <c r="H635" t="s">
        <v>15927</v>
      </c>
      <c r="I635" t="s">
        <v>4614</v>
      </c>
      <c r="J635" t="s">
        <v>4903</v>
      </c>
      <c r="K635" t="s">
        <v>5652</v>
      </c>
      <c r="L635" t="s">
        <v>8045</v>
      </c>
      <c r="M635" t="s">
        <v>8046</v>
      </c>
      <c r="N635" t="s">
        <v>8047</v>
      </c>
      <c r="P635" t="s">
        <v>15964</v>
      </c>
    </row>
    <row r="636" spans="1:16">
      <c r="A636" t="s">
        <v>1728</v>
      </c>
      <c r="B636" t="s">
        <v>6635</v>
      </c>
      <c r="C636" s="2">
        <v>26000000</v>
      </c>
      <c r="D636" s="2">
        <v>46896664</v>
      </c>
      <c r="E636" s="2">
        <v>90396664</v>
      </c>
      <c r="F636">
        <v>1</v>
      </c>
      <c r="G636">
        <v>31</v>
      </c>
      <c r="H636" t="s">
        <v>15927</v>
      </c>
      <c r="I636" t="s">
        <v>4682</v>
      </c>
      <c r="J636" t="s">
        <v>5460</v>
      </c>
      <c r="K636" t="s">
        <v>4878</v>
      </c>
      <c r="L636" t="s">
        <v>6228</v>
      </c>
      <c r="M636" t="s">
        <v>8122</v>
      </c>
      <c r="N636" t="s">
        <v>8123</v>
      </c>
      <c r="P636" t="s">
        <v>15964</v>
      </c>
    </row>
    <row r="637" spans="1:16">
      <c r="A637" t="s">
        <v>896</v>
      </c>
      <c r="B637" t="s">
        <v>4607</v>
      </c>
      <c r="C637" s="2">
        <v>50000000</v>
      </c>
      <c r="D637" s="2">
        <v>60470220</v>
      </c>
      <c r="E637" s="2">
        <v>88316835</v>
      </c>
      <c r="F637">
        <v>2</v>
      </c>
      <c r="G637">
        <v>7</v>
      </c>
      <c r="H637" t="s">
        <v>15927</v>
      </c>
      <c r="I637" t="s">
        <v>4600</v>
      </c>
      <c r="J637" t="s">
        <v>4872</v>
      </c>
      <c r="K637" t="s">
        <v>5652</v>
      </c>
      <c r="L637" t="s">
        <v>5692</v>
      </c>
      <c r="M637" t="s">
        <v>8060</v>
      </c>
      <c r="N637" t="s">
        <v>8061</v>
      </c>
      <c r="P637" t="s">
        <v>15964</v>
      </c>
    </row>
    <row r="638" spans="1:16">
      <c r="A638" t="s">
        <v>1892</v>
      </c>
      <c r="B638" t="s">
        <v>7347</v>
      </c>
      <c r="C638" s="2">
        <v>24000000</v>
      </c>
      <c r="D638" s="2">
        <v>75155000</v>
      </c>
      <c r="E638" s="2">
        <v>86765463</v>
      </c>
      <c r="F638">
        <v>2</v>
      </c>
      <c r="G638">
        <v>21</v>
      </c>
      <c r="H638" t="s">
        <v>15927</v>
      </c>
      <c r="I638" t="s">
        <v>4682</v>
      </c>
      <c r="J638" t="s">
        <v>4812</v>
      </c>
      <c r="K638" t="s">
        <v>4690</v>
      </c>
      <c r="L638" t="s">
        <v>4764</v>
      </c>
      <c r="M638" t="s">
        <v>8035</v>
      </c>
      <c r="N638" t="s">
        <v>8036</v>
      </c>
      <c r="P638" t="s">
        <v>15964</v>
      </c>
    </row>
    <row r="639" spans="1:16">
      <c r="A639" t="s">
        <v>507</v>
      </c>
      <c r="B639" t="s">
        <v>6856</v>
      </c>
      <c r="C639" s="2">
        <v>75000000</v>
      </c>
      <c r="D639" s="2">
        <v>43632458</v>
      </c>
      <c r="E639" s="2">
        <v>85632458</v>
      </c>
      <c r="F639">
        <v>3</v>
      </c>
      <c r="G639">
        <v>7</v>
      </c>
      <c r="H639" t="s">
        <v>15927</v>
      </c>
      <c r="I639" t="s">
        <v>4682</v>
      </c>
      <c r="J639" t="s">
        <v>4728</v>
      </c>
      <c r="K639" t="s">
        <v>4840</v>
      </c>
      <c r="L639" t="s">
        <v>4796</v>
      </c>
      <c r="M639" t="s">
        <v>8129</v>
      </c>
      <c r="N639" t="s">
        <v>8130</v>
      </c>
      <c r="P639" t="s">
        <v>15964</v>
      </c>
    </row>
    <row r="640" spans="1:16">
      <c r="A640" t="s">
        <v>3127</v>
      </c>
      <c r="B640" t="e">
        <v>#N/A</v>
      </c>
      <c r="C640" s="2">
        <v>8000000</v>
      </c>
      <c r="D640" s="2">
        <v>45064915</v>
      </c>
      <c r="E640" s="2">
        <v>82955633</v>
      </c>
      <c r="F640">
        <v>6</v>
      </c>
      <c r="G640">
        <v>27</v>
      </c>
      <c r="H640" t="s">
        <v>15927</v>
      </c>
      <c r="I640" t="e">
        <v>#N/A</v>
      </c>
      <c r="J640" t="e">
        <v>#N/A</v>
      </c>
      <c r="K640" t="e">
        <v>#N/A</v>
      </c>
      <c r="L640" t="e">
        <v>#N/A</v>
      </c>
      <c r="M640" t="e">
        <v>#N/A</v>
      </c>
      <c r="N640" t="e">
        <v>#N/A</v>
      </c>
      <c r="P640" t="s">
        <v>4635</v>
      </c>
    </row>
    <row r="641" spans="1:16">
      <c r="A641" t="s">
        <v>1651</v>
      </c>
      <c r="B641" t="s">
        <v>4695</v>
      </c>
      <c r="C641" s="2">
        <v>28000000</v>
      </c>
      <c r="D641" s="2">
        <v>52131264</v>
      </c>
      <c r="E641" s="2">
        <v>82183683</v>
      </c>
      <c r="F641">
        <v>4</v>
      </c>
      <c r="G641">
        <v>25</v>
      </c>
      <c r="H641" t="s">
        <v>15927</v>
      </c>
      <c r="I641" t="s">
        <v>4682</v>
      </c>
      <c r="J641" t="s">
        <v>5460</v>
      </c>
      <c r="K641" t="s">
        <v>5811</v>
      </c>
      <c r="L641" t="s">
        <v>4719</v>
      </c>
      <c r="M641" t="s">
        <v>8095</v>
      </c>
      <c r="N641" t="s">
        <v>8096</v>
      </c>
      <c r="P641" t="s">
        <v>15964</v>
      </c>
    </row>
    <row r="642" spans="1:16">
      <c r="A642" t="s">
        <v>378</v>
      </c>
      <c r="B642" t="s">
        <v>4621</v>
      </c>
      <c r="C642" s="2">
        <v>85000000</v>
      </c>
      <c r="D642" s="2">
        <v>47641743</v>
      </c>
      <c r="E642" s="2">
        <v>80831893</v>
      </c>
      <c r="F642">
        <v>9</v>
      </c>
      <c r="G642">
        <v>26</v>
      </c>
      <c r="H642" t="s">
        <v>15927</v>
      </c>
      <c r="I642" t="s">
        <v>4600</v>
      </c>
      <c r="J642" t="s">
        <v>4637</v>
      </c>
      <c r="K642" t="s">
        <v>5652</v>
      </c>
      <c r="L642" t="s">
        <v>4730</v>
      </c>
      <c r="M642" t="s">
        <v>8119</v>
      </c>
      <c r="N642" t="s">
        <v>8120</v>
      </c>
      <c r="P642" t="s">
        <v>15964</v>
      </c>
    </row>
    <row r="643" spans="1:16">
      <c r="A643" t="s">
        <v>739</v>
      </c>
      <c r="B643" t="s">
        <v>7347</v>
      </c>
      <c r="C643" s="2">
        <v>60000000</v>
      </c>
      <c r="D643" s="2">
        <v>26483452</v>
      </c>
      <c r="E643" s="2">
        <v>80767884</v>
      </c>
      <c r="F643">
        <v>7</v>
      </c>
      <c r="G643">
        <v>2</v>
      </c>
      <c r="H643" t="s">
        <v>15927</v>
      </c>
      <c r="I643" t="s">
        <v>4614</v>
      </c>
      <c r="J643" t="s">
        <v>4957</v>
      </c>
      <c r="K643" t="s">
        <v>4616</v>
      </c>
      <c r="L643" t="s">
        <v>8242</v>
      </c>
      <c r="M643" t="s">
        <v>8243</v>
      </c>
      <c r="N643" t="s">
        <v>8244</v>
      </c>
      <c r="P643" t="s">
        <v>15964</v>
      </c>
    </row>
    <row r="644" spans="1:16">
      <c r="A644" t="s">
        <v>2250</v>
      </c>
      <c r="B644" t="s">
        <v>7419</v>
      </c>
      <c r="C644" s="2">
        <v>18000000</v>
      </c>
      <c r="D644" s="2">
        <v>60060328</v>
      </c>
      <c r="E644" s="2">
        <v>77147031</v>
      </c>
      <c r="F644">
        <v>11</v>
      </c>
      <c r="G644">
        <v>26</v>
      </c>
      <c r="H644" t="s">
        <v>15927</v>
      </c>
      <c r="I644" t="s">
        <v>4682</v>
      </c>
      <c r="J644" t="s">
        <v>4812</v>
      </c>
      <c r="K644" t="s">
        <v>6339</v>
      </c>
      <c r="L644" t="s">
        <v>8063</v>
      </c>
      <c r="M644" t="s">
        <v>5525</v>
      </c>
      <c r="N644" t="s">
        <v>8064</v>
      </c>
      <c r="P644" t="s">
        <v>15964</v>
      </c>
    </row>
    <row r="645" spans="1:16">
      <c r="A645" t="s">
        <v>591</v>
      </c>
      <c r="B645" t="s">
        <v>4628</v>
      </c>
      <c r="C645" s="2">
        <v>68000000</v>
      </c>
      <c r="D645" s="2">
        <v>33685268</v>
      </c>
      <c r="E645" s="2">
        <v>75685268</v>
      </c>
      <c r="F645">
        <v>3</v>
      </c>
      <c r="G645">
        <v>21</v>
      </c>
      <c r="H645" t="s">
        <v>15927</v>
      </c>
      <c r="I645" t="s">
        <v>4682</v>
      </c>
      <c r="J645" t="s">
        <v>4773</v>
      </c>
      <c r="K645" t="s">
        <v>8196</v>
      </c>
      <c r="L645" t="s">
        <v>8197</v>
      </c>
      <c r="M645" t="s">
        <v>8198</v>
      </c>
      <c r="N645" t="s">
        <v>8199</v>
      </c>
      <c r="P645" t="s">
        <v>15964</v>
      </c>
    </row>
    <row r="646" spans="1:16">
      <c r="A646" t="s">
        <v>3397</v>
      </c>
      <c r="B646" t="s">
        <v>4908</v>
      </c>
      <c r="C646" s="2">
        <v>5600000</v>
      </c>
      <c r="D646" s="2">
        <v>32543449</v>
      </c>
      <c r="E646" s="2">
        <v>74566042</v>
      </c>
      <c r="F646">
        <v>3</v>
      </c>
      <c r="G646">
        <v>12</v>
      </c>
      <c r="H646" t="s">
        <v>15927</v>
      </c>
      <c r="I646" t="s">
        <v>4829</v>
      </c>
      <c r="J646" t="s">
        <v>8205</v>
      </c>
      <c r="K646" t="s">
        <v>5976</v>
      </c>
      <c r="L646" t="s">
        <v>4829</v>
      </c>
      <c r="M646" t="s">
        <v>4829</v>
      </c>
      <c r="N646" t="s">
        <v>8206</v>
      </c>
      <c r="P646" t="s">
        <v>15964</v>
      </c>
    </row>
    <row r="647" spans="1:16">
      <c r="A647" t="s">
        <v>387</v>
      </c>
      <c r="B647" t="s">
        <v>4660</v>
      </c>
      <c r="C647" s="2">
        <v>85000000</v>
      </c>
      <c r="D647" s="2">
        <v>31111260</v>
      </c>
      <c r="E647" s="2">
        <v>74132631</v>
      </c>
      <c r="F647">
        <v>3</v>
      </c>
      <c r="G647">
        <v>28</v>
      </c>
      <c r="H647" t="s">
        <v>15927</v>
      </c>
      <c r="I647" t="s">
        <v>4600</v>
      </c>
      <c r="J647" t="s">
        <v>5154</v>
      </c>
      <c r="K647" t="s">
        <v>4609</v>
      </c>
      <c r="L647" t="s">
        <v>8207</v>
      </c>
      <c r="M647" t="s">
        <v>8208</v>
      </c>
      <c r="N647" t="s">
        <v>8209</v>
      </c>
      <c r="P647" t="s">
        <v>15964</v>
      </c>
    </row>
    <row r="648" spans="1:16">
      <c r="A648" t="s">
        <v>2035</v>
      </c>
      <c r="B648" t="s">
        <v>4607</v>
      </c>
      <c r="C648" s="2">
        <v>20000000</v>
      </c>
      <c r="D648" s="2">
        <v>67406573</v>
      </c>
      <c r="E648" s="2">
        <v>71254863</v>
      </c>
      <c r="F648">
        <v>4</v>
      </c>
      <c r="G648">
        <v>18</v>
      </c>
      <c r="H648" t="s">
        <v>15927</v>
      </c>
      <c r="I648" t="s">
        <v>4614</v>
      </c>
      <c r="J648" t="s">
        <v>4683</v>
      </c>
      <c r="K648" t="s">
        <v>4898</v>
      </c>
      <c r="L648" t="s">
        <v>7193</v>
      </c>
      <c r="M648" t="s">
        <v>8042</v>
      </c>
      <c r="N648" t="s">
        <v>8043</v>
      </c>
      <c r="P648" t="s">
        <v>15964</v>
      </c>
    </row>
    <row r="649" spans="1:16">
      <c r="A649" t="s">
        <v>1723</v>
      </c>
      <c r="B649" t="s">
        <v>4607</v>
      </c>
      <c r="C649" s="2">
        <v>26000000</v>
      </c>
      <c r="D649" s="2">
        <v>58331254</v>
      </c>
      <c r="E649" s="2">
        <v>68613992</v>
      </c>
      <c r="F649">
        <v>8</v>
      </c>
      <c r="G649">
        <v>15</v>
      </c>
      <c r="H649" t="s">
        <v>15927</v>
      </c>
      <c r="I649" t="s">
        <v>4682</v>
      </c>
      <c r="J649" t="s">
        <v>6693</v>
      </c>
      <c r="K649" t="s">
        <v>8074</v>
      </c>
      <c r="L649" t="s">
        <v>8075</v>
      </c>
      <c r="M649" t="s">
        <v>8076</v>
      </c>
      <c r="N649" t="s">
        <v>8077</v>
      </c>
      <c r="P649" t="s">
        <v>15964</v>
      </c>
    </row>
    <row r="650" spans="1:16">
      <c r="A650" t="s">
        <v>3441</v>
      </c>
      <c r="B650" t="s">
        <v>7618</v>
      </c>
      <c r="C650" s="2">
        <v>5000000</v>
      </c>
      <c r="D650" s="2">
        <v>34469210</v>
      </c>
      <c r="E650" s="2">
        <v>64240813</v>
      </c>
      <c r="F650">
        <v>12</v>
      </c>
      <c r="G650">
        <v>24</v>
      </c>
      <c r="H650" t="s">
        <v>15927</v>
      </c>
      <c r="I650" t="s">
        <v>4682</v>
      </c>
      <c r="J650" t="s">
        <v>4806</v>
      </c>
      <c r="K650" t="s">
        <v>5679</v>
      </c>
      <c r="L650" t="s">
        <v>8182</v>
      </c>
      <c r="M650" t="s">
        <v>8182</v>
      </c>
      <c r="N650" t="s">
        <v>8183</v>
      </c>
      <c r="P650" t="s">
        <v>15964</v>
      </c>
    </row>
    <row r="651" spans="1:16">
      <c r="A651" t="s">
        <v>814</v>
      </c>
      <c r="B651" t="s">
        <v>4677</v>
      </c>
      <c r="C651" s="2">
        <v>55000000</v>
      </c>
      <c r="D651" s="2">
        <v>33832741</v>
      </c>
      <c r="E651" s="2">
        <v>63537164</v>
      </c>
      <c r="F651">
        <v>12</v>
      </c>
      <c r="G651">
        <v>12</v>
      </c>
      <c r="H651" t="s">
        <v>15927</v>
      </c>
      <c r="I651" t="s">
        <v>4600</v>
      </c>
      <c r="J651" t="s">
        <v>4962</v>
      </c>
      <c r="K651" t="s">
        <v>4690</v>
      </c>
      <c r="L651" t="s">
        <v>5318</v>
      </c>
      <c r="M651" t="s">
        <v>8193</v>
      </c>
      <c r="N651" t="s">
        <v>8194</v>
      </c>
      <c r="P651" t="s">
        <v>15964</v>
      </c>
    </row>
    <row r="652" spans="1:16">
      <c r="A652" t="s">
        <v>2263</v>
      </c>
      <c r="B652" t="s">
        <v>4621</v>
      </c>
      <c r="C652" s="2">
        <v>18000000</v>
      </c>
      <c r="D652" s="2">
        <v>30272254</v>
      </c>
      <c r="E652" s="2">
        <v>62646763</v>
      </c>
      <c r="F652">
        <v>12</v>
      </c>
      <c r="G652">
        <v>5</v>
      </c>
      <c r="H652" t="s">
        <v>15927</v>
      </c>
      <c r="I652" t="s">
        <v>4600</v>
      </c>
      <c r="J652" t="s">
        <v>4935</v>
      </c>
      <c r="K652" t="s">
        <v>5372</v>
      </c>
      <c r="L652" t="s">
        <v>7526</v>
      </c>
      <c r="M652" t="s">
        <v>8220</v>
      </c>
      <c r="N652" t="s">
        <v>8221</v>
      </c>
      <c r="P652" t="s">
        <v>15964</v>
      </c>
    </row>
    <row r="653" spans="1:16">
      <c r="A653" t="s">
        <v>2115</v>
      </c>
      <c r="B653" t="e">
        <v>#N/A</v>
      </c>
      <c r="C653" s="2">
        <v>20000000</v>
      </c>
      <c r="D653" s="2">
        <v>16248701</v>
      </c>
      <c r="E653" s="2">
        <v>59667625</v>
      </c>
      <c r="F653">
        <v>11</v>
      </c>
      <c r="G653">
        <v>21</v>
      </c>
      <c r="H653" t="s">
        <v>15927</v>
      </c>
      <c r="I653" t="e">
        <v>#N/A</v>
      </c>
      <c r="J653" t="e">
        <v>#N/A</v>
      </c>
      <c r="K653" t="e">
        <v>#N/A</v>
      </c>
      <c r="L653" t="e">
        <v>#N/A</v>
      </c>
      <c r="M653" t="e">
        <v>#N/A</v>
      </c>
      <c r="N653" t="e">
        <v>#N/A</v>
      </c>
      <c r="P653" t="s">
        <v>4635</v>
      </c>
    </row>
    <row r="654" spans="1:16">
      <c r="A654" t="s">
        <v>1783</v>
      </c>
      <c r="B654" t="s">
        <v>5962</v>
      </c>
      <c r="C654" s="2">
        <v>25000000</v>
      </c>
      <c r="D654" s="2">
        <v>47545060</v>
      </c>
      <c r="E654" s="2">
        <v>58240458</v>
      </c>
      <c r="F654">
        <v>3</v>
      </c>
      <c r="G654">
        <v>14</v>
      </c>
      <c r="H654" t="s">
        <v>15927</v>
      </c>
      <c r="I654" t="s">
        <v>4614</v>
      </c>
      <c r="J654" t="s">
        <v>4615</v>
      </c>
      <c r="K654" t="s">
        <v>5652</v>
      </c>
      <c r="L654" t="s">
        <v>5005</v>
      </c>
      <c r="M654" t="s">
        <v>8110</v>
      </c>
      <c r="N654" t="s">
        <v>8111</v>
      </c>
      <c r="P654" t="s">
        <v>15964</v>
      </c>
    </row>
    <row r="655" spans="1:16">
      <c r="A655" t="s">
        <v>2257</v>
      </c>
      <c r="B655" t="s">
        <v>4607</v>
      </c>
      <c r="C655" s="2">
        <v>18000000</v>
      </c>
      <c r="D655" s="2">
        <v>43601508</v>
      </c>
      <c r="E655" s="2">
        <v>57490024</v>
      </c>
      <c r="F655">
        <v>9</v>
      </c>
      <c r="G655">
        <v>26</v>
      </c>
      <c r="H655" t="s">
        <v>15927</v>
      </c>
      <c r="I655" t="s">
        <v>4600</v>
      </c>
      <c r="J655" t="s">
        <v>5013</v>
      </c>
      <c r="K655" t="s">
        <v>5126</v>
      </c>
      <c r="L655" t="s">
        <v>8132</v>
      </c>
      <c r="M655" t="s">
        <v>8133</v>
      </c>
      <c r="N655" t="s">
        <v>8134</v>
      </c>
      <c r="P655" t="s">
        <v>15964</v>
      </c>
    </row>
    <row r="656" spans="1:16">
      <c r="A656" t="s">
        <v>1804</v>
      </c>
      <c r="B656" t="s">
        <v>4628</v>
      </c>
      <c r="C656" s="2">
        <v>25000000</v>
      </c>
      <c r="D656" s="2">
        <v>34657731</v>
      </c>
      <c r="E656" s="2">
        <v>56434942</v>
      </c>
      <c r="F656">
        <v>2</v>
      </c>
      <c r="G656">
        <v>28</v>
      </c>
      <c r="H656" t="s">
        <v>15927</v>
      </c>
      <c r="I656" t="s">
        <v>4682</v>
      </c>
      <c r="J656" t="s">
        <v>4713</v>
      </c>
      <c r="K656" t="s">
        <v>6382</v>
      </c>
      <c r="L656" t="s">
        <v>7593</v>
      </c>
      <c r="M656" t="s">
        <v>8179</v>
      </c>
      <c r="N656" t="s">
        <v>8180</v>
      </c>
      <c r="P656" t="s">
        <v>15964</v>
      </c>
    </row>
    <row r="657" spans="1:16">
      <c r="A657" t="s">
        <v>2209</v>
      </c>
      <c r="B657" t="s">
        <v>4677</v>
      </c>
      <c r="C657" s="2">
        <v>19000000</v>
      </c>
      <c r="D657" s="2">
        <v>56127162</v>
      </c>
      <c r="E657" s="2">
        <v>56127162</v>
      </c>
      <c r="F657">
        <v>1</v>
      </c>
      <c r="G657">
        <v>10</v>
      </c>
      <c r="H657" t="s">
        <v>15927</v>
      </c>
      <c r="I657" t="s">
        <v>4600</v>
      </c>
      <c r="J657" t="s">
        <v>4738</v>
      </c>
      <c r="K657" t="s">
        <v>5174</v>
      </c>
      <c r="L657" t="s">
        <v>4947</v>
      </c>
      <c r="M657" t="s">
        <v>8081</v>
      </c>
      <c r="N657" t="s">
        <v>8082</v>
      </c>
      <c r="P657" t="s">
        <v>15964</v>
      </c>
    </row>
    <row r="658" spans="1:16">
      <c r="A658" t="s">
        <v>2464</v>
      </c>
      <c r="B658" t="s">
        <v>4607</v>
      </c>
      <c r="C658" s="2">
        <v>15000000</v>
      </c>
      <c r="D658" s="2">
        <v>42734455</v>
      </c>
      <c r="E658" s="2">
        <v>55534455</v>
      </c>
      <c r="F658">
        <v>5</v>
      </c>
      <c r="G658">
        <v>2</v>
      </c>
      <c r="H658" t="s">
        <v>15927</v>
      </c>
      <c r="I658" t="s">
        <v>4614</v>
      </c>
      <c r="J658" t="s">
        <v>4935</v>
      </c>
      <c r="K658" t="s">
        <v>5994</v>
      </c>
      <c r="L658" t="s">
        <v>8136</v>
      </c>
      <c r="M658" t="s">
        <v>8137</v>
      </c>
      <c r="N658" t="s">
        <v>8138</v>
      </c>
      <c r="P658" t="s">
        <v>15964</v>
      </c>
    </row>
    <row r="659" spans="1:16">
      <c r="A659" t="s">
        <v>920</v>
      </c>
      <c r="B659" t="s">
        <v>5962</v>
      </c>
      <c r="C659" s="2">
        <v>50000000</v>
      </c>
      <c r="D659" s="2">
        <v>41083108</v>
      </c>
      <c r="E659" s="2">
        <v>55489826</v>
      </c>
      <c r="F659">
        <v>10</v>
      </c>
      <c r="G659">
        <v>3</v>
      </c>
      <c r="H659" t="s">
        <v>15927</v>
      </c>
      <c r="I659" t="s">
        <v>4682</v>
      </c>
      <c r="J659" t="s">
        <v>4846</v>
      </c>
      <c r="K659" t="s">
        <v>4893</v>
      </c>
      <c r="L659" t="s">
        <v>8143</v>
      </c>
      <c r="M659" t="s">
        <v>8144</v>
      </c>
      <c r="N659" t="s">
        <v>8145</v>
      </c>
      <c r="P659" t="s">
        <v>15964</v>
      </c>
    </row>
    <row r="660" spans="1:16">
      <c r="A660" t="s">
        <v>1794</v>
      </c>
      <c r="B660" t="s">
        <v>4660</v>
      </c>
      <c r="C660" s="2">
        <v>25000000</v>
      </c>
      <c r="D660" s="2">
        <v>39402572</v>
      </c>
      <c r="E660" s="2">
        <v>55443032</v>
      </c>
      <c r="F660">
        <v>6</v>
      </c>
      <c r="G660">
        <v>13</v>
      </c>
      <c r="H660" t="s">
        <v>15927</v>
      </c>
      <c r="I660" t="s">
        <v>4614</v>
      </c>
      <c r="J660" t="s">
        <v>5845</v>
      </c>
      <c r="K660" t="s">
        <v>4616</v>
      </c>
      <c r="L660" t="s">
        <v>8147</v>
      </c>
      <c r="M660" t="s">
        <v>8148</v>
      </c>
      <c r="N660" t="s">
        <v>8149</v>
      </c>
      <c r="P660" t="s">
        <v>15964</v>
      </c>
    </row>
    <row r="661" spans="1:16">
      <c r="A661" t="s">
        <v>456</v>
      </c>
      <c r="B661" t="e">
        <v>#N/A</v>
      </c>
      <c r="C661" s="2">
        <v>80000000</v>
      </c>
      <c r="D661" s="2">
        <v>20950820</v>
      </c>
      <c r="E661" s="2">
        <v>54540662</v>
      </c>
      <c r="F661">
        <v>11</v>
      </c>
      <c r="G661">
        <v>14</v>
      </c>
      <c r="H661" t="s">
        <v>15927</v>
      </c>
      <c r="I661" t="e">
        <v>#N/A</v>
      </c>
      <c r="J661" t="e">
        <v>#N/A</v>
      </c>
      <c r="K661" t="e">
        <v>#N/A</v>
      </c>
      <c r="L661" t="e">
        <v>#N/A</v>
      </c>
      <c r="M661" t="e">
        <v>#N/A</v>
      </c>
      <c r="N661" t="e">
        <v>#N/A</v>
      </c>
      <c r="P661" t="s">
        <v>16175</v>
      </c>
    </row>
    <row r="662" spans="1:16">
      <c r="A662" t="s">
        <v>1338</v>
      </c>
      <c r="B662" t="s">
        <v>6856</v>
      </c>
      <c r="C662" s="2">
        <v>35000000</v>
      </c>
      <c r="D662" s="2">
        <v>52333738</v>
      </c>
      <c r="E662" s="2">
        <v>53293628</v>
      </c>
      <c r="F662">
        <v>10</v>
      </c>
      <c r="G662">
        <v>24</v>
      </c>
      <c r="H662" t="s">
        <v>15927</v>
      </c>
      <c r="I662" t="s">
        <v>4614</v>
      </c>
      <c r="J662" t="s">
        <v>4806</v>
      </c>
      <c r="K662" t="s">
        <v>4801</v>
      </c>
      <c r="L662" t="s">
        <v>8092</v>
      </c>
      <c r="M662" t="s">
        <v>7267</v>
      </c>
      <c r="N662" t="s">
        <v>8093</v>
      </c>
      <c r="P662" t="s">
        <v>15964</v>
      </c>
    </row>
    <row r="663" spans="1:16">
      <c r="A663" t="s">
        <v>515</v>
      </c>
      <c r="B663" t="s">
        <v>6856</v>
      </c>
      <c r="C663" s="2">
        <v>75000000</v>
      </c>
      <c r="D663" s="2">
        <v>30207785</v>
      </c>
      <c r="E663" s="2">
        <v>51107785</v>
      </c>
      <c r="F663">
        <v>6</v>
      </c>
      <c r="G663">
        <v>13</v>
      </c>
      <c r="H663" t="s">
        <v>15927</v>
      </c>
      <c r="I663" t="s">
        <v>4600</v>
      </c>
      <c r="J663" t="s">
        <v>4671</v>
      </c>
      <c r="K663" t="s">
        <v>4684</v>
      </c>
      <c r="L663" t="s">
        <v>8216</v>
      </c>
      <c r="M663" t="s">
        <v>8217</v>
      </c>
      <c r="N663" t="s">
        <v>8218</v>
      </c>
      <c r="P663" t="s">
        <v>15964</v>
      </c>
    </row>
    <row r="664" spans="1:16">
      <c r="A664" t="s">
        <v>1545</v>
      </c>
      <c r="B664" t="s">
        <v>6635</v>
      </c>
      <c r="C664" s="2">
        <v>30000000</v>
      </c>
      <c r="D664" s="2">
        <v>42070939</v>
      </c>
      <c r="E664" s="2">
        <v>47902566</v>
      </c>
      <c r="F664">
        <v>9</v>
      </c>
      <c r="G664">
        <v>19</v>
      </c>
      <c r="H664" t="s">
        <v>15927</v>
      </c>
      <c r="I664" t="s">
        <v>4614</v>
      </c>
      <c r="J664" t="s">
        <v>4806</v>
      </c>
      <c r="K664" t="s">
        <v>5279</v>
      </c>
      <c r="L664" t="s">
        <v>8140</v>
      </c>
      <c r="M664" t="s">
        <v>8140</v>
      </c>
      <c r="N664" t="s">
        <v>8141</v>
      </c>
      <c r="P664" t="s">
        <v>15964</v>
      </c>
    </row>
    <row r="665" spans="1:16">
      <c r="A665" t="s">
        <v>3221</v>
      </c>
      <c r="B665" t="s">
        <v>6856</v>
      </c>
      <c r="C665" s="2">
        <v>7000000</v>
      </c>
      <c r="D665" s="2">
        <v>32539681</v>
      </c>
      <c r="E665" s="2">
        <v>47289758</v>
      </c>
      <c r="F665">
        <v>1</v>
      </c>
      <c r="G665">
        <v>24</v>
      </c>
      <c r="H665" t="s">
        <v>15927</v>
      </c>
      <c r="I665" t="s">
        <v>4600</v>
      </c>
      <c r="J665" t="s">
        <v>4957</v>
      </c>
      <c r="K665" t="s">
        <v>4878</v>
      </c>
      <c r="L665" t="s">
        <v>7248</v>
      </c>
      <c r="M665" t="s">
        <v>8201</v>
      </c>
      <c r="N665" t="s">
        <v>8202</v>
      </c>
      <c r="P665" t="s">
        <v>15964</v>
      </c>
    </row>
    <row r="666" spans="1:16">
      <c r="A666" t="s">
        <v>2339</v>
      </c>
      <c r="B666" t="s">
        <v>5962</v>
      </c>
      <c r="C666" s="2">
        <v>17000000</v>
      </c>
      <c r="D666" s="2">
        <v>37667746</v>
      </c>
      <c r="E666" s="2">
        <v>45312217</v>
      </c>
      <c r="F666">
        <v>10</v>
      </c>
      <c r="G666">
        <v>10</v>
      </c>
      <c r="H666" t="s">
        <v>15927</v>
      </c>
      <c r="I666" t="s">
        <v>4614</v>
      </c>
      <c r="J666" t="s">
        <v>5367</v>
      </c>
      <c r="K666" t="s">
        <v>5279</v>
      </c>
      <c r="L666" t="s">
        <v>8155</v>
      </c>
      <c r="M666" t="s">
        <v>8156</v>
      </c>
      <c r="N666" t="s">
        <v>8157</v>
      </c>
      <c r="P666" t="s">
        <v>15964</v>
      </c>
    </row>
    <row r="667" spans="1:16">
      <c r="A667" t="s">
        <v>812</v>
      </c>
      <c r="B667" t="s">
        <v>4660</v>
      </c>
      <c r="C667" s="2">
        <v>55000000</v>
      </c>
      <c r="D667" s="2">
        <v>34234008</v>
      </c>
      <c r="E667" s="2">
        <v>45016494</v>
      </c>
      <c r="F667">
        <v>3</v>
      </c>
      <c r="G667">
        <v>14</v>
      </c>
      <c r="H667" t="s">
        <v>15927</v>
      </c>
      <c r="I667" t="s">
        <v>4682</v>
      </c>
      <c r="J667" t="s">
        <v>4935</v>
      </c>
      <c r="K667" t="s">
        <v>6382</v>
      </c>
      <c r="L667" t="s">
        <v>8188</v>
      </c>
      <c r="M667" t="s">
        <v>8189</v>
      </c>
      <c r="N667" t="s">
        <v>8190</v>
      </c>
      <c r="P667" t="s">
        <v>15964</v>
      </c>
    </row>
    <row r="668" spans="1:16">
      <c r="A668" t="s">
        <v>1301</v>
      </c>
      <c r="B668" t="s">
        <v>6635</v>
      </c>
      <c r="C668" s="2">
        <v>36000000</v>
      </c>
      <c r="D668" s="2">
        <v>26500000</v>
      </c>
      <c r="E668" s="2">
        <v>43797731</v>
      </c>
      <c r="F668">
        <v>4</v>
      </c>
      <c r="G668">
        <v>4</v>
      </c>
      <c r="H668" t="s">
        <v>15927</v>
      </c>
      <c r="I668" t="s">
        <v>4682</v>
      </c>
      <c r="J668" t="s">
        <v>4806</v>
      </c>
      <c r="K668" t="s">
        <v>6382</v>
      </c>
      <c r="L668" t="s">
        <v>6216</v>
      </c>
      <c r="M668" t="s">
        <v>8239</v>
      </c>
      <c r="N668" t="s">
        <v>8240</v>
      </c>
      <c r="P668" t="s">
        <v>15964</v>
      </c>
    </row>
    <row r="669" spans="1:16">
      <c r="A669" t="s">
        <v>2777</v>
      </c>
      <c r="B669" t="e">
        <v>#N/A</v>
      </c>
      <c r="C669" s="2">
        <v>12000000</v>
      </c>
      <c r="D669" s="2">
        <v>11634362</v>
      </c>
      <c r="E669" s="2">
        <v>43281552</v>
      </c>
      <c r="F669">
        <v>12</v>
      </c>
      <c r="G669">
        <v>12</v>
      </c>
      <c r="H669" t="s">
        <v>15927</v>
      </c>
      <c r="I669" t="e">
        <v>#N/A</v>
      </c>
      <c r="J669" t="e">
        <v>#N/A</v>
      </c>
      <c r="K669" t="e">
        <v>#N/A</v>
      </c>
      <c r="L669" t="e">
        <v>#N/A</v>
      </c>
      <c r="M669" t="e">
        <v>#N/A</v>
      </c>
      <c r="N669" t="e">
        <v>#N/A</v>
      </c>
      <c r="P669" t="s">
        <v>16176</v>
      </c>
    </row>
    <row r="670" spans="1:16">
      <c r="A670" t="s">
        <v>938</v>
      </c>
      <c r="B670" t="s">
        <v>4695</v>
      </c>
      <c r="C670" s="2">
        <v>50000000</v>
      </c>
      <c r="D670" s="2">
        <v>26599248</v>
      </c>
      <c r="E670" s="2">
        <v>42598498</v>
      </c>
      <c r="F670">
        <v>3</v>
      </c>
      <c r="G670">
        <v>28</v>
      </c>
      <c r="H670" t="s">
        <v>15927</v>
      </c>
      <c r="I670" t="s">
        <v>4682</v>
      </c>
      <c r="J670" t="s">
        <v>4622</v>
      </c>
      <c r="K670" t="s">
        <v>6382</v>
      </c>
      <c r="L670" t="s">
        <v>8236</v>
      </c>
      <c r="M670" t="s">
        <v>4842</v>
      </c>
      <c r="N670" t="s">
        <v>8237</v>
      </c>
      <c r="P670" t="s">
        <v>15964</v>
      </c>
    </row>
    <row r="671" spans="1:16">
      <c r="A671" t="s">
        <v>3581</v>
      </c>
      <c r="B671" t="e">
        <v>#N/A</v>
      </c>
      <c r="C671" s="2">
        <v>4300000</v>
      </c>
      <c r="D671" s="2">
        <v>20779666</v>
      </c>
      <c r="E671" s="2">
        <v>39374600</v>
      </c>
      <c r="F671">
        <v>6</v>
      </c>
      <c r="G671">
        <v>6</v>
      </c>
      <c r="H671" t="s">
        <v>15927</v>
      </c>
      <c r="I671" t="e">
        <v>#N/A</v>
      </c>
      <c r="J671" t="e">
        <v>#N/A</v>
      </c>
      <c r="K671" t="e">
        <v>#N/A</v>
      </c>
      <c r="L671" t="e">
        <v>#N/A</v>
      </c>
      <c r="M671" t="e">
        <v>#N/A</v>
      </c>
      <c r="N671" t="e">
        <v>#N/A</v>
      </c>
      <c r="P671" t="s">
        <v>16177</v>
      </c>
    </row>
    <row r="672" spans="1:16">
      <c r="A672" t="s">
        <v>1308</v>
      </c>
      <c r="B672" t="s">
        <v>7347</v>
      </c>
      <c r="C672" s="2">
        <v>35200000</v>
      </c>
      <c r="D672" s="2">
        <v>37788228</v>
      </c>
      <c r="E672" s="2">
        <v>38283765</v>
      </c>
      <c r="F672">
        <v>3</v>
      </c>
      <c r="G672">
        <v>28</v>
      </c>
      <c r="H672" t="s">
        <v>15927</v>
      </c>
      <c r="I672" t="s">
        <v>4600</v>
      </c>
      <c r="J672" t="s">
        <v>4738</v>
      </c>
      <c r="K672" t="s">
        <v>4690</v>
      </c>
      <c r="L672" t="s">
        <v>8151</v>
      </c>
      <c r="M672" t="s">
        <v>8152</v>
      </c>
      <c r="N672" t="s">
        <v>8153</v>
      </c>
      <c r="P672" t="s">
        <v>15964</v>
      </c>
    </row>
    <row r="673" spans="1:16">
      <c r="A673" t="s">
        <v>637</v>
      </c>
      <c r="B673" t="s">
        <v>6856</v>
      </c>
      <c r="C673" s="2">
        <v>65000000</v>
      </c>
      <c r="D673" s="2">
        <v>26900336</v>
      </c>
      <c r="E673" s="2">
        <v>38253433</v>
      </c>
      <c r="F673">
        <v>11</v>
      </c>
      <c r="G673">
        <v>26</v>
      </c>
      <c r="H673" t="s">
        <v>15927</v>
      </c>
      <c r="I673" t="s">
        <v>4682</v>
      </c>
      <c r="J673" t="s">
        <v>5678</v>
      </c>
      <c r="K673" t="s">
        <v>8232</v>
      </c>
      <c r="L673" t="s">
        <v>5624</v>
      </c>
      <c r="M673" t="s">
        <v>8233</v>
      </c>
      <c r="N673" t="s">
        <v>8234</v>
      </c>
      <c r="P673" t="s">
        <v>15964</v>
      </c>
    </row>
    <row r="674" spans="1:16">
      <c r="A674" t="s">
        <v>1801</v>
      </c>
      <c r="B674" t="s">
        <v>4628</v>
      </c>
      <c r="C674" s="2">
        <v>25000000</v>
      </c>
      <c r="D674" s="2">
        <v>35990505</v>
      </c>
      <c r="E674" s="2">
        <v>35990505</v>
      </c>
      <c r="F674">
        <v>4</v>
      </c>
      <c r="G674">
        <v>4</v>
      </c>
      <c r="H674" t="s">
        <v>15927</v>
      </c>
      <c r="I674" t="s">
        <v>4614</v>
      </c>
      <c r="J674" t="s">
        <v>4846</v>
      </c>
      <c r="K674" t="s">
        <v>5126</v>
      </c>
      <c r="L674" t="s">
        <v>8169</v>
      </c>
      <c r="M674" t="s">
        <v>8170</v>
      </c>
      <c r="N674" t="s">
        <v>8171</v>
      </c>
      <c r="P674" t="s">
        <v>15964</v>
      </c>
    </row>
    <row r="675" spans="1:16">
      <c r="A675" t="s">
        <v>1802</v>
      </c>
      <c r="B675" t="e">
        <v>#N/A</v>
      </c>
      <c r="C675" s="2">
        <v>25000000</v>
      </c>
      <c r="D675" s="2">
        <v>35623801</v>
      </c>
      <c r="E675" s="2">
        <v>35623801</v>
      </c>
      <c r="F675">
        <v>8</v>
      </c>
      <c r="G675">
        <v>29</v>
      </c>
      <c r="H675" t="s">
        <v>15927</v>
      </c>
      <c r="I675" t="e">
        <v>#N/A</v>
      </c>
      <c r="J675" t="e">
        <v>#N/A</v>
      </c>
      <c r="K675" t="e">
        <v>#N/A</v>
      </c>
      <c r="L675" t="e">
        <v>#N/A</v>
      </c>
      <c r="M675" t="e">
        <v>#N/A</v>
      </c>
      <c r="N675" t="e">
        <v>#N/A</v>
      </c>
      <c r="P675" t="s">
        <v>16178</v>
      </c>
    </row>
    <row r="676" spans="1:16">
      <c r="A676" t="s">
        <v>2472</v>
      </c>
      <c r="B676" t="s">
        <v>4628</v>
      </c>
      <c r="C676" s="2">
        <v>15000000</v>
      </c>
      <c r="D676" s="2">
        <v>34308901</v>
      </c>
      <c r="E676" s="2">
        <v>34499204</v>
      </c>
      <c r="F676">
        <v>4</v>
      </c>
      <c r="G676">
        <v>18</v>
      </c>
      <c r="H676" t="s">
        <v>15927</v>
      </c>
      <c r="I676" t="s">
        <v>4600</v>
      </c>
      <c r="J676" t="s">
        <v>4957</v>
      </c>
      <c r="K676" t="s">
        <v>4708</v>
      </c>
      <c r="L676" t="s">
        <v>5661</v>
      </c>
      <c r="M676" t="s">
        <v>8185</v>
      </c>
      <c r="N676" t="s">
        <v>8186</v>
      </c>
      <c r="P676" t="s">
        <v>15964</v>
      </c>
    </row>
    <row r="677" spans="1:16">
      <c r="A677" t="s">
        <v>1671</v>
      </c>
      <c r="B677" t="e">
        <v>#N/A</v>
      </c>
      <c r="C677" s="2">
        <v>28000000</v>
      </c>
      <c r="D677" s="2">
        <v>11689053</v>
      </c>
      <c r="E677" s="2">
        <v>33189053</v>
      </c>
      <c r="F677">
        <v>4</v>
      </c>
      <c r="G677">
        <v>18</v>
      </c>
      <c r="H677" t="s">
        <v>15927</v>
      </c>
      <c r="I677" t="e">
        <v>#N/A</v>
      </c>
      <c r="J677" t="e">
        <v>#N/A</v>
      </c>
      <c r="K677" t="e">
        <v>#N/A</v>
      </c>
      <c r="L677" t="e">
        <v>#N/A</v>
      </c>
      <c r="M677" t="e">
        <v>#N/A</v>
      </c>
      <c r="N677" t="e">
        <v>#N/A</v>
      </c>
      <c r="P677" t="s">
        <v>4635</v>
      </c>
    </row>
    <row r="678" spans="1:16">
      <c r="A678" t="s">
        <v>1406</v>
      </c>
      <c r="B678" t="e">
        <v>#N/A</v>
      </c>
      <c r="C678" s="2">
        <v>35000000</v>
      </c>
      <c r="D678" s="2">
        <v>5781086</v>
      </c>
      <c r="E678" s="2">
        <v>32738814</v>
      </c>
      <c r="F678">
        <v>9</v>
      </c>
      <c r="G678">
        <v>26</v>
      </c>
      <c r="H678" t="s">
        <v>15927</v>
      </c>
      <c r="I678" t="e">
        <v>#N/A</v>
      </c>
      <c r="J678" t="e">
        <v>#N/A</v>
      </c>
      <c r="K678" t="e">
        <v>#N/A</v>
      </c>
      <c r="L678" t="e">
        <v>#N/A</v>
      </c>
      <c r="M678" t="e">
        <v>#N/A</v>
      </c>
      <c r="N678" t="e">
        <v>#N/A</v>
      </c>
      <c r="P678" t="s">
        <v>16179</v>
      </c>
    </row>
    <row r="679" spans="1:16">
      <c r="A679" t="s">
        <v>3716</v>
      </c>
      <c r="B679" t="e">
        <v>#N/A</v>
      </c>
      <c r="C679" s="2">
        <v>3300000</v>
      </c>
      <c r="D679" s="2">
        <v>7563397</v>
      </c>
      <c r="E679" s="2">
        <v>32059295</v>
      </c>
      <c r="F679">
        <v>1</v>
      </c>
      <c r="G679">
        <v>17</v>
      </c>
      <c r="H679" t="s">
        <v>15927</v>
      </c>
      <c r="I679" t="e">
        <v>#N/A</v>
      </c>
      <c r="J679" t="e">
        <v>#N/A</v>
      </c>
      <c r="K679" t="e">
        <v>#N/A</v>
      </c>
      <c r="L679" t="e">
        <v>#N/A</v>
      </c>
      <c r="M679" t="e">
        <v>#N/A</v>
      </c>
      <c r="N679" t="e">
        <v>#N/A</v>
      </c>
      <c r="P679" t="s">
        <v>4635</v>
      </c>
    </row>
    <row r="680" spans="1:16">
      <c r="A680" t="s">
        <v>4035</v>
      </c>
      <c r="B680" t="e">
        <v>#N/A</v>
      </c>
      <c r="C680" s="2">
        <v>1500000</v>
      </c>
      <c r="D680" s="2">
        <v>21158188</v>
      </c>
      <c r="E680" s="2">
        <v>30351664</v>
      </c>
      <c r="F680">
        <v>9</v>
      </c>
      <c r="G680">
        <v>12</v>
      </c>
      <c r="H680" t="s">
        <v>15927</v>
      </c>
      <c r="I680" t="e">
        <v>#N/A</v>
      </c>
      <c r="J680" t="e">
        <v>#N/A</v>
      </c>
      <c r="K680" t="e">
        <v>#N/A</v>
      </c>
      <c r="L680" t="e">
        <v>#N/A</v>
      </c>
      <c r="M680" t="e">
        <v>#N/A</v>
      </c>
      <c r="N680" t="e">
        <v>#N/A</v>
      </c>
      <c r="P680" t="s">
        <v>16180</v>
      </c>
    </row>
    <row r="681" spans="1:16">
      <c r="A681" t="s">
        <v>949</v>
      </c>
      <c r="B681" t="e">
        <v>#N/A</v>
      </c>
      <c r="C681" s="2">
        <v>50000000</v>
      </c>
      <c r="D681" s="2">
        <v>19694635</v>
      </c>
      <c r="E681" s="2">
        <v>28920188</v>
      </c>
      <c r="F681">
        <v>2</v>
      </c>
      <c r="G681">
        <v>21</v>
      </c>
      <c r="H681" t="s">
        <v>15927</v>
      </c>
      <c r="I681" t="e">
        <v>#N/A</v>
      </c>
      <c r="J681" t="e">
        <v>#N/A</v>
      </c>
      <c r="K681" t="e">
        <v>#N/A</v>
      </c>
      <c r="L681" t="e">
        <v>#N/A</v>
      </c>
      <c r="M681" t="e">
        <v>#N/A</v>
      </c>
      <c r="N681" t="e">
        <v>#N/A</v>
      </c>
      <c r="P681" t="s">
        <v>16181</v>
      </c>
    </row>
    <row r="682" spans="1:16">
      <c r="A682" t="s">
        <v>2934</v>
      </c>
      <c r="B682" t="e">
        <v>#N/A</v>
      </c>
      <c r="C682" s="2">
        <v>10000000</v>
      </c>
      <c r="D682" s="2">
        <v>15417771</v>
      </c>
      <c r="E682" s="2">
        <v>28649556</v>
      </c>
      <c r="F682">
        <v>5</v>
      </c>
      <c r="G682">
        <v>30</v>
      </c>
      <c r="H682" t="s">
        <v>15927</v>
      </c>
      <c r="I682" t="e">
        <v>#N/A</v>
      </c>
      <c r="J682" t="e">
        <v>#N/A</v>
      </c>
      <c r="K682" t="e">
        <v>#N/A</v>
      </c>
      <c r="L682" t="e">
        <v>#N/A</v>
      </c>
      <c r="M682" t="e">
        <v>#N/A</v>
      </c>
      <c r="N682" t="e">
        <v>#N/A</v>
      </c>
      <c r="P682" t="s">
        <v>16182</v>
      </c>
    </row>
    <row r="683" spans="1:16">
      <c r="A683" t="s">
        <v>458</v>
      </c>
      <c r="B683" t="e">
        <v>#N/A</v>
      </c>
      <c r="C683" s="2">
        <v>80000000</v>
      </c>
      <c r="D683" s="2">
        <v>19480739</v>
      </c>
      <c r="E683" s="2">
        <v>26703184</v>
      </c>
      <c r="F683">
        <v>11</v>
      </c>
      <c r="G683">
        <v>26</v>
      </c>
      <c r="H683" t="s">
        <v>15927</v>
      </c>
      <c r="I683" t="e">
        <v>#N/A</v>
      </c>
      <c r="J683" t="e">
        <v>#N/A</v>
      </c>
      <c r="K683" t="e">
        <v>#N/A</v>
      </c>
      <c r="L683" t="e">
        <v>#N/A</v>
      </c>
      <c r="M683" t="e">
        <v>#N/A</v>
      </c>
      <c r="N683" t="e">
        <v>#N/A</v>
      </c>
      <c r="P683" t="s">
        <v>16183</v>
      </c>
    </row>
    <row r="684" spans="1:16">
      <c r="A684" t="s">
        <v>1569</v>
      </c>
      <c r="B684" t="s">
        <v>6635</v>
      </c>
      <c r="C684" s="2">
        <v>30000000</v>
      </c>
      <c r="D684" s="2">
        <v>26214846</v>
      </c>
      <c r="E684" s="2">
        <v>26214846</v>
      </c>
      <c r="F684">
        <v>6</v>
      </c>
      <c r="G684">
        <v>13</v>
      </c>
      <c r="H684" t="s">
        <v>15927</v>
      </c>
      <c r="I684" t="s">
        <v>4600</v>
      </c>
      <c r="J684" t="s">
        <v>4877</v>
      </c>
      <c r="K684" t="s">
        <v>4690</v>
      </c>
      <c r="L684" t="s">
        <v>8246</v>
      </c>
      <c r="M684" t="s">
        <v>8247</v>
      </c>
      <c r="N684" t="s">
        <v>8248</v>
      </c>
      <c r="P684" t="s">
        <v>15964</v>
      </c>
    </row>
    <row r="685" spans="1:16">
      <c r="A685" t="s">
        <v>2856</v>
      </c>
      <c r="B685" t="e">
        <v>#N/A</v>
      </c>
      <c r="C685" s="2">
        <v>11000000</v>
      </c>
      <c r="D685" s="2">
        <v>3051221</v>
      </c>
      <c r="E685" s="2">
        <v>24150550</v>
      </c>
      <c r="F685">
        <v>1</v>
      </c>
      <c r="G685">
        <v>31</v>
      </c>
      <c r="H685" t="s">
        <v>15927</v>
      </c>
      <c r="I685" t="e">
        <v>#N/A</v>
      </c>
      <c r="J685" t="e">
        <v>#N/A</v>
      </c>
      <c r="K685" t="e">
        <v>#N/A</v>
      </c>
      <c r="L685" t="e">
        <v>#N/A</v>
      </c>
      <c r="M685" t="e">
        <v>#N/A</v>
      </c>
      <c r="N685" t="e">
        <v>#N/A</v>
      </c>
      <c r="P685" t="s">
        <v>4635</v>
      </c>
    </row>
    <row r="686" spans="1:16">
      <c r="A686" t="s">
        <v>2346</v>
      </c>
      <c r="B686" t="e">
        <v>#N/A</v>
      </c>
      <c r="C686" s="2">
        <v>17000000</v>
      </c>
      <c r="D686" s="2">
        <v>22734486</v>
      </c>
      <c r="E686" s="2">
        <v>23734486</v>
      </c>
      <c r="F686">
        <v>9</v>
      </c>
      <c r="G686">
        <v>5</v>
      </c>
      <c r="H686" t="s">
        <v>15927</v>
      </c>
      <c r="I686" t="e">
        <v>#N/A</v>
      </c>
      <c r="J686" t="e">
        <v>#N/A</v>
      </c>
      <c r="K686" t="e">
        <v>#N/A</v>
      </c>
      <c r="L686" t="e">
        <v>#N/A</v>
      </c>
      <c r="M686" t="e">
        <v>#N/A</v>
      </c>
      <c r="N686" t="e">
        <v>#N/A</v>
      </c>
      <c r="P686" t="s">
        <v>16184</v>
      </c>
    </row>
    <row r="687" spans="1:16">
      <c r="A687" t="s">
        <v>2792</v>
      </c>
      <c r="B687" t="e">
        <v>#N/A</v>
      </c>
      <c r="C687" s="2">
        <v>12000000</v>
      </c>
      <c r="D687" s="2">
        <v>4717455</v>
      </c>
      <c r="E687" s="2">
        <v>23693646</v>
      </c>
      <c r="F687">
        <v>10</v>
      </c>
      <c r="G687">
        <v>22</v>
      </c>
      <c r="H687" t="s">
        <v>15927</v>
      </c>
      <c r="I687" t="e">
        <v>#N/A</v>
      </c>
      <c r="J687" t="e">
        <v>#N/A</v>
      </c>
      <c r="K687" t="e">
        <v>#N/A</v>
      </c>
      <c r="L687" t="e">
        <v>#N/A</v>
      </c>
      <c r="M687" t="e">
        <v>#N/A</v>
      </c>
      <c r="N687" t="e">
        <v>#N/A</v>
      </c>
      <c r="P687" t="s">
        <v>16185</v>
      </c>
    </row>
    <row r="688" spans="1:16">
      <c r="A688" t="s">
        <v>857</v>
      </c>
      <c r="B688" t="e">
        <v>#N/A</v>
      </c>
      <c r="C688" s="2">
        <v>52000000</v>
      </c>
      <c r="D688" s="2">
        <v>23010607</v>
      </c>
      <c r="E688" s="2">
        <v>23010607</v>
      </c>
      <c r="F688">
        <v>4</v>
      </c>
      <c r="G688">
        <v>16</v>
      </c>
      <c r="H688" t="s">
        <v>15927</v>
      </c>
      <c r="I688" t="e">
        <v>#N/A</v>
      </c>
      <c r="J688" t="e">
        <v>#N/A</v>
      </c>
      <c r="K688" t="e">
        <v>#N/A</v>
      </c>
      <c r="L688" t="e">
        <v>#N/A</v>
      </c>
      <c r="M688" t="e">
        <v>#N/A</v>
      </c>
      <c r="N688" t="e">
        <v>#N/A</v>
      </c>
      <c r="P688" t="s">
        <v>16186</v>
      </c>
    </row>
    <row r="689" spans="1:16">
      <c r="A689" t="s">
        <v>3186</v>
      </c>
      <c r="B689" t="e">
        <v>#N/A</v>
      </c>
      <c r="C689" s="2">
        <v>7800000</v>
      </c>
      <c r="D689" s="2">
        <v>10130108</v>
      </c>
      <c r="E689" s="2">
        <v>22441323</v>
      </c>
      <c r="F689">
        <v>7</v>
      </c>
      <c r="G689">
        <v>4</v>
      </c>
      <c r="H689" t="s">
        <v>15927</v>
      </c>
      <c r="I689" t="e">
        <v>#N/A</v>
      </c>
      <c r="J689" t="e">
        <v>#N/A</v>
      </c>
      <c r="K689" t="e">
        <v>#N/A</v>
      </c>
      <c r="L689" t="e">
        <v>#N/A</v>
      </c>
      <c r="M689" t="e">
        <v>#N/A</v>
      </c>
      <c r="N689" t="e">
        <v>#N/A</v>
      </c>
      <c r="P689" t="s">
        <v>4635</v>
      </c>
    </row>
    <row r="690" spans="1:16">
      <c r="A690" t="s">
        <v>1107</v>
      </c>
      <c r="B690" t="e">
        <v>#N/A</v>
      </c>
      <c r="C690" s="2">
        <v>41000000</v>
      </c>
      <c r="D690" s="2">
        <v>22108977</v>
      </c>
      <c r="E690" s="2">
        <v>22108977</v>
      </c>
      <c r="F690">
        <v>8</v>
      </c>
      <c r="G690">
        <v>22</v>
      </c>
      <c r="H690" t="s">
        <v>15927</v>
      </c>
      <c r="I690" t="e">
        <v>#N/A</v>
      </c>
      <c r="J690" t="e">
        <v>#N/A</v>
      </c>
      <c r="K690" t="e">
        <v>#N/A</v>
      </c>
      <c r="L690" t="e">
        <v>#N/A</v>
      </c>
      <c r="M690" t="e">
        <v>#N/A</v>
      </c>
      <c r="N690" t="e">
        <v>#N/A</v>
      </c>
      <c r="P690" t="s">
        <v>16187</v>
      </c>
    </row>
    <row r="691" spans="1:16">
      <c r="A691" t="s">
        <v>3336</v>
      </c>
      <c r="B691" t="e">
        <v>#N/A</v>
      </c>
      <c r="C691" s="2">
        <v>6000000</v>
      </c>
      <c r="D691" s="2">
        <v>17583468</v>
      </c>
      <c r="E691" s="2">
        <v>18504539</v>
      </c>
      <c r="F691">
        <v>4</v>
      </c>
      <c r="G691">
        <v>16</v>
      </c>
      <c r="H691" t="s">
        <v>15927</v>
      </c>
      <c r="I691" t="e">
        <v>#N/A</v>
      </c>
      <c r="J691" t="e">
        <v>#N/A</v>
      </c>
      <c r="K691" t="e">
        <v>#N/A</v>
      </c>
      <c r="L691" t="e">
        <v>#N/A</v>
      </c>
      <c r="M691" t="e">
        <v>#N/A</v>
      </c>
      <c r="N691" t="e">
        <v>#N/A</v>
      </c>
      <c r="P691" t="s">
        <v>16188</v>
      </c>
    </row>
    <row r="692" spans="1:16">
      <c r="A692" t="s">
        <v>2119</v>
      </c>
      <c r="B692" t="e">
        <v>#N/A</v>
      </c>
      <c r="C692" s="2">
        <v>20000000</v>
      </c>
      <c r="D692" s="2">
        <v>15543862</v>
      </c>
      <c r="E692" s="2">
        <v>17430594</v>
      </c>
      <c r="F692">
        <v>1</v>
      </c>
      <c r="G692">
        <v>17</v>
      </c>
      <c r="H692" t="s">
        <v>15927</v>
      </c>
      <c r="I692" t="e">
        <v>#N/A</v>
      </c>
      <c r="J692" t="e">
        <v>#N/A</v>
      </c>
      <c r="K692" t="e">
        <v>#N/A</v>
      </c>
      <c r="L692" t="e">
        <v>#N/A</v>
      </c>
      <c r="M692" t="e">
        <v>#N/A</v>
      </c>
      <c r="N692" t="e">
        <v>#N/A</v>
      </c>
      <c r="P692" t="s">
        <v>16189</v>
      </c>
    </row>
    <row r="693" spans="1:16">
      <c r="A693" t="s">
        <v>3920</v>
      </c>
      <c r="B693" t="e">
        <v>#N/A</v>
      </c>
      <c r="C693" s="2">
        <v>2000000</v>
      </c>
      <c r="D693" s="2">
        <v>7301288</v>
      </c>
      <c r="E693" s="2">
        <v>17403168</v>
      </c>
      <c r="F693">
        <v>11</v>
      </c>
      <c r="G693">
        <v>26</v>
      </c>
      <c r="H693" t="s">
        <v>15927</v>
      </c>
      <c r="I693" t="e">
        <v>#N/A</v>
      </c>
      <c r="J693" t="e">
        <v>#N/A</v>
      </c>
      <c r="K693" t="e">
        <v>#N/A</v>
      </c>
      <c r="L693" t="e">
        <v>#N/A</v>
      </c>
      <c r="M693" t="e">
        <v>#N/A</v>
      </c>
      <c r="N693" t="e">
        <v>#N/A</v>
      </c>
      <c r="P693" t="s">
        <v>4635</v>
      </c>
    </row>
    <row r="694" spans="1:16">
      <c r="A694" t="s">
        <v>3239</v>
      </c>
      <c r="B694" t="e">
        <v>#N/A</v>
      </c>
      <c r="C694" s="2">
        <v>7000000</v>
      </c>
      <c r="D694" s="2">
        <v>12634962</v>
      </c>
      <c r="E694" s="2">
        <v>17005466</v>
      </c>
      <c r="F694">
        <v>4</v>
      </c>
      <c r="G694">
        <v>11</v>
      </c>
      <c r="H694" t="s">
        <v>15927</v>
      </c>
      <c r="I694" t="e">
        <v>#N/A</v>
      </c>
      <c r="J694" t="e">
        <v>#N/A</v>
      </c>
      <c r="K694" t="e">
        <v>#N/A</v>
      </c>
      <c r="L694" t="e">
        <v>#N/A</v>
      </c>
      <c r="M694" t="e">
        <v>#N/A</v>
      </c>
      <c r="N694" t="e">
        <v>#N/A</v>
      </c>
      <c r="P694" t="s">
        <v>16190</v>
      </c>
    </row>
    <row r="695" spans="1:16">
      <c r="A695" t="s">
        <v>2374</v>
      </c>
      <c r="B695" t="e">
        <v>#N/A</v>
      </c>
      <c r="C695" s="2">
        <v>16500000</v>
      </c>
      <c r="D695" s="2">
        <v>13005485</v>
      </c>
      <c r="E695" s="2">
        <v>16157923</v>
      </c>
      <c r="F695">
        <v>12</v>
      </c>
      <c r="G695">
        <v>19</v>
      </c>
      <c r="H695" t="s">
        <v>15927</v>
      </c>
      <c r="I695" t="e">
        <v>#N/A</v>
      </c>
      <c r="J695" t="e">
        <v>#N/A</v>
      </c>
      <c r="K695" t="e">
        <v>#N/A</v>
      </c>
      <c r="L695" t="e">
        <v>#N/A</v>
      </c>
      <c r="M695" t="e">
        <v>#N/A</v>
      </c>
      <c r="N695" t="e">
        <v>#N/A</v>
      </c>
      <c r="P695" t="s">
        <v>16191</v>
      </c>
    </row>
    <row r="696" spans="1:16">
      <c r="A696" t="s">
        <v>2609</v>
      </c>
      <c r="B696" t="e">
        <v>#N/A</v>
      </c>
      <c r="C696" s="2">
        <v>14000000</v>
      </c>
      <c r="D696" s="2">
        <v>15549702</v>
      </c>
      <c r="E696" s="2">
        <v>15549702</v>
      </c>
      <c r="F696">
        <v>8</v>
      </c>
      <c r="G696">
        <v>22</v>
      </c>
      <c r="H696" t="s">
        <v>15927</v>
      </c>
      <c r="I696" t="e">
        <v>#N/A</v>
      </c>
      <c r="J696" t="e">
        <v>#N/A</v>
      </c>
      <c r="K696" t="e">
        <v>#N/A</v>
      </c>
      <c r="L696" t="e">
        <v>#N/A</v>
      </c>
      <c r="M696" t="e">
        <v>#N/A</v>
      </c>
      <c r="N696" t="e">
        <v>#N/A</v>
      </c>
      <c r="P696" t="s">
        <v>16192</v>
      </c>
    </row>
    <row r="697" spans="1:16">
      <c r="A697" t="s">
        <v>1592</v>
      </c>
      <c r="B697" t="e">
        <v>#N/A</v>
      </c>
      <c r="C697" s="2">
        <v>30000000</v>
      </c>
      <c r="D697" s="2">
        <v>14208384</v>
      </c>
      <c r="E697" s="2">
        <v>15358583</v>
      </c>
      <c r="F697">
        <v>6</v>
      </c>
      <c r="G697">
        <v>20</v>
      </c>
      <c r="H697" t="s">
        <v>15927</v>
      </c>
      <c r="I697" t="e">
        <v>#N/A</v>
      </c>
      <c r="J697" t="e">
        <v>#N/A</v>
      </c>
      <c r="K697" t="e">
        <v>#N/A</v>
      </c>
      <c r="L697" t="e">
        <v>#N/A</v>
      </c>
      <c r="M697" t="e">
        <v>#N/A</v>
      </c>
      <c r="N697" t="e">
        <v>#N/A</v>
      </c>
      <c r="P697" t="s">
        <v>16193</v>
      </c>
    </row>
    <row r="698" spans="1:16">
      <c r="A698" t="s">
        <v>2534</v>
      </c>
      <c r="B698" t="e">
        <v>#N/A</v>
      </c>
      <c r="C698" s="2">
        <v>15000000</v>
      </c>
      <c r="D698" s="2">
        <v>8586376</v>
      </c>
      <c r="E698" s="2">
        <v>14933713</v>
      </c>
      <c r="F698">
        <v>3</v>
      </c>
      <c r="G698">
        <v>21</v>
      </c>
      <c r="H698" t="s">
        <v>15927</v>
      </c>
      <c r="I698" t="e">
        <v>#N/A</v>
      </c>
      <c r="J698" t="e">
        <v>#N/A</v>
      </c>
      <c r="K698" t="e">
        <v>#N/A</v>
      </c>
      <c r="L698" t="e">
        <v>#N/A</v>
      </c>
      <c r="M698" t="e">
        <v>#N/A</v>
      </c>
      <c r="N698" t="e">
        <v>#N/A</v>
      </c>
      <c r="P698" t="s">
        <v>4635</v>
      </c>
    </row>
    <row r="699" spans="1:16">
      <c r="A699" t="s">
        <v>2953</v>
      </c>
      <c r="B699" t="e">
        <v>#N/A</v>
      </c>
      <c r="C699" s="2">
        <v>10000000</v>
      </c>
      <c r="D699" s="2">
        <v>8112414</v>
      </c>
      <c r="E699" s="2">
        <v>14156753</v>
      </c>
      <c r="F699">
        <v>7</v>
      </c>
      <c r="G699">
        <v>18</v>
      </c>
      <c r="H699" t="s">
        <v>15927</v>
      </c>
      <c r="I699" t="e">
        <v>#N/A</v>
      </c>
      <c r="J699" t="e">
        <v>#N/A</v>
      </c>
      <c r="K699" t="e">
        <v>#N/A</v>
      </c>
      <c r="L699" t="e">
        <v>#N/A</v>
      </c>
      <c r="M699" t="e">
        <v>#N/A</v>
      </c>
      <c r="N699" t="e">
        <v>#N/A</v>
      </c>
      <c r="P699" t="s">
        <v>4635</v>
      </c>
    </row>
    <row r="700" spans="1:16">
      <c r="A700" t="s">
        <v>2405</v>
      </c>
      <c r="B700" t="e">
        <v>#N/A</v>
      </c>
      <c r="C700" s="2">
        <v>16000000</v>
      </c>
      <c r="D700" s="2">
        <v>14108518</v>
      </c>
      <c r="E700" s="2">
        <v>14108518</v>
      </c>
      <c r="F700">
        <v>7</v>
      </c>
      <c r="G700">
        <v>18</v>
      </c>
      <c r="H700" t="s">
        <v>15927</v>
      </c>
      <c r="I700" t="e">
        <v>#N/A</v>
      </c>
      <c r="J700" t="e">
        <v>#N/A</v>
      </c>
      <c r="K700" t="e">
        <v>#N/A</v>
      </c>
      <c r="L700" t="e">
        <v>#N/A</v>
      </c>
      <c r="M700" t="e">
        <v>#N/A</v>
      </c>
      <c r="N700" t="e">
        <v>#N/A</v>
      </c>
      <c r="P700" t="s">
        <v>16194</v>
      </c>
    </row>
    <row r="701" spans="1:16">
      <c r="A701" t="s">
        <v>3241</v>
      </c>
      <c r="B701" t="e">
        <v>#N/A</v>
      </c>
      <c r="C701" s="2">
        <v>7000000</v>
      </c>
      <c r="D701" s="2">
        <v>10199354</v>
      </c>
      <c r="E701" s="2">
        <v>13767816</v>
      </c>
      <c r="F701">
        <v>10</v>
      </c>
      <c r="G701">
        <v>10</v>
      </c>
      <c r="H701" t="s">
        <v>15927</v>
      </c>
      <c r="I701" t="e">
        <v>#N/A</v>
      </c>
      <c r="J701" t="e">
        <v>#N/A</v>
      </c>
      <c r="K701" t="e">
        <v>#N/A</v>
      </c>
      <c r="L701" t="e">
        <v>#N/A</v>
      </c>
      <c r="M701" t="e">
        <v>#N/A</v>
      </c>
      <c r="N701" t="e">
        <v>#N/A</v>
      </c>
      <c r="P701" t="s">
        <v>16195</v>
      </c>
    </row>
    <row r="702" spans="1:16">
      <c r="A702" t="s">
        <v>2301</v>
      </c>
      <c r="B702" t="e">
        <v>#N/A</v>
      </c>
      <c r="C702" s="2">
        <v>18000000</v>
      </c>
      <c r="D702" s="2">
        <v>3203044</v>
      </c>
      <c r="E702" s="2">
        <v>13203044</v>
      </c>
      <c r="F702">
        <v>9</v>
      </c>
      <c r="G702">
        <v>19</v>
      </c>
      <c r="H702" t="s">
        <v>15927</v>
      </c>
      <c r="I702" t="e">
        <v>#N/A</v>
      </c>
      <c r="J702" t="e">
        <v>#N/A</v>
      </c>
      <c r="K702" t="e">
        <v>#N/A</v>
      </c>
      <c r="L702" t="e">
        <v>#N/A</v>
      </c>
      <c r="M702" t="e">
        <v>#N/A</v>
      </c>
      <c r="N702" t="e">
        <v>#N/A</v>
      </c>
      <c r="P702" t="s">
        <v>16196</v>
      </c>
    </row>
    <row r="703" spans="1:16">
      <c r="A703" t="s">
        <v>822</v>
      </c>
      <c r="B703" t="e">
        <v>#N/A</v>
      </c>
      <c r="C703" s="2">
        <v>55000000</v>
      </c>
      <c r="D703" s="2">
        <v>12882934</v>
      </c>
      <c r="E703" s="2">
        <v>12923936</v>
      </c>
      <c r="F703">
        <v>2</v>
      </c>
      <c r="G703">
        <v>21</v>
      </c>
      <c r="H703" t="s">
        <v>15927</v>
      </c>
      <c r="I703" t="e">
        <v>#N/A</v>
      </c>
      <c r="J703" t="e">
        <v>#N/A</v>
      </c>
      <c r="K703" t="e">
        <v>#N/A</v>
      </c>
      <c r="L703" t="e">
        <v>#N/A</v>
      </c>
      <c r="M703" t="e">
        <v>#N/A</v>
      </c>
      <c r="N703" t="e">
        <v>#N/A</v>
      </c>
      <c r="P703" t="s">
        <v>16197</v>
      </c>
    </row>
    <row r="704" spans="1:16">
      <c r="A704" t="s">
        <v>3072</v>
      </c>
      <c r="B704" t="e">
        <v>#N/A</v>
      </c>
      <c r="C704" s="2">
        <v>9000000</v>
      </c>
      <c r="D704" s="2">
        <v>6126237</v>
      </c>
      <c r="E704" s="2">
        <v>12657377</v>
      </c>
      <c r="F704">
        <v>4</v>
      </c>
      <c r="G704">
        <v>16</v>
      </c>
      <c r="H704" t="s">
        <v>15927</v>
      </c>
      <c r="I704" t="e">
        <v>#N/A</v>
      </c>
      <c r="J704" t="e">
        <v>#N/A</v>
      </c>
      <c r="K704" t="e">
        <v>#N/A</v>
      </c>
      <c r="L704" t="e">
        <v>#N/A</v>
      </c>
      <c r="M704" t="e">
        <v>#N/A</v>
      </c>
      <c r="N704" t="e">
        <v>#N/A</v>
      </c>
      <c r="P704" t="s">
        <v>4635</v>
      </c>
    </row>
    <row r="705" spans="1:16">
      <c r="A705" t="s">
        <v>3866</v>
      </c>
      <c r="B705" t="e">
        <v>#N/A</v>
      </c>
      <c r="C705" s="2">
        <v>2500000</v>
      </c>
      <c r="D705" s="2">
        <v>432360</v>
      </c>
      <c r="E705" s="2">
        <v>12267275</v>
      </c>
      <c r="F705">
        <v>9</v>
      </c>
      <c r="G705">
        <v>26</v>
      </c>
      <c r="H705" t="s">
        <v>15927</v>
      </c>
      <c r="I705" t="e">
        <v>#N/A</v>
      </c>
      <c r="J705" t="e">
        <v>#N/A</v>
      </c>
      <c r="K705" t="e">
        <v>#N/A</v>
      </c>
      <c r="L705" t="e">
        <v>#N/A</v>
      </c>
      <c r="M705" t="e">
        <v>#N/A</v>
      </c>
      <c r="N705" t="e">
        <v>#N/A</v>
      </c>
      <c r="P705" t="s">
        <v>16198</v>
      </c>
    </row>
    <row r="706" spans="1:16">
      <c r="A706" t="s">
        <v>2529</v>
      </c>
      <c r="B706" t="e">
        <v>#N/A</v>
      </c>
      <c r="C706" s="2">
        <v>15000000</v>
      </c>
      <c r="D706" s="2">
        <v>9237470</v>
      </c>
      <c r="E706" s="2">
        <v>12262065</v>
      </c>
      <c r="F706">
        <v>2</v>
      </c>
      <c r="G706">
        <v>21</v>
      </c>
      <c r="H706" t="s">
        <v>15927</v>
      </c>
      <c r="I706" t="e">
        <v>#N/A</v>
      </c>
      <c r="J706" t="e">
        <v>#N/A</v>
      </c>
      <c r="K706" t="e">
        <v>#N/A</v>
      </c>
      <c r="L706" t="e">
        <v>#N/A</v>
      </c>
      <c r="M706" t="e">
        <v>#N/A</v>
      </c>
      <c r="N706" t="e">
        <v>#N/A</v>
      </c>
      <c r="P706" t="s">
        <v>4635</v>
      </c>
    </row>
    <row r="707" spans="1:16">
      <c r="A707" t="s">
        <v>2518</v>
      </c>
      <c r="B707" t="e">
        <v>#N/A</v>
      </c>
      <c r="C707" s="2">
        <v>15000000</v>
      </c>
      <c r="D707" s="2">
        <v>12212417</v>
      </c>
      <c r="E707" s="2">
        <v>12212417</v>
      </c>
      <c r="F707">
        <v>4</v>
      </c>
      <c r="G707">
        <v>25</v>
      </c>
      <c r="H707" t="s">
        <v>15927</v>
      </c>
      <c r="I707" t="e">
        <v>#N/A</v>
      </c>
      <c r="J707" t="e">
        <v>#N/A</v>
      </c>
      <c r="K707" t="e">
        <v>#N/A</v>
      </c>
      <c r="L707" t="e">
        <v>#N/A</v>
      </c>
      <c r="M707" t="e">
        <v>#N/A</v>
      </c>
      <c r="N707" t="e">
        <v>#N/A</v>
      </c>
      <c r="P707" t="s">
        <v>16199</v>
      </c>
    </row>
    <row r="708" spans="1:16">
      <c r="A708" t="s">
        <v>1402</v>
      </c>
      <c r="B708" t="e">
        <v>#N/A</v>
      </c>
      <c r="C708" s="2">
        <v>35000000</v>
      </c>
      <c r="D708" s="2">
        <v>7659747</v>
      </c>
      <c r="E708" s="2">
        <v>11559747</v>
      </c>
      <c r="F708">
        <v>9</v>
      </c>
      <c r="G708">
        <v>5</v>
      </c>
      <c r="H708" t="s">
        <v>15927</v>
      </c>
      <c r="I708" t="e">
        <v>#N/A</v>
      </c>
      <c r="J708" t="e">
        <v>#N/A</v>
      </c>
      <c r="K708" t="e">
        <v>#N/A</v>
      </c>
      <c r="L708" t="e">
        <v>#N/A</v>
      </c>
      <c r="M708" t="e">
        <v>#N/A</v>
      </c>
      <c r="N708" t="e">
        <v>#N/A</v>
      </c>
      <c r="P708" t="s">
        <v>4635</v>
      </c>
    </row>
    <row r="709" spans="1:16">
      <c r="A709" t="s">
        <v>753</v>
      </c>
      <c r="B709" t="e">
        <v>#N/A</v>
      </c>
      <c r="C709" s="2">
        <v>60000000</v>
      </c>
      <c r="D709" s="2">
        <v>4426297</v>
      </c>
      <c r="E709" s="2">
        <v>11427090</v>
      </c>
      <c r="F709">
        <v>10</v>
      </c>
      <c r="G709">
        <v>24</v>
      </c>
      <c r="H709" t="s">
        <v>15927</v>
      </c>
      <c r="I709" t="e">
        <v>#N/A</v>
      </c>
      <c r="J709" t="e">
        <v>#N/A</v>
      </c>
      <c r="K709" t="e">
        <v>#N/A</v>
      </c>
      <c r="L709" t="e">
        <v>#N/A</v>
      </c>
      <c r="M709" t="e">
        <v>#N/A</v>
      </c>
      <c r="N709" t="e">
        <v>#N/A</v>
      </c>
      <c r="P709" t="s">
        <v>16200</v>
      </c>
    </row>
    <row r="710" spans="1:16">
      <c r="A710" t="s">
        <v>3616</v>
      </c>
      <c r="B710" t="e">
        <v>#N/A</v>
      </c>
      <c r="C710" s="2">
        <v>4000000</v>
      </c>
      <c r="D710" s="2">
        <v>8291572</v>
      </c>
      <c r="E710" s="2">
        <v>11131455</v>
      </c>
      <c r="F710">
        <v>11</v>
      </c>
      <c r="G710">
        <v>26</v>
      </c>
      <c r="H710" t="s">
        <v>15927</v>
      </c>
      <c r="I710" t="e">
        <v>#N/A</v>
      </c>
      <c r="J710" t="e">
        <v>#N/A</v>
      </c>
      <c r="K710" t="e">
        <v>#N/A</v>
      </c>
      <c r="L710" t="e">
        <v>#N/A</v>
      </c>
      <c r="M710" t="e">
        <v>#N/A</v>
      </c>
      <c r="N710" t="e">
        <v>#N/A</v>
      </c>
      <c r="P710" t="s">
        <v>16201</v>
      </c>
    </row>
    <row r="711" spans="1:16">
      <c r="A711" t="s">
        <v>1228</v>
      </c>
      <c r="B711" t="e">
        <v>#N/A</v>
      </c>
      <c r="C711" s="2">
        <v>40000000</v>
      </c>
      <c r="D711" s="2">
        <v>9652000</v>
      </c>
      <c r="E711" s="2">
        <v>10070651</v>
      </c>
      <c r="F711">
        <v>9</v>
      </c>
      <c r="G711">
        <v>26</v>
      </c>
      <c r="H711" t="s">
        <v>15927</v>
      </c>
      <c r="I711" t="e">
        <v>#N/A</v>
      </c>
      <c r="J711" t="e">
        <v>#N/A</v>
      </c>
      <c r="K711" t="e">
        <v>#N/A</v>
      </c>
      <c r="L711" t="e">
        <v>#N/A</v>
      </c>
      <c r="M711" t="e">
        <v>#N/A</v>
      </c>
      <c r="N711" t="e">
        <v>#N/A</v>
      </c>
      <c r="P711" t="s">
        <v>16202</v>
      </c>
    </row>
    <row r="712" spans="1:16">
      <c r="A712" t="s">
        <v>3926</v>
      </c>
      <c r="B712" t="e">
        <v>#N/A</v>
      </c>
      <c r="C712" s="2">
        <v>2000000</v>
      </c>
      <c r="D712" s="2">
        <v>4601043</v>
      </c>
      <c r="E712" s="2">
        <v>9505996</v>
      </c>
      <c r="F712">
        <v>8</v>
      </c>
      <c r="G712">
        <v>20</v>
      </c>
      <c r="H712" t="s">
        <v>15927</v>
      </c>
      <c r="I712" t="e">
        <v>#N/A</v>
      </c>
      <c r="J712" t="e">
        <v>#N/A</v>
      </c>
      <c r="K712" t="e">
        <v>#N/A</v>
      </c>
      <c r="L712" t="e">
        <v>#N/A</v>
      </c>
      <c r="M712" t="e">
        <v>#N/A</v>
      </c>
      <c r="N712" t="e">
        <v>#N/A</v>
      </c>
      <c r="P712" t="s">
        <v>16203</v>
      </c>
    </row>
    <row r="713" spans="1:16">
      <c r="A713" t="s">
        <v>4301</v>
      </c>
      <c r="B713" t="e">
        <v>#N/A</v>
      </c>
      <c r="C713" s="2">
        <v>500000</v>
      </c>
      <c r="D713" s="2">
        <v>5801558</v>
      </c>
      <c r="E713" s="2">
        <v>9470209</v>
      </c>
      <c r="F713">
        <v>10</v>
      </c>
      <c r="G713">
        <v>3</v>
      </c>
      <c r="H713" t="s">
        <v>15927</v>
      </c>
      <c r="I713" t="e">
        <v>#N/A</v>
      </c>
      <c r="J713" t="e">
        <v>#N/A</v>
      </c>
      <c r="K713" t="e">
        <v>#N/A</v>
      </c>
      <c r="L713" t="e">
        <v>#N/A</v>
      </c>
      <c r="M713" t="e">
        <v>#N/A</v>
      </c>
      <c r="N713" t="e">
        <v>#N/A</v>
      </c>
      <c r="P713" t="s">
        <v>4635</v>
      </c>
    </row>
    <row r="714" spans="1:16">
      <c r="A714" t="s">
        <v>2364</v>
      </c>
      <c r="B714" t="e">
        <v>#N/A</v>
      </c>
      <c r="C714" s="2">
        <v>17000000</v>
      </c>
      <c r="D714" s="2">
        <v>1569918</v>
      </c>
      <c r="E714" s="2">
        <v>9438074</v>
      </c>
      <c r="F714">
        <v>10</v>
      </c>
      <c r="G714">
        <v>17</v>
      </c>
      <c r="H714" t="s">
        <v>15927</v>
      </c>
      <c r="I714" t="e">
        <v>#N/A</v>
      </c>
      <c r="J714" t="e">
        <v>#N/A</v>
      </c>
      <c r="K714" t="e">
        <v>#N/A</v>
      </c>
      <c r="L714" t="e">
        <v>#N/A</v>
      </c>
      <c r="M714" t="e">
        <v>#N/A</v>
      </c>
      <c r="N714" t="e">
        <v>#N/A</v>
      </c>
      <c r="P714" t="s">
        <v>4635</v>
      </c>
    </row>
    <row r="715" spans="1:16">
      <c r="A715" t="s">
        <v>3923</v>
      </c>
      <c r="B715" t="e">
        <v>#N/A</v>
      </c>
      <c r="C715" s="2">
        <v>2000000</v>
      </c>
      <c r="D715" s="2">
        <v>6003587</v>
      </c>
      <c r="E715" s="2">
        <v>8685632</v>
      </c>
      <c r="F715">
        <v>8</v>
      </c>
      <c r="G715">
        <v>15</v>
      </c>
      <c r="H715" t="s">
        <v>15927</v>
      </c>
      <c r="I715" t="e">
        <v>#N/A</v>
      </c>
      <c r="J715" t="e">
        <v>#N/A</v>
      </c>
      <c r="K715" t="e">
        <v>#N/A</v>
      </c>
      <c r="L715" t="e">
        <v>#N/A</v>
      </c>
      <c r="M715" t="e">
        <v>#N/A</v>
      </c>
      <c r="N715" t="e">
        <v>#N/A</v>
      </c>
      <c r="P715" t="s">
        <v>16204</v>
      </c>
    </row>
    <row r="716" spans="1:16">
      <c r="A716" t="s">
        <v>3482</v>
      </c>
      <c r="B716" t="e">
        <v>#N/A</v>
      </c>
      <c r="C716" s="2">
        <v>5000000</v>
      </c>
      <c r="D716" s="2">
        <v>8460000</v>
      </c>
      <c r="E716" s="2">
        <v>8460000</v>
      </c>
      <c r="F716">
        <v>5</v>
      </c>
      <c r="G716">
        <v>9</v>
      </c>
      <c r="H716" t="s">
        <v>15927</v>
      </c>
      <c r="I716" t="e">
        <v>#N/A</v>
      </c>
      <c r="J716" t="e">
        <v>#N/A</v>
      </c>
      <c r="K716" t="e">
        <v>#N/A</v>
      </c>
      <c r="L716" t="e">
        <v>#N/A</v>
      </c>
      <c r="M716" t="e">
        <v>#N/A</v>
      </c>
      <c r="N716" t="e">
        <v>#N/A</v>
      </c>
      <c r="P716" t="s">
        <v>4635</v>
      </c>
    </row>
    <row r="717" spans="1:16">
      <c r="A717" t="s">
        <v>837</v>
      </c>
      <c r="B717" t="e">
        <v>#N/A</v>
      </c>
      <c r="C717" s="2">
        <v>54000000</v>
      </c>
      <c r="D717" s="2">
        <v>6087542</v>
      </c>
      <c r="E717" s="2">
        <v>7266209</v>
      </c>
      <c r="F717">
        <v>8</v>
      </c>
      <c r="G717">
        <v>1</v>
      </c>
      <c r="H717" t="s">
        <v>15927</v>
      </c>
      <c r="I717" t="e">
        <v>#N/A</v>
      </c>
      <c r="J717" t="e">
        <v>#N/A</v>
      </c>
      <c r="K717" t="e">
        <v>#N/A</v>
      </c>
      <c r="L717" t="e">
        <v>#N/A</v>
      </c>
      <c r="M717" t="e">
        <v>#N/A</v>
      </c>
      <c r="N717" t="e">
        <v>#N/A</v>
      </c>
      <c r="P717" t="s">
        <v>16205</v>
      </c>
    </row>
    <row r="718" spans="1:16">
      <c r="A718" t="s">
        <v>2156</v>
      </c>
      <c r="B718" t="e">
        <v>#N/A</v>
      </c>
      <c r="C718" s="2">
        <v>20000000</v>
      </c>
      <c r="D718" s="2">
        <v>6882696</v>
      </c>
      <c r="E718" s="2">
        <v>6882696</v>
      </c>
      <c r="F718">
        <v>3</v>
      </c>
      <c r="G718">
        <v>14</v>
      </c>
      <c r="H718" t="s">
        <v>15927</v>
      </c>
      <c r="I718" t="e">
        <v>#N/A</v>
      </c>
      <c r="J718" t="e">
        <v>#N/A</v>
      </c>
      <c r="K718" t="e">
        <v>#N/A</v>
      </c>
      <c r="L718" t="e">
        <v>#N/A</v>
      </c>
      <c r="M718" t="e">
        <v>#N/A</v>
      </c>
      <c r="N718" t="e">
        <v>#N/A</v>
      </c>
      <c r="P718" t="s">
        <v>16206</v>
      </c>
    </row>
    <row r="719" spans="1:16">
      <c r="A719" t="s">
        <v>1611</v>
      </c>
      <c r="B719" t="e">
        <v>#N/A</v>
      </c>
      <c r="C719" s="2">
        <v>30000000</v>
      </c>
      <c r="D719" s="2">
        <v>3517797</v>
      </c>
      <c r="E719" s="2">
        <v>6460758</v>
      </c>
      <c r="F719">
        <v>4</v>
      </c>
      <c r="G719">
        <v>2</v>
      </c>
      <c r="H719" t="s">
        <v>15927</v>
      </c>
      <c r="I719" t="e">
        <v>#N/A</v>
      </c>
      <c r="J719" t="e">
        <v>#N/A</v>
      </c>
      <c r="K719" t="e">
        <v>#N/A</v>
      </c>
      <c r="L719" t="e">
        <v>#N/A</v>
      </c>
      <c r="M719" t="e">
        <v>#N/A</v>
      </c>
      <c r="N719" t="e">
        <v>#N/A</v>
      </c>
      <c r="P719" t="s">
        <v>4635</v>
      </c>
    </row>
    <row r="720" spans="1:16">
      <c r="A720" t="s">
        <v>3301</v>
      </c>
      <c r="B720" t="e">
        <v>#N/A</v>
      </c>
      <c r="C720" s="2">
        <v>6500000</v>
      </c>
      <c r="D720" s="2">
        <v>6173485</v>
      </c>
      <c r="E720" s="2">
        <v>6173485</v>
      </c>
      <c r="F720">
        <v>3</v>
      </c>
      <c r="G720">
        <v>7</v>
      </c>
      <c r="H720" t="s">
        <v>15927</v>
      </c>
      <c r="I720" t="e">
        <v>#N/A</v>
      </c>
      <c r="J720" t="e">
        <v>#N/A</v>
      </c>
      <c r="K720" t="e">
        <v>#N/A</v>
      </c>
      <c r="L720" t="e">
        <v>#N/A</v>
      </c>
      <c r="M720" t="e">
        <v>#N/A</v>
      </c>
      <c r="N720" t="e">
        <v>#N/A</v>
      </c>
      <c r="P720" t="s">
        <v>4635</v>
      </c>
    </row>
    <row r="721" spans="1:16">
      <c r="A721" t="s">
        <v>3411</v>
      </c>
      <c r="B721" t="e">
        <v>#N/A</v>
      </c>
      <c r="C721" s="2">
        <v>5500000</v>
      </c>
      <c r="D721" s="2">
        <v>3031801</v>
      </c>
      <c r="E721" s="2">
        <v>6148823</v>
      </c>
      <c r="F721">
        <v>6</v>
      </c>
      <c r="G721">
        <v>6</v>
      </c>
      <c r="H721" t="s">
        <v>15927</v>
      </c>
      <c r="I721" t="e">
        <v>#N/A</v>
      </c>
      <c r="J721" t="e">
        <v>#N/A</v>
      </c>
      <c r="K721" t="e">
        <v>#N/A</v>
      </c>
      <c r="L721" t="e">
        <v>#N/A</v>
      </c>
      <c r="M721" t="e">
        <v>#N/A</v>
      </c>
      <c r="N721" t="e">
        <v>#N/A</v>
      </c>
      <c r="P721" t="s">
        <v>4635</v>
      </c>
    </row>
    <row r="722" spans="1:16">
      <c r="A722" t="s">
        <v>2188</v>
      </c>
      <c r="B722" t="e">
        <v>#N/A</v>
      </c>
      <c r="C722" s="2">
        <v>20000000</v>
      </c>
      <c r="D722" s="2">
        <v>121972</v>
      </c>
      <c r="E722" s="2">
        <v>5694213</v>
      </c>
      <c r="F722">
        <v>4</v>
      </c>
      <c r="G722">
        <v>25</v>
      </c>
      <c r="H722" t="s">
        <v>15927</v>
      </c>
      <c r="I722" t="e">
        <v>#N/A</v>
      </c>
      <c r="J722" t="e">
        <v>#N/A</v>
      </c>
      <c r="K722" t="e">
        <v>#N/A</v>
      </c>
      <c r="L722" t="e">
        <v>#N/A</v>
      </c>
      <c r="M722" t="e">
        <v>#N/A</v>
      </c>
      <c r="N722" t="e">
        <v>#N/A</v>
      </c>
      <c r="P722" t="s">
        <v>4635</v>
      </c>
    </row>
    <row r="723" spans="1:16">
      <c r="A723" t="s">
        <v>2789</v>
      </c>
      <c r="B723" t="e">
        <v>#N/A</v>
      </c>
      <c r="C723" s="2">
        <v>12000000</v>
      </c>
      <c r="D723" s="2">
        <v>4922166</v>
      </c>
      <c r="E723" s="2">
        <v>4922166</v>
      </c>
      <c r="F723">
        <v>6</v>
      </c>
      <c r="G723">
        <v>20</v>
      </c>
      <c r="H723" t="s">
        <v>15927</v>
      </c>
      <c r="I723" t="e">
        <v>#N/A</v>
      </c>
      <c r="J723" t="e">
        <v>#N/A</v>
      </c>
      <c r="K723" t="e">
        <v>#N/A</v>
      </c>
      <c r="L723" t="e">
        <v>#N/A</v>
      </c>
      <c r="M723" t="e">
        <v>#N/A</v>
      </c>
      <c r="N723" t="e">
        <v>#N/A</v>
      </c>
      <c r="P723" t="s">
        <v>16207</v>
      </c>
    </row>
    <row r="724" spans="1:16">
      <c r="A724" t="s">
        <v>3571</v>
      </c>
      <c r="B724" t="e">
        <v>#N/A</v>
      </c>
      <c r="C724" s="2">
        <v>4500000</v>
      </c>
      <c r="D724" s="2">
        <v>181655</v>
      </c>
      <c r="E724" s="2">
        <v>4556982</v>
      </c>
      <c r="F724">
        <v>4</v>
      </c>
      <c r="G724">
        <v>18</v>
      </c>
      <c r="H724" t="s">
        <v>15927</v>
      </c>
      <c r="I724" t="e">
        <v>#N/A</v>
      </c>
      <c r="J724" t="e">
        <v>#N/A</v>
      </c>
      <c r="K724" t="e">
        <v>#N/A</v>
      </c>
      <c r="L724" t="e">
        <v>#N/A</v>
      </c>
      <c r="M724" t="e">
        <v>#N/A</v>
      </c>
      <c r="N724" t="e">
        <v>#N/A</v>
      </c>
      <c r="P724" t="s">
        <v>4635</v>
      </c>
    </row>
    <row r="725" spans="1:16">
      <c r="A725" t="s">
        <v>2854</v>
      </c>
      <c r="B725" t="e">
        <v>#N/A</v>
      </c>
      <c r="C725" s="2">
        <v>11000000</v>
      </c>
      <c r="D725" s="2">
        <v>4068087</v>
      </c>
      <c r="E725" s="2">
        <v>4234355</v>
      </c>
      <c r="F725">
        <v>9</v>
      </c>
      <c r="G725">
        <v>26</v>
      </c>
      <c r="H725" t="s">
        <v>15927</v>
      </c>
      <c r="I725" t="e">
        <v>#N/A</v>
      </c>
      <c r="J725" t="e">
        <v>#N/A</v>
      </c>
      <c r="K725" t="e">
        <v>#N/A</v>
      </c>
      <c r="L725" t="e">
        <v>#N/A</v>
      </c>
      <c r="M725" t="e">
        <v>#N/A</v>
      </c>
      <c r="N725" t="e">
        <v>#N/A</v>
      </c>
      <c r="P725" t="s">
        <v>16208</v>
      </c>
    </row>
    <row r="726" spans="1:16">
      <c r="A726" t="s">
        <v>3389</v>
      </c>
      <c r="B726" t="e">
        <v>#N/A</v>
      </c>
      <c r="C726" s="2">
        <v>5900000</v>
      </c>
      <c r="D726" s="2">
        <v>3895664</v>
      </c>
      <c r="E726" s="2">
        <v>3895664</v>
      </c>
      <c r="F726">
        <v>5</v>
      </c>
      <c r="G726">
        <v>16</v>
      </c>
      <c r="H726" t="s">
        <v>15927</v>
      </c>
      <c r="I726" t="e">
        <v>#N/A</v>
      </c>
      <c r="J726" t="e">
        <v>#N/A</v>
      </c>
      <c r="K726" t="e">
        <v>#N/A</v>
      </c>
      <c r="L726" t="e">
        <v>#N/A</v>
      </c>
      <c r="M726" t="e">
        <v>#N/A</v>
      </c>
      <c r="N726" t="e">
        <v>#N/A</v>
      </c>
      <c r="P726" t="s">
        <v>4635</v>
      </c>
    </row>
    <row r="727" spans="1:16">
      <c r="A727" t="s">
        <v>3626</v>
      </c>
      <c r="B727" t="e">
        <v>#N/A</v>
      </c>
      <c r="C727" s="2">
        <v>4000000</v>
      </c>
      <c r="D727" s="2">
        <v>3816594</v>
      </c>
      <c r="E727" s="2">
        <v>3816594</v>
      </c>
      <c r="F727">
        <v>4</v>
      </c>
      <c r="G727">
        <v>25</v>
      </c>
      <c r="H727" t="s">
        <v>15927</v>
      </c>
      <c r="I727" t="e">
        <v>#N/A</v>
      </c>
      <c r="J727" t="e">
        <v>#N/A</v>
      </c>
      <c r="K727" t="e">
        <v>#N/A</v>
      </c>
      <c r="L727" t="e">
        <v>#N/A</v>
      </c>
      <c r="M727" t="e">
        <v>#N/A</v>
      </c>
      <c r="N727" t="e">
        <v>#N/A</v>
      </c>
      <c r="P727" t="s">
        <v>16209</v>
      </c>
    </row>
    <row r="728" spans="1:16">
      <c r="A728" t="s">
        <v>4404</v>
      </c>
      <c r="B728" t="e">
        <v>#N/A</v>
      </c>
      <c r="C728" s="2">
        <v>250000</v>
      </c>
      <c r="D728" s="2">
        <v>3802390</v>
      </c>
      <c r="E728" s="2">
        <v>3809226</v>
      </c>
      <c r="F728">
        <v>4</v>
      </c>
      <c r="G728">
        <v>11</v>
      </c>
      <c r="H728" t="s">
        <v>15927</v>
      </c>
      <c r="I728" t="e">
        <v>#N/A</v>
      </c>
      <c r="J728" t="e">
        <v>#N/A</v>
      </c>
      <c r="K728" t="e">
        <v>#N/A</v>
      </c>
      <c r="L728" t="e">
        <v>#N/A</v>
      </c>
      <c r="M728" t="e">
        <v>#N/A</v>
      </c>
      <c r="N728" t="e">
        <v>#N/A</v>
      </c>
      <c r="P728" t="s">
        <v>16210</v>
      </c>
    </row>
    <row r="729" spans="1:16">
      <c r="A729" t="s">
        <v>431</v>
      </c>
      <c r="B729" t="e">
        <v>#N/A</v>
      </c>
      <c r="C729" s="2">
        <v>1200000</v>
      </c>
      <c r="D729" s="2">
        <v>3700000</v>
      </c>
      <c r="E729" s="2">
        <v>3700000</v>
      </c>
      <c r="F729">
        <v>3</v>
      </c>
      <c r="G729">
        <v>4</v>
      </c>
      <c r="H729" t="s">
        <v>15927</v>
      </c>
      <c r="I729" t="e">
        <v>#N/A</v>
      </c>
      <c r="J729" t="e">
        <v>#N/A</v>
      </c>
      <c r="K729" t="e">
        <v>#N/A</v>
      </c>
      <c r="L729" t="e">
        <v>#N/A</v>
      </c>
      <c r="M729" t="e">
        <v>#N/A</v>
      </c>
      <c r="N729" t="e">
        <v>#N/A</v>
      </c>
      <c r="P729" t="s">
        <v>4635</v>
      </c>
    </row>
    <row r="730" spans="1:16">
      <c r="A730" t="s">
        <v>4383</v>
      </c>
      <c r="B730" t="e">
        <v>#N/A</v>
      </c>
      <c r="C730" s="2">
        <v>300000</v>
      </c>
      <c r="D730" s="2">
        <v>2528664</v>
      </c>
      <c r="E730" s="2">
        <v>3571253</v>
      </c>
      <c r="F730">
        <v>10</v>
      </c>
      <c r="G730">
        <v>17</v>
      </c>
      <c r="H730" t="s">
        <v>15927</v>
      </c>
      <c r="I730" t="e">
        <v>#N/A</v>
      </c>
      <c r="J730" t="e">
        <v>#N/A</v>
      </c>
      <c r="K730" t="e">
        <v>#N/A</v>
      </c>
      <c r="L730" t="e">
        <v>#N/A</v>
      </c>
      <c r="M730" t="e">
        <v>#N/A</v>
      </c>
      <c r="N730" t="e">
        <v>#N/A</v>
      </c>
      <c r="P730" t="s">
        <v>16211</v>
      </c>
    </row>
    <row r="731" spans="1:16">
      <c r="A731" t="s">
        <v>3362</v>
      </c>
      <c r="B731" t="e">
        <v>#N/A</v>
      </c>
      <c r="C731" s="2">
        <v>6000000</v>
      </c>
      <c r="D731" s="2">
        <v>2207975</v>
      </c>
      <c r="E731" s="2">
        <v>3456602</v>
      </c>
      <c r="F731">
        <v>10</v>
      </c>
      <c r="G731">
        <v>31</v>
      </c>
      <c r="H731" t="s">
        <v>15927</v>
      </c>
      <c r="I731" t="e">
        <v>#N/A</v>
      </c>
      <c r="J731" t="e">
        <v>#N/A</v>
      </c>
      <c r="K731" t="e">
        <v>#N/A</v>
      </c>
      <c r="L731" t="e">
        <v>#N/A</v>
      </c>
      <c r="M731" t="e">
        <v>#N/A</v>
      </c>
      <c r="N731" t="e">
        <v>#N/A</v>
      </c>
      <c r="P731" t="s">
        <v>4635</v>
      </c>
    </row>
    <row r="732" spans="1:16">
      <c r="A732" t="s">
        <v>2553</v>
      </c>
      <c r="B732" t="e">
        <v>#N/A</v>
      </c>
      <c r="C732" s="2">
        <v>15000000</v>
      </c>
      <c r="D732" s="2">
        <v>2281585</v>
      </c>
      <c r="E732" s="2">
        <v>3396508</v>
      </c>
      <c r="F732">
        <v>12</v>
      </c>
      <c r="G732">
        <v>25</v>
      </c>
      <c r="H732" t="s">
        <v>15927</v>
      </c>
      <c r="I732" t="e">
        <v>#N/A</v>
      </c>
      <c r="J732" t="e">
        <v>#N/A</v>
      </c>
      <c r="K732" t="e">
        <v>#N/A</v>
      </c>
      <c r="L732" t="e">
        <v>#N/A</v>
      </c>
      <c r="M732" t="e">
        <v>#N/A</v>
      </c>
      <c r="N732" t="e">
        <v>#N/A</v>
      </c>
      <c r="P732" t="s">
        <v>16212</v>
      </c>
    </row>
    <row r="733" spans="1:16">
      <c r="A733" t="s">
        <v>4249</v>
      </c>
      <c r="B733" t="e">
        <v>#N/A</v>
      </c>
      <c r="C733" s="2">
        <v>800000</v>
      </c>
      <c r="D733" s="2">
        <v>2073984</v>
      </c>
      <c r="E733" s="2">
        <v>2900578</v>
      </c>
      <c r="F733">
        <v>3</v>
      </c>
      <c r="G733">
        <v>28</v>
      </c>
      <c r="H733" t="s">
        <v>15927</v>
      </c>
      <c r="I733" t="e">
        <v>#N/A</v>
      </c>
      <c r="J733" t="e">
        <v>#N/A</v>
      </c>
      <c r="K733" t="e">
        <v>#N/A</v>
      </c>
      <c r="L733" t="e">
        <v>#N/A</v>
      </c>
      <c r="M733" t="e">
        <v>#N/A</v>
      </c>
      <c r="N733" t="e">
        <v>#N/A</v>
      </c>
      <c r="P733" t="s">
        <v>4635</v>
      </c>
    </row>
    <row r="734" spans="1:16">
      <c r="A734" t="s">
        <v>3787</v>
      </c>
      <c r="B734" t="e">
        <v>#N/A</v>
      </c>
      <c r="C734" s="2">
        <v>3000000</v>
      </c>
      <c r="D734" s="2">
        <v>2255000</v>
      </c>
      <c r="E734" s="2">
        <v>2255000</v>
      </c>
      <c r="F734">
        <v>4</v>
      </c>
      <c r="G734">
        <v>4</v>
      </c>
      <c r="H734" t="s">
        <v>15927</v>
      </c>
      <c r="I734" t="e">
        <v>#N/A</v>
      </c>
      <c r="J734" t="e">
        <v>#N/A</v>
      </c>
      <c r="K734" t="e">
        <v>#N/A</v>
      </c>
      <c r="L734" t="e">
        <v>#N/A</v>
      </c>
      <c r="M734" t="e">
        <v>#N/A</v>
      </c>
      <c r="N734" t="e">
        <v>#N/A</v>
      </c>
      <c r="P734" t="s">
        <v>16213</v>
      </c>
    </row>
    <row r="735" spans="1:16">
      <c r="A735" t="s">
        <v>3861</v>
      </c>
      <c r="B735" t="e">
        <v>#N/A</v>
      </c>
      <c r="C735" s="2">
        <v>2500000</v>
      </c>
      <c r="D735" s="2">
        <v>2013052</v>
      </c>
      <c r="E735" s="2">
        <v>2013052</v>
      </c>
      <c r="F735">
        <v>10</v>
      </c>
      <c r="G735">
        <v>3</v>
      </c>
      <c r="H735" t="s">
        <v>15927</v>
      </c>
      <c r="I735" t="e">
        <v>#N/A</v>
      </c>
      <c r="J735" t="e">
        <v>#N/A</v>
      </c>
      <c r="K735" t="e">
        <v>#N/A</v>
      </c>
      <c r="L735" t="e">
        <v>#N/A</v>
      </c>
      <c r="M735" t="e">
        <v>#N/A</v>
      </c>
      <c r="N735" t="e">
        <v>#N/A</v>
      </c>
      <c r="P735" t="s">
        <v>4635</v>
      </c>
    </row>
    <row r="736" spans="1:16">
      <c r="A736" t="s">
        <v>3938</v>
      </c>
      <c r="B736" t="e">
        <v>#N/A</v>
      </c>
      <c r="C736" s="2">
        <v>2000000</v>
      </c>
      <c r="D736" s="2">
        <v>1660865</v>
      </c>
      <c r="E736" s="2">
        <v>1660865</v>
      </c>
      <c r="F736">
        <v>9</v>
      </c>
      <c r="G736">
        <v>12</v>
      </c>
      <c r="H736" t="s">
        <v>15927</v>
      </c>
      <c r="I736" t="e">
        <v>#N/A</v>
      </c>
      <c r="J736" t="e">
        <v>#N/A</v>
      </c>
      <c r="K736" t="e">
        <v>#N/A</v>
      </c>
      <c r="L736" t="e">
        <v>#N/A</v>
      </c>
      <c r="M736" t="e">
        <v>#N/A</v>
      </c>
      <c r="N736" t="e">
        <v>#N/A</v>
      </c>
      <c r="P736" t="s">
        <v>16214</v>
      </c>
    </row>
    <row r="737" spans="1:16">
      <c r="A737" t="s">
        <v>2175</v>
      </c>
      <c r="B737" t="e">
        <v>#N/A</v>
      </c>
      <c r="C737" s="2">
        <v>20000000</v>
      </c>
      <c r="D737" s="2">
        <v>1646664</v>
      </c>
      <c r="E737" s="2">
        <v>1646664</v>
      </c>
      <c r="F737">
        <v>8</v>
      </c>
      <c r="G737">
        <v>22</v>
      </c>
      <c r="H737" t="s">
        <v>15927</v>
      </c>
      <c r="I737" t="e">
        <v>#N/A</v>
      </c>
      <c r="J737" t="e">
        <v>#N/A</v>
      </c>
      <c r="K737" t="e">
        <v>#N/A</v>
      </c>
      <c r="L737" t="e">
        <v>#N/A</v>
      </c>
      <c r="M737" t="e">
        <v>#N/A</v>
      </c>
      <c r="N737" t="e">
        <v>#N/A</v>
      </c>
      <c r="P737" t="s">
        <v>16215</v>
      </c>
    </row>
    <row r="738" spans="1:16">
      <c r="A738" t="s">
        <v>2982</v>
      </c>
      <c r="B738" t="e">
        <v>#N/A</v>
      </c>
      <c r="C738" s="2">
        <v>10000000</v>
      </c>
      <c r="D738" s="2">
        <v>1641788</v>
      </c>
      <c r="E738" s="2">
        <v>1641788</v>
      </c>
      <c r="F738">
        <v>2</v>
      </c>
      <c r="G738">
        <v>28</v>
      </c>
      <c r="H738" t="s">
        <v>15927</v>
      </c>
      <c r="I738" t="e">
        <v>#N/A</v>
      </c>
      <c r="J738" t="e">
        <v>#N/A</v>
      </c>
      <c r="K738" t="e">
        <v>#N/A</v>
      </c>
      <c r="L738" t="e">
        <v>#N/A</v>
      </c>
      <c r="M738" t="e">
        <v>#N/A</v>
      </c>
      <c r="N738" t="e">
        <v>#N/A</v>
      </c>
      <c r="P738" t="s">
        <v>16216</v>
      </c>
    </row>
    <row r="739" spans="1:16">
      <c r="A739" t="s">
        <v>1712</v>
      </c>
      <c r="B739" t="e">
        <v>#N/A</v>
      </c>
      <c r="C739" s="2">
        <v>27000000</v>
      </c>
      <c r="D739" s="2">
        <v>765637</v>
      </c>
      <c r="E739" s="2">
        <v>1545064</v>
      </c>
      <c r="F739">
        <v>12</v>
      </c>
      <c r="G739">
        <v>12</v>
      </c>
      <c r="H739" t="s">
        <v>15927</v>
      </c>
      <c r="I739" t="e">
        <v>#N/A</v>
      </c>
      <c r="J739" t="e">
        <v>#N/A</v>
      </c>
      <c r="K739" t="e">
        <v>#N/A</v>
      </c>
      <c r="L739" t="e">
        <v>#N/A</v>
      </c>
      <c r="M739" t="e">
        <v>#N/A</v>
      </c>
      <c r="N739" t="e">
        <v>#N/A</v>
      </c>
      <c r="P739" t="s">
        <v>16217</v>
      </c>
    </row>
    <row r="740" spans="1:16">
      <c r="A740" t="s">
        <v>4170</v>
      </c>
      <c r="B740" t="e">
        <v>#N/A</v>
      </c>
      <c r="C740" s="2">
        <v>1000000</v>
      </c>
      <c r="D740" s="2">
        <v>1239183</v>
      </c>
      <c r="E740" s="2">
        <v>1492895</v>
      </c>
      <c r="F740">
        <v>9</v>
      </c>
      <c r="G740">
        <v>19</v>
      </c>
      <c r="H740" t="s">
        <v>15927</v>
      </c>
      <c r="I740" t="e">
        <v>#N/A</v>
      </c>
      <c r="J740" t="e">
        <v>#N/A</v>
      </c>
      <c r="K740" t="e">
        <v>#N/A</v>
      </c>
      <c r="L740" t="e">
        <v>#N/A</v>
      </c>
      <c r="M740" t="e">
        <v>#N/A</v>
      </c>
      <c r="N740" t="e">
        <v>#N/A</v>
      </c>
      <c r="P740" t="s">
        <v>4635</v>
      </c>
    </row>
    <row r="741" spans="1:16">
      <c r="A741" t="s">
        <v>3989</v>
      </c>
      <c r="B741" t="e">
        <v>#N/A</v>
      </c>
      <c r="C741" s="2">
        <v>1900000</v>
      </c>
      <c r="D741" s="2">
        <v>1420578</v>
      </c>
      <c r="E741" s="2">
        <v>1445140</v>
      </c>
      <c r="F741">
        <v>7</v>
      </c>
      <c r="G741">
        <v>11</v>
      </c>
      <c r="H741" t="s">
        <v>15927</v>
      </c>
      <c r="I741" t="e">
        <v>#N/A</v>
      </c>
      <c r="J741" t="e">
        <v>#N/A</v>
      </c>
      <c r="K741" t="e">
        <v>#N/A</v>
      </c>
      <c r="L741" t="e">
        <v>#N/A</v>
      </c>
      <c r="M741" t="e">
        <v>#N/A</v>
      </c>
      <c r="N741" t="e">
        <v>#N/A</v>
      </c>
      <c r="P741" t="s">
        <v>16218</v>
      </c>
    </row>
    <row r="742" spans="1:16">
      <c r="A742" t="s">
        <v>4309</v>
      </c>
      <c r="B742" t="e">
        <v>#N/A</v>
      </c>
      <c r="C742" s="2">
        <v>500000</v>
      </c>
      <c r="D742" s="2">
        <v>1111615</v>
      </c>
      <c r="E742" s="2">
        <v>1111615</v>
      </c>
      <c r="F742">
        <v>1</v>
      </c>
      <c r="G742">
        <v>31</v>
      </c>
      <c r="H742" t="s">
        <v>15927</v>
      </c>
      <c r="I742" t="e">
        <v>#N/A</v>
      </c>
      <c r="J742" t="e">
        <v>#N/A</v>
      </c>
      <c r="K742" t="e">
        <v>#N/A</v>
      </c>
      <c r="L742" t="e">
        <v>#N/A</v>
      </c>
      <c r="M742" t="e">
        <v>#N/A</v>
      </c>
      <c r="N742" t="e">
        <v>#N/A</v>
      </c>
      <c r="P742" t="s">
        <v>16219</v>
      </c>
    </row>
    <row r="743" spans="1:16">
      <c r="A743" t="s">
        <v>3412</v>
      </c>
      <c r="B743" t="e">
        <v>#N/A</v>
      </c>
      <c r="C743" s="2">
        <v>5500000</v>
      </c>
      <c r="D743" s="2">
        <v>1060512</v>
      </c>
      <c r="E743" s="2">
        <v>1060512</v>
      </c>
      <c r="F743">
        <v>10</v>
      </c>
      <c r="G743">
        <v>3</v>
      </c>
      <c r="H743" t="s">
        <v>15927</v>
      </c>
      <c r="I743" t="e">
        <v>#N/A</v>
      </c>
      <c r="J743" t="e">
        <v>#N/A</v>
      </c>
      <c r="K743" t="e">
        <v>#N/A</v>
      </c>
      <c r="L743" t="e">
        <v>#N/A</v>
      </c>
      <c r="M743" t="e">
        <v>#N/A</v>
      </c>
      <c r="N743" t="e">
        <v>#N/A</v>
      </c>
      <c r="P743" t="s">
        <v>16220</v>
      </c>
    </row>
    <row r="744" spans="1:16">
      <c r="A744" t="s">
        <v>3567</v>
      </c>
      <c r="B744" t="e">
        <v>#N/A</v>
      </c>
      <c r="C744" s="2">
        <v>4500000</v>
      </c>
      <c r="D744" s="2">
        <v>410241</v>
      </c>
      <c r="E744" s="2">
        <v>1022649</v>
      </c>
      <c r="F744">
        <v>3</v>
      </c>
      <c r="G744">
        <v>14</v>
      </c>
      <c r="H744" t="s">
        <v>15927</v>
      </c>
      <c r="I744" t="e">
        <v>#N/A</v>
      </c>
      <c r="J744" t="e">
        <v>#N/A</v>
      </c>
      <c r="K744" t="e">
        <v>#N/A</v>
      </c>
      <c r="L744" t="e">
        <v>#N/A</v>
      </c>
      <c r="M744" t="e">
        <v>#N/A</v>
      </c>
      <c r="N744" t="e">
        <v>#N/A</v>
      </c>
      <c r="P744" t="s">
        <v>4635</v>
      </c>
    </row>
    <row r="745" spans="1:16">
      <c r="A745" t="s">
        <v>2989</v>
      </c>
      <c r="B745" t="e">
        <v>#N/A</v>
      </c>
      <c r="C745" s="2">
        <v>10000000</v>
      </c>
      <c r="D745" s="2">
        <v>1011054</v>
      </c>
      <c r="E745" s="2">
        <v>1011054</v>
      </c>
      <c r="F745">
        <v>5</v>
      </c>
      <c r="G745">
        <v>2</v>
      </c>
      <c r="H745" t="s">
        <v>15927</v>
      </c>
      <c r="I745" t="e">
        <v>#N/A</v>
      </c>
      <c r="J745" t="e">
        <v>#N/A</v>
      </c>
      <c r="K745" t="e">
        <v>#N/A</v>
      </c>
      <c r="L745" t="e">
        <v>#N/A</v>
      </c>
      <c r="M745" t="e">
        <v>#N/A</v>
      </c>
      <c r="N745" t="e">
        <v>#N/A</v>
      </c>
      <c r="P745" t="s">
        <v>16221</v>
      </c>
    </row>
    <row r="746" spans="1:16">
      <c r="A746" t="s">
        <v>3507</v>
      </c>
      <c r="B746" t="e">
        <v>#N/A</v>
      </c>
      <c r="C746" s="2">
        <v>5000000</v>
      </c>
      <c r="D746" s="2">
        <v>742898</v>
      </c>
      <c r="E746" s="2">
        <v>894030</v>
      </c>
      <c r="F746">
        <v>8</v>
      </c>
      <c r="G746">
        <v>29</v>
      </c>
      <c r="H746" t="s">
        <v>15927</v>
      </c>
      <c r="I746" t="e">
        <v>#N/A</v>
      </c>
      <c r="J746" t="e">
        <v>#N/A</v>
      </c>
      <c r="K746" t="e">
        <v>#N/A</v>
      </c>
      <c r="L746" t="e">
        <v>#N/A</v>
      </c>
      <c r="M746" t="e">
        <v>#N/A</v>
      </c>
      <c r="N746" t="e">
        <v>#N/A</v>
      </c>
      <c r="P746" t="s">
        <v>4635</v>
      </c>
    </row>
    <row r="747" spans="1:16">
      <c r="A747" t="s">
        <v>4185</v>
      </c>
      <c r="B747" t="e">
        <v>#N/A</v>
      </c>
      <c r="C747" s="2">
        <v>1000000</v>
      </c>
      <c r="D747" s="2">
        <v>280351</v>
      </c>
      <c r="E747" s="2">
        <v>839145</v>
      </c>
      <c r="F747">
        <v>8</v>
      </c>
      <c r="G747">
        <v>22</v>
      </c>
      <c r="H747" t="s">
        <v>15927</v>
      </c>
      <c r="I747" t="e">
        <v>#N/A</v>
      </c>
      <c r="J747" t="e">
        <v>#N/A</v>
      </c>
      <c r="K747" t="e">
        <v>#N/A</v>
      </c>
      <c r="L747" t="e">
        <v>#N/A</v>
      </c>
      <c r="M747" t="e">
        <v>#N/A</v>
      </c>
      <c r="N747" t="e">
        <v>#N/A</v>
      </c>
      <c r="P747" t="s">
        <v>16222</v>
      </c>
    </row>
    <row r="748" spans="1:16">
      <c r="A748" t="s">
        <v>3272</v>
      </c>
      <c r="B748" t="e">
        <v>#N/A</v>
      </c>
      <c r="C748" s="2">
        <v>7000000</v>
      </c>
      <c r="D748" s="2">
        <v>254683</v>
      </c>
      <c r="E748" s="2">
        <v>719699</v>
      </c>
      <c r="F748">
        <v>2</v>
      </c>
      <c r="G748">
        <v>14</v>
      </c>
      <c r="H748" t="s">
        <v>15927</v>
      </c>
      <c r="I748" t="e">
        <v>#N/A</v>
      </c>
      <c r="J748" t="e">
        <v>#N/A</v>
      </c>
      <c r="K748" t="e">
        <v>#N/A</v>
      </c>
      <c r="L748" t="e">
        <v>#N/A</v>
      </c>
      <c r="M748" t="e">
        <v>#N/A</v>
      </c>
      <c r="N748" t="e">
        <v>#N/A</v>
      </c>
      <c r="P748" t="s">
        <v>16223</v>
      </c>
    </row>
    <row r="749" spans="1:16">
      <c r="A749" t="s">
        <v>4179</v>
      </c>
      <c r="B749" t="e">
        <v>#N/A</v>
      </c>
      <c r="C749" s="2">
        <v>1000000</v>
      </c>
      <c r="D749" s="2">
        <v>549666</v>
      </c>
      <c r="E749" s="2">
        <v>703020</v>
      </c>
      <c r="F749">
        <v>2</v>
      </c>
      <c r="G749">
        <v>14</v>
      </c>
      <c r="H749" t="s">
        <v>15927</v>
      </c>
      <c r="I749" t="e">
        <v>#N/A</v>
      </c>
      <c r="J749" t="e">
        <v>#N/A</v>
      </c>
      <c r="K749" t="e">
        <v>#N/A</v>
      </c>
      <c r="L749" t="e">
        <v>#N/A</v>
      </c>
      <c r="M749" t="e">
        <v>#N/A</v>
      </c>
      <c r="N749" t="e">
        <v>#N/A</v>
      </c>
      <c r="P749" t="s">
        <v>16224</v>
      </c>
    </row>
    <row r="750" spans="1:16">
      <c r="A750" t="s">
        <v>4012</v>
      </c>
      <c r="B750" t="e">
        <v>#N/A</v>
      </c>
      <c r="C750" s="2">
        <v>1750000</v>
      </c>
      <c r="D750" s="2">
        <v>145540</v>
      </c>
      <c r="E750" s="2">
        <v>634803</v>
      </c>
      <c r="F750">
        <v>2</v>
      </c>
      <c r="G750">
        <v>7</v>
      </c>
      <c r="H750" t="s">
        <v>15927</v>
      </c>
      <c r="I750" t="e">
        <v>#N/A</v>
      </c>
      <c r="J750" t="e">
        <v>#N/A</v>
      </c>
      <c r="K750" t="e">
        <v>#N/A</v>
      </c>
      <c r="L750" t="e">
        <v>#N/A</v>
      </c>
      <c r="M750" t="e">
        <v>#N/A</v>
      </c>
      <c r="N750" t="e">
        <v>#N/A</v>
      </c>
      <c r="P750" t="s">
        <v>4635</v>
      </c>
    </row>
    <row r="751" spans="1:16">
      <c r="A751" t="s">
        <v>3637</v>
      </c>
      <c r="B751" t="e">
        <v>#N/A</v>
      </c>
      <c r="C751" s="2">
        <v>4000000</v>
      </c>
      <c r="D751" s="2">
        <v>563711</v>
      </c>
      <c r="E751" s="2">
        <v>563711</v>
      </c>
      <c r="F751">
        <v>2</v>
      </c>
      <c r="G751">
        <v>28</v>
      </c>
      <c r="H751" t="s">
        <v>15927</v>
      </c>
      <c r="I751" t="e">
        <v>#N/A</v>
      </c>
      <c r="J751" t="e">
        <v>#N/A</v>
      </c>
      <c r="K751" t="e">
        <v>#N/A</v>
      </c>
      <c r="L751" t="e">
        <v>#N/A</v>
      </c>
      <c r="M751" t="e">
        <v>#N/A</v>
      </c>
      <c r="N751" t="e">
        <v>#N/A</v>
      </c>
      <c r="P751" t="s">
        <v>4635</v>
      </c>
    </row>
    <row r="752" spans="1:16">
      <c r="A752" t="s">
        <v>3203</v>
      </c>
      <c r="B752" t="e">
        <v>#N/A</v>
      </c>
      <c r="C752" s="2">
        <v>7500000</v>
      </c>
      <c r="D752" s="2">
        <v>533344</v>
      </c>
      <c r="E752" s="2">
        <v>555335</v>
      </c>
      <c r="F752">
        <v>7</v>
      </c>
      <c r="G752">
        <v>24</v>
      </c>
      <c r="H752" t="s">
        <v>15927</v>
      </c>
      <c r="I752" t="e">
        <v>#N/A</v>
      </c>
      <c r="J752" t="e">
        <v>#N/A</v>
      </c>
      <c r="K752" t="e">
        <v>#N/A</v>
      </c>
      <c r="L752" t="e">
        <v>#N/A</v>
      </c>
      <c r="M752" t="e">
        <v>#N/A</v>
      </c>
      <c r="N752" t="e">
        <v>#N/A</v>
      </c>
      <c r="P752" t="s">
        <v>4635</v>
      </c>
    </row>
    <row r="753" spans="1:16">
      <c r="A753" t="s">
        <v>3168</v>
      </c>
      <c r="B753" t="e">
        <v>#N/A</v>
      </c>
      <c r="C753" s="2">
        <v>8000000</v>
      </c>
      <c r="D753" s="2">
        <v>336456</v>
      </c>
      <c r="E753" s="2">
        <v>524747</v>
      </c>
      <c r="F753">
        <v>10</v>
      </c>
      <c r="G753">
        <v>24</v>
      </c>
      <c r="H753" t="s">
        <v>15927</v>
      </c>
      <c r="I753" t="e">
        <v>#N/A</v>
      </c>
      <c r="J753" t="e">
        <v>#N/A</v>
      </c>
      <c r="K753" t="e">
        <v>#N/A</v>
      </c>
      <c r="L753" t="e">
        <v>#N/A</v>
      </c>
      <c r="M753" t="e">
        <v>#N/A</v>
      </c>
      <c r="N753" t="e">
        <v>#N/A</v>
      </c>
      <c r="P753" t="s">
        <v>16225</v>
      </c>
    </row>
    <row r="754" spans="1:16">
      <c r="A754" t="s">
        <v>4182</v>
      </c>
      <c r="B754" t="e">
        <v>#N/A</v>
      </c>
      <c r="C754" s="2">
        <v>1000000</v>
      </c>
      <c r="D754" s="2">
        <v>464126</v>
      </c>
      <c r="E754" s="2">
        <v>475367</v>
      </c>
      <c r="F754">
        <v>5</v>
      </c>
      <c r="G754">
        <v>2</v>
      </c>
      <c r="H754" t="s">
        <v>15927</v>
      </c>
      <c r="I754" t="e">
        <v>#N/A</v>
      </c>
      <c r="J754" t="e">
        <v>#N/A</v>
      </c>
      <c r="K754" t="e">
        <v>#N/A</v>
      </c>
      <c r="L754" t="e">
        <v>#N/A</v>
      </c>
      <c r="M754" t="e">
        <v>#N/A</v>
      </c>
      <c r="N754" t="e">
        <v>#N/A</v>
      </c>
      <c r="P754" t="s">
        <v>4635</v>
      </c>
    </row>
    <row r="755" spans="1:16">
      <c r="A755" t="s">
        <v>3084</v>
      </c>
      <c r="B755" t="e">
        <v>#N/A</v>
      </c>
      <c r="C755" s="2">
        <v>9000000</v>
      </c>
      <c r="D755" s="2">
        <v>454255</v>
      </c>
      <c r="E755" s="2">
        <v>454255</v>
      </c>
      <c r="F755">
        <v>6</v>
      </c>
      <c r="G755">
        <v>20</v>
      </c>
      <c r="H755" t="s">
        <v>15927</v>
      </c>
      <c r="I755" t="e">
        <v>#N/A</v>
      </c>
      <c r="J755" t="e">
        <v>#N/A</v>
      </c>
      <c r="K755" t="e">
        <v>#N/A</v>
      </c>
      <c r="L755" t="e">
        <v>#N/A</v>
      </c>
      <c r="M755" t="e">
        <v>#N/A</v>
      </c>
      <c r="N755" t="e">
        <v>#N/A</v>
      </c>
      <c r="P755" t="s">
        <v>4635</v>
      </c>
    </row>
    <row r="756" spans="1:16">
      <c r="A756" t="s">
        <v>3393</v>
      </c>
      <c r="B756" t="e">
        <v>#N/A</v>
      </c>
      <c r="C756" s="2">
        <v>5800000</v>
      </c>
      <c r="D756" s="2">
        <v>230312</v>
      </c>
      <c r="E756" s="2">
        <v>421021</v>
      </c>
      <c r="F756">
        <v>10</v>
      </c>
      <c r="G756">
        <v>3</v>
      </c>
      <c r="H756" t="s">
        <v>15927</v>
      </c>
      <c r="I756" t="e">
        <v>#N/A</v>
      </c>
      <c r="J756" t="e">
        <v>#N/A</v>
      </c>
      <c r="K756" t="e">
        <v>#N/A</v>
      </c>
      <c r="L756" t="e">
        <v>#N/A</v>
      </c>
      <c r="M756" t="e">
        <v>#N/A</v>
      </c>
      <c r="N756" t="e">
        <v>#N/A</v>
      </c>
      <c r="P756" t="s">
        <v>16226</v>
      </c>
    </row>
    <row r="757" spans="1:16">
      <c r="A757" t="s">
        <v>2562</v>
      </c>
      <c r="B757" t="e">
        <v>#N/A</v>
      </c>
      <c r="C757" s="2">
        <v>15000000</v>
      </c>
      <c r="D757" s="2">
        <v>353743</v>
      </c>
      <c r="E757" s="2">
        <v>353743</v>
      </c>
      <c r="F757">
        <v>7</v>
      </c>
      <c r="G757">
        <v>25</v>
      </c>
      <c r="H757" t="s">
        <v>15927</v>
      </c>
      <c r="I757" t="e">
        <v>#N/A</v>
      </c>
      <c r="J757" t="e">
        <v>#N/A</v>
      </c>
      <c r="K757" t="e">
        <v>#N/A</v>
      </c>
      <c r="L757" t="e">
        <v>#N/A</v>
      </c>
      <c r="M757" t="e">
        <v>#N/A</v>
      </c>
      <c r="N757" t="e">
        <v>#N/A</v>
      </c>
      <c r="P757" t="s">
        <v>4635</v>
      </c>
    </row>
    <row r="758" spans="1:16">
      <c r="A758" t="s">
        <v>2323</v>
      </c>
      <c r="B758" t="e">
        <v>#N/A</v>
      </c>
      <c r="C758" s="2">
        <v>17500000</v>
      </c>
      <c r="D758" s="2">
        <v>325491</v>
      </c>
      <c r="E758" s="2">
        <v>325491</v>
      </c>
      <c r="F758">
        <v>4</v>
      </c>
      <c r="G758">
        <v>25</v>
      </c>
      <c r="H758" t="s">
        <v>15927</v>
      </c>
      <c r="I758" t="e">
        <v>#N/A</v>
      </c>
      <c r="J758" t="e">
        <v>#N/A</v>
      </c>
      <c r="K758" t="e">
        <v>#N/A</v>
      </c>
      <c r="L758" t="e">
        <v>#N/A</v>
      </c>
      <c r="M758" t="e">
        <v>#N/A</v>
      </c>
      <c r="N758" t="e">
        <v>#N/A</v>
      </c>
      <c r="P758" t="s">
        <v>4635</v>
      </c>
    </row>
    <row r="759" spans="1:16">
      <c r="A759" t="s">
        <v>2633</v>
      </c>
      <c r="B759" t="e">
        <v>#N/A</v>
      </c>
      <c r="C759" s="2">
        <v>14000000</v>
      </c>
      <c r="D759" s="2">
        <v>274299</v>
      </c>
      <c r="E759" s="2">
        <v>274299</v>
      </c>
      <c r="F759">
        <v>1</v>
      </c>
      <c r="G759">
        <v>24</v>
      </c>
      <c r="H759" t="s">
        <v>15927</v>
      </c>
      <c r="I759" t="e">
        <v>#N/A</v>
      </c>
      <c r="J759" t="e">
        <v>#N/A</v>
      </c>
      <c r="K759" t="e">
        <v>#N/A</v>
      </c>
      <c r="L759" t="e">
        <v>#N/A</v>
      </c>
      <c r="M759" t="e">
        <v>#N/A</v>
      </c>
      <c r="N759" t="e">
        <v>#N/A</v>
      </c>
      <c r="P759" t="s">
        <v>4635</v>
      </c>
    </row>
    <row r="760" spans="1:16">
      <c r="A760" t="s">
        <v>4316</v>
      </c>
      <c r="B760" t="e">
        <v>#N/A</v>
      </c>
      <c r="C760" s="2">
        <v>500000</v>
      </c>
      <c r="D760" s="2">
        <v>254293</v>
      </c>
      <c r="E760" s="2">
        <v>254293</v>
      </c>
      <c r="F760">
        <v>8</v>
      </c>
      <c r="G760">
        <v>29</v>
      </c>
      <c r="H760" t="s">
        <v>15927</v>
      </c>
      <c r="I760" t="e">
        <v>#N/A</v>
      </c>
      <c r="J760" t="e">
        <v>#N/A</v>
      </c>
      <c r="K760" t="e">
        <v>#N/A</v>
      </c>
      <c r="L760" t="e">
        <v>#N/A</v>
      </c>
      <c r="M760" t="e">
        <v>#N/A</v>
      </c>
      <c r="N760" t="e">
        <v>#N/A</v>
      </c>
      <c r="P760" t="s">
        <v>4635</v>
      </c>
    </row>
    <row r="761" spans="1:16">
      <c r="A761" t="s">
        <v>2563</v>
      </c>
      <c r="B761" t="e">
        <v>#N/A</v>
      </c>
      <c r="C761" s="2">
        <v>15000000</v>
      </c>
      <c r="D761" s="2">
        <v>220944</v>
      </c>
      <c r="E761" s="2">
        <v>220944</v>
      </c>
      <c r="F761">
        <v>4</v>
      </c>
      <c r="G761">
        <v>25</v>
      </c>
      <c r="H761" t="s">
        <v>15927</v>
      </c>
      <c r="I761" t="e">
        <v>#N/A</v>
      </c>
      <c r="J761" t="e">
        <v>#N/A</v>
      </c>
      <c r="K761" t="e">
        <v>#N/A</v>
      </c>
      <c r="L761" t="e">
        <v>#N/A</v>
      </c>
      <c r="M761" t="e">
        <v>#N/A</v>
      </c>
      <c r="N761" t="e">
        <v>#N/A</v>
      </c>
      <c r="P761" t="s">
        <v>4635</v>
      </c>
    </row>
    <row r="762" spans="1:16">
      <c r="A762" t="s">
        <v>3274</v>
      </c>
      <c r="B762" t="e">
        <v>#N/A</v>
      </c>
      <c r="C762" s="2">
        <v>7000000</v>
      </c>
      <c r="D762" s="2">
        <v>196067</v>
      </c>
      <c r="E762" s="2">
        <v>196067</v>
      </c>
      <c r="F762">
        <v>6</v>
      </c>
      <c r="G762">
        <v>13</v>
      </c>
      <c r="H762" t="s">
        <v>15927</v>
      </c>
      <c r="I762" t="e">
        <v>#N/A</v>
      </c>
      <c r="J762" t="e">
        <v>#N/A</v>
      </c>
      <c r="K762" t="e">
        <v>#N/A</v>
      </c>
      <c r="L762" t="e">
        <v>#N/A</v>
      </c>
      <c r="M762" t="e">
        <v>#N/A</v>
      </c>
      <c r="N762" t="e">
        <v>#N/A</v>
      </c>
      <c r="P762" t="s">
        <v>4635</v>
      </c>
    </row>
    <row r="763" spans="1:16">
      <c r="A763" t="s">
        <v>3372</v>
      </c>
      <c r="B763" t="e">
        <v>#N/A</v>
      </c>
      <c r="C763" s="2">
        <v>6000000</v>
      </c>
      <c r="D763" s="2">
        <v>181798</v>
      </c>
      <c r="E763" s="2">
        <v>181798</v>
      </c>
      <c r="F763">
        <v>10</v>
      </c>
      <c r="G763">
        <v>10</v>
      </c>
      <c r="H763" t="s">
        <v>15927</v>
      </c>
      <c r="I763" t="e">
        <v>#N/A</v>
      </c>
      <c r="J763" t="e">
        <v>#N/A</v>
      </c>
      <c r="K763" t="e">
        <v>#N/A</v>
      </c>
      <c r="L763" t="e">
        <v>#N/A</v>
      </c>
      <c r="M763" t="e">
        <v>#N/A</v>
      </c>
      <c r="N763" t="e">
        <v>#N/A</v>
      </c>
      <c r="P763" t="s">
        <v>4635</v>
      </c>
    </row>
    <row r="764" spans="1:16">
      <c r="A764" t="s">
        <v>3644</v>
      </c>
      <c r="B764" t="e">
        <v>#N/A</v>
      </c>
      <c r="C764" s="2">
        <v>4000000</v>
      </c>
      <c r="D764" s="2">
        <v>146402</v>
      </c>
      <c r="E764" s="2">
        <v>146402</v>
      </c>
      <c r="F764">
        <v>7</v>
      </c>
      <c r="G764">
        <v>25</v>
      </c>
      <c r="H764" t="s">
        <v>15927</v>
      </c>
      <c r="I764" t="e">
        <v>#N/A</v>
      </c>
      <c r="J764" t="e">
        <v>#N/A</v>
      </c>
      <c r="K764" t="e">
        <v>#N/A</v>
      </c>
      <c r="L764" t="e">
        <v>#N/A</v>
      </c>
      <c r="M764" t="e">
        <v>#N/A</v>
      </c>
      <c r="N764" t="e">
        <v>#N/A</v>
      </c>
      <c r="P764" t="s">
        <v>4635</v>
      </c>
    </row>
    <row r="765" spans="1:16">
      <c r="A765" t="s">
        <v>3515</v>
      </c>
      <c r="B765" t="e">
        <v>#N/A</v>
      </c>
      <c r="C765" s="2">
        <v>5000000</v>
      </c>
      <c r="D765" s="2">
        <v>121016</v>
      </c>
      <c r="E765" s="2">
        <v>121016</v>
      </c>
      <c r="F765">
        <v>6</v>
      </c>
      <c r="G765">
        <v>13</v>
      </c>
      <c r="H765" t="s">
        <v>15927</v>
      </c>
      <c r="I765" t="e">
        <v>#N/A</v>
      </c>
      <c r="J765" t="e">
        <v>#N/A</v>
      </c>
      <c r="K765" t="e">
        <v>#N/A</v>
      </c>
      <c r="L765" t="e">
        <v>#N/A</v>
      </c>
      <c r="M765" t="e">
        <v>#N/A</v>
      </c>
      <c r="N765" t="e">
        <v>#N/A</v>
      </c>
      <c r="P765" t="s">
        <v>16227</v>
      </c>
    </row>
    <row r="766" spans="1:16">
      <c r="A766" t="s">
        <v>4090</v>
      </c>
      <c r="B766" t="e">
        <v>#N/A</v>
      </c>
      <c r="C766" s="2">
        <v>1300000</v>
      </c>
      <c r="D766" s="2">
        <v>77755</v>
      </c>
      <c r="E766" s="2">
        <v>90213</v>
      </c>
      <c r="F766">
        <v>12</v>
      </c>
      <c r="G766">
        <v>19</v>
      </c>
      <c r="H766" t="s">
        <v>15927</v>
      </c>
      <c r="I766" t="e">
        <v>#N/A</v>
      </c>
      <c r="J766" t="e">
        <v>#N/A</v>
      </c>
      <c r="K766" t="e">
        <v>#N/A</v>
      </c>
      <c r="L766" t="e">
        <v>#N/A</v>
      </c>
      <c r="M766" t="e">
        <v>#N/A</v>
      </c>
      <c r="N766" t="e">
        <v>#N/A</v>
      </c>
      <c r="P766" t="s">
        <v>16228</v>
      </c>
    </row>
    <row r="767" spans="1:16">
      <c r="A767" t="s">
        <v>4133</v>
      </c>
      <c r="B767" t="e">
        <v>#N/A</v>
      </c>
      <c r="C767" s="2">
        <v>1100000</v>
      </c>
      <c r="D767" s="2">
        <v>39659</v>
      </c>
      <c r="E767" s="2">
        <v>81371</v>
      </c>
      <c r="F767">
        <v>5</v>
      </c>
      <c r="G767">
        <v>14</v>
      </c>
      <c r="H767" t="s">
        <v>15927</v>
      </c>
      <c r="I767" t="e">
        <v>#N/A</v>
      </c>
      <c r="J767" t="e">
        <v>#N/A</v>
      </c>
      <c r="K767" t="e">
        <v>#N/A</v>
      </c>
      <c r="L767" t="e">
        <v>#N/A</v>
      </c>
      <c r="M767" t="e">
        <v>#N/A</v>
      </c>
      <c r="N767" t="e">
        <v>#N/A</v>
      </c>
      <c r="P767" t="s">
        <v>4635</v>
      </c>
    </row>
    <row r="768" spans="1:16">
      <c r="A768" t="s">
        <v>3655</v>
      </c>
      <c r="B768" t="e">
        <v>#N/A</v>
      </c>
      <c r="C768" s="2">
        <v>4000000</v>
      </c>
      <c r="D768" s="2">
        <v>0</v>
      </c>
      <c r="E768" s="2">
        <v>63180</v>
      </c>
      <c r="F768">
        <v>12</v>
      </c>
      <c r="G768">
        <v>31</v>
      </c>
      <c r="H768" t="s">
        <v>15927</v>
      </c>
      <c r="I768" t="e">
        <v>#N/A</v>
      </c>
      <c r="J768" t="e">
        <v>#N/A</v>
      </c>
      <c r="K768" t="e">
        <v>#N/A</v>
      </c>
      <c r="L768" t="e">
        <v>#N/A</v>
      </c>
      <c r="M768" t="e">
        <v>#N/A</v>
      </c>
      <c r="N768" t="e">
        <v>#N/A</v>
      </c>
      <c r="P768" t="s">
        <v>4635</v>
      </c>
    </row>
    <row r="769" spans="1:16">
      <c r="A769" t="s">
        <v>4117</v>
      </c>
      <c r="B769" t="e">
        <v>#N/A</v>
      </c>
      <c r="C769" s="2">
        <v>1200000</v>
      </c>
      <c r="D769" s="2">
        <v>58936</v>
      </c>
      <c r="E769" s="2">
        <v>58936</v>
      </c>
      <c r="F769">
        <v>3</v>
      </c>
      <c r="G769">
        <v>21</v>
      </c>
      <c r="H769" t="s">
        <v>15927</v>
      </c>
      <c r="I769" t="e">
        <v>#N/A</v>
      </c>
      <c r="J769" t="e">
        <v>#N/A</v>
      </c>
      <c r="K769" t="e">
        <v>#N/A</v>
      </c>
      <c r="L769" t="e">
        <v>#N/A</v>
      </c>
      <c r="M769" t="e">
        <v>#N/A</v>
      </c>
      <c r="N769" t="e">
        <v>#N/A</v>
      </c>
      <c r="P769" t="s">
        <v>4635</v>
      </c>
    </row>
    <row r="770" spans="1:16">
      <c r="A770" t="s">
        <v>4254</v>
      </c>
      <c r="B770" t="e">
        <v>#N/A</v>
      </c>
      <c r="C770" s="2">
        <v>800000</v>
      </c>
      <c r="D770" s="2">
        <v>58163</v>
      </c>
      <c r="E770" s="2">
        <v>58163</v>
      </c>
      <c r="F770">
        <v>4</v>
      </c>
      <c r="G770">
        <v>11</v>
      </c>
      <c r="H770" t="s">
        <v>15927</v>
      </c>
      <c r="I770" t="e">
        <v>#N/A</v>
      </c>
      <c r="J770" t="e">
        <v>#N/A</v>
      </c>
      <c r="K770" t="e">
        <v>#N/A</v>
      </c>
      <c r="L770" t="e">
        <v>#N/A</v>
      </c>
      <c r="M770" t="e">
        <v>#N/A</v>
      </c>
      <c r="N770" t="e">
        <v>#N/A</v>
      </c>
      <c r="P770" t="s">
        <v>4635</v>
      </c>
    </row>
    <row r="771" spans="1:16">
      <c r="A771" t="s">
        <v>3960</v>
      </c>
      <c r="B771" t="e">
        <v>#N/A</v>
      </c>
      <c r="C771" s="2">
        <v>2000000</v>
      </c>
      <c r="D771" s="2">
        <v>37227</v>
      </c>
      <c r="E771" s="2">
        <v>37227</v>
      </c>
      <c r="F771">
        <v>7</v>
      </c>
      <c r="G771">
        <v>18</v>
      </c>
      <c r="H771" t="s">
        <v>15927</v>
      </c>
      <c r="I771" t="e">
        <v>#N/A</v>
      </c>
      <c r="J771" t="e">
        <v>#N/A</v>
      </c>
      <c r="K771" t="e">
        <v>#N/A</v>
      </c>
      <c r="L771" t="e">
        <v>#N/A</v>
      </c>
      <c r="M771" t="e">
        <v>#N/A</v>
      </c>
      <c r="N771" t="e">
        <v>#N/A</v>
      </c>
      <c r="P771" t="s">
        <v>16229</v>
      </c>
    </row>
    <row r="772" spans="1:16">
      <c r="A772" t="s">
        <v>4325</v>
      </c>
      <c r="B772" t="e">
        <v>#N/A</v>
      </c>
      <c r="C772" s="2">
        <v>500000</v>
      </c>
      <c r="D772" s="2">
        <v>19800</v>
      </c>
      <c r="E772" s="2">
        <v>19800</v>
      </c>
      <c r="F772">
        <v>7</v>
      </c>
      <c r="G772">
        <v>11</v>
      </c>
      <c r="H772" t="s">
        <v>15927</v>
      </c>
      <c r="I772" t="e">
        <v>#N/A</v>
      </c>
      <c r="J772" t="e">
        <v>#N/A</v>
      </c>
      <c r="K772" t="e">
        <v>#N/A</v>
      </c>
      <c r="L772" t="e">
        <v>#N/A</v>
      </c>
      <c r="M772" t="e">
        <v>#N/A</v>
      </c>
      <c r="N772" t="e">
        <v>#N/A</v>
      </c>
      <c r="P772" t="s">
        <v>16214</v>
      </c>
    </row>
    <row r="773" spans="1:16">
      <c r="A773" t="s">
        <v>4483</v>
      </c>
      <c r="B773" t="e">
        <v>#N/A</v>
      </c>
      <c r="C773" s="2">
        <v>103000</v>
      </c>
      <c r="D773" s="2">
        <v>16137</v>
      </c>
      <c r="E773" s="2">
        <v>16137</v>
      </c>
      <c r="F773">
        <v>10</v>
      </c>
      <c r="G773">
        <v>3</v>
      </c>
      <c r="H773" t="s">
        <v>15927</v>
      </c>
      <c r="I773" t="e">
        <v>#N/A</v>
      </c>
      <c r="J773" t="e">
        <v>#N/A</v>
      </c>
      <c r="K773" t="e">
        <v>#N/A</v>
      </c>
      <c r="L773" t="e">
        <v>#N/A</v>
      </c>
      <c r="M773" t="e">
        <v>#N/A</v>
      </c>
      <c r="N773" t="e">
        <v>#N/A</v>
      </c>
      <c r="P773" t="s">
        <v>16230</v>
      </c>
    </row>
    <row r="774" spans="1:16">
      <c r="A774" t="s">
        <v>4326</v>
      </c>
      <c r="B774" t="e">
        <v>#N/A</v>
      </c>
      <c r="C774" s="2">
        <v>500000</v>
      </c>
      <c r="D774" s="2">
        <v>13134</v>
      </c>
      <c r="E774" s="2">
        <v>13134</v>
      </c>
      <c r="F774">
        <v>1</v>
      </c>
      <c r="G774">
        <v>10</v>
      </c>
      <c r="H774" t="s">
        <v>15927</v>
      </c>
      <c r="I774" t="e">
        <v>#N/A</v>
      </c>
      <c r="J774" t="e">
        <v>#N/A</v>
      </c>
      <c r="K774" t="e">
        <v>#N/A</v>
      </c>
      <c r="L774" t="e">
        <v>#N/A</v>
      </c>
      <c r="M774" t="e">
        <v>#N/A</v>
      </c>
      <c r="N774" t="e">
        <v>#N/A</v>
      </c>
      <c r="P774" t="s">
        <v>4635</v>
      </c>
    </row>
    <row r="775" spans="1:16">
      <c r="A775" t="s">
        <v>1623</v>
      </c>
      <c r="B775" t="e">
        <v>#N/A</v>
      </c>
      <c r="C775" s="2">
        <v>30000000</v>
      </c>
      <c r="D775" s="2">
        <v>0</v>
      </c>
      <c r="E775" s="2">
        <v>0</v>
      </c>
      <c r="F775">
        <v>12</v>
      </c>
      <c r="G775">
        <v>31</v>
      </c>
      <c r="H775" t="s">
        <v>15927</v>
      </c>
      <c r="I775" t="e">
        <v>#N/A</v>
      </c>
      <c r="J775" t="e">
        <v>#N/A</v>
      </c>
      <c r="K775" t="e">
        <v>#N/A</v>
      </c>
      <c r="L775" t="e">
        <v>#N/A</v>
      </c>
      <c r="M775" t="e">
        <v>#N/A</v>
      </c>
      <c r="N775" t="e">
        <v>#N/A</v>
      </c>
      <c r="P775" t="s">
        <v>4635</v>
      </c>
    </row>
    <row r="776" spans="1:16">
      <c r="A776" t="s">
        <v>4224</v>
      </c>
      <c r="B776" t="e">
        <v>#N/A</v>
      </c>
      <c r="C776" s="2">
        <v>1000000</v>
      </c>
      <c r="D776" s="2">
        <v>0</v>
      </c>
      <c r="E776" s="2">
        <v>0</v>
      </c>
      <c r="F776">
        <v>10</v>
      </c>
      <c r="G776">
        <v>24</v>
      </c>
      <c r="H776" t="s">
        <v>15927</v>
      </c>
      <c r="I776" t="e">
        <v>#N/A</v>
      </c>
      <c r="J776" t="e">
        <v>#N/A</v>
      </c>
      <c r="K776" t="e">
        <v>#N/A</v>
      </c>
      <c r="L776" t="e">
        <v>#N/A</v>
      </c>
      <c r="M776" t="e">
        <v>#N/A</v>
      </c>
      <c r="N776" t="e">
        <v>#N/A</v>
      </c>
      <c r="P776" t="s">
        <v>4635</v>
      </c>
    </row>
    <row r="777" spans="1:16">
      <c r="A777" t="s">
        <v>4530</v>
      </c>
      <c r="B777" t="e">
        <v>#N/A</v>
      </c>
      <c r="C777" s="2">
        <v>25000</v>
      </c>
      <c r="D777" s="2">
        <v>0</v>
      </c>
      <c r="E777" s="2">
        <v>0</v>
      </c>
      <c r="F777">
        <v>6</v>
      </c>
      <c r="G777">
        <v>13</v>
      </c>
      <c r="H777" t="s">
        <v>15927</v>
      </c>
      <c r="I777" t="e">
        <v>#N/A</v>
      </c>
      <c r="J777" t="e">
        <v>#N/A</v>
      </c>
      <c r="K777" t="e">
        <v>#N/A</v>
      </c>
      <c r="L777" t="e">
        <v>#N/A</v>
      </c>
      <c r="M777" t="e">
        <v>#N/A</v>
      </c>
      <c r="N777" t="e">
        <v>#N/A</v>
      </c>
      <c r="P777" t="s">
        <v>4635</v>
      </c>
    </row>
    <row r="778" spans="1:16">
      <c r="A778" t="s">
        <v>4533</v>
      </c>
      <c r="B778" t="e">
        <v>#N/A</v>
      </c>
      <c r="C778" s="2">
        <v>20000</v>
      </c>
      <c r="D778" s="2">
        <v>0</v>
      </c>
      <c r="E778" s="2">
        <v>0</v>
      </c>
      <c r="F778">
        <v>12</v>
      </c>
      <c r="G778">
        <v>31</v>
      </c>
      <c r="H778" t="s">
        <v>15927</v>
      </c>
      <c r="I778" t="e">
        <v>#N/A</v>
      </c>
      <c r="J778" t="e">
        <v>#N/A</v>
      </c>
      <c r="K778" t="e">
        <v>#N/A</v>
      </c>
      <c r="L778" t="e">
        <v>#N/A</v>
      </c>
      <c r="M778" t="e">
        <v>#N/A</v>
      </c>
      <c r="N778" t="e">
        <v>#N/A</v>
      </c>
      <c r="P778" t="s">
        <v>16231</v>
      </c>
    </row>
    <row r="779" spans="1:16">
      <c r="A779" t="s">
        <v>538</v>
      </c>
      <c r="B779" t="s">
        <v>7347</v>
      </c>
      <c r="C779" s="2">
        <v>70000000</v>
      </c>
      <c r="D779" s="2">
        <v>441226247</v>
      </c>
      <c r="E779" s="2">
        <v>937008132</v>
      </c>
      <c r="F779">
        <v>5</v>
      </c>
      <c r="G779">
        <v>19</v>
      </c>
      <c r="H779" t="s">
        <v>15928</v>
      </c>
      <c r="I779" t="s">
        <v>4614</v>
      </c>
      <c r="J779" t="s">
        <v>5062</v>
      </c>
      <c r="K779" t="s">
        <v>4616</v>
      </c>
      <c r="L779" t="s">
        <v>7611</v>
      </c>
      <c r="M779" t="s">
        <v>7612</v>
      </c>
      <c r="N779" t="s">
        <v>7613</v>
      </c>
      <c r="P779" t="s">
        <v>15964</v>
      </c>
    </row>
    <row r="780" spans="1:16">
      <c r="A780" t="s">
        <v>160</v>
      </c>
      <c r="B780" t="s">
        <v>4628</v>
      </c>
      <c r="C780" s="2">
        <v>130000000</v>
      </c>
      <c r="D780" s="2">
        <v>249538952</v>
      </c>
      <c r="E780" s="2">
        <v>796688549</v>
      </c>
      <c r="F780">
        <v>6</v>
      </c>
      <c r="G780">
        <v>4</v>
      </c>
      <c r="H780" t="s">
        <v>15928</v>
      </c>
      <c r="I780" t="s">
        <v>4635</v>
      </c>
      <c r="J780">
        <v>0</v>
      </c>
      <c r="K780">
        <v>0</v>
      </c>
      <c r="L780">
        <v>0</v>
      </c>
      <c r="M780">
        <v>0</v>
      </c>
      <c r="N780">
        <v>0</v>
      </c>
      <c r="P780" t="s">
        <v>15964</v>
      </c>
    </row>
    <row r="781" spans="1:16">
      <c r="A781" t="s">
        <v>30</v>
      </c>
      <c r="B781" t="s">
        <v>4695</v>
      </c>
      <c r="C781" s="2">
        <v>200000000</v>
      </c>
      <c r="D781" s="2">
        <v>373524485</v>
      </c>
      <c r="E781" s="2">
        <v>783705001</v>
      </c>
      <c r="F781">
        <v>6</v>
      </c>
      <c r="G781">
        <v>30</v>
      </c>
      <c r="H781" t="s">
        <v>15928</v>
      </c>
      <c r="I781" t="s">
        <v>4600</v>
      </c>
      <c r="J781" t="s">
        <v>5100</v>
      </c>
      <c r="K781" t="s">
        <v>5045</v>
      </c>
      <c r="L781" t="s">
        <v>4656</v>
      </c>
      <c r="M781" t="s">
        <v>7615</v>
      </c>
      <c r="N781" t="s">
        <v>7616</v>
      </c>
      <c r="P781" t="s">
        <v>15964</v>
      </c>
    </row>
    <row r="782" spans="1:16">
      <c r="A782" t="s">
        <v>1748</v>
      </c>
      <c r="B782" t="s">
        <v>7618</v>
      </c>
      <c r="C782" s="2">
        <v>25000000</v>
      </c>
      <c r="D782" s="2">
        <v>370782930</v>
      </c>
      <c r="E782" s="2">
        <v>622420667</v>
      </c>
      <c r="F782">
        <v>2</v>
      </c>
      <c r="G782">
        <v>25</v>
      </c>
      <c r="H782" t="s">
        <v>15928</v>
      </c>
      <c r="I782" t="s">
        <v>4682</v>
      </c>
      <c r="J782" t="s">
        <v>5100</v>
      </c>
      <c r="K782" t="s">
        <v>4572</v>
      </c>
      <c r="L782" t="s">
        <v>7619</v>
      </c>
      <c r="M782" t="s">
        <v>7620</v>
      </c>
      <c r="N782" t="s">
        <v>7621</v>
      </c>
      <c r="P782" t="s">
        <v>15964</v>
      </c>
    </row>
    <row r="783" spans="1:16">
      <c r="A783" t="s">
        <v>311</v>
      </c>
      <c r="B783" t="s">
        <v>4607</v>
      </c>
      <c r="C783" s="2">
        <v>92000000</v>
      </c>
      <c r="D783" s="2">
        <v>261441092</v>
      </c>
      <c r="E783" s="2">
        <v>614726752</v>
      </c>
      <c r="F783">
        <v>11</v>
      </c>
      <c r="G783">
        <v>5</v>
      </c>
      <c r="H783" t="s">
        <v>15928</v>
      </c>
      <c r="I783" t="s">
        <v>4614</v>
      </c>
      <c r="J783" t="s">
        <v>4744</v>
      </c>
      <c r="K783" t="s">
        <v>5455</v>
      </c>
      <c r="L783" t="s">
        <v>7626</v>
      </c>
      <c r="M783" t="s">
        <v>7626</v>
      </c>
      <c r="N783" t="s">
        <v>7627</v>
      </c>
      <c r="P783" t="s">
        <v>15964</v>
      </c>
    </row>
    <row r="784" spans="1:16">
      <c r="A784" t="s">
        <v>186</v>
      </c>
      <c r="B784" t="s">
        <v>4677</v>
      </c>
      <c r="C784" s="2">
        <v>125000000</v>
      </c>
      <c r="D784" s="2">
        <v>186740799</v>
      </c>
      <c r="E784" s="2">
        <v>556319450</v>
      </c>
      <c r="F784">
        <v>5</v>
      </c>
      <c r="G784">
        <v>28</v>
      </c>
      <c r="H784" t="s">
        <v>15928</v>
      </c>
      <c r="I784" t="s">
        <v>4600</v>
      </c>
      <c r="J784" t="s">
        <v>4823</v>
      </c>
      <c r="K784" t="s">
        <v>4609</v>
      </c>
      <c r="L784" t="s">
        <v>4841</v>
      </c>
      <c r="M784" t="s">
        <v>7629</v>
      </c>
      <c r="N784" t="s">
        <v>7630</v>
      </c>
      <c r="P784" t="s">
        <v>15964</v>
      </c>
    </row>
    <row r="785" spans="1:16">
      <c r="A785" t="s">
        <v>662</v>
      </c>
      <c r="B785" t="s">
        <v>4621</v>
      </c>
      <c r="C785" s="2">
        <v>60000000</v>
      </c>
      <c r="D785" s="2">
        <v>279167575</v>
      </c>
      <c r="E785" s="2">
        <v>516567575</v>
      </c>
      <c r="F785">
        <v>12</v>
      </c>
      <c r="G785">
        <v>22</v>
      </c>
      <c r="H785" t="s">
        <v>15928</v>
      </c>
      <c r="I785" t="s">
        <v>4600</v>
      </c>
      <c r="J785" t="s">
        <v>4744</v>
      </c>
      <c r="K785" t="s">
        <v>5174</v>
      </c>
      <c r="L785" t="s">
        <v>5180</v>
      </c>
      <c r="M785" t="s">
        <v>7623</v>
      </c>
      <c r="N785" t="s">
        <v>7624</v>
      </c>
      <c r="P785" t="s">
        <v>15964</v>
      </c>
    </row>
    <row r="786" spans="1:16">
      <c r="A786" t="s">
        <v>113</v>
      </c>
      <c r="B786" t="s">
        <v>4628</v>
      </c>
      <c r="C786" s="2">
        <v>150000000</v>
      </c>
      <c r="D786" s="2">
        <v>133298577</v>
      </c>
      <c r="E786" s="2">
        <v>484161265</v>
      </c>
      <c r="F786">
        <v>5</v>
      </c>
      <c r="G786">
        <v>14</v>
      </c>
      <c r="H786" t="s">
        <v>15928</v>
      </c>
      <c r="I786" t="s">
        <v>4682</v>
      </c>
      <c r="J786" t="s">
        <v>7644</v>
      </c>
      <c r="K786" t="s">
        <v>4581</v>
      </c>
      <c r="L786" t="s">
        <v>7160</v>
      </c>
      <c r="M786" t="s">
        <v>7645</v>
      </c>
      <c r="N786" t="s">
        <v>7646</v>
      </c>
      <c r="P786" t="s">
        <v>15964</v>
      </c>
    </row>
    <row r="787" spans="1:16">
      <c r="A787" t="s">
        <v>487</v>
      </c>
      <c r="B787" t="s">
        <v>7347</v>
      </c>
      <c r="C787" s="2">
        <v>75000000</v>
      </c>
      <c r="D787" s="2">
        <v>161412000</v>
      </c>
      <c r="E787" s="2">
        <v>371917043</v>
      </c>
      <c r="F787">
        <v>10</v>
      </c>
      <c r="G787">
        <v>1</v>
      </c>
      <c r="H787" t="s">
        <v>15928</v>
      </c>
      <c r="I787" t="s">
        <v>4635</v>
      </c>
      <c r="J787">
        <v>0</v>
      </c>
      <c r="K787">
        <v>0</v>
      </c>
      <c r="L787">
        <v>0</v>
      </c>
      <c r="M787">
        <v>0</v>
      </c>
      <c r="N787">
        <v>0</v>
      </c>
      <c r="P787" t="s">
        <v>15964</v>
      </c>
    </row>
    <row r="788" spans="1:16">
      <c r="A788" t="s">
        <v>224</v>
      </c>
      <c r="B788" t="s">
        <v>4628</v>
      </c>
      <c r="C788" s="2">
        <v>110000000</v>
      </c>
      <c r="D788" s="2">
        <v>125531634</v>
      </c>
      <c r="E788" s="2">
        <v>362989076</v>
      </c>
      <c r="F788">
        <v>12</v>
      </c>
      <c r="G788">
        <v>10</v>
      </c>
      <c r="H788" t="s">
        <v>15928</v>
      </c>
      <c r="I788" t="s">
        <v>4600</v>
      </c>
      <c r="J788" t="s">
        <v>4833</v>
      </c>
      <c r="K788" t="s">
        <v>4936</v>
      </c>
      <c r="L788" t="s">
        <v>5150</v>
      </c>
      <c r="M788" t="s">
        <v>7648</v>
      </c>
      <c r="N788" t="s">
        <v>7649</v>
      </c>
      <c r="P788" t="s">
        <v>15964</v>
      </c>
    </row>
    <row r="789" spans="1:16">
      <c r="A789" t="s">
        <v>243</v>
      </c>
      <c r="B789" t="s">
        <v>4677</v>
      </c>
      <c r="C789" s="2">
        <v>105000000</v>
      </c>
      <c r="D789" s="2">
        <v>144801023</v>
      </c>
      <c r="E789" s="2">
        <v>348629585</v>
      </c>
      <c r="F789">
        <v>7</v>
      </c>
      <c r="G789">
        <v>16</v>
      </c>
      <c r="H789" t="s">
        <v>15928</v>
      </c>
      <c r="I789" t="s">
        <v>4600</v>
      </c>
      <c r="J789" t="s">
        <v>4744</v>
      </c>
      <c r="K789" t="s">
        <v>5762</v>
      </c>
      <c r="L789" t="s">
        <v>6195</v>
      </c>
      <c r="M789" t="s">
        <v>7641</v>
      </c>
      <c r="N789" t="s">
        <v>7642</v>
      </c>
      <c r="P789" t="s">
        <v>15964</v>
      </c>
    </row>
    <row r="790" spans="1:16">
      <c r="A790" t="s">
        <v>259</v>
      </c>
      <c r="B790" t="s">
        <v>4607</v>
      </c>
      <c r="C790" s="2">
        <v>100000000</v>
      </c>
      <c r="D790" s="2">
        <v>173005002</v>
      </c>
      <c r="E790" s="2">
        <v>331323410</v>
      </c>
      <c r="F790">
        <v>11</v>
      </c>
      <c r="G790">
        <v>19</v>
      </c>
      <c r="H790" t="s">
        <v>15928</v>
      </c>
      <c r="I790" t="s">
        <v>4614</v>
      </c>
      <c r="J790" t="s">
        <v>4839</v>
      </c>
      <c r="K790" t="s">
        <v>4824</v>
      </c>
      <c r="L790" t="s">
        <v>4883</v>
      </c>
      <c r="M790" t="s">
        <v>7635</v>
      </c>
      <c r="N790" t="s">
        <v>7636</v>
      </c>
      <c r="P790" t="s">
        <v>15964</v>
      </c>
    </row>
    <row r="791" spans="1:16">
      <c r="A791" t="s">
        <v>73</v>
      </c>
      <c r="B791" t="s">
        <v>4628</v>
      </c>
      <c r="C791" s="2">
        <v>170000000</v>
      </c>
      <c r="D791" s="2">
        <v>194949659</v>
      </c>
      <c r="E791" s="2">
        <v>319049659</v>
      </c>
      <c r="F791">
        <v>11</v>
      </c>
      <c r="G791">
        <v>10</v>
      </c>
      <c r="H791" t="s">
        <v>15928</v>
      </c>
      <c r="I791" t="s">
        <v>4636</v>
      </c>
      <c r="J791" t="s">
        <v>4763</v>
      </c>
      <c r="K791" t="s">
        <v>4768</v>
      </c>
      <c r="L791" t="s">
        <v>5170</v>
      </c>
      <c r="M791" t="s">
        <v>7638</v>
      </c>
      <c r="N791" t="s">
        <v>7639</v>
      </c>
      <c r="P791" t="s">
        <v>15964</v>
      </c>
    </row>
    <row r="792" spans="1:16">
      <c r="A792" t="s">
        <v>76</v>
      </c>
      <c r="B792" t="s">
        <v>4621</v>
      </c>
      <c r="C792" s="2">
        <v>170000000</v>
      </c>
      <c r="D792" s="2">
        <v>120150546</v>
      </c>
      <c r="E792" s="2">
        <v>300150546</v>
      </c>
      <c r="F792">
        <v>5</v>
      </c>
      <c r="G792">
        <v>7</v>
      </c>
      <c r="H792" t="s">
        <v>15928</v>
      </c>
      <c r="I792" t="s">
        <v>4600</v>
      </c>
      <c r="J792" t="s">
        <v>4839</v>
      </c>
      <c r="K792" t="s">
        <v>4630</v>
      </c>
      <c r="L792" t="s">
        <v>7654</v>
      </c>
      <c r="M792" t="s">
        <v>7654</v>
      </c>
      <c r="N792" t="s">
        <v>7655</v>
      </c>
      <c r="P792" t="s">
        <v>15964</v>
      </c>
    </row>
    <row r="793" spans="1:16">
      <c r="A793" t="s">
        <v>357</v>
      </c>
      <c r="B793" t="s">
        <v>4621</v>
      </c>
      <c r="C793" s="2">
        <v>85000000</v>
      </c>
      <c r="D793" s="2">
        <v>176087450</v>
      </c>
      <c r="E793" s="2">
        <v>288587450</v>
      </c>
      <c r="F793">
        <v>7</v>
      </c>
      <c r="G793">
        <v>23</v>
      </c>
      <c r="H793" t="s">
        <v>15928</v>
      </c>
      <c r="I793" t="s">
        <v>4600</v>
      </c>
      <c r="J793" t="s">
        <v>5574</v>
      </c>
      <c r="K793" t="s">
        <v>4649</v>
      </c>
      <c r="L793" t="s">
        <v>4775</v>
      </c>
      <c r="M793" t="s">
        <v>7632</v>
      </c>
      <c r="N793" t="s">
        <v>7633</v>
      </c>
      <c r="P793" t="s">
        <v>15964</v>
      </c>
    </row>
    <row r="794" spans="1:16">
      <c r="A794" t="s">
        <v>921</v>
      </c>
      <c r="B794" t="s">
        <v>4621</v>
      </c>
      <c r="C794" s="2">
        <v>50000000</v>
      </c>
      <c r="D794" s="2">
        <v>40203020</v>
      </c>
      <c r="E794" s="2">
        <v>263894551</v>
      </c>
      <c r="F794">
        <v>11</v>
      </c>
      <c r="G794">
        <v>12</v>
      </c>
      <c r="H794" t="s">
        <v>15928</v>
      </c>
      <c r="I794" t="s">
        <v>4635</v>
      </c>
      <c r="J794">
        <v>0</v>
      </c>
      <c r="K794">
        <v>0</v>
      </c>
      <c r="L794">
        <v>0</v>
      </c>
      <c r="M794">
        <v>0</v>
      </c>
      <c r="N794">
        <v>0</v>
      </c>
      <c r="P794" t="s">
        <v>15964</v>
      </c>
    </row>
    <row r="795" spans="1:16">
      <c r="A795" t="s">
        <v>535</v>
      </c>
      <c r="B795" t="s">
        <v>4607</v>
      </c>
      <c r="C795" s="2">
        <v>71682975</v>
      </c>
      <c r="D795" s="2">
        <v>114197520</v>
      </c>
      <c r="E795" s="2">
        <v>257641634</v>
      </c>
      <c r="F795">
        <v>7</v>
      </c>
      <c r="G795">
        <v>30</v>
      </c>
      <c r="H795" t="s">
        <v>15928</v>
      </c>
      <c r="I795" t="s">
        <v>4600</v>
      </c>
      <c r="J795" t="s">
        <v>5574</v>
      </c>
      <c r="K795" t="s">
        <v>5826</v>
      </c>
      <c r="L795" t="s">
        <v>5808</v>
      </c>
      <c r="M795" t="s">
        <v>5808</v>
      </c>
      <c r="N795" t="s">
        <v>7665</v>
      </c>
      <c r="P795" t="s">
        <v>15964</v>
      </c>
    </row>
    <row r="796" spans="1:16">
      <c r="A796" t="s">
        <v>1498</v>
      </c>
      <c r="B796" t="s">
        <v>4628</v>
      </c>
      <c r="C796" s="2">
        <v>30000000</v>
      </c>
      <c r="D796" s="2">
        <v>100492203</v>
      </c>
      <c r="E796" s="2">
        <v>232016402</v>
      </c>
      <c r="F796">
        <v>12</v>
      </c>
      <c r="G796">
        <v>15</v>
      </c>
      <c r="H796" t="s">
        <v>15928</v>
      </c>
      <c r="I796" t="s">
        <v>4600</v>
      </c>
      <c r="J796" t="s">
        <v>4661</v>
      </c>
      <c r="K796" t="s">
        <v>5357</v>
      </c>
      <c r="L796" t="s">
        <v>5680</v>
      </c>
      <c r="M796" t="s">
        <v>7677</v>
      </c>
      <c r="N796" t="s">
        <v>7678</v>
      </c>
      <c r="P796" t="s">
        <v>15964</v>
      </c>
    </row>
    <row r="797" spans="1:16">
      <c r="A797" t="s">
        <v>3319</v>
      </c>
      <c r="B797" t="s">
        <v>7220</v>
      </c>
      <c r="C797" s="2">
        <v>6000000</v>
      </c>
      <c r="D797" s="2">
        <v>119114517</v>
      </c>
      <c r="E797" s="2">
        <v>221148959</v>
      </c>
      <c r="F797">
        <v>6</v>
      </c>
      <c r="G797">
        <v>23</v>
      </c>
      <c r="H797" t="s">
        <v>15928</v>
      </c>
      <c r="I797" t="s">
        <v>4682</v>
      </c>
      <c r="J797" t="s">
        <v>5125</v>
      </c>
      <c r="K797" t="s">
        <v>5030</v>
      </c>
      <c r="L797" t="s">
        <v>7004</v>
      </c>
      <c r="M797" t="s">
        <v>7004</v>
      </c>
      <c r="N797" t="s">
        <v>7657</v>
      </c>
      <c r="P797" t="s">
        <v>15964</v>
      </c>
    </row>
    <row r="798" spans="1:16">
      <c r="A798" t="s">
        <v>497</v>
      </c>
      <c r="B798" t="s">
        <v>7347</v>
      </c>
      <c r="C798" s="2">
        <v>75000000</v>
      </c>
      <c r="D798" s="2">
        <v>77073959</v>
      </c>
      <c r="E798" s="2">
        <v>218673959</v>
      </c>
      <c r="F798">
        <v>6</v>
      </c>
      <c r="G798">
        <v>18</v>
      </c>
      <c r="H798" t="s">
        <v>15928</v>
      </c>
      <c r="I798" t="s">
        <v>4600</v>
      </c>
      <c r="J798" t="s">
        <v>4800</v>
      </c>
      <c r="K798" t="s">
        <v>4852</v>
      </c>
      <c r="L798" t="s">
        <v>5086</v>
      </c>
      <c r="M798" t="s">
        <v>7707</v>
      </c>
      <c r="N798" t="s">
        <v>7708</v>
      </c>
      <c r="P798" t="s">
        <v>15964</v>
      </c>
    </row>
    <row r="799" spans="1:16">
      <c r="A799" t="s">
        <v>675</v>
      </c>
      <c r="B799" t="s">
        <v>7347</v>
      </c>
      <c r="C799" s="2">
        <v>60000000</v>
      </c>
      <c r="D799" s="2">
        <v>100170152</v>
      </c>
      <c r="E799" s="2">
        <v>217670152</v>
      </c>
      <c r="F799">
        <v>8</v>
      </c>
      <c r="G799">
        <v>6</v>
      </c>
      <c r="H799" t="s">
        <v>15928</v>
      </c>
      <c r="I799" t="s">
        <v>4682</v>
      </c>
      <c r="J799" t="s">
        <v>5119</v>
      </c>
      <c r="K799" t="s">
        <v>4893</v>
      </c>
      <c r="L799" t="s">
        <v>6173</v>
      </c>
      <c r="M799" t="s">
        <v>7674</v>
      </c>
      <c r="N799" t="s">
        <v>7675</v>
      </c>
      <c r="P799" t="s">
        <v>15964</v>
      </c>
    </row>
    <row r="800" spans="1:16">
      <c r="A800" t="s">
        <v>266</v>
      </c>
      <c r="B800" t="s">
        <v>4660</v>
      </c>
      <c r="C800" s="2">
        <v>100000000</v>
      </c>
      <c r="D800" s="2">
        <v>118627117</v>
      </c>
      <c r="E800" s="2">
        <v>212956024</v>
      </c>
      <c r="F800">
        <v>12</v>
      </c>
      <c r="G800">
        <v>17</v>
      </c>
      <c r="H800" t="s">
        <v>15928</v>
      </c>
      <c r="I800" t="s">
        <v>4614</v>
      </c>
      <c r="J800" t="s">
        <v>5574</v>
      </c>
      <c r="K800" t="s">
        <v>5994</v>
      </c>
      <c r="L800" t="s">
        <v>6264</v>
      </c>
      <c r="M800" t="s">
        <v>7659</v>
      </c>
      <c r="N800" t="s">
        <v>7660</v>
      </c>
      <c r="P800" t="s">
        <v>15964</v>
      </c>
    </row>
    <row r="801" spans="1:16">
      <c r="A801" t="s">
        <v>228</v>
      </c>
      <c r="B801" t="s">
        <v>6069</v>
      </c>
      <c r="C801" s="2">
        <v>110000000</v>
      </c>
      <c r="D801" s="2">
        <v>102610330</v>
      </c>
      <c r="E801" s="2">
        <v>208372395</v>
      </c>
      <c r="F801">
        <v>12</v>
      </c>
      <c r="G801">
        <v>17</v>
      </c>
      <c r="H801" t="s">
        <v>15928</v>
      </c>
      <c r="I801" t="s">
        <v>4600</v>
      </c>
      <c r="J801" t="s">
        <v>7670</v>
      </c>
      <c r="K801" t="s">
        <v>4757</v>
      </c>
      <c r="L801" t="s">
        <v>4752</v>
      </c>
      <c r="M801" t="s">
        <v>7671</v>
      </c>
      <c r="N801" t="s">
        <v>7672</v>
      </c>
      <c r="P801" t="s">
        <v>15964</v>
      </c>
    </row>
    <row r="802" spans="1:16">
      <c r="A802" t="s">
        <v>342</v>
      </c>
      <c r="B802" t="s">
        <v>4607</v>
      </c>
      <c r="C802" s="2">
        <v>90000000</v>
      </c>
      <c r="D802" s="2">
        <v>51877963</v>
      </c>
      <c r="E802" s="2">
        <v>203877963</v>
      </c>
      <c r="F802">
        <v>7</v>
      </c>
      <c r="G802">
        <v>7</v>
      </c>
      <c r="H802" t="s">
        <v>15928</v>
      </c>
      <c r="I802" t="s">
        <v>4682</v>
      </c>
      <c r="J802" t="s">
        <v>4718</v>
      </c>
      <c r="K802" t="s">
        <v>5287</v>
      </c>
      <c r="L802" t="s">
        <v>4796</v>
      </c>
      <c r="M802" t="s">
        <v>7798</v>
      </c>
      <c r="N802" t="s">
        <v>7799</v>
      </c>
      <c r="P802" t="s">
        <v>15964</v>
      </c>
    </row>
    <row r="803" spans="1:16">
      <c r="A803" t="s">
        <v>889</v>
      </c>
      <c r="B803" t="e">
        <v>#N/A</v>
      </c>
      <c r="C803" s="2">
        <v>50000000</v>
      </c>
      <c r="D803" s="2">
        <v>75367693</v>
      </c>
      <c r="E803" s="2">
        <v>200802638</v>
      </c>
      <c r="F803">
        <v>6</v>
      </c>
      <c r="G803">
        <v>11</v>
      </c>
      <c r="H803" t="s">
        <v>15928</v>
      </c>
      <c r="I803" t="e">
        <v>#N/A</v>
      </c>
      <c r="J803" t="e">
        <v>#N/A</v>
      </c>
      <c r="K803" t="e">
        <v>#N/A</v>
      </c>
      <c r="L803" t="e">
        <v>#N/A</v>
      </c>
      <c r="M803" t="e">
        <v>#N/A</v>
      </c>
      <c r="N803" t="e">
        <v>#N/A</v>
      </c>
      <c r="P803" t="s">
        <v>16232</v>
      </c>
    </row>
    <row r="804" spans="1:16">
      <c r="A804" t="s">
        <v>491</v>
      </c>
      <c r="B804" t="s">
        <v>4695</v>
      </c>
      <c r="C804" s="2">
        <v>75000000</v>
      </c>
      <c r="D804" s="2">
        <v>120776832</v>
      </c>
      <c r="E804" s="2">
        <v>196324496</v>
      </c>
      <c r="F804">
        <v>2</v>
      </c>
      <c r="G804">
        <v>13</v>
      </c>
      <c r="H804" t="s">
        <v>15928</v>
      </c>
      <c r="I804" t="s">
        <v>4600</v>
      </c>
      <c r="J804" t="s">
        <v>5371</v>
      </c>
      <c r="K804" t="s">
        <v>5174</v>
      </c>
      <c r="L804" t="s">
        <v>5015</v>
      </c>
      <c r="M804" t="s">
        <v>7651</v>
      </c>
      <c r="N804" t="s">
        <v>7652</v>
      </c>
      <c r="P804" t="s">
        <v>15964</v>
      </c>
    </row>
    <row r="805" spans="1:16">
      <c r="A805" t="s">
        <v>2881</v>
      </c>
      <c r="B805" t="s">
        <v>4695</v>
      </c>
      <c r="C805" s="2">
        <v>10000000</v>
      </c>
      <c r="D805" s="2">
        <v>110359362</v>
      </c>
      <c r="E805" s="2">
        <v>187281115</v>
      </c>
      <c r="F805">
        <v>10</v>
      </c>
      <c r="G805">
        <v>22</v>
      </c>
      <c r="H805" t="s">
        <v>15928</v>
      </c>
      <c r="I805" t="s">
        <v>4600</v>
      </c>
      <c r="J805" t="s">
        <v>4779</v>
      </c>
      <c r="K805" t="s">
        <v>5301</v>
      </c>
      <c r="L805" t="s">
        <v>7252</v>
      </c>
      <c r="M805" t="s">
        <v>7667</v>
      </c>
      <c r="N805" t="s">
        <v>7668</v>
      </c>
      <c r="P805" t="s">
        <v>15964</v>
      </c>
    </row>
    <row r="806" spans="1:16">
      <c r="A806" t="s">
        <v>1758</v>
      </c>
      <c r="B806" t="s">
        <v>4628</v>
      </c>
      <c r="C806" s="2">
        <v>25000000</v>
      </c>
      <c r="D806" s="2">
        <v>84185387</v>
      </c>
      <c r="E806" s="2">
        <v>181185387</v>
      </c>
      <c r="F806">
        <v>3</v>
      </c>
      <c r="G806">
        <v>26</v>
      </c>
      <c r="H806" t="s">
        <v>15928</v>
      </c>
      <c r="I806" t="s">
        <v>4614</v>
      </c>
      <c r="J806" t="s">
        <v>5062</v>
      </c>
      <c r="K806" t="s">
        <v>4616</v>
      </c>
      <c r="L806" t="s">
        <v>4847</v>
      </c>
      <c r="M806" t="s">
        <v>7697</v>
      </c>
      <c r="N806" t="s">
        <v>7698</v>
      </c>
      <c r="P806" t="s">
        <v>15964</v>
      </c>
    </row>
    <row r="807" spans="1:16">
      <c r="A807" t="s">
        <v>2335</v>
      </c>
      <c r="B807" t="e">
        <v>#N/A</v>
      </c>
      <c r="C807" s="2">
        <v>17000000</v>
      </c>
      <c r="D807" s="2">
        <v>53652140</v>
      </c>
      <c r="E807" s="2">
        <v>177535958</v>
      </c>
      <c r="F807">
        <v>8</v>
      </c>
      <c r="G807">
        <v>27</v>
      </c>
      <c r="H807" t="s">
        <v>15928</v>
      </c>
      <c r="I807" t="e">
        <v>#N/A</v>
      </c>
      <c r="J807" t="e">
        <v>#N/A</v>
      </c>
      <c r="K807" t="e">
        <v>#N/A</v>
      </c>
      <c r="L807" t="e">
        <v>#N/A</v>
      </c>
      <c r="M807" t="e">
        <v>#N/A</v>
      </c>
      <c r="N807" t="e">
        <v>#N/A</v>
      </c>
      <c r="P807" t="s">
        <v>4635</v>
      </c>
    </row>
    <row r="808" spans="1:16">
      <c r="A808" t="s">
        <v>1085</v>
      </c>
      <c r="B808" t="s">
        <v>4621</v>
      </c>
      <c r="C808" s="2">
        <v>42000000</v>
      </c>
      <c r="D808" s="2">
        <v>88073507</v>
      </c>
      <c r="E808" s="2">
        <v>173044410</v>
      </c>
      <c r="F808">
        <v>1</v>
      </c>
      <c r="G808">
        <v>16</v>
      </c>
      <c r="H808" t="s">
        <v>15928</v>
      </c>
      <c r="I808" t="s">
        <v>4600</v>
      </c>
      <c r="J808" t="s">
        <v>5460</v>
      </c>
      <c r="K808" t="s">
        <v>5174</v>
      </c>
      <c r="L808" t="s">
        <v>7684</v>
      </c>
      <c r="M808" t="s">
        <v>7684</v>
      </c>
      <c r="N808" t="s">
        <v>7685</v>
      </c>
      <c r="P808" t="s">
        <v>15964</v>
      </c>
    </row>
    <row r="809" spans="1:16">
      <c r="A809" t="s">
        <v>553</v>
      </c>
      <c r="B809" t="e">
        <v>#N/A</v>
      </c>
      <c r="C809" s="2">
        <v>70000000</v>
      </c>
      <c r="D809" s="2">
        <v>80281096</v>
      </c>
      <c r="E809" s="2">
        <v>172543519</v>
      </c>
      <c r="F809">
        <v>8</v>
      </c>
      <c r="G809">
        <v>13</v>
      </c>
      <c r="H809" t="s">
        <v>15928</v>
      </c>
      <c r="I809" t="e">
        <v>#N/A</v>
      </c>
      <c r="J809" t="e">
        <v>#N/A</v>
      </c>
      <c r="K809" t="e">
        <v>#N/A</v>
      </c>
      <c r="L809" t="e">
        <v>#N/A</v>
      </c>
      <c r="M809" t="e">
        <v>#N/A</v>
      </c>
      <c r="N809" t="e">
        <v>#N/A</v>
      </c>
      <c r="P809" t="s">
        <v>4635</v>
      </c>
    </row>
    <row r="810" spans="1:16">
      <c r="A810" t="s">
        <v>681</v>
      </c>
      <c r="B810" t="e">
        <v>#N/A</v>
      </c>
      <c r="C810" s="2">
        <v>60000000</v>
      </c>
      <c r="D810" s="2">
        <v>88200225</v>
      </c>
      <c r="E810" s="2">
        <v>170200225</v>
      </c>
      <c r="F810">
        <v>3</v>
      </c>
      <c r="G810">
        <v>5</v>
      </c>
      <c r="H810" t="s">
        <v>15928</v>
      </c>
      <c r="I810" t="e">
        <v>#N/A</v>
      </c>
      <c r="J810" t="e">
        <v>#N/A</v>
      </c>
      <c r="K810" t="e">
        <v>#N/A</v>
      </c>
      <c r="L810" t="e">
        <v>#N/A</v>
      </c>
      <c r="M810" t="e">
        <v>#N/A</v>
      </c>
      <c r="N810" t="e">
        <v>#N/A</v>
      </c>
      <c r="P810" t="s">
        <v>16233</v>
      </c>
    </row>
    <row r="811" spans="1:16">
      <c r="A811" t="s">
        <v>1492</v>
      </c>
      <c r="B811" t="s">
        <v>4677</v>
      </c>
      <c r="C811" s="2">
        <v>30000000</v>
      </c>
      <c r="D811" s="2">
        <v>114326736</v>
      </c>
      <c r="E811" s="2">
        <v>167791704</v>
      </c>
      <c r="F811">
        <v>6</v>
      </c>
      <c r="G811">
        <v>18</v>
      </c>
      <c r="H811" t="s">
        <v>15928</v>
      </c>
      <c r="I811" t="s">
        <v>4600</v>
      </c>
      <c r="J811" t="s">
        <v>4779</v>
      </c>
      <c r="K811" t="s">
        <v>5014</v>
      </c>
      <c r="L811" t="s">
        <v>4691</v>
      </c>
      <c r="M811" t="s">
        <v>4691</v>
      </c>
      <c r="N811" t="s">
        <v>7663</v>
      </c>
      <c r="P811" t="s">
        <v>15964</v>
      </c>
    </row>
    <row r="812" spans="1:16">
      <c r="A812" t="s">
        <v>92</v>
      </c>
      <c r="B812" t="s">
        <v>4628</v>
      </c>
      <c r="C812" s="2">
        <v>155000000</v>
      </c>
      <c r="D812" s="2">
        <v>34297191</v>
      </c>
      <c r="E812" s="2">
        <v>167297191</v>
      </c>
      <c r="F812">
        <v>11</v>
      </c>
      <c r="G812">
        <v>24</v>
      </c>
      <c r="H812" t="s">
        <v>15928</v>
      </c>
      <c r="I812" t="s">
        <v>4682</v>
      </c>
      <c r="J812" t="s">
        <v>7862</v>
      </c>
      <c r="K812" t="s">
        <v>7863</v>
      </c>
      <c r="L812" t="s">
        <v>5958</v>
      </c>
      <c r="M812" t="s">
        <v>7864</v>
      </c>
      <c r="N812" t="s">
        <v>7865</v>
      </c>
      <c r="P812" t="s">
        <v>15964</v>
      </c>
    </row>
    <row r="813" spans="1:16">
      <c r="A813" t="s">
        <v>804</v>
      </c>
      <c r="B813" t="s">
        <v>4628</v>
      </c>
      <c r="C813" s="2">
        <v>55000000</v>
      </c>
      <c r="D813" s="2">
        <v>51225796</v>
      </c>
      <c r="E813" s="2">
        <v>158225796</v>
      </c>
      <c r="F813">
        <v>12</v>
      </c>
      <c r="G813">
        <v>22</v>
      </c>
      <c r="H813" t="s">
        <v>15928</v>
      </c>
      <c r="I813" t="s">
        <v>4635</v>
      </c>
      <c r="J813">
        <v>0</v>
      </c>
      <c r="K813">
        <v>0</v>
      </c>
      <c r="L813">
        <v>0</v>
      </c>
      <c r="M813">
        <v>0</v>
      </c>
      <c r="N813">
        <v>0</v>
      </c>
      <c r="P813" t="s">
        <v>15964</v>
      </c>
    </row>
    <row r="814" spans="1:16">
      <c r="A814" t="s">
        <v>796</v>
      </c>
      <c r="B814" t="e">
        <v>#N/A</v>
      </c>
      <c r="C814" s="2">
        <v>55000000</v>
      </c>
      <c r="D814" s="2">
        <v>66207920</v>
      </c>
      <c r="E814" s="2">
        <v>153535982</v>
      </c>
      <c r="F814">
        <v>4</v>
      </c>
      <c r="G814">
        <v>16</v>
      </c>
      <c r="H814" t="s">
        <v>15928</v>
      </c>
      <c r="I814" t="e">
        <v>#N/A</v>
      </c>
      <c r="J814" t="e">
        <v>#N/A</v>
      </c>
      <c r="K814" t="e">
        <v>#N/A</v>
      </c>
      <c r="L814" t="e">
        <v>#N/A</v>
      </c>
      <c r="M814" t="e">
        <v>#N/A</v>
      </c>
      <c r="N814" t="e">
        <v>#N/A</v>
      </c>
      <c r="P814" t="s">
        <v>16234</v>
      </c>
    </row>
    <row r="815" spans="1:16">
      <c r="A815" t="s">
        <v>1502</v>
      </c>
      <c r="B815" t="e">
        <v>#N/A</v>
      </c>
      <c r="C815" s="2">
        <v>30000000</v>
      </c>
      <c r="D815" s="2">
        <v>85416609</v>
      </c>
      <c r="E815" s="2">
        <v>142051255</v>
      </c>
      <c r="F815">
        <v>11</v>
      </c>
      <c r="G815">
        <v>19</v>
      </c>
      <c r="H815" t="s">
        <v>15928</v>
      </c>
      <c r="I815" t="e">
        <v>#N/A</v>
      </c>
      <c r="J815" t="e">
        <v>#N/A</v>
      </c>
      <c r="K815" t="e">
        <v>#N/A</v>
      </c>
      <c r="L815" t="e">
        <v>#N/A</v>
      </c>
      <c r="M815" t="e">
        <v>#N/A</v>
      </c>
      <c r="N815" t="e">
        <v>#N/A</v>
      </c>
      <c r="P815" t="s">
        <v>16235</v>
      </c>
    </row>
    <row r="816" spans="1:16">
      <c r="A816" t="s">
        <v>626</v>
      </c>
      <c r="B816" t="s">
        <v>6635</v>
      </c>
      <c r="C816" s="2">
        <v>65000000</v>
      </c>
      <c r="D816" s="2">
        <v>52397389</v>
      </c>
      <c r="E816" s="2">
        <v>132397389</v>
      </c>
      <c r="F816">
        <v>12</v>
      </c>
      <c r="G816">
        <v>8</v>
      </c>
      <c r="H816" t="s">
        <v>15928</v>
      </c>
      <c r="I816" t="s">
        <v>4682</v>
      </c>
      <c r="J816" t="s">
        <v>5013</v>
      </c>
      <c r="K816" t="s">
        <v>4630</v>
      </c>
      <c r="L816" t="s">
        <v>7794</v>
      </c>
      <c r="M816" t="s">
        <v>7795</v>
      </c>
      <c r="N816" t="s">
        <v>7796</v>
      </c>
      <c r="P816" t="s">
        <v>15964</v>
      </c>
    </row>
    <row r="817" spans="1:16">
      <c r="A817" t="s">
        <v>686</v>
      </c>
      <c r="B817" t="s">
        <v>4677</v>
      </c>
      <c r="C817" s="2">
        <v>60000000</v>
      </c>
      <c r="D817" s="2">
        <v>77906816</v>
      </c>
      <c r="E817" s="2">
        <v>130968579</v>
      </c>
      <c r="F817">
        <v>4</v>
      </c>
      <c r="G817">
        <v>23</v>
      </c>
      <c r="H817" t="s">
        <v>15928</v>
      </c>
      <c r="I817" t="s">
        <v>4682</v>
      </c>
      <c r="J817" t="s">
        <v>4601</v>
      </c>
      <c r="K817" t="s">
        <v>4840</v>
      </c>
      <c r="L817" t="s">
        <v>5889</v>
      </c>
      <c r="M817" t="s">
        <v>7704</v>
      </c>
      <c r="N817" t="s">
        <v>7705</v>
      </c>
      <c r="P817" t="s">
        <v>15964</v>
      </c>
    </row>
    <row r="818" spans="1:16">
      <c r="A818" t="s">
        <v>2244</v>
      </c>
      <c r="B818" t="s">
        <v>4660</v>
      </c>
      <c r="C818" s="2">
        <v>18000000</v>
      </c>
      <c r="D818" s="2">
        <v>86047227</v>
      </c>
      <c r="E818" s="2">
        <v>130953026</v>
      </c>
      <c r="F818">
        <v>4</v>
      </c>
      <c r="G818">
        <v>30</v>
      </c>
      <c r="H818" t="s">
        <v>15928</v>
      </c>
      <c r="I818" t="s">
        <v>4600</v>
      </c>
      <c r="J818" t="s">
        <v>5159</v>
      </c>
      <c r="K818" t="s">
        <v>4690</v>
      </c>
      <c r="L818" t="s">
        <v>5580</v>
      </c>
      <c r="M818" t="s">
        <v>7687</v>
      </c>
      <c r="N818" t="s">
        <v>7688</v>
      </c>
      <c r="P818" t="s">
        <v>15964</v>
      </c>
    </row>
    <row r="819" spans="1:16">
      <c r="A819" t="s">
        <v>906</v>
      </c>
      <c r="B819" t="s">
        <v>4977</v>
      </c>
      <c r="C819" s="2">
        <v>50000000</v>
      </c>
      <c r="D819" s="2">
        <v>50740078</v>
      </c>
      <c r="E819" s="2">
        <v>125168734</v>
      </c>
      <c r="F819">
        <v>9</v>
      </c>
      <c r="G819">
        <v>10</v>
      </c>
      <c r="H819" t="s">
        <v>15928</v>
      </c>
      <c r="I819" t="s">
        <v>4682</v>
      </c>
      <c r="J819" t="s">
        <v>4935</v>
      </c>
      <c r="K819" t="s">
        <v>5323</v>
      </c>
      <c r="L819" t="s">
        <v>7809</v>
      </c>
      <c r="M819" t="s">
        <v>5324</v>
      </c>
      <c r="N819" t="s">
        <v>7810</v>
      </c>
      <c r="P819" t="s">
        <v>15964</v>
      </c>
    </row>
    <row r="820" spans="1:16">
      <c r="A820" t="s">
        <v>1134</v>
      </c>
      <c r="B820" t="s">
        <v>4621</v>
      </c>
      <c r="C820" s="2">
        <v>40000000</v>
      </c>
      <c r="D820" s="2">
        <v>75305995</v>
      </c>
      <c r="E820" s="2">
        <v>124823094</v>
      </c>
      <c r="F820">
        <v>10</v>
      </c>
      <c r="G820">
        <v>29</v>
      </c>
      <c r="H820" t="s">
        <v>15928</v>
      </c>
      <c r="I820" t="s">
        <v>4600</v>
      </c>
      <c r="J820" t="s">
        <v>6381</v>
      </c>
      <c r="K820" t="s">
        <v>6354</v>
      </c>
      <c r="L820" t="s">
        <v>7711</v>
      </c>
      <c r="M820" t="s">
        <v>7712</v>
      </c>
      <c r="N820" t="s">
        <v>7713</v>
      </c>
      <c r="P820" t="s">
        <v>15964</v>
      </c>
    </row>
    <row r="821" spans="1:16">
      <c r="A821" t="s">
        <v>1008</v>
      </c>
      <c r="B821" t="s">
        <v>4607</v>
      </c>
      <c r="C821" s="2">
        <v>45000000</v>
      </c>
      <c r="D821" s="2">
        <v>95149435</v>
      </c>
      <c r="E821" s="2">
        <v>122071435</v>
      </c>
      <c r="F821">
        <v>8</v>
      </c>
      <c r="G821">
        <v>11</v>
      </c>
      <c r="H821" t="s">
        <v>15928</v>
      </c>
      <c r="I821" t="s">
        <v>4636</v>
      </c>
      <c r="J821" t="s">
        <v>5013</v>
      </c>
      <c r="K821" t="s">
        <v>5279</v>
      </c>
      <c r="L821" t="s">
        <v>5614</v>
      </c>
      <c r="M821" t="s">
        <v>7680</v>
      </c>
      <c r="N821" t="s">
        <v>7681</v>
      </c>
      <c r="P821" t="s">
        <v>15964</v>
      </c>
    </row>
    <row r="822" spans="1:16">
      <c r="A822" t="s">
        <v>1148</v>
      </c>
      <c r="B822" t="e">
        <v>#N/A</v>
      </c>
      <c r="C822" s="2">
        <v>40000000</v>
      </c>
      <c r="D822" s="2">
        <v>57887882</v>
      </c>
      <c r="E822" s="2">
        <v>118097882</v>
      </c>
      <c r="F822">
        <v>10</v>
      </c>
      <c r="G822">
        <v>15</v>
      </c>
      <c r="H822" t="s">
        <v>15928</v>
      </c>
      <c r="I822" t="e">
        <v>#N/A</v>
      </c>
      <c r="J822" t="e">
        <v>#N/A</v>
      </c>
      <c r="K822" t="e">
        <v>#N/A</v>
      </c>
      <c r="L822" t="e">
        <v>#N/A</v>
      </c>
      <c r="M822" t="e">
        <v>#N/A</v>
      </c>
      <c r="N822" t="e">
        <v>#N/A</v>
      </c>
      <c r="P822" t="s">
        <v>16236</v>
      </c>
    </row>
    <row r="823" spans="1:16">
      <c r="A823" t="s">
        <v>894</v>
      </c>
      <c r="B823" t="s">
        <v>6856</v>
      </c>
      <c r="C823" s="2">
        <v>50000000</v>
      </c>
      <c r="D823" s="2">
        <v>66711892</v>
      </c>
      <c r="E823" s="2">
        <v>117211892</v>
      </c>
      <c r="F823">
        <v>9</v>
      </c>
      <c r="G823">
        <v>24</v>
      </c>
      <c r="H823" t="s">
        <v>15928</v>
      </c>
      <c r="I823" t="s">
        <v>4600</v>
      </c>
      <c r="J823" t="s">
        <v>4812</v>
      </c>
      <c r="K823" t="s">
        <v>7733</v>
      </c>
      <c r="L823" t="s">
        <v>7734</v>
      </c>
      <c r="M823" t="s">
        <v>7735</v>
      </c>
      <c r="N823" t="s">
        <v>7736</v>
      </c>
      <c r="P823" t="s">
        <v>15964</v>
      </c>
    </row>
    <row r="824" spans="1:16">
      <c r="A824" t="s">
        <v>1504</v>
      </c>
      <c r="B824" t="s">
        <v>6635</v>
      </c>
      <c r="C824" s="2">
        <v>30000000</v>
      </c>
      <c r="D824" s="2">
        <v>81001787</v>
      </c>
      <c r="E824" s="2">
        <v>116117340</v>
      </c>
      <c r="F824">
        <v>6</v>
      </c>
      <c r="G824">
        <v>25</v>
      </c>
      <c r="H824" t="s">
        <v>15928</v>
      </c>
      <c r="I824" t="s">
        <v>4600</v>
      </c>
      <c r="J824" t="s">
        <v>4851</v>
      </c>
      <c r="K824" t="s">
        <v>5140</v>
      </c>
      <c r="L824" t="s">
        <v>6268</v>
      </c>
      <c r="M824" t="s">
        <v>7700</v>
      </c>
      <c r="N824" t="s">
        <v>7701</v>
      </c>
      <c r="P824" t="s">
        <v>15964</v>
      </c>
    </row>
    <row r="825" spans="1:16">
      <c r="A825" t="s">
        <v>1354</v>
      </c>
      <c r="B825" t="s">
        <v>4695</v>
      </c>
      <c r="C825" s="2">
        <v>35000000</v>
      </c>
      <c r="D825" s="2">
        <v>33987757</v>
      </c>
      <c r="E825" s="2">
        <v>115476509</v>
      </c>
      <c r="F825">
        <v>12</v>
      </c>
      <c r="G825">
        <v>3</v>
      </c>
      <c r="H825" t="s">
        <v>15928</v>
      </c>
      <c r="I825" t="s">
        <v>4682</v>
      </c>
      <c r="J825" t="s">
        <v>4637</v>
      </c>
      <c r="K825" t="s">
        <v>5140</v>
      </c>
      <c r="L825" t="s">
        <v>6814</v>
      </c>
      <c r="M825" t="s">
        <v>7867</v>
      </c>
      <c r="N825" t="s">
        <v>7868</v>
      </c>
      <c r="P825" t="s">
        <v>15964</v>
      </c>
    </row>
    <row r="826" spans="1:16">
      <c r="A826" t="s">
        <v>1779</v>
      </c>
      <c r="B826" t="s">
        <v>6069</v>
      </c>
      <c r="C826" s="2">
        <v>25000000</v>
      </c>
      <c r="D826" s="2">
        <v>51676606</v>
      </c>
      <c r="E826" s="2">
        <v>115036108</v>
      </c>
      <c r="F826">
        <v>11</v>
      </c>
      <c r="G826">
        <v>12</v>
      </c>
      <c r="H826" t="s">
        <v>15928</v>
      </c>
      <c r="I826" t="s">
        <v>4614</v>
      </c>
      <c r="J826" t="s">
        <v>4857</v>
      </c>
      <c r="K826" t="s">
        <v>7801</v>
      </c>
      <c r="L826" t="s">
        <v>4673</v>
      </c>
      <c r="M826" t="s">
        <v>7802</v>
      </c>
      <c r="N826" t="s">
        <v>7803</v>
      </c>
      <c r="P826" t="s">
        <v>15964</v>
      </c>
    </row>
    <row r="827" spans="1:16">
      <c r="A827" t="s">
        <v>2033</v>
      </c>
      <c r="B827" t="s">
        <v>4695</v>
      </c>
      <c r="C827" s="2">
        <v>20000000</v>
      </c>
      <c r="D827" s="2">
        <v>69148997</v>
      </c>
      <c r="E827" s="2">
        <v>111448997</v>
      </c>
      <c r="F827">
        <v>6</v>
      </c>
      <c r="G827">
        <v>23</v>
      </c>
      <c r="H827" t="s">
        <v>15928</v>
      </c>
      <c r="I827" t="s">
        <v>4600</v>
      </c>
      <c r="J827" t="s">
        <v>4806</v>
      </c>
      <c r="K827" t="s">
        <v>7726</v>
      </c>
      <c r="L827" t="s">
        <v>7727</v>
      </c>
      <c r="M827" t="s">
        <v>7728</v>
      </c>
      <c r="N827" t="s">
        <v>7729</v>
      </c>
      <c r="P827" t="s">
        <v>15964</v>
      </c>
    </row>
    <row r="828" spans="1:16">
      <c r="A828" t="s">
        <v>2329</v>
      </c>
      <c r="B828" t="s">
        <v>4908</v>
      </c>
      <c r="C828" s="2">
        <v>17000000</v>
      </c>
      <c r="D828" s="2">
        <v>71502303</v>
      </c>
      <c r="E828" s="2">
        <v>109793192</v>
      </c>
      <c r="F828">
        <v>10</v>
      </c>
      <c r="G828">
        <v>22</v>
      </c>
      <c r="H828" t="s">
        <v>15928</v>
      </c>
      <c r="I828" t="s">
        <v>4682</v>
      </c>
      <c r="J828" t="s">
        <v>4718</v>
      </c>
      <c r="K828" t="s">
        <v>5126</v>
      </c>
      <c r="L828" t="s">
        <v>5531</v>
      </c>
      <c r="M828" t="s">
        <v>7723</v>
      </c>
      <c r="N828" t="s">
        <v>7724</v>
      </c>
      <c r="P828" t="s">
        <v>15964</v>
      </c>
    </row>
    <row r="829" spans="1:16">
      <c r="A829" t="s">
        <v>473</v>
      </c>
      <c r="B829" t="s">
        <v>4607</v>
      </c>
      <c r="C829" s="2">
        <v>78000000</v>
      </c>
      <c r="D829" s="2">
        <v>67286731</v>
      </c>
      <c r="E829" s="2">
        <v>107336658</v>
      </c>
      <c r="F829">
        <v>3</v>
      </c>
      <c r="G829">
        <v>5</v>
      </c>
      <c r="H829" t="s">
        <v>15928</v>
      </c>
      <c r="I829" t="s">
        <v>4600</v>
      </c>
      <c r="J829" t="s">
        <v>5057</v>
      </c>
      <c r="K829" t="s">
        <v>4818</v>
      </c>
      <c r="L829" t="s">
        <v>5444</v>
      </c>
      <c r="M829" t="s">
        <v>6549</v>
      </c>
      <c r="N829" t="s">
        <v>7731</v>
      </c>
      <c r="P829" t="s">
        <v>15964</v>
      </c>
    </row>
    <row r="830" spans="1:16">
      <c r="A830" t="s">
        <v>205</v>
      </c>
      <c r="B830" t="s">
        <v>4621</v>
      </c>
      <c r="C830" s="2">
        <v>120000000</v>
      </c>
      <c r="D830" s="2">
        <v>57712751</v>
      </c>
      <c r="E830" s="2">
        <v>107212751</v>
      </c>
      <c r="F830">
        <v>6</v>
      </c>
      <c r="G830">
        <v>11</v>
      </c>
      <c r="H830" t="s">
        <v>15928</v>
      </c>
      <c r="I830" t="s">
        <v>4600</v>
      </c>
      <c r="J830" t="s">
        <v>4723</v>
      </c>
      <c r="K830" t="s">
        <v>4609</v>
      </c>
      <c r="L830" t="s">
        <v>7779</v>
      </c>
      <c r="M830" t="s">
        <v>7780</v>
      </c>
      <c r="N830" t="s">
        <v>7781</v>
      </c>
      <c r="P830" t="s">
        <v>15964</v>
      </c>
    </row>
    <row r="831" spans="1:16">
      <c r="A831" t="s">
        <v>1648</v>
      </c>
      <c r="B831" t="s">
        <v>4621</v>
      </c>
      <c r="C831" s="2">
        <v>28000000</v>
      </c>
      <c r="D831" s="2">
        <v>58990765</v>
      </c>
      <c r="E831" s="2">
        <v>103452875</v>
      </c>
      <c r="F831">
        <v>3</v>
      </c>
      <c r="G831">
        <v>19</v>
      </c>
      <c r="H831" t="s">
        <v>15928</v>
      </c>
      <c r="I831" t="s">
        <v>4682</v>
      </c>
      <c r="J831" t="s">
        <v>4713</v>
      </c>
      <c r="K831" t="s">
        <v>5323</v>
      </c>
      <c r="L831" t="s">
        <v>4631</v>
      </c>
      <c r="M831" t="s">
        <v>7764</v>
      </c>
      <c r="N831" t="s">
        <v>7765</v>
      </c>
      <c r="P831" t="s">
        <v>15964</v>
      </c>
    </row>
    <row r="832" spans="1:16">
      <c r="A832" t="s">
        <v>4103</v>
      </c>
      <c r="B832" t="s">
        <v>7220</v>
      </c>
      <c r="C832" s="2">
        <v>1200000</v>
      </c>
      <c r="D832" s="2">
        <v>55185045</v>
      </c>
      <c r="E832" s="2">
        <v>103096345</v>
      </c>
      <c r="F832">
        <v>10</v>
      </c>
      <c r="G832">
        <v>29</v>
      </c>
      <c r="H832" t="s">
        <v>15928</v>
      </c>
      <c r="I832" t="s">
        <v>4682</v>
      </c>
      <c r="J832" t="s">
        <v>5184</v>
      </c>
      <c r="K832" t="s">
        <v>5656</v>
      </c>
      <c r="L832" t="s">
        <v>4703</v>
      </c>
      <c r="M832" t="s">
        <v>7787</v>
      </c>
      <c r="N832" t="s">
        <v>7788</v>
      </c>
      <c r="P832" t="s">
        <v>15964</v>
      </c>
    </row>
    <row r="833" spans="1:16">
      <c r="A833" t="s">
        <v>692</v>
      </c>
      <c r="B833" t="s">
        <v>4607</v>
      </c>
      <c r="C833" s="2">
        <v>60000000</v>
      </c>
      <c r="D833" s="2">
        <v>74541707</v>
      </c>
      <c r="E833" s="2">
        <v>102332848</v>
      </c>
      <c r="F833">
        <v>10</v>
      </c>
      <c r="G833">
        <v>1</v>
      </c>
      <c r="H833" t="s">
        <v>15928</v>
      </c>
      <c r="I833" t="s">
        <v>4600</v>
      </c>
      <c r="J833" t="s">
        <v>4744</v>
      </c>
      <c r="K833" t="s">
        <v>4840</v>
      </c>
      <c r="L833" t="s">
        <v>7715</v>
      </c>
      <c r="M833" t="s">
        <v>7716</v>
      </c>
      <c r="N833" t="s">
        <v>7717</v>
      </c>
      <c r="P833" t="s">
        <v>15964</v>
      </c>
    </row>
    <row r="834" spans="1:16">
      <c r="A834" t="s">
        <v>700</v>
      </c>
      <c r="B834" t="s">
        <v>6856</v>
      </c>
      <c r="C834" s="2">
        <v>60000000</v>
      </c>
      <c r="D834" s="2">
        <v>59623958</v>
      </c>
      <c r="E834" s="2">
        <v>99823958</v>
      </c>
      <c r="F834">
        <v>4</v>
      </c>
      <c r="G834">
        <v>2</v>
      </c>
      <c r="H834" t="s">
        <v>15928</v>
      </c>
      <c r="I834" t="s">
        <v>4600</v>
      </c>
      <c r="J834" t="s">
        <v>5125</v>
      </c>
      <c r="K834" t="s">
        <v>7153</v>
      </c>
      <c r="L834" t="s">
        <v>4784</v>
      </c>
      <c r="M834" t="s">
        <v>7756</v>
      </c>
      <c r="N834" t="s">
        <v>7757</v>
      </c>
      <c r="P834" t="s">
        <v>15964</v>
      </c>
    </row>
    <row r="835" spans="1:16">
      <c r="A835" t="s">
        <v>890</v>
      </c>
      <c r="B835" t="s">
        <v>6856</v>
      </c>
      <c r="C835" s="2">
        <v>50000000</v>
      </c>
      <c r="D835" s="2">
        <v>73701902</v>
      </c>
      <c r="E835" s="2">
        <v>96469187</v>
      </c>
      <c r="F835">
        <v>11</v>
      </c>
      <c r="G835">
        <v>24</v>
      </c>
      <c r="H835" t="s">
        <v>15928</v>
      </c>
      <c r="I835" t="s">
        <v>4614</v>
      </c>
      <c r="J835" t="s">
        <v>5371</v>
      </c>
      <c r="K835" t="s">
        <v>5296</v>
      </c>
      <c r="L835" t="s">
        <v>7719</v>
      </c>
      <c r="M835" t="s">
        <v>7720</v>
      </c>
      <c r="N835" t="s">
        <v>7721</v>
      </c>
      <c r="P835" t="s">
        <v>15964</v>
      </c>
    </row>
    <row r="836" spans="1:16">
      <c r="A836" t="s">
        <v>1524</v>
      </c>
      <c r="B836" t="s">
        <v>6856</v>
      </c>
      <c r="C836" s="2">
        <v>30000000</v>
      </c>
      <c r="D836" s="2">
        <v>57139723</v>
      </c>
      <c r="E836" s="2">
        <v>96439723</v>
      </c>
      <c r="F836">
        <v>4</v>
      </c>
      <c r="G836">
        <v>23</v>
      </c>
      <c r="H836" t="s">
        <v>15928</v>
      </c>
      <c r="I836" t="s">
        <v>4600</v>
      </c>
      <c r="J836" t="s">
        <v>4622</v>
      </c>
      <c r="K836" t="s">
        <v>6252</v>
      </c>
      <c r="L836" t="s">
        <v>6242</v>
      </c>
      <c r="M836" t="s">
        <v>7784</v>
      </c>
      <c r="N836" t="s">
        <v>7785</v>
      </c>
      <c r="P836" t="s">
        <v>15964</v>
      </c>
    </row>
    <row r="837" spans="1:16">
      <c r="A837" t="s">
        <v>278</v>
      </c>
      <c r="B837" t="s">
        <v>4660</v>
      </c>
      <c r="C837" s="2">
        <v>100000000</v>
      </c>
      <c r="D837" s="2">
        <v>59475623</v>
      </c>
      <c r="E837" s="2">
        <v>96221971</v>
      </c>
      <c r="F837">
        <v>6</v>
      </c>
      <c r="G837">
        <v>11</v>
      </c>
      <c r="H837" t="s">
        <v>15928</v>
      </c>
      <c r="I837" t="s">
        <v>4600</v>
      </c>
      <c r="J837" t="s">
        <v>5062</v>
      </c>
      <c r="K837" t="s">
        <v>7759</v>
      </c>
      <c r="L837" t="s">
        <v>7760</v>
      </c>
      <c r="M837" t="s">
        <v>7761</v>
      </c>
      <c r="N837" t="s">
        <v>7762</v>
      </c>
      <c r="P837" t="s">
        <v>15964</v>
      </c>
    </row>
    <row r="838" spans="1:16">
      <c r="A838" t="s">
        <v>437</v>
      </c>
      <c r="B838" t="s">
        <v>4660</v>
      </c>
      <c r="C838" s="2">
        <v>80000000</v>
      </c>
      <c r="D838" s="2">
        <v>65948711</v>
      </c>
      <c r="E838" s="2">
        <v>96148711</v>
      </c>
      <c r="F838">
        <v>7</v>
      </c>
      <c r="G838">
        <v>30</v>
      </c>
      <c r="H838" t="s">
        <v>15928</v>
      </c>
      <c r="I838" t="s">
        <v>4682</v>
      </c>
      <c r="J838" t="s">
        <v>5431</v>
      </c>
      <c r="K838" t="s">
        <v>7733</v>
      </c>
      <c r="L838" t="s">
        <v>7741</v>
      </c>
      <c r="M838" t="s">
        <v>7742</v>
      </c>
      <c r="N838" t="s">
        <v>7743</v>
      </c>
      <c r="P838" t="s">
        <v>15964</v>
      </c>
    </row>
    <row r="839" spans="1:16">
      <c r="A839" t="s">
        <v>2655</v>
      </c>
      <c r="B839" t="s">
        <v>6635</v>
      </c>
      <c r="C839" s="2">
        <v>13000000</v>
      </c>
      <c r="D839" s="2">
        <v>57924679</v>
      </c>
      <c r="E839" s="2">
        <v>95638592</v>
      </c>
      <c r="F839">
        <v>1</v>
      </c>
      <c r="G839">
        <v>23</v>
      </c>
      <c r="H839" t="s">
        <v>15928</v>
      </c>
      <c r="I839" t="s">
        <v>4682</v>
      </c>
      <c r="J839" t="s">
        <v>5013</v>
      </c>
      <c r="K839" t="s">
        <v>6526</v>
      </c>
      <c r="L839" t="s">
        <v>7771</v>
      </c>
      <c r="M839" t="s">
        <v>7772</v>
      </c>
      <c r="N839" t="s">
        <v>7773</v>
      </c>
      <c r="P839" t="s">
        <v>15964</v>
      </c>
    </row>
    <row r="840" spans="1:16">
      <c r="A840" t="s">
        <v>2779</v>
      </c>
      <c r="B840" t="e">
        <v>#N/A</v>
      </c>
      <c r="C840" s="2">
        <v>12000000</v>
      </c>
      <c r="D840" s="2">
        <v>11050094</v>
      </c>
      <c r="E840" s="2">
        <v>92863945</v>
      </c>
      <c r="F840">
        <v>12</v>
      </c>
      <c r="G840">
        <v>3</v>
      </c>
      <c r="H840" t="s">
        <v>15928</v>
      </c>
      <c r="I840" t="e">
        <v>#N/A</v>
      </c>
      <c r="J840" t="e">
        <v>#N/A</v>
      </c>
      <c r="K840" t="e">
        <v>#N/A</v>
      </c>
      <c r="L840" t="e">
        <v>#N/A</v>
      </c>
      <c r="M840" t="e">
        <v>#N/A</v>
      </c>
      <c r="N840" t="e">
        <v>#N/A</v>
      </c>
      <c r="P840" t="s">
        <v>16237</v>
      </c>
    </row>
    <row r="841" spans="1:16">
      <c r="A841" t="s">
        <v>1163</v>
      </c>
      <c r="B841" t="s">
        <v>4695</v>
      </c>
      <c r="C841" s="2">
        <v>40000000</v>
      </c>
      <c r="D841" s="2">
        <v>47958031</v>
      </c>
      <c r="E841" s="2">
        <v>92111551</v>
      </c>
      <c r="F841">
        <v>3</v>
      </c>
      <c r="G841">
        <v>12</v>
      </c>
      <c r="H841" t="s">
        <v>15928</v>
      </c>
      <c r="I841" t="s">
        <v>4600</v>
      </c>
      <c r="J841" t="s">
        <v>4984</v>
      </c>
      <c r="K841" t="s">
        <v>5811</v>
      </c>
      <c r="L841" t="s">
        <v>7821</v>
      </c>
      <c r="M841" t="s">
        <v>7822</v>
      </c>
      <c r="N841" t="s">
        <v>7823</v>
      </c>
      <c r="P841" t="s">
        <v>15964</v>
      </c>
    </row>
    <row r="842" spans="1:16">
      <c r="A842" t="s">
        <v>1759</v>
      </c>
      <c r="B842" t="s">
        <v>7347</v>
      </c>
      <c r="C842" s="2">
        <v>25000000</v>
      </c>
      <c r="D842" s="2">
        <v>84136909</v>
      </c>
      <c r="E842" s="2">
        <v>89476265</v>
      </c>
      <c r="F842">
        <v>7</v>
      </c>
      <c r="G842">
        <v>9</v>
      </c>
      <c r="H842" t="s">
        <v>15928</v>
      </c>
      <c r="I842" t="s">
        <v>4600</v>
      </c>
      <c r="J842" t="s">
        <v>4935</v>
      </c>
      <c r="K842" t="s">
        <v>4690</v>
      </c>
      <c r="L842" t="s">
        <v>4724</v>
      </c>
      <c r="M842" t="s">
        <v>7054</v>
      </c>
      <c r="N842" t="s">
        <v>7695</v>
      </c>
      <c r="P842" t="s">
        <v>15964</v>
      </c>
    </row>
    <row r="843" spans="1:16">
      <c r="A843" t="s">
        <v>3410</v>
      </c>
      <c r="B843" t="e">
        <v>#N/A</v>
      </c>
      <c r="C843" s="2">
        <v>5500000</v>
      </c>
      <c r="D843" s="2">
        <v>3629758</v>
      </c>
      <c r="E843" s="2">
        <v>83529758</v>
      </c>
      <c r="F843">
        <v>11</v>
      </c>
      <c r="G843">
        <v>26</v>
      </c>
      <c r="H843" t="s">
        <v>15928</v>
      </c>
      <c r="I843" t="e">
        <v>#N/A</v>
      </c>
      <c r="J843" t="e">
        <v>#N/A</v>
      </c>
      <c r="K843" t="e">
        <v>#N/A</v>
      </c>
      <c r="L843" t="e">
        <v>#N/A</v>
      </c>
      <c r="M843" t="e">
        <v>#N/A</v>
      </c>
      <c r="N843" t="e">
        <v>#N/A</v>
      </c>
      <c r="P843" t="s">
        <v>4635</v>
      </c>
    </row>
    <row r="844" spans="1:16">
      <c r="A844" t="s">
        <v>285</v>
      </c>
      <c r="B844" t="s">
        <v>4628</v>
      </c>
      <c r="C844" s="2">
        <v>100000000</v>
      </c>
      <c r="D844" s="2">
        <v>40202379</v>
      </c>
      <c r="E844" s="2">
        <v>82145379</v>
      </c>
      <c r="F844">
        <v>7</v>
      </c>
      <c r="G844">
        <v>23</v>
      </c>
      <c r="H844" t="s">
        <v>15928</v>
      </c>
      <c r="I844" t="s">
        <v>4600</v>
      </c>
      <c r="J844" t="s">
        <v>4637</v>
      </c>
      <c r="K844" t="s">
        <v>7825</v>
      </c>
      <c r="L844" t="s">
        <v>7840</v>
      </c>
      <c r="M844" t="s">
        <v>7841</v>
      </c>
      <c r="N844" t="s">
        <v>7842</v>
      </c>
      <c r="P844" t="s">
        <v>15964</v>
      </c>
    </row>
    <row r="845" spans="1:16">
      <c r="A845" t="s">
        <v>3310</v>
      </c>
      <c r="B845" t="e">
        <v>#N/A</v>
      </c>
      <c r="C845" s="2">
        <v>6400000</v>
      </c>
      <c r="D845" s="2">
        <v>4063859</v>
      </c>
      <c r="E845" s="2">
        <v>79384539</v>
      </c>
      <c r="F845">
        <v>2</v>
      </c>
      <c r="G845">
        <v>27</v>
      </c>
      <c r="H845" t="s">
        <v>15928</v>
      </c>
      <c r="I845" t="e">
        <v>#N/A</v>
      </c>
      <c r="J845" t="e">
        <v>#N/A</v>
      </c>
      <c r="K845" t="e">
        <v>#N/A</v>
      </c>
      <c r="L845" t="e">
        <v>#N/A</v>
      </c>
      <c r="M845" t="e">
        <v>#N/A</v>
      </c>
      <c r="N845" t="e">
        <v>#N/A</v>
      </c>
      <c r="P845" t="s">
        <v>4635</v>
      </c>
    </row>
    <row r="846" spans="1:16">
      <c r="A846" t="s">
        <v>1347</v>
      </c>
      <c r="B846" t="s">
        <v>4607</v>
      </c>
      <c r="C846" s="2">
        <v>35000000</v>
      </c>
      <c r="D846" s="2">
        <v>39692139</v>
      </c>
      <c r="E846" s="2">
        <v>77392139</v>
      </c>
      <c r="F846">
        <v>3</v>
      </c>
      <c r="G846">
        <v>26</v>
      </c>
      <c r="H846" t="s">
        <v>15928</v>
      </c>
      <c r="I846" t="s">
        <v>4682</v>
      </c>
      <c r="J846" t="s">
        <v>4637</v>
      </c>
      <c r="K846" t="s">
        <v>7844</v>
      </c>
      <c r="L846" t="s">
        <v>5786</v>
      </c>
      <c r="M846" t="s">
        <v>7845</v>
      </c>
      <c r="N846" t="s">
        <v>7846</v>
      </c>
      <c r="P846" t="s">
        <v>15964</v>
      </c>
    </row>
    <row r="847" spans="1:16">
      <c r="A847" t="s">
        <v>236</v>
      </c>
      <c r="B847" t="s">
        <v>4607</v>
      </c>
      <c r="C847" s="2">
        <v>110000000</v>
      </c>
      <c r="D847" s="2">
        <v>50026353</v>
      </c>
      <c r="E847" s="2">
        <v>76482461</v>
      </c>
      <c r="F847">
        <v>4</v>
      </c>
      <c r="G847">
        <v>2</v>
      </c>
      <c r="H847" t="s">
        <v>15928</v>
      </c>
      <c r="I847" t="s">
        <v>4614</v>
      </c>
      <c r="J847" t="s">
        <v>7812</v>
      </c>
      <c r="K847" t="s">
        <v>4623</v>
      </c>
      <c r="L847" t="s">
        <v>7813</v>
      </c>
      <c r="M847" t="s">
        <v>7814</v>
      </c>
      <c r="N847" t="s">
        <v>7815</v>
      </c>
      <c r="P847" t="s">
        <v>15964</v>
      </c>
    </row>
    <row r="848" spans="1:16">
      <c r="A848" t="s">
        <v>2063</v>
      </c>
      <c r="B848" t="s">
        <v>5023</v>
      </c>
      <c r="C848" s="2">
        <v>20000000</v>
      </c>
      <c r="D848" s="2">
        <v>34366518</v>
      </c>
      <c r="E848" s="2">
        <v>73135439</v>
      </c>
      <c r="F848">
        <v>3</v>
      </c>
      <c r="G848">
        <v>19</v>
      </c>
      <c r="H848" t="s">
        <v>15928</v>
      </c>
      <c r="I848" t="s">
        <v>4682</v>
      </c>
      <c r="J848" t="s">
        <v>5574</v>
      </c>
      <c r="K848" t="s">
        <v>7858</v>
      </c>
      <c r="L848" t="s">
        <v>5508</v>
      </c>
      <c r="M848" t="s">
        <v>7859</v>
      </c>
      <c r="N848" t="s">
        <v>7860</v>
      </c>
      <c r="P848" t="s">
        <v>15964</v>
      </c>
    </row>
    <row r="849" spans="1:16">
      <c r="A849" t="s">
        <v>238</v>
      </c>
      <c r="B849" t="s">
        <v>4607</v>
      </c>
      <c r="C849" s="2">
        <v>110000000</v>
      </c>
      <c r="D849" s="2">
        <v>24004159</v>
      </c>
      <c r="E849" s="2">
        <v>72004159</v>
      </c>
      <c r="F849">
        <v>6</v>
      </c>
      <c r="G849">
        <v>16</v>
      </c>
      <c r="H849" t="s">
        <v>15928</v>
      </c>
      <c r="I849" t="s">
        <v>4635</v>
      </c>
      <c r="J849">
        <v>0</v>
      </c>
      <c r="K849">
        <v>0</v>
      </c>
      <c r="L849">
        <v>0</v>
      </c>
      <c r="M849">
        <v>0</v>
      </c>
      <c r="N849">
        <v>0</v>
      </c>
      <c r="P849" t="s">
        <v>15964</v>
      </c>
    </row>
    <row r="850" spans="1:16">
      <c r="A850" t="s">
        <v>1809</v>
      </c>
      <c r="B850" t="s">
        <v>4977</v>
      </c>
      <c r="C850" s="2">
        <v>25000000</v>
      </c>
      <c r="D850" s="2">
        <v>31526393</v>
      </c>
      <c r="E850" s="2">
        <v>70326393</v>
      </c>
      <c r="F850">
        <v>8</v>
      </c>
      <c r="G850">
        <v>27</v>
      </c>
      <c r="H850" t="s">
        <v>15928</v>
      </c>
      <c r="I850" t="s">
        <v>4600</v>
      </c>
      <c r="J850" t="s">
        <v>5159</v>
      </c>
      <c r="K850" t="s">
        <v>7882</v>
      </c>
      <c r="L850" t="s">
        <v>7883</v>
      </c>
      <c r="M850" t="s">
        <v>7884</v>
      </c>
      <c r="N850" t="s">
        <v>7885</v>
      </c>
      <c r="P850" t="s">
        <v>15964</v>
      </c>
    </row>
    <row r="851" spans="1:16">
      <c r="A851" t="s">
        <v>2211</v>
      </c>
      <c r="B851" t="s">
        <v>4628</v>
      </c>
      <c r="C851" s="2">
        <v>19000000</v>
      </c>
      <c r="D851" s="2">
        <v>51438175</v>
      </c>
      <c r="E851" s="2">
        <v>70067909</v>
      </c>
      <c r="F851">
        <v>7</v>
      </c>
      <c r="G851">
        <v>16</v>
      </c>
      <c r="H851" t="s">
        <v>15928</v>
      </c>
      <c r="I851" t="s">
        <v>4614</v>
      </c>
      <c r="J851" t="s">
        <v>4738</v>
      </c>
      <c r="K851" t="s">
        <v>5535</v>
      </c>
      <c r="L851" t="s">
        <v>7805</v>
      </c>
      <c r="M851" t="s">
        <v>7806</v>
      </c>
      <c r="N851" t="s">
        <v>7807</v>
      </c>
      <c r="P851" t="s">
        <v>15964</v>
      </c>
    </row>
    <row r="852" spans="1:16">
      <c r="A852" t="s">
        <v>2721</v>
      </c>
      <c r="B852" t="e">
        <v>#N/A</v>
      </c>
      <c r="C852" s="2">
        <v>12500000</v>
      </c>
      <c r="D852" s="2">
        <v>1110186</v>
      </c>
      <c r="E852" s="2">
        <v>69826708</v>
      </c>
      <c r="F852">
        <v>9</v>
      </c>
      <c r="G852">
        <v>3</v>
      </c>
      <c r="H852" t="s">
        <v>15928</v>
      </c>
      <c r="I852" t="e">
        <v>#N/A</v>
      </c>
      <c r="J852" t="e">
        <v>#N/A</v>
      </c>
      <c r="K852" t="e">
        <v>#N/A</v>
      </c>
      <c r="L852" t="e">
        <v>#N/A</v>
      </c>
      <c r="M852" t="e">
        <v>#N/A</v>
      </c>
      <c r="N852" t="e">
        <v>#N/A</v>
      </c>
      <c r="P852" t="s">
        <v>4635</v>
      </c>
    </row>
    <row r="853" spans="1:16">
      <c r="A853" t="s">
        <v>827</v>
      </c>
      <c r="B853" t="e">
        <v>#N/A</v>
      </c>
      <c r="C853" s="2">
        <v>55000000</v>
      </c>
      <c r="D853" s="2">
        <v>6167817</v>
      </c>
      <c r="E853" s="2">
        <v>69759296</v>
      </c>
      <c r="F853">
        <v>11</v>
      </c>
      <c r="G853">
        <v>26</v>
      </c>
      <c r="H853" t="s">
        <v>15928</v>
      </c>
      <c r="I853" t="e">
        <v>#N/A</v>
      </c>
      <c r="J853" t="e">
        <v>#N/A</v>
      </c>
      <c r="K853" t="e">
        <v>#N/A</v>
      </c>
      <c r="L853" t="e">
        <v>#N/A</v>
      </c>
      <c r="M853" t="e">
        <v>#N/A</v>
      </c>
      <c r="N853" t="e">
        <v>#N/A</v>
      </c>
      <c r="P853" t="s">
        <v>4635</v>
      </c>
    </row>
    <row r="854" spans="1:16">
      <c r="A854" t="s">
        <v>2248</v>
      </c>
      <c r="B854" t="s">
        <v>5962</v>
      </c>
      <c r="C854" s="2">
        <v>18000000</v>
      </c>
      <c r="D854" s="2">
        <v>65070412</v>
      </c>
      <c r="E854" s="2">
        <v>65842412</v>
      </c>
      <c r="F854">
        <v>2</v>
      </c>
      <c r="G854">
        <v>6</v>
      </c>
      <c r="H854" t="s">
        <v>15928</v>
      </c>
      <c r="I854" t="s">
        <v>4600</v>
      </c>
      <c r="J854" t="s">
        <v>4857</v>
      </c>
      <c r="K854" t="s">
        <v>4852</v>
      </c>
      <c r="L854" t="s">
        <v>7428</v>
      </c>
      <c r="M854" t="s">
        <v>7745</v>
      </c>
      <c r="N854" t="s">
        <v>7746</v>
      </c>
      <c r="P854" t="s">
        <v>15964</v>
      </c>
    </row>
    <row r="855" spans="1:16">
      <c r="A855" t="s">
        <v>1523</v>
      </c>
      <c r="B855" t="s">
        <v>4660</v>
      </c>
      <c r="C855" s="2">
        <v>30000000</v>
      </c>
      <c r="D855" s="2">
        <v>58156435</v>
      </c>
      <c r="E855" s="2">
        <v>65121280</v>
      </c>
      <c r="F855">
        <v>8</v>
      </c>
      <c r="G855">
        <v>20</v>
      </c>
      <c r="H855" t="s">
        <v>15928</v>
      </c>
      <c r="I855" t="s">
        <v>4600</v>
      </c>
      <c r="J855" t="s">
        <v>4738</v>
      </c>
      <c r="K855" t="s">
        <v>7767</v>
      </c>
      <c r="L855" t="s">
        <v>6644</v>
      </c>
      <c r="M855" t="s">
        <v>7768</v>
      </c>
      <c r="N855" t="s">
        <v>7769</v>
      </c>
      <c r="P855" t="s">
        <v>15964</v>
      </c>
    </row>
    <row r="856" spans="1:16">
      <c r="A856" t="s">
        <v>1645</v>
      </c>
      <c r="B856" t="s">
        <v>4607</v>
      </c>
      <c r="C856" s="2">
        <v>28000000</v>
      </c>
      <c r="D856" s="2">
        <v>64378093</v>
      </c>
      <c r="E856" s="2">
        <v>64474705</v>
      </c>
      <c r="F856">
        <v>2</v>
      </c>
      <c r="G856">
        <v>6</v>
      </c>
      <c r="H856" t="s">
        <v>15928</v>
      </c>
      <c r="I856" t="s">
        <v>4614</v>
      </c>
      <c r="J856" t="s">
        <v>5154</v>
      </c>
      <c r="K856" t="s">
        <v>5936</v>
      </c>
      <c r="L856" t="s">
        <v>7748</v>
      </c>
      <c r="M856" t="s">
        <v>7749</v>
      </c>
      <c r="N856" t="s">
        <v>7750</v>
      </c>
      <c r="P856" t="s">
        <v>15964</v>
      </c>
    </row>
    <row r="857" spans="1:16">
      <c r="A857" t="s">
        <v>1730</v>
      </c>
      <c r="B857" t="s">
        <v>4621</v>
      </c>
      <c r="C857" s="2">
        <v>26000000</v>
      </c>
      <c r="D857" s="2">
        <v>45489752</v>
      </c>
      <c r="E857" s="2">
        <v>63489752</v>
      </c>
      <c r="F857">
        <v>12</v>
      </c>
      <c r="G857">
        <v>29</v>
      </c>
      <c r="H857" t="s">
        <v>15928</v>
      </c>
      <c r="I857" t="s">
        <v>4600</v>
      </c>
      <c r="J857" t="s">
        <v>4806</v>
      </c>
      <c r="K857" t="s">
        <v>5126</v>
      </c>
      <c r="L857" t="s">
        <v>5793</v>
      </c>
      <c r="M857" t="s">
        <v>5793</v>
      </c>
      <c r="N857" t="s">
        <v>7830</v>
      </c>
      <c r="P857" t="s">
        <v>15964</v>
      </c>
    </row>
    <row r="858" spans="1:16">
      <c r="A858" t="s">
        <v>534</v>
      </c>
      <c r="B858" t="e">
        <v>#N/A</v>
      </c>
      <c r="C858" s="2">
        <v>72000000</v>
      </c>
      <c r="D858" s="2">
        <v>19176754</v>
      </c>
      <c r="E858" s="2">
        <v>62176754</v>
      </c>
      <c r="F858">
        <v>6</v>
      </c>
      <c r="G858">
        <v>25</v>
      </c>
      <c r="H858" t="s">
        <v>15928</v>
      </c>
      <c r="I858" t="e">
        <v>#N/A</v>
      </c>
      <c r="J858" t="e">
        <v>#N/A</v>
      </c>
      <c r="K858" t="e">
        <v>#N/A</v>
      </c>
      <c r="L858" t="e">
        <v>#N/A</v>
      </c>
      <c r="M858" t="e">
        <v>#N/A</v>
      </c>
      <c r="N858" t="e">
        <v>#N/A</v>
      </c>
      <c r="P858" t="s">
        <v>16238</v>
      </c>
    </row>
    <row r="859" spans="1:16">
      <c r="A859" t="s">
        <v>1519</v>
      </c>
      <c r="B859" t="s">
        <v>4621</v>
      </c>
      <c r="C859" s="2">
        <v>30000000</v>
      </c>
      <c r="D859" s="2">
        <v>61255921</v>
      </c>
      <c r="E859" s="2">
        <v>61950770</v>
      </c>
      <c r="F859">
        <v>10</v>
      </c>
      <c r="G859">
        <v>8</v>
      </c>
      <c r="H859" t="s">
        <v>15928</v>
      </c>
      <c r="I859" t="s">
        <v>4600</v>
      </c>
      <c r="J859" t="s">
        <v>4962</v>
      </c>
      <c r="K859" t="s">
        <v>7752</v>
      </c>
      <c r="L859" t="s">
        <v>4730</v>
      </c>
      <c r="M859" t="s">
        <v>7753</v>
      </c>
      <c r="N859" t="s">
        <v>7754</v>
      </c>
      <c r="P859" t="s">
        <v>15964</v>
      </c>
    </row>
    <row r="860" spans="1:16">
      <c r="A860" t="s">
        <v>1039</v>
      </c>
      <c r="B860" t="s">
        <v>6635</v>
      </c>
      <c r="C860" s="2">
        <v>45000000</v>
      </c>
      <c r="D860" s="2">
        <v>32003620</v>
      </c>
      <c r="E860" s="2">
        <v>61475984</v>
      </c>
      <c r="F860">
        <v>9</v>
      </c>
      <c r="G860">
        <v>10</v>
      </c>
      <c r="H860" t="s">
        <v>15928</v>
      </c>
      <c r="I860" t="s">
        <v>4600</v>
      </c>
      <c r="J860" t="s">
        <v>4935</v>
      </c>
      <c r="K860" t="s">
        <v>4936</v>
      </c>
      <c r="L860" t="s">
        <v>6228</v>
      </c>
      <c r="M860" t="s">
        <v>7887</v>
      </c>
      <c r="N860" t="s">
        <v>7888</v>
      </c>
      <c r="P860" t="s">
        <v>15964</v>
      </c>
    </row>
    <row r="861" spans="1:16">
      <c r="A861" t="s">
        <v>4298</v>
      </c>
      <c r="B861" t="s">
        <v>7220</v>
      </c>
      <c r="C861" s="2">
        <v>500000</v>
      </c>
      <c r="D861" s="2">
        <v>30500882</v>
      </c>
      <c r="E861" s="2">
        <v>55518641</v>
      </c>
      <c r="F861">
        <v>8</v>
      </c>
      <c r="G861">
        <v>6</v>
      </c>
      <c r="H861" t="s">
        <v>15928</v>
      </c>
      <c r="I861" t="s">
        <v>4635</v>
      </c>
      <c r="J861">
        <v>0</v>
      </c>
      <c r="K861">
        <v>0</v>
      </c>
      <c r="L861">
        <v>0</v>
      </c>
      <c r="M861">
        <v>0</v>
      </c>
      <c r="N861">
        <v>0</v>
      </c>
      <c r="P861" t="s">
        <v>15964</v>
      </c>
    </row>
    <row r="862" spans="1:16">
      <c r="A862" t="s">
        <v>1432</v>
      </c>
      <c r="B862" t="s">
        <v>7220</v>
      </c>
      <c r="C862" s="2">
        <v>33000000</v>
      </c>
      <c r="D862" s="2">
        <v>33664370</v>
      </c>
      <c r="E862" s="2">
        <v>54533774</v>
      </c>
      <c r="F862">
        <v>4</v>
      </c>
      <c r="G862">
        <v>16</v>
      </c>
      <c r="H862" t="s">
        <v>15928</v>
      </c>
      <c r="I862" t="s">
        <v>4682</v>
      </c>
      <c r="J862" t="s">
        <v>4823</v>
      </c>
      <c r="K862" t="s">
        <v>6382</v>
      </c>
      <c r="L862" t="s">
        <v>7870</v>
      </c>
      <c r="M862" t="s">
        <v>7871</v>
      </c>
      <c r="N862" t="s">
        <v>7872</v>
      </c>
      <c r="P862" t="s">
        <v>15964</v>
      </c>
    </row>
    <row r="863" spans="1:16">
      <c r="A863" t="s">
        <v>509</v>
      </c>
      <c r="B863" t="s">
        <v>4695</v>
      </c>
      <c r="C863" s="2">
        <v>75000000</v>
      </c>
      <c r="D863" s="2">
        <v>42044321</v>
      </c>
      <c r="E863" s="2">
        <v>54344321</v>
      </c>
      <c r="F863">
        <v>12</v>
      </c>
      <c r="G863">
        <v>17</v>
      </c>
      <c r="H863" t="s">
        <v>15928</v>
      </c>
      <c r="I863" t="s">
        <v>4635</v>
      </c>
      <c r="J863">
        <v>0</v>
      </c>
      <c r="K863">
        <v>0</v>
      </c>
      <c r="L863">
        <v>0</v>
      </c>
      <c r="M863">
        <v>0</v>
      </c>
      <c r="N863">
        <v>0</v>
      </c>
      <c r="P863" t="s">
        <v>15964</v>
      </c>
    </row>
    <row r="864" spans="1:16">
      <c r="A864" t="s">
        <v>3128</v>
      </c>
      <c r="B864" t="s">
        <v>4977</v>
      </c>
      <c r="C864" s="2">
        <v>8000000</v>
      </c>
      <c r="D864" s="2">
        <v>40066497</v>
      </c>
      <c r="E864" s="2">
        <v>50811858</v>
      </c>
      <c r="F864">
        <v>1</v>
      </c>
      <c r="G864">
        <v>30</v>
      </c>
      <c r="H864" t="s">
        <v>15928</v>
      </c>
      <c r="I864" t="s">
        <v>4600</v>
      </c>
      <c r="J864" t="s">
        <v>4738</v>
      </c>
      <c r="K864" t="s">
        <v>6961</v>
      </c>
      <c r="L864" t="s">
        <v>7836</v>
      </c>
      <c r="M864" t="s">
        <v>7836</v>
      </c>
      <c r="N864" t="s">
        <v>7837</v>
      </c>
      <c r="P864" t="s">
        <v>15964</v>
      </c>
    </row>
    <row r="865" spans="1:16">
      <c r="A865" t="s">
        <v>2068</v>
      </c>
      <c r="B865" t="s">
        <v>4660</v>
      </c>
      <c r="C865" s="2">
        <v>20000000</v>
      </c>
      <c r="D865" s="2">
        <v>32774834</v>
      </c>
      <c r="E865" s="2">
        <v>50274834</v>
      </c>
      <c r="F865">
        <v>10</v>
      </c>
      <c r="G865">
        <v>15</v>
      </c>
      <c r="H865" t="s">
        <v>15928</v>
      </c>
      <c r="I865" t="s">
        <v>4682</v>
      </c>
      <c r="J865" t="s">
        <v>4622</v>
      </c>
      <c r="K865" t="s">
        <v>5455</v>
      </c>
      <c r="L865" t="s">
        <v>7874</v>
      </c>
      <c r="M865" t="s">
        <v>7875</v>
      </c>
      <c r="N865" t="s">
        <v>7876</v>
      </c>
      <c r="P865" t="s">
        <v>15964</v>
      </c>
    </row>
    <row r="866" spans="1:16">
      <c r="A866" t="s">
        <v>569</v>
      </c>
      <c r="B866" t="s">
        <v>4660</v>
      </c>
      <c r="C866" s="2">
        <v>70000000</v>
      </c>
      <c r="D866" s="2">
        <v>37760080</v>
      </c>
      <c r="E866" s="2">
        <v>49730854</v>
      </c>
      <c r="F866">
        <v>9</v>
      </c>
      <c r="G866">
        <v>17</v>
      </c>
      <c r="H866" t="s">
        <v>15928</v>
      </c>
      <c r="I866" t="s">
        <v>4614</v>
      </c>
      <c r="J866" t="s">
        <v>4857</v>
      </c>
      <c r="K866" t="s">
        <v>4824</v>
      </c>
      <c r="L866" t="s">
        <v>7848</v>
      </c>
      <c r="M866" t="s">
        <v>7848</v>
      </c>
      <c r="N866" t="s">
        <v>7849</v>
      </c>
      <c r="P866" t="s">
        <v>15964</v>
      </c>
    </row>
    <row r="867" spans="1:16">
      <c r="A867" t="s">
        <v>1032</v>
      </c>
      <c r="B867" t="s">
        <v>4677</v>
      </c>
      <c r="C867" s="2">
        <v>45000000</v>
      </c>
      <c r="D867" s="2">
        <v>48114556</v>
      </c>
      <c r="E867" s="2">
        <v>48563556</v>
      </c>
      <c r="F867">
        <v>12</v>
      </c>
      <c r="G867">
        <v>25</v>
      </c>
      <c r="H867" t="s">
        <v>15928</v>
      </c>
      <c r="I867" t="s">
        <v>4614</v>
      </c>
      <c r="J867" t="s">
        <v>5062</v>
      </c>
      <c r="K867" t="s">
        <v>5199</v>
      </c>
      <c r="L867" t="s">
        <v>7817</v>
      </c>
      <c r="M867" t="s">
        <v>7818</v>
      </c>
      <c r="N867" t="s">
        <v>7819</v>
      </c>
      <c r="P867" t="s">
        <v>15964</v>
      </c>
    </row>
    <row r="868" spans="1:16">
      <c r="A868" t="s">
        <v>772</v>
      </c>
      <c r="B868" t="s">
        <v>5962</v>
      </c>
      <c r="C868" s="2">
        <v>56000000</v>
      </c>
      <c r="D868" s="2">
        <v>46213824</v>
      </c>
      <c r="E868" s="2">
        <v>47313824</v>
      </c>
      <c r="F868">
        <v>4</v>
      </c>
      <c r="G868">
        <v>2</v>
      </c>
      <c r="H868" t="s">
        <v>15928</v>
      </c>
      <c r="I868" t="s">
        <v>4600</v>
      </c>
      <c r="J868" t="s">
        <v>4957</v>
      </c>
      <c r="K868" t="s">
        <v>7825</v>
      </c>
      <c r="L868" t="s">
        <v>7826</v>
      </c>
      <c r="M868" t="s">
        <v>7827</v>
      </c>
      <c r="N868" t="s">
        <v>7828</v>
      </c>
      <c r="P868" t="s">
        <v>15964</v>
      </c>
    </row>
    <row r="869" spans="1:16">
      <c r="A869" t="s">
        <v>1206</v>
      </c>
      <c r="B869" t="e">
        <v>#N/A</v>
      </c>
      <c r="C869" s="2">
        <v>40000000</v>
      </c>
      <c r="D869" s="2">
        <v>21176322</v>
      </c>
      <c r="E869" s="2">
        <v>46176322</v>
      </c>
      <c r="F869">
        <v>1</v>
      </c>
      <c r="G869">
        <v>16</v>
      </c>
      <c r="H869" t="s">
        <v>15928</v>
      </c>
      <c r="I869" t="e">
        <v>#N/A</v>
      </c>
      <c r="J869" t="e">
        <v>#N/A</v>
      </c>
      <c r="K869" t="e">
        <v>#N/A</v>
      </c>
      <c r="L869" t="e">
        <v>#N/A</v>
      </c>
      <c r="M869" t="e">
        <v>#N/A</v>
      </c>
      <c r="N869" t="e">
        <v>#N/A</v>
      </c>
      <c r="P869" t="s">
        <v>16239</v>
      </c>
    </row>
    <row r="870" spans="1:16">
      <c r="A870" t="s">
        <v>4354</v>
      </c>
      <c r="B870" t="s">
        <v>4908</v>
      </c>
      <c r="C870" s="2">
        <v>400000</v>
      </c>
      <c r="D870" s="2">
        <v>44540956</v>
      </c>
      <c r="E870" s="2">
        <v>46122713</v>
      </c>
      <c r="F870">
        <v>6</v>
      </c>
      <c r="G870">
        <v>11</v>
      </c>
      <c r="H870" t="s">
        <v>15928</v>
      </c>
      <c r="I870" t="s">
        <v>4614</v>
      </c>
      <c r="J870" t="s">
        <v>4984</v>
      </c>
      <c r="K870" t="s">
        <v>4690</v>
      </c>
      <c r="L870" t="s">
        <v>7832</v>
      </c>
      <c r="M870" t="s">
        <v>7833</v>
      </c>
      <c r="N870" t="s">
        <v>7834</v>
      </c>
      <c r="P870" t="s">
        <v>15964</v>
      </c>
    </row>
    <row r="871" spans="1:16">
      <c r="A871" t="s">
        <v>475</v>
      </c>
      <c r="B871" t="s">
        <v>4628</v>
      </c>
      <c r="C871" s="2">
        <v>78000000</v>
      </c>
      <c r="D871" s="2">
        <v>41814863</v>
      </c>
      <c r="E871" s="2">
        <v>43957541</v>
      </c>
      <c r="F871">
        <v>8</v>
      </c>
      <c r="G871">
        <v>20</v>
      </c>
      <c r="H871" t="s">
        <v>15928</v>
      </c>
      <c r="I871" t="s">
        <v>4635</v>
      </c>
      <c r="J871">
        <v>0</v>
      </c>
      <c r="K871">
        <v>0</v>
      </c>
      <c r="L871">
        <v>0</v>
      </c>
      <c r="M871">
        <v>0</v>
      </c>
      <c r="N871">
        <v>0</v>
      </c>
      <c r="P871" t="s">
        <v>15964</v>
      </c>
    </row>
    <row r="872" spans="1:16">
      <c r="A872" t="s">
        <v>926</v>
      </c>
      <c r="B872" t="s">
        <v>4607</v>
      </c>
      <c r="C872" s="2">
        <v>50000000</v>
      </c>
      <c r="D872" s="2">
        <v>37485528</v>
      </c>
      <c r="E872" s="2">
        <v>43340302</v>
      </c>
      <c r="F872">
        <v>5</v>
      </c>
      <c r="G872">
        <v>28</v>
      </c>
      <c r="H872" t="s">
        <v>15928</v>
      </c>
      <c r="I872" t="s">
        <v>4600</v>
      </c>
      <c r="J872" t="s">
        <v>4723</v>
      </c>
      <c r="K872" t="s">
        <v>5126</v>
      </c>
      <c r="L872" t="s">
        <v>5614</v>
      </c>
      <c r="M872" t="s">
        <v>7851</v>
      </c>
      <c r="N872" t="s">
        <v>7852</v>
      </c>
      <c r="P872" t="s">
        <v>15964</v>
      </c>
    </row>
    <row r="873" spans="1:16">
      <c r="A873" t="s">
        <v>2996</v>
      </c>
      <c r="B873" t="e">
        <v>#N/A</v>
      </c>
      <c r="C873" s="2">
        <v>10000000</v>
      </c>
      <c r="D873" s="2">
        <v>488872</v>
      </c>
      <c r="E873" s="2">
        <v>42776032</v>
      </c>
      <c r="F873">
        <v>4</v>
      </c>
      <c r="G873">
        <v>2</v>
      </c>
      <c r="H873" t="s">
        <v>15928</v>
      </c>
      <c r="I873" t="e">
        <v>#N/A</v>
      </c>
      <c r="J873" t="e">
        <v>#N/A</v>
      </c>
      <c r="K873" t="e">
        <v>#N/A</v>
      </c>
      <c r="L873" t="e">
        <v>#N/A</v>
      </c>
      <c r="M873" t="e">
        <v>#N/A</v>
      </c>
      <c r="N873" t="e">
        <v>#N/A</v>
      </c>
      <c r="P873" t="s">
        <v>4635</v>
      </c>
    </row>
    <row r="874" spans="1:16">
      <c r="A874" t="s">
        <v>1386</v>
      </c>
      <c r="B874" t="e">
        <v>#N/A</v>
      </c>
      <c r="C874" s="2">
        <v>35000000</v>
      </c>
      <c r="D874" s="2">
        <v>16862585</v>
      </c>
      <c r="E874" s="2">
        <v>41666476</v>
      </c>
      <c r="F874">
        <v>9</v>
      </c>
      <c r="G874">
        <v>17</v>
      </c>
      <c r="H874" t="s">
        <v>15928</v>
      </c>
      <c r="I874" t="e">
        <v>#N/A</v>
      </c>
      <c r="J874" t="e">
        <v>#N/A</v>
      </c>
      <c r="K874" t="e">
        <v>#N/A</v>
      </c>
      <c r="L874" t="e">
        <v>#N/A</v>
      </c>
      <c r="M874" t="e">
        <v>#N/A</v>
      </c>
      <c r="N874" t="e">
        <v>#N/A</v>
      </c>
      <c r="P874" t="s">
        <v>16240</v>
      </c>
    </row>
    <row r="875" spans="1:16">
      <c r="A875" t="s">
        <v>3492</v>
      </c>
      <c r="B875" t="e">
        <v>#N/A</v>
      </c>
      <c r="C875" s="2">
        <v>5000000</v>
      </c>
      <c r="D875" s="2">
        <v>5211842</v>
      </c>
      <c r="E875" s="2">
        <v>40311842</v>
      </c>
      <c r="F875">
        <v>11</v>
      </c>
      <c r="G875">
        <v>19</v>
      </c>
      <c r="H875" t="s">
        <v>15928</v>
      </c>
      <c r="I875" t="e">
        <v>#N/A</v>
      </c>
      <c r="J875" t="e">
        <v>#N/A</v>
      </c>
      <c r="K875" t="e">
        <v>#N/A</v>
      </c>
      <c r="L875" t="e">
        <v>#N/A</v>
      </c>
      <c r="M875" t="e">
        <v>#N/A</v>
      </c>
      <c r="N875" t="e">
        <v>#N/A</v>
      </c>
      <c r="P875" t="s">
        <v>4635</v>
      </c>
    </row>
    <row r="876" spans="1:16">
      <c r="A876" t="s">
        <v>942</v>
      </c>
      <c r="B876" t="s">
        <v>4660</v>
      </c>
      <c r="C876" s="2">
        <v>50000000</v>
      </c>
      <c r="D876" s="2">
        <v>25195050</v>
      </c>
      <c r="E876" s="2">
        <v>40119848</v>
      </c>
      <c r="F876">
        <v>2</v>
      </c>
      <c r="G876">
        <v>27</v>
      </c>
      <c r="H876" t="s">
        <v>15928</v>
      </c>
      <c r="I876" t="s">
        <v>4682</v>
      </c>
      <c r="J876" t="s">
        <v>5159</v>
      </c>
      <c r="K876" t="s">
        <v>5728</v>
      </c>
      <c r="L876" t="s">
        <v>7912</v>
      </c>
      <c r="M876" t="s">
        <v>5907</v>
      </c>
      <c r="N876" t="s">
        <v>7913</v>
      </c>
      <c r="P876" t="s">
        <v>15964</v>
      </c>
    </row>
    <row r="877" spans="1:16">
      <c r="A877" t="s">
        <v>2648</v>
      </c>
      <c r="B877" t="e">
        <v>#N/A</v>
      </c>
      <c r="C877" s="2">
        <v>13300000</v>
      </c>
      <c r="D877" s="2">
        <v>2086345</v>
      </c>
      <c r="E877" s="2">
        <v>39686345</v>
      </c>
      <c r="F877">
        <v>12</v>
      </c>
      <c r="G877">
        <v>17</v>
      </c>
      <c r="H877" t="s">
        <v>15928</v>
      </c>
      <c r="I877" t="e">
        <v>#N/A</v>
      </c>
      <c r="J877" t="e">
        <v>#N/A</v>
      </c>
      <c r="K877" t="e">
        <v>#N/A</v>
      </c>
      <c r="L877" t="e">
        <v>#N/A</v>
      </c>
      <c r="M877" t="e">
        <v>#N/A</v>
      </c>
      <c r="N877" t="e">
        <v>#N/A</v>
      </c>
      <c r="P877" t="s">
        <v>4635</v>
      </c>
    </row>
    <row r="878" spans="1:16">
      <c r="A878" t="s">
        <v>768</v>
      </c>
      <c r="B878" t="s">
        <v>6635</v>
      </c>
      <c r="C878" s="2">
        <v>57000000</v>
      </c>
      <c r="D878" s="2">
        <v>28328132</v>
      </c>
      <c r="E878" s="2">
        <v>38329114</v>
      </c>
      <c r="F878">
        <v>11</v>
      </c>
      <c r="G878">
        <v>12</v>
      </c>
      <c r="H878" t="s">
        <v>15928</v>
      </c>
      <c r="I878" t="s">
        <v>4600</v>
      </c>
      <c r="J878" t="s">
        <v>5159</v>
      </c>
      <c r="K878" t="s">
        <v>4684</v>
      </c>
      <c r="L878" t="s">
        <v>5547</v>
      </c>
      <c r="M878" t="s">
        <v>7899</v>
      </c>
      <c r="N878" t="s">
        <v>7900</v>
      </c>
      <c r="P878" t="s">
        <v>15964</v>
      </c>
    </row>
    <row r="879" spans="1:16">
      <c r="A879" t="s">
        <v>1371</v>
      </c>
      <c r="B879" t="s">
        <v>6069</v>
      </c>
      <c r="C879" s="2">
        <v>35000000</v>
      </c>
      <c r="D879" s="2">
        <v>25266129</v>
      </c>
      <c r="E879" s="2">
        <v>37066129</v>
      </c>
      <c r="F879">
        <v>3</v>
      </c>
      <c r="G879">
        <v>26</v>
      </c>
      <c r="H879" t="s">
        <v>15928</v>
      </c>
      <c r="I879" t="s">
        <v>4600</v>
      </c>
      <c r="J879" t="s">
        <v>4615</v>
      </c>
      <c r="K879" t="s">
        <v>5126</v>
      </c>
      <c r="L879" t="s">
        <v>6665</v>
      </c>
      <c r="M879" t="s">
        <v>6665</v>
      </c>
      <c r="N879" t="s">
        <v>7910</v>
      </c>
      <c r="P879" t="s">
        <v>15964</v>
      </c>
    </row>
    <row r="880" spans="1:16">
      <c r="A880" t="s">
        <v>2321</v>
      </c>
      <c r="B880" t="s">
        <v>6482</v>
      </c>
      <c r="C880" s="2">
        <v>17500000</v>
      </c>
      <c r="D880" s="2">
        <v>23519128</v>
      </c>
      <c r="E880" s="2">
        <v>36521223</v>
      </c>
      <c r="F880">
        <v>12</v>
      </c>
      <c r="G880">
        <v>22</v>
      </c>
      <c r="H880" t="s">
        <v>15928</v>
      </c>
      <c r="I880" t="s">
        <v>4600</v>
      </c>
      <c r="J880" t="s">
        <v>4728</v>
      </c>
      <c r="K880" t="s">
        <v>7302</v>
      </c>
      <c r="L880" t="s">
        <v>7922</v>
      </c>
      <c r="M880" t="s">
        <v>7923</v>
      </c>
      <c r="N880" t="s">
        <v>7924</v>
      </c>
      <c r="P880" t="s">
        <v>15964</v>
      </c>
    </row>
    <row r="881" spans="1:16">
      <c r="A881" t="s">
        <v>3850</v>
      </c>
      <c r="B881" t="s">
        <v>4908</v>
      </c>
      <c r="C881" s="2">
        <v>2500000</v>
      </c>
      <c r="D881" s="2">
        <v>26782316</v>
      </c>
      <c r="E881" s="2">
        <v>36028802</v>
      </c>
      <c r="F881">
        <v>7</v>
      </c>
      <c r="G881">
        <v>28</v>
      </c>
      <c r="H881" t="s">
        <v>15928</v>
      </c>
      <c r="I881" t="s">
        <v>4682</v>
      </c>
      <c r="J881" t="s">
        <v>4615</v>
      </c>
      <c r="K881" t="s">
        <v>5126</v>
      </c>
      <c r="L881" t="s">
        <v>7907</v>
      </c>
      <c r="M881" t="s">
        <v>7907</v>
      </c>
      <c r="N881" t="s">
        <v>7908</v>
      </c>
      <c r="P881" t="s">
        <v>15964</v>
      </c>
    </row>
    <row r="882" spans="1:16">
      <c r="A882" t="s">
        <v>1223</v>
      </c>
      <c r="B882" t="e">
        <v>#N/A</v>
      </c>
      <c r="C882" s="2">
        <v>40000000</v>
      </c>
      <c r="D882" s="2">
        <v>13395939</v>
      </c>
      <c r="E882" s="2">
        <v>35195939</v>
      </c>
      <c r="F882">
        <v>11</v>
      </c>
      <c r="G882">
        <v>5</v>
      </c>
      <c r="H882" t="s">
        <v>15928</v>
      </c>
      <c r="I882" t="e">
        <v>#N/A</v>
      </c>
      <c r="J882" t="e">
        <v>#N/A</v>
      </c>
      <c r="K882" t="e">
        <v>#N/A</v>
      </c>
      <c r="L882" t="e">
        <v>#N/A</v>
      </c>
      <c r="M882" t="e">
        <v>#N/A</v>
      </c>
      <c r="N882" t="e">
        <v>#N/A</v>
      </c>
      <c r="P882" t="s">
        <v>4635</v>
      </c>
    </row>
    <row r="883" spans="1:16">
      <c r="A883" t="s">
        <v>943</v>
      </c>
      <c r="B883" t="s">
        <v>4607</v>
      </c>
      <c r="C883" s="2">
        <v>50000000</v>
      </c>
      <c r="D883" s="2">
        <v>24006726</v>
      </c>
      <c r="E883" s="2">
        <v>34806726</v>
      </c>
      <c r="F883">
        <v>12</v>
      </c>
      <c r="G883">
        <v>10</v>
      </c>
      <c r="H883" t="s">
        <v>15928</v>
      </c>
      <c r="I883" t="s">
        <v>4682</v>
      </c>
      <c r="J883" t="s">
        <v>4723</v>
      </c>
      <c r="K883" t="s">
        <v>4898</v>
      </c>
      <c r="L883" t="s">
        <v>5308</v>
      </c>
      <c r="M883" t="s">
        <v>7915</v>
      </c>
      <c r="N883" t="s">
        <v>7916</v>
      </c>
      <c r="P883" t="s">
        <v>15964</v>
      </c>
    </row>
    <row r="884" spans="1:16">
      <c r="A884" t="s">
        <v>2870</v>
      </c>
      <c r="B884" t="e">
        <v>#N/A</v>
      </c>
      <c r="C884" s="2">
        <v>10600000</v>
      </c>
      <c r="D884" s="2">
        <v>22163442</v>
      </c>
      <c r="E884" s="2">
        <v>34409206</v>
      </c>
      <c r="F884">
        <v>12</v>
      </c>
      <c r="G884">
        <v>25</v>
      </c>
      <c r="H884" t="s">
        <v>15928</v>
      </c>
      <c r="I884" t="e">
        <v>#N/A</v>
      </c>
      <c r="J884" t="e">
        <v>#N/A</v>
      </c>
      <c r="K884" t="e">
        <v>#N/A</v>
      </c>
      <c r="L884" t="e">
        <v>#N/A</v>
      </c>
      <c r="M884" t="e">
        <v>#N/A</v>
      </c>
      <c r="N884" t="e">
        <v>#N/A</v>
      </c>
      <c r="P884" t="s">
        <v>16241</v>
      </c>
    </row>
    <row r="885" spans="1:16">
      <c r="A885" t="s">
        <v>517</v>
      </c>
      <c r="B885" t="e">
        <v>#N/A</v>
      </c>
      <c r="C885" s="2">
        <v>75000000</v>
      </c>
      <c r="D885" s="2">
        <v>21009180</v>
      </c>
      <c r="E885" s="2">
        <v>34009180</v>
      </c>
      <c r="F885">
        <v>12</v>
      </c>
      <c r="G885">
        <v>17</v>
      </c>
      <c r="H885" t="s">
        <v>15928</v>
      </c>
      <c r="I885" t="e">
        <v>#N/A</v>
      </c>
      <c r="J885" t="e">
        <v>#N/A</v>
      </c>
      <c r="K885" t="e">
        <v>#N/A</v>
      </c>
      <c r="L885" t="e">
        <v>#N/A</v>
      </c>
      <c r="M885" t="e">
        <v>#N/A</v>
      </c>
      <c r="N885" t="e">
        <v>#N/A</v>
      </c>
      <c r="P885" t="s">
        <v>16242</v>
      </c>
    </row>
    <row r="886" spans="1:16">
      <c r="A886" t="s">
        <v>2484</v>
      </c>
      <c r="B886" t="s">
        <v>4607</v>
      </c>
      <c r="C886" s="2">
        <v>15000000</v>
      </c>
      <c r="D886" s="2">
        <v>29331068</v>
      </c>
      <c r="E886" s="2">
        <v>33118854</v>
      </c>
      <c r="F886">
        <v>2</v>
      </c>
      <c r="G886">
        <v>20</v>
      </c>
      <c r="H886" t="s">
        <v>15928</v>
      </c>
      <c r="I886" t="s">
        <v>4614</v>
      </c>
      <c r="J886" t="s">
        <v>4903</v>
      </c>
      <c r="K886" t="s">
        <v>7894</v>
      </c>
      <c r="L886" t="s">
        <v>7895</v>
      </c>
      <c r="M886" t="s">
        <v>7896</v>
      </c>
      <c r="N886" t="s">
        <v>7897</v>
      </c>
      <c r="P886" t="s">
        <v>15964</v>
      </c>
    </row>
    <row r="887" spans="1:16">
      <c r="A887" t="s">
        <v>2752</v>
      </c>
      <c r="B887" t="s">
        <v>4908</v>
      </c>
      <c r="C887" s="2">
        <v>12000000</v>
      </c>
      <c r="D887" s="2">
        <v>31203964</v>
      </c>
      <c r="E887" s="2">
        <v>31286759</v>
      </c>
      <c r="F887">
        <v>4</v>
      </c>
      <c r="G887">
        <v>7</v>
      </c>
      <c r="H887" t="s">
        <v>15928</v>
      </c>
      <c r="I887" t="s">
        <v>4600</v>
      </c>
      <c r="J887" t="s">
        <v>5159</v>
      </c>
      <c r="K887" t="s">
        <v>4690</v>
      </c>
      <c r="L887" t="s">
        <v>7890</v>
      </c>
      <c r="M887" t="s">
        <v>7891</v>
      </c>
      <c r="N887" t="s">
        <v>7892</v>
      </c>
      <c r="P887" t="s">
        <v>15964</v>
      </c>
    </row>
    <row r="888" spans="1:16">
      <c r="A888" t="s">
        <v>3469</v>
      </c>
      <c r="B888" t="e">
        <v>#N/A</v>
      </c>
      <c r="C888" s="2">
        <v>5000000</v>
      </c>
      <c r="D888" s="2">
        <v>13542874</v>
      </c>
      <c r="E888" s="2">
        <v>30332385</v>
      </c>
      <c r="F888">
        <v>9</v>
      </c>
      <c r="G888">
        <v>24</v>
      </c>
      <c r="H888" t="s">
        <v>15928</v>
      </c>
      <c r="I888" t="e">
        <v>#N/A</v>
      </c>
      <c r="J888" t="e">
        <v>#N/A</v>
      </c>
      <c r="K888" t="e">
        <v>#N/A</v>
      </c>
      <c r="L888" t="e">
        <v>#N/A</v>
      </c>
      <c r="M888" t="e">
        <v>#N/A</v>
      </c>
      <c r="N888" t="e">
        <v>#N/A</v>
      </c>
      <c r="P888" t="s">
        <v>16243</v>
      </c>
    </row>
    <row r="889" spans="1:16">
      <c r="A889" t="s">
        <v>3112</v>
      </c>
      <c r="B889" t="e">
        <v>#N/A</v>
      </c>
      <c r="C889" s="2">
        <v>8500000</v>
      </c>
      <c r="D889" s="2">
        <v>298347</v>
      </c>
      <c r="E889" s="2">
        <v>30298347</v>
      </c>
      <c r="F889">
        <v>4</v>
      </c>
      <c r="G889">
        <v>23</v>
      </c>
      <c r="H889" t="s">
        <v>15928</v>
      </c>
      <c r="I889" t="e">
        <v>#N/A</v>
      </c>
      <c r="J889" t="e">
        <v>#N/A</v>
      </c>
      <c r="K889" t="e">
        <v>#N/A</v>
      </c>
      <c r="L889" t="e">
        <v>#N/A</v>
      </c>
      <c r="M889" t="e">
        <v>#N/A</v>
      </c>
      <c r="N889" t="e">
        <v>#N/A</v>
      </c>
      <c r="P889" t="s">
        <v>4635</v>
      </c>
    </row>
    <row r="890" spans="1:16">
      <c r="A890" t="s">
        <v>1461</v>
      </c>
      <c r="B890" t="e">
        <v>#N/A</v>
      </c>
      <c r="C890" s="2">
        <v>32000000</v>
      </c>
      <c r="D890" s="2">
        <v>17848322</v>
      </c>
      <c r="E890" s="2">
        <v>29948322</v>
      </c>
      <c r="F890">
        <v>4</v>
      </c>
      <c r="G890">
        <v>30</v>
      </c>
      <c r="H890" t="s">
        <v>15928</v>
      </c>
      <c r="I890" t="e">
        <v>#N/A</v>
      </c>
      <c r="J890" t="e">
        <v>#N/A</v>
      </c>
      <c r="K890" t="e">
        <v>#N/A</v>
      </c>
      <c r="L890" t="e">
        <v>#N/A</v>
      </c>
      <c r="M890" t="e">
        <v>#N/A</v>
      </c>
      <c r="N890" t="e">
        <v>#N/A</v>
      </c>
      <c r="P890" t="s">
        <v>16244</v>
      </c>
    </row>
    <row r="891" spans="1:16">
      <c r="A891" t="s">
        <v>1566</v>
      </c>
      <c r="B891" t="e">
        <v>#N/A</v>
      </c>
      <c r="C891" s="2">
        <v>30000000</v>
      </c>
      <c r="D891" s="2">
        <v>28165882</v>
      </c>
      <c r="E891" s="2">
        <v>29356757</v>
      </c>
      <c r="F891">
        <v>4</v>
      </c>
      <c r="G891">
        <v>2</v>
      </c>
      <c r="H891" t="s">
        <v>15928</v>
      </c>
      <c r="I891" t="e">
        <v>#N/A</v>
      </c>
      <c r="J891" t="e">
        <v>#N/A</v>
      </c>
      <c r="K891" t="e">
        <v>#N/A</v>
      </c>
      <c r="L891" t="e">
        <v>#N/A</v>
      </c>
      <c r="M891" t="e">
        <v>#N/A</v>
      </c>
      <c r="N891" t="e">
        <v>#N/A</v>
      </c>
      <c r="P891" t="s">
        <v>4635</v>
      </c>
    </row>
    <row r="892" spans="1:16">
      <c r="A892" t="s">
        <v>2100</v>
      </c>
      <c r="B892" t="e">
        <v>#N/A</v>
      </c>
      <c r="C892" s="2">
        <v>20000000</v>
      </c>
      <c r="D892" s="2">
        <v>19762690</v>
      </c>
      <c r="E892" s="2">
        <v>28762690</v>
      </c>
      <c r="F892">
        <v>8</v>
      </c>
      <c r="G892">
        <v>13</v>
      </c>
      <c r="H892" t="s">
        <v>15928</v>
      </c>
      <c r="I892" t="e">
        <v>#N/A</v>
      </c>
      <c r="J892" t="e">
        <v>#N/A</v>
      </c>
      <c r="K892" t="e">
        <v>#N/A</v>
      </c>
      <c r="L892" t="e">
        <v>#N/A</v>
      </c>
      <c r="M892" t="e">
        <v>#N/A</v>
      </c>
      <c r="N892" t="e">
        <v>#N/A</v>
      </c>
      <c r="P892" t="s">
        <v>16245</v>
      </c>
    </row>
    <row r="893" spans="1:16">
      <c r="A893" t="s">
        <v>1737</v>
      </c>
      <c r="B893" t="s">
        <v>5962</v>
      </c>
      <c r="C893" s="2">
        <v>26000000</v>
      </c>
      <c r="D893" s="2">
        <v>23514247</v>
      </c>
      <c r="E893" s="2">
        <v>28703083</v>
      </c>
      <c r="F893">
        <v>3</v>
      </c>
      <c r="G893">
        <v>12</v>
      </c>
      <c r="H893" t="s">
        <v>15928</v>
      </c>
      <c r="I893" t="s">
        <v>4614</v>
      </c>
      <c r="J893" t="s">
        <v>4763</v>
      </c>
      <c r="K893" t="s">
        <v>5652</v>
      </c>
      <c r="L893" t="s">
        <v>7918</v>
      </c>
      <c r="M893" t="s">
        <v>7919</v>
      </c>
      <c r="N893" t="s">
        <v>7920</v>
      </c>
      <c r="P893" t="s">
        <v>15964</v>
      </c>
    </row>
    <row r="894" spans="1:16">
      <c r="A894" t="s">
        <v>826</v>
      </c>
      <c r="B894" t="e">
        <v>#N/A</v>
      </c>
      <c r="C894" s="2">
        <v>55000000</v>
      </c>
      <c r="D894" s="2">
        <v>6768055</v>
      </c>
      <c r="E894" s="2">
        <v>28231444</v>
      </c>
      <c r="F894">
        <v>7</v>
      </c>
      <c r="G894">
        <v>30</v>
      </c>
      <c r="H894" t="s">
        <v>15928</v>
      </c>
      <c r="I894" t="e">
        <v>#N/A</v>
      </c>
      <c r="J894" t="e">
        <v>#N/A</v>
      </c>
      <c r="K894" t="e">
        <v>#N/A</v>
      </c>
      <c r="L894" t="e">
        <v>#N/A</v>
      </c>
      <c r="M894" t="e">
        <v>#N/A</v>
      </c>
      <c r="N894" t="e">
        <v>#N/A</v>
      </c>
      <c r="P894" t="s">
        <v>16246</v>
      </c>
    </row>
    <row r="895" spans="1:16">
      <c r="A895" t="s">
        <v>1587</v>
      </c>
      <c r="B895" t="e">
        <v>#N/A</v>
      </c>
      <c r="C895" s="2">
        <v>30000000</v>
      </c>
      <c r="D895" s="2">
        <v>16323969</v>
      </c>
      <c r="E895" s="2">
        <v>26323969</v>
      </c>
      <c r="F895">
        <v>4</v>
      </c>
      <c r="G895">
        <v>9</v>
      </c>
      <c r="H895" t="s">
        <v>15928</v>
      </c>
      <c r="I895" t="e">
        <v>#N/A</v>
      </c>
      <c r="J895" t="e">
        <v>#N/A</v>
      </c>
      <c r="K895" t="e">
        <v>#N/A</v>
      </c>
      <c r="L895" t="e">
        <v>#N/A</v>
      </c>
      <c r="M895" t="e">
        <v>#N/A</v>
      </c>
      <c r="N895" t="e">
        <v>#N/A</v>
      </c>
      <c r="P895" t="s">
        <v>16247</v>
      </c>
    </row>
    <row r="896" spans="1:16">
      <c r="A896" t="s">
        <v>1630</v>
      </c>
      <c r="B896" t="e">
        <v>#N/A</v>
      </c>
      <c r="C896" s="2">
        <v>29000000</v>
      </c>
      <c r="D896" s="2">
        <v>17016190</v>
      </c>
      <c r="E896" s="2">
        <v>24716190</v>
      </c>
      <c r="F896">
        <v>11</v>
      </c>
      <c r="G896">
        <v>12</v>
      </c>
      <c r="H896" t="s">
        <v>15928</v>
      </c>
      <c r="I896" t="e">
        <v>#N/A</v>
      </c>
      <c r="J896" t="e">
        <v>#N/A</v>
      </c>
      <c r="K896" t="e">
        <v>#N/A</v>
      </c>
      <c r="L896" t="e">
        <v>#N/A</v>
      </c>
      <c r="M896" t="e">
        <v>#N/A</v>
      </c>
      <c r="N896" t="e">
        <v>#N/A</v>
      </c>
      <c r="P896" t="s">
        <v>16248</v>
      </c>
    </row>
    <row r="897" spans="1:16">
      <c r="A897" t="s">
        <v>313</v>
      </c>
      <c r="B897" t="e">
        <v>#N/A</v>
      </c>
      <c r="C897" s="2">
        <v>92000000</v>
      </c>
      <c r="D897" s="2">
        <v>22406362</v>
      </c>
      <c r="E897" s="2">
        <v>23911362</v>
      </c>
      <c r="F897">
        <v>4</v>
      </c>
      <c r="G897">
        <v>9</v>
      </c>
      <c r="H897" t="s">
        <v>15928</v>
      </c>
      <c r="I897" t="e">
        <v>#N/A</v>
      </c>
      <c r="J897" t="e">
        <v>#N/A</v>
      </c>
      <c r="K897" t="e">
        <v>#N/A</v>
      </c>
      <c r="L897" t="e">
        <v>#N/A</v>
      </c>
      <c r="M897" t="e">
        <v>#N/A</v>
      </c>
      <c r="N897" t="e">
        <v>#N/A</v>
      </c>
      <c r="P897" t="s">
        <v>16249</v>
      </c>
    </row>
    <row r="898" spans="1:16">
      <c r="A898" t="s">
        <v>1375</v>
      </c>
      <c r="B898" t="s">
        <v>6069</v>
      </c>
      <c r="C898" s="2">
        <v>35000000</v>
      </c>
      <c r="D898" s="2">
        <v>22913677</v>
      </c>
      <c r="E898" s="2">
        <v>22913677</v>
      </c>
      <c r="F898">
        <v>4</v>
      </c>
      <c r="G898">
        <v>9</v>
      </c>
      <c r="H898" t="s">
        <v>15928</v>
      </c>
      <c r="I898" t="s">
        <v>4614</v>
      </c>
      <c r="J898" t="s">
        <v>4984</v>
      </c>
      <c r="K898" t="s">
        <v>5199</v>
      </c>
      <c r="L898" t="s">
        <v>7926</v>
      </c>
      <c r="M898" t="s">
        <v>7927</v>
      </c>
      <c r="N898" t="s">
        <v>7928</v>
      </c>
      <c r="P898" t="s">
        <v>15964</v>
      </c>
    </row>
    <row r="899" spans="1:16">
      <c r="A899" t="s">
        <v>4502</v>
      </c>
      <c r="B899" t="e">
        <v>#N/A</v>
      </c>
      <c r="C899" s="2">
        <v>65000</v>
      </c>
      <c r="D899" s="2">
        <v>11529368</v>
      </c>
      <c r="E899" s="2">
        <v>22233808</v>
      </c>
      <c r="F899">
        <v>5</v>
      </c>
      <c r="G899">
        <v>7</v>
      </c>
      <c r="H899" t="s">
        <v>15928</v>
      </c>
      <c r="I899" t="e">
        <v>#N/A</v>
      </c>
      <c r="J899" t="e">
        <v>#N/A</v>
      </c>
      <c r="K899" t="e">
        <v>#N/A</v>
      </c>
      <c r="L899" t="e">
        <v>#N/A</v>
      </c>
      <c r="M899" t="e">
        <v>#N/A</v>
      </c>
      <c r="N899" t="e">
        <v>#N/A</v>
      </c>
      <c r="P899" t="s">
        <v>16250</v>
      </c>
    </row>
    <row r="900" spans="1:16">
      <c r="A900" t="s">
        <v>1574</v>
      </c>
      <c r="B900" t="e">
        <v>#N/A</v>
      </c>
      <c r="C900" s="2">
        <v>30000000</v>
      </c>
      <c r="D900" s="2">
        <v>21800302</v>
      </c>
      <c r="E900" s="2">
        <v>21827296</v>
      </c>
      <c r="F900">
        <v>9</v>
      </c>
      <c r="G900">
        <v>17</v>
      </c>
      <c r="H900" t="s">
        <v>15928</v>
      </c>
      <c r="I900" t="e">
        <v>#N/A</v>
      </c>
      <c r="J900" t="e">
        <v>#N/A</v>
      </c>
      <c r="K900" t="e">
        <v>#N/A</v>
      </c>
      <c r="L900" t="e">
        <v>#N/A</v>
      </c>
      <c r="M900" t="e">
        <v>#N/A</v>
      </c>
      <c r="N900" t="e">
        <v>#N/A</v>
      </c>
      <c r="P900" t="s">
        <v>16251</v>
      </c>
    </row>
    <row r="901" spans="1:16">
      <c r="A901" t="s">
        <v>1576</v>
      </c>
      <c r="B901" t="e">
        <v>#N/A</v>
      </c>
      <c r="C901" s="2">
        <v>30000000</v>
      </c>
      <c r="D901" s="2">
        <v>20422207</v>
      </c>
      <c r="E901" s="2">
        <v>21758371</v>
      </c>
      <c r="F901">
        <v>8</v>
      </c>
      <c r="G901">
        <v>6</v>
      </c>
      <c r="H901" t="s">
        <v>15928</v>
      </c>
      <c r="I901" t="e">
        <v>#N/A</v>
      </c>
      <c r="J901" t="e">
        <v>#N/A</v>
      </c>
      <c r="K901" t="e">
        <v>#N/A</v>
      </c>
      <c r="L901" t="e">
        <v>#N/A</v>
      </c>
      <c r="M901" t="e">
        <v>#N/A</v>
      </c>
      <c r="N901" t="e">
        <v>#N/A</v>
      </c>
      <c r="P901" t="s">
        <v>16252</v>
      </c>
    </row>
    <row r="902" spans="1:16">
      <c r="A902" t="s">
        <v>1593</v>
      </c>
      <c r="B902" t="e">
        <v>#N/A</v>
      </c>
      <c r="C902" s="2">
        <v>30000000</v>
      </c>
      <c r="D902" s="2">
        <v>13001257</v>
      </c>
      <c r="E902" s="2">
        <v>21601257</v>
      </c>
      <c r="F902">
        <v>9</v>
      </c>
      <c r="G902">
        <v>3</v>
      </c>
      <c r="H902" t="s">
        <v>15928</v>
      </c>
      <c r="I902" t="e">
        <v>#N/A</v>
      </c>
      <c r="J902" t="e">
        <v>#N/A</v>
      </c>
      <c r="K902" t="e">
        <v>#N/A</v>
      </c>
      <c r="L902" t="e">
        <v>#N/A</v>
      </c>
      <c r="M902" t="e">
        <v>#N/A</v>
      </c>
      <c r="N902" t="e">
        <v>#N/A</v>
      </c>
      <c r="P902" t="s">
        <v>4635</v>
      </c>
    </row>
    <row r="903" spans="1:16">
      <c r="A903" t="s">
        <v>1221</v>
      </c>
      <c r="B903" t="e">
        <v>#N/A</v>
      </c>
      <c r="C903" s="2">
        <v>40000000</v>
      </c>
      <c r="D903" s="2">
        <v>14018364</v>
      </c>
      <c r="E903" s="2">
        <v>21215882</v>
      </c>
      <c r="F903">
        <v>5</v>
      </c>
      <c r="G903">
        <v>7</v>
      </c>
      <c r="H903" t="s">
        <v>15928</v>
      </c>
      <c r="I903" t="e">
        <v>#N/A</v>
      </c>
      <c r="J903" t="e">
        <v>#N/A</v>
      </c>
      <c r="K903" t="e">
        <v>#N/A</v>
      </c>
      <c r="L903" t="e">
        <v>#N/A</v>
      </c>
      <c r="M903" t="e">
        <v>#N/A</v>
      </c>
      <c r="N903" t="e">
        <v>#N/A</v>
      </c>
      <c r="P903" t="s">
        <v>16253</v>
      </c>
    </row>
    <row r="904" spans="1:16">
      <c r="A904" t="s">
        <v>1829</v>
      </c>
      <c r="B904" t="e">
        <v>#N/A</v>
      </c>
      <c r="C904" s="2">
        <v>25000000</v>
      </c>
      <c r="D904" s="2">
        <v>17718223</v>
      </c>
      <c r="E904" s="2">
        <v>20718223</v>
      </c>
      <c r="F904">
        <v>2</v>
      </c>
      <c r="G904">
        <v>20</v>
      </c>
      <c r="H904" t="s">
        <v>15928</v>
      </c>
      <c r="I904" t="e">
        <v>#N/A</v>
      </c>
      <c r="J904" t="e">
        <v>#N/A</v>
      </c>
      <c r="K904" t="e">
        <v>#N/A</v>
      </c>
      <c r="L904" t="e">
        <v>#N/A</v>
      </c>
      <c r="M904" t="e">
        <v>#N/A</v>
      </c>
      <c r="N904" t="e">
        <v>#N/A</v>
      </c>
      <c r="P904" t="s">
        <v>16254</v>
      </c>
    </row>
    <row r="905" spans="1:16">
      <c r="A905" t="s">
        <v>1976</v>
      </c>
      <c r="B905" t="e">
        <v>#N/A</v>
      </c>
      <c r="C905" s="2">
        <v>22000000</v>
      </c>
      <c r="D905" s="2">
        <v>12784713</v>
      </c>
      <c r="E905" s="2">
        <v>20034713</v>
      </c>
      <c r="F905">
        <v>10</v>
      </c>
      <c r="G905">
        <v>1</v>
      </c>
      <c r="H905" t="s">
        <v>15928</v>
      </c>
      <c r="I905" t="e">
        <v>#N/A</v>
      </c>
      <c r="J905" t="e">
        <v>#N/A</v>
      </c>
      <c r="K905" t="e">
        <v>#N/A</v>
      </c>
      <c r="L905" t="e">
        <v>#N/A</v>
      </c>
      <c r="M905" t="e">
        <v>#N/A</v>
      </c>
      <c r="N905" t="e">
        <v>#N/A</v>
      </c>
      <c r="P905" t="s">
        <v>16255</v>
      </c>
    </row>
    <row r="906" spans="1:16">
      <c r="A906" t="s">
        <v>1932</v>
      </c>
      <c r="B906" t="e">
        <v>#N/A</v>
      </c>
      <c r="C906" s="2">
        <v>23000000</v>
      </c>
      <c r="D906" s="2">
        <v>16123851</v>
      </c>
      <c r="E906" s="2">
        <v>19123851</v>
      </c>
      <c r="F906">
        <v>9</v>
      </c>
      <c r="G906">
        <v>1</v>
      </c>
      <c r="H906" t="s">
        <v>15928</v>
      </c>
      <c r="I906" t="e">
        <v>#N/A</v>
      </c>
      <c r="J906" t="e">
        <v>#N/A</v>
      </c>
      <c r="K906" t="e">
        <v>#N/A</v>
      </c>
      <c r="L906" t="e">
        <v>#N/A</v>
      </c>
      <c r="M906" t="e">
        <v>#N/A</v>
      </c>
      <c r="N906" t="e">
        <v>#N/A</v>
      </c>
      <c r="P906" t="s">
        <v>16256</v>
      </c>
    </row>
    <row r="907" spans="1:16">
      <c r="A907" t="s">
        <v>1610</v>
      </c>
      <c r="B907" t="e">
        <v>#N/A</v>
      </c>
      <c r="C907" s="2">
        <v>30000000</v>
      </c>
      <c r="D907" s="2">
        <v>3765585</v>
      </c>
      <c r="E907" s="2">
        <v>18765585</v>
      </c>
      <c r="F907">
        <v>12</v>
      </c>
      <c r="G907">
        <v>29</v>
      </c>
      <c r="H907" t="s">
        <v>15928</v>
      </c>
      <c r="I907" t="e">
        <v>#N/A</v>
      </c>
      <c r="J907" t="e">
        <v>#N/A</v>
      </c>
      <c r="K907" t="e">
        <v>#N/A</v>
      </c>
      <c r="L907" t="e">
        <v>#N/A</v>
      </c>
      <c r="M907" t="e">
        <v>#N/A</v>
      </c>
      <c r="N907" t="e">
        <v>#N/A</v>
      </c>
      <c r="P907" t="s">
        <v>16257</v>
      </c>
    </row>
    <row r="908" spans="1:16">
      <c r="A908" t="s">
        <v>1842</v>
      </c>
      <c r="B908" t="e">
        <v>#N/A</v>
      </c>
      <c r="C908" s="2">
        <v>25000000</v>
      </c>
      <c r="D908" s="2">
        <v>14589444</v>
      </c>
      <c r="E908" s="2">
        <v>18589444</v>
      </c>
      <c r="F908">
        <v>4</v>
      </c>
      <c r="G908">
        <v>9</v>
      </c>
      <c r="H908" t="s">
        <v>15928</v>
      </c>
      <c r="I908" t="e">
        <v>#N/A</v>
      </c>
      <c r="J908" t="e">
        <v>#N/A</v>
      </c>
      <c r="K908" t="e">
        <v>#N/A</v>
      </c>
      <c r="L908" t="e">
        <v>#N/A</v>
      </c>
      <c r="M908" t="e">
        <v>#N/A</v>
      </c>
      <c r="N908" t="e">
        <v>#N/A</v>
      </c>
      <c r="P908" t="s">
        <v>16258</v>
      </c>
    </row>
    <row r="909" spans="1:16">
      <c r="A909" t="s">
        <v>3607</v>
      </c>
      <c r="B909" t="e">
        <v>#N/A</v>
      </c>
      <c r="C909" s="2">
        <v>4000000</v>
      </c>
      <c r="D909" s="2">
        <v>13337299</v>
      </c>
      <c r="E909" s="2">
        <v>18524496</v>
      </c>
      <c r="F909">
        <v>6</v>
      </c>
      <c r="G909">
        <v>25</v>
      </c>
      <c r="H909" t="s">
        <v>15928</v>
      </c>
      <c r="I909" t="e">
        <v>#N/A</v>
      </c>
      <c r="J909" t="e">
        <v>#N/A</v>
      </c>
      <c r="K909" t="e">
        <v>#N/A</v>
      </c>
      <c r="L909" t="e">
        <v>#N/A</v>
      </c>
      <c r="M909" t="e">
        <v>#N/A</v>
      </c>
      <c r="N909" t="e">
        <v>#N/A</v>
      </c>
      <c r="P909" t="s">
        <v>16259</v>
      </c>
    </row>
    <row r="910" spans="1:16">
      <c r="A910" t="s">
        <v>3063</v>
      </c>
      <c r="B910" t="e">
        <v>#N/A</v>
      </c>
      <c r="C910" s="2">
        <v>9000000</v>
      </c>
      <c r="D910" s="2">
        <v>18225165</v>
      </c>
      <c r="E910" s="2">
        <v>18225165</v>
      </c>
      <c r="F910">
        <v>7</v>
      </c>
      <c r="G910">
        <v>30</v>
      </c>
      <c r="H910" t="s">
        <v>15928</v>
      </c>
      <c r="I910" t="e">
        <v>#N/A</v>
      </c>
      <c r="J910" t="e">
        <v>#N/A</v>
      </c>
      <c r="K910" t="e">
        <v>#N/A</v>
      </c>
      <c r="L910" t="e">
        <v>#N/A</v>
      </c>
      <c r="M910" t="e">
        <v>#N/A</v>
      </c>
      <c r="N910" t="e">
        <v>#N/A</v>
      </c>
      <c r="P910" t="s">
        <v>16260</v>
      </c>
    </row>
    <row r="911" spans="1:16">
      <c r="A911" t="s">
        <v>2769</v>
      </c>
      <c r="B911" t="e">
        <v>#N/A</v>
      </c>
      <c r="C911" s="2">
        <v>12000000</v>
      </c>
      <c r="D911" s="2">
        <v>17321573</v>
      </c>
      <c r="E911" s="2">
        <v>17322212</v>
      </c>
      <c r="F911">
        <v>1</v>
      </c>
      <c r="G911">
        <v>9</v>
      </c>
      <c r="H911" t="s">
        <v>15928</v>
      </c>
      <c r="I911" t="e">
        <v>#N/A</v>
      </c>
      <c r="J911" t="e">
        <v>#N/A</v>
      </c>
      <c r="K911" t="e">
        <v>#N/A</v>
      </c>
      <c r="L911" t="e">
        <v>#N/A</v>
      </c>
      <c r="M911" t="e">
        <v>#N/A</v>
      </c>
      <c r="N911" t="e">
        <v>#N/A</v>
      </c>
      <c r="P911" t="s">
        <v>16261</v>
      </c>
    </row>
    <row r="912" spans="1:16">
      <c r="A912" t="s">
        <v>1907</v>
      </c>
      <c r="B912" t="e">
        <v>#N/A</v>
      </c>
      <c r="C912" s="2">
        <v>24000000</v>
      </c>
      <c r="D912" s="2">
        <v>16980098</v>
      </c>
      <c r="E912" s="2">
        <v>16980098</v>
      </c>
      <c r="F912">
        <v>1</v>
      </c>
      <c r="G912">
        <v>23</v>
      </c>
      <c r="H912" t="s">
        <v>15928</v>
      </c>
      <c r="I912" t="e">
        <v>#N/A</v>
      </c>
      <c r="J912" t="e">
        <v>#N/A</v>
      </c>
      <c r="K912" t="e">
        <v>#N/A</v>
      </c>
      <c r="L912" t="e">
        <v>#N/A</v>
      </c>
      <c r="M912" t="e">
        <v>#N/A</v>
      </c>
      <c r="N912" t="e">
        <v>#N/A</v>
      </c>
      <c r="P912" t="s">
        <v>16262</v>
      </c>
    </row>
    <row r="913" spans="1:16">
      <c r="A913" t="s">
        <v>2277</v>
      </c>
      <c r="B913" t="e">
        <v>#N/A</v>
      </c>
      <c r="C913" s="2">
        <v>18000000</v>
      </c>
      <c r="D913" s="2">
        <v>16703799</v>
      </c>
      <c r="E913" s="2">
        <v>16959614</v>
      </c>
      <c r="F913">
        <v>2</v>
      </c>
      <c r="G913">
        <v>6</v>
      </c>
      <c r="H913" t="s">
        <v>15928</v>
      </c>
      <c r="I913" t="e">
        <v>#N/A</v>
      </c>
      <c r="J913" t="e">
        <v>#N/A</v>
      </c>
      <c r="K913" t="e">
        <v>#N/A</v>
      </c>
      <c r="L913" t="e">
        <v>#N/A</v>
      </c>
      <c r="M913" t="e">
        <v>#N/A</v>
      </c>
      <c r="N913" t="e">
        <v>#N/A</v>
      </c>
      <c r="P913" t="s">
        <v>4635</v>
      </c>
    </row>
    <row r="914" spans="1:16">
      <c r="A914" t="s">
        <v>1591</v>
      </c>
      <c r="B914" t="e">
        <v>#N/A</v>
      </c>
      <c r="C914" s="2">
        <v>30000000</v>
      </c>
      <c r="D914" s="2">
        <v>14334645</v>
      </c>
      <c r="E914" s="2">
        <v>16910708</v>
      </c>
      <c r="F914">
        <v>4</v>
      </c>
      <c r="G914">
        <v>30</v>
      </c>
      <c r="H914" t="s">
        <v>15928</v>
      </c>
      <c r="I914" t="e">
        <v>#N/A</v>
      </c>
      <c r="J914" t="e">
        <v>#N/A</v>
      </c>
      <c r="K914" t="e">
        <v>#N/A</v>
      </c>
      <c r="L914" t="e">
        <v>#N/A</v>
      </c>
      <c r="M914" t="e">
        <v>#N/A</v>
      </c>
      <c r="N914" t="e">
        <v>#N/A</v>
      </c>
      <c r="P914" t="s">
        <v>16263</v>
      </c>
    </row>
    <row r="915" spans="1:16">
      <c r="A915" t="s">
        <v>2118</v>
      </c>
      <c r="B915" t="e">
        <v>#N/A</v>
      </c>
      <c r="C915" s="2">
        <v>20000000</v>
      </c>
      <c r="D915" s="2">
        <v>15712072</v>
      </c>
      <c r="E915" s="2">
        <v>16612072</v>
      </c>
      <c r="F915">
        <v>9</v>
      </c>
      <c r="G915">
        <v>3</v>
      </c>
      <c r="H915" t="s">
        <v>15928</v>
      </c>
      <c r="I915" t="e">
        <v>#N/A</v>
      </c>
      <c r="J915" t="e">
        <v>#N/A</v>
      </c>
      <c r="K915" t="e">
        <v>#N/A</v>
      </c>
      <c r="L915" t="e">
        <v>#N/A</v>
      </c>
      <c r="M915" t="e">
        <v>#N/A</v>
      </c>
      <c r="N915" t="e">
        <v>#N/A</v>
      </c>
      <c r="P915" t="s">
        <v>16264</v>
      </c>
    </row>
    <row r="916" spans="1:16">
      <c r="A916" t="s">
        <v>3927</v>
      </c>
      <c r="B916" t="e">
        <v>#N/A</v>
      </c>
      <c r="C916" s="2">
        <v>2000000</v>
      </c>
      <c r="D916" s="2">
        <v>4593598</v>
      </c>
      <c r="E916" s="2">
        <v>15396525</v>
      </c>
      <c r="F916">
        <v>1</v>
      </c>
      <c r="G916">
        <v>23</v>
      </c>
      <c r="H916" t="s">
        <v>15928</v>
      </c>
      <c r="I916" t="e">
        <v>#N/A</v>
      </c>
      <c r="J916" t="e">
        <v>#N/A</v>
      </c>
      <c r="K916" t="e">
        <v>#N/A</v>
      </c>
      <c r="L916" t="e">
        <v>#N/A</v>
      </c>
      <c r="M916" t="e">
        <v>#N/A</v>
      </c>
      <c r="N916" t="e">
        <v>#N/A</v>
      </c>
      <c r="P916" t="s">
        <v>16265</v>
      </c>
    </row>
    <row r="917" spans="1:16">
      <c r="A917" t="s">
        <v>2525</v>
      </c>
      <c r="B917" t="e">
        <v>#N/A</v>
      </c>
      <c r="C917" s="2">
        <v>15000000</v>
      </c>
      <c r="D917" s="2">
        <v>10411980</v>
      </c>
      <c r="E917" s="2">
        <v>14811980</v>
      </c>
      <c r="F917">
        <v>10</v>
      </c>
      <c r="G917">
        <v>8</v>
      </c>
      <c r="H917" t="s">
        <v>15928</v>
      </c>
      <c r="I917" t="e">
        <v>#N/A</v>
      </c>
      <c r="J917" t="e">
        <v>#N/A</v>
      </c>
      <c r="K917" t="e">
        <v>#N/A</v>
      </c>
      <c r="L917" t="e">
        <v>#N/A</v>
      </c>
      <c r="M917" t="e">
        <v>#N/A</v>
      </c>
      <c r="N917" t="e">
        <v>#N/A</v>
      </c>
      <c r="P917" t="s">
        <v>16266</v>
      </c>
    </row>
    <row r="918" spans="1:16">
      <c r="A918" t="s">
        <v>2164</v>
      </c>
      <c r="B918" t="e">
        <v>#N/A</v>
      </c>
      <c r="C918" s="2">
        <v>20000000</v>
      </c>
      <c r="D918" s="2">
        <v>5005899</v>
      </c>
      <c r="E918" s="2">
        <v>14603001</v>
      </c>
      <c r="F918">
        <v>10</v>
      </c>
      <c r="G918">
        <v>29</v>
      </c>
      <c r="H918" t="s">
        <v>15928</v>
      </c>
      <c r="I918" t="e">
        <v>#N/A</v>
      </c>
      <c r="J918" t="e">
        <v>#N/A</v>
      </c>
      <c r="K918" t="e">
        <v>#N/A</v>
      </c>
      <c r="L918" t="e">
        <v>#N/A</v>
      </c>
      <c r="M918" t="e">
        <v>#N/A</v>
      </c>
      <c r="N918" t="e">
        <v>#N/A</v>
      </c>
      <c r="P918" t="s">
        <v>4635</v>
      </c>
    </row>
    <row r="919" spans="1:16">
      <c r="A919" t="s">
        <v>2128</v>
      </c>
      <c r="B919" t="e">
        <v>#N/A</v>
      </c>
      <c r="C919" s="2">
        <v>20000000</v>
      </c>
      <c r="D919" s="2">
        <v>13548322</v>
      </c>
      <c r="E919" s="2">
        <v>14566246</v>
      </c>
      <c r="F919">
        <v>4</v>
      </c>
      <c r="G919">
        <v>30</v>
      </c>
      <c r="H919" t="s">
        <v>15928</v>
      </c>
      <c r="I919" t="e">
        <v>#N/A</v>
      </c>
      <c r="J919" t="e">
        <v>#N/A</v>
      </c>
      <c r="K919" t="e">
        <v>#N/A</v>
      </c>
      <c r="L919" t="e">
        <v>#N/A</v>
      </c>
      <c r="M919" t="e">
        <v>#N/A</v>
      </c>
      <c r="N919" t="e">
        <v>#N/A</v>
      </c>
      <c r="P919" t="s">
        <v>16267</v>
      </c>
    </row>
    <row r="920" spans="1:16">
      <c r="A920" t="s">
        <v>2406</v>
      </c>
      <c r="B920" t="e">
        <v>#N/A</v>
      </c>
      <c r="C920" s="2">
        <v>16000000</v>
      </c>
      <c r="D920" s="2">
        <v>13922211</v>
      </c>
      <c r="E920" s="2">
        <v>14553807</v>
      </c>
      <c r="F920">
        <v>5</v>
      </c>
      <c r="G920">
        <v>28</v>
      </c>
      <c r="H920" t="s">
        <v>15928</v>
      </c>
      <c r="I920" t="e">
        <v>#N/A</v>
      </c>
      <c r="J920" t="e">
        <v>#N/A</v>
      </c>
      <c r="K920" t="e">
        <v>#N/A</v>
      </c>
      <c r="L920" t="e">
        <v>#N/A</v>
      </c>
      <c r="M920" t="e">
        <v>#N/A</v>
      </c>
      <c r="N920" t="e">
        <v>#N/A</v>
      </c>
      <c r="P920" t="s">
        <v>16268</v>
      </c>
    </row>
    <row r="921" spans="1:16">
      <c r="A921" t="s">
        <v>2288</v>
      </c>
      <c r="B921" t="e">
        <v>#N/A</v>
      </c>
      <c r="C921" s="2">
        <v>18000000</v>
      </c>
      <c r="D921" s="2">
        <v>7739049</v>
      </c>
      <c r="E921" s="2">
        <v>14488705</v>
      </c>
      <c r="F921">
        <v>10</v>
      </c>
      <c r="G921">
        <v>15</v>
      </c>
      <c r="H921" t="s">
        <v>15928</v>
      </c>
      <c r="I921" t="e">
        <v>#N/A</v>
      </c>
      <c r="J921" t="e">
        <v>#N/A</v>
      </c>
      <c r="K921" t="e">
        <v>#N/A</v>
      </c>
      <c r="L921" t="e">
        <v>#N/A</v>
      </c>
      <c r="M921" t="e">
        <v>#N/A</v>
      </c>
      <c r="N921" t="e">
        <v>#N/A</v>
      </c>
      <c r="P921" t="s">
        <v>4635</v>
      </c>
    </row>
    <row r="922" spans="1:16">
      <c r="A922" t="s">
        <v>1740</v>
      </c>
      <c r="B922" t="e">
        <v>#N/A</v>
      </c>
      <c r="C922" s="2">
        <v>26000000</v>
      </c>
      <c r="D922" s="2">
        <v>14469428</v>
      </c>
      <c r="E922" s="2">
        <v>14469428</v>
      </c>
      <c r="F922">
        <v>2</v>
      </c>
      <c r="G922">
        <v>20</v>
      </c>
      <c r="H922" t="s">
        <v>15928</v>
      </c>
      <c r="I922" t="e">
        <v>#N/A</v>
      </c>
      <c r="J922" t="e">
        <v>#N/A</v>
      </c>
      <c r="K922" t="e">
        <v>#N/A</v>
      </c>
      <c r="L922" t="e">
        <v>#N/A</v>
      </c>
      <c r="M922" t="e">
        <v>#N/A</v>
      </c>
      <c r="N922" t="e">
        <v>#N/A</v>
      </c>
      <c r="P922" t="s">
        <v>16269</v>
      </c>
    </row>
    <row r="923" spans="1:16">
      <c r="A923" t="s">
        <v>3726</v>
      </c>
      <c r="B923" t="e">
        <v>#N/A</v>
      </c>
      <c r="C923" s="2">
        <v>3200000</v>
      </c>
      <c r="D923" s="2">
        <v>6529624</v>
      </c>
      <c r="E923" s="2">
        <v>14441158</v>
      </c>
      <c r="F923">
        <v>7</v>
      </c>
      <c r="G923">
        <v>16</v>
      </c>
      <c r="H923" t="s">
        <v>15928</v>
      </c>
      <c r="I923" t="e">
        <v>#N/A</v>
      </c>
      <c r="J923" t="e">
        <v>#N/A</v>
      </c>
      <c r="K923" t="e">
        <v>#N/A</v>
      </c>
      <c r="L923" t="e">
        <v>#N/A</v>
      </c>
      <c r="M923" t="e">
        <v>#N/A</v>
      </c>
      <c r="N923" t="e">
        <v>#N/A</v>
      </c>
      <c r="P923" t="s">
        <v>4635</v>
      </c>
    </row>
    <row r="924" spans="1:16">
      <c r="A924" t="s">
        <v>2855</v>
      </c>
      <c r="B924" t="e">
        <v>#N/A</v>
      </c>
      <c r="C924" s="2">
        <v>11000000</v>
      </c>
      <c r="D924" s="2">
        <v>3753806</v>
      </c>
      <c r="E924" s="2">
        <v>13353855</v>
      </c>
      <c r="F924">
        <v>10</v>
      </c>
      <c r="G924">
        <v>10</v>
      </c>
      <c r="H924" t="s">
        <v>15928</v>
      </c>
      <c r="I924" t="e">
        <v>#N/A</v>
      </c>
      <c r="J924" t="e">
        <v>#N/A</v>
      </c>
      <c r="K924" t="e">
        <v>#N/A</v>
      </c>
      <c r="L924" t="e">
        <v>#N/A</v>
      </c>
      <c r="M924" t="e">
        <v>#N/A</v>
      </c>
      <c r="N924" t="e">
        <v>#N/A</v>
      </c>
      <c r="P924" t="s">
        <v>16270</v>
      </c>
    </row>
    <row r="925" spans="1:16">
      <c r="A925" t="s">
        <v>2851</v>
      </c>
      <c r="B925" t="e">
        <v>#N/A</v>
      </c>
      <c r="C925" s="2">
        <v>11000000</v>
      </c>
      <c r="D925" s="2">
        <v>10214647</v>
      </c>
      <c r="E925" s="2">
        <v>13000959</v>
      </c>
      <c r="F925">
        <v>11</v>
      </c>
      <c r="G925">
        <v>12</v>
      </c>
      <c r="H925" t="s">
        <v>15928</v>
      </c>
      <c r="I925" t="e">
        <v>#N/A</v>
      </c>
      <c r="J925" t="e">
        <v>#N/A</v>
      </c>
      <c r="K925" t="e">
        <v>#N/A</v>
      </c>
      <c r="L925" t="e">
        <v>#N/A</v>
      </c>
      <c r="M925" t="e">
        <v>#N/A</v>
      </c>
      <c r="N925" t="e">
        <v>#N/A</v>
      </c>
      <c r="P925" t="s">
        <v>16271</v>
      </c>
    </row>
    <row r="926" spans="1:16">
      <c r="A926" t="s">
        <v>3068</v>
      </c>
      <c r="B926" t="e">
        <v>#N/A</v>
      </c>
      <c r="C926" s="2">
        <v>9000000</v>
      </c>
      <c r="D926" s="2">
        <v>12232382</v>
      </c>
      <c r="E926" s="2">
        <v>12512317</v>
      </c>
      <c r="F926">
        <v>5</v>
      </c>
      <c r="G926">
        <v>14</v>
      </c>
      <c r="H926" t="s">
        <v>15928</v>
      </c>
      <c r="I926" t="e">
        <v>#N/A</v>
      </c>
      <c r="J926" t="e">
        <v>#N/A</v>
      </c>
      <c r="K926" t="e">
        <v>#N/A</v>
      </c>
      <c r="L926" t="e">
        <v>#N/A</v>
      </c>
      <c r="M926" t="e">
        <v>#N/A</v>
      </c>
      <c r="N926" t="e">
        <v>#N/A</v>
      </c>
      <c r="P926" t="s">
        <v>4635</v>
      </c>
    </row>
    <row r="927" spans="1:16">
      <c r="A927" t="s">
        <v>1936</v>
      </c>
      <c r="B927" t="e">
        <v>#N/A</v>
      </c>
      <c r="C927" s="2">
        <v>23000000</v>
      </c>
      <c r="D927" s="2">
        <v>12189514</v>
      </c>
      <c r="E927" s="2">
        <v>12291975</v>
      </c>
      <c r="F927">
        <v>1</v>
      </c>
      <c r="G927">
        <v>9</v>
      </c>
      <c r="H927" t="s">
        <v>15928</v>
      </c>
      <c r="I927" t="e">
        <v>#N/A</v>
      </c>
      <c r="J927" t="e">
        <v>#N/A</v>
      </c>
      <c r="K927" t="e">
        <v>#N/A</v>
      </c>
      <c r="L927" t="e">
        <v>#N/A</v>
      </c>
      <c r="M927" t="e">
        <v>#N/A</v>
      </c>
      <c r="N927" t="e">
        <v>#N/A</v>
      </c>
      <c r="P927" t="s">
        <v>16272</v>
      </c>
    </row>
    <row r="928" spans="1:16">
      <c r="A928" t="s">
        <v>2410</v>
      </c>
      <c r="B928" t="e">
        <v>#N/A</v>
      </c>
      <c r="C928" s="2">
        <v>16000000</v>
      </c>
      <c r="D928" s="2">
        <v>11540112</v>
      </c>
      <c r="E928" s="2">
        <v>11540112</v>
      </c>
      <c r="F928">
        <v>9</v>
      </c>
      <c r="G928">
        <v>3</v>
      </c>
      <c r="H928" t="s">
        <v>15928</v>
      </c>
      <c r="I928" t="e">
        <v>#N/A</v>
      </c>
      <c r="J928" t="e">
        <v>#N/A</v>
      </c>
      <c r="K928" t="e">
        <v>#N/A</v>
      </c>
      <c r="L928" t="e">
        <v>#N/A</v>
      </c>
      <c r="M928" t="e">
        <v>#N/A</v>
      </c>
      <c r="N928" t="e">
        <v>#N/A</v>
      </c>
      <c r="P928" t="s">
        <v>16273</v>
      </c>
    </row>
    <row r="929" spans="1:16">
      <c r="A929" t="s">
        <v>3924</v>
      </c>
      <c r="B929" t="e">
        <v>#N/A</v>
      </c>
      <c r="C929" s="2">
        <v>2000000</v>
      </c>
      <c r="D929" s="2">
        <v>5792822</v>
      </c>
      <c r="E929" s="2">
        <v>11293790</v>
      </c>
      <c r="F929">
        <v>7</v>
      </c>
      <c r="G929">
        <v>2</v>
      </c>
      <c r="H929" t="s">
        <v>15928</v>
      </c>
      <c r="I929" t="e">
        <v>#N/A</v>
      </c>
      <c r="J929" t="e">
        <v>#N/A</v>
      </c>
      <c r="K929" t="e">
        <v>#N/A</v>
      </c>
      <c r="L929" t="e">
        <v>#N/A</v>
      </c>
      <c r="M929" t="e">
        <v>#N/A</v>
      </c>
      <c r="N929" t="e">
        <v>#N/A</v>
      </c>
      <c r="P929" t="s">
        <v>16274</v>
      </c>
    </row>
    <row r="930" spans="1:16">
      <c r="A930" t="s">
        <v>3611</v>
      </c>
      <c r="B930" t="e">
        <v>#N/A</v>
      </c>
      <c r="C930" s="2">
        <v>4000000</v>
      </c>
      <c r="D930" s="2">
        <v>10941801</v>
      </c>
      <c r="E930" s="2">
        <v>10941801</v>
      </c>
      <c r="F930">
        <v>2</v>
      </c>
      <c r="G930">
        <v>6</v>
      </c>
      <c r="H930" t="s">
        <v>15928</v>
      </c>
      <c r="I930" t="e">
        <v>#N/A</v>
      </c>
      <c r="J930" t="e">
        <v>#N/A</v>
      </c>
      <c r="K930" t="e">
        <v>#N/A</v>
      </c>
      <c r="L930" t="e">
        <v>#N/A</v>
      </c>
      <c r="M930" t="e">
        <v>#N/A</v>
      </c>
      <c r="N930" t="e">
        <v>#N/A</v>
      </c>
      <c r="P930" t="s">
        <v>4635</v>
      </c>
    </row>
    <row r="931" spans="1:16">
      <c r="A931" t="s">
        <v>1602</v>
      </c>
      <c r="B931" t="e">
        <v>#N/A</v>
      </c>
      <c r="C931" s="2">
        <v>30000000</v>
      </c>
      <c r="D931" s="2">
        <v>9055010</v>
      </c>
      <c r="E931" s="2">
        <v>10419084</v>
      </c>
      <c r="F931">
        <v>9</v>
      </c>
      <c r="G931">
        <v>24</v>
      </c>
      <c r="H931" t="s">
        <v>15928</v>
      </c>
      <c r="I931" t="e">
        <v>#N/A</v>
      </c>
      <c r="J931" t="e">
        <v>#N/A</v>
      </c>
      <c r="K931" t="e">
        <v>#N/A</v>
      </c>
      <c r="L931" t="e">
        <v>#N/A</v>
      </c>
      <c r="M931" t="e">
        <v>#N/A</v>
      </c>
      <c r="N931" t="e">
        <v>#N/A</v>
      </c>
      <c r="P931" t="s">
        <v>16275</v>
      </c>
    </row>
    <row r="932" spans="1:16">
      <c r="A932" t="s">
        <v>3481</v>
      </c>
      <c r="B932" t="e">
        <v>#N/A</v>
      </c>
      <c r="C932" s="2">
        <v>5000000</v>
      </c>
      <c r="D932" s="2">
        <v>8886160</v>
      </c>
      <c r="E932" s="2">
        <v>10206551</v>
      </c>
      <c r="F932">
        <v>5</v>
      </c>
      <c r="G932">
        <v>28</v>
      </c>
      <c r="H932" t="s">
        <v>15928</v>
      </c>
      <c r="I932" t="e">
        <v>#N/A</v>
      </c>
      <c r="J932" t="e">
        <v>#N/A</v>
      </c>
      <c r="K932" t="e">
        <v>#N/A</v>
      </c>
      <c r="L932" t="e">
        <v>#N/A</v>
      </c>
      <c r="M932" t="e">
        <v>#N/A</v>
      </c>
      <c r="N932" t="e">
        <v>#N/A</v>
      </c>
      <c r="P932" t="s">
        <v>16276</v>
      </c>
    </row>
    <row r="933" spans="1:16">
      <c r="A933" t="s">
        <v>3287</v>
      </c>
      <c r="B933" t="e">
        <v>#N/A</v>
      </c>
      <c r="C933" s="2">
        <v>6800000</v>
      </c>
      <c r="D933" s="2">
        <v>25032</v>
      </c>
      <c r="E933" s="2">
        <v>9533964</v>
      </c>
      <c r="F933">
        <v>4</v>
      </c>
      <c r="G933">
        <v>9</v>
      </c>
      <c r="H933" t="s">
        <v>15928</v>
      </c>
      <c r="I933" t="e">
        <v>#N/A</v>
      </c>
      <c r="J933" t="e">
        <v>#N/A</v>
      </c>
      <c r="K933" t="e">
        <v>#N/A</v>
      </c>
      <c r="L933" t="e">
        <v>#N/A</v>
      </c>
      <c r="M933" t="e">
        <v>#N/A</v>
      </c>
      <c r="N933" t="e">
        <v>#N/A</v>
      </c>
      <c r="P933" t="s">
        <v>16277</v>
      </c>
    </row>
    <row r="934" spans="1:16">
      <c r="A934" t="s">
        <v>2949</v>
      </c>
      <c r="B934" t="e">
        <v>#N/A</v>
      </c>
      <c r="C934" s="2">
        <v>10000000</v>
      </c>
      <c r="D934" s="2">
        <v>9408183</v>
      </c>
      <c r="E934" s="2">
        <v>9408183</v>
      </c>
      <c r="F934">
        <v>7</v>
      </c>
      <c r="G934">
        <v>9</v>
      </c>
      <c r="H934" t="s">
        <v>15928</v>
      </c>
      <c r="I934" t="e">
        <v>#N/A</v>
      </c>
      <c r="J934" t="e">
        <v>#N/A</v>
      </c>
      <c r="K934" t="e">
        <v>#N/A</v>
      </c>
      <c r="L934" t="e">
        <v>#N/A</v>
      </c>
      <c r="M934" t="e">
        <v>#N/A</v>
      </c>
      <c r="N934" t="e">
        <v>#N/A</v>
      </c>
      <c r="P934" t="s">
        <v>16278</v>
      </c>
    </row>
    <row r="935" spans="1:16">
      <c r="A935" t="s">
        <v>2146</v>
      </c>
      <c r="B935" t="e">
        <v>#N/A</v>
      </c>
      <c r="C935" s="2">
        <v>20000000</v>
      </c>
      <c r="D935" s="2">
        <v>9109322</v>
      </c>
      <c r="E935" s="2">
        <v>9355369</v>
      </c>
      <c r="F935">
        <v>8</v>
      </c>
      <c r="G935">
        <v>27</v>
      </c>
      <c r="H935" t="s">
        <v>15928</v>
      </c>
      <c r="I935" t="e">
        <v>#N/A</v>
      </c>
      <c r="J935" t="e">
        <v>#N/A</v>
      </c>
      <c r="K935" t="e">
        <v>#N/A</v>
      </c>
      <c r="L935" t="e">
        <v>#N/A</v>
      </c>
      <c r="M935" t="e">
        <v>#N/A</v>
      </c>
      <c r="N935" t="e">
        <v>#N/A</v>
      </c>
      <c r="P935" t="s">
        <v>4635</v>
      </c>
    </row>
    <row r="936" spans="1:16">
      <c r="A936" t="s">
        <v>1706</v>
      </c>
      <c r="B936" t="e">
        <v>#N/A</v>
      </c>
      <c r="C936" s="2">
        <v>27000000</v>
      </c>
      <c r="D936" s="2">
        <v>8712564</v>
      </c>
      <c r="E936" s="2">
        <v>8712564</v>
      </c>
      <c r="F936">
        <v>8</v>
      </c>
      <c r="G936">
        <v>27</v>
      </c>
      <c r="H936" t="s">
        <v>15928</v>
      </c>
      <c r="I936" t="e">
        <v>#N/A</v>
      </c>
      <c r="J936" t="e">
        <v>#N/A</v>
      </c>
      <c r="K936" t="e">
        <v>#N/A</v>
      </c>
      <c r="L936" t="e">
        <v>#N/A</v>
      </c>
      <c r="M936" t="e">
        <v>#N/A</v>
      </c>
      <c r="N936" t="e">
        <v>#N/A</v>
      </c>
      <c r="P936" t="s">
        <v>16279</v>
      </c>
    </row>
    <row r="937" spans="1:16">
      <c r="A937" t="s">
        <v>3504</v>
      </c>
      <c r="B937" t="e">
        <v>#N/A</v>
      </c>
      <c r="C937" s="2">
        <v>5000000</v>
      </c>
      <c r="D937" s="2">
        <v>1082044</v>
      </c>
      <c r="E937" s="2">
        <v>8655397</v>
      </c>
      <c r="F937">
        <v>10</v>
      </c>
      <c r="G937">
        <v>22</v>
      </c>
      <c r="H937" t="s">
        <v>15928</v>
      </c>
      <c r="I937" t="e">
        <v>#N/A</v>
      </c>
      <c r="J937" t="e">
        <v>#N/A</v>
      </c>
      <c r="K937" t="e">
        <v>#N/A</v>
      </c>
      <c r="L937" t="e">
        <v>#N/A</v>
      </c>
      <c r="M937" t="e">
        <v>#N/A</v>
      </c>
      <c r="N937" t="e">
        <v>#N/A</v>
      </c>
      <c r="P937" t="s">
        <v>4635</v>
      </c>
    </row>
    <row r="938" spans="1:16">
      <c r="A938" t="s">
        <v>2172</v>
      </c>
      <c r="B938" t="e">
        <v>#N/A</v>
      </c>
      <c r="C938" s="2">
        <v>20000000</v>
      </c>
      <c r="D938" s="2">
        <v>2353728</v>
      </c>
      <c r="E938" s="2">
        <v>8361736</v>
      </c>
      <c r="F938">
        <v>3</v>
      </c>
      <c r="G938">
        <v>19</v>
      </c>
      <c r="H938" t="s">
        <v>15928</v>
      </c>
      <c r="I938" t="e">
        <v>#N/A</v>
      </c>
      <c r="J938" t="e">
        <v>#N/A</v>
      </c>
      <c r="K938" t="e">
        <v>#N/A</v>
      </c>
      <c r="L938" t="e">
        <v>#N/A</v>
      </c>
      <c r="M938" t="e">
        <v>#N/A</v>
      </c>
      <c r="N938" t="e">
        <v>#N/A</v>
      </c>
      <c r="P938" t="s">
        <v>4635</v>
      </c>
    </row>
    <row r="939" spans="1:16">
      <c r="A939" t="s">
        <v>2150</v>
      </c>
      <c r="B939" t="e">
        <v>#N/A</v>
      </c>
      <c r="C939" s="2">
        <v>20000000</v>
      </c>
      <c r="D939" s="2">
        <v>8047525</v>
      </c>
      <c r="E939" s="2">
        <v>8047525</v>
      </c>
      <c r="F939">
        <v>4</v>
      </c>
      <c r="G939">
        <v>16</v>
      </c>
      <c r="H939" t="s">
        <v>15928</v>
      </c>
      <c r="I939" t="e">
        <v>#N/A</v>
      </c>
      <c r="J939" t="e">
        <v>#N/A</v>
      </c>
      <c r="K939" t="e">
        <v>#N/A</v>
      </c>
      <c r="L939" t="e">
        <v>#N/A</v>
      </c>
      <c r="M939" t="e">
        <v>#N/A</v>
      </c>
      <c r="N939" t="e">
        <v>#N/A</v>
      </c>
      <c r="P939" t="s">
        <v>4635</v>
      </c>
    </row>
    <row r="940" spans="1:16">
      <c r="A940" t="s">
        <v>3109</v>
      </c>
      <c r="B940" t="e">
        <v>#N/A</v>
      </c>
      <c r="C940" s="2">
        <v>8500000</v>
      </c>
      <c r="D940" s="2">
        <v>5001655</v>
      </c>
      <c r="E940" s="2">
        <v>7573551</v>
      </c>
      <c r="F940">
        <v>2</v>
      </c>
      <c r="G940">
        <v>27</v>
      </c>
      <c r="H940" t="s">
        <v>15928</v>
      </c>
      <c r="I940" t="e">
        <v>#N/A</v>
      </c>
      <c r="J940" t="e">
        <v>#N/A</v>
      </c>
      <c r="K940" t="e">
        <v>#N/A</v>
      </c>
      <c r="L940" t="e">
        <v>#N/A</v>
      </c>
      <c r="M940" t="e">
        <v>#N/A</v>
      </c>
      <c r="N940" t="e">
        <v>#N/A</v>
      </c>
      <c r="P940" t="s">
        <v>16280</v>
      </c>
    </row>
    <row r="941" spans="1:16">
      <c r="A941" t="s">
        <v>1913</v>
      </c>
      <c r="B941" t="e">
        <v>#N/A</v>
      </c>
      <c r="C941" s="2">
        <v>24000000</v>
      </c>
      <c r="D941" s="2">
        <v>6144806</v>
      </c>
      <c r="E941" s="2">
        <v>7061637</v>
      </c>
      <c r="F941">
        <v>12</v>
      </c>
      <c r="G941">
        <v>17</v>
      </c>
      <c r="H941" t="s">
        <v>15928</v>
      </c>
      <c r="I941" t="e">
        <v>#N/A</v>
      </c>
      <c r="J941" t="e">
        <v>#N/A</v>
      </c>
      <c r="K941" t="e">
        <v>#N/A</v>
      </c>
      <c r="L941" t="e">
        <v>#N/A</v>
      </c>
      <c r="M941" t="e">
        <v>#N/A</v>
      </c>
      <c r="N941" t="e">
        <v>#N/A</v>
      </c>
      <c r="P941" t="s">
        <v>16281</v>
      </c>
    </row>
    <row r="942" spans="1:16">
      <c r="A942" t="s">
        <v>3256</v>
      </c>
      <c r="B942" t="e">
        <v>#N/A</v>
      </c>
      <c r="C942" s="2">
        <v>7000000</v>
      </c>
      <c r="D942" s="2">
        <v>2938532</v>
      </c>
      <c r="E942" s="2">
        <v>7017859</v>
      </c>
      <c r="F942">
        <v>11</v>
      </c>
      <c r="G942">
        <v>12</v>
      </c>
      <c r="H942" t="s">
        <v>15928</v>
      </c>
      <c r="I942" t="e">
        <v>#N/A</v>
      </c>
      <c r="J942" t="e">
        <v>#N/A</v>
      </c>
      <c r="K942" t="e">
        <v>#N/A</v>
      </c>
      <c r="L942" t="e">
        <v>#N/A</v>
      </c>
      <c r="M942" t="e">
        <v>#N/A</v>
      </c>
      <c r="N942" t="e">
        <v>#N/A</v>
      </c>
      <c r="P942" t="s">
        <v>16282</v>
      </c>
    </row>
    <row r="943" spans="1:16">
      <c r="A943" t="s">
        <v>3769</v>
      </c>
      <c r="B943" t="e">
        <v>#N/A</v>
      </c>
      <c r="C943" s="2">
        <v>3000000</v>
      </c>
      <c r="D943" s="2">
        <v>6879730</v>
      </c>
      <c r="E943" s="2">
        <v>6879730</v>
      </c>
      <c r="F943">
        <v>10</v>
      </c>
      <c r="G943">
        <v>1</v>
      </c>
      <c r="H943" t="s">
        <v>15928</v>
      </c>
      <c r="I943" t="e">
        <v>#N/A</v>
      </c>
      <c r="J943" t="e">
        <v>#N/A</v>
      </c>
      <c r="K943" t="e">
        <v>#N/A</v>
      </c>
      <c r="L943" t="e">
        <v>#N/A</v>
      </c>
      <c r="M943" t="e">
        <v>#N/A</v>
      </c>
      <c r="N943" t="e">
        <v>#N/A</v>
      </c>
      <c r="P943" t="s">
        <v>16283</v>
      </c>
    </row>
    <row r="944" spans="1:16">
      <c r="A944" t="s">
        <v>964</v>
      </c>
      <c r="B944" t="e">
        <v>#N/A</v>
      </c>
      <c r="C944" s="2">
        <v>50000000</v>
      </c>
      <c r="D944" s="2">
        <v>6471394</v>
      </c>
      <c r="E944" s="2">
        <v>6626115</v>
      </c>
      <c r="F944">
        <v>1</v>
      </c>
      <c r="G944">
        <v>30</v>
      </c>
      <c r="H944" t="s">
        <v>15928</v>
      </c>
      <c r="I944" t="e">
        <v>#N/A</v>
      </c>
      <c r="J944" t="e">
        <v>#N/A</v>
      </c>
      <c r="K944" t="e">
        <v>#N/A</v>
      </c>
      <c r="L944" t="e">
        <v>#N/A</v>
      </c>
      <c r="M944" t="e">
        <v>#N/A</v>
      </c>
      <c r="N944" t="e">
        <v>#N/A</v>
      </c>
      <c r="P944" t="s">
        <v>16284</v>
      </c>
    </row>
    <row r="945" spans="1:16">
      <c r="A945" t="s">
        <v>2961</v>
      </c>
      <c r="B945" t="e">
        <v>#N/A</v>
      </c>
      <c r="C945" s="2">
        <v>10000000</v>
      </c>
      <c r="D945" s="2">
        <v>6491969</v>
      </c>
      <c r="E945" s="2">
        <v>6491969</v>
      </c>
      <c r="F945">
        <v>1</v>
      </c>
      <c r="G945">
        <v>16</v>
      </c>
      <c r="H945" t="s">
        <v>15928</v>
      </c>
      <c r="I945" t="e">
        <v>#N/A</v>
      </c>
      <c r="J945" t="e">
        <v>#N/A</v>
      </c>
      <c r="K945" t="e">
        <v>#N/A</v>
      </c>
      <c r="L945" t="e">
        <v>#N/A</v>
      </c>
      <c r="M945" t="e">
        <v>#N/A</v>
      </c>
      <c r="N945" t="e">
        <v>#N/A</v>
      </c>
      <c r="P945" t="s">
        <v>4635</v>
      </c>
    </row>
    <row r="946" spans="1:16">
      <c r="A946" t="s">
        <v>1252</v>
      </c>
      <c r="B946" t="e">
        <v>#N/A</v>
      </c>
      <c r="C946" s="2">
        <v>39000000</v>
      </c>
      <c r="D946" s="2">
        <v>5881504</v>
      </c>
      <c r="E946" s="2">
        <v>6429865</v>
      </c>
      <c r="F946">
        <v>2</v>
      </c>
      <c r="G946">
        <v>20</v>
      </c>
      <c r="H946" t="s">
        <v>15928</v>
      </c>
      <c r="I946" t="e">
        <v>#N/A</v>
      </c>
      <c r="J946" t="e">
        <v>#N/A</v>
      </c>
      <c r="K946" t="e">
        <v>#N/A</v>
      </c>
      <c r="L946" t="e">
        <v>#N/A</v>
      </c>
      <c r="M946" t="e">
        <v>#N/A</v>
      </c>
      <c r="N946" t="e">
        <v>#N/A</v>
      </c>
      <c r="P946" t="s">
        <v>16285</v>
      </c>
    </row>
    <row r="947" spans="1:16">
      <c r="A947" t="s">
        <v>2561</v>
      </c>
      <c r="B947" t="e">
        <v>#N/A</v>
      </c>
      <c r="C947" s="2">
        <v>15000000</v>
      </c>
      <c r="D947" s="2">
        <v>501752</v>
      </c>
      <c r="E947" s="2">
        <v>5953886</v>
      </c>
      <c r="F947">
        <v>2</v>
      </c>
      <c r="G947">
        <v>6</v>
      </c>
      <c r="H947" t="s">
        <v>15928</v>
      </c>
      <c r="I947" t="e">
        <v>#N/A</v>
      </c>
      <c r="J947" t="e">
        <v>#N/A</v>
      </c>
      <c r="K947" t="e">
        <v>#N/A</v>
      </c>
      <c r="L947" t="e">
        <v>#N/A</v>
      </c>
      <c r="M947" t="e">
        <v>#N/A</v>
      </c>
      <c r="N947" t="e">
        <v>#N/A</v>
      </c>
      <c r="P947" t="s">
        <v>16286</v>
      </c>
    </row>
    <row r="948" spans="1:16">
      <c r="A948" t="s">
        <v>2192</v>
      </c>
      <c r="B948" t="e">
        <v>#N/A</v>
      </c>
      <c r="C948" s="2">
        <v>20000000</v>
      </c>
      <c r="D948" s="2">
        <v>0</v>
      </c>
      <c r="E948" s="2">
        <v>5918742</v>
      </c>
      <c r="F948">
        <v>3</v>
      </c>
      <c r="G948">
        <v>31</v>
      </c>
      <c r="H948" t="s">
        <v>15928</v>
      </c>
      <c r="I948" t="e">
        <v>#N/A</v>
      </c>
      <c r="J948" t="e">
        <v>#N/A</v>
      </c>
      <c r="K948" t="e">
        <v>#N/A</v>
      </c>
      <c r="L948" t="e">
        <v>#N/A</v>
      </c>
      <c r="M948" t="e">
        <v>#N/A</v>
      </c>
      <c r="N948" t="e">
        <v>#N/A</v>
      </c>
      <c r="P948" t="s">
        <v>4635</v>
      </c>
    </row>
    <row r="949" spans="1:16">
      <c r="A949" t="s">
        <v>3545</v>
      </c>
      <c r="B949" t="e">
        <v>#N/A</v>
      </c>
      <c r="C949" s="2">
        <v>4600000</v>
      </c>
      <c r="D949" s="2">
        <v>3479302</v>
      </c>
      <c r="E949" s="2">
        <v>3479302</v>
      </c>
      <c r="F949">
        <v>7</v>
      </c>
      <c r="G949">
        <v>16</v>
      </c>
      <c r="H949" t="s">
        <v>15928</v>
      </c>
      <c r="I949" t="e">
        <v>#N/A</v>
      </c>
      <c r="J949" t="e">
        <v>#N/A</v>
      </c>
      <c r="K949" t="e">
        <v>#N/A</v>
      </c>
      <c r="L949" t="e">
        <v>#N/A</v>
      </c>
      <c r="M949" t="e">
        <v>#N/A</v>
      </c>
      <c r="N949" t="e">
        <v>#N/A</v>
      </c>
      <c r="P949" t="s">
        <v>4635</v>
      </c>
    </row>
    <row r="950" spans="1:16">
      <c r="A950" t="s">
        <v>3201</v>
      </c>
      <c r="B950" t="e">
        <v>#N/A</v>
      </c>
      <c r="C950" s="2">
        <v>7500000</v>
      </c>
      <c r="D950" s="2">
        <v>3347647</v>
      </c>
      <c r="E950" s="2">
        <v>3347647</v>
      </c>
      <c r="F950">
        <v>11</v>
      </c>
      <c r="G950">
        <v>24</v>
      </c>
      <c r="H950" t="s">
        <v>15928</v>
      </c>
      <c r="I950" t="e">
        <v>#N/A</v>
      </c>
      <c r="J950" t="e">
        <v>#N/A</v>
      </c>
      <c r="K950" t="e">
        <v>#N/A</v>
      </c>
      <c r="L950" t="e">
        <v>#N/A</v>
      </c>
      <c r="M950" t="e">
        <v>#N/A</v>
      </c>
      <c r="N950" t="e">
        <v>#N/A</v>
      </c>
      <c r="P950" t="s">
        <v>16287</v>
      </c>
    </row>
    <row r="951" spans="1:16">
      <c r="A951" t="s">
        <v>3841</v>
      </c>
      <c r="B951" t="e">
        <v>#N/A</v>
      </c>
      <c r="C951" s="2">
        <v>2600000</v>
      </c>
      <c r="D951" s="2">
        <v>2276368</v>
      </c>
      <c r="E951" s="2">
        <v>3216111</v>
      </c>
      <c r="F951">
        <v>7</v>
      </c>
      <c r="G951">
        <v>9</v>
      </c>
      <c r="H951" t="s">
        <v>15928</v>
      </c>
      <c r="I951" t="e">
        <v>#N/A</v>
      </c>
      <c r="J951" t="e">
        <v>#N/A</v>
      </c>
      <c r="K951" t="e">
        <v>#N/A</v>
      </c>
      <c r="L951" t="e">
        <v>#N/A</v>
      </c>
      <c r="M951" t="e">
        <v>#N/A</v>
      </c>
      <c r="N951" t="e">
        <v>#N/A</v>
      </c>
      <c r="P951" t="s">
        <v>16288</v>
      </c>
    </row>
    <row r="952" spans="1:16">
      <c r="A952" t="s">
        <v>2360</v>
      </c>
      <c r="B952" t="e">
        <v>#N/A</v>
      </c>
      <c r="C952" s="2">
        <v>17000000</v>
      </c>
      <c r="D952" s="2">
        <v>2694071</v>
      </c>
      <c r="E952" s="2">
        <v>2694071</v>
      </c>
      <c r="F952">
        <v>4</v>
      </c>
      <c r="G952">
        <v>30</v>
      </c>
      <c r="H952" t="s">
        <v>15928</v>
      </c>
      <c r="I952" t="e">
        <v>#N/A</v>
      </c>
      <c r="J952" t="e">
        <v>#N/A</v>
      </c>
      <c r="K952" t="e">
        <v>#N/A</v>
      </c>
      <c r="L952" t="e">
        <v>#N/A</v>
      </c>
      <c r="M952" t="e">
        <v>#N/A</v>
      </c>
      <c r="N952" t="e">
        <v>#N/A</v>
      </c>
      <c r="P952" t="s">
        <v>16289</v>
      </c>
    </row>
    <row r="953" spans="1:16">
      <c r="A953" t="s">
        <v>4307</v>
      </c>
      <c r="B953" t="e">
        <v>#N/A</v>
      </c>
      <c r="C953" s="2">
        <v>500000</v>
      </c>
      <c r="D953" s="2">
        <v>1127331</v>
      </c>
      <c r="E953" s="2">
        <v>1971479</v>
      </c>
      <c r="F953">
        <v>1</v>
      </c>
      <c r="G953">
        <v>30</v>
      </c>
      <c r="H953" t="s">
        <v>15928</v>
      </c>
      <c r="I953" t="e">
        <v>#N/A</v>
      </c>
      <c r="J953" t="e">
        <v>#N/A</v>
      </c>
      <c r="K953" t="e">
        <v>#N/A</v>
      </c>
      <c r="L953" t="e">
        <v>#N/A</v>
      </c>
      <c r="M953" t="e">
        <v>#N/A</v>
      </c>
      <c r="N953" t="e">
        <v>#N/A</v>
      </c>
      <c r="P953" t="s">
        <v>16290</v>
      </c>
    </row>
    <row r="954" spans="1:16">
      <c r="A954" t="s">
        <v>3205</v>
      </c>
      <c r="B954" t="e">
        <v>#N/A</v>
      </c>
      <c r="C954" s="2">
        <v>7500000</v>
      </c>
      <c r="D954" s="2">
        <v>197148</v>
      </c>
      <c r="E954" s="2">
        <v>1788324</v>
      </c>
      <c r="F954">
        <v>8</v>
      </c>
      <c r="G954">
        <v>6</v>
      </c>
      <c r="H954" t="s">
        <v>15928</v>
      </c>
      <c r="I954" t="e">
        <v>#N/A</v>
      </c>
      <c r="J954" t="e">
        <v>#N/A</v>
      </c>
      <c r="K954" t="e">
        <v>#N/A</v>
      </c>
      <c r="L954" t="e">
        <v>#N/A</v>
      </c>
      <c r="M954" t="e">
        <v>#N/A</v>
      </c>
      <c r="N954" t="e">
        <v>#N/A</v>
      </c>
      <c r="P954" t="s">
        <v>16291</v>
      </c>
    </row>
    <row r="955" spans="1:16">
      <c r="A955" t="s">
        <v>2876</v>
      </c>
      <c r="B955" t="e">
        <v>#N/A</v>
      </c>
      <c r="C955" s="2">
        <v>10400000</v>
      </c>
      <c r="D955" s="2">
        <v>1610194</v>
      </c>
      <c r="E955" s="2">
        <v>1610194</v>
      </c>
      <c r="F955">
        <v>2</v>
      </c>
      <c r="G955">
        <v>20</v>
      </c>
      <c r="H955" t="s">
        <v>15928</v>
      </c>
      <c r="I955" t="e">
        <v>#N/A</v>
      </c>
      <c r="J955" t="e">
        <v>#N/A</v>
      </c>
      <c r="K955" t="e">
        <v>#N/A</v>
      </c>
      <c r="L955" t="e">
        <v>#N/A</v>
      </c>
      <c r="M955" t="e">
        <v>#N/A</v>
      </c>
      <c r="N955" t="e">
        <v>#N/A</v>
      </c>
      <c r="P955" t="s">
        <v>4635</v>
      </c>
    </row>
    <row r="956" spans="1:16">
      <c r="A956" t="s">
        <v>4311</v>
      </c>
      <c r="B956" t="e">
        <v>#N/A</v>
      </c>
      <c r="C956" s="2">
        <v>500000</v>
      </c>
      <c r="D956" s="2">
        <v>603951</v>
      </c>
      <c r="E956" s="2">
        <v>1348750</v>
      </c>
      <c r="F956">
        <v>8</v>
      </c>
      <c r="G956">
        <v>20</v>
      </c>
      <c r="H956" t="s">
        <v>15928</v>
      </c>
      <c r="I956" t="e">
        <v>#N/A</v>
      </c>
      <c r="J956" t="e">
        <v>#N/A</v>
      </c>
      <c r="K956" t="e">
        <v>#N/A</v>
      </c>
      <c r="L956" t="e">
        <v>#N/A</v>
      </c>
      <c r="M956" t="e">
        <v>#N/A</v>
      </c>
      <c r="N956" t="e">
        <v>#N/A</v>
      </c>
      <c r="P956" t="s">
        <v>16292</v>
      </c>
    </row>
    <row r="957" spans="1:16">
      <c r="A957" t="s">
        <v>4257</v>
      </c>
      <c r="B957" t="e">
        <v>#N/A</v>
      </c>
      <c r="C957" s="2">
        <v>780000</v>
      </c>
      <c r="D957" s="2">
        <v>1310470</v>
      </c>
      <c r="E957" s="2">
        <v>1310470</v>
      </c>
      <c r="F957">
        <v>8</v>
      </c>
      <c r="G957">
        <v>6</v>
      </c>
      <c r="H957" t="s">
        <v>15928</v>
      </c>
      <c r="I957" t="e">
        <v>#N/A</v>
      </c>
      <c r="J957" t="e">
        <v>#N/A</v>
      </c>
      <c r="K957" t="e">
        <v>#N/A</v>
      </c>
      <c r="L957" t="e">
        <v>#N/A</v>
      </c>
      <c r="M957" t="e">
        <v>#N/A</v>
      </c>
      <c r="N957" t="e">
        <v>#N/A</v>
      </c>
      <c r="P957" t="s">
        <v>4635</v>
      </c>
    </row>
    <row r="958" spans="1:16">
      <c r="A958" t="s">
        <v>4358</v>
      </c>
      <c r="B958" t="e">
        <v>#N/A</v>
      </c>
      <c r="C958" s="2">
        <v>400000</v>
      </c>
      <c r="D958" s="2">
        <v>592014</v>
      </c>
      <c r="E958" s="2">
        <v>1162014</v>
      </c>
      <c r="F958">
        <v>10</v>
      </c>
      <c r="G958">
        <v>6</v>
      </c>
      <c r="H958" t="s">
        <v>15928</v>
      </c>
      <c r="I958" t="e">
        <v>#N/A</v>
      </c>
      <c r="J958" t="e">
        <v>#N/A</v>
      </c>
      <c r="K958" t="e">
        <v>#N/A</v>
      </c>
      <c r="L958" t="e">
        <v>#N/A</v>
      </c>
      <c r="M958" t="e">
        <v>#N/A</v>
      </c>
      <c r="N958" t="e">
        <v>#N/A</v>
      </c>
      <c r="P958" t="s">
        <v>4635</v>
      </c>
    </row>
    <row r="959" spans="1:16">
      <c r="A959" t="s">
        <v>3306</v>
      </c>
      <c r="B959" t="e">
        <v>#N/A</v>
      </c>
      <c r="C959" s="2">
        <v>6500000</v>
      </c>
      <c r="D959" s="2">
        <v>1029017</v>
      </c>
      <c r="E959" s="2">
        <v>1033810</v>
      </c>
      <c r="F959">
        <v>7</v>
      </c>
      <c r="G959">
        <v>23</v>
      </c>
      <c r="H959" t="s">
        <v>15928</v>
      </c>
      <c r="I959" t="e">
        <v>#N/A</v>
      </c>
      <c r="J959" t="e">
        <v>#N/A</v>
      </c>
      <c r="K959" t="e">
        <v>#N/A</v>
      </c>
      <c r="L959" t="e">
        <v>#N/A</v>
      </c>
      <c r="M959" t="e">
        <v>#N/A</v>
      </c>
      <c r="N959" t="e">
        <v>#N/A</v>
      </c>
      <c r="P959" t="s">
        <v>16293</v>
      </c>
    </row>
    <row r="960" spans="1:16">
      <c r="A960" t="s">
        <v>4240</v>
      </c>
      <c r="B960" t="e">
        <v>#N/A</v>
      </c>
      <c r="C960" s="2">
        <v>850000</v>
      </c>
      <c r="D960" s="2">
        <v>833118</v>
      </c>
      <c r="E960" s="2">
        <v>865708</v>
      </c>
      <c r="F960">
        <v>1</v>
      </c>
      <c r="G960">
        <v>30</v>
      </c>
      <c r="H960" t="s">
        <v>15928</v>
      </c>
      <c r="I960" t="e">
        <v>#N/A</v>
      </c>
      <c r="J960" t="e">
        <v>#N/A</v>
      </c>
      <c r="K960" t="e">
        <v>#N/A</v>
      </c>
      <c r="L960" t="e">
        <v>#N/A</v>
      </c>
      <c r="M960" t="e">
        <v>#N/A</v>
      </c>
      <c r="N960" t="e">
        <v>#N/A</v>
      </c>
      <c r="P960" t="s">
        <v>4635</v>
      </c>
    </row>
    <row r="961" spans="1:16">
      <c r="A961" t="s">
        <v>4549</v>
      </c>
      <c r="B961" t="e">
        <v>#N/A</v>
      </c>
      <c r="C961" s="2">
        <v>7000</v>
      </c>
      <c r="D961" s="2">
        <v>424760</v>
      </c>
      <c r="E961" s="2">
        <v>841926</v>
      </c>
      <c r="F961">
        <v>10</v>
      </c>
      <c r="G961">
        <v>8</v>
      </c>
      <c r="H961" t="s">
        <v>15928</v>
      </c>
      <c r="I961" t="e">
        <v>#N/A</v>
      </c>
      <c r="J961" t="e">
        <v>#N/A</v>
      </c>
      <c r="K961" t="e">
        <v>#N/A</v>
      </c>
      <c r="L961" t="e">
        <v>#N/A</v>
      </c>
      <c r="M961" t="e">
        <v>#N/A</v>
      </c>
      <c r="N961" t="e">
        <v>#N/A</v>
      </c>
      <c r="P961" t="s">
        <v>16294</v>
      </c>
    </row>
    <row r="962" spans="1:16">
      <c r="A962" t="s">
        <v>2997</v>
      </c>
      <c r="B962" t="e">
        <v>#N/A</v>
      </c>
      <c r="C962" s="2">
        <v>10000000</v>
      </c>
      <c r="D962" s="2">
        <v>366301</v>
      </c>
      <c r="E962" s="2">
        <v>630427</v>
      </c>
      <c r="F962">
        <v>8</v>
      </c>
      <c r="G962">
        <v>27</v>
      </c>
      <c r="H962" t="s">
        <v>15928</v>
      </c>
      <c r="I962" t="e">
        <v>#N/A</v>
      </c>
      <c r="J962" t="e">
        <v>#N/A</v>
      </c>
      <c r="K962" t="e">
        <v>#N/A</v>
      </c>
      <c r="L962" t="e">
        <v>#N/A</v>
      </c>
      <c r="M962" t="e">
        <v>#N/A</v>
      </c>
      <c r="N962" t="e">
        <v>#N/A</v>
      </c>
      <c r="P962" t="s">
        <v>4635</v>
      </c>
    </row>
    <row r="963" spans="1:16">
      <c r="A963" t="s">
        <v>3713</v>
      </c>
      <c r="B963" t="e">
        <v>#N/A</v>
      </c>
      <c r="C963" s="2">
        <v>3400000</v>
      </c>
      <c r="D963" s="2">
        <v>493905</v>
      </c>
      <c r="E963" s="2">
        <v>493905</v>
      </c>
      <c r="F963">
        <v>4</v>
      </c>
      <c r="G963">
        <v>23</v>
      </c>
      <c r="H963" t="s">
        <v>15928</v>
      </c>
      <c r="I963" t="e">
        <v>#N/A</v>
      </c>
      <c r="J963" t="e">
        <v>#N/A</v>
      </c>
      <c r="K963" t="e">
        <v>#N/A</v>
      </c>
      <c r="L963" t="e">
        <v>#N/A</v>
      </c>
      <c r="M963" t="e">
        <v>#N/A</v>
      </c>
      <c r="N963" t="e">
        <v>#N/A</v>
      </c>
      <c r="P963" t="s">
        <v>4635</v>
      </c>
    </row>
    <row r="964" spans="1:16">
      <c r="A964" t="s">
        <v>1241</v>
      </c>
      <c r="B964" t="e">
        <v>#N/A</v>
      </c>
      <c r="C964" s="2">
        <v>40000000</v>
      </c>
      <c r="D964" s="2">
        <v>463730</v>
      </c>
      <c r="E964" s="2">
        <v>463730</v>
      </c>
      <c r="F964">
        <v>9</v>
      </c>
      <c r="G964">
        <v>24</v>
      </c>
      <c r="H964" t="s">
        <v>15928</v>
      </c>
      <c r="I964" t="e">
        <v>#N/A</v>
      </c>
      <c r="J964" t="e">
        <v>#N/A</v>
      </c>
      <c r="K964" t="e">
        <v>#N/A</v>
      </c>
      <c r="L964" t="e">
        <v>#N/A</v>
      </c>
      <c r="M964" t="e">
        <v>#N/A</v>
      </c>
      <c r="N964" t="e">
        <v>#N/A</v>
      </c>
      <c r="P964" t="s">
        <v>16295</v>
      </c>
    </row>
    <row r="965" spans="1:16">
      <c r="A965" t="s">
        <v>4445</v>
      </c>
      <c r="B965" t="e">
        <v>#N/A</v>
      </c>
      <c r="C965" s="2">
        <v>200000</v>
      </c>
      <c r="D965" s="2">
        <v>381225</v>
      </c>
      <c r="E965" s="2">
        <v>439651</v>
      </c>
      <c r="F965">
        <v>10</v>
      </c>
      <c r="G965">
        <v>22</v>
      </c>
      <c r="H965" t="s">
        <v>15928</v>
      </c>
      <c r="I965" t="e">
        <v>#N/A</v>
      </c>
      <c r="J965" t="e">
        <v>#N/A</v>
      </c>
      <c r="K965" t="e">
        <v>#N/A</v>
      </c>
      <c r="L965" t="e">
        <v>#N/A</v>
      </c>
      <c r="M965" t="e">
        <v>#N/A</v>
      </c>
      <c r="N965" t="e">
        <v>#N/A</v>
      </c>
      <c r="P965" t="s">
        <v>16296</v>
      </c>
    </row>
    <row r="966" spans="1:16">
      <c r="A966" t="s">
        <v>4451</v>
      </c>
      <c r="B966" t="e">
        <v>#N/A</v>
      </c>
      <c r="C966" s="2">
        <v>200000</v>
      </c>
      <c r="D966" s="2">
        <v>126021</v>
      </c>
      <c r="E966" s="2">
        <v>346106</v>
      </c>
      <c r="F966">
        <v>9</v>
      </c>
      <c r="G966">
        <v>10</v>
      </c>
      <c r="H966" t="s">
        <v>15928</v>
      </c>
      <c r="I966" t="e">
        <v>#N/A</v>
      </c>
      <c r="J966" t="e">
        <v>#N/A</v>
      </c>
      <c r="K966" t="e">
        <v>#N/A</v>
      </c>
      <c r="L966" t="e">
        <v>#N/A</v>
      </c>
      <c r="M966" t="e">
        <v>#N/A</v>
      </c>
      <c r="N966" t="e">
        <v>#N/A</v>
      </c>
      <c r="P966" t="s">
        <v>16297</v>
      </c>
    </row>
    <row r="967" spans="1:16">
      <c r="A967" t="s">
        <v>3000</v>
      </c>
      <c r="B967" t="e">
        <v>#N/A</v>
      </c>
      <c r="C967" s="2">
        <v>10000000</v>
      </c>
      <c r="D967" s="2">
        <v>228524</v>
      </c>
      <c r="E967" s="2">
        <v>290875</v>
      </c>
      <c r="F967">
        <v>12</v>
      </c>
      <c r="G967">
        <v>17</v>
      </c>
      <c r="H967" t="s">
        <v>15928</v>
      </c>
      <c r="I967" t="e">
        <v>#N/A</v>
      </c>
      <c r="J967" t="e">
        <v>#N/A</v>
      </c>
      <c r="K967" t="e">
        <v>#N/A</v>
      </c>
      <c r="L967" t="e">
        <v>#N/A</v>
      </c>
      <c r="M967" t="e">
        <v>#N/A</v>
      </c>
      <c r="N967" t="e">
        <v>#N/A</v>
      </c>
      <c r="P967" t="s">
        <v>4635</v>
      </c>
    </row>
    <row r="968" spans="1:16">
      <c r="A968" t="s">
        <v>4187</v>
      </c>
      <c r="B968" t="e">
        <v>#N/A</v>
      </c>
      <c r="C968" s="2">
        <v>1000000</v>
      </c>
      <c r="D968" s="2">
        <v>227241</v>
      </c>
      <c r="E968" s="2">
        <v>227241</v>
      </c>
      <c r="F968">
        <v>9</v>
      </c>
      <c r="G968">
        <v>24</v>
      </c>
      <c r="H968" t="s">
        <v>15928</v>
      </c>
      <c r="I968" t="e">
        <v>#N/A</v>
      </c>
      <c r="J968" t="e">
        <v>#N/A</v>
      </c>
      <c r="K968" t="e">
        <v>#N/A</v>
      </c>
      <c r="L968" t="e">
        <v>#N/A</v>
      </c>
      <c r="M968" t="e">
        <v>#N/A</v>
      </c>
      <c r="N968" t="e">
        <v>#N/A</v>
      </c>
      <c r="P968" t="s">
        <v>16298</v>
      </c>
    </row>
    <row r="969" spans="1:16">
      <c r="A969" t="s">
        <v>3289</v>
      </c>
      <c r="B969" t="e">
        <v>#N/A</v>
      </c>
      <c r="C969" s="2">
        <v>6700000</v>
      </c>
      <c r="D969" s="2">
        <v>223878</v>
      </c>
      <c r="E969" s="2">
        <v>223878</v>
      </c>
      <c r="F969">
        <v>9</v>
      </c>
      <c r="G969">
        <v>3</v>
      </c>
      <c r="H969" t="s">
        <v>15928</v>
      </c>
      <c r="I969" t="e">
        <v>#N/A</v>
      </c>
      <c r="J969" t="e">
        <v>#N/A</v>
      </c>
      <c r="K969" t="e">
        <v>#N/A</v>
      </c>
      <c r="L969" t="e">
        <v>#N/A</v>
      </c>
      <c r="M969" t="e">
        <v>#N/A</v>
      </c>
      <c r="N969" t="e">
        <v>#N/A</v>
      </c>
      <c r="P969" t="s">
        <v>4635</v>
      </c>
    </row>
    <row r="970" spans="1:16">
      <c r="A970" t="s">
        <v>4490</v>
      </c>
      <c r="B970" t="e">
        <v>#N/A</v>
      </c>
      <c r="C970" s="2">
        <v>100000</v>
      </c>
      <c r="D970" s="2">
        <v>110536</v>
      </c>
      <c r="E970" s="2">
        <v>110536</v>
      </c>
      <c r="F970">
        <v>2</v>
      </c>
      <c r="G970">
        <v>6</v>
      </c>
      <c r="H970" t="s">
        <v>15928</v>
      </c>
      <c r="I970" t="e">
        <v>#N/A</v>
      </c>
      <c r="J970" t="e">
        <v>#N/A</v>
      </c>
      <c r="K970" t="e">
        <v>#N/A</v>
      </c>
      <c r="L970" t="e">
        <v>#N/A</v>
      </c>
      <c r="M970" t="e">
        <v>#N/A</v>
      </c>
      <c r="N970" t="e">
        <v>#N/A</v>
      </c>
      <c r="P970" t="s">
        <v>4635</v>
      </c>
    </row>
    <row r="971" spans="1:16">
      <c r="A971" t="s">
        <v>3971</v>
      </c>
      <c r="B971" t="e">
        <v>#N/A</v>
      </c>
      <c r="C971" s="2">
        <v>2000000</v>
      </c>
      <c r="D971" s="2">
        <v>0</v>
      </c>
      <c r="E971" s="2">
        <v>105377</v>
      </c>
      <c r="F971">
        <v>12</v>
      </c>
      <c r="G971">
        <v>10</v>
      </c>
      <c r="H971" t="s">
        <v>15928</v>
      </c>
      <c r="I971" t="e">
        <v>#N/A</v>
      </c>
      <c r="J971" t="e">
        <v>#N/A</v>
      </c>
      <c r="K971" t="e">
        <v>#N/A</v>
      </c>
      <c r="L971" t="e">
        <v>#N/A</v>
      </c>
      <c r="M971" t="e">
        <v>#N/A</v>
      </c>
      <c r="N971" t="e">
        <v>#N/A</v>
      </c>
      <c r="P971" t="s">
        <v>16299</v>
      </c>
    </row>
    <row r="972" spans="1:16">
      <c r="A972" t="s">
        <v>3517</v>
      </c>
      <c r="B972" t="e">
        <v>#N/A</v>
      </c>
      <c r="C972" s="2">
        <v>5000000</v>
      </c>
      <c r="D972" s="2">
        <v>84733</v>
      </c>
      <c r="E972" s="2">
        <v>96760</v>
      </c>
      <c r="F972">
        <v>2</v>
      </c>
      <c r="G972">
        <v>27</v>
      </c>
      <c r="H972" t="s">
        <v>15928</v>
      </c>
      <c r="I972" t="e">
        <v>#N/A</v>
      </c>
      <c r="J972" t="e">
        <v>#N/A</v>
      </c>
      <c r="K972" t="e">
        <v>#N/A</v>
      </c>
      <c r="L972" t="e">
        <v>#N/A</v>
      </c>
      <c r="M972" t="e">
        <v>#N/A</v>
      </c>
      <c r="N972" t="e">
        <v>#N/A</v>
      </c>
      <c r="P972" t="s">
        <v>16300</v>
      </c>
    </row>
    <row r="973" spans="1:16">
      <c r="A973" t="s">
        <v>3013</v>
      </c>
      <c r="B973" t="e">
        <v>#N/A</v>
      </c>
      <c r="C973" s="2">
        <v>10000000</v>
      </c>
      <c r="D973" s="2">
        <v>70527</v>
      </c>
      <c r="E973" s="2">
        <v>70527</v>
      </c>
      <c r="F973">
        <v>10</v>
      </c>
      <c r="G973">
        <v>15</v>
      </c>
      <c r="H973" t="s">
        <v>15928</v>
      </c>
      <c r="I973" t="e">
        <v>#N/A</v>
      </c>
      <c r="J973" t="e">
        <v>#N/A</v>
      </c>
      <c r="K973" t="e">
        <v>#N/A</v>
      </c>
      <c r="L973" t="e">
        <v>#N/A</v>
      </c>
      <c r="M973" t="e">
        <v>#N/A</v>
      </c>
      <c r="N973" t="e">
        <v>#N/A</v>
      </c>
      <c r="P973" t="s">
        <v>16301</v>
      </c>
    </row>
    <row r="974" spans="1:16">
      <c r="A974" t="s">
        <v>4253</v>
      </c>
      <c r="B974" t="e">
        <v>#N/A</v>
      </c>
      <c r="C974" s="2">
        <v>800000</v>
      </c>
      <c r="D974" s="2">
        <v>62544</v>
      </c>
      <c r="E974" s="2">
        <v>62544</v>
      </c>
      <c r="F974">
        <v>5</v>
      </c>
      <c r="G974">
        <v>7</v>
      </c>
      <c r="H974" t="s">
        <v>15928</v>
      </c>
      <c r="I974" t="e">
        <v>#N/A</v>
      </c>
      <c r="J974" t="e">
        <v>#N/A</v>
      </c>
      <c r="K974" t="e">
        <v>#N/A</v>
      </c>
      <c r="L974" t="e">
        <v>#N/A</v>
      </c>
      <c r="M974" t="e">
        <v>#N/A</v>
      </c>
      <c r="N974" t="e">
        <v>#N/A</v>
      </c>
      <c r="P974" t="s">
        <v>4635</v>
      </c>
    </row>
    <row r="975" spans="1:16">
      <c r="A975" t="s">
        <v>4075</v>
      </c>
      <c r="B975" t="e">
        <v>#N/A</v>
      </c>
      <c r="C975" s="2">
        <v>1400000</v>
      </c>
      <c r="D975" s="2">
        <v>36830</v>
      </c>
      <c r="E975" s="2">
        <v>56073</v>
      </c>
      <c r="F975">
        <v>9</v>
      </c>
      <c r="G975">
        <v>17</v>
      </c>
      <c r="H975" t="s">
        <v>15928</v>
      </c>
      <c r="I975" t="e">
        <v>#N/A</v>
      </c>
      <c r="J975" t="e">
        <v>#N/A</v>
      </c>
      <c r="K975" t="e">
        <v>#N/A</v>
      </c>
      <c r="L975" t="e">
        <v>#N/A</v>
      </c>
      <c r="M975" t="e">
        <v>#N/A</v>
      </c>
      <c r="N975" t="e">
        <v>#N/A</v>
      </c>
      <c r="P975" t="s">
        <v>16302</v>
      </c>
    </row>
    <row r="976" spans="1:16">
      <c r="A976" t="s">
        <v>4362</v>
      </c>
      <c r="B976" t="e">
        <v>#N/A</v>
      </c>
      <c r="C976" s="2">
        <v>400000</v>
      </c>
      <c r="D976" s="2">
        <v>31425</v>
      </c>
      <c r="E976" s="2">
        <v>31425</v>
      </c>
      <c r="F976">
        <v>12</v>
      </c>
      <c r="G976">
        <v>10</v>
      </c>
      <c r="H976" t="s">
        <v>15928</v>
      </c>
      <c r="I976" t="e">
        <v>#N/A</v>
      </c>
      <c r="J976" t="e">
        <v>#N/A</v>
      </c>
      <c r="K976" t="e">
        <v>#N/A</v>
      </c>
      <c r="L976" t="e">
        <v>#N/A</v>
      </c>
      <c r="M976" t="e">
        <v>#N/A</v>
      </c>
      <c r="N976" t="e">
        <v>#N/A</v>
      </c>
      <c r="P976" t="s">
        <v>4635</v>
      </c>
    </row>
    <row r="977" spans="1:16">
      <c r="A977" t="s">
        <v>4544</v>
      </c>
      <c r="B977" t="e">
        <v>#N/A</v>
      </c>
      <c r="C977" s="2">
        <v>10000</v>
      </c>
      <c r="D977" s="2">
        <v>1987</v>
      </c>
      <c r="E977" s="2">
        <v>1987</v>
      </c>
      <c r="F977">
        <v>5</v>
      </c>
      <c r="G977">
        <v>28</v>
      </c>
      <c r="H977" t="s">
        <v>15928</v>
      </c>
      <c r="I977" t="e">
        <v>#N/A</v>
      </c>
      <c r="J977" t="e">
        <v>#N/A</v>
      </c>
      <c r="K977" t="e">
        <v>#N/A</v>
      </c>
      <c r="L977" t="e">
        <v>#N/A</v>
      </c>
      <c r="M977" t="e">
        <v>#N/A</v>
      </c>
      <c r="N977" t="e">
        <v>#N/A</v>
      </c>
      <c r="P977" t="s">
        <v>16303</v>
      </c>
    </row>
    <row r="978" spans="1:16">
      <c r="A978" t="s">
        <v>4551</v>
      </c>
      <c r="B978" t="e">
        <v>#N/A</v>
      </c>
      <c r="C978" s="2">
        <v>7000</v>
      </c>
      <c r="D978" s="2">
        <v>900</v>
      </c>
      <c r="E978" s="2">
        <v>900</v>
      </c>
      <c r="F978">
        <v>1</v>
      </c>
      <c r="G978">
        <v>1</v>
      </c>
      <c r="H978" t="s">
        <v>15928</v>
      </c>
      <c r="I978" t="e">
        <v>#N/A</v>
      </c>
      <c r="J978" t="e">
        <v>#N/A</v>
      </c>
      <c r="K978" t="e">
        <v>#N/A</v>
      </c>
      <c r="L978" t="e">
        <v>#N/A</v>
      </c>
      <c r="M978" t="e">
        <v>#N/A</v>
      </c>
      <c r="N978" t="e">
        <v>#N/A</v>
      </c>
      <c r="P978" t="s">
        <v>4635</v>
      </c>
    </row>
    <row r="979" spans="1:16">
      <c r="A979" t="s">
        <v>1470</v>
      </c>
      <c r="B979" t="e">
        <v>#N/A</v>
      </c>
      <c r="C979" s="2">
        <v>32000000</v>
      </c>
      <c r="D979" s="2">
        <v>0</v>
      </c>
      <c r="E979" s="2">
        <v>0</v>
      </c>
      <c r="F979">
        <v>12</v>
      </c>
      <c r="G979">
        <v>31</v>
      </c>
      <c r="H979" t="s">
        <v>15928</v>
      </c>
      <c r="I979" t="e">
        <v>#N/A</v>
      </c>
      <c r="J979" t="e">
        <v>#N/A</v>
      </c>
      <c r="K979" t="e">
        <v>#N/A</v>
      </c>
      <c r="L979" t="e">
        <v>#N/A</v>
      </c>
      <c r="M979" t="e">
        <v>#N/A</v>
      </c>
      <c r="N979" t="e">
        <v>#N/A</v>
      </c>
      <c r="P979" t="s">
        <v>16304</v>
      </c>
    </row>
    <row r="980" spans="1:16">
      <c r="A980" t="s">
        <v>3098</v>
      </c>
      <c r="B980" t="e">
        <v>#N/A</v>
      </c>
      <c r="C980" s="2">
        <v>8800000</v>
      </c>
      <c r="D980" s="2">
        <v>0</v>
      </c>
      <c r="E980" s="2">
        <v>0</v>
      </c>
      <c r="F980">
        <v>12</v>
      </c>
      <c r="G980">
        <v>31</v>
      </c>
      <c r="H980" t="s">
        <v>15928</v>
      </c>
      <c r="I980" t="e">
        <v>#N/A</v>
      </c>
      <c r="J980" t="e">
        <v>#N/A</v>
      </c>
      <c r="K980" t="e">
        <v>#N/A</v>
      </c>
      <c r="L980" t="e">
        <v>#N/A</v>
      </c>
      <c r="M980" t="e">
        <v>#N/A</v>
      </c>
      <c r="N980" t="e">
        <v>#N/A</v>
      </c>
      <c r="P980" t="s">
        <v>16305</v>
      </c>
    </row>
    <row r="981" spans="1:16">
      <c r="A981" t="s">
        <v>4125</v>
      </c>
      <c r="B981" t="e">
        <v>#N/A</v>
      </c>
      <c r="C981" s="2">
        <v>1200000</v>
      </c>
      <c r="D981" s="2">
        <v>0</v>
      </c>
      <c r="E981" s="2">
        <v>0</v>
      </c>
      <c r="F981">
        <v>6</v>
      </c>
      <c r="G981">
        <v>18</v>
      </c>
      <c r="H981" t="s">
        <v>15928</v>
      </c>
      <c r="I981" t="e">
        <v>#N/A</v>
      </c>
      <c r="J981" t="e">
        <v>#N/A</v>
      </c>
      <c r="K981" t="e">
        <v>#N/A</v>
      </c>
      <c r="L981" t="e">
        <v>#N/A</v>
      </c>
      <c r="M981" t="e">
        <v>#N/A</v>
      </c>
      <c r="N981" t="e">
        <v>#N/A</v>
      </c>
      <c r="P981" t="s">
        <v>4635</v>
      </c>
    </row>
    <row r="982" spans="1:16">
      <c r="A982" t="s">
        <v>4461</v>
      </c>
      <c r="B982" t="e">
        <v>#N/A</v>
      </c>
      <c r="C982" s="2">
        <v>200000</v>
      </c>
      <c r="D982" s="2">
        <v>0</v>
      </c>
      <c r="E982" s="2">
        <v>0</v>
      </c>
      <c r="F982">
        <v>12</v>
      </c>
      <c r="G982">
        <v>31</v>
      </c>
      <c r="H982" t="s">
        <v>15928</v>
      </c>
      <c r="I982" t="e">
        <v>#N/A</v>
      </c>
      <c r="J982" t="e">
        <v>#N/A</v>
      </c>
      <c r="K982" t="e">
        <v>#N/A</v>
      </c>
      <c r="L982" t="e">
        <v>#N/A</v>
      </c>
      <c r="M982" t="e">
        <v>#N/A</v>
      </c>
      <c r="N982" t="e">
        <v>#N/A</v>
      </c>
      <c r="P982" t="s">
        <v>4635</v>
      </c>
    </row>
    <row r="983" spans="1:16">
      <c r="A983" t="s">
        <v>97</v>
      </c>
      <c r="B983" t="s">
        <v>4628</v>
      </c>
      <c r="C983" s="2">
        <v>150000000</v>
      </c>
      <c r="D983" s="2">
        <v>290013036</v>
      </c>
      <c r="E983" s="2">
        <v>896911078</v>
      </c>
      <c r="F983">
        <v>11</v>
      </c>
      <c r="G983">
        <v>18</v>
      </c>
      <c r="H983" t="s">
        <v>15929</v>
      </c>
      <c r="I983" t="s">
        <v>4600</v>
      </c>
      <c r="J983" t="s">
        <v>5164</v>
      </c>
      <c r="K983" t="s">
        <v>4655</v>
      </c>
      <c r="L983" t="s">
        <v>5873</v>
      </c>
      <c r="M983" t="s">
        <v>5758</v>
      </c>
      <c r="N983" t="s">
        <v>7327</v>
      </c>
      <c r="P983" t="s">
        <v>15964</v>
      </c>
    </row>
    <row r="984" spans="1:16">
      <c r="A984" t="s">
        <v>211</v>
      </c>
      <c r="B984" t="e">
        <v>#N/A</v>
      </c>
      <c r="C984" s="2">
        <v>115000000</v>
      </c>
      <c r="D984" s="2">
        <v>380270577</v>
      </c>
      <c r="E984" s="2">
        <v>848998877</v>
      </c>
      <c r="F984">
        <v>5</v>
      </c>
      <c r="G984">
        <v>19</v>
      </c>
      <c r="H984" t="s">
        <v>15929</v>
      </c>
      <c r="I984" t="e">
        <v>#N/A</v>
      </c>
      <c r="J984" t="e">
        <v>#N/A</v>
      </c>
      <c r="K984" t="e">
        <v>#N/A</v>
      </c>
      <c r="L984" t="e">
        <v>#N/A</v>
      </c>
      <c r="M984" t="e">
        <v>#N/A</v>
      </c>
      <c r="N984" t="e">
        <v>#N/A</v>
      </c>
      <c r="P984" t="s">
        <v>4635</v>
      </c>
    </row>
    <row r="985" spans="1:16">
      <c r="A985" t="s">
        <v>54</v>
      </c>
      <c r="B985" t="s">
        <v>4607</v>
      </c>
      <c r="C985" s="2">
        <v>180000000</v>
      </c>
      <c r="D985" s="2">
        <v>291710957</v>
      </c>
      <c r="E985" s="2">
        <v>720539572</v>
      </c>
      <c r="F985">
        <v>12</v>
      </c>
      <c r="G985">
        <v>9</v>
      </c>
      <c r="H985" t="s">
        <v>15929</v>
      </c>
      <c r="I985" t="s">
        <v>4614</v>
      </c>
      <c r="J985" t="s">
        <v>4629</v>
      </c>
      <c r="K985" t="s">
        <v>4655</v>
      </c>
      <c r="L985" t="s">
        <v>6418</v>
      </c>
      <c r="M985" t="s">
        <v>7324</v>
      </c>
      <c r="N985" t="s">
        <v>7325</v>
      </c>
      <c r="P985" t="s">
        <v>15964</v>
      </c>
    </row>
    <row r="986" spans="1:16">
      <c r="A986" t="s">
        <v>157</v>
      </c>
      <c r="B986" t="s">
        <v>4660</v>
      </c>
      <c r="C986" s="2">
        <v>132000000</v>
      </c>
      <c r="D986" s="2">
        <v>234280354</v>
      </c>
      <c r="E986" s="2">
        <v>606836535</v>
      </c>
      <c r="F986">
        <v>6</v>
      </c>
      <c r="G986">
        <v>29</v>
      </c>
      <c r="H986" t="s">
        <v>15929</v>
      </c>
      <c r="I986" t="s">
        <v>4600</v>
      </c>
      <c r="J986" t="s">
        <v>4671</v>
      </c>
      <c r="K986" t="s">
        <v>7329</v>
      </c>
      <c r="L986" t="s">
        <v>5086</v>
      </c>
      <c r="M986" t="s">
        <v>7330</v>
      </c>
      <c r="N986" t="s">
        <v>7331</v>
      </c>
      <c r="P986" t="s">
        <v>15964</v>
      </c>
    </row>
    <row r="987" spans="1:16">
      <c r="A987" t="s">
        <v>485</v>
      </c>
      <c r="B987" t="s">
        <v>7347</v>
      </c>
      <c r="C987" s="2">
        <v>75000000</v>
      </c>
      <c r="D987" s="2">
        <v>193595521</v>
      </c>
      <c r="E987" s="2">
        <v>556559566</v>
      </c>
      <c r="F987">
        <v>5</v>
      </c>
      <c r="G987">
        <v>27</v>
      </c>
      <c r="H987" t="s">
        <v>15929</v>
      </c>
      <c r="I987" t="s">
        <v>4614</v>
      </c>
      <c r="J987" t="s">
        <v>4957</v>
      </c>
      <c r="K987" t="s">
        <v>4616</v>
      </c>
      <c r="L987" t="s">
        <v>6402</v>
      </c>
      <c r="M987" t="s">
        <v>7348</v>
      </c>
      <c r="N987" t="s">
        <v>5074</v>
      </c>
      <c r="P987" t="s">
        <v>15964</v>
      </c>
    </row>
    <row r="988" spans="1:16">
      <c r="A988" t="s">
        <v>25</v>
      </c>
      <c r="B988" t="s">
        <v>4621</v>
      </c>
      <c r="C988" s="2">
        <v>207000000</v>
      </c>
      <c r="D988" s="2">
        <v>218080025</v>
      </c>
      <c r="E988" s="2">
        <v>550517357</v>
      </c>
      <c r="F988">
        <v>12</v>
      </c>
      <c r="G988">
        <v>14</v>
      </c>
      <c r="H988" t="s">
        <v>15929</v>
      </c>
      <c r="I988" t="s">
        <v>4600</v>
      </c>
      <c r="J988" t="s">
        <v>7333</v>
      </c>
      <c r="K988" t="s">
        <v>5287</v>
      </c>
      <c r="L988" t="s">
        <v>4644</v>
      </c>
      <c r="M988" t="s">
        <v>7334</v>
      </c>
      <c r="N988" t="s">
        <v>7335</v>
      </c>
      <c r="P988" t="s">
        <v>15964</v>
      </c>
    </row>
    <row r="989" spans="1:16">
      <c r="A989" t="s">
        <v>221</v>
      </c>
      <c r="B989" t="e">
        <v>#N/A</v>
      </c>
      <c r="C989" s="2">
        <v>110000000</v>
      </c>
      <c r="D989" s="2">
        <v>186336279</v>
      </c>
      <c r="E989" s="2">
        <v>486124090</v>
      </c>
      <c r="F989">
        <v>6</v>
      </c>
      <c r="G989">
        <v>10</v>
      </c>
      <c r="H989" t="s">
        <v>15929</v>
      </c>
      <c r="I989" t="e">
        <v>#N/A</v>
      </c>
      <c r="J989" t="e">
        <v>#N/A</v>
      </c>
      <c r="K989" t="e">
        <v>#N/A</v>
      </c>
      <c r="L989" t="e">
        <v>#N/A</v>
      </c>
      <c r="M989" t="e">
        <v>#N/A</v>
      </c>
      <c r="N989" t="e">
        <v>#N/A</v>
      </c>
      <c r="P989" t="s">
        <v>4635</v>
      </c>
    </row>
    <row r="990" spans="1:16">
      <c r="A990" t="s">
        <v>101</v>
      </c>
      <c r="B990" t="s">
        <v>4628</v>
      </c>
      <c r="C990" s="2">
        <v>150000000</v>
      </c>
      <c r="D990" s="2">
        <v>206459076</v>
      </c>
      <c r="E990" s="2">
        <v>475825484</v>
      </c>
      <c r="F990">
        <v>7</v>
      </c>
      <c r="G990">
        <v>15</v>
      </c>
      <c r="H990" t="s">
        <v>15929</v>
      </c>
      <c r="I990" t="s">
        <v>4614</v>
      </c>
      <c r="J990" t="s">
        <v>4744</v>
      </c>
      <c r="K990" t="s">
        <v>5994</v>
      </c>
      <c r="L990" t="s">
        <v>5195</v>
      </c>
      <c r="M990" t="s">
        <v>7341</v>
      </c>
      <c r="N990" t="s">
        <v>7342</v>
      </c>
      <c r="P990" t="s">
        <v>15964</v>
      </c>
    </row>
    <row r="991" spans="1:16">
      <c r="A991" t="s">
        <v>775</v>
      </c>
      <c r="B991" t="s">
        <v>4695</v>
      </c>
      <c r="C991" s="2">
        <v>55000000</v>
      </c>
      <c r="D991" s="2">
        <v>177784257</v>
      </c>
      <c r="E991" s="2">
        <v>366784257</v>
      </c>
      <c r="F991">
        <v>2</v>
      </c>
      <c r="G991">
        <v>11</v>
      </c>
      <c r="H991" t="s">
        <v>15929</v>
      </c>
      <c r="I991" t="s">
        <v>4600</v>
      </c>
      <c r="J991" t="s">
        <v>4962</v>
      </c>
      <c r="K991" t="s">
        <v>5174</v>
      </c>
      <c r="L991" t="s">
        <v>5906</v>
      </c>
      <c r="M991" t="s">
        <v>7354</v>
      </c>
      <c r="N991" t="s">
        <v>7355</v>
      </c>
      <c r="P991" t="s">
        <v>15964</v>
      </c>
    </row>
    <row r="992" spans="1:16">
      <c r="A992" t="s">
        <v>104</v>
      </c>
      <c r="B992" t="s">
        <v>4628</v>
      </c>
      <c r="C992" s="2">
        <v>150000000</v>
      </c>
      <c r="D992" s="2">
        <v>205343774</v>
      </c>
      <c r="E992" s="2">
        <v>359142722</v>
      </c>
      <c r="F992">
        <v>6</v>
      </c>
      <c r="G992">
        <v>15</v>
      </c>
      <c r="H992" t="s">
        <v>15929</v>
      </c>
      <c r="I992" t="s">
        <v>4600</v>
      </c>
      <c r="J992" t="s">
        <v>5779</v>
      </c>
      <c r="K992" t="s">
        <v>5045</v>
      </c>
      <c r="L992" t="s">
        <v>5036</v>
      </c>
      <c r="M992" t="s">
        <v>7344</v>
      </c>
      <c r="N992" t="s">
        <v>7345</v>
      </c>
      <c r="P992" t="s">
        <v>15964</v>
      </c>
    </row>
    <row r="993" spans="1:16">
      <c r="A993" t="s">
        <v>351</v>
      </c>
      <c r="B993" t="s">
        <v>4677</v>
      </c>
      <c r="C993" s="2">
        <v>87500000</v>
      </c>
      <c r="D993" s="2">
        <v>154696080</v>
      </c>
      <c r="E993" s="2">
        <v>330717080</v>
      </c>
      <c r="F993">
        <v>7</v>
      </c>
      <c r="G993">
        <v>8</v>
      </c>
      <c r="H993" t="s">
        <v>15929</v>
      </c>
      <c r="I993" t="s">
        <v>4600</v>
      </c>
      <c r="J993" t="s">
        <v>4857</v>
      </c>
      <c r="K993" t="s">
        <v>4630</v>
      </c>
      <c r="L993" t="s">
        <v>5175</v>
      </c>
      <c r="M993" t="s">
        <v>7360</v>
      </c>
      <c r="N993" t="s">
        <v>7361</v>
      </c>
      <c r="P993" t="s">
        <v>15964</v>
      </c>
    </row>
    <row r="994" spans="1:16">
      <c r="A994" t="s">
        <v>666</v>
      </c>
      <c r="B994" t="s">
        <v>4607</v>
      </c>
      <c r="C994" s="2">
        <v>60000000</v>
      </c>
      <c r="D994" s="2">
        <v>135386665</v>
      </c>
      <c r="E994" s="2">
        <v>310043823</v>
      </c>
      <c r="F994">
        <v>11</v>
      </c>
      <c r="G994">
        <v>4</v>
      </c>
      <c r="H994" t="s">
        <v>15929</v>
      </c>
      <c r="I994" t="s">
        <v>4636</v>
      </c>
      <c r="J994" t="s">
        <v>5733</v>
      </c>
      <c r="K994" t="s">
        <v>4616</v>
      </c>
      <c r="L994" t="s">
        <v>7363</v>
      </c>
      <c r="M994" t="s">
        <v>7364</v>
      </c>
      <c r="N994" t="s">
        <v>7365</v>
      </c>
      <c r="P994" t="s">
        <v>15964</v>
      </c>
    </row>
    <row r="995" spans="1:16">
      <c r="A995" t="s">
        <v>1110</v>
      </c>
      <c r="B995" t="e">
        <v>#N/A</v>
      </c>
      <c r="C995" s="2">
        <v>40000000</v>
      </c>
      <c r="D995" s="2">
        <v>209218368</v>
      </c>
      <c r="E995" s="2">
        <v>283218368</v>
      </c>
      <c r="F995">
        <v>7</v>
      </c>
      <c r="G995">
        <v>15</v>
      </c>
      <c r="H995" t="s">
        <v>15929</v>
      </c>
      <c r="I995" t="e">
        <v>#N/A</v>
      </c>
      <c r="J995" t="e">
        <v>#N/A</v>
      </c>
      <c r="K995" t="e">
        <v>#N/A</v>
      </c>
      <c r="L995" t="e">
        <v>#N/A</v>
      </c>
      <c r="M995" t="e">
        <v>#N/A</v>
      </c>
      <c r="N995" t="e">
        <v>#N/A</v>
      </c>
      <c r="P995" t="s">
        <v>4635</v>
      </c>
    </row>
    <row r="996" spans="1:16">
      <c r="A996" t="s">
        <v>230</v>
      </c>
      <c r="B996" t="s">
        <v>4677</v>
      </c>
      <c r="C996" s="2">
        <v>110000000</v>
      </c>
      <c r="D996" s="2">
        <v>94690422</v>
      </c>
      <c r="E996" s="2">
        <v>266145362</v>
      </c>
      <c r="F996">
        <v>5</v>
      </c>
      <c r="G996">
        <v>6</v>
      </c>
      <c r="H996" t="s">
        <v>15929</v>
      </c>
      <c r="I996" t="s">
        <v>4682</v>
      </c>
      <c r="J996" t="s">
        <v>6700</v>
      </c>
      <c r="K996" t="s">
        <v>5287</v>
      </c>
      <c r="L996" t="s">
        <v>5131</v>
      </c>
      <c r="M996" t="s">
        <v>7501</v>
      </c>
      <c r="N996" t="s">
        <v>7502</v>
      </c>
      <c r="P996" t="s">
        <v>15964</v>
      </c>
    </row>
    <row r="997" spans="1:16">
      <c r="A997" t="s">
        <v>411</v>
      </c>
      <c r="B997" t="s">
        <v>4677</v>
      </c>
      <c r="C997" s="2">
        <v>80000000</v>
      </c>
      <c r="D997" s="2">
        <v>128200012</v>
      </c>
      <c r="E997" s="2">
        <v>260700012</v>
      </c>
      <c r="F997">
        <v>3</v>
      </c>
      <c r="G997">
        <v>11</v>
      </c>
      <c r="H997" t="s">
        <v>15929</v>
      </c>
      <c r="I997" t="s">
        <v>4614</v>
      </c>
      <c r="J997" t="s">
        <v>4812</v>
      </c>
      <c r="K997" t="s">
        <v>4616</v>
      </c>
      <c r="L997" t="s">
        <v>7367</v>
      </c>
      <c r="M997" t="s">
        <v>7368</v>
      </c>
      <c r="N997" t="s">
        <v>7369</v>
      </c>
      <c r="P997" t="s">
        <v>15964</v>
      </c>
    </row>
    <row r="998" spans="1:16">
      <c r="A998" t="s">
        <v>1914</v>
      </c>
      <c r="B998" t="e">
        <v>#N/A</v>
      </c>
      <c r="C998" s="2">
        <v>24000000</v>
      </c>
      <c r="D998" s="2">
        <v>4710455</v>
      </c>
      <c r="E998" s="2">
        <v>237814327</v>
      </c>
      <c r="F998">
        <v>6</v>
      </c>
      <c r="G998">
        <v>10</v>
      </c>
      <c r="H998" t="s">
        <v>15929</v>
      </c>
      <c r="I998" t="e">
        <v>#N/A</v>
      </c>
      <c r="J998" t="e">
        <v>#N/A</v>
      </c>
      <c r="K998" t="e">
        <v>#N/A</v>
      </c>
      <c r="L998" t="e">
        <v>#N/A</v>
      </c>
      <c r="M998" t="e">
        <v>#N/A</v>
      </c>
      <c r="N998" t="e">
        <v>#N/A</v>
      </c>
      <c r="P998" t="s">
        <v>4635</v>
      </c>
    </row>
    <row r="999" spans="1:16">
      <c r="A999" t="s">
        <v>498</v>
      </c>
      <c r="B999" t="s">
        <v>4628</v>
      </c>
      <c r="C999" s="2">
        <v>75000000</v>
      </c>
      <c r="D999" s="2">
        <v>75976178</v>
      </c>
      <c r="E999" s="2">
        <v>230884728</v>
      </c>
      <c r="F999">
        <v>2</v>
      </c>
      <c r="G999">
        <v>18</v>
      </c>
      <c r="H999" t="s">
        <v>15929</v>
      </c>
      <c r="I999" t="s">
        <v>4682</v>
      </c>
      <c r="J999" t="s">
        <v>4728</v>
      </c>
      <c r="K999" t="s">
        <v>7411</v>
      </c>
      <c r="L999" t="s">
        <v>4603</v>
      </c>
      <c r="M999" t="s">
        <v>7412</v>
      </c>
      <c r="N999" t="s">
        <v>7413</v>
      </c>
      <c r="P999" t="s">
        <v>15964</v>
      </c>
    </row>
    <row r="1000" spans="1:16">
      <c r="A1000" t="s">
        <v>789</v>
      </c>
      <c r="B1000" t="s">
        <v>4607</v>
      </c>
      <c r="C1000" s="2">
        <v>55000000</v>
      </c>
      <c r="D1000" s="2">
        <v>89706988</v>
      </c>
      <c r="E1000" s="2">
        <v>214392904</v>
      </c>
      <c r="F1000">
        <v>9</v>
      </c>
      <c r="G1000">
        <v>23</v>
      </c>
      <c r="H1000" t="s">
        <v>15929</v>
      </c>
      <c r="I1000" t="s">
        <v>4600</v>
      </c>
      <c r="J1000" t="s">
        <v>4622</v>
      </c>
      <c r="K1000" t="s">
        <v>6194</v>
      </c>
      <c r="L1000" t="s">
        <v>4986</v>
      </c>
      <c r="M1000" t="s">
        <v>7382</v>
      </c>
      <c r="N1000" t="s">
        <v>7383</v>
      </c>
      <c r="P1000" t="s">
        <v>15964</v>
      </c>
    </row>
    <row r="1001" spans="1:16">
      <c r="A1001" t="s">
        <v>141</v>
      </c>
      <c r="B1001" t="s">
        <v>4695</v>
      </c>
      <c r="C1001" s="2">
        <v>140000000</v>
      </c>
      <c r="D1001" s="2">
        <v>110550000</v>
      </c>
      <c r="E1001" s="2">
        <v>203018919</v>
      </c>
      <c r="F1001">
        <v>12</v>
      </c>
      <c r="G1001">
        <v>21</v>
      </c>
      <c r="H1001" t="s">
        <v>15929</v>
      </c>
      <c r="I1001" t="s">
        <v>4635</v>
      </c>
      <c r="J1001">
        <v>0</v>
      </c>
      <c r="K1001">
        <v>0</v>
      </c>
      <c r="L1001">
        <v>0</v>
      </c>
      <c r="M1001">
        <v>0</v>
      </c>
      <c r="N1001">
        <v>0</v>
      </c>
      <c r="P1001" t="s">
        <v>15964</v>
      </c>
    </row>
    <row r="1002" spans="1:16">
      <c r="A1002" t="s">
        <v>771</v>
      </c>
      <c r="B1002" t="s">
        <v>4607</v>
      </c>
      <c r="C1002" s="2">
        <v>56000000</v>
      </c>
      <c r="D1002" s="2">
        <v>113006880</v>
      </c>
      <c r="E1002" s="2">
        <v>198006880</v>
      </c>
      <c r="F1002">
        <v>3</v>
      </c>
      <c r="G1002">
        <v>4</v>
      </c>
      <c r="H1002" t="s">
        <v>15929</v>
      </c>
      <c r="I1002" t="s">
        <v>4614</v>
      </c>
      <c r="J1002" t="s">
        <v>4738</v>
      </c>
      <c r="K1002" t="s">
        <v>7374</v>
      </c>
      <c r="L1002" t="s">
        <v>5337</v>
      </c>
      <c r="M1002" t="s">
        <v>6954</v>
      </c>
      <c r="N1002" t="s">
        <v>7375</v>
      </c>
    </row>
    <row r="1003" spans="1:16">
      <c r="A1003" t="s">
        <v>1526</v>
      </c>
      <c r="B1003" t="e">
        <v>#N/A</v>
      </c>
      <c r="C1003" s="2">
        <v>30000000</v>
      </c>
      <c r="D1003" s="2">
        <v>56068547</v>
      </c>
      <c r="E1003" s="2">
        <v>197593152</v>
      </c>
      <c r="F1003">
        <v>10</v>
      </c>
      <c r="G1003">
        <v>5</v>
      </c>
      <c r="H1003" t="s">
        <v>15929</v>
      </c>
      <c r="I1003" t="e">
        <v>#N/A</v>
      </c>
      <c r="J1003" t="e">
        <v>#N/A</v>
      </c>
      <c r="K1003" t="e">
        <v>#N/A</v>
      </c>
      <c r="L1003" t="e">
        <v>#N/A</v>
      </c>
      <c r="M1003" t="e">
        <v>#N/A</v>
      </c>
      <c r="N1003" t="e">
        <v>#N/A</v>
      </c>
    </row>
    <row r="1004" spans="1:16">
      <c r="A1004" t="s">
        <v>396</v>
      </c>
      <c r="B1004" t="s">
        <v>4660</v>
      </c>
      <c r="C1004" s="2">
        <v>82000000</v>
      </c>
      <c r="D1004" s="2">
        <v>158119460</v>
      </c>
      <c r="E1004" s="2">
        <v>190320568</v>
      </c>
      <c r="F1004">
        <v>5</v>
      </c>
      <c r="G1004">
        <v>27</v>
      </c>
      <c r="H1004" t="s">
        <v>15929</v>
      </c>
      <c r="I1004" t="s">
        <v>4600</v>
      </c>
      <c r="J1004" t="s">
        <v>5013</v>
      </c>
      <c r="K1004" t="s">
        <v>6952</v>
      </c>
      <c r="L1004" t="s">
        <v>5015</v>
      </c>
      <c r="M1004" t="s">
        <v>7357</v>
      </c>
      <c r="N1004" t="s">
        <v>7358</v>
      </c>
    </row>
    <row r="1005" spans="1:16">
      <c r="A1005" t="s">
        <v>1624</v>
      </c>
      <c r="B1005" t="s">
        <v>4677</v>
      </c>
      <c r="C1005" s="2">
        <v>29000000</v>
      </c>
      <c r="D1005" s="2">
        <v>119519402</v>
      </c>
      <c r="E1005" s="2">
        <v>187707495</v>
      </c>
      <c r="F1005">
        <v>11</v>
      </c>
      <c r="G1005">
        <v>18</v>
      </c>
      <c r="H1005" t="s">
        <v>15929</v>
      </c>
      <c r="I1005" t="s">
        <v>4600</v>
      </c>
      <c r="J1005" t="s">
        <v>5057</v>
      </c>
      <c r="K1005" t="s">
        <v>6354</v>
      </c>
      <c r="L1005" t="s">
        <v>4719</v>
      </c>
      <c r="M1005" t="s">
        <v>7371</v>
      </c>
      <c r="N1005" t="s">
        <v>7372</v>
      </c>
    </row>
    <row r="1006" spans="1:16">
      <c r="A1006" t="s">
        <v>1716</v>
      </c>
      <c r="B1006" t="e">
        <v>#N/A</v>
      </c>
      <c r="C1006" s="2">
        <v>26000000</v>
      </c>
      <c r="D1006" s="2">
        <v>109449237</v>
      </c>
      <c r="E1006" s="2">
        <v>177344230</v>
      </c>
      <c r="F1006">
        <v>8</v>
      </c>
      <c r="G1006">
        <v>19</v>
      </c>
      <c r="H1006" t="s">
        <v>15929</v>
      </c>
      <c r="I1006" t="e">
        <v>#N/A</v>
      </c>
      <c r="J1006" t="e">
        <v>#N/A</v>
      </c>
      <c r="K1006" t="e">
        <v>#N/A</v>
      </c>
      <c r="L1006" t="e">
        <v>#N/A</v>
      </c>
      <c r="M1006" t="e">
        <v>#N/A</v>
      </c>
      <c r="N1006" t="e">
        <v>#N/A</v>
      </c>
    </row>
    <row r="1007" spans="1:16">
      <c r="A1007" t="s">
        <v>2637</v>
      </c>
      <c r="B1007" t="s">
        <v>5023</v>
      </c>
      <c r="C1007" s="2">
        <v>13900000</v>
      </c>
      <c r="D1007" s="2">
        <v>83043761</v>
      </c>
      <c r="E1007" s="2">
        <v>177012173</v>
      </c>
      <c r="F1007">
        <v>12</v>
      </c>
      <c r="G1007">
        <v>9</v>
      </c>
      <c r="H1007" t="s">
        <v>15929</v>
      </c>
      <c r="I1007" t="s">
        <v>4682</v>
      </c>
      <c r="J1007" t="s">
        <v>4773</v>
      </c>
      <c r="K1007" t="s">
        <v>5140</v>
      </c>
      <c r="L1007" t="s">
        <v>5146</v>
      </c>
      <c r="M1007" t="s">
        <v>7388</v>
      </c>
      <c r="N1007" t="s">
        <v>7389</v>
      </c>
    </row>
    <row r="1008" spans="1:16">
      <c r="A1008" t="s">
        <v>124</v>
      </c>
      <c r="B1008" t="e">
        <v>#N/A</v>
      </c>
      <c r="C1008" s="2">
        <v>150000000</v>
      </c>
      <c r="D1008" s="2">
        <v>15900000</v>
      </c>
      <c r="E1008" s="2">
        <v>169698948</v>
      </c>
      <c r="F1008">
        <v>6</v>
      </c>
      <c r="G1008">
        <v>15</v>
      </c>
      <c r="H1008" t="s">
        <v>15929</v>
      </c>
      <c r="I1008" t="e">
        <v>#N/A</v>
      </c>
      <c r="J1008" t="e">
        <v>#N/A</v>
      </c>
      <c r="K1008" t="e">
        <v>#N/A</v>
      </c>
      <c r="L1008" t="e">
        <v>#N/A</v>
      </c>
      <c r="M1008" t="e">
        <v>#N/A</v>
      </c>
      <c r="N1008" t="e">
        <v>#N/A</v>
      </c>
    </row>
    <row r="1009" spans="1:14">
      <c r="A1009" t="s">
        <v>207</v>
      </c>
      <c r="B1009" t="s">
        <v>7347</v>
      </c>
      <c r="C1009" s="2">
        <v>120000000</v>
      </c>
      <c r="D1009" s="2">
        <v>35818913</v>
      </c>
      <c r="E1009" s="2">
        <v>163018913</v>
      </c>
      <c r="F1009">
        <v>7</v>
      </c>
      <c r="G1009">
        <v>22</v>
      </c>
      <c r="H1009" t="s">
        <v>15929</v>
      </c>
      <c r="I1009" t="s">
        <v>4600</v>
      </c>
      <c r="J1009" t="s">
        <v>5057</v>
      </c>
      <c r="K1009" t="s">
        <v>4609</v>
      </c>
      <c r="L1009" t="s">
        <v>5415</v>
      </c>
      <c r="M1009" t="s">
        <v>7530</v>
      </c>
      <c r="N1009" t="s">
        <v>7531</v>
      </c>
    </row>
    <row r="1010" spans="1:14">
      <c r="A1010" t="s">
        <v>335</v>
      </c>
      <c r="B1010" t="s">
        <v>4621</v>
      </c>
      <c r="C1010" s="2">
        <v>90000000</v>
      </c>
      <c r="D1010" s="2">
        <v>72708161</v>
      </c>
      <c r="E1010" s="2">
        <v>162753837</v>
      </c>
      <c r="F1010">
        <v>4</v>
      </c>
      <c r="G1010">
        <v>22</v>
      </c>
      <c r="H1010" t="s">
        <v>15929</v>
      </c>
      <c r="I1010" t="s">
        <v>4600</v>
      </c>
      <c r="J1010" t="s">
        <v>4800</v>
      </c>
      <c r="K1010" t="s">
        <v>5811</v>
      </c>
      <c r="L1010" t="s">
        <v>7424</v>
      </c>
      <c r="M1010" t="s">
        <v>7425</v>
      </c>
      <c r="N1010" t="s">
        <v>7426</v>
      </c>
    </row>
    <row r="1011" spans="1:14">
      <c r="A1011" t="s">
        <v>886</v>
      </c>
      <c r="B1011" t="s">
        <v>7347</v>
      </c>
      <c r="C1011" s="2">
        <v>50000000</v>
      </c>
      <c r="D1011" s="2">
        <v>75941727</v>
      </c>
      <c r="E1011" s="2">
        <v>161941727</v>
      </c>
      <c r="F1011">
        <v>3</v>
      </c>
      <c r="G1011">
        <v>18</v>
      </c>
      <c r="H1011" t="s">
        <v>15929</v>
      </c>
      <c r="I1011" t="s">
        <v>4635</v>
      </c>
      <c r="J1011">
        <v>0</v>
      </c>
      <c r="K1011">
        <v>0</v>
      </c>
      <c r="L1011">
        <v>0</v>
      </c>
      <c r="M1011">
        <v>0</v>
      </c>
      <c r="N1011">
        <v>0</v>
      </c>
    </row>
    <row r="1012" spans="1:14">
      <c r="A1012" t="s">
        <v>375</v>
      </c>
      <c r="B1012" t="s">
        <v>4695</v>
      </c>
      <c r="C1012" s="2">
        <v>85000000</v>
      </c>
      <c r="D1012" s="2">
        <v>57010853</v>
      </c>
      <c r="E1012" s="2">
        <v>161510853</v>
      </c>
      <c r="F1012">
        <v>12</v>
      </c>
      <c r="G1012">
        <v>9</v>
      </c>
      <c r="H1012" t="s">
        <v>15929</v>
      </c>
      <c r="I1012" t="s">
        <v>4600</v>
      </c>
      <c r="J1012" t="s">
        <v>6409</v>
      </c>
      <c r="K1012" t="s">
        <v>5140</v>
      </c>
      <c r="L1012" t="s">
        <v>7457</v>
      </c>
      <c r="M1012" t="s">
        <v>7458</v>
      </c>
      <c r="N1012" t="s">
        <v>7459</v>
      </c>
    </row>
    <row r="1013" spans="1:14">
      <c r="A1013" t="s">
        <v>1135</v>
      </c>
      <c r="B1013" t="s">
        <v>7419</v>
      </c>
      <c r="C1013" s="2">
        <v>40000000</v>
      </c>
      <c r="D1013" s="2">
        <v>74103820</v>
      </c>
      <c r="E1013" s="2">
        <v>158753820</v>
      </c>
      <c r="F1013">
        <v>4</v>
      </c>
      <c r="G1013">
        <v>1</v>
      </c>
      <c r="H1013" t="s">
        <v>15929</v>
      </c>
      <c r="I1013" t="s">
        <v>4682</v>
      </c>
      <c r="J1013" t="s">
        <v>4823</v>
      </c>
      <c r="K1013" t="s">
        <v>4936</v>
      </c>
      <c r="L1013" t="s">
        <v>7420</v>
      </c>
      <c r="M1013" t="s">
        <v>7421</v>
      </c>
      <c r="N1013" t="s">
        <v>7422</v>
      </c>
    </row>
    <row r="1014" spans="1:14">
      <c r="A1014" t="s">
        <v>1013</v>
      </c>
      <c r="B1014" t="s">
        <v>6635</v>
      </c>
      <c r="C1014" s="2">
        <v>45000000</v>
      </c>
      <c r="D1014" s="2">
        <v>82931301</v>
      </c>
      <c r="E1014" s="2">
        <v>155931301</v>
      </c>
      <c r="F1014">
        <v>5</v>
      </c>
      <c r="G1014">
        <v>13</v>
      </c>
      <c r="H1014" t="s">
        <v>15929</v>
      </c>
      <c r="I1014" t="s">
        <v>4600</v>
      </c>
      <c r="J1014" t="s">
        <v>4713</v>
      </c>
      <c r="K1014" t="s">
        <v>4690</v>
      </c>
      <c r="L1014" t="s">
        <v>5970</v>
      </c>
      <c r="M1014" t="s">
        <v>7391</v>
      </c>
      <c r="N1014" t="s">
        <v>7392</v>
      </c>
    </row>
    <row r="1015" spans="1:14">
      <c r="A1015" t="s">
        <v>3431</v>
      </c>
      <c r="B1015" t="s">
        <v>7220</v>
      </c>
      <c r="C1015" s="2">
        <v>5000000</v>
      </c>
      <c r="D1015" s="2">
        <v>87025093</v>
      </c>
      <c r="E1015" s="2">
        <v>152925093</v>
      </c>
      <c r="F1015">
        <v>10</v>
      </c>
      <c r="G1015">
        <v>28</v>
      </c>
      <c r="H1015" t="s">
        <v>15929</v>
      </c>
      <c r="I1015" t="s">
        <v>4682</v>
      </c>
      <c r="J1015" t="s">
        <v>5062</v>
      </c>
      <c r="K1015" t="s">
        <v>5656</v>
      </c>
      <c r="L1015" t="s">
        <v>6818</v>
      </c>
      <c r="M1015" t="s">
        <v>7385</v>
      </c>
      <c r="N1015" t="s">
        <v>7386</v>
      </c>
    </row>
    <row r="1016" spans="1:14">
      <c r="A1016" t="s">
        <v>2246</v>
      </c>
      <c r="B1016" t="s">
        <v>4977</v>
      </c>
      <c r="C1016" s="2">
        <v>18000000</v>
      </c>
      <c r="D1016" s="2">
        <v>75072454</v>
      </c>
      <c r="E1016" s="2">
        <v>144529078</v>
      </c>
      <c r="F1016">
        <v>9</v>
      </c>
      <c r="G1016">
        <v>9</v>
      </c>
      <c r="H1016" t="s">
        <v>15929</v>
      </c>
      <c r="I1016" t="s">
        <v>4600</v>
      </c>
      <c r="J1016" t="s">
        <v>4723</v>
      </c>
      <c r="K1016" t="s">
        <v>7415</v>
      </c>
      <c r="L1016" t="s">
        <v>5302</v>
      </c>
      <c r="M1016" t="s">
        <v>7416</v>
      </c>
      <c r="N1016" t="s">
        <v>7417</v>
      </c>
    </row>
    <row r="1017" spans="1:14">
      <c r="A1017" t="s">
        <v>895</v>
      </c>
      <c r="B1017" t="s">
        <v>4607</v>
      </c>
      <c r="C1017" s="2">
        <v>50000000</v>
      </c>
      <c r="D1017" s="2">
        <v>66010682</v>
      </c>
      <c r="E1017" s="2">
        <v>144110682</v>
      </c>
      <c r="F1017">
        <v>6</v>
      </c>
      <c r="G1017">
        <v>22</v>
      </c>
      <c r="H1017" t="s">
        <v>15929</v>
      </c>
      <c r="I1017" t="s">
        <v>4829</v>
      </c>
      <c r="J1017" t="s">
        <v>7436</v>
      </c>
      <c r="K1017" t="s">
        <v>5030</v>
      </c>
      <c r="L1017" t="s">
        <v>7437</v>
      </c>
      <c r="M1017" t="s">
        <v>4829</v>
      </c>
      <c r="N1017" t="s">
        <v>7438</v>
      </c>
    </row>
    <row r="1018" spans="1:14">
      <c r="A1018" t="s">
        <v>444</v>
      </c>
      <c r="B1018" t="s">
        <v>4695</v>
      </c>
      <c r="C1018" s="2">
        <v>80000000</v>
      </c>
      <c r="D1018" s="2">
        <v>45575336</v>
      </c>
      <c r="E1018" s="2">
        <v>141475336</v>
      </c>
      <c r="F1018">
        <v>10</v>
      </c>
      <c r="G1018">
        <v>28</v>
      </c>
      <c r="H1018" t="s">
        <v>15929</v>
      </c>
      <c r="I1018" t="s">
        <v>4635</v>
      </c>
      <c r="J1018">
        <v>0</v>
      </c>
      <c r="K1018">
        <v>0</v>
      </c>
      <c r="L1018">
        <v>0</v>
      </c>
      <c r="M1018">
        <v>0</v>
      </c>
      <c r="N1018">
        <v>0</v>
      </c>
    </row>
    <row r="1019" spans="1:14">
      <c r="A1019" t="s">
        <v>683</v>
      </c>
      <c r="B1019" t="s">
        <v>4677</v>
      </c>
      <c r="C1019" s="2">
        <v>60000000</v>
      </c>
      <c r="D1019" s="2">
        <v>82571173</v>
      </c>
      <c r="E1019" s="2">
        <v>135015330</v>
      </c>
      <c r="F1019">
        <v>12</v>
      </c>
      <c r="G1019">
        <v>21</v>
      </c>
      <c r="H1019" t="s">
        <v>15929</v>
      </c>
      <c r="I1019" t="s">
        <v>4614</v>
      </c>
      <c r="J1019" t="s">
        <v>4935</v>
      </c>
      <c r="K1019" t="s">
        <v>5994</v>
      </c>
      <c r="L1019" t="s">
        <v>5337</v>
      </c>
      <c r="M1019" t="s">
        <v>7398</v>
      </c>
      <c r="N1019" t="s">
        <v>7399</v>
      </c>
    </row>
    <row r="1020" spans="1:14">
      <c r="A1020" t="s">
        <v>505</v>
      </c>
      <c r="B1020" t="s">
        <v>4621</v>
      </c>
      <c r="C1020" s="2">
        <v>75000000</v>
      </c>
      <c r="D1020" s="2">
        <v>47379090</v>
      </c>
      <c r="E1020" s="2">
        <v>131492772</v>
      </c>
      <c r="F1020">
        <v>12</v>
      </c>
      <c r="G1020">
        <v>23</v>
      </c>
      <c r="H1020" t="s">
        <v>15929</v>
      </c>
      <c r="I1020" t="s">
        <v>4635</v>
      </c>
      <c r="J1020">
        <v>0</v>
      </c>
      <c r="K1020">
        <v>0</v>
      </c>
      <c r="L1020">
        <v>0</v>
      </c>
      <c r="M1020">
        <v>0</v>
      </c>
      <c r="N1020">
        <v>0</v>
      </c>
    </row>
    <row r="1021" spans="1:14">
      <c r="A1021" t="s">
        <v>439</v>
      </c>
      <c r="B1021" t="s">
        <v>4695</v>
      </c>
      <c r="C1021" s="2">
        <v>80000000</v>
      </c>
      <c r="D1021" s="2">
        <v>63313159</v>
      </c>
      <c r="E1021" s="2">
        <v>131159306</v>
      </c>
      <c r="F1021">
        <v>6</v>
      </c>
      <c r="G1021">
        <v>24</v>
      </c>
      <c r="H1021" t="s">
        <v>15929</v>
      </c>
      <c r="I1021" t="s">
        <v>4600</v>
      </c>
      <c r="J1021" t="s">
        <v>4615</v>
      </c>
      <c r="K1021" t="s">
        <v>6252</v>
      </c>
      <c r="L1021" t="s">
        <v>6178</v>
      </c>
      <c r="M1021" t="s">
        <v>7443</v>
      </c>
      <c r="N1021" t="s">
        <v>7444</v>
      </c>
    </row>
    <row r="1022" spans="1:14">
      <c r="A1022" t="s">
        <v>3709</v>
      </c>
      <c r="B1022" t="e">
        <v>#N/A</v>
      </c>
      <c r="C1022" s="2">
        <v>3400000</v>
      </c>
      <c r="D1022" s="2">
        <v>77437223</v>
      </c>
      <c r="E1022" s="2">
        <v>129437223</v>
      </c>
      <c r="F1022">
        <v>6</v>
      </c>
      <c r="G1022">
        <v>24</v>
      </c>
      <c r="H1022" t="s">
        <v>15929</v>
      </c>
      <c r="I1022" t="e">
        <v>#N/A</v>
      </c>
      <c r="J1022" t="e">
        <v>#N/A</v>
      </c>
      <c r="K1022" t="e">
        <v>#N/A</v>
      </c>
      <c r="L1022" t="e">
        <v>#N/A</v>
      </c>
      <c r="M1022" t="e">
        <v>#N/A</v>
      </c>
      <c r="N1022" t="e">
        <v>#N/A</v>
      </c>
    </row>
    <row r="1023" spans="1:14">
      <c r="A1023" t="s">
        <v>1658</v>
      </c>
      <c r="B1023" t="s">
        <v>5023</v>
      </c>
      <c r="C1023" s="2">
        <v>28000000</v>
      </c>
      <c r="D1023" s="2">
        <v>38372662</v>
      </c>
      <c r="E1023" s="2">
        <v>126549607</v>
      </c>
      <c r="F1023">
        <v>11</v>
      </c>
      <c r="G1023">
        <v>11</v>
      </c>
      <c r="H1023" t="s">
        <v>15929</v>
      </c>
      <c r="I1023" t="s">
        <v>4829</v>
      </c>
      <c r="J1023" t="s">
        <v>4942</v>
      </c>
      <c r="K1023" t="s">
        <v>5030</v>
      </c>
      <c r="L1023" t="s">
        <v>7524</v>
      </c>
      <c r="M1023" t="s">
        <v>4829</v>
      </c>
      <c r="N1023" t="s">
        <v>7525</v>
      </c>
    </row>
    <row r="1024" spans="1:14">
      <c r="A1024" t="s">
        <v>1781</v>
      </c>
      <c r="B1024" t="s">
        <v>4677</v>
      </c>
      <c r="C1024" s="2">
        <v>25000000</v>
      </c>
      <c r="D1024" s="2">
        <v>51100486</v>
      </c>
      <c r="E1024" s="2">
        <v>123100486</v>
      </c>
      <c r="F1024">
        <v>1</v>
      </c>
      <c r="G1024">
        <v>28</v>
      </c>
      <c r="H1024" t="s">
        <v>15929</v>
      </c>
      <c r="I1024" t="s">
        <v>4682</v>
      </c>
      <c r="J1024" t="s">
        <v>4713</v>
      </c>
      <c r="K1024" t="s">
        <v>5301</v>
      </c>
      <c r="L1024" t="s">
        <v>7478</v>
      </c>
      <c r="M1024" t="s">
        <v>7479</v>
      </c>
      <c r="N1024" t="s">
        <v>7480</v>
      </c>
    </row>
    <row r="1025" spans="1:14">
      <c r="A1025" t="s">
        <v>132</v>
      </c>
      <c r="B1025" t="s">
        <v>4660</v>
      </c>
      <c r="C1025" s="2">
        <v>145000000</v>
      </c>
      <c r="D1025" s="2">
        <v>68671925</v>
      </c>
      <c r="E1025" s="2">
        <v>121671925</v>
      </c>
      <c r="F1025">
        <v>4</v>
      </c>
      <c r="G1025">
        <v>8</v>
      </c>
      <c r="H1025" t="s">
        <v>15929</v>
      </c>
      <c r="I1025" t="s">
        <v>4635</v>
      </c>
      <c r="J1025">
        <v>0</v>
      </c>
      <c r="K1025">
        <v>0</v>
      </c>
      <c r="L1025">
        <v>0</v>
      </c>
      <c r="M1025">
        <v>0</v>
      </c>
      <c r="N1025">
        <v>0</v>
      </c>
    </row>
    <row r="1026" spans="1:14">
      <c r="A1026" t="s">
        <v>1528</v>
      </c>
      <c r="B1026" t="e">
        <v>#N/A</v>
      </c>
      <c r="C1026" s="2">
        <v>30000000</v>
      </c>
      <c r="D1026" s="2">
        <v>53359111</v>
      </c>
      <c r="E1026" s="2">
        <v>114770654</v>
      </c>
      <c r="F1026">
        <v>9</v>
      </c>
      <c r="G1026">
        <v>16</v>
      </c>
      <c r="H1026" t="s">
        <v>15929</v>
      </c>
      <c r="I1026" t="e">
        <v>#N/A</v>
      </c>
      <c r="J1026" t="e">
        <v>#N/A</v>
      </c>
      <c r="K1026" t="e">
        <v>#N/A</v>
      </c>
      <c r="L1026" t="e">
        <v>#N/A</v>
      </c>
      <c r="M1026" t="e">
        <v>#N/A</v>
      </c>
      <c r="N1026" t="e">
        <v>#N/A</v>
      </c>
    </row>
    <row r="1027" spans="1:14">
      <c r="A1027" t="s">
        <v>839</v>
      </c>
      <c r="B1027" t="s">
        <v>4628</v>
      </c>
      <c r="C1027" s="2">
        <v>53000000</v>
      </c>
      <c r="D1027" s="2">
        <v>80270227</v>
      </c>
      <c r="E1027" s="2">
        <v>109848461</v>
      </c>
      <c r="F1027">
        <v>8</v>
      </c>
      <c r="G1027">
        <v>5</v>
      </c>
      <c r="H1027" t="s">
        <v>15929</v>
      </c>
      <c r="I1027" t="s">
        <v>4600</v>
      </c>
      <c r="J1027" t="s">
        <v>4637</v>
      </c>
      <c r="K1027" t="s">
        <v>5652</v>
      </c>
      <c r="L1027" t="s">
        <v>7401</v>
      </c>
      <c r="M1027" t="s">
        <v>7402</v>
      </c>
      <c r="N1027" t="s">
        <v>7403</v>
      </c>
    </row>
    <row r="1028" spans="1:14">
      <c r="A1028" t="s">
        <v>2319</v>
      </c>
      <c r="B1028" t="s">
        <v>4756</v>
      </c>
      <c r="C1028" s="2">
        <v>17500000</v>
      </c>
      <c r="D1028" s="2">
        <v>51386611</v>
      </c>
      <c r="E1028" s="2">
        <v>109843390</v>
      </c>
      <c r="F1028">
        <v>12</v>
      </c>
      <c r="G1028">
        <v>16</v>
      </c>
      <c r="H1028" t="s">
        <v>15929</v>
      </c>
      <c r="I1028" t="s">
        <v>4614</v>
      </c>
      <c r="J1028" t="s">
        <v>5845</v>
      </c>
      <c r="K1028" t="s">
        <v>4623</v>
      </c>
      <c r="L1028" t="s">
        <v>7474</v>
      </c>
      <c r="M1028" t="s">
        <v>7475</v>
      </c>
      <c r="N1028" t="s">
        <v>7476</v>
      </c>
    </row>
    <row r="1029" spans="1:14">
      <c r="A1029" t="s">
        <v>2233</v>
      </c>
      <c r="B1029" t="e">
        <v>#N/A</v>
      </c>
      <c r="C1029" s="2">
        <v>18500000</v>
      </c>
      <c r="D1029" s="2">
        <v>65233369</v>
      </c>
      <c r="E1029" s="2">
        <v>109175673</v>
      </c>
      <c r="F1029">
        <v>4</v>
      </c>
      <c r="G1029">
        <v>15</v>
      </c>
      <c r="H1029" t="s">
        <v>15929</v>
      </c>
      <c r="I1029" t="e">
        <v>#N/A</v>
      </c>
      <c r="J1029" t="e">
        <v>#N/A</v>
      </c>
      <c r="K1029" t="e">
        <v>#N/A</v>
      </c>
      <c r="L1029" t="e">
        <v>#N/A</v>
      </c>
      <c r="M1029" t="e">
        <v>#N/A</v>
      </c>
      <c r="N1029" t="e">
        <v>#N/A</v>
      </c>
    </row>
    <row r="1030" spans="1:14">
      <c r="A1030" t="s">
        <v>448</v>
      </c>
      <c r="B1030" t="s">
        <v>7419</v>
      </c>
      <c r="C1030" s="2">
        <v>80000000</v>
      </c>
      <c r="D1030" s="2">
        <v>37899638</v>
      </c>
      <c r="E1030" s="2">
        <v>105299638</v>
      </c>
      <c r="F1030">
        <v>8</v>
      </c>
      <c r="G1030">
        <v>26</v>
      </c>
      <c r="H1030" t="s">
        <v>15929</v>
      </c>
      <c r="I1030" t="s">
        <v>4635</v>
      </c>
      <c r="J1030">
        <v>0</v>
      </c>
      <c r="K1030">
        <v>0</v>
      </c>
      <c r="L1030">
        <v>0</v>
      </c>
      <c r="M1030">
        <v>0</v>
      </c>
      <c r="N1030">
        <v>0</v>
      </c>
    </row>
    <row r="1031" spans="1:14">
      <c r="A1031" t="s">
        <v>350</v>
      </c>
      <c r="B1031" t="s">
        <v>4621</v>
      </c>
      <c r="C1031" s="2">
        <v>88000000</v>
      </c>
      <c r="D1031" s="2">
        <v>61649911</v>
      </c>
      <c r="E1031" s="2">
        <v>105021488</v>
      </c>
      <c r="F1031">
        <v>6</v>
      </c>
      <c r="G1031">
        <v>3</v>
      </c>
      <c r="H1031" t="s">
        <v>15929</v>
      </c>
      <c r="I1031" t="s">
        <v>4635</v>
      </c>
      <c r="J1031">
        <v>0</v>
      </c>
      <c r="K1031">
        <v>0</v>
      </c>
      <c r="L1031">
        <v>0</v>
      </c>
      <c r="M1031">
        <v>0</v>
      </c>
      <c r="N1031">
        <v>0</v>
      </c>
    </row>
    <row r="1032" spans="1:14">
      <c r="A1032" t="s">
        <v>1030</v>
      </c>
      <c r="B1032" t="s">
        <v>4607</v>
      </c>
      <c r="C1032" s="2">
        <v>45000000</v>
      </c>
      <c r="D1032" s="2">
        <v>51019112</v>
      </c>
      <c r="E1032" s="2">
        <v>102746214</v>
      </c>
      <c r="F1032">
        <v>4</v>
      </c>
      <c r="G1032">
        <v>29</v>
      </c>
      <c r="H1032" t="s">
        <v>15929</v>
      </c>
      <c r="I1032" t="s">
        <v>4614</v>
      </c>
      <c r="J1032" t="s">
        <v>4806</v>
      </c>
      <c r="K1032" t="s">
        <v>5673</v>
      </c>
      <c r="L1032" t="s">
        <v>7482</v>
      </c>
      <c r="M1032" t="s">
        <v>7483</v>
      </c>
      <c r="N1032" t="s">
        <v>7484</v>
      </c>
    </row>
    <row r="1033" spans="1:14">
      <c r="A1033" t="s">
        <v>1325</v>
      </c>
      <c r="B1033" t="s">
        <v>4695</v>
      </c>
      <c r="C1033" s="2">
        <v>35000000</v>
      </c>
      <c r="D1033" s="2">
        <v>68915888</v>
      </c>
      <c r="E1033" s="2">
        <v>102115888</v>
      </c>
      <c r="F1033">
        <v>3</v>
      </c>
      <c r="G1033">
        <v>25</v>
      </c>
      <c r="H1033" t="s">
        <v>15929</v>
      </c>
      <c r="I1033" t="s">
        <v>4600</v>
      </c>
      <c r="J1033" t="s">
        <v>4846</v>
      </c>
      <c r="K1033" t="s">
        <v>5174</v>
      </c>
      <c r="L1033" t="s">
        <v>7428</v>
      </c>
      <c r="M1033" t="s">
        <v>7429</v>
      </c>
      <c r="N1033" t="s">
        <v>7430</v>
      </c>
    </row>
    <row r="1034" spans="1:14">
      <c r="A1034" t="s">
        <v>2113</v>
      </c>
      <c r="B1034" t="e">
        <v>#N/A</v>
      </c>
      <c r="C1034" s="2">
        <v>20000000</v>
      </c>
      <c r="D1034" s="2">
        <v>17104669</v>
      </c>
      <c r="E1034" s="2">
        <v>102034104</v>
      </c>
      <c r="F1034">
        <v>4</v>
      </c>
      <c r="G1034">
        <v>8</v>
      </c>
      <c r="H1034" t="s">
        <v>15929</v>
      </c>
      <c r="I1034" t="e">
        <v>#N/A</v>
      </c>
      <c r="J1034" t="e">
        <v>#N/A</v>
      </c>
      <c r="K1034" t="e">
        <v>#N/A</v>
      </c>
      <c r="L1034" t="e">
        <v>#N/A</v>
      </c>
      <c r="M1034" t="e">
        <v>#N/A</v>
      </c>
      <c r="N1034" t="e">
        <v>#N/A</v>
      </c>
    </row>
    <row r="1035" spans="1:14">
      <c r="A1035" t="s">
        <v>710</v>
      </c>
      <c r="B1035" t="s">
        <v>4628</v>
      </c>
      <c r="C1035" s="2">
        <v>60000000</v>
      </c>
      <c r="D1035" s="2">
        <v>48478006</v>
      </c>
      <c r="E1035" s="2">
        <v>101382396</v>
      </c>
      <c r="F1035">
        <v>3</v>
      </c>
      <c r="G1035">
        <v>24</v>
      </c>
      <c r="H1035" t="s">
        <v>15929</v>
      </c>
      <c r="I1035" t="s">
        <v>4600</v>
      </c>
      <c r="J1035" t="s">
        <v>4744</v>
      </c>
      <c r="K1035" t="s">
        <v>4684</v>
      </c>
      <c r="L1035" t="s">
        <v>7494</v>
      </c>
      <c r="M1035" t="s">
        <v>7495</v>
      </c>
      <c r="N1035" t="s">
        <v>7496</v>
      </c>
    </row>
    <row r="1036" spans="1:14">
      <c r="A1036" t="s">
        <v>2972</v>
      </c>
      <c r="B1036" t="s">
        <v>7220</v>
      </c>
      <c r="C1036" s="2">
        <v>7303082</v>
      </c>
      <c r="D1036" s="2">
        <v>55334418</v>
      </c>
      <c r="E1036" s="2">
        <v>101173038</v>
      </c>
      <c r="F1036">
        <v>5</v>
      </c>
      <c r="G1036">
        <v>6</v>
      </c>
      <c r="H1036" t="s">
        <v>15929</v>
      </c>
      <c r="I1036" t="s">
        <v>4635</v>
      </c>
      <c r="J1036">
        <v>0</v>
      </c>
      <c r="K1036">
        <v>0</v>
      </c>
      <c r="L1036">
        <v>0</v>
      </c>
      <c r="M1036">
        <v>0</v>
      </c>
      <c r="N1036">
        <v>0</v>
      </c>
    </row>
    <row r="1037" spans="1:14">
      <c r="A1037" t="s">
        <v>757</v>
      </c>
      <c r="B1037" t="s">
        <v>7347</v>
      </c>
      <c r="C1037" s="2">
        <v>58000000</v>
      </c>
      <c r="D1037" s="2">
        <v>48318130</v>
      </c>
      <c r="E1037" s="2">
        <v>100687083</v>
      </c>
      <c r="F1037">
        <v>9</v>
      </c>
      <c r="G1037">
        <v>16</v>
      </c>
      <c r="H1037" t="s">
        <v>15929</v>
      </c>
      <c r="I1037" t="s">
        <v>4635</v>
      </c>
      <c r="J1037">
        <v>0</v>
      </c>
      <c r="K1037">
        <v>0</v>
      </c>
      <c r="L1037">
        <v>0</v>
      </c>
      <c r="M1037">
        <v>0</v>
      </c>
      <c r="N1037">
        <v>0</v>
      </c>
    </row>
    <row r="1038" spans="1:14">
      <c r="A1038" t="s">
        <v>2028</v>
      </c>
      <c r="B1038" t="s">
        <v>6856</v>
      </c>
      <c r="C1038" s="2">
        <v>20000000</v>
      </c>
      <c r="D1038" s="2">
        <v>82674398</v>
      </c>
      <c r="E1038" s="2">
        <v>98114471</v>
      </c>
      <c r="F1038">
        <v>1</v>
      </c>
      <c r="G1038">
        <v>21</v>
      </c>
      <c r="H1038" t="s">
        <v>15929</v>
      </c>
      <c r="I1038" t="s">
        <v>4614</v>
      </c>
      <c r="J1038" t="s">
        <v>4738</v>
      </c>
      <c r="K1038" t="s">
        <v>4898</v>
      </c>
      <c r="L1038" t="s">
        <v>7394</v>
      </c>
      <c r="M1038" t="s">
        <v>7395</v>
      </c>
      <c r="N1038" t="s">
        <v>7396</v>
      </c>
    </row>
    <row r="1039" spans="1:14">
      <c r="A1039" t="s">
        <v>531</v>
      </c>
      <c r="B1039" t="s">
        <v>4621</v>
      </c>
      <c r="C1039" s="2">
        <v>72000000</v>
      </c>
      <c r="D1039" s="2">
        <v>62647540</v>
      </c>
      <c r="E1039" s="2">
        <v>96947540</v>
      </c>
      <c r="F1039">
        <v>11</v>
      </c>
      <c r="G1039">
        <v>4</v>
      </c>
      <c r="H1039" t="s">
        <v>15929</v>
      </c>
      <c r="I1039" t="s">
        <v>4682</v>
      </c>
      <c r="J1039" t="s">
        <v>4833</v>
      </c>
      <c r="K1039" t="s">
        <v>7446</v>
      </c>
      <c r="L1039" t="s">
        <v>5046</v>
      </c>
      <c r="M1039" t="s">
        <v>7447</v>
      </c>
      <c r="N1039" t="s">
        <v>7448</v>
      </c>
    </row>
    <row r="1040" spans="1:14">
      <c r="A1040" t="s">
        <v>1724</v>
      </c>
      <c r="B1040" t="s">
        <v>7347</v>
      </c>
      <c r="C1040" s="2">
        <v>26000000</v>
      </c>
      <c r="D1040" s="2">
        <v>57891803</v>
      </c>
      <c r="E1040" s="2">
        <v>95555805</v>
      </c>
      <c r="F1040">
        <v>8</v>
      </c>
      <c r="G1040">
        <v>19</v>
      </c>
      <c r="H1040" t="s">
        <v>15929</v>
      </c>
      <c r="I1040" t="s">
        <v>4600</v>
      </c>
      <c r="J1040" t="s">
        <v>4877</v>
      </c>
      <c r="K1040" t="s">
        <v>7453</v>
      </c>
      <c r="L1040" t="s">
        <v>5657</v>
      </c>
      <c r="M1040" t="s">
        <v>7454</v>
      </c>
      <c r="N1040" t="s">
        <v>7455</v>
      </c>
    </row>
    <row r="1041" spans="1:14">
      <c r="A1041" t="s">
        <v>504</v>
      </c>
      <c r="B1041" t="s">
        <v>5962</v>
      </c>
      <c r="C1041" s="2">
        <v>75000000</v>
      </c>
      <c r="D1041" s="2">
        <v>55849401</v>
      </c>
      <c r="E1041" s="2">
        <v>94944017</v>
      </c>
      <c r="F1041">
        <v>3</v>
      </c>
      <c r="G1041">
        <v>4</v>
      </c>
      <c r="H1041" t="s">
        <v>15929</v>
      </c>
      <c r="I1041" t="s">
        <v>4600</v>
      </c>
      <c r="J1041" t="s">
        <v>4962</v>
      </c>
      <c r="K1041" t="s">
        <v>4708</v>
      </c>
      <c r="L1041" t="s">
        <v>6216</v>
      </c>
      <c r="M1041" t="s">
        <v>7469</v>
      </c>
      <c r="N1041" t="s">
        <v>7470</v>
      </c>
    </row>
    <row r="1042" spans="1:14">
      <c r="A1042" t="s">
        <v>1537</v>
      </c>
      <c r="B1042" t="s">
        <v>4628</v>
      </c>
      <c r="C1042" s="2">
        <v>30000000</v>
      </c>
      <c r="D1042" s="2">
        <v>49772522</v>
      </c>
      <c r="E1042" s="2">
        <v>93772522</v>
      </c>
      <c r="F1042">
        <v>1</v>
      </c>
      <c r="G1042">
        <v>14</v>
      </c>
      <c r="H1042" t="s">
        <v>15929</v>
      </c>
      <c r="I1042" t="s">
        <v>4614</v>
      </c>
      <c r="J1042" t="s">
        <v>4615</v>
      </c>
      <c r="K1042" t="s">
        <v>4898</v>
      </c>
      <c r="L1042" t="s">
        <v>6880</v>
      </c>
      <c r="M1042" t="s">
        <v>7491</v>
      </c>
      <c r="N1042" t="s">
        <v>7492</v>
      </c>
    </row>
    <row r="1043" spans="1:14">
      <c r="A1043" t="s">
        <v>2644</v>
      </c>
      <c r="B1043" t="e">
        <v>#N/A</v>
      </c>
      <c r="C1043" s="2">
        <v>13500000</v>
      </c>
      <c r="D1043" s="2">
        <v>5501940</v>
      </c>
      <c r="E1043" s="2">
        <v>93631744</v>
      </c>
      <c r="F1043">
        <v>2</v>
      </c>
      <c r="G1043">
        <v>18</v>
      </c>
      <c r="H1043" t="s">
        <v>15929</v>
      </c>
      <c r="I1043" t="e">
        <v>#N/A</v>
      </c>
      <c r="J1043" t="e">
        <v>#N/A</v>
      </c>
      <c r="K1043" t="e">
        <v>#N/A</v>
      </c>
      <c r="L1043" t="e">
        <v>#N/A</v>
      </c>
      <c r="M1043" t="e">
        <v>#N/A</v>
      </c>
      <c r="N1043" t="e">
        <v>#N/A</v>
      </c>
    </row>
    <row r="1044" spans="1:14">
      <c r="A1044" t="s">
        <v>905</v>
      </c>
      <c r="B1044" t="s">
        <v>4628</v>
      </c>
      <c r="C1044" s="2">
        <v>50000000</v>
      </c>
      <c r="D1044" s="2">
        <v>50824620</v>
      </c>
      <c r="E1044" s="2">
        <v>92690959</v>
      </c>
      <c r="F1044">
        <v>11</v>
      </c>
      <c r="G1044">
        <v>23</v>
      </c>
      <c r="H1044" t="s">
        <v>15929</v>
      </c>
      <c r="I1044" t="s">
        <v>4682</v>
      </c>
      <c r="J1044" t="s">
        <v>4800</v>
      </c>
      <c r="K1044" t="s">
        <v>5120</v>
      </c>
      <c r="L1044" t="s">
        <v>7486</v>
      </c>
      <c r="M1044" t="s">
        <v>7487</v>
      </c>
      <c r="N1044" t="s">
        <v>7488</v>
      </c>
    </row>
    <row r="1045" spans="1:14">
      <c r="A1045" t="s">
        <v>1509</v>
      </c>
      <c r="B1045" t="s">
        <v>4660</v>
      </c>
      <c r="C1045" s="2">
        <v>30000000</v>
      </c>
      <c r="D1045" s="2">
        <v>74494381</v>
      </c>
      <c r="E1045" s="2">
        <v>92494381</v>
      </c>
      <c r="F1045">
        <v>8</v>
      </c>
      <c r="G1045">
        <v>12</v>
      </c>
      <c r="H1045" t="s">
        <v>15929</v>
      </c>
      <c r="I1045" t="s">
        <v>4635</v>
      </c>
      <c r="J1045">
        <v>0</v>
      </c>
      <c r="K1045">
        <v>0</v>
      </c>
      <c r="L1045">
        <v>0</v>
      </c>
      <c r="M1045">
        <v>0</v>
      </c>
      <c r="N1045">
        <v>0</v>
      </c>
    </row>
    <row r="1046" spans="1:14">
      <c r="A1046" t="s">
        <v>2249</v>
      </c>
      <c r="B1046" t="s">
        <v>4677</v>
      </c>
      <c r="C1046" s="2">
        <v>18000000</v>
      </c>
      <c r="D1046" s="2">
        <v>60062868</v>
      </c>
      <c r="E1046" s="2">
        <v>92357499</v>
      </c>
      <c r="F1046">
        <v>12</v>
      </c>
      <c r="G1046">
        <v>16</v>
      </c>
      <c r="H1046" t="s">
        <v>15929</v>
      </c>
      <c r="I1046" t="s">
        <v>4600</v>
      </c>
      <c r="J1046" t="s">
        <v>5184</v>
      </c>
      <c r="K1046" t="s">
        <v>5126</v>
      </c>
      <c r="L1046" t="s">
        <v>7450</v>
      </c>
      <c r="M1046" t="s">
        <v>7450</v>
      </c>
      <c r="N1046" t="s">
        <v>7451</v>
      </c>
    </row>
    <row r="1047" spans="1:14">
      <c r="A1047" t="s">
        <v>1164</v>
      </c>
      <c r="B1047" t="s">
        <v>4621</v>
      </c>
      <c r="C1047" s="2">
        <v>40000000</v>
      </c>
      <c r="D1047" s="2">
        <v>47907715</v>
      </c>
      <c r="E1047" s="2">
        <v>92256918</v>
      </c>
      <c r="F1047">
        <v>8</v>
      </c>
      <c r="G1047">
        <v>12</v>
      </c>
      <c r="H1047" t="s">
        <v>15929</v>
      </c>
      <c r="I1047" t="s">
        <v>4600</v>
      </c>
      <c r="J1047" t="s">
        <v>4637</v>
      </c>
      <c r="K1047" t="s">
        <v>5826</v>
      </c>
      <c r="L1047" t="s">
        <v>7498</v>
      </c>
      <c r="M1047" t="s">
        <v>5416</v>
      </c>
      <c r="N1047" t="s">
        <v>7499</v>
      </c>
    </row>
    <row r="1048" spans="1:14">
      <c r="A1048" t="s">
        <v>2888</v>
      </c>
      <c r="B1048" t="s">
        <v>4621</v>
      </c>
      <c r="C1048" s="2">
        <v>10000000</v>
      </c>
      <c r="D1048" s="2">
        <v>56094360</v>
      </c>
      <c r="E1048" s="2">
        <v>92094360</v>
      </c>
      <c r="F1048">
        <v>1</v>
      </c>
      <c r="G1048">
        <v>7</v>
      </c>
      <c r="H1048" t="s">
        <v>15929</v>
      </c>
      <c r="I1048" t="s">
        <v>4600</v>
      </c>
      <c r="J1048" t="s">
        <v>4713</v>
      </c>
      <c r="K1048" t="s">
        <v>6364</v>
      </c>
      <c r="L1048" t="s">
        <v>7461</v>
      </c>
      <c r="M1048" t="s">
        <v>7462</v>
      </c>
      <c r="N1048" t="s">
        <v>7463</v>
      </c>
    </row>
    <row r="1049" spans="1:14">
      <c r="A1049" t="s">
        <v>1453</v>
      </c>
      <c r="B1049" t="e">
        <v>#N/A</v>
      </c>
      <c r="C1049" s="2">
        <v>32000000</v>
      </c>
      <c r="D1049" s="2">
        <v>43095856</v>
      </c>
      <c r="E1049" s="2">
        <v>88978458</v>
      </c>
      <c r="F1049">
        <v>9</v>
      </c>
      <c r="G1049">
        <v>2</v>
      </c>
      <c r="H1049" t="s">
        <v>15929</v>
      </c>
      <c r="I1049" t="e">
        <v>#N/A</v>
      </c>
      <c r="J1049" t="e">
        <v>#N/A</v>
      </c>
      <c r="K1049" t="e">
        <v>#N/A</v>
      </c>
      <c r="L1049" t="e">
        <v>#N/A</v>
      </c>
      <c r="M1049" t="e">
        <v>#N/A</v>
      </c>
      <c r="N1049" t="e">
        <v>#N/A</v>
      </c>
    </row>
    <row r="1050" spans="1:14">
      <c r="A1050" t="s">
        <v>2494</v>
      </c>
      <c r="B1050" t="e">
        <v>#N/A</v>
      </c>
      <c r="C1050" s="2">
        <v>15000000</v>
      </c>
      <c r="D1050" s="2">
        <v>23089926</v>
      </c>
      <c r="E1050" s="2">
        <v>87989926</v>
      </c>
      <c r="F1050">
        <v>12</v>
      </c>
      <c r="G1050">
        <v>28</v>
      </c>
      <c r="H1050" t="s">
        <v>15929</v>
      </c>
      <c r="I1050" t="e">
        <v>#N/A</v>
      </c>
      <c r="J1050" t="e">
        <v>#N/A</v>
      </c>
      <c r="K1050" t="e">
        <v>#N/A</v>
      </c>
      <c r="L1050" t="e">
        <v>#N/A</v>
      </c>
      <c r="M1050" t="e">
        <v>#N/A</v>
      </c>
      <c r="N1050" t="e">
        <v>#N/A</v>
      </c>
    </row>
    <row r="1051" spans="1:14">
      <c r="A1051" t="s">
        <v>1746</v>
      </c>
      <c r="B1051" t="s">
        <v>5023</v>
      </c>
      <c r="C1051" s="2">
        <v>25500000</v>
      </c>
      <c r="D1051" s="2">
        <v>33579798</v>
      </c>
      <c r="E1051" s="2">
        <v>86301599</v>
      </c>
      <c r="F1051">
        <v>8</v>
      </c>
      <c r="G1051">
        <v>31</v>
      </c>
      <c r="H1051" t="s">
        <v>15929</v>
      </c>
      <c r="I1051" t="s">
        <v>4635</v>
      </c>
      <c r="J1051">
        <v>0</v>
      </c>
      <c r="K1051">
        <v>0</v>
      </c>
      <c r="L1051">
        <v>0</v>
      </c>
      <c r="M1051">
        <v>0</v>
      </c>
      <c r="N1051">
        <v>0</v>
      </c>
    </row>
    <row r="1052" spans="1:14">
      <c r="A1052" t="s">
        <v>1328</v>
      </c>
      <c r="B1052" t="s">
        <v>4607</v>
      </c>
      <c r="C1052" s="2">
        <v>35000000</v>
      </c>
      <c r="D1052" s="2">
        <v>63939454</v>
      </c>
      <c r="E1052" s="2">
        <v>83109359</v>
      </c>
      <c r="F1052">
        <v>7</v>
      </c>
      <c r="G1052">
        <v>29</v>
      </c>
      <c r="H1052" t="s">
        <v>15929</v>
      </c>
      <c r="I1052" t="s">
        <v>4614</v>
      </c>
      <c r="J1052" t="s">
        <v>4763</v>
      </c>
      <c r="K1052" t="s">
        <v>5994</v>
      </c>
      <c r="L1052" t="s">
        <v>5473</v>
      </c>
      <c r="M1052" t="s">
        <v>7440</v>
      </c>
      <c r="N1052" t="s">
        <v>7441</v>
      </c>
    </row>
    <row r="1053" spans="1:14">
      <c r="A1053" t="s">
        <v>514</v>
      </c>
      <c r="B1053" t="s">
        <v>6069</v>
      </c>
      <c r="C1053" s="2">
        <v>75000000</v>
      </c>
      <c r="D1053" s="2">
        <v>34636443</v>
      </c>
      <c r="E1053" s="2">
        <v>77636443</v>
      </c>
      <c r="F1053">
        <v>3</v>
      </c>
      <c r="G1053">
        <v>11</v>
      </c>
      <c r="H1053" t="s">
        <v>15929</v>
      </c>
      <c r="I1053" t="s">
        <v>4682</v>
      </c>
      <c r="J1053" t="s">
        <v>5013</v>
      </c>
      <c r="K1053" t="s">
        <v>5728</v>
      </c>
      <c r="L1053" t="s">
        <v>7538</v>
      </c>
      <c r="M1053" t="s">
        <v>7539</v>
      </c>
      <c r="N1053" t="s">
        <v>7540</v>
      </c>
    </row>
    <row r="1054" spans="1:14">
      <c r="A1054" t="s">
        <v>1018</v>
      </c>
      <c r="B1054" t="s">
        <v>4660</v>
      </c>
      <c r="C1054" s="2">
        <v>45000000</v>
      </c>
      <c r="D1054" s="2">
        <v>67264877</v>
      </c>
      <c r="E1054" s="2">
        <v>76665507</v>
      </c>
      <c r="F1054">
        <v>1</v>
      </c>
      <c r="G1054">
        <v>14</v>
      </c>
      <c r="H1054" t="s">
        <v>15929</v>
      </c>
      <c r="I1054" t="s">
        <v>4600</v>
      </c>
      <c r="J1054" t="s">
        <v>5057</v>
      </c>
      <c r="K1054" t="s">
        <v>5357</v>
      </c>
      <c r="L1054" t="s">
        <v>7432</v>
      </c>
      <c r="M1054" t="s">
        <v>7433</v>
      </c>
      <c r="N1054" t="s">
        <v>7434</v>
      </c>
    </row>
    <row r="1055" spans="1:14">
      <c r="A1055" t="s">
        <v>145</v>
      </c>
      <c r="B1055" t="s">
        <v>4695</v>
      </c>
      <c r="C1055" s="2">
        <v>138000000</v>
      </c>
      <c r="D1055" s="2">
        <v>32116746</v>
      </c>
      <c r="E1055" s="2">
        <v>76416746</v>
      </c>
      <c r="F1055">
        <v>7</v>
      </c>
      <c r="G1055">
        <v>29</v>
      </c>
      <c r="H1055" t="s">
        <v>15929</v>
      </c>
      <c r="I1055" t="s">
        <v>4600</v>
      </c>
      <c r="J1055" t="s">
        <v>4728</v>
      </c>
      <c r="K1055" t="s">
        <v>4609</v>
      </c>
      <c r="L1055" t="s">
        <v>6453</v>
      </c>
      <c r="M1055" t="s">
        <v>7565</v>
      </c>
      <c r="N1055" t="s">
        <v>7566</v>
      </c>
    </row>
    <row r="1056" spans="1:14">
      <c r="A1056" t="s">
        <v>1028</v>
      </c>
      <c r="B1056" t="s">
        <v>4660</v>
      </c>
      <c r="C1056" s="2">
        <v>45000000</v>
      </c>
      <c r="D1056" s="2">
        <v>53359917</v>
      </c>
      <c r="E1056" s="2">
        <v>72359917</v>
      </c>
      <c r="F1056">
        <v>11</v>
      </c>
      <c r="G1056">
        <v>23</v>
      </c>
      <c r="H1056" t="s">
        <v>15929</v>
      </c>
      <c r="I1056" t="s">
        <v>4635</v>
      </c>
      <c r="J1056">
        <v>0</v>
      </c>
      <c r="K1056">
        <v>0</v>
      </c>
      <c r="L1056">
        <v>0</v>
      </c>
      <c r="M1056">
        <v>0</v>
      </c>
      <c r="N1056">
        <v>0</v>
      </c>
    </row>
    <row r="1057" spans="1:14">
      <c r="A1057" t="s">
        <v>737</v>
      </c>
      <c r="B1057" t="s">
        <v>6856</v>
      </c>
      <c r="C1057" s="2">
        <v>60000000</v>
      </c>
      <c r="D1057" s="2">
        <v>26873932</v>
      </c>
      <c r="E1057" s="2">
        <v>71073932</v>
      </c>
      <c r="F1057">
        <v>4</v>
      </c>
      <c r="G1057">
        <v>29</v>
      </c>
      <c r="H1057" t="s">
        <v>15929</v>
      </c>
      <c r="I1057" t="s">
        <v>4600</v>
      </c>
      <c r="J1057" t="s">
        <v>4713</v>
      </c>
      <c r="K1057" t="s">
        <v>7597</v>
      </c>
      <c r="L1057" t="s">
        <v>7598</v>
      </c>
      <c r="M1057" t="s">
        <v>7599</v>
      </c>
      <c r="N1057" t="s">
        <v>7600</v>
      </c>
    </row>
    <row r="1058" spans="1:14">
      <c r="A1058" t="s">
        <v>1359</v>
      </c>
      <c r="B1058" t="s">
        <v>4628</v>
      </c>
      <c r="C1058" s="2">
        <v>35000000</v>
      </c>
      <c r="D1058" s="2">
        <v>32064800</v>
      </c>
      <c r="E1058" s="2">
        <v>70064800</v>
      </c>
      <c r="F1058">
        <v>5</v>
      </c>
      <c r="G1058">
        <v>6</v>
      </c>
      <c r="H1058" t="s">
        <v>15929</v>
      </c>
      <c r="I1058" t="s">
        <v>4682</v>
      </c>
      <c r="J1058" t="s">
        <v>5013</v>
      </c>
      <c r="K1058" t="s">
        <v>4878</v>
      </c>
      <c r="L1058" t="s">
        <v>5589</v>
      </c>
      <c r="M1058" t="s">
        <v>7568</v>
      </c>
      <c r="N1058" t="s">
        <v>7569</v>
      </c>
    </row>
    <row r="1059" spans="1:14">
      <c r="A1059" t="s">
        <v>923</v>
      </c>
      <c r="B1059" t="e">
        <v>#N/A</v>
      </c>
      <c r="C1059" s="2">
        <v>50000000</v>
      </c>
      <c r="D1059" s="2">
        <v>39177684</v>
      </c>
      <c r="E1059" s="2">
        <v>69425966</v>
      </c>
      <c r="F1059">
        <v>6</v>
      </c>
      <c r="G1059">
        <v>10</v>
      </c>
      <c r="H1059" t="s">
        <v>15929</v>
      </c>
      <c r="I1059" t="e">
        <v>#N/A</v>
      </c>
      <c r="J1059" t="e">
        <v>#N/A</v>
      </c>
      <c r="K1059" t="e">
        <v>#N/A</v>
      </c>
      <c r="L1059" t="e">
        <v>#N/A</v>
      </c>
      <c r="M1059" t="e">
        <v>#N/A</v>
      </c>
      <c r="N1059" t="e">
        <v>#N/A</v>
      </c>
    </row>
    <row r="1060" spans="1:14">
      <c r="A1060" t="s">
        <v>2047</v>
      </c>
      <c r="B1060" t="s">
        <v>4977</v>
      </c>
      <c r="C1060" s="2">
        <v>20000000</v>
      </c>
      <c r="D1060" s="2">
        <v>46752382</v>
      </c>
      <c r="E1060" s="2">
        <v>67192859</v>
      </c>
      <c r="F1060">
        <v>2</v>
      </c>
      <c r="G1060">
        <v>4</v>
      </c>
      <c r="H1060" t="s">
        <v>15929</v>
      </c>
      <c r="I1060" t="s">
        <v>4600</v>
      </c>
      <c r="J1060" t="s">
        <v>4903</v>
      </c>
      <c r="K1060" t="s">
        <v>6364</v>
      </c>
      <c r="L1060" t="s">
        <v>7504</v>
      </c>
      <c r="M1060" t="s">
        <v>7505</v>
      </c>
      <c r="N1060" t="s">
        <v>7506</v>
      </c>
    </row>
    <row r="1061" spans="1:14">
      <c r="A1061" t="s">
        <v>1379</v>
      </c>
      <c r="B1061" t="e">
        <v>#N/A</v>
      </c>
      <c r="C1061" s="2">
        <v>35000000</v>
      </c>
      <c r="D1061" s="2">
        <v>19478106</v>
      </c>
      <c r="E1061" s="2">
        <v>64188387</v>
      </c>
      <c r="F1061">
        <v>8</v>
      </c>
      <c r="G1061">
        <v>19</v>
      </c>
      <c r="H1061" t="s">
        <v>15929</v>
      </c>
      <c r="I1061" t="e">
        <v>#N/A</v>
      </c>
      <c r="J1061" t="e">
        <v>#N/A</v>
      </c>
      <c r="K1061" t="e">
        <v>#N/A</v>
      </c>
      <c r="L1061" t="e">
        <v>#N/A</v>
      </c>
      <c r="M1061" t="e">
        <v>#N/A</v>
      </c>
      <c r="N1061" t="e">
        <v>#N/A</v>
      </c>
    </row>
    <row r="1062" spans="1:14">
      <c r="A1062" t="s">
        <v>1458</v>
      </c>
      <c r="B1062" t="s">
        <v>6635</v>
      </c>
      <c r="C1062" s="2">
        <v>32000000</v>
      </c>
      <c r="D1062" s="2">
        <v>31493782</v>
      </c>
      <c r="E1062" s="2">
        <v>61477797</v>
      </c>
      <c r="F1062">
        <v>9</v>
      </c>
      <c r="G1062">
        <v>23</v>
      </c>
      <c r="H1062" t="s">
        <v>15929</v>
      </c>
      <c r="I1062" t="s">
        <v>4682</v>
      </c>
      <c r="J1062" t="s">
        <v>4984</v>
      </c>
      <c r="K1062" t="s">
        <v>4893</v>
      </c>
      <c r="L1062" t="s">
        <v>7575</v>
      </c>
      <c r="M1062" t="s">
        <v>7576</v>
      </c>
      <c r="N1062" t="s">
        <v>7577</v>
      </c>
    </row>
    <row r="1063" spans="1:14">
      <c r="A1063" t="s">
        <v>1097</v>
      </c>
      <c r="B1063" t="e">
        <v>#N/A</v>
      </c>
      <c r="C1063" s="2">
        <v>42000000</v>
      </c>
      <c r="D1063" s="2">
        <v>24149632</v>
      </c>
      <c r="E1063" s="2">
        <v>60437727</v>
      </c>
      <c r="F1063">
        <v>9</v>
      </c>
      <c r="G1063">
        <v>16</v>
      </c>
      <c r="H1063" t="s">
        <v>15929</v>
      </c>
      <c r="I1063" t="e">
        <v>#N/A</v>
      </c>
      <c r="J1063" t="e">
        <v>#N/A</v>
      </c>
      <c r="K1063" t="e">
        <v>#N/A</v>
      </c>
      <c r="L1063" t="e">
        <v>#N/A</v>
      </c>
      <c r="M1063" t="e">
        <v>#N/A</v>
      </c>
      <c r="N1063" t="e">
        <v>#N/A</v>
      </c>
    </row>
    <row r="1064" spans="1:14">
      <c r="A1064" t="s">
        <v>290</v>
      </c>
      <c r="B1064" t="e">
        <v>#N/A</v>
      </c>
      <c r="C1064" s="2">
        <v>100000000</v>
      </c>
      <c r="D1064" s="2">
        <v>17018422</v>
      </c>
      <c r="E1064" s="2">
        <v>59918422</v>
      </c>
      <c r="F1064">
        <v>2</v>
      </c>
      <c r="G1064">
        <v>18</v>
      </c>
      <c r="H1064" t="s">
        <v>15929</v>
      </c>
      <c r="I1064" t="e">
        <v>#N/A</v>
      </c>
      <c r="J1064" t="e">
        <v>#N/A</v>
      </c>
      <c r="K1064" t="e">
        <v>#N/A</v>
      </c>
      <c r="L1064" t="e">
        <v>#N/A</v>
      </c>
      <c r="M1064" t="e">
        <v>#N/A</v>
      </c>
      <c r="N1064" t="e">
        <v>#N/A</v>
      </c>
    </row>
    <row r="1065" spans="1:14">
      <c r="A1065" t="s">
        <v>1342</v>
      </c>
      <c r="B1065" t="s">
        <v>4628</v>
      </c>
      <c r="C1065" s="2">
        <v>35000000</v>
      </c>
      <c r="D1065" s="2">
        <v>43894863</v>
      </c>
      <c r="E1065" s="2">
        <v>58894863</v>
      </c>
      <c r="F1065">
        <v>7</v>
      </c>
      <c r="G1065">
        <v>29</v>
      </c>
      <c r="H1065" t="s">
        <v>15929</v>
      </c>
      <c r="I1065" t="s">
        <v>4600</v>
      </c>
      <c r="J1065" t="s">
        <v>4622</v>
      </c>
      <c r="K1065" t="s">
        <v>5174</v>
      </c>
      <c r="L1065" t="s">
        <v>7508</v>
      </c>
      <c r="M1065" t="s">
        <v>7509</v>
      </c>
      <c r="N1065" t="s">
        <v>7510</v>
      </c>
    </row>
    <row r="1066" spans="1:14">
      <c r="A1066" t="s">
        <v>636</v>
      </c>
      <c r="B1066" t="s">
        <v>4695</v>
      </c>
      <c r="C1066" s="2">
        <v>65000000</v>
      </c>
      <c r="D1066" s="2">
        <v>28045540</v>
      </c>
      <c r="E1066" s="2">
        <v>58545540</v>
      </c>
      <c r="F1066">
        <v>11</v>
      </c>
      <c r="G1066">
        <v>11</v>
      </c>
      <c r="H1066" t="s">
        <v>15929</v>
      </c>
      <c r="I1066" t="s">
        <v>4614</v>
      </c>
      <c r="J1066" t="s">
        <v>4713</v>
      </c>
      <c r="K1066" t="s">
        <v>5652</v>
      </c>
      <c r="L1066" t="s">
        <v>5500</v>
      </c>
      <c r="M1066" t="s">
        <v>7584</v>
      </c>
      <c r="N1066" t="s">
        <v>7585</v>
      </c>
    </row>
    <row r="1067" spans="1:14">
      <c r="A1067" t="s">
        <v>1960</v>
      </c>
      <c r="B1067" t="s">
        <v>4756</v>
      </c>
      <c r="C1067" s="2">
        <v>22000000</v>
      </c>
      <c r="D1067" s="2">
        <v>36020063</v>
      </c>
      <c r="E1067" s="2">
        <v>57520063</v>
      </c>
      <c r="F1067">
        <v>11</v>
      </c>
      <c r="G1067">
        <v>11</v>
      </c>
      <c r="H1067" t="s">
        <v>15929</v>
      </c>
      <c r="I1067" t="s">
        <v>4635</v>
      </c>
      <c r="J1067">
        <v>0</v>
      </c>
      <c r="K1067">
        <v>0</v>
      </c>
      <c r="L1067">
        <v>0</v>
      </c>
      <c r="M1067">
        <v>0</v>
      </c>
      <c r="N1067">
        <v>0</v>
      </c>
    </row>
    <row r="1068" spans="1:14">
      <c r="A1068" t="s">
        <v>3223</v>
      </c>
      <c r="B1068" t="e">
        <v>#N/A</v>
      </c>
      <c r="C1068" s="2">
        <v>7000000</v>
      </c>
      <c r="D1068" s="2">
        <v>31501218</v>
      </c>
      <c r="E1068" s="2">
        <v>56586901</v>
      </c>
      <c r="F1068">
        <v>10</v>
      </c>
      <c r="G1068">
        <v>7</v>
      </c>
      <c r="H1068" t="s">
        <v>15929</v>
      </c>
      <c r="I1068" t="e">
        <v>#N/A</v>
      </c>
      <c r="J1068" t="e">
        <v>#N/A</v>
      </c>
      <c r="K1068" t="e">
        <v>#N/A</v>
      </c>
      <c r="L1068" t="e">
        <v>#N/A</v>
      </c>
      <c r="M1068" t="e">
        <v>#N/A</v>
      </c>
      <c r="N1068" t="e">
        <v>#N/A</v>
      </c>
    </row>
    <row r="1069" spans="1:14">
      <c r="A1069" t="s">
        <v>638</v>
      </c>
      <c r="B1069" t="e">
        <v>#N/A</v>
      </c>
      <c r="C1069" s="2">
        <v>65000000</v>
      </c>
      <c r="D1069" s="2">
        <v>24409722</v>
      </c>
      <c r="E1069" s="2">
        <v>56409722</v>
      </c>
      <c r="F1069">
        <v>1</v>
      </c>
      <c r="G1069">
        <v>14</v>
      </c>
      <c r="H1069" t="s">
        <v>15929</v>
      </c>
      <c r="I1069" t="e">
        <v>#N/A</v>
      </c>
      <c r="J1069" t="e">
        <v>#N/A</v>
      </c>
      <c r="K1069" t="e">
        <v>#N/A</v>
      </c>
      <c r="L1069" t="e">
        <v>#N/A</v>
      </c>
      <c r="M1069" t="e">
        <v>#N/A</v>
      </c>
      <c r="N1069" t="e">
        <v>#N/A</v>
      </c>
    </row>
    <row r="1070" spans="1:14">
      <c r="A1070" t="s">
        <v>1029</v>
      </c>
      <c r="B1070" t="s">
        <v>4621</v>
      </c>
      <c r="C1070" s="2">
        <v>45000000</v>
      </c>
      <c r="D1070" s="2">
        <v>52842724</v>
      </c>
      <c r="E1070" s="2">
        <v>55842724</v>
      </c>
      <c r="F1070">
        <v>5</v>
      </c>
      <c r="G1070">
        <v>13</v>
      </c>
      <c r="H1070" t="s">
        <v>15929</v>
      </c>
      <c r="I1070" t="s">
        <v>4635</v>
      </c>
      <c r="J1070">
        <v>0</v>
      </c>
      <c r="K1070">
        <v>0</v>
      </c>
      <c r="L1070">
        <v>0</v>
      </c>
      <c r="M1070">
        <v>0</v>
      </c>
      <c r="N1070">
        <v>0</v>
      </c>
    </row>
    <row r="1071" spans="1:14">
      <c r="A1071" t="s">
        <v>572</v>
      </c>
      <c r="B1071" t="s">
        <v>4621</v>
      </c>
      <c r="C1071" s="2">
        <v>70000000</v>
      </c>
      <c r="D1071" s="2">
        <v>28212337</v>
      </c>
      <c r="E1071" s="2">
        <v>54612337</v>
      </c>
      <c r="F1071">
        <v>10</v>
      </c>
      <c r="G1071">
        <v>21</v>
      </c>
      <c r="H1071" t="s">
        <v>15929</v>
      </c>
      <c r="I1071" t="s">
        <v>4682</v>
      </c>
      <c r="J1071" t="s">
        <v>4846</v>
      </c>
      <c r="K1071" t="s">
        <v>4672</v>
      </c>
      <c r="L1071" t="s">
        <v>7593</v>
      </c>
      <c r="M1071" t="s">
        <v>7594</v>
      </c>
      <c r="N1071" t="s">
        <v>7595</v>
      </c>
    </row>
    <row r="1072" spans="1:14">
      <c r="A1072" t="s">
        <v>2108</v>
      </c>
      <c r="B1072" t="e">
        <v>#N/A</v>
      </c>
      <c r="C1072" s="2">
        <v>20000000</v>
      </c>
      <c r="D1072" s="2">
        <v>18098433</v>
      </c>
      <c r="E1072" s="2">
        <v>52858433</v>
      </c>
      <c r="F1072">
        <v>2</v>
      </c>
      <c r="G1072">
        <v>11</v>
      </c>
      <c r="H1072" t="s">
        <v>15929</v>
      </c>
      <c r="I1072" t="e">
        <v>#N/A</v>
      </c>
      <c r="J1072" t="e">
        <v>#N/A</v>
      </c>
      <c r="K1072" t="e">
        <v>#N/A</v>
      </c>
      <c r="L1072" t="e">
        <v>#N/A</v>
      </c>
      <c r="M1072" t="e">
        <v>#N/A</v>
      </c>
      <c r="N1072" t="e">
        <v>#N/A</v>
      </c>
    </row>
    <row r="1073" spans="1:14">
      <c r="A1073" t="s">
        <v>836</v>
      </c>
      <c r="B1073" t="s">
        <v>4660</v>
      </c>
      <c r="C1073" s="2">
        <v>54000000</v>
      </c>
      <c r="D1073" s="2">
        <v>26850426</v>
      </c>
      <c r="E1073" s="2">
        <v>50719373</v>
      </c>
      <c r="F1073">
        <v>10</v>
      </c>
      <c r="G1073">
        <v>14</v>
      </c>
      <c r="H1073" t="s">
        <v>15929</v>
      </c>
      <c r="I1073" t="s">
        <v>4600</v>
      </c>
      <c r="J1073" t="s">
        <v>4851</v>
      </c>
      <c r="K1073" t="s">
        <v>5126</v>
      </c>
      <c r="L1073" t="s">
        <v>5555</v>
      </c>
      <c r="M1073" t="s">
        <v>5555</v>
      </c>
      <c r="N1073" t="s">
        <v>7602</v>
      </c>
    </row>
    <row r="1074" spans="1:14">
      <c r="A1074" t="s">
        <v>3404</v>
      </c>
      <c r="B1074" t="e">
        <v>#N/A</v>
      </c>
      <c r="C1074" s="2">
        <v>5500000</v>
      </c>
      <c r="D1074" s="2">
        <v>50406346</v>
      </c>
      <c r="E1074" s="2">
        <v>50458356</v>
      </c>
      <c r="F1074">
        <v>2</v>
      </c>
      <c r="G1074">
        <v>25</v>
      </c>
      <c r="H1074" t="s">
        <v>15929</v>
      </c>
      <c r="I1074" t="e">
        <v>#N/A</v>
      </c>
      <c r="J1074" t="e">
        <v>#N/A</v>
      </c>
      <c r="K1074" t="e">
        <v>#N/A</v>
      </c>
      <c r="L1074" t="e">
        <v>#N/A</v>
      </c>
      <c r="M1074" t="e">
        <v>#N/A</v>
      </c>
      <c r="N1074" t="e">
        <v>#N/A</v>
      </c>
    </row>
    <row r="1075" spans="1:14">
      <c r="A1075" t="s">
        <v>1172</v>
      </c>
      <c r="B1075" t="s">
        <v>4677</v>
      </c>
      <c r="C1075" s="2">
        <v>40000000</v>
      </c>
      <c r="D1075" s="2">
        <v>42071069</v>
      </c>
      <c r="E1075" s="2">
        <v>50071069</v>
      </c>
      <c r="F1075">
        <v>4</v>
      </c>
      <c r="G1075">
        <v>8</v>
      </c>
      <c r="H1075" t="s">
        <v>15929</v>
      </c>
      <c r="I1075" t="s">
        <v>4600</v>
      </c>
      <c r="J1075" t="s">
        <v>4637</v>
      </c>
      <c r="K1075" t="s">
        <v>5126</v>
      </c>
      <c r="L1075" t="s">
        <v>5318</v>
      </c>
      <c r="M1075" t="s">
        <v>7517</v>
      </c>
      <c r="N1075" t="s">
        <v>7518</v>
      </c>
    </row>
    <row r="1076" spans="1:14">
      <c r="A1076" t="s">
        <v>3224</v>
      </c>
      <c r="B1076" t="s">
        <v>4990</v>
      </c>
      <c r="C1076" s="2">
        <v>7000000</v>
      </c>
      <c r="D1076" s="2">
        <v>28750530</v>
      </c>
      <c r="E1076" s="2">
        <v>49924079</v>
      </c>
      <c r="F1076">
        <v>9</v>
      </c>
      <c r="G1076">
        <v>30</v>
      </c>
      <c r="H1076" t="s">
        <v>15929</v>
      </c>
      <c r="I1076" t="s">
        <v>4682</v>
      </c>
      <c r="J1076" t="s">
        <v>4872</v>
      </c>
      <c r="K1076" t="s">
        <v>5679</v>
      </c>
      <c r="L1076" t="s">
        <v>5560</v>
      </c>
      <c r="M1076" t="s">
        <v>7590</v>
      </c>
      <c r="N1076" t="s">
        <v>7591</v>
      </c>
    </row>
    <row r="1077" spans="1:14">
      <c r="A1077" t="s">
        <v>740</v>
      </c>
      <c r="B1077" t="e">
        <v>#N/A</v>
      </c>
      <c r="C1077" s="2">
        <v>60000000</v>
      </c>
      <c r="D1077" s="2">
        <v>25473093</v>
      </c>
      <c r="E1077" s="2">
        <v>49473093</v>
      </c>
      <c r="F1077">
        <v>7</v>
      </c>
      <c r="G1077">
        <v>8</v>
      </c>
      <c r="H1077" t="s">
        <v>15929</v>
      </c>
      <c r="I1077" t="e">
        <v>#N/A</v>
      </c>
      <c r="J1077" t="e">
        <v>#N/A</v>
      </c>
      <c r="K1077" t="e">
        <v>#N/A</v>
      </c>
      <c r="L1077" t="e">
        <v>#N/A</v>
      </c>
      <c r="M1077" t="e">
        <v>#N/A</v>
      </c>
      <c r="N1077" t="e">
        <v>#N/A</v>
      </c>
    </row>
    <row r="1078" spans="1:14">
      <c r="A1078" t="s">
        <v>1078</v>
      </c>
      <c r="B1078" t="e">
        <v>#N/A</v>
      </c>
      <c r="C1078" s="2">
        <v>43000000</v>
      </c>
      <c r="D1078" s="2">
        <v>24537621</v>
      </c>
      <c r="E1078" s="2">
        <v>49037621</v>
      </c>
      <c r="F1078">
        <v>5</v>
      </c>
      <c r="G1078">
        <v>13</v>
      </c>
      <c r="H1078" t="s">
        <v>15929</v>
      </c>
      <c r="I1078" t="e">
        <v>#N/A</v>
      </c>
      <c r="J1078" t="e">
        <v>#N/A</v>
      </c>
      <c r="K1078" t="e">
        <v>#N/A</v>
      </c>
      <c r="L1078" t="e">
        <v>#N/A</v>
      </c>
      <c r="M1078" t="e">
        <v>#N/A</v>
      </c>
      <c r="N1078" t="e">
        <v>#N/A</v>
      </c>
    </row>
    <row r="1079" spans="1:14">
      <c r="A1079" t="s">
        <v>817</v>
      </c>
      <c r="B1079" t="s">
        <v>4660</v>
      </c>
      <c r="C1079" s="2">
        <v>55000000</v>
      </c>
      <c r="D1079" s="2">
        <v>25857987</v>
      </c>
      <c r="E1079" s="2">
        <v>47953341</v>
      </c>
      <c r="F1079">
        <v>12</v>
      </c>
      <c r="G1079">
        <v>2</v>
      </c>
      <c r="H1079" t="s">
        <v>15929</v>
      </c>
      <c r="I1079" t="s">
        <v>4600</v>
      </c>
      <c r="J1079" t="s">
        <v>5062</v>
      </c>
      <c r="K1079" t="s">
        <v>4887</v>
      </c>
      <c r="L1079" t="s">
        <v>7604</v>
      </c>
      <c r="M1079" t="s">
        <v>7605</v>
      </c>
      <c r="N1079" t="s">
        <v>7606</v>
      </c>
    </row>
    <row r="1080" spans="1:14">
      <c r="A1080" t="s">
        <v>1824</v>
      </c>
      <c r="B1080" t="e">
        <v>#N/A</v>
      </c>
      <c r="C1080" s="2">
        <v>25000000</v>
      </c>
      <c r="D1080" s="2">
        <v>21835784</v>
      </c>
      <c r="E1080" s="2">
        <v>47835784</v>
      </c>
      <c r="F1080">
        <v>4</v>
      </c>
      <c r="G1080">
        <v>22</v>
      </c>
      <c r="H1080" t="s">
        <v>15929</v>
      </c>
      <c r="I1080" t="e">
        <v>#N/A</v>
      </c>
      <c r="J1080" t="e">
        <v>#N/A</v>
      </c>
      <c r="K1080" t="e">
        <v>#N/A</v>
      </c>
      <c r="L1080" t="e">
        <v>#N/A</v>
      </c>
      <c r="M1080" t="e">
        <v>#N/A</v>
      </c>
      <c r="N1080" t="e">
        <v>#N/A</v>
      </c>
    </row>
    <row r="1081" spans="1:14">
      <c r="A1081" t="s">
        <v>2231</v>
      </c>
      <c r="B1081" t="e">
        <v>#N/A</v>
      </c>
      <c r="C1081" s="2">
        <v>18975000</v>
      </c>
      <c r="D1081" s="2">
        <v>20700082</v>
      </c>
      <c r="E1081" s="2">
        <v>47751015</v>
      </c>
      <c r="F1081">
        <v>6</v>
      </c>
      <c r="G1081">
        <v>24</v>
      </c>
      <c r="H1081" t="s">
        <v>15929</v>
      </c>
      <c r="I1081" t="e">
        <v>#N/A</v>
      </c>
      <c r="J1081" t="e">
        <v>#N/A</v>
      </c>
      <c r="K1081" t="e">
        <v>#N/A</v>
      </c>
      <c r="L1081" t="e">
        <v>#N/A</v>
      </c>
      <c r="M1081" t="e">
        <v>#N/A</v>
      </c>
      <c r="N1081" t="e">
        <v>#N/A</v>
      </c>
    </row>
    <row r="1082" spans="1:14">
      <c r="A1082" t="s">
        <v>2479</v>
      </c>
      <c r="B1082" t="s">
        <v>4621</v>
      </c>
      <c r="C1082" s="2">
        <v>15000000</v>
      </c>
      <c r="D1082" s="2">
        <v>31726995</v>
      </c>
      <c r="E1082" s="2">
        <v>47175038</v>
      </c>
      <c r="F1082">
        <v>2</v>
      </c>
      <c r="G1082">
        <v>4</v>
      </c>
      <c r="H1082" t="s">
        <v>15929</v>
      </c>
      <c r="I1082" t="s">
        <v>4635</v>
      </c>
      <c r="J1082">
        <v>0</v>
      </c>
      <c r="K1082">
        <v>0</v>
      </c>
      <c r="L1082">
        <v>0</v>
      </c>
      <c r="M1082">
        <v>0</v>
      </c>
      <c r="N1082">
        <v>0</v>
      </c>
    </row>
    <row r="1083" spans="1:14">
      <c r="A1083" t="s">
        <v>1190</v>
      </c>
      <c r="B1083" t="s">
        <v>4660</v>
      </c>
      <c r="C1083" s="2">
        <v>40000000</v>
      </c>
      <c r="D1083" s="2">
        <v>30981850</v>
      </c>
      <c r="E1083" s="2">
        <v>46437122</v>
      </c>
      <c r="F1083">
        <v>11</v>
      </c>
      <c r="G1083">
        <v>9</v>
      </c>
      <c r="H1083" t="s">
        <v>15929</v>
      </c>
      <c r="I1083" t="s">
        <v>4682</v>
      </c>
      <c r="J1083" t="s">
        <v>4683</v>
      </c>
      <c r="K1083" t="s">
        <v>5679</v>
      </c>
      <c r="L1083" t="s">
        <v>7579</v>
      </c>
      <c r="M1083" t="s">
        <v>7580</v>
      </c>
      <c r="N1083" t="s">
        <v>7581</v>
      </c>
    </row>
    <row r="1084" spans="1:14">
      <c r="A1084" t="s">
        <v>1966</v>
      </c>
      <c r="B1084" t="e">
        <v>#N/A</v>
      </c>
      <c r="C1084" s="2">
        <v>22000000</v>
      </c>
      <c r="D1084" s="2">
        <v>22400154</v>
      </c>
      <c r="E1084" s="2">
        <v>45273464</v>
      </c>
      <c r="F1084">
        <v>8</v>
      </c>
      <c r="G1084">
        <v>12</v>
      </c>
      <c r="H1084" t="s">
        <v>15929</v>
      </c>
      <c r="I1084" t="e">
        <v>#N/A</v>
      </c>
      <c r="J1084" t="e">
        <v>#N/A</v>
      </c>
      <c r="K1084" t="e">
        <v>#N/A</v>
      </c>
      <c r="L1084" t="e">
        <v>#N/A</v>
      </c>
      <c r="M1084" t="e">
        <v>#N/A</v>
      </c>
      <c r="N1084" t="e">
        <v>#N/A</v>
      </c>
    </row>
    <row r="1085" spans="1:14">
      <c r="A1085" t="s">
        <v>951</v>
      </c>
      <c r="B1085" t="e">
        <v>#N/A</v>
      </c>
      <c r="C1085" s="2">
        <v>50000000</v>
      </c>
      <c r="D1085" s="2">
        <v>18782227</v>
      </c>
      <c r="E1085" s="2">
        <v>41982227</v>
      </c>
      <c r="F1085">
        <v>9</v>
      </c>
      <c r="G1085">
        <v>30</v>
      </c>
      <c r="H1085" t="s">
        <v>15929</v>
      </c>
      <c r="I1085" t="e">
        <v>#N/A</v>
      </c>
      <c r="J1085" t="e">
        <v>#N/A</v>
      </c>
      <c r="K1085" t="e">
        <v>#N/A</v>
      </c>
      <c r="L1085" t="e">
        <v>#N/A</v>
      </c>
      <c r="M1085" t="e">
        <v>#N/A</v>
      </c>
      <c r="N1085" t="e">
        <v>#N/A</v>
      </c>
    </row>
    <row r="1086" spans="1:14">
      <c r="A1086" t="s">
        <v>1795</v>
      </c>
      <c r="B1086" t="e">
        <v>#N/A</v>
      </c>
      <c r="C1086" s="2">
        <v>25000000</v>
      </c>
      <c r="D1086" s="2">
        <v>39053061</v>
      </c>
      <c r="E1086" s="2">
        <v>41560117</v>
      </c>
      <c r="F1086">
        <v>6</v>
      </c>
      <c r="G1086">
        <v>1</v>
      </c>
      <c r="H1086" t="s">
        <v>15929</v>
      </c>
      <c r="I1086" t="e">
        <v>#N/A</v>
      </c>
      <c r="J1086" t="e">
        <v>#N/A</v>
      </c>
      <c r="K1086" t="e">
        <v>#N/A</v>
      </c>
      <c r="L1086" t="e">
        <v>#N/A</v>
      </c>
      <c r="M1086" t="e">
        <v>#N/A</v>
      </c>
      <c r="N1086" t="e">
        <v>#N/A</v>
      </c>
    </row>
    <row r="1087" spans="1:14">
      <c r="A1087" t="s">
        <v>1457</v>
      </c>
      <c r="B1087" t="s">
        <v>7347</v>
      </c>
      <c r="C1087" s="2">
        <v>32000000</v>
      </c>
      <c r="D1087" s="2">
        <v>33022286</v>
      </c>
      <c r="E1087" s="2">
        <v>39498360</v>
      </c>
      <c r="F1087">
        <v>10</v>
      </c>
      <c r="G1087">
        <v>21</v>
      </c>
      <c r="H1087" t="s">
        <v>15929</v>
      </c>
      <c r="I1087" t="s">
        <v>4614</v>
      </c>
      <c r="J1087" t="s">
        <v>4857</v>
      </c>
      <c r="K1087" t="s">
        <v>7554</v>
      </c>
      <c r="L1087" t="s">
        <v>5171</v>
      </c>
      <c r="M1087" t="s">
        <v>5171</v>
      </c>
      <c r="N1087" t="s">
        <v>7555</v>
      </c>
    </row>
    <row r="1088" spans="1:14">
      <c r="A1088" t="s">
        <v>1251</v>
      </c>
      <c r="B1088" t="s">
        <v>4621</v>
      </c>
      <c r="C1088" s="2">
        <v>39000000</v>
      </c>
      <c r="D1088" s="2">
        <v>25514517</v>
      </c>
      <c r="E1088" s="2">
        <v>38514517</v>
      </c>
      <c r="F1088">
        <v>9</v>
      </c>
      <c r="G1088">
        <v>30</v>
      </c>
      <c r="H1088" t="s">
        <v>15929</v>
      </c>
      <c r="I1088" t="s">
        <v>4600</v>
      </c>
      <c r="J1088" t="s">
        <v>4723</v>
      </c>
      <c r="K1088" t="s">
        <v>4609</v>
      </c>
      <c r="L1088" t="s">
        <v>7608</v>
      </c>
      <c r="M1088" t="s">
        <v>7608</v>
      </c>
      <c r="N1088" t="s">
        <v>7609</v>
      </c>
    </row>
    <row r="1089" spans="1:14">
      <c r="A1089" t="s">
        <v>1800</v>
      </c>
      <c r="B1089" t="s">
        <v>5962</v>
      </c>
      <c r="C1089" s="2">
        <v>25000000</v>
      </c>
      <c r="D1089" s="2">
        <v>36351350</v>
      </c>
      <c r="E1089" s="2">
        <v>38351350</v>
      </c>
      <c r="F1089">
        <v>3</v>
      </c>
      <c r="G1089">
        <v>30</v>
      </c>
      <c r="H1089" t="s">
        <v>15929</v>
      </c>
      <c r="I1089" t="s">
        <v>4600</v>
      </c>
      <c r="J1089" t="s">
        <v>4846</v>
      </c>
      <c r="K1089" t="s">
        <v>4690</v>
      </c>
      <c r="L1089" t="s">
        <v>7526</v>
      </c>
      <c r="M1089" t="s">
        <v>7527</v>
      </c>
      <c r="N1089" t="s">
        <v>7528</v>
      </c>
    </row>
    <row r="1090" spans="1:14">
      <c r="A1090" t="s">
        <v>2264</v>
      </c>
      <c r="B1090" t="s">
        <v>15391</v>
      </c>
      <c r="C1090" s="2">
        <v>18000000</v>
      </c>
      <c r="D1090" s="2">
        <v>29511112</v>
      </c>
      <c r="E1090" s="2">
        <v>37048526</v>
      </c>
      <c r="F1090">
        <v>10</v>
      </c>
      <c r="G1090">
        <v>14</v>
      </c>
      <c r="H1090" t="s">
        <v>15929</v>
      </c>
      <c r="I1090" t="s">
        <v>4682</v>
      </c>
      <c r="J1090" t="s">
        <v>4903</v>
      </c>
      <c r="K1090" t="s">
        <v>4579</v>
      </c>
      <c r="L1090" t="s">
        <v>10247</v>
      </c>
      <c r="M1090" t="s">
        <v>15325</v>
      </c>
      <c r="N1090" t="s">
        <v>15674</v>
      </c>
    </row>
    <row r="1091" spans="1:14">
      <c r="A1091" t="s">
        <v>1577</v>
      </c>
      <c r="B1091" t="e">
        <v>#N/A</v>
      </c>
      <c r="C1091" s="2">
        <v>30000000</v>
      </c>
      <c r="D1091" s="2">
        <v>20040895</v>
      </c>
      <c r="E1091" s="2">
        <v>36040895</v>
      </c>
      <c r="F1091">
        <v>1</v>
      </c>
      <c r="G1091">
        <v>19</v>
      </c>
      <c r="H1091" t="s">
        <v>15929</v>
      </c>
      <c r="I1091" t="e">
        <v>#N/A</v>
      </c>
      <c r="J1091" t="e">
        <v>#N/A</v>
      </c>
      <c r="K1091" t="e">
        <v>#N/A</v>
      </c>
      <c r="L1091" t="e">
        <v>#N/A</v>
      </c>
      <c r="M1091" t="e">
        <v>#N/A</v>
      </c>
      <c r="N1091" t="e">
        <v>#N/A</v>
      </c>
    </row>
    <row r="1092" spans="1:14">
      <c r="A1092" t="s">
        <v>2477</v>
      </c>
      <c r="B1092" t="s">
        <v>4677</v>
      </c>
      <c r="C1092" s="2">
        <v>15000000</v>
      </c>
      <c r="D1092" s="2">
        <v>32647042</v>
      </c>
      <c r="E1092" s="2">
        <v>33508485</v>
      </c>
      <c r="F1092">
        <v>2</v>
      </c>
      <c r="G1092">
        <v>18</v>
      </c>
      <c r="H1092" t="s">
        <v>15929</v>
      </c>
      <c r="I1092" t="s">
        <v>4614</v>
      </c>
      <c r="J1092" t="s">
        <v>4857</v>
      </c>
      <c r="K1092" t="s">
        <v>5279</v>
      </c>
      <c r="L1092" t="s">
        <v>7261</v>
      </c>
      <c r="M1092" t="s">
        <v>7557</v>
      </c>
      <c r="N1092" t="s">
        <v>7558</v>
      </c>
    </row>
    <row r="1093" spans="1:14">
      <c r="A1093" t="s">
        <v>1357</v>
      </c>
      <c r="B1093" t="e">
        <v>#N/A</v>
      </c>
      <c r="C1093" s="2">
        <v>35000000</v>
      </c>
      <c r="D1093" s="2">
        <v>32868349</v>
      </c>
      <c r="E1093" s="2">
        <v>33500620</v>
      </c>
      <c r="F1093">
        <v>7</v>
      </c>
      <c r="G1093">
        <v>22</v>
      </c>
      <c r="H1093" t="s">
        <v>15929</v>
      </c>
      <c r="I1093" t="e">
        <v>#N/A</v>
      </c>
      <c r="J1093" t="e">
        <v>#N/A</v>
      </c>
      <c r="K1093" t="e">
        <v>#N/A</v>
      </c>
      <c r="L1093" t="e">
        <v>#N/A</v>
      </c>
      <c r="M1093" t="e">
        <v>#N/A</v>
      </c>
      <c r="N1093" t="e">
        <v>#N/A</v>
      </c>
    </row>
    <row r="1094" spans="1:14">
      <c r="A1094" t="s">
        <v>1051</v>
      </c>
      <c r="B1094" t="e">
        <v>#N/A</v>
      </c>
      <c r="C1094" s="2">
        <v>45000000</v>
      </c>
      <c r="D1094" s="2">
        <v>19398532</v>
      </c>
      <c r="E1094" s="2">
        <v>32952995</v>
      </c>
      <c r="F1094">
        <v>12</v>
      </c>
      <c r="G1094">
        <v>16</v>
      </c>
      <c r="H1094" t="s">
        <v>15929</v>
      </c>
      <c r="I1094" t="e">
        <v>#N/A</v>
      </c>
      <c r="J1094" t="e">
        <v>#N/A</v>
      </c>
      <c r="K1094" t="e">
        <v>#N/A</v>
      </c>
      <c r="L1094" t="e">
        <v>#N/A</v>
      </c>
      <c r="M1094" t="e">
        <v>#N/A</v>
      </c>
      <c r="N1094" t="e">
        <v>#N/A</v>
      </c>
    </row>
    <row r="1095" spans="1:14">
      <c r="A1095" t="s">
        <v>1194</v>
      </c>
      <c r="B1095" t="s">
        <v>6856</v>
      </c>
      <c r="C1095" s="2">
        <v>40000000</v>
      </c>
      <c r="D1095" s="2">
        <v>29077547</v>
      </c>
      <c r="E1095" s="2">
        <v>31670620</v>
      </c>
      <c r="F1095">
        <v>11</v>
      </c>
      <c r="G1095">
        <v>23</v>
      </c>
      <c r="H1095" t="s">
        <v>15929</v>
      </c>
      <c r="I1095" t="s">
        <v>4600</v>
      </c>
      <c r="J1095" t="s">
        <v>5154</v>
      </c>
      <c r="K1095" t="s">
        <v>6006</v>
      </c>
      <c r="L1095" t="s">
        <v>5881</v>
      </c>
      <c r="M1095" t="s">
        <v>7587</v>
      </c>
      <c r="N1095" t="s">
        <v>7588</v>
      </c>
    </row>
    <row r="1096" spans="1:14">
      <c r="A1096" t="s">
        <v>2093</v>
      </c>
      <c r="B1096" t="e">
        <v>#N/A</v>
      </c>
      <c r="C1096" s="2">
        <v>20000000</v>
      </c>
      <c r="D1096" s="2">
        <v>22991379</v>
      </c>
      <c r="E1096" s="2">
        <v>30491379</v>
      </c>
      <c r="F1096">
        <v>10</v>
      </c>
      <c r="G1096">
        <v>7</v>
      </c>
      <c r="H1096" t="s">
        <v>15929</v>
      </c>
      <c r="I1096" t="e">
        <v>#N/A</v>
      </c>
      <c r="J1096" t="e">
        <v>#N/A</v>
      </c>
      <c r="K1096" t="e">
        <v>#N/A</v>
      </c>
      <c r="L1096" t="e">
        <v>#N/A</v>
      </c>
      <c r="M1096" t="e">
        <v>#N/A</v>
      </c>
      <c r="N1096" t="e">
        <v>#N/A</v>
      </c>
    </row>
    <row r="1097" spans="1:14">
      <c r="A1097" t="s">
        <v>4128</v>
      </c>
      <c r="B1097" t="e">
        <v>#N/A</v>
      </c>
      <c r="C1097" s="2">
        <v>1100000</v>
      </c>
      <c r="D1097" s="2">
        <v>16186348</v>
      </c>
      <c r="E1097" s="2">
        <v>29005064</v>
      </c>
      <c r="F1097">
        <v>12</v>
      </c>
      <c r="G1097">
        <v>25</v>
      </c>
      <c r="H1097" t="s">
        <v>15929</v>
      </c>
      <c r="I1097" t="e">
        <v>#N/A</v>
      </c>
      <c r="J1097" t="e">
        <v>#N/A</v>
      </c>
      <c r="K1097" t="e">
        <v>#N/A</v>
      </c>
      <c r="L1097" t="e">
        <v>#N/A</v>
      </c>
      <c r="M1097" t="e">
        <v>#N/A</v>
      </c>
      <c r="N1097" t="e">
        <v>#N/A</v>
      </c>
    </row>
    <row r="1098" spans="1:14">
      <c r="A1098" t="s">
        <v>2766</v>
      </c>
      <c r="B1098" t="e">
        <v>#N/A</v>
      </c>
      <c r="C1098" s="2">
        <v>12000000</v>
      </c>
      <c r="D1098" s="2">
        <v>18761993</v>
      </c>
      <c r="E1098" s="2">
        <v>28915761</v>
      </c>
      <c r="F1098">
        <v>3</v>
      </c>
      <c r="G1098">
        <v>11</v>
      </c>
      <c r="H1098" t="s">
        <v>15929</v>
      </c>
      <c r="I1098" t="e">
        <v>#N/A</v>
      </c>
      <c r="J1098" t="e">
        <v>#N/A</v>
      </c>
      <c r="K1098" t="e">
        <v>#N/A</v>
      </c>
      <c r="L1098" t="e">
        <v>#N/A</v>
      </c>
      <c r="M1098" t="e">
        <v>#N/A</v>
      </c>
      <c r="N1098" t="e">
        <v>#N/A</v>
      </c>
    </row>
    <row r="1099" spans="1:14">
      <c r="A1099" t="s">
        <v>2139</v>
      </c>
      <c r="B1099" t="e">
        <v>#N/A</v>
      </c>
      <c r="C1099" s="2">
        <v>20000000</v>
      </c>
      <c r="D1099" s="2">
        <v>11036366</v>
      </c>
      <c r="E1099" s="2">
        <v>27836366</v>
      </c>
      <c r="F1099">
        <v>12</v>
      </c>
      <c r="G1099">
        <v>9</v>
      </c>
      <c r="H1099" t="s">
        <v>15929</v>
      </c>
      <c r="I1099" t="e">
        <v>#N/A</v>
      </c>
      <c r="J1099" t="e">
        <v>#N/A</v>
      </c>
      <c r="K1099" t="e">
        <v>#N/A</v>
      </c>
      <c r="L1099" t="e">
        <v>#N/A</v>
      </c>
      <c r="M1099" t="e">
        <v>#N/A</v>
      </c>
      <c r="N1099" t="e">
        <v>#N/A</v>
      </c>
    </row>
    <row r="1100" spans="1:14">
      <c r="A1100" t="s">
        <v>1590</v>
      </c>
      <c r="B1100" t="e">
        <v>#N/A</v>
      </c>
      <c r="C1100" s="2">
        <v>30000000</v>
      </c>
      <c r="D1100" s="2">
        <v>15007991</v>
      </c>
      <c r="E1100" s="2">
        <v>27147991</v>
      </c>
      <c r="F1100">
        <v>8</v>
      </c>
      <c r="G1100">
        <v>26</v>
      </c>
      <c r="H1100" t="s">
        <v>15929</v>
      </c>
      <c r="I1100" t="e">
        <v>#N/A</v>
      </c>
      <c r="J1100" t="e">
        <v>#N/A</v>
      </c>
      <c r="K1100" t="e">
        <v>#N/A</v>
      </c>
      <c r="L1100" t="e">
        <v>#N/A</v>
      </c>
      <c r="M1100" t="e">
        <v>#N/A</v>
      </c>
      <c r="N1100" t="e">
        <v>#N/A</v>
      </c>
    </row>
    <row r="1101" spans="1:14">
      <c r="A1101" t="s">
        <v>644</v>
      </c>
      <c r="B1101" t="e">
        <v>#N/A</v>
      </c>
      <c r="C1101" s="2">
        <v>65000000</v>
      </c>
      <c r="D1101" s="2">
        <v>2070920</v>
      </c>
      <c r="E1101" s="2">
        <v>26670920</v>
      </c>
      <c r="F1101">
        <v>9</v>
      </c>
      <c r="G1101">
        <v>23</v>
      </c>
      <c r="H1101" t="s">
        <v>15929</v>
      </c>
      <c r="I1101" t="e">
        <v>#N/A</v>
      </c>
      <c r="J1101" t="e">
        <v>#N/A</v>
      </c>
      <c r="K1101" t="e">
        <v>#N/A</v>
      </c>
      <c r="L1101" t="e">
        <v>#N/A</v>
      </c>
      <c r="M1101" t="e">
        <v>#N/A</v>
      </c>
      <c r="N1101" t="e">
        <v>#N/A</v>
      </c>
    </row>
    <row r="1102" spans="1:14">
      <c r="A1102" t="s">
        <v>1594</v>
      </c>
      <c r="B1102" t="e">
        <v>#N/A</v>
      </c>
      <c r="C1102" s="2">
        <v>30000000</v>
      </c>
      <c r="D1102" s="2">
        <v>12712093</v>
      </c>
      <c r="E1102" s="2">
        <v>26184400</v>
      </c>
      <c r="F1102">
        <v>12</v>
      </c>
      <c r="G1102">
        <v>25</v>
      </c>
      <c r="H1102" t="s">
        <v>15929</v>
      </c>
      <c r="I1102" t="e">
        <v>#N/A</v>
      </c>
      <c r="J1102" t="e">
        <v>#N/A</v>
      </c>
      <c r="K1102" t="e">
        <v>#N/A</v>
      </c>
      <c r="L1102" t="e">
        <v>#N/A</v>
      </c>
      <c r="M1102" t="e">
        <v>#N/A</v>
      </c>
      <c r="N1102" t="e">
        <v>#N/A</v>
      </c>
    </row>
    <row r="1103" spans="1:14">
      <c r="A1103" t="s">
        <v>1819</v>
      </c>
      <c r="B1103" t="e">
        <v>#N/A</v>
      </c>
      <c r="C1103" s="2">
        <v>25000000</v>
      </c>
      <c r="D1103" s="2">
        <v>24381334</v>
      </c>
      <c r="E1103" s="2">
        <v>25732334</v>
      </c>
      <c r="F1103">
        <v>3</v>
      </c>
      <c r="G1103">
        <v>18</v>
      </c>
      <c r="H1103" t="s">
        <v>15929</v>
      </c>
      <c r="I1103" t="e">
        <v>#N/A</v>
      </c>
      <c r="J1103" t="e">
        <v>#N/A</v>
      </c>
      <c r="K1103" t="e">
        <v>#N/A</v>
      </c>
      <c r="L1103" t="e">
        <v>#N/A</v>
      </c>
      <c r="M1103" t="e">
        <v>#N/A</v>
      </c>
      <c r="N1103" t="e">
        <v>#N/A</v>
      </c>
    </row>
    <row r="1104" spans="1:14">
      <c r="A1104" t="s">
        <v>3249</v>
      </c>
      <c r="B1104" t="e">
        <v>#N/A</v>
      </c>
      <c r="C1104" s="2">
        <v>7000000</v>
      </c>
      <c r="D1104" s="2">
        <v>6601079</v>
      </c>
      <c r="E1104" s="2">
        <v>25269040</v>
      </c>
      <c r="F1104">
        <v>2</v>
      </c>
      <c r="G1104">
        <v>11</v>
      </c>
      <c r="H1104" t="s">
        <v>15929</v>
      </c>
      <c r="I1104" t="e">
        <v>#N/A</v>
      </c>
      <c r="J1104" t="e">
        <v>#N/A</v>
      </c>
      <c r="K1104" t="e">
        <v>#N/A</v>
      </c>
      <c r="L1104" t="e">
        <v>#N/A</v>
      </c>
      <c r="M1104" t="e">
        <v>#N/A</v>
      </c>
      <c r="N1104" t="e">
        <v>#N/A</v>
      </c>
    </row>
    <row r="1105" spans="1:14">
      <c r="A1105" t="s">
        <v>1381</v>
      </c>
      <c r="B1105" t="e">
        <v>#N/A</v>
      </c>
      <c r="C1105" s="2">
        <v>35000000</v>
      </c>
      <c r="D1105" s="2">
        <v>19294901</v>
      </c>
      <c r="E1105" s="2">
        <v>25114901</v>
      </c>
      <c r="F1105">
        <v>2</v>
      </c>
      <c r="G1105">
        <v>25</v>
      </c>
      <c r="H1105" t="s">
        <v>15929</v>
      </c>
      <c r="I1105" t="e">
        <v>#N/A</v>
      </c>
      <c r="J1105" t="e">
        <v>#N/A</v>
      </c>
      <c r="K1105" t="e">
        <v>#N/A</v>
      </c>
      <c r="L1105" t="e">
        <v>#N/A</v>
      </c>
      <c r="M1105" t="e">
        <v>#N/A</v>
      </c>
      <c r="N1105" t="e">
        <v>#N/A</v>
      </c>
    </row>
    <row r="1106" spans="1:14">
      <c r="A1106" t="s">
        <v>1581</v>
      </c>
      <c r="B1106" t="e">
        <v>#N/A</v>
      </c>
      <c r="C1106" s="2">
        <v>30000000</v>
      </c>
      <c r="D1106" s="2">
        <v>18324242</v>
      </c>
      <c r="E1106" s="2">
        <v>23676771</v>
      </c>
      <c r="F1106">
        <v>10</v>
      </c>
      <c r="G1106">
        <v>21</v>
      </c>
      <c r="H1106" t="s">
        <v>15929</v>
      </c>
      <c r="I1106" t="e">
        <v>#N/A</v>
      </c>
      <c r="J1106" t="e">
        <v>#N/A</v>
      </c>
      <c r="K1106" t="e">
        <v>#N/A</v>
      </c>
      <c r="L1106" t="e">
        <v>#N/A</v>
      </c>
      <c r="M1106" t="e">
        <v>#N/A</v>
      </c>
      <c r="N1106" t="e">
        <v>#N/A</v>
      </c>
    </row>
    <row r="1107" spans="1:14">
      <c r="A1107" t="s">
        <v>3826</v>
      </c>
      <c r="B1107" t="e">
        <v>#N/A</v>
      </c>
      <c r="C1107" s="2">
        <v>2800000</v>
      </c>
      <c r="D1107" s="2">
        <v>22202809</v>
      </c>
      <c r="E1107" s="2">
        <v>23591783</v>
      </c>
      <c r="F1107">
        <v>7</v>
      </c>
      <c r="G1107">
        <v>22</v>
      </c>
      <c r="H1107" t="s">
        <v>15929</v>
      </c>
      <c r="I1107" t="e">
        <v>#N/A</v>
      </c>
      <c r="J1107" t="e">
        <v>#N/A</v>
      </c>
      <c r="K1107" t="e">
        <v>#N/A</v>
      </c>
      <c r="L1107" t="e">
        <v>#N/A</v>
      </c>
      <c r="M1107" t="e">
        <v>#N/A</v>
      </c>
      <c r="N1107" t="e">
        <v>#N/A</v>
      </c>
    </row>
    <row r="1108" spans="1:14">
      <c r="A1108" t="s">
        <v>959</v>
      </c>
      <c r="B1108" t="e">
        <v>#N/A</v>
      </c>
      <c r="C1108" s="2">
        <v>50000000</v>
      </c>
      <c r="D1108" s="2">
        <v>10169202</v>
      </c>
      <c r="E1108" s="2">
        <v>22969202</v>
      </c>
      <c r="F1108">
        <v>10</v>
      </c>
      <c r="G1108">
        <v>14</v>
      </c>
      <c r="H1108" t="s">
        <v>15929</v>
      </c>
      <c r="I1108" t="e">
        <v>#N/A</v>
      </c>
      <c r="J1108" t="e">
        <v>#N/A</v>
      </c>
      <c r="K1108" t="e">
        <v>#N/A</v>
      </c>
      <c r="L1108" t="e">
        <v>#N/A</v>
      </c>
      <c r="M1108" t="e">
        <v>#N/A</v>
      </c>
      <c r="N1108" t="e">
        <v>#N/A</v>
      </c>
    </row>
    <row r="1109" spans="1:14">
      <c r="A1109" t="s">
        <v>948</v>
      </c>
      <c r="B1109" t="s">
        <v>4607</v>
      </c>
      <c r="C1109" s="2">
        <v>50000000</v>
      </c>
      <c r="D1109" s="2">
        <v>19699706</v>
      </c>
      <c r="E1109" s="2">
        <v>22099706</v>
      </c>
      <c r="F1109">
        <v>2</v>
      </c>
      <c r="G1109">
        <v>25</v>
      </c>
      <c r="H1109" t="s">
        <v>15929</v>
      </c>
      <c r="I1109" t="s">
        <v>4614</v>
      </c>
      <c r="J1109" t="s">
        <v>4984</v>
      </c>
      <c r="K1109" t="s">
        <v>4690</v>
      </c>
      <c r="L1109" t="s">
        <v>10497</v>
      </c>
      <c r="M1109" t="s">
        <v>10498</v>
      </c>
      <c r="N1109" t="s">
        <v>10499</v>
      </c>
    </row>
    <row r="1110" spans="1:14">
      <c r="A1110" t="s">
        <v>3233</v>
      </c>
      <c r="B1110" t="e">
        <v>#N/A</v>
      </c>
      <c r="C1110" s="2">
        <v>7000000</v>
      </c>
      <c r="D1110" s="2">
        <v>17044981</v>
      </c>
      <c r="E1110" s="2">
        <v>20940428</v>
      </c>
      <c r="F1110">
        <v>7</v>
      </c>
      <c r="G1110">
        <v>22</v>
      </c>
      <c r="H1110" t="s">
        <v>15929</v>
      </c>
      <c r="I1110" t="e">
        <v>#N/A</v>
      </c>
      <c r="J1110" t="e">
        <v>#N/A</v>
      </c>
      <c r="K1110" t="e">
        <v>#N/A</v>
      </c>
      <c r="L1110" t="e">
        <v>#N/A</v>
      </c>
      <c r="M1110" t="e">
        <v>#N/A</v>
      </c>
      <c r="N1110" t="e">
        <v>#N/A</v>
      </c>
    </row>
    <row r="1111" spans="1:14">
      <c r="A1111" t="s">
        <v>3158</v>
      </c>
      <c r="B1111" t="e">
        <v>#N/A</v>
      </c>
      <c r="C1111" s="2">
        <v>8000000</v>
      </c>
      <c r="D1111" s="2">
        <v>3647381</v>
      </c>
      <c r="E1111" s="2">
        <v>19891331</v>
      </c>
      <c r="F1111">
        <v>12</v>
      </c>
      <c r="G1111">
        <v>23</v>
      </c>
      <c r="H1111" t="s">
        <v>15929</v>
      </c>
      <c r="I1111" t="e">
        <v>#N/A</v>
      </c>
      <c r="J1111" t="e">
        <v>#N/A</v>
      </c>
      <c r="K1111" t="e">
        <v>#N/A</v>
      </c>
      <c r="L1111" t="e">
        <v>#N/A</v>
      </c>
      <c r="M1111" t="e">
        <v>#N/A</v>
      </c>
      <c r="N1111" t="e">
        <v>#N/A</v>
      </c>
    </row>
    <row r="1112" spans="1:14">
      <c r="A1112" t="s">
        <v>2931</v>
      </c>
      <c r="B1112" t="e">
        <v>#N/A</v>
      </c>
      <c r="C1112" s="2">
        <v>10000000</v>
      </c>
      <c r="D1112" s="2">
        <v>16535005</v>
      </c>
      <c r="E1112" s="2">
        <v>19535005</v>
      </c>
      <c r="F1112">
        <v>6</v>
      </c>
      <c r="G1112">
        <v>17</v>
      </c>
      <c r="H1112" t="s">
        <v>15929</v>
      </c>
      <c r="I1112" t="e">
        <v>#N/A</v>
      </c>
      <c r="J1112" t="e">
        <v>#N/A</v>
      </c>
      <c r="K1112" t="e">
        <v>#N/A</v>
      </c>
      <c r="L1112" t="e">
        <v>#N/A</v>
      </c>
      <c r="M1112" t="e">
        <v>#N/A</v>
      </c>
      <c r="N1112" t="e">
        <v>#N/A</v>
      </c>
    </row>
    <row r="1113" spans="1:14">
      <c r="A1113">
        <v>2046</v>
      </c>
      <c r="B1113" t="e">
        <v>#N/A</v>
      </c>
      <c r="C1113" s="2">
        <v>12000000</v>
      </c>
      <c r="D1113" s="2">
        <v>1442338</v>
      </c>
      <c r="E1113" s="2">
        <v>19287485</v>
      </c>
      <c r="F1113">
        <v>8</v>
      </c>
      <c r="G1113">
        <v>5</v>
      </c>
      <c r="H1113" t="s">
        <v>15929</v>
      </c>
      <c r="I1113" t="e">
        <v>#N/A</v>
      </c>
      <c r="J1113" t="e">
        <v>#N/A</v>
      </c>
      <c r="K1113" t="e">
        <v>#N/A</v>
      </c>
      <c r="L1113" t="e">
        <v>#N/A</v>
      </c>
      <c r="M1113" t="e">
        <v>#N/A</v>
      </c>
      <c r="N1113" t="e">
        <v>#N/A</v>
      </c>
    </row>
    <row r="1114" spans="1:14">
      <c r="A1114" t="s">
        <v>4126</v>
      </c>
      <c r="B1114" t="e">
        <v>#N/A</v>
      </c>
      <c r="C1114" s="2">
        <v>1125000</v>
      </c>
      <c r="D1114" s="2">
        <v>16124543</v>
      </c>
      <c r="E1114" s="2">
        <v>18673274</v>
      </c>
      <c r="F1114">
        <v>10</v>
      </c>
      <c r="G1114">
        <v>7</v>
      </c>
      <c r="H1114" t="s">
        <v>15929</v>
      </c>
      <c r="I1114" t="e">
        <v>#N/A</v>
      </c>
      <c r="J1114" t="e">
        <v>#N/A</v>
      </c>
      <c r="K1114" t="e">
        <v>#N/A</v>
      </c>
      <c r="L1114" t="e">
        <v>#N/A</v>
      </c>
      <c r="M1114" t="e">
        <v>#N/A</v>
      </c>
      <c r="N1114" t="e">
        <v>#N/A</v>
      </c>
    </row>
    <row r="1115" spans="1:14">
      <c r="A1115" t="s">
        <v>1603</v>
      </c>
      <c r="B1115" t="e">
        <v>#N/A</v>
      </c>
      <c r="C1115" s="2">
        <v>30000000</v>
      </c>
      <c r="D1115" s="2">
        <v>8535575</v>
      </c>
      <c r="E1115" s="2">
        <v>18535575</v>
      </c>
      <c r="F1115">
        <v>9</v>
      </c>
      <c r="G1115">
        <v>9</v>
      </c>
      <c r="H1115" t="s">
        <v>15929</v>
      </c>
      <c r="I1115" t="e">
        <v>#N/A</v>
      </c>
      <c r="J1115" t="e">
        <v>#N/A</v>
      </c>
      <c r="K1115" t="e">
        <v>#N/A</v>
      </c>
      <c r="L1115" t="e">
        <v>#N/A</v>
      </c>
      <c r="M1115" t="e">
        <v>#N/A</v>
      </c>
      <c r="N1115" t="e">
        <v>#N/A</v>
      </c>
    </row>
    <row r="1116" spans="1:14">
      <c r="A1116" t="s">
        <v>1053</v>
      </c>
      <c r="B1116" t="e">
        <v>#N/A</v>
      </c>
      <c r="C1116" s="2">
        <v>45000000</v>
      </c>
      <c r="D1116" s="2">
        <v>16809014</v>
      </c>
      <c r="E1116" s="2">
        <v>17492014</v>
      </c>
      <c r="F1116">
        <v>7</v>
      </c>
      <c r="G1116">
        <v>1</v>
      </c>
      <c r="H1116" t="s">
        <v>15929</v>
      </c>
      <c r="I1116" t="e">
        <v>#N/A</v>
      </c>
      <c r="J1116" t="e">
        <v>#N/A</v>
      </c>
      <c r="K1116" t="e">
        <v>#N/A</v>
      </c>
      <c r="L1116" t="e">
        <v>#N/A</v>
      </c>
      <c r="M1116" t="e">
        <v>#N/A</v>
      </c>
      <c r="N1116" t="e">
        <v>#N/A</v>
      </c>
    </row>
    <row r="1117" spans="1:14">
      <c r="A1117" t="s">
        <v>2928</v>
      </c>
      <c r="B1117" t="e">
        <v>#N/A</v>
      </c>
      <c r="C1117" s="2">
        <v>10000000</v>
      </c>
      <c r="D1117" s="2">
        <v>17380866</v>
      </c>
      <c r="E1117" s="2">
        <v>17433072</v>
      </c>
      <c r="F1117">
        <v>9</v>
      </c>
      <c r="G1117">
        <v>23</v>
      </c>
      <c r="H1117" t="s">
        <v>15929</v>
      </c>
      <c r="I1117" t="e">
        <v>#N/A</v>
      </c>
      <c r="J1117" t="e">
        <v>#N/A</v>
      </c>
      <c r="K1117" t="e">
        <v>#N/A</v>
      </c>
      <c r="L1117" t="e">
        <v>#N/A</v>
      </c>
      <c r="M1117" t="e">
        <v>#N/A</v>
      </c>
      <c r="N1117" t="e">
        <v>#N/A</v>
      </c>
    </row>
    <row r="1118" spans="1:14">
      <c r="A1118" t="s">
        <v>2940</v>
      </c>
      <c r="B1118" t="e">
        <v>#N/A</v>
      </c>
      <c r="C1118" s="2">
        <v>10000000</v>
      </c>
      <c r="D1118" s="2">
        <v>12589255</v>
      </c>
      <c r="E1118" s="2">
        <v>17300838</v>
      </c>
      <c r="F1118">
        <v>12</v>
      </c>
      <c r="G1118">
        <v>30</v>
      </c>
      <c r="H1118" t="s">
        <v>15929</v>
      </c>
      <c r="I1118" t="e">
        <v>#N/A</v>
      </c>
      <c r="J1118" t="e">
        <v>#N/A</v>
      </c>
      <c r="K1118" t="e">
        <v>#N/A</v>
      </c>
      <c r="L1118" t="e">
        <v>#N/A</v>
      </c>
      <c r="M1118" t="e">
        <v>#N/A</v>
      </c>
      <c r="N1118" t="e">
        <v>#N/A</v>
      </c>
    </row>
    <row r="1119" spans="1:14">
      <c r="A1119" t="s">
        <v>2548</v>
      </c>
      <c r="B1119" t="e">
        <v>#N/A</v>
      </c>
      <c r="C1119" s="2">
        <v>15000000</v>
      </c>
      <c r="D1119" s="2">
        <v>4235837</v>
      </c>
      <c r="E1119" s="2">
        <v>16829464</v>
      </c>
      <c r="F1119">
        <v>10</v>
      </c>
      <c r="G1119">
        <v>21</v>
      </c>
      <c r="H1119" t="s">
        <v>15929</v>
      </c>
      <c r="I1119" t="e">
        <v>#N/A</v>
      </c>
      <c r="J1119" t="e">
        <v>#N/A</v>
      </c>
      <c r="K1119" t="e">
        <v>#N/A</v>
      </c>
      <c r="L1119" t="e">
        <v>#N/A</v>
      </c>
      <c r="M1119" t="e">
        <v>#N/A</v>
      </c>
      <c r="N1119" t="e">
        <v>#N/A</v>
      </c>
    </row>
    <row r="1120" spans="1:14">
      <c r="A1120" t="s">
        <v>1710</v>
      </c>
      <c r="B1120" t="e">
        <v>#N/A</v>
      </c>
      <c r="C1120" s="2">
        <v>27000000</v>
      </c>
      <c r="D1120" s="2">
        <v>4476235</v>
      </c>
      <c r="E1120" s="2">
        <v>16566235</v>
      </c>
      <c r="F1120">
        <v>5</v>
      </c>
      <c r="G1120">
        <v>13</v>
      </c>
      <c r="H1120" t="s">
        <v>15929</v>
      </c>
      <c r="I1120" t="e">
        <v>#N/A</v>
      </c>
      <c r="J1120" t="e">
        <v>#N/A</v>
      </c>
      <c r="K1120" t="e">
        <v>#N/A</v>
      </c>
      <c r="L1120" t="e">
        <v>#N/A</v>
      </c>
      <c r="M1120" t="e">
        <v>#N/A</v>
      </c>
      <c r="N1120" t="e">
        <v>#N/A</v>
      </c>
    </row>
    <row r="1121" spans="1:14">
      <c r="A1121" t="s">
        <v>4152</v>
      </c>
      <c r="B1121" t="e">
        <v>#N/A</v>
      </c>
      <c r="C1121" s="2">
        <v>1000000</v>
      </c>
      <c r="D1121" s="2">
        <v>9015303</v>
      </c>
      <c r="E1121" s="2">
        <v>16553163</v>
      </c>
      <c r="F1121">
        <v>12</v>
      </c>
      <c r="G1121">
        <v>2</v>
      </c>
      <c r="H1121" t="s">
        <v>15929</v>
      </c>
      <c r="I1121" t="e">
        <v>#N/A</v>
      </c>
      <c r="J1121" t="e">
        <v>#N/A</v>
      </c>
      <c r="K1121" t="e">
        <v>#N/A</v>
      </c>
      <c r="L1121" t="e">
        <v>#N/A</v>
      </c>
      <c r="M1121" t="e">
        <v>#N/A</v>
      </c>
      <c r="N1121" t="e">
        <v>#N/A</v>
      </c>
    </row>
    <row r="1122" spans="1:14">
      <c r="A1122" t="s">
        <v>1868</v>
      </c>
      <c r="B1122" t="e">
        <v>#N/A</v>
      </c>
      <c r="C1122" s="2">
        <v>25000000</v>
      </c>
      <c r="D1122" s="2">
        <v>5128124</v>
      </c>
      <c r="E1122" s="2">
        <v>16509706</v>
      </c>
      <c r="F1122">
        <v>12</v>
      </c>
      <c r="G1122">
        <v>7</v>
      </c>
      <c r="H1122" t="s">
        <v>15929</v>
      </c>
      <c r="I1122" t="e">
        <v>#N/A</v>
      </c>
      <c r="J1122" t="e">
        <v>#N/A</v>
      </c>
      <c r="K1122" t="e">
        <v>#N/A</v>
      </c>
      <c r="L1122" t="e">
        <v>#N/A</v>
      </c>
      <c r="M1122" t="e">
        <v>#N/A</v>
      </c>
      <c r="N1122" t="e">
        <v>#N/A</v>
      </c>
    </row>
    <row r="1123" spans="1:14">
      <c r="A1123" t="s">
        <v>4149</v>
      </c>
      <c r="B1123" t="e">
        <v>#N/A</v>
      </c>
      <c r="C1123" s="2">
        <v>1000000</v>
      </c>
      <c r="D1123" s="2">
        <v>10047674</v>
      </c>
      <c r="E1123" s="2">
        <v>15943081</v>
      </c>
      <c r="F1123">
        <v>9</v>
      </c>
      <c r="G1123">
        <v>16</v>
      </c>
      <c r="H1123" t="s">
        <v>15929</v>
      </c>
      <c r="I1123" t="e">
        <v>#N/A</v>
      </c>
      <c r="J1123" t="e">
        <v>#N/A</v>
      </c>
      <c r="K1123" t="e">
        <v>#N/A</v>
      </c>
      <c r="L1123" t="e">
        <v>#N/A</v>
      </c>
      <c r="M1123" t="e">
        <v>#N/A</v>
      </c>
      <c r="N1123" t="e">
        <v>#N/A</v>
      </c>
    </row>
    <row r="1124" spans="1:14">
      <c r="A1124" t="s">
        <v>2133</v>
      </c>
      <c r="B1124" t="e">
        <v>#N/A</v>
      </c>
      <c r="C1124" s="2">
        <v>20000000</v>
      </c>
      <c r="D1124" s="2">
        <v>12482775</v>
      </c>
      <c r="E1124" s="2">
        <v>15466961</v>
      </c>
      <c r="F1124">
        <v>10</v>
      </c>
      <c r="G1124">
        <v>28</v>
      </c>
      <c r="H1124" t="s">
        <v>15929</v>
      </c>
      <c r="I1124" t="e">
        <v>#N/A</v>
      </c>
      <c r="J1124" t="e">
        <v>#N/A</v>
      </c>
      <c r="K1124" t="e">
        <v>#N/A</v>
      </c>
      <c r="L1124" t="e">
        <v>#N/A</v>
      </c>
      <c r="M1124" t="e">
        <v>#N/A</v>
      </c>
      <c r="N1124" t="e">
        <v>#N/A</v>
      </c>
    </row>
    <row r="1125" spans="1:14">
      <c r="A1125" t="s">
        <v>1636</v>
      </c>
      <c r="B1125" t="e">
        <v>#N/A</v>
      </c>
      <c r="C1125" s="2">
        <v>28500000</v>
      </c>
      <c r="D1125" s="2">
        <v>6301131</v>
      </c>
      <c r="E1125" s="2">
        <v>15452978</v>
      </c>
      <c r="F1125">
        <v>3</v>
      </c>
      <c r="G1125">
        <v>4</v>
      </c>
      <c r="H1125" t="s">
        <v>15929</v>
      </c>
      <c r="I1125" t="e">
        <v>#N/A</v>
      </c>
      <c r="J1125" t="e">
        <v>#N/A</v>
      </c>
      <c r="K1125" t="e">
        <v>#N/A</v>
      </c>
      <c r="L1125" t="e">
        <v>#N/A</v>
      </c>
      <c r="M1125" t="e">
        <v>#N/A</v>
      </c>
      <c r="N1125" t="e">
        <v>#N/A</v>
      </c>
    </row>
    <row r="1126" spans="1:14">
      <c r="A1126" t="s">
        <v>1838</v>
      </c>
      <c r="B1126" t="e">
        <v>#N/A</v>
      </c>
      <c r="C1126" s="2">
        <v>25000000</v>
      </c>
      <c r="D1126" s="2">
        <v>15331289</v>
      </c>
      <c r="E1126" s="2">
        <v>15425073</v>
      </c>
      <c r="F1126">
        <v>9</v>
      </c>
      <c r="G1126">
        <v>30</v>
      </c>
      <c r="H1126" t="s">
        <v>15929</v>
      </c>
      <c r="I1126" t="e">
        <v>#N/A</v>
      </c>
      <c r="J1126" t="e">
        <v>#N/A</v>
      </c>
      <c r="K1126" t="e">
        <v>#N/A</v>
      </c>
      <c r="L1126" t="e">
        <v>#N/A</v>
      </c>
      <c r="M1126" t="e">
        <v>#N/A</v>
      </c>
      <c r="N1126" t="e">
        <v>#N/A</v>
      </c>
    </row>
    <row r="1127" spans="1:14">
      <c r="A1127" t="s">
        <v>2545</v>
      </c>
      <c r="B1127" t="e">
        <v>#N/A</v>
      </c>
      <c r="C1127" s="2">
        <v>15000000</v>
      </c>
      <c r="D1127" s="2">
        <v>5027684</v>
      </c>
      <c r="E1127" s="2">
        <v>13454474</v>
      </c>
      <c r="F1127">
        <v>12</v>
      </c>
      <c r="G1127">
        <v>14</v>
      </c>
      <c r="H1127" t="s">
        <v>15929</v>
      </c>
      <c r="I1127" t="e">
        <v>#N/A</v>
      </c>
      <c r="J1127" t="e">
        <v>#N/A</v>
      </c>
      <c r="K1127" t="e">
        <v>#N/A</v>
      </c>
      <c r="L1127" t="e">
        <v>#N/A</v>
      </c>
      <c r="M1127" t="e">
        <v>#N/A</v>
      </c>
      <c r="N1127" t="e">
        <v>#N/A</v>
      </c>
    </row>
    <row r="1128" spans="1:14">
      <c r="A1128" t="s">
        <v>1853</v>
      </c>
      <c r="B1128" t="e">
        <v>#N/A</v>
      </c>
      <c r="C1128" s="2">
        <v>25000000</v>
      </c>
      <c r="D1128" s="2">
        <v>11273517</v>
      </c>
      <c r="E1128" s="2">
        <v>13424365</v>
      </c>
      <c r="F1128">
        <v>6</v>
      </c>
      <c r="G1128">
        <v>3</v>
      </c>
      <c r="H1128" t="s">
        <v>15929</v>
      </c>
      <c r="I1128" t="e">
        <v>#N/A</v>
      </c>
      <c r="J1128" t="e">
        <v>#N/A</v>
      </c>
      <c r="K1128" t="e">
        <v>#N/A</v>
      </c>
      <c r="L1128" t="e">
        <v>#N/A</v>
      </c>
      <c r="M1128" t="e">
        <v>#N/A</v>
      </c>
      <c r="N1128" t="e">
        <v>#N/A</v>
      </c>
    </row>
    <row r="1129" spans="1:14">
      <c r="A1129" t="s">
        <v>1703</v>
      </c>
      <c r="B1129" t="e">
        <v>#N/A</v>
      </c>
      <c r="C1129" s="2">
        <v>27000000</v>
      </c>
      <c r="D1129" s="2">
        <v>12834849</v>
      </c>
      <c r="E1129" s="2">
        <v>13174426</v>
      </c>
      <c r="F1129">
        <v>6</v>
      </c>
      <c r="G1129">
        <v>10</v>
      </c>
      <c r="H1129" t="s">
        <v>15929</v>
      </c>
      <c r="I1129" t="e">
        <v>#N/A</v>
      </c>
      <c r="J1129" t="e">
        <v>#N/A</v>
      </c>
      <c r="K1129" t="e">
        <v>#N/A</v>
      </c>
      <c r="L1129" t="e">
        <v>#N/A</v>
      </c>
      <c r="M1129" t="e">
        <v>#N/A</v>
      </c>
      <c r="N1129" t="e">
        <v>#N/A</v>
      </c>
    </row>
    <row r="1130" spans="1:14">
      <c r="A1130" t="s">
        <v>3197</v>
      </c>
      <c r="B1130" t="e">
        <v>#N/A</v>
      </c>
      <c r="C1130" s="2">
        <v>7500000</v>
      </c>
      <c r="D1130" s="2">
        <v>10284523</v>
      </c>
      <c r="E1130" s="2">
        <v>11758418</v>
      </c>
      <c r="F1130">
        <v>10</v>
      </c>
      <c r="G1130">
        <v>21</v>
      </c>
      <c r="H1130" t="s">
        <v>15929</v>
      </c>
      <c r="I1130" t="e">
        <v>#N/A</v>
      </c>
      <c r="J1130" t="e">
        <v>#N/A</v>
      </c>
      <c r="K1130" t="e">
        <v>#N/A</v>
      </c>
      <c r="L1130" t="e">
        <v>#N/A</v>
      </c>
      <c r="M1130" t="e">
        <v>#N/A</v>
      </c>
      <c r="N1130" t="e">
        <v>#N/A</v>
      </c>
    </row>
    <row r="1131" spans="1:14">
      <c r="A1131" t="s">
        <v>3303</v>
      </c>
      <c r="B1131" t="e">
        <v>#N/A</v>
      </c>
      <c r="C1131" s="2">
        <v>6500000</v>
      </c>
      <c r="D1131" s="2">
        <v>2339957</v>
      </c>
      <c r="E1131" s="2">
        <v>11745931</v>
      </c>
      <c r="F1131">
        <v>5</v>
      </c>
      <c r="G1131">
        <v>13</v>
      </c>
      <c r="H1131" t="s">
        <v>15929</v>
      </c>
      <c r="I1131" t="e">
        <v>#N/A</v>
      </c>
      <c r="J1131" t="e">
        <v>#N/A</v>
      </c>
      <c r="K1131" t="e">
        <v>#N/A</v>
      </c>
      <c r="L1131" t="e">
        <v>#N/A</v>
      </c>
      <c r="M1131" t="e">
        <v>#N/A</v>
      </c>
      <c r="N1131" t="e">
        <v>#N/A</v>
      </c>
    </row>
    <row r="1132" spans="1:14">
      <c r="A1132" t="s">
        <v>4041</v>
      </c>
      <c r="B1132" t="e">
        <v>#N/A</v>
      </c>
      <c r="C1132" s="2">
        <v>1500000</v>
      </c>
      <c r="D1132" s="2">
        <v>7372734</v>
      </c>
      <c r="E1132" s="2">
        <v>11191423</v>
      </c>
      <c r="F1132">
        <v>10</v>
      </c>
      <c r="G1132">
        <v>5</v>
      </c>
      <c r="H1132" t="s">
        <v>15929</v>
      </c>
      <c r="I1132" t="e">
        <v>#N/A</v>
      </c>
      <c r="J1132" t="e">
        <v>#N/A</v>
      </c>
      <c r="K1132" t="e">
        <v>#N/A</v>
      </c>
      <c r="L1132" t="e">
        <v>#N/A</v>
      </c>
      <c r="M1132" t="e">
        <v>#N/A</v>
      </c>
      <c r="N1132" t="e">
        <v>#N/A</v>
      </c>
    </row>
    <row r="1133" spans="1:14">
      <c r="A1133" t="s">
        <v>751</v>
      </c>
      <c r="B1133" t="e">
        <v>#N/A</v>
      </c>
      <c r="C1133" s="2">
        <v>60000000</v>
      </c>
      <c r="D1133" s="2">
        <v>10166502</v>
      </c>
      <c r="E1133" s="2">
        <v>10597070</v>
      </c>
      <c r="F1133">
        <v>8</v>
      </c>
      <c r="G1133">
        <v>12</v>
      </c>
      <c r="H1133" t="s">
        <v>15929</v>
      </c>
      <c r="I1133" t="e">
        <v>#N/A</v>
      </c>
      <c r="J1133" t="e">
        <v>#N/A</v>
      </c>
      <c r="K1133" t="e">
        <v>#N/A</v>
      </c>
      <c r="L1133" t="e">
        <v>#N/A</v>
      </c>
      <c r="M1133" t="e">
        <v>#N/A</v>
      </c>
      <c r="N1133" t="e">
        <v>#N/A</v>
      </c>
    </row>
    <row r="1134" spans="1:14">
      <c r="A1134" t="s">
        <v>2182</v>
      </c>
      <c r="B1134" t="e">
        <v>#N/A</v>
      </c>
      <c r="C1134" s="2">
        <v>20000000</v>
      </c>
      <c r="D1134" s="2">
        <v>468867</v>
      </c>
      <c r="E1134" s="2">
        <v>10468867</v>
      </c>
      <c r="F1134">
        <v>3</v>
      </c>
      <c r="G1134">
        <v>18</v>
      </c>
      <c r="H1134" t="s">
        <v>15929</v>
      </c>
      <c r="I1134" t="e">
        <v>#N/A</v>
      </c>
      <c r="J1134" t="e">
        <v>#N/A</v>
      </c>
      <c r="K1134" t="e">
        <v>#N/A</v>
      </c>
      <c r="L1134" t="e">
        <v>#N/A</v>
      </c>
      <c r="M1134" t="e">
        <v>#N/A</v>
      </c>
      <c r="N1134" t="e">
        <v>#N/A</v>
      </c>
    </row>
    <row r="1135" spans="1:14">
      <c r="A1135" t="s">
        <v>2148</v>
      </c>
      <c r="B1135" t="e">
        <v>#N/A</v>
      </c>
      <c r="C1135" s="2">
        <v>20000000</v>
      </c>
      <c r="D1135" s="2">
        <v>8330720</v>
      </c>
      <c r="E1135" s="2">
        <v>10393696</v>
      </c>
      <c r="F1135">
        <v>9</v>
      </c>
      <c r="G1135">
        <v>9</v>
      </c>
      <c r="H1135" t="s">
        <v>15929</v>
      </c>
      <c r="I1135" t="e">
        <v>#N/A</v>
      </c>
      <c r="J1135" t="e">
        <v>#N/A</v>
      </c>
      <c r="K1135" t="e">
        <v>#N/A</v>
      </c>
      <c r="L1135" t="e">
        <v>#N/A</v>
      </c>
      <c r="M1135" t="e">
        <v>#N/A</v>
      </c>
      <c r="N1135" t="e">
        <v>#N/A</v>
      </c>
    </row>
    <row r="1136" spans="1:14">
      <c r="A1136" t="s">
        <v>3930</v>
      </c>
      <c r="B1136" t="e">
        <v>#N/A</v>
      </c>
      <c r="C1136" s="2">
        <v>2000000</v>
      </c>
      <c r="D1136" s="2">
        <v>3885134</v>
      </c>
      <c r="E1136" s="2">
        <v>9615464</v>
      </c>
      <c r="F1136">
        <v>6</v>
      </c>
      <c r="G1136">
        <v>17</v>
      </c>
      <c r="H1136" t="s">
        <v>15929</v>
      </c>
      <c r="I1136" t="e">
        <v>#N/A</v>
      </c>
      <c r="J1136" t="e">
        <v>#N/A</v>
      </c>
      <c r="K1136" t="e">
        <v>#N/A</v>
      </c>
      <c r="L1136" t="e">
        <v>#N/A</v>
      </c>
      <c r="M1136" t="e">
        <v>#N/A</v>
      </c>
      <c r="N1136" t="e">
        <v>#N/A</v>
      </c>
    </row>
    <row r="1137" spans="1:14">
      <c r="A1137" t="s">
        <v>1982</v>
      </c>
      <c r="B1137" t="e">
        <v>#N/A</v>
      </c>
      <c r="C1137" s="2">
        <v>22000000</v>
      </c>
      <c r="D1137" s="2">
        <v>4835065</v>
      </c>
      <c r="E1137" s="2">
        <v>9448623</v>
      </c>
      <c r="F1137">
        <v>11</v>
      </c>
      <c r="G1137">
        <v>23</v>
      </c>
      <c r="H1137" t="s">
        <v>15929</v>
      </c>
      <c r="I1137" t="e">
        <v>#N/A</v>
      </c>
      <c r="J1137" t="e">
        <v>#N/A</v>
      </c>
      <c r="K1137" t="e">
        <v>#N/A</v>
      </c>
      <c r="L1137" t="e">
        <v>#N/A</v>
      </c>
      <c r="M1137" t="e">
        <v>#N/A</v>
      </c>
      <c r="N1137" t="e">
        <v>#N/A</v>
      </c>
    </row>
    <row r="1138" spans="1:14">
      <c r="A1138" t="s">
        <v>4300</v>
      </c>
      <c r="B1138" t="e">
        <v>#N/A</v>
      </c>
      <c r="C1138" s="2">
        <v>500000</v>
      </c>
      <c r="D1138" s="2">
        <v>8117961</v>
      </c>
      <c r="E1138" s="2">
        <v>9387581</v>
      </c>
      <c r="F1138">
        <v>5</v>
      </c>
      <c r="G1138">
        <v>13</v>
      </c>
      <c r="H1138" t="s">
        <v>15929</v>
      </c>
      <c r="I1138" t="e">
        <v>#N/A</v>
      </c>
      <c r="J1138" t="e">
        <v>#N/A</v>
      </c>
      <c r="K1138" t="e">
        <v>#N/A</v>
      </c>
      <c r="L1138" t="e">
        <v>#N/A</v>
      </c>
      <c r="M1138" t="e">
        <v>#N/A</v>
      </c>
      <c r="N1138" t="e">
        <v>#N/A</v>
      </c>
    </row>
    <row r="1139" spans="1:14">
      <c r="A1139" t="s">
        <v>3413</v>
      </c>
      <c r="B1139" t="e">
        <v>#N/A</v>
      </c>
      <c r="C1139" s="2">
        <v>5500000</v>
      </c>
      <c r="D1139" s="2">
        <v>1023424</v>
      </c>
      <c r="E1139" s="2">
        <v>8589831</v>
      </c>
      <c r="F1139">
        <v>7</v>
      </c>
      <c r="G1139">
        <v>1</v>
      </c>
      <c r="H1139" t="s">
        <v>15929</v>
      </c>
      <c r="I1139" t="e">
        <v>#N/A</v>
      </c>
      <c r="J1139" t="e">
        <v>#N/A</v>
      </c>
      <c r="K1139" t="e">
        <v>#N/A</v>
      </c>
      <c r="L1139" t="e">
        <v>#N/A</v>
      </c>
      <c r="M1139" t="e">
        <v>#N/A</v>
      </c>
      <c r="N1139" t="e">
        <v>#N/A</v>
      </c>
    </row>
    <row r="1140" spans="1:14">
      <c r="A1140" t="s">
        <v>2154</v>
      </c>
      <c r="B1140" t="e">
        <v>#N/A</v>
      </c>
      <c r="C1140" s="2">
        <v>20000000</v>
      </c>
      <c r="D1140" s="2">
        <v>7535331</v>
      </c>
      <c r="E1140" s="2">
        <v>8284331</v>
      </c>
      <c r="F1140">
        <v>9</v>
      </c>
      <c r="G1140">
        <v>16</v>
      </c>
      <c r="H1140" t="s">
        <v>15929</v>
      </c>
      <c r="I1140" t="e">
        <v>#N/A</v>
      </c>
      <c r="J1140" t="e">
        <v>#N/A</v>
      </c>
      <c r="K1140" t="e">
        <v>#N/A</v>
      </c>
      <c r="L1140" t="e">
        <v>#N/A</v>
      </c>
      <c r="M1140" t="e">
        <v>#N/A</v>
      </c>
      <c r="N1140" t="e">
        <v>#N/A</v>
      </c>
    </row>
    <row r="1141" spans="1:14">
      <c r="A1141" t="s">
        <v>2163</v>
      </c>
      <c r="B1141" t="e">
        <v>#N/A</v>
      </c>
      <c r="C1141" s="2">
        <v>20000000</v>
      </c>
      <c r="D1141" s="2">
        <v>5178569</v>
      </c>
      <c r="E1141" s="2">
        <v>8178569</v>
      </c>
      <c r="F1141">
        <v>1</v>
      </c>
      <c r="G1141">
        <v>28</v>
      </c>
      <c r="H1141" t="s">
        <v>15929</v>
      </c>
      <c r="I1141" t="e">
        <v>#N/A</v>
      </c>
      <c r="J1141" t="e">
        <v>#N/A</v>
      </c>
      <c r="K1141" t="e">
        <v>#N/A</v>
      </c>
      <c r="L1141" t="e">
        <v>#N/A</v>
      </c>
      <c r="M1141" t="e">
        <v>#N/A</v>
      </c>
      <c r="N1141" t="e">
        <v>#N/A</v>
      </c>
    </row>
    <row r="1142" spans="1:14">
      <c r="A1142" t="s">
        <v>3824</v>
      </c>
      <c r="B1142" t="e">
        <v>#N/A</v>
      </c>
      <c r="C1142" s="2">
        <v>2850000</v>
      </c>
      <c r="D1142" s="2">
        <v>3681066</v>
      </c>
      <c r="E1142" s="2">
        <v>6435262</v>
      </c>
      <c r="F1142">
        <v>6</v>
      </c>
      <c r="G1142">
        <v>10</v>
      </c>
      <c r="H1142" t="s">
        <v>15929</v>
      </c>
      <c r="I1142" t="e">
        <v>#N/A</v>
      </c>
      <c r="J1142" t="e">
        <v>#N/A</v>
      </c>
      <c r="K1142" t="e">
        <v>#N/A</v>
      </c>
      <c r="L1142" t="e">
        <v>#N/A</v>
      </c>
      <c r="M1142" t="e">
        <v>#N/A</v>
      </c>
      <c r="N1142" t="e">
        <v>#N/A</v>
      </c>
    </row>
    <row r="1143" spans="1:14">
      <c r="A1143" t="s">
        <v>466</v>
      </c>
      <c r="B1143" t="e">
        <v>#N/A</v>
      </c>
      <c r="C1143" s="2">
        <v>80000000</v>
      </c>
      <c r="D1143" s="2">
        <v>1900451</v>
      </c>
      <c r="E1143" s="2">
        <v>6300451</v>
      </c>
      <c r="F1143">
        <v>9</v>
      </c>
      <c r="G1143">
        <v>2</v>
      </c>
      <c r="H1143" t="s">
        <v>15929</v>
      </c>
      <c r="I1143" t="e">
        <v>#N/A</v>
      </c>
      <c r="J1143" t="e">
        <v>#N/A</v>
      </c>
      <c r="K1143" t="e">
        <v>#N/A</v>
      </c>
      <c r="L1143" t="e">
        <v>#N/A</v>
      </c>
      <c r="M1143" t="e">
        <v>#N/A</v>
      </c>
      <c r="N1143" t="e">
        <v>#N/A</v>
      </c>
    </row>
    <row r="1144" spans="1:14">
      <c r="A1144" t="s">
        <v>3790</v>
      </c>
      <c r="B1144" t="e">
        <v>#N/A</v>
      </c>
      <c r="C1144" s="2">
        <v>3000000</v>
      </c>
      <c r="D1144" s="2">
        <v>707391</v>
      </c>
      <c r="E1144" s="2">
        <v>6239723</v>
      </c>
      <c r="F1144">
        <v>3</v>
      </c>
      <c r="G1144">
        <v>25</v>
      </c>
      <c r="H1144" t="s">
        <v>15929</v>
      </c>
      <c r="I1144" t="e">
        <v>#N/A</v>
      </c>
      <c r="J1144" t="e">
        <v>#N/A</v>
      </c>
      <c r="K1144" t="e">
        <v>#N/A</v>
      </c>
      <c r="L1144" t="e">
        <v>#N/A</v>
      </c>
      <c r="M1144" t="e">
        <v>#N/A</v>
      </c>
      <c r="N1144" t="e">
        <v>#N/A</v>
      </c>
    </row>
    <row r="1145" spans="1:14">
      <c r="A1145" t="s">
        <v>1866</v>
      </c>
      <c r="B1145" t="e">
        <v>#N/A</v>
      </c>
      <c r="C1145" s="2">
        <v>25000000</v>
      </c>
      <c r="D1145" s="2">
        <v>5654777</v>
      </c>
      <c r="E1145" s="2">
        <v>5654777</v>
      </c>
      <c r="F1145">
        <v>9</v>
      </c>
      <c r="G1145">
        <v>2</v>
      </c>
      <c r="H1145" t="s">
        <v>15929</v>
      </c>
      <c r="I1145" t="e">
        <v>#N/A</v>
      </c>
      <c r="J1145" t="e">
        <v>#N/A</v>
      </c>
      <c r="K1145" t="e">
        <v>#N/A</v>
      </c>
      <c r="L1145" t="e">
        <v>#N/A</v>
      </c>
      <c r="M1145" t="e">
        <v>#N/A</v>
      </c>
      <c r="N1145" t="e">
        <v>#N/A</v>
      </c>
    </row>
    <row r="1146" spans="1:14">
      <c r="A1146" t="s">
        <v>4272</v>
      </c>
      <c r="B1146" t="e">
        <v>#N/A</v>
      </c>
      <c r="C1146" s="2">
        <v>700000</v>
      </c>
      <c r="D1146" s="2">
        <v>3278611</v>
      </c>
      <c r="E1146" s="2">
        <v>4857731</v>
      </c>
      <c r="F1146">
        <v>6</v>
      </c>
      <c r="G1146">
        <v>24</v>
      </c>
      <c r="H1146" t="s">
        <v>15929</v>
      </c>
      <c r="I1146" t="e">
        <v>#N/A</v>
      </c>
      <c r="J1146" t="e">
        <v>#N/A</v>
      </c>
      <c r="K1146" t="e">
        <v>#N/A</v>
      </c>
      <c r="L1146" t="e">
        <v>#N/A</v>
      </c>
      <c r="M1146" t="e">
        <v>#N/A</v>
      </c>
      <c r="N1146" t="e">
        <v>#N/A</v>
      </c>
    </row>
    <row r="1147" spans="1:14">
      <c r="A1147" t="s">
        <v>4020</v>
      </c>
      <c r="B1147" t="e">
        <v>#N/A</v>
      </c>
      <c r="C1147" s="2">
        <v>1700000</v>
      </c>
      <c r="D1147" s="2">
        <v>1000915</v>
      </c>
      <c r="E1147" s="2">
        <v>4727375</v>
      </c>
      <c r="F1147">
        <v>6</v>
      </c>
      <c r="G1147">
        <v>17</v>
      </c>
      <c r="H1147" t="s">
        <v>15929</v>
      </c>
      <c r="I1147" t="e">
        <v>#N/A</v>
      </c>
      <c r="J1147" t="e">
        <v>#N/A</v>
      </c>
      <c r="K1147" t="e">
        <v>#N/A</v>
      </c>
      <c r="L1147" t="e">
        <v>#N/A</v>
      </c>
      <c r="M1147" t="e">
        <v>#N/A</v>
      </c>
      <c r="N1147" t="e">
        <v>#N/A</v>
      </c>
    </row>
    <row r="1148" spans="1:14">
      <c r="A1148" t="s">
        <v>1871</v>
      </c>
      <c r="B1148" t="e">
        <v>#N/A</v>
      </c>
      <c r="C1148" s="2">
        <v>25000000</v>
      </c>
      <c r="D1148" s="2">
        <v>4008527</v>
      </c>
      <c r="E1148" s="2">
        <v>4049527</v>
      </c>
      <c r="F1148">
        <v>4</v>
      </c>
      <c r="G1148">
        <v>22</v>
      </c>
      <c r="H1148" t="s">
        <v>15929</v>
      </c>
      <c r="I1148" t="e">
        <v>#N/A</v>
      </c>
      <c r="J1148" t="e">
        <v>#N/A</v>
      </c>
      <c r="K1148" t="e">
        <v>#N/A</v>
      </c>
      <c r="L1148" t="e">
        <v>#N/A</v>
      </c>
      <c r="M1148" t="e">
        <v>#N/A</v>
      </c>
      <c r="N1148" t="e">
        <v>#N/A</v>
      </c>
    </row>
    <row r="1149" spans="1:14">
      <c r="A1149" t="s">
        <v>4163</v>
      </c>
      <c r="B1149" t="e">
        <v>#N/A</v>
      </c>
      <c r="C1149" s="2">
        <v>1000000</v>
      </c>
      <c r="D1149" s="2">
        <v>2678010</v>
      </c>
      <c r="E1149" s="2">
        <v>3553253</v>
      </c>
      <c r="F1149">
        <v>8</v>
      </c>
      <c r="G1149">
        <v>3</v>
      </c>
      <c r="H1149" t="s">
        <v>15929</v>
      </c>
      <c r="I1149" t="e">
        <v>#N/A</v>
      </c>
      <c r="J1149" t="e">
        <v>#N/A</v>
      </c>
      <c r="K1149" t="e">
        <v>#N/A</v>
      </c>
      <c r="L1149" t="e">
        <v>#N/A</v>
      </c>
      <c r="M1149" t="e">
        <v>#N/A</v>
      </c>
      <c r="N1149" t="e">
        <v>#N/A</v>
      </c>
    </row>
    <row r="1150" spans="1:14">
      <c r="A1150" t="s">
        <v>1612</v>
      </c>
      <c r="B1150" t="e">
        <v>#N/A</v>
      </c>
      <c r="C1150" s="2">
        <v>30000000</v>
      </c>
      <c r="D1150" s="2">
        <v>3102550</v>
      </c>
      <c r="E1150" s="2">
        <v>3252550</v>
      </c>
      <c r="F1150">
        <v>8</v>
      </c>
      <c r="G1150">
        <v>17</v>
      </c>
      <c r="H1150" t="s">
        <v>15929</v>
      </c>
      <c r="I1150" t="e">
        <v>#N/A</v>
      </c>
      <c r="J1150" t="e">
        <v>#N/A</v>
      </c>
      <c r="K1150" t="e">
        <v>#N/A</v>
      </c>
      <c r="L1150" t="e">
        <v>#N/A</v>
      </c>
      <c r="M1150" t="e">
        <v>#N/A</v>
      </c>
      <c r="N1150" t="e">
        <v>#N/A</v>
      </c>
    </row>
    <row r="1151" spans="1:14">
      <c r="A1151" t="s">
        <v>3547</v>
      </c>
      <c r="B1151" t="e">
        <v>#N/A</v>
      </c>
      <c r="C1151" s="2">
        <v>4600000</v>
      </c>
      <c r="D1151" s="2">
        <v>1340891</v>
      </c>
      <c r="E1151" s="2">
        <v>3147385</v>
      </c>
      <c r="F1151">
        <v>3</v>
      </c>
      <c r="G1151">
        <v>4</v>
      </c>
      <c r="H1151" t="s">
        <v>15929</v>
      </c>
      <c r="I1151" t="e">
        <v>#N/A</v>
      </c>
      <c r="J1151" t="e">
        <v>#N/A</v>
      </c>
      <c r="K1151" t="e">
        <v>#N/A</v>
      </c>
      <c r="L1151" t="e">
        <v>#N/A</v>
      </c>
      <c r="M1151" t="e">
        <v>#N/A</v>
      </c>
      <c r="N1151" t="e">
        <v>#N/A</v>
      </c>
    </row>
    <row r="1152" spans="1:14">
      <c r="A1152" t="s">
        <v>2420</v>
      </c>
      <c r="B1152" t="e">
        <v>#N/A</v>
      </c>
      <c r="C1152" s="2">
        <v>16000000</v>
      </c>
      <c r="D1152" s="2">
        <v>1669971</v>
      </c>
      <c r="E1152" s="2">
        <v>2814566</v>
      </c>
      <c r="F1152">
        <v>12</v>
      </c>
      <c r="G1152">
        <v>21</v>
      </c>
      <c r="H1152" t="s">
        <v>15929</v>
      </c>
      <c r="I1152" t="e">
        <v>#N/A</v>
      </c>
      <c r="J1152" t="e">
        <v>#N/A</v>
      </c>
      <c r="K1152" t="e">
        <v>#N/A</v>
      </c>
      <c r="L1152" t="e">
        <v>#N/A</v>
      </c>
      <c r="M1152" t="e">
        <v>#N/A</v>
      </c>
      <c r="N1152" t="e">
        <v>#N/A</v>
      </c>
    </row>
    <row r="1153" spans="1:14">
      <c r="A1153" t="s">
        <v>3954</v>
      </c>
      <c r="B1153" t="e">
        <v>#N/A</v>
      </c>
      <c r="C1153" s="2">
        <v>2000000</v>
      </c>
      <c r="D1153" s="2">
        <v>120620</v>
      </c>
      <c r="E1153" s="2">
        <v>2226603</v>
      </c>
      <c r="F1153">
        <v>4</v>
      </c>
      <c r="G1153">
        <v>15</v>
      </c>
      <c r="H1153" t="s">
        <v>15929</v>
      </c>
      <c r="I1153" t="e">
        <v>#N/A</v>
      </c>
      <c r="J1153" t="e">
        <v>#N/A</v>
      </c>
      <c r="K1153" t="e">
        <v>#N/A</v>
      </c>
      <c r="L1153" t="e">
        <v>#N/A</v>
      </c>
      <c r="M1153" t="e">
        <v>#N/A</v>
      </c>
      <c r="N1153" t="e">
        <v>#N/A</v>
      </c>
    </row>
    <row r="1154" spans="1:14">
      <c r="A1154" t="s">
        <v>3304</v>
      </c>
      <c r="B1154" t="e">
        <v>#N/A</v>
      </c>
      <c r="C1154" s="2">
        <v>6500000</v>
      </c>
      <c r="D1154" s="2">
        <v>2025032</v>
      </c>
      <c r="E1154" s="2">
        <v>2025032</v>
      </c>
      <c r="F1154">
        <v>10</v>
      </c>
      <c r="G1154">
        <v>21</v>
      </c>
      <c r="H1154" t="s">
        <v>15929</v>
      </c>
      <c r="I1154" t="e">
        <v>#N/A</v>
      </c>
      <c r="J1154" t="e">
        <v>#N/A</v>
      </c>
      <c r="K1154" t="e">
        <v>#N/A</v>
      </c>
      <c r="L1154" t="e">
        <v>#N/A</v>
      </c>
      <c r="M1154" t="e">
        <v>#N/A</v>
      </c>
      <c r="N1154" t="e">
        <v>#N/A</v>
      </c>
    </row>
    <row r="1155" spans="1:14">
      <c r="A1155" t="s">
        <v>3632</v>
      </c>
      <c r="B1155" t="e">
        <v>#N/A</v>
      </c>
      <c r="C1155" s="2">
        <v>4000000</v>
      </c>
      <c r="D1155" s="2">
        <v>1328679</v>
      </c>
      <c r="E1155" s="2">
        <v>1919197</v>
      </c>
      <c r="F1155">
        <v>9</v>
      </c>
      <c r="G1155">
        <v>16</v>
      </c>
      <c r="H1155" t="s">
        <v>15929</v>
      </c>
      <c r="I1155" t="e">
        <v>#N/A</v>
      </c>
      <c r="J1155" t="e">
        <v>#N/A</v>
      </c>
      <c r="K1155" t="e">
        <v>#N/A</v>
      </c>
      <c r="L1155" t="e">
        <v>#N/A</v>
      </c>
      <c r="M1155" t="e">
        <v>#N/A</v>
      </c>
      <c r="N1155" t="e">
        <v>#N/A</v>
      </c>
    </row>
    <row r="1156" spans="1:14">
      <c r="A1156" t="s">
        <v>4373</v>
      </c>
      <c r="B1156" t="e">
        <v>#N/A</v>
      </c>
      <c r="C1156" s="2">
        <v>350000</v>
      </c>
      <c r="D1156" s="2">
        <v>1531154</v>
      </c>
      <c r="E1156" s="2">
        <v>1772979</v>
      </c>
      <c r="F1156">
        <v>7</v>
      </c>
      <c r="G1156">
        <v>8</v>
      </c>
      <c r="H1156" t="s">
        <v>15929</v>
      </c>
      <c r="I1156" t="e">
        <v>#N/A</v>
      </c>
      <c r="J1156" t="e">
        <v>#N/A</v>
      </c>
      <c r="K1156" t="e">
        <v>#N/A</v>
      </c>
      <c r="L1156" t="e">
        <v>#N/A</v>
      </c>
      <c r="M1156" t="e">
        <v>#N/A</v>
      </c>
      <c r="N1156" t="e">
        <v>#N/A</v>
      </c>
    </row>
    <row r="1157" spans="1:14">
      <c r="A1157" t="s">
        <v>1917</v>
      </c>
      <c r="B1157" t="e">
        <v>#N/A</v>
      </c>
      <c r="C1157" s="2">
        <v>24000000</v>
      </c>
      <c r="D1157" s="2">
        <v>49981</v>
      </c>
      <c r="E1157" s="2">
        <v>1696765</v>
      </c>
      <c r="F1157">
        <v>6</v>
      </c>
      <c r="G1157">
        <v>10</v>
      </c>
      <c r="H1157" t="s">
        <v>15929</v>
      </c>
      <c r="I1157" t="e">
        <v>#N/A</v>
      </c>
      <c r="J1157" t="e">
        <v>#N/A</v>
      </c>
      <c r="K1157" t="e">
        <v>#N/A</v>
      </c>
      <c r="L1157" t="e">
        <v>#N/A</v>
      </c>
      <c r="M1157" t="e">
        <v>#N/A</v>
      </c>
      <c r="N1157" t="e">
        <v>#N/A</v>
      </c>
    </row>
    <row r="1158" spans="1:14">
      <c r="A1158" t="s">
        <v>3426</v>
      </c>
      <c r="B1158" t="e">
        <v>#N/A</v>
      </c>
      <c r="C1158" s="2">
        <v>5200000</v>
      </c>
      <c r="D1158" s="2">
        <v>795126</v>
      </c>
      <c r="E1158" s="2">
        <v>1695126</v>
      </c>
      <c r="F1158">
        <v>8</v>
      </c>
      <c r="G1158">
        <v>5</v>
      </c>
      <c r="H1158" t="s">
        <v>15929</v>
      </c>
      <c r="I1158" t="e">
        <v>#N/A</v>
      </c>
      <c r="J1158" t="e">
        <v>#N/A</v>
      </c>
      <c r="K1158" t="e">
        <v>#N/A</v>
      </c>
      <c r="L1158" t="e">
        <v>#N/A</v>
      </c>
      <c r="M1158" t="e">
        <v>#N/A</v>
      </c>
      <c r="N1158" t="e">
        <v>#N/A</v>
      </c>
    </row>
    <row r="1159" spans="1:14">
      <c r="A1159" t="s">
        <v>4193</v>
      </c>
      <c r="B1159" t="e">
        <v>#N/A</v>
      </c>
      <c r="C1159" s="2">
        <v>1000000</v>
      </c>
      <c r="D1159" s="2">
        <v>49000</v>
      </c>
      <c r="E1159" s="2">
        <v>1549000</v>
      </c>
      <c r="F1159">
        <v>9</v>
      </c>
      <c r="G1159">
        <v>16</v>
      </c>
      <c r="H1159" t="s">
        <v>15929</v>
      </c>
      <c r="I1159" t="e">
        <v>#N/A</v>
      </c>
      <c r="J1159" t="e">
        <v>#N/A</v>
      </c>
      <c r="K1159" t="e">
        <v>#N/A</v>
      </c>
      <c r="L1159" t="e">
        <v>#N/A</v>
      </c>
      <c r="M1159" t="e">
        <v>#N/A</v>
      </c>
      <c r="N1159" t="e">
        <v>#N/A</v>
      </c>
    </row>
    <row r="1160" spans="1:14">
      <c r="A1160" t="s">
        <v>1877</v>
      </c>
      <c r="B1160" t="e">
        <v>#N/A</v>
      </c>
      <c r="C1160" s="2">
        <v>25000000</v>
      </c>
      <c r="D1160" s="2">
        <v>872142</v>
      </c>
      <c r="E1160" s="2">
        <v>1415656</v>
      </c>
      <c r="F1160">
        <v>10</v>
      </c>
      <c r="G1160">
        <v>14</v>
      </c>
      <c r="H1160" t="s">
        <v>15929</v>
      </c>
      <c r="I1160" t="e">
        <v>#N/A</v>
      </c>
      <c r="J1160" t="e">
        <v>#N/A</v>
      </c>
      <c r="K1160" t="e">
        <v>#N/A</v>
      </c>
      <c r="L1160" t="e">
        <v>#N/A</v>
      </c>
      <c r="M1160" t="e">
        <v>#N/A</v>
      </c>
      <c r="N1160" t="e">
        <v>#N/A</v>
      </c>
    </row>
    <row r="1161" spans="1:14">
      <c r="A1161" t="s">
        <v>4004</v>
      </c>
      <c r="B1161" t="e">
        <v>#N/A</v>
      </c>
      <c r="C1161" s="2">
        <v>1800000</v>
      </c>
      <c r="D1161" s="2">
        <v>506793</v>
      </c>
      <c r="E1161" s="2">
        <v>1322161</v>
      </c>
      <c r="F1161">
        <v>1</v>
      </c>
      <c r="G1161">
        <v>7</v>
      </c>
      <c r="H1161" t="s">
        <v>15929</v>
      </c>
      <c r="I1161" t="e">
        <v>#N/A</v>
      </c>
      <c r="J1161" t="e">
        <v>#N/A</v>
      </c>
      <c r="K1161" t="e">
        <v>#N/A</v>
      </c>
      <c r="L1161" t="e">
        <v>#N/A</v>
      </c>
      <c r="M1161" t="e">
        <v>#N/A</v>
      </c>
      <c r="N1161" t="e">
        <v>#N/A</v>
      </c>
    </row>
    <row r="1162" spans="1:14">
      <c r="A1162" t="s">
        <v>3863</v>
      </c>
      <c r="B1162" t="e">
        <v>#N/A</v>
      </c>
      <c r="C1162" s="2">
        <v>2500000</v>
      </c>
      <c r="D1162" s="2">
        <v>1187266</v>
      </c>
      <c r="E1162" s="2">
        <v>1269705</v>
      </c>
      <c r="F1162">
        <v>5</v>
      </c>
      <c r="G1162">
        <v>27</v>
      </c>
      <c r="H1162" t="s">
        <v>15929</v>
      </c>
      <c r="I1162" t="e">
        <v>#N/A</v>
      </c>
      <c r="J1162" t="e">
        <v>#N/A</v>
      </c>
      <c r="K1162" t="e">
        <v>#N/A</v>
      </c>
      <c r="L1162" t="e">
        <v>#N/A</v>
      </c>
      <c r="M1162" t="e">
        <v>#N/A</v>
      </c>
      <c r="N1162" t="e">
        <v>#N/A</v>
      </c>
    </row>
    <row r="1163" spans="1:14">
      <c r="A1163" t="s">
        <v>4074</v>
      </c>
      <c r="B1163" t="e">
        <v>#N/A</v>
      </c>
      <c r="C1163" s="2">
        <v>1400000</v>
      </c>
      <c r="D1163" s="2">
        <v>304124</v>
      </c>
      <c r="E1163" s="2">
        <v>1261792</v>
      </c>
      <c r="F1163">
        <v>4</v>
      </c>
      <c r="G1163">
        <v>29</v>
      </c>
      <c r="H1163" t="s">
        <v>15929</v>
      </c>
      <c r="I1163" t="e">
        <v>#N/A</v>
      </c>
      <c r="J1163" t="e">
        <v>#N/A</v>
      </c>
      <c r="K1163" t="e">
        <v>#N/A</v>
      </c>
      <c r="L1163" t="e">
        <v>#N/A</v>
      </c>
      <c r="M1163" t="e">
        <v>#N/A</v>
      </c>
      <c r="N1163" t="e">
        <v>#N/A</v>
      </c>
    </row>
    <row r="1164" spans="1:14">
      <c r="A1164" t="s">
        <v>4052</v>
      </c>
      <c r="B1164" t="e">
        <v>#N/A</v>
      </c>
      <c r="C1164" s="2">
        <v>1500000</v>
      </c>
      <c r="D1164" s="2">
        <v>712294</v>
      </c>
      <c r="E1164" s="2">
        <v>1126258</v>
      </c>
      <c r="F1164">
        <v>3</v>
      </c>
      <c r="G1164">
        <v>25</v>
      </c>
      <c r="H1164" t="s">
        <v>15929</v>
      </c>
      <c r="I1164" t="e">
        <v>#N/A</v>
      </c>
      <c r="J1164" t="e">
        <v>#N/A</v>
      </c>
      <c r="K1164" t="e">
        <v>#N/A</v>
      </c>
      <c r="L1164" t="e">
        <v>#N/A</v>
      </c>
      <c r="M1164" t="e">
        <v>#N/A</v>
      </c>
      <c r="N1164" t="e">
        <v>#N/A</v>
      </c>
    </row>
    <row r="1165" spans="1:14">
      <c r="A1165" t="s">
        <v>3081</v>
      </c>
      <c r="B1165" t="e">
        <v>#N/A</v>
      </c>
      <c r="C1165" s="2">
        <v>9000000</v>
      </c>
      <c r="D1165" s="2">
        <v>1069318</v>
      </c>
      <c r="E1165" s="2">
        <v>1069318</v>
      </c>
      <c r="F1165">
        <v>8</v>
      </c>
      <c r="G1165">
        <v>26</v>
      </c>
      <c r="H1165" t="s">
        <v>15929</v>
      </c>
      <c r="I1165" t="e">
        <v>#N/A</v>
      </c>
      <c r="J1165" t="e">
        <v>#N/A</v>
      </c>
      <c r="K1165" t="e">
        <v>#N/A</v>
      </c>
      <c r="L1165" t="e">
        <v>#N/A</v>
      </c>
      <c r="M1165" t="e">
        <v>#N/A</v>
      </c>
      <c r="N1165" t="e">
        <v>#N/A</v>
      </c>
    </row>
    <row r="1166" spans="1:14">
      <c r="A1166" t="s">
        <v>2801</v>
      </c>
      <c r="B1166" t="e">
        <v>#N/A</v>
      </c>
      <c r="C1166" s="2">
        <v>12000000</v>
      </c>
      <c r="D1166" s="2">
        <v>870067</v>
      </c>
      <c r="E1166" s="2">
        <v>994790</v>
      </c>
      <c r="F1166">
        <v>9</v>
      </c>
      <c r="G1166">
        <v>30</v>
      </c>
      <c r="H1166" t="s">
        <v>15929</v>
      </c>
      <c r="I1166" t="e">
        <v>#N/A</v>
      </c>
      <c r="J1166" t="e">
        <v>#N/A</v>
      </c>
      <c r="K1166" t="e">
        <v>#N/A</v>
      </c>
      <c r="L1166" t="e">
        <v>#N/A</v>
      </c>
      <c r="M1166" t="e">
        <v>#N/A</v>
      </c>
      <c r="N1166" t="e">
        <v>#N/A</v>
      </c>
    </row>
    <row r="1167" spans="1:14">
      <c r="A1167" t="s">
        <v>3634</v>
      </c>
      <c r="B1167" t="e">
        <v>#N/A</v>
      </c>
      <c r="C1167" s="2">
        <v>4000000</v>
      </c>
      <c r="D1167" s="2">
        <v>864959</v>
      </c>
      <c r="E1167" s="2">
        <v>973613</v>
      </c>
      <c r="F1167">
        <v>9</v>
      </c>
      <c r="G1167">
        <v>30</v>
      </c>
      <c r="H1167" t="s">
        <v>15929</v>
      </c>
      <c r="I1167" t="e">
        <v>#N/A</v>
      </c>
      <c r="J1167" t="e">
        <v>#N/A</v>
      </c>
      <c r="K1167" t="e">
        <v>#N/A</v>
      </c>
      <c r="L1167" t="e">
        <v>#N/A</v>
      </c>
      <c r="M1167" t="e">
        <v>#N/A</v>
      </c>
      <c r="N1167" t="e">
        <v>#N/A</v>
      </c>
    </row>
    <row r="1168" spans="1:14">
      <c r="A1168" t="s">
        <v>2574</v>
      </c>
      <c r="B1168" t="e">
        <v>#N/A</v>
      </c>
      <c r="C1168" s="2">
        <v>15000000</v>
      </c>
      <c r="D1168" s="2">
        <v>0</v>
      </c>
      <c r="E1168" s="2">
        <v>909822</v>
      </c>
      <c r="F1168">
        <v>12</v>
      </c>
      <c r="G1168">
        <v>31</v>
      </c>
      <c r="H1168" t="s">
        <v>15929</v>
      </c>
      <c r="I1168" t="e">
        <v>#N/A</v>
      </c>
      <c r="J1168" t="e">
        <v>#N/A</v>
      </c>
      <c r="K1168" t="e">
        <v>#N/A</v>
      </c>
      <c r="L1168" t="e">
        <v>#N/A</v>
      </c>
      <c r="M1168" t="e">
        <v>#N/A</v>
      </c>
      <c r="N1168" t="e">
        <v>#N/A</v>
      </c>
    </row>
    <row r="1169" spans="1:14">
      <c r="A1169" t="s">
        <v>1876</v>
      </c>
      <c r="B1169" t="s">
        <v>4660</v>
      </c>
      <c r="C1169" s="2">
        <v>25000000</v>
      </c>
      <c r="D1169" s="2">
        <v>881745</v>
      </c>
      <c r="E1169" s="2">
        <v>881745</v>
      </c>
      <c r="F1169">
        <v>9</v>
      </c>
      <c r="G1169">
        <v>16</v>
      </c>
      <c r="H1169" t="s">
        <v>15929</v>
      </c>
      <c r="I1169" t="s">
        <v>4829</v>
      </c>
      <c r="J1169" t="s">
        <v>4942</v>
      </c>
      <c r="K1169" t="s">
        <v>4944</v>
      </c>
      <c r="L1169" t="s">
        <v>4829</v>
      </c>
      <c r="M1169" t="s">
        <v>4829</v>
      </c>
      <c r="N1169" t="s">
        <v>4829</v>
      </c>
    </row>
    <row r="1170" spans="1:14">
      <c r="A1170" t="s">
        <v>3943</v>
      </c>
      <c r="B1170" t="e">
        <v>#N/A</v>
      </c>
      <c r="C1170" s="2">
        <v>2000000</v>
      </c>
      <c r="D1170" s="2">
        <v>691880</v>
      </c>
      <c r="E1170" s="2">
        <v>691880</v>
      </c>
      <c r="F1170">
        <v>2</v>
      </c>
      <c r="G1170">
        <v>11</v>
      </c>
      <c r="H1170" t="s">
        <v>15929</v>
      </c>
      <c r="I1170" t="e">
        <v>#N/A</v>
      </c>
      <c r="J1170" t="e">
        <v>#N/A</v>
      </c>
      <c r="K1170" t="e">
        <v>#N/A</v>
      </c>
      <c r="L1170" t="e">
        <v>#N/A</v>
      </c>
      <c r="M1170" t="e">
        <v>#N/A</v>
      </c>
      <c r="N1170" t="e">
        <v>#N/A</v>
      </c>
    </row>
    <row r="1171" spans="1:14">
      <c r="A1171" t="s">
        <v>4021</v>
      </c>
      <c r="B1171" t="e">
        <v>#N/A</v>
      </c>
      <c r="C1171" s="2">
        <v>1700000</v>
      </c>
      <c r="D1171" s="2">
        <v>396035</v>
      </c>
      <c r="E1171" s="2">
        <v>661221</v>
      </c>
      <c r="F1171">
        <v>6</v>
      </c>
      <c r="G1171">
        <v>24</v>
      </c>
      <c r="H1171" t="s">
        <v>15929</v>
      </c>
      <c r="I1171" t="e">
        <v>#N/A</v>
      </c>
      <c r="J1171" t="e">
        <v>#N/A</v>
      </c>
      <c r="K1171" t="e">
        <v>#N/A</v>
      </c>
      <c r="L1171" t="e">
        <v>#N/A</v>
      </c>
      <c r="M1171" t="e">
        <v>#N/A</v>
      </c>
      <c r="N1171" t="e">
        <v>#N/A</v>
      </c>
    </row>
    <row r="1172" spans="1:14">
      <c r="A1172" t="s">
        <v>2431</v>
      </c>
      <c r="B1172" t="e">
        <v>#N/A</v>
      </c>
      <c r="C1172" s="2">
        <v>15500000</v>
      </c>
      <c r="D1172" s="2">
        <v>517262</v>
      </c>
      <c r="E1172" s="2">
        <v>517262</v>
      </c>
      <c r="F1172">
        <v>4</v>
      </c>
      <c r="G1172">
        <v>22</v>
      </c>
      <c r="H1172" t="s">
        <v>15929</v>
      </c>
      <c r="I1172" t="e">
        <v>#N/A</v>
      </c>
      <c r="J1172" t="e">
        <v>#N/A</v>
      </c>
      <c r="K1172" t="e">
        <v>#N/A</v>
      </c>
      <c r="L1172" t="e">
        <v>#N/A</v>
      </c>
      <c r="M1172" t="e">
        <v>#N/A</v>
      </c>
      <c r="N1172" t="e">
        <v>#N/A</v>
      </c>
    </row>
    <row r="1173" spans="1:14">
      <c r="A1173" t="s">
        <v>3948</v>
      </c>
      <c r="B1173" t="e">
        <v>#N/A</v>
      </c>
      <c r="C1173" s="2">
        <v>2000000</v>
      </c>
      <c r="D1173" s="2">
        <v>388532</v>
      </c>
      <c r="E1173" s="2">
        <v>466106</v>
      </c>
      <c r="F1173">
        <v>4</v>
      </c>
      <c r="G1173">
        <v>15</v>
      </c>
      <c r="H1173" t="s">
        <v>15929</v>
      </c>
      <c r="I1173" t="e">
        <v>#N/A</v>
      </c>
      <c r="J1173" t="e">
        <v>#N/A</v>
      </c>
      <c r="K1173" t="e">
        <v>#N/A</v>
      </c>
      <c r="L1173" t="e">
        <v>#N/A</v>
      </c>
      <c r="M1173" t="e">
        <v>#N/A</v>
      </c>
      <c r="N1173" t="e">
        <v>#N/A</v>
      </c>
    </row>
    <row r="1174" spans="1:14">
      <c r="A1174" t="s">
        <v>3176</v>
      </c>
      <c r="B1174" t="e">
        <v>#N/A</v>
      </c>
      <c r="C1174" s="2">
        <v>8000000</v>
      </c>
      <c r="D1174" s="2">
        <v>23106</v>
      </c>
      <c r="E1174" s="2">
        <v>446438</v>
      </c>
      <c r="F1174">
        <v>9</v>
      </c>
      <c r="G1174">
        <v>23</v>
      </c>
      <c r="H1174" t="s">
        <v>15929</v>
      </c>
      <c r="I1174" t="e">
        <v>#N/A</v>
      </c>
      <c r="J1174" t="e">
        <v>#N/A</v>
      </c>
      <c r="K1174" t="e">
        <v>#N/A</v>
      </c>
      <c r="L1174" t="e">
        <v>#N/A</v>
      </c>
      <c r="M1174" t="e">
        <v>#N/A</v>
      </c>
      <c r="N1174" t="e">
        <v>#N/A</v>
      </c>
    </row>
    <row r="1175" spans="1:14">
      <c r="A1175" t="s">
        <v>2183</v>
      </c>
      <c r="B1175" t="e">
        <v>#N/A</v>
      </c>
      <c r="C1175" s="2">
        <v>20000000</v>
      </c>
      <c r="D1175" s="2">
        <v>375474</v>
      </c>
      <c r="E1175" s="2">
        <v>375474</v>
      </c>
      <c r="F1175">
        <v>4</v>
      </c>
      <c r="G1175">
        <v>22</v>
      </c>
      <c r="H1175" t="s">
        <v>15929</v>
      </c>
      <c r="I1175" t="e">
        <v>#N/A</v>
      </c>
      <c r="J1175" t="e">
        <v>#N/A</v>
      </c>
      <c r="K1175" t="e">
        <v>#N/A</v>
      </c>
      <c r="L1175" t="e">
        <v>#N/A</v>
      </c>
      <c r="M1175" t="e">
        <v>#N/A</v>
      </c>
      <c r="N1175" t="e">
        <v>#N/A</v>
      </c>
    </row>
    <row r="1176" spans="1:14">
      <c r="A1176" t="s">
        <v>4089</v>
      </c>
      <c r="B1176" t="e">
        <v>#N/A</v>
      </c>
      <c r="C1176" s="2">
        <v>1300000</v>
      </c>
      <c r="D1176" s="2">
        <v>100358</v>
      </c>
      <c r="E1176" s="2">
        <v>329621</v>
      </c>
      <c r="F1176">
        <v>12</v>
      </c>
      <c r="G1176">
        <v>9</v>
      </c>
      <c r="H1176" t="s">
        <v>15929</v>
      </c>
      <c r="I1176" t="e">
        <v>#N/A</v>
      </c>
      <c r="J1176" t="e">
        <v>#N/A</v>
      </c>
      <c r="K1176" t="e">
        <v>#N/A</v>
      </c>
      <c r="L1176" t="e">
        <v>#N/A</v>
      </c>
      <c r="M1176" t="e">
        <v>#N/A</v>
      </c>
      <c r="N1176" t="e">
        <v>#N/A</v>
      </c>
    </row>
    <row r="1177" spans="1:14">
      <c r="A1177" t="s">
        <v>4417</v>
      </c>
      <c r="B1177" t="e">
        <v>#N/A</v>
      </c>
      <c r="C1177" s="2">
        <v>250000</v>
      </c>
      <c r="D1177" s="2">
        <v>49772</v>
      </c>
      <c r="E1177" s="2">
        <v>237816</v>
      </c>
      <c r="F1177">
        <v>7</v>
      </c>
      <c r="G1177">
        <v>15</v>
      </c>
      <c r="H1177" t="s">
        <v>15929</v>
      </c>
      <c r="I1177" t="e">
        <v>#N/A</v>
      </c>
      <c r="J1177" t="e">
        <v>#N/A</v>
      </c>
      <c r="K1177" t="e">
        <v>#N/A</v>
      </c>
      <c r="L1177" t="e">
        <v>#N/A</v>
      </c>
      <c r="M1177" t="e">
        <v>#N/A</v>
      </c>
      <c r="N1177" t="e">
        <v>#N/A</v>
      </c>
    </row>
    <row r="1178" spans="1:14">
      <c r="A1178" t="s">
        <v>4266</v>
      </c>
      <c r="B1178" t="e">
        <v>#N/A</v>
      </c>
      <c r="C1178" s="2">
        <v>750000</v>
      </c>
      <c r="D1178" s="2">
        <v>41196</v>
      </c>
      <c r="E1178" s="2">
        <v>229250</v>
      </c>
      <c r="F1178">
        <v>7</v>
      </c>
      <c r="G1178">
        <v>1</v>
      </c>
      <c r="H1178" t="s">
        <v>15929</v>
      </c>
      <c r="I1178" t="e">
        <v>#N/A</v>
      </c>
      <c r="J1178" t="e">
        <v>#N/A</v>
      </c>
      <c r="K1178" t="e">
        <v>#N/A</v>
      </c>
      <c r="L1178" t="e">
        <v>#N/A</v>
      </c>
      <c r="M1178" t="e">
        <v>#N/A</v>
      </c>
      <c r="N1178" t="e">
        <v>#N/A</v>
      </c>
    </row>
    <row r="1179" spans="1:14">
      <c r="A1179" t="s">
        <v>4412</v>
      </c>
      <c r="B1179" t="e">
        <v>#N/A</v>
      </c>
      <c r="C1179" s="2">
        <v>250000</v>
      </c>
      <c r="D1179" s="2">
        <v>191862</v>
      </c>
      <c r="E1179" s="2">
        <v>191862</v>
      </c>
      <c r="F1179">
        <v>7</v>
      </c>
      <c r="G1179">
        <v>22</v>
      </c>
      <c r="H1179" t="s">
        <v>15929</v>
      </c>
      <c r="I1179" t="e">
        <v>#N/A</v>
      </c>
      <c r="J1179" t="e">
        <v>#N/A</v>
      </c>
      <c r="K1179" t="e">
        <v>#N/A</v>
      </c>
      <c r="L1179" t="e">
        <v>#N/A</v>
      </c>
      <c r="M1179" t="e">
        <v>#N/A</v>
      </c>
      <c r="N1179" t="e">
        <v>#N/A</v>
      </c>
    </row>
    <row r="1180" spans="1:14">
      <c r="A1180" t="s">
        <v>4555</v>
      </c>
      <c r="B1180" t="e">
        <v>#N/A</v>
      </c>
      <c r="C1180" s="2">
        <v>1100</v>
      </c>
      <c r="D1180" s="2">
        <v>181041</v>
      </c>
      <c r="E1180" s="2">
        <v>181041</v>
      </c>
      <c r="F1180">
        <v>8</v>
      </c>
      <c r="G1180">
        <v>5</v>
      </c>
      <c r="H1180" t="s">
        <v>15929</v>
      </c>
      <c r="I1180" t="e">
        <v>#N/A</v>
      </c>
      <c r="J1180" t="e">
        <v>#N/A</v>
      </c>
      <c r="K1180" t="e">
        <v>#N/A</v>
      </c>
      <c r="L1180" t="e">
        <v>#N/A</v>
      </c>
      <c r="M1180" t="e">
        <v>#N/A</v>
      </c>
      <c r="N1180" t="e">
        <v>#N/A</v>
      </c>
    </row>
    <row r="1181" spans="1:14">
      <c r="A1181" t="s">
        <v>4064</v>
      </c>
      <c r="B1181" t="e">
        <v>#N/A</v>
      </c>
      <c r="C1181" s="2">
        <v>1500000</v>
      </c>
      <c r="D1181" s="2">
        <v>75828</v>
      </c>
      <c r="E1181" s="2">
        <v>172569</v>
      </c>
      <c r="F1181">
        <v>9</v>
      </c>
      <c r="G1181">
        <v>28</v>
      </c>
      <c r="H1181" t="s">
        <v>15929</v>
      </c>
      <c r="I1181" t="e">
        <v>#N/A</v>
      </c>
      <c r="J1181" t="e">
        <v>#N/A</v>
      </c>
      <c r="K1181" t="e">
        <v>#N/A</v>
      </c>
      <c r="L1181" t="e">
        <v>#N/A</v>
      </c>
      <c r="M1181" t="e">
        <v>#N/A</v>
      </c>
      <c r="N1181" t="e">
        <v>#N/A</v>
      </c>
    </row>
    <row r="1182" spans="1:14">
      <c r="A1182" t="s">
        <v>4031</v>
      </c>
      <c r="B1182" t="e">
        <v>#N/A</v>
      </c>
      <c r="C1182" s="2">
        <v>1600000</v>
      </c>
      <c r="D1182" s="2">
        <v>129319</v>
      </c>
      <c r="E1182" s="2">
        <v>129319</v>
      </c>
      <c r="F1182">
        <v>9</v>
      </c>
      <c r="G1182">
        <v>23</v>
      </c>
      <c r="H1182" t="s">
        <v>15929</v>
      </c>
      <c r="I1182" t="e">
        <v>#N/A</v>
      </c>
      <c r="J1182" t="e">
        <v>#N/A</v>
      </c>
      <c r="K1182" t="e">
        <v>#N/A</v>
      </c>
      <c r="L1182" t="e">
        <v>#N/A</v>
      </c>
      <c r="M1182" t="e">
        <v>#N/A</v>
      </c>
      <c r="N1182" t="e">
        <v>#N/A</v>
      </c>
    </row>
    <row r="1183" spans="1:14">
      <c r="A1183" t="s">
        <v>3701</v>
      </c>
      <c r="B1183" t="e">
        <v>#N/A</v>
      </c>
      <c r="C1183" s="2">
        <v>3500000</v>
      </c>
      <c r="D1183" s="2">
        <v>96793</v>
      </c>
      <c r="E1183" s="2">
        <v>96793</v>
      </c>
      <c r="F1183">
        <v>3</v>
      </c>
      <c r="G1183">
        <v>25</v>
      </c>
      <c r="H1183" t="s">
        <v>15929</v>
      </c>
      <c r="I1183" t="e">
        <v>#N/A</v>
      </c>
      <c r="J1183" t="e">
        <v>#N/A</v>
      </c>
      <c r="K1183" t="e">
        <v>#N/A</v>
      </c>
      <c r="L1183" t="e">
        <v>#N/A</v>
      </c>
      <c r="M1183" t="e">
        <v>#N/A</v>
      </c>
      <c r="N1183" t="e">
        <v>#N/A</v>
      </c>
    </row>
    <row r="1184" spans="1:14">
      <c r="A1184" t="s">
        <v>4388</v>
      </c>
      <c r="B1184" t="e">
        <v>#N/A</v>
      </c>
      <c r="C1184" s="2">
        <v>300000</v>
      </c>
      <c r="D1184" s="2">
        <v>87264</v>
      </c>
      <c r="E1184" s="2">
        <v>87264</v>
      </c>
      <c r="F1184">
        <v>7</v>
      </c>
      <c r="G1184">
        <v>15</v>
      </c>
      <c r="H1184" t="s">
        <v>15929</v>
      </c>
      <c r="I1184" t="e">
        <v>#N/A</v>
      </c>
      <c r="J1184" t="e">
        <v>#N/A</v>
      </c>
      <c r="K1184" t="e">
        <v>#N/A</v>
      </c>
      <c r="L1184" t="e">
        <v>#N/A</v>
      </c>
      <c r="M1184" t="e">
        <v>#N/A</v>
      </c>
      <c r="N1184" t="e">
        <v>#N/A</v>
      </c>
    </row>
    <row r="1185" spans="1:14">
      <c r="A1185" t="s">
        <v>3520</v>
      </c>
      <c r="B1185" t="e">
        <v>#N/A</v>
      </c>
      <c r="C1185" s="2">
        <v>5000000</v>
      </c>
      <c r="D1185" s="2">
        <v>16670</v>
      </c>
      <c r="E1185" s="2">
        <v>83356</v>
      </c>
      <c r="F1185">
        <v>1</v>
      </c>
      <c r="G1185">
        <v>28</v>
      </c>
      <c r="H1185" t="s">
        <v>15929</v>
      </c>
      <c r="I1185" t="e">
        <v>#N/A</v>
      </c>
      <c r="J1185" t="e">
        <v>#N/A</v>
      </c>
      <c r="K1185" t="e">
        <v>#N/A</v>
      </c>
      <c r="L1185" t="e">
        <v>#N/A</v>
      </c>
      <c r="M1185" t="e">
        <v>#N/A</v>
      </c>
      <c r="N1185" t="e">
        <v>#N/A</v>
      </c>
    </row>
    <row r="1186" spans="1:14">
      <c r="A1186" t="s">
        <v>4522</v>
      </c>
      <c r="B1186" t="e">
        <v>#N/A</v>
      </c>
      <c r="C1186" s="2">
        <v>30000</v>
      </c>
      <c r="D1186" s="2">
        <v>77070</v>
      </c>
      <c r="E1186" s="2">
        <v>82698</v>
      </c>
      <c r="F1186">
        <v>4</v>
      </c>
      <c r="G1186">
        <v>29</v>
      </c>
      <c r="H1186" t="s">
        <v>15929</v>
      </c>
      <c r="I1186" t="e">
        <v>#N/A</v>
      </c>
      <c r="J1186" t="e">
        <v>#N/A</v>
      </c>
      <c r="K1186" t="e">
        <v>#N/A</v>
      </c>
      <c r="L1186" t="e">
        <v>#N/A</v>
      </c>
      <c r="M1186" t="e">
        <v>#N/A</v>
      </c>
      <c r="N1186" t="e">
        <v>#N/A</v>
      </c>
    </row>
    <row r="1187" spans="1:14">
      <c r="A1187" t="s">
        <v>4067</v>
      </c>
      <c r="B1187" t="e">
        <v>#N/A</v>
      </c>
      <c r="C1187" s="2">
        <v>1500000</v>
      </c>
      <c r="D1187" s="2">
        <v>0</v>
      </c>
      <c r="E1187" s="2">
        <v>58692</v>
      </c>
      <c r="F1187">
        <v>11</v>
      </c>
      <c r="G1187">
        <v>4</v>
      </c>
      <c r="H1187" t="s">
        <v>15929</v>
      </c>
      <c r="I1187" t="e">
        <v>#N/A</v>
      </c>
      <c r="J1187" t="e">
        <v>#N/A</v>
      </c>
      <c r="K1187" t="e">
        <v>#N/A</v>
      </c>
      <c r="L1187" t="e">
        <v>#N/A</v>
      </c>
      <c r="M1187" t="e">
        <v>#N/A</v>
      </c>
      <c r="N1187" t="e">
        <v>#N/A</v>
      </c>
    </row>
    <row r="1188" spans="1:14">
      <c r="A1188" t="s">
        <v>3286</v>
      </c>
      <c r="B1188" t="e">
        <v>#N/A</v>
      </c>
      <c r="C1188" s="2">
        <v>6800000</v>
      </c>
      <c r="D1188" s="2">
        <v>49526</v>
      </c>
      <c r="E1188" s="2">
        <v>49526</v>
      </c>
      <c r="F1188">
        <v>8</v>
      </c>
      <c r="G1188">
        <v>5</v>
      </c>
      <c r="H1188" t="s">
        <v>15929</v>
      </c>
      <c r="I1188" t="e">
        <v>#N/A</v>
      </c>
      <c r="J1188" t="e">
        <v>#N/A</v>
      </c>
      <c r="K1188" t="e">
        <v>#N/A</v>
      </c>
      <c r="L1188" t="e">
        <v>#N/A</v>
      </c>
      <c r="M1188" t="e">
        <v>#N/A</v>
      </c>
      <c r="N1188" t="e">
        <v>#N/A</v>
      </c>
    </row>
    <row r="1189" spans="1:14">
      <c r="A1189" t="s">
        <v>1562</v>
      </c>
      <c r="B1189" t="e">
        <v>#N/A</v>
      </c>
      <c r="C1189" s="2">
        <v>200000</v>
      </c>
      <c r="D1189" s="2">
        <v>44701</v>
      </c>
      <c r="E1189" s="2">
        <v>44701</v>
      </c>
      <c r="F1189">
        <v>9</v>
      </c>
      <c r="G1189">
        <v>9</v>
      </c>
      <c r="H1189" t="s">
        <v>15929</v>
      </c>
      <c r="I1189" t="e">
        <v>#N/A</v>
      </c>
      <c r="J1189" t="e">
        <v>#N/A</v>
      </c>
      <c r="K1189" t="e">
        <v>#N/A</v>
      </c>
      <c r="L1189" t="e">
        <v>#N/A</v>
      </c>
      <c r="M1189" t="e">
        <v>#N/A</v>
      </c>
      <c r="N1189" t="e">
        <v>#N/A</v>
      </c>
    </row>
    <row r="1190" spans="1:14">
      <c r="A1190" t="s">
        <v>3896</v>
      </c>
      <c r="B1190" t="e">
        <v>#N/A</v>
      </c>
      <c r="C1190" s="2">
        <v>2160000</v>
      </c>
      <c r="D1190" s="2">
        <v>0</v>
      </c>
      <c r="E1190" s="2">
        <v>37865</v>
      </c>
      <c r="F1190">
        <v>12</v>
      </c>
      <c r="G1190">
        <v>31</v>
      </c>
      <c r="H1190" t="s">
        <v>15929</v>
      </c>
      <c r="I1190" t="e">
        <v>#N/A</v>
      </c>
      <c r="J1190" t="e">
        <v>#N/A</v>
      </c>
      <c r="K1190" t="e">
        <v>#N/A</v>
      </c>
      <c r="L1190" t="e">
        <v>#N/A</v>
      </c>
      <c r="M1190" t="e">
        <v>#N/A</v>
      </c>
      <c r="N1190" t="e">
        <v>#N/A</v>
      </c>
    </row>
    <row r="1191" spans="1:14">
      <c r="A1191" t="s">
        <v>4353</v>
      </c>
      <c r="B1191" t="e">
        <v>#N/A</v>
      </c>
      <c r="C1191" s="2">
        <v>425000</v>
      </c>
      <c r="D1191" s="2">
        <v>12604</v>
      </c>
      <c r="E1191" s="2">
        <v>12604</v>
      </c>
      <c r="F1191">
        <v>1</v>
      </c>
      <c r="G1191">
        <v>21</v>
      </c>
      <c r="H1191" t="s">
        <v>15929</v>
      </c>
      <c r="I1191" t="e">
        <v>#N/A</v>
      </c>
      <c r="J1191" t="e">
        <v>#N/A</v>
      </c>
      <c r="K1191" t="e">
        <v>#N/A</v>
      </c>
      <c r="L1191" t="e">
        <v>#N/A</v>
      </c>
      <c r="M1191" t="e">
        <v>#N/A</v>
      </c>
      <c r="N1191" t="e">
        <v>#N/A</v>
      </c>
    </row>
    <row r="1192" spans="1:14">
      <c r="A1192" t="s">
        <v>4393</v>
      </c>
      <c r="B1192" t="e">
        <v>#N/A</v>
      </c>
      <c r="C1192" s="2">
        <v>300000</v>
      </c>
      <c r="D1192" s="2">
        <v>10514</v>
      </c>
      <c r="E1192" s="2">
        <v>10514</v>
      </c>
      <c r="F1192">
        <v>5</v>
      </c>
      <c r="G1192">
        <v>6</v>
      </c>
      <c r="H1192" t="s">
        <v>15929</v>
      </c>
      <c r="I1192" t="e">
        <v>#N/A</v>
      </c>
      <c r="J1192" t="e">
        <v>#N/A</v>
      </c>
      <c r="K1192" t="e">
        <v>#N/A</v>
      </c>
      <c r="L1192" t="e">
        <v>#N/A</v>
      </c>
      <c r="M1192" t="e">
        <v>#N/A</v>
      </c>
      <c r="N1192" t="e">
        <v>#N/A</v>
      </c>
    </row>
    <row r="1193" spans="1:14">
      <c r="A1193" t="s">
        <v>4454</v>
      </c>
      <c r="B1193" t="e">
        <v>#N/A</v>
      </c>
      <c r="C1193" s="2">
        <v>200000</v>
      </c>
      <c r="D1193" s="2">
        <v>6260</v>
      </c>
      <c r="E1193" s="2">
        <v>6260</v>
      </c>
      <c r="F1193">
        <v>1</v>
      </c>
      <c r="G1193">
        <v>7</v>
      </c>
      <c r="H1193" t="s">
        <v>15929</v>
      </c>
      <c r="I1193" t="e">
        <v>#N/A</v>
      </c>
      <c r="J1193" t="e">
        <v>#N/A</v>
      </c>
      <c r="K1193" t="e">
        <v>#N/A</v>
      </c>
      <c r="L1193" t="e">
        <v>#N/A</v>
      </c>
      <c r="M1193" t="e">
        <v>#N/A</v>
      </c>
      <c r="N1193" t="e">
        <v>#N/A</v>
      </c>
    </row>
    <row r="1194" spans="1:14">
      <c r="A1194" t="s">
        <v>4497</v>
      </c>
      <c r="B1194" t="e">
        <v>#N/A</v>
      </c>
      <c r="C1194" s="2">
        <v>70000</v>
      </c>
      <c r="D1194" s="2">
        <v>4930</v>
      </c>
      <c r="E1194" s="2">
        <v>4930</v>
      </c>
      <c r="F1194">
        <v>1</v>
      </c>
      <c r="G1194">
        <v>28</v>
      </c>
      <c r="H1194" t="s">
        <v>15929</v>
      </c>
      <c r="I1194" t="e">
        <v>#N/A</v>
      </c>
      <c r="J1194" t="e">
        <v>#N/A</v>
      </c>
      <c r="K1194" t="e">
        <v>#N/A</v>
      </c>
      <c r="L1194" t="e">
        <v>#N/A</v>
      </c>
      <c r="M1194" t="e">
        <v>#N/A</v>
      </c>
      <c r="N1194" t="e">
        <v>#N/A</v>
      </c>
    </row>
    <row r="1195" spans="1:14">
      <c r="A1195" t="s">
        <v>3807</v>
      </c>
      <c r="B1195" t="e">
        <v>#N/A</v>
      </c>
      <c r="C1195" s="2">
        <v>3000000</v>
      </c>
      <c r="D1195" s="2">
        <v>4655</v>
      </c>
      <c r="E1195" s="2">
        <v>4655</v>
      </c>
      <c r="F1195">
        <v>9</v>
      </c>
      <c r="G1195">
        <v>30</v>
      </c>
      <c r="H1195" t="s">
        <v>15929</v>
      </c>
      <c r="I1195" t="e">
        <v>#N/A</v>
      </c>
      <c r="J1195" t="e">
        <v>#N/A</v>
      </c>
      <c r="K1195" t="e">
        <v>#N/A</v>
      </c>
      <c r="L1195" t="e">
        <v>#N/A</v>
      </c>
      <c r="M1195" t="e">
        <v>#N/A</v>
      </c>
      <c r="N1195" t="e">
        <v>#N/A</v>
      </c>
    </row>
    <row r="1196" spans="1:14">
      <c r="A1196" t="s">
        <v>4329</v>
      </c>
      <c r="B1196" t="e">
        <v>#N/A</v>
      </c>
      <c r="C1196" s="2">
        <v>500000</v>
      </c>
      <c r="D1196" s="2">
        <v>4134</v>
      </c>
      <c r="E1196" s="2">
        <v>4134</v>
      </c>
      <c r="F1196">
        <v>10</v>
      </c>
      <c r="G1196">
        <v>21</v>
      </c>
      <c r="H1196" t="s">
        <v>15929</v>
      </c>
      <c r="I1196" t="e">
        <v>#N/A</v>
      </c>
      <c r="J1196" t="e">
        <v>#N/A</v>
      </c>
      <c r="K1196" t="e">
        <v>#N/A</v>
      </c>
      <c r="L1196" t="e">
        <v>#N/A</v>
      </c>
      <c r="M1196" t="e">
        <v>#N/A</v>
      </c>
      <c r="N1196" t="e">
        <v>#N/A</v>
      </c>
    </row>
    <row r="1197" spans="1:14">
      <c r="A1197" t="s">
        <v>4203</v>
      </c>
      <c r="B1197" t="e">
        <v>#N/A</v>
      </c>
      <c r="C1197" s="2">
        <v>1000000</v>
      </c>
      <c r="D1197" s="2">
        <v>3700</v>
      </c>
      <c r="E1197" s="2">
        <v>3700</v>
      </c>
      <c r="F1197">
        <v>3</v>
      </c>
      <c r="G1197">
        <v>18</v>
      </c>
      <c r="H1197" t="s">
        <v>15929</v>
      </c>
      <c r="I1197" t="e">
        <v>#N/A</v>
      </c>
      <c r="J1197" t="e">
        <v>#N/A</v>
      </c>
      <c r="K1197" t="e">
        <v>#N/A</v>
      </c>
      <c r="L1197" t="e">
        <v>#N/A</v>
      </c>
      <c r="M1197" t="e">
        <v>#N/A</v>
      </c>
      <c r="N1197" t="e">
        <v>#N/A</v>
      </c>
    </row>
    <row r="1198" spans="1:14">
      <c r="A1198" t="s">
        <v>4033</v>
      </c>
      <c r="B1198" t="e">
        <v>#N/A</v>
      </c>
      <c r="C1198" s="2">
        <v>1600000</v>
      </c>
      <c r="D1198" s="2">
        <v>3264</v>
      </c>
      <c r="E1198" s="2">
        <v>3264</v>
      </c>
      <c r="F1198">
        <v>11</v>
      </c>
      <c r="G1198">
        <v>4</v>
      </c>
      <c r="H1198" t="s">
        <v>15929</v>
      </c>
      <c r="I1198" t="e">
        <v>#N/A</v>
      </c>
      <c r="J1198" t="e">
        <v>#N/A</v>
      </c>
      <c r="K1198" t="e">
        <v>#N/A</v>
      </c>
      <c r="L1198" t="e">
        <v>#N/A</v>
      </c>
      <c r="M1198" t="e">
        <v>#N/A</v>
      </c>
      <c r="N1198" t="e">
        <v>#N/A</v>
      </c>
    </row>
    <row r="1199" spans="1:14">
      <c r="A1199" t="s">
        <v>4553</v>
      </c>
      <c r="B1199" t="e">
        <v>#N/A</v>
      </c>
      <c r="C1199" s="2">
        <v>5000</v>
      </c>
      <c r="D1199" s="2">
        <v>1338</v>
      </c>
      <c r="E1199" s="2">
        <v>1338</v>
      </c>
      <c r="F1199">
        <v>7</v>
      </c>
      <c r="G1199">
        <v>13</v>
      </c>
      <c r="H1199" t="s">
        <v>15929</v>
      </c>
      <c r="I1199" t="e">
        <v>#N/A</v>
      </c>
      <c r="J1199" t="e">
        <v>#N/A</v>
      </c>
      <c r="K1199" t="e">
        <v>#N/A</v>
      </c>
      <c r="L1199" t="e">
        <v>#N/A</v>
      </c>
      <c r="M1199" t="e">
        <v>#N/A</v>
      </c>
      <c r="N1199" t="e">
        <v>#N/A</v>
      </c>
    </row>
    <row r="1200" spans="1:14">
      <c r="A1200" t="s">
        <v>4363</v>
      </c>
      <c r="B1200" t="e">
        <v>#N/A</v>
      </c>
      <c r="C1200" s="2">
        <v>400000</v>
      </c>
      <c r="D1200" s="2">
        <v>423</v>
      </c>
      <c r="E1200" s="2">
        <v>423</v>
      </c>
      <c r="F1200">
        <v>10</v>
      </c>
      <c r="G1200">
        <v>13</v>
      </c>
      <c r="H1200" t="s">
        <v>15929</v>
      </c>
      <c r="I1200" t="e">
        <v>#N/A</v>
      </c>
      <c r="J1200" t="e">
        <v>#N/A</v>
      </c>
      <c r="K1200" t="e">
        <v>#N/A</v>
      </c>
      <c r="L1200" t="e">
        <v>#N/A</v>
      </c>
      <c r="M1200" t="e">
        <v>#N/A</v>
      </c>
      <c r="N1200" t="e">
        <v>#N/A</v>
      </c>
    </row>
    <row r="1201" spans="1:14">
      <c r="A1201" s="3">
        <v>0.4680555555555555</v>
      </c>
      <c r="B1201" t="e">
        <v>#N/A</v>
      </c>
      <c r="C1201" s="2">
        <v>6000000</v>
      </c>
      <c r="D1201" s="2">
        <v>0</v>
      </c>
      <c r="E1201" s="2">
        <v>0</v>
      </c>
      <c r="F1201">
        <v>8</v>
      </c>
      <c r="G1201">
        <v>12</v>
      </c>
      <c r="H1201" t="s">
        <v>15929</v>
      </c>
      <c r="I1201" t="e">
        <v>#N/A</v>
      </c>
      <c r="J1201" t="e">
        <v>#N/A</v>
      </c>
      <c r="K1201" t="e">
        <v>#N/A</v>
      </c>
      <c r="L1201" t="e">
        <v>#N/A</v>
      </c>
      <c r="M1201" t="e">
        <v>#N/A</v>
      </c>
      <c r="N1201" t="e">
        <v>#N/A</v>
      </c>
    </row>
    <row r="1202" spans="1:14">
      <c r="A1202" t="s">
        <v>4218</v>
      </c>
      <c r="B1202" t="e">
        <v>#N/A</v>
      </c>
      <c r="C1202" s="2">
        <v>1000000</v>
      </c>
      <c r="D1202" s="2">
        <v>0</v>
      </c>
      <c r="E1202" s="2">
        <v>0</v>
      </c>
      <c r="F1202">
        <v>9</v>
      </c>
      <c r="G1202">
        <v>23</v>
      </c>
      <c r="H1202" t="s">
        <v>15929</v>
      </c>
      <c r="I1202" t="e">
        <v>#N/A</v>
      </c>
      <c r="J1202" t="e">
        <v>#N/A</v>
      </c>
      <c r="K1202" t="e">
        <v>#N/A</v>
      </c>
      <c r="L1202" t="e">
        <v>#N/A</v>
      </c>
      <c r="M1202" t="e">
        <v>#N/A</v>
      </c>
      <c r="N1202" t="e">
        <v>#N/A</v>
      </c>
    </row>
    <row r="1203" spans="1:14">
      <c r="A1203" t="s">
        <v>4341</v>
      </c>
      <c r="B1203" t="e">
        <v>#N/A</v>
      </c>
      <c r="C1203" s="2">
        <v>500000</v>
      </c>
      <c r="D1203" s="2">
        <v>0</v>
      </c>
      <c r="E1203" s="2">
        <v>0</v>
      </c>
      <c r="F1203">
        <v>12</v>
      </c>
      <c r="G1203">
        <v>31</v>
      </c>
      <c r="H1203" t="s">
        <v>15929</v>
      </c>
      <c r="I1203" t="e">
        <v>#N/A</v>
      </c>
      <c r="J1203" t="e">
        <v>#N/A</v>
      </c>
      <c r="K1203" t="e">
        <v>#N/A</v>
      </c>
      <c r="L1203" t="e">
        <v>#N/A</v>
      </c>
      <c r="M1203" t="e">
        <v>#N/A</v>
      </c>
      <c r="N1203" t="e">
        <v>#N/A</v>
      </c>
    </row>
    <row r="1204" spans="1:14">
      <c r="A1204" t="s">
        <v>4364</v>
      </c>
      <c r="B1204" t="e">
        <v>#N/A</v>
      </c>
      <c r="C1204" s="2">
        <v>400000</v>
      </c>
      <c r="D1204" s="2">
        <v>0</v>
      </c>
      <c r="E1204" s="2">
        <v>0</v>
      </c>
      <c r="F1204">
        <v>11</v>
      </c>
      <c r="G1204">
        <v>4</v>
      </c>
      <c r="H1204" t="s">
        <v>15929</v>
      </c>
      <c r="I1204" t="e">
        <v>#N/A</v>
      </c>
      <c r="J1204" t="e">
        <v>#N/A</v>
      </c>
      <c r="K1204" t="e">
        <v>#N/A</v>
      </c>
      <c r="L1204" t="e">
        <v>#N/A</v>
      </c>
      <c r="M1204" t="e">
        <v>#N/A</v>
      </c>
      <c r="N1204" t="e">
        <v>#N/A</v>
      </c>
    </row>
    <row r="1205" spans="1:14">
      <c r="A1205" t="s">
        <v>4510</v>
      </c>
      <c r="B1205" t="e">
        <v>#N/A</v>
      </c>
      <c r="C1205" s="2">
        <v>50000</v>
      </c>
      <c r="D1205" s="2">
        <v>0</v>
      </c>
      <c r="E1205" s="2">
        <v>0</v>
      </c>
      <c r="F1205">
        <v>12</v>
      </c>
      <c r="G1205">
        <v>31</v>
      </c>
      <c r="H1205" t="s">
        <v>15929</v>
      </c>
      <c r="I1205" t="e">
        <v>#N/A</v>
      </c>
      <c r="J1205" t="e">
        <v>#N/A</v>
      </c>
      <c r="K1205" t="e">
        <v>#N/A</v>
      </c>
      <c r="L1205" t="e">
        <v>#N/A</v>
      </c>
      <c r="M1205" t="e">
        <v>#N/A</v>
      </c>
      <c r="N1205" t="e">
        <v>#N/A</v>
      </c>
    </row>
    <row r="1206" spans="1:14">
      <c r="A1206" t="s">
        <v>15</v>
      </c>
      <c r="B1206" t="s">
        <v>4607</v>
      </c>
      <c r="C1206" s="2">
        <v>225000000</v>
      </c>
      <c r="D1206" s="2">
        <v>423315812</v>
      </c>
      <c r="E1206" s="2">
        <v>1060615812</v>
      </c>
      <c r="F1206">
        <v>7</v>
      </c>
      <c r="G1206">
        <v>7</v>
      </c>
      <c r="H1206" t="s">
        <v>15930</v>
      </c>
      <c r="I1206" t="s">
        <v>4600</v>
      </c>
      <c r="J1206" t="s">
        <v>7019</v>
      </c>
      <c r="K1206" t="s">
        <v>4630</v>
      </c>
      <c r="L1206" t="s">
        <v>4819</v>
      </c>
      <c r="M1206" t="s">
        <v>6703</v>
      </c>
      <c r="N1206" t="s">
        <v>7020</v>
      </c>
    </row>
    <row r="1207" spans="1:14">
      <c r="A1207" t="s">
        <v>181</v>
      </c>
      <c r="B1207" t="s">
        <v>4695</v>
      </c>
      <c r="C1207" s="2">
        <v>125000000</v>
      </c>
      <c r="D1207" s="2">
        <v>217536138</v>
      </c>
      <c r="E1207" s="2">
        <v>767820459</v>
      </c>
      <c r="F1207">
        <v>5</v>
      </c>
      <c r="G1207">
        <v>19</v>
      </c>
      <c r="H1207" t="s">
        <v>15930</v>
      </c>
      <c r="I1207" t="s">
        <v>4600</v>
      </c>
      <c r="J1207" t="s">
        <v>4817</v>
      </c>
      <c r="K1207" t="s">
        <v>5811</v>
      </c>
      <c r="L1207" t="s">
        <v>5624</v>
      </c>
      <c r="M1207" t="s">
        <v>7032</v>
      </c>
      <c r="N1207" t="s">
        <v>7033</v>
      </c>
    </row>
    <row r="1208" spans="1:14">
      <c r="A1208" t="s">
        <v>484</v>
      </c>
      <c r="B1208" t="s">
        <v>4677</v>
      </c>
      <c r="C1208" s="2">
        <v>75000000</v>
      </c>
      <c r="D1208" s="2">
        <v>195330621</v>
      </c>
      <c r="E1208" s="2">
        <v>651899282</v>
      </c>
      <c r="F1208">
        <v>3</v>
      </c>
      <c r="G1208">
        <v>31</v>
      </c>
      <c r="H1208" t="s">
        <v>15930</v>
      </c>
      <c r="I1208" t="s">
        <v>4614</v>
      </c>
      <c r="J1208" t="s">
        <v>4812</v>
      </c>
      <c r="K1208" t="s">
        <v>5455</v>
      </c>
      <c r="L1208" t="s">
        <v>5469</v>
      </c>
      <c r="M1208" t="s">
        <v>7041</v>
      </c>
      <c r="N1208" t="s">
        <v>7042</v>
      </c>
    </row>
    <row r="1209" spans="1:14">
      <c r="A1209" t="s">
        <v>252</v>
      </c>
      <c r="B1209" t="s">
        <v>4695</v>
      </c>
      <c r="C1209" s="2">
        <v>102000000</v>
      </c>
      <c r="D1209" s="2">
        <v>167365000</v>
      </c>
      <c r="E1209" s="2">
        <v>594420283</v>
      </c>
      <c r="F1209">
        <v>11</v>
      </c>
      <c r="G1209">
        <v>17</v>
      </c>
      <c r="H1209" t="s">
        <v>15930</v>
      </c>
      <c r="I1209" t="s">
        <v>4600</v>
      </c>
      <c r="J1209" t="s">
        <v>6700</v>
      </c>
      <c r="K1209" t="s">
        <v>5185</v>
      </c>
      <c r="L1209" t="s">
        <v>5486</v>
      </c>
      <c r="M1209" t="s">
        <v>7044</v>
      </c>
      <c r="N1209" t="s">
        <v>7045</v>
      </c>
    </row>
    <row r="1210" spans="1:14">
      <c r="A1210" t="s">
        <v>220</v>
      </c>
      <c r="B1210" t="s">
        <v>4677</v>
      </c>
      <c r="C1210" s="2">
        <v>110000000</v>
      </c>
      <c r="D1210" s="2">
        <v>250863268</v>
      </c>
      <c r="E1210" s="2">
        <v>581570293</v>
      </c>
      <c r="F1210">
        <v>12</v>
      </c>
      <c r="G1210">
        <v>22</v>
      </c>
      <c r="H1210" t="s">
        <v>15930</v>
      </c>
      <c r="I1210" t="s">
        <v>4614</v>
      </c>
      <c r="J1210" t="s">
        <v>5574</v>
      </c>
      <c r="K1210" t="s">
        <v>5652</v>
      </c>
      <c r="L1210" t="s">
        <v>4947</v>
      </c>
      <c r="M1210" t="s">
        <v>7022</v>
      </c>
      <c r="N1210" t="s">
        <v>7023</v>
      </c>
    </row>
    <row r="1211" spans="1:14">
      <c r="A1211" t="s">
        <v>539</v>
      </c>
      <c r="B1211" t="s">
        <v>4607</v>
      </c>
      <c r="C1211" s="2">
        <v>70000000</v>
      </c>
      <c r="D1211" s="2">
        <v>244082982</v>
      </c>
      <c r="E1211" s="2">
        <v>461651246</v>
      </c>
      <c r="F1211">
        <v>6</v>
      </c>
      <c r="G1211">
        <v>9</v>
      </c>
      <c r="H1211" t="s">
        <v>15930</v>
      </c>
      <c r="I1211" t="s">
        <v>4636</v>
      </c>
      <c r="J1211" t="s">
        <v>4683</v>
      </c>
      <c r="K1211" t="s">
        <v>4616</v>
      </c>
      <c r="L1211" t="s">
        <v>7025</v>
      </c>
      <c r="M1211" t="s">
        <v>7026</v>
      </c>
      <c r="N1211" t="s">
        <v>7027</v>
      </c>
    </row>
    <row r="1212" spans="1:14">
      <c r="A1212" t="s">
        <v>22</v>
      </c>
      <c r="B1212" t="s">
        <v>4677</v>
      </c>
      <c r="C1212" s="2">
        <v>210000000</v>
      </c>
      <c r="D1212" s="2">
        <v>234362462</v>
      </c>
      <c r="E1212" s="2">
        <v>459359555</v>
      </c>
      <c r="F1212">
        <v>5</v>
      </c>
      <c r="G1212">
        <v>26</v>
      </c>
      <c r="H1212" t="s">
        <v>15930</v>
      </c>
      <c r="I1212" t="s">
        <v>4600</v>
      </c>
      <c r="J1212" t="s">
        <v>4637</v>
      </c>
      <c r="K1212" t="s">
        <v>4609</v>
      </c>
      <c r="L1212" t="s">
        <v>5547</v>
      </c>
      <c r="M1212" t="s">
        <v>7029</v>
      </c>
      <c r="N1212" t="s">
        <v>7030</v>
      </c>
    </row>
    <row r="1213" spans="1:14">
      <c r="A1213" t="s">
        <v>111</v>
      </c>
      <c r="B1213" t="s">
        <v>4660</v>
      </c>
      <c r="C1213" s="2">
        <v>150000000</v>
      </c>
      <c r="D1213" s="2">
        <v>133501348</v>
      </c>
      <c r="E1213" s="2">
        <v>397501348</v>
      </c>
      <c r="F1213">
        <v>5</v>
      </c>
      <c r="G1213">
        <v>5</v>
      </c>
      <c r="H1213" t="s">
        <v>15930</v>
      </c>
      <c r="I1213" t="s">
        <v>4600</v>
      </c>
      <c r="J1213" t="s">
        <v>4718</v>
      </c>
      <c r="K1213" t="s">
        <v>5185</v>
      </c>
      <c r="L1213" t="s">
        <v>4662</v>
      </c>
      <c r="M1213" t="s">
        <v>7060</v>
      </c>
      <c r="N1213" t="s">
        <v>7061</v>
      </c>
    </row>
    <row r="1214" spans="1:14">
      <c r="A1214" t="s">
        <v>355</v>
      </c>
      <c r="B1214" t="s">
        <v>4628</v>
      </c>
      <c r="C1214" s="2">
        <v>85000000</v>
      </c>
      <c r="D1214" s="2">
        <v>198000317</v>
      </c>
      <c r="E1214" s="2">
        <v>385000317</v>
      </c>
      <c r="F1214">
        <v>11</v>
      </c>
      <c r="G1214">
        <v>17</v>
      </c>
      <c r="H1214" t="s">
        <v>15930</v>
      </c>
      <c r="I1214" t="s">
        <v>4614</v>
      </c>
      <c r="J1214" t="s">
        <v>5574</v>
      </c>
      <c r="K1214" t="s">
        <v>4623</v>
      </c>
      <c r="L1214" t="s">
        <v>7038</v>
      </c>
      <c r="M1214" t="s">
        <v>7039</v>
      </c>
      <c r="N1214" t="s">
        <v>5586</v>
      </c>
    </row>
    <row r="1215" spans="1:14">
      <c r="A1215" t="s">
        <v>12</v>
      </c>
      <c r="B1215" t="s">
        <v>4628</v>
      </c>
      <c r="C1215" s="2">
        <v>232000000</v>
      </c>
      <c r="D1215" s="2">
        <v>200120000</v>
      </c>
      <c r="E1215" s="2">
        <v>374085065</v>
      </c>
      <c r="F1215">
        <v>6</v>
      </c>
      <c r="G1215">
        <v>28</v>
      </c>
      <c r="H1215" t="s">
        <v>15930</v>
      </c>
      <c r="I1215" t="s">
        <v>4600</v>
      </c>
      <c r="J1215" t="s">
        <v>5414</v>
      </c>
      <c r="K1215" t="s">
        <v>4630</v>
      </c>
      <c r="L1215" t="s">
        <v>4873</v>
      </c>
      <c r="M1215" t="s">
        <v>7035</v>
      </c>
      <c r="N1215" t="s">
        <v>7036</v>
      </c>
    </row>
    <row r="1216" spans="1:14">
      <c r="A1216" t="s">
        <v>405</v>
      </c>
      <c r="B1216" t="s">
        <v>5071</v>
      </c>
      <c r="C1216" s="2">
        <v>80000000</v>
      </c>
      <c r="D1216" s="2">
        <v>155019340</v>
      </c>
      <c r="E1216" s="2">
        <v>336002981</v>
      </c>
      <c r="F1216">
        <v>5</v>
      </c>
      <c r="G1216">
        <v>19</v>
      </c>
      <c r="H1216" t="s">
        <v>15930</v>
      </c>
      <c r="I1216" t="s">
        <v>4614</v>
      </c>
      <c r="J1216" t="s">
        <v>5242</v>
      </c>
      <c r="K1216" t="s">
        <v>4616</v>
      </c>
      <c r="L1216" t="s">
        <v>7050</v>
      </c>
      <c r="M1216" t="s">
        <v>7051</v>
      </c>
      <c r="N1216" t="s">
        <v>7052</v>
      </c>
    </row>
    <row r="1217" spans="1:14">
      <c r="A1217" t="s">
        <v>1317</v>
      </c>
      <c r="B1217" t="s">
        <v>4677</v>
      </c>
      <c r="C1217" s="2">
        <v>35000000</v>
      </c>
      <c r="D1217" s="2">
        <v>124740460</v>
      </c>
      <c r="E1217" s="2">
        <v>326551094</v>
      </c>
      <c r="F1217">
        <v>6</v>
      </c>
      <c r="G1217">
        <v>30</v>
      </c>
      <c r="H1217" t="s">
        <v>15930</v>
      </c>
      <c r="I1217" t="s">
        <v>4600</v>
      </c>
      <c r="J1217" t="s">
        <v>4806</v>
      </c>
      <c r="K1217" t="s">
        <v>5126</v>
      </c>
      <c r="L1217" t="s">
        <v>5232</v>
      </c>
      <c r="M1217" t="s">
        <v>7067</v>
      </c>
      <c r="N1217" t="s">
        <v>7068</v>
      </c>
    </row>
    <row r="1218" spans="1:14">
      <c r="A1218" t="s">
        <v>777</v>
      </c>
      <c r="B1218" t="s">
        <v>4695</v>
      </c>
      <c r="C1218" s="2">
        <v>55000000</v>
      </c>
      <c r="D1218" s="2">
        <v>162586036</v>
      </c>
      <c r="E1218" s="2">
        <v>307325633</v>
      </c>
      <c r="F1218">
        <v>12</v>
      </c>
      <c r="G1218">
        <v>15</v>
      </c>
      <c r="H1218" t="s">
        <v>15930</v>
      </c>
      <c r="I1218" t="s">
        <v>4600</v>
      </c>
      <c r="J1218" t="s">
        <v>4683</v>
      </c>
      <c r="K1218" t="s">
        <v>4757</v>
      </c>
      <c r="L1218" t="s">
        <v>6518</v>
      </c>
      <c r="M1218" t="s">
        <v>7047</v>
      </c>
      <c r="N1218" t="s">
        <v>7048</v>
      </c>
    </row>
    <row r="1219" spans="1:14">
      <c r="A1219" t="s">
        <v>323</v>
      </c>
      <c r="B1219" t="s">
        <v>4628</v>
      </c>
      <c r="C1219" s="2">
        <v>90000000</v>
      </c>
      <c r="D1219" s="2">
        <v>133311000</v>
      </c>
      <c r="E1219" s="2">
        <v>290587304</v>
      </c>
      <c r="F1219">
        <v>10</v>
      </c>
      <c r="G1219">
        <v>6</v>
      </c>
      <c r="H1219" t="s">
        <v>15930</v>
      </c>
      <c r="I1219" t="s">
        <v>4682</v>
      </c>
      <c r="J1219" t="s">
        <v>7019</v>
      </c>
      <c r="K1219" t="s">
        <v>4893</v>
      </c>
      <c r="L1219" t="s">
        <v>4752</v>
      </c>
      <c r="M1219" t="s">
        <v>7063</v>
      </c>
      <c r="N1219" t="s">
        <v>7064</v>
      </c>
    </row>
    <row r="1220" spans="1:14">
      <c r="A1220" t="s">
        <v>2240</v>
      </c>
      <c r="B1220" t="e">
        <v>#N/A</v>
      </c>
      <c r="C1220" s="2">
        <v>18000000</v>
      </c>
      <c r="D1220" s="2">
        <v>128505958</v>
      </c>
      <c r="E1220" s="2">
        <v>261443242</v>
      </c>
      <c r="F1220">
        <v>11</v>
      </c>
      <c r="G1220">
        <v>3</v>
      </c>
      <c r="H1220" t="s">
        <v>15930</v>
      </c>
      <c r="I1220" t="e">
        <v>#N/A</v>
      </c>
      <c r="J1220" t="e">
        <v>#N/A</v>
      </c>
      <c r="K1220" t="e">
        <v>#N/A</v>
      </c>
      <c r="L1220" t="e">
        <v>#N/A</v>
      </c>
      <c r="M1220" t="e">
        <v>#N/A</v>
      </c>
      <c r="N1220" t="e">
        <v>#N/A</v>
      </c>
    </row>
    <row r="1221" spans="1:14">
      <c r="A1221" t="s">
        <v>274</v>
      </c>
      <c r="B1221" t="s">
        <v>4677</v>
      </c>
      <c r="C1221" s="2">
        <v>100000000</v>
      </c>
      <c r="D1221" s="2">
        <v>75030163</v>
      </c>
      <c r="E1221" s="2">
        <v>249488115</v>
      </c>
      <c r="F1221">
        <v>12</v>
      </c>
      <c r="G1221">
        <v>15</v>
      </c>
      <c r="H1221" t="s">
        <v>15930</v>
      </c>
      <c r="I1221" t="s">
        <v>4614</v>
      </c>
      <c r="J1221" t="s">
        <v>4637</v>
      </c>
      <c r="K1221" t="s">
        <v>5807</v>
      </c>
      <c r="L1221" t="s">
        <v>7101</v>
      </c>
      <c r="M1221" t="s">
        <v>7102</v>
      </c>
      <c r="N1221" t="s">
        <v>7103</v>
      </c>
    </row>
    <row r="1222" spans="1:14">
      <c r="A1222" t="s">
        <v>392</v>
      </c>
      <c r="B1222" t="s">
        <v>6856</v>
      </c>
      <c r="C1222" s="2">
        <v>82500000</v>
      </c>
      <c r="D1222" s="2">
        <v>137355633</v>
      </c>
      <c r="E1222" s="2">
        <v>237685089</v>
      </c>
      <c r="F1222">
        <v>6</v>
      </c>
      <c r="G1222">
        <v>23</v>
      </c>
      <c r="H1222" t="s">
        <v>15930</v>
      </c>
      <c r="I1222" t="s">
        <v>4600</v>
      </c>
      <c r="J1222" t="s">
        <v>4788</v>
      </c>
      <c r="K1222" t="s">
        <v>6234</v>
      </c>
      <c r="L1222" t="s">
        <v>5313</v>
      </c>
      <c r="M1222" t="s">
        <v>7057</v>
      </c>
      <c r="N1222" t="s">
        <v>7058</v>
      </c>
    </row>
    <row r="1223" spans="1:14">
      <c r="A1223" t="s">
        <v>373</v>
      </c>
      <c r="B1223" t="s">
        <v>4695</v>
      </c>
      <c r="C1223" s="2">
        <v>85000000</v>
      </c>
      <c r="D1223" s="2">
        <v>63280000</v>
      </c>
      <c r="E1223" s="2">
        <v>205190324</v>
      </c>
      <c r="F1223">
        <v>12</v>
      </c>
      <c r="G1223">
        <v>8</v>
      </c>
      <c r="H1223" t="s">
        <v>15930</v>
      </c>
      <c r="I1223" t="s">
        <v>4600</v>
      </c>
      <c r="J1223" t="s">
        <v>4829</v>
      </c>
      <c r="K1223" t="s">
        <v>5174</v>
      </c>
      <c r="L1223" t="s">
        <v>6155</v>
      </c>
      <c r="M1223" t="s">
        <v>6155</v>
      </c>
      <c r="N1223" t="s">
        <v>7148</v>
      </c>
    </row>
    <row r="1224" spans="1:14">
      <c r="A1224" t="s">
        <v>850</v>
      </c>
      <c r="B1224" t="e">
        <v>#N/A</v>
      </c>
      <c r="C1224" s="2">
        <v>52000000</v>
      </c>
      <c r="D1224" s="2">
        <v>118806699</v>
      </c>
      <c r="E1224" s="2">
        <v>202944203</v>
      </c>
      <c r="F1224">
        <v>6</v>
      </c>
      <c r="G1224">
        <v>2</v>
      </c>
      <c r="H1224" t="s">
        <v>15930</v>
      </c>
      <c r="I1224" t="e">
        <v>#N/A</v>
      </c>
      <c r="J1224" t="e">
        <v>#N/A</v>
      </c>
      <c r="K1224" t="e">
        <v>#N/A</v>
      </c>
      <c r="L1224" t="e">
        <v>#N/A</v>
      </c>
      <c r="M1224" t="e">
        <v>#N/A</v>
      </c>
      <c r="N1224" t="e">
        <v>#N/A</v>
      </c>
    </row>
    <row r="1225" spans="1:14">
      <c r="A1225" t="s">
        <v>369</v>
      </c>
      <c r="B1225" t="s">
        <v>4695</v>
      </c>
      <c r="C1225" s="2">
        <v>85000000</v>
      </c>
      <c r="D1225" s="2">
        <v>85105259</v>
      </c>
      <c r="E1225" s="2">
        <v>191932158</v>
      </c>
      <c r="F1225">
        <v>9</v>
      </c>
      <c r="G1225">
        <v>29</v>
      </c>
      <c r="H1225" t="s">
        <v>15930</v>
      </c>
      <c r="I1225" t="s">
        <v>4614</v>
      </c>
      <c r="J1225" t="s">
        <v>5242</v>
      </c>
      <c r="K1225" t="s">
        <v>4616</v>
      </c>
      <c r="L1225" t="s">
        <v>7084</v>
      </c>
      <c r="M1225" t="s">
        <v>7085</v>
      </c>
      <c r="N1225" t="s">
        <v>7086</v>
      </c>
    </row>
    <row r="1226" spans="1:14">
      <c r="A1226" t="s">
        <v>881</v>
      </c>
      <c r="B1226" t="s">
        <v>4621</v>
      </c>
      <c r="C1226" s="2">
        <v>50000000</v>
      </c>
      <c r="D1226" s="2">
        <v>88634237</v>
      </c>
      <c r="E1226" s="2">
        <v>185798265</v>
      </c>
      <c r="F1226">
        <v>3</v>
      </c>
      <c r="G1226">
        <v>24</v>
      </c>
      <c r="H1226" t="s">
        <v>15930</v>
      </c>
      <c r="I1226" t="s">
        <v>4682</v>
      </c>
      <c r="J1226" t="s">
        <v>5431</v>
      </c>
      <c r="K1226" t="s">
        <v>4893</v>
      </c>
      <c r="L1226" t="s">
        <v>7081</v>
      </c>
      <c r="M1226" t="s">
        <v>6598</v>
      </c>
      <c r="N1226" t="s">
        <v>7082</v>
      </c>
    </row>
    <row r="1227" spans="1:14">
      <c r="A1227" t="s">
        <v>90</v>
      </c>
      <c r="B1227" t="s">
        <v>4628</v>
      </c>
      <c r="C1227" s="2">
        <v>160000000</v>
      </c>
      <c r="D1227" s="2">
        <v>60674817</v>
      </c>
      <c r="E1227" s="2">
        <v>181674817</v>
      </c>
      <c r="F1227">
        <v>5</v>
      </c>
      <c r="G1227">
        <v>12</v>
      </c>
      <c r="H1227" t="s">
        <v>15930</v>
      </c>
      <c r="I1227" t="s">
        <v>4600</v>
      </c>
      <c r="J1227" t="s">
        <v>4622</v>
      </c>
      <c r="K1227" t="s">
        <v>5287</v>
      </c>
      <c r="L1227" t="s">
        <v>7160</v>
      </c>
      <c r="M1227" t="s">
        <v>7161</v>
      </c>
      <c r="N1227" t="s">
        <v>7162</v>
      </c>
    </row>
    <row r="1228" spans="1:14">
      <c r="A1228" t="s">
        <v>438</v>
      </c>
      <c r="B1228" t="e">
        <v>#N/A</v>
      </c>
      <c r="C1228" s="2">
        <v>80000000</v>
      </c>
      <c r="D1228" s="2">
        <v>64038616</v>
      </c>
      <c r="E1228" s="2">
        <v>181038616</v>
      </c>
      <c r="F1228">
        <v>11</v>
      </c>
      <c r="G1228">
        <v>22</v>
      </c>
      <c r="H1228" t="s">
        <v>15930</v>
      </c>
      <c r="I1228" t="e">
        <v>#N/A</v>
      </c>
      <c r="J1228" t="e">
        <v>#N/A</v>
      </c>
      <c r="K1228" t="e">
        <v>#N/A</v>
      </c>
      <c r="L1228" t="e">
        <v>#N/A</v>
      </c>
      <c r="M1228" t="e">
        <v>#N/A</v>
      </c>
      <c r="N1228" t="e">
        <v>#N/A</v>
      </c>
    </row>
    <row r="1229" spans="1:14">
      <c r="A1229" t="s">
        <v>125</v>
      </c>
      <c r="B1229" t="s">
        <v>5071</v>
      </c>
      <c r="C1229" s="2">
        <v>149000000</v>
      </c>
      <c r="D1229" s="2">
        <v>64665672</v>
      </c>
      <c r="E1229" s="2">
        <v>179357126</v>
      </c>
      <c r="F1229">
        <v>11</v>
      </c>
      <c r="G1229">
        <v>3</v>
      </c>
      <c r="H1229" t="s">
        <v>15930</v>
      </c>
      <c r="I1229" t="s">
        <v>4614</v>
      </c>
      <c r="J1229" t="s">
        <v>4877</v>
      </c>
      <c r="K1229" t="s">
        <v>4616</v>
      </c>
      <c r="L1229" t="s">
        <v>7134</v>
      </c>
      <c r="M1229" t="s">
        <v>7135</v>
      </c>
      <c r="N1229" t="s">
        <v>7136</v>
      </c>
    </row>
    <row r="1230" spans="1:14">
      <c r="A1230" t="s">
        <v>1125</v>
      </c>
      <c r="B1230" t="s">
        <v>5000</v>
      </c>
      <c r="C1230" s="2">
        <v>40000000</v>
      </c>
      <c r="D1230" s="2">
        <v>90710620</v>
      </c>
      <c r="E1230" s="2">
        <v>178710620</v>
      </c>
      <c r="F1230">
        <v>4</v>
      </c>
      <c r="G1230">
        <v>14</v>
      </c>
      <c r="H1230" t="s">
        <v>15930</v>
      </c>
      <c r="I1230" t="s">
        <v>4600</v>
      </c>
      <c r="J1230" t="s">
        <v>5242</v>
      </c>
      <c r="K1230" t="s">
        <v>4690</v>
      </c>
      <c r="L1230" t="s">
        <v>7074</v>
      </c>
      <c r="M1230" t="s">
        <v>7075</v>
      </c>
      <c r="N1230" t="s">
        <v>7076</v>
      </c>
    </row>
    <row r="1231" spans="1:14">
      <c r="A1231" t="s">
        <v>49</v>
      </c>
      <c r="B1231" t="e">
        <v>#N/A</v>
      </c>
      <c r="C1231" s="2">
        <v>190000000</v>
      </c>
      <c r="D1231" s="2">
        <v>0</v>
      </c>
      <c r="E1231" s="2">
        <v>177853834</v>
      </c>
      <c r="F1231">
        <v>11</v>
      </c>
      <c r="G1231">
        <v>4</v>
      </c>
      <c r="H1231" t="s">
        <v>15930</v>
      </c>
      <c r="I1231" t="e">
        <v>#N/A</v>
      </c>
      <c r="J1231" t="e">
        <v>#N/A</v>
      </c>
      <c r="K1231" t="e">
        <v>#N/A</v>
      </c>
      <c r="L1231" t="e">
        <v>#N/A</v>
      </c>
      <c r="M1231" t="e">
        <v>#N/A</v>
      </c>
      <c r="N1231" t="e">
        <v>#N/A</v>
      </c>
    </row>
    <row r="1232" spans="1:14">
      <c r="A1232" t="s">
        <v>280</v>
      </c>
      <c r="B1232" t="s">
        <v>4628</v>
      </c>
      <c r="C1232" s="2">
        <v>100000000</v>
      </c>
      <c r="D1232" s="2">
        <v>57377916</v>
      </c>
      <c r="E1232" s="2">
        <v>171377916</v>
      </c>
      <c r="F1232">
        <v>12</v>
      </c>
      <c r="G1232">
        <v>8</v>
      </c>
      <c r="H1232" t="s">
        <v>15930</v>
      </c>
      <c r="I1232" t="s">
        <v>4682</v>
      </c>
      <c r="J1232" t="s">
        <v>4629</v>
      </c>
      <c r="K1232" t="s">
        <v>7185</v>
      </c>
      <c r="L1232" t="s">
        <v>6689</v>
      </c>
      <c r="M1232" t="s">
        <v>7186</v>
      </c>
      <c r="N1232" t="s">
        <v>7187</v>
      </c>
    </row>
    <row r="1233" spans="1:14">
      <c r="A1233" t="s">
        <v>2883</v>
      </c>
      <c r="B1233" t="s">
        <v>4599</v>
      </c>
      <c r="C1233" s="2">
        <v>10000000</v>
      </c>
      <c r="D1233" s="2">
        <v>80238724</v>
      </c>
      <c r="E1233" s="2">
        <v>163876815</v>
      </c>
      <c r="F1233">
        <v>10</v>
      </c>
      <c r="G1233">
        <v>27</v>
      </c>
      <c r="H1233" t="s">
        <v>15930</v>
      </c>
      <c r="I1233" t="s">
        <v>4682</v>
      </c>
      <c r="J1233" t="s">
        <v>5574</v>
      </c>
      <c r="K1233" t="s">
        <v>5656</v>
      </c>
      <c r="L1233" t="s">
        <v>6818</v>
      </c>
      <c r="M1233" t="s">
        <v>7094</v>
      </c>
      <c r="N1233" t="s">
        <v>7095</v>
      </c>
    </row>
    <row r="1234" spans="1:14">
      <c r="A1234" t="s">
        <v>156</v>
      </c>
      <c r="B1234" t="s">
        <v>4621</v>
      </c>
      <c r="C1234" s="2">
        <v>135000000</v>
      </c>
      <c r="D1234" s="2">
        <v>63478838</v>
      </c>
      <c r="E1234" s="2">
        <v>163818556</v>
      </c>
      <c r="F1234">
        <v>7</v>
      </c>
      <c r="G1234">
        <v>28</v>
      </c>
      <c r="H1234" t="s">
        <v>15930</v>
      </c>
      <c r="I1234" t="s">
        <v>4682</v>
      </c>
      <c r="J1234" t="s">
        <v>4773</v>
      </c>
      <c r="K1234" t="s">
        <v>6382</v>
      </c>
      <c r="L1234" t="s">
        <v>6173</v>
      </c>
      <c r="M1234" t="s">
        <v>7142</v>
      </c>
      <c r="N1234" t="s">
        <v>7143</v>
      </c>
    </row>
    <row r="1235" spans="1:14">
      <c r="A1235" t="s">
        <v>619</v>
      </c>
      <c r="B1235" t="s">
        <v>4660</v>
      </c>
      <c r="C1235" s="2">
        <v>65000000</v>
      </c>
      <c r="D1235" s="2">
        <v>70278893</v>
      </c>
      <c r="E1235" s="2">
        <v>163295654</v>
      </c>
      <c r="F1235">
        <v>8</v>
      </c>
      <c r="G1235">
        <v>9</v>
      </c>
      <c r="H1235" t="s">
        <v>15930</v>
      </c>
      <c r="I1235" t="s">
        <v>4600</v>
      </c>
      <c r="J1235" t="s">
        <v>5431</v>
      </c>
      <c r="K1235" t="s">
        <v>5165</v>
      </c>
      <c r="L1235" t="s">
        <v>5958</v>
      </c>
      <c r="M1235" t="s">
        <v>7121</v>
      </c>
      <c r="N1235" t="s">
        <v>7122</v>
      </c>
    </row>
    <row r="1236" spans="1:14">
      <c r="A1236" t="s">
        <v>522</v>
      </c>
      <c r="B1236" t="s">
        <v>4695</v>
      </c>
      <c r="C1236" s="2">
        <v>73000000</v>
      </c>
      <c r="D1236" s="2">
        <v>148213377</v>
      </c>
      <c r="E1236" s="2">
        <v>162926797</v>
      </c>
      <c r="F1236">
        <v>8</v>
      </c>
      <c r="G1236">
        <v>4</v>
      </c>
      <c r="H1236" t="s">
        <v>15930</v>
      </c>
      <c r="I1236" t="s">
        <v>4600</v>
      </c>
      <c r="J1236" t="s">
        <v>4829</v>
      </c>
      <c r="K1236" t="s">
        <v>5312</v>
      </c>
      <c r="L1236" t="s">
        <v>4724</v>
      </c>
      <c r="M1236" t="s">
        <v>7054</v>
      </c>
      <c r="N1236" t="s">
        <v>7055</v>
      </c>
    </row>
    <row r="1237" spans="1:14">
      <c r="A1237" t="s">
        <v>429</v>
      </c>
      <c r="B1237" t="e">
        <v>#N/A</v>
      </c>
      <c r="C1237" s="2">
        <v>80000000</v>
      </c>
      <c r="D1237" s="2">
        <v>82226474</v>
      </c>
      <c r="E1237" s="2">
        <v>158926474</v>
      </c>
      <c r="F1237">
        <v>2</v>
      </c>
      <c r="G1237">
        <v>10</v>
      </c>
      <c r="H1237" t="s">
        <v>15930</v>
      </c>
      <c r="I1237" t="e">
        <v>#N/A</v>
      </c>
      <c r="J1237" t="e">
        <v>#N/A</v>
      </c>
      <c r="K1237" t="e">
        <v>#N/A</v>
      </c>
      <c r="L1237" t="e">
        <v>#N/A</v>
      </c>
      <c r="M1237" t="e">
        <v>#N/A</v>
      </c>
      <c r="N1237" t="e">
        <v>#N/A</v>
      </c>
    </row>
    <row r="1238" spans="1:14">
      <c r="A1238" t="s">
        <v>374</v>
      </c>
      <c r="B1238" t="s">
        <v>4621</v>
      </c>
      <c r="C1238" s="2">
        <v>85000000</v>
      </c>
      <c r="D1238" s="2">
        <v>62615510</v>
      </c>
      <c r="E1238" s="2">
        <v>157794205</v>
      </c>
      <c r="F1238">
        <v>6</v>
      </c>
      <c r="G1238">
        <v>16</v>
      </c>
      <c r="H1238" t="s">
        <v>15930</v>
      </c>
      <c r="I1238" t="s">
        <v>4600</v>
      </c>
      <c r="J1238" t="s">
        <v>4637</v>
      </c>
      <c r="K1238" t="s">
        <v>6382</v>
      </c>
      <c r="L1238" t="s">
        <v>4650</v>
      </c>
      <c r="M1238" t="s">
        <v>7150</v>
      </c>
      <c r="N1238" t="s">
        <v>7151</v>
      </c>
    </row>
    <row r="1239" spans="1:14">
      <c r="A1239" t="s">
        <v>1893</v>
      </c>
      <c r="B1239" t="s">
        <v>5962</v>
      </c>
      <c r="C1239" s="2">
        <v>24000000</v>
      </c>
      <c r="D1239" s="2">
        <v>70269899</v>
      </c>
      <c r="E1239" s="2">
        <v>156229050</v>
      </c>
      <c r="F1239">
        <v>12</v>
      </c>
      <c r="G1239">
        <v>20</v>
      </c>
      <c r="H1239" t="s">
        <v>15930</v>
      </c>
      <c r="I1239" t="s">
        <v>4614</v>
      </c>
      <c r="J1239" t="s">
        <v>4615</v>
      </c>
      <c r="K1239" t="s">
        <v>5357</v>
      </c>
      <c r="L1239" t="s">
        <v>5838</v>
      </c>
      <c r="M1239" t="s">
        <v>7124</v>
      </c>
      <c r="N1239" t="s">
        <v>7125</v>
      </c>
    </row>
    <row r="1240" spans="1:14">
      <c r="A1240" t="s">
        <v>494</v>
      </c>
      <c r="B1240" t="s">
        <v>5071</v>
      </c>
      <c r="C1240" s="2">
        <v>75000000</v>
      </c>
      <c r="D1240" s="2">
        <v>103365956</v>
      </c>
      <c r="E1240" s="2">
        <v>154965956</v>
      </c>
      <c r="F1240">
        <v>12</v>
      </c>
      <c r="G1240">
        <v>15</v>
      </c>
      <c r="H1240" t="s">
        <v>15930</v>
      </c>
      <c r="I1240" t="s">
        <v>4635</v>
      </c>
      <c r="J1240">
        <v>0</v>
      </c>
      <c r="K1240">
        <v>0</v>
      </c>
      <c r="L1240">
        <v>0</v>
      </c>
      <c r="M1240">
        <v>0</v>
      </c>
      <c r="N1240">
        <v>0</v>
      </c>
    </row>
    <row r="1241" spans="1:14">
      <c r="A1241" t="s">
        <v>393</v>
      </c>
      <c r="B1241" t="e">
        <v>#N/A</v>
      </c>
      <c r="C1241" s="2">
        <v>82500000</v>
      </c>
      <c r="D1241" s="2">
        <v>82985708</v>
      </c>
      <c r="E1241" s="2">
        <v>143985708</v>
      </c>
      <c r="F1241">
        <v>12</v>
      </c>
      <c r="G1241">
        <v>15</v>
      </c>
      <c r="H1241" t="s">
        <v>15930</v>
      </c>
      <c r="I1241" t="e">
        <v>#N/A</v>
      </c>
      <c r="J1241" t="e">
        <v>#N/A</v>
      </c>
      <c r="K1241" t="e">
        <v>#N/A</v>
      </c>
      <c r="L1241" t="e">
        <v>#N/A</v>
      </c>
      <c r="M1241" t="e">
        <v>#N/A</v>
      </c>
      <c r="N1241" t="e">
        <v>#N/A</v>
      </c>
    </row>
    <row r="1242" spans="1:14">
      <c r="A1242" t="s">
        <v>499</v>
      </c>
      <c r="B1242" t="s">
        <v>4695</v>
      </c>
      <c r="C1242" s="2">
        <v>75000000</v>
      </c>
      <c r="D1242" s="2">
        <v>73661010</v>
      </c>
      <c r="E1242" s="2">
        <v>141267370</v>
      </c>
      <c r="F1242">
        <v>7</v>
      </c>
      <c r="G1242">
        <v>21</v>
      </c>
      <c r="H1242" t="s">
        <v>15930</v>
      </c>
      <c r="I1242" t="s">
        <v>4614</v>
      </c>
      <c r="J1242" t="s">
        <v>4812</v>
      </c>
      <c r="K1242" t="s">
        <v>4623</v>
      </c>
      <c r="L1242" t="s">
        <v>7105</v>
      </c>
      <c r="M1242" t="s">
        <v>7106</v>
      </c>
      <c r="N1242" t="s">
        <v>7107</v>
      </c>
    </row>
    <row r="1243" spans="1:14">
      <c r="A1243" t="s">
        <v>1140</v>
      </c>
      <c r="B1243" t="s">
        <v>4677</v>
      </c>
      <c r="C1243" s="2">
        <v>40000000</v>
      </c>
      <c r="D1243" s="2">
        <v>70165972</v>
      </c>
      <c r="E1243" s="2">
        <v>137047376</v>
      </c>
      <c r="F1243">
        <v>1</v>
      </c>
      <c r="G1243">
        <v>27</v>
      </c>
      <c r="H1243" t="s">
        <v>15930</v>
      </c>
      <c r="I1243" t="s">
        <v>4600</v>
      </c>
      <c r="J1243" t="s">
        <v>5371</v>
      </c>
      <c r="K1243" t="s">
        <v>4708</v>
      </c>
      <c r="L1243" t="s">
        <v>5661</v>
      </c>
      <c r="M1243" t="s">
        <v>7127</v>
      </c>
      <c r="N1243" t="s">
        <v>7128</v>
      </c>
    </row>
    <row r="1244" spans="1:14">
      <c r="A1244" t="s">
        <v>649</v>
      </c>
      <c r="B1244" t="e">
        <v>#N/A</v>
      </c>
      <c r="C1244" s="2">
        <v>63700000</v>
      </c>
      <c r="D1244" s="2">
        <v>2223293</v>
      </c>
      <c r="E1244" s="2">
        <v>133603463</v>
      </c>
      <c r="F1244">
        <v>12</v>
      </c>
      <c r="G1244">
        <v>27</v>
      </c>
      <c r="H1244" t="s">
        <v>15930</v>
      </c>
      <c r="I1244" t="e">
        <v>#N/A</v>
      </c>
      <c r="J1244" t="e">
        <v>#N/A</v>
      </c>
      <c r="K1244" t="e">
        <v>#N/A</v>
      </c>
      <c r="L1244" t="e">
        <v>#N/A</v>
      </c>
      <c r="M1244" t="e">
        <v>#N/A</v>
      </c>
      <c r="N1244" t="e">
        <v>#N/A</v>
      </c>
    </row>
    <row r="1245" spans="1:14">
      <c r="A1245" t="s">
        <v>2065</v>
      </c>
      <c r="B1245" t="s">
        <v>6687</v>
      </c>
      <c r="C1245" s="2">
        <v>20000000</v>
      </c>
      <c r="D1245" s="2">
        <v>34302837</v>
      </c>
      <c r="E1245" s="2">
        <v>132121212</v>
      </c>
      <c r="F1245">
        <v>10</v>
      </c>
      <c r="G1245">
        <v>27</v>
      </c>
      <c r="H1245" t="s">
        <v>15930</v>
      </c>
      <c r="I1245" t="s">
        <v>4635</v>
      </c>
      <c r="J1245">
        <v>0</v>
      </c>
      <c r="K1245">
        <v>0</v>
      </c>
      <c r="L1245">
        <v>0</v>
      </c>
      <c r="M1245">
        <v>0</v>
      </c>
      <c r="N1245">
        <v>0</v>
      </c>
    </row>
    <row r="1246" spans="1:14">
      <c r="A1246" t="s">
        <v>833</v>
      </c>
      <c r="B1246" t="s">
        <v>4621</v>
      </c>
      <c r="C1246" s="2">
        <v>54000000</v>
      </c>
      <c r="D1246" s="2">
        <v>75802010</v>
      </c>
      <c r="E1246" s="2">
        <v>130402010</v>
      </c>
      <c r="F1246">
        <v>7</v>
      </c>
      <c r="G1246">
        <v>14</v>
      </c>
      <c r="H1246" t="s">
        <v>15930</v>
      </c>
      <c r="I1246" t="s">
        <v>4600</v>
      </c>
      <c r="J1246" t="s">
        <v>5574</v>
      </c>
      <c r="K1246" t="s">
        <v>5174</v>
      </c>
      <c r="L1246" t="s">
        <v>7097</v>
      </c>
      <c r="M1246" t="s">
        <v>7098</v>
      </c>
      <c r="N1246" t="s">
        <v>7099</v>
      </c>
    </row>
    <row r="1247" spans="1:14">
      <c r="A1247" t="s">
        <v>891</v>
      </c>
      <c r="B1247" t="s">
        <v>4628</v>
      </c>
      <c r="C1247" s="2">
        <v>50000000</v>
      </c>
      <c r="D1247" s="2">
        <v>70511035</v>
      </c>
      <c r="E1247" s="2">
        <v>130214162</v>
      </c>
      <c r="F1247">
        <v>3</v>
      </c>
      <c r="G1247">
        <v>17</v>
      </c>
      <c r="H1247" t="s">
        <v>15930</v>
      </c>
      <c r="I1247" t="s">
        <v>4829</v>
      </c>
      <c r="J1247" t="s">
        <v>4942</v>
      </c>
      <c r="K1247" t="s">
        <v>5030</v>
      </c>
      <c r="L1247" t="s">
        <v>7118</v>
      </c>
      <c r="M1247" t="s">
        <v>7119</v>
      </c>
      <c r="N1247" t="s">
        <v>7120</v>
      </c>
    </row>
    <row r="1248" spans="1:14">
      <c r="A1248" t="s">
        <v>2454</v>
      </c>
      <c r="B1248" t="s">
        <v>6069</v>
      </c>
      <c r="C1248" s="2">
        <v>15000000</v>
      </c>
      <c r="D1248" s="2">
        <v>56441711</v>
      </c>
      <c r="E1248" s="2">
        <v>128885873</v>
      </c>
      <c r="F1248">
        <v>9</v>
      </c>
      <c r="G1248">
        <v>30</v>
      </c>
      <c r="H1248" t="s">
        <v>15930</v>
      </c>
      <c r="I1248" t="s">
        <v>4600</v>
      </c>
      <c r="J1248" t="s">
        <v>5184</v>
      </c>
      <c r="K1248" t="s">
        <v>4757</v>
      </c>
      <c r="L1248" t="s">
        <v>4971</v>
      </c>
      <c r="M1248" t="s">
        <v>7189</v>
      </c>
      <c r="N1248" t="s">
        <v>7190</v>
      </c>
    </row>
    <row r="1249" spans="1:14">
      <c r="A1249" t="s">
        <v>1784</v>
      </c>
      <c r="B1249" t="s">
        <v>4621</v>
      </c>
      <c r="C1249" s="2">
        <v>25000000</v>
      </c>
      <c r="D1249" s="2">
        <v>47279279</v>
      </c>
      <c r="E1249" s="2">
        <v>128745578</v>
      </c>
      <c r="F1249">
        <v>1</v>
      </c>
      <c r="G1249">
        <v>27</v>
      </c>
      <c r="H1249" t="s">
        <v>15930</v>
      </c>
      <c r="I1249" t="s">
        <v>4829</v>
      </c>
      <c r="J1249" t="s">
        <v>5237</v>
      </c>
      <c r="K1249" t="s">
        <v>4566</v>
      </c>
      <c r="L1249" t="s">
        <v>4829</v>
      </c>
      <c r="M1249" t="s">
        <v>4829</v>
      </c>
      <c r="N1249" t="s">
        <v>4829</v>
      </c>
    </row>
    <row r="1250" spans="1:14">
      <c r="A1250" t="s">
        <v>880</v>
      </c>
      <c r="B1250" t="s">
        <v>4660</v>
      </c>
      <c r="C1250" s="2">
        <v>50000000</v>
      </c>
      <c r="D1250" s="2">
        <v>88715192</v>
      </c>
      <c r="E1250" s="2">
        <v>128402901</v>
      </c>
      <c r="F1250">
        <v>3</v>
      </c>
      <c r="G1250">
        <v>10</v>
      </c>
      <c r="H1250" t="s">
        <v>15930</v>
      </c>
      <c r="I1250" t="s">
        <v>4600</v>
      </c>
      <c r="J1250" t="s">
        <v>5159</v>
      </c>
      <c r="K1250" t="s">
        <v>5174</v>
      </c>
      <c r="L1250" t="s">
        <v>6029</v>
      </c>
      <c r="M1250" t="s">
        <v>7078</v>
      </c>
      <c r="N1250" t="s">
        <v>7079</v>
      </c>
    </row>
    <row r="1251" spans="1:14">
      <c r="A1251" t="s">
        <v>1160</v>
      </c>
      <c r="B1251" t="s">
        <v>4607</v>
      </c>
      <c r="C1251" s="2">
        <v>40000000</v>
      </c>
      <c r="D1251" s="2">
        <v>50866635</v>
      </c>
      <c r="E1251" s="2">
        <v>121032272</v>
      </c>
      <c r="F1251">
        <v>12</v>
      </c>
      <c r="G1251">
        <v>8</v>
      </c>
      <c r="H1251" t="s">
        <v>15930</v>
      </c>
      <c r="I1251" t="s">
        <v>4635</v>
      </c>
      <c r="J1251">
        <v>0</v>
      </c>
      <c r="K1251">
        <v>0</v>
      </c>
      <c r="L1251">
        <v>0</v>
      </c>
      <c r="M1251">
        <v>0</v>
      </c>
      <c r="N1251">
        <v>0</v>
      </c>
    </row>
    <row r="1252" spans="1:14">
      <c r="A1252" t="s">
        <v>1131</v>
      </c>
      <c r="B1252" t="s">
        <v>4607</v>
      </c>
      <c r="C1252" s="2">
        <v>40000000</v>
      </c>
      <c r="D1252" s="2">
        <v>81612565</v>
      </c>
      <c r="E1252" s="2">
        <v>120612565</v>
      </c>
      <c r="F1252">
        <v>2</v>
      </c>
      <c r="G1252">
        <v>17</v>
      </c>
      <c r="H1252" t="s">
        <v>15930</v>
      </c>
      <c r="I1252" t="s">
        <v>4635</v>
      </c>
      <c r="J1252">
        <v>0</v>
      </c>
      <c r="K1252">
        <v>0</v>
      </c>
      <c r="L1252">
        <v>0</v>
      </c>
      <c r="M1252">
        <v>0</v>
      </c>
      <c r="N1252">
        <v>0</v>
      </c>
    </row>
    <row r="1253" spans="1:14">
      <c r="A1253" t="s">
        <v>1776</v>
      </c>
      <c r="B1253" t="e">
        <v>#N/A</v>
      </c>
      <c r="C1253" s="2">
        <v>25000000</v>
      </c>
      <c r="D1253" s="2">
        <v>54607383</v>
      </c>
      <c r="E1253" s="2">
        <v>119496456</v>
      </c>
      <c r="F1253">
        <v>6</v>
      </c>
      <c r="G1253">
        <v>6</v>
      </c>
      <c r="H1253" t="s">
        <v>15930</v>
      </c>
      <c r="I1253" t="e">
        <v>#N/A</v>
      </c>
      <c r="J1253" t="e">
        <v>#N/A</v>
      </c>
      <c r="K1253" t="e">
        <v>#N/A</v>
      </c>
      <c r="L1253" t="e">
        <v>#N/A</v>
      </c>
      <c r="M1253" t="e">
        <v>#N/A</v>
      </c>
      <c r="N1253" t="e">
        <v>#N/A</v>
      </c>
    </row>
    <row r="1254" spans="1:14">
      <c r="A1254" t="s">
        <v>859</v>
      </c>
      <c r="B1254" t="s">
        <v>4660</v>
      </c>
      <c r="C1254" s="2">
        <v>51000000</v>
      </c>
      <c r="D1254" s="2">
        <v>72779000</v>
      </c>
      <c r="E1254" s="2">
        <v>118583844</v>
      </c>
      <c r="F1254">
        <v>8</v>
      </c>
      <c r="G1254">
        <v>4</v>
      </c>
      <c r="H1254" t="s">
        <v>15930</v>
      </c>
      <c r="I1254" t="s">
        <v>4635</v>
      </c>
      <c r="J1254">
        <v>0</v>
      </c>
      <c r="K1254">
        <v>0</v>
      </c>
      <c r="L1254">
        <v>0</v>
      </c>
      <c r="M1254">
        <v>0</v>
      </c>
      <c r="N1254">
        <v>0</v>
      </c>
    </row>
    <row r="1255" spans="1:14">
      <c r="A1255" t="s">
        <v>1155</v>
      </c>
      <c r="B1255" t="s">
        <v>4628</v>
      </c>
      <c r="C1255" s="2">
        <v>40000000</v>
      </c>
      <c r="D1255" s="2">
        <v>52330111</v>
      </c>
      <c r="E1255" s="2">
        <v>114830111</v>
      </c>
      <c r="F1255">
        <v>6</v>
      </c>
      <c r="G1255">
        <v>16</v>
      </c>
      <c r="H1255" t="s">
        <v>15930</v>
      </c>
      <c r="I1255" t="s">
        <v>4614</v>
      </c>
      <c r="J1255" t="s">
        <v>5371</v>
      </c>
      <c r="K1255" t="s">
        <v>6050</v>
      </c>
      <c r="L1255" t="s">
        <v>7206</v>
      </c>
      <c r="M1255" t="s">
        <v>7207</v>
      </c>
      <c r="N1255" t="s">
        <v>7208</v>
      </c>
    </row>
    <row r="1256" spans="1:14">
      <c r="A1256" t="s">
        <v>1022</v>
      </c>
      <c r="B1256" t="s">
        <v>4977</v>
      </c>
      <c r="C1256" s="2">
        <v>45000000</v>
      </c>
      <c r="D1256" s="2">
        <v>62318875</v>
      </c>
      <c r="E1256" s="2">
        <v>113417762</v>
      </c>
      <c r="F1256">
        <v>1</v>
      </c>
      <c r="G1256">
        <v>20</v>
      </c>
      <c r="H1256" t="s">
        <v>15930</v>
      </c>
      <c r="I1256" t="s">
        <v>4682</v>
      </c>
      <c r="J1256" t="s">
        <v>4857</v>
      </c>
      <c r="K1256" t="s">
        <v>7153</v>
      </c>
      <c r="L1256" t="s">
        <v>6744</v>
      </c>
      <c r="M1256" t="s">
        <v>7154</v>
      </c>
      <c r="N1256" t="s">
        <v>7155</v>
      </c>
    </row>
    <row r="1257" spans="1:14">
      <c r="A1257" t="s">
        <v>463</v>
      </c>
      <c r="B1257" t="e">
        <v>#N/A</v>
      </c>
      <c r="C1257" s="2">
        <v>80000000</v>
      </c>
      <c r="D1257" s="2">
        <v>15132763</v>
      </c>
      <c r="E1257" s="2">
        <v>113325743</v>
      </c>
      <c r="F1257">
        <v>12</v>
      </c>
      <c r="G1257">
        <v>15</v>
      </c>
      <c r="H1257" t="s">
        <v>15930</v>
      </c>
      <c r="I1257" t="e">
        <v>#N/A</v>
      </c>
      <c r="J1257" t="e">
        <v>#N/A</v>
      </c>
      <c r="K1257" t="e">
        <v>#N/A</v>
      </c>
      <c r="L1257" t="e">
        <v>#N/A</v>
      </c>
      <c r="M1257" t="e">
        <v>#N/A</v>
      </c>
      <c r="N1257" t="e">
        <v>#N/A</v>
      </c>
    </row>
    <row r="1258" spans="1:14">
      <c r="A1258" t="s">
        <v>1777</v>
      </c>
      <c r="B1258" t="s">
        <v>6635</v>
      </c>
      <c r="C1258" s="2">
        <v>25000000</v>
      </c>
      <c r="D1258" s="2">
        <v>54098051</v>
      </c>
      <c r="E1258" s="2">
        <v>112798051</v>
      </c>
      <c r="F1258">
        <v>2</v>
      </c>
      <c r="G1258">
        <v>10</v>
      </c>
      <c r="H1258" t="s">
        <v>15930</v>
      </c>
      <c r="I1258" t="s">
        <v>4682</v>
      </c>
      <c r="J1258" t="s">
        <v>5062</v>
      </c>
      <c r="K1258" t="s">
        <v>4878</v>
      </c>
      <c r="L1258" t="s">
        <v>7199</v>
      </c>
      <c r="M1258" t="s">
        <v>7200</v>
      </c>
      <c r="N1258" t="s">
        <v>7201</v>
      </c>
    </row>
    <row r="1259" spans="1:14">
      <c r="A1259" t="s">
        <v>2738</v>
      </c>
      <c r="B1259" t="s">
        <v>4607</v>
      </c>
      <c r="C1259" s="2">
        <v>12000000</v>
      </c>
      <c r="D1259" s="2">
        <v>65328121</v>
      </c>
      <c r="E1259" s="2">
        <v>110989157</v>
      </c>
      <c r="F1259">
        <v>8</v>
      </c>
      <c r="G1259">
        <v>11</v>
      </c>
      <c r="H1259" t="s">
        <v>15930</v>
      </c>
      <c r="I1259" t="s">
        <v>4600</v>
      </c>
      <c r="J1259" t="s">
        <v>4637</v>
      </c>
      <c r="K1259" t="s">
        <v>7130</v>
      </c>
      <c r="L1259" t="s">
        <v>5350</v>
      </c>
      <c r="M1259" t="s">
        <v>7131</v>
      </c>
      <c r="N1259" t="s">
        <v>7132</v>
      </c>
    </row>
    <row r="1260" spans="1:14">
      <c r="A1260" t="s">
        <v>1154</v>
      </c>
      <c r="B1260" t="s">
        <v>4607</v>
      </c>
      <c r="C1260" s="2">
        <v>40000000</v>
      </c>
      <c r="D1260" s="2">
        <v>53089891</v>
      </c>
      <c r="E1260" s="2">
        <v>104407366</v>
      </c>
      <c r="F1260">
        <v>10</v>
      </c>
      <c r="G1260">
        <v>20</v>
      </c>
      <c r="H1260" t="s">
        <v>15930</v>
      </c>
      <c r="I1260" t="s">
        <v>4600</v>
      </c>
      <c r="J1260" t="s">
        <v>4829</v>
      </c>
      <c r="K1260" t="s">
        <v>5826</v>
      </c>
      <c r="L1260" t="s">
        <v>5036</v>
      </c>
      <c r="M1260" t="s">
        <v>7203</v>
      </c>
      <c r="N1260" t="s">
        <v>7204</v>
      </c>
    </row>
    <row r="1261" spans="1:14">
      <c r="A1261" t="s">
        <v>647</v>
      </c>
      <c r="B1261" t="s">
        <v>6856</v>
      </c>
      <c r="C1261" s="2">
        <v>64000000</v>
      </c>
      <c r="D1261" s="2">
        <v>58636047</v>
      </c>
      <c r="E1261" s="2">
        <v>101636047</v>
      </c>
      <c r="F1261">
        <v>7</v>
      </c>
      <c r="G1261">
        <v>14</v>
      </c>
      <c r="H1261" t="s">
        <v>15930</v>
      </c>
      <c r="I1261" t="s">
        <v>4635</v>
      </c>
      <c r="J1261">
        <v>0</v>
      </c>
      <c r="K1261">
        <v>0</v>
      </c>
      <c r="L1261">
        <v>0</v>
      </c>
      <c r="M1261">
        <v>0</v>
      </c>
      <c r="N1261">
        <v>0</v>
      </c>
    </row>
    <row r="1262" spans="1:14">
      <c r="A1262" t="s">
        <v>3124</v>
      </c>
      <c r="B1262" t="s">
        <v>4908</v>
      </c>
      <c r="C1262" s="2">
        <v>8000000</v>
      </c>
      <c r="D1262" s="2">
        <v>59891098</v>
      </c>
      <c r="E1262" s="2">
        <v>100642353</v>
      </c>
      <c r="F1262">
        <v>7</v>
      </c>
      <c r="G1262">
        <v>26</v>
      </c>
      <c r="H1262" t="s">
        <v>15930</v>
      </c>
      <c r="I1262" t="s">
        <v>4682</v>
      </c>
      <c r="J1262" t="s">
        <v>4713</v>
      </c>
      <c r="K1262" t="s">
        <v>4898</v>
      </c>
      <c r="L1262" t="s">
        <v>7170</v>
      </c>
      <c r="M1262" t="s">
        <v>7171</v>
      </c>
      <c r="N1262" t="s">
        <v>7172</v>
      </c>
    </row>
    <row r="1263" spans="1:14">
      <c r="A1263" t="s">
        <v>913</v>
      </c>
      <c r="B1263" t="s">
        <v>4695</v>
      </c>
      <c r="C1263" s="2">
        <v>50000000</v>
      </c>
      <c r="D1263" s="2">
        <v>46982632</v>
      </c>
      <c r="E1263" s="2">
        <v>99982632</v>
      </c>
      <c r="F1263">
        <v>4</v>
      </c>
      <c r="G1263">
        <v>21</v>
      </c>
      <c r="H1263" t="s">
        <v>15930</v>
      </c>
      <c r="I1263" t="s">
        <v>4682</v>
      </c>
      <c r="J1263" t="s">
        <v>4833</v>
      </c>
      <c r="K1263" t="s">
        <v>5656</v>
      </c>
      <c r="L1263" t="s">
        <v>7223</v>
      </c>
      <c r="M1263" t="s">
        <v>7224</v>
      </c>
      <c r="N1263" t="s">
        <v>7225</v>
      </c>
    </row>
    <row r="1264" spans="1:14">
      <c r="A1264" t="s">
        <v>450</v>
      </c>
      <c r="B1264" t="s">
        <v>4607</v>
      </c>
      <c r="C1264" s="2">
        <v>80000000</v>
      </c>
      <c r="D1264" s="2">
        <v>37384046</v>
      </c>
      <c r="E1264" s="2">
        <v>99384046</v>
      </c>
      <c r="F1264">
        <v>4</v>
      </c>
      <c r="G1264">
        <v>14</v>
      </c>
      <c r="H1264" t="s">
        <v>15930</v>
      </c>
      <c r="I1264" t="s">
        <v>4636</v>
      </c>
      <c r="J1264" t="s">
        <v>4935</v>
      </c>
      <c r="K1264" t="s">
        <v>4616</v>
      </c>
      <c r="L1264" t="s">
        <v>7270</v>
      </c>
      <c r="M1264" t="s">
        <v>7271</v>
      </c>
      <c r="N1264" t="s">
        <v>7272</v>
      </c>
    </row>
    <row r="1265" spans="1:14">
      <c r="A1265" t="s">
        <v>1447</v>
      </c>
      <c r="B1265" t="s">
        <v>4660</v>
      </c>
      <c r="C1265" s="2">
        <v>32000000</v>
      </c>
      <c r="D1265" s="2">
        <v>80197993</v>
      </c>
      <c r="E1265" s="2">
        <v>99296462</v>
      </c>
      <c r="F1265">
        <v>6</v>
      </c>
      <c r="G1265">
        <v>16</v>
      </c>
      <c r="H1265" t="s">
        <v>15930</v>
      </c>
      <c r="I1265" t="s">
        <v>4635</v>
      </c>
      <c r="J1265">
        <v>0</v>
      </c>
      <c r="K1265">
        <v>0</v>
      </c>
      <c r="L1265">
        <v>0</v>
      </c>
      <c r="M1265">
        <v>0</v>
      </c>
      <c r="N1265">
        <v>0</v>
      </c>
    </row>
    <row r="1266" spans="1:14">
      <c r="A1266" t="s">
        <v>791</v>
      </c>
      <c r="B1266" t="e">
        <v>#N/A</v>
      </c>
      <c r="C1266" s="2">
        <v>55000000</v>
      </c>
      <c r="D1266" s="2">
        <v>71724497</v>
      </c>
      <c r="E1266" s="2">
        <v>87524497</v>
      </c>
      <c r="F1266">
        <v>4</v>
      </c>
      <c r="G1266">
        <v>28</v>
      </c>
      <c r="H1266" t="s">
        <v>15930</v>
      </c>
      <c r="I1266" t="e">
        <v>#N/A</v>
      </c>
      <c r="J1266" t="e">
        <v>#N/A</v>
      </c>
      <c r="K1266" t="e">
        <v>#N/A</v>
      </c>
      <c r="L1266" t="e">
        <v>#N/A</v>
      </c>
      <c r="M1266" t="e">
        <v>#N/A</v>
      </c>
      <c r="N1266" t="e">
        <v>#N/A</v>
      </c>
    </row>
    <row r="1267" spans="1:14">
      <c r="A1267" t="s">
        <v>3044</v>
      </c>
      <c r="B1267" t="e">
        <v>#N/A</v>
      </c>
      <c r="C1267" s="2">
        <v>9400000</v>
      </c>
      <c r="D1267" s="2">
        <v>12899867</v>
      </c>
      <c r="E1267" s="2">
        <v>87226613</v>
      </c>
      <c r="F1267">
        <v>11</v>
      </c>
      <c r="G1267">
        <v>3</v>
      </c>
      <c r="H1267" t="s">
        <v>15930</v>
      </c>
      <c r="I1267" t="e">
        <v>#N/A</v>
      </c>
      <c r="J1267" t="e">
        <v>#N/A</v>
      </c>
      <c r="K1267" t="e">
        <v>#N/A</v>
      </c>
      <c r="L1267" t="e">
        <v>#N/A</v>
      </c>
      <c r="M1267" t="e">
        <v>#N/A</v>
      </c>
      <c r="N1267" t="e">
        <v>#N/A</v>
      </c>
    </row>
    <row r="1268" spans="1:14">
      <c r="A1268" t="s">
        <v>698</v>
      </c>
      <c r="B1268" t="s">
        <v>4607</v>
      </c>
      <c r="C1268" s="2">
        <v>60000000</v>
      </c>
      <c r="D1268" s="2">
        <v>61123569</v>
      </c>
      <c r="E1268" s="2">
        <v>87123569</v>
      </c>
      <c r="F1268">
        <v>3</v>
      </c>
      <c r="G1268">
        <v>10</v>
      </c>
      <c r="H1268" t="s">
        <v>15930</v>
      </c>
      <c r="I1268" t="s">
        <v>4614</v>
      </c>
      <c r="J1268" t="s">
        <v>4622</v>
      </c>
      <c r="K1268" t="s">
        <v>5199</v>
      </c>
      <c r="L1268" t="s">
        <v>6781</v>
      </c>
      <c r="M1268" t="s">
        <v>7157</v>
      </c>
      <c r="N1268" t="s">
        <v>7158</v>
      </c>
    </row>
    <row r="1269" spans="1:14">
      <c r="A1269" t="s">
        <v>2388</v>
      </c>
      <c r="B1269" t="e">
        <v>#N/A</v>
      </c>
      <c r="C1269" s="2">
        <v>16000000</v>
      </c>
      <c r="D1269" s="2">
        <v>37634615</v>
      </c>
      <c r="E1269" s="2">
        <v>87041569</v>
      </c>
      <c r="F1269">
        <v>12</v>
      </c>
      <c r="G1269">
        <v>29</v>
      </c>
      <c r="H1269" t="s">
        <v>15930</v>
      </c>
      <c r="I1269" t="e">
        <v>#N/A</v>
      </c>
      <c r="J1269" t="e">
        <v>#N/A</v>
      </c>
      <c r="K1269" t="e">
        <v>#N/A</v>
      </c>
      <c r="L1269" t="e">
        <v>#N/A</v>
      </c>
      <c r="M1269" t="e">
        <v>#N/A</v>
      </c>
      <c r="N1269" t="e">
        <v>#N/A</v>
      </c>
    </row>
    <row r="1270" spans="1:14">
      <c r="A1270" t="s">
        <v>2829</v>
      </c>
      <c r="B1270" t="s">
        <v>4660</v>
      </c>
      <c r="C1270" s="2">
        <v>11000000</v>
      </c>
      <c r="D1270" s="2">
        <v>72778712</v>
      </c>
      <c r="E1270" s="2">
        <v>85278712</v>
      </c>
      <c r="F1270">
        <v>9</v>
      </c>
      <c r="G1270">
        <v>22</v>
      </c>
      <c r="H1270" t="s">
        <v>15930</v>
      </c>
      <c r="I1270" t="s">
        <v>4682</v>
      </c>
      <c r="J1270" t="s">
        <v>4779</v>
      </c>
      <c r="K1270" t="s">
        <v>7109</v>
      </c>
      <c r="L1270" t="s">
        <v>4780</v>
      </c>
      <c r="M1270" t="s">
        <v>7110</v>
      </c>
      <c r="N1270" t="s">
        <v>7111</v>
      </c>
    </row>
    <row r="1271" spans="1:14">
      <c r="A1271" t="s">
        <v>2043</v>
      </c>
      <c r="B1271" t="s">
        <v>4677</v>
      </c>
      <c r="C1271" s="2">
        <v>20000000</v>
      </c>
      <c r="D1271" s="2">
        <v>48548426</v>
      </c>
      <c r="E1271" s="2">
        <v>85146165</v>
      </c>
      <c r="F1271">
        <v>2</v>
      </c>
      <c r="G1271">
        <v>17</v>
      </c>
      <c r="H1271" t="s">
        <v>15930</v>
      </c>
      <c r="I1271" t="s">
        <v>4600</v>
      </c>
      <c r="J1271" t="s">
        <v>5242</v>
      </c>
      <c r="K1271" t="s">
        <v>5174</v>
      </c>
      <c r="L1271" t="s">
        <v>7214</v>
      </c>
      <c r="M1271" t="s">
        <v>6023</v>
      </c>
      <c r="N1271" t="s">
        <v>7215</v>
      </c>
    </row>
    <row r="1272" spans="1:14">
      <c r="A1272" t="s">
        <v>1104</v>
      </c>
      <c r="B1272" t="e">
        <v>#N/A</v>
      </c>
      <c r="C1272" s="2">
        <v>42000000</v>
      </c>
      <c r="D1272" s="2">
        <v>0</v>
      </c>
      <c r="E1272" s="2">
        <v>83833602</v>
      </c>
      <c r="F1272">
        <v>12</v>
      </c>
      <c r="G1272">
        <v>31</v>
      </c>
      <c r="H1272" t="s">
        <v>15930</v>
      </c>
      <c r="I1272" t="e">
        <v>#N/A</v>
      </c>
      <c r="J1272" t="e">
        <v>#N/A</v>
      </c>
      <c r="K1272" t="e">
        <v>#N/A</v>
      </c>
      <c r="L1272" t="e">
        <v>#N/A</v>
      </c>
      <c r="M1272" t="e">
        <v>#N/A</v>
      </c>
      <c r="N1272" t="e">
        <v>#N/A</v>
      </c>
    </row>
    <row r="1273" spans="1:14">
      <c r="A1273" t="s">
        <v>2372</v>
      </c>
      <c r="B1273" t="s">
        <v>7244</v>
      </c>
      <c r="C1273" s="2">
        <v>16500000</v>
      </c>
      <c r="D1273" s="2">
        <v>39868642</v>
      </c>
      <c r="E1273" s="2">
        <v>83792062</v>
      </c>
      <c r="F1273">
        <v>8</v>
      </c>
      <c r="G1273">
        <v>18</v>
      </c>
      <c r="H1273" t="s">
        <v>15930</v>
      </c>
      <c r="I1273" t="s">
        <v>4600</v>
      </c>
      <c r="J1273" t="s">
        <v>4689</v>
      </c>
      <c r="K1273" t="s">
        <v>6846</v>
      </c>
      <c r="L1273" t="s">
        <v>5543</v>
      </c>
      <c r="M1273" t="s">
        <v>7245</v>
      </c>
      <c r="N1273" t="s">
        <v>7246</v>
      </c>
    </row>
    <row r="1274" spans="1:14">
      <c r="A1274" t="s">
        <v>909</v>
      </c>
      <c r="B1274" t="s">
        <v>4628</v>
      </c>
      <c r="C1274" s="2">
        <v>50000000</v>
      </c>
      <c r="D1274" s="2">
        <v>48751189</v>
      </c>
      <c r="E1274" s="2">
        <v>82751189</v>
      </c>
      <c r="F1274">
        <v>2</v>
      </c>
      <c r="G1274">
        <v>10</v>
      </c>
      <c r="H1274" t="s">
        <v>15930</v>
      </c>
      <c r="I1274" t="s">
        <v>4600</v>
      </c>
      <c r="J1274" t="s">
        <v>4846</v>
      </c>
      <c r="K1274" t="s">
        <v>4936</v>
      </c>
      <c r="L1274" t="s">
        <v>7210</v>
      </c>
      <c r="M1274" t="s">
        <v>7211</v>
      </c>
      <c r="N1274" t="s">
        <v>7212</v>
      </c>
    </row>
    <row r="1275" spans="1:14">
      <c r="A1275" t="s">
        <v>3538</v>
      </c>
      <c r="B1275" t="s">
        <v>7220</v>
      </c>
      <c r="C1275" s="2">
        <v>4800000</v>
      </c>
      <c r="D1275" s="2">
        <v>47326473</v>
      </c>
      <c r="E1275" s="2">
        <v>82241110</v>
      </c>
      <c r="F1275">
        <v>1</v>
      </c>
      <c r="G1275">
        <v>6</v>
      </c>
      <c r="H1275" t="s">
        <v>15930</v>
      </c>
      <c r="I1275" t="s">
        <v>4829</v>
      </c>
      <c r="J1275" t="s">
        <v>7146</v>
      </c>
      <c r="K1275" t="s">
        <v>5030</v>
      </c>
      <c r="L1275" t="s">
        <v>7221</v>
      </c>
      <c r="M1275" t="s">
        <v>4829</v>
      </c>
      <c r="N1275" t="s">
        <v>7222</v>
      </c>
    </row>
    <row r="1276" spans="1:14">
      <c r="A1276" t="s">
        <v>725</v>
      </c>
      <c r="B1276" t="s">
        <v>4677</v>
      </c>
      <c r="C1276" s="2">
        <v>60000000</v>
      </c>
      <c r="D1276" s="2">
        <v>36280697</v>
      </c>
      <c r="E1276" s="2">
        <v>78080697</v>
      </c>
      <c r="F1276">
        <v>4</v>
      </c>
      <c r="G1276">
        <v>21</v>
      </c>
      <c r="H1276" t="s">
        <v>15930</v>
      </c>
      <c r="I1276" t="s">
        <v>4600</v>
      </c>
      <c r="J1276" t="s">
        <v>5574</v>
      </c>
      <c r="K1276" t="s">
        <v>4649</v>
      </c>
      <c r="L1276" t="s">
        <v>7285</v>
      </c>
      <c r="M1276" t="s">
        <v>7286</v>
      </c>
      <c r="N1276" t="s">
        <v>7287</v>
      </c>
    </row>
    <row r="1277" spans="1:14">
      <c r="A1277" t="s">
        <v>2262</v>
      </c>
      <c r="B1277" t="s">
        <v>4621</v>
      </c>
      <c r="C1277" s="2">
        <v>18000000</v>
      </c>
      <c r="D1277" s="2">
        <v>31567134</v>
      </c>
      <c r="E1277" s="2">
        <v>77635035</v>
      </c>
      <c r="F1277">
        <v>4</v>
      </c>
      <c r="G1277">
        <v>28</v>
      </c>
      <c r="H1277" t="s">
        <v>15930</v>
      </c>
      <c r="I1277" t="s">
        <v>4682</v>
      </c>
      <c r="J1277" t="s">
        <v>4829</v>
      </c>
      <c r="K1277" t="s">
        <v>4840</v>
      </c>
      <c r="L1277" t="s">
        <v>4775</v>
      </c>
      <c r="M1277" t="s">
        <v>4775</v>
      </c>
      <c r="N1277" t="s">
        <v>7306</v>
      </c>
    </row>
    <row r="1278" spans="1:14">
      <c r="A1278" t="s">
        <v>1063</v>
      </c>
      <c r="B1278" t="e">
        <v>#N/A</v>
      </c>
      <c r="C1278" s="2">
        <v>45000000</v>
      </c>
      <c r="D1278" s="2">
        <v>6566773</v>
      </c>
      <c r="E1278" s="2">
        <v>75566773</v>
      </c>
      <c r="F1278">
        <v>12</v>
      </c>
      <c r="G1278">
        <v>21</v>
      </c>
      <c r="H1278" t="s">
        <v>15930</v>
      </c>
      <c r="I1278" t="e">
        <v>#N/A</v>
      </c>
      <c r="J1278" t="e">
        <v>#N/A</v>
      </c>
      <c r="K1278" t="e">
        <v>#N/A</v>
      </c>
      <c r="L1278" t="e">
        <v>#N/A</v>
      </c>
      <c r="M1278" t="e">
        <v>#N/A</v>
      </c>
      <c r="N1278" t="e">
        <v>#N/A</v>
      </c>
    </row>
    <row r="1279" spans="1:14">
      <c r="A1279" t="s">
        <v>508</v>
      </c>
      <c r="B1279" t="s">
        <v>4628</v>
      </c>
      <c r="C1279" s="2">
        <v>75000000</v>
      </c>
      <c r="D1279" s="2">
        <v>42285169</v>
      </c>
      <c r="E1279" s="2">
        <v>72785169</v>
      </c>
      <c r="F1279">
        <v>7</v>
      </c>
      <c r="G1279">
        <v>21</v>
      </c>
      <c r="H1279" t="s">
        <v>15930</v>
      </c>
      <c r="I1279" t="s">
        <v>4600</v>
      </c>
      <c r="J1279" t="s">
        <v>4829</v>
      </c>
      <c r="K1279" t="s">
        <v>7235</v>
      </c>
      <c r="L1279" t="s">
        <v>5808</v>
      </c>
      <c r="M1279" t="s">
        <v>5808</v>
      </c>
      <c r="N1279" t="s">
        <v>7236</v>
      </c>
    </row>
    <row r="1280" spans="1:14">
      <c r="A1280" t="s">
        <v>899</v>
      </c>
      <c r="B1280" t="s">
        <v>4621</v>
      </c>
      <c r="C1280" s="2">
        <v>50000000</v>
      </c>
      <c r="D1280" s="2">
        <v>58640119</v>
      </c>
      <c r="E1280" s="2">
        <v>71052604</v>
      </c>
      <c r="F1280">
        <v>2</v>
      </c>
      <c r="G1280">
        <v>10</v>
      </c>
      <c r="H1280" t="s">
        <v>15930</v>
      </c>
      <c r="I1280" t="s">
        <v>4636</v>
      </c>
      <c r="J1280" t="s">
        <v>4957</v>
      </c>
      <c r="K1280" t="s">
        <v>4616</v>
      </c>
      <c r="L1280" t="s">
        <v>7177</v>
      </c>
      <c r="M1280" t="s">
        <v>7178</v>
      </c>
      <c r="N1280" t="s">
        <v>7179</v>
      </c>
    </row>
    <row r="1281" spans="1:14">
      <c r="A1281" t="s">
        <v>2053</v>
      </c>
      <c r="B1281" t="s">
        <v>4695</v>
      </c>
      <c r="C1281" s="2">
        <v>20000000</v>
      </c>
      <c r="D1281" s="2">
        <v>39143839</v>
      </c>
      <c r="E1281" s="2">
        <v>70743839</v>
      </c>
      <c r="F1281">
        <v>10</v>
      </c>
      <c r="G1281">
        <v>13</v>
      </c>
      <c r="H1281" t="s">
        <v>15930</v>
      </c>
      <c r="I1281" t="s">
        <v>4600</v>
      </c>
      <c r="J1281" t="s">
        <v>4615</v>
      </c>
      <c r="K1281" t="s">
        <v>4878</v>
      </c>
      <c r="L1281" t="s">
        <v>7252</v>
      </c>
      <c r="M1281" t="s">
        <v>7253</v>
      </c>
      <c r="N1281" t="s">
        <v>7254</v>
      </c>
    </row>
    <row r="1282" spans="1:14">
      <c r="A1282" t="s">
        <v>2337</v>
      </c>
      <c r="B1282" t="s">
        <v>4908</v>
      </c>
      <c r="C1282" s="2">
        <v>17000000</v>
      </c>
      <c r="D1282" s="2">
        <v>41778863</v>
      </c>
      <c r="E1282" s="2">
        <v>70355813</v>
      </c>
      <c r="F1282">
        <v>3</v>
      </c>
      <c r="G1282">
        <v>10</v>
      </c>
      <c r="H1282" t="s">
        <v>15930</v>
      </c>
      <c r="I1282" t="s">
        <v>4635</v>
      </c>
      <c r="J1282">
        <v>0</v>
      </c>
      <c r="K1282">
        <v>0</v>
      </c>
      <c r="L1282">
        <v>0</v>
      </c>
      <c r="M1282">
        <v>0</v>
      </c>
      <c r="N1282">
        <v>0</v>
      </c>
    </row>
    <row r="1283" spans="1:14">
      <c r="A1283" t="s">
        <v>480</v>
      </c>
      <c r="B1283" t="s">
        <v>4621</v>
      </c>
      <c r="C1283" s="2">
        <v>76000000</v>
      </c>
      <c r="D1283" s="2">
        <v>35552383</v>
      </c>
      <c r="E1283" s="2">
        <v>69853395</v>
      </c>
      <c r="F1283">
        <v>12</v>
      </c>
      <c r="G1283">
        <v>25</v>
      </c>
      <c r="H1283" t="s">
        <v>15930</v>
      </c>
      <c r="I1283" t="s">
        <v>4635</v>
      </c>
      <c r="J1283">
        <v>0</v>
      </c>
      <c r="K1283">
        <v>0</v>
      </c>
      <c r="L1283">
        <v>0</v>
      </c>
      <c r="M1283">
        <v>0</v>
      </c>
      <c r="N1283">
        <v>0</v>
      </c>
    </row>
    <row r="1284" spans="1:14">
      <c r="A1284" t="s">
        <v>2677</v>
      </c>
      <c r="B1284" t="e">
        <v>#N/A</v>
      </c>
      <c r="C1284" s="2">
        <v>13000000</v>
      </c>
      <c r="D1284" s="2">
        <v>13756082</v>
      </c>
      <c r="E1284" s="2">
        <v>67867998</v>
      </c>
      <c r="F1284">
        <v>12</v>
      </c>
      <c r="G1284">
        <v>20</v>
      </c>
      <c r="H1284" t="s">
        <v>15930</v>
      </c>
      <c r="I1284" t="e">
        <v>#N/A</v>
      </c>
      <c r="J1284" t="e">
        <v>#N/A</v>
      </c>
      <c r="K1284" t="e">
        <v>#N/A</v>
      </c>
      <c r="L1284" t="e">
        <v>#N/A</v>
      </c>
      <c r="M1284" t="e">
        <v>#N/A</v>
      </c>
      <c r="N1284" t="e">
        <v>#N/A</v>
      </c>
    </row>
    <row r="1285" spans="1:14">
      <c r="A1285" t="s">
        <v>2459</v>
      </c>
      <c r="B1285" t="s">
        <v>4977</v>
      </c>
      <c r="C1285" s="2">
        <v>15000000</v>
      </c>
      <c r="D1285" s="2">
        <v>47860214</v>
      </c>
      <c r="E1285" s="2">
        <v>67215435</v>
      </c>
      <c r="F1285">
        <v>2</v>
      </c>
      <c r="G1285">
        <v>3</v>
      </c>
      <c r="H1285" t="s">
        <v>15930</v>
      </c>
      <c r="I1285" t="s">
        <v>4600</v>
      </c>
      <c r="J1285" t="s">
        <v>5367</v>
      </c>
      <c r="K1285" t="s">
        <v>4878</v>
      </c>
      <c r="L1285" t="s">
        <v>5186</v>
      </c>
      <c r="M1285" t="s">
        <v>7217</v>
      </c>
      <c r="N1285" t="s">
        <v>7218</v>
      </c>
    </row>
    <row r="1286" spans="1:14">
      <c r="A1286" t="s">
        <v>1037</v>
      </c>
      <c r="B1286" t="s">
        <v>4628</v>
      </c>
      <c r="C1286" s="2">
        <v>45000000</v>
      </c>
      <c r="D1286" s="2">
        <v>36895141</v>
      </c>
      <c r="E1286" s="2">
        <v>65595141</v>
      </c>
      <c r="F1286">
        <v>3</v>
      </c>
      <c r="G1286">
        <v>3</v>
      </c>
      <c r="H1286" t="s">
        <v>15930</v>
      </c>
      <c r="I1286" t="s">
        <v>4600</v>
      </c>
      <c r="J1286" t="s">
        <v>4846</v>
      </c>
      <c r="K1286" t="s">
        <v>6382</v>
      </c>
      <c r="L1286" t="s">
        <v>7277</v>
      </c>
      <c r="M1286" t="s">
        <v>7278</v>
      </c>
      <c r="N1286" t="s">
        <v>7279</v>
      </c>
    </row>
    <row r="1287" spans="1:14">
      <c r="A1287" t="s">
        <v>1559</v>
      </c>
      <c r="B1287" t="s">
        <v>6635</v>
      </c>
      <c r="C1287" s="2">
        <v>30000000</v>
      </c>
      <c r="D1287" s="2">
        <v>34742066</v>
      </c>
      <c r="E1287" s="2">
        <v>65390493</v>
      </c>
      <c r="F1287">
        <v>4</v>
      </c>
      <c r="G1287">
        <v>1</v>
      </c>
      <c r="H1287" t="s">
        <v>15930</v>
      </c>
      <c r="I1287" t="s">
        <v>4600</v>
      </c>
      <c r="J1287" t="s">
        <v>4962</v>
      </c>
      <c r="K1287" t="s">
        <v>6961</v>
      </c>
      <c r="L1287" t="s">
        <v>7292</v>
      </c>
      <c r="M1287" t="s">
        <v>7293</v>
      </c>
      <c r="N1287" t="s">
        <v>7294</v>
      </c>
    </row>
    <row r="1288" spans="1:14">
      <c r="A1288" t="s">
        <v>1333</v>
      </c>
      <c r="B1288" t="s">
        <v>6856</v>
      </c>
      <c r="C1288" s="2">
        <v>35000000</v>
      </c>
      <c r="D1288" s="2">
        <v>59843754</v>
      </c>
      <c r="E1288" s="2">
        <v>65063726</v>
      </c>
      <c r="F1288">
        <v>4</v>
      </c>
      <c r="G1288">
        <v>7</v>
      </c>
      <c r="H1288" t="s">
        <v>15930</v>
      </c>
      <c r="I1288" t="s">
        <v>4600</v>
      </c>
      <c r="J1288" t="s">
        <v>5845</v>
      </c>
      <c r="K1288" t="s">
        <v>5014</v>
      </c>
      <c r="L1288" t="s">
        <v>4714</v>
      </c>
      <c r="M1288" t="s">
        <v>7174</v>
      </c>
      <c r="N1288" t="s">
        <v>7175</v>
      </c>
    </row>
    <row r="1289" spans="1:14">
      <c r="A1289" t="s">
        <v>2887</v>
      </c>
      <c r="B1289" t="e">
        <v>#N/A</v>
      </c>
      <c r="C1289" s="2">
        <v>10000000</v>
      </c>
      <c r="D1289" s="2">
        <v>63257940</v>
      </c>
      <c r="E1289" s="2">
        <v>63320521</v>
      </c>
      <c r="F1289">
        <v>2</v>
      </c>
      <c r="G1289">
        <v>24</v>
      </c>
      <c r="H1289" t="s">
        <v>15930</v>
      </c>
      <c r="I1289" t="e">
        <v>#N/A</v>
      </c>
      <c r="J1289" t="e">
        <v>#N/A</v>
      </c>
      <c r="K1289" t="e">
        <v>#N/A</v>
      </c>
      <c r="L1289" t="e">
        <v>#N/A</v>
      </c>
      <c r="M1289" t="e">
        <v>#N/A</v>
      </c>
      <c r="N1289" t="e">
        <v>#N/A</v>
      </c>
    </row>
    <row r="1290" spans="1:14">
      <c r="A1290" t="s">
        <v>1431</v>
      </c>
      <c r="B1290" t="s">
        <v>6635</v>
      </c>
      <c r="C1290" s="2">
        <v>33000000</v>
      </c>
      <c r="D1290" s="2">
        <v>34020814</v>
      </c>
      <c r="E1290" s="2">
        <v>62020814</v>
      </c>
      <c r="F1290">
        <v>8</v>
      </c>
      <c r="G1290">
        <v>18</v>
      </c>
      <c r="H1290" t="s">
        <v>15930</v>
      </c>
      <c r="I1290" t="s">
        <v>4682</v>
      </c>
      <c r="J1290" t="s">
        <v>4846</v>
      </c>
      <c r="K1290" t="s">
        <v>4795</v>
      </c>
      <c r="L1290" t="s">
        <v>6228</v>
      </c>
      <c r="M1290" t="s">
        <v>7296</v>
      </c>
      <c r="N1290" t="s">
        <v>7297</v>
      </c>
    </row>
    <row r="1291" spans="1:14">
      <c r="A1291" t="s">
        <v>844</v>
      </c>
      <c r="B1291" t="s">
        <v>5071</v>
      </c>
      <c r="C1291" s="2">
        <v>53000000</v>
      </c>
      <c r="D1291" s="2">
        <v>33602376</v>
      </c>
      <c r="E1291" s="2">
        <v>61902376</v>
      </c>
      <c r="F1291">
        <v>10</v>
      </c>
      <c r="G1291">
        <v>20</v>
      </c>
      <c r="H1291" t="s">
        <v>15930</v>
      </c>
      <c r="I1291" t="s">
        <v>4682</v>
      </c>
      <c r="J1291" t="s">
        <v>5154</v>
      </c>
      <c r="K1291" t="s">
        <v>7302</v>
      </c>
      <c r="L1291" t="s">
        <v>5680</v>
      </c>
      <c r="M1291" t="s">
        <v>7303</v>
      </c>
      <c r="N1291" t="s">
        <v>7304</v>
      </c>
    </row>
    <row r="1292" spans="1:14">
      <c r="A1292" t="s">
        <v>1213</v>
      </c>
      <c r="B1292" t="e">
        <v>#N/A</v>
      </c>
      <c r="C1292" s="2">
        <v>40000000</v>
      </c>
      <c r="D1292" s="2">
        <v>15962471</v>
      </c>
      <c r="E1292" s="2">
        <v>60862471</v>
      </c>
      <c r="F1292">
        <v>10</v>
      </c>
      <c r="G1292">
        <v>20</v>
      </c>
      <c r="H1292" t="s">
        <v>15930</v>
      </c>
      <c r="I1292" t="e">
        <v>#N/A</v>
      </c>
      <c r="J1292" t="e">
        <v>#N/A</v>
      </c>
      <c r="K1292" t="e">
        <v>#N/A</v>
      </c>
      <c r="L1292" t="e">
        <v>#N/A</v>
      </c>
      <c r="M1292" t="e">
        <v>#N/A</v>
      </c>
      <c r="N1292" t="e">
        <v>#N/A</v>
      </c>
    </row>
    <row r="1293" spans="1:14">
      <c r="A1293" t="s">
        <v>1573</v>
      </c>
      <c r="B1293" t="e">
        <v>#N/A</v>
      </c>
      <c r="C1293" s="2">
        <v>30000000</v>
      </c>
      <c r="D1293" s="2">
        <v>22530295</v>
      </c>
      <c r="E1293" s="2">
        <v>60772856</v>
      </c>
      <c r="F1293">
        <v>7</v>
      </c>
      <c r="G1293">
        <v>21</v>
      </c>
      <c r="H1293" t="s">
        <v>15930</v>
      </c>
      <c r="I1293" t="e">
        <v>#N/A</v>
      </c>
      <c r="J1293" t="e">
        <v>#N/A</v>
      </c>
      <c r="K1293" t="e">
        <v>#N/A</v>
      </c>
      <c r="L1293" t="e">
        <v>#N/A</v>
      </c>
      <c r="M1293" t="e">
        <v>#N/A</v>
      </c>
      <c r="N1293" t="e">
        <v>#N/A</v>
      </c>
    </row>
    <row r="1294" spans="1:14">
      <c r="A1294" t="s">
        <v>1149</v>
      </c>
      <c r="B1294" t="s">
        <v>4607</v>
      </c>
      <c r="C1294" s="2">
        <v>40000000</v>
      </c>
      <c r="D1294" s="2">
        <v>57806952</v>
      </c>
      <c r="E1294" s="2">
        <v>58501127</v>
      </c>
      <c r="F1294">
        <v>8</v>
      </c>
      <c r="G1294">
        <v>25</v>
      </c>
      <c r="H1294" t="s">
        <v>15930</v>
      </c>
      <c r="I1294" t="s">
        <v>4614</v>
      </c>
      <c r="J1294" t="s">
        <v>4846</v>
      </c>
      <c r="K1294" t="s">
        <v>4801</v>
      </c>
      <c r="L1294" t="s">
        <v>7181</v>
      </c>
      <c r="M1294" t="s">
        <v>7182</v>
      </c>
      <c r="N1294" t="s">
        <v>7183</v>
      </c>
    </row>
    <row r="1295" spans="1:14">
      <c r="A1295" t="s">
        <v>3225</v>
      </c>
      <c r="B1295" t="e">
        <v>#N/A</v>
      </c>
      <c r="C1295" s="2">
        <v>7000000</v>
      </c>
      <c r="D1295" s="2">
        <v>26024456</v>
      </c>
      <c r="E1295" s="2">
        <v>57051053</v>
      </c>
      <c r="F1295">
        <v>8</v>
      </c>
      <c r="G1295">
        <v>4</v>
      </c>
      <c r="H1295" t="s">
        <v>15930</v>
      </c>
      <c r="I1295" t="e">
        <v>#N/A</v>
      </c>
      <c r="J1295" t="e">
        <v>#N/A</v>
      </c>
      <c r="K1295" t="e">
        <v>#N/A</v>
      </c>
      <c r="L1295" t="e">
        <v>#N/A</v>
      </c>
      <c r="M1295" t="e">
        <v>#N/A</v>
      </c>
      <c r="N1295" t="e">
        <v>#N/A</v>
      </c>
    </row>
    <row r="1296" spans="1:14">
      <c r="A1296" t="s">
        <v>1697</v>
      </c>
      <c r="B1296" t="e">
        <v>#N/A</v>
      </c>
      <c r="C1296" s="2">
        <v>27000000</v>
      </c>
      <c r="D1296" s="2">
        <v>22495466</v>
      </c>
      <c r="E1296" s="2">
        <v>55495466</v>
      </c>
      <c r="F1296">
        <v>4</v>
      </c>
      <c r="G1296">
        <v>7</v>
      </c>
      <c r="H1296" t="s">
        <v>15930</v>
      </c>
      <c r="I1296" t="e">
        <v>#N/A</v>
      </c>
      <c r="J1296" t="e">
        <v>#N/A</v>
      </c>
      <c r="K1296" t="e">
        <v>#N/A</v>
      </c>
      <c r="L1296" t="e">
        <v>#N/A</v>
      </c>
      <c r="M1296" t="e">
        <v>#N/A</v>
      </c>
      <c r="N1296" t="e">
        <v>#N/A</v>
      </c>
    </row>
    <row r="1297" spans="1:14">
      <c r="A1297" t="s">
        <v>1805</v>
      </c>
      <c r="B1297" t="s">
        <v>5071</v>
      </c>
      <c r="C1297" s="2">
        <v>25000000</v>
      </c>
      <c r="D1297" s="2">
        <v>33889159</v>
      </c>
      <c r="E1297" s="2">
        <v>55279608</v>
      </c>
      <c r="F1297">
        <v>3</v>
      </c>
      <c r="G1297">
        <v>17</v>
      </c>
      <c r="H1297" t="s">
        <v>15930</v>
      </c>
      <c r="I1297" t="s">
        <v>4600</v>
      </c>
      <c r="J1297" t="s">
        <v>4846</v>
      </c>
      <c r="K1297" t="s">
        <v>5174</v>
      </c>
      <c r="L1297" t="s">
        <v>5200</v>
      </c>
      <c r="M1297" t="s">
        <v>7299</v>
      </c>
      <c r="N1297" t="s">
        <v>7300</v>
      </c>
    </row>
    <row r="1298" spans="1:14">
      <c r="A1298" t="s">
        <v>1546</v>
      </c>
      <c r="B1298" t="s">
        <v>4695</v>
      </c>
      <c r="C1298" s="2">
        <v>30000000</v>
      </c>
      <c r="D1298" s="2">
        <v>40435190</v>
      </c>
      <c r="E1298" s="2">
        <v>53572822</v>
      </c>
      <c r="F1298">
        <v>11</v>
      </c>
      <c r="G1298">
        <v>10</v>
      </c>
      <c r="H1298" t="s">
        <v>15930</v>
      </c>
      <c r="I1298" t="s">
        <v>4600</v>
      </c>
      <c r="J1298" t="s">
        <v>5013</v>
      </c>
      <c r="K1298" t="s">
        <v>6234</v>
      </c>
      <c r="L1298" t="s">
        <v>4673</v>
      </c>
      <c r="M1298" t="s">
        <v>6958</v>
      </c>
      <c r="N1298" t="s">
        <v>7242</v>
      </c>
    </row>
    <row r="1299" spans="1:14">
      <c r="A1299" t="s">
        <v>4144</v>
      </c>
      <c r="B1299" t="e">
        <v>#N/A</v>
      </c>
      <c r="C1299" s="2">
        <v>1000000</v>
      </c>
      <c r="D1299" s="2">
        <v>24146161</v>
      </c>
      <c r="E1299" s="2">
        <v>52769915</v>
      </c>
      <c r="F1299">
        <v>5</v>
      </c>
      <c r="G1299">
        <v>24</v>
      </c>
      <c r="H1299" t="s">
        <v>15930</v>
      </c>
      <c r="I1299" t="e">
        <v>#N/A</v>
      </c>
      <c r="J1299" t="e">
        <v>#N/A</v>
      </c>
      <c r="K1299" t="e">
        <v>#N/A</v>
      </c>
      <c r="L1299" t="e">
        <v>#N/A</v>
      </c>
      <c r="M1299" t="e">
        <v>#N/A</v>
      </c>
      <c r="N1299" t="e">
        <v>#N/A</v>
      </c>
    </row>
    <row r="1300" spans="1:14">
      <c r="A1300" t="s">
        <v>1684</v>
      </c>
      <c r="B1300" t="e">
        <v>#N/A</v>
      </c>
      <c r="C1300" s="2">
        <v>27500000</v>
      </c>
      <c r="D1300" s="2">
        <v>17510118</v>
      </c>
      <c r="E1300" s="2">
        <v>50578411</v>
      </c>
      <c r="F1300">
        <v>12</v>
      </c>
      <c r="G1300">
        <v>25</v>
      </c>
      <c r="H1300" t="s">
        <v>15930</v>
      </c>
      <c r="I1300" t="e">
        <v>#N/A</v>
      </c>
      <c r="J1300" t="e">
        <v>#N/A</v>
      </c>
      <c r="K1300" t="e">
        <v>#N/A</v>
      </c>
      <c r="L1300" t="e">
        <v>#N/A</v>
      </c>
      <c r="M1300" t="e">
        <v>#N/A</v>
      </c>
      <c r="N1300" t="e">
        <v>#N/A</v>
      </c>
    </row>
    <row r="1301" spans="1:14">
      <c r="A1301" t="s">
        <v>2387</v>
      </c>
      <c r="B1301" t="s">
        <v>6635</v>
      </c>
      <c r="C1301" s="2">
        <v>16000000</v>
      </c>
      <c r="D1301" s="2">
        <v>39517763</v>
      </c>
      <c r="E1301" s="2">
        <v>50517763</v>
      </c>
      <c r="F1301">
        <v>10</v>
      </c>
      <c r="G1301">
        <v>6</v>
      </c>
      <c r="H1301" t="s">
        <v>15930</v>
      </c>
      <c r="I1301" t="s">
        <v>4682</v>
      </c>
      <c r="J1301" t="s">
        <v>4829</v>
      </c>
      <c r="K1301" t="s">
        <v>4579</v>
      </c>
      <c r="L1301" t="s">
        <v>7248</v>
      </c>
      <c r="M1301" t="s">
        <v>7249</v>
      </c>
      <c r="N1301" t="s">
        <v>7250</v>
      </c>
    </row>
    <row r="1302" spans="1:14">
      <c r="A1302" t="s">
        <v>1040</v>
      </c>
      <c r="B1302" t="s">
        <v>4628</v>
      </c>
      <c r="C1302" s="2">
        <v>45000000</v>
      </c>
      <c r="D1302" s="2">
        <v>28142535</v>
      </c>
      <c r="E1302" s="2">
        <v>49610898</v>
      </c>
      <c r="F1302">
        <v>7</v>
      </c>
      <c r="G1302">
        <v>28</v>
      </c>
      <c r="H1302" t="s">
        <v>15930</v>
      </c>
      <c r="I1302" t="s">
        <v>4614</v>
      </c>
      <c r="J1302" t="s">
        <v>5095</v>
      </c>
      <c r="K1302" t="s">
        <v>4616</v>
      </c>
      <c r="L1302" t="s">
        <v>7313</v>
      </c>
      <c r="M1302" t="s">
        <v>7314</v>
      </c>
      <c r="N1302" t="s">
        <v>7315</v>
      </c>
    </row>
    <row r="1303" spans="1:14">
      <c r="A1303" t="s">
        <v>741</v>
      </c>
      <c r="B1303" t="e">
        <v>#N/A</v>
      </c>
      <c r="C1303" s="2">
        <v>60000000</v>
      </c>
      <c r="D1303" s="2">
        <v>22672813</v>
      </c>
      <c r="E1303" s="2">
        <v>49238525</v>
      </c>
      <c r="F1303">
        <v>9</v>
      </c>
      <c r="G1303">
        <v>15</v>
      </c>
      <c r="H1303" t="s">
        <v>15930</v>
      </c>
      <c r="I1303" t="e">
        <v>#N/A</v>
      </c>
      <c r="J1303" t="e">
        <v>#N/A</v>
      </c>
      <c r="K1303" t="e">
        <v>#N/A</v>
      </c>
      <c r="L1303" t="e">
        <v>#N/A</v>
      </c>
      <c r="M1303" t="e">
        <v>#N/A</v>
      </c>
      <c r="N1303" t="e">
        <v>#N/A</v>
      </c>
    </row>
    <row r="1304" spans="1:14">
      <c r="A1304" t="s">
        <v>3335</v>
      </c>
      <c r="B1304" t="e">
        <v>#N/A</v>
      </c>
      <c r="C1304" s="2">
        <v>6000000</v>
      </c>
      <c r="D1304" s="2">
        <v>17606684</v>
      </c>
      <c r="E1304" s="2">
        <v>49155371</v>
      </c>
      <c r="F1304">
        <v>9</v>
      </c>
      <c r="G1304">
        <v>27</v>
      </c>
      <c r="H1304" t="s">
        <v>15930</v>
      </c>
      <c r="I1304" t="e">
        <v>#N/A</v>
      </c>
      <c r="J1304" t="e">
        <v>#N/A</v>
      </c>
      <c r="K1304" t="e">
        <v>#N/A</v>
      </c>
      <c r="L1304" t="e">
        <v>#N/A</v>
      </c>
      <c r="M1304" t="e">
        <v>#N/A</v>
      </c>
      <c r="N1304" t="e">
        <v>#N/A</v>
      </c>
    </row>
    <row r="1305" spans="1:14">
      <c r="A1305" t="s">
        <v>860</v>
      </c>
      <c r="B1305" t="s">
        <v>4677</v>
      </c>
      <c r="C1305" s="2">
        <v>51000000</v>
      </c>
      <c r="D1305" s="2">
        <v>35093569</v>
      </c>
      <c r="E1305" s="2">
        <v>46815807</v>
      </c>
      <c r="F1305">
        <v>11</v>
      </c>
      <c r="G1305">
        <v>22</v>
      </c>
      <c r="H1305" t="s">
        <v>15930</v>
      </c>
      <c r="I1305" t="s">
        <v>4614</v>
      </c>
      <c r="J1305" t="s">
        <v>5062</v>
      </c>
      <c r="K1305" t="s">
        <v>5296</v>
      </c>
      <c r="L1305" t="s">
        <v>5661</v>
      </c>
      <c r="M1305" t="s">
        <v>7289</v>
      </c>
      <c r="N1305" t="s">
        <v>7290</v>
      </c>
    </row>
    <row r="1306" spans="1:14">
      <c r="A1306" t="s">
        <v>1349</v>
      </c>
      <c r="B1306" t="s">
        <v>6635</v>
      </c>
      <c r="C1306" s="2">
        <v>35000000</v>
      </c>
      <c r="D1306" s="2">
        <v>37629831</v>
      </c>
      <c r="E1306" s="2">
        <v>46309644</v>
      </c>
      <c r="F1306">
        <v>12</v>
      </c>
      <c r="G1306">
        <v>1</v>
      </c>
      <c r="H1306" t="s">
        <v>15930</v>
      </c>
      <c r="I1306" t="s">
        <v>4614</v>
      </c>
      <c r="J1306" t="s">
        <v>4713</v>
      </c>
      <c r="K1306" t="s">
        <v>5569</v>
      </c>
      <c r="L1306" t="s">
        <v>5666</v>
      </c>
      <c r="M1306" t="s">
        <v>7267</v>
      </c>
      <c r="N1306" t="s">
        <v>7268</v>
      </c>
    </row>
    <row r="1307" spans="1:14">
      <c r="A1307" t="s">
        <v>2755</v>
      </c>
      <c r="B1307" t="s">
        <v>4599</v>
      </c>
      <c r="C1307" s="2">
        <v>12000000</v>
      </c>
      <c r="D1307" s="2">
        <v>27838408</v>
      </c>
      <c r="E1307" s="2">
        <v>43924923</v>
      </c>
      <c r="F1307">
        <v>9</v>
      </c>
      <c r="G1307">
        <v>1</v>
      </c>
      <c r="H1307" t="s">
        <v>15930</v>
      </c>
      <c r="I1307" t="s">
        <v>4682</v>
      </c>
      <c r="J1307" t="s">
        <v>5095</v>
      </c>
      <c r="K1307" t="s">
        <v>4649</v>
      </c>
      <c r="L1307" t="s">
        <v>7317</v>
      </c>
      <c r="M1307" t="s">
        <v>7317</v>
      </c>
      <c r="N1307" t="s">
        <v>7318</v>
      </c>
    </row>
    <row r="1308" spans="1:14">
      <c r="A1308" t="s">
        <v>629</v>
      </c>
      <c r="B1308" t="s">
        <v>4628</v>
      </c>
      <c r="C1308" s="2">
        <v>65000000</v>
      </c>
      <c r="D1308" s="2">
        <v>43545364</v>
      </c>
      <c r="E1308" s="2">
        <v>43545364</v>
      </c>
      <c r="F1308">
        <v>12</v>
      </c>
      <c r="G1308">
        <v>22</v>
      </c>
      <c r="H1308" t="s">
        <v>15930</v>
      </c>
      <c r="I1308" t="s">
        <v>4614</v>
      </c>
      <c r="J1308" t="s">
        <v>4839</v>
      </c>
      <c r="K1308" t="s">
        <v>5357</v>
      </c>
      <c r="L1308" t="s">
        <v>5258</v>
      </c>
      <c r="M1308" t="s">
        <v>7228</v>
      </c>
      <c r="N1308" t="s">
        <v>7229</v>
      </c>
    </row>
    <row r="1309" spans="1:14">
      <c r="A1309" t="s">
        <v>1036</v>
      </c>
      <c r="B1309" t="s">
        <v>4660</v>
      </c>
      <c r="C1309" s="2">
        <v>45000000</v>
      </c>
      <c r="D1309" s="2">
        <v>38399961</v>
      </c>
      <c r="E1309" s="2">
        <v>43343247</v>
      </c>
      <c r="F1309">
        <v>1</v>
      </c>
      <c r="G1309">
        <v>13</v>
      </c>
      <c r="H1309" t="s">
        <v>15930</v>
      </c>
      <c r="I1309" t="s">
        <v>4600</v>
      </c>
      <c r="J1309" t="s">
        <v>4666</v>
      </c>
      <c r="K1309" t="s">
        <v>4898</v>
      </c>
      <c r="L1309" t="s">
        <v>7261</v>
      </c>
      <c r="M1309" t="s">
        <v>7262</v>
      </c>
      <c r="N1309" t="s">
        <v>7263</v>
      </c>
    </row>
    <row r="1310" spans="1:14">
      <c r="A1310" t="s">
        <v>3394</v>
      </c>
      <c r="B1310" t="e">
        <v>#N/A</v>
      </c>
      <c r="C1310" s="2">
        <v>5700000</v>
      </c>
      <c r="D1310" s="2">
        <v>12044087</v>
      </c>
      <c r="E1310" s="2">
        <v>43044087</v>
      </c>
      <c r="F1310">
        <v>9</v>
      </c>
      <c r="G1310">
        <v>8</v>
      </c>
      <c r="H1310" t="s">
        <v>15930</v>
      </c>
      <c r="I1310" t="e">
        <v>#N/A</v>
      </c>
      <c r="J1310" t="e">
        <v>#N/A</v>
      </c>
      <c r="K1310" t="e">
        <v>#N/A</v>
      </c>
      <c r="L1310" t="e">
        <v>#N/A</v>
      </c>
      <c r="M1310" t="e">
        <v>#N/A</v>
      </c>
      <c r="N1310" t="e">
        <v>#N/A</v>
      </c>
    </row>
    <row r="1311" spans="1:14">
      <c r="A1311" t="s">
        <v>1541</v>
      </c>
      <c r="B1311" t="s">
        <v>4607</v>
      </c>
      <c r="C1311" s="2">
        <v>30000000</v>
      </c>
      <c r="D1311" s="2">
        <v>42647449</v>
      </c>
      <c r="E1311" s="2">
        <v>42799060</v>
      </c>
      <c r="F1311">
        <v>1</v>
      </c>
      <c r="G1311">
        <v>13</v>
      </c>
      <c r="H1311" t="s">
        <v>15930</v>
      </c>
      <c r="I1311" t="s">
        <v>4614</v>
      </c>
      <c r="J1311" t="s">
        <v>4962</v>
      </c>
      <c r="K1311" t="s">
        <v>4801</v>
      </c>
      <c r="L1311" t="s">
        <v>7231</v>
      </c>
      <c r="M1311" t="s">
        <v>7232</v>
      </c>
      <c r="N1311" t="s">
        <v>7233</v>
      </c>
    </row>
    <row r="1312" spans="1:14">
      <c r="A1312" t="s">
        <v>1403</v>
      </c>
      <c r="B1312" t="e">
        <v>#N/A</v>
      </c>
      <c r="C1312" s="2">
        <v>35000000</v>
      </c>
      <c r="D1312" s="2">
        <v>7459300</v>
      </c>
      <c r="E1312" s="2">
        <v>42064105</v>
      </c>
      <c r="F1312">
        <v>11</v>
      </c>
      <c r="G1312">
        <v>10</v>
      </c>
      <c r="H1312" t="s">
        <v>15930</v>
      </c>
      <c r="I1312" t="e">
        <v>#N/A</v>
      </c>
      <c r="J1312" t="e">
        <v>#N/A</v>
      </c>
      <c r="K1312" t="e">
        <v>#N/A</v>
      </c>
      <c r="L1312" t="e">
        <v>#N/A</v>
      </c>
      <c r="M1312" t="e">
        <v>#N/A</v>
      </c>
      <c r="N1312" t="e">
        <v>#N/A</v>
      </c>
    </row>
    <row r="1313" spans="1:14">
      <c r="A1313" t="s">
        <v>1551</v>
      </c>
      <c r="B1313" t="s">
        <v>4695</v>
      </c>
      <c r="C1313" s="2">
        <v>30000000</v>
      </c>
      <c r="D1313" s="2">
        <v>38432823</v>
      </c>
      <c r="E1313" s="2">
        <v>41457834</v>
      </c>
      <c r="F1313">
        <v>9</v>
      </c>
      <c r="G1313">
        <v>15</v>
      </c>
      <c r="H1313" t="s">
        <v>15930</v>
      </c>
      <c r="I1313" t="s">
        <v>4600</v>
      </c>
      <c r="J1313" t="s">
        <v>4833</v>
      </c>
      <c r="K1313" t="s">
        <v>7256</v>
      </c>
      <c r="L1313" t="s">
        <v>7257</v>
      </c>
      <c r="M1313" t="s">
        <v>7258</v>
      </c>
      <c r="N1313" t="s">
        <v>7259</v>
      </c>
    </row>
    <row r="1314" spans="1:14">
      <c r="A1314" t="s">
        <v>2057</v>
      </c>
      <c r="B1314" t="s">
        <v>4621</v>
      </c>
      <c r="C1314" s="2">
        <v>20000000</v>
      </c>
      <c r="D1314" s="2">
        <v>37442180</v>
      </c>
      <c r="E1314" s="2">
        <v>41342180</v>
      </c>
      <c r="F1314">
        <v>10</v>
      </c>
      <c r="G1314">
        <v>13</v>
      </c>
      <c r="H1314" t="s">
        <v>15930</v>
      </c>
      <c r="I1314" t="s">
        <v>4600</v>
      </c>
      <c r="J1314" t="s">
        <v>4744</v>
      </c>
      <c r="K1314" t="s">
        <v>5126</v>
      </c>
      <c r="L1314" t="s">
        <v>7274</v>
      </c>
      <c r="M1314" t="s">
        <v>7274</v>
      </c>
      <c r="N1314" t="s">
        <v>7275</v>
      </c>
    </row>
    <row r="1315" spans="1:14">
      <c r="A1315" t="s">
        <v>3612</v>
      </c>
      <c r="B1315" t="e">
        <v>#N/A</v>
      </c>
      <c r="C1315" s="2">
        <v>4000000</v>
      </c>
      <c r="D1315" s="2">
        <v>10525717</v>
      </c>
      <c r="E1315" s="2">
        <v>40107018</v>
      </c>
      <c r="F1315">
        <v>7</v>
      </c>
      <c r="G1315">
        <v>28</v>
      </c>
      <c r="H1315" t="s">
        <v>15930</v>
      </c>
      <c r="I1315" t="e">
        <v>#N/A</v>
      </c>
      <c r="J1315" t="e">
        <v>#N/A</v>
      </c>
      <c r="K1315" t="e">
        <v>#N/A</v>
      </c>
      <c r="L1315" t="e">
        <v>#N/A</v>
      </c>
      <c r="M1315" t="e">
        <v>#N/A</v>
      </c>
      <c r="N1315" t="e">
        <v>#N/A</v>
      </c>
    </row>
    <row r="1316" spans="1:14">
      <c r="A1316" t="s">
        <v>3192</v>
      </c>
      <c r="B1316" t="e">
        <v>#N/A</v>
      </c>
      <c r="C1316" s="2">
        <v>7500000</v>
      </c>
      <c r="D1316" s="2">
        <v>24793509</v>
      </c>
      <c r="E1316" s="2">
        <v>40016662</v>
      </c>
      <c r="F1316">
        <v>3</v>
      </c>
      <c r="G1316">
        <v>17</v>
      </c>
      <c r="H1316" t="s">
        <v>15930</v>
      </c>
      <c r="I1316" t="e">
        <v>#N/A</v>
      </c>
      <c r="J1316" t="e">
        <v>#N/A</v>
      </c>
      <c r="K1316" t="e">
        <v>#N/A</v>
      </c>
      <c r="L1316" t="e">
        <v>#N/A</v>
      </c>
      <c r="M1316" t="e">
        <v>#N/A</v>
      </c>
      <c r="N1316" t="e">
        <v>#N/A</v>
      </c>
    </row>
    <row r="1317" spans="1:14">
      <c r="A1317" t="s">
        <v>2914</v>
      </c>
      <c r="B1317" t="s">
        <v>4599</v>
      </c>
      <c r="C1317" s="2">
        <v>10000000</v>
      </c>
      <c r="D1317" s="2">
        <v>28444855</v>
      </c>
      <c r="E1317" s="2">
        <v>38364855</v>
      </c>
      <c r="F1317">
        <v>10</v>
      </c>
      <c r="G1317">
        <v>6</v>
      </c>
      <c r="H1317" t="s">
        <v>15930</v>
      </c>
      <c r="I1317" t="s">
        <v>4600</v>
      </c>
      <c r="J1317" t="s">
        <v>5184</v>
      </c>
      <c r="K1317" t="s">
        <v>5174</v>
      </c>
      <c r="L1317" t="s">
        <v>7308</v>
      </c>
      <c r="M1317" t="s">
        <v>7309</v>
      </c>
      <c r="N1317" t="s">
        <v>7310</v>
      </c>
    </row>
    <row r="1318" spans="1:14">
      <c r="A1318" t="s">
        <v>2090</v>
      </c>
      <c r="B1318" t="e">
        <v>#N/A</v>
      </c>
      <c r="C1318" s="2">
        <v>20000000</v>
      </c>
      <c r="D1318" s="2">
        <v>23364784</v>
      </c>
      <c r="E1318" s="2">
        <v>38164784</v>
      </c>
      <c r="F1318">
        <v>9</v>
      </c>
      <c r="G1318">
        <v>8</v>
      </c>
      <c r="H1318" t="s">
        <v>15930</v>
      </c>
      <c r="I1318" t="e">
        <v>#N/A</v>
      </c>
      <c r="J1318" t="e">
        <v>#N/A</v>
      </c>
      <c r="K1318" t="e">
        <v>#N/A</v>
      </c>
      <c r="L1318" t="e">
        <v>#N/A</v>
      </c>
      <c r="M1318" t="e">
        <v>#N/A</v>
      </c>
      <c r="N1318" t="e">
        <v>#N/A</v>
      </c>
    </row>
    <row r="1319" spans="1:14">
      <c r="A1319" t="s">
        <v>1669</v>
      </c>
      <c r="B1319" t="e">
        <v>#N/A</v>
      </c>
      <c r="C1319" s="2">
        <v>28000000</v>
      </c>
      <c r="D1319" s="2">
        <v>17326650</v>
      </c>
      <c r="E1319" s="2">
        <v>38159905</v>
      </c>
      <c r="F1319">
        <v>5</v>
      </c>
      <c r="G1319">
        <v>12</v>
      </c>
      <c r="H1319" t="s">
        <v>15930</v>
      </c>
      <c r="I1319" t="e">
        <v>#N/A</v>
      </c>
      <c r="J1319" t="e">
        <v>#N/A</v>
      </c>
      <c r="K1319" t="e">
        <v>#N/A</v>
      </c>
      <c r="L1319" t="e">
        <v>#N/A</v>
      </c>
      <c r="M1319" t="e">
        <v>#N/A</v>
      </c>
      <c r="N1319" t="e">
        <v>#N/A</v>
      </c>
    </row>
    <row r="1320" spans="1:14">
      <c r="A1320" t="s">
        <v>1613</v>
      </c>
      <c r="B1320" t="e">
        <v>#N/A</v>
      </c>
      <c r="C1320" s="2">
        <v>30000000</v>
      </c>
      <c r="D1320" s="2">
        <v>3005605</v>
      </c>
      <c r="E1320" s="2">
        <v>35891257</v>
      </c>
      <c r="F1320">
        <v>12</v>
      </c>
      <c r="G1320">
        <v>29</v>
      </c>
      <c r="H1320" t="s">
        <v>15930</v>
      </c>
      <c r="I1320" t="e">
        <v>#N/A</v>
      </c>
      <c r="J1320" t="e">
        <v>#N/A</v>
      </c>
      <c r="K1320" t="e">
        <v>#N/A</v>
      </c>
      <c r="L1320" t="e">
        <v>#N/A</v>
      </c>
      <c r="M1320" t="e">
        <v>#N/A</v>
      </c>
      <c r="N1320" t="e">
        <v>#N/A</v>
      </c>
    </row>
    <row r="1321" spans="1:14">
      <c r="A1321" t="s">
        <v>1614</v>
      </c>
      <c r="B1321" t="e">
        <v>#N/A</v>
      </c>
      <c r="C1321" s="2">
        <v>30000000</v>
      </c>
      <c r="D1321" s="2">
        <v>669625</v>
      </c>
      <c r="E1321" s="2">
        <v>35869934</v>
      </c>
      <c r="F1321">
        <v>5</v>
      </c>
      <c r="G1321">
        <v>5</v>
      </c>
      <c r="H1321" t="s">
        <v>15930</v>
      </c>
      <c r="I1321" t="e">
        <v>#N/A</v>
      </c>
      <c r="J1321" t="e">
        <v>#N/A</v>
      </c>
      <c r="K1321" t="e">
        <v>#N/A</v>
      </c>
      <c r="L1321" t="e">
        <v>#N/A</v>
      </c>
      <c r="M1321" t="e">
        <v>#N/A</v>
      </c>
      <c r="N1321" t="e">
        <v>#N/A</v>
      </c>
    </row>
    <row r="1322" spans="1:14">
      <c r="A1322" t="s">
        <v>582</v>
      </c>
      <c r="B1322" t="e">
        <v>#N/A</v>
      </c>
      <c r="C1322" s="2">
        <v>70000000</v>
      </c>
      <c r="D1322" s="2">
        <v>5946136</v>
      </c>
      <c r="E1322" s="2">
        <v>35417162</v>
      </c>
      <c r="F1322">
        <v>3</v>
      </c>
      <c r="G1322">
        <v>31</v>
      </c>
      <c r="H1322" t="s">
        <v>15930</v>
      </c>
      <c r="I1322" t="e">
        <v>#N/A</v>
      </c>
      <c r="J1322" t="e">
        <v>#N/A</v>
      </c>
      <c r="K1322" t="e">
        <v>#N/A</v>
      </c>
      <c r="L1322" t="e">
        <v>#N/A</v>
      </c>
      <c r="M1322" t="e">
        <v>#N/A</v>
      </c>
      <c r="N1322" t="e">
        <v>#N/A</v>
      </c>
    </row>
    <row r="1323" spans="1:14">
      <c r="A1323" t="s">
        <v>3586</v>
      </c>
      <c r="B1323" t="e">
        <v>#N/A</v>
      </c>
      <c r="C1323" s="2">
        <v>4200000</v>
      </c>
      <c r="D1323" s="2">
        <v>1502188</v>
      </c>
      <c r="E1323" s="2">
        <v>33913542</v>
      </c>
      <c r="F1323">
        <v>2</v>
      </c>
      <c r="G1323">
        <v>17</v>
      </c>
      <c r="H1323" t="s">
        <v>15930</v>
      </c>
      <c r="I1323" t="e">
        <v>#N/A</v>
      </c>
      <c r="J1323" t="e">
        <v>#N/A</v>
      </c>
      <c r="K1323" t="e">
        <v>#N/A</v>
      </c>
      <c r="L1323" t="e">
        <v>#N/A</v>
      </c>
      <c r="M1323" t="e">
        <v>#N/A</v>
      </c>
      <c r="N1323" t="e">
        <v>#N/A</v>
      </c>
    </row>
    <row r="1324" spans="1:14">
      <c r="A1324" t="s">
        <v>2867</v>
      </c>
      <c r="B1324" t="e">
        <v>#N/A</v>
      </c>
      <c r="C1324" s="2">
        <v>10750000</v>
      </c>
      <c r="D1324" s="2">
        <v>3275443</v>
      </c>
      <c r="E1324" s="2">
        <v>32575443</v>
      </c>
      <c r="F1324">
        <v>8</v>
      </c>
      <c r="G1324">
        <v>11</v>
      </c>
      <c r="H1324" t="s">
        <v>15930</v>
      </c>
      <c r="I1324" t="e">
        <v>#N/A</v>
      </c>
      <c r="J1324" t="e">
        <v>#N/A</v>
      </c>
      <c r="K1324" t="e">
        <v>#N/A</v>
      </c>
      <c r="L1324" t="e">
        <v>#N/A</v>
      </c>
      <c r="M1324" t="e">
        <v>#N/A</v>
      </c>
      <c r="N1324" t="e">
        <v>#N/A</v>
      </c>
    </row>
    <row r="1325" spans="1:14">
      <c r="A1325" t="s">
        <v>2986</v>
      </c>
      <c r="B1325" t="e">
        <v>#N/A</v>
      </c>
      <c r="C1325" s="2">
        <v>10000000</v>
      </c>
      <c r="D1325" s="2">
        <v>1430721</v>
      </c>
      <c r="E1325" s="2">
        <v>32430721</v>
      </c>
      <c r="F1325">
        <v>6</v>
      </c>
      <c r="G1325">
        <v>23</v>
      </c>
      <c r="H1325" t="s">
        <v>15930</v>
      </c>
      <c r="I1325" t="e">
        <v>#N/A</v>
      </c>
      <c r="J1325" t="e">
        <v>#N/A</v>
      </c>
      <c r="K1325" t="e">
        <v>#N/A</v>
      </c>
      <c r="L1325" t="e">
        <v>#N/A</v>
      </c>
      <c r="M1325" t="e">
        <v>#N/A</v>
      </c>
      <c r="N1325" t="e">
        <v>#N/A</v>
      </c>
    </row>
    <row r="1326" spans="1:14">
      <c r="A1326" t="s">
        <v>3833</v>
      </c>
      <c r="B1326" t="e">
        <v>#N/A</v>
      </c>
      <c r="C1326" s="2">
        <v>2700000</v>
      </c>
      <c r="D1326" s="2">
        <v>2217561</v>
      </c>
      <c r="E1326" s="2">
        <v>31517561</v>
      </c>
      <c r="F1326">
        <v>9</v>
      </c>
      <c r="G1326">
        <v>1</v>
      </c>
      <c r="H1326" t="s">
        <v>15930</v>
      </c>
      <c r="I1326" t="e">
        <v>#N/A</v>
      </c>
      <c r="J1326" t="e">
        <v>#N/A</v>
      </c>
      <c r="K1326" t="e">
        <v>#N/A</v>
      </c>
      <c r="L1326" t="e">
        <v>#N/A</v>
      </c>
      <c r="M1326" t="e">
        <v>#N/A</v>
      </c>
      <c r="N1326" t="e">
        <v>#N/A</v>
      </c>
    </row>
    <row r="1327" spans="1:14">
      <c r="A1327" t="s">
        <v>1580</v>
      </c>
      <c r="B1327" t="e">
        <v>#N/A</v>
      </c>
      <c r="C1327" s="2">
        <v>30000000</v>
      </c>
      <c r="D1327" s="2">
        <v>18522064</v>
      </c>
      <c r="E1327" s="2">
        <v>30962112</v>
      </c>
      <c r="F1327">
        <v>3</v>
      </c>
      <c r="G1327">
        <v>3</v>
      </c>
      <c r="H1327" t="s">
        <v>15930</v>
      </c>
      <c r="I1327" t="e">
        <v>#N/A</v>
      </c>
      <c r="J1327" t="e">
        <v>#N/A</v>
      </c>
      <c r="K1327" t="e">
        <v>#N/A</v>
      </c>
      <c r="L1327" t="e">
        <v>#N/A</v>
      </c>
      <c r="M1327" t="e">
        <v>#N/A</v>
      </c>
      <c r="N1327" t="e">
        <v>#N/A</v>
      </c>
    </row>
    <row r="1328" spans="1:14">
      <c r="A1328" t="s">
        <v>2608</v>
      </c>
      <c r="B1328" t="e">
        <v>#N/A</v>
      </c>
      <c r="C1328" s="2">
        <v>14000000</v>
      </c>
      <c r="D1328" s="2">
        <v>16298046</v>
      </c>
      <c r="E1328" s="2">
        <v>30443277</v>
      </c>
      <c r="F1328">
        <v>5</v>
      </c>
      <c r="G1328">
        <v>5</v>
      </c>
      <c r="H1328" t="s">
        <v>15930</v>
      </c>
      <c r="I1328" t="e">
        <v>#N/A</v>
      </c>
      <c r="J1328" t="e">
        <v>#N/A</v>
      </c>
      <c r="K1328" t="e">
        <v>#N/A</v>
      </c>
      <c r="L1328" t="e">
        <v>#N/A</v>
      </c>
      <c r="M1328" t="e">
        <v>#N/A</v>
      </c>
      <c r="N1328" t="e">
        <v>#N/A</v>
      </c>
    </row>
    <row r="1329" spans="1:14">
      <c r="A1329" t="s">
        <v>2081</v>
      </c>
      <c r="B1329" t="e">
        <v>#N/A</v>
      </c>
      <c r="C1329" s="2">
        <v>20000000</v>
      </c>
      <c r="D1329" s="2">
        <v>26910736</v>
      </c>
      <c r="E1329" s="2">
        <v>30399714</v>
      </c>
      <c r="F1329">
        <v>4</v>
      </c>
      <c r="G1329">
        <v>28</v>
      </c>
      <c r="H1329" t="s">
        <v>15930</v>
      </c>
      <c r="I1329" t="e">
        <v>#N/A</v>
      </c>
      <c r="J1329" t="e">
        <v>#N/A</v>
      </c>
      <c r="K1329" t="e">
        <v>#N/A</v>
      </c>
      <c r="L1329" t="e">
        <v>#N/A</v>
      </c>
      <c r="M1329" t="e">
        <v>#N/A</v>
      </c>
      <c r="N1329" t="e">
        <v>#N/A</v>
      </c>
    </row>
    <row r="1330" spans="1:14">
      <c r="A1330" t="s">
        <v>2014</v>
      </c>
      <c r="B1330" t="e">
        <v>#N/A</v>
      </c>
      <c r="C1330" s="2">
        <v>20500000</v>
      </c>
      <c r="D1330" s="2">
        <v>20264436</v>
      </c>
      <c r="E1330" s="2">
        <v>30241435</v>
      </c>
      <c r="F1330">
        <v>8</v>
      </c>
      <c r="G1330">
        <v>11</v>
      </c>
      <c r="H1330" t="s">
        <v>15930</v>
      </c>
      <c r="I1330" t="e">
        <v>#N/A</v>
      </c>
      <c r="J1330" t="e">
        <v>#N/A</v>
      </c>
      <c r="K1330" t="e">
        <v>#N/A</v>
      </c>
      <c r="L1330" t="e">
        <v>#N/A</v>
      </c>
      <c r="M1330" t="e">
        <v>#N/A</v>
      </c>
      <c r="N1330" t="e">
        <v>#N/A</v>
      </c>
    </row>
    <row r="1331" spans="1:14">
      <c r="A1331" t="s">
        <v>3420</v>
      </c>
      <c r="B1331" t="e">
        <v>#N/A</v>
      </c>
      <c r="C1331" s="2">
        <v>5300000</v>
      </c>
      <c r="D1331" s="2">
        <v>2197694</v>
      </c>
      <c r="E1331" s="2">
        <v>29197694</v>
      </c>
      <c r="F1331">
        <v>1</v>
      </c>
      <c r="G1331">
        <v>27</v>
      </c>
      <c r="H1331" t="s">
        <v>15930</v>
      </c>
      <c r="I1331" t="e">
        <v>#N/A</v>
      </c>
      <c r="J1331" t="e">
        <v>#N/A</v>
      </c>
      <c r="K1331" t="e">
        <v>#N/A</v>
      </c>
      <c r="L1331" t="e">
        <v>#N/A</v>
      </c>
      <c r="M1331" t="e">
        <v>#N/A</v>
      </c>
      <c r="N1331" t="e">
        <v>#N/A</v>
      </c>
    </row>
    <row r="1332" spans="1:14">
      <c r="A1332" t="s">
        <v>2153</v>
      </c>
      <c r="B1332" t="e">
        <v>#N/A</v>
      </c>
      <c r="C1332" s="2">
        <v>20000000</v>
      </c>
      <c r="D1332" s="2">
        <v>7578946</v>
      </c>
      <c r="E1332" s="2">
        <v>28058652</v>
      </c>
      <c r="F1332">
        <v>2</v>
      </c>
      <c r="G1332">
        <v>24</v>
      </c>
      <c r="H1332" t="s">
        <v>15930</v>
      </c>
      <c r="I1332" t="e">
        <v>#N/A</v>
      </c>
      <c r="J1332" t="e">
        <v>#N/A</v>
      </c>
      <c r="K1332" t="e">
        <v>#N/A</v>
      </c>
      <c r="L1332" t="e">
        <v>#N/A</v>
      </c>
      <c r="M1332" t="e">
        <v>#N/A</v>
      </c>
      <c r="N1332" t="e">
        <v>#N/A</v>
      </c>
    </row>
    <row r="1333" spans="1:14">
      <c r="A1333" t="s">
        <v>1437</v>
      </c>
      <c r="B1333" t="e">
        <v>#N/A</v>
      </c>
      <c r="C1333" s="2">
        <v>33000000</v>
      </c>
      <c r="D1333" s="2">
        <v>4283255</v>
      </c>
      <c r="E1333" s="2">
        <v>27610873</v>
      </c>
      <c r="F1333">
        <v>5</v>
      </c>
      <c r="G1333">
        <v>12</v>
      </c>
      <c r="H1333" t="s">
        <v>15930</v>
      </c>
      <c r="I1333" t="e">
        <v>#N/A</v>
      </c>
      <c r="J1333" t="e">
        <v>#N/A</v>
      </c>
      <c r="K1333" t="e">
        <v>#N/A</v>
      </c>
      <c r="L1333" t="e">
        <v>#N/A</v>
      </c>
      <c r="M1333" t="e">
        <v>#N/A</v>
      </c>
      <c r="N1333" t="e">
        <v>#N/A</v>
      </c>
    </row>
    <row r="1334" spans="1:14">
      <c r="A1334" t="s">
        <v>3449</v>
      </c>
      <c r="B1334" t="e">
        <v>#N/A</v>
      </c>
      <c r="C1334" s="2">
        <v>5000000</v>
      </c>
      <c r="D1334" s="2">
        <v>24148068</v>
      </c>
      <c r="E1334" s="2">
        <v>27342246</v>
      </c>
      <c r="F1334">
        <v>7</v>
      </c>
      <c r="G1334">
        <v>21</v>
      </c>
      <c r="H1334" t="s">
        <v>15930</v>
      </c>
      <c r="I1334" t="e">
        <v>#N/A</v>
      </c>
      <c r="J1334" t="e">
        <v>#N/A</v>
      </c>
      <c r="K1334" t="e">
        <v>#N/A</v>
      </c>
      <c r="L1334" t="e">
        <v>#N/A</v>
      </c>
      <c r="M1334" t="e">
        <v>#N/A</v>
      </c>
      <c r="N1334" t="e">
        <v>#N/A</v>
      </c>
    </row>
    <row r="1335" spans="1:14">
      <c r="A1335" t="s">
        <v>2923</v>
      </c>
      <c r="B1335" t="e">
        <v>#N/A</v>
      </c>
      <c r="C1335" s="2">
        <v>10000000</v>
      </c>
      <c r="D1335" s="2">
        <v>20342852</v>
      </c>
      <c r="E1335" s="2">
        <v>26716191</v>
      </c>
      <c r="F1335">
        <v>6</v>
      </c>
      <c r="G1335">
        <v>9</v>
      </c>
      <c r="H1335" t="s">
        <v>15930</v>
      </c>
      <c r="I1335" t="e">
        <v>#N/A</v>
      </c>
      <c r="J1335" t="e">
        <v>#N/A</v>
      </c>
      <c r="K1335" t="e">
        <v>#N/A</v>
      </c>
      <c r="L1335" t="e">
        <v>#N/A</v>
      </c>
      <c r="M1335" t="e">
        <v>#N/A</v>
      </c>
      <c r="N1335" t="e">
        <v>#N/A</v>
      </c>
    </row>
    <row r="1336" spans="1:14">
      <c r="A1336" t="s">
        <v>2232</v>
      </c>
      <c r="B1336" t="e">
        <v>#N/A</v>
      </c>
      <c r="C1336" s="2">
        <v>18900000</v>
      </c>
      <c r="D1336" s="2">
        <v>320700</v>
      </c>
      <c r="E1336" s="2">
        <v>26063572</v>
      </c>
      <c r="F1336">
        <v>12</v>
      </c>
      <c r="G1336">
        <v>15</v>
      </c>
      <c r="H1336" t="s">
        <v>15930</v>
      </c>
      <c r="I1336" t="e">
        <v>#N/A</v>
      </c>
      <c r="J1336" t="e">
        <v>#N/A</v>
      </c>
      <c r="K1336" t="e">
        <v>#N/A</v>
      </c>
      <c r="L1336" t="e">
        <v>#N/A</v>
      </c>
      <c r="M1336" t="e">
        <v>#N/A</v>
      </c>
      <c r="N1336" t="e">
        <v>#N/A</v>
      </c>
    </row>
    <row r="1337" spans="1:14">
      <c r="A1337" t="s">
        <v>3118</v>
      </c>
      <c r="B1337" t="e">
        <v>#N/A</v>
      </c>
      <c r="C1337" s="2">
        <v>8300000</v>
      </c>
      <c r="D1337" s="2">
        <v>0</v>
      </c>
      <c r="E1337" s="2">
        <v>24906717</v>
      </c>
      <c r="F1337">
        <v>11</v>
      </c>
      <c r="G1337">
        <v>24</v>
      </c>
      <c r="H1337" t="s">
        <v>15930</v>
      </c>
      <c r="I1337" t="e">
        <v>#N/A</v>
      </c>
      <c r="J1337" t="e">
        <v>#N/A</v>
      </c>
      <c r="K1337" t="e">
        <v>#N/A</v>
      </c>
      <c r="L1337" t="e">
        <v>#N/A</v>
      </c>
      <c r="M1337" t="e">
        <v>#N/A</v>
      </c>
      <c r="N1337" t="e">
        <v>#N/A</v>
      </c>
    </row>
    <row r="1338" spans="1:14">
      <c r="A1338" t="s">
        <v>3569</v>
      </c>
      <c r="B1338" t="e">
        <v>#N/A</v>
      </c>
      <c r="C1338" s="2">
        <v>4500000</v>
      </c>
      <c r="D1338" s="2">
        <v>211667</v>
      </c>
      <c r="E1338" s="2">
        <v>23471871</v>
      </c>
      <c r="F1338">
        <v>5</v>
      </c>
      <c r="G1338">
        <v>4</v>
      </c>
      <c r="H1338" t="s">
        <v>15930</v>
      </c>
      <c r="I1338" t="e">
        <v>#N/A</v>
      </c>
      <c r="J1338" t="e">
        <v>#N/A</v>
      </c>
      <c r="K1338" t="e">
        <v>#N/A</v>
      </c>
      <c r="L1338" t="e">
        <v>#N/A</v>
      </c>
      <c r="M1338" t="e">
        <v>#N/A</v>
      </c>
      <c r="N1338" t="e">
        <v>#N/A</v>
      </c>
    </row>
    <row r="1339" spans="1:14">
      <c r="A1339" t="s">
        <v>2092</v>
      </c>
      <c r="B1339" t="e">
        <v>#N/A</v>
      </c>
      <c r="C1339" s="2">
        <v>20000000</v>
      </c>
      <c r="D1339" s="2">
        <v>23086480</v>
      </c>
      <c r="E1339" s="2">
        <v>23187506</v>
      </c>
      <c r="F1339">
        <v>3</v>
      </c>
      <c r="G1339">
        <v>24</v>
      </c>
      <c r="H1339" t="s">
        <v>15930</v>
      </c>
      <c r="I1339" t="e">
        <v>#N/A</v>
      </c>
      <c r="J1339" t="e">
        <v>#N/A</v>
      </c>
      <c r="K1339" t="e">
        <v>#N/A</v>
      </c>
      <c r="L1339" t="e">
        <v>#N/A</v>
      </c>
      <c r="M1339" t="e">
        <v>#N/A</v>
      </c>
      <c r="N1339" t="e">
        <v>#N/A</v>
      </c>
    </row>
    <row r="1340" spans="1:14">
      <c r="A1340" t="s">
        <v>1985</v>
      </c>
      <c r="B1340" t="e">
        <v>#N/A</v>
      </c>
      <c r="C1340" s="2">
        <v>22000000</v>
      </c>
      <c r="D1340" s="2">
        <v>1054361</v>
      </c>
      <c r="E1340" s="2">
        <v>23134075</v>
      </c>
      <c r="F1340">
        <v>3</v>
      </c>
      <c r="G1340">
        <v>3</v>
      </c>
      <c r="H1340" t="s">
        <v>15930</v>
      </c>
      <c r="I1340" t="e">
        <v>#N/A</v>
      </c>
      <c r="J1340" t="e">
        <v>#N/A</v>
      </c>
      <c r="K1340" t="e">
        <v>#N/A</v>
      </c>
      <c r="L1340" t="e">
        <v>#N/A</v>
      </c>
      <c r="M1340" t="e">
        <v>#N/A</v>
      </c>
      <c r="N1340" t="e">
        <v>#N/A</v>
      </c>
    </row>
    <row r="1341" spans="1:14">
      <c r="A1341" t="s">
        <v>2767</v>
      </c>
      <c r="B1341" t="e">
        <v>#N/A</v>
      </c>
      <c r="C1341" s="2">
        <v>12000000</v>
      </c>
      <c r="D1341" s="2">
        <v>18597342</v>
      </c>
      <c r="E1341" s="2">
        <v>22978953</v>
      </c>
      <c r="F1341">
        <v>3</v>
      </c>
      <c r="G1341">
        <v>3</v>
      </c>
      <c r="H1341" t="s">
        <v>15930</v>
      </c>
      <c r="I1341" t="e">
        <v>#N/A</v>
      </c>
      <c r="J1341" t="e">
        <v>#N/A</v>
      </c>
      <c r="K1341" t="e">
        <v>#N/A</v>
      </c>
      <c r="L1341" t="e">
        <v>#N/A</v>
      </c>
      <c r="M1341" t="e">
        <v>#N/A</v>
      </c>
      <c r="N1341" t="e">
        <v>#N/A</v>
      </c>
    </row>
    <row r="1342" spans="1:14">
      <c r="A1342" t="s">
        <v>2503</v>
      </c>
      <c r="B1342" t="e">
        <v>#N/A</v>
      </c>
      <c r="C1342" s="2">
        <v>15000000</v>
      </c>
      <c r="D1342" s="2">
        <v>18844784</v>
      </c>
      <c r="E1342" s="2">
        <v>22165608</v>
      </c>
      <c r="F1342">
        <v>10</v>
      </c>
      <c r="G1342">
        <v>13</v>
      </c>
      <c r="H1342" t="s">
        <v>15930</v>
      </c>
      <c r="I1342" t="e">
        <v>#N/A</v>
      </c>
      <c r="J1342" t="e">
        <v>#N/A</v>
      </c>
      <c r="K1342" t="e">
        <v>#N/A</v>
      </c>
      <c r="L1342" t="e">
        <v>#N/A</v>
      </c>
      <c r="M1342" t="e">
        <v>#N/A</v>
      </c>
      <c r="N1342" t="e">
        <v>#N/A</v>
      </c>
    </row>
    <row r="1343" spans="1:14">
      <c r="A1343" t="s">
        <v>1832</v>
      </c>
      <c r="B1343" t="e">
        <v>#N/A</v>
      </c>
      <c r="C1343" s="2">
        <v>25000000</v>
      </c>
      <c r="D1343" s="2">
        <v>16655224</v>
      </c>
      <c r="E1343" s="2">
        <v>21970831</v>
      </c>
      <c r="F1343">
        <v>12</v>
      </c>
      <c r="G1343">
        <v>8</v>
      </c>
      <c r="H1343" t="s">
        <v>15930</v>
      </c>
      <c r="I1343" t="e">
        <v>#N/A</v>
      </c>
      <c r="J1343" t="e">
        <v>#N/A</v>
      </c>
      <c r="K1343" t="e">
        <v>#N/A</v>
      </c>
      <c r="L1343" t="e">
        <v>#N/A</v>
      </c>
      <c r="M1343" t="e">
        <v>#N/A</v>
      </c>
      <c r="N1343" t="e">
        <v>#N/A</v>
      </c>
    </row>
    <row r="1344" spans="1:14">
      <c r="A1344" t="s">
        <v>2499</v>
      </c>
      <c r="B1344" t="e">
        <v>#N/A</v>
      </c>
      <c r="C1344" s="2">
        <v>15000000</v>
      </c>
      <c r="D1344" s="2">
        <v>21000147</v>
      </c>
      <c r="E1344" s="2">
        <v>21896367</v>
      </c>
      <c r="F1344">
        <v>10</v>
      </c>
      <c r="G1344">
        <v>20</v>
      </c>
      <c r="H1344" t="s">
        <v>15930</v>
      </c>
      <c r="I1344" t="e">
        <v>#N/A</v>
      </c>
      <c r="J1344" t="e">
        <v>#N/A</v>
      </c>
      <c r="K1344" t="e">
        <v>#N/A</v>
      </c>
      <c r="L1344" t="e">
        <v>#N/A</v>
      </c>
      <c r="M1344" t="e">
        <v>#N/A</v>
      </c>
      <c r="N1344" t="e">
        <v>#N/A</v>
      </c>
    </row>
    <row r="1345" spans="1:14">
      <c r="A1345" t="s">
        <v>2347</v>
      </c>
      <c r="B1345" t="e">
        <v>#N/A</v>
      </c>
      <c r="C1345" s="2">
        <v>17000000</v>
      </c>
      <c r="D1345" s="2">
        <v>21170563</v>
      </c>
      <c r="E1345" s="2">
        <v>21170563</v>
      </c>
      <c r="F1345">
        <v>3</v>
      </c>
      <c r="G1345">
        <v>31</v>
      </c>
      <c r="H1345" t="s">
        <v>15930</v>
      </c>
      <c r="I1345" t="e">
        <v>#N/A</v>
      </c>
      <c r="J1345" t="e">
        <v>#N/A</v>
      </c>
      <c r="K1345" t="e">
        <v>#N/A</v>
      </c>
      <c r="L1345" t="e">
        <v>#N/A</v>
      </c>
      <c r="M1345" t="e">
        <v>#N/A</v>
      </c>
      <c r="N1345" t="e">
        <v>#N/A</v>
      </c>
    </row>
    <row r="1346" spans="1:14">
      <c r="A1346" t="s">
        <v>2618</v>
      </c>
      <c r="B1346" t="e">
        <v>#N/A</v>
      </c>
      <c r="C1346" s="2">
        <v>14000000</v>
      </c>
      <c r="D1346" s="2">
        <v>11242801</v>
      </c>
      <c r="E1346" s="2">
        <v>20597806</v>
      </c>
      <c r="F1346">
        <v>11</v>
      </c>
      <c r="G1346">
        <v>17</v>
      </c>
      <c r="H1346" t="s">
        <v>15930</v>
      </c>
      <c r="I1346" t="e">
        <v>#N/A</v>
      </c>
      <c r="J1346" t="e">
        <v>#N/A</v>
      </c>
      <c r="K1346" t="e">
        <v>#N/A</v>
      </c>
      <c r="L1346" t="e">
        <v>#N/A</v>
      </c>
      <c r="M1346" t="e">
        <v>#N/A</v>
      </c>
      <c r="N1346" t="e">
        <v>#N/A</v>
      </c>
    </row>
    <row r="1347" spans="1:14">
      <c r="A1347" t="s">
        <v>1415</v>
      </c>
      <c r="B1347" t="e">
        <v>#N/A</v>
      </c>
      <c r="C1347" s="2">
        <v>35000000</v>
      </c>
      <c r="D1347" s="2">
        <v>0</v>
      </c>
      <c r="E1347" s="2">
        <v>19282590</v>
      </c>
      <c r="F1347">
        <v>9</v>
      </c>
      <c r="G1347">
        <v>22</v>
      </c>
      <c r="H1347" t="s">
        <v>15930</v>
      </c>
      <c r="I1347" t="e">
        <v>#N/A</v>
      </c>
      <c r="J1347" t="e">
        <v>#N/A</v>
      </c>
      <c r="K1347" t="e">
        <v>#N/A</v>
      </c>
      <c r="L1347" t="e">
        <v>#N/A</v>
      </c>
      <c r="M1347" t="e">
        <v>#N/A</v>
      </c>
      <c r="N1347" t="e">
        <v>#N/A</v>
      </c>
    </row>
    <row r="1348" spans="1:14">
      <c r="A1348" t="s">
        <v>3140</v>
      </c>
      <c r="B1348" t="e">
        <v>#N/A</v>
      </c>
      <c r="C1348" s="2">
        <v>8000000</v>
      </c>
      <c r="D1348" s="2">
        <v>18848430</v>
      </c>
      <c r="E1348" s="2">
        <v>18959424</v>
      </c>
      <c r="F1348">
        <v>4</v>
      </c>
      <c r="G1348">
        <v>28</v>
      </c>
      <c r="H1348" t="s">
        <v>15930</v>
      </c>
      <c r="I1348" t="e">
        <v>#N/A</v>
      </c>
      <c r="J1348" t="e">
        <v>#N/A</v>
      </c>
      <c r="K1348" t="e">
        <v>#N/A</v>
      </c>
      <c r="L1348" t="e">
        <v>#N/A</v>
      </c>
      <c r="M1348" t="e">
        <v>#N/A</v>
      </c>
      <c r="N1348" t="e">
        <v>#N/A</v>
      </c>
    </row>
    <row r="1349" spans="1:14">
      <c r="A1349" t="s">
        <v>3147</v>
      </c>
      <c r="B1349" t="e">
        <v>#N/A</v>
      </c>
      <c r="C1349" s="2">
        <v>8000000</v>
      </c>
      <c r="D1349" s="2">
        <v>15032800</v>
      </c>
      <c r="E1349" s="2">
        <v>18828036</v>
      </c>
      <c r="F1349">
        <v>5</v>
      </c>
      <c r="G1349">
        <v>19</v>
      </c>
      <c r="H1349" t="s">
        <v>15930</v>
      </c>
      <c r="I1349" t="e">
        <v>#N/A</v>
      </c>
      <c r="J1349" t="e">
        <v>#N/A</v>
      </c>
      <c r="K1349" t="e">
        <v>#N/A</v>
      </c>
      <c r="L1349" t="e">
        <v>#N/A</v>
      </c>
      <c r="M1349" t="e">
        <v>#N/A</v>
      </c>
      <c r="N1349" t="e">
        <v>#N/A</v>
      </c>
    </row>
    <row r="1350" spans="1:14">
      <c r="A1350" t="s">
        <v>3299</v>
      </c>
      <c r="B1350" t="e">
        <v>#N/A</v>
      </c>
      <c r="C1350" s="2">
        <v>6500000</v>
      </c>
      <c r="D1350" s="2">
        <v>13368437</v>
      </c>
      <c r="E1350" s="2">
        <v>18110152</v>
      </c>
      <c r="F1350">
        <v>4</v>
      </c>
      <c r="G1350">
        <v>7</v>
      </c>
      <c r="H1350" t="s">
        <v>15930</v>
      </c>
      <c r="I1350" t="e">
        <v>#N/A</v>
      </c>
      <c r="J1350" t="e">
        <v>#N/A</v>
      </c>
      <c r="K1350" t="e">
        <v>#N/A</v>
      </c>
      <c r="L1350" t="e">
        <v>#N/A</v>
      </c>
      <c r="M1350" t="e">
        <v>#N/A</v>
      </c>
      <c r="N1350" t="e">
        <v>#N/A</v>
      </c>
    </row>
    <row r="1351" spans="1:14">
      <c r="A1351" t="s">
        <v>2109</v>
      </c>
      <c r="B1351" t="e">
        <v>#N/A</v>
      </c>
      <c r="C1351" s="2">
        <v>20000000</v>
      </c>
      <c r="D1351" s="2">
        <v>17807569</v>
      </c>
      <c r="E1351" s="2">
        <v>17807569</v>
      </c>
      <c r="F1351">
        <v>9</v>
      </c>
      <c r="G1351">
        <v>29</v>
      </c>
      <c r="H1351" t="s">
        <v>15930</v>
      </c>
      <c r="I1351" t="e">
        <v>#N/A</v>
      </c>
      <c r="J1351" t="e">
        <v>#N/A</v>
      </c>
      <c r="K1351" t="e">
        <v>#N/A</v>
      </c>
      <c r="L1351" t="e">
        <v>#N/A</v>
      </c>
      <c r="M1351" t="e">
        <v>#N/A</v>
      </c>
      <c r="N1351" t="e">
        <v>#N/A</v>
      </c>
    </row>
    <row r="1352" spans="1:14">
      <c r="A1352" t="s">
        <v>2356</v>
      </c>
      <c r="B1352" t="e">
        <v>#N/A</v>
      </c>
      <c r="C1352" s="2">
        <v>17000000</v>
      </c>
      <c r="D1352" s="2">
        <v>7314027</v>
      </c>
      <c r="E1352" s="2">
        <v>16510971</v>
      </c>
      <c r="F1352">
        <v>4</v>
      </c>
      <c r="G1352">
        <v>21</v>
      </c>
      <c r="H1352" t="s">
        <v>15930</v>
      </c>
      <c r="I1352" t="e">
        <v>#N/A</v>
      </c>
      <c r="J1352" t="e">
        <v>#N/A</v>
      </c>
      <c r="K1352" t="e">
        <v>#N/A</v>
      </c>
      <c r="L1352" t="e">
        <v>#N/A</v>
      </c>
      <c r="M1352" t="e">
        <v>#N/A</v>
      </c>
      <c r="N1352" t="e">
        <v>#N/A</v>
      </c>
    </row>
    <row r="1353" spans="1:14">
      <c r="A1353" t="s">
        <v>3066</v>
      </c>
      <c r="B1353" t="e">
        <v>#N/A</v>
      </c>
      <c r="C1353" s="2">
        <v>9000000</v>
      </c>
      <c r="D1353" s="2">
        <v>16235738</v>
      </c>
      <c r="E1353" s="2">
        <v>16235738</v>
      </c>
      <c r="F1353">
        <v>12</v>
      </c>
      <c r="G1353">
        <v>25</v>
      </c>
      <c r="H1353" t="s">
        <v>15930</v>
      </c>
      <c r="I1353" t="e">
        <v>#N/A</v>
      </c>
      <c r="J1353" t="e">
        <v>#N/A</v>
      </c>
      <c r="K1353" t="e">
        <v>#N/A</v>
      </c>
      <c r="L1353" t="e">
        <v>#N/A</v>
      </c>
      <c r="M1353" t="e">
        <v>#N/A</v>
      </c>
      <c r="N1353" t="e">
        <v>#N/A</v>
      </c>
    </row>
    <row r="1354" spans="1:14">
      <c r="A1354" t="s">
        <v>2350</v>
      </c>
      <c r="B1354" t="e">
        <v>#N/A</v>
      </c>
      <c r="C1354" s="2">
        <v>17000000</v>
      </c>
      <c r="D1354" s="2">
        <v>15680099</v>
      </c>
      <c r="E1354" s="2">
        <v>15680099</v>
      </c>
      <c r="F1354">
        <v>3</v>
      </c>
      <c r="G1354">
        <v>24</v>
      </c>
      <c r="H1354" t="s">
        <v>15930</v>
      </c>
      <c r="I1354" t="e">
        <v>#N/A</v>
      </c>
      <c r="J1354" t="e">
        <v>#N/A</v>
      </c>
      <c r="K1354" t="e">
        <v>#N/A</v>
      </c>
      <c r="L1354" t="e">
        <v>#N/A</v>
      </c>
      <c r="M1354" t="e">
        <v>#N/A</v>
      </c>
      <c r="N1354" t="e">
        <v>#N/A</v>
      </c>
    </row>
    <row r="1355" spans="1:14">
      <c r="A1355" t="s">
        <v>1399</v>
      </c>
      <c r="B1355" t="e">
        <v>#N/A</v>
      </c>
      <c r="C1355" s="2">
        <v>35000000</v>
      </c>
      <c r="D1355" s="2">
        <v>10144010</v>
      </c>
      <c r="E1355" s="2">
        <v>15461638</v>
      </c>
      <c r="F1355">
        <v>11</v>
      </c>
      <c r="G1355">
        <v>22</v>
      </c>
      <c r="H1355" t="s">
        <v>15930</v>
      </c>
      <c r="I1355" t="e">
        <v>#N/A</v>
      </c>
      <c r="J1355" t="e">
        <v>#N/A</v>
      </c>
      <c r="K1355" t="e">
        <v>#N/A</v>
      </c>
      <c r="L1355" t="e">
        <v>#N/A</v>
      </c>
      <c r="M1355" t="e">
        <v>#N/A</v>
      </c>
      <c r="N1355" t="e">
        <v>#N/A</v>
      </c>
    </row>
    <row r="1356" spans="1:14">
      <c r="A1356" t="s">
        <v>3355</v>
      </c>
      <c r="B1356" t="e">
        <v>#N/A</v>
      </c>
      <c r="C1356" s="2">
        <v>6000000</v>
      </c>
      <c r="D1356" s="2">
        <v>4670644</v>
      </c>
      <c r="E1356" s="2">
        <v>15137932</v>
      </c>
      <c r="F1356">
        <v>9</v>
      </c>
      <c r="G1356">
        <v>22</v>
      </c>
      <c r="H1356" t="s">
        <v>15930</v>
      </c>
      <c r="I1356" t="e">
        <v>#N/A</v>
      </c>
      <c r="J1356" t="e">
        <v>#N/A</v>
      </c>
      <c r="K1356" t="e">
        <v>#N/A</v>
      </c>
      <c r="L1356" t="e">
        <v>#N/A</v>
      </c>
      <c r="M1356" t="e">
        <v>#N/A</v>
      </c>
      <c r="N1356" t="e">
        <v>#N/A</v>
      </c>
    </row>
    <row r="1357" spans="1:14">
      <c r="A1357" t="s">
        <v>2201</v>
      </c>
      <c r="B1357" t="e">
        <v>#N/A</v>
      </c>
      <c r="C1357" s="2">
        <v>19400000</v>
      </c>
      <c r="D1357" s="2">
        <v>8060487</v>
      </c>
      <c r="E1357" s="2">
        <v>15118795</v>
      </c>
      <c r="F1357">
        <v>12</v>
      </c>
      <c r="G1357">
        <v>20</v>
      </c>
      <c r="H1357" t="s">
        <v>15930</v>
      </c>
      <c r="I1357" t="e">
        <v>#N/A</v>
      </c>
      <c r="J1357" t="e">
        <v>#N/A</v>
      </c>
      <c r="K1357" t="e">
        <v>#N/A</v>
      </c>
      <c r="L1357" t="e">
        <v>#N/A</v>
      </c>
      <c r="M1357" t="e">
        <v>#N/A</v>
      </c>
      <c r="N1357" t="e">
        <v>#N/A</v>
      </c>
    </row>
    <row r="1358" spans="1:14">
      <c r="A1358" t="s">
        <v>747</v>
      </c>
      <c r="B1358" t="e">
        <v>#N/A</v>
      </c>
      <c r="C1358" s="2">
        <v>60000000</v>
      </c>
      <c r="D1358" s="2">
        <v>13090630</v>
      </c>
      <c r="E1358" s="2">
        <v>14816379</v>
      </c>
      <c r="F1358">
        <v>9</v>
      </c>
      <c r="G1358">
        <v>22</v>
      </c>
      <c r="H1358" t="s">
        <v>15930</v>
      </c>
      <c r="I1358" t="e">
        <v>#N/A</v>
      </c>
      <c r="J1358" t="e">
        <v>#N/A</v>
      </c>
      <c r="K1358" t="e">
        <v>#N/A</v>
      </c>
      <c r="L1358" t="e">
        <v>#N/A</v>
      </c>
      <c r="M1358" t="e">
        <v>#N/A</v>
      </c>
      <c r="N1358" t="e">
        <v>#N/A</v>
      </c>
    </row>
    <row r="1359" spans="1:14">
      <c r="A1359" t="s">
        <v>2958</v>
      </c>
      <c r="B1359" t="e">
        <v>#N/A</v>
      </c>
      <c r="C1359" s="2">
        <v>10000000</v>
      </c>
      <c r="D1359" s="2">
        <v>7027762</v>
      </c>
      <c r="E1359" s="2">
        <v>14321070</v>
      </c>
      <c r="F1359">
        <v>12</v>
      </c>
      <c r="G1359">
        <v>1</v>
      </c>
      <c r="H1359" t="s">
        <v>15930</v>
      </c>
      <c r="I1359" t="e">
        <v>#N/A</v>
      </c>
      <c r="J1359" t="e">
        <v>#N/A</v>
      </c>
      <c r="K1359" t="e">
        <v>#N/A</v>
      </c>
      <c r="L1359" t="e">
        <v>#N/A</v>
      </c>
      <c r="M1359" t="e">
        <v>#N/A</v>
      </c>
      <c r="N1359" t="e">
        <v>#N/A</v>
      </c>
    </row>
    <row r="1360" spans="1:14">
      <c r="A1360" t="s">
        <v>2623</v>
      </c>
      <c r="B1360" t="e">
        <v>#N/A</v>
      </c>
      <c r="C1360" s="2">
        <v>14000000</v>
      </c>
      <c r="D1360" s="2">
        <v>5463019</v>
      </c>
      <c r="E1360" s="2">
        <v>14121177</v>
      </c>
      <c r="F1360">
        <v>10</v>
      </c>
      <c r="G1360">
        <v>6</v>
      </c>
      <c r="H1360" t="s">
        <v>15930</v>
      </c>
      <c r="I1360" t="e">
        <v>#N/A</v>
      </c>
      <c r="J1360" t="e">
        <v>#N/A</v>
      </c>
      <c r="K1360" t="e">
        <v>#N/A</v>
      </c>
      <c r="L1360" t="e">
        <v>#N/A</v>
      </c>
      <c r="M1360" t="e">
        <v>#N/A</v>
      </c>
      <c r="N1360" t="e">
        <v>#N/A</v>
      </c>
    </row>
    <row r="1361" spans="1:14">
      <c r="A1361" t="s">
        <v>2129</v>
      </c>
      <c r="B1361" t="e">
        <v>#N/A</v>
      </c>
      <c r="C1361" s="2">
        <v>20000000</v>
      </c>
      <c r="D1361" s="2">
        <v>13395961</v>
      </c>
      <c r="E1361" s="2">
        <v>13725032</v>
      </c>
      <c r="F1361">
        <v>10</v>
      </c>
      <c r="G1361">
        <v>13</v>
      </c>
      <c r="H1361" t="s">
        <v>15930</v>
      </c>
      <c r="I1361" t="e">
        <v>#N/A</v>
      </c>
      <c r="J1361" t="e">
        <v>#N/A</v>
      </c>
      <c r="K1361" t="e">
        <v>#N/A</v>
      </c>
      <c r="L1361" t="e">
        <v>#N/A</v>
      </c>
      <c r="M1361" t="e">
        <v>#N/A</v>
      </c>
      <c r="N1361" t="e">
        <v>#N/A</v>
      </c>
    </row>
    <row r="1362" spans="1:14">
      <c r="A1362" t="s">
        <v>3676</v>
      </c>
      <c r="B1362" t="e">
        <v>#N/A</v>
      </c>
      <c r="C1362" s="2">
        <v>3700000</v>
      </c>
      <c r="D1362" s="2">
        <v>2730296</v>
      </c>
      <c r="E1362" s="2">
        <v>13447998</v>
      </c>
      <c r="F1362">
        <v>11</v>
      </c>
      <c r="G1362">
        <v>21</v>
      </c>
      <c r="H1362" t="s">
        <v>15930</v>
      </c>
      <c r="I1362" t="e">
        <v>#N/A</v>
      </c>
      <c r="J1362" t="e">
        <v>#N/A</v>
      </c>
      <c r="K1362" t="e">
        <v>#N/A</v>
      </c>
      <c r="L1362" t="e">
        <v>#N/A</v>
      </c>
      <c r="M1362" t="e">
        <v>#N/A</v>
      </c>
      <c r="N1362" t="e">
        <v>#N/A</v>
      </c>
    </row>
    <row r="1363" spans="1:14">
      <c r="A1363" t="s">
        <v>2434</v>
      </c>
      <c r="B1363" t="e">
        <v>#N/A</v>
      </c>
      <c r="C1363" s="2">
        <v>15250000</v>
      </c>
      <c r="D1363" s="2">
        <v>7802450</v>
      </c>
      <c r="E1363" s="2">
        <v>12930343</v>
      </c>
      <c r="F1363">
        <v>3</v>
      </c>
      <c r="G1363">
        <v>31</v>
      </c>
      <c r="H1363" t="s">
        <v>15930</v>
      </c>
      <c r="I1363" t="e">
        <v>#N/A</v>
      </c>
      <c r="J1363" t="e">
        <v>#N/A</v>
      </c>
      <c r="K1363" t="e">
        <v>#N/A</v>
      </c>
      <c r="L1363" t="e">
        <v>#N/A</v>
      </c>
      <c r="M1363" t="e">
        <v>#N/A</v>
      </c>
      <c r="N1363" t="e">
        <v>#N/A</v>
      </c>
    </row>
    <row r="1364" spans="1:14">
      <c r="A1364" t="s">
        <v>3149</v>
      </c>
      <c r="B1364" t="e">
        <v>#N/A</v>
      </c>
      <c r="C1364" s="2">
        <v>8000000</v>
      </c>
      <c r="D1364" s="2">
        <v>12671300</v>
      </c>
      <c r="E1364" s="2">
        <v>12740705</v>
      </c>
      <c r="F1364">
        <v>8</v>
      </c>
      <c r="G1364">
        <v>4</v>
      </c>
      <c r="H1364" t="s">
        <v>15930</v>
      </c>
      <c r="I1364" t="e">
        <v>#N/A</v>
      </c>
      <c r="J1364" t="e">
        <v>#N/A</v>
      </c>
      <c r="K1364" t="e">
        <v>#N/A</v>
      </c>
      <c r="L1364" t="e">
        <v>#N/A</v>
      </c>
      <c r="M1364" t="e">
        <v>#N/A</v>
      </c>
      <c r="N1364" t="e">
        <v>#N/A</v>
      </c>
    </row>
    <row r="1365" spans="1:14">
      <c r="A1365" t="s">
        <v>2517</v>
      </c>
      <c r="B1365" t="e">
        <v>#N/A</v>
      </c>
      <c r="C1365" s="2">
        <v>15000000</v>
      </c>
      <c r="D1365" s="2">
        <v>12669914</v>
      </c>
      <c r="E1365" s="2">
        <v>12669914</v>
      </c>
      <c r="F1365">
        <v>8</v>
      </c>
      <c r="G1365">
        <v>25</v>
      </c>
      <c r="H1365" t="s">
        <v>15930</v>
      </c>
      <c r="I1365" t="e">
        <v>#N/A</v>
      </c>
      <c r="J1365" t="e">
        <v>#N/A</v>
      </c>
      <c r="K1365" t="e">
        <v>#N/A</v>
      </c>
      <c r="L1365" t="e">
        <v>#N/A</v>
      </c>
      <c r="M1365" t="e">
        <v>#N/A</v>
      </c>
      <c r="N1365" t="e">
        <v>#N/A</v>
      </c>
    </row>
    <row r="1366" spans="1:14">
      <c r="A1366" t="s">
        <v>1393</v>
      </c>
      <c r="B1366" t="e">
        <v>#N/A</v>
      </c>
      <c r="C1366" s="2">
        <v>35000000</v>
      </c>
      <c r="D1366" s="2">
        <v>11989328</v>
      </c>
      <c r="E1366" s="2">
        <v>12506188</v>
      </c>
      <c r="F1366">
        <v>8</v>
      </c>
      <c r="G1366">
        <v>11</v>
      </c>
      <c r="H1366" t="s">
        <v>15930</v>
      </c>
      <c r="I1366" t="e">
        <v>#N/A</v>
      </c>
      <c r="J1366" t="e">
        <v>#N/A</v>
      </c>
      <c r="K1366" t="e">
        <v>#N/A</v>
      </c>
      <c r="L1366" t="e">
        <v>#N/A</v>
      </c>
      <c r="M1366" t="e">
        <v>#N/A</v>
      </c>
      <c r="N1366" t="e">
        <v>#N/A</v>
      </c>
    </row>
    <row r="1367" spans="1:14">
      <c r="A1367" t="s">
        <v>3758</v>
      </c>
      <c r="B1367" t="e">
        <v>#N/A</v>
      </c>
      <c r="C1367" s="2">
        <v>3000000</v>
      </c>
      <c r="D1367" s="2">
        <v>11718595</v>
      </c>
      <c r="E1367" s="2">
        <v>12051924</v>
      </c>
      <c r="F1367">
        <v>3</v>
      </c>
      <c r="G1367">
        <v>3</v>
      </c>
      <c r="H1367" t="s">
        <v>15930</v>
      </c>
      <c r="I1367" t="e">
        <v>#N/A</v>
      </c>
      <c r="J1367" t="e">
        <v>#N/A</v>
      </c>
      <c r="K1367" t="e">
        <v>#N/A</v>
      </c>
      <c r="L1367" t="e">
        <v>#N/A</v>
      </c>
      <c r="M1367" t="e">
        <v>#N/A</v>
      </c>
      <c r="N1367" t="e">
        <v>#N/A</v>
      </c>
    </row>
    <row r="1368" spans="1:14">
      <c r="A1368" t="s">
        <v>2943</v>
      </c>
      <c r="B1368" t="e">
        <v>#N/A</v>
      </c>
      <c r="C1368" s="2">
        <v>10000000</v>
      </c>
      <c r="D1368" s="2">
        <v>11748661</v>
      </c>
      <c r="E1368" s="2">
        <v>11924041</v>
      </c>
      <c r="F1368">
        <v>1</v>
      </c>
      <c r="G1368">
        <v>20</v>
      </c>
      <c r="H1368" t="s">
        <v>15930</v>
      </c>
      <c r="I1368" t="e">
        <v>#N/A</v>
      </c>
      <c r="J1368" t="e">
        <v>#N/A</v>
      </c>
      <c r="K1368" t="e">
        <v>#N/A</v>
      </c>
      <c r="L1368" t="e">
        <v>#N/A</v>
      </c>
      <c r="M1368" t="e">
        <v>#N/A</v>
      </c>
      <c r="N1368" t="e">
        <v>#N/A</v>
      </c>
    </row>
    <row r="1369" spans="1:14">
      <c r="A1369" t="s">
        <v>2557</v>
      </c>
      <c r="B1369" t="e">
        <v>#N/A</v>
      </c>
      <c r="C1369" s="2">
        <v>15000000</v>
      </c>
      <c r="D1369" s="2">
        <v>1200216</v>
      </c>
      <c r="E1369" s="2">
        <v>11599903</v>
      </c>
      <c r="F1369">
        <v>6</v>
      </c>
      <c r="G1369">
        <v>2</v>
      </c>
      <c r="H1369" t="s">
        <v>15930</v>
      </c>
      <c r="I1369" t="e">
        <v>#N/A</v>
      </c>
      <c r="J1369" t="e">
        <v>#N/A</v>
      </c>
      <c r="K1369" t="e">
        <v>#N/A</v>
      </c>
      <c r="L1369" t="e">
        <v>#N/A</v>
      </c>
      <c r="M1369" t="e">
        <v>#N/A</v>
      </c>
      <c r="N1369" t="e">
        <v>#N/A</v>
      </c>
    </row>
    <row r="1370" spans="1:14">
      <c r="A1370" t="s">
        <v>3784</v>
      </c>
      <c r="B1370" t="e">
        <v>#N/A</v>
      </c>
      <c r="C1370" s="2">
        <v>3000000</v>
      </c>
      <c r="D1370" s="2">
        <v>2912606</v>
      </c>
      <c r="E1370" s="2">
        <v>11537539</v>
      </c>
      <c r="F1370">
        <v>2</v>
      </c>
      <c r="G1370">
        <v>24</v>
      </c>
      <c r="H1370" t="s">
        <v>15930</v>
      </c>
      <c r="I1370" t="e">
        <v>#N/A</v>
      </c>
      <c r="J1370" t="e">
        <v>#N/A</v>
      </c>
      <c r="K1370" t="e">
        <v>#N/A</v>
      </c>
      <c r="L1370" t="e">
        <v>#N/A</v>
      </c>
      <c r="M1370" t="e">
        <v>#N/A</v>
      </c>
      <c r="N1370" t="e">
        <v>#N/A</v>
      </c>
    </row>
    <row r="1371" spans="1:14">
      <c r="A1371" t="s">
        <v>3772</v>
      </c>
      <c r="B1371" t="e">
        <v>#N/A</v>
      </c>
      <c r="C1371" s="2">
        <v>3000000</v>
      </c>
      <c r="D1371" s="2">
        <v>5529144</v>
      </c>
      <c r="E1371" s="2">
        <v>11322573</v>
      </c>
      <c r="F1371">
        <v>4</v>
      </c>
      <c r="G1371">
        <v>28</v>
      </c>
      <c r="H1371" t="s">
        <v>15930</v>
      </c>
      <c r="I1371" t="e">
        <v>#N/A</v>
      </c>
      <c r="J1371" t="e">
        <v>#N/A</v>
      </c>
      <c r="K1371" t="e">
        <v>#N/A</v>
      </c>
      <c r="L1371" t="e">
        <v>#N/A</v>
      </c>
      <c r="M1371" t="e">
        <v>#N/A</v>
      </c>
      <c r="N1371" t="e">
        <v>#N/A</v>
      </c>
    </row>
    <row r="1372" spans="1:14">
      <c r="A1372" t="s">
        <v>3618</v>
      </c>
      <c r="B1372" t="e">
        <v>#N/A</v>
      </c>
      <c r="C1372" s="2">
        <v>4000000</v>
      </c>
      <c r="D1372" s="2">
        <v>7836393</v>
      </c>
      <c r="E1372" s="2">
        <v>10770993</v>
      </c>
      <c r="F1372">
        <v>8</v>
      </c>
      <c r="G1372">
        <v>4</v>
      </c>
      <c r="H1372" t="s">
        <v>15930</v>
      </c>
      <c r="I1372" t="e">
        <v>#N/A</v>
      </c>
      <c r="J1372" t="e">
        <v>#N/A</v>
      </c>
      <c r="K1372" t="e">
        <v>#N/A</v>
      </c>
      <c r="L1372" t="e">
        <v>#N/A</v>
      </c>
      <c r="M1372" t="e">
        <v>#N/A</v>
      </c>
      <c r="N1372" t="e">
        <v>#N/A</v>
      </c>
    </row>
    <row r="1373" spans="1:14">
      <c r="A1373" t="s">
        <v>4484</v>
      </c>
      <c r="B1373" t="e">
        <v>#N/A</v>
      </c>
      <c r="C1373" s="2">
        <v>100000</v>
      </c>
      <c r="D1373" s="2">
        <v>10178331</v>
      </c>
      <c r="E1373" s="2">
        <v>10243159</v>
      </c>
      <c r="F1373">
        <v>9</v>
      </c>
      <c r="G1373">
        <v>29</v>
      </c>
      <c r="H1373" t="s">
        <v>15930</v>
      </c>
      <c r="I1373" t="e">
        <v>#N/A</v>
      </c>
      <c r="J1373" t="e">
        <v>#N/A</v>
      </c>
      <c r="K1373" t="e">
        <v>#N/A</v>
      </c>
      <c r="L1373" t="e">
        <v>#N/A</v>
      </c>
      <c r="M1373" t="e">
        <v>#N/A</v>
      </c>
      <c r="N1373" t="e">
        <v>#N/A</v>
      </c>
    </row>
    <row r="1374" spans="1:14">
      <c r="A1374" t="s">
        <v>825</v>
      </c>
      <c r="B1374" t="e">
        <v>#N/A</v>
      </c>
      <c r="C1374" s="2">
        <v>55000000</v>
      </c>
      <c r="D1374" s="2">
        <v>7221458</v>
      </c>
      <c r="E1374" s="2">
        <v>9521458</v>
      </c>
      <c r="F1374">
        <v>9</v>
      </c>
      <c r="G1374">
        <v>22</v>
      </c>
      <c r="H1374" t="s">
        <v>15930</v>
      </c>
      <c r="I1374" t="e">
        <v>#N/A</v>
      </c>
      <c r="J1374" t="e">
        <v>#N/A</v>
      </c>
      <c r="K1374" t="e">
        <v>#N/A</v>
      </c>
      <c r="L1374" t="e">
        <v>#N/A</v>
      </c>
      <c r="M1374" t="e">
        <v>#N/A</v>
      </c>
      <c r="N1374" t="e">
        <v>#N/A</v>
      </c>
    </row>
    <row r="1375" spans="1:14">
      <c r="A1375" t="s">
        <v>1239</v>
      </c>
      <c r="B1375" t="e">
        <v>#N/A</v>
      </c>
      <c r="C1375" s="2">
        <v>40000000</v>
      </c>
      <c r="D1375" s="2">
        <v>659210</v>
      </c>
      <c r="E1375" s="2">
        <v>9351567</v>
      </c>
      <c r="F1375">
        <v>10</v>
      </c>
      <c r="G1375">
        <v>13</v>
      </c>
      <c r="H1375" t="s">
        <v>15930</v>
      </c>
      <c r="I1375" t="e">
        <v>#N/A</v>
      </c>
      <c r="J1375" t="e">
        <v>#N/A</v>
      </c>
      <c r="K1375" t="e">
        <v>#N/A</v>
      </c>
      <c r="L1375" t="e">
        <v>#N/A</v>
      </c>
      <c r="M1375" t="e">
        <v>#N/A</v>
      </c>
      <c r="N1375" t="e">
        <v>#N/A</v>
      </c>
    </row>
    <row r="1376" spans="1:14">
      <c r="A1376" t="s">
        <v>2784</v>
      </c>
      <c r="B1376" t="e">
        <v>#N/A</v>
      </c>
      <c r="C1376" s="2">
        <v>12000000</v>
      </c>
      <c r="D1376" s="2">
        <v>6860000</v>
      </c>
      <c r="E1376" s="2">
        <v>8706701</v>
      </c>
      <c r="F1376">
        <v>10</v>
      </c>
      <c r="G1376">
        <v>20</v>
      </c>
      <c r="H1376" t="s">
        <v>15930</v>
      </c>
      <c r="I1376" t="e">
        <v>#N/A</v>
      </c>
      <c r="J1376" t="e">
        <v>#N/A</v>
      </c>
      <c r="K1376" t="e">
        <v>#N/A</v>
      </c>
      <c r="L1376" t="e">
        <v>#N/A</v>
      </c>
      <c r="M1376" t="e">
        <v>#N/A</v>
      </c>
      <c r="N1376" t="e">
        <v>#N/A</v>
      </c>
    </row>
    <row r="1377" spans="1:14">
      <c r="A1377" t="s">
        <v>2358</v>
      </c>
      <c r="B1377" t="s">
        <v>5962</v>
      </c>
      <c r="C1377" s="2">
        <v>17000000</v>
      </c>
      <c r="D1377" s="2">
        <v>6855137</v>
      </c>
      <c r="E1377" s="2">
        <v>8345277</v>
      </c>
      <c r="F1377">
        <v>2</v>
      </c>
      <c r="G1377">
        <v>24</v>
      </c>
      <c r="H1377" t="s">
        <v>15930</v>
      </c>
      <c r="I1377" t="s">
        <v>4682</v>
      </c>
      <c r="J1377" t="s">
        <v>4788</v>
      </c>
      <c r="K1377" t="s">
        <v>4684</v>
      </c>
      <c r="L1377" t="s">
        <v>9243</v>
      </c>
      <c r="M1377" t="s">
        <v>13590</v>
      </c>
      <c r="N1377" t="s">
        <v>13591</v>
      </c>
    </row>
    <row r="1378" spans="1:14">
      <c r="A1378" t="s">
        <v>4228</v>
      </c>
      <c r="B1378" t="e">
        <v>#N/A</v>
      </c>
      <c r="C1378" s="2">
        <v>950000</v>
      </c>
      <c r="D1378" s="2">
        <v>1024640</v>
      </c>
      <c r="E1378" s="2">
        <v>8267066</v>
      </c>
      <c r="F1378">
        <v>4</v>
      </c>
      <c r="G1378">
        <v>14</v>
      </c>
      <c r="H1378" t="s">
        <v>15930</v>
      </c>
      <c r="I1378" t="e">
        <v>#N/A</v>
      </c>
      <c r="J1378" t="e">
        <v>#N/A</v>
      </c>
      <c r="K1378" t="e">
        <v>#N/A</v>
      </c>
      <c r="L1378" t="e">
        <v>#N/A</v>
      </c>
      <c r="M1378" t="e">
        <v>#N/A</v>
      </c>
      <c r="N1378" t="e">
        <v>#N/A</v>
      </c>
    </row>
    <row r="1379" spans="1:14">
      <c r="A1379" t="s">
        <v>2537</v>
      </c>
      <c r="B1379" t="e">
        <v>#N/A</v>
      </c>
      <c r="C1379" s="2">
        <v>15000000</v>
      </c>
      <c r="D1379" s="2">
        <v>8117637</v>
      </c>
      <c r="E1379" s="2">
        <v>8224998</v>
      </c>
      <c r="F1379">
        <v>5</v>
      </c>
      <c r="G1379">
        <v>5</v>
      </c>
      <c r="H1379" t="s">
        <v>15930</v>
      </c>
      <c r="I1379" t="e">
        <v>#N/A</v>
      </c>
      <c r="J1379" t="e">
        <v>#N/A</v>
      </c>
      <c r="K1379" t="e">
        <v>#N/A</v>
      </c>
      <c r="L1379" t="e">
        <v>#N/A</v>
      </c>
      <c r="M1379" t="e">
        <v>#N/A</v>
      </c>
      <c r="N1379" t="e">
        <v>#N/A</v>
      </c>
    </row>
    <row r="1380" spans="1:14">
      <c r="A1380" t="s">
        <v>3359</v>
      </c>
      <c r="B1380" t="e">
        <v>#N/A</v>
      </c>
      <c r="C1380" s="2">
        <v>6000000</v>
      </c>
      <c r="D1380" s="2">
        <v>3347411</v>
      </c>
      <c r="E1380" s="2">
        <v>7818479</v>
      </c>
      <c r="F1380">
        <v>12</v>
      </c>
      <c r="G1380">
        <v>21</v>
      </c>
      <c r="H1380" t="s">
        <v>15930</v>
      </c>
      <c r="I1380" t="e">
        <v>#N/A</v>
      </c>
      <c r="J1380" t="e">
        <v>#N/A</v>
      </c>
      <c r="K1380" t="e">
        <v>#N/A</v>
      </c>
      <c r="L1380" t="e">
        <v>#N/A</v>
      </c>
      <c r="M1380" t="e">
        <v>#N/A</v>
      </c>
      <c r="N1380" t="e">
        <v>#N/A</v>
      </c>
    </row>
    <row r="1381" spans="1:14">
      <c r="A1381" t="s">
        <v>2161</v>
      </c>
      <c r="B1381" t="e">
        <v>#N/A</v>
      </c>
      <c r="C1381" s="2">
        <v>20000000</v>
      </c>
      <c r="D1381" s="2">
        <v>5501616</v>
      </c>
      <c r="E1381" s="2">
        <v>7405084</v>
      </c>
      <c r="F1381">
        <v>7</v>
      </c>
      <c r="G1381">
        <v>7</v>
      </c>
      <c r="H1381" t="s">
        <v>15930</v>
      </c>
      <c r="I1381" t="e">
        <v>#N/A</v>
      </c>
      <c r="J1381" t="e">
        <v>#N/A</v>
      </c>
      <c r="K1381" t="e">
        <v>#N/A</v>
      </c>
      <c r="L1381" t="e">
        <v>#N/A</v>
      </c>
      <c r="M1381" t="e">
        <v>#N/A</v>
      </c>
      <c r="N1381" t="e">
        <v>#N/A</v>
      </c>
    </row>
    <row r="1382" spans="1:14">
      <c r="A1382" t="s">
        <v>3767</v>
      </c>
      <c r="B1382" t="e">
        <v>#N/A</v>
      </c>
      <c r="C1382" s="2">
        <v>3000000</v>
      </c>
      <c r="D1382" s="2">
        <v>7061128</v>
      </c>
      <c r="E1382" s="2">
        <v>7301115</v>
      </c>
      <c r="F1382">
        <v>4</v>
      </c>
      <c r="G1382">
        <v>7</v>
      </c>
      <c r="H1382" t="s">
        <v>15930</v>
      </c>
      <c r="I1382" t="e">
        <v>#N/A</v>
      </c>
      <c r="J1382" t="e">
        <v>#N/A</v>
      </c>
      <c r="K1382" t="e">
        <v>#N/A</v>
      </c>
      <c r="L1382" t="e">
        <v>#N/A</v>
      </c>
      <c r="M1382" t="e">
        <v>#N/A</v>
      </c>
      <c r="N1382" t="e">
        <v>#N/A</v>
      </c>
    </row>
    <row r="1383" spans="1:14">
      <c r="A1383" t="s">
        <v>3398</v>
      </c>
      <c r="B1383" t="e">
        <v>#N/A</v>
      </c>
      <c r="C1383" s="2">
        <v>5600000</v>
      </c>
      <c r="D1383" s="2">
        <v>7009668</v>
      </c>
      <c r="E1383" s="2">
        <v>7009668</v>
      </c>
      <c r="F1383">
        <v>9</v>
      </c>
      <c r="G1383">
        <v>1</v>
      </c>
      <c r="H1383" t="s">
        <v>15930</v>
      </c>
      <c r="I1383" t="e">
        <v>#N/A</v>
      </c>
      <c r="J1383" t="e">
        <v>#N/A</v>
      </c>
      <c r="K1383" t="e">
        <v>#N/A</v>
      </c>
      <c r="L1383" t="e">
        <v>#N/A</v>
      </c>
      <c r="M1383" t="e">
        <v>#N/A</v>
      </c>
      <c r="N1383" t="e">
        <v>#N/A</v>
      </c>
    </row>
    <row r="1384" spans="1:14">
      <c r="A1384" t="s">
        <v>3488</v>
      </c>
      <c r="B1384" t="e">
        <v>#N/A</v>
      </c>
      <c r="C1384" s="2">
        <v>5000000</v>
      </c>
      <c r="D1384" s="2">
        <v>6090172</v>
      </c>
      <c r="E1384" s="2">
        <v>6590172</v>
      </c>
      <c r="F1384">
        <v>1</v>
      </c>
      <c r="G1384">
        <v>6</v>
      </c>
      <c r="H1384" t="s">
        <v>15930</v>
      </c>
      <c r="I1384" t="e">
        <v>#N/A</v>
      </c>
      <c r="J1384" t="e">
        <v>#N/A</v>
      </c>
      <c r="K1384" t="e">
        <v>#N/A</v>
      </c>
      <c r="L1384" t="e">
        <v>#N/A</v>
      </c>
      <c r="M1384" t="e">
        <v>#N/A</v>
      </c>
      <c r="N1384" t="e">
        <v>#N/A</v>
      </c>
    </row>
    <row r="1385" spans="1:14">
      <c r="A1385" t="s">
        <v>3931</v>
      </c>
      <c r="B1385" t="e">
        <v>#N/A</v>
      </c>
      <c r="C1385" s="2">
        <v>2000000</v>
      </c>
      <c r="D1385" s="2">
        <v>3337931</v>
      </c>
      <c r="E1385" s="2">
        <v>6225304</v>
      </c>
      <c r="F1385">
        <v>11</v>
      </c>
      <c r="G1385">
        <v>10</v>
      </c>
      <c r="H1385" t="s">
        <v>15930</v>
      </c>
      <c r="I1385" t="e">
        <v>#N/A</v>
      </c>
      <c r="J1385" t="e">
        <v>#N/A</v>
      </c>
      <c r="K1385" t="e">
        <v>#N/A</v>
      </c>
      <c r="L1385" t="e">
        <v>#N/A</v>
      </c>
      <c r="M1385" t="e">
        <v>#N/A</v>
      </c>
      <c r="N1385" t="e">
        <v>#N/A</v>
      </c>
    </row>
    <row r="1386" spans="1:14">
      <c r="A1386" t="s">
        <v>2626</v>
      </c>
      <c r="B1386" t="e">
        <v>#N/A</v>
      </c>
      <c r="C1386" s="2">
        <v>14000000</v>
      </c>
      <c r="D1386" s="2">
        <v>4299773</v>
      </c>
      <c r="E1386" s="2">
        <v>5699773</v>
      </c>
      <c r="F1386">
        <v>10</v>
      </c>
      <c r="G1386">
        <v>27</v>
      </c>
      <c r="H1386" t="s">
        <v>15930</v>
      </c>
      <c r="I1386" t="e">
        <v>#N/A</v>
      </c>
      <c r="J1386" t="e">
        <v>#N/A</v>
      </c>
      <c r="K1386" t="e">
        <v>#N/A</v>
      </c>
      <c r="L1386" t="e">
        <v>#N/A</v>
      </c>
      <c r="M1386" t="e">
        <v>#N/A</v>
      </c>
      <c r="N1386" t="e">
        <v>#N/A</v>
      </c>
    </row>
    <row r="1387" spans="1:14">
      <c r="A1387" t="s">
        <v>2787</v>
      </c>
      <c r="B1387" t="e">
        <v>#N/A</v>
      </c>
      <c r="C1387" s="2">
        <v>12000000</v>
      </c>
      <c r="D1387" s="2">
        <v>5549923</v>
      </c>
      <c r="E1387" s="2">
        <v>5549923</v>
      </c>
      <c r="F1387">
        <v>11</v>
      </c>
      <c r="G1387">
        <v>17</v>
      </c>
      <c r="H1387" t="s">
        <v>15930</v>
      </c>
      <c r="I1387" t="e">
        <v>#N/A</v>
      </c>
      <c r="J1387" t="e">
        <v>#N/A</v>
      </c>
      <c r="K1387" t="e">
        <v>#N/A</v>
      </c>
      <c r="L1387" t="e">
        <v>#N/A</v>
      </c>
      <c r="M1387" t="e">
        <v>#N/A</v>
      </c>
      <c r="N1387" t="e">
        <v>#N/A</v>
      </c>
    </row>
    <row r="1388" spans="1:14">
      <c r="A1388" t="s">
        <v>2174</v>
      </c>
      <c r="B1388" t="e">
        <v>#N/A</v>
      </c>
      <c r="C1388" s="2">
        <v>20000000</v>
      </c>
      <c r="D1388" s="2">
        <v>1903434</v>
      </c>
      <c r="E1388" s="2">
        <v>5313608</v>
      </c>
      <c r="F1388">
        <v>5</v>
      </c>
      <c r="G1388">
        <v>5</v>
      </c>
      <c r="H1388" t="s">
        <v>15930</v>
      </c>
      <c r="I1388" t="e">
        <v>#N/A</v>
      </c>
      <c r="J1388" t="e">
        <v>#N/A</v>
      </c>
      <c r="K1388" t="e">
        <v>#N/A</v>
      </c>
      <c r="L1388" t="e">
        <v>#N/A</v>
      </c>
      <c r="M1388" t="e">
        <v>#N/A</v>
      </c>
      <c r="N1388" t="e">
        <v>#N/A</v>
      </c>
    </row>
    <row r="1389" spans="1:14">
      <c r="A1389" t="s">
        <v>4273</v>
      </c>
      <c r="B1389" t="e">
        <v>#N/A</v>
      </c>
      <c r="C1389" s="2">
        <v>700000</v>
      </c>
      <c r="D1389" s="2">
        <v>2697938</v>
      </c>
      <c r="E1389" s="2">
        <v>4911725</v>
      </c>
      <c r="F1389">
        <v>8</v>
      </c>
      <c r="G1389">
        <v>11</v>
      </c>
      <c r="H1389" t="s">
        <v>15930</v>
      </c>
      <c r="I1389" t="e">
        <v>#N/A</v>
      </c>
      <c r="J1389" t="e">
        <v>#N/A</v>
      </c>
      <c r="K1389" t="e">
        <v>#N/A</v>
      </c>
      <c r="L1389" t="e">
        <v>#N/A</v>
      </c>
      <c r="M1389" t="e">
        <v>#N/A</v>
      </c>
      <c r="N1389" t="e">
        <v>#N/A</v>
      </c>
    </row>
    <row r="1390" spans="1:14">
      <c r="A1390" t="s">
        <v>3624</v>
      </c>
      <c r="B1390" t="e">
        <v>#N/A</v>
      </c>
      <c r="C1390" s="2">
        <v>4000000</v>
      </c>
      <c r="D1390" s="2">
        <v>4630045</v>
      </c>
      <c r="E1390" s="2">
        <v>4630045</v>
      </c>
      <c r="F1390">
        <v>11</v>
      </c>
      <c r="G1390">
        <v>17</v>
      </c>
      <c r="H1390" t="s">
        <v>15930</v>
      </c>
      <c r="I1390" t="e">
        <v>#N/A</v>
      </c>
      <c r="J1390" t="e">
        <v>#N/A</v>
      </c>
      <c r="K1390" t="e">
        <v>#N/A</v>
      </c>
      <c r="L1390" t="e">
        <v>#N/A</v>
      </c>
      <c r="M1390" t="e">
        <v>#N/A</v>
      </c>
      <c r="N1390" t="e">
        <v>#N/A</v>
      </c>
    </row>
    <row r="1391" spans="1:14">
      <c r="A1391" t="s">
        <v>3494</v>
      </c>
      <c r="B1391" t="e">
        <v>#N/A</v>
      </c>
      <c r="C1391" s="2">
        <v>5000000</v>
      </c>
      <c r="D1391" s="2">
        <v>4339241</v>
      </c>
      <c r="E1391" s="2">
        <v>4414753</v>
      </c>
      <c r="F1391">
        <v>5</v>
      </c>
      <c r="G1391">
        <v>12</v>
      </c>
      <c r="H1391" t="s">
        <v>15930</v>
      </c>
      <c r="I1391" t="e">
        <v>#N/A</v>
      </c>
      <c r="J1391" t="e">
        <v>#N/A</v>
      </c>
      <c r="K1391" t="e">
        <v>#N/A</v>
      </c>
      <c r="L1391" t="e">
        <v>#N/A</v>
      </c>
      <c r="M1391" t="e">
        <v>#N/A</v>
      </c>
      <c r="N1391" t="e">
        <v>#N/A</v>
      </c>
    </row>
    <row r="1392" spans="1:14">
      <c r="A1392" t="s">
        <v>4345</v>
      </c>
      <c r="B1392" t="e">
        <v>#N/A</v>
      </c>
      <c r="C1392" s="2">
        <v>450000</v>
      </c>
      <c r="D1392" s="2">
        <v>2075743</v>
      </c>
      <c r="E1392" s="2">
        <v>4243996</v>
      </c>
      <c r="F1392">
        <v>3</v>
      </c>
      <c r="G1392">
        <v>31</v>
      </c>
      <c r="H1392" t="s">
        <v>15930</v>
      </c>
      <c r="I1392" t="e">
        <v>#N/A</v>
      </c>
      <c r="J1392" t="e">
        <v>#N/A</v>
      </c>
      <c r="K1392" t="e">
        <v>#N/A</v>
      </c>
      <c r="L1392" t="e">
        <v>#N/A</v>
      </c>
      <c r="M1392" t="e">
        <v>#N/A</v>
      </c>
      <c r="N1392" t="e">
        <v>#N/A</v>
      </c>
    </row>
    <row r="1393" spans="1:14">
      <c r="A1393" t="s">
        <v>3036</v>
      </c>
      <c r="B1393" t="e">
        <v>#N/A</v>
      </c>
      <c r="C1393" s="2">
        <v>9600000</v>
      </c>
      <c r="D1393" s="2">
        <v>2484186</v>
      </c>
      <c r="E1393" s="2">
        <v>3650302</v>
      </c>
      <c r="F1393">
        <v>4</v>
      </c>
      <c r="G1393">
        <v>28</v>
      </c>
      <c r="H1393" t="s">
        <v>15930</v>
      </c>
      <c r="I1393" t="e">
        <v>#N/A</v>
      </c>
      <c r="J1393" t="e">
        <v>#N/A</v>
      </c>
      <c r="K1393" t="e">
        <v>#N/A</v>
      </c>
      <c r="L1393" t="e">
        <v>#N/A</v>
      </c>
      <c r="M1393" t="e">
        <v>#N/A</v>
      </c>
      <c r="N1393" t="e">
        <v>#N/A</v>
      </c>
    </row>
    <row r="1394" spans="1:14">
      <c r="A1394" t="s">
        <v>1873</v>
      </c>
      <c r="B1394" t="e">
        <v>#N/A</v>
      </c>
      <c r="C1394" s="2">
        <v>25000000</v>
      </c>
      <c r="D1394" s="2">
        <v>2405420</v>
      </c>
      <c r="E1394" s="2">
        <v>3605420</v>
      </c>
      <c r="F1394">
        <v>1</v>
      </c>
      <c r="G1394">
        <v>6</v>
      </c>
      <c r="H1394" t="s">
        <v>15930</v>
      </c>
      <c r="I1394" t="e">
        <v>#N/A</v>
      </c>
      <c r="J1394" t="e">
        <v>#N/A</v>
      </c>
      <c r="K1394" t="e">
        <v>#N/A</v>
      </c>
      <c r="L1394" t="e">
        <v>#N/A</v>
      </c>
      <c r="M1394" t="e">
        <v>#N/A</v>
      </c>
      <c r="N1394" t="e">
        <v>#N/A</v>
      </c>
    </row>
    <row r="1395" spans="1:14">
      <c r="A1395" t="s">
        <v>1144</v>
      </c>
      <c r="B1395" t="s">
        <v>4628</v>
      </c>
      <c r="C1395" s="2">
        <v>3700000</v>
      </c>
      <c r="D1395" s="2">
        <v>26403</v>
      </c>
      <c r="E1395" s="2">
        <v>3355048</v>
      </c>
      <c r="F1395">
        <v>11</v>
      </c>
      <c r="G1395">
        <v>3</v>
      </c>
      <c r="H1395" t="s">
        <v>15930</v>
      </c>
      <c r="I1395" t="s">
        <v>4600</v>
      </c>
      <c r="J1395" t="s">
        <v>5013</v>
      </c>
      <c r="K1395" t="s">
        <v>5588</v>
      </c>
      <c r="L1395" t="s">
        <v>5589</v>
      </c>
      <c r="M1395" t="s">
        <v>5590</v>
      </c>
      <c r="N1395" t="s">
        <v>5591</v>
      </c>
    </row>
    <row r="1396" spans="1:14">
      <c r="A1396" t="s">
        <v>4303</v>
      </c>
      <c r="B1396" t="e">
        <v>#N/A</v>
      </c>
      <c r="C1396" s="2">
        <v>500000</v>
      </c>
      <c r="D1396" s="2">
        <v>3121270</v>
      </c>
      <c r="E1396" s="2">
        <v>3177636</v>
      </c>
      <c r="F1396">
        <v>6</v>
      </c>
      <c r="G1396">
        <v>16</v>
      </c>
      <c r="H1396" t="s">
        <v>15930</v>
      </c>
      <c r="I1396" t="e">
        <v>#N/A</v>
      </c>
      <c r="J1396" t="e">
        <v>#N/A</v>
      </c>
      <c r="K1396" t="e">
        <v>#N/A</v>
      </c>
      <c r="L1396" t="e">
        <v>#N/A</v>
      </c>
      <c r="M1396" t="e">
        <v>#N/A</v>
      </c>
      <c r="N1396" t="e">
        <v>#N/A</v>
      </c>
    </row>
    <row r="1397" spans="1:14">
      <c r="A1397" t="s">
        <v>3820</v>
      </c>
      <c r="B1397" t="e">
        <v>#N/A</v>
      </c>
      <c r="C1397" s="2">
        <v>2900000</v>
      </c>
      <c r="D1397" s="2">
        <v>3127472</v>
      </c>
      <c r="E1397" s="2">
        <v>3127472</v>
      </c>
      <c r="F1397">
        <v>3</v>
      </c>
      <c r="G1397">
        <v>24</v>
      </c>
      <c r="H1397" t="s">
        <v>15930</v>
      </c>
      <c r="I1397" t="e">
        <v>#N/A</v>
      </c>
      <c r="J1397" t="e">
        <v>#N/A</v>
      </c>
      <c r="K1397" t="e">
        <v>#N/A</v>
      </c>
      <c r="L1397" t="e">
        <v>#N/A</v>
      </c>
      <c r="M1397" t="e">
        <v>#N/A</v>
      </c>
      <c r="N1397" t="e">
        <v>#N/A</v>
      </c>
    </row>
    <row r="1398" spans="1:14">
      <c r="A1398" t="s">
        <v>3540</v>
      </c>
      <c r="B1398" t="e">
        <v>#N/A</v>
      </c>
      <c r="C1398" s="2">
        <v>4750000</v>
      </c>
      <c r="D1398" s="2">
        <v>1253413</v>
      </c>
      <c r="E1398" s="2">
        <v>3061763</v>
      </c>
      <c r="F1398">
        <v>1</v>
      </c>
      <c r="G1398">
        <v>27</v>
      </c>
      <c r="H1398" t="s">
        <v>15930</v>
      </c>
      <c r="I1398" t="e">
        <v>#N/A</v>
      </c>
      <c r="J1398" t="e">
        <v>#N/A</v>
      </c>
      <c r="K1398" t="e">
        <v>#N/A</v>
      </c>
      <c r="L1398" t="e">
        <v>#N/A</v>
      </c>
      <c r="M1398" t="e">
        <v>#N/A</v>
      </c>
      <c r="N1398" t="e">
        <v>#N/A</v>
      </c>
    </row>
    <row r="1399" spans="1:14">
      <c r="A1399" t="s">
        <v>4332</v>
      </c>
      <c r="B1399" t="e">
        <v>#N/A</v>
      </c>
      <c r="C1399" s="2">
        <v>500000</v>
      </c>
      <c r="D1399" s="2">
        <v>0</v>
      </c>
      <c r="E1399" s="2">
        <v>3000000</v>
      </c>
      <c r="F1399">
        <v>12</v>
      </c>
      <c r="G1399">
        <v>31</v>
      </c>
      <c r="H1399" t="s">
        <v>15930</v>
      </c>
      <c r="I1399" t="e">
        <v>#N/A</v>
      </c>
      <c r="J1399" t="e">
        <v>#N/A</v>
      </c>
      <c r="K1399" t="e">
        <v>#N/A</v>
      </c>
      <c r="L1399" t="e">
        <v>#N/A</v>
      </c>
      <c r="M1399" t="e">
        <v>#N/A</v>
      </c>
      <c r="N1399" t="e">
        <v>#N/A</v>
      </c>
    </row>
    <row r="1400" spans="1:14">
      <c r="A1400" t="s">
        <v>2694</v>
      </c>
      <c r="B1400" t="e">
        <v>#N/A</v>
      </c>
      <c r="C1400" s="2">
        <v>13000000</v>
      </c>
      <c r="D1400" s="2">
        <v>1173673</v>
      </c>
      <c r="E1400" s="2">
        <v>2898225</v>
      </c>
      <c r="F1400">
        <v>3</v>
      </c>
      <c r="G1400">
        <v>17</v>
      </c>
      <c r="H1400" t="s">
        <v>15930</v>
      </c>
      <c r="I1400" t="e">
        <v>#N/A</v>
      </c>
      <c r="J1400" t="e">
        <v>#N/A</v>
      </c>
      <c r="K1400" t="e">
        <v>#N/A</v>
      </c>
      <c r="L1400" t="e">
        <v>#N/A</v>
      </c>
      <c r="M1400" t="e">
        <v>#N/A</v>
      </c>
      <c r="N1400" t="e">
        <v>#N/A</v>
      </c>
    </row>
    <row r="1401" spans="1:14">
      <c r="A1401" t="s">
        <v>4356</v>
      </c>
      <c r="B1401" t="e">
        <v>#N/A</v>
      </c>
      <c r="C1401" s="2">
        <v>400000</v>
      </c>
      <c r="D1401" s="2">
        <v>1692693</v>
      </c>
      <c r="E1401" s="2">
        <v>2797199</v>
      </c>
      <c r="F1401">
        <v>8</v>
      </c>
      <c r="G1401">
        <v>2</v>
      </c>
      <c r="H1401" t="s">
        <v>15930</v>
      </c>
      <c r="I1401" t="e">
        <v>#N/A</v>
      </c>
      <c r="J1401" t="e">
        <v>#N/A</v>
      </c>
      <c r="K1401" t="e">
        <v>#N/A</v>
      </c>
      <c r="L1401" t="e">
        <v>#N/A</v>
      </c>
      <c r="M1401" t="e">
        <v>#N/A</v>
      </c>
      <c r="N1401" t="e">
        <v>#N/A</v>
      </c>
    </row>
    <row r="1402" spans="1:14">
      <c r="A1402" t="s">
        <v>2696</v>
      </c>
      <c r="B1402" t="e">
        <v>#N/A</v>
      </c>
      <c r="C1402" s="2">
        <v>13000000</v>
      </c>
      <c r="D1402" s="2">
        <v>1151330</v>
      </c>
      <c r="E1402" s="2">
        <v>2613717</v>
      </c>
      <c r="F1402">
        <v>10</v>
      </c>
      <c r="G1402">
        <v>13</v>
      </c>
      <c r="H1402" t="s">
        <v>15930</v>
      </c>
      <c r="I1402" t="e">
        <v>#N/A</v>
      </c>
      <c r="J1402" t="e">
        <v>#N/A</v>
      </c>
      <c r="K1402" t="e">
        <v>#N/A</v>
      </c>
      <c r="L1402" t="e">
        <v>#N/A</v>
      </c>
      <c r="M1402" t="e">
        <v>#N/A</v>
      </c>
      <c r="N1402" t="e">
        <v>#N/A</v>
      </c>
    </row>
    <row r="1403" spans="1:14">
      <c r="A1403" t="s">
        <v>3080</v>
      </c>
      <c r="B1403" t="e">
        <v>#N/A</v>
      </c>
      <c r="C1403" s="2">
        <v>9000000</v>
      </c>
      <c r="D1403" s="2">
        <v>1530535</v>
      </c>
      <c r="E1403" s="2">
        <v>2548378</v>
      </c>
      <c r="F1403">
        <v>8</v>
      </c>
      <c r="G1403">
        <v>18</v>
      </c>
      <c r="H1403" t="s">
        <v>15930</v>
      </c>
      <c r="I1403" t="e">
        <v>#N/A</v>
      </c>
      <c r="J1403" t="e">
        <v>#N/A</v>
      </c>
      <c r="K1403" t="e">
        <v>#N/A</v>
      </c>
      <c r="L1403" t="e">
        <v>#N/A</v>
      </c>
      <c r="M1403" t="e">
        <v>#N/A</v>
      </c>
      <c r="N1403" t="e">
        <v>#N/A</v>
      </c>
    </row>
    <row r="1404" spans="1:14">
      <c r="A1404" t="s">
        <v>2309</v>
      </c>
      <c r="B1404" t="e">
        <v>#N/A</v>
      </c>
      <c r="C1404" s="2">
        <v>18000000</v>
      </c>
      <c r="D1404" s="2">
        <v>70644</v>
      </c>
      <c r="E1404" s="2">
        <v>2401413</v>
      </c>
      <c r="F1404">
        <v>9</v>
      </c>
      <c r="G1404">
        <v>22</v>
      </c>
      <c r="H1404" t="s">
        <v>15930</v>
      </c>
      <c r="I1404" t="e">
        <v>#N/A</v>
      </c>
      <c r="J1404" t="e">
        <v>#N/A</v>
      </c>
      <c r="K1404" t="e">
        <v>#N/A</v>
      </c>
      <c r="L1404" t="e">
        <v>#N/A</v>
      </c>
      <c r="M1404" t="e">
        <v>#N/A</v>
      </c>
      <c r="N1404" t="e">
        <v>#N/A</v>
      </c>
    </row>
    <row r="1405" spans="1:14">
      <c r="A1405" t="s">
        <v>2369</v>
      </c>
      <c r="B1405" t="e">
        <v>#N/A</v>
      </c>
      <c r="C1405" s="2">
        <v>16800000</v>
      </c>
      <c r="D1405" s="2">
        <v>223202</v>
      </c>
      <c r="E1405" s="2">
        <v>2281089</v>
      </c>
      <c r="F1405">
        <v>11</v>
      </c>
      <c r="G1405">
        <v>10</v>
      </c>
      <c r="H1405" t="s">
        <v>15930</v>
      </c>
      <c r="I1405" t="e">
        <v>#N/A</v>
      </c>
      <c r="J1405" t="e">
        <v>#N/A</v>
      </c>
      <c r="K1405" t="e">
        <v>#N/A</v>
      </c>
      <c r="L1405" t="e">
        <v>#N/A</v>
      </c>
      <c r="M1405" t="e">
        <v>#N/A</v>
      </c>
      <c r="N1405" t="e">
        <v>#N/A</v>
      </c>
    </row>
    <row r="1406" spans="1:14">
      <c r="A1406" t="s">
        <v>3935</v>
      </c>
      <c r="B1406" t="e">
        <v>#N/A</v>
      </c>
      <c r="C1406" s="2">
        <v>2000000</v>
      </c>
      <c r="D1406" s="2">
        <v>2072645</v>
      </c>
      <c r="E1406" s="2">
        <v>2077844</v>
      </c>
      <c r="F1406">
        <v>6</v>
      </c>
      <c r="G1406">
        <v>28</v>
      </c>
      <c r="H1406" t="s">
        <v>15930</v>
      </c>
      <c r="I1406" t="e">
        <v>#N/A</v>
      </c>
      <c r="J1406" t="e">
        <v>#N/A</v>
      </c>
      <c r="K1406" t="e">
        <v>#N/A</v>
      </c>
      <c r="L1406" t="e">
        <v>#N/A</v>
      </c>
      <c r="M1406" t="e">
        <v>#N/A</v>
      </c>
      <c r="N1406" t="e">
        <v>#N/A</v>
      </c>
    </row>
    <row r="1407" spans="1:14">
      <c r="A1407" t="s">
        <v>3936</v>
      </c>
      <c r="B1407" t="e">
        <v>#N/A</v>
      </c>
      <c r="C1407" s="2">
        <v>2000000</v>
      </c>
      <c r="D1407" s="2">
        <v>1985292</v>
      </c>
      <c r="E1407" s="2">
        <v>1985292</v>
      </c>
      <c r="F1407">
        <v>10</v>
      </c>
      <c r="G1407">
        <v>4</v>
      </c>
      <c r="H1407" t="s">
        <v>15930</v>
      </c>
      <c r="I1407" t="e">
        <v>#N/A</v>
      </c>
      <c r="J1407" t="e">
        <v>#N/A</v>
      </c>
      <c r="K1407" t="e">
        <v>#N/A</v>
      </c>
      <c r="L1407" t="e">
        <v>#N/A</v>
      </c>
      <c r="M1407" t="e">
        <v>#N/A</v>
      </c>
      <c r="N1407" t="e">
        <v>#N/A</v>
      </c>
    </row>
    <row r="1408" spans="1:14">
      <c r="A1408" t="s">
        <v>4168</v>
      </c>
      <c r="B1408" t="e">
        <v>#N/A</v>
      </c>
      <c r="C1408" s="2">
        <v>1000000</v>
      </c>
      <c r="D1408" s="2">
        <v>1678874</v>
      </c>
      <c r="E1408" s="2">
        <v>1849392</v>
      </c>
      <c r="F1408">
        <v>6</v>
      </c>
      <c r="G1408">
        <v>28</v>
      </c>
      <c r="H1408" t="s">
        <v>15930</v>
      </c>
      <c r="I1408" t="e">
        <v>#N/A</v>
      </c>
      <c r="J1408" t="e">
        <v>#N/A</v>
      </c>
      <c r="K1408" t="e">
        <v>#N/A</v>
      </c>
      <c r="L1408" t="e">
        <v>#N/A</v>
      </c>
      <c r="M1408" t="e">
        <v>#N/A</v>
      </c>
      <c r="N1408" t="e">
        <v>#N/A</v>
      </c>
    </row>
    <row r="1409" spans="1:14">
      <c r="A1409" t="s">
        <v>4092</v>
      </c>
      <c r="B1409" t="e">
        <v>#N/A</v>
      </c>
      <c r="C1409" s="2">
        <v>1300000</v>
      </c>
      <c r="D1409" s="2">
        <v>4055</v>
      </c>
      <c r="E1409" s="2">
        <v>1738663</v>
      </c>
      <c r="F1409">
        <v>4</v>
      </c>
      <c r="G1409">
        <v>7</v>
      </c>
      <c r="H1409" t="s">
        <v>15930</v>
      </c>
      <c r="I1409" t="e">
        <v>#N/A</v>
      </c>
      <c r="J1409" t="e">
        <v>#N/A</v>
      </c>
      <c r="K1409" t="e">
        <v>#N/A</v>
      </c>
      <c r="L1409" t="e">
        <v>#N/A</v>
      </c>
      <c r="M1409" t="e">
        <v>#N/A</v>
      </c>
      <c r="N1409" t="e">
        <v>#N/A</v>
      </c>
    </row>
    <row r="1410" spans="1:14">
      <c r="A1410" t="s">
        <v>3263</v>
      </c>
      <c r="B1410" t="e">
        <v>#N/A</v>
      </c>
      <c r="C1410" s="2">
        <v>7000000</v>
      </c>
      <c r="D1410" s="2">
        <v>1661464</v>
      </c>
      <c r="E1410" s="2">
        <v>1661464</v>
      </c>
      <c r="F1410">
        <v>12</v>
      </c>
      <c r="G1410">
        <v>29</v>
      </c>
      <c r="H1410" t="s">
        <v>15930</v>
      </c>
      <c r="I1410" t="e">
        <v>#N/A</v>
      </c>
      <c r="J1410" t="e">
        <v>#N/A</v>
      </c>
      <c r="K1410" t="e">
        <v>#N/A</v>
      </c>
      <c r="L1410" t="e">
        <v>#N/A</v>
      </c>
      <c r="M1410" t="e">
        <v>#N/A</v>
      </c>
      <c r="N1410" t="e">
        <v>#N/A</v>
      </c>
    </row>
    <row r="1411" spans="1:14">
      <c r="A1411" t="s">
        <v>1469</v>
      </c>
      <c r="B1411" t="e">
        <v>#N/A</v>
      </c>
      <c r="C1411" s="2">
        <v>32000000</v>
      </c>
      <c r="D1411" s="2">
        <v>1308696</v>
      </c>
      <c r="E1411" s="2">
        <v>1308696</v>
      </c>
      <c r="F1411">
        <v>12</v>
      </c>
      <c r="G1411">
        <v>15</v>
      </c>
      <c r="H1411" t="s">
        <v>15930</v>
      </c>
      <c r="I1411" t="e">
        <v>#N/A</v>
      </c>
      <c r="J1411" t="e">
        <v>#N/A</v>
      </c>
      <c r="K1411" t="e">
        <v>#N/A</v>
      </c>
      <c r="L1411" t="e">
        <v>#N/A</v>
      </c>
      <c r="M1411" t="e">
        <v>#N/A</v>
      </c>
      <c r="N1411" t="e">
        <v>#N/A</v>
      </c>
    </row>
    <row r="1412" spans="1:14">
      <c r="A1412" t="s">
        <v>4347</v>
      </c>
      <c r="B1412" t="e">
        <v>#N/A</v>
      </c>
      <c r="C1412" s="2">
        <v>450000</v>
      </c>
      <c r="D1412" s="2">
        <v>379418</v>
      </c>
      <c r="E1412" s="2">
        <v>1297745</v>
      </c>
      <c r="F1412">
        <v>8</v>
      </c>
      <c r="G1412">
        <v>11</v>
      </c>
      <c r="H1412" t="s">
        <v>15930</v>
      </c>
      <c r="I1412" t="e">
        <v>#N/A</v>
      </c>
      <c r="J1412" t="e">
        <v>#N/A</v>
      </c>
      <c r="K1412" t="e">
        <v>#N/A</v>
      </c>
      <c r="L1412" t="e">
        <v>#N/A</v>
      </c>
      <c r="M1412" t="e">
        <v>#N/A</v>
      </c>
      <c r="N1412" t="e">
        <v>#N/A</v>
      </c>
    </row>
    <row r="1413" spans="1:14">
      <c r="A1413" t="s">
        <v>3671</v>
      </c>
      <c r="B1413" t="e">
        <v>#N/A</v>
      </c>
      <c r="C1413" s="2">
        <v>3750000</v>
      </c>
      <c r="D1413" s="2">
        <v>539285</v>
      </c>
      <c r="E1413" s="2">
        <v>1178175</v>
      </c>
      <c r="F1413">
        <v>8</v>
      </c>
      <c r="G1413">
        <v>11</v>
      </c>
      <c r="H1413" t="s">
        <v>15930</v>
      </c>
      <c r="I1413" t="e">
        <v>#N/A</v>
      </c>
      <c r="J1413" t="e">
        <v>#N/A</v>
      </c>
      <c r="K1413" t="e">
        <v>#N/A</v>
      </c>
      <c r="L1413" t="e">
        <v>#N/A</v>
      </c>
      <c r="M1413" t="e">
        <v>#N/A</v>
      </c>
      <c r="N1413" t="e">
        <v>#N/A</v>
      </c>
    </row>
    <row r="1414" spans="1:14">
      <c r="A1414" t="s">
        <v>3166</v>
      </c>
      <c r="B1414" t="e">
        <v>#N/A</v>
      </c>
      <c r="C1414" s="2">
        <v>8000000</v>
      </c>
      <c r="D1414" s="2">
        <v>568932</v>
      </c>
      <c r="E1414" s="2">
        <v>973443</v>
      </c>
      <c r="F1414">
        <v>5</v>
      </c>
      <c r="G1414">
        <v>5</v>
      </c>
      <c r="H1414" t="s">
        <v>15930</v>
      </c>
      <c r="I1414" t="e">
        <v>#N/A</v>
      </c>
      <c r="J1414" t="e">
        <v>#N/A</v>
      </c>
      <c r="K1414" t="e">
        <v>#N/A</v>
      </c>
      <c r="L1414" t="e">
        <v>#N/A</v>
      </c>
      <c r="M1414" t="e">
        <v>#N/A</v>
      </c>
      <c r="N1414" t="e">
        <v>#N/A</v>
      </c>
    </row>
    <row r="1415" spans="1:14">
      <c r="A1415" t="s">
        <v>3185</v>
      </c>
      <c r="B1415" t="e">
        <v>#N/A</v>
      </c>
      <c r="C1415" s="2">
        <v>7900000</v>
      </c>
      <c r="D1415" s="2">
        <v>672243</v>
      </c>
      <c r="E1415" s="2">
        <v>972243</v>
      </c>
      <c r="F1415">
        <v>1</v>
      </c>
      <c r="G1415">
        <v>27</v>
      </c>
      <c r="H1415" t="s">
        <v>15930</v>
      </c>
      <c r="I1415" t="e">
        <v>#N/A</v>
      </c>
      <c r="J1415" t="e">
        <v>#N/A</v>
      </c>
      <c r="K1415" t="e">
        <v>#N/A</v>
      </c>
      <c r="L1415" t="e">
        <v>#N/A</v>
      </c>
      <c r="M1415" t="e">
        <v>#N/A</v>
      </c>
      <c r="N1415" t="e">
        <v>#N/A</v>
      </c>
    </row>
    <row r="1416" spans="1:14">
      <c r="A1416" t="s">
        <v>3729</v>
      </c>
      <c r="B1416" t="e">
        <v>#N/A</v>
      </c>
      <c r="C1416" s="2">
        <v>3200000</v>
      </c>
      <c r="D1416" s="2">
        <v>56131</v>
      </c>
      <c r="E1416" s="2">
        <v>690872</v>
      </c>
      <c r="F1416">
        <v>9</v>
      </c>
      <c r="G1416">
        <v>22</v>
      </c>
      <c r="H1416" t="s">
        <v>15930</v>
      </c>
      <c r="I1416" t="e">
        <v>#N/A</v>
      </c>
      <c r="J1416" t="e">
        <v>#N/A</v>
      </c>
      <c r="K1416" t="e">
        <v>#N/A</v>
      </c>
      <c r="L1416" t="e">
        <v>#N/A</v>
      </c>
      <c r="M1416" t="e">
        <v>#N/A</v>
      </c>
      <c r="N1416" t="e">
        <v>#N/A</v>
      </c>
    </row>
    <row r="1417" spans="1:14">
      <c r="A1417" t="s">
        <v>3508</v>
      </c>
      <c r="B1417" t="e">
        <v>#N/A</v>
      </c>
      <c r="C1417" s="2">
        <v>5000000</v>
      </c>
      <c r="D1417" s="2">
        <v>418689</v>
      </c>
      <c r="E1417" s="2">
        <v>648183</v>
      </c>
      <c r="F1417">
        <v>7</v>
      </c>
      <c r="G1417">
        <v>14</v>
      </c>
      <c r="H1417" t="s">
        <v>15930</v>
      </c>
      <c r="I1417" t="e">
        <v>#N/A</v>
      </c>
      <c r="J1417" t="e">
        <v>#N/A</v>
      </c>
      <c r="K1417" t="e">
        <v>#N/A</v>
      </c>
      <c r="L1417" t="e">
        <v>#N/A</v>
      </c>
      <c r="M1417" t="e">
        <v>#N/A</v>
      </c>
      <c r="N1417" t="e">
        <v>#N/A</v>
      </c>
    </row>
    <row r="1418" spans="1:14">
      <c r="A1418" t="s">
        <v>3951</v>
      </c>
      <c r="B1418" t="e">
        <v>#N/A</v>
      </c>
      <c r="C1418" s="2">
        <v>2000000</v>
      </c>
      <c r="D1418" s="2">
        <v>199176</v>
      </c>
      <c r="E1418" s="2">
        <v>622806</v>
      </c>
      <c r="F1418">
        <v>9</v>
      </c>
      <c r="G1418">
        <v>8</v>
      </c>
      <c r="H1418" t="s">
        <v>15930</v>
      </c>
      <c r="I1418" t="e">
        <v>#N/A</v>
      </c>
      <c r="J1418" t="e">
        <v>#N/A</v>
      </c>
      <c r="K1418" t="e">
        <v>#N/A</v>
      </c>
      <c r="L1418" t="e">
        <v>#N/A</v>
      </c>
      <c r="M1418" t="e">
        <v>#N/A</v>
      </c>
      <c r="N1418" t="e">
        <v>#N/A</v>
      </c>
    </row>
    <row r="1419" spans="1:14">
      <c r="A1419" t="s">
        <v>4318</v>
      </c>
      <c r="B1419" t="e">
        <v>#N/A</v>
      </c>
      <c r="C1419" s="2">
        <v>500000</v>
      </c>
      <c r="D1419" s="2">
        <v>154187</v>
      </c>
      <c r="E1419" s="2">
        <v>602789</v>
      </c>
      <c r="F1419">
        <v>3</v>
      </c>
      <c r="G1419">
        <v>24</v>
      </c>
      <c r="H1419" t="s">
        <v>15930</v>
      </c>
      <c r="I1419" t="e">
        <v>#N/A</v>
      </c>
      <c r="J1419" t="e">
        <v>#N/A</v>
      </c>
      <c r="K1419" t="e">
        <v>#N/A</v>
      </c>
      <c r="L1419" t="e">
        <v>#N/A</v>
      </c>
      <c r="M1419" t="e">
        <v>#N/A</v>
      </c>
      <c r="N1419" t="e">
        <v>#N/A</v>
      </c>
    </row>
    <row r="1420" spans="1:14">
      <c r="A1420" t="s">
        <v>2584</v>
      </c>
      <c r="B1420" t="e">
        <v>#N/A</v>
      </c>
      <c r="C1420" s="2">
        <v>14200000</v>
      </c>
      <c r="D1420" s="2">
        <v>74205</v>
      </c>
      <c r="E1420" s="2">
        <v>543306</v>
      </c>
      <c r="F1420">
        <v>1</v>
      </c>
      <c r="G1420">
        <v>27</v>
      </c>
      <c r="H1420" t="s">
        <v>15930</v>
      </c>
      <c r="I1420" t="e">
        <v>#N/A</v>
      </c>
      <c r="J1420" t="e">
        <v>#N/A</v>
      </c>
      <c r="K1420" t="e">
        <v>#N/A</v>
      </c>
      <c r="L1420" t="e">
        <v>#N/A</v>
      </c>
      <c r="M1420" t="e">
        <v>#N/A</v>
      </c>
      <c r="N1420" t="e">
        <v>#N/A</v>
      </c>
    </row>
    <row r="1421" spans="1:14">
      <c r="A1421" t="s">
        <v>4432</v>
      </c>
      <c r="B1421" t="e">
        <v>#N/A</v>
      </c>
      <c r="C1421" s="2">
        <v>240000</v>
      </c>
      <c r="D1421" s="2">
        <v>444093</v>
      </c>
      <c r="E1421" s="2">
        <v>500296</v>
      </c>
      <c r="F1421">
        <v>9</v>
      </c>
      <c r="G1421">
        <v>1</v>
      </c>
      <c r="H1421" t="s">
        <v>15930</v>
      </c>
      <c r="I1421" t="e">
        <v>#N/A</v>
      </c>
      <c r="J1421" t="e">
        <v>#N/A</v>
      </c>
      <c r="K1421" t="e">
        <v>#N/A</v>
      </c>
      <c r="L1421" t="e">
        <v>#N/A</v>
      </c>
      <c r="M1421" t="e">
        <v>#N/A</v>
      </c>
      <c r="N1421" t="e">
        <v>#N/A</v>
      </c>
    </row>
    <row r="1422" spans="1:14">
      <c r="A1422" t="s">
        <v>3867</v>
      </c>
      <c r="B1422" t="e">
        <v>#N/A</v>
      </c>
      <c r="C1422" s="2">
        <v>2500000</v>
      </c>
      <c r="D1422" s="2">
        <v>349132</v>
      </c>
      <c r="E1422" s="2">
        <v>497195</v>
      </c>
      <c r="F1422">
        <v>3</v>
      </c>
      <c r="G1422">
        <v>31</v>
      </c>
      <c r="H1422" t="s">
        <v>15930</v>
      </c>
      <c r="I1422" t="e">
        <v>#N/A</v>
      </c>
      <c r="J1422" t="e">
        <v>#N/A</v>
      </c>
      <c r="K1422" t="e">
        <v>#N/A</v>
      </c>
      <c r="L1422" t="e">
        <v>#N/A</v>
      </c>
      <c r="M1422" t="e">
        <v>#N/A</v>
      </c>
      <c r="N1422" t="e">
        <v>#N/A</v>
      </c>
    </row>
    <row r="1423" spans="1:14">
      <c r="A1423" t="s">
        <v>3828</v>
      </c>
      <c r="B1423" t="e">
        <v>#N/A</v>
      </c>
      <c r="C1423" s="2">
        <v>2800000</v>
      </c>
      <c r="D1423" s="2">
        <v>475000</v>
      </c>
      <c r="E1423" s="2">
        <v>475000</v>
      </c>
      <c r="F1423">
        <v>9</v>
      </c>
      <c r="G1423">
        <v>15</v>
      </c>
      <c r="H1423" t="s">
        <v>15930</v>
      </c>
      <c r="I1423" t="e">
        <v>#N/A</v>
      </c>
      <c r="J1423" t="e">
        <v>#N/A</v>
      </c>
      <c r="K1423" t="e">
        <v>#N/A</v>
      </c>
      <c r="L1423" t="e">
        <v>#N/A</v>
      </c>
      <c r="M1423" t="e">
        <v>#N/A</v>
      </c>
      <c r="N1423" t="e">
        <v>#N/A</v>
      </c>
    </row>
    <row r="1424" spans="1:14">
      <c r="A1424" t="s">
        <v>3273</v>
      </c>
      <c r="B1424" t="e">
        <v>#N/A</v>
      </c>
      <c r="C1424" s="2">
        <v>7000000</v>
      </c>
      <c r="D1424" s="2">
        <v>234750</v>
      </c>
      <c r="E1424" s="2">
        <v>463039</v>
      </c>
      <c r="F1424">
        <v>5</v>
      </c>
      <c r="G1424">
        <v>12</v>
      </c>
      <c r="H1424" t="s">
        <v>15930</v>
      </c>
      <c r="I1424" t="e">
        <v>#N/A</v>
      </c>
      <c r="J1424" t="e">
        <v>#N/A</v>
      </c>
      <c r="K1424" t="e">
        <v>#N/A</v>
      </c>
      <c r="L1424" t="e">
        <v>#N/A</v>
      </c>
      <c r="M1424" t="e">
        <v>#N/A</v>
      </c>
      <c r="N1424" t="e">
        <v>#N/A</v>
      </c>
    </row>
    <row r="1425" spans="1:14">
      <c r="A1425" t="s">
        <v>4127</v>
      </c>
      <c r="B1425" t="e">
        <v>#N/A</v>
      </c>
      <c r="C1425" s="2">
        <v>1125000</v>
      </c>
      <c r="D1425" s="2">
        <v>6408</v>
      </c>
      <c r="E1425" s="2">
        <v>414736</v>
      </c>
      <c r="F1425">
        <v>5</v>
      </c>
      <c r="G1425">
        <v>12</v>
      </c>
      <c r="H1425" t="s">
        <v>15930</v>
      </c>
      <c r="I1425" t="e">
        <v>#N/A</v>
      </c>
      <c r="J1425" t="e">
        <v>#N/A</v>
      </c>
      <c r="K1425" t="e">
        <v>#N/A</v>
      </c>
      <c r="L1425" t="e">
        <v>#N/A</v>
      </c>
      <c r="M1425" t="e">
        <v>#N/A</v>
      </c>
      <c r="N1425" t="e">
        <v>#N/A</v>
      </c>
    </row>
    <row r="1426" spans="1:14">
      <c r="A1426" t="s">
        <v>4387</v>
      </c>
      <c r="B1426" t="e">
        <v>#N/A</v>
      </c>
      <c r="C1426" s="2">
        <v>300000</v>
      </c>
      <c r="D1426" s="2">
        <v>255923</v>
      </c>
      <c r="E1426" s="2">
        <v>399908</v>
      </c>
      <c r="F1426">
        <v>8</v>
      </c>
      <c r="G1426">
        <v>25</v>
      </c>
      <c r="H1426" t="s">
        <v>15930</v>
      </c>
      <c r="I1426" t="e">
        <v>#N/A</v>
      </c>
      <c r="J1426" t="e">
        <v>#N/A</v>
      </c>
      <c r="K1426" t="e">
        <v>#N/A</v>
      </c>
      <c r="L1426" t="e">
        <v>#N/A</v>
      </c>
      <c r="M1426" t="e">
        <v>#N/A</v>
      </c>
      <c r="N1426" t="e">
        <v>#N/A</v>
      </c>
    </row>
    <row r="1427" spans="1:14">
      <c r="A1427" t="s">
        <v>4237</v>
      </c>
      <c r="B1427" t="e">
        <v>#N/A</v>
      </c>
      <c r="C1427" s="2">
        <v>900000</v>
      </c>
      <c r="D1427" s="2">
        <v>381420</v>
      </c>
      <c r="E1427" s="2">
        <v>381420</v>
      </c>
      <c r="F1427">
        <v>8</v>
      </c>
      <c r="G1427">
        <v>25</v>
      </c>
      <c r="H1427" t="s">
        <v>15930</v>
      </c>
      <c r="I1427" t="e">
        <v>#N/A</v>
      </c>
      <c r="J1427" t="e">
        <v>#N/A</v>
      </c>
      <c r="K1427" t="e">
        <v>#N/A</v>
      </c>
      <c r="L1427" t="e">
        <v>#N/A</v>
      </c>
      <c r="M1427" t="e">
        <v>#N/A</v>
      </c>
      <c r="N1427" t="e">
        <v>#N/A</v>
      </c>
    </row>
    <row r="1428" spans="1:14">
      <c r="A1428" t="s">
        <v>2862</v>
      </c>
      <c r="B1428" t="e">
        <v>#N/A</v>
      </c>
      <c r="C1428" s="2">
        <v>11000000</v>
      </c>
      <c r="D1428" s="2">
        <v>355968</v>
      </c>
      <c r="E1428" s="2">
        <v>355968</v>
      </c>
      <c r="F1428">
        <v>11</v>
      </c>
      <c r="G1428">
        <v>10</v>
      </c>
      <c r="H1428" t="s">
        <v>15930</v>
      </c>
      <c r="I1428" t="e">
        <v>#N/A</v>
      </c>
      <c r="J1428" t="e">
        <v>#N/A</v>
      </c>
      <c r="K1428" t="e">
        <v>#N/A</v>
      </c>
      <c r="L1428" t="e">
        <v>#N/A</v>
      </c>
      <c r="M1428" t="e">
        <v>#N/A</v>
      </c>
      <c r="N1428" t="e">
        <v>#N/A</v>
      </c>
    </row>
    <row r="1429" spans="1:14">
      <c r="A1429" t="s">
        <v>3796</v>
      </c>
      <c r="B1429" t="e">
        <v>#N/A</v>
      </c>
      <c r="C1429" s="2">
        <v>3000000</v>
      </c>
      <c r="D1429" s="2">
        <v>252726</v>
      </c>
      <c r="E1429" s="2">
        <v>252726</v>
      </c>
      <c r="F1429">
        <v>10</v>
      </c>
      <c r="G1429">
        <v>6</v>
      </c>
      <c r="H1429" t="s">
        <v>15930</v>
      </c>
      <c r="I1429" t="e">
        <v>#N/A</v>
      </c>
      <c r="J1429" t="e">
        <v>#N/A</v>
      </c>
      <c r="K1429" t="e">
        <v>#N/A</v>
      </c>
      <c r="L1429" t="e">
        <v>#N/A</v>
      </c>
      <c r="M1429" t="e">
        <v>#N/A</v>
      </c>
      <c r="N1429" t="e">
        <v>#N/A</v>
      </c>
    </row>
    <row r="1430" spans="1:14">
      <c r="A1430" t="s">
        <v>3007</v>
      </c>
      <c r="B1430" t="e">
        <v>#N/A</v>
      </c>
      <c r="C1430" s="2">
        <v>10000000</v>
      </c>
      <c r="D1430" s="2">
        <v>131719</v>
      </c>
      <c r="E1430" s="2">
        <v>241719</v>
      </c>
      <c r="F1430">
        <v>7</v>
      </c>
      <c r="G1430">
        <v>14</v>
      </c>
      <c r="H1430" t="s">
        <v>15930</v>
      </c>
      <c r="I1430" t="e">
        <v>#N/A</v>
      </c>
      <c r="J1430" t="e">
        <v>#N/A</v>
      </c>
      <c r="K1430" t="e">
        <v>#N/A</v>
      </c>
      <c r="L1430" t="e">
        <v>#N/A</v>
      </c>
      <c r="M1430" t="e">
        <v>#N/A</v>
      </c>
      <c r="N1430" t="e">
        <v>#N/A</v>
      </c>
    </row>
    <row r="1431" spans="1:14">
      <c r="A1431" t="s">
        <v>3543</v>
      </c>
      <c r="B1431" t="e">
        <v>#N/A</v>
      </c>
      <c r="C1431" s="2">
        <v>4700000</v>
      </c>
      <c r="D1431" s="2">
        <v>239962</v>
      </c>
      <c r="E1431" s="2">
        <v>239962</v>
      </c>
      <c r="F1431">
        <v>10</v>
      </c>
      <c r="G1431">
        <v>13</v>
      </c>
      <c r="H1431" t="s">
        <v>15930</v>
      </c>
      <c r="I1431" t="e">
        <v>#N/A</v>
      </c>
      <c r="J1431" t="e">
        <v>#N/A</v>
      </c>
      <c r="K1431" t="e">
        <v>#N/A</v>
      </c>
      <c r="L1431" t="e">
        <v>#N/A</v>
      </c>
      <c r="M1431" t="e">
        <v>#N/A</v>
      </c>
      <c r="N1431" t="e">
        <v>#N/A</v>
      </c>
    </row>
    <row r="1432" spans="1:14">
      <c r="A1432" t="s">
        <v>4189</v>
      </c>
      <c r="B1432" t="e">
        <v>#N/A</v>
      </c>
      <c r="C1432" s="2">
        <v>1000000</v>
      </c>
      <c r="D1432" s="2">
        <v>144601</v>
      </c>
      <c r="E1432" s="2">
        <v>215559</v>
      </c>
      <c r="F1432">
        <v>7</v>
      </c>
      <c r="G1432">
        <v>7</v>
      </c>
      <c r="H1432" t="s">
        <v>15930</v>
      </c>
      <c r="I1432" t="e">
        <v>#N/A</v>
      </c>
      <c r="J1432" t="e">
        <v>#N/A</v>
      </c>
      <c r="K1432" t="e">
        <v>#N/A</v>
      </c>
      <c r="L1432" t="e">
        <v>#N/A</v>
      </c>
      <c r="M1432" t="e">
        <v>#N/A</v>
      </c>
      <c r="N1432" t="e">
        <v>#N/A</v>
      </c>
    </row>
    <row r="1433" spans="1:14">
      <c r="A1433" t="s">
        <v>2809</v>
      </c>
      <c r="B1433" t="e">
        <v>#N/A</v>
      </c>
      <c r="C1433" s="2">
        <v>12000000</v>
      </c>
      <c r="D1433" s="2">
        <v>196857</v>
      </c>
      <c r="E1433" s="2">
        <v>196857</v>
      </c>
      <c r="F1433">
        <v>1</v>
      </c>
      <c r="G1433">
        <v>6</v>
      </c>
      <c r="H1433" t="s">
        <v>15930</v>
      </c>
      <c r="I1433" t="e">
        <v>#N/A</v>
      </c>
      <c r="J1433" t="e">
        <v>#N/A</v>
      </c>
      <c r="K1433" t="e">
        <v>#N/A</v>
      </c>
      <c r="L1433" t="e">
        <v>#N/A</v>
      </c>
      <c r="M1433" t="e">
        <v>#N/A</v>
      </c>
      <c r="N1433" t="e">
        <v>#N/A</v>
      </c>
    </row>
    <row r="1434" spans="1:14">
      <c r="A1434" t="s">
        <v>4536</v>
      </c>
      <c r="B1434" t="e">
        <v>#N/A</v>
      </c>
      <c r="C1434" s="2">
        <v>15000</v>
      </c>
      <c r="D1434" s="2">
        <v>194523</v>
      </c>
      <c r="E1434" s="2">
        <v>195254</v>
      </c>
      <c r="F1434">
        <v>6</v>
      </c>
      <c r="G1434">
        <v>2</v>
      </c>
      <c r="H1434" t="s">
        <v>15930</v>
      </c>
      <c r="I1434" t="e">
        <v>#N/A</v>
      </c>
      <c r="J1434" t="e">
        <v>#N/A</v>
      </c>
      <c r="K1434" t="e">
        <v>#N/A</v>
      </c>
      <c r="L1434" t="e">
        <v>#N/A</v>
      </c>
      <c r="M1434" t="e">
        <v>#N/A</v>
      </c>
      <c r="N1434" t="e">
        <v>#N/A</v>
      </c>
    </row>
    <row r="1435" spans="1:14">
      <c r="A1435" t="s">
        <v>4030</v>
      </c>
      <c r="B1435" t="e">
        <v>#N/A</v>
      </c>
      <c r="C1435" s="2">
        <v>1600000</v>
      </c>
      <c r="D1435" s="2">
        <v>145382</v>
      </c>
      <c r="E1435" s="2">
        <v>145382</v>
      </c>
      <c r="F1435">
        <v>1</v>
      </c>
      <c r="G1435">
        <v>27</v>
      </c>
      <c r="H1435" t="s">
        <v>15930</v>
      </c>
      <c r="I1435" t="e">
        <v>#N/A</v>
      </c>
      <c r="J1435" t="e">
        <v>#N/A</v>
      </c>
      <c r="K1435" t="e">
        <v>#N/A</v>
      </c>
      <c r="L1435" t="e">
        <v>#N/A</v>
      </c>
      <c r="M1435" t="e">
        <v>#N/A</v>
      </c>
      <c r="N1435" t="e">
        <v>#N/A</v>
      </c>
    </row>
    <row r="1436" spans="1:14">
      <c r="A1436" t="s">
        <v>3175</v>
      </c>
      <c r="B1436" t="e">
        <v>#N/A</v>
      </c>
      <c r="C1436" s="2">
        <v>8000000</v>
      </c>
      <c r="D1436" s="2">
        <v>54702</v>
      </c>
      <c r="E1436" s="2">
        <v>143782</v>
      </c>
      <c r="F1436">
        <v>8</v>
      </c>
      <c r="G1436">
        <v>18</v>
      </c>
      <c r="H1436" t="s">
        <v>15930</v>
      </c>
      <c r="I1436" t="e">
        <v>#N/A</v>
      </c>
      <c r="J1436" t="e">
        <v>#N/A</v>
      </c>
      <c r="K1436" t="e">
        <v>#N/A</v>
      </c>
      <c r="L1436" t="e">
        <v>#N/A</v>
      </c>
      <c r="M1436" t="e">
        <v>#N/A</v>
      </c>
      <c r="N1436" t="e">
        <v>#N/A</v>
      </c>
    </row>
    <row r="1437" spans="1:14">
      <c r="A1437" t="s">
        <v>4542</v>
      </c>
      <c r="B1437" t="e">
        <v>#N/A</v>
      </c>
      <c r="C1437" s="2">
        <v>10000</v>
      </c>
      <c r="D1437" s="2">
        <v>138711</v>
      </c>
      <c r="E1437" s="2">
        <v>138711</v>
      </c>
      <c r="F1437">
        <v>4</v>
      </c>
      <c r="G1437">
        <v>28</v>
      </c>
      <c r="H1437" t="s">
        <v>15930</v>
      </c>
      <c r="I1437" t="e">
        <v>#N/A</v>
      </c>
      <c r="J1437" t="e">
        <v>#N/A</v>
      </c>
      <c r="K1437" t="e">
        <v>#N/A</v>
      </c>
      <c r="L1437" t="e">
        <v>#N/A</v>
      </c>
      <c r="M1437" t="e">
        <v>#N/A</v>
      </c>
      <c r="N1437" t="e">
        <v>#N/A</v>
      </c>
    </row>
    <row r="1438" spans="1:14">
      <c r="A1438" t="s">
        <v>3374</v>
      </c>
      <c r="B1438" t="e">
        <v>#N/A</v>
      </c>
      <c r="C1438" s="2">
        <v>6000000</v>
      </c>
      <c r="D1438" s="2">
        <v>119452</v>
      </c>
      <c r="E1438" s="2">
        <v>119452</v>
      </c>
      <c r="F1438">
        <v>11</v>
      </c>
      <c r="G1438">
        <v>10</v>
      </c>
      <c r="H1438" t="s">
        <v>15930</v>
      </c>
      <c r="I1438" t="e">
        <v>#N/A</v>
      </c>
      <c r="J1438" t="e">
        <v>#N/A</v>
      </c>
      <c r="K1438" t="e">
        <v>#N/A</v>
      </c>
      <c r="L1438" t="e">
        <v>#N/A</v>
      </c>
      <c r="M1438" t="e">
        <v>#N/A</v>
      </c>
      <c r="N1438" t="e">
        <v>#N/A</v>
      </c>
    </row>
    <row r="1439" spans="1:14">
      <c r="A1439" t="s">
        <v>3700</v>
      </c>
      <c r="B1439" t="e">
        <v>#N/A</v>
      </c>
      <c r="C1439" s="2">
        <v>3500000</v>
      </c>
      <c r="D1439" s="2">
        <v>107492</v>
      </c>
      <c r="E1439" s="2">
        <v>113783</v>
      </c>
      <c r="F1439">
        <v>2</v>
      </c>
      <c r="G1439">
        <v>17</v>
      </c>
      <c r="H1439" t="s">
        <v>15930</v>
      </c>
      <c r="I1439" t="e">
        <v>#N/A</v>
      </c>
      <c r="J1439" t="e">
        <v>#N/A</v>
      </c>
      <c r="K1439" t="e">
        <v>#N/A</v>
      </c>
      <c r="L1439" t="e">
        <v>#N/A</v>
      </c>
      <c r="M1439" t="e">
        <v>#N/A</v>
      </c>
      <c r="N1439" t="e">
        <v>#N/A</v>
      </c>
    </row>
    <row r="1440" spans="1:14">
      <c r="A1440" t="s">
        <v>4521</v>
      </c>
      <c r="B1440" t="e">
        <v>#N/A</v>
      </c>
      <c r="C1440" s="2">
        <v>30000</v>
      </c>
      <c r="D1440" s="2">
        <v>103509</v>
      </c>
      <c r="E1440" s="2">
        <v>103509</v>
      </c>
      <c r="F1440">
        <v>9</v>
      </c>
      <c r="G1440">
        <v>1</v>
      </c>
      <c r="H1440" t="s">
        <v>15930</v>
      </c>
      <c r="I1440" t="e">
        <v>#N/A</v>
      </c>
      <c r="J1440" t="e">
        <v>#N/A</v>
      </c>
      <c r="K1440" t="e">
        <v>#N/A</v>
      </c>
      <c r="L1440" t="e">
        <v>#N/A</v>
      </c>
      <c r="M1440" t="e">
        <v>#N/A</v>
      </c>
      <c r="N1440" t="e">
        <v>#N/A</v>
      </c>
    </row>
    <row r="1441" spans="1:14">
      <c r="A1441" t="s">
        <v>3802</v>
      </c>
      <c r="B1441" t="e">
        <v>#N/A</v>
      </c>
      <c r="C1441" s="2">
        <v>3000000</v>
      </c>
      <c r="D1441" s="2">
        <v>95204</v>
      </c>
      <c r="E1441" s="2">
        <v>95204</v>
      </c>
      <c r="F1441">
        <v>3</v>
      </c>
      <c r="G1441">
        <v>17</v>
      </c>
      <c r="H1441" t="s">
        <v>15930</v>
      </c>
      <c r="I1441" t="e">
        <v>#N/A</v>
      </c>
      <c r="J1441" t="e">
        <v>#N/A</v>
      </c>
      <c r="K1441" t="e">
        <v>#N/A</v>
      </c>
      <c r="L1441" t="e">
        <v>#N/A</v>
      </c>
      <c r="M1441" t="e">
        <v>#N/A</v>
      </c>
      <c r="N1441" t="e">
        <v>#N/A</v>
      </c>
    </row>
    <row r="1442" spans="1:14">
      <c r="A1442" t="s">
        <v>4375</v>
      </c>
      <c r="B1442" t="e">
        <v>#N/A</v>
      </c>
      <c r="C1442" s="2">
        <v>350000</v>
      </c>
      <c r="D1442" s="2">
        <v>84689</v>
      </c>
      <c r="E1442" s="2">
        <v>84689</v>
      </c>
      <c r="F1442">
        <v>10</v>
      </c>
      <c r="G1442">
        <v>18</v>
      </c>
      <c r="H1442" t="s">
        <v>15930</v>
      </c>
      <c r="I1442" t="e">
        <v>#N/A</v>
      </c>
      <c r="J1442" t="e">
        <v>#N/A</v>
      </c>
      <c r="K1442" t="e">
        <v>#N/A</v>
      </c>
      <c r="L1442" t="e">
        <v>#N/A</v>
      </c>
      <c r="M1442" t="e">
        <v>#N/A</v>
      </c>
      <c r="N1442" t="e">
        <v>#N/A</v>
      </c>
    </row>
    <row r="1443" spans="1:14">
      <c r="A1443" t="s">
        <v>4550</v>
      </c>
      <c r="B1443" t="e">
        <v>#N/A</v>
      </c>
      <c r="C1443" s="2">
        <v>7000</v>
      </c>
      <c r="D1443" s="2">
        <v>70071</v>
      </c>
      <c r="E1443" s="2">
        <v>71644</v>
      </c>
      <c r="F1443">
        <v>5</v>
      </c>
      <c r="G1443">
        <v>26</v>
      </c>
      <c r="H1443" t="s">
        <v>15930</v>
      </c>
      <c r="I1443" t="e">
        <v>#N/A</v>
      </c>
      <c r="J1443" t="e">
        <v>#N/A</v>
      </c>
      <c r="K1443" t="e">
        <v>#N/A</v>
      </c>
      <c r="L1443" t="e">
        <v>#N/A</v>
      </c>
      <c r="M1443" t="e">
        <v>#N/A</v>
      </c>
      <c r="N1443" t="e">
        <v>#N/A</v>
      </c>
    </row>
    <row r="1444" spans="1:14">
      <c r="A1444" t="s">
        <v>4416</v>
      </c>
      <c r="B1444" t="e">
        <v>#N/A</v>
      </c>
      <c r="C1444" s="2">
        <v>250000</v>
      </c>
      <c r="D1444" s="2">
        <v>51540</v>
      </c>
      <c r="E1444" s="2">
        <v>51540</v>
      </c>
      <c r="F1444">
        <v>6</v>
      </c>
      <c r="G1444">
        <v>28</v>
      </c>
      <c r="H1444" t="s">
        <v>15930</v>
      </c>
      <c r="I1444" t="e">
        <v>#N/A</v>
      </c>
      <c r="J1444" t="e">
        <v>#N/A</v>
      </c>
      <c r="K1444" t="e">
        <v>#N/A</v>
      </c>
      <c r="L1444" t="e">
        <v>#N/A</v>
      </c>
      <c r="M1444" t="e">
        <v>#N/A</v>
      </c>
      <c r="N1444" t="e">
        <v>#N/A</v>
      </c>
    </row>
    <row r="1445" spans="1:14">
      <c r="A1445" t="s">
        <v>4390</v>
      </c>
      <c r="B1445" t="e">
        <v>#N/A</v>
      </c>
      <c r="C1445" s="2">
        <v>300000</v>
      </c>
      <c r="D1445" s="2">
        <v>33312</v>
      </c>
      <c r="E1445" s="2">
        <v>33312</v>
      </c>
      <c r="F1445">
        <v>4</v>
      </c>
      <c r="G1445">
        <v>12</v>
      </c>
      <c r="H1445" t="s">
        <v>15930</v>
      </c>
      <c r="I1445" t="e">
        <v>#N/A</v>
      </c>
      <c r="J1445" t="e">
        <v>#N/A</v>
      </c>
      <c r="K1445" t="e">
        <v>#N/A</v>
      </c>
      <c r="L1445" t="e">
        <v>#N/A</v>
      </c>
      <c r="M1445" t="e">
        <v>#N/A</v>
      </c>
      <c r="N1445" t="e">
        <v>#N/A</v>
      </c>
    </row>
    <row r="1446" spans="1:14">
      <c r="A1446" t="s">
        <v>3719</v>
      </c>
      <c r="B1446" t="e">
        <v>#N/A</v>
      </c>
      <c r="C1446" s="2">
        <v>3300000</v>
      </c>
      <c r="D1446" s="2">
        <v>19875</v>
      </c>
      <c r="E1446" s="2">
        <v>19875</v>
      </c>
      <c r="F1446">
        <v>12</v>
      </c>
      <c r="G1446">
        <v>29</v>
      </c>
      <c r="H1446" t="s">
        <v>15930</v>
      </c>
      <c r="I1446" t="e">
        <v>#N/A</v>
      </c>
      <c r="J1446" t="e">
        <v>#N/A</v>
      </c>
      <c r="K1446" t="e">
        <v>#N/A</v>
      </c>
      <c r="L1446" t="e">
        <v>#N/A</v>
      </c>
      <c r="M1446" t="e">
        <v>#N/A</v>
      </c>
      <c r="N1446" t="e">
        <v>#N/A</v>
      </c>
    </row>
    <row r="1447" spans="1:14">
      <c r="A1447" t="s">
        <v>3091</v>
      </c>
      <c r="B1447" t="e">
        <v>#N/A</v>
      </c>
      <c r="C1447" s="2">
        <v>9000000</v>
      </c>
      <c r="D1447" s="2">
        <v>14443</v>
      </c>
      <c r="E1447" s="2">
        <v>14443</v>
      </c>
      <c r="F1447">
        <v>11</v>
      </c>
      <c r="G1447">
        <v>22</v>
      </c>
      <c r="H1447" t="s">
        <v>15930</v>
      </c>
      <c r="I1447" t="e">
        <v>#N/A</v>
      </c>
      <c r="J1447" t="e">
        <v>#N/A</v>
      </c>
      <c r="K1447" t="e">
        <v>#N/A</v>
      </c>
      <c r="L1447" t="e">
        <v>#N/A</v>
      </c>
      <c r="M1447" t="e">
        <v>#N/A</v>
      </c>
      <c r="N1447" t="e">
        <v>#N/A</v>
      </c>
    </row>
    <row r="1448" spans="1:14">
      <c r="A1448" t="s">
        <v>3964</v>
      </c>
      <c r="B1448" t="e">
        <v>#N/A</v>
      </c>
      <c r="C1448" s="2">
        <v>2000000</v>
      </c>
      <c r="D1448" s="2">
        <v>12667</v>
      </c>
      <c r="E1448" s="2">
        <v>12667</v>
      </c>
      <c r="F1448">
        <v>2</v>
      </c>
      <c r="G1448">
        <v>10</v>
      </c>
      <c r="H1448" t="s">
        <v>15930</v>
      </c>
      <c r="I1448" t="e">
        <v>#N/A</v>
      </c>
      <c r="J1448" t="e">
        <v>#N/A</v>
      </c>
      <c r="K1448" t="e">
        <v>#N/A</v>
      </c>
      <c r="L1448" t="e">
        <v>#N/A</v>
      </c>
      <c r="M1448" t="e">
        <v>#N/A</v>
      </c>
      <c r="N1448" t="e">
        <v>#N/A</v>
      </c>
    </row>
    <row r="1449" spans="1:14">
      <c r="A1449" t="s">
        <v>4453</v>
      </c>
      <c r="B1449" t="e">
        <v>#N/A</v>
      </c>
      <c r="C1449" s="2">
        <v>200000</v>
      </c>
      <c r="D1449" s="2">
        <v>7033</v>
      </c>
      <c r="E1449" s="2">
        <v>7033</v>
      </c>
      <c r="F1449">
        <v>7</v>
      </c>
      <c r="G1449">
        <v>21</v>
      </c>
      <c r="H1449" t="s">
        <v>15930</v>
      </c>
      <c r="I1449" t="e">
        <v>#N/A</v>
      </c>
      <c r="J1449" t="e">
        <v>#N/A</v>
      </c>
      <c r="K1449" t="e">
        <v>#N/A</v>
      </c>
      <c r="L1449" t="e">
        <v>#N/A</v>
      </c>
      <c r="M1449" t="e">
        <v>#N/A</v>
      </c>
      <c r="N1449" t="e">
        <v>#N/A</v>
      </c>
    </row>
    <row r="1450" spans="1:14">
      <c r="A1450" t="s">
        <v>4206</v>
      </c>
      <c r="B1450" t="e">
        <v>#N/A</v>
      </c>
      <c r="C1450" s="2">
        <v>1000000</v>
      </c>
      <c r="D1450" s="2">
        <v>0</v>
      </c>
      <c r="E1450" s="2">
        <v>5382</v>
      </c>
      <c r="F1450">
        <v>12</v>
      </c>
      <c r="G1450">
        <v>31</v>
      </c>
      <c r="H1450" t="s">
        <v>15930</v>
      </c>
      <c r="I1450" t="e">
        <v>#N/A</v>
      </c>
      <c r="J1450" t="e">
        <v>#N/A</v>
      </c>
      <c r="K1450" t="e">
        <v>#N/A</v>
      </c>
      <c r="L1450" t="e">
        <v>#N/A</v>
      </c>
      <c r="M1450" t="e">
        <v>#N/A</v>
      </c>
      <c r="N1450" t="e">
        <v>#N/A</v>
      </c>
    </row>
    <row r="1451" spans="1:14">
      <c r="A1451" t="s">
        <v>3967</v>
      </c>
      <c r="B1451" t="e">
        <v>#N/A</v>
      </c>
      <c r="C1451" s="2">
        <v>2000000</v>
      </c>
      <c r="D1451" s="2">
        <v>5361</v>
      </c>
      <c r="E1451" s="2">
        <v>5361</v>
      </c>
      <c r="F1451">
        <v>6</v>
      </c>
      <c r="G1451">
        <v>23</v>
      </c>
      <c r="H1451" t="s">
        <v>15930</v>
      </c>
      <c r="I1451" t="e">
        <v>#N/A</v>
      </c>
      <c r="J1451" t="e">
        <v>#N/A</v>
      </c>
      <c r="K1451" t="e">
        <v>#N/A</v>
      </c>
      <c r="L1451" t="e">
        <v>#N/A</v>
      </c>
      <c r="M1451" t="e">
        <v>#N/A</v>
      </c>
      <c r="N1451" t="e">
        <v>#N/A</v>
      </c>
    </row>
    <row r="1452" spans="1:14">
      <c r="A1452" t="s">
        <v>4539</v>
      </c>
      <c r="B1452" t="e">
        <v>#N/A</v>
      </c>
      <c r="C1452" s="2">
        <v>12000</v>
      </c>
      <c r="D1452" s="2">
        <v>1336</v>
      </c>
      <c r="E1452" s="2">
        <v>1336</v>
      </c>
      <c r="F1452">
        <v>4</v>
      </c>
      <c r="G1452">
        <v>28</v>
      </c>
      <c r="H1452" t="s">
        <v>15930</v>
      </c>
      <c r="I1452" t="e">
        <v>#N/A</v>
      </c>
      <c r="J1452" t="e">
        <v>#N/A</v>
      </c>
      <c r="K1452" t="e">
        <v>#N/A</v>
      </c>
      <c r="L1452" t="e">
        <v>#N/A</v>
      </c>
      <c r="M1452" t="e">
        <v>#N/A</v>
      </c>
      <c r="N1452" t="e">
        <v>#N/A</v>
      </c>
    </row>
    <row r="1453" spans="1:14">
      <c r="A1453" t="s">
        <v>4204</v>
      </c>
      <c r="B1453" t="e">
        <v>#N/A</v>
      </c>
      <c r="C1453" s="2">
        <v>1000000</v>
      </c>
      <c r="D1453" s="2">
        <v>884</v>
      </c>
      <c r="E1453" s="2">
        <v>884</v>
      </c>
      <c r="F1453">
        <v>4</v>
      </c>
      <c r="G1453">
        <v>21</v>
      </c>
      <c r="H1453" t="s">
        <v>15930</v>
      </c>
      <c r="I1453" t="e">
        <v>#N/A</v>
      </c>
      <c r="J1453" t="e">
        <v>#N/A</v>
      </c>
      <c r="K1453" t="e">
        <v>#N/A</v>
      </c>
      <c r="L1453" t="e">
        <v>#N/A</v>
      </c>
      <c r="M1453" t="e">
        <v>#N/A</v>
      </c>
      <c r="N1453" t="e">
        <v>#N/A</v>
      </c>
    </row>
    <row r="1454" spans="1:14">
      <c r="A1454" t="s">
        <v>1713</v>
      </c>
      <c r="B1454" t="e">
        <v>#N/A</v>
      </c>
      <c r="C1454" s="2">
        <v>27000000</v>
      </c>
      <c r="D1454" s="2">
        <v>0</v>
      </c>
      <c r="E1454" s="2">
        <v>0</v>
      </c>
      <c r="F1454">
        <v>12</v>
      </c>
      <c r="G1454">
        <v>31</v>
      </c>
      <c r="H1454" t="s">
        <v>15930</v>
      </c>
      <c r="I1454" t="e">
        <v>#N/A</v>
      </c>
      <c r="J1454" t="e">
        <v>#N/A</v>
      </c>
      <c r="K1454" t="e">
        <v>#N/A</v>
      </c>
      <c r="L1454" t="e">
        <v>#N/A</v>
      </c>
      <c r="M1454" t="e">
        <v>#N/A</v>
      </c>
      <c r="N1454" t="e">
        <v>#N/A</v>
      </c>
    </row>
    <row r="1455" spans="1:14">
      <c r="A1455" t="s">
        <v>3590</v>
      </c>
      <c r="B1455" t="e">
        <v>#N/A</v>
      </c>
      <c r="C1455" s="2">
        <v>4200000</v>
      </c>
      <c r="D1455" s="2">
        <v>0</v>
      </c>
      <c r="E1455" s="2">
        <v>0</v>
      </c>
      <c r="F1455">
        <v>5</v>
      </c>
      <c r="G1455">
        <v>23</v>
      </c>
      <c r="H1455" t="s">
        <v>15930</v>
      </c>
      <c r="I1455" t="e">
        <v>#N/A</v>
      </c>
      <c r="J1455" t="e">
        <v>#N/A</v>
      </c>
      <c r="K1455" t="e">
        <v>#N/A</v>
      </c>
      <c r="L1455" t="e">
        <v>#N/A</v>
      </c>
      <c r="M1455" t="e">
        <v>#N/A</v>
      </c>
      <c r="N1455" t="e">
        <v>#N/A</v>
      </c>
    </row>
    <row r="1456" spans="1:14">
      <c r="A1456" t="s">
        <v>3704</v>
      </c>
      <c r="B1456" t="e">
        <v>#N/A</v>
      </c>
      <c r="C1456" s="2">
        <v>3500000</v>
      </c>
      <c r="D1456" s="2">
        <v>0</v>
      </c>
      <c r="E1456" s="2">
        <v>0</v>
      </c>
      <c r="F1456">
        <v>11</v>
      </c>
      <c r="G1456">
        <v>7</v>
      </c>
      <c r="H1456" t="s">
        <v>15930</v>
      </c>
      <c r="I1456" t="e">
        <v>#N/A</v>
      </c>
      <c r="J1456" t="e">
        <v>#N/A</v>
      </c>
      <c r="K1456" t="e">
        <v>#N/A</v>
      </c>
      <c r="L1456" t="e">
        <v>#N/A</v>
      </c>
      <c r="M1456" t="e">
        <v>#N/A</v>
      </c>
      <c r="N1456" t="e">
        <v>#N/A</v>
      </c>
    </row>
    <row r="1457" spans="1:14">
      <c r="A1457" t="s">
        <v>4068</v>
      </c>
      <c r="B1457" t="e">
        <v>#N/A</v>
      </c>
      <c r="C1457" s="2">
        <v>1500000</v>
      </c>
      <c r="D1457" s="2">
        <v>0</v>
      </c>
      <c r="E1457" s="2">
        <v>0</v>
      </c>
      <c r="F1457">
        <v>3</v>
      </c>
      <c r="G1457">
        <v>17</v>
      </c>
      <c r="H1457" t="s">
        <v>15930</v>
      </c>
      <c r="I1457" t="e">
        <v>#N/A</v>
      </c>
      <c r="J1457" t="e">
        <v>#N/A</v>
      </c>
      <c r="K1457" t="e">
        <v>#N/A</v>
      </c>
      <c r="L1457" t="e">
        <v>#N/A</v>
      </c>
      <c r="M1457" t="e">
        <v>#N/A</v>
      </c>
      <c r="N1457" t="e">
        <v>#N/A</v>
      </c>
    </row>
    <row r="1458" spans="1:14">
      <c r="A1458" t="s">
        <v>4219</v>
      </c>
      <c r="B1458" t="e">
        <v>#N/A</v>
      </c>
      <c r="C1458" s="2">
        <v>1000000</v>
      </c>
      <c r="D1458" s="2">
        <v>0</v>
      </c>
      <c r="E1458" s="2">
        <v>0</v>
      </c>
      <c r="F1458">
        <v>9</v>
      </c>
      <c r="G1458">
        <v>15</v>
      </c>
      <c r="H1458" t="s">
        <v>15930</v>
      </c>
      <c r="I1458" t="e">
        <v>#N/A</v>
      </c>
      <c r="J1458" t="e">
        <v>#N/A</v>
      </c>
      <c r="K1458" t="e">
        <v>#N/A</v>
      </c>
      <c r="L1458" t="e">
        <v>#N/A</v>
      </c>
      <c r="M1458" t="e">
        <v>#N/A</v>
      </c>
      <c r="N1458" t="e">
        <v>#N/A</v>
      </c>
    </row>
    <row r="1459" spans="1:14">
      <c r="A1459" t="s">
        <v>4259</v>
      </c>
      <c r="B1459" t="e">
        <v>#N/A</v>
      </c>
      <c r="C1459" s="2">
        <v>775000</v>
      </c>
      <c r="D1459" s="2">
        <v>0</v>
      </c>
      <c r="E1459" s="2">
        <v>0</v>
      </c>
      <c r="F1459">
        <v>9</v>
      </c>
      <c r="G1459">
        <v>8</v>
      </c>
      <c r="H1459" t="s">
        <v>15930</v>
      </c>
      <c r="I1459" t="e">
        <v>#N/A</v>
      </c>
      <c r="J1459" t="e">
        <v>#N/A</v>
      </c>
      <c r="K1459" t="e">
        <v>#N/A</v>
      </c>
      <c r="L1459" t="e">
        <v>#N/A</v>
      </c>
      <c r="M1459" t="e">
        <v>#N/A</v>
      </c>
      <c r="N1459" t="e">
        <v>#N/A</v>
      </c>
    </row>
    <row r="1460" spans="1:14">
      <c r="A1460" t="s">
        <v>4481</v>
      </c>
      <c r="B1460" t="e">
        <v>#N/A</v>
      </c>
      <c r="C1460" s="2">
        <v>120000</v>
      </c>
      <c r="D1460" s="2">
        <v>0</v>
      </c>
      <c r="E1460" s="2">
        <v>0</v>
      </c>
      <c r="F1460">
        <v>6</v>
      </c>
      <c r="G1460">
        <v>30</v>
      </c>
      <c r="H1460" t="s">
        <v>15930</v>
      </c>
      <c r="I1460" t="e">
        <v>#N/A</v>
      </c>
      <c r="J1460" t="e">
        <v>#N/A</v>
      </c>
      <c r="K1460" t="e">
        <v>#N/A</v>
      </c>
      <c r="L1460" t="e">
        <v>#N/A</v>
      </c>
      <c r="M1460" t="e">
        <v>#N/A</v>
      </c>
      <c r="N1460" t="e">
        <v>#N/A</v>
      </c>
    </row>
    <row r="1461" spans="1:14">
      <c r="A1461" t="s">
        <v>1</v>
      </c>
      <c r="B1461" t="s">
        <v>4607</v>
      </c>
      <c r="C1461" s="2">
        <v>300000000</v>
      </c>
      <c r="D1461" s="2">
        <v>309420425</v>
      </c>
      <c r="E1461" s="2">
        <v>960996492</v>
      </c>
      <c r="F1461">
        <v>5</v>
      </c>
      <c r="G1461">
        <v>24</v>
      </c>
      <c r="H1461" t="s">
        <v>15931</v>
      </c>
      <c r="I1461" t="s">
        <v>4600</v>
      </c>
      <c r="J1461" t="s">
        <v>5050</v>
      </c>
      <c r="K1461" t="s">
        <v>4630</v>
      </c>
      <c r="L1461" t="s">
        <v>4819</v>
      </c>
      <c r="M1461" t="s">
        <v>6703</v>
      </c>
      <c r="N1461" t="s">
        <v>6704</v>
      </c>
    </row>
    <row r="1462" spans="1:14">
      <c r="A1462" t="s">
        <v>96</v>
      </c>
      <c r="B1462" t="s">
        <v>4628</v>
      </c>
      <c r="C1462" s="2">
        <v>150000000</v>
      </c>
      <c r="D1462" s="2">
        <v>292004738</v>
      </c>
      <c r="E1462" s="2">
        <v>942943935</v>
      </c>
      <c r="F1462">
        <v>7</v>
      </c>
      <c r="G1462">
        <v>11</v>
      </c>
      <c r="H1462" t="s">
        <v>15931</v>
      </c>
      <c r="I1462" t="s">
        <v>4600</v>
      </c>
      <c r="J1462" t="s">
        <v>4696</v>
      </c>
      <c r="K1462" t="s">
        <v>4655</v>
      </c>
      <c r="L1462" t="s">
        <v>5757</v>
      </c>
      <c r="M1462" t="s">
        <v>6706</v>
      </c>
      <c r="N1462" t="s">
        <v>6707</v>
      </c>
    </row>
    <row r="1463" spans="1:14">
      <c r="A1463" t="s">
        <v>6</v>
      </c>
      <c r="B1463" t="s">
        <v>4695</v>
      </c>
      <c r="C1463" s="2">
        <v>258000000</v>
      </c>
      <c r="D1463" s="2">
        <v>336530303</v>
      </c>
      <c r="E1463" s="2">
        <v>890875303</v>
      </c>
      <c r="F1463">
        <v>5</v>
      </c>
      <c r="G1463">
        <v>4</v>
      </c>
      <c r="H1463" t="s">
        <v>15931</v>
      </c>
      <c r="I1463" t="s">
        <v>4600</v>
      </c>
      <c r="J1463" t="s">
        <v>6693</v>
      </c>
      <c r="K1463" t="s">
        <v>5045</v>
      </c>
      <c r="L1463" t="s">
        <v>4656</v>
      </c>
      <c r="M1463" t="s">
        <v>6694</v>
      </c>
      <c r="N1463" t="s">
        <v>6695</v>
      </c>
    </row>
    <row r="1464" spans="1:14">
      <c r="A1464" t="s">
        <v>83</v>
      </c>
      <c r="B1464" t="s">
        <v>5071</v>
      </c>
      <c r="C1464" s="2">
        <v>160000000</v>
      </c>
      <c r="D1464" s="2">
        <v>322719944</v>
      </c>
      <c r="E1464" s="2">
        <v>807330936</v>
      </c>
      <c r="F1464">
        <v>5</v>
      </c>
      <c r="G1464">
        <v>17</v>
      </c>
      <c r="H1464" t="s">
        <v>15931</v>
      </c>
      <c r="I1464" t="s">
        <v>4614</v>
      </c>
      <c r="J1464" t="s">
        <v>5062</v>
      </c>
      <c r="K1464" t="s">
        <v>4616</v>
      </c>
      <c r="L1464" t="s">
        <v>6697</v>
      </c>
      <c r="M1464" t="s">
        <v>6698</v>
      </c>
      <c r="N1464" t="s">
        <v>5769</v>
      </c>
    </row>
    <row r="1465" spans="1:14">
      <c r="A1465" t="s">
        <v>94</v>
      </c>
      <c r="B1465" t="s">
        <v>5071</v>
      </c>
      <c r="C1465" s="2">
        <v>151000000</v>
      </c>
      <c r="D1465" s="2">
        <v>319246193</v>
      </c>
      <c r="E1465" s="2">
        <v>708272592</v>
      </c>
      <c r="F1465">
        <v>7</v>
      </c>
      <c r="G1465">
        <v>2</v>
      </c>
      <c r="H1465" t="s">
        <v>15931</v>
      </c>
      <c r="I1465" t="s">
        <v>4600</v>
      </c>
      <c r="J1465" t="s">
        <v>6700</v>
      </c>
      <c r="K1465" t="s">
        <v>4609</v>
      </c>
      <c r="L1465" t="s">
        <v>5415</v>
      </c>
      <c r="M1465" t="s">
        <v>6701</v>
      </c>
      <c r="N1465" t="s">
        <v>6079</v>
      </c>
    </row>
    <row r="1466" spans="1:14">
      <c r="A1466" t="s">
        <v>102</v>
      </c>
      <c r="B1466" t="s">
        <v>4607</v>
      </c>
      <c r="C1466" s="2">
        <v>150000000</v>
      </c>
      <c r="D1466" s="2">
        <v>206445654</v>
      </c>
      <c r="E1466" s="2">
        <v>626549695</v>
      </c>
      <c r="F1466">
        <v>6</v>
      </c>
      <c r="G1466">
        <v>29</v>
      </c>
      <c r="H1466" t="s">
        <v>15931</v>
      </c>
      <c r="I1466" t="s">
        <v>4636</v>
      </c>
      <c r="J1466" t="s">
        <v>4707</v>
      </c>
      <c r="K1466" t="s">
        <v>4623</v>
      </c>
      <c r="L1466" t="s">
        <v>6724</v>
      </c>
      <c r="M1466" t="s">
        <v>6725</v>
      </c>
      <c r="N1466" t="s">
        <v>6726</v>
      </c>
    </row>
    <row r="1467" spans="1:14">
      <c r="A1467" t="s">
        <v>99</v>
      </c>
      <c r="B1467" t="s">
        <v>4628</v>
      </c>
      <c r="C1467" s="2">
        <v>150000000</v>
      </c>
      <c r="D1467" s="2">
        <v>256393010</v>
      </c>
      <c r="E1467" s="2">
        <v>585532684</v>
      </c>
      <c r="F1467">
        <v>12</v>
      </c>
      <c r="G1467">
        <v>14</v>
      </c>
      <c r="H1467" t="s">
        <v>15931</v>
      </c>
      <c r="I1467" t="s">
        <v>4600</v>
      </c>
      <c r="J1467" t="s">
        <v>4713</v>
      </c>
      <c r="K1467" t="s">
        <v>5551</v>
      </c>
      <c r="L1467" t="s">
        <v>4603</v>
      </c>
      <c r="M1467" t="s">
        <v>6710</v>
      </c>
      <c r="N1467" t="s">
        <v>6711</v>
      </c>
    </row>
    <row r="1468" spans="1:14">
      <c r="A1468" t="s">
        <v>525</v>
      </c>
      <c r="B1468" t="s">
        <v>4677</v>
      </c>
      <c r="C1468" s="2">
        <v>72500000</v>
      </c>
      <c r="D1468" s="2">
        <v>183135014</v>
      </c>
      <c r="E1468" s="2">
        <v>527071022</v>
      </c>
      <c r="F1468">
        <v>7</v>
      </c>
      <c r="G1468">
        <v>27</v>
      </c>
      <c r="H1468" t="s">
        <v>15931</v>
      </c>
      <c r="I1468" t="s">
        <v>4600</v>
      </c>
      <c r="J1468" t="s">
        <v>5367</v>
      </c>
      <c r="K1468" t="s">
        <v>4616</v>
      </c>
      <c r="L1468" t="s">
        <v>6728</v>
      </c>
      <c r="M1468" t="s">
        <v>6729</v>
      </c>
      <c r="N1468" t="s">
        <v>6730</v>
      </c>
    </row>
    <row r="1469" spans="1:14">
      <c r="A1469">
        <v>300</v>
      </c>
      <c r="B1469" t="s">
        <v>4628</v>
      </c>
      <c r="C1469" s="2">
        <v>60000000</v>
      </c>
      <c r="D1469" s="2">
        <v>210614939</v>
      </c>
      <c r="E1469" s="2">
        <v>454161935</v>
      </c>
      <c r="F1469">
        <v>3</v>
      </c>
      <c r="G1469">
        <v>9</v>
      </c>
      <c r="H1469" t="s">
        <v>15931</v>
      </c>
      <c r="I1469" t="s">
        <v>4829</v>
      </c>
      <c r="J1469" t="s">
        <v>5902</v>
      </c>
      <c r="K1469" t="s">
        <v>5030</v>
      </c>
      <c r="L1469" t="s">
        <v>4829</v>
      </c>
      <c r="M1469" t="s">
        <v>4829</v>
      </c>
      <c r="N1469" t="s">
        <v>6723</v>
      </c>
    </row>
    <row r="1470" spans="1:14">
      <c r="A1470" t="s">
        <v>161</v>
      </c>
      <c r="B1470" t="s">
        <v>4621</v>
      </c>
      <c r="C1470" s="2">
        <v>130000000</v>
      </c>
      <c r="D1470" s="2">
        <v>227471070</v>
      </c>
      <c r="E1470" s="2">
        <v>442161562</v>
      </c>
      <c r="F1470">
        <v>8</v>
      </c>
      <c r="G1470">
        <v>3</v>
      </c>
      <c r="H1470" t="s">
        <v>15931</v>
      </c>
      <c r="I1470" t="s">
        <v>4600</v>
      </c>
      <c r="J1470" t="s">
        <v>4744</v>
      </c>
      <c r="K1470" t="s">
        <v>4649</v>
      </c>
      <c r="L1470" t="s">
        <v>4775</v>
      </c>
      <c r="M1470" t="s">
        <v>6713</v>
      </c>
      <c r="N1470" t="s">
        <v>6714</v>
      </c>
    </row>
    <row r="1471" spans="1:14">
      <c r="A1471" t="s">
        <v>223</v>
      </c>
      <c r="B1471" t="s">
        <v>4677</v>
      </c>
      <c r="C1471" s="2">
        <v>110000000</v>
      </c>
      <c r="D1471" s="2">
        <v>134529403</v>
      </c>
      <c r="E1471" s="2">
        <v>382288147</v>
      </c>
      <c r="F1471">
        <v>6</v>
      </c>
      <c r="G1471">
        <v>27</v>
      </c>
      <c r="H1471" t="s">
        <v>15931</v>
      </c>
      <c r="I1471" t="s">
        <v>4600</v>
      </c>
      <c r="J1471" t="s">
        <v>4800</v>
      </c>
      <c r="K1471" t="s">
        <v>5185</v>
      </c>
      <c r="L1471" t="s">
        <v>6744</v>
      </c>
      <c r="M1471" t="s">
        <v>6745</v>
      </c>
      <c r="N1471" t="s">
        <v>6746</v>
      </c>
    </row>
    <row r="1472" spans="1:14">
      <c r="A1472" t="s">
        <v>26</v>
      </c>
      <c r="B1472" t="s">
        <v>6635</v>
      </c>
      <c r="C1472" s="2">
        <v>205000000</v>
      </c>
      <c r="D1472" s="2">
        <v>70107728</v>
      </c>
      <c r="E1472" s="2">
        <v>367262558</v>
      </c>
      <c r="F1472">
        <v>12</v>
      </c>
      <c r="G1472">
        <v>1</v>
      </c>
      <c r="H1472" t="s">
        <v>15931</v>
      </c>
      <c r="I1472" t="s">
        <v>4600</v>
      </c>
      <c r="J1472" t="s">
        <v>5013</v>
      </c>
      <c r="K1472" t="s">
        <v>4655</v>
      </c>
      <c r="L1472" t="s">
        <v>6083</v>
      </c>
      <c r="M1472" t="s">
        <v>6811</v>
      </c>
      <c r="N1472" t="s">
        <v>6812</v>
      </c>
    </row>
    <row r="1473" spans="1:14">
      <c r="A1473" t="s">
        <v>774</v>
      </c>
      <c r="B1473" t="s">
        <v>4677</v>
      </c>
      <c r="C1473" s="2">
        <v>55000000</v>
      </c>
      <c r="D1473" s="2">
        <v>217326974</v>
      </c>
      <c r="E1473" s="2">
        <v>360578644</v>
      </c>
      <c r="F1473">
        <v>12</v>
      </c>
      <c r="G1473">
        <v>14</v>
      </c>
      <c r="H1473" t="s">
        <v>15931</v>
      </c>
      <c r="I1473" t="s">
        <v>4614</v>
      </c>
      <c r="J1473" t="s">
        <v>4779</v>
      </c>
      <c r="K1473" t="s">
        <v>4623</v>
      </c>
      <c r="L1473" t="s">
        <v>5490</v>
      </c>
      <c r="M1473" t="s">
        <v>6720</v>
      </c>
      <c r="N1473" t="s">
        <v>6721</v>
      </c>
    </row>
    <row r="1474" spans="1:14">
      <c r="A1474" t="s">
        <v>363</v>
      </c>
      <c r="B1474" t="s">
        <v>4607</v>
      </c>
      <c r="C1474" s="2">
        <v>85000000</v>
      </c>
      <c r="D1474" s="2">
        <v>127706877</v>
      </c>
      <c r="E1474" s="2">
        <v>340384141</v>
      </c>
      <c r="F1474">
        <v>11</v>
      </c>
      <c r="G1474">
        <v>21</v>
      </c>
      <c r="H1474" t="s">
        <v>15931</v>
      </c>
      <c r="I1474" t="s">
        <v>4614</v>
      </c>
      <c r="J1474" t="s">
        <v>4788</v>
      </c>
      <c r="K1474" t="s">
        <v>5199</v>
      </c>
      <c r="L1474" t="s">
        <v>6753</v>
      </c>
      <c r="M1474" t="s">
        <v>6754</v>
      </c>
      <c r="N1474" t="s">
        <v>6755</v>
      </c>
    </row>
    <row r="1475" spans="1:14">
      <c r="A1475" t="s">
        <v>366</v>
      </c>
      <c r="B1475" t="s">
        <v>4628</v>
      </c>
      <c r="C1475" s="2">
        <v>85000000</v>
      </c>
      <c r="D1475" s="2">
        <v>117144465</v>
      </c>
      <c r="E1475" s="2">
        <v>311744465</v>
      </c>
      <c r="F1475">
        <v>6</v>
      </c>
      <c r="G1475">
        <v>8</v>
      </c>
      <c r="H1475" t="s">
        <v>15931</v>
      </c>
      <c r="I1475" t="s">
        <v>4600</v>
      </c>
      <c r="J1475" t="s">
        <v>5125</v>
      </c>
      <c r="K1475" t="s">
        <v>4936</v>
      </c>
      <c r="L1475" t="s">
        <v>5150</v>
      </c>
      <c r="M1475" t="s">
        <v>6765</v>
      </c>
      <c r="N1475" t="s">
        <v>6766</v>
      </c>
    </row>
    <row r="1476" spans="1:14">
      <c r="A1476" t="s">
        <v>197</v>
      </c>
      <c r="B1476" t="s">
        <v>4677</v>
      </c>
      <c r="C1476" s="2">
        <v>120000000</v>
      </c>
      <c r="D1476" s="2">
        <v>131921738</v>
      </c>
      <c r="E1476" s="2">
        <v>288215319</v>
      </c>
      <c r="F1476">
        <v>6</v>
      </c>
      <c r="G1476">
        <v>15</v>
      </c>
      <c r="H1476" t="s">
        <v>15931</v>
      </c>
      <c r="I1476" t="s">
        <v>4829</v>
      </c>
      <c r="J1476" t="s">
        <v>4829</v>
      </c>
      <c r="K1476" t="s">
        <v>4560</v>
      </c>
      <c r="L1476" t="s">
        <v>4829</v>
      </c>
      <c r="M1476" t="s">
        <v>6748</v>
      </c>
      <c r="N1476" t="s">
        <v>6749</v>
      </c>
    </row>
    <row r="1477" spans="1:14">
      <c r="A1477" t="s">
        <v>115</v>
      </c>
      <c r="B1477" t="s">
        <v>5071</v>
      </c>
      <c r="C1477" s="2">
        <v>150000000</v>
      </c>
      <c r="D1477" s="2">
        <v>126631277</v>
      </c>
      <c r="E1477" s="2">
        <v>287594577</v>
      </c>
      <c r="F1477">
        <v>11</v>
      </c>
      <c r="G1477">
        <v>2</v>
      </c>
      <c r="H1477" t="s">
        <v>15931</v>
      </c>
      <c r="I1477" t="s">
        <v>4635</v>
      </c>
      <c r="J1477">
        <v>0</v>
      </c>
      <c r="K1477">
        <v>0</v>
      </c>
      <c r="L1477">
        <v>0</v>
      </c>
      <c r="M1477">
        <v>0</v>
      </c>
      <c r="N1477">
        <v>0</v>
      </c>
    </row>
    <row r="1478" spans="1:14">
      <c r="A1478" t="s">
        <v>263</v>
      </c>
      <c r="B1478" t="s">
        <v>4621</v>
      </c>
      <c r="C1478" s="2">
        <v>100000000</v>
      </c>
      <c r="D1478" s="2">
        <v>130164645</v>
      </c>
      <c r="E1478" s="2">
        <v>267985456</v>
      </c>
      <c r="F1478">
        <v>11</v>
      </c>
      <c r="G1478">
        <v>2</v>
      </c>
      <c r="H1478" t="s">
        <v>15931</v>
      </c>
      <c r="I1478" t="s">
        <v>4682</v>
      </c>
      <c r="J1478" t="s">
        <v>5164</v>
      </c>
      <c r="K1478" t="s">
        <v>5679</v>
      </c>
      <c r="L1478" t="s">
        <v>5131</v>
      </c>
      <c r="M1478" t="s">
        <v>6750</v>
      </c>
      <c r="N1478" t="s">
        <v>6751</v>
      </c>
    </row>
    <row r="1479" spans="1:14">
      <c r="A1479" t="s">
        <v>57</v>
      </c>
      <c r="B1479" t="s">
        <v>6635</v>
      </c>
      <c r="C1479" s="2">
        <v>180000000</v>
      </c>
      <c r="D1479" s="2">
        <v>140125968</v>
      </c>
      <c r="E1479" s="2">
        <v>256585882</v>
      </c>
      <c r="F1479">
        <v>8</v>
      </c>
      <c r="G1479">
        <v>10</v>
      </c>
      <c r="H1479" t="s">
        <v>15931</v>
      </c>
      <c r="I1479" t="s">
        <v>4600</v>
      </c>
      <c r="J1479" t="s">
        <v>4812</v>
      </c>
      <c r="K1479" t="s">
        <v>4684</v>
      </c>
      <c r="L1479" t="s">
        <v>5547</v>
      </c>
      <c r="M1479" t="s">
        <v>6741</v>
      </c>
      <c r="N1479" t="s">
        <v>6742</v>
      </c>
    </row>
    <row r="1480" spans="1:14">
      <c r="A1480" t="s">
        <v>1806</v>
      </c>
      <c r="B1480" t="s">
        <v>4621</v>
      </c>
      <c r="C1480" s="2">
        <v>25000000</v>
      </c>
      <c r="D1480" s="2">
        <v>33302167</v>
      </c>
      <c r="E1480" s="2">
        <v>234981342</v>
      </c>
      <c r="F1480">
        <v>8</v>
      </c>
      <c r="G1480">
        <v>24</v>
      </c>
      <c r="H1480" t="s">
        <v>15931</v>
      </c>
      <c r="I1480" t="s">
        <v>4614</v>
      </c>
      <c r="J1480" t="s">
        <v>5460</v>
      </c>
      <c r="K1480" t="s">
        <v>5296</v>
      </c>
      <c r="L1480" t="s">
        <v>6939</v>
      </c>
      <c r="M1480" t="s">
        <v>6940</v>
      </c>
      <c r="N1480" t="s">
        <v>6941</v>
      </c>
    </row>
    <row r="1481" spans="1:14">
      <c r="A1481" t="s">
        <v>3213</v>
      </c>
      <c r="B1481" t="s">
        <v>4908</v>
      </c>
      <c r="C1481" s="2">
        <v>7000000</v>
      </c>
      <c r="D1481" s="2">
        <v>143495265</v>
      </c>
      <c r="E1481" s="2">
        <v>231450102</v>
      </c>
      <c r="F1481">
        <v>12</v>
      </c>
      <c r="G1481">
        <v>5</v>
      </c>
      <c r="H1481" t="s">
        <v>15931</v>
      </c>
      <c r="I1481" t="s">
        <v>4600</v>
      </c>
      <c r="J1481" t="s">
        <v>4984</v>
      </c>
      <c r="K1481" t="s">
        <v>5126</v>
      </c>
      <c r="L1481" t="s">
        <v>6190</v>
      </c>
      <c r="M1481" t="s">
        <v>6738</v>
      </c>
      <c r="N1481" t="s">
        <v>6739</v>
      </c>
    </row>
    <row r="1482" spans="1:14">
      <c r="A1482" t="s">
        <v>199</v>
      </c>
      <c r="B1482" t="s">
        <v>4695</v>
      </c>
      <c r="C1482" s="2">
        <v>120000000</v>
      </c>
      <c r="D1482" s="2">
        <v>115802596</v>
      </c>
      <c r="E1482" s="2">
        <v>229545589</v>
      </c>
      <c r="F1482">
        <v>2</v>
      </c>
      <c r="G1482">
        <v>16</v>
      </c>
      <c r="H1482" t="s">
        <v>15931</v>
      </c>
      <c r="I1482" t="s">
        <v>4600</v>
      </c>
      <c r="J1482" t="s">
        <v>4872</v>
      </c>
      <c r="K1482" t="s">
        <v>5341</v>
      </c>
      <c r="L1482" t="s">
        <v>6038</v>
      </c>
      <c r="M1482" t="s">
        <v>6768</v>
      </c>
      <c r="N1482" t="s">
        <v>6769</v>
      </c>
    </row>
    <row r="1483" spans="1:14">
      <c r="A1483" t="s">
        <v>1678</v>
      </c>
      <c r="B1483" t="s">
        <v>4621</v>
      </c>
      <c r="C1483" s="2">
        <v>27500000</v>
      </c>
      <c r="D1483" s="2">
        <v>148761765</v>
      </c>
      <c r="E1483" s="2">
        <v>219265952</v>
      </c>
      <c r="F1483">
        <v>6</v>
      </c>
      <c r="G1483">
        <v>1</v>
      </c>
      <c r="H1483" t="s">
        <v>15931</v>
      </c>
      <c r="I1483" t="s">
        <v>4682</v>
      </c>
      <c r="J1483" t="s">
        <v>5431</v>
      </c>
      <c r="K1483" t="s">
        <v>5126</v>
      </c>
      <c r="L1483" t="s">
        <v>5214</v>
      </c>
      <c r="M1483" t="s">
        <v>5214</v>
      </c>
      <c r="N1483" t="s">
        <v>6736</v>
      </c>
    </row>
    <row r="1484" spans="1:14">
      <c r="A1484" t="s">
        <v>492</v>
      </c>
      <c r="B1484" t="e">
        <v>#N/A</v>
      </c>
      <c r="C1484" s="2">
        <v>75000000</v>
      </c>
      <c r="D1484" s="2">
        <v>118871849</v>
      </c>
      <c r="E1484" s="2">
        <v>202871849</v>
      </c>
      <c r="F1484">
        <v>7</v>
      </c>
      <c r="G1484">
        <v>20</v>
      </c>
      <c r="H1484" t="s">
        <v>15931</v>
      </c>
      <c r="I1484" t="e">
        <v>#N/A</v>
      </c>
      <c r="J1484" t="e">
        <v>#N/A</v>
      </c>
      <c r="K1484" t="e">
        <v>#N/A</v>
      </c>
      <c r="L1484" t="e">
        <v>#N/A</v>
      </c>
      <c r="M1484" t="e">
        <v>#N/A</v>
      </c>
      <c r="N1484" t="e">
        <v>#N/A</v>
      </c>
    </row>
    <row r="1485" spans="1:14">
      <c r="A1485" t="s">
        <v>119</v>
      </c>
      <c r="B1485" t="s">
        <v>4660</v>
      </c>
      <c r="C1485" s="2">
        <v>150000000</v>
      </c>
      <c r="D1485" s="2">
        <v>82195215</v>
      </c>
      <c r="E1485" s="2">
        <v>194995215</v>
      </c>
      <c r="F1485">
        <v>11</v>
      </c>
      <c r="G1485">
        <v>16</v>
      </c>
      <c r="H1485" t="s">
        <v>15931</v>
      </c>
      <c r="I1485" t="s">
        <v>4600</v>
      </c>
      <c r="J1485" t="s">
        <v>4744</v>
      </c>
      <c r="K1485" t="s">
        <v>5455</v>
      </c>
      <c r="L1485" t="s">
        <v>5170</v>
      </c>
      <c r="M1485" t="s">
        <v>6793</v>
      </c>
      <c r="N1485" t="s">
        <v>6794</v>
      </c>
    </row>
    <row r="1486" spans="1:14">
      <c r="A1486" t="s">
        <v>365</v>
      </c>
      <c r="B1486" t="s">
        <v>4621</v>
      </c>
      <c r="C1486" s="2">
        <v>85000000</v>
      </c>
      <c r="D1486" s="2">
        <v>119725280</v>
      </c>
      <c r="E1486" s="2">
        <v>185708462</v>
      </c>
      <c r="F1486">
        <v>7</v>
      </c>
      <c r="G1486">
        <v>20</v>
      </c>
      <c r="H1486" t="s">
        <v>15931</v>
      </c>
      <c r="I1486" t="s">
        <v>4829</v>
      </c>
      <c r="J1486" t="s">
        <v>5902</v>
      </c>
      <c r="K1486" t="s">
        <v>5030</v>
      </c>
      <c r="L1486" t="s">
        <v>4829</v>
      </c>
      <c r="M1486" t="s">
        <v>4829</v>
      </c>
      <c r="N1486" t="s">
        <v>6760</v>
      </c>
    </row>
    <row r="1487" spans="1:14">
      <c r="A1487" t="s">
        <v>1009</v>
      </c>
      <c r="B1487" t="s">
        <v>4628</v>
      </c>
      <c r="C1487" s="2">
        <v>45000000</v>
      </c>
      <c r="D1487" s="2">
        <v>93466502</v>
      </c>
      <c r="E1487" s="2">
        <v>174810815</v>
      </c>
      <c r="F1487">
        <v>12</v>
      </c>
      <c r="G1487">
        <v>25</v>
      </c>
      <c r="H1487" t="s">
        <v>15931</v>
      </c>
      <c r="I1487" t="s">
        <v>4600</v>
      </c>
      <c r="J1487" t="s">
        <v>5159</v>
      </c>
      <c r="K1487" t="s">
        <v>4898</v>
      </c>
      <c r="L1487" t="s">
        <v>6785</v>
      </c>
      <c r="M1487" t="s">
        <v>6786</v>
      </c>
      <c r="N1487" t="s">
        <v>6787</v>
      </c>
    </row>
    <row r="1488" spans="1:14">
      <c r="A1488" t="s">
        <v>65</v>
      </c>
      <c r="B1488" t="s">
        <v>4621</v>
      </c>
      <c r="C1488" s="2">
        <v>175000000</v>
      </c>
      <c r="D1488" s="2">
        <v>100289690</v>
      </c>
      <c r="E1488" s="2">
        <v>174131329</v>
      </c>
      <c r="F1488">
        <v>6</v>
      </c>
      <c r="G1488">
        <v>22</v>
      </c>
      <c r="H1488" t="s">
        <v>15931</v>
      </c>
      <c r="I1488" t="s">
        <v>4614</v>
      </c>
      <c r="J1488" t="s">
        <v>4984</v>
      </c>
      <c r="K1488" t="s">
        <v>5199</v>
      </c>
      <c r="L1488" t="s">
        <v>6771</v>
      </c>
      <c r="M1488" t="s">
        <v>6772</v>
      </c>
      <c r="N1488" t="s">
        <v>6773</v>
      </c>
    </row>
    <row r="1489" spans="1:14">
      <c r="A1489" t="s">
        <v>2316</v>
      </c>
      <c r="B1489" t="s">
        <v>4695</v>
      </c>
      <c r="C1489" s="2">
        <v>17500000</v>
      </c>
      <c r="D1489" s="2">
        <v>121463226</v>
      </c>
      <c r="E1489" s="2">
        <v>169955142</v>
      </c>
      <c r="F1489">
        <v>8</v>
      </c>
      <c r="G1489">
        <v>17</v>
      </c>
      <c r="H1489" t="s">
        <v>15931</v>
      </c>
      <c r="I1489" t="s">
        <v>4682</v>
      </c>
      <c r="J1489" t="s">
        <v>5013</v>
      </c>
      <c r="K1489" t="s">
        <v>4690</v>
      </c>
      <c r="L1489" t="s">
        <v>5674</v>
      </c>
      <c r="M1489" t="s">
        <v>6757</v>
      </c>
      <c r="N1489" t="s">
        <v>6758</v>
      </c>
    </row>
    <row r="1490" spans="1:14">
      <c r="A1490" t="s">
        <v>1768</v>
      </c>
      <c r="B1490" t="s">
        <v>6069</v>
      </c>
      <c r="C1490" s="2">
        <v>25000000</v>
      </c>
      <c r="D1490" s="2">
        <v>74273505</v>
      </c>
      <c r="E1490" s="2">
        <v>164051250</v>
      </c>
      <c r="F1490">
        <v>11</v>
      </c>
      <c r="G1490">
        <v>9</v>
      </c>
      <c r="H1490" t="s">
        <v>15931</v>
      </c>
      <c r="I1490" t="s">
        <v>4682</v>
      </c>
      <c r="J1490" t="s">
        <v>5125</v>
      </c>
      <c r="K1490" t="s">
        <v>4893</v>
      </c>
      <c r="L1490" t="s">
        <v>5786</v>
      </c>
      <c r="M1490" t="s">
        <v>6803</v>
      </c>
      <c r="N1490" t="s">
        <v>6804</v>
      </c>
    </row>
    <row r="1491" spans="1:14">
      <c r="A1491" t="s">
        <v>1527</v>
      </c>
      <c r="B1491" t="e">
        <v>#N/A</v>
      </c>
      <c r="C1491" s="2">
        <v>30000000</v>
      </c>
      <c r="D1491" s="2">
        <v>53695808</v>
      </c>
      <c r="E1491" s="2">
        <v>155769678</v>
      </c>
      <c r="F1491">
        <v>12</v>
      </c>
      <c r="G1491">
        <v>21</v>
      </c>
      <c r="H1491" t="s">
        <v>15931</v>
      </c>
      <c r="I1491" t="e">
        <v>#N/A</v>
      </c>
      <c r="J1491" t="e">
        <v>#N/A</v>
      </c>
      <c r="K1491" t="e">
        <v>#N/A</v>
      </c>
      <c r="L1491" t="e">
        <v>#N/A</v>
      </c>
      <c r="M1491" t="e">
        <v>#N/A</v>
      </c>
      <c r="N1491" t="e">
        <v>#N/A</v>
      </c>
    </row>
    <row r="1492" spans="1:14">
      <c r="A1492" t="s">
        <v>1949</v>
      </c>
      <c r="B1492" t="s">
        <v>4607</v>
      </c>
      <c r="C1492" s="2">
        <v>22000000</v>
      </c>
      <c r="D1492" s="2">
        <v>90648202</v>
      </c>
      <c r="E1492" s="2">
        <v>146590987</v>
      </c>
      <c r="F1492">
        <v>9</v>
      </c>
      <c r="G1492">
        <v>22</v>
      </c>
      <c r="H1492" t="s">
        <v>15931</v>
      </c>
      <c r="I1492" t="s">
        <v>4614</v>
      </c>
      <c r="J1492" t="s">
        <v>4689</v>
      </c>
      <c r="K1492" t="s">
        <v>6789</v>
      </c>
      <c r="L1492" t="s">
        <v>5200</v>
      </c>
      <c r="M1492" t="s">
        <v>6790</v>
      </c>
      <c r="N1492" t="s">
        <v>6791</v>
      </c>
    </row>
    <row r="1493" spans="1:14">
      <c r="A1493" t="s">
        <v>1031</v>
      </c>
      <c r="B1493" t="s">
        <v>4977</v>
      </c>
      <c r="C1493" s="2">
        <v>45000000</v>
      </c>
      <c r="D1493" s="2">
        <v>50648679</v>
      </c>
      <c r="E1493" s="2">
        <v>146162920</v>
      </c>
      <c r="F1493">
        <v>9</v>
      </c>
      <c r="G1493">
        <v>21</v>
      </c>
      <c r="H1493" t="s">
        <v>15931</v>
      </c>
      <c r="I1493" t="s">
        <v>4682</v>
      </c>
      <c r="J1493" t="s">
        <v>4935</v>
      </c>
      <c r="K1493" t="s">
        <v>5323</v>
      </c>
      <c r="L1493" t="s">
        <v>6850</v>
      </c>
      <c r="M1493" t="s">
        <v>5324</v>
      </c>
      <c r="N1493" t="s">
        <v>6851</v>
      </c>
    </row>
    <row r="1494" spans="1:14">
      <c r="A1494" t="s">
        <v>660</v>
      </c>
      <c r="B1494" t="s">
        <v>5071</v>
      </c>
      <c r="C1494" s="2">
        <v>61000000</v>
      </c>
      <c r="D1494" s="2">
        <v>118594548</v>
      </c>
      <c r="E1494" s="2">
        <v>145594548</v>
      </c>
      <c r="F1494">
        <v>3</v>
      </c>
      <c r="G1494">
        <v>30</v>
      </c>
      <c r="H1494" t="s">
        <v>15931</v>
      </c>
      <c r="I1494" t="s">
        <v>4600</v>
      </c>
      <c r="J1494" t="s">
        <v>5062</v>
      </c>
      <c r="K1494" t="s">
        <v>5014</v>
      </c>
      <c r="L1494" t="s">
        <v>6070</v>
      </c>
      <c r="M1494" t="s">
        <v>6762</v>
      </c>
      <c r="N1494" t="s">
        <v>6763</v>
      </c>
    </row>
    <row r="1495" spans="1:14">
      <c r="A1495" t="s">
        <v>279</v>
      </c>
      <c r="B1495" t="s">
        <v>4695</v>
      </c>
      <c r="C1495" s="2">
        <v>100000000</v>
      </c>
      <c r="D1495" s="2">
        <v>58867694</v>
      </c>
      <c r="E1495" s="2">
        <v>145395745</v>
      </c>
      <c r="F1495">
        <v>6</v>
      </c>
      <c r="G1495">
        <v>8</v>
      </c>
      <c r="H1495" t="s">
        <v>15931</v>
      </c>
      <c r="I1495" t="s">
        <v>4614</v>
      </c>
      <c r="J1495" t="s">
        <v>4877</v>
      </c>
      <c r="K1495" t="s">
        <v>4623</v>
      </c>
      <c r="L1495" t="s">
        <v>6825</v>
      </c>
      <c r="M1495" t="s">
        <v>6826</v>
      </c>
      <c r="N1495" t="s">
        <v>6827</v>
      </c>
    </row>
    <row r="1496" spans="1:14">
      <c r="A1496" t="s">
        <v>1161</v>
      </c>
      <c r="B1496" t="s">
        <v>4628</v>
      </c>
      <c r="C1496" s="2">
        <v>40000000</v>
      </c>
      <c r="D1496" s="2">
        <v>50572589</v>
      </c>
      <c r="E1496" s="2">
        <v>145021477</v>
      </c>
      <c r="F1496">
        <v>2</v>
      </c>
      <c r="G1496">
        <v>14</v>
      </c>
      <c r="H1496" t="s">
        <v>15931</v>
      </c>
      <c r="I1496" t="s">
        <v>4600</v>
      </c>
      <c r="J1496" t="s">
        <v>4984</v>
      </c>
      <c r="K1496" t="s">
        <v>5222</v>
      </c>
      <c r="L1496" t="s">
        <v>6359</v>
      </c>
      <c r="M1496" t="s">
        <v>6359</v>
      </c>
      <c r="N1496" t="s">
        <v>6853</v>
      </c>
    </row>
    <row r="1497" spans="1:14">
      <c r="A1497" t="s">
        <v>1761</v>
      </c>
      <c r="B1497" t="s">
        <v>4607</v>
      </c>
      <c r="C1497" s="2">
        <v>25000000</v>
      </c>
      <c r="D1497" s="2">
        <v>82234139</v>
      </c>
      <c r="E1497" s="2">
        <v>137984788</v>
      </c>
      <c r="F1497">
        <v>2</v>
      </c>
      <c r="G1497">
        <v>16</v>
      </c>
      <c r="H1497" t="s">
        <v>15931</v>
      </c>
      <c r="I1497" t="s">
        <v>4614</v>
      </c>
      <c r="J1497" t="s">
        <v>4984</v>
      </c>
      <c r="K1497" t="s">
        <v>6204</v>
      </c>
      <c r="L1497" t="s">
        <v>6796</v>
      </c>
      <c r="M1497" t="s">
        <v>6797</v>
      </c>
      <c r="N1497" t="s">
        <v>6798</v>
      </c>
    </row>
    <row r="1498" spans="1:14">
      <c r="A1498" t="s">
        <v>566</v>
      </c>
      <c r="B1498" t="s">
        <v>4660</v>
      </c>
      <c r="C1498" s="2">
        <v>70000000</v>
      </c>
      <c r="D1498" s="2">
        <v>38634938</v>
      </c>
      <c r="E1498" s="2">
        <v>137022245</v>
      </c>
      <c r="F1498">
        <v>8</v>
      </c>
      <c r="G1498">
        <v>10</v>
      </c>
      <c r="H1498" t="s">
        <v>15931</v>
      </c>
      <c r="I1498" t="s">
        <v>4600</v>
      </c>
      <c r="J1498" t="s">
        <v>5100</v>
      </c>
      <c r="K1498" t="s">
        <v>4655</v>
      </c>
      <c r="L1498" t="s">
        <v>5465</v>
      </c>
      <c r="M1498" t="s">
        <v>6911</v>
      </c>
      <c r="N1498" t="s">
        <v>6912</v>
      </c>
    </row>
    <row r="1499" spans="1:14">
      <c r="A1499" t="s">
        <v>2886</v>
      </c>
      <c r="B1499" t="s">
        <v>4599</v>
      </c>
      <c r="C1499" s="2">
        <v>10000000</v>
      </c>
      <c r="D1499" s="2">
        <v>63300095</v>
      </c>
      <c r="E1499" s="2">
        <v>135759694</v>
      </c>
      <c r="F1499">
        <v>10</v>
      </c>
      <c r="G1499">
        <v>26</v>
      </c>
      <c r="H1499" t="s">
        <v>15931</v>
      </c>
      <c r="I1499" t="s">
        <v>4682</v>
      </c>
      <c r="J1499" t="s">
        <v>5062</v>
      </c>
      <c r="K1499" t="s">
        <v>5656</v>
      </c>
      <c r="L1499" t="s">
        <v>6818</v>
      </c>
      <c r="M1499" t="s">
        <v>6819</v>
      </c>
      <c r="N1499" t="s">
        <v>6542</v>
      </c>
    </row>
    <row r="1500" spans="1:14">
      <c r="A1500">
        <v>1408</v>
      </c>
      <c r="B1500" t="s">
        <v>6810</v>
      </c>
      <c r="C1500" s="2">
        <v>22500000</v>
      </c>
      <c r="D1500" s="2">
        <v>71985628</v>
      </c>
      <c r="E1500" s="2">
        <v>131263370</v>
      </c>
      <c r="F1500">
        <v>6</v>
      </c>
      <c r="G1500">
        <v>22</v>
      </c>
      <c r="H1500" t="s">
        <v>15931</v>
      </c>
      <c r="I1500" t="s">
        <v>4635</v>
      </c>
      <c r="J1500">
        <v>0</v>
      </c>
      <c r="K1500">
        <v>0</v>
      </c>
      <c r="L1500">
        <v>0</v>
      </c>
      <c r="M1500">
        <v>0</v>
      </c>
      <c r="N1500">
        <v>0</v>
      </c>
    </row>
    <row r="1501" spans="1:14">
      <c r="A1501" t="s">
        <v>1535</v>
      </c>
      <c r="B1501" t="s">
        <v>5023</v>
      </c>
      <c r="C1501" s="2">
        <v>30000000</v>
      </c>
      <c r="D1501" s="2">
        <v>50980159</v>
      </c>
      <c r="E1501" s="2">
        <v>129779728</v>
      </c>
      <c r="F1501">
        <v>12</v>
      </c>
      <c r="G1501">
        <v>7</v>
      </c>
      <c r="H1501" t="s">
        <v>15931</v>
      </c>
      <c r="I1501" t="s">
        <v>4682</v>
      </c>
      <c r="J1501" t="s">
        <v>4851</v>
      </c>
      <c r="K1501" t="s">
        <v>6846</v>
      </c>
      <c r="L1501" t="s">
        <v>5648</v>
      </c>
      <c r="M1501" t="s">
        <v>6847</v>
      </c>
      <c r="N1501" t="s">
        <v>6848</v>
      </c>
    </row>
    <row r="1502" spans="1:14">
      <c r="A1502" t="s">
        <v>502</v>
      </c>
      <c r="B1502" t="s">
        <v>4621</v>
      </c>
      <c r="C1502" s="2">
        <v>75000000</v>
      </c>
      <c r="D1502" s="2">
        <v>66661095</v>
      </c>
      <c r="E1502" s="2">
        <v>119512771</v>
      </c>
      <c r="F1502">
        <v>12</v>
      </c>
      <c r="G1502">
        <v>21</v>
      </c>
      <c r="H1502" t="s">
        <v>15931</v>
      </c>
      <c r="I1502" t="s">
        <v>4682</v>
      </c>
      <c r="J1502" t="s">
        <v>4615</v>
      </c>
      <c r="K1502" t="s">
        <v>4834</v>
      </c>
      <c r="L1502" t="s">
        <v>6814</v>
      </c>
      <c r="M1502" t="s">
        <v>6815</v>
      </c>
      <c r="N1502" t="s">
        <v>6816</v>
      </c>
    </row>
    <row r="1503" spans="1:14">
      <c r="A1503" t="s">
        <v>2031</v>
      </c>
      <c r="B1503" t="s">
        <v>5071</v>
      </c>
      <c r="C1503" s="2">
        <v>20000000</v>
      </c>
      <c r="D1503" s="2">
        <v>80209692</v>
      </c>
      <c r="E1503" s="2">
        <v>117928345</v>
      </c>
      <c r="F1503">
        <v>4</v>
      </c>
      <c r="G1503">
        <v>13</v>
      </c>
      <c r="H1503" t="s">
        <v>15931</v>
      </c>
      <c r="I1503" t="s">
        <v>4600</v>
      </c>
      <c r="J1503" t="s">
        <v>4846</v>
      </c>
      <c r="K1503" t="s">
        <v>5826</v>
      </c>
      <c r="L1503" t="s">
        <v>5606</v>
      </c>
      <c r="M1503" t="s">
        <v>6800</v>
      </c>
      <c r="N1503" t="s">
        <v>6801</v>
      </c>
    </row>
    <row r="1504" spans="1:14">
      <c r="A1504" t="s">
        <v>2320</v>
      </c>
      <c r="B1504" t="s">
        <v>4677</v>
      </c>
      <c r="C1504" s="2">
        <v>17500000</v>
      </c>
      <c r="D1504" s="2">
        <v>39687694</v>
      </c>
      <c r="E1504" s="2">
        <v>99135571</v>
      </c>
      <c r="F1504">
        <v>11</v>
      </c>
      <c r="G1504">
        <v>21</v>
      </c>
      <c r="H1504" t="s">
        <v>15931</v>
      </c>
      <c r="I1504" t="s">
        <v>4682</v>
      </c>
      <c r="J1504" t="s">
        <v>4763</v>
      </c>
      <c r="K1504" t="s">
        <v>6382</v>
      </c>
      <c r="L1504" t="s">
        <v>6900</v>
      </c>
      <c r="M1504" t="s">
        <v>6901</v>
      </c>
      <c r="N1504" t="s">
        <v>6902</v>
      </c>
    </row>
    <row r="1505" spans="1:14">
      <c r="A1505" t="s">
        <v>1337</v>
      </c>
      <c r="B1505" t="s">
        <v>4628</v>
      </c>
      <c r="C1505" s="2">
        <v>35000000</v>
      </c>
      <c r="D1505" s="2">
        <v>54149098</v>
      </c>
      <c r="E1505" s="2">
        <v>96096018</v>
      </c>
      <c r="F1505">
        <v>3</v>
      </c>
      <c r="G1505">
        <v>23</v>
      </c>
      <c r="H1505" t="s">
        <v>15931</v>
      </c>
      <c r="I1505" t="s">
        <v>4614</v>
      </c>
      <c r="J1505" t="s">
        <v>5367</v>
      </c>
      <c r="K1505" t="s">
        <v>5455</v>
      </c>
      <c r="L1505" t="s">
        <v>6831</v>
      </c>
      <c r="M1505" t="s">
        <v>6832</v>
      </c>
      <c r="N1505" t="s">
        <v>6833</v>
      </c>
    </row>
    <row r="1506" spans="1:14">
      <c r="A1506" t="s">
        <v>712</v>
      </c>
      <c r="B1506" t="s">
        <v>4660</v>
      </c>
      <c r="C1506" s="2">
        <v>60000000</v>
      </c>
      <c r="D1506" s="2">
        <v>47003582</v>
      </c>
      <c r="E1506" s="2">
        <v>95703582</v>
      </c>
      <c r="F1506">
        <v>3</v>
      </c>
      <c r="G1506">
        <v>23</v>
      </c>
      <c r="H1506" t="s">
        <v>15931</v>
      </c>
      <c r="I1506" t="s">
        <v>4635</v>
      </c>
      <c r="J1506">
        <v>0</v>
      </c>
      <c r="K1506">
        <v>0</v>
      </c>
      <c r="L1506">
        <v>0</v>
      </c>
      <c r="M1506">
        <v>0</v>
      </c>
      <c r="N1506">
        <v>0</v>
      </c>
    </row>
    <row r="1507" spans="1:14">
      <c r="A1507" t="s">
        <v>1990</v>
      </c>
      <c r="B1507" t="s">
        <v>4628</v>
      </c>
      <c r="C1507" s="2">
        <v>21500000</v>
      </c>
      <c r="D1507" s="2">
        <v>49033882</v>
      </c>
      <c r="E1507" s="2">
        <v>92987651</v>
      </c>
      <c r="F1507">
        <v>10</v>
      </c>
      <c r="G1507">
        <v>5</v>
      </c>
      <c r="H1507" t="s">
        <v>15931</v>
      </c>
      <c r="I1507" t="s">
        <v>4682</v>
      </c>
      <c r="J1507" t="s">
        <v>4723</v>
      </c>
      <c r="K1507" t="s">
        <v>5728</v>
      </c>
      <c r="L1507" t="s">
        <v>5155</v>
      </c>
      <c r="M1507" t="s">
        <v>5155</v>
      </c>
      <c r="N1507" t="s">
        <v>6863</v>
      </c>
    </row>
    <row r="1508" spans="1:14">
      <c r="A1508" t="s">
        <v>2796</v>
      </c>
      <c r="B1508" t="e">
        <v>#N/A</v>
      </c>
      <c r="C1508" s="2">
        <v>12000000</v>
      </c>
      <c r="D1508" s="2">
        <v>2201923</v>
      </c>
      <c r="E1508" s="2">
        <v>92618117</v>
      </c>
      <c r="F1508">
        <v>3</v>
      </c>
      <c r="G1508">
        <v>9</v>
      </c>
      <c r="H1508" t="s">
        <v>15931</v>
      </c>
      <c r="I1508" t="e">
        <v>#N/A</v>
      </c>
      <c r="J1508" t="e">
        <v>#N/A</v>
      </c>
      <c r="K1508" t="e">
        <v>#N/A</v>
      </c>
      <c r="L1508" t="e">
        <v>#N/A</v>
      </c>
      <c r="M1508" t="e">
        <v>#N/A</v>
      </c>
      <c r="N1508" t="e">
        <v>#N/A</v>
      </c>
    </row>
    <row r="1509" spans="1:14">
      <c r="A1509" t="s">
        <v>1656</v>
      </c>
      <c r="B1509" t="s">
        <v>4628</v>
      </c>
      <c r="C1509" s="2">
        <v>28000000</v>
      </c>
      <c r="D1509" s="2">
        <v>43107979</v>
      </c>
      <c r="E1509" s="2">
        <v>91943956</v>
      </c>
      <c r="F1509">
        <v>7</v>
      </c>
      <c r="G1509">
        <v>27</v>
      </c>
      <c r="H1509" t="s">
        <v>15931</v>
      </c>
      <c r="I1509" t="s">
        <v>4614</v>
      </c>
      <c r="J1509" t="s">
        <v>4637</v>
      </c>
      <c r="K1509" t="s">
        <v>5126</v>
      </c>
      <c r="L1509" t="s">
        <v>5238</v>
      </c>
      <c r="M1509" t="s">
        <v>6884</v>
      </c>
      <c r="N1509" t="s">
        <v>6885</v>
      </c>
    </row>
    <row r="1510" spans="1:14">
      <c r="A1510" t="s">
        <v>2051</v>
      </c>
      <c r="B1510" t="s">
        <v>4677</v>
      </c>
      <c r="C1510" s="2">
        <v>20000000</v>
      </c>
      <c r="D1510" s="2">
        <v>39739367</v>
      </c>
      <c r="E1510" s="2">
        <v>86858578</v>
      </c>
      <c r="F1510">
        <v>1</v>
      </c>
      <c r="G1510">
        <v>26</v>
      </c>
      <c r="H1510" t="s">
        <v>15931</v>
      </c>
      <c r="I1510" t="s">
        <v>4600</v>
      </c>
      <c r="J1510" t="s">
        <v>4957</v>
      </c>
      <c r="K1510" t="s">
        <v>6286</v>
      </c>
      <c r="L1510" t="s">
        <v>6023</v>
      </c>
      <c r="M1510" t="s">
        <v>6023</v>
      </c>
      <c r="N1510" t="s">
        <v>6898</v>
      </c>
    </row>
    <row r="1511" spans="1:14">
      <c r="A1511" t="s">
        <v>528</v>
      </c>
      <c r="B1511" t="s">
        <v>4621</v>
      </c>
      <c r="C1511" s="2">
        <v>72500000</v>
      </c>
      <c r="D1511" s="2">
        <v>47467250</v>
      </c>
      <c r="E1511" s="2">
        <v>86509602</v>
      </c>
      <c r="F1511">
        <v>9</v>
      </c>
      <c r="G1511">
        <v>28</v>
      </c>
      <c r="H1511" t="s">
        <v>15931</v>
      </c>
      <c r="I1511" t="s">
        <v>4682</v>
      </c>
      <c r="J1511" t="s">
        <v>4689</v>
      </c>
      <c r="K1511" t="s">
        <v>4840</v>
      </c>
      <c r="L1511" t="s">
        <v>4730</v>
      </c>
      <c r="M1511" t="s">
        <v>6873</v>
      </c>
      <c r="N1511" t="s">
        <v>6874</v>
      </c>
    </row>
    <row r="1512" spans="1:14">
      <c r="A1512" t="s">
        <v>2428</v>
      </c>
      <c r="B1512" t="e">
        <v>#N/A</v>
      </c>
      <c r="C1512" s="2">
        <v>15500000</v>
      </c>
      <c r="D1512" s="2">
        <v>10299782</v>
      </c>
      <c r="E1512" s="2">
        <v>86339907</v>
      </c>
      <c r="F1512">
        <v>6</v>
      </c>
      <c r="G1512">
        <v>8</v>
      </c>
      <c r="H1512" t="s">
        <v>15931</v>
      </c>
      <c r="I1512" t="e">
        <v>#N/A</v>
      </c>
      <c r="J1512" t="e">
        <v>#N/A</v>
      </c>
      <c r="K1512" t="e">
        <v>#N/A</v>
      </c>
      <c r="L1512" t="e">
        <v>#N/A</v>
      </c>
      <c r="M1512" t="e">
        <v>#N/A</v>
      </c>
      <c r="N1512" t="e">
        <v>#N/A</v>
      </c>
    </row>
    <row r="1513" spans="1:14">
      <c r="A1513" t="s">
        <v>385</v>
      </c>
      <c r="B1513" t="s">
        <v>4660</v>
      </c>
      <c r="C1513" s="2">
        <v>85000000</v>
      </c>
      <c r="D1513" s="2">
        <v>33080084</v>
      </c>
      <c r="E1513" s="2">
        <v>83080084</v>
      </c>
      <c r="F1513">
        <v>3</v>
      </c>
      <c r="G1513">
        <v>2</v>
      </c>
      <c r="H1513" t="s">
        <v>15931</v>
      </c>
      <c r="I1513" t="s">
        <v>4682</v>
      </c>
      <c r="J1513" t="s">
        <v>5164</v>
      </c>
      <c r="K1513" t="s">
        <v>5728</v>
      </c>
      <c r="L1513" t="s">
        <v>5854</v>
      </c>
      <c r="M1513" t="s">
        <v>6948</v>
      </c>
      <c r="N1513" t="s">
        <v>6949</v>
      </c>
    </row>
    <row r="1514" spans="1:14">
      <c r="A1514" t="s">
        <v>2396</v>
      </c>
      <c r="B1514" t="e">
        <v>#N/A</v>
      </c>
      <c r="C1514" s="2">
        <v>16000000</v>
      </c>
      <c r="D1514" s="2">
        <v>23618786</v>
      </c>
      <c r="E1514" s="2">
        <v>81742618</v>
      </c>
      <c r="F1514">
        <v>4</v>
      </c>
      <c r="G1514">
        <v>20</v>
      </c>
      <c r="H1514" t="s">
        <v>15931</v>
      </c>
      <c r="I1514" t="e">
        <v>#N/A</v>
      </c>
      <c r="J1514" t="e">
        <v>#N/A</v>
      </c>
      <c r="K1514" t="e">
        <v>#N/A</v>
      </c>
      <c r="L1514" t="e">
        <v>#N/A</v>
      </c>
      <c r="M1514" t="e">
        <v>#N/A</v>
      </c>
      <c r="N1514" t="e">
        <v>#N/A</v>
      </c>
    </row>
    <row r="1515" spans="1:14">
      <c r="A1515" t="s">
        <v>2046</v>
      </c>
      <c r="B1515" t="s">
        <v>4695</v>
      </c>
      <c r="C1515" s="2">
        <v>20000000</v>
      </c>
      <c r="D1515" s="2">
        <v>47852604</v>
      </c>
      <c r="E1515" s="2">
        <v>81461343</v>
      </c>
      <c r="F1515">
        <v>3</v>
      </c>
      <c r="G1515">
        <v>16</v>
      </c>
      <c r="H1515" t="s">
        <v>15931</v>
      </c>
      <c r="I1515" t="s">
        <v>4600</v>
      </c>
      <c r="J1515" t="s">
        <v>4984</v>
      </c>
      <c r="K1515" t="s">
        <v>6865</v>
      </c>
      <c r="L1515" t="s">
        <v>6866</v>
      </c>
      <c r="M1515" t="s">
        <v>6754</v>
      </c>
      <c r="N1515" t="s">
        <v>6867</v>
      </c>
    </row>
    <row r="1516" spans="1:14">
      <c r="A1516" t="s">
        <v>3914</v>
      </c>
      <c r="B1516" t="e">
        <v>#N/A</v>
      </c>
      <c r="C1516" s="2">
        <v>2000000</v>
      </c>
      <c r="D1516" s="2">
        <v>11284657</v>
      </c>
      <c r="E1516" s="2">
        <v>81197047</v>
      </c>
      <c r="F1516">
        <v>2</v>
      </c>
      <c r="G1516">
        <v>9</v>
      </c>
      <c r="H1516" t="s">
        <v>15931</v>
      </c>
      <c r="I1516" t="e">
        <v>#N/A</v>
      </c>
      <c r="J1516" t="e">
        <v>#N/A</v>
      </c>
      <c r="K1516" t="e">
        <v>#N/A</v>
      </c>
      <c r="L1516" t="e">
        <v>#N/A</v>
      </c>
      <c r="M1516" t="e">
        <v>#N/A</v>
      </c>
      <c r="N1516" t="e">
        <v>#N/A</v>
      </c>
    </row>
    <row r="1517" spans="1:14">
      <c r="A1517" t="s">
        <v>935</v>
      </c>
      <c r="B1517" t="s">
        <v>6810</v>
      </c>
      <c r="C1517" s="2">
        <v>50000000</v>
      </c>
      <c r="D1517" s="2">
        <v>27669725</v>
      </c>
      <c r="E1517" s="2">
        <v>80583311</v>
      </c>
      <c r="F1517">
        <v>2</v>
      </c>
      <c r="G1517">
        <v>9</v>
      </c>
      <c r="H1517" t="s">
        <v>15931</v>
      </c>
      <c r="I1517" t="s">
        <v>4635</v>
      </c>
      <c r="J1517">
        <v>0</v>
      </c>
      <c r="K1517">
        <v>0</v>
      </c>
      <c r="L1517">
        <v>0</v>
      </c>
      <c r="M1517">
        <v>0</v>
      </c>
      <c r="N1517">
        <v>0</v>
      </c>
    </row>
    <row r="1518" spans="1:14">
      <c r="A1518" t="s">
        <v>1549</v>
      </c>
      <c r="B1518" t="s">
        <v>4695</v>
      </c>
      <c r="C1518" s="2">
        <v>30000000</v>
      </c>
      <c r="D1518" s="2">
        <v>39568996</v>
      </c>
      <c r="E1518" s="2">
        <v>80276156</v>
      </c>
      <c r="F1518">
        <v>10</v>
      </c>
      <c r="G1518">
        <v>19</v>
      </c>
      <c r="H1518" t="s">
        <v>15931</v>
      </c>
      <c r="I1518" t="s">
        <v>4682</v>
      </c>
      <c r="J1518" t="s">
        <v>5013</v>
      </c>
      <c r="K1518" t="s">
        <v>4878</v>
      </c>
      <c r="L1518" t="s">
        <v>5752</v>
      </c>
      <c r="M1518" t="s">
        <v>6904</v>
      </c>
      <c r="N1518" t="s">
        <v>6905</v>
      </c>
    </row>
    <row r="1519" spans="1:14">
      <c r="A1519" t="s">
        <v>1465</v>
      </c>
      <c r="B1519" t="e">
        <v>#N/A</v>
      </c>
      <c r="C1519" s="2">
        <v>32000000</v>
      </c>
      <c r="D1519" s="2">
        <v>10977721</v>
      </c>
      <c r="E1519" s="2">
        <v>79915361</v>
      </c>
      <c r="F1519">
        <v>9</v>
      </c>
      <c r="G1519">
        <v>14</v>
      </c>
      <c r="H1519" t="s">
        <v>15931</v>
      </c>
      <c r="I1519" t="e">
        <v>#N/A</v>
      </c>
      <c r="J1519" t="e">
        <v>#N/A</v>
      </c>
      <c r="K1519" t="e">
        <v>#N/A</v>
      </c>
      <c r="L1519" t="e">
        <v>#N/A</v>
      </c>
      <c r="M1519" t="e">
        <v>#N/A</v>
      </c>
      <c r="N1519" t="e">
        <v>#N/A</v>
      </c>
    </row>
    <row r="1520" spans="1:14">
      <c r="A1520" t="s">
        <v>3620</v>
      </c>
      <c r="B1520" t="e">
        <v>#N/A</v>
      </c>
      <c r="C1520" s="2">
        <v>4000000</v>
      </c>
      <c r="D1520" s="2">
        <v>7159147</v>
      </c>
      <c r="E1520" s="2">
        <v>79250193</v>
      </c>
      <c r="F1520">
        <v>12</v>
      </c>
      <c r="G1520">
        <v>28</v>
      </c>
      <c r="H1520" t="s">
        <v>15931</v>
      </c>
      <c r="I1520" t="e">
        <v>#N/A</v>
      </c>
      <c r="J1520" t="e">
        <v>#N/A</v>
      </c>
      <c r="K1520" t="e">
        <v>#N/A</v>
      </c>
      <c r="L1520" t="e">
        <v>#N/A</v>
      </c>
      <c r="M1520" t="e">
        <v>#N/A</v>
      </c>
      <c r="N1520" t="e">
        <v>#N/A</v>
      </c>
    </row>
    <row r="1521" spans="1:14">
      <c r="A1521" t="s">
        <v>1456</v>
      </c>
      <c r="B1521" t="s">
        <v>6635</v>
      </c>
      <c r="C1521" s="2">
        <v>32000000</v>
      </c>
      <c r="D1521" s="2">
        <v>35193167</v>
      </c>
      <c r="E1521" s="2">
        <v>77593167</v>
      </c>
      <c r="F1521">
        <v>2</v>
      </c>
      <c r="G1521">
        <v>23</v>
      </c>
      <c r="H1521" t="s">
        <v>15931</v>
      </c>
      <c r="I1521" t="s">
        <v>4682</v>
      </c>
      <c r="J1521" t="s">
        <v>4713</v>
      </c>
      <c r="K1521" t="s">
        <v>5811</v>
      </c>
      <c r="L1521" t="s">
        <v>6931</v>
      </c>
      <c r="M1521" t="s">
        <v>6932</v>
      </c>
      <c r="N1521" t="s">
        <v>6933</v>
      </c>
    </row>
    <row r="1522" spans="1:14">
      <c r="A1522" t="s">
        <v>2453</v>
      </c>
      <c r="B1522" t="e">
        <v>#N/A</v>
      </c>
      <c r="C1522" s="2">
        <v>15000000</v>
      </c>
      <c r="D1522" s="2">
        <v>58269151</v>
      </c>
      <c r="E1522" s="2">
        <v>77514401</v>
      </c>
      <c r="F1522">
        <v>8</v>
      </c>
      <c r="G1522">
        <v>31</v>
      </c>
      <c r="H1522" t="s">
        <v>15931</v>
      </c>
      <c r="I1522" t="e">
        <v>#N/A</v>
      </c>
      <c r="J1522" t="e">
        <v>#N/A</v>
      </c>
      <c r="K1522" t="e">
        <v>#N/A</v>
      </c>
      <c r="L1522" t="e">
        <v>#N/A</v>
      </c>
      <c r="M1522" t="e">
        <v>#N/A</v>
      </c>
      <c r="N1522" t="e">
        <v>#N/A</v>
      </c>
    </row>
    <row r="1523" spans="1:14">
      <c r="A1523" t="s">
        <v>1792</v>
      </c>
      <c r="B1523" t="s">
        <v>6687</v>
      </c>
      <c r="C1523" s="2">
        <v>25000000</v>
      </c>
      <c r="D1523" s="2">
        <v>40222514</v>
      </c>
      <c r="E1523" s="2">
        <v>77208711</v>
      </c>
      <c r="F1523">
        <v>12</v>
      </c>
      <c r="G1523">
        <v>26</v>
      </c>
      <c r="H1523" t="s">
        <v>15931</v>
      </c>
      <c r="I1523" t="s">
        <v>4682</v>
      </c>
      <c r="J1523" t="s">
        <v>6121</v>
      </c>
      <c r="K1523" t="s">
        <v>4572</v>
      </c>
      <c r="L1523" t="s">
        <v>6894</v>
      </c>
      <c r="M1523" t="s">
        <v>6895</v>
      </c>
      <c r="N1523" t="s">
        <v>6896</v>
      </c>
    </row>
    <row r="1524" spans="1:14">
      <c r="A1524" t="s">
        <v>2591</v>
      </c>
      <c r="B1524" t="s">
        <v>4977</v>
      </c>
      <c r="C1524" s="2">
        <v>14000000</v>
      </c>
      <c r="D1524" s="2">
        <v>61356221</v>
      </c>
      <c r="E1524" s="2">
        <v>75525718</v>
      </c>
      <c r="F1524">
        <v>1</v>
      </c>
      <c r="G1524">
        <v>12</v>
      </c>
      <c r="H1524" t="s">
        <v>15931</v>
      </c>
      <c r="I1524" t="s">
        <v>4600</v>
      </c>
      <c r="J1524" t="s">
        <v>4806</v>
      </c>
      <c r="K1524" t="s">
        <v>5372</v>
      </c>
      <c r="L1524" t="s">
        <v>6821</v>
      </c>
      <c r="M1524" t="s">
        <v>6822</v>
      </c>
      <c r="N1524" t="s">
        <v>6823</v>
      </c>
    </row>
    <row r="1525" spans="1:14">
      <c r="A1525" t="s">
        <v>820</v>
      </c>
      <c r="B1525" t="e">
        <v>#N/A</v>
      </c>
      <c r="C1525" s="2">
        <v>55000000</v>
      </c>
      <c r="D1525" s="2">
        <v>16285240</v>
      </c>
      <c r="E1525" s="2">
        <v>74870866</v>
      </c>
      <c r="F1525">
        <v>10</v>
      </c>
      <c r="G1525">
        <v>12</v>
      </c>
      <c r="H1525" t="s">
        <v>15931</v>
      </c>
      <c r="I1525" t="e">
        <v>#N/A</v>
      </c>
      <c r="J1525" t="e">
        <v>#N/A</v>
      </c>
      <c r="K1525" t="e">
        <v>#N/A</v>
      </c>
      <c r="L1525" t="e">
        <v>#N/A</v>
      </c>
      <c r="M1525" t="e">
        <v>#N/A</v>
      </c>
      <c r="N1525" t="e">
        <v>#N/A</v>
      </c>
    </row>
    <row r="1526" spans="1:14">
      <c r="A1526" t="s">
        <v>2117</v>
      </c>
      <c r="B1526" t="e">
        <v>#N/A</v>
      </c>
      <c r="C1526" s="2">
        <v>20000000</v>
      </c>
      <c r="D1526" s="2">
        <v>15800078</v>
      </c>
      <c r="E1526" s="2">
        <v>74180745</v>
      </c>
      <c r="F1526">
        <v>12</v>
      </c>
      <c r="G1526">
        <v>14</v>
      </c>
      <c r="H1526" t="s">
        <v>15931</v>
      </c>
      <c r="I1526" t="e">
        <v>#N/A</v>
      </c>
      <c r="J1526" t="e">
        <v>#N/A</v>
      </c>
      <c r="K1526" t="e">
        <v>#N/A</v>
      </c>
      <c r="L1526" t="e">
        <v>#N/A</v>
      </c>
      <c r="M1526" t="e">
        <v>#N/A</v>
      </c>
      <c r="N1526" t="e">
        <v>#N/A</v>
      </c>
    </row>
    <row r="1527" spans="1:14">
      <c r="A1527" t="s">
        <v>979</v>
      </c>
      <c r="B1527" t="e">
        <v>#N/A</v>
      </c>
      <c r="C1527" s="2">
        <v>48000000</v>
      </c>
      <c r="D1527" s="2">
        <v>53606916</v>
      </c>
      <c r="E1527" s="2">
        <v>71171825</v>
      </c>
      <c r="F1527">
        <v>9</v>
      </c>
      <c r="G1527">
        <v>2</v>
      </c>
      <c r="H1527" t="s">
        <v>15931</v>
      </c>
      <c r="I1527" t="e">
        <v>#N/A</v>
      </c>
      <c r="J1527" t="e">
        <v>#N/A</v>
      </c>
      <c r="K1527" t="e">
        <v>#N/A</v>
      </c>
      <c r="L1527" t="e">
        <v>#N/A</v>
      </c>
      <c r="M1527" t="e">
        <v>#N/A</v>
      </c>
      <c r="N1527" t="e">
        <v>#N/A</v>
      </c>
    </row>
    <row r="1528" spans="1:14">
      <c r="A1528" t="s">
        <v>1343</v>
      </c>
      <c r="B1528" t="s">
        <v>4628</v>
      </c>
      <c r="C1528" s="2">
        <v>35000000</v>
      </c>
      <c r="D1528" s="2">
        <v>43799818</v>
      </c>
      <c r="E1528" s="2">
        <v>70187088</v>
      </c>
      <c r="F1528">
        <v>7</v>
      </c>
      <c r="G1528">
        <v>3</v>
      </c>
      <c r="H1528" t="s">
        <v>15931</v>
      </c>
      <c r="I1528" t="s">
        <v>4600</v>
      </c>
      <c r="J1528" t="s">
        <v>4812</v>
      </c>
      <c r="K1528" t="s">
        <v>5174</v>
      </c>
      <c r="L1528" t="s">
        <v>6182</v>
      </c>
      <c r="M1528" t="s">
        <v>6876</v>
      </c>
      <c r="N1528" t="s">
        <v>6877</v>
      </c>
    </row>
    <row r="1529" spans="1:14">
      <c r="A1529" t="s">
        <v>1248</v>
      </c>
      <c r="B1529" t="s">
        <v>4621</v>
      </c>
      <c r="C1529" s="2">
        <v>39000000</v>
      </c>
      <c r="D1529" s="2">
        <v>42674040</v>
      </c>
      <c r="E1529" s="2">
        <v>69538833</v>
      </c>
      <c r="F1529">
        <v>2</v>
      </c>
      <c r="G1529">
        <v>2</v>
      </c>
      <c r="H1529" t="s">
        <v>15931</v>
      </c>
      <c r="I1529" t="s">
        <v>4600</v>
      </c>
      <c r="J1529" t="s">
        <v>4615</v>
      </c>
      <c r="K1529" t="s">
        <v>5174</v>
      </c>
      <c r="L1529" t="s">
        <v>6887</v>
      </c>
      <c r="M1529" t="s">
        <v>6888</v>
      </c>
      <c r="N1529" t="s">
        <v>6889</v>
      </c>
    </row>
    <row r="1530" spans="1:14">
      <c r="A1530" t="s">
        <v>1808</v>
      </c>
      <c r="B1530" t="s">
        <v>4628</v>
      </c>
      <c r="C1530" s="2">
        <v>25000000</v>
      </c>
      <c r="D1530" s="2">
        <v>31664162</v>
      </c>
      <c r="E1530" s="2">
        <v>66015869</v>
      </c>
      <c r="F1530">
        <v>11</v>
      </c>
      <c r="G1530">
        <v>17</v>
      </c>
      <c r="H1530" t="s">
        <v>15931</v>
      </c>
      <c r="I1530" t="s">
        <v>4614</v>
      </c>
      <c r="J1530" t="s">
        <v>4872</v>
      </c>
      <c r="K1530" t="s">
        <v>6961</v>
      </c>
      <c r="L1530" t="s">
        <v>6962</v>
      </c>
      <c r="M1530" t="s">
        <v>6963</v>
      </c>
      <c r="N1530" t="s">
        <v>6964</v>
      </c>
    </row>
    <row r="1531" spans="1:14">
      <c r="A1531" t="s">
        <v>2547</v>
      </c>
      <c r="B1531" t="e">
        <v>#N/A</v>
      </c>
      <c r="C1531" s="2">
        <v>15000000</v>
      </c>
      <c r="D1531" s="2">
        <v>4604982</v>
      </c>
      <c r="E1531" s="2">
        <v>65696051</v>
      </c>
      <c r="F1531">
        <v>9</v>
      </c>
      <c r="G1531">
        <v>28</v>
      </c>
      <c r="H1531" t="s">
        <v>15931</v>
      </c>
      <c r="I1531" t="e">
        <v>#N/A</v>
      </c>
      <c r="J1531" t="e">
        <v>#N/A</v>
      </c>
      <c r="K1531" t="e">
        <v>#N/A</v>
      </c>
      <c r="L1531" t="e">
        <v>#N/A</v>
      </c>
      <c r="M1531" t="e">
        <v>#N/A</v>
      </c>
      <c r="N1531" t="e">
        <v>#N/A</v>
      </c>
    </row>
    <row r="1532" spans="1:14">
      <c r="A1532" t="s">
        <v>2486</v>
      </c>
      <c r="B1532" t="s">
        <v>6971</v>
      </c>
      <c r="C1532" s="2">
        <v>15000000</v>
      </c>
      <c r="D1532" s="2">
        <v>28638916</v>
      </c>
      <c r="E1532" s="2">
        <v>64232714</v>
      </c>
      <c r="F1532">
        <v>5</v>
      </c>
      <c r="G1532">
        <v>11</v>
      </c>
      <c r="H1532" t="s">
        <v>15931</v>
      </c>
      <c r="I1532" t="s">
        <v>4635</v>
      </c>
      <c r="J1532">
        <v>0</v>
      </c>
      <c r="K1532">
        <v>0</v>
      </c>
      <c r="L1532">
        <v>0</v>
      </c>
      <c r="M1532">
        <v>0</v>
      </c>
      <c r="N1532">
        <v>0</v>
      </c>
    </row>
    <row r="1533" spans="1:14">
      <c r="A1533" t="s">
        <v>1389</v>
      </c>
      <c r="B1533" t="e">
        <v>#N/A</v>
      </c>
      <c r="C1533" s="2">
        <v>35000000</v>
      </c>
      <c r="D1533" s="2">
        <v>14998070</v>
      </c>
      <c r="E1533" s="2">
        <v>63211088</v>
      </c>
      <c r="F1533">
        <v>11</v>
      </c>
      <c r="G1533">
        <v>9</v>
      </c>
      <c r="H1533" t="s">
        <v>15931</v>
      </c>
      <c r="I1533" t="e">
        <v>#N/A</v>
      </c>
      <c r="J1533" t="e">
        <v>#N/A</v>
      </c>
      <c r="K1533" t="e">
        <v>#N/A</v>
      </c>
      <c r="L1533" t="e">
        <v>#N/A</v>
      </c>
      <c r="M1533" t="e">
        <v>#N/A</v>
      </c>
      <c r="N1533" t="e">
        <v>#N/A</v>
      </c>
    </row>
    <row r="1534" spans="1:14">
      <c r="A1534" t="s">
        <v>1200</v>
      </c>
      <c r="B1534" t="s">
        <v>4628</v>
      </c>
      <c r="C1534" s="2">
        <v>40000000</v>
      </c>
      <c r="D1534" s="2">
        <v>25126214</v>
      </c>
      <c r="E1534" s="2">
        <v>62226214</v>
      </c>
      <c r="F1534">
        <v>4</v>
      </c>
      <c r="G1534">
        <v>5</v>
      </c>
      <c r="H1534" t="s">
        <v>15931</v>
      </c>
      <c r="I1534" t="s">
        <v>4682</v>
      </c>
      <c r="J1534" t="s">
        <v>5371</v>
      </c>
      <c r="K1534" t="s">
        <v>4878</v>
      </c>
      <c r="L1534" t="s">
        <v>7000</v>
      </c>
      <c r="M1534" t="s">
        <v>7001</v>
      </c>
      <c r="N1534" t="s">
        <v>7002</v>
      </c>
    </row>
    <row r="1535" spans="1:14">
      <c r="A1535" t="s">
        <v>1803</v>
      </c>
      <c r="B1535" t="s">
        <v>4599</v>
      </c>
      <c r="C1535" s="2">
        <v>25000000</v>
      </c>
      <c r="D1535" s="2">
        <v>35017297</v>
      </c>
      <c r="E1535" s="2">
        <v>59183821</v>
      </c>
      <c r="F1535">
        <v>9</v>
      </c>
      <c r="G1535">
        <v>21</v>
      </c>
      <c r="H1535" t="s">
        <v>15931</v>
      </c>
      <c r="I1535" t="s">
        <v>4682</v>
      </c>
      <c r="J1535" t="s">
        <v>4984</v>
      </c>
      <c r="K1535" t="s">
        <v>5126</v>
      </c>
      <c r="L1535" t="s">
        <v>6935</v>
      </c>
      <c r="M1535" t="s">
        <v>6936</v>
      </c>
      <c r="N1535" t="s">
        <v>6937</v>
      </c>
    </row>
    <row r="1536" spans="1:14">
      <c r="A1536" t="s">
        <v>2340</v>
      </c>
      <c r="B1536" t="s">
        <v>4621</v>
      </c>
      <c r="C1536" s="2">
        <v>17000000</v>
      </c>
      <c r="D1536" s="2">
        <v>35662731</v>
      </c>
      <c r="E1536" s="2">
        <v>57263440</v>
      </c>
      <c r="F1536">
        <v>1</v>
      </c>
      <c r="G1536">
        <v>26</v>
      </c>
      <c r="H1536" t="s">
        <v>15931</v>
      </c>
      <c r="I1536" t="s">
        <v>4829</v>
      </c>
      <c r="J1536" t="s">
        <v>6926</v>
      </c>
      <c r="K1536" t="s">
        <v>6135</v>
      </c>
      <c r="L1536" t="s">
        <v>4829</v>
      </c>
      <c r="M1536" t="s">
        <v>4829</v>
      </c>
      <c r="N1536" t="s">
        <v>5897</v>
      </c>
    </row>
    <row r="1537" spans="1:14">
      <c r="A1537" t="s">
        <v>2671</v>
      </c>
      <c r="B1537" t="s">
        <v>6810</v>
      </c>
      <c r="C1537" s="2">
        <v>13000000</v>
      </c>
      <c r="D1537" s="2">
        <v>25593755</v>
      </c>
      <c r="E1537" s="2">
        <v>57189408</v>
      </c>
      <c r="F1537">
        <v>11</v>
      </c>
      <c r="G1537">
        <v>21</v>
      </c>
      <c r="H1537" t="s">
        <v>15931</v>
      </c>
      <c r="I1537" t="s">
        <v>4682</v>
      </c>
      <c r="J1537" t="s">
        <v>4718</v>
      </c>
      <c r="K1537" t="s">
        <v>6995</v>
      </c>
      <c r="L1537" t="s">
        <v>6996</v>
      </c>
      <c r="M1537" t="s">
        <v>6997</v>
      </c>
      <c r="N1537" t="s">
        <v>6998</v>
      </c>
    </row>
    <row r="1538" spans="1:14">
      <c r="A1538" t="s">
        <v>2106</v>
      </c>
      <c r="B1538" t="e">
        <v>#N/A</v>
      </c>
      <c r="C1538" s="2">
        <v>20000000</v>
      </c>
      <c r="D1538" s="2">
        <v>18354356</v>
      </c>
      <c r="E1538" s="2">
        <v>56822960</v>
      </c>
      <c r="F1538">
        <v>9</v>
      </c>
      <c r="G1538">
        <v>21</v>
      </c>
      <c r="H1538" t="s">
        <v>15931</v>
      </c>
      <c r="I1538" t="e">
        <v>#N/A</v>
      </c>
      <c r="J1538" t="e">
        <v>#N/A</v>
      </c>
      <c r="K1538" t="e">
        <v>#N/A</v>
      </c>
      <c r="L1538" t="e">
        <v>#N/A</v>
      </c>
      <c r="M1538" t="e">
        <v>#N/A</v>
      </c>
      <c r="N1538" t="e">
        <v>#N/A</v>
      </c>
    </row>
    <row r="1539" spans="1:14">
      <c r="A1539" t="s">
        <v>952</v>
      </c>
      <c r="B1539" t="e">
        <v>#N/A</v>
      </c>
      <c r="C1539" s="2">
        <v>50000000</v>
      </c>
      <c r="D1539" s="2">
        <v>17181265</v>
      </c>
      <c r="E1539" s="2">
        <v>56077088</v>
      </c>
      <c r="F1539">
        <v>9</v>
      </c>
      <c r="G1539">
        <v>14</v>
      </c>
      <c r="H1539" t="s">
        <v>15931</v>
      </c>
      <c r="I1539" t="e">
        <v>#N/A</v>
      </c>
      <c r="J1539" t="e">
        <v>#N/A</v>
      </c>
      <c r="K1539" t="e">
        <v>#N/A</v>
      </c>
      <c r="L1539" t="e">
        <v>#N/A</v>
      </c>
      <c r="M1539" t="e">
        <v>#N/A</v>
      </c>
      <c r="N1539" t="e">
        <v>#N/A</v>
      </c>
    </row>
    <row r="1540" spans="1:14">
      <c r="A1540" t="s">
        <v>2455</v>
      </c>
      <c r="B1540" t="e">
        <v>#N/A</v>
      </c>
      <c r="C1540" s="2">
        <v>15000000</v>
      </c>
      <c r="D1540" s="2">
        <v>55204525</v>
      </c>
      <c r="E1540" s="2">
        <v>55934178</v>
      </c>
      <c r="F1540">
        <v>10</v>
      </c>
      <c r="G1540">
        <v>12</v>
      </c>
      <c r="H1540" t="s">
        <v>15931</v>
      </c>
      <c r="I1540" t="e">
        <v>#N/A</v>
      </c>
      <c r="J1540" t="e">
        <v>#N/A</v>
      </c>
      <c r="K1540" t="e">
        <v>#N/A</v>
      </c>
      <c r="L1540" t="e">
        <v>#N/A</v>
      </c>
      <c r="M1540" t="e">
        <v>#N/A</v>
      </c>
      <c r="N1540" t="e">
        <v>#N/A</v>
      </c>
    </row>
    <row r="1541" spans="1:14">
      <c r="A1541" t="s">
        <v>1665</v>
      </c>
      <c r="B1541" t="s">
        <v>4695</v>
      </c>
      <c r="C1541" s="2">
        <v>28000000</v>
      </c>
      <c r="D1541" s="2">
        <v>28563179</v>
      </c>
      <c r="E1541" s="2">
        <v>55307857</v>
      </c>
      <c r="F1541">
        <v>10</v>
      </c>
      <c r="G1541">
        <v>12</v>
      </c>
      <c r="H1541" t="s">
        <v>15931</v>
      </c>
      <c r="I1541" t="s">
        <v>4682</v>
      </c>
      <c r="J1541" t="s">
        <v>4683</v>
      </c>
      <c r="K1541" t="s">
        <v>4893</v>
      </c>
      <c r="L1541" t="s">
        <v>6972</v>
      </c>
      <c r="M1541" t="s">
        <v>6972</v>
      </c>
      <c r="N1541" t="s">
        <v>6973</v>
      </c>
    </row>
    <row r="1542" spans="1:14">
      <c r="A1542" t="s">
        <v>2390</v>
      </c>
      <c r="B1542" t="s">
        <v>4977</v>
      </c>
      <c r="C1542" s="2">
        <v>16000000</v>
      </c>
      <c r="D1542" s="2">
        <v>35374833</v>
      </c>
      <c r="E1542" s="2">
        <v>53774833</v>
      </c>
      <c r="F1542">
        <v>2</v>
      </c>
      <c r="G1542">
        <v>2</v>
      </c>
      <c r="H1542" t="s">
        <v>15931</v>
      </c>
      <c r="I1542" t="s">
        <v>4600</v>
      </c>
      <c r="J1542" t="s">
        <v>5460</v>
      </c>
      <c r="K1542" t="s">
        <v>5266</v>
      </c>
      <c r="L1542" t="s">
        <v>6927</v>
      </c>
      <c r="M1542" t="s">
        <v>6928</v>
      </c>
      <c r="N1542" t="s">
        <v>6929</v>
      </c>
    </row>
    <row r="1543" spans="1:14">
      <c r="A1543" t="s">
        <v>845</v>
      </c>
      <c r="B1543" t="s">
        <v>5000</v>
      </c>
      <c r="C1543" s="2">
        <v>53000000</v>
      </c>
      <c r="D1543" s="2">
        <v>25031037</v>
      </c>
      <c r="E1543" s="2">
        <v>50187789</v>
      </c>
      <c r="F1543">
        <v>4</v>
      </c>
      <c r="G1543">
        <v>6</v>
      </c>
      <c r="H1543" t="s">
        <v>15931</v>
      </c>
      <c r="I1543" t="s">
        <v>4635</v>
      </c>
      <c r="J1543">
        <v>0</v>
      </c>
      <c r="K1543">
        <v>0</v>
      </c>
      <c r="L1543">
        <v>0</v>
      </c>
      <c r="M1543">
        <v>0</v>
      </c>
      <c r="N1543">
        <v>0</v>
      </c>
    </row>
    <row r="1544" spans="1:14">
      <c r="A1544" t="s">
        <v>2658</v>
      </c>
      <c r="B1544" t="s">
        <v>4977</v>
      </c>
      <c r="C1544" s="2">
        <v>13000000</v>
      </c>
      <c r="D1544" s="2">
        <v>49121934</v>
      </c>
      <c r="E1544" s="2">
        <v>49733545</v>
      </c>
      <c r="F1544">
        <v>11</v>
      </c>
      <c r="G1544">
        <v>21</v>
      </c>
      <c r="H1544" t="s">
        <v>15931</v>
      </c>
      <c r="I1544" t="s">
        <v>4600</v>
      </c>
      <c r="J1544" t="s">
        <v>4683</v>
      </c>
      <c r="K1544" t="s">
        <v>5126</v>
      </c>
      <c r="L1544" t="s">
        <v>6860</v>
      </c>
      <c r="M1544" t="s">
        <v>6860</v>
      </c>
      <c r="N1544" t="s">
        <v>6861</v>
      </c>
    </row>
    <row r="1545" spans="1:14">
      <c r="A1545" t="s">
        <v>1997</v>
      </c>
      <c r="B1545" t="e">
        <v>#N/A</v>
      </c>
      <c r="C1545" s="2">
        <v>20000000</v>
      </c>
      <c r="D1545" s="2">
        <v>8580428</v>
      </c>
      <c r="E1545" s="2">
        <v>46790428</v>
      </c>
      <c r="F1545">
        <v>8</v>
      </c>
      <c r="G1545">
        <v>17</v>
      </c>
      <c r="H1545" t="s">
        <v>15931</v>
      </c>
      <c r="I1545" t="e">
        <v>#N/A</v>
      </c>
      <c r="J1545" t="e">
        <v>#N/A</v>
      </c>
      <c r="K1545" t="e">
        <v>#N/A</v>
      </c>
      <c r="L1545" t="e">
        <v>#N/A</v>
      </c>
      <c r="M1545" t="e">
        <v>#N/A</v>
      </c>
      <c r="N1545" t="e">
        <v>#N/A</v>
      </c>
    </row>
    <row r="1546" spans="1:14">
      <c r="A1546" t="s">
        <v>2001</v>
      </c>
      <c r="B1546" t="s">
        <v>4660</v>
      </c>
      <c r="C1546" s="2">
        <v>21000000</v>
      </c>
      <c r="D1546" s="2">
        <v>36605602</v>
      </c>
      <c r="E1546" s="2">
        <v>43632609</v>
      </c>
      <c r="F1546">
        <v>1</v>
      </c>
      <c r="G1546">
        <v>5</v>
      </c>
      <c r="H1546" t="s">
        <v>15931</v>
      </c>
      <c r="I1546" t="s">
        <v>4600</v>
      </c>
      <c r="J1546" t="s">
        <v>4851</v>
      </c>
      <c r="K1546" t="s">
        <v>5679</v>
      </c>
      <c r="L1546" t="s">
        <v>6836</v>
      </c>
      <c r="M1546" t="s">
        <v>6923</v>
      </c>
      <c r="N1546" t="s">
        <v>6924</v>
      </c>
    </row>
    <row r="1547" spans="1:14">
      <c r="A1547" t="s">
        <v>1822</v>
      </c>
      <c r="B1547" t="e">
        <v>#N/A</v>
      </c>
      <c r="C1547" s="2">
        <v>25000000</v>
      </c>
      <c r="D1547" s="2">
        <v>22486409</v>
      </c>
      <c r="E1547" s="2">
        <v>40686409</v>
      </c>
      <c r="F1547">
        <v>8</v>
      </c>
      <c r="G1547">
        <v>24</v>
      </c>
      <c r="H1547" t="s">
        <v>15931</v>
      </c>
      <c r="I1547" t="e">
        <v>#N/A</v>
      </c>
      <c r="J1547" t="e">
        <v>#N/A</v>
      </c>
      <c r="K1547" t="e">
        <v>#N/A</v>
      </c>
      <c r="L1547" t="e">
        <v>#N/A</v>
      </c>
      <c r="M1547" t="e">
        <v>#N/A</v>
      </c>
      <c r="N1547" t="e">
        <v>#N/A</v>
      </c>
    </row>
    <row r="1548" spans="1:14">
      <c r="A1548" t="s">
        <v>464</v>
      </c>
      <c r="B1548" t="e">
        <v>#N/A</v>
      </c>
      <c r="C1548" s="2">
        <v>80000000</v>
      </c>
      <c r="D1548" s="2">
        <v>15074191</v>
      </c>
      <c r="E1548" s="2">
        <v>40147042</v>
      </c>
      <c r="F1548">
        <v>8</v>
      </c>
      <c r="G1548">
        <v>17</v>
      </c>
      <c r="H1548" t="s">
        <v>15931</v>
      </c>
      <c r="I1548" t="e">
        <v>#N/A</v>
      </c>
      <c r="J1548" t="e">
        <v>#N/A</v>
      </c>
      <c r="K1548" t="e">
        <v>#N/A</v>
      </c>
      <c r="L1548" t="e">
        <v>#N/A</v>
      </c>
      <c r="M1548" t="e">
        <v>#N/A</v>
      </c>
      <c r="N1548" t="e">
        <v>#N/A</v>
      </c>
    </row>
    <row r="1549" spans="1:14">
      <c r="A1549" t="s">
        <v>2373</v>
      </c>
      <c r="B1549" t="e">
        <v>#N/A</v>
      </c>
      <c r="C1549" s="2">
        <v>16500000</v>
      </c>
      <c r="D1549" s="2">
        <v>18663911</v>
      </c>
      <c r="E1549" s="2">
        <v>39380876</v>
      </c>
      <c r="F1549">
        <v>8</v>
      </c>
      <c r="G1549">
        <v>3</v>
      </c>
      <c r="H1549" t="s">
        <v>15931</v>
      </c>
      <c r="I1549" t="e">
        <v>#N/A</v>
      </c>
      <c r="J1549" t="e">
        <v>#N/A</v>
      </c>
      <c r="K1549" t="e">
        <v>#N/A</v>
      </c>
      <c r="L1549" t="e">
        <v>#N/A</v>
      </c>
      <c r="M1549" t="e">
        <v>#N/A</v>
      </c>
      <c r="N1549" t="e">
        <v>#N/A</v>
      </c>
    </row>
    <row r="1550" spans="1:14">
      <c r="A1550" t="s">
        <v>989</v>
      </c>
      <c r="B1550" t="e">
        <v>#N/A</v>
      </c>
      <c r="C1550" s="2">
        <v>47000000</v>
      </c>
      <c r="D1550" s="2">
        <v>15849032</v>
      </c>
      <c r="E1550" s="2">
        <v>37923818</v>
      </c>
      <c r="F1550">
        <v>1</v>
      </c>
      <c r="G1550">
        <v>5</v>
      </c>
      <c r="H1550" t="s">
        <v>15931</v>
      </c>
      <c r="I1550" t="e">
        <v>#N/A</v>
      </c>
      <c r="J1550" t="e">
        <v>#N/A</v>
      </c>
      <c r="K1550" t="e">
        <v>#N/A</v>
      </c>
      <c r="L1550" t="e">
        <v>#N/A</v>
      </c>
      <c r="M1550" t="e">
        <v>#N/A</v>
      </c>
      <c r="N1550" t="e">
        <v>#N/A</v>
      </c>
    </row>
    <row r="1551" spans="1:14">
      <c r="A1551" t="s">
        <v>2500</v>
      </c>
      <c r="B1551" t="e">
        <v>#N/A</v>
      </c>
      <c r="C1551" s="2">
        <v>15000000</v>
      </c>
      <c r="D1551" s="2">
        <v>20804166</v>
      </c>
      <c r="E1551" s="2">
        <v>37466538</v>
      </c>
      <c r="F1551">
        <v>3</v>
      </c>
      <c r="G1551">
        <v>23</v>
      </c>
      <c r="H1551" t="s">
        <v>15931</v>
      </c>
      <c r="I1551" t="e">
        <v>#N/A</v>
      </c>
      <c r="J1551" t="e">
        <v>#N/A</v>
      </c>
      <c r="K1551" t="e">
        <v>#N/A</v>
      </c>
      <c r="L1551" t="e">
        <v>#N/A</v>
      </c>
      <c r="M1551" t="e">
        <v>#N/A</v>
      </c>
      <c r="N1551" t="e">
        <v>#N/A</v>
      </c>
    </row>
    <row r="1552" spans="1:14">
      <c r="A1552" t="s">
        <v>3061</v>
      </c>
      <c r="B1552" t="s">
        <v>4599</v>
      </c>
      <c r="C1552" s="2">
        <v>9000000</v>
      </c>
      <c r="D1552" s="2">
        <v>24538513</v>
      </c>
      <c r="E1552" s="2">
        <v>36535837</v>
      </c>
      <c r="F1552">
        <v>6</v>
      </c>
      <c r="G1552">
        <v>22</v>
      </c>
      <c r="H1552" t="s">
        <v>15931</v>
      </c>
      <c r="I1552" t="s">
        <v>4600</v>
      </c>
      <c r="J1552" t="s">
        <v>4851</v>
      </c>
      <c r="K1552" t="s">
        <v>5030</v>
      </c>
      <c r="L1552" t="s">
        <v>7004</v>
      </c>
      <c r="M1552" t="s">
        <v>7004</v>
      </c>
      <c r="N1552" t="s">
        <v>7005</v>
      </c>
    </row>
    <row r="1553" spans="1:14">
      <c r="A1553" t="s">
        <v>2220</v>
      </c>
      <c r="B1553" t="e">
        <v>#N/A</v>
      </c>
      <c r="C1553" s="2">
        <v>19000000</v>
      </c>
      <c r="D1553" s="2">
        <v>20300218</v>
      </c>
      <c r="E1553" s="2">
        <v>34352162</v>
      </c>
      <c r="F1553">
        <v>10</v>
      </c>
      <c r="G1553">
        <v>19</v>
      </c>
      <c r="H1553" t="s">
        <v>15931</v>
      </c>
      <c r="I1553" t="e">
        <v>#N/A</v>
      </c>
      <c r="J1553" t="e">
        <v>#N/A</v>
      </c>
      <c r="K1553" t="e">
        <v>#N/A</v>
      </c>
      <c r="L1553" t="e">
        <v>#N/A</v>
      </c>
      <c r="M1553" t="e">
        <v>#N/A</v>
      </c>
      <c r="N1553" t="e">
        <v>#N/A</v>
      </c>
    </row>
    <row r="1554" spans="1:14">
      <c r="A1554" t="s">
        <v>3193</v>
      </c>
      <c r="B1554" t="e">
        <v>#N/A</v>
      </c>
      <c r="C1554" s="2">
        <v>7500000</v>
      </c>
      <c r="D1554" s="2">
        <v>17544812</v>
      </c>
      <c r="E1554" s="2">
        <v>33606409</v>
      </c>
      <c r="F1554">
        <v>6</v>
      </c>
      <c r="G1554">
        <v>8</v>
      </c>
      <c r="H1554" t="s">
        <v>15931</v>
      </c>
      <c r="I1554" t="e">
        <v>#N/A</v>
      </c>
      <c r="J1554" t="e">
        <v>#N/A</v>
      </c>
      <c r="K1554" t="e">
        <v>#N/A</v>
      </c>
      <c r="L1554" t="e">
        <v>#N/A</v>
      </c>
      <c r="M1554" t="e">
        <v>#N/A</v>
      </c>
      <c r="N1554" t="e">
        <v>#N/A</v>
      </c>
    </row>
    <row r="1555" spans="1:14">
      <c r="A1555" t="s">
        <v>3099</v>
      </c>
      <c r="B1555" t="e">
        <v>#N/A</v>
      </c>
      <c r="C1555" s="2">
        <v>8600000</v>
      </c>
      <c r="D1555" s="2">
        <v>14373825</v>
      </c>
      <c r="E1555" s="2">
        <v>32968648</v>
      </c>
      <c r="F1555">
        <v>11</v>
      </c>
      <c r="G1555">
        <v>30</v>
      </c>
      <c r="H1555" t="s">
        <v>15931</v>
      </c>
      <c r="I1555" t="e">
        <v>#N/A</v>
      </c>
      <c r="J1555" t="e">
        <v>#N/A</v>
      </c>
      <c r="K1555" t="e">
        <v>#N/A</v>
      </c>
      <c r="L1555" t="e">
        <v>#N/A</v>
      </c>
      <c r="M1555" t="e">
        <v>#N/A</v>
      </c>
      <c r="N1555" t="e">
        <v>#N/A</v>
      </c>
    </row>
    <row r="1556" spans="1:14">
      <c r="A1556" t="s">
        <v>1234</v>
      </c>
      <c r="B1556" t="e">
        <v>#N/A</v>
      </c>
      <c r="C1556" s="2">
        <v>40000000</v>
      </c>
      <c r="D1556" s="2">
        <v>3688560</v>
      </c>
      <c r="E1556" s="2">
        <v>32030610</v>
      </c>
      <c r="F1556">
        <v>7</v>
      </c>
      <c r="G1556">
        <v>20</v>
      </c>
      <c r="H1556" t="s">
        <v>15931</v>
      </c>
      <c r="I1556" t="e">
        <v>#N/A</v>
      </c>
      <c r="J1556" t="e">
        <v>#N/A</v>
      </c>
      <c r="K1556" t="e">
        <v>#N/A</v>
      </c>
      <c r="L1556" t="e">
        <v>#N/A</v>
      </c>
      <c r="M1556" t="e">
        <v>#N/A</v>
      </c>
      <c r="N1556" t="e">
        <v>#N/A</v>
      </c>
    </row>
    <row r="1557" spans="1:14">
      <c r="A1557" t="s">
        <v>1064</v>
      </c>
      <c r="B1557" t="e">
        <v>#N/A</v>
      </c>
      <c r="C1557" s="2">
        <v>45000000</v>
      </c>
      <c r="D1557" s="2">
        <v>4617608</v>
      </c>
      <c r="E1557" s="2">
        <v>31077418</v>
      </c>
      <c r="F1557">
        <v>11</v>
      </c>
      <c r="G1557">
        <v>16</v>
      </c>
      <c r="H1557" t="s">
        <v>15931</v>
      </c>
      <c r="I1557" t="e">
        <v>#N/A</v>
      </c>
      <c r="J1557" t="e">
        <v>#N/A</v>
      </c>
      <c r="K1557" t="e">
        <v>#N/A</v>
      </c>
      <c r="L1557" t="e">
        <v>#N/A</v>
      </c>
      <c r="M1557" t="e">
        <v>#N/A</v>
      </c>
      <c r="N1557" t="e">
        <v>#N/A</v>
      </c>
    </row>
    <row r="1558" spans="1:14">
      <c r="A1558" t="s">
        <v>3904</v>
      </c>
      <c r="B1558" t="s">
        <v>4628</v>
      </c>
      <c r="C1558" s="2">
        <v>2000000</v>
      </c>
      <c r="D1558" s="2">
        <v>25584685</v>
      </c>
      <c r="E1558" s="2">
        <v>30703845</v>
      </c>
      <c r="F1558">
        <v>6</v>
      </c>
      <c r="G1558">
        <v>15</v>
      </c>
      <c r="H1558" t="s">
        <v>15931</v>
      </c>
      <c r="I1558" t="s">
        <v>4614</v>
      </c>
      <c r="J1558" t="s">
        <v>5371</v>
      </c>
      <c r="K1558" t="s">
        <v>6990</v>
      </c>
      <c r="L1558" t="s">
        <v>6991</v>
      </c>
      <c r="M1558" t="s">
        <v>6992</v>
      </c>
      <c r="N1558" t="s">
        <v>6993</v>
      </c>
    </row>
    <row r="1559" spans="1:14">
      <c r="A1559" t="s">
        <v>2482</v>
      </c>
      <c r="B1559" t="s">
        <v>6810</v>
      </c>
      <c r="C1559" s="2">
        <v>15000000</v>
      </c>
      <c r="D1559" s="2">
        <v>30226144</v>
      </c>
      <c r="E1559" s="2">
        <v>30261293</v>
      </c>
      <c r="F1559">
        <v>12</v>
      </c>
      <c r="G1559">
        <v>25</v>
      </c>
      <c r="H1559" t="s">
        <v>15931</v>
      </c>
      <c r="I1559" t="s">
        <v>4600</v>
      </c>
      <c r="J1559" t="s">
        <v>4718</v>
      </c>
      <c r="K1559" t="s">
        <v>4757</v>
      </c>
      <c r="L1559" t="s">
        <v>6967</v>
      </c>
      <c r="M1559" t="s">
        <v>6968</v>
      </c>
      <c r="N1559" t="s">
        <v>6969</v>
      </c>
    </row>
    <row r="1560" spans="1:14">
      <c r="A1560" t="s">
        <v>1044</v>
      </c>
      <c r="B1560" t="s">
        <v>6856</v>
      </c>
      <c r="C1560" s="2">
        <v>45000000</v>
      </c>
      <c r="D1560" s="2">
        <v>24343673</v>
      </c>
      <c r="E1560" s="2">
        <v>29367143</v>
      </c>
      <c r="F1560">
        <v>9</v>
      </c>
      <c r="G1560">
        <v>14</v>
      </c>
      <c r="H1560" t="s">
        <v>15931</v>
      </c>
      <c r="I1560" t="s">
        <v>4600</v>
      </c>
      <c r="J1560" t="s">
        <v>5559</v>
      </c>
      <c r="K1560" t="s">
        <v>7007</v>
      </c>
      <c r="L1560" t="s">
        <v>7008</v>
      </c>
      <c r="M1560" t="s">
        <v>7009</v>
      </c>
      <c r="N1560" t="s">
        <v>7010</v>
      </c>
    </row>
    <row r="1561" spans="1:14">
      <c r="A1561" t="s">
        <v>1983</v>
      </c>
      <c r="B1561" t="e">
        <v>#N/A</v>
      </c>
      <c r="C1561" s="2">
        <v>22000000</v>
      </c>
      <c r="D1561" s="2">
        <v>4398532</v>
      </c>
      <c r="E1561" s="2">
        <v>27238354</v>
      </c>
      <c r="F1561">
        <v>4</v>
      </c>
      <c r="G1561">
        <v>6</v>
      </c>
      <c r="H1561" t="s">
        <v>15931</v>
      </c>
      <c r="I1561" t="e">
        <v>#N/A</v>
      </c>
      <c r="J1561" t="e">
        <v>#N/A</v>
      </c>
      <c r="K1561" t="e">
        <v>#N/A</v>
      </c>
      <c r="L1561" t="e">
        <v>#N/A</v>
      </c>
      <c r="M1561" t="e">
        <v>#N/A</v>
      </c>
      <c r="N1561" t="e">
        <v>#N/A</v>
      </c>
    </row>
    <row r="1562" spans="1:14">
      <c r="A1562" t="s">
        <v>1685</v>
      </c>
      <c r="B1562" t="e">
        <v>#N/A</v>
      </c>
      <c r="C1562" s="2">
        <v>27500000</v>
      </c>
      <c r="D1562" s="2">
        <v>9736045</v>
      </c>
      <c r="E1562" s="2">
        <v>26939925</v>
      </c>
      <c r="F1562">
        <v>10</v>
      </c>
      <c r="G1562">
        <v>19</v>
      </c>
      <c r="H1562" t="s">
        <v>15931</v>
      </c>
      <c r="I1562" t="e">
        <v>#N/A</v>
      </c>
      <c r="J1562" t="e">
        <v>#N/A</v>
      </c>
      <c r="K1562" t="e">
        <v>#N/A</v>
      </c>
      <c r="L1562" t="e">
        <v>#N/A</v>
      </c>
      <c r="M1562" t="e">
        <v>#N/A</v>
      </c>
      <c r="N1562" t="e">
        <v>#N/A</v>
      </c>
    </row>
    <row r="1563" spans="1:14">
      <c r="A1563" t="s">
        <v>3116</v>
      </c>
      <c r="B1563" t="e">
        <v>#N/A</v>
      </c>
      <c r="C1563" s="2">
        <v>8300000</v>
      </c>
      <c r="D1563" s="2">
        <v>1829142</v>
      </c>
      <c r="E1563" s="2">
        <v>25670174</v>
      </c>
      <c r="F1563">
        <v>3</v>
      </c>
      <c r="G1563">
        <v>16</v>
      </c>
      <c r="H1563" t="s">
        <v>15931</v>
      </c>
      <c r="I1563" t="e">
        <v>#N/A</v>
      </c>
      <c r="J1563" t="e">
        <v>#N/A</v>
      </c>
      <c r="K1563" t="e">
        <v>#N/A</v>
      </c>
      <c r="L1563" t="e">
        <v>#N/A</v>
      </c>
      <c r="M1563" t="e">
        <v>#N/A</v>
      </c>
      <c r="N1563" t="e">
        <v>#N/A</v>
      </c>
    </row>
    <row r="1564" spans="1:14">
      <c r="A1564" t="s">
        <v>3208</v>
      </c>
      <c r="B1564" t="e">
        <v>#N/A</v>
      </c>
      <c r="C1564" s="2">
        <v>7300000</v>
      </c>
      <c r="D1564" s="2">
        <v>4443403</v>
      </c>
      <c r="E1564" s="2">
        <v>25397460</v>
      </c>
      <c r="F1564">
        <v>12</v>
      </c>
      <c r="G1564">
        <v>25</v>
      </c>
      <c r="H1564" t="s">
        <v>15931</v>
      </c>
      <c r="I1564" t="e">
        <v>#N/A</v>
      </c>
      <c r="J1564" t="e">
        <v>#N/A</v>
      </c>
      <c r="K1564" t="e">
        <v>#N/A</v>
      </c>
      <c r="L1564" t="e">
        <v>#N/A</v>
      </c>
      <c r="M1564" t="e">
        <v>#N/A</v>
      </c>
      <c r="N1564" t="e">
        <v>#N/A</v>
      </c>
    </row>
    <row r="1565" spans="1:14">
      <c r="A1565" t="s">
        <v>599</v>
      </c>
      <c r="B1565" t="e">
        <v>#N/A</v>
      </c>
      <c r="C1565" s="2">
        <v>67000000</v>
      </c>
      <c r="D1565" s="2">
        <v>5932060</v>
      </c>
      <c r="E1565" s="2">
        <v>25332060</v>
      </c>
      <c r="F1565">
        <v>8</v>
      </c>
      <c r="G1565">
        <v>17</v>
      </c>
      <c r="H1565" t="s">
        <v>15931</v>
      </c>
      <c r="I1565" t="e">
        <v>#N/A</v>
      </c>
      <c r="J1565" t="e">
        <v>#N/A</v>
      </c>
      <c r="K1565" t="e">
        <v>#N/A</v>
      </c>
      <c r="L1565" t="e">
        <v>#N/A</v>
      </c>
      <c r="M1565" t="e">
        <v>#N/A</v>
      </c>
      <c r="N1565" t="e">
        <v>#N/A</v>
      </c>
    </row>
    <row r="1566" spans="1:14">
      <c r="A1566" t="s">
        <v>1940</v>
      </c>
      <c r="B1566" t="e">
        <v>#N/A</v>
      </c>
      <c r="C1566" s="2">
        <v>23000000</v>
      </c>
      <c r="D1566" s="2">
        <v>6777741</v>
      </c>
      <c r="E1566" s="2">
        <v>24489150</v>
      </c>
      <c r="F1566">
        <v>9</v>
      </c>
      <c r="G1566">
        <v>14</v>
      </c>
      <c r="H1566" t="s">
        <v>15931</v>
      </c>
      <c r="I1566" t="e">
        <v>#N/A</v>
      </c>
      <c r="J1566" t="e">
        <v>#N/A</v>
      </c>
      <c r="K1566" t="e">
        <v>#N/A</v>
      </c>
      <c r="L1566" t="e">
        <v>#N/A</v>
      </c>
      <c r="M1566" t="e">
        <v>#N/A</v>
      </c>
      <c r="N1566" t="e">
        <v>#N/A</v>
      </c>
    </row>
    <row r="1567" spans="1:14">
      <c r="A1567" t="s">
        <v>4470</v>
      </c>
      <c r="B1567" t="e">
        <v>#N/A</v>
      </c>
      <c r="C1567" s="2">
        <v>150000</v>
      </c>
      <c r="D1567" s="2">
        <v>9445857</v>
      </c>
      <c r="E1567" s="2">
        <v>23344056</v>
      </c>
      <c r="F1567">
        <v>5</v>
      </c>
      <c r="G1567">
        <v>16</v>
      </c>
      <c r="H1567" t="s">
        <v>15931</v>
      </c>
      <c r="I1567" t="e">
        <v>#N/A</v>
      </c>
      <c r="J1567" t="e">
        <v>#N/A</v>
      </c>
      <c r="K1567" t="e">
        <v>#N/A</v>
      </c>
      <c r="L1567" t="e">
        <v>#N/A</v>
      </c>
      <c r="M1567" t="e">
        <v>#N/A</v>
      </c>
      <c r="N1567" t="e">
        <v>#N/A</v>
      </c>
    </row>
    <row r="1568" spans="1:14">
      <c r="A1568" t="s">
        <v>1677</v>
      </c>
      <c r="B1568" t="e">
        <v>#N/A</v>
      </c>
      <c r="C1568" s="2">
        <v>28000000</v>
      </c>
      <c r="D1568" s="2">
        <v>0</v>
      </c>
      <c r="E1568" s="2">
        <v>22860477</v>
      </c>
      <c r="F1568">
        <v>12</v>
      </c>
      <c r="G1568">
        <v>31</v>
      </c>
      <c r="H1568" t="s">
        <v>15931</v>
      </c>
      <c r="I1568" t="e">
        <v>#N/A</v>
      </c>
      <c r="J1568" t="e">
        <v>#N/A</v>
      </c>
      <c r="K1568" t="e">
        <v>#N/A</v>
      </c>
      <c r="L1568" t="e">
        <v>#N/A</v>
      </c>
      <c r="M1568" t="e">
        <v>#N/A</v>
      </c>
      <c r="N1568" t="e">
        <v>#N/A</v>
      </c>
    </row>
    <row r="1569" spans="1:14">
      <c r="A1569" t="s">
        <v>2622</v>
      </c>
      <c r="B1569" t="e">
        <v>#N/A</v>
      </c>
      <c r="C1569" s="2">
        <v>14000000</v>
      </c>
      <c r="D1569" s="2">
        <v>5990075</v>
      </c>
      <c r="E1569" s="2">
        <v>22754472</v>
      </c>
      <c r="F1569">
        <v>11</v>
      </c>
      <c r="G1569">
        <v>30</v>
      </c>
      <c r="H1569" t="s">
        <v>15931</v>
      </c>
      <c r="I1569" t="e">
        <v>#N/A</v>
      </c>
      <c r="J1569" t="e">
        <v>#N/A</v>
      </c>
      <c r="K1569" t="e">
        <v>#N/A</v>
      </c>
      <c r="L1569" t="e">
        <v>#N/A</v>
      </c>
      <c r="M1569" t="e">
        <v>#N/A</v>
      </c>
      <c r="N1569" t="e">
        <v>#N/A</v>
      </c>
    </row>
    <row r="1570" spans="1:14">
      <c r="A1570" t="s">
        <v>4036</v>
      </c>
      <c r="B1570" t="e">
        <v>#N/A</v>
      </c>
      <c r="C1570" s="2">
        <v>1500000</v>
      </c>
      <c r="D1570" s="2">
        <v>19097550</v>
      </c>
      <c r="E1570" s="2">
        <v>22217183</v>
      </c>
      <c r="F1570">
        <v>5</v>
      </c>
      <c r="G1570">
        <v>2</v>
      </c>
      <c r="H1570" t="s">
        <v>15931</v>
      </c>
      <c r="I1570" t="e">
        <v>#N/A</v>
      </c>
      <c r="J1570" t="e">
        <v>#N/A</v>
      </c>
      <c r="K1570" t="e">
        <v>#N/A</v>
      </c>
      <c r="L1570" t="e">
        <v>#N/A</v>
      </c>
      <c r="M1570" t="e">
        <v>#N/A</v>
      </c>
      <c r="N1570" t="e">
        <v>#N/A</v>
      </c>
    </row>
    <row r="1571" spans="1:14">
      <c r="A1571" t="s">
        <v>2924</v>
      </c>
      <c r="B1571" t="e">
        <v>#N/A</v>
      </c>
      <c r="C1571" s="2">
        <v>10000000</v>
      </c>
      <c r="D1571" s="2">
        <v>20342161</v>
      </c>
      <c r="E1571" s="2">
        <v>21851362</v>
      </c>
      <c r="F1571">
        <v>2</v>
      </c>
      <c r="G1571">
        <v>23</v>
      </c>
      <c r="H1571" t="s">
        <v>15931</v>
      </c>
      <c r="I1571" t="e">
        <v>#N/A</v>
      </c>
      <c r="J1571" t="e">
        <v>#N/A</v>
      </c>
      <c r="K1571" t="e">
        <v>#N/A</v>
      </c>
      <c r="L1571" t="e">
        <v>#N/A</v>
      </c>
      <c r="M1571" t="e">
        <v>#N/A</v>
      </c>
      <c r="N1571" t="e">
        <v>#N/A</v>
      </c>
    </row>
    <row r="1572" spans="1:14">
      <c r="A1572" t="s">
        <v>2103</v>
      </c>
      <c r="B1572" t="e">
        <v>#N/A</v>
      </c>
      <c r="C1572" s="2">
        <v>20000000</v>
      </c>
      <c r="D1572" s="2">
        <v>18882880</v>
      </c>
      <c r="E1572" s="2">
        <v>20819601</v>
      </c>
      <c r="F1572">
        <v>5</v>
      </c>
      <c r="G1572">
        <v>11</v>
      </c>
      <c r="H1572" t="s">
        <v>15931</v>
      </c>
      <c r="I1572" t="e">
        <v>#N/A</v>
      </c>
      <c r="J1572" t="e">
        <v>#N/A</v>
      </c>
      <c r="K1572" t="e">
        <v>#N/A</v>
      </c>
      <c r="L1572" t="e">
        <v>#N/A</v>
      </c>
      <c r="M1572" t="e">
        <v>#N/A</v>
      </c>
      <c r="N1572" t="e">
        <v>#N/A</v>
      </c>
    </row>
    <row r="1573" spans="1:14">
      <c r="A1573" t="s">
        <v>1382</v>
      </c>
      <c r="B1573" t="e">
        <v>#N/A</v>
      </c>
      <c r="C1573" s="2">
        <v>35000000</v>
      </c>
      <c r="D1573" s="2">
        <v>18317151</v>
      </c>
      <c r="E1573" s="2">
        <v>20606053</v>
      </c>
      <c r="F1573">
        <v>12</v>
      </c>
      <c r="G1573">
        <v>21</v>
      </c>
      <c r="H1573" t="s">
        <v>15931</v>
      </c>
      <c r="I1573" t="e">
        <v>#N/A</v>
      </c>
      <c r="J1573" t="e">
        <v>#N/A</v>
      </c>
      <c r="K1573" t="e">
        <v>#N/A</v>
      </c>
      <c r="L1573" t="e">
        <v>#N/A</v>
      </c>
      <c r="M1573" t="e">
        <v>#N/A</v>
      </c>
      <c r="N1573" t="e">
        <v>#N/A</v>
      </c>
    </row>
    <row r="1574" spans="1:14">
      <c r="A1574" t="s">
        <v>3108</v>
      </c>
      <c r="B1574" t="e">
        <v>#N/A</v>
      </c>
      <c r="C1574" s="2">
        <v>8500000</v>
      </c>
      <c r="D1574" s="2">
        <v>13610521</v>
      </c>
      <c r="E1574" s="2">
        <v>20288774</v>
      </c>
      <c r="F1574">
        <v>3</v>
      </c>
      <c r="G1574">
        <v>9</v>
      </c>
      <c r="H1574" t="s">
        <v>15931</v>
      </c>
      <c r="I1574" t="e">
        <v>#N/A</v>
      </c>
      <c r="J1574" t="e">
        <v>#N/A</v>
      </c>
      <c r="K1574" t="e">
        <v>#N/A</v>
      </c>
      <c r="L1574" t="e">
        <v>#N/A</v>
      </c>
      <c r="M1574" t="e">
        <v>#N/A</v>
      </c>
      <c r="N1574" t="e">
        <v>#N/A</v>
      </c>
    </row>
    <row r="1575" spans="1:14">
      <c r="A1575" t="s">
        <v>2101</v>
      </c>
      <c r="B1575" t="e">
        <v>#N/A</v>
      </c>
      <c r="C1575" s="2">
        <v>20000000</v>
      </c>
      <c r="D1575" s="2">
        <v>19661987</v>
      </c>
      <c r="E1575" s="2">
        <v>20081987</v>
      </c>
      <c r="F1575">
        <v>3</v>
      </c>
      <c r="G1575">
        <v>23</v>
      </c>
      <c r="H1575" t="s">
        <v>15931</v>
      </c>
      <c r="I1575" t="e">
        <v>#N/A</v>
      </c>
      <c r="J1575" t="e">
        <v>#N/A</v>
      </c>
      <c r="K1575" t="e">
        <v>#N/A</v>
      </c>
      <c r="L1575" t="e">
        <v>#N/A</v>
      </c>
      <c r="M1575" t="e">
        <v>#N/A</v>
      </c>
      <c r="N1575" t="e">
        <v>#N/A</v>
      </c>
    </row>
    <row r="1576" spans="1:14">
      <c r="A1576" t="s">
        <v>2531</v>
      </c>
      <c r="B1576" t="e">
        <v>#N/A</v>
      </c>
      <c r="C1576" s="2">
        <v>15000000</v>
      </c>
      <c r="D1576" s="2">
        <v>9176787</v>
      </c>
      <c r="E1576" s="2">
        <v>18935657</v>
      </c>
      <c r="F1576">
        <v>6</v>
      </c>
      <c r="G1576">
        <v>22</v>
      </c>
      <c r="H1576" t="s">
        <v>15931</v>
      </c>
      <c r="I1576" t="e">
        <v>#N/A</v>
      </c>
      <c r="J1576" t="e">
        <v>#N/A</v>
      </c>
      <c r="K1576" t="e">
        <v>#N/A</v>
      </c>
      <c r="L1576" t="e">
        <v>#N/A</v>
      </c>
      <c r="M1576" t="e">
        <v>#N/A</v>
      </c>
      <c r="N1576" t="e">
        <v>#N/A</v>
      </c>
    </row>
    <row r="1577" spans="1:14">
      <c r="A1577" t="s">
        <v>3338</v>
      </c>
      <c r="B1577" t="e">
        <v>#N/A</v>
      </c>
      <c r="C1577" s="2">
        <v>6000000</v>
      </c>
      <c r="D1577" s="2">
        <v>13235267</v>
      </c>
      <c r="E1577" s="2">
        <v>18209872</v>
      </c>
      <c r="F1577">
        <v>8</v>
      </c>
      <c r="G1577">
        <v>8</v>
      </c>
      <c r="H1577" t="s">
        <v>15931</v>
      </c>
      <c r="I1577" t="e">
        <v>#N/A</v>
      </c>
      <c r="J1577" t="e">
        <v>#N/A</v>
      </c>
      <c r="K1577" t="e">
        <v>#N/A</v>
      </c>
      <c r="L1577" t="e">
        <v>#N/A</v>
      </c>
      <c r="M1577" t="e">
        <v>#N/A</v>
      </c>
      <c r="N1577" t="e">
        <v>#N/A</v>
      </c>
    </row>
    <row r="1578" spans="1:14">
      <c r="A1578" t="s">
        <v>2144</v>
      </c>
      <c r="B1578" t="e">
        <v>#N/A</v>
      </c>
      <c r="C1578" s="2">
        <v>20000000</v>
      </c>
      <c r="D1578" s="2">
        <v>9534258</v>
      </c>
      <c r="E1578" s="2">
        <v>16907831</v>
      </c>
      <c r="F1578">
        <v>8</v>
      </c>
      <c r="G1578">
        <v>31</v>
      </c>
      <c r="H1578" t="s">
        <v>15931</v>
      </c>
      <c r="I1578" t="e">
        <v>#N/A</v>
      </c>
      <c r="J1578" t="e">
        <v>#N/A</v>
      </c>
      <c r="K1578" t="e">
        <v>#N/A</v>
      </c>
      <c r="L1578" t="e">
        <v>#N/A</v>
      </c>
      <c r="M1578" t="e">
        <v>#N/A</v>
      </c>
      <c r="N1578" t="e">
        <v>#N/A</v>
      </c>
    </row>
    <row r="1579" spans="1:14">
      <c r="A1579" t="s">
        <v>1609</v>
      </c>
      <c r="B1579" t="e">
        <v>#N/A</v>
      </c>
      <c r="C1579" s="2">
        <v>30000000</v>
      </c>
      <c r="D1579" s="2">
        <v>3909149</v>
      </c>
      <c r="E1579" s="2">
        <v>15313631</v>
      </c>
      <c r="F1579">
        <v>9</v>
      </c>
      <c r="G1579">
        <v>21</v>
      </c>
      <c r="H1579" t="s">
        <v>15931</v>
      </c>
      <c r="I1579" t="e">
        <v>#N/A</v>
      </c>
      <c r="J1579" t="e">
        <v>#N/A</v>
      </c>
      <c r="K1579" t="e">
        <v>#N/A</v>
      </c>
      <c r="L1579" t="e">
        <v>#N/A</v>
      </c>
      <c r="M1579" t="e">
        <v>#N/A</v>
      </c>
      <c r="N1579" t="e">
        <v>#N/A</v>
      </c>
    </row>
    <row r="1580" spans="1:14">
      <c r="A1580" t="s">
        <v>2376</v>
      </c>
      <c r="B1580" t="e">
        <v>#N/A</v>
      </c>
      <c r="C1580" s="2">
        <v>16500000</v>
      </c>
      <c r="D1580" s="2">
        <v>0</v>
      </c>
      <c r="E1580" s="2">
        <v>14900000</v>
      </c>
      <c r="F1580">
        <v>12</v>
      </c>
      <c r="G1580">
        <v>31</v>
      </c>
      <c r="H1580" t="s">
        <v>15931</v>
      </c>
      <c r="I1580" t="e">
        <v>#N/A</v>
      </c>
      <c r="J1580" t="e">
        <v>#N/A</v>
      </c>
      <c r="K1580" t="e">
        <v>#N/A</v>
      </c>
      <c r="L1580" t="e">
        <v>#N/A</v>
      </c>
      <c r="M1580" t="e">
        <v>#N/A</v>
      </c>
      <c r="N1580" t="e">
        <v>#N/A</v>
      </c>
    </row>
    <row r="1581" spans="1:14">
      <c r="A1581" t="s">
        <v>1846</v>
      </c>
      <c r="B1581" t="e">
        <v>#N/A</v>
      </c>
      <c r="C1581" s="2">
        <v>25000000</v>
      </c>
      <c r="D1581" s="2">
        <v>13938332</v>
      </c>
      <c r="E1581" s="2">
        <v>14334401</v>
      </c>
      <c r="F1581">
        <v>8</v>
      </c>
      <c r="G1581">
        <v>3</v>
      </c>
      <c r="H1581" t="s">
        <v>15931</v>
      </c>
      <c r="I1581" t="e">
        <v>#N/A</v>
      </c>
      <c r="J1581" t="e">
        <v>#N/A</v>
      </c>
      <c r="K1581" t="e">
        <v>#N/A</v>
      </c>
      <c r="L1581" t="e">
        <v>#N/A</v>
      </c>
      <c r="M1581" t="e">
        <v>#N/A</v>
      </c>
      <c r="N1581" t="e">
        <v>#N/A</v>
      </c>
    </row>
    <row r="1582" spans="1:14">
      <c r="A1582" t="s">
        <v>2874</v>
      </c>
      <c r="B1582" t="e">
        <v>#N/A</v>
      </c>
      <c r="C1582" s="2">
        <v>10500000</v>
      </c>
      <c r="D1582" s="2">
        <v>11052958</v>
      </c>
      <c r="E1582" s="2">
        <v>14140402</v>
      </c>
      <c r="F1582">
        <v>4</v>
      </c>
      <c r="G1582">
        <v>20</v>
      </c>
      <c r="H1582" t="s">
        <v>15931</v>
      </c>
      <c r="I1582" t="e">
        <v>#N/A</v>
      </c>
      <c r="J1582" t="e">
        <v>#N/A</v>
      </c>
      <c r="K1582" t="e">
        <v>#N/A</v>
      </c>
      <c r="L1582" t="e">
        <v>#N/A</v>
      </c>
      <c r="M1582" t="e">
        <v>#N/A</v>
      </c>
      <c r="N1582" t="e">
        <v>#N/A</v>
      </c>
    </row>
    <row r="1583" spans="1:14">
      <c r="A1583" t="s">
        <v>2375</v>
      </c>
      <c r="B1583" t="e">
        <v>#N/A</v>
      </c>
      <c r="C1583" s="2">
        <v>16500000</v>
      </c>
      <c r="D1583" s="2">
        <v>11892415</v>
      </c>
      <c r="E1583" s="2">
        <v>13636339</v>
      </c>
      <c r="F1583">
        <v>9</v>
      </c>
      <c r="G1583">
        <v>21</v>
      </c>
      <c r="H1583" t="s">
        <v>15931</v>
      </c>
      <c r="I1583" t="e">
        <v>#N/A</v>
      </c>
      <c r="J1583" t="e">
        <v>#N/A</v>
      </c>
      <c r="K1583" t="e">
        <v>#N/A</v>
      </c>
      <c r="L1583" t="e">
        <v>#N/A</v>
      </c>
      <c r="M1583" t="e">
        <v>#N/A</v>
      </c>
      <c r="N1583" t="e">
        <v>#N/A</v>
      </c>
    </row>
    <row r="1584" spans="1:14">
      <c r="A1584" t="s">
        <v>2617</v>
      </c>
      <c r="B1584" t="e">
        <v>#N/A</v>
      </c>
      <c r="C1584" s="2">
        <v>14000000</v>
      </c>
      <c r="D1584" s="2">
        <v>12559771</v>
      </c>
      <c r="E1584" s="2">
        <v>13205411</v>
      </c>
      <c r="F1584">
        <v>3</v>
      </c>
      <c r="G1584">
        <v>16</v>
      </c>
      <c r="H1584" t="s">
        <v>15931</v>
      </c>
      <c r="I1584" t="e">
        <v>#N/A</v>
      </c>
      <c r="J1584" t="e">
        <v>#N/A</v>
      </c>
      <c r="K1584" t="e">
        <v>#N/A</v>
      </c>
      <c r="L1584" t="e">
        <v>#N/A</v>
      </c>
      <c r="M1584" t="e">
        <v>#N/A</v>
      </c>
      <c r="N1584" t="e">
        <v>#N/A</v>
      </c>
    </row>
    <row r="1585" spans="1:14">
      <c r="A1585" t="s">
        <v>3715</v>
      </c>
      <c r="B1585" t="e">
        <v>#N/A</v>
      </c>
      <c r="C1585" s="2">
        <v>3300000</v>
      </c>
      <c r="D1585" s="2">
        <v>8093373</v>
      </c>
      <c r="E1585" s="2">
        <v>12405473</v>
      </c>
      <c r="F1585">
        <v>10</v>
      </c>
      <c r="G1585">
        <v>26</v>
      </c>
      <c r="H1585" t="s">
        <v>15931</v>
      </c>
      <c r="I1585" t="e">
        <v>#N/A</v>
      </c>
      <c r="J1585" t="e">
        <v>#N/A</v>
      </c>
      <c r="K1585" t="e">
        <v>#N/A</v>
      </c>
      <c r="L1585" t="e">
        <v>#N/A</v>
      </c>
      <c r="M1585" t="e">
        <v>#N/A</v>
      </c>
      <c r="N1585" t="e">
        <v>#N/A</v>
      </c>
    </row>
    <row r="1586" spans="1:14">
      <c r="A1586" t="s">
        <v>2167</v>
      </c>
      <c r="B1586" t="e">
        <v>#N/A</v>
      </c>
      <c r="C1586" s="2">
        <v>20000000</v>
      </c>
      <c r="D1586" s="2">
        <v>4017609</v>
      </c>
      <c r="E1586" s="2">
        <v>11498547</v>
      </c>
      <c r="F1586">
        <v>11</v>
      </c>
      <c r="G1586">
        <v>21</v>
      </c>
      <c r="H1586" t="s">
        <v>15931</v>
      </c>
      <c r="I1586" t="e">
        <v>#N/A</v>
      </c>
      <c r="J1586" t="e">
        <v>#N/A</v>
      </c>
      <c r="K1586" t="e">
        <v>#N/A</v>
      </c>
      <c r="L1586" t="e">
        <v>#N/A</v>
      </c>
      <c r="M1586" t="e">
        <v>#N/A</v>
      </c>
      <c r="N1586" t="e">
        <v>#N/A</v>
      </c>
    </row>
    <row r="1587" spans="1:14">
      <c r="A1587" t="s">
        <v>2715</v>
      </c>
      <c r="B1587" t="e">
        <v>#N/A</v>
      </c>
      <c r="C1587" s="2">
        <v>12500000</v>
      </c>
      <c r="D1587" s="2">
        <v>5956480</v>
      </c>
      <c r="E1587" s="2">
        <v>11277119</v>
      </c>
      <c r="F1587">
        <v>10</v>
      </c>
      <c r="G1587">
        <v>12</v>
      </c>
      <c r="H1587" t="s">
        <v>15931</v>
      </c>
      <c r="I1587" t="e">
        <v>#N/A</v>
      </c>
      <c r="J1587" t="e">
        <v>#N/A</v>
      </c>
      <c r="K1587" t="e">
        <v>#N/A</v>
      </c>
      <c r="L1587" t="e">
        <v>#N/A</v>
      </c>
      <c r="M1587" t="e">
        <v>#N/A</v>
      </c>
      <c r="N1587" t="e">
        <v>#N/A</v>
      </c>
    </row>
    <row r="1588" spans="1:14">
      <c r="A1588" t="s">
        <v>2679</v>
      </c>
      <c r="B1588" t="e">
        <v>#N/A</v>
      </c>
      <c r="C1588" s="2">
        <v>13000000</v>
      </c>
      <c r="D1588" s="2">
        <v>11003643</v>
      </c>
      <c r="E1588" s="2">
        <v>11141213</v>
      </c>
      <c r="F1588">
        <v>2</v>
      </c>
      <c r="G1588">
        <v>23</v>
      </c>
      <c r="H1588" t="s">
        <v>15931</v>
      </c>
      <c r="I1588" t="e">
        <v>#N/A</v>
      </c>
      <c r="J1588" t="e">
        <v>#N/A</v>
      </c>
      <c r="K1588" t="e">
        <v>#N/A</v>
      </c>
      <c r="L1588" t="e">
        <v>#N/A</v>
      </c>
      <c r="M1588" t="e">
        <v>#N/A</v>
      </c>
      <c r="N1588" t="e">
        <v>#N/A</v>
      </c>
    </row>
    <row r="1589" spans="1:14">
      <c r="A1589" t="s">
        <v>3071</v>
      </c>
      <c r="B1589" t="e">
        <v>#N/A</v>
      </c>
      <c r="C1589" s="2">
        <v>9000000</v>
      </c>
      <c r="D1589" s="2">
        <v>6623082</v>
      </c>
      <c r="E1589" s="2">
        <v>10642023</v>
      </c>
      <c r="F1589">
        <v>11</v>
      </c>
      <c r="G1589">
        <v>28</v>
      </c>
      <c r="H1589" t="s">
        <v>15931</v>
      </c>
      <c r="I1589" t="e">
        <v>#N/A</v>
      </c>
      <c r="J1589" t="e">
        <v>#N/A</v>
      </c>
      <c r="K1589" t="e">
        <v>#N/A</v>
      </c>
      <c r="L1589" t="e">
        <v>#N/A</v>
      </c>
      <c r="M1589" t="e">
        <v>#N/A</v>
      </c>
      <c r="N1589" t="e">
        <v>#N/A</v>
      </c>
    </row>
    <row r="1590" spans="1:14">
      <c r="A1590" t="s">
        <v>3207</v>
      </c>
      <c r="B1590" t="e">
        <v>#N/A</v>
      </c>
      <c r="C1590" s="2">
        <v>7400000</v>
      </c>
      <c r="D1590" s="2">
        <v>872643</v>
      </c>
      <c r="E1590" s="2">
        <v>9443864</v>
      </c>
      <c r="F1590">
        <v>4</v>
      </c>
      <c r="G1590">
        <v>27</v>
      </c>
      <c r="H1590" t="s">
        <v>15931</v>
      </c>
      <c r="I1590" t="e">
        <v>#N/A</v>
      </c>
      <c r="J1590" t="e">
        <v>#N/A</v>
      </c>
      <c r="K1590" t="e">
        <v>#N/A</v>
      </c>
      <c r="L1590" t="e">
        <v>#N/A</v>
      </c>
      <c r="M1590" t="e">
        <v>#N/A</v>
      </c>
      <c r="N1590" t="e">
        <v>#N/A</v>
      </c>
    </row>
    <row r="1591" spans="1:14">
      <c r="A1591" t="s">
        <v>2528</v>
      </c>
      <c r="B1591" t="e">
        <v>#N/A</v>
      </c>
      <c r="C1591" s="2">
        <v>15000000</v>
      </c>
      <c r="D1591" s="2">
        <v>9396870</v>
      </c>
      <c r="E1591" s="2">
        <v>9396870</v>
      </c>
      <c r="F1591">
        <v>3</v>
      </c>
      <c r="G1591">
        <v>2</v>
      </c>
      <c r="H1591" t="s">
        <v>15931</v>
      </c>
      <c r="I1591" t="e">
        <v>#N/A</v>
      </c>
      <c r="J1591" t="e">
        <v>#N/A</v>
      </c>
      <c r="K1591" t="e">
        <v>#N/A</v>
      </c>
      <c r="L1591" t="e">
        <v>#N/A</v>
      </c>
      <c r="M1591" t="e">
        <v>#N/A</v>
      </c>
      <c r="N1591" t="e">
        <v>#N/A</v>
      </c>
    </row>
    <row r="1592" spans="1:14">
      <c r="A1592" t="s">
        <v>1707</v>
      </c>
      <c r="B1592" t="e">
        <v>#N/A</v>
      </c>
      <c r="C1592" s="2">
        <v>27000000</v>
      </c>
      <c r="D1592" s="2">
        <v>7500310</v>
      </c>
      <c r="E1592" s="2">
        <v>9352089</v>
      </c>
      <c r="F1592">
        <v>11</v>
      </c>
      <c r="G1592">
        <v>2</v>
      </c>
      <c r="H1592" t="s">
        <v>15931</v>
      </c>
      <c r="I1592" t="e">
        <v>#N/A</v>
      </c>
      <c r="J1592" t="e">
        <v>#N/A</v>
      </c>
      <c r="K1592" t="e">
        <v>#N/A</v>
      </c>
      <c r="L1592" t="e">
        <v>#N/A</v>
      </c>
      <c r="M1592" t="e">
        <v>#N/A</v>
      </c>
      <c r="N1592" t="e">
        <v>#N/A</v>
      </c>
    </row>
    <row r="1593" spans="1:14">
      <c r="A1593" t="s">
        <v>3311</v>
      </c>
      <c r="B1593" t="e">
        <v>#N/A</v>
      </c>
      <c r="C1593" s="2">
        <v>6400000</v>
      </c>
      <c r="D1593" s="2">
        <v>871577</v>
      </c>
      <c r="E1593" s="2">
        <v>8902141</v>
      </c>
      <c r="F1593">
        <v>10</v>
      </c>
      <c r="G1593">
        <v>10</v>
      </c>
      <c r="H1593" t="s">
        <v>15931</v>
      </c>
      <c r="I1593" t="e">
        <v>#N/A</v>
      </c>
      <c r="J1593" t="e">
        <v>#N/A</v>
      </c>
      <c r="K1593" t="e">
        <v>#N/A</v>
      </c>
      <c r="L1593" t="e">
        <v>#N/A</v>
      </c>
      <c r="M1593" t="e">
        <v>#N/A</v>
      </c>
      <c r="N1593" t="e">
        <v>#N/A</v>
      </c>
    </row>
    <row r="1594" spans="1:14">
      <c r="A1594" t="s">
        <v>3884</v>
      </c>
      <c r="B1594" t="e">
        <v>#N/A</v>
      </c>
      <c r="C1594" s="2">
        <v>2380000</v>
      </c>
      <c r="D1594" s="2">
        <v>327919</v>
      </c>
      <c r="E1594" s="2">
        <v>8739576</v>
      </c>
      <c r="F1594">
        <v>7</v>
      </c>
      <c r="G1594">
        <v>25</v>
      </c>
      <c r="H1594" t="s">
        <v>15931</v>
      </c>
      <c r="I1594" t="e">
        <v>#N/A</v>
      </c>
      <c r="J1594" t="e">
        <v>#N/A</v>
      </c>
      <c r="K1594" t="e">
        <v>#N/A</v>
      </c>
      <c r="L1594" t="e">
        <v>#N/A</v>
      </c>
      <c r="M1594" t="e">
        <v>#N/A</v>
      </c>
      <c r="N1594" t="e">
        <v>#N/A</v>
      </c>
    </row>
    <row r="1595" spans="1:14">
      <c r="A1595" t="s">
        <v>3621</v>
      </c>
      <c r="B1595" t="e">
        <v>#N/A</v>
      </c>
      <c r="C1595" s="2">
        <v>4000000</v>
      </c>
      <c r="D1595" s="2">
        <v>7006708</v>
      </c>
      <c r="E1595" s="2">
        <v>8302995</v>
      </c>
      <c r="F1595">
        <v>5</v>
      </c>
      <c r="G1595">
        <v>25</v>
      </c>
      <c r="H1595" t="s">
        <v>15931</v>
      </c>
      <c r="I1595" t="e">
        <v>#N/A</v>
      </c>
      <c r="J1595" t="e">
        <v>#N/A</v>
      </c>
      <c r="K1595" t="e">
        <v>#N/A</v>
      </c>
      <c r="L1595" t="e">
        <v>#N/A</v>
      </c>
      <c r="M1595" t="e">
        <v>#N/A</v>
      </c>
      <c r="N1595" t="e">
        <v>#N/A</v>
      </c>
    </row>
    <row r="1596" spans="1:14">
      <c r="A1596" t="s">
        <v>2149</v>
      </c>
      <c r="B1596" t="e">
        <v>#N/A</v>
      </c>
      <c r="C1596" s="2">
        <v>20000000</v>
      </c>
      <c r="D1596" s="2">
        <v>8135024</v>
      </c>
      <c r="E1596" s="2">
        <v>8135024</v>
      </c>
      <c r="F1596">
        <v>1</v>
      </c>
      <c r="G1596">
        <v>5</v>
      </c>
      <c r="H1596" t="s">
        <v>15931</v>
      </c>
      <c r="I1596" t="e">
        <v>#N/A</v>
      </c>
      <c r="J1596" t="e">
        <v>#N/A</v>
      </c>
      <c r="K1596" t="e">
        <v>#N/A</v>
      </c>
      <c r="L1596" t="e">
        <v>#N/A</v>
      </c>
      <c r="M1596" t="e">
        <v>#N/A</v>
      </c>
      <c r="N1596" t="e">
        <v>#N/A</v>
      </c>
    </row>
    <row r="1597" spans="1:14">
      <c r="A1597" t="s">
        <v>2416</v>
      </c>
      <c r="B1597" t="e">
        <v>#N/A</v>
      </c>
      <c r="C1597" s="2">
        <v>16000000</v>
      </c>
      <c r="D1597" s="2">
        <v>3287315</v>
      </c>
      <c r="E1597" s="2">
        <v>8120148</v>
      </c>
      <c r="F1597">
        <v>10</v>
      </c>
      <c r="G1597">
        <v>19</v>
      </c>
      <c r="H1597" t="s">
        <v>15931</v>
      </c>
      <c r="I1597" t="e">
        <v>#N/A</v>
      </c>
      <c r="J1597" t="e">
        <v>#N/A</v>
      </c>
      <c r="K1597" t="e">
        <v>#N/A</v>
      </c>
      <c r="L1597" t="e">
        <v>#N/A</v>
      </c>
      <c r="M1597" t="e">
        <v>#N/A</v>
      </c>
      <c r="N1597" t="e">
        <v>#N/A</v>
      </c>
    </row>
    <row r="1598" spans="1:14">
      <c r="A1598" t="s">
        <v>1616</v>
      </c>
      <c r="B1598" t="e">
        <v>#N/A</v>
      </c>
      <c r="C1598" s="2">
        <v>30000000</v>
      </c>
      <c r="D1598" s="2">
        <v>480314</v>
      </c>
      <c r="E1598" s="2">
        <v>7755686</v>
      </c>
      <c r="F1598">
        <v>6</v>
      </c>
      <c r="G1598">
        <v>15</v>
      </c>
      <c r="H1598" t="s">
        <v>15931</v>
      </c>
      <c r="I1598" t="e">
        <v>#N/A</v>
      </c>
      <c r="J1598" t="e">
        <v>#N/A</v>
      </c>
      <c r="K1598" t="e">
        <v>#N/A</v>
      </c>
      <c r="L1598" t="e">
        <v>#N/A</v>
      </c>
      <c r="M1598" t="e">
        <v>#N/A</v>
      </c>
      <c r="N1598" t="e">
        <v>#N/A</v>
      </c>
    </row>
    <row r="1599" spans="1:14">
      <c r="A1599" t="s">
        <v>1238</v>
      </c>
      <c r="B1599" t="e">
        <v>#N/A</v>
      </c>
      <c r="C1599" s="2">
        <v>40000000</v>
      </c>
      <c r="D1599" s="2">
        <v>876671</v>
      </c>
      <c r="E1599" s="2">
        <v>7729552</v>
      </c>
      <c r="F1599">
        <v>9</v>
      </c>
      <c r="G1599">
        <v>7</v>
      </c>
      <c r="H1599" t="s">
        <v>15931</v>
      </c>
      <c r="I1599" t="e">
        <v>#N/A</v>
      </c>
      <c r="J1599" t="e">
        <v>#N/A</v>
      </c>
      <c r="K1599" t="e">
        <v>#N/A</v>
      </c>
      <c r="L1599" t="e">
        <v>#N/A</v>
      </c>
      <c r="M1599" t="e">
        <v>#N/A</v>
      </c>
      <c r="N1599" t="e">
        <v>#N/A</v>
      </c>
    </row>
    <row r="1600" spans="1:14">
      <c r="A1600" t="s">
        <v>1864</v>
      </c>
      <c r="B1600" t="e">
        <v>#N/A</v>
      </c>
      <c r="C1600" s="2">
        <v>25000000</v>
      </c>
      <c r="D1600" s="2">
        <v>7164995</v>
      </c>
      <c r="E1600" s="2">
        <v>7164995</v>
      </c>
      <c r="F1600">
        <v>4</v>
      </c>
      <c r="G1600">
        <v>6</v>
      </c>
      <c r="H1600" t="s">
        <v>15931</v>
      </c>
      <c r="I1600" t="e">
        <v>#N/A</v>
      </c>
      <c r="J1600" t="e">
        <v>#N/A</v>
      </c>
      <c r="K1600" t="e">
        <v>#N/A</v>
      </c>
      <c r="L1600" t="e">
        <v>#N/A</v>
      </c>
      <c r="M1600" t="e">
        <v>#N/A</v>
      </c>
      <c r="N1600" t="e">
        <v>#N/A</v>
      </c>
    </row>
    <row r="1601" spans="1:14">
      <c r="A1601" t="s">
        <v>2967</v>
      </c>
      <c r="B1601" t="e">
        <v>#N/A</v>
      </c>
      <c r="C1601" s="2">
        <v>10000000</v>
      </c>
      <c r="D1601" s="2">
        <v>5490423</v>
      </c>
      <c r="E1601" s="2">
        <v>7037886</v>
      </c>
      <c r="F1601">
        <v>7</v>
      </c>
      <c r="G1601">
        <v>4</v>
      </c>
      <c r="H1601" t="s">
        <v>15931</v>
      </c>
      <c r="I1601" t="e">
        <v>#N/A</v>
      </c>
      <c r="J1601" t="e">
        <v>#N/A</v>
      </c>
      <c r="K1601" t="e">
        <v>#N/A</v>
      </c>
      <c r="L1601" t="e">
        <v>#N/A</v>
      </c>
      <c r="M1601" t="e">
        <v>#N/A</v>
      </c>
      <c r="N1601" t="e">
        <v>#N/A</v>
      </c>
    </row>
    <row r="1602" spans="1:14">
      <c r="A1602" t="s">
        <v>3114</v>
      </c>
      <c r="B1602" t="e">
        <v>#N/A</v>
      </c>
      <c r="C1602" s="2">
        <v>8400000</v>
      </c>
      <c r="D1602" s="2">
        <v>1207007</v>
      </c>
      <c r="E1602" s="2">
        <v>6831069</v>
      </c>
      <c r="F1602">
        <v>3</v>
      </c>
      <c r="G1602">
        <v>23</v>
      </c>
      <c r="H1602" t="s">
        <v>15931</v>
      </c>
      <c r="I1602" t="e">
        <v>#N/A</v>
      </c>
      <c r="J1602" t="e">
        <v>#N/A</v>
      </c>
      <c r="K1602" t="e">
        <v>#N/A</v>
      </c>
      <c r="L1602" t="e">
        <v>#N/A</v>
      </c>
      <c r="M1602" t="e">
        <v>#N/A</v>
      </c>
      <c r="N1602" t="e">
        <v>#N/A</v>
      </c>
    </row>
    <row r="1603" spans="1:14">
      <c r="A1603" t="s">
        <v>2550</v>
      </c>
      <c r="B1603" t="e">
        <v>#N/A</v>
      </c>
      <c r="C1603" s="2">
        <v>15000000</v>
      </c>
      <c r="D1603" s="2">
        <v>3526588</v>
      </c>
      <c r="E1603" s="2">
        <v>6551310</v>
      </c>
      <c r="F1603">
        <v>1</v>
      </c>
      <c r="G1603">
        <v>26</v>
      </c>
      <c r="H1603" t="s">
        <v>15931</v>
      </c>
      <c r="I1603" t="e">
        <v>#N/A</v>
      </c>
      <c r="J1603" t="e">
        <v>#N/A</v>
      </c>
      <c r="K1603" t="e">
        <v>#N/A</v>
      </c>
      <c r="L1603" t="e">
        <v>#N/A</v>
      </c>
      <c r="M1603" t="e">
        <v>#N/A</v>
      </c>
      <c r="N1603" t="e">
        <v>#N/A</v>
      </c>
    </row>
    <row r="1604" spans="1:14">
      <c r="A1604" t="s">
        <v>828</v>
      </c>
      <c r="B1604" t="e">
        <v>#N/A</v>
      </c>
      <c r="C1604" s="2">
        <v>55000000</v>
      </c>
      <c r="D1604" s="2">
        <v>5755286</v>
      </c>
      <c r="E1604" s="2">
        <v>6521829</v>
      </c>
      <c r="F1604">
        <v>5</v>
      </c>
      <c r="G1604">
        <v>4</v>
      </c>
      <c r="H1604" t="s">
        <v>15931</v>
      </c>
      <c r="I1604" t="e">
        <v>#N/A</v>
      </c>
      <c r="J1604" t="e">
        <v>#N/A</v>
      </c>
      <c r="K1604" t="e">
        <v>#N/A</v>
      </c>
      <c r="L1604" t="e">
        <v>#N/A</v>
      </c>
      <c r="M1604" t="e">
        <v>#N/A</v>
      </c>
      <c r="N1604" t="e">
        <v>#N/A</v>
      </c>
    </row>
    <row r="1605" spans="1:14">
      <c r="A1605" t="s">
        <v>3006</v>
      </c>
      <c r="B1605" t="e">
        <v>#N/A</v>
      </c>
      <c r="C1605" s="2">
        <v>10000000</v>
      </c>
      <c r="D1605" s="2">
        <v>137221</v>
      </c>
      <c r="E1605" s="2">
        <v>5950002</v>
      </c>
      <c r="F1605">
        <v>5</v>
      </c>
      <c r="G1605">
        <v>18</v>
      </c>
      <c r="H1605" t="s">
        <v>15931</v>
      </c>
      <c r="I1605" t="e">
        <v>#N/A</v>
      </c>
      <c r="J1605" t="e">
        <v>#N/A</v>
      </c>
      <c r="K1605" t="e">
        <v>#N/A</v>
      </c>
      <c r="L1605" t="e">
        <v>#N/A</v>
      </c>
      <c r="M1605" t="e">
        <v>#N/A</v>
      </c>
      <c r="N1605" t="e">
        <v>#N/A</v>
      </c>
    </row>
    <row r="1606" spans="1:14">
      <c r="A1606" t="s">
        <v>3251</v>
      </c>
      <c r="B1606" t="e">
        <v>#N/A</v>
      </c>
      <c r="C1606" s="2">
        <v>7000000</v>
      </c>
      <c r="D1606" s="2">
        <v>5694308</v>
      </c>
      <c r="E1606" s="2">
        <v>5694308</v>
      </c>
      <c r="F1606">
        <v>7</v>
      </c>
      <c r="G1606">
        <v>27</v>
      </c>
      <c r="H1606" t="s">
        <v>15931</v>
      </c>
      <c r="I1606" t="e">
        <v>#N/A</v>
      </c>
      <c r="J1606" t="e">
        <v>#N/A</v>
      </c>
      <c r="K1606" t="e">
        <v>#N/A</v>
      </c>
      <c r="L1606" t="e">
        <v>#N/A</v>
      </c>
      <c r="M1606" t="e">
        <v>#N/A</v>
      </c>
      <c r="N1606" t="e">
        <v>#N/A</v>
      </c>
    </row>
    <row r="1607" spans="1:14">
      <c r="A1607" t="s">
        <v>4261</v>
      </c>
      <c r="B1607" t="e">
        <v>#N/A</v>
      </c>
      <c r="C1607" s="2">
        <v>750000</v>
      </c>
      <c r="D1607" s="2">
        <v>5520368</v>
      </c>
      <c r="E1607" s="2">
        <v>5520368</v>
      </c>
      <c r="F1607">
        <v>4</v>
      </c>
      <c r="G1607">
        <v>13</v>
      </c>
      <c r="H1607" t="s">
        <v>15931</v>
      </c>
      <c r="I1607" t="e">
        <v>#N/A</v>
      </c>
      <c r="J1607" t="e">
        <v>#N/A</v>
      </c>
      <c r="K1607" t="e">
        <v>#N/A</v>
      </c>
      <c r="L1607" t="e">
        <v>#N/A</v>
      </c>
      <c r="M1607" t="e">
        <v>#N/A</v>
      </c>
      <c r="N1607" t="e">
        <v>#N/A</v>
      </c>
    </row>
    <row r="1608" spans="1:14">
      <c r="A1608" t="s">
        <v>2687</v>
      </c>
      <c r="B1608" t="e">
        <v>#N/A</v>
      </c>
      <c r="C1608" s="2">
        <v>13000000</v>
      </c>
      <c r="D1608" s="2">
        <v>4857374</v>
      </c>
      <c r="E1608" s="2">
        <v>4857374</v>
      </c>
      <c r="F1608">
        <v>5</v>
      </c>
      <c r="G1608">
        <v>4</v>
      </c>
      <c r="H1608" t="s">
        <v>15931</v>
      </c>
      <c r="I1608" t="e">
        <v>#N/A</v>
      </c>
      <c r="J1608" t="e">
        <v>#N/A</v>
      </c>
      <c r="K1608" t="e">
        <v>#N/A</v>
      </c>
      <c r="L1608" t="e">
        <v>#N/A</v>
      </c>
      <c r="M1608" t="e">
        <v>#N/A</v>
      </c>
      <c r="N1608" t="e">
        <v>#N/A</v>
      </c>
    </row>
    <row r="1609" spans="1:14">
      <c r="A1609" t="s">
        <v>3079</v>
      </c>
      <c r="B1609" t="e">
        <v>#N/A</v>
      </c>
      <c r="C1609" s="2">
        <v>9000000</v>
      </c>
      <c r="D1609" s="2">
        <v>2956339</v>
      </c>
      <c r="E1609" s="2">
        <v>3922043</v>
      </c>
      <c r="F1609">
        <v>6</v>
      </c>
      <c r="G1609">
        <v>1</v>
      </c>
      <c r="H1609" t="s">
        <v>15931</v>
      </c>
      <c r="I1609" t="e">
        <v>#N/A</v>
      </c>
      <c r="J1609" t="e">
        <v>#N/A</v>
      </c>
      <c r="K1609" t="e">
        <v>#N/A</v>
      </c>
      <c r="L1609" t="e">
        <v>#N/A</v>
      </c>
      <c r="M1609" t="e">
        <v>#N/A</v>
      </c>
      <c r="N1609" t="e">
        <v>#N/A</v>
      </c>
    </row>
    <row r="1610" spans="1:14">
      <c r="A1610" t="s">
        <v>3630</v>
      </c>
      <c r="B1610" t="e">
        <v>#N/A</v>
      </c>
      <c r="C1610" s="2">
        <v>4000000</v>
      </c>
      <c r="D1610" s="2">
        <v>2426851</v>
      </c>
      <c r="E1610" s="2">
        <v>3858964</v>
      </c>
      <c r="F1610">
        <v>6</v>
      </c>
      <c r="G1610">
        <v>22</v>
      </c>
      <c r="H1610" t="s">
        <v>15931</v>
      </c>
      <c r="I1610" t="e">
        <v>#N/A</v>
      </c>
      <c r="J1610" t="e">
        <v>#N/A</v>
      </c>
      <c r="K1610" t="e">
        <v>#N/A</v>
      </c>
      <c r="L1610" t="e">
        <v>#N/A</v>
      </c>
      <c r="M1610" t="e">
        <v>#N/A</v>
      </c>
      <c r="N1610" t="e">
        <v>#N/A</v>
      </c>
    </row>
    <row r="1611" spans="1:14">
      <c r="A1611" t="s">
        <v>3077</v>
      </c>
      <c r="B1611" t="e">
        <v>#N/A</v>
      </c>
      <c r="C1611" s="2">
        <v>9000000</v>
      </c>
      <c r="D1611" s="2">
        <v>3438735</v>
      </c>
      <c r="E1611" s="2">
        <v>3438735</v>
      </c>
      <c r="F1611">
        <v>3</v>
      </c>
      <c r="G1611">
        <v>9</v>
      </c>
      <c r="H1611" t="s">
        <v>15931</v>
      </c>
      <c r="I1611" t="e">
        <v>#N/A</v>
      </c>
      <c r="J1611" t="e">
        <v>#N/A</v>
      </c>
      <c r="K1611" t="e">
        <v>#N/A</v>
      </c>
      <c r="L1611" t="e">
        <v>#N/A</v>
      </c>
      <c r="M1611" t="e">
        <v>#N/A</v>
      </c>
      <c r="N1611" t="e">
        <v>#N/A</v>
      </c>
    </row>
    <row r="1612" spans="1:14">
      <c r="A1612" t="s">
        <v>2688</v>
      </c>
      <c r="B1612" t="e">
        <v>#N/A</v>
      </c>
      <c r="C1612" s="2">
        <v>13000000</v>
      </c>
      <c r="D1612" s="2">
        <v>3172382</v>
      </c>
      <c r="E1612" s="2">
        <v>3260555</v>
      </c>
      <c r="F1612">
        <v>8</v>
      </c>
      <c r="G1612">
        <v>24</v>
      </c>
      <c r="H1612" t="s">
        <v>15931</v>
      </c>
      <c r="I1612" t="e">
        <v>#N/A</v>
      </c>
      <c r="J1612" t="e">
        <v>#N/A</v>
      </c>
      <c r="K1612" t="e">
        <v>#N/A</v>
      </c>
      <c r="L1612" t="e">
        <v>#N/A</v>
      </c>
      <c r="M1612" t="e">
        <v>#N/A</v>
      </c>
      <c r="N1612" t="e">
        <v>#N/A</v>
      </c>
    </row>
    <row r="1613" spans="1:14">
      <c r="A1613" t="s">
        <v>2861</v>
      </c>
      <c r="B1613" t="e">
        <v>#N/A</v>
      </c>
      <c r="C1613" s="2">
        <v>11000000</v>
      </c>
      <c r="D1613" s="2">
        <v>551002</v>
      </c>
      <c r="E1613" s="2">
        <v>3231251</v>
      </c>
      <c r="F1613">
        <v>9</v>
      </c>
      <c r="G1613">
        <v>7</v>
      </c>
      <c r="H1613" t="s">
        <v>15931</v>
      </c>
      <c r="I1613" t="e">
        <v>#N/A</v>
      </c>
      <c r="J1613" t="e">
        <v>#N/A</v>
      </c>
      <c r="K1613" t="e">
        <v>#N/A</v>
      </c>
      <c r="L1613" t="e">
        <v>#N/A</v>
      </c>
      <c r="M1613" t="e">
        <v>#N/A</v>
      </c>
      <c r="N1613" t="e">
        <v>#N/A</v>
      </c>
    </row>
    <row r="1614" spans="1:14">
      <c r="A1614" t="s">
        <v>2866</v>
      </c>
      <c r="B1614" t="e">
        <v>#N/A</v>
      </c>
      <c r="C1614" s="2">
        <v>10800000</v>
      </c>
      <c r="D1614" s="2">
        <v>399879</v>
      </c>
      <c r="E1614" s="2">
        <v>2862544</v>
      </c>
      <c r="F1614">
        <v>4</v>
      </c>
      <c r="G1614">
        <v>27</v>
      </c>
      <c r="H1614" t="s">
        <v>15931</v>
      </c>
      <c r="I1614" t="e">
        <v>#N/A</v>
      </c>
      <c r="J1614" t="e">
        <v>#N/A</v>
      </c>
      <c r="K1614" t="e">
        <v>#N/A</v>
      </c>
      <c r="L1614" t="e">
        <v>#N/A</v>
      </c>
      <c r="M1614" t="e">
        <v>#N/A</v>
      </c>
      <c r="N1614" t="e">
        <v>#N/A</v>
      </c>
    </row>
    <row r="1615" spans="1:14">
      <c r="A1615" t="s">
        <v>1621</v>
      </c>
      <c r="B1615" t="e">
        <v>#N/A</v>
      </c>
      <c r="C1615" s="2">
        <v>30000000</v>
      </c>
      <c r="D1615" s="2">
        <v>0</v>
      </c>
      <c r="E1615" s="2">
        <v>2717302</v>
      </c>
      <c r="F1615">
        <v>12</v>
      </c>
      <c r="G1615">
        <v>14</v>
      </c>
      <c r="H1615" t="s">
        <v>15931</v>
      </c>
      <c r="I1615" t="e">
        <v>#N/A</v>
      </c>
      <c r="J1615" t="e">
        <v>#N/A</v>
      </c>
      <c r="K1615" t="e">
        <v>#N/A</v>
      </c>
      <c r="L1615" t="e">
        <v>#N/A</v>
      </c>
      <c r="M1615" t="e">
        <v>#N/A</v>
      </c>
      <c r="N1615" t="e">
        <v>#N/A</v>
      </c>
    </row>
    <row r="1616" spans="1:14">
      <c r="A1616" t="s">
        <v>3018</v>
      </c>
      <c r="B1616" t="e">
        <v>#N/A</v>
      </c>
      <c r="C1616" s="2">
        <v>10000000</v>
      </c>
      <c r="D1616" s="2">
        <v>6422</v>
      </c>
      <c r="E1616" s="2">
        <v>1537479</v>
      </c>
      <c r="F1616">
        <v>12</v>
      </c>
      <c r="G1616">
        <v>21</v>
      </c>
      <c r="H1616" t="s">
        <v>15931</v>
      </c>
      <c r="I1616" t="e">
        <v>#N/A</v>
      </c>
      <c r="J1616" t="e">
        <v>#N/A</v>
      </c>
      <c r="K1616" t="e">
        <v>#N/A</v>
      </c>
      <c r="L1616" t="e">
        <v>#N/A</v>
      </c>
      <c r="M1616" t="e">
        <v>#N/A</v>
      </c>
      <c r="N1616" t="e">
        <v>#N/A</v>
      </c>
    </row>
    <row r="1617" spans="1:14">
      <c r="A1617" t="s">
        <v>2808</v>
      </c>
      <c r="B1617" t="e">
        <v>#N/A</v>
      </c>
      <c r="C1617" s="2">
        <v>12000000</v>
      </c>
      <c r="D1617" s="2">
        <v>214202</v>
      </c>
      <c r="E1617" s="2">
        <v>1513388</v>
      </c>
      <c r="F1617">
        <v>9</v>
      </c>
      <c r="G1617">
        <v>28</v>
      </c>
      <c r="H1617" t="s">
        <v>15931</v>
      </c>
      <c r="I1617" t="e">
        <v>#N/A</v>
      </c>
      <c r="J1617" t="e">
        <v>#N/A</v>
      </c>
      <c r="K1617" t="e">
        <v>#N/A</v>
      </c>
      <c r="L1617" t="e">
        <v>#N/A</v>
      </c>
      <c r="M1617" t="e">
        <v>#N/A</v>
      </c>
      <c r="N1617" t="e">
        <v>#N/A</v>
      </c>
    </row>
    <row r="1618" spans="1:14">
      <c r="A1618" t="s">
        <v>3939</v>
      </c>
      <c r="B1618" t="e">
        <v>#N/A</v>
      </c>
      <c r="C1618" s="2">
        <v>2000000</v>
      </c>
      <c r="D1618" s="2">
        <v>1433319</v>
      </c>
      <c r="E1618" s="2">
        <v>1433319</v>
      </c>
      <c r="F1618">
        <v>7</v>
      </c>
      <c r="G1618">
        <v>27</v>
      </c>
      <c r="H1618" t="s">
        <v>15931</v>
      </c>
      <c r="I1618" t="e">
        <v>#N/A</v>
      </c>
      <c r="J1618" t="e">
        <v>#N/A</v>
      </c>
      <c r="K1618" t="e">
        <v>#N/A</v>
      </c>
      <c r="L1618" t="e">
        <v>#N/A</v>
      </c>
      <c r="M1618" t="e">
        <v>#N/A</v>
      </c>
      <c r="N1618" t="e">
        <v>#N/A</v>
      </c>
    </row>
    <row r="1619" spans="1:14">
      <c r="A1619" t="s">
        <v>3511</v>
      </c>
      <c r="B1619" t="e">
        <v>#N/A</v>
      </c>
      <c r="C1619" s="2">
        <v>5000000</v>
      </c>
      <c r="D1619" s="2">
        <v>240425</v>
      </c>
      <c r="E1619" s="2">
        <v>1375194</v>
      </c>
      <c r="F1619">
        <v>8</v>
      </c>
      <c r="G1619">
        <v>3</v>
      </c>
      <c r="H1619" t="s">
        <v>15931</v>
      </c>
      <c r="I1619" t="e">
        <v>#N/A</v>
      </c>
      <c r="J1619" t="e">
        <v>#N/A</v>
      </c>
      <c r="K1619" t="e">
        <v>#N/A</v>
      </c>
      <c r="L1619" t="e">
        <v>#N/A</v>
      </c>
      <c r="M1619" t="e">
        <v>#N/A</v>
      </c>
      <c r="N1619" t="e">
        <v>#N/A</v>
      </c>
    </row>
    <row r="1620" spans="1:14">
      <c r="A1620" t="s">
        <v>2430</v>
      </c>
      <c r="B1620" t="e">
        <v>#N/A</v>
      </c>
      <c r="C1620" s="2">
        <v>15500000</v>
      </c>
      <c r="D1620" s="2">
        <v>1237615</v>
      </c>
      <c r="E1620" s="2">
        <v>1237615</v>
      </c>
      <c r="F1620">
        <v>4</v>
      </c>
      <c r="G1620">
        <v>13</v>
      </c>
      <c r="H1620" t="s">
        <v>15931</v>
      </c>
      <c r="I1620" t="e">
        <v>#N/A</v>
      </c>
      <c r="J1620" t="e">
        <v>#N/A</v>
      </c>
      <c r="K1620" t="e">
        <v>#N/A</v>
      </c>
      <c r="L1620" t="e">
        <v>#N/A</v>
      </c>
      <c r="M1620" t="e">
        <v>#N/A</v>
      </c>
      <c r="N1620" t="e">
        <v>#N/A</v>
      </c>
    </row>
    <row r="1621" spans="1:14">
      <c r="A1621" t="s">
        <v>3941</v>
      </c>
      <c r="B1621" t="e">
        <v>#N/A</v>
      </c>
      <c r="C1621" s="2">
        <v>2000000</v>
      </c>
      <c r="D1621" s="2">
        <v>1134358</v>
      </c>
      <c r="E1621" s="2">
        <v>1134358</v>
      </c>
      <c r="F1621">
        <v>9</v>
      </c>
      <c r="G1621">
        <v>7</v>
      </c>
      <c r="H1621" t="s">
        <v>15931</v>
      </c>
      <c r="I1621" t="e">
        <v>#N/A</v>
      </c>
      <c r="J1621" t="e">
        <v>#N/A</v>
      </c>
      <c r="K1621" t="e">
        <v>#N/A</v>
      </c>
      <c r="L1621" t="e">
        <v>#N/A</v>
      </c>
      <c r="M1621" t="e">
        <v>#N/A</v>
      </c>
      <c r="N1621" t="e">
        <v>#N/A</v>
      </c>
    </row>
    <row r="1622" spans="1:14">
      <c r="A1622" t="s">
        <v>2879</v>
      </c>
      <c r="B1622" t="e">
        <v>#N/A</v>
      </c>
      <c r="C1622" s="2">
        <v>10100000</v>
      </c>
      <c r="D1622" s="2">
        <v>1066555</v>
      </c>
      <c r="E1622" s="2">
        <v>1066555</v>
      </c>
      <c r="F1622">
        <v>8</v>
      </c>
      <c r="G1622">
        <v>24</v>
      </c>
      <c r="H1622" t="s">
        <v>15931</v>
      </c>
      <c r="I1622" t="e">
        <v>#N/A</v>
      </c>
      <c r="J1622" t="e">
        <v>#N/A</v>
      </c>
      <c r="K1622" t="e">
        <v>#N/A</v>
      </c>
      <c r="L1622" t="e">
        <v>#N/A</v>
      </c>
      <c r="M1622" t="e">
        <v>#N/A</v>
      </c>
      <c r="N1622" t="e">
        <v>#N/A</v>
      </c>
    </row>
    <row r="1623" spans="1:14">
      <c r="A1623" t="s">
        <v>3883</v>
      </c>
      <c r="B1623" t="e">
        <v>#N/A</v>
      </c>
      <c r="C1623" s="2">
        <v>2400000</v>
      </c>
      <c r="D1623" s="2">
        <v>1008849</v>
      </c>
      <c r="E1623" s="2">
        <v>1060418</v>
      </c>
      <c r="F1623">
        <v>1</v>
      </c>
      <c r="G1623">
        <v>5</v>
      </c>
      <c r="H1623" t="s">
        <v>15931</v>
      </c>
      <c r="I1623" t="e">
        <v>#N/A</v>
      </c>
      <c r="J1623" t="e">
        <v>#N/A</v>
      </c>
      <c r="K1623" t="e">
        <v>#N/A</v>
      </c>
      <c r="L1623" t="e">
        <v>#N/A</v>
      </c>
      <c r="M1623" t="e">
        <v>#N/A</v>
      </c>
      <c r="N1623" t="e">
        <v>#N/A</v>
      </c>
    </row>
    <row r="1624" spans="1:14">
      <c r="A1624" t="s">
        <v>2639</v>
      </c>
      <c r="B1624" t="e">
        <v>#N/A</v>
      </c>
      <c r="C1624" s="2">
        <v>10000000</v>
      </c>
      <c r="D1624" s="2">
        <v>952820</v>
      </c>
      <c r="E1624" s="2">
        <v>1051907</v>
      </c>
      <c r="F1624">
        <v>10</v>
      </c>
      <c r="G1624">
        <v>19</v>
      </c>
      <c r="H1624" t="s">
        <v>15931</v>
      </c>
      <c r="I1624" t="e">
        <v>#N/A</v>
      </c>
      <c r="J1624" t="e">
        <v>#N/A</v>
      </c>
      <c r="K1624" t="e">
        <v>#N/A</v>
      </c>
      <c r="L1624" t="e">
        <v>#N/A</v>
      </c>
      <c r="M1624" t="e">
        <v>#N/A</v>
      </c>
      <c r="N1624" t="e">
        <v>#N/A</v>
      </c>
    </row>
    <row r="1625" spans="1:14">
      <c r="A1625" t="s">
        <v>2990</v>
      </c>
      <c r="B1625" t="e">
        <v>#N/A</v>
      </c>
      <c r="C1625" s="2">
        <v>10000000</v>
      </c>
      <c r="D1625" s="2">
        <v>900926</v>
      </c>
      <c r="E1625" s="2">
        <v>900926</v>
      </c>
      <c r="F1625">
        <v>9</v>
      </c>
      <c r="G1625">
        <v>7</v>
      </c>
      <c r="H1625" t="s">
        <v>15931</v>
      </c>
      <c r="I1625" t="e">
        <v>#N/A</v>
      </c>
      <c r="J1625" t="e">
        <v>#N/A</v>
      </c>
      <c r="K1625" t="e">
        <v>#N/A</v>
      </c>
      <c r="L1625" t="e">
        <v>#N/A</v>
      </c>
      <c r="M1625" t="e">
        <v>#N/A</v>
      </c>
      <c r="N1625" t="e">
        <v>#N/A</v>
      </c>
    </row>
    <row r="1626" spans="1:14">
      <c r="A1626" t="s">
        <v>3518</v>
      </c>
      <c r="B1626" t="e">
        <v>#N/A</v>
      </c>
      <c r="C1626" s="2">
        <v>5000000</v>
      </c>
      <c r="D1626" s="2">
        <v>65388</v>
      </c>
      <c r="E1626" s="2">
        <v>861325</v>
      </c>
      <c r="F1626">
        <v>11</v>
      </c>
      <c r="G1626">
        <v>16</v>
      </c>
      <c r="H1626" t="s">
        <v>15931</v>
      </c>
      <c r="I1626" t="e">
        <v>#N/A</v>
      </c>
      <c r="J1626" t="e">
        <v>#N/A</v>
      </c>
      <c r="K1626" t="e">
        <v>#N/A</v>
      </c>
      <c r="L1626" t="e">
        <v>#N/A</v>
      </c>
      <c r="M1626" t="e">
        <v>#N/A</v>
      </c>
      <c r="N1626" t="e">
        <v>#N/A</v>
      </c>
    </row>
    <row r="1627" spans="1:14">
      <c r="A1627" t="s">
        <v>4200</v>
      </c>
      <c r="B1627" t="e">
        <v>#N/A</v>
      </c>
      <c r="C1627" s="2">
        <v>1000000</v>
      </c>
      <c r="D1627" s="2">
        <v>10787</v>
      </c>
      <c r="E1627" s="2">
        <v>844377</v>
      </c>
      <c r="F1627">
        <v>1</v>
      </c>
      <c r="G1627">
        <v>17</v>
      </c>
      <c r="H1627" t="s">
        <v>15931</v>
      </c>
      <c r="I1627" t="e">
        <v>#N/A</v>
      </c>
      <c r="J1627" t="e">
        <v>#N/A</v>
      </c>
      <c r="K1627" t="e">
        <v>#N/A</v>
      </c>
      <c r="L1627" t="e">
        <v>#N/A</v>
      </c>
      <c r="M1627" t="e">
        <v>#N/A</v>
      </c>
      <c r="N1627" t="e">
        <v>#N/A</v>
      </c>
    </row>
    <row r="1628" spans="1:14">
      <c r="A1628" t="s">
        <v>1989</v>
      </c>
      <c r="B1628" t="e">
        <v>#N/A</v>
      </c>
      <c r="C1628" s="2">
        <v>21600000</v>
      </c>
      <c r="D1628" s="2">
        <v>635733</v>
      </c>
      <c r="E1628" s="2">
        <v>791154</v>
      </c>
      <c r="F1628">
        <v>7</v>
      </c>
      <c r="G1628">
        <v>27</v>
      </c>
      <c r="H1628" t="s">
        <v>15931</v>
      </c>
      <c r="I1628" t="e">
        <v>#N/A</v>
      </c>
      <c r="J1628" t="e">
        <v>#N/A</v>
      </c>
      <c r="K1628" t="e">
        <v>#N/A</v>
      </c>
      <c r="L1628" t="e">
        <v>#N/A</v>
      </c>
      <c r="M1628" t="e">
        <v>#N/A</v>
      </c>
      <c r="N1628" t="e">
        <v>#N/A</v>
      </c>
    </row>
    <row r="1629" spans="1:14">
      <c r="A1629" t="s">
        <v>3423</v>
      </c>
      <c r="B1629" t="e">
        <v>#N/A</v>
      </c>
      <c r="C1629" s="2">
        <v>5250000</v>
      </c>
      <c r="D1629" s="2">
        <v>769726</v>
      </c>
      <c r="E1629" s="2">
        <v>786677</v>
      </c>
      <c r="F1629">
        <v>8</v>
      </c>
      <c r="G1629">
        <v>3</v>
      </c>
      <c r="H1629" t="s">
        <v>15931</v>
      </c>
      <c r="I1629" t="e">
        <v>#N/A</v>
      </c>
      <c r="J1629" t="e">
        <v>#N/A</v>
      </c>
      <c r="K1629" t="e">
        <v>#N/A</v>
      </c>
      <c r="L1629" t="e">
        <v>#N/A</v>
      </c>
      <c r="M1629" t="e">
        <v>#N/A</v>
      </c>
      <c r="N1629" t="e">
        <v>#N/A</v>
      </c>
    </row>
    <row r="1630" spans="1:14">
      <c r="A1630" t="s">
        <v>3550</v>
      </c>
      <c r="B1630" t="e">
        <v>#N/A</v>
      </c>
      <c r="C1630" s="2">
        <v>4600000</v>
      </c>
      <c r="D1630" s="2">
        <v>728</v>
      </c>
      <c r="E1630" s="2">
        <v>731767</v>
      </c>
      <c r="F1630">
        <v>10</v>
      </c>
      <c r="G1630">
        <v>19</v>
      </c>
      <c r="H1630" t="s">
        <v>15931</v>
      </c>
      <c r="I1630" t="e">
        <v>#N/A</v>
      </c>
      <c r="J1630" t="e">
        <v>#N/A</v>
      </c>
      <c r="K1630" t="e">
        <v>#N/A</v>
      </c>
      <c r="L1630" t="e">
        <v>#N/A</v>
      </c>
      <c r="M1630" t="e">
        <v>#N/A</v>
      </c>
      <c r="N1630" t="e">
        <v>#N/A</v>
      </c>
    </row>
    <row r="1631" spans="1:14">
      <c r="A1631" t="s">
        <v>4086</v>
      </c>
      <c r="B1631" t="e">
        <v>#N/A</v>
      </c>
      <c r="C1631" s="2">
        <v>1300000</v>
      </c>
      <c r="D1631" s="2">
        <v>635305</v>
      </c>
      <c r="E1631" s="2">
        <v>635305</v>
      </c>
      <c r="F1631">
        <v>3</v>
      </c>
      <c r="G1631">
        <v>23</v>
      </c>
      <c r="H1631" t="s">
        <v>15931</v>
      </c>
      <c r="I1631" t="e">
        <v>#N/A</v>
      </c>
      <c r="J1631" t="e">
        <v>#N/A</v>
      </c>
      <c r="K1631" t="e">
        <v>#N/A</v>
      </c>
      <c r="L1631" t="e">
        <v>#N/A</v>
      </c>
      <c r="M1631" t="e">
        <v>#N/A</v>
      </c>
      <c r="N1631" t="e">
        <v>#N/A</v>
      </c>
    </row>
    <row r="1632" spans="1:14">
      <c r="A1632" t="s">
        <v>4183</v>
      </c>
      <c r="B1632" t="e">
        <v>#N/A</v>
      </c>
      <c r="C1632" s="2">
        <v>1000000</v>
      </c>
      <c r="D1632" s="2">
        <v>446165</v>
      </c>
      <c r="E1632" s="2">
        <v>473769</v>
      </c>
      <c r="F1632">
        <v>10</v>
      </c>
      <c r="G1632">
        <v>19</v>
      </c>
      <c r="H1632" t="s">
        <v>15931</v>
      </c>
      <c r="I1632" t="e">
        <v>#N/A</v>
      </c>
      <c r="J1632" t="e">
        <v>#N/A</v>
      </c>
      <c r="K1632" t="e">
        <v>#N/A</v>
      </c>
      <c r="L1632" t="e">
        <v>#N/A</v>
      </c>
      <c r="M1632" t="e">
        <v>#N/A</v>
      </c>
      <c r="N1632" t="e">
        <v>#N/A</v>
      </c>
    </row>
    <row r="1633" spans="1:14">
      <c r="A1633" t="s">
        <v>3167</v>
      </c>
      <c r="B1633" t="e">
        <v>#N/A</v>
      </c>
      <c r="C1633" s="2">
        <v>8000000</v>
      </c>
      <c r="D1633" s="2">
        <v>458232</v>
      </c>
      <c r="E1633" s="2">
        <v>458232</v>
      </c>
      <c r="F1633">
        <v>5</v>
      </c>
      <c r="G1633">
        <v>11</v>
      </c>
      <c r="H1633" t="s">
        <v>15931</v>
      </c>
      <c r="I1633" t="e">
        <v>#N/A</v>
      </c>
      <c r="J1633" t="e">
        <v>#N/A</v>
      </c>
      <c r="K1633" t="e">
        <v>#N/A</v>
      </c>
      <c r="L1633" t="e">
        <v>#N/A</v>
      </c>
      <c r="M1633" t="e">
        <v>#N/A</v>
      </c>
      <c r="N1633" t="e">
        <v>#N/A</v>
      </c>
    </row>
    <row r="1634" spans="1:14">
      <c r="A1634" t="s">
        <v>3169</v>
      </c>
      <c r="B1634" t="e">
        <v>#N/A</v>
      </c>
      <c r="C1634" s="2">
        <v>8000000</v>
      </c>
      <c r="D1634" s="2">
        <v>298110</v>
      </c>
      <c r="E1634" s="2">
        <v>456814</v>
      </c>
      <c r="F1634">
        <v>6</v>
      </c>
      <c r="G1634">
        <v>15</v>
      </c>
      <c r="H1634" t="s">
        <v>15931</v>
      </c>
      <c r="I1634" t="e">
        <v>#N/A</v>
      </c>
      <c r="J1634" t="e">
        <v>#N/A</v>
      </c>
      <c r="K1634" t="e">
        <v>#N/A</v>
      </c>
      <c r="L1634" t="e">
        <v>#N/A</v>
      </c>
      <c r="M1634" t="e">
        <v>#N/A</v>
      </c>
      <c r="N1634" t="e">
        <v>#N/A</v>
      </c>
    </row>
    <row r="1635" spans="1:14">
      <c r="A1635" t="s">
        <v>3179</v>
      </c>
      <c r="B1635" t="e">
        <v>#N/A</v>
      </c>
      <c r="C1635" s="2">
        <v>8000000</v>
      </c>
      <c r="D1635" s="2">
        <v>0</v>
      </c>
      <c r="E1635" s="2">
        <v>414617</v>
      </c>
      <c r="F1635">
        <v>9</v>
      </c>
      <c r="G1635">
        <v>4</v>
      </c>
      <c r="H1635" t="s">
        <v>15931</v>
      </c>
      <c r="I1635" t="e">
        <v>#N/A</v>
      </c>
      <c r="J1635" t="e">
        <v>#N/A</v>
      </c>
      <c r="K1635" t="e">
        <v>#N/A</v>
      </c>
      <c r="L1635" t="e">
        <v>#N/A</v>
      </c>
      <c r="M1635" t="e">
        <v>#N/A</v>
      </c>
      <c r="N1635" t="e">
        <v>#N/A</v>
      </c>
    </row>
    <row r="1636" spans="1:14">
      <c r="A1636" t="s">
        <v>3893</v>
      </c>
      <c r="B1636" t="e">
        <v>#N/A</v>
      </c>
      <c r="C1636" s="2">
        <v>2200000</v>
      </c>
      <c r="D1636" s="2">
        <v>388390</v>
      </c>
      <c r="E1636" s="2">
        <v>388390</v>
      </c>
      <c r="F1636">
        <v>2</v>
      </c>
      <c r="G1636">
        <v>9</v>
      </c>
      <c r="H1636" t="s">
        <v>15931</v>
      </c>
      <c r="I1636" t="e">
        <v>#N/A</v>
      </c>
      <c r="J1636" t="e">
        <v>#N/A</v>
      </c>
      <c r="K1636" t="e">
        <v>#N/A</v>
      </c>
      <c r="L1636" t="e">
        <v>#N/A</v>
      </c>
      <c r="M1636" t="e">
        <v>#N/A</v>
      </c>
      <c r="N1636" t="e">
        <v>#N/A</v>
      </c>
    </row>
    <row r="1637" spans="1:14">
      <c r="A1637" t="s">
        <v>2365</v>
      </c>
      <c r="B1637" t="e">
        <v>#N/A</v>
      </c>
      <c r="C1637" s="2">
        <v>17000000</v>
      </c>
      <c r="D1637" s="2">
        <v>275380</v>
      </c>
      <c r="E1637" s="2">
        <v>364607</v>
      </c>
      <c r="F1637">
        <v>11</v>
      </c>
      <c r="G1637">
        <v>14</v>
      </c>
      <c r="H1637" t="s">
        <v>15931</v>
      </c>
      <c r="I1637" t="e">
        <v>#N/A</v>
      </c>
      <c r="J1637" t="e">
        <v>#N/A</v>
      </c>
      <c r="K1637" t="e">
        <v>#N/A</v>
      </c>
      <c r="L1637" t="e">
        <v>#N/A</v>
      </c>
      <c r="M1637" t="e">
        <v>#N/A</v>
      </c>
      <c r="N1637" t="e">
        <v>#N/A</v>
      </c>
    </row>
    <row r="1638" spans="1:14">
      <c r="A1638" t="s">
        <v>4418</v>
      </c>
      <c r="B1638" t="e">
        <v>#N/A</v>
      </c>
      <c r="C1638" s="2">
        <v>250000</v>
      </c>
      <c r="D1638" s="2">
        <v>46026</v>
      </c>
      <c r="E1638" s="2">
        <v>284174</v>
      </c>
      <c r="F1638">
        <v>12</v>
      </c>
      <c r="G1638">
        <v>14</v>
      </c>
      <c r="H1638" t="s">
        <v>15931</v>
      </c>
      <c r="I1638" t="e">
        <v>#N/A</v>
      </c>
      <c r="J1638" t="e">
        <v>#N/A</v>
      </c>
      <c r="K1638" t="e">
        <v>#N/A</v>
      </c>
      <c r="L1638" t="e">
        <v>#N/A</v>
      </c>
      <c r="M1638" t="e">
        <v>#N/A</v>
      </c>
      <c r="N1638" t="e">
        <v>#N/A</v>
      </c>
    </row>
    <row r="1639" spans="1:14">
      <c r="A1639" t="s">
        <v>4059</v>
      </c>
      <c r="B1639" t="e">
        <v>#N/A</v>
      </c>
      <c r="C1639" s="2">
        <v>1500000</v>
      </c>
      <c r="D1639" s="2">
        <v>175281</v>
      </c>
      <c r="E1639" s="2">
        <v>240396</v>
      </c>
      <c r="F1639">
        <v>9</v>
      </c>
      <c r="G1639">
        <v>7</v>
      </c>
      <c r="H1639" t="s">
        <v>15931</v>
      </c>
      <c r="I1639" t="e">
        <v>#N/A</v>
      </c>
      <c r="J1639" t="e">
        <v>#N/A</v>
      </c>
      <c r="K1639" t="e">
        <v>#N/A</v>
      </c>
      <c r="L1639" t="e">
        <v>#N/A</v>
      </c>
      <c r="M1639" t="e">
        <v>#N/A</v>
      </c>
      <c r="N1639" t="e">
        <v>#N/A</v>
      </c>
    </row>
    <row r="1640" spans="1:14">
      <c r="A1640" t="s">
        <v>3699</v>
      </c>
      <c r="B1640" t="e">
        <v>#N/A</v>
      </c>
      <c r="C1640" s="2">
        <v>3500000</v>
      </c>
      <c r="D1640" s="2">
        <v>221096</v>
      </c>
      <c r="E1640" s="2">
        <v>221096</v>
      </c>
      <c r="F1640">
        <v>9</v>
      </c>
      <c r="G1640">
        <v>14</v>
      </c>
      <c r="H1640" t="s">
        <v>15931</v>
      </c>
      <c r="I1640" t="e">
        <v>#N/A</v>
      </c>
      <c r="J1640" t="e">
        <v>#N/A</v>
      </c>
      <c r="K1640" t="e">
        <v>#N/A</v>
      </c>
      <c r="L1640" t="e">
        <v>#N/A</v>
      </c>
      <c r="M1640" t="e">
        <v>#N/A</v>
      </c>
      <c r="N1640" t="e">
        <v>#N/A</v>
      </c>
    </row>
    <row r="1641" spans="1:14">
      <c r="A1641" t="s">
        <v>4251</v>
      </c>
      <c r="B1641" t="e">
        <v>#N/A</v>
      </c>
      <c r="C1641" s="2">
        <v>800000</v>
      </c>
      <c r="D1641" s="2">
        <v>200433</v>
      </c>
      <c r="E1641" s="2">
        <v>200433</v>
      </c>
      <c r="F1641">
        <v>7</v>
      </c>
      <c r="G1641">
        <v>18</v>
      </c>
      <c r="H1641" t="s">
        <v>15931</v>
      </c>
      <c r="I1641" t="e">
        <v>#N/A</v>
      </c>
      <c r="J1641" t="e">
        <v>#N/A</v>
      </c>
      <c r="K1641" t="e">
        <v>#N/A</v>
      </c>
      <c r="L1641" t="e">
        <v>#N/A</v>
      </c>
      <c r="M1641" t="e">
        <v>#N/A</v>
      </c>
      <c r="N1641" t="e">
        <v>#N/A</v>
      </c>
    </row>
    <row r="1642" spans="1:14">
      <c r="A1642" t="s">
        <v>4057</v>
      </c>
      <c r="B1642" t="e">
        <v>#N/A</v>
      </c>
      <c r="C1642" s="2">
        <v>1500000</v>
      </c>
      <c r="D1642" s="2">
        <v>194568</v>
      </c>
      <c r="E1642" s="2">
        <v>194568</v>
      </c>
      <c r="F1642">
        <v>9</v>
      </c>
      <c r="G1642">
        <v>5</v>
      </c>
      <c r="H1642" t="s">
        <v>15931</v>
      </c>
      <c r="I1642" t="e">
        <v>#N/A</v>
      </c>
      <c r="J1642" t="e">
        <v>#N/A</v>
      </c>
      <c r="K1642" t="e">
        <v>#N/A</v>
      </c>
      <c r="L1642" t="e">
        <v>#N/A</v>
      </c>
      <c r="M1642" t="e">
        <v>#N/A</v>
      </c>
      <c r="N1642" t="e">
        <v>#N/A</v>
      </c>
    </row>
    <row r="1643" spans="1:14">
      <c r="A1643" t="s">
        <v>3992</v>
      </c>
      <c r="B1643" t="e">
        <v>#N/A</v>
      </c>
      <c r="C1643" s="2">
        <v>1900000</v>
      </c>
      <c r="D1643" s="2">
        <v>18435</v>
      </c>
      <c r="E1643" s="2">
        <v>139317</v>
      </c>
      <c r="F1643">
        <v>6</v>
      </c>
      <c r="G1643">
        <v>29</v>
      </c>
      <c r="H1643" t="s">
        <v>15931</v>
      </c>
      <c r="I1643" t="e">
        <v>#N/A</v>
      </c>
      <c r="J1643" t="e">
        <v>#N/A</v>
      </c>
      <c r="K1643" t="e">
        <v>#N/A</v>
      </c>
      <c r="L1643" t="e">
        <v>#N/A</v>
      </c>
      <c r="M1643" t="e">
        <v>#N/A</v>
      </c>
      <c r="N1643" t="e">
        <v>#N/A</v>
      </c>
    </row>
    <row r="1644" spans="1:14">
      <c r="A1644" t="s">
        <v>4062</v>
      </c>
      <c r="B1644" t="e">
        <v>#N/A</v>
      </c>
      <c r="C1644" s="2">
        <v>1500000</v>
      </c>
      <c r="D1644" s="2">
        <v>139084</v>
      </c>
      <c r="E1644" s="2">
        <v>139084</v>
      </c>
      <c r="F1644">
        <v>5</v>
      </c>
      <c r="G1644">
        <v>11</v>
      </c>
      <c r="H1644" t="s">
        <v>15931</v>
      </c>
      <c r="I1644" t="e">
        <v>#N/A</v>
      </c>
      <c r="J1644" t="e">
        <v>#N/A</v>
      </c>
      <c r="K1644" t="e">
        <v>#N/A</v>
      </c>
      <c r="L1644" t="e">
        <v>#N/A</v>
      </c>
      <c r="M1644" t="e">
        <v>#N/A</v>
      </c>
      <c r="N1644" t="e">
        <v>#N/A</v>
      </c>
    </row>
    <row r="1645" spans="1:14">
      <c r="A1645" t="s">
        <v>3172</v>
      </c>
      <c r="B1645" t="e">
        <v>#N/A</v>
      </c>
      <c r="C1645" s="2">
        <v>8000000</v>
      </c>
      <c r="D1645" s="2">
        <v>127188</v>
      </c>
      <c r="E1645" s="2">
        <v>127188</v>
      </c>
      <c r="F1645">
        <v>5</v>
      </c>
      <c r="G1645">
        <v>18</v>
      </c>
      <c r="H1645" t="s">
        <v>15931</v>
      </c>
      <c r="I1645" t="e">
        <v>#N/A</v>
      </c>
      <c r="J1645" t="e">
        <v>#N/A</v>
      </c>
      <c r="K1645" t="e">
        <v>#N/A</v>
      </c>
      <c r="L1645" t="e">
        <v>#N/A</v>
      </c>
      <c r="M1645" t="e">
        <v>#N/A</v>
      </c>
      <c r="N1645" t="e">
        <v>#N/A</v>
      </c>
    </row>
    <row r="1646" spans="1:14">
      <c r="A1646" t="s">
        <v>1243</v>
      </c>
      <c r="B1646" t="e">
        <v>#N/A</v>
      </c>
      <c r="C1646" s="2">
        <v>40000000</v>
      </c>
      <c r="D1646" s="2">
        <v>79123</v>
      </c>
      <c r="E1646" s="2">
        <v>79123</v>
      </c>
      <c r="F1646">
        <v>3</v>
      </c>
      <c r="G1646">
        <v>16</v>
      </c>
      <c r="H1646" t="s">
        <v>15931</v>
      </c>
      <c r="I1646" t="e">
        <v>#N/A</v>
      </c>
      <c r="J1646" t="e">
        <v>#N/A</v>
      </c>
      <c r="K1646" t="e">
        <v>#N/A</v>
      </c>
      <c r="L1646" t="e">
        <v>#N/A</v>
      </c>
      <c r="M1646" t="e">
        <v>#N/A</v>
      </c>
      <c r="N1646" t="e">
        <v>#N/A</v>
      </c>
    </row>
    <row r="1647" spans="1:14">
      <c r="A1647" t="s">
        <v>3874</v>
      </c>
      <c r="B1647" t="e">
        <v>#N/A</v>
      </c>
      <c r="C1647" s="2">
        <v>2500000</v>
      </c>
      <c r="D1647" s="2">
        <v>72210</v>
      </c>
      <c r="E1647" s="2">
        <v>72260</v>
      </c>
      <c r="F1647">
        <v>8</v>
      </c>
      <c r="G1647">
        <v>24</v>
      </c>
      <c r="H1647" t="s">
        <v>15931</v>
      </c>
      <c r="I1647" t="e">
        <v>#N/A</v>
      </c>
      <c r="J1647" t="e">
        <v>#N/A</v>
      </c>
      <c r="K1647" t="e">
        <v>#N/A</v>
      </c>
      <c r="L1647" t="e">
        <v>#N/A</v>
      </c>
      <c r="M1647" t="e">
        <v>#N/A</v>
      </c>
      <c r="N1647" t="e">
        <v>#N/A</v>
      </c>
    </row>
    <row r="1648" spans="1:14">
      <c r="A1648" t="s">
        <v>3843</v>
      </c>
      <c r="B1648" t="e">
        <v>#N/A</v>
      </c>
      <c r="C1648" s="2">
        <v>2600000</v>
      </c>
      <c r="D1648" s="2">
        <v>0</v>
      </c>
      <c r="E1648" s="2">
        <v>71248</v>
      </c>
      <c r="F1648">
        <v>12</v>
      </c>
      <c r="G1648">
        <v>7</v>
      </c>
      <c r="H1648" t="s">
        <v>15931</v>
      </c>
      <c r="I1648" t="e">
        <v>#N/A</v>
      </c>
      <c r="J1648" t="e">
        <v>#N/A</v>
      </c>
      <c r="K1648" t="e">
        <v>#N/A</v>
      </c>
      <c r="L1648" t="e">
        <v>#N/A</v>
      </c>
      <c r="M1648" t="e">
        <v>#N/A</v>
      </c>
      <c r="N1648" t="e">
        <v>#N/A</v>
      </c>
    </row>
    <row r="1649" spans="1:14">
      <c r="A1649" t="s">
        <v>4323</v>
      </c>
      <c r="B1649" t="e">
        <v>#N/A</v>
      </c>
      <c r="C1649" s="2">
        <v>500000</v>
      </c>
      <c r="D1649" s="2">
        <v>52850</v>
      </c>
      <c r="E1649" s="2">
        <v>53201</v>
      </c>
      <c r="F1649">
        <v>10</v>
      </c>
      <c r="G1649">
        <v>5</v>
      </c>
      <c r="H1649" t="s">
        <v>15931</v>
      </c>
      <c r="I1649" t="e">
        <v>#N/A</v>
      </c>
      <c r="J1649" t="e">
        <v>#N/A</v>
      </c>
      <c r="K1649" t="e">
        <v>#N/A</v>
      </c>
      <c r="L1649" t="e">
        <v>#N/A</v>
      </c>
      <c r="M1649" t="e">
        <v>#N/A</v>
      </c>
      <c r="N1649" t="e">
        <v>#N/A</v>
      </c>
    </row>
    <row r="1650" spans="1:14">
      <c r="A1650" t="s">
        <v>3574</v>
      </c>
      <c r="B1650" t="e">
        <v>#N/A</v>
      </c>
      <c r="C1650" s="2">
        <v>4500000</v>
      </c>
      <c r="D1650" s="2">
        <v>51957</v>
      </c>
      <c r="E1650" s="2">
        <v>51957</v>
      </c>
      <c r="F1650">
        <v>8</v>
      </c>
      <c r="G1650">
        <v>31</v>
      </c>
      <c r="H1650" t="s">
        <v>15931</v>
      </c>
      <c r="I1650" t="e">
        <v>#N/A</v>
      </c>
      <c r="J1650" t="e">
        <v>#N/A</v>
      </c>
      <c r="K1650" t="e">
        <v>#N/A</v>
      </c>
      <c r="L1650" t="e">
        <v>#N/A</v>
      </c>
      <c r="M1650" t="e">
        <v>#N/A</v>
      </c>
      <c r="N1650" t="e">
        <v>#N/A</v>
      </c>
    </row>
    <row r="1651" spans="1:14">
      <c r="A1651" t="s">
        <v>3380</v>
      </c>
      <c r="B1651" t="e">
        <v>#N/A</v>
      </c>
      <c r="C1651" s="2">
        <v>6000000</v>
      </c>
      <c r="D1651" s="2">
        <v>25317</v>
      </c>
      <c r="E1651" s="2">
        <v>26007</v>
      </c>
      <c r="F1651">
        <v>10</v>
      </c>
      <c r="G1651">
        <v>3</v>
      </c>
      <c r="H1651" t="s">
        <v>15931</v>
      </c>
      <c r="I1651" t="e">
        <v>#N/A</v>
      </c>
      <c r="J1651" t="e">
        <v>#N/A</v>
      </c>
      <c r="K1651" t="e">
        <v>#N/A</v>
      </c>
      <c r="L1651" t="e">
        <v>#N/A</v>
      </c>
      <c r="M1651" t="e">
        <v>#N/A</v>
      </c>
      <c r="N1651" t="e">
        <v>#N/A</v>
      </c>
    </row>
    <row r="1652" spans="1:14">
      <c r="A1652" t="s">
        <v>4288</v>
      </c>
      <c r="B1652" t="e">
        <v>#N/A</v>
      </c>
      <c r="C1652" s="2">
        <v>600000</v>
      </c>
      <c r="D1652" s="2">
        <v>23616</v>
      </c>
      <c r="E1652" s="2">
        <v>23616</v>
      </c>
      <c r="F1652">
        <v>10</v>
      </c>
      <c r="G1652">
        <v>19</v>
      </c>
      <c r="H1652" t="s">
        <v>15931</v>
      </c>
      <c r="I1652" t="e">
        <v>#N/A</v>
      </c>
      <c r="J1652" t="e">
        <v>#N/A</v>
      </c>
      <c r="K1652" t="e">
        <v>#N/A</v>
      </c>
      <c r="L1652" t="e">
        <v>#N/A</v>
      </c>
      <c r="M1652" t="e">
        <v>#N/A</v>
      </c>
      <c r="N1652" t="e">
        <v>#N/A</v>
      </c>
    </row>
    <row r="1653" spans="1:14">
      <c r="A1653" t="s">
        <v>2571</v>
      </c>
      <c r="B1653" t="e">
        <v>#N/A</v>
      </c>
      <c r="C1653" s="2">
        <v>15000000</v>
      </c>
      <c r="D1653" s="2">
        <v>22441</v>
      </c>
      <c r="E1653" s="2">
        <v>22441</v>
      </c>
      <c r="F1653">
        <v>10</v>
      </c>
      <c r="G1653">
        <v>5</v>
      </c>
      <c r="H1653" t="s">
        <v>15931</v>
      </c>
      <c r="I1653" t="e">
        <v>#N/A</v>
      </c>
      <c r="J1653" t="e">
        <v>#N/A</v>
      </c>
      <c r="K1653" t="e">
        <v>#N/A</v>
      </c>
      <c r="L1653" t="e">
        <v>#N/A</v>
      </c>
      <c r="M1653" t="e">
        <v>#N/A</v>
      </c>
      <c r="N1653" t="e">
        <v>#N/A</v>
      </c>
    </row>
    <row r="1654" spans="1:14">
      <c r="A1654" t="s">
        <v>4227</v>
      </c>
      <c r="B1654" t="e">
        <v>#N/A</v>
      </c>
      <c r="C1654" s="2">
        <v>989000</v>
      </c>
      <c r="D1654" s="2">
        <v>8158</v>
      </c>
      <c r="E1654" s="2">
        <v>8158</v>
      </c>
      <c r="F1654">
        <v>6</v>
      </c>
      <c r="G1654">
        <v>1</v>
      </c>
      <c r="H1654" t="s">
        <v>15931</v>
      </c>
      <c r="I1654" t="e">
        <v>#N/A</v>
      </c>
      <c r="J1654" t="e">
        <v>#N/A</v>
      </c>
      <c r="K1654" t="e">
        <v>#N/A</v>
      </c>
      <c r="L1654" t="e">
        <v>#N/A</v>
      </c>
      <c r="M1654" t="e">
        <v>#N/A</v>
      </c>
      <c r="N1654" t="e">
        <v>#N/A</v>
      </c>
    </row>
    <row r="1655" spans="1:14">
      <c r="A1655" t="s">
        <v>4456</v>
      </c>
      <c r="B1655" t="e">
        <v>#N/A</v>
      </c>
      <c r="C1655" s="2">
        <v>200000</v>
      </c>
      <c r="D1655" s="2">
        <v>1217</v>
      </c>
      <c r="E1655" s="2">
        <v>1217</v>
      </c>
      <c r="F1655">
        <v>6</v>
      </c>
      <c r="G1655">
        <v>15</v>
      </c>
      <c r="H1655" t="s">
        <v>15931</v>
      </c>
      <c r="I1655" t="e">
        <v>#N/A</v>
      </c>
      <c r="J1655" t="e">
        <v>#N/A</v>
      </c>
      <c r="K1655" t="e">
        <v>#N/A</v>
      </c>
      <c r="L1655" t="e">
        <v>#N/A</v>
      </c>
      <c r="M1655" t="e">
        <v>#N/A</v>
      </c>
      <c r="N1655" t="e">
        <v>#N/A</v>
      </c>
    </row>
    <row r="1656" spans="1:14">
      <c r="A1656" t="s">
        <v>2193</v>
      </c>
      <c r="B1656" t="e">
        <v>#N/A</v>
      </c>
      <c r="C1656" s="2">
        <v>20000000</v>
      </c>
      <c r="D1656" s="2">
        <v>0</v>
      </c>
      <c r="E1656" s="2">
        <v>0</v>
      </c>
      <c r="F1656">
        <v>12</v>
      </c>
      <c r="G1656">
        <v>31</v>
      </c>
      <c r="H1656" t="s">
        <v>15931</v>
      </c>
      <c r="I1656" t="e">
        <v>#N/A</v>
      </c>
      <c r="J1656" t="e">
        <v>#N/A</v>
      </c>
      <c r="K1656" t="e">
        <v>#N/A</v>
      </c>
      <c r="L1656" t="e">
        <v>#N/A</v>
      </c>
      <c r="M1656" t="e">
        <v>#N/A</v>
      </c>
      <c r="N1656" t="e">
        <v>#N/A</v>
      </c>
    </row>
    <row r="1657" spans="1:14">
      <c r="A1657" t="s">
        <v>3031</v>
      </c>
      <c r="B1657" t="e">
        <v>#N/A</v>
      </c>
      <c r="C1657" s="2">
        <v>10000000</v>
      </c>
      <c r="D1657" s="2">
        <v>0</v>
      </c>
      <c r="E1657" s="2">
        <v>0</v>
      </c>
      <c r="F1657">
        <v>2</v>
      </c>
      <c r="G1657">
        <v>2</v>
      </c>
      <c r="H1657" t="s">
        <v>15931</v>
      </c>
      <c r="I1657" t="e">
        <v>#N/A</v>
      </c>
      <c r="J1657" t="e">
        <v>#N/A</v>
      </c>
      <c r="K1657" t="e">
        <v>#N/A</v>
      </c>
      <c r="L1657" t="e">
        <v>#N/A</v>
      </c>
      <c r="M1657" t="e">
        <v>#N/A</v>
      </c>
      <c r="N1657" t="e">
        <v>#N/A</v>
      </c>
    </row>
    <row r="1658" spans="1:14">
      <c r="A1658" t="s">
        <v>3180</v>
      </c>
      <c r="B1658" t="e">
        <v>#N/A</v>
      </c>
      <c r="C1658" s="2">
        <v>8000000</v>
      </c>
      <c r="D1658" s="2">
        <v>0</v>
      </c>
      <c r="E1658" s="2">
        <v>0</v>
      </c>
      <c r="F1658">
        <v>11</v>
      </c>
      <c r="G1658">
        <v>30</v>
      </c>
      <c r="H1658" t="s">
        <v>15931</v>
      </c>
      <c r="I1658" t="e">
        <v>#N/A</v>
      </c>
      <c r="J1658" t="e">
        <v>#N/A</v>
      </c>
      <c r="K1658" t="e">
        <v>#N/A</v>
      </c>
      <c r="L1658" t="e">
        <v>#N/A</v>
      </c>
      <c r="M1658" t="e">
        <v>#N/A</v>
      </c>
      <c r="N1658" t="e">
        <v>#N/A</v>
      </c>
    </row>
    <row r="1659" spans="1:14">
      <c r="A1659" t="s">
        <v>3528</v>
      </c>
      <c r="B1659" t="e">
        <v>#N/A</v>
      </c>
      <c r="C1659" s="2">
        <v>5000000</v>
      </c>
      <c r="D1659" s="2">
        <v>0</v>
      </c>
      <c r="E1659" s="2">
        <v>0</v>
      </c>
      <c r="F1659">
        <v>1</v>
      </c>
      <c r="G1659">
        <v>30</v>
      </c>
      <c r="H1659" t="s">
        <v>15931</v>
      </c>
      <c r="I1659" t="e">
        <v>#N/A</v>
      </c>
      <c r="J1659" t="e">
        <v>#N/A</v>
      </c>
      <c r="K1659" t="e">
        <v>#N/A</v>
      </c>
      <c r="L1659" t="e">
        <v>#N/A</v>
      </c>
      <c r="M1659" t="e">
        <v>#N/A</v>
      </c>
      <c r="N1659" t="e">
        <v>#N/A</v>
      </c>
    </row>
    <row r="1660" spans="1:14">
      <c r="A1660" t="s">
        <v>3972</v>
      </c>
      <c r="B1660" t="e">
        <v>#N/A</v>
      </c>
      <c r="C1660" s="2">
        <v>2000000</v>
      </c>
      <c r="D1660" s="2">
        <v>0</v>
      </c>
      <c r="E1660" s="2">
        <v>0</v>
      </c>
      <c r="F1660">
        <v>12</v>
      </c>
      <c r="G1660">
        <v>31</v>
      </c>
      <c r="H1660" t="s">
        <v>15931</v>
      </c>
      <c r="I1660" t="e">
        <v>#N/A</v>
      </c>
      <c r="J1660" t="e">
        <v>#N/A</v>
      </c>
      <c r="K1660" t="e">
        <v>#N/A</v>
      </c>
      <c r="L1660" t="e">
        <v>#N/A</v>
      </c>
      <c r="M1660" t="e">
        <v>#N/A</v>
      </c>
      <c r="N1660" t="e">
        <v>#N/A</v>
      </c>
    </row>
    <row r="1661" spans="1:14">
      <c r="A1661" t="s">
        <v>3981</v>
      </c>
      <c r="B1661" t="e">
        <v>#N/A</v>
      </c>
      <c r="C1661" s="2">
        <v>2000000</v>
      </c>
      <c r="D1661" s="2">
        <v>0</v>
      </c>
      <c r="E1661" s="2">
        <v>0</v>
      </c>
      <c r="F1661">
        <v>7</v>
      </c>
      <c r="G1661">
        <v>7</v>
      </c>
      <c r="H1661" t="s">
        <v>15931</v>
      </c>
      <c r="I1661" t="e">
        <v>#N/A</v>
      </c>
      <c r="J1661" t="e">
        <v>#N/A</v>
      </c>
      <c r="K1661" t="e">
        <v>#N/A</v>
      </c>
      <c r="L1661" t="e">
        <v>#N/A</v>
      </c>
      <c r="M1661" t="e">
        <v>#N/A</v>
      </c>
      <c r="N1661" t="e">
        <v>#N/A</v>
      </c>
    </row>
    <row r="1662" spans="1:14">
      <c r="A1662" t="s">
        <v>4008</v>
      </c>
      <c r="B1662" t="e">
        <v>#N/A</v>
      </c>
      <c r="C1662" s="2">
        <v>1800000</v>
      </c>
      <c r="D1662" s="2">
        <v>0</v>
      </c>
      <c r="E1662" s="2">
        <v>0</v>
      </c>
      <c r="F1662">
        <v>3</v>
      </c>
      <c r="G1662">
        <v>13</v>
      </c>
      <c r="H1662" t="s">
        <v>15931</v>
      </c>
      <c r="I1662" t="e">
        <v>#N/A</v>
      </c>
      <c r="J1662" t="e">
        <v>#N/A</v>
      </c>
      <c r="K1662" t="e">
        <v>#N/A</v>
      </c>
      <c r="L1662" t="e">
        <v>#N/A</v>
      </c>
      <c r="M1662" t="e">
        <v>#N/A</v>
      </c>
      <c r="N1662" t="e">
        <v>#N/A</v>
      </c>
    </row>
    <row r="1663" spans="1:14">
      <c r="A1663" t="s">
        <v>4460</v>
      </c>
      <c r="B1663" t="e">
        <v>#N/A</v>
      </c>
      <c r="C1663" s="2">
        <v>200000</v>
      </c>
      <c r="D1663" s="2">
        <v>0</v>
      </c>
      <c r="E1663" s="2">
        <v>0</v>
      </c>
      <c r="F1663">
        <v>10</v>
      </c>
      <c r="G1663">
        <v>19</v>
      </c>
      <c r="H1663" t="s">
        <v>15931</v>
      </c>
      <c r="I1663" t="e">
        <v>#N/A</v>
      </c>
      <c r="J1663" t="e">
        <v>#N/A</v>
      </c>
      <c r="K1663" t="e">
        <v>#N/A</v>
      </c>
      <c r="L1663" t="e">
        <v>#N/A</v>
      </c>
      <c r="M1663" t="e">
        <v>#N/A</v>
      </c>
      <c r="N1663" t="e">
        <v>#N/A</v>
      </c>
    </row>
    <row r="1664" spans="1:14">
      <c r="A1664" t="s">
        <v>4540</v>
      </c>
      <c r="B1664" t="e">
        <v>#N/A</v>
      </c>
      <c r="C1664" s="2">
        <v>12000</v>
      </c>
      <c r="D1664" s="2">
        <v>0</v>
      </c>
      <c r="E1664" s="2">
        <v>0</v>
      </c>
      <c r="F1664">
        <v>12</v>
      </c>
      <c r="G1664">
        <v>31</v>
      </c>
      <c r="H1664" t="s">
        <v>15931</v>
      </c>
      <c r="I1664" t="e">
        <v>#N/A</v>
      </c>
      <c r="J1664" t="e">
        <v>#N/A</v>
      </c>
      <c r="K1664" t="e">
        <v>#N/A</v>
      </c>
      <c r="L1664" t="e">
        <v>#N/A</v>
      </c>
      <c r="M1664" t="e">
        <v>#N/A</v>
      </c>
      <c r="N1664" t="e">
        <v>#N/A</v>
      </c>
    </row>
    <row r="1665" spans="1:14">
      <c r="A1665" t="s">
        <v>51</v>
      </c>
      <c r="B1665" t="s">
        <v>4628</v>
      </c>
      <c r="C1665" s="2">
        <v>185000000</v>
      </c>
      <c r="D1665" s="2">
        <v>533345358</v>
      </c>
      <c r="E1665" s="2">
        <v>1002891358</v>
      </c>
      <c r="F1665">
        <v>7</v>
      </c>
      <c r="G1665">
        <v>18</v>
      </c>
      <c r="H1665" t="s">
        <v>15932</v>
      </c>
      <c r="I1665" t="s">
        <v>4600</v>
      </c>
      <c r="J1665" t="s">
        <v>6381</v>
      </c>
      <c r="K1665" t="s">
        <v>6382</v>
      </c>
      <c r="L1665" t="s">
        <v>5036</v>
      </c>
      <c r="M1665" t="s">
        <v>5037</v>
      </c>
      <c r="N1665" t="s">
        <v>6383</v>
      </c>
    </row>
    <row r="1666" spans="1:14">
      <c r="A1666" t="s">
        <v>52</v>
      </c>
      <c r="B1666" t="s">
        <v>4660</v>
      </c>
      <c r="C1666" s="2">
        <v>185000000</v>
      </c>
      <c r="D1666" s="2">
        <v>317023851</v>
      </c>
      <c r="E1666" s="2">
        <v>786558145</v>
      </c>
      <c r="F1666">
        <v>5</v>
      </c>
      <c r="G1666">
        <v>22</v>
      </c>
      <c r="H1666" t="s">
        <v>15932</v>
      </c>
      <c r="I1666" t="s">
        <v>4600</v>
      </c>
      <c r="J1666" t="s">
        <v>5125</v>
      </c>
      <c r="K1666" t="s">
        <v>5045</v>
      </c>
      <c r="L1666" t="s">
        <v>5086</v>
      </c>
      <c r="M1666" t="s">
        <v>6388</v>
      </c>
      <c r="N1666" t="s">
        <v>6389</v>
      </c>
    </row>
    <row r="1667" spans="1:14">
      <c r="A1667" t="s">
        <v>162</v>
      </c>
      <c r="B1667" t="s">
        <v>5071</v>
      </c>
      <c r="C1667" s="2">
        <v>130000000</v>
      </c>
      <c r="D1667" s="2">
        <v>215434591</v>
      </c>
      <c r="E1667" s="2">
        <v>631910531</v>
      </c>
      <c r="F1667">
        <v>6</v>
      </c>
      <c r="G1667">
        <v>6</v>
      </c>
      <c r="H1667" t="s">
        <v>15932</v>
      </c>
      <c r="I1667" t="s">
        <v>4614</v>
      </c>
      <c r="J1667" t="s">
        <v>4779</v>
      </c>
      <c r="K1667" t="s">
        <v>5455</v>
      </c>
      <c r="L1667" t="s">
        <v>6396</v>
      </c>
      <c r="M1667" t="s">
        <v>6397</v>
      </c>
      <c r="N1667" t="s">
        <v>6398</v>
      </c>
    </row>
    <row r="1668" spans="1:14">
      <c r="A1668" t="s">
        <v>100</v>
      </c>
      <c r="B1668" t="s">
        <v>4695</v>
      </c>
      <c r="C1668" s="2">
        <v>150000000</v>
      </c>
      <c r="D1668" s="2">
        <v>227946274</v>
      </c>
      <c r="E1668" s="2">
        <v>624234272</v>
      </c>
      <c r="F1668">
        <v>7</v>
      </c>
      <c r="G1668">
        <v>1</v>
      </c>
      <c r="H1668" t="s">
        <v>15932</v>
      </c>
      <c r="I1668" t="s">
        <v>4600</v>
      </c>
      <c r="J1668" t="s">
        <v>4779</v>
      </c>
      <c r="K1668" t="s">
        <v>6391</v>
      </c>
      <c r="L1668" t="s">
        <v>4730</v>
      </c>
      <c r="M1668" t="s">
        <v>6392</v>
      </c>
      <c r="N1668" t="s">
        <v>6393</v>
      </c>
    </row>
    <row r="1669" spans="1:14">
      <c r="A1669" t="s">
        <v>849</v>
      </c>
      <c r="B1669" t="s">
        <v>4621</v>
      </c>
      <c r="C1669" s="2">
        <v>52000000</v>
      </c>
      <c r="D1669" s="2">
        <v>144130063</v>
      </c>
      <c r="E1669" s="2">
        <v>602500560</v>
      </c>
      <c r="F1669">
        <v>7</v>
      </c>
      <c r="G1669">
        <v>18</v>
      </c>
      <c r="H1669" t="s">
        <v>15932</v>
      </c>
      <c r="I1669" t="s">
        <v>4635</v>
      </c>
      <c r="J1669">
        <v>0</v>
      </c>
      <c r="K1669">
        <v>0</v>
      </c>
      <c r="L1669">
        <v>0</v>
      </c>
      <c r="M1669">
        <v>0</v>
      </c>
      <c r="N1669">
        <v>0</v>
      </c>
    </row>
    <row r="1670" spans="1:14">
      <c r="A1670" t="s">
        <v>106</v>
      </c>
      <c r="B1670" t="s">
        <v>5071</v>
      </c>
      <c r="C1670" s="2">
        <v>150000000</v>
      </c>
      <c r="D1670" s="2">
        <v>180010950</v>
      </c>
      <c r="E1670" s="2">
        <v>599516844</v>
      </c>
      <c r="F1670">
        <v>11</v>
      </c>
      <c r="G1670">
        <v>7</v>
      </c>
      <c r="H1670" t="s">
        <v>15932</v>
      </c>
      <c r="I1670" t="s">
        <v>4614</v>
      </c>
      <c r="J1670" t="s">
        <v>4903</v>
      </c>
      <c r="K1670" t="s">
        <v>5455</v>
      </c>
      <c r="L1670" t="s">
        <v>6402</v>
      </c>
      <c r="M1670" t="s">
        <v>6403</v>
      </c>
      <c r="N1670" t="s">
        <v>5074</v>
      </c>
    </row>
    <row r="1671" spans="1:14">
      <c r="A1671" t="s">
        <v>13</v>
      </c>
      <c r="B1671" t="s">
        <v>4695</v>
      </c>
      <c r="C1671" s="2">
        <v>230000000</v>
      </c>
      <c r="D1671" s="2">
        <v>169368427</v>
      </c>
      <c r="E1671" s="2">
        <v>591692078</v>
      </c>
      <c r="F1671">
        <v>11</v>
      </c>
      <c r="G1671">
        <v>14</v>
      </c>
      <c r="H1671" t="s">
        <v>15932</v>
      </c>
      <c r="I1671" t="s">
        <v>4600</v>
      </c>
      <c r="J1671" t="s">
        <v>4857</v>
      </c>
      <c r="K1671" t="s">
        <v>5185</v>
      </c>
      <c r="L1671" t="s">
        <v>4673</v>
      </c>
      <c r="M1671" t="s">
        <v>6405</v>
      </c>
      <c r="N1671" t="s">
        <v>6406</v>
      </c>
    </row>
    <row r="1672" spans="1:14">
      <c r="A1672" t="s">
        <v>50</v>
      </c>
      <c r="B1672" t="s">
        <v>4660</v>
      </c>
      <c r="C1672" s="2">
        <v>186000000</v>
      </c>
      <c r="D1672" s="2">
        <v>318604126</v>
      </c>
      <c r="E1672" s="2">
        <v>582443126</v>
      </c>
      <c r="F1672">
        <v>5</v>
      </c>
      <c r="G1672">
        <v>2</v>
      </c>
      <c r="H1672" t="s">
        <v>15932</v>
      </c>
      <c r="I1672" t="s">
        <v>4600</v>
      </c>
      <c r="J1672" t="s">
        <v>4718</v>
      </c>
      <c r="K1672" t="s">
        <v>4609</v>
      </c>
      <c r="L1672" t="s">
        <v>5500</v>
      </c>
      <c r="M1672" t="s">
        <v>6385</v>
      </c>
      <c r="N1672" t="s">
        <v>6386</v>
      </c>
    </row>
    <row r="1673" spans="1:14">
      <c r="A1673" t="s">
        <v>56</v>
      </c>
      <c r="B1673" t="s">
        <v>4607</v>
      </c>
      <c r="C1673" s="2">
        <v>180000000</v>
      </c>
      <c r="D1673" s="2">
        <v>223808164</v>
      </c>
      <c r="E1673" s="2">
        <v>532590994</v>
      </c>
      <c r="F1673">
        <v>6</v>
      </c>
      <c r="G1673">
        <v>27</v>
      </c>
      <c r="H1673" t="s">
        <v>15932</v>
      </c>
      <c r="I1673" t="s">
        <v>4829</v>
      </c>
      <c r="J1673" t="s">
        <v>4829</v>
      </c>
      <c r="K1673" t="s">
        <v>5377</v>
      </c>
      <c r="L1673" t="s">
        <v>6395</v>
      </c>
      <c r="M1673" t="s">
        <v>6395</v>
      </c>
      <c r="N1673" t="s">
        <v>6395</v>
      </c>
    </row>
    <row r="1674" spans="1:14">
      <c r="A1674" t="s">
        <v>17</v>
      </c>
      <c r="B1674" t="s">
        <v>4607</v>
      </c>
      <c r="C1674" s="2">
        <v>225000000</v>
      </c>
      <c r="D1674" s="2">
        <v>141621490</v>
      </c>
      <c r="E1674" s="2">
        <v>417341288</v>
      </c>
      <c r="F1674">
        <v>5</v>
      </c>
      <c r="G1674">
        <v>16</v>
      </c>
      <c r="H1674" t="s">
        <v>15932</v>
      </c>
      <c r="I1674" t="s">
        <v>4614</v>
      </c>
      <c r="J1674" t="s">
        <v>5085</v>
      </c>
      <c r="K1674" t="s">
        <v>5807</v>
      </c>
      <c r="L1674" t="s">
        <v>6418</v>
      </c>
      <c r="M1674" t="s">
        <v>6419</v>
      </c>
      <c r="N1674" t="s">
        <v>6420</v>
      </c>
    </row>
    <row r="1675" spans="1:14">
      <c r="A1675" t="s">
        <v>763</v>
      </c>
      <c r="B1675" t="s">
        <v>4871</v>
      </c>
      <c r="C1675" s="2">
        <v>57500000</v>
      </c>
      <c r="D1675" s="2">
        <v>152647258</v>
      </c>
      <c r="E1675" s="2">
        <v>415247258</v>
      </c>
      <c r="F1675">
        <v>5</v>
      </c>
      <c r="G1675">
        <v>30</v>
      </c>
      <c r="H1675" t="s">
        <v>15932</v>
      </c>
      <c r="I1675" t="s">
        <v>4682</v>
      </c>
      <c r="J1675" t="s">
        <v>6409</v>
      </c>
      <c r="K1675" t="s">
        <v>5126</v>
      </c>
      <c r="L1675" t="s">
        <v>5858</v>
      </c>
      <c r="M1675" t="s">
        <v>6410</v>
      </c>
      <c r="N1675" t="s">
        <v>6411</v>
      </c>
    </row>
    <row r="1676" spans="1:14">
      <c r="A1676" t="s">
        <v>64</v>
      </c>
      <c r="B1676" t="s">
        <v>4621</v>
      </c>
      <c r="C1676" s="2">
        <v>175000000</v>
      </c>
      <c r="D1676" s="2">
        <v>102491776</v>
      </c>
      <c r="E1676" s="2">
        <v>405760225</v>
      </c>
      <c r="F1676">
        <v>8</v>
      </c>
      <c r="G1676">
        <v>1</v>
      </c>
      <c r="H1676" t="s">
        <v>15932</v>
      </c>
      <c r="I1676" t="s">
        <v>4600</v>
      </c>
      <c r="J1676" t="s">
        <v>4666</v>
      </c>
      <c r="K1676" t="s">
        <v>4630</v>
      </c>
      <c r="L1676" t="s">
        <v>6453</v>
      </c>
      <c r="M1676" t="s">
        <v>6454</v>
      </c>
      <c r="N1676" t="s">
        <v>6455</v>
      </c>
    </row>
    <row r="1677" spans="1:14">
      <c r="A1677" t="s">
        <v>1283</v>
      </c>
      <c r="B1677" t="s">
        <v>5420</v>
      </c>
      <c r="C1677" s="2">
        <v>37000000</v>
      </c>
      <c r="D1677" s="2">
        <v>192769854</v>
      </c>
      <c r="E1677" s="2">
        <v>402976678</v>
      </c>
      <c r="F1677">
        <v>11</v>
      </c>
      <c r="G1677">
        <v>21</v>
      </c>
      <c r="H1677" t="s">
        <v>15932</v>
      </c>
      <c r="I1677" t="s">
        <v>4600</v>
      </c>
      <c r="J1677" t="s">
        <v>5125</v>
      </c>
      <c r="K1677" t="s">
        <v>6050</v>
      </c>
      <c r="L1677" t="s">
        <v>5666</v>
      </c>
      <c r="M1677" t="s">
        <v>5753</v>
      </c>
      <c r="N1677" t="s">
        <v>6400</v>
      </c>
    </row>
    <row r="1678" spans="1:14">
      <c r="A1678" t="s">
        <v>2587</v>
      </c>
      <c r="B1678" t="s">
        <v>4908</v>
      </c>
      <c r="C1678" s="2">
        <v>14000000</v>
      </c>
      <c r="D1678" s="2">
        <v>141319928</v>
      </c>
      <c r="E1678" s="2">
        <v>384519665</v>
      </c>
      <c r="F1678">
        <v>11</v>
      </c>
      <c r="G1678">
        <v>12</v>
      </c>
      <c r="H1678" t="s">
        <v>15932</v>
      </c>
      <c r="I1678" t="s">
        <v>4682</v>
      </c>
      <c r="J1678" t="s">
        <v>5119</v>
      </c>
      <c r="K1678" t="s">
        <v>5140</v>
      </c>
      <c r="L1678" t="s">
        <v>6422</v>
      </c>
      <c r="M1678" t="s">
        <v>6423</v>
      </c>
      <c r="N1678" t="s">
        <v>6424</v>
      </c>
    </row>
    <row r="1679" spans="1:14">
      <c r="A1679" t="s">
        <v>489</v>
      </c>
      <c r="B1679" t="s">
        <v>4621</v>
      </c>
      <c r="C1679" s="2">
        <v>75000000</v>
      </c>
      <c r="D1679" s="2">
        <v>134508551</v>
      </c>
      <c r="E1679" s="2">
        <v>342416460</v>
      </c>
      <c r="F1679">
        <v>6</v>
      </c>
      <c r="G1679">
        <v>27</v>
      </c>
      <c r="H1679" t="s">
        <v>15932</v>
      </c>
      <c r="I1679" t="s">
        <v>4682</v>
      </c>
      <c r="J1679" t="s">
        <v>4689</v>
      </c>
      <c r="K1679" t="s">
        <v>6429</v>
      </c>
      <c r="L1679" t="s">
        <v>5342</v>
      </c>
      <c r="M1679" t="s">
        <v>6430</v>
      </c>
      <c r="N1679" t="s">
        <v>6431</v>
      </c>
    </row>
    <row r="1680" spans="1:14">
      <c r="A1680" t="s">
        <v>88</v>
      </c>
      <c r="B1680" t="s">
        <v>4660</v>
      </c>
      <c r="C1680" s="2">
        <v>160000000</v>
      </c>
      <c r="D1680" s="2">
        <v>127509326</v>
      </c>
      <c r="E1680" s="2">
        <v>329809326</v>
      </c>
      <c r="F1680">
        <v>12</v>
      </c>
      <c r="G1680">
        <v>25</v>
      </c>
      <c r="H1680" t="s">
        <v>15932</v>
      </c>
      <c r="I1680" t="s">
        <v>4600</v>
      </c>
      <c r="J1680" t="s">
        <v>6436</v>
      </c>
      <c r="K1680" t="s">
        <v>6050</v>
      </c>
      <c r="L1680" t="s">
        <v>5854</v>
      </c>
      <c r="M1680" t="s">
        <v>6437</v>
      </c>
      <c r="N1680" t="s">
        <v>6438</v>
      </c>
    </row>
    <row r="1681" spans="1:14">
      <c r="A1681" t="s">
        <v>117</v>
      </c>
      <c r="B1681" t="s">
        <v>4607</v>
      </c>
      <c r="C1681" s="2">
        <v>150000000</v>
      </c>
      <c r="D1681" s="2">
        <v>114053759</v>
      </c>
      <c r="E1681" s="2">
        <v>328015209</v>
      </c>
      <c r="F1681">
        <v>11</v>
      </c>
      <c r="G1681">
        <v>21</v>
      </c>
      <c r="H1681" t="s">
        <v>15932</v>
      </c>
      <c r="I1681" t="s">
        <v>4614</v>
      </c>
      <c r="J1681" t="s">
        <v>4984</v>
      </c>
      <c r="K1681" t="s">
        <v>4616</v>
      </c>
      <c r="L1681" t="s">
        <v>6443</v>
      </c>
      <c r="M1681" t="s">
        <v>6444</v>
      </c>
      <c r="N1681" t="s">
        <v>6445</v>
      </c>
    </row>
    <row r="1682" spans="1:14">
      <c r="A1682" t="s">
        <v>360</v>
      </c>
      <c r="B1682" t="e">
        <v>#N/A</v>
      </c>
      <c r="C1682" s="2">
        <v>85000000</v>
      </c>
      <c r="D1682" s="2">
        <v>154529439</v>
      </c>
      <c r="E1682" s="2">
        <v>299477886</v>
      </c>
      <c r="F1682">
        <v>3</v>
      </c>
      <c r="G1682">
        <v>14</v>
      </c>
      <c r="H1682" t="s">
        <v>15932</v>
      </c>
      <c r="I1682" t="e">
        <v>#N/A</v>
      </c>
      <c r="J1682" t="e">
        <v>#N/A</v>
      </c>
      <c r="K1682" t="e">
        <v>#N/A</v>
      </c>
      <c r="L1682" t="e">
        <v>#N/A</v>
      </c>
      <c r="M1682" t="e">
        <v>#N/A</v>
      </c>
      <c r="N1682" t="e">
        <v>#N/A</v>
      </c>
    </row>
    <row r="1683" spans="1:14">
      <c r="A1683" t="s">
        <v>1752</v>
      </c>
      <c r="B1683" t="s">
        <v>4628</v>
      </c>
      <c r="C1683" s="2">
        <v>25000000</v>
      </c>
      <c r="D1683" s="2">
        <v>148095302</v>
      </c>
      <c r="E1683" s="2">
        <v>274543085</v>
      </c>
      <c r="F1683">
        <v>12</v>
      </c>
      <c r="G1683">
        <v>12</v>
      </c>
      <c r="H1683" t="s">
        <v>15932</v>
      </c>
      <c r="I1683" t="s">
        <v>4682</v>
      </c>
      <c r="J1683" t="s">
        <v>4671</v>
      </c>
      <c r="K1683" t="s">
        <v>4572</v>
      </c>
      <c r="L1683" t="s">
        <v>5680</v>
      </c>
      <c r="M1683" t="s">
        <v>6413</v>
      </c>
      <c r="N1683" t="s">
        <v>6414</v>
      </c>
    </row>
    <row r="1684" spans="1:14">
      <c r="A1684" t="s">
        <v>2828</v>
      </c>
      <c r="B1684" t="s">
        <v>4607</v>
      </c>
      <c r="C1684" s="2">
        <v>11000000</v>
      </c>
      <c r="D1684" s="2">
        <v>90559416</v>
      </c>
      <c r="E1684" s="2">
        <v>274392880</v>
      </c>
      <c r="F1684">
        <v>10</v>
      </c>
      <c r="G1684">
        <v>24</v>
      </c>
      <c r="H1684" t="s">
        <v>15932</v>
      </c>
      <c r="I1684" t="s">
        <v>4636</v>
      </c>
      <c r="J1684" t="s">
        <v>4666</v>
      </c>
      <c r="K1684" t="s">
        <v>5279</v>
      </c>
      <c r="L1684" t="s">
        <v>6474</v>
      </c>
      <c r="M1684" t="s">
        <v>6475</v>
      </c>
      <c r="N1684" t="s">
        <v>6476</v>
      </c>
    </row>
    <row r="1685" spans="1:14">
      <c r="A1685" t="s">
        <v>246</v>
      </c>
      <c r="B1685" t="s">
        <v>4628</v>
      </c>
      <c r="C1685" s="2">
        <v>105000000</v>
      </c>
      <c r="D1685" s="2">
        <v>94784201</v>
      </c>
      <c r="E1685" s="2">
        <v>269065678</v>
      </c>
      <c r="F1685">
        <v>3</v>
      </c>
      <c r="G1685">
        <v>7</v>
      </c>
      <c r="H1685" t="s">
        <v>15932</v>
      </c>
      <c r="I1685" t="s">
        <v>4829</v>
      </c>
      <c r="J1685" t="s">
        <v>4829</v>
      </c>
      <c r="K1685" t="s">
        <v>5030</v>
      </c>
      <c r="L1685" t="s">
        <v>4829</v>
      </c>
      <c r="M1685" t="s">
        <v>4829</v>
      </c>
      <c r="N1685" t="s">
        <v>4829</v>
      </c>
    </row>
    <row r="1686" spans="1:14">
      <c r="A1686" t="s">
        <v>146</v>
      </c>
      <c r="B1686" t="s">
        <v>4621</v>
      </c>
      <c r="C1686" s="2">
        <v>137500000</v>
      </c>
      <c r="D1686" s="2">
        <v>134806913</v>
      </c>
      <c r="E1686" s="2">
        <v>263417913</v>
      </c>
      <c r="F1686">
        <v>6</v>
      </c>
      <c r="G1686">
        <v>13</v>
      </c>
      <c r="H1686" t="s">
        <v>15932</v>
      </c>
      <c r="I1686" t="s">
        <v>4600</v>
      </c>
      <c r="J1686" t="s">
        <v>4666</v>
      </c>
      <c r="K1686" t="s">
        <v>4609</v>
      </c>
      <c r="L1686" t="s">
        <v>4746</v>
      </c>
      <c r="M1686" t="s">
        <v>6426</v>
      </c>
      <c r="N1686" t="s">
        <v>6427</v>
      </c>
    </row>
    <row r="1687" spans="1:14">
      <c r="A1687" t="s">
        <v>664</v>
      </c>
      <c r="B1687" t="e">
        <v>#N/A</v>
      </c>
      <c r="C1687" s="2">
        <v>60000000</v>
      </c>
      <c r="D1687" s="2">
        <v>143153751</v>
      </c>
      <c r="E1687" s="2">
        <v>247812011</v>
      </c>
      <c r="F1687">
        <v>12</v>
      </c>
      <c r="G1687">
        <v>25</v>
      </c>
      <c r="H1687" t="s">
        <v>15932</v>
      </c>
      <c r="I1687" t="e">
        <v>#N/A</v>
      </c>
      <c r="J1687" t="e">
        <v>#N/A</v>
      </c>
      <c r="K1687" t="e">
        <v>#N/A</v>
      </c>
      <c r="L1687" t="e">
        <v>#N/A</v>
      </c>
      <c r="M1687" t="e">
        <v>#N/A</v>
      </c>
      <c r="N1687" t="e">
        <v>#N/A</v>
      </c>
    </row>
    <row r="1688" spans="1:14">
      <c r="A1688" t="s">
        <v>2421</v>
      </c>
      <c r="B1688" t="e">
        <v>#N/A</v>
      </c>
      <c r="C1688" s="2">
        <v>16000000</v>
      </c>
      <c r="D1688" s="2">
        <v>1477650</v>
      </c>
      <c r="E1688" s="2">
        <v>247474497</v>
      </c>
      <c r="F1688">
        <v>7</v>
      </c>
      <c r="G1688">
        <v>25</v>
      </c>
      <c r="H1688" t="s">
        <v>15932</v>
      </c>
      <c r="I1688" t="e">
        <v>#N/A</v>
      </c>
      <c r="J1688" t="e">
        <v>#N/A</v>
      </c>
      <c r="K1688" t="e">
        <v>#N/A</v>
      </c>
      <c r="L1688" t="e">
        <v>#N/A</v>
      </c>
      <c r="M1688" t="e">
        <v>#N/A</v>
      </c>
      <c r="N1688" t="e">
        <v>#N/A</v>
      </c>
    </row>
    <row r="1689" spans="1:14">
      <c r="A1689" t="s">
        <v>1006</v>
      </c>
      <c r="B1689" t="s">
        <v>4871</v>
      </c>
      <c r="C1689" s="2">
        <v>45000000</v>
      </c>
      <c r="D1689" s="2">
        <v>101704370</v>
      </c>
      <c r="E1689" s="2">
        <v>243180937</v>
      </c>
      <c r="F1689">
        <v>7</v>
      </c>
      <c r="G1689">
        <v>11</v>
      </c>
      <c r="H1689" t="s">
        <v>15932</v>
      </c>
      <c r="I1689" t="s">
        <v>4614</v>
      </c>
      <c r="J1689" t="s">
        <v>5062</v>
      </c>
      <c r="K1689" t="s">
        <v>5807</v>
      </c>
      <c r="L1689" t="s">
        <v>5846</v>
      </c>
      <c r="M1689" t="s">
        <v>6457</v>
      </c>
      <c r="N1689" t="s">
        <v>6458</v>
      </c>
    </row>
    <row r="1690" spans="1:14">
      <c r="A1690" t="s">
        <v>431</v>
      </c>
      <c r="B1690" t="e">
        <v>#N/A</v>
      </c>
      <c r="C1690" s="2">
        <v>80000000</v>
      </c>
      <c r="D1690" s="2">
        <v>79366978</v>
      </c>
      <c r="E1690" s="2">
        <v>233066978</v>
      </c>
      <c r="F1690">
        <v>12</v>
      </c>
      <c r="G1690">
        <v>12</v>
      </c>
      <c r="H1690" t="s">
        <v>15932</v>
      </c>
      <c r="I1690" t="e">
        <v>#N/A</v>
      </c>
      <c r="J1690" t="e">
        <v>#N/A</v>
      </c>
      <c r="K1690" t="e">
        <v>#N/A</v>
      </c>
      <c r="L1690" t="e">
        <v>#N/A</v>
      </c>
      <c r="M1690" t="e">
        <v>#N/A</v>
      </c>
      <c r="N1690" t="e">
        <v>#N/A</v>
      </c>
    </row>
    <row r="1691" spans="1:14">
      <c r="A1691" t="s">
        <v>410</v>
      </c>
      <c r="B1691" t="s">
        <v>4628</v>
      </c>
      <c r="C1691" s="2">
        <v>80000000</v>
      </c>
      <c r="D1691" s="2">
        <v>130319208</v>
      </c>
      <c r="E1691" s="2">
        <v>226739416</v>
      </c>
      <c r="F1691">
        <v>6</v>
      </c>
      <c r="G1691">
        <v>20</v>
      </c>
      <c r="H1691" t="s">
        <v>15932</v>
      </c>
      <c r="I1691" t="s">
        <v>4600</v>
      </c>
      <c r="J1691" t="s">
        <v>4689</v>
      </c>
      <c r="K1691" t="s">
        <v>5652</v>
      </c>
      <c r="L1691" t="s">
        <v>5015</v>
      </c>
      <c r="M1691" t="s">
        <v>6433</v>
      </c>
      <c r="N1691" t="s">
        <v>6434</v>
      </c>
    </row>
    <row r="1692" spans="1:14">
      <c r="A1692" t="s">
        <v>876</v>
      </c>
      <c r="B1692" t="s">
        <v>4628</v>
      </c>
      <c r="C1692" s="2">
        <v>50000000</v>
      </c>
      <c r="D1692" s="2">
        <v>97690976</v>
      </c>
      <c r="E1692" s="2">
        <v>225990976</v>
      </c>
      <c r="F1692">
        <v>12</v>
      </c>
      <c r="G1692">
        <v>19</v>
      </c>
      <c r="H1692" t="s">
        <v>15932</v>
      </c>
      <c r="I1692" t="s">
        <v>4600</v>
      </c>
      <c r="J1692" t="s">
        <v>4637</v>
      </c>
      <c r="K1692" t="s">
        <v>5174</v>
      </c>
      <c r="L1692" t="s">
        <v>6470</v>
      </c>
      <c r="M1692" t="s">
        <v>6471</v>
      </c>
      <c r="N1692" t="s">
        <v>6472</v>
      </c>
    </row>
    <row r="1693" spans="1:14">
      <c r="A1693" t="s">
        <v>394</v>
      </c>
      <c r="B1693" t="s">
        <v>4677</v>
      </c>
      <c r="C1693" s="2">
        <v>82500000</v>
      </c>
      <c r="D1693" s="2">
        <v>81168265</v>
      </c>
      <c r="E1693" s="2">
        <v>223636949</v>
      </c>
      <c r="F1693">
        <v>2</v>
      </c>
      <c r="G1693">
        <v>14</v>
      </c>
      <c r="H1693" t="s">
        <v>15932</v>
      </c>
      <c r="I1693" t="s">
        <v>4600</v>
      </c>
      <c r="J1693" t="s">
        <v>5095</v>
      </c>
      <c r="K1693" t="s">
        <v>4609</v>
      </c>
      <c r="L1693" t="s">
        <v>6494</v>
      </c>
      <c r="M1693" t="s">
        <v>6495</v>
      </c>
      <c r="N1693" t="s">
        <v>6496</v>
      </c>
    </row>
    <row r="1694" spans="1:14">
      <c r="A1694" t="s">
        <v>416</v>
      </c>
      <c r="B1694" t="s">
        <v>4607</v>
      </c>
      <c r="C1694" s="2">
        <v>80000000</v>
      </c>
      <c r="D1694" s="2">
        <v>110101975</v>
      </c>
      <c r="E1694" s="2">
        <v>221468935</v>
      </c>
      <c r="F1694">
        <v>12</v>
      </c>
      <c r="G1694">
        <v>25</v>
      </c>
      <c r="H1694" t="s">
        <v>15932</v>
      </c>
      <c r="I1694" t="s">
        <v>4614</v>
      </c>
      <c r="J1694" t="s">
        <v>5371</v>
      </c>
      <c r="K1694" t="s">
        <v>5199</v>
      </c>
      <c r="L1694" t="s">
        <v>5337</v>
      </c>
      <c r="M1694" t="s">
        <v>6450</v>
      </c>
      <c r="N1694" t="s">
        <v>6451</v>
      </c>
    </row>
    <row r="1695" spans="1:14">
      <c r="A1695" t="s">
        <v>1322</v>
      </c>
      <c r="B1695" t="e">
        <v>#N/A</v>
      </c>
      <c r="C1695" s="2">
        <v>35000000</v>
      </c>
      <c r="D1695" s="2">
        <v>80277646</v>
      </c>
      <c r="E1695" s="2">
        <v>218535708</v>
      </c>
      <c r="F1695">
        <v>5</v>
      </c>
      <c r="G1695">
        <v>3</v>
      </c>
      <c r="H1695" t="s">
        <v>15932</v>
      </c>
      <c r="I1695" t="e">
        <v>#N/A</v>
      </c>
      <c r="J1695" t="e">
        <v>#N/A</v>
      </c>
      <c r="K1695" t="e">
        <v>#N/A</v>
      </c>
      <c r="L1695" t="e">
        <v>#N/A</v>
      </c>
      <c r="M1695" t="e">
        <v>#N/A</v>
      </c>
      <c r="N1695" t="e">
        <v>#N/A</v>
      </c>
    </row>
    <row r="1696" spans="1:14">
      <c r="A1696" t="s">
        <v>171</v>
      </c>
      <c r="B1696" t="s">
        <v>4677</v>
      </c>
      <c r="C1696" s="2">
        <v>130000000</v>
      </c>
      <c r="D1696" s="2">
        <v>49554002</v>
      </c>
      <c r="E1696" s="2">
        <v>215080810</v>
      </c>
      <c r="F1696">
        <v>11</v>
      </c>
      <c r="G1696">
        <v>26</v>
      </c>
      <c r="H1696" t="s">
        <v>15932</v>
      </c>
      <c r="I1696" t="s">
        <v>4600</v>
      </c>
      <c r="J1696" t="s">
        <v>5035</v>
      </c>
      <c r="K1696" t="s">
        <v>6557</v>
      </c>
      <c r="L1696" t="s">
        <v>6558</v>
      </c>
      <c r="M1696" t="s">
        <v>6559</v>
      </c>
      <c r="N1696" t="s">
        <v>6560</v>
      </c>
    </row>
    <row r="1697" spans="1:14">
      <c r="A1697" t="s">
        <v>332</v>
      </c>
      <c r="B1697" t="s">
        <v>6482</v>
      </c>
      <c r="C1697" s="2">
        <v>90000000</v>
      </c>
      <c r="D1697" s="2">
        <v>83077762</v>
      </c>
      <c r="E1697" s="2">
        <v>203902107</v>
      </c>
      <c r="F1697">
        <v>12</v>
      </c>
      <c r="G1697">
        <v>25</v>
      </c>
      <c r="H1697" t="s">
        <v>15932</v>
      </c>
      <c r="I1697" t="s">
        <v>4600</v>
      </c>
      <c r="J1697" t="s">
        <v>4728</v>
      </c>
      <c r="K1697" t="s">
        <v>5165</v>
      </c>
      <c r="L1697" t="s">
        <v>4873</v>
      </c>
      <c r="M1697" t="s">
        <v>6483</v>
      </c>
      <c r="N1697" t="s">
        <v>6484</v>
      </c>
    </row>
    <row r="1698" spans="1:14">
      <c r="A1698" t="s">
        <v>329</v>
      </c>
      <c r="B1698" t="s">
        <v>4695</v>
      </c>
      <c r="C1698" s="2">
        <v>90000000</v>
      </c>
      <c r="D1698" s="2">
        <v>100018837</v>
      </c>
      <c r="E1698" s="2">
        <v>202910991</v>
      </c>
      <c r="F1698">
        <v>6</v>
      </c>
      <c r="G1698">
        <v>6</v>
      </c>
      <c r="H1698" t="s">
        <v>15932</v>
      </c>
      <c r="I1698" t="s">
        <v>4600</v>
      </c>
      <c r="J1698" t="s">
        <v>5013</v>
      </c>
      <c r="K1698" t="s">
        <v>5285</v>
      </c>
      <c r="L1698" t="s">
        <v>4714</v>
      </c>
      <c r="M1698" t="s">
        <v>6467</v>
      </c>
      <c r="N1698" t="s">
        <v>6468</v>
      </c>
    </row>
    <row r="1699" spans="1:14">
      <c r="A1699" t="s">
        <v>326</v>
      </c>
      <c r="B1699" t="s">
        <v>5071</v>
      </c>
      <c r="C1699" s="2">
        <v>90000000</v>
      </c>
      <c r="D1699" s="2">
        <v>110461307</v>
      </c>
      <c r="E1699" s="2">
        <v>191091250</v>
      </c>
      <c r="F1699">
        <v>8</v>
      </c>
      <c r="G1699">
        <v>13</v>
      </c>
      <c r="H1699" t="s">
        <v>15932</v>
      </c>
      <c r="I1699" t="s">
        <v>4682</v>
      </c>
      <c r="J1699" t="s">
        <v>4788</v>
      </c>
      <c r="K1699" t="s">
        <v>5285</v>
      </c>
      <c r="L1699" t="s">
        <v>4899</v>
      </c>
      <c r="M1699" t="s">
        <v>6447</v>
      </c>
      <c r="N1699" t="s">
        <v>6448</v>
      </c>
    </row>
    <row r="1700" spans="1:14">
      <c r="A1700" t="s">
        <v>420</v>
      </c>
      <c r="B1700" t="s">
        <v>5071</v>
      </c>
      <c r="C1700" s="2">
        <v>80000000</v>
      </c>
      <c r="D1700" s="2">
        <v>101440743</v>
      </c>
      <c r="E1700" s="2">
        <v>178066569</v>
      </c>
      <c r="F1700">
        <v>9</v>
      </c>
      <c r="G1700">
        <v>26</v>
      </c>
      <c r="H1700" t="s">
        <v>15932</v>
      </c>
      <c r="I1700" t="s">
        <v>4600</v>
      </c>
      <c r="J1700" t="s">
        <v>4962</v>
      </c>
      <c r="K1700" t="s">
        <v>5588</v>
      </c>
      <c r="L1700" t="s">
        <v>5606</v>
      </c>
      <c r="M1700" t="s">
        <v>6460</v>
      </c>
      <c r="N1700" t="s">
        <v>6461</v>
      </c>
    </row>
    <row r="1701" spans="1:14">
      <c r="A1701" t="s">
        <v>1763</v>
      </c>
      <c r="B1701" t="s">
        <v>4660</v>
      </c>
      <c r="C1701" s="2">
        <v>25000000</v>
      </c>
      <c r="D1701" s="2">
        <v>80048433</v>
      </c>
      <c r="E1701" s="2">
        <v>171302226</v>
      </c>
      <c r="F1701">
        <v>1</v>
      </c>
      <c r="G1701">
        <v>18</v>
      </c>
      <c r="H1701" t="s">
        <v>15932</v>
      </c>
      <c r="I1701" t="s">
        <v>4600</v>
      </c>
      <c r="J1701" t="s">
        <v>4877</v>
      </c>
      <c r="K1701" t="s">
        <v>5499</v>
      </c>
      <c r="L1701" t="s">
        <v>6498</v>
      </c>
      <c r="M1701" t="s">
        <v>5327</v>
      </c>
      <c r="N1701" t="s">
        <v>6499</v>
      </c>
    </row>
    <row r="1702" spans="1:14">
      <c r="A1702" t="s">
        <v>414</v>
      </c>
      <c r="B1702" t="s">
        <v>4871</v>
      </c>
      <c r="C1702" s="2">
        <v>80000000</v>
      </c>
      <c r="D1702" s="2">
        <v>120146040</v>
      </c>
      <c r="E1702" s="2">
        <v>168311558</v>
      </c>
      <c r="F1702">
        <v>11</v>
      </c>
      <c r="G1702">
        <v>26</v>
      </c>
      <c r="H1702" t="s">
        <v>15932</v>
      </c>
      <c r="I1702" t="s">
        <v>4600</v>
      </c>
      <c r="J1702" t="s">
        <v>5095</v>
      </c>
      <c r="K1702" t="s">
        <v>5126</v>
      </c>
      <c r="L1702" t="s">
        <v>4709</v>
      </c>
      <c r="M1702" t="s">
        <v>6440</v>
      </c>
      <c r="N1702" t="s">
        <v>6441</v>
      </c>
    </row>
    <row r="1703" spans="1:14">
      <c r="A1703" t="s">
        <v>834</v>
      </c>
      <c r="B1703" t="s">
        <v>4695</v>
      </c>
      <c r="C1703" s="2">
        <v>54000000</v>
      </c>
      <c r="D1703" s="2">
        <v>69951824</v>
      </c>
      <c r="E1703" s="2">
        <v>166617328</v>
      </c>
      <c r="F1703">
        <v>12</v>
      </c>
      <c r="G1703">
        <v>19</v>
      </c>
      <c r="H1703" t="s">
        <v>15932</v>
      </c>
      <c r="I1703" t="s">
        <v>4600</v>
      </c>
      <c r="J1703" t="s">
        <v>4851</v>
      </c>
      <c r="K1703" t="s">
        <v>4572</v>
      </c>
      <c r="L1703" t="s">
        <v>6518</v>
      </c>
      <c r="M1703" t="s">
        <v>6519</v>
      </c>
      <c r="N1703" t="s">
        <v>6520</v>
      </c>
    </row>
    <row r="1704" spans="1:14">
      <c r="A1704" t="s">
        <v>1287</v>
      </c>
      <c r="B1704" t="s">
        <v>5023</v>
      </c>
      <c r="C1704" s="2">
        <v>37000000</v>
      </c>
      <c r="D1704" s="2">
        <v>60355347</v>
      </c>
      <c r="E1704" s="2">
        <v>163415735</v>
      </c>
      <c r="F1704">
        <v>9</v>
      </c>
      <c r="G1704">
        <v>12</v>
      </c>
      <c r="H1704" t="s">
        <v>15932</v>
      </c>
      <c r="I1704" t="s">
        <v>4682</v>
      </c>
      <c r="J1704" t="s">
        <v>4984</v>
      </c>
      <c r="K1704" t="s">
        <v>6339</v>
      </c>
      <c r="L1704" t="s">
        <v>5786</v>
      </c>
      <c r="M1704" t="s">
        <v>6535</v>
      </c>
      <c r="N1704" t="s">
        <v>6536</v>
      </c>
    </row>
    <row r="1705" spans="1:14">
      <c r="A1705" t="s">
        <v>310</v>
      </c>
      <c r="B1705" t="s">
        <v>4660</v>
      </c>
      <c r="C1705" s="2">
        <v>92500000</v>
      </c>
      <c r="D1705" s="2">
        <v>71195053</v>
      </c>
      <c r="E1705" s="2">
        <v>162839667</v>
      </c>
      <c r="F1705">
        <v>2</v>
      </c>
      <c r="G1705">
        <v>14</v>
      </c>
      <c r="H1705" t="s">
        <v>15932</v>
      </c>
      <c r="I1705" t="s">
        <v>4614</v>
      </c>
      <c r="J1705" t="s">
        <v>4984</v>
      </c>
      <c r="K1705" t="s">
        <v>4655</v>
      </c>
      <c r="L1705" t="s">
        <v>5580</v>
      </c>
      <c r="M1705" t="s">
        <v>6512</v>
      </c>
      <c r="N1705" t="s">
        <v>6513</v>
      </c>
    </row>
    <row r="1706" spans="1:14">
      <c r="A1706" t="s">
        <v>696</v>
      </c>
      <c r="B1706" t="s">
        <v>4677</v>
      </c>
      <c r="C1706" s="2">
        <v>60000000</v>
      </c>
      <c r="D1706" s="2">
        <v>64506874</v>
      </c>
      <c r="E1706" s="2">
        <v>162778384</v>
      </c>
      <c r="F1706">
        <v>6</v>
      </c>
      <c r="G1706">
        <v>13</v>
      </c>
      <c r="H1706" t="s">
        <v>15932</v>
      </c>
      <c r="I1706" t="s">
        <v>4682</v>
      </c>
      <c r="J1706" t="s">
        <v>4812</v>
      </c>
      <c r="K1706" t="s">
        <v>6526</v>
      </c>
      <c r="L1706" t="s">
        <v>5808</v>
      </c>
      <c r="M1706" t="s">
        <v>5808</v>
      </c>
      <c r="N1706" t="s">
        <v>6527</v>
      </c>
    </row>
    <row r="1707" spans="1:14">
      <c r="A1707" t="s">
        <v>395</v>
      </c>
      <c r="B1707" t="e">
        <v>#N/A</v>
      </c>
      <c r="C1707" s="2">
        <v>82500000</v>
      </c>
      <c r="D1707" s="2">
        <v>75986503</v>
      </c>
      <c r="E1707" s="2">
        <v>160388063</v>
      </c>
      <c r="F1707">
        <v>7</v>
      </c>
      <c r="G1707">
        <v>11</v>
      </c>
      <c r="H1707" t="s">
        <v>15932</v>
      </c>
      <c r="I1707" t="e">
        <v>#N/A</v>
      </c>
      <c r="J1707" t="e">
        <v>#N/A</v>
      </c>
      <c r="K1707" t="e">
        <v>#N/A</v>
      </c>
      <c r="L1707" t="e">
        <v>#N/A</v>
      </c>
      <c r="M1707" t="e">
        <v>#N/A</v>
      </c>
      <c r="N1707" t="e">
        <v>#N/A</v>
      </c>
    </row>
    <row r="1708" spans="1:14">
      <c r="A1708" t="s">
        <v>1506</v>
      </c>
      <c r="B1708" t="s">
        <v>4677</v>
      </c>
      <c r="C1708" s="2">
        <v>30000000</v>
      </c>
      <c r="D1708" s="2">
        <v>76808654</v>
      </c>
      <c r="E1708" s="2">
        <v>160247805</v>
      </c>
      <c r="F1708">
        <v>1</v>
      </c>
      <c r="G1708">
        <v>13</v>
      </c>
      <c r="H1708" t="s">
        <v>15932</v>
      </c>
      <c r="I1708" t="s">
        <v>4600</v>
      </c>
      <c r="J1708" t="s">
        <v>4707</v>
      </c>
      <c r="K1708" t="s">
        <v>5174</v>
      </c>
      <c r="L1708" t="s">
        <v>5350</v>
      </c>
      <c r="M1708" t="s">
        <v>6056</v>
      </c>
      <c r="N1708" t="s">
        <v>6502</v>
      </c>
    </row>
    <row r="1709" spans="1:14">
      <c r="A1709">
        <v>21</v>
      </c>
      <c r="B1709" t="s">
        <v>4695</v>
      </c>
      <c r="C1709" s="2">
        <v>35000000</v>
      </c>
      <c r="D1709" s="2">
        <v>81159365</v>
      </c>
      <c r="E1709" s="2">
        <v>157852532</v>
      </c>
      <c r="F1709">
        <v>3</v>
      </c>
      <c r="G1709">
        <v>21</v>
      </c>
      <c r="H1709" t="s">
        <v>15932</v>
      </c>
      <c r="I1709" t="s">
        <v>4600</v>
      </c>
      <c r="J1709" t="s">
        <v>4851</v>
      </c>
      <c r="K1709" t="s">
        <v>5679</v>
      </c>
      <c r="L1709" t="s">
        <v>5970</v>
      </c>
      <c r="M1709" t="s">
        <v>6486</v>
      </c>
      <c r="N1709" t="s">
        <v>6487</v>
      </c>
    </row>
    <row r="1710" spans="1:14">
      <c r="A1710" t="s">
        <v>2026</v>
      </c>
      <c r="B1710" t="s">
        <v>4607</v>
      </c>
      <c r="C1710" s="2">
        <v>20000000</v>
      </c>
      <c r="D1710" s="2">
        <v>94514402</v>
      </c>
      <c r="E1710" s="2">
        <v>154218168</v>
      </c>
      <c r="F1710">
        <v>10</v>
      </c>
      <c r="G1710">
        <v>3</v>
      </c>
      <c r="H1710" t="s">
        <v>15932</v>
      </c>
      <c r="I1710" t="s">
        <v>4635</v>
      </c>
      <c r="J1710">
        <v>0</v>
      </c>
      <c r="K1710">
        <v>0</v>
      </c>
      <c r="L1710">
        <v>0</v>
      </c>
      <c r="M1710">
        <v>0</v>
      </c>
      <c r="N1710">
        <v>0</v>
      </c>
    </row>
    <row r="1711" spans="1:14">
      <c r="A1711" t="s">
        <v>1136</v>
      </c>
      <c r="B1711" t="s">
        <v>4695</v>
      </c>
      <c r="C1711" s="2">
        <v>40000000</v>
      </c>
      <c r="D1711" s="2">
        <v>72266306</v>
      </c>
      <c r="E1711" s="2">
        <v>150886329</v>
      </c>
      <c r="F1711">
        <v>2</v>
      </c>
      <c r="G1711">
        <v>22</v>
      </c>
      <c r="H1711" t="s">
        <v>15932</v>
      </c>
      <c r="I1711" t="s">
        <v>4600</v>
      </c>
      <c r="J1711" t="s">
        <v>5460</v>
      </c>
      <c r="K1711" t="s">
        <v>6382</v>
      </c>
      <c r="L1711" t="s">
        <v>6508</v>
      </c>
      <c r="M1711" t="s">
        <v>6509</v>
      </c>
      <c r="N1711" t="s">
        <v>6510</v>
      </c>
    </row>
    <row r="1712" spans="1:14">
      <c r="A1712" t="s">
        <v>2318</v>
      </c>
      <c r="B1712" t="s">
        <v>4607</v>
      </c>
      <c r="C1712" s="2">
        <v>17500000</v>
      </c>
      <c r="D1712" s="2">
        <v>58017783</v>
      </c>
      <c r="E1712" s="2">
        <v>148586910</v>
      </c>
      <c r="F1712">
        <v>2</v>
      </c>
      <c r="G1712">
        <v>14</v>
      </c>
      <c r="H1712" t="s">
        <v>15932</v>
      </c>
      <c r="I1712" t="s">
        <v>4829</v>
      </c>
      <c r="J1712" t="s">
        <v>4942</v>
      </c>
      <c r="K1712" t="s">
        <v>4944</v>
      </c>
      <c r="L1712" t="s">
        <v>6538</v>
      </c>
      <c r="M1712" t="s">
        <v>6539</v>
      </c>
      <c r="N1712" t="s">
        <v>6540</v>
      </c>
    </row>
    <row r="1713" spans="1:14">
      <c r="A1713" t="s">
        <v>217</v>
      </c>
      <c r="B1713" t="e">
        <v>#N/A</v>
      </c>
      <c r="C1713" s="2">
        <v>113500000</v>
      </c>
      <c r="D1713" s="2">
        <v>999811</v>
      </c>
      <c r="E1713" s="2">
        <v>132999811</v>
      </c>
      <c r="F1713">
        <v>7</v>
      </c>
      <c r="G1713">
        <v>4</v>
      </c>
      <c r="H1713" t="s">
        <v>15932</v>
      </c>
      <c r="I1713" t="e">
        <v>#N/A</v>
      </c>
      <c r="J1713" t="e">
        <v>#N/A</v>
      </c>
      <c r="K1713" t="e">
        <v>#N/A</v>
      </c>
      <c r="L1713" t="e">
        <v>#N/A</v>
      </c>
      <c r="M1713" t="e">
        <v>#N/A</v>
      </c>
      <c r="N1713" t="e">
        <v>#N/A</v>
      </c>
    </row>
    <row r="1714" spans="1:14">
      <c r="A1714" t="s">
        <v>803</v>
      </c>
      <c r="B1714" t="s">
        <v>4599</v>
      </c>
      <c r="C1714" s="2">
        <v>55000000</v>
      </c>
      <c r="D1714" s="2">
        <v>52075270</v>
      </c>
      <c r="E1714" s="2">
        <v>129075270</v>
      </c>
      <c r="F1714">
        <v>4</v>
      </c>
      <c r="G1714">
        <v>18</v>
      </c>
      <c r="H1714" t="s">
        <v>15932</v>
      </c>
      <c r="I1714" t="s">
        <v>4600</v>
      </c>
      <c r="J1714" t="s">
        <v>4637</v>
      </c>
      <c r="K1714" t="s">
        <v>4630</v>
      </c>
      <c r="L1714" t="s">
        <v>6548</v>
      </c>
      <c r="M1714" t="s">
        <v>6549</v>
      </c>
      <c r="N1714" t="s">
        <v>6550</v>
      </c>
    </row>
    <row r="1715" spans="1:14">
      <c r="A1715" t="s">
        <v>613</v>
      </c>
      <c r="B1715" t="s">
        <v>4695</v>
      </c>
      <c r="C1715" s="2">
        <v>65000000</v>
      </c>
      <c r="D1715" s="2">
        <v>100468793</v>
      </c>
      <c r="E1715" s="2">
        <v>128468793</v>
      </c>
      <c r="F1715">
        <v>7</v>
      </c>
      <c r="G1715">
        <v>25</v>
      </c>
      <c r="H1715" t="s">
        <v>15932</v>
      </c>
      <c r="I1715" t="s">
        <v>4682</v>
      </c>
      <c r="J1715" t="s">
        <v>4622</v>
      </c>
      <c r="K1715" t="s">
        <v>4690</v>
      </c>
      <c r="L1715" t="s">
        <v>4724</v>
      </c>
      <c r="M1715" t="s">
        <v>6463</v>
      </c>
      <c r="N1715" t="s">
        <v>6464</v>
      </c>
    </row>
    <row r="1716" spans="1:14">
      <c r="A1716" t="s">
        <v>2865</v>
      </c>
      <c r="B1716" t="s">
        <v>4599</v>
      </c>
      <c r="C1716" s="2">
        <v>10800000</v>
      </c>
      <c r="D1716" s="2">
        <v>56746769</v>
      </c>
      <c r="E1716" s="2">
        <v>118209778</v>
      </c>
      <c r="F1716">
        <v>10</v>
      </c>
      <c r="G1716">
        <v>24</v>
      </c>
      <c r="H1716" t="s">
        <v>15932</v>
      </c>
      <c r="I1716" t="s">
        <v>4682</v>
      </c>
      <c r="J1716" t="s">
        <v>4779</v>
      </c>
      <c r="K1716" t="s">
        <v>5656</v>
      </c>
      <c r="L1716" t="s">
        <v>6541</v>
      </c>
      <c r="M1716" t="s">
        <v>6369</v>
      </c>
      <c r="N1716" t="s">
        <v>6542</v>
      </c>
    </row>
    <row r="1717" spans="1:14">
      <c r="A1717" t="s">
        <v>810</v>
      </c>
      <c r="B1717" t="s">
        <v>4621</v>
      </c>
      <c r="C1717" s="2">
        <v>55000000</v>
      </c>
      <c r="D1717" s="2">
        <v>35739802</v>
      </c>
      <c r="E1717" s="2">
        <v>113805580</v>
      </c>
      <c r="F1717">
        <v>10</v>
      </c>
      <c r="G1717">
        <v>24</v>
      </c>
      <c r="H1717" t="s">
        <v>15932</v>
      </c>
      <c r="I1717" t="s">
        <v>4682</v>
      </c>
      <c r="J1717" t="s">
        <v>6623</v>
      </c>
      <c r="K1717" t="s">
        <v>6624</v>
      </c>
      <c r="L1717" t="s">
        <v>5680</v>
      </c>
      <c r="M1717" t="s">
        <v>6625</v>
      </c>
      <c r="N1717" t="s">
        <v>6626</v>
      </c>
    </row>
    <row r="1718" spans="1:14">
      <c r="A1718" t="s">
        <v>1440</v>
      </c>
      <c r="B1718" t="s">
        <v>4756</v>
      </c>
      <c r="C1718" s="2">
        <v>32500000</v>
      </c>
      <c r="D1718" s="2">
        <v>34194407</v>
      </c>
      <c r="E1718" s="2">
        <v>113019290</v>
      </c>
      <c r="F1718">
        <v>12</v>
      </c>
      <c r="G1718">
        <v>10</v>
      </c>
      <c r="H1718" t="s">
        <v>15932</v>
      </c>
      <c r="I1718" t="s">
        <v>4682</v>
      </c>
      <c r="J1718" t="s">
        <v>4823</v>
      </c>
      <c r="K1718" t="s">
        <v>5140</v>
      </c>
      <c r="L1718" t="s">
        <v>5722</v>
      </c>
      <c r="M1718" t="s">
        <v>6632</v>
      </c>
      <c r="N1718" t="s">
        <v>6633</v>
      </c>
    </row>
    <row r="1719" spans="1:14">
      <c r="A1719" t="s">
        <v>985</v>
      </c>
      <c r="B1719" t="s">
        <v>4599</v>
      </c>
      <c r="C1719" s="2">
        <v>47500000</v>
      </c>
      <c r="D1719" s="2">
        <v>42754105</v>
      </c>
      <c r="E1719" s="2">
        <v>112214531</v>
      </c>
      <c r="F1719">
        <v>1</v>
      </c>
      <c r="G1719">
        <v>25</v>
      </c>
      <c r="H1719" t="s">
        <v>15932</v>
      </c>
      <c r="I1719" t="s">
        <v>4682</v>
      </c>
      <c r="J1719" t="s">
        <v>4779</v>
      </c>
      <c r="K1719" t="s">
        <v>5208</v>
      </c>
      <c r="L1719" t="s">
        <v>5838</v>
      </c>
      <c r="M1719" t="s">
        <v>6585</v>
      </c>
      <c r="N1719" t="s">
        <v>6586</v>
      </c>
    </row>
    <row r="1720" spans="1:14">
      <c r="A1720" t="s">
        <v>526</v>
      </c>
      <c r="B1720" t="s">
        <v>4628</v>
      </c>
      <c r="C1720" s="2">
        <v>72500000</v>
      </c>
      <c r="D1720" s="2">
        <v>70231041</v>
      </c>
      <c r="E1720" s="2">
        <v>109362966</v>
      </c>
      <c r="F1720">
        <v>2</v>
      </c>
      <c r="G1720">
        <v>8</v>
      </c>
      <c r="H1720" t="s">
        <v>15932</v>
      </c>
      <c r="I1720" t="s">
        <v>4600</v>
      </c>
      <c r="J1720" t="s">
        <v>4666</v>
      </c>
      <c r="K1720" t="s">
        <v>5652</v>
      </c>
      <c r="L1720" t="s">
        <v>5906</v>
      </c>
      <c r="M1720" t="s">
        <v>6515</v>
      </c>
      <c r="N1720" t="s">
        <v>6516</v>
      </c>
    </row>
    <row r="1721" spans="1:14">
      <c r="A1721" t="s">
        <v>595</v>
      </c>
      <c r="B1721" t="s">
        <v>4628</v>
      </c>
      <c r="C1721" s="2">
        <v>67500000</v>
      </c>
      <c r="D1721" s="2">
        <v>39394666</v>
      </c>
      <c r="E1721" s="2">
        <v>108394666</v>
      </c>
      <c r="F1721">
        <v>10</v>
      </c>
      <c r="G1721">
        <v>10</v>
      </c>
      <c r="H1721" t="s">
        <v>15932</v>
      </c>
      <c r="I1721" t="s">
        <v>4682</v>
      </c>
      <c r="J1721" t="s">
        <v>4800</v>
      </c>
      <c r="K1721" t="s">
        <v>4840</v>
      </c>
      <c r="L1721" t="s">
        <v>5131</v>
      </c>
      <c r="M1721" t="s">
        <v>6601</v>
      </c>
      <c r="N1721" t="s">
        <v>6602</v>
      </c>
    </row>
    <row r="1722" spans="1:14">
      <c r="A1722" t="s">
        <v>1166</v>
      </c>
      <c r="B1722" t="s">
        <v>4695</v>
      </c>
      <c r="C1722" s="2">
        <v>40000000</v>
      </c>
      <c r="D1722" s="2">
        <v>46012734</v>
      </c>
      <c r="E1722" s="2">
        <v>106548738</v>
      </c>
      <c r="F1722">
        <v>5</v>
      </c>
      <c r="G1722">
        <v>2</v>
      </c>
      <c r="H1722" t="s">
        <v>15932</v>
      </c>
      <c r="I1722" t="s">
        <v>4600</v>
      </c>
      <c r="J1722" t="s">
        <v>4713</v>
      </c>
      <c r="K1722" t="s">
        <v>5174</v>
      </c>
      <c r="L1722" t="s">
        <v>6570</v>
      </c>
      <c r="M1722" t="s">
        <v>6571</v>
      </c>
      <c r="N1722" t="s">
        <v>6572</v>
      </c>
    </row>
    <row r="1723" spans="1:14">
      <c r="A1723" t="s">
        <v>1518</v>
      </c>
      <c r="B1723" t="s">
        <v>4621</v>
      </c>
      <c r="C1723" s="2">
        <v>30000000</v>
      </c>
      <c r="D1723" s="2">
        <v>63172463</v>
      </c>
      <c r="E1723" s="2">
        <v>105173042</v>
      </c>
      <c r="F1723">
        <v>4</v>
      </c>
      <c r="G1723">
        <v>18</v>
      </c>
      <c r="H1723" t="s">
        <v>15932</v>
      </c>
      <c r="I1723" t="s">
        <v>4682</v>
      </c>
      <c r="J1723" t="s">
        <v>4707</v>
      </c>
      <c r="K1723" t="s">
        <v>5126</v>
      </c>
      <c r="L1723" t="s">
        <v>5406</v>
      </c>
      <c r="M1723" t="s">
        <v>6529</v>
      </c>
      <c r="N1723" t="s">
        <v>6530</v>
      </c>
    </row>
    <row r="1724" spans="1:14">
      <c r="A1724" t="s">
        <v>2397</v>
      </c>
      <c r="B1724" t="e">
        <v>#N/A</v>
      </c>
      <c r="C1724" s="2">
        <v>16000000</v>
      </c>
      <c r="D1724" s="2">
        <v>23216709</v>
      </c>
      <c r="E1724" s="2">
        <v>104504817</v>
      </c>
      <c r="F1724">
        <v>8</v>
      </c>
      <c r="G1724">
        <v>15</v>
      </c>
      <c r="H1724" t="s">
        <v>15932</v>
      </c>
      <c r="I1724" t="e">
        <v>#N/A</v>
      </c>
      <c r="J1724" t="e">
        <v>#N/A</v>
      </c>
      <c r="K1724" t="e">
        <v>#N/A</v>
      </c>
      <c r="L1724" t="e">
        <v>#N/A</v>
      </c>
      <c r="M1724" t="e">
        <v>#N/A</v>
      </c>
      <c r="N1724" t="e">
        <v>#N/A</v>
      </c>
    </row>
    <row r="1725" spans="1:14">
      <c r="A1725" t="s">
        <v>1719</v>
      </c>
      <c r="B1725" t="e">
        <v>#N/A</v>
      </c>
      <c r="C1725" s="2">
        <v>26000000</v>
      </c>
      <c r="D1725" s="2">
        <v>87341380</v>
      </c>
      <c r="E1725" s="2">
        <v>102404019</v>
      </c>
      <c r="F1725">
        <v>8</v>
      </c>
      <c r="G1725">
        <v>6</v>
      </c>
      <c r="H1725" t="s">
        <v>15932</v>
      </c>
      <c r="I1725" t="e">
        <v>#N/A</v>
      </c>
      <c r="J1725" t="e">
        <v>#N/A</v>
      </c>
      <c r="K1725" t="e">
        <v>#N/A</v>
      </c>
      <c r="L1725" t="e">
        <v>#N/A</v>
      </c>
      <c r="M1725" t="e">
        <v>#N/A</v>
      </c>
      <c r="N1725" t="e">
        <v>#N/A</v>
      </c>
    </row>
    <row r="1726" spans="1:14">
      <c r="A1726" t="s">
        <v>1643</v>
      </c>
      <c r="B1726" t="s">
        <v>4621</v>
      </c>
      <c r="C1726" s="2">
        <v>28000000</v>
      </c>
      <c r="D1726" s="2">
        <v>67300955</v>
      </c>
      <c r="E1726" s="2">
        <v>94500826</v>
      </c>
      <c r="F1726">
        <v>11</v>
      </c>
      <c r="G1726">
        <v>7</v>
      </c>
      <c r="H1726" t="s">
        <v>15932</v>
      </c>
      <c r="I1726" t="s">
        <v>4682</v>
      </c>
      <c r="J1726" t="s">
        <v>5371</v>
      </c>
      <c r="K1726" t="s">
        <v>4690</v>
      </c>
      <c r="L1726" t="s">
        <v>6522</v>
      </c>
      <c r="M1726" t="s">
        <v>6523</v>
      </c>
      <c r="N1726" t="s">
        <v>6524</v>
      </c>
    </row>
    <row r="1727" spans="1:14">
      <c r="A1727" t="s">
        <v>1288</v>
      </c>
      <c r="B1727" t="s">
        <v>4677</v>
      </c>
      <c r="C1727" s="2">
        <v>37000000</v>
      </c>
      <c r="D1727" s="2">
        <v>48006762</v>
      </c>
      <c r="E1727" s="2">
        <v>94081683</v>
      </c>
      <c r="F1727">
        <v>4</v>
      </c>
      <c r="G1727">
        <v>4</v>
      </c>
      <c r="H1727" t="s">
        <v>15932</v>
      </c>
      <c r="I1727" t="s">
        <v>4614</v>
      </c>
      <c r="J1727" t="s">
        <v>4984</v>
      </c>
      <c r="K1727" t="s">
        <v>5994</v>
      </c>
      <c r="L1727" t="s">
        <v>6566</v>
      </c>
      <c r="M1727" t="s">
        <v>6567</v>
      </c>
      <c r="N1727" t="s">
        <v>6568</v>
      </c>
    </row>
    <row r="1728" spans="1:14">
      <c r="A1728" t="s">
        <v>206</v>
      </c>
      <c r="B1728" t="s">
        <v>4628</v>
      </c>
      <c r="C1728" s="2">
        <v>120000000</v>
      </c>
      <c r="D1728" s="2">
        <v>43945766</v>
      </c>
      <c r="E1728" s="2">
        <v>93394462</v>
      </c>
      <c r="F1728">
        <v>5</v>
      </c>
      <c r="G1728">
        <v>9</v>
      </c>
      <c r="H1728" t="s">
        <v>15932</v>
      </c>
      <c r="I1728" t="s">
        <v>4614</v>
      </c>
      <c r="J1728" t="s">
        <v>5154</v>
      </c>
      <c r="K1728" t="s">
        <v>6579</v>
      </c>
      <c r="L1728" t="s">
        <v>6580</v>
      </c>
      <c r="M1728" t="s">
        <v>6581</v>
      </c>
      <c r="N1728" t="s">
        <v>6582</v>
      </c>
    </row>
    <row r="1729" spans="1:14">
      <c r="A1729" t="s">
        <v>706</v>
      </c>
      <c r="B1729" t="s">
        <v>4621</v>
      </c>
      <c r="C1729" s="2">
        <v>60000000</v>
      </c>
      <c r="D1729" s="2">
        <v>50877145</v>
      </c>
      <c r="E1729" s="2">
        <v>90482317</v>
      </c>
      <c r="F1729">
        <v>12</v>
      </c>
      <c r="G1729">
        <v>19</v>
      </c>
      <c r="H1729" t="s">
        <v>15932</v>
      </c>
      <c r="I1729" t="s">
        <v>4636</v>
      </c>
      <c r="J1729" t="s">
        <v>5062</v>
      </c>
      <c r="K1729" t="s">
        <v>6552</v>
      </c>
      <c r="L1729" t="s">
        <v>6553</v>
      </c>
      <c r="M1729" t="s">
        <v>6554</v>
      </c>
      <c r="N1729" t="s">
        <v>6555</v>
      </c>
    </row>
    <row r="1730" spans="1:14">
      <c r="A1730" t="s">
        <v>1345</v>
      </c>
      <c r="B1730" t="s">
        <v>4677</v>
      </c>
      <c r="C1730" s="2">
        <v>35000000</v>
      </c>
      <c r="D1730" s="2">
        <v>40687294</v>
      </c>
      <c r="E1730" s="2">
        <v>85761789</v>
      </c>
      <c r="F1730">
        <v>10</v>
      </c>
      <c r="G1730">
        <v>17</v>
      </c>
      <c r="H1730" t="s">
        <v>15932</v>
      </c>
      <c r="I1730" t="s">
        <v>4600</v>
      </c>
      <c r="J1730" t="s">
        <v>4763</v>
      </c>
      <c r="K1730" t="s">
        <v>6382</v>
      </c>
      <c r="L1730" t="s">
        <v>4862</v>
      </c>
      <c r="M1730" t="s">
        <v>6594</v>
      </c>
      <c r="N1730" t="s">
        <v>6595</v>
      </c>
    </row>
    <row r="1731" spans="1:14">
      <c r="A1731" t="s">
        <v>1553</v>
      </c>
      <c r="B1731" t="s">
        <v>4677</v>
      </c>
      <c r="C1731" s="2">
        <v>30000000</v>
      </c>
      <c r="D1731" s="2">
        <v>38233676</v>
      </c>
      <c r="E1731" s="2">
        <v>84646831</v>
      </c>
      <c r="F1731">
        <v>1</v>
      </c>
      <c r="G1731">
        <v>25</v>
      </c>
      <c r="H1731" t="s">
        <v>15932</v>
      </c>
      <c r="I1731" t="s">
        <v>4600</v>
      </c>
      <c r="J1731" t="s">
        <v>4957</v>
      </c>
      <c r="K1731" t="s">
        <v>4690</v>
      </c>
      <c r="L1731" t="s">
        <v>6023</v>
      </c>
      <c r="M1731" t="s">
        <v>6023</v>
      </c>
      <c r="N1731" t="s">
        <v>6608</v>
      </c>
    </row>
    <row r="1732" spans="1:14">
      <c r="A1732" t="s">
        <v>3057</v>
      </c>
      <c r="B1732" t="s">
        <v>6544</v>
      </c>
      <c r="C1732" s="2">
        <v>9000000</v>
      </c>
      <c r="D1732" s="2">
        <v>52597610</v>
      </c>
      <c r="E1732" s="2">
        <v>83051676</v>
      </c>
      <c r="F1732">
        <v>5</v>
      </c>
      <c r="G1732">
        <v>30</v>
      </c>
      <c r="H1732" t="s">
        <v>15932</v>
      </c>
      <c r="I1732" t="s">
        <v>4682</v>
      </c>
      <c r="J1732" t="s">
        <v>4957</v>
      </c>
      <c r="K1732" t="s">
        <v>5301</v>
      </c>
      <c r="L1732" t="s">
        <v>6545</v>
      </c>
      <c r="M1732" t="s">
        <v>6545</v>
      </c>
      <c r="N1732" t="s">
        <v>6546</v>
      </c>
    </row>
    <row r="1733" spans="1:14">
      <c r="A1733" t="s">
        <v>1045</v>
      </c>
      <c r="B1733" t="e">
        <v>#N/A</v>
      </c>
      <c r="C1733" s="2">
        <v>45000000</v>
      </c>
      <c r="D1733" s="2">
        <v>22911480</v>
      </c>
      <c r="E1733" s="2">
        <v>79564960</v>
      </c>
      <c r="F1733">
        <v>12</v>
      </c>
      <c r="G1733">
        <v>26</v>
      </c>
      <c r="H1733" t="s">
        <v>15932</v>
      </c>
      <c r="I1733" t="e">
        <v>#N/A</v>
      </c>
      <c r="J1733" t="e">
        <v>#N/A</v>
      </c>
      <c r="K1733" t="e">
        <v>#N/A</v>
      </c>
      <c r="L1733" t="e">
        <v>#N/A</v>
      </c>
      <c r="M1733" t="e">
        <v>#N/A</v>
      </c>
      <c r="N1733" t="e">
        <v>#N/A</v>
      </c>
    </row>
    <row r="1734" spans="1:14">
      <c r="A1734" t="s">
        <v>721</v>
      </c>
      <c r="B1734" t="s">
        <v>6010</v>
      </c>
      <c r="C1734" s="2">
        <v>60000000</v>
      </c>
      <c r="D1734" s="2">
        <v>40081410</v>
      </c>
      <c r="E1734" s="2">
        <v>78481410</v>
      </c>
      <c r="F1734">
        <v>9</v>
      </c>
      <c r="G1734">
        <v>12</v>
      </c>
      <c r="H1734" t="s">
        <v>15932</v>
      </c>
      <c r="I1734" t="s">
        <v>4682</v>
      </c>
      <c r="J1734" t="s">
        <v>4713</v>
      </c>
      <c r="K1734" t="s">
        <v>6382</v>
      </c>
      <c r="L1734" t="s">
        <v>6597</v>
      </c>
      <c r="M1734" t="s">
        <v>6598</v>
      </c>
      <c r="N1734" t="s">
        <v>6599</v>
      </c>
    </row>
    <row r="1735" spans="1:14">
      <c r="A1735" t="s">
        <v>1198</v>
      </c>
      <c r="B1735" t="e">
        <v>#N/A</v>
      </c>
      <c r="C1735" s="2">
        <v>40000000</v>
      </c>
      <c r="D1735" s="2">
        <v>26814957</v>
      </c>
      <c r="E1735" s="2">
        <v>78269970</v>
      </c>
      <c r="F1735">
        <v>2</v>
      </c>
      <c r="G1735">
        <v>29</v>
      </c>
      <c r="H1735" t="s">
        <v>15932</v>
      </c>
      <c r="I1735" t="e">
        <v>#N/A</v>
      </c>
      <c r="J1735" t="e">
        <v>#N/A</v>
      </c>
      <c r="K1735" t="e">
        <v>#N/A</v>
      </c>
      <c r="L1735" t="e">
        <v>#N/A</v>
      </c>
      <c r="M1735" t="e">
        <v>#N/A</v>
      </c>
      <c r="N1735" t="e">
        <v>#N/A</v>
      </c>
    </row>
    <row r="1736" spans="1:14">
      <c r="A1736" t="s">
        <v>1361</v>
      </c>
      <c r="B1736" t="s">
        <v>4677</v>
      </c>
      <c r="C1736" s="2">
        <v>35000000</v>
      </c>
      <c r="D1736" s="2">
        <v>30691439</v>
      </c>
      <c r="E1736" s="2">
        <v>77220596</v>
      </c>
      <c r="F1736">
        <v>8</v>
      </c>
      <c r="G1736">
        <v>15</v>
      </c>
      <c r="H1736" t="s">
        <v>15932</v>
      </c>
      <c r="I1736" t="s">
        <v>4635</v>
      </c>
      <c r="J1736">
        <v>0</v>
      </c>
      <c r="K1736">
        <v>0</v>
      </c>
      <c r="L1736">
        <v>0</v>
      </c>
      <c r="M1736">
        <v>0</v>
      </c>
      <c r="N1736">
        <v>0</v>
      </c>
    </row>
    <row r="1737" spans="1:14">
      <c r="A1737" t="s">
        <v>1368</v>
      </c>
      <c r="B1737" t="e">
        <v>#N/A</v>
      </c>
      <c r="C1737" s="2">
        <v>35000000</v>
      </c>
      <c r="D1737" s="2">
        <v>26638520</v>
      </c>
      <c r="E1737" s="2">
        <v>73026302</v>
      </c>
      <c r="F1737">
        <v>3</v>
      </c>
      <c r="G1737">
        <v>28</v>
      </c>
      <c r="H1737" t="s">
        <v>15932</v>
      </c>
      <c r="I1737" t="e">
        <v>#N/A</v>
      </c>
      <c r="J1737" t="e">
        <v>#N/A</v>
      </c>
      <c r="K1737" t="e">
        <v>#N/A</v>
      </c>
      <c r="L1737" t="e">
        <v>#N/A</v>
      </c>
      <c r="M1737" t="e">
        <v>#N/A</v>
      </c>
      <c r="N1737" t="e">
        <v>#N/A</v>
      </c>
    </row>
    <row r="1738" spans="1:14">
      <c r="A1738" t="s">
        <v>633</v>
      </c>
      <c r="B1738" t="s">
        <v>4621</v>
      </c>
      <c r="C1738" s="2">
        <v>65000000</v>
      </c>
      <c r="D1738" s="2">
        <v>36316032</v>
      </c>
      <c r="E1738" s="2">
        <v>72516819</v>
      </c>
      <c r="F1738">
        <v>8</v>
      </c>
      <c r="G1738">
        <v>22</v>
      </c>
      <c r="H1738" t="s">
        <v>15932</v>
      </c>
      <c r="I1738" t="s">
        <v>4682</v>
      </c>
      <c r="J1738" t="s">
        <v>4846</v>
      </c>
      <c r="K1738" t="s">
        <v>5499</v>
      </c>
      <c r="L1738" t="s">
        <v>5324</v>
      </c>
      <c r="M1738" t="s">
        <v>6620</v>
      </c>
      <c r="N1738" t="s">
        <v>6621</v>
      </c>
    </row>
    <row r="1739" spans="1:14">
      <c r="A1739" t="s">
        <v>1782</v>
      </c>
      <c r="B1739" t="s">
        <v>4695</v>
      </c>
      <c r="C1739" s="2">
        <v>25000000</v>
      </c>
      <c r="D1739" s="2">
        <v>48237389</v>
      </c>
      <c r="E1739" s="2">
        <v>71390601</v>
      </c>
      <c r="F1739">
        <v>8</v>
      </c>
      <c r="G1739">
        <v>22</v>
      </c>
      <c r="H1739" t="s">
        <v>15932</v>
      </c>
      <c r="I1739" t="s">
        <v>4600</v>
      </c>
      <c r="J1739" t="s">
        <v>5159</v>
      </c>
      <c r="K1739" t="s">
        <v>5174</v>
      </c>
      <c r="L1739" t="s">
        <v>6562</v>
      </c>
      <c r="M1739" t="s">
        <v>6563</v>
      </c>
      <c r="N1739" t="s">
        <v>6564</v>
      </c>
    </row>
    <row r="1740" spans="1:14">
      <c r="A1740" t="s">
        <v>3293</v>
      </c>
      <c r="B1740" t="s">
        <v>4607</v>
      </c>
      <c r="C1740" s="2">
        <v>6500000</v>
      </c>
      <c r="D1740" s="2">
        <v>65281781</v>
      </c>
      <c r="E1740" s="2">
        <v>70712099</v>
      </c>
      <c r="F1740">
        <v>2</v>
      </c>
      <c r="G1740">
        <v>1</v>
      </c>
      <c r="H1740" t="s">
        <v>15932</v>
      </c>
      <c r="I1740" t="s">
        <v>4635</v>
      </c>
      <c r="J1740">
        <v>0</v>
      </c>
      <c r="K1740">
        <v>0</v>
      </c>
      <c r="L1740">
        <v>0</v>
      </c>
      <c r="M1740">
        <v>0</v>
      </c>
      <c r="N1740">
        <v>0</v>
      </c>
    </row>
    <row r="1741" spans="1:14">
      <c r="A1741" t="s">
        <v>1046</v>
      </c>
      <c r="B1741" t="e">
        <v>#N/A</v>
      </c>
      <c r="C1741" s="2">
        <v>45000000</v>
      </c>
      <c r="D1741" s="2">
        <v>22532572</v>
      </c>
      <c r="E1741" s="2">
        <v>70216497</v>
      </c>
      <c r="F1741">
        <v>8</v>
      </c>
      <c r="G1741">
        <v>29</v>
      </c>
      <c r="H1741" t="s">
        <v>15932</v>
      </c>
      <c r="I1741" t="e">
        <v>#N/A</v>
      </c>
      <c r="J1741" t="e">
        <v>#N/A</v>
      </c>
      <c r="K1741" t="e">
        <v>#N/A</v>
      </c>
      <c r="L1741" t="e">
        <v>#N/A</v>
      </c>
      <c r="M1741" t="e">
        <v>#N/A</v>
      </c>
      <c r="N1741" t="e">
        <v>#N/A</v>
      </c>
    </row>
    <row r="1742" spans="1:14">
      <c r="A1742" t="s">
        <v>3101</v>
      </c>
      <c r="B1742" t="s">
        <v>4628</v>
      </c>
      <c r="C1742" s="2">
        <v>8500000</v>
      </c>
      <c r="D1742" s="2">
        <v>35161554</v>
      </c>
      <c r="E1742" s="2">
        <v>68695443</v>
      </c>
      <c r="F1742">
        <v>8</v>
      </c>
      <c r="G1742">
        <v>15</v>
      </c>
      <c r="H1742" t="s">
        <v>15932</v>
      </c>
      <c r="I1742" t="s">
        <v>4614</v>
      </c>
      <c r="J1742" t="s">
        <v>4622</v>
      </c>
      <c r="K1742" t="s">
        <v>5455</v>
      </c>
      <c r="L1742" t="s">
        <v>6628</v>
      </c>
      <c r="M1742" t="s">
        <v>6629</v>
      </c>
      <c r="N1742" t="s">
        <v>6630</v>
      </c>
    </row>
    <row r="1743" spans="1:14">
      <c r="A1743" t="s">
        <v>1376</v>
      </c>
      <c r="B1743" t="e">
        <v>#N/A</v>
      </c>
      <c r="C1743" s="2">
        <v>35000000</v>
      </c>
      <c r="D1743" s="2">
        <v>20982478</v>
      </c>
      <c r="E1743" s="2">
        <v>68170792</v>
      </c>
      <c r="F1743">
        <v>7</v>
      </c>
      <c r="G1743">
        <v>25</v>
      </c>
      <c r="H1743" t="s">
        <v>15932</v>
      </c>
      <c r="I1743" t="e">
        <v>#N/A</v>
      </c>
      <c r="J1743" t="e">
        <v>#N/A</v>
      </c>
      <c r="K1743" t="e">
        <v>#N/A</v>
      </c>
      <c r="L1743" t="e">
        <v>#N/A</v>
      </c>
      <c r="M1743" t="e">
        <v>#N/A</v>
      </c>
      <c r="N1743" t="e">
        <v>#N/A</v>
      </c>
    </row>
    <row r="1744" spans="1:14">
      <c r="A1744" t="s">
        <v>1291</v>
      </c>
      <c r="B1744" t="s">
        <v>4677</v>
      </c>
      <c r="C1744" s="2">
        <v>37000000</v>
      </c>
      <c r="D1744" s="2">
        <v>30105968</v>
      </c>
      <c r="E1744" s="2">
        <v>67029956</v>
      </c>
      <c r="F1744">
        <v>7</v>
      </c>
      <c r="G1744">
        <v>18</v>
      </c>
      <c r="H1744" t="s">
        <v>15932</v>
      </c>
      <c r="I1744" t="s">
        <v>4636</v>
      </c>
      <c r="J1744" t="s">
        <v>5733</v>
      </c>
      <c r="K1744" t="s">
        <v>4616</v>
      </c>
      <c r="L1744" t="s">
        <v>6675</v>
      </c>
      <c r="M1744" t="s">
        <v>6676</v>
      </c>
      <c r="N1744" t="s">
        <v>6677</v>
      </c>
    </row>
    <row r="1745" spans="1:14">
      <c r="A1745" t="s">
        <v>2077</v>
      </c>
      <c r="B1745" t="s">
        <v>4599</v>
      </c>
      <c r="C1745" s="2">
        <v>20000000</v>
      </c>
      <c r="D1745" s="2">
        <v>30060660</v>
      </c>
      <c r="E1745" s="2">
        <v>66143005</v>
      </c>
      <c r="F1745">
        <v>3</v>
      </c>
      <c r="G1745">
        <v>7</v>
      </c>
      <c r="H1745" t="s">
        <v>15932</v>
      </c>
      <c r="I1745" t="s">
        <v>4682</v>
      </c>
      <c r="J1745" t="s">
        <v>4707</v>
      </c>
      <c r="K1745" t="s">
        <v>4893</v>
      </c>
      <c r="L1745" t="s">
        <v>6679</v>
      </c>
      <c r="M1745" t="s">
        <v>6680</v>
      </c>
      <c r="N1745" t="s">
        <v>6681</v>
      </c>
    </row>
    <row r="1746" spans="1:14">
      <c r="A1746" t="s">
        <v>2084</v>
      </c>
      <c r="B1746" t="e">
        <v>#N/A</v>
      </c>
      <c r="C1746" s="2">
        <v>20000000</v>
      </c>
      <c r="D1746" s="2">
        <v>26415649</v>
      </c>
      <c r="E1746" s="2">
        <v>65454793</v>
      </c>
      <c r="F1746">
        <v>4</v>
      </c>
      <c r="G1746">
        <v>11</v>
      </c>
      <c r="H1746" t="s">
        <v>15932</v>
      </c>
      <c r="I1746" t="e">
        <v>#N/A</v>
      </c>
      <c r="J1746" t="e">
        <v>#N/A</v>
      </c>
      <c r="K1746" t="e">
        <v>#N/A</v>
      </c>
      <c r="L1746" t="e">
        <v>#N/A</v>
      </c>
      <c r="M1746" t="e">
        <v>#N/A</v>
      </c>
      <c r="N1746" t="e">
        <v>#N/A</v>
      </c>
    </row>
    <row r="1747" spans="1:14">
      <c r="A1747" t="s">
        <v>1520</v>
      </c>
      <c r="B1747" t="s">
        <v>4621</v>
      </c>
      <c r="C1747" s="2">
        <v>30000000</v>
      </c>
      <c r="D1747" s="2">
        <v>60494212</v>
      </c>
      <c r="E1747" s="2">
        <v>64391484</v>
      </c>
      <c r="F1747">
        <v>4</v>
      </c>
      <c r="G1747">
        <v>25</v>
      </c>
      <c r="H1747" t="s">
        <v>15932</v>
      </c>
      <c r="I1747" t="s">
        <v>4600</v>
      </c>
      <c r="J1747" t="s">
        <v>5371</v>
      </c>
      <c r="K1747" t="s">
        <v>5174</v>
      </c>
      <c r="L1747" t="s">
        <v>6532</v>
      </c>
      <c r="M1747" t="s">
        <v>6532</v>
      </c>
      <c r="N1747" t="s">
        <v>6533</v>
      </c>
    </row>
    <row r="1748" spans="1:14">
      <c r="A1748" t="s">
        <v>2751</v>
      </c>
      <c r="B1748" t="s">
        <v>4599</v>
      </c>
      <c r="C1748" s="2">
        <v>12000000</v>
      </c>
      <c r="D1748" s="2">
        <v>31418697</v>
      </c>
      <c r="E1748" s="2">
        <v>57577765</v>
      </c>
      <c r="F1748">
        <v>2</v>
      </c>
      <c r="G1748">
        <v>1</v>
      </c>
      <c r="H1748" t="s">
        <v>15932</v>
      </c>
      <c r="I1748" t="s">
        <v>4600</v>
      </c>
      <c r="J1748" t="s">
        <v>4622</v>
      </c>
      <c r="K1748" t="s">
        <v>5266</v>
      </c>
      <c r="L1748" t="s">
        <v>6668</v>
      </c>
      <c r="M1748" t="s">
        <v>6669</v>
      </c>
      <c r="N1748" t="s">
        <v>6670</v>
      </c>
    </row>
    <row r="1749" spans="1:14">
      <c r="A1749" t="s">
        <v>2072</v>
      </c>
      <c r="B1749" t="s">
        <v>5023</v>
      </c>
      <c r="C1749" s="2">
        <v>20000000</v>
      </c>
      <c r="D1749" s="2">
        <v>31841299</v>
      </c>
      <c r="E1749" s="2">
        <v>57293371</v>
      </c>
      <c r="F1749">
        <v>11</v>
      </c>
      <c r="G1749">
        <v>26</v>
      </c>
      <c r="H1749" t="s">
        <v>15932</v>
      </c>
      <c r="I1749" t="s">
        <v>4682</v>
      </c>
      <c r="J1749" t="s">
        <v>4800</v>
      </c>
      <c r="K1749" t="s">
        <v>4909</v>
      </c>
      <c r="L1749" t="s">
        <v>6656</v>
      </c>
      <c r="M1749" t="s">
        <v>5681</v>
      </c>
      <c r="N1749" t="s">
        <v>6657</v>
      </c>
    </row>
    <row r="1750" spans="1:14">
      <c r="A1750" t="s">
        <v>2255</v>
      </c>
      <c r="B1750" t="s">
        <v>13980</v>
      </c>
      <c r="C1750" s="2">
        <v>18000000</v>
      </c>
      <c r="D1750" s="2">
        <v>43869350</v>
      </c>
      <c r="E1750" s="2">
        <v>57109687</v>
      </c>
      <c r="F1750">
        <v>4</v>
      </c>
      <c r="G1750">
        <v>11</v>
      </c>
      <c r="H1750" t="s">
        <v>15932</v>
      </c>
      <c r="I1750" t="s">
        <v>4682</v>
      </c>
      <c r="J1750" t="s">
        <v>4779</v>
      </c>
      <c r="K1750" t="s">
        <v>5656</v>
      </c>
      <c r="L1750" t="s">
        <v>15733</v>
      </c>
      <c r="M1750" t="s">
        <v>15734</v>
      </c>
      <c r="N1750" t="s">
        <v>15735</v>
      </c>
    </row>
    <row r="1751" spans="1:14">
      <c r="A1751" t="s">
        <v>3222</v>
      </c>
      <c r="B1751" t="s">
        <v>4621</v>
      </c>
      <c r="C1751" s="2">
        <v>7000000</v>
      </c>
      <c r="D1751" s="2">
        <v>32241649</v>
      </c>
      <c r="E1751" s="2">
        <v>55617866</v>
      </c>
      <c r="F1751">
        <v>2</v>
      </c>
      <c r="G1751">
        <v>14</v>
      </c>
      <c r="H1751" t="s">
        <v>15932</v>
      </c>
      <c r="I1751" t="s">
        <v>4600</v>
      </c>
      <c r="J1751" t="s">
        <v>4666</v>
      </c>
      <c r="K1751" t="s">
        <v>5126</v>
      </c>
      <c r="L1751" t="s">
        <v>6648</v>
      </c>
      <c r="M1751" t="s">
        <v>6648</v>
      </c>
      <c r="N1751" t="s">
        <v>6649</v>
      </c>
    </row>
    <row r="1752" spans="1:14">
      <c r="A1752" t="s">
        <v>2067</v>
      </c>
      <c r="B1752" t="s">
        <v>6069</v>
      </c>
      <c r="C1752" s="2">
        <v>20000000</v>
      </c>
      <c r="D1752" s="2">
        <v>33446470</v>
      </c>
      <c r="E1752" s="2">
        <v>53191101</v>
      </c>
      <c r="F1752">
        <v>12</v>
      </c>
      <c r="G1752">
        <v>12</v>
      </c>
      <c r="H1752" t="s">
        <v>15932</v>
      </c>
      <c r="I1752" t="s">
        <v>4600</v>
      </c>
      <c r="J1752" t="s">
        <v>4637</v>
      </c>
      <c r="K1752" t="s">
        <v>6317</v>
      </c>
      <c r="L1752" t="s">
        <v>6640</v>
      </c>
      <c r="M1752" t="s">
        <v>6641</v>
      </c>
      <c r="N1752" t="s">
        <v>6642</v>
      </c>
    </row>
    <row r="1753" spans="1:14">
      <c r="A1753" t="s">
        <v>1364</v>
      </c>
      <c r="B1753" t="s">
        <v>4977</v>
      </c>
      <c r="C1753" s="2">
        <v>35000000</v>
      </c>
      <c r="D1753" s="2">
        <v>28687835</v>
      </c>
      <c r="E1753" s="2">
        <v>52649951</v>
      </c>
      <c r="F1753">
        <v>1</v>
      </c>
      <c r="G1753">
        <v>25</v>
      </c>
      <c r="H1753" t="s">
        <v>15932</v>
      </c>
      <c r="I1753" t="s">
        <v>4682</v>
      </c>
      <c r="J1753" t="s">
        <v>4713</v>
      </c>
      <c r="K1753" t="s">
        <v>4893</v>
      </c>
      <c r="L1753" t="s">
        <v>6683</v>
      </c>
      <c r="M1753" t="s">
        <v>6684</v>
      </c>
      <c r="N1753" t="s">
        <v>6685</v>
      </c>
    </row>
    <row r="1754" spans="1:14">
      <c r="A1754" t="s">
        <v>750</v>
      </c>
      <c r="B1754" t="e">
        <v>#N/A</v>
      </c>
      <c r="C1754" s="2">
        <v>60000000</v>
      </c>
      <c r="D1754" s="2">
        <v>11803254</v>
      </c>
      <c r="E1754" s="2">
        <v>50648806</v>
      </c>
      <c r="F1754">
        <v>7</v>
      </c>
      <c r="G1754">
        <v>11</v>
      </c>
      <c r="H1754" t="s">
        <v>15932</v>
      </c>
      <c r="I1754" t="e">
        <v>#N/A</v>
      </c>
      <c r="J1754" t="e">
        <v>#N/A</v>
      </c>
      <c r="K1754" t="e">
        <v>#N/A</v>
      </c>
      <c r="L1754" t="e">
        <v>#N/A</v>
      </c>
      <c r="M1754" t="e">
        <v>#N/A</v>
      </c>
      <c r="N1754" t="e">
        <v>#N/A</v>
      </c>
    </row>
    <row r="1755" spans="1:14">
      <c r="A1755" t="s">
        <v>2395</v>
      </c>
      <c r="B1755" t="e">
        <v>#N/A</v>
      </c>
      <c r="C1755" s="2">
        <v>16000000</v>
      </c>
      <c r="D1755" s="2">
        <v>26902075</v>
      </c>
      <c r="E1755" s="2">
        <v>50103808</v>
      </c>
      <c r="F1755">
        <v>9</v>
      </c>
      <c r="G1755">
        <v>12</v>
      </c>
      <c r="H1755" t="s">
        <v>15932</v>
      </c>
      <c r="I1755" t="e">
        <v>#N/A</v>
      </c>
      <c r="J1755" t="e">
        <v>#N/A</v>
      </c>
      <c r="K1755" t="e">
        <v>#N/A</v>
      </c>
      <c r="L1755" t="e">
        <v>#N/A</v>
      </c>
      <c r="M1755" t="e">
        <v>#N/A</v>
      </c>
      <c r="N1755" t="e">
        <v>#N/A</v>
      </c>
    </row>
    <row r="1756" spans="1:14">
      <c r="A1756" t="s">
        <v>1186</v>
      </c>
      <c r="B1756" t="s">
        <v>4660</v>
      </c>
      <c r="C1756" s="2">
        <v>40000000</v>
      </c>
      <c r="D1756" s="2">
        <v>32862104</v>
      </c>
      <c r="E1756" s="2">
        <v>49686263</v>
      </c>
      <c r="F1756">
        <v>3</v>
      </c>
      <c r="G1756">
        <v>21</v>
      </c>
      <c r="H1756" t="s">
        <v>15932</v>
      </c>
      <c r="I1756" t="s">
        <v>4600</v>
      </c>
      <c r="J1756" t="s">
        <v>4689</v>
      </c>
      <c r="K1756" t="s">
        <v>4690</v>
      </c>
      <c r="L1756" t="s">
        <v>6644</v>
      </c>
      <c r="M1756" t="s">
        <v>6645</v>
      </c>
      <c r="N1756" t="s">
        <v>6646</v>
      </c>
    </row>
    <row r="1757" spans="1:14">
      <c r="A1757" t="s">
        <v>3133</v>
      </c>
      <c r="B1757" t="e">
        <v>#N/A</v>
      </c>
      <c r="C1757" s="2">
        <v>8000000</v>
      </c>
      <c r="D1757" s="2">
        <v>25928550</v>
      </c>
      <c r="E1757" s="2">
        <v>47782426</v>
      </c>
      <c r="F1757">
        <v>3</v>
      </c>
      <c r="G1757">
        <v>21</v>
      </c>
      <c r="H1757" t="s">
        <v>15932</v>
      </c>
      <c r="I1757" t="e">
        <v>#N/A</v>
      </c>
      <c r="J1757" t="e">
        <v>#N/A</v>
      </c>
      <c r="K1757" t="e">
        <v>#N/A</v>
      </c>
      <c r="L1757" t="e">
        <v>#N/A</v>
      </c>
      <c r="M1757" t="e">
        <v>#N/A</v>
      </c>
      <c r="N1757" t="e">
        <v>#N/A</v>
      </c>
    </row>
    <row r="1758" spans="1:14">
      <c r="A1758" t="s">
        <v>2186</v>
      </c>
      <c r="B1758" t="e">
        <v>#N/A</v>
      </c>
      <c r="C1758" s="2">
        <v>20000000</v>
      </c>
      <c r="D1758" s="2">
        <v>206678</v>
      </c>
      <c r="E1758" s="2">
        <v>47300771</v>
      </c>
      <c r="F1758">
        <v>3</v>
      </c>
      <c r="G1758">
        <v>7</v>
      </c>
      <c r="H1758" t="s">
        <v>15932</v>
      </c>
      <c r="I1758" t="e">
        <v>#N/A</v>
      </c>
      <c r="J1758" t="e">
        <v>#N/A</v>
      </c>
      <c r="K1758" t="e">
        <v>#N/A</v>
      </c>
      <c r="L1758" t="e">
        <v>#N/A</v>
      </c>
      <c r="M1758" t="e">
        <v>#N/A</v>
      </c>
      <c r="N1758" t="e">
        <v>#N/A</v>
      </c>
    </row>
    <row r="1759" spans="1:14">
      <c r="A1759" t="s">
        <v>3326</v>
      </c>
      <c r="B1759" t="e">
        <v>#N/A</v>
      </c>
      <c r="C1759" s="2">
        <v>6000000</v>
      </c>
      <c r="D1759" s="2">
        <v>26238243</v>
      </c>
      <c r="E1759" s="2">
        <v>46634275</v>
      </c>
      <c r="F1759">
        <v>12</v>
      </c>
      <c r="G1759">
        <v>17</v>
      </c>
      <c r="H1759" t="s">
        <v>15932</v>
      </c>
      <c r="I1759" t="e">
        <v>#N/A</v>
      </c>
      <c r="J1759" t="e">
        <v>#N/A</v>
      </c>
      <c r="K1759" t="e">
        <v>#N/A</v>
      </c>
      <c r="L1759" t="e">
        <v>#N/A</v>
      </c>
      <c r="M1759" t="e">
        <v>#N/A</v>
      </c>
      <c r="N1759" t="e">
        <v>#N/A</v>
      </c>
    </row>
    <row r="1760" spans="1:14">
      <c r="A1760" t="s">
        <v>1056</v>
      </c>
      <c r="B1760" t="e">
        <v>#N/A</v>
      </c>
      <c r="C1760" s="2">
        <v>45000000</v>
      </c>
      <c r="D1760" s="2">
        <v>15298133</v>
      </c>
      <c r="E1760" s="2">
        <v>46598133</v>
      </c>
      <c r="F1760">
        <v>9</v>
      </c>
      <c r="G1760">
        <v>5</v>
      </c>
      <c r="H1760" t="s">
        <v>15932</v>
      </c>
      <c r="I1760" t="e">
        <v>#N/A</v>
      </c>
      <c r="J1760" t="e">
        <v>#N/A</v>
      </c>
      <c r="K1760" t="e">
        <v>#N/A</v>
      </c>
      <c r="L1760" t="e">
        <v>#N/A</v>
      </c>
      <c r="M1760" t="e">
        <v>#N/A</v>
      </c>
      <c r="N1760" t="e">
        <v>#N/A</v>
      </c>
    </row>
    <row r="1761" spans="1:14">
      <c r="A1761" t="s">
        <v>1701</v>
      </c>
      <c r="B1761" t="e">
        <v>#N/A</v>
      </c>
      <c r="C1761" s="2">
        <v>27000000</v>
      </c>
      <c r="D1761" s="2">
        <v>13848978</v>
      </c>
      <c r="E1761" s="2">
        <v>45160110</v>
      </c>
      <c r="F1761">
        <v>9</v>
      </c>
      <c r="G1761">
        <v>19</v>
      </c>
      <c r="H1761" t="s">
        <v>15932</v>
      </c>
      <c r="I1761" t="e">
        <v>#N/A</v>
      </c>
      <c r="J1761" t="e">
        <v>#N/A</v>
      </c>
      <c r="K1761" t="e">
        <v>#N/A</v>
      </c>
      <c r="L1761" t="e">
        <v>#N/A</v>
      </c>
      <c r="M1761" t="e">
        <v>#N/A</v>
      </c>
      <c r="N1761" t="e">
        <v>#N/A</v>
      </c>
    </row>
    <row r="1762" spans="1:14">
      <c r="A1762" t="s">
        <v>2052</v>
      </c>
      <c r="B1762" t="s">
        <v>4977</v>
      </c>
      <c r="C1762" s="2">
        <v>20000000</v>
      </c>
      <c r="D1762" s="2">
        <v>39263506</v>
      </c>
      <c r="E1762" s="2">
        <v>44821299</v>
      </c>
      <c r="F1762">
        <v>9</v>
      </c>
      <c r="G1762">
        <v>19</v>
      </c>
      <c r="H1762" t="s">
        <v>15932</v>
      </c>
      <c r="I1762" t="s">
        <v>4600</v>
      </c>
      <c r="J1762" t="s">
        <v>4689</v>
      </c>
      <c r="K1762" t="s">
        <v>4893</v>
      </c>
      <c r="L1762" t="s">
        <v>6604</v>
      </c>
      <c r="M1762" t="s">
        <v>6605</v>
      </c>
      <c r="N1762" t="s">
        <v>6606</v>
      </c>
    </row>
    <row r="1763" spans="1:14">
      <c r="A1763" t="s">
        <v>2082</v>
      </c>
      <c r="B1763" t="e">
        <v>#N/A</v>
      </c>
      <c r="C1763" s="2">
        <v>20000000</v>
      </c>
      <c r="D1763" s="2">
        <v>26890041</v>
      </c>
      <c r="E1763" s="2">
        <v>44513466</v>
      </c>
      <c r="F1763">
        <v>1</v>
      </c>
      <c r="G1763">
        <v>4</v>
      </c>
      <c r="H1763" t="s">
        <v>15932</v>
      </c>
      <c r="I1763" t="e">
        <v>#N/A</v>
      </c>
      <c r="J1763" t="e">
        <v>#N/A</v>
      </c>
      <c r="K1763" t="e">
        <v>#N/A</v>
      </c>
      <c r="L1763" t="e">
        <v>#N/A</v>
      </c>
      <c r="M1763" t="e">
        <v>#N/A</v>
      </c>
      <c r="N1763" t="e">
        <v>#N/A</v>
      </c>
    </row>
    <row r="1764" spans="1:14">
      <c r="A1764" t="s">
        <v>1693</v>
      </c>
      <c r="B1764" t="s">
        <v>4628</v>
      </c>
      <c r="C1764" s="2">
        <v>27000000</v>
      </c>
      <c r="D1764" s="2">
        <v>44089964</v>
      </c>
      <c r="E1764" s="2">
        <v>44270131</v>
      </c>
      <c r="F1764">
        <v>8</v>
      </c>
      <c r="G1764">
        <v>6</v>
      </c>
      <c r="H1764" t="s">
        <v>15932</v>
      </c>
      <c r="I1764" t="s">
        <v>4600</v>
      </c>
      <c r="J1764" t="s">
        <v>4683</v>
      </c>
      <c r="K1764" t="s">
        <v>5126</v>
      </c>
      <c r="L1764" t="s">
        <v>6575</v>
      </c>
      <c r="M1764" t="s">
        <v>6576</v>
      </c>
      <c r="N1764" t="s">
        <v>6577</v>
      </c>
    </row>
    <row r="1765" spans="1:14">
      <c r="A1765" t="s">
        <v>2711</v>
      </c>
      <c r="B1765" t="e">
        <v>#N/A</v>
      </c>
      <c r="C1765" s="2">
        <v>12500000</v>
      </c>
      <c r="D1765" s="2">
        <v>9046156</v>
      </c>
      <c r="E1765" s="2">
        <v>44083403</v>
      </c>
      <c r="F1765">
        <v>11</v>
      </c>
      <c r="G1765">
        <v>7</v>
      </c>
      <c r="H1765" t="s">
        <v>15932</v>
      </c>
      <c r="I1765" t="e">
        <v>#N/A</v>
      </c>
      <c r="J1765" t="e">
        <v>#N/A</v>
      </c>
      <c r="K1765" t="e">
        <v>#N/A</v>
      </c>
      <c r="L1765" t="e">
        <v>#N/A</v>
      </c>
      <c r="M1765" t="e">
        <v>#N/A</v>
      </c>
      <c r="N1765" t="e">
        <v>#N/A</v>
      </c>
    </row>
    <row r="1766" spans="1:14">
      <c r="A1766" t="s">
        <v>815</v>
      </c>
      <c r="B1766" t="s">
        <v>6635</v>
      </c>
      <c r="C1766" s="2">
        <v>55000000</v>
      </c>
      <c r="D1766" s="2">
        <v>33479698</v>
      </c>
      <c r="E1766" s="2">
        <v>43980363</v>
      </c>
      <c r="F1766">
        <v>2</v>
      </c>
      <c r="G1766">
        <v>29</v>
      </c>
      <c r="H1766" t="s">
        <v>15932</v>
      </c>
      <c r="I1766" t="s">
        <v>4635</v>
      </c>
      <c r="J1766">
        <v>0</v>
      </c>
      <c r="K1766">
        <v>0</v>
      </c>
      <c r="L1766">
        <v>0</v>
      </c>
      <c r="M1766">
        <v>0</v>
      </c>
      <c r="N1766">
        <v>0</v>
      </c>
    </row>
    <row r="1767" spans="1:14">
      <c r="A1767" t="s">
        <v>1681</v>
      </c>
      <c r="B1767" t="s">
        <v>4621</v>
      </c>
      <c r="C1767" s="2">
        <v>27500000</v>
      </c>
      <c r="D1767" s="2">
        <v>42436517</v>
      </c>
      <c r="E1767" s="2">
        <v>43607627</v>
      </c>
      <c r="F1767">
        <v>2</v>
      </c>
      <c r="G1767">
        <v>8</v>
      </c>
      <c r="H1767" t="s">
        <v>15932</v>
      </c>
      <c r="I1767" t="s">
        <v>4829</v>
      </c>
      <c r="J1767" t="s">
        <v>5237</v>
      </c>
      <c r="K1767" t="s">
        <v>4566</v>
      </c>
      <c r="L1767" t="s">
        <v>5618</v>
      </c>
      <c r="M1767" t="s">
        <v>5618</v>
      </c>
      <c r="N1767" t="s">
        <v>4829</v>
      </c>
    </row>
    <row r="1768" spans="1:14">
      <c r="A1768" t="s">
        <v>1843</v>
      </c>
      <c r="B1768" t="e">
        <v>#N/A</v>
      </c>
      <c r="C1768" s="2">
        <v>25000000</v>
      </c>
      <c r="D1768" s="2">
        <v>14543943</v>
      </c>
      <c r="E1768" s="2">
        <v>43530281</v>
      </c>
      <c r="F1768">
        <v>8</v>
      </c>
      <c r="G1768">
        <v>15</v>
      </c>
      <c r="H1768" t="s">
        <v>15932</v>
      </c>
      <c r="I1768" t="e">
        <v>#N/A</v>
      </c>
      <c r="J1768" t="e">
        <v>#N/A</v>
      </c>
      <c r="K1768" t="e">
        <v>#N/A</v>
      </c>
      <c r="L1768" t="e">
        <v>#N/A</v>
      </c>
      <c r="M1768" t="e">
        <v>#N/A</v>
      </c>
      <c r="N1768" t="e">
        <v>#N/A</v>
      </c>
    </row>
    <row r="1769" spans="1:14">
      <c r="A1769" t="s">
        <v>1589</v>
      </c>
      <c r="B1769" t="e">
        <v>#N/A</v>
      </c>
      <c r="C1769" s="2">
        <v>30000000</v>
      </c>
      <c r="D1769" s="2">
        <v>15740721</v>
      </c>
      <c r="E1769" s="2">
        <v>43440721</v>
      </c>
      <c r="F1769">
        <v>10</v>
      </c>
      <c r="G1769">
        <v>24</v>
      </c>
      <c r="H1769" t="s">
        <v>15932</v>
      </c>
      <c r="I1769" t="e">
        <v>#N/A</v>
      </c>
      <c r="J1769" t="e">
        <v>#N/A</v>
      </c>
      <c r="K1769" t="e">
        <v>#N/A</v>
      </c>
      <c r="L1769" t="e">
        <v>#N/A</v>
      </c>
      <c r="M1769" t="e">
        <v>#N/A</v>
      </c>
      <c r="N1769" t="e">
        <v>#N/A</v>
      </c>
    </row>
    <row r="1770" spans="1:14">
      <c r="A1770" t="s">
        <v>2745</v>
      </c>
      <c r="B1770" t="e">
        <v>#N/A</v>
      </c>
      <c r="C1770" s="2">
        <v>12000000</v>
      </c>
      <c r="D1770" s="2">
        <v>38108728</v>
      </c>
      <c r="E1770" s="2">
        <v>43353117</v>
      </c>
      <c r="F1770">
        <v>4</v>
      </c>
      <c r="G1770">
        <v>25</v>
      </c>
      <c r="H1770" t="s">
        <v>15932</v>
      </c>
      <c r="I1770" t="e">
        <v>#N/A</v>
      </c>
      <c r="J1770" t="e">
        <v>#N/A</v>
      </c>
      <c r="K1770" t="e">
        <v>#N/A</v>
      </c>
      <c r="L1770" t="e">
        <v>#N/A</v>
      </c>
      <c r="M1770" t="e">
        <v>#N/A</v>
      </c>
      <c r="N1770" t="e">
        <v>#N/A</v>
      </c>
    </row>
    <row r="1771" spans="1:14">
      <c r="A1771" t="s">
        <v>934</v>
      </c>
      <c r="B1771" t="s">
        <v>6687</v>
      </c>
      <c r="C1771" s="2">
        <v>50000000</v>
      </c>
      <c r="D1771" s="2">
        <v>28644813</v>
      </c>
      <c r="E1771" s="2">
        <v>42268745</v>
      </c>
      <c r="F1771">
        <v>12</v>
      </c>
      <c r="G1771">
        <v>31</v>
      </c>
      <c r="H1771" t="s">
        <v>15932</v>
      </c>
      <c r="I1771" t="s">
        <v>4682</v>
      </c>
      <c r="J1771" t="s">
        <v>5678</v>
      </c>
      <c r="K1771" t="s">
        <v>6688</v>
      </c>
      <c r="L1771" t="s">
        <v>6689</v>
      </c>
      <c r="M1771" t="s">
        <v>6690</v>
      </c>
      <c r="N1771" t="s">
        <v>6691</v>
      </c>
    </row>
    <row r="1772" spans="1:14">
      <c r="A1772" t="s">
        <v>2049</v>
      </c>
      <c r="B1772" t="e">
        <v>#N/A</v>
      </c>
      <c r="C1772" s="2">
        <v>20000000</v>
      </c>
      <c r="D1772" s="2">
        <v>41975388</v>
      </c>
      <c r="E1772" s="2">
        <v>41975388</v>
      </c>
      <c r="F1772">
        <v>3</v>
      </c>
      <c r="G1772">
        <v>21</v>
      </c>
      <c r="H1772" t="s">
        <v>15932</v>
      </c>
      <c r="I1772" t="e">
        <v>#N/A</v>
      </c>
      <c r="J1772" t="e">
        <v>#N/A</v>
      </c>
      <c r="K1772" t="e">
        <v>#N/A</v>
      </c>
      <c r="L1772" t="e">
        <v>#N/A</v>
      </c>
      <c r="M1772" t="e">
        <v>#N/A</v>
      </c>
      <c r="N1772" t="e">
        <v>#N/A</v>
      </c>
    </row>
    <row r="1773" spans="1:14">
      <c r="A1773" t="s">
        <v>2749</v>
      </c>
      <c r="B1773" t="s">
        <v>4977</v>
      </c>
      <c r="C1773" s="2">
        <v>12000000</v>
      </c>
      <c r="D1773" s="2">
        <v>31691811</v>
      </c>
      <c r="E1773" s="2">
        <v>41924774</v>
      </c>
      <c r="F1773">
        <v>10</v>
      </c>
      <c r="G1773">
        <v>10</v>
      </c>
      <c r="H1773" t="s">
        <v>15932</v>
      </c>
      <c r="I1773" t="s">
        <v>4635</v>
      </c>
      <c r="J1773">
        <v>0</v>
      </c>
      <c r="K1773">
        <v>0</v>
      </c>
      <c r="L1773">
        <v>0</v>
      </c>
      <c r="M1773">
        <v>0</v>
      </c>
      <c r="N1773">
        <v>0</v>
      </c>
    </row>
    <row r="1774" spans="1:14">
      <c r="A1774" t="s">
        <v>760</v>
      </c>
      <c r="B1774" t="s">
        <v>4621</v>
      </c>
      <c r="C1774" s="2">
        <v>58000000</v>
      </c>
      <c r="D1774" s="2">
        <v>31373938</v>
      </c>
      <c r="E1774" s="2">
        <v>41348628</v>
      </c>
      <c r="F1774">
        <v>4</v>
      </c>
      <c r="G1774">
        <v>4</v>
      </c>
      <c r="H1774" t="s">
        <v>15932</v>
      </c>
      <c r="I1774" t="s">
        <v>4600</v>
      </c>
      <c r="J1774" t="s">
        <v>4872</v>
      </c>
      <c r="K1774" t="s">
        <v>5126</v>
      </c>
      <c r="L1774" t="s">
        <v>5644</v>
      </c>
      <c r="M1774" t="s">
        <v>6672</v>
      </c>
      <c r="N1774" t="s">
        <v>6673</v>
      </c>
    </row>
    <row r="1775" spans="1:14">
      <c r="A1775" t="s">
        <v>657</v>
      </c>
      <c r="B1775" t="s">
        <v>4660</v>
      </c>
      <c r="C1775" s="2">
        <v>62000000</v>
      </c>
      <c r="D1775" s="2">
        <v>32200122</v>
      </c>
      <c r="E1775" s="2">
        <v>40123346</v>
      </c>
      <c r="F1775">
        <v>6</v>
      </c>
      <c r="G1775">
        <v>20</v>
      </c>
      <c r="H1775" t="s">
        <v>15932</v>
      </c>
      <c r="I1775" t="s">
        <v>4600</v>
      </c>
      <c r="J1775" t="s">
        <v>5367</v>
      </c>
      <c r="K1775" t="s">
        <v>6651</v>
      </c>
      <c r="L1775" t="s">
        <v>6652</v>
      </c>
      <c r="M1775" t="s">
        <v>6653</v>
      </c>
      <c r="N1775" t="s">
        <v>6654</v>
      </c>
    </row>
    <row r="1776" spans="1:14">
      <c r="A1776" t="s">
        <v>2837</v>
      </c>
      <c r="B1776" t="s">
        <v>4908</v>
      </c>
      <c r="C1776" s="2">
        <v>11000000</v>
      </c>
      <c r="D1776" s="2">
        <v>37770162</v>
      </c>
      <c r="E1776" s="2">
        <v>39984023</v>
      </c>
      <c r="F1776">
        <v>10</v>
      </c>
      <c r="G1776">
        <v>17</v>
      </c>
      <c r="H1776" t="s">
        <v>15932</v>
      </c>
      <c r="I1776" t="s">
        <v>4600</v>
      </c>
      <c r="J1776" t="s">
        <v>4872</v>
      </c>
      <c r="K1776" t="s">
        <v>4572</v>
      </c>
      <c r="L1776" t="s">
        <v>6615</v>
      </c>
      <c r="M1776" t="s">
        <v>6616</v>
      </c>
      <c r="N1776" t="s">
        <v>6617</v>
      </c>
    </row>
    <row r="1777" spans="1:14">
      <c r="A1777" t="s">
        <v>2003</v>
      </c>
      <c r="B1777" t="e">
        <v>#N/A</v>
      </c>
      <c r="C1777" s="2">
        <v>21000000</v>
      </c>
      <c r="D1777" s="2">
        <v>24850922</v>
      </c>
      <c r="E1777" s="2">
        <v>39319801</v>
      </c>
      <c r="F1777">
        <v>3</v>
      </c>
      <c r="G1777">
        <v>14</v>
      </c>
      <c r="H1777" t="s">
        <v>15932</v>
      </c>
      <c r="I1777" t="e">
        <v>#N/A</v>
      </c>
      <c r="J1777" t="e">
        <v>#N/A</v>
      </c>
      <c r="K1777" t="e">
        <v>#N/A</v>
      </c>
      <c r="L1777" t="e">
        <v>#N/A</v>
      </c>
      <c r="M1777" t="e">
        <v>#N/A</v>
      </c>
      <c r="N1777" t="e">
        <v>#N/A</v>
      </c>
    </row>
    <row r="1778" spans="1:14">
      <c r="A1778" t="s">
        <v>743</v>
      </c>
      <c r="B1778" t="e">
        <v>#N/A</v>
      </c>
      <c r="C1778" s="2">
        <v>60000000</v>
      </c>
      <c r="D1778" s="2">
        <v>19806188</v>
      </c>
      <c r="E1778" s="2">
        <v>39006188</v>
      </c>
      <c r="F1778">
        <v>12</v>
      </c>
      <c r="G1778">
        <v>25</v>
      </c>
      <c r="H1778" t="s">
        <v>15932</v>
      </c>
      <c r="I1778" t="e">
        <v>#N/A</v>
      </c>
      <c r="J1778" t="e">
        <v>#N/A</v>
      </c>
      <c r="K1778" t="e">
        <v>#N/A</v>
      </c>
      <c r="L1778" t="e">
        <v>#N/A</v>
      </c>
      <c r="M1778" t="e">
        <v>#N/A</v>
      </c>
      <c r="N1778" t="e">
        <v>#N/A</v>
      </c>
    </row>
    <row r="1779" spans="1:14">
      <c r="A1779" t="s">
        <v>2189</v>
      </c>
      <c r="B1779" t="e">
        <v>#N/A</v>
      </c>
      <c r="C1779" s="2">
        <v>20000000</v>
      </c>
      <c r="D1779" s="2">
        <v>0</v>
      </c>
      <c r="E1779" s="2">
        <v>38585047</v>
      </c>
      <c r="F1779">
        <v>12</v>
      </c>
      <c r="G1779">
        <v>31</v>
      </c>
      <c r="H1779" t="s">
        <v>15932</v>
      </c>
      <c r="I1779" t="e">
        <v>#N/A</v>
      </c>
      <c r="J1779" t="e">
        <v>#N/A</v>
      </c>
      <c r="K1779" t="e">
        <v>#N/A</v>
      </c>
      <c r="L1779" t="e">
        <v>#N/A</v>
      </c>
      <c r="M1779" t="e">
        <v>#N/A</v>
      </c>
      <c r="N1779" t="e">
        <v>#N/A</v>
      </c>
    </row>
    <row r="1780" spans="1:14">
      <c r="A1780" t="s">
        <v>3315</v>
      </c>
      <c r="B1780" t="e">
        <v>#N/A</v>
      </c>
      <c r="C1780" s="2">
        <v>6200000</v>
      </c>
      <c r="D1780" s="2">
        <v>1579146</v>
      </c>
      <c r="E1780" s="2">
        <v>37339594</v>
      </c>
      <c r="F1780">
        <v>12</v>
      </c>
      <c r="G1780">
        <v>19</v>
      </c>
      <c r="H1780" t="s">
        <v>15932</v>
      </c>
      <c r="I1780" t="e">
        <v>#N/A</v>
      </c>
      <c r="J1780" t="e">
        <v>#N/A</v>
      </c>
      <c r="K1780" t="e">
        <v>#N/A</v>
      </c>
      <c r="L1780" t="e">
        <v>#N/A</v>
      </c>
      <c r="M1780" t="e">
        <v>#N/A</v>
      </c>
      <c r="N1780" t="e">
        <v>#N/A</v>
      </c>
    </row>
    <row r="1781" spans="1:14">
      <c r="A1781" t="s">
        <v>1901</v>
      </c>
      <c r="B1781" t="s">
        <v>4756</v>
      </c>
      <c r="C1781" s="2">
        <v>24000000</v>
      </c>
      <c r="D1781" s="2">
        <v>31457946</v>
      </c>
      <c r="E1781" s="2">
        <v>36856306</v>
      </c>
      <c r="F1781">
        <v>10</v>
      </c>
      <c r="G1781">
        <v>31</v>
      </c>
      <c r="H1781" t="s">
        <v>15932</v>
      </c>
      <c r="I1781" t="s">
        <v>4682</v>
      </c>
      <c r="J1781" t="s">
        <v>4713</v>
      </c>
      <c r="K1781" t="s">
        <v>5174</v>
      </c>
      <c r="L1781" t="s">
        <v>6665</v>
      </c>
      <c r="M1781" t="s">
        <v>6665</v>
      </c>
      <c r="N1781" t="s">
        <v>6666</v>
      </c>
    </row>
    <row r="1782" spans="1:14">
      <c r="A1782" t="s">
        <v>2124</v>
      </c>
      <c r="B1782" t="e">
        <v>#N/A</v>
      </c>
      <c r="C1782" s="2">
        <v>20000000</v>
      </c>
      <c r="D1782" s="2">
        <v>14190901</v>
      </c>
      <c r="E1782" s="2">
        <v>36720752</v>
      </c>
      <c r="F1782">
        <v>8</v>
      </c>
      <c r="G1782">
        <v>29</v>
      </c>
      <c r="H1782" t="s">
        <v>15932</v>
      </c>
      <c r="I1782" t="e">
        <v>#N/A</v>
      </c>
      <c r="J1782" t="e">
        <v>#N/A</v>
      </c>
      <c r="K1782" t="e">
        <v>#N/A</v>
      </c>
      <c r="L1782" t="e">
        <v>#N/A</v>
      </c>
      <c r="M1782" t="e">
        <v>#N/A</v>
      </c>
      <c r="N1782" t="e">
        <v>#N/A</v>
      </c>
    </row>
    <row r="1783" spans="1:14">
      <c r="A1783" t="s">
        <v>2102</v>
      </c>
      <c r="B1783" t="e">
        <v>#N/A</v>
      </c>
      <c r="C1783" s="2">
        <v>20000000</v>
      </c>
      <c r="D1783" s="2">
        <v>19219250</v>
      </c>
      <c r="E1783" s="2">
        <v>34787111</v>
      </c>
      <c r="F1783">
        <v>9</v>
      </c>
      <c r="G1783">
        <v>19</v>
      </c>
      <c r="H1783" t="s">
        <v>15932</v>
      </c>
      <c r="I1783" t="e">
        <v>#N/A</v>
      </c>
      <c r="J1783" t="e">
        <v>#N/A</v>
      </c>
      <c r="K1783" t="e">
        <v>#N/A</v>
      </c>
      <c r="L1783" t="e">
        <v>#N/A</v>
      </c>
      <c r="M1783" t="e">
        <v>#N/A</v>
      </c>
      <c r="N1783" t="e">
        <v>#N/A</v>
      </c>
    </row>
    <row r="1784" spans="1:14">
      <c r="A1784" t="s">
        <v>2538</v>
      </c>
      <c r="B1784" t="e">
        <v>#N/A</v>
      </c>
      <c r="C1784" s="2">
        <v>15000000</v>
      </c>
      <c r="D1784" s="2">
        <v>7800825</v>
      </c>
      <c r="E1784" s="2">
        <v>34533783</v>
      </c>
      <c r="F1784">
        <v>2</v>
      </c>
      <c r="G1784">
        <v>8</v>
      </c>
      <c r="H1784" t="s">
        <v>15932</v>
      </c>
      <c r="I1784" t="e">
        <v>#N/A</v>
      </c>
      <c r="J1784" t="e">
        <v>#N/A</v>
      </c>
      <c r="K1784" t="e">
        <v>#N/A</v>
      </c>
      <c r="L1784" t="e">
        <v>#N/A</v>
      </c>
      <c r="M1784" t="e">
        <v>#N/A</v>
      </c>
      <c r="N1784" t="e">
        <v>#N/A</v>
      </c>
    </row>
    <row r="1785" spans="1:14">
      <c r="A1785" t="s">
        <v>2237</v>
      </c>
      <c r="B1785" t="e">
        <v>#N/A</v>
      </c>
      <c r="C1785" s="2">
        <v>18500000</v>
      </c>
      <c r="D1785" s="2">
        <v>6198883</v>
      </c>
      <c r="E1785" s="2">
        <v>33954018</v>
      </c>
      <c r="F1785">
        <v>7</v>
      </c>
      <c r="G1785">
        <v>4</v>
      </c>
      <c r="H1785" t="s">
        <v>15932</v>
      </c>
      <c r="I1785" t="e">
        <v>#N/A</v>
      </c>
      <c r="J1785" t="e">
        <v>#N/A</v>
      </c>
      <c r="K1785" t="e">
        <v>#N/A</v>
      </c>
      <c r="L1785" t="e">
        <v>#N/A</v>
      </c>
      <c r="M1785" t="e">
        <v>#N/A</v>
      </c>
      <c r="N1785" t="e">
        <v>#N/A</v>
      </c>
    </row>
    <row r="1786" spans="1:14">
      <c r="A1786" t="s">
        <v>2905</v>
      </c>
      <c r="B1786" t="s">
        <v>4695</v>
      </c>
      <c r="C1786" s="2">
        <v>10000000</v>
      </c>
      <c r="D1786" s="2">
        <v>31487293</v>
      </c>
      <c r="E1786" s="2">
        <v>33886017</v>
      </c>
      <c r="F1786">
        <v>10</v>
      </c>
      <c r="G1786">
        <v>3</v>
      </c>
      <c r="H1786" t="s">
        <v>15932</v>
      </c>
      <c r="I1786" t="s">
        <v>4600</v>
      </c>
      <c r="J1786" t="s">
        <v>5460</v>
      </c>
      <c r="K1786" t="s">
        <v>6660</v>
      </c>
      <c r="L1786" t="s">
        <v>6661</v>
      </c>
      <c r="M1786" t="s">
        <v>6662</v>
      </c>
      <c r="N1786" t="s">
        <v>6663</v>
      </c>
    </row>
    <row r="1787" spans="1:14">
      <c r="A1787" t="s">
        <v>2964</v>
      </c>
      <c r="B1787" t="e">
        <v>#N/A</v>
      </c>
      <c r="C1787" s="2">
        <v>10000000</v>
      </c>
      <c r="D1787" s="2">
        <v>6003262</v>
      </c>
      <c r="E1787" s="2">
        <v>33512260</v>
      </c>
      <c r="F1787">
        <v>3</v>
      </c>
      <c r="G1787">
        <v>22</v>
      </c>
      <c r="H1787" t="s">
        <v>15932</v>
      </c>
      <c r="I1787" t="e">
        <v>#N/A</v>
      </c>
      <c r="J1787" t="e">
        <v>#N/A</v>
      </c>
      <c r="K1787" t="e">
        <v>#N/A</v>
      </c>
      <c r="L1787" t="e">
        <v>#N/A</v>
      </c>
      <c r="M1787" t="e">
        <v>#N/A</v>
      </c>
      <c r="N1787" t="e">
        <v>#N/A</v>
      </c>
    </row>
    <row r="1788" spans="1:14">
      <c r="A1788" t="s">
        <v>4296</v>
      </c>
      <c r="B1788" t="s">
        <v>6636</v>
      </c>
      <c r="C1788" s="2">
        <v>500000</v>
      </c>
      <c r="D1788" s="2">
        <v>33456317</v>
      </c>
      <c r="E1788" s="2">
        <v>33473297</v>
      </c>
      <c r="F1788">
        <v>9</v>
      </c>
      <c r="G1788">
        <v>26</v>
      </c>
      <c r="H1788" t="s">
        <v>15932</v>
      </c>
      <c r="I1788" t="s">
        <v>4614</v>
      </c>
      <c r="J1788" t="s">
        <v>5125</v>
      </c>
      <c r="K1788" t="s">
        <v>5140</v>
      </c>
      <c r="L1788" t="s">
        <v>5715</v>
      </c>
      <c r="M1788" t="s">
        <v>6637</v>
      </c>
      <c r="N1788" t="s">
        <v>6638</v>
      </c>
    </row>
    <row r="1789" spans="1:14">
      <c r="A1789" t="s">
        <v>1586</v>
      </c>
      <c r="B1789" t="e">
        <v>#N/A</v>
      </c>
      <c r="C1789" s="2">
        <v>30000000</v>
      </c>
      <c r="D1789" s="2">
        <v>16930884</v>
      </c>
      <c r="E1789" s="2">
        <v>32955399</v>
      </c>
      <c r="F1789">
        <v>4</v>
      </c>
      <c r="G1789">
        <v>18</v>
      </c>
      <c r="H1789" t="s">
        <v>15932</v>
      </c>
      <c r="I1789" t="e">
        <v>#N/A</v>
      </c>
      <c r="J1789" t="e">
        <v>#N/A</v>
      </c>
      <c r="K1789" t="e">
        <v>#N/A</v>
      </c>
      <c r="L1789" t="e">
        <v>#N/A</v>
      </c>
      <c r="M1789" t="e">
        <v>#N/A</v>
      </c>
      <c r="N1789" t="e">
        <v>#N/A</v>
      </c>
    </row>
    <row r="1790" spans="1:14">
      <c r="A1790" t="s">
        <v>1969</v>
      </c>
      <c r="B1790" t="e">
        <v>#N/A</v>
      </c>
      <c r="C1790" s="2">
        <v>22000000</v>
      </c>
      <c r="D1790" s="2">
        <v>19528602</v>
      </c>
      <c r="E1790" s="2">
        <v>31013349</v>
      </c>
      <c r="F1790">
        <v>9</v>
      </c>
      <c r="G1790">
        <v>19</v>
      </c>
      <c r="H1790" t="s">
        <v>15932</v>
      </c>
      <c r="I1790" t="e">
        <v>#N/A</v>
      </c>
      <c r="J1790" t="e">
        <v>#N/A</v>
      </c>
      <c r="K1790" t="e">
        <v>#N/A</v>
      </c>
      <c r="L1790" t="e">
        <v>#N/A</v>
      </c>
      <c r="M1790" t="e">
        <v>#N/A</v>
      </c>
      <c r="N1790" t="e">
        <v>#N/A</v>
      </c>
    </row>
    <row r="1791" spans="1:14">
      <c r="A1791" t="s">
        <v>2138</v>
      </c>
      <c r="B1791" t="e">
        <v>#N/A</v>
      </c>
      <c r="C1791" s="2">
        <v>20000000</v>
      </c>
      <c r="D1791" s="2">
        <v>11175164</v>
      </c>
      <c r="E1791" s="2">
        <v>30894247</v>
      </c>
      <c r="F1791">
        <v>2</v>
      </c>
      <c r="G1791">
        <v>22</v>
      </c>
      <c r="H1791" t="s">
        <v>15932</v>
      </c>
      <c r="I1791" t="e">
        <v>#N/A</v>
      </c>
      <c r="J1791" t="e">
        <v>#N/A</v>
      </c>
      <c r="K1791" t="e">
        <v>#N/A</v>
      </c>
      <c r="L1791" t="e">
        <v>#N/A</v>
      </c>
      <c r="M1791" t="e">
        <v>#N/A</v>
      </c>
      <c r="N1791" t="e">
        <v>#N/A</v>
      </c>
    </row>
    <row r="1792" spans="1:14">
      <c r="A1792" t="s">
        <v>762</v>
      </c>
      <c r="B1792" t="e">
        <v>#N/A</v>
      </c>
      <c r="C1792" s="2">
        <v>58000000</v>
      </c>
      <c r="D1792" s="2">
        <v>293708</v>
      </c>
      <c r="E1792" s="2">
        <v>30118557</v>
      </c>
      <c r="F1792">
        <v>12</v>
      </c>
      <c r="G1792">
        <v>12</v>
      </c>
      <c r="H1792" t="s">
        <v>15932</v>
      </c>
      <c r="I1792" t="e">
        <v>#N/A</v>
      </c>
      <c r="J1792" t="e">
        <v>#N/A</v>
      </c>
      <c r="K1792" t="e">
        <v>#N/A</v>
      </c>
      <c r="L1792" t="e">
        <v>#N/A</v>
      </c>
      <c r="M1792" t="e">
        <v>#N/A</v>
      </c>
      <c r="N1792" t="e">
        <v>#N/A</v>
      </c>
    </row>
    <row r="1793" spans="1:14">
      <c r="A1793" t="s">
        <v>2131</v>
      </c>
      <c r="B1793" t="e">
        <v>#N/A</v>
      </c>
      <c r="C1793" s="2">
        <v>20000000</v>
      </c>
      <c r="D1793" s="2">
        <v>13252641</v>
      </c>
      <c r="E1793" s="2">
        <v>29843245</v>
      </c>
      <c r="F1793">
        <v>9</v>
      </c>
      <c r="G1793">
        <v>19</v>
      </c>
      <c r="H1793" t="s">
        <v>15932</v>
      </c>
      <c r="I1793" t="e">
        <v>#N/A</v>
      </c>
      <c r="J1793" t="e">
        <v>#N/A</v>
      </c>
      <c r="K1793" t="e">
        <v>#N/A</v>
      </c>
      <c r="L1793" t="e">
        <v>#N/A</v>
      </c>
      <c r="M1793" t="e">
        <v>#N/A</v>
      </c>
      <c r="N1793" t="e">
        <v>#N/A</v>
      </c>
    </row>
    <row r="1794" spans="1:14">
      <c r="A1794" t="s">
        <v>1747</v>
      </c>
      <c r="B1794" t="e">
        <v>#N/A</v>
      </c>
      <c r="C1794" s="2">
        <v>25100000</v>
      </c>
      <c r="D1794" s="2">
        <v>25534493</v>
      </c>
      <c r="E1794" s="2">
        <v>28575778</v>
      </c>
      <c r="F1794">
        <v>10</v>
      </c>
      <c r="G1794">
        <v>17</v>
      </c>
      <c r="H1794" t="s">
        <v>15932</v>
      </c>
      <c r="I1794" t="e">
        <v>#N/A</v>
      </c>
      <c r="J1794" t="e">
        <v>#N/A</v>
      </c>
      <c r="K1794" t="e">
        <v>#N/A</v>
      </c>
      <c r="L1794" t="e">
        <v>#N/A</v>
      </c>
      <c r="M1794" t="e">
        <v>#N/A</v>
      </c>
      <c r="N1794" t="e">
        <v>#N/A</v>
      </c>
    </row>
    <row r="1795" spans="1:14">
      <c r="A1795" t="s">
        <v>1629</v>
      </c>
      <c r="B1795" t="e">
        <v>#N/A</v>
      </c>
      <c r="C1795" s="2">
        <v>29000000</v>
      </c>
      <c r="D1795" s="2">
        <v>18622031</v>
      </c>
      <c r="E1795" s="2">
        <v>28144586</v>
      </c>
      <c r="F1795">
        <v>12</v>
      </c>
      <c r="G1795">
        <v>5</v>
      </c>
      <c r="H1795" t="s">
        <v>15932</v>
      </c>
      <c r="I1795" t="e">
        <v>#N/A</v>
      </c>
      <c r="J1795" t="e">
        <v>#N/A</v>
      </c>
      <c r="K1795" t="e">
        <v>#N/A</v>
      </c>
      <c r="L1795" t="e">
        <v>#N/A</v>
      </c>
      <c r="M1795" t="e">
        <v>#N/A</v>
      </c>
      <c r="N1795" t="e">
        <v>#N/A</v>
      </c>
    </row>
    <row r="1796" spans="1:14">
      <c r="A1796" t="s">
        <v>2099</v>
      </c>
      <c r="B1796" t="e">
        <v>#N/A</v>
      </c>
      <c r="C1796" s="2">
        <v>20000000</v>
      </c>
      <c r="D1796" s="2">
        <v>20211394</v>
      </c>
      <c r="E1796" s="2">
        <v>27911453</v>
      </c>
      <c r="F1796">
        <v>9</v>
      </c>
      <c r="G1796">
        <v>19</v>
      </c>
      <c r="H1796" t="s">
        <v>15932</v>
      </c>
      <c r="I1796" t="e">
        <v>#N/A</v>
      </c>
      <c r="J1796" t="e">
        <v>#N/A</v>
      </c>
      <c r="K1796" t="e">
        <v>#N/A</v>
      </c>
      <c r="L1796" t="e">
        <v>#N/A</v>
      </c>
      <c r="M1796" t="e">
        <v>#N/A</v>
      </c>
      <c r="N1796" t="e">
        <v>#N/A</v>
      </c>
    </row>
    <row r="1797" spans="1:14">
      <c r="A1797" t="s">
        <v>1965</v>
      </c>
      <c r="B1797" t="e">
        <v>#N/A</v>
      </c>
      <c r="C1797" s="2">
        <v>22000000</v>
      </c>
      <c r="D1797" s="2">
        <v>23530831</v>
      </c>
      <c r="E1797" s="2">
        <v>27882226</v>
      </c>
      <c r="F1797">
        <v>8</v>
      </c>
      <c r="G1797">
        <v>27</v>
      </c>
      <c r="H1797" t="s">
        <v>15932</v>
      </c>
      <c r="I1797" t="e">
        <v>#N/A</v>
      </c>
      <c r="J1797" t="e">
        <v>#N/A</v>
      </c>
      <c r="K1797" t="e">
        <v>#N/A</v>
      </c>
      <c r="L1797" t="e">
        <v>#N/A</v>
      </c>
      <c r="M1797" t="e">
        <v>#N/A</v>
      </c>
      <c r="N1797" t="e">
        <v>#N/A</v>
      </c>
    </row>
    <row r="1798" spans="1:14">
      <c r="A1798" t="s">
        <v>2294</v>
      </c>
      <c r="B1798" t="e">
        <v>#N/A</v>
      </c>
      <c r="C1798" s="2">
        <v>18000000</v>
      </c>
      <c r="D1798" s="2">
        <v>5700626</v>
      </c>
      <c r="E1798" s="2">
        <v>27794339</v>
      </c>
      <c r="F1798">
        <v>10</v>
      </c>
      <c r="G1798">
        <v>8</v>
      </c>
      <c r="H1798" t="s">
        <v>15932</v>
      </c>
      <c r="I1798" t="e">
        <v>#N/A</v>
      </c>
      <c r="J1798" t="e">
        <v>#N/A</v>
      </c>
      <c r="K1798" t="e">
        <v>#N/A</v>
      </c>
      <c r="L1798" t="e">
        <v>#N/A</v>
      </c>
      <c r="M1798" t="e">
        <v>#N/A</v>
      </c>
      <c r="N1798" t="e">
        <v>#N/A</v>
      </c>
    </row>
    <row r="1799" spans="1:14">
      <c r="A1799" t="s">
        <v>2515</v>
      </c>
      <c r="B1799" t="e">
        <v>#N/A</v>
      </c>
      <c r="C1799" s="2">
        <v>15000000</v>
      </c>
      <c r="D1799" s="2">
        <v>12898847</v>
      </c>
      <c r="E1799" s="2">
        <v>26170402</v>
      </c>
      <c r="F1799">
        <v>1</v>
      </c>
      <c r="G1799">
        <v>23</v>
      </c>
      <c r="H1799" t="s">
        <v>15932</v>
      </c>
      <c r="I1799" t="e">
        <v>#N/A</v>
      </c>
      <c r="J1799" t="e">
        <v>#N/A</v>
      </c>
      <c r="K1799" t="e">
        <v>#N/A</v>
      </c>
      <c r="L1799" t="e">
        <v>#N/A</v>
      </c>
      <c r="M1799" t="e">
        <v>#N/A</v>
      </c>
      <c r="N1799" t="e">
        <v>#N/A</v>
      </c>
    </row>
    <row r="1800" spans="1:14">
      <c r="A1800" t="s">
        <v>1967</v>
      </c>
      <c r="B1800" t="e">
        <v>#N/A</v>
      </c>
      <c r="C1800" s="2">
        <v>22000000</v>
      </c>
      <c r="D1800" s="2">
        <v>20668843</v>
      </c>
      <c r="E1800" s="2">
        <v>25044057</v>
      </c>
      <c r="F1800">
        <v>1</v>
      </c>
      <c r="G1800">
        <v>18</v>
      </c>
      <c r="H1800" t="s">
        <v>15932</v>
      </c>
      <c r="I1800" t="e">
        <v>#N/A</v>
      </c>
      <c r="J1800" t="e">
        <v>#N/A</v>
      </c>
      <c r="K1800" t="e">
        <v>#N/A</v>
      </c>
      <c r="L1800" t="e">
        <v>#N/A</v>
      </c>
      <c r="M1800" t="e">
        <v>#N/A</v>
      </c>
      <c r="N1800" t="e">
        <v>#N/A</v>
      </c>
    </row>
    <row r="1801" spans="1:14">
      <c r="A1801" t="s">
        <v>1830</v>
      </c>
      <c r="B1801" t="e">
        <v>#N/A</v>
      </c>
      <c r="C1801" s="2">
        <v>25000000</v>
      </c>
      <c r="D1801" s="2">
        <v>17432844</v>
      </c>
      <c r="E1801" s="2">
        <v>22910563</v>
      </c>
      <c r="F1801">
        <v>4</v>
      </c>
      <c r="G1801">
        <v>4</v>
      </c>
      <c r="H1801" t="s">
        <v>15932</v>
      </c>
      <c r="I1801" t="e">
        <v>#N/A</v>
      </c>
      <c r="J1801" t="e">
        <v>#N/A</v>
      </c>
      <c r="K1801" t="e">
        <v>#N/A</v>
      </c>
      <c r="L1801" t="e">
        <v>#N/A</v>
      </c>
      <c r="M1801" t="e">
        <v>#N/A</v>
      </c>
      <c r="N1801" t="e">
        <v>#N/A</v>
      </c>
    </row>
    <row r="1802" spans="1:14">
      <c r="A1802" t="s">
        <v>2991</v>
      </c>
      <c r="B1802" t="e">
        <v>#N/A</v>
      </c>
      <c r="C1802" s="2">
        <v>10000000</v>
      </c>
      <c r="D1802" s="2">
        <v>866778</v>
      </c>
      <c r="E1802" s="2">
        <v>22198996</v>
      </c>
      <c r="F1802">
        <v>4</v>
      </c>
      <c r="G1802">
        <v>4</v>
      </c>
      <c r="H1802" t="s">
        <v>15932</v>
      </c>
      <c r="I1802" t="e">
        <v>#N/A</v>
      </c>
      <c r="J1802" t="e">
        <v>#N/A</v>
      </c>
      <c r="K1802" t="e">
        <v>#N/A</v>
      </c>
      <c r="L1802" t="e">
        <v>#N/A</v>
      </c>
      <c r="M1802" t="e">
        <v>#N/A</v>
      </c>
      <c r="N1802" t="e">
        <v>#N/A</v>
      </c>
    </row>
    <row r="1803" spans="1:14">
      <c r="A1803" t="s">
        <v>1435</v>
      </c>
      <c r="B1803" t="e">
        <v>#N/A</v>
      </c>
      <c r="C1803" s="2">
        <v>33000000</v>
      </c>
      <c r="D1803" s="2">
        <v>11008770</v>
      </c>
      <c r="E1803" s="2">
        <v>21621188</v>
      </c>
      <c r="F1803">
        <v>3</v>
      </c>
      <c r="G1803">
        <v>14</v>
      </c>
      <c r="H1803" t="s">
        <v>15932</v>
      </c>
      <c r="I1803" t="e">
        <v>#N/A</v>
      </c>
      <c r="J1803" t="e">
        <v>#N/A</v>
      </c>
      <c r="K1803" t="e">
        <v>#N/A</v>
      </c>
      <c r="L1803" t="e">
        <v>#N/A</v>
      </c>
      <c r="M1803" t="e">
        <v>#N/A</v>
      </c>
      <c r="N1803" t="e">
        <v>#N/A</v>
      </c>
    </row>
    <row r="1804" spans="1:14">
      <c r="A1804" t="s">
        <v>2955</v>
      </c>
      <c r="B1804" t="e">
        <v>#N/A</v>
      </c>
      <c r="C1804" s="2">
        <v>10000000</v>
      </c>
      <c r="D1804" s="2">
        <v>7570127</v>
      </c>
      <c r="E1804" s="2">
        <v>21596074</v>
      </c>
      <c r="F1804">
        <v>2</v>
      </c>
      <c r="G1804">
        <v>1</v>
      </c>
      <c r="H1804" t="s">
        <v>15932</v>
      </c>
      <c r="I1804" t="e">
        <v>#N/A</v>
      </c>
      <c r="J1804" t="e">
        <v>#N/A</v>
      </c>
      <c r="K1804" t="e">
        <v>#N/A</v>
      </c>
      <c r="L1804" t="e">
        <v>#N/A</v>
      </c>
      <c r="M1804" t="e">
        <v>#N/A</v>
      </c>
      <c r="N1804" t="e">
        <v>#N/A</v>
      </c>
    </row>
    <row r="1805" spans="1:14">
      <c r="A1805" t="s">
        <v>3313</v>
      </c>
      <c r="B1805" t="e">
        <v>#N/A</v>
      </c>
      <c r="C1805" s="2">
        <v>6250000</v>
      </c>
      <c r="D1805" s="2">
        <v>5488570</v>
      </c>
      <c r="E1805" s="2">
        <v>20199663</v>
      </c>
      <c r="F1805">
        <v>2</v>
      </c>
      <c r="G1805">
        <v>22</v>
      </c>
      <c r="H1805" t="s">
        <v>15932</v>
      </c>
      <c r="I1805" t="e">
        <v>#N/A</v>
      </c>
      <c r="J1805" t="e">
        <v>#N/A</v>
      </c>
      <c r="K1805" t="e">
        <v>#N/A</v>
      </c>
      <c r="L1805" t="e">
        <v>#N/A</v>
      </c>
      <c r="M1805" t="e">
        <v>#N/A</v>
      </c>
      <c r="N1805" t="e">
        <v>#N/A</v>
      </c>
    </row>
    <row r="1806" spans="1:14">
      <c r="A1806" t="s">
        <v>1872</v>
      </c>
      <c r="B1806" t="e">
        <v>#N/A</v>
      </c>
      <c r="C1806" s="2">
        <v>25000000</v>
      </c>
      <c r="D1806" s="2">
        <v>3073392</v>
      </c>
      <c r="E1806" s="2">
        <v>20052958</v>
      </c>
      <c r="F1806">
        <v>10</v>
      </c>
      <c r="G1806">
        <v>3</v>
      </c>
      <c r="H1806" t="s">
        <v>15932</v>
      </c>
      <c r="I1806" t="e">
        <v>#N/A</v>
      </c>
      <c r="J1806" t="e">
        <v>#N/A</v>
      </c>
      <c r="K1806" t="e">
        <v>#N/A</v>
      </c>
      <c r="L1806" t="e">
        <v>#N/A</v>
      </c>
      <c r="M1806" t="e">
        <v>#N/A</v>
      </c>
      <c r="N1806" t="e">
        <v>#N/A</v>
      </c>
    </row>
    <row r="1807" spans="1:14">
      <c r="A1807" t="s">
        <v>3615</v>
      </c>
      <c r="B1807" t="e">
        <v>#N/A</v>
      </c>
      <c r="C1807" s="2">
        <v>4000000</v>
      </c>
      <c r="D1807" s="2">
        <v>9427026</v>
      </c>
      <c r="E1807" s="2">
        <v>19174817</v>
      </c>
      <c r="F1807">
        <v>4</v>
      </c>
      <c r="G1807">
        <v>11</v>
      </c>
      <c r="H1807" t="s">
        <v>15932</v>
      </c>
      <c r="I1807" t="e">
        <v>#N/A</v>
      </c>
      <c r="J1807" t="e">
        <v>#N/A</v>
      </c>
      <c r="K1807" t="e">
        <v>#N/A</v>
      </c>
      <c r="L1807" t="e">
        <v>#N/A</v>
      </c>
      <c r="M1807" t="e">
        <v>#N/A</v>
      </c>
      <c r="N1807" t="e">
        <v>#N/A</v>
      </c>
    </row>
    <row r="1808" spans="1:14">
      <c r="A1808" t="s">
        <v>1275</v>
      </c>
      <c r="B1808" t="e">
        <v>#N/A</v>
      </c>
      <c r="C1808" s="2">
        <v>38000000</v>
      </c>
      <c r="D1808" s="2">
        <v>7871693</v>
      </c>
      <c r="E1808" s="2">
        <v>17830244</v>
      </c>
      <c r="F1808">
        <v>10</v>
      </c>
      <c r="G1808">
        <v>10</v>
      </c>
      <c r="H1808" t="s">
        <v>15932</v>
      </c>
      <c r="I1808" t="e">
        <v>#N/A</v>
      </c>
      <c r="J1808" t="e">
        <v>#N/A</v>
      </c>
      <c r="K1808" t="e">
        <v>#N/A</v>
      </c>
      <c r="L1808" t="e">
        <v>#N/A</v>
      </c>
      <c r="M1808" t="e">
        <v>#N/A</v>
      </c>
      <c r="N1808" t="e">
        <v>#N/A</v>
      </c>
    </row>
    <row r="1809" spans="1:14">
      <c r="A1809" t="s">
        <v>2927</v>
      </c>
      <c r="B1809" t="e">
        <v>#N/A</v>
      </c>
      <c r="C1809" s="2">
        <v>10000000</v>
      </c>
      <c r="D1809" s="2">
        <v>17657973</v>
      </c>
      <c r="E1809" s="2">
        <v>17657973</v>
      </c>
      <c r="F1809">
        <v>6</v>
      </c>
      <c r="G1809">
        <v>20</v>
      </c>
      <c r="H1809" t="s">
        <v>15932</v>
      </c>
      <c r="I1809" t="e">
        <v>#N/A</v>
      </c>
      <c r="J1809" t="e">
        <v>#N/A</v>
      </c>
      <c r="K1809" t="e">
        <v>#N/A</v>
      </c>
      <c r="L1809" t="e">
        <v>#N/A</v>
      </c>
      <c r="M1809" t="e">
        <v>#N/A</v>
      </c>
      <c r="N1809" t="e">
        <v>#N/A</v>
      </c>
    </row>
    <row r="1810" spans="1:14">
      <c r="A1810" t="s">
        <v>2007</v>
      </c>
      <c r="B1810" t="e">
        <v>#N/A</v>
      </c>
      <c r="C1810" s="2">
        <v>21000000</v>
      </c>
      <c r="D1810" s="2">
        <v>16289867</v>
      </c>
      <c r="E1810" s="2">
        <v>17589867</v>
      </c>
      <c r="F1810">
        <v>8</v>
      </c>
      <c r="G1810">
        <v>1</v>
      </c>
      <c r="H1810" t="s">
        <v>15932</v>
      </c>
      <c r="I1810" t="e">
        <v>#N/A</v>
      </c>
      <c r="J1810" t="e">
        <v>#N/A</v>
      </c>
      <c r="K1810" t="e">
        <v>#N/A</v>
      </c>
      <c r="L1810" t="e">
        <v>#N/A</v>
      </c>
      <c r="M1810" t="e">
        <v>#N/A</v>
      </c>
      <c r="N1810" t="e">
        <v>#N/A</v>
      </c>
    </row>
    <row r="1811" spans="1:14">
      <c r="A1811" t="s">
        <v>2775</v>
      </c>
      <c r="B1811" t="e">
        <v>#N/A</v>
      </c>
      <c r="C1811" s="2">
        <v>12000000</v>
      </c>
      <c r="D1811" s="2">
        <v>12796861</v>
      </c>
      <c r="E1811" s="2">
        <v>17475475</v>
      </c>
      <c r="F1811">
        <v>10</v>
      </c>
      <c r="G1811">
        <v>3</v>
      </c>
      <c r="H1811" t="s">
        <v>15932</v>
      </c>
      <c r="I1811" t="e">
        <v>#N/A</v>
      </c>
      <c r="J1811" t="e">
        <v>#N/A</v>
      </c>
      <c r="K1811" t="e">
        <v>#N/A</v>
      </c>
      <c r="L1811" t="e">
        <v>#N/A</v>
      </c>
      <c r="M1811" t="e">
        <v>#N/A</v>
      </c>
      <c r="N1811" t="e">
        <v>#N/A</v>
      </c>
    </row>
    <row r="1812" spans="1:14">
      <c r="A1812" t="s">
        <v>3348</v>
      </c>
      <c r="B1812" t="e">
        <v>#N/A</v>
      </c>
      <c r="C1812" s="2">
        <v>6000000</v>
      </c>
      <c r="D1812" s="2">
        <v>7714996</v>
      </c>
      <c r="E1812" s="2">
        <v>17252287</v>
      </c>
      <c r="F1812">
        <v>2</v>
      </c>
      <c r="G1812">
        <v>15</v>
      </c>
      <c r="H1812" t="s">
        <v>15932</v>
      </c>
      <c r="I1812" t="e">
        <v>#N/A</v>
      </c>
      <c r="J1812" t="e">
        <v>#N/A</v>
      </c>
      <c r="K1812" t="e">
        <v>#N/A</v>
      </c>
      <c r="L1812" t="e">
        <v>#N/A</v>
      </c>
      <c r="M1812" t="e">
        <v>#N/A</v>
      </c>
      <c r="N1812" t="e">
        <v>#N/A</v>
      </c>
    </row>
    <row r="1813" spans="1:14">
      <c r="A1813" t="s">
        <v>4157</v>
      </c>
      <c r="B1813" t="e">
        <v>#N/A</v>
      </c>
      <c r="C1813" s="2">
        <v>1000000</v>
      </c>
      <c r="D1813" s="2">
        <v>5505267</v>
      </c>
      <c r="E1813" s="2">
        <v>16173879</v>
      </c>
      <c r="F1813">
        <v>4</v>
      </c>
      <c r="G1813">
        <v>4</v>
      </c>
      <c r="H1813" t="s">
        <v>15932</v>
      </c>
      <c r="I1813" t="e">
        <v>#N/A</v>
      </c>
      <c r="J1813" t="e">
        <v>#N/A</v>
      </c>
      <c r="K1813" t="e">
        <v>#N/A</v>
      </c>
      <c r="L1813" t="e">
        <v>#N/A</v>
      </c>
      <c r="M1813" t="e">
        <v>#N/A</v>
      </c>
      <c r="N1813" t="e">
        <v>#N/A</v>
      </c>
    </row>
    <row r="1814" spans="1:14">
      <c r="A1814" t="s">
        <v>3470</v>
      </c>
      <c r="B1814" t="e">
        <v>#N/A</v>
      </c>
      <c r="C1814" s="2">
        <v>5000000</v>
      </c>
      <c r="D1814" s="2">
        <v>13442412</v>
      </c>
      <c r="E1814" s="2">
        <v>15318257</v>
      </c>
      <c r="F1814">
        <v>10</v>
      </c>
      <c r="G1814">
        <v>31</v>
      </c>
      <c r="H1814" t="s">
        <v>15932</v>
      </c>
      <c r="I1814" t="e">
        <v>#N/A</v>
      </c>
      <c r="J1814" t="e">
        <v>#N/A</v>
      </c>
      <c r="K1814" t="e">
        <v>#N/A</v>
      </c>
      <c r="L1814" t="e">
        <v>#N/A</v>
      </c>
      <c r="M1814" t="e">
        <v>#N/A</v>
      </c>
      <c r="N1814" t="e">
        <v>#N/A</v>
      </c>
    </row>
    <row r="1815" spans="1:14">
      <c r="A1815" t="s">
        <v>3291</v>
      </c>
      <c r="B1815" t="e">
        <v>#N/A</v>
      </c>
      <c r="C1815" s="2">
        <v>6537890</v>
      </c>
      <c r="D1815" s="2">
        <v>8744</v>
      </c>
      <c r="E1815" s="2">
        <v>14319195</v>
      </c>
      <c r="F1815">
        <v>9</v>
      </c>
      <c r="G1815">
        <v>19</v>
      </c>
      <c r="H1815" t="s">
        <v>15932</v>
      </c>
      <c r="I1815" t="e">
        <v>#N/A</v>
      </c>
      <c r="J1815" t="e">
        <v>#N/A</v>
      </c>
      <c r="K1815" t="e">
        <v>#N/A</v>
      </c>
      <c r="L1815" t="e">
        <v>#N/A</v>
      </c>
      <c r="M1815" t="e">
        <v>#N/A</v>
      </c>
      <c r="N1815" t="e">
        <v>#N/A</v>
      </c>
    </row>
    <row r="1816" spans="1:14">
      <c r="A1816" t="s">
        <v>4028</v>
      </c>
      <c r="B1816" t="e">
        <v>#N/A</v>
      </c>
      <c r="C1816" s="2">
        <v>1600000</v>
      </c>
      <c r="D1816" s="2">
        <v>1060591</v>
      </c>
      <c r="E1816" s="2">
        <v>14253760</v>
      </c>
      <c r="F1816">
        <v>2</v>
      </c>
      <c r="G1816">
        <v>1</v>
      </c>
      <c r="H1816" t="s">
        <v>15932</v>
      </c>
      <c r="I1816" t="e">
        <v>#N/A</v>
      </c>
      <c r="J1816" t="e">
        <v>#N/A</v>
      </c>
      <c r="K1816" t="e">
        <v>#N/A</v>
      </c>
      <c r="L1816" t="e">
        <v>#N/A</v>
      </c>
      <c r="M1816" t="e">
        <v>#N/A</v>
      </c>
      <c r="N1816" t="e">
        <v>#N/A</v>
      </c>
    </row>
    <row r="1817" spans="1:14">
      <c r="A1817" t="s">
        <v>3934</v>
      </c>
      <c r="B1817" t="e">
        <v>#N/A</v>
      </c>
      <c r="C1817" s="2">
        <v>2000000</v>
      </c>
      <c r="D1817" s="2">
        <v>2283849</v>
      </c>
      <c r="E1817" s="2">
        <v>13912289</v>
      </c>
      <c r="F1817">
        <v>12</v>
      </c>
      <c r="G1817">
        <v>25</v>
      </c>
      <c r="H1817" t="s">
        <v>15932</v>
      </c>
      <c r="I1817" t="e">
        <v>#N/A</v>
      </c>
      <c r="J1817" t="e">
        <v>#N/A</v>
      </c>
      <c r="K1817" t="e">
        <v>#N/A</v>
      </c>
      <c r="L1817" t="e">
        <v>#N/A</v>
      </c>
      <c r="M1817" t="e">
        <v>#N/A</v>
      </c>
      <c r="N1817" t="e">
        <v>#N/A</v>
      </c>
    </row>
    <row r="1818" spans="1:14">
      <c r="A1818" t="s">
        <v>3854</v>
      </c>
      <c r="B1818" t="e">
        <v>#N/A</v>
      </c>
      <c r="C1818" s="2">
        <v>2500000</v>
      </c>
      <c r="D1818" s="2">
        <v>13011160</v>
      </c>
      <c r="E1818" s="2">
        <v>13881317</v>
      </c>
      <c r="F1818">
        <v>10</v>
      </c>
      <c r="G1818">
        <v>1</v>
      </c>
      <c r="H1818" t="s">
        <v>15932</v>
      </c>
      <c r="I1818" t="e">
        <v>#N/A</v>
      </c>
      <c r="J1818" t="e">
        <v>#N/A</v>
      </c>
      <c r="K1818" t="e">
        <v>#N/A</v>
      </c>
      <c r="L1818" t="e">
        <v>#N/A</v>
      </c>
      <c r="M1818" t="e">
        <v>#N/A</v>
      </c>
      <c r="N1818" t="e">
        <v>#N/A</v>
      </c>
    </row>
    <row r="1819" spans="1:14">
      <c r="A1819" t="s">
        <v>2514</v>
      </c>
      <c r="B1819" t="e">
        <v>#N/A</v>
      </c>
      <c r="C1819" s="2">
        <v>15000000</v>
      </c>
      <c r="D1819" s="2">
        <v>12981269</v>
      </c>
      <c r="E1819" s="2">
        <v>13248444</v>
      </c>
      <c r="F1819">
        <v>1</v>
      </c>
      <c r="G1819">
        <v>11</v>
      </c>
      <c r="H1819" t="s">
        <v>15932</v>
      </c>
      <c r="I1819" t="e">
        <v>#N/A</v>
      </c>
      <c r="J1819" t="e">
        <v>#N/A</v>
      </c>
      <c r="K1819" t="e">
        <v>#N/A</v>
      </c>
      <c r="L1819" t="e">
        <v>#N/A</v>
      </c>
      <c r="M1819" t="e">
        <v>#N/A</v>
      </c>
      <c r="N1819" t="e">
        <v>#N/A</v>
      </c>
    </row>
    <row r="1820" spans="1:14">
      <c r="A1820" t="s">
        <v>752</v>
      </c>
      <c r="B1820" t="e">
        <v>#N/A</v>
      </c>
      <c r="C1820" s="2">
        <v>60000000</v>
      </c>
      <c r="D1820" s="2">
        <v>4775656</v>
      </c>
      <c r="E1820" s="2">
        <v>13075656</v>
      </c>
      <c r="F1820">
        <v>1</v>
      </c>
      <c r="G1820">
        <v>11</v>
      </c>
      <c r="H1820" t="s">
        <v>15932</v>
      </c>
      <c r="I1820" t="e">
        <v>#N/A</v>
      </c>
      <c r="J1820" t="e">
        <v>#N/A</v>
      </c>
      <c r="K1820" t="e">
        <v>#N/A</v>
      </c>
      <c r="L1820" t="e">
        <v>#N/A</v>
      </c>
      <c r="M1820" t="e">
        <v>#N/A</v>
      </c>
      <c r="N1820" t="e">
        <v>#N/A</v>
      </c>
    </row>
    <row r="1821" spans="1:14">
      <c r="A1821" t="s">
        <v>1869</v>
      </c>
      <c r="B1821" t="e">
        <v>#N/A</v>
      </c>
      <c r="C1821" s="2">
        <v>25000000</v>
      </c>
      <c r="D1821" s="2">
        <v>4598506</v>
      </c>
      <c r="E1821" s="2">
        <v>12850033</v>
      </c>
      <c r="F1821">
        <v>4</v>
      </c>
      <c r="G1821">
        <v>25</v>
      </c>
      <c r="H1821" t="s">
        <v>15932</v>
      </c>
      <c r="I1821" t="e">
        <v>#N/A</v>
      </c>
      <c r="J1821" t="e">
        <v>#N/A</v>
      </c>
      <c r="K1821" t="e">
        <v>#N/A</v>
      </c>
      <c r="L1821" t="e">
        <v>#N/A</v>
      </c>
      <c r="M1821" t="e">
        <v>#N/A</v>
      </c>
      <c r="N1821" t="e">
        <v>#N/A</v>
      </c>
    </row>
    <row r="1822" spans="1:14">
      <c r="A1822" t="s">
        <v>1225</v>
      </c>
      <c r="B1822" t="e">
        <v>#N/A</v>
      </c>
      <c r="C1822" s="2">
        <v>40000000</v>
      </c>
      <c r="D1822" s="2">
        <v>12082391</v>
      </c>
      <c r="E1822" s="2">
        <v>12345883</v>
      </c>
      <c r="F1822">
        <v>11</v>
      </c>
      <c r="G1822">
        <v>7</v>
      </c>
      <c r="H1822" t="s">
        <v>15932</v>
      </c>
      <c r="I1822" t="e">
        <v>#N/A</v>
      </c>
      <c r="J1822" t="e">
        <v>#N/A</v>
      </c>
      <c r="K1822" t="e">
        <v>#N/A</v>
      </c>
      <c r="L1822" t="e">
        <v>#N/A</v>
      </c>
      <c r="M1822" t="e">
        <v>#N/A</v>
      </c>
      <c r="N1822" t="e">
        <v>#N/A</v>
      </c>
    </row>
    <row r="1823" spans="1:14">
      <c r="A1823" t="s">
        <v>3560</v>
      </c>
      <c r="B1823" t="e">
        <v>#N/A</v>
      </c>
      <c r="C1823" s="2">
        <v>4500000</v>
      </c>
      <c r="D1823" s="2">
        <v>2122085</v>
      </c>
      <c r="E1823" s="2">
        <v>12247682</v>
      </c>
      <c r="F1823">
        <v>10</v>
      </c>
      <c r="G1823">
        <v>24</v>
      </c>
      <c r="H1823" t="s">
        <v>15932</v>
      </c>
      <c r="I1823" t="e">
        <v>#N/A</v>
      </c>
      <c r="J1823" t="e">
        <v>#N/A</v>
      </c>
      <c r="K1823" t="e">
        <v>#N/A</v>
      </c>
      <c r="L1823" t="e">
        <v>#N/A</v>
      </c>
      <c r="M1823" t="e">
        <v>#N/A</v>
      </c>
      <c r="N1823" t="e">
        <v>#N/A</v>
      </c>
    </row>
    <row r="1824" spans="1:14">
      <c r="A1824" t="s">
        <v>1676</v>
      </c>
      <c r="B1824" t="e">
        <v>#N/A</v>
      </c>
      <c r="C1824" s="2">
        <v>28000000</v>
      </c>
      <c r="D1824" s="2">
        <v>2775593</v>
      </c>
      <c r="E1824" s="2">
        <v>12031443</v>
      </c>
      <c r="F1824">
        <v>10</v>
      </c>
      <c r="G1824">
        <v>3</v>
      </c>
      <c r="H1824" t="s">
        <v>15932</v>
      </c>
      <c r="I1824" t="e">
        <v>#N/A</v>
      </c>
      <c r="J1824" t="e">
        <v>#N/A</v>
      </c>
      <c r="K1824" t="e">
        <v>#N/A</v>
      </c>
      <c r="L1824" t="e">
        <v>#N/A</v>
      </c>
      <c r="M1824" t="e">
        <v>#N/A</v>
      </c>
      <c r="N1824" t="e">
        <v>#N/A</v>
      </c>
    </row>
    <row r="1825" spans="1:14">
      <c r="A1825" t="s">
        <v>4235</v>
      </c>
      <c r="B1825" t="e">
        <v>#N/A</v>
      </c>
      <c r="C1825" s="2">
        <v>900000</v>
      </c>
      <c r="D1825" s="2">
        <v>1196321</v>
      </c>
      <c r="E1825" s="2">
        <v>11993156</v>
      </c>
      <c r="F1825">
        <v>1</v>
      </c>
      <c r="G1825">
        <v>25</v>
      </c>
      <c r="H1825" t="s">
        <v>15932</v>
      </c>
      <c r="I1825" t="e">
        <v>#N/A</v>
      </c>
      <c r="J1825" t="e">
        <v>#N/A</v>
      </c>
      <c r="K1825" t="e">
        <v>#N/A</v>
      </c>
      <c r="L1825" t="e">
        <v>#N/A</v>
      </c>
      <c r="M1825" t="e">
        <v>#N/A</v>
      </c>
      <c r="N1825" t="e">
        <v>#N/A</v>
      </c>
    </row>
    <row r="1826" spans="1:14">
      <c r="A1826" t="s">
        <v>1937</v>
      </c>
      <c r="B1826" t="e">
        <v>#N/A</v>
      </c>
      <c r="C1826" s="2">
        <v>23000000</v>
      </c>
      <c r="D1826" s="2">
        <v>11511323</v>
      </c>
      <c r="E1826" s="2">
        <v>11778396</v>
      </c>
      <c r="F1826">
        <v>8</v>
      </c>
      <c r="G1826">
        <v>22</v>
      </c>
      <c r="H1826" t="s">
        <v>15932</v>
      </c>
      <c r="I1826" t="e">
        <v>#N/A</v>
      </c>
      <c r="J1826" t="e">
        <v>#N/A</v>
      </c>
      <c r="K1826" t="e">
        <v>#N/A</v>
      </c>
      <c r="L1826" t="e">
        <v>#N/A</v>
      </c>
      <c r="M1826" t="e">
        <v>#N/A</v>
      </c>
      <c r="N1826" t="e">
        <v>#N/A</v>
      </c>
    </row>
    <row r="1827" spans="1:14">
      <c r="A1827" t="s">
        <v>3937</v>
      </c>
      <c r="B1827" t="e">
        <v>#N/A</v>
      </c>
      <c r="C1827" s="2">
        <v>2000000</v>
      </c>
      <c r="D1827" s="2">
        <v>1785505</v>
      </c>
      <c r="E1827" s="2">
        <v>11263263</v>
      </c>
      <c r="F1827">
        <v>5</v>
      </c>
      <c r="G1827">
        <v>2</v>
      </c>
      <c r="H1827" t="s">
        <v>15932</v>
      </c>
      <c r="I1827" t="e">
        <v>#N/A</v>
      </c>
      <c r="J1827" t="e">
        <v>#N/A</v>
      </c>
      <c r="K1827" t="e">
        <v>#N/A</v>
      </c>
      <c r="L1827" t="e">
        <v>#N/A</v>
      </c>
      <c r="M1827" t="e">
        <v>#N/A</v>
      </c>
      <c r="N1827" t="e">
        <v>#N/A</v>
      </c>
    </row>
    <row r="1828" spans="1:14">
      <c r="A1828" t="s">
        <v>1855</v>
      </c>
      <c r="B1828" t="e">
        <v>#N/A</v>
      </c>
      <c r="C1828" s="2">
        <v>25000000</v>
      </c>
      <c r="D1828" s="2">
        <v>10915744</v>
      </c>
      <c r="E1828" s="2">
        <v>11179472</v>
      </c>
      <c r="F1828">
        <v>3</v>
      </c>
      <c r="G1828">
        <v>28</v>
      </c>
      <c r="H1828" t="s">
        <v>15932</v>
      </c>
      <c r="I1828" t="e">
        <v>#N/A</v>
      </c>
      <c r="J1828" t="e">
        <v>#N/A</v>
      </c>
      <c r="K1828" t="e">
        <v>#N/A</v>
      </c>
      <c r="L1828" t="e">
        <v>#N/A</v>
      </c>
      <c r="M1828" t="e">
        <v>#N/A</v>
      </c>
      <c r="N1828" t="e">
        <v>#N/A</v>
      </c>
    </row>
    <row r="1829" spans="1:14">
      <c r="A1829" t="s">
        <v>2224</v>
      </c>
      <c r="B1829" t="e">
        <v>#N/A</v>
      </c>
      <c r="C1829" s="2">
        <v>19000000</v>
      </c>
      <c r="D1829" s="2">
        <v>8402485</v>
      </c>
      <c r="E1829" s="2">
        <v>10412485</v>
      </c>
      <c r="F1829">
        <v>10</v>
      </c>
      <c r="G1829">
        <v>17</v>
      </c>
      <c r="H1829" t="s">
        <v>15932</v>
      </c>
      <c r="I1829" t="e">
        <v>#N/A</v>
      </c>
      <c r="J1829" t="e">
        <v>#N/A</v>
      </c>
      <c r="K1829" t="e">
        <v>#N/A</v>
      </c>
      <c r="L1829" t="e">
        <v>#N/A</v>
      </c>
      <c r="M1829" t="e">
        <v>#N/A</v>
      </c>
      <c r="N1829" t="e">
        <v>#N/A</v>
      </c>
    </row>
    <row r="1830" spans="1:14">
      <c r="A1830" t="s">
        <v>1401</v>
      </c>
      <c r="B1830" t="e">
        <v>#N/A</v>
      </c>
      <c r="C1830" s="2">
        <v>35000000</v>
      </c>
      <c r="D1830" s="2">
        <v>8050977</v>
      </c>
      <c r="E1830" s="2">
        <v>10157534</v>
      </c>
      <c r="F1830">
        <v>12</v>
      </c>
      <c r="G1830">
        <v>5</v>
      </c>
      <c r="H1830" t="s">
        <v>15932</v>
      </c>
      <c r="I1830" t="e">
        <v>#N/A</v>
      </c>
      <c r="J1830" t="e">
        <v>#N/A</v>
      </c>
      <c r="K1830" t="e">
        <v>#N/A</v>
      </c>
      <c r="L1830" t="e">
        <v>#N/A</v>
      </c>
      <c r="M1830" t="e">
        <v>#N/A</v>
      </c>
      <c r="N1830" t="e">
        <v>#N/A</v>
      </c>
    </row>
    <row r="1831" spans="1:14">
      <c r="A1831" t="s">
        <v>1282</v>
      </c>
      <c r="B1831" t="e">
        <v>#N/A</v>
      </c>
      <c r="C1831" s="2">
        <v>37500000</v>
      </c>
      <c r="D1831" s="2">
        <v>9793406</v>
      </c>
      <c r="E1831" s="2">
        <v>9813309</v>
      </c>
      <c r="F1831">
        <v>10</v>
      </c>
      <c r="G1831">
        <v>4</v>
      </c>
      <c r="H1831" t="s">
        <v>15932</v>
      </c>
      <c r="I1831" t="e">
        <v>#N/A</v>
      </c>
      <c r="J1831" t="e">
        <v>#N/A</v>
      </c>
      <c r="K1831" t="e">
        <v>#N/A</v>
      </c>
      <c r="L1831" t="e">
        <v>#N/A</v>
      </c>
      <c r="M1831" t="e">
        <v>#N/A</v>
      </c>
      <c r="N1831" t="e">
        <v>#N/A</v>
      </c>
    </row>
    <row r="1832" spans="1:14">
      <c r="A1832" t="s">
        <v>1061</v>
      </c>
      <c r="B1832" t="e">
        <v>#N/A</v>
      </c>
      <c r="C1832" s="2">
        <v>45000000</v>
      </c>
      <c r="D1832" s="2">
        <v>7916887</v>
      </c>
      <c r="E1832" s="2">
        <v>9110458</v>
      </c>
      <c r="F1832">
        <v>9</v>
      </c>
      <c r="G1832">
        <v>26</v>
      </c>
      <c r="H1832" t="s">
        <v>15932</v>
      </c>
      <c r="I1832" t="e">
        <v>#N/A</v>
      </c>
      <c r="J1832" t="e">
        <v>#N/A</v>
      </c>
      <c r="K1832" t="e">
        <v>#N/A</v>
      </c>
      <c r="L1832" t="e">
        <v>#N/A</v>
      </c>
      <c r="M1832" t="e">
        <v>#N/A</v>
      </c>
      <c r="N1832" t="e">
        <v>#N/A</v>
      </c>
    </row>
    <row r="1833" spans="1:14">
      <c r="A1833" t="s">
        <v>2541</v>
      </c>
      <c r="B1833" t="e">
        <v>#N/A</v>
      </c>
      <c r="C1833" s="2">
        <v>15000000</v>
      </c>
      <c r="D1833" s="2">
        <v>6409528</v>
      </c>
      <c r="E1833" s="2">
        <v>8767338</v>
      </c>
      <c r="F1833">
        <v>8</v>
      </c>
      <c r="G1833">
        <v>20</v>
      </c>
      <c r="H1833" t="s">
        <v>15932</v>
      </c>
      <c r="I1833" t="e">
        <v>#N/A</v>
      </c>
      <c r="J1833" t="e">
        <v>#N/A</v>
      </c>
      <c r="K1833" t="e">
        <v>#N/A</v>
      </c>
      <c r="L1833" t="e">
        <v>#N/A</v>
      </c>
      <c r="M1833" t="e">
        <v>#N/A</v>
      </c>
      <c r="N1833" t="e">
        <v>#N/A</v>
      </c>
    </row>
    <row r="1834" spans="1:14">
      <c r="A1834" t="s">
        <v>2357</v>
      </c>
      <c r="B1834" t="e">
        <v>#N/A</v>
      </c>
      <c r="C1834" s="2">
        <v>17000000</v>
      </c>
      <c r="D1834" s="2">
        <v>7070641</v>
      </c>
      <c r="E1834" s="2">
        <v>8607815</v>
      </c>
      <c r="F1834">
        <v>1</v>
      </c>
      <c r="G1834">
        <v>25</v>
      </c>
      <c r="H1834" t="s">
        <v>15932</v>
      </c>
      <c r="I1834" t="e">
        <v>#N/A</v>
      </c>
      <c r="J1834" t="e">
        <v>#N/A</v>
      </c>
      <c r="K1834" t="e">
        <v>#N/A</v>
      </c>
      <c r="L1834" t="e">
        <v>#N/A</v>
      </c>
      <c r="M1834" t="e">
        <v>#N/A</v>
      </c>
      <c r="N1834" t="e">
        <v>#N/A</v>
      </c>
    </row>
    <row r="1835" spans="1:14">
      <c r="A1835" t="s">
        <v>3021</v>
      </c>
      <c r="B1835" t="e">
        <v>#N/A</v>
      </c>
      <c r="C1835" s="2">
        <v>10000000</v>
      </c>
      <c r="D1835" s="2">
        <v>0</v>
      </c>
      <c r="E1835" s="2">
        <v>8243567</v>
      </c>
      <c r="F1835">
        <v>1</v>
      </c>
      <c r="G1835">
        <v>8</v>
      </c>
      <c r="H1835" t="s">
        <v>15932</v>
      </c>
      <c r="I1835" t="e">
        <v>#N/A</v>
      </c>
      <c r="J1835" t="e">
        <v>#N/A</v>
      </c>
      <c r="K1835" t="e">
        <v>#N/A</v>
      </c>
      <c r="L1835" t="e">
        <v>#N/A</v>
      </c>
      <c r="M1835" t="e">
        <v>#N/A</v>
      </c>
      <c r="N1835" t="e">
        <v>#N/A</v>
      </c>
    </row>
    <row r="1836" spans="1:14">
      <c r="A1836" t="s">
        <v>2781</v>
      </c>
      <c r="B1836" t="e">
        <v>#N/A</v>
      </c>
      <c r="C1836" s="2">
        <v>12000000</v>
      </c>
      <c r="D1836" s="2">
        <v>8138000</v>
      </c>
      <c r="E1836" s="2">
        <v>8138000</v>
      </c>
      <c r="F1836">
        <v>12</v>
      </c>
      <c r="G1836">
        <v>5</v>
      </c>
      <c r="H1836" t="s">
        <v>15932</v>
      </c>
      <c r="I1836" t="e">
        <v>#N/A</v>
      </c>
      <c r="J1836" t="e">
        <v>#N/A</v>
      </c>
      <c r="K1836" t="e">
        <v>#N/A</v>
      </c>
      <c r="L1836" t="e">
        <v>#N/A</v>
      </c>
      <c r="M1836" t="e">
        <v>#N/A</v>
      </c>
      <c r="N1836" t="e">
        <v>#N/A</v>
      </c>
    </row>
    <row r="1837" spans="1:14">
      <c r="A1837" t="s">
        <v>2806</v>
      </c>
      <c r="B1837" t="e">
        <v>#N/A</v>
      </c>
      <c r="C1837" s="2">
        <v>12000000</v>
      </c>
      <c r="D1837" s="2">
        <v>303439</v>
      </c>
      <c r="E1837" s="2">
        <v>7203439</v>
      </c>
      <c r="F1837">
        <v>4</v>
      </c>
      <c r="G1837">
        <v>18</v>
      </c>
      <c r="H1837" t="s">
        <v>15932</v>
      </c>
      <c r="I1837" t="e">
        <v>#N/A</v>
      </c>
      <c r="J1837" t="e">
        <v>#N/A</v>
      </c>
      <c r="K1837" t="e">
        <v>#N/A</v>
      </c>
      <c r="L1837" t="e">
        <v>#N/A</v>
      </c>
      <c r="M1837" t="e">
        <v>#N/A</v>
      </c>
      <c r="N1837" t="e">
        <v>#N/A</v>
      </c>
    </row>
    <row r="1838" spans="1:14">
      <c r="A1838" t="s">
        <v>3533</v>
      </c>
      <c r="B1838" t="e">
        <v>#N/A</v>
      </c>
      <c r="C1838" s="2">
        <v>4900000</v>
      </c>
      <c r="D1838" s="2">
        <v>617228</v>
      </c>
      <c r="E1838" s="2">
        <v>7174984</v>
      </c>
      <c r="F1838">
        <v>8</v>
      </c>
      <c r="G1838">
        <v>29</v>
      </c>
      <c r="H1838" t="s">
        <v>15932</v>
      </c>
      <c r="I1838" t="e">
        <v>#N/A</v>
      </c>
      <c r="J1838" t="e">
        <v>#N/A</v>
      </c>
      <c r="K1838" t="e">
        <v>#N/A</v>
      </c>
      <c r="L1838" t="e">
        <v>#N/A</v>
      </c>
      <c r="M1838" t="e">
        <v>#N/A</v>
      </c>
      <c r="N1838" t="e">
        <v>#N/A</v>
      </c>
    </row>
    <row r="1839" spans="1:14">
      <c r="A1839" t="s">
        <v>2155</v>
      </c>
      <c r="B1839" t="e">
        <v>#N/A</v>
      </c>
      <c r="C1839" s="2">
        <v>20000000</v>
      </c>
      <c r="D1839" s="2">
        <v>7013191</v>
      </c>
      <c r="E1839" s="2">
        <v>7022183</v>
      </c>
      <c r="F1839">
        <v>10</v>
      </c>
      <c r="G1839">
        <v>3</v>
      </c>
      <c r="H1839" t="s">
        <v>15932</v>
      </c>
      <c r="I1839" t="e">
        <v>#N/A</v>
      </c>
      <c r="J1839" t="e">
        <v>#N/A</v>
      </c>
      <c r="K1839" t="e">
        <v>#N/A</v>
      </c>
      <c r="L1839" t="e">
        <v>#N/A</v>
      </c>
      <c r="M1839" t="e">
        <v>#N/A</v>
      </c>
      <c r="N1839" t="e">
        <v>#N/A</v>
      </c>
    </row>
    <row r="1840" spans="1:14">
      <c r="A1840" t="s">
        <v>2157</v>
      </c>
      <c r="B1840" t="e">
        <v>#N/A</v>
      </c>
      <c r="C1840" s="2">
        <v>20000000</v>
      </c>
      <c r="D1840" s="2">
        <v>6575282</v>
      </c>
      <c r="E1840" s="2">
        <v>6947084</v>
      </c>
      <c r="F1840">
        <v>2</v>
      </c>
      <c r="G1840">
        <v>1</v>
      </c>
      <c r="H1840" t="s">
        <v>15932</v>
      </c>
      <c r="I1840" t="e">
        <v>#N/A</v>
      </c>
      <c r="J1840" t="e">
        <v>#N/A</v>
      </c>
      <c r="K1840" t="e">
        <v>#N/A</v>
      </c>
      <c r="L1840" t="e">
        <v>#N/A</v>
      </c>
      <c r="M1840" t="e">
        <v>#N/A</v>
      </c>
      <c r="N1840" t="e">
        <v>#N/A</v>
      </c>
    </row>
    <row r="1841" spans="1:14">
      <c r="A1841" t="s">
        <v>2554</v>
      </c>
      <c r="B1841" t="e">
        <v>#N/A</v>
      </c>
      <c r="C1841" s="2">
        <v>15000000</v>
      </c>
      <c r="D1841" s="2">
        <v>2203641</v>
      </c>
      <c r="E1841" s="2">
        <v>6379575</v>
      </c>
      <c r="F1841">
        <v>7</v>
      </c>
      <c r="G1841">
        <v>18</v>
      </c>
      <c r="H1841" t="s">
        <v>15932</v>
      </c>
      <c r="I1841" t="e">
        <v>#N/A</v>
      </c>
      <c r="J1841" t="e">
        <v>#N/A</v>
      </c>
      <c r="K1841" t="e">
        <v>#N/A</v>
      </c>
      <c r="L1841" t="e">
        <v>#N/A</v>
      </c>
      <c r="M1841" t="e">
        <v>#N/A</v>
      </c>
      <c r="N1841" t="e">
        <v>#N/A</v>
      </c>
    </row>
    <row r="1842" spans="1:14">
      <c r="A1842" t="s">
        <v>4164</v>
      </c>
      <c r="B1842" t="e">
        <v>#N/A</v>
      </c>
      <c r="C1842" s="2">
        <v>1000000</v>
      </c>
      <c r="D1842" s="2">
        <v>2511476</v>
      </c>
      <c r="E1842" s="2">
        <v>6030129</v>
      </c>
      <c r="F1842">
        <v>8</v>
      </c>
      <c r="G1842">
        <v>1</v>
      </c>
      <c r="H1842" t="s">
        <v>15932</v>
      </c>
      <c r="I1842" t="e">
        <v>#N/A</v>
      </c>
      <c r="J1842" t="e">
        <v>#N/A</v>
      </c>
      <c r="K1842" t="e">
        <v>#N/A</v>
      </c>
      <c r="L1842" t="e">
        <v>#N/A</v>
      </c>
      <c r="M1842" t="e">
        <v>#N/A</v>
      </c>
      <c r="N1842" t="e">
        <v>#N/A</v>
      </c>
    </row>
    <row r="1843" spans="1:14">
      <c r="A1843" t="s">
        <v>3354</v>
      </c>
      <c r="B1843" t="e">
        <v>#N/A</v>
      </c>
      <c r="C1843" s="2">
        <v>6000000</v>
      </c>
      <c r="D1843" s="2">
        <v>4694491</v>
      </c>
      <c r="E1843" s="2">
        <v>5629618</v>
      </c>
      <c r="F1843">
        <v>8</v>
      </c>
      <c r="G1843">
        <v>29</v>
      </c>
      <c r="H1843" t="s">
        <v>15932</v>
      </c>
      <c r="I1843" t="e">
        <v>#N/A</v>
      </c>
      <c r="J1843" t="e">
        <v>#N/A</v>
      </c>
      <c r="K1843" t="e">
        <v>#N/A</v>
      </c>
      <c r="L1843" t="e">
        <v>#N/A</v>
      </c>
      <c r="M1843" t="e">
        <v>#N/A</v>
      </c>
      <c r="N1843" t="e">
        <v>#N/A</v>
      </c>
    </row>
    <row r="1844" spans="1:14">
      <c r="A1844" t="s">
        <v>3987</v>
      </c>
      <c r="B1844" t="e">
        <v>#N/A</v>
      </c>
      <c r="C1844" s="2">
        <v>1900000</v>
      </c>
      <c r="D1844" s="2">
        <v>2962242</v>
      </c>
      <c r="E1844" s="2">
        <v>5617067</v>
      </c>
      <c r="F1844">
        <v>7</v>
      </c>
      <c r="G1844">
        <v>25</v>
      </c>
      <c r="H1844" t="s">
        <v>15932</v>
      </c>
      <c r="I1844" t="e">
        <v>#N/A</v>
      </c>
      <c r="J1844" t="e">
        <v>#N/A</v>
      </c>
      <c r="K1844" t="e">
        <v>#N/A</v>
      </c>
      <c r="L1844" t="e">
        <v>#N/A</v>
      </c>
      <c r="M1844" t="e">
        <v>#N/A</v>
      </c>
      <c r="N1844" t="e">
        <v>#N/A</v>
      </c>
    </row>
    <row r="1845" spans="1:14">
      <c r="A1845" t="s">
        <v>2179</v>
      </c>
      <c r="B1845" t="e">
        <v>#N/A</v>
      </c>
      <c r="C1845" s="2">
        <v>20000000</v>
      </c>
      <c r="D1845" s="2">
        <v>1031872</v>
      </c>
      <c r="E1845" s="2">
        <v>5527507</v>
      </c>
      <c r="F1845">
        <v>5</v>
      </c>
      <c r="G1845">
        <v>23</v>
      </c>
      <c r="H1845" t="s">
        <v>15932</v>
      </c>
      <c r="I1845" t="e">
        <v>#N/A</v>
      </c>
      <c r="J1845" t="e">
        <v>#N/A</v>
      </c>
      <c r="K1845" t="e">
        <v>#N/A</v>
      </c>
      <c r="L1845" t="e">
        <v>#N/A</v>
      </c>
      <c r="M1845" t="e">
        <v>#N/A</v>
      </c>
      <c r="N1845" t="e">
        <v>#N/A</v>
      </c>
    </row>
    <row r="1846" spans="1:14">
      <c r="A1846" t="s">
        <v>1278</v>
      </c>
      <c r="B1846" t="e">
        <v>#N/A</v>
      </c>
      <c r="C1846" s="2">
        <v>38000000</v>
      </c>
      <c r="D1846" s="2">
        <v>0</v>
      </c>
      <c r="E1846" s="2">
        <v>5473041</v>
      </c>
      <c r="F1846">
        <v>8</v>
      </c>
      <c r="G1846">
        <v>26</v>
      </c>
      <c r="H1846" t="s">
        <v>15932</v>
      </c>
      <c r="I1846" t="e">
        <v>#N/A</v>
      </c>
      <c r="J1846" t="e">
        <v>#N/A</v>
      </c>
      <c r="K1846" t="e">
        <v>#N/A</v>
      </c>
      <c r="L1846" t="e">
        <v>#N/A</v>
      </c>
      <c r="M1846" t="e">
        <v>#N/A</v>
      </c>
      <c r="N1846" t="e">
        <v>#N/A</v>
      </c>
    </row>
    <row r="1847" spans="1:14">
      <c r="A1847" t="s">
        <v>3830</v>
      </c>
      <c r="B1847" t="e">
        <v>#N/A</v>
      </c>
      <c r="C1847" s="2">
        <v>2750000</v>
      </c>
      <c r="D1847" s="2">
        <v>952620</v>
      </c>
      <c r="E1847" s="2">
        <v>5394447</v>
      </c>
      <c r="F1847">
        <v>2</v>
      </c>
      <c r="G1847">
        <v>15</v>
      </c>
      <c r="H1847" t="s">
        <v>15932</v>
      </c>
      <c r="I1847" t="e">
        <v>#N/A</v>
      </c>
      <c r="J1847" t="e">
        <v>#N/A</v>
      </c>
      <c r="K1847" t="e">
        <v>#N/A</v>
      </c>
      <c r="L1847" t="e">
        <v>#N/A</v>
      </c>
      <c r="M1847" t="e">
        <v>#N/A</v>
      </c>
      <c r="N1847" t="e">
        <v>#N/A</v>
      </c>
    </row>
    <row r="1848" spans="1:14">
      <c r="A1848" t="s">
        <v>3834</v>
      </c>
      <c r="B1848" t="e">
        <v>#N/A</v>
      </c>
      <c r="C1848" s="2">
        <v>2700000</v>
      </c>
      <c r="D1848" s="2">
        <v>0</v>
      </c>
      <c r="E1848" s="2">
        <v>5377665</v>
      </c>
      <c r="F1848">
        <v>12</v>
      </c>
      <c r="G1848">
        <v>31</v>
      </c>
      <c r="H1848" t="s">
        <v>15932</v>
      </c>
      <c r="I1848" t="e">
        <v>#N/A</v>
      </c>
      <c r="J1848" t="e">
        <v>#N/A</v>
      </c>
      <c r="K1848" t="e">
        <v>#N/A</v>
      </c>
      <c r="L1848" t="e">
        <v>#N/A</v>
      </c>
      <c r="M1848" t="e">
        <v>#N/A</v>
      </c>
      <c r="N1848" t="e">
        <v>#N/A</v>
      </c>
    </row>
    <row r="1849" spans="1:14">
      <c r="A1849" t="s">
        <v>2793</v>
      </c>
      <c r="B1849" t="e">
        <v>#N/A</v>
      </c>
      <c r="C1849" s="2">
        <v>12000000</v>
      </c>
      <c r="D1849" s="2">
        <v>3950294</v>
      </c>
      <c r="E1849" s="2">
        <v>5295909</v>
      </c>
      <c r="F1849">
        <v>2</v>
      </c>
      <c r="G1849">
        <v>22</v>
      </c>
      <c r="H1849" t="s">
        <v>15932</v>
      </c>
      <c r="I1849" t="e">
        <v>#N/A</v>
      </c>
      <c r="J1849" t="e">
        <v>#N/A</v>
      </c>
      <c r="K1849" t="e">
        <v>#N/A</v>
      </c>
      <c r="L1849" t="e">
        <v>#N/A</v>
      </c>
      <c r="M1849" t="e">
        <v>#N/A</v>
      </c>
      <c r="N1849" t="e">
        <v>#N/A</v>
      </c>
    </row>
    <row r="1850" spans="1:14">
      <c r="A1850" t="s">
        <v>3074</v>
      </c>
      <c r="B1850" t="e">
        <v>#N/A</v>
      </c>
      <c r="C1850" s="2">
        <v>9000000</v>
      </c>
      <c r="D1850" s="2">
        <v>4886216</v>
      </c>
      <c r="E1850" s="2">
        <v>4934104</v>
      </c>
      <c r="F1850">
        <v>8</v>
      </c>
      <c r="G1850">
        <v>22</v>
      </c>
      <c r="H1850" t="s">
        <v>15932</v>
      </c>
      <c r="I1850" t="e">
        <v>#N/A</v>
      </c>
      <c r="J1850" t="e">
        <v>#N/A</v>
      </c>
      <c r="K1850" t="e">
        <v>#N/A</v>
      </c>
      <c r="L1850" t="e">
        <v>#N/A</v>
      </c>
      <c r="M1850" t="e">
        <v>#N/A</v>
      </c>
      <c r="N1850" t="e">
        <v>#N/A</v>
      </c>
    </row>
    <row r="1851" spans="1:14">
      <c r="A1851" t="s">
        <v>3496</v>
      </c>
      <c r="B1851" t="e">
        <v>#N/A</v>
      </c>
      <c r="C1851" s="2">
        <v>5000000</v>
      </c>
      <c r="D1851" s="2">
        <v>4078607</v>
      </c>
      <c r="E1851" s="2">
        <v>4815890</v>
      </c>
      <c r="F1851">
        <v>8</v>
      </c>
      <c r="G1851">
        <v>6</v>
      </c>
      <c r="H1851" t="s">
        <v>15932</v>
      </c>
      <c r="I1851" t="e">
        <v>#N/A</v>
      </c>
      <c r="J1851" t="e">
        <v>#N/A</v>
      </c>
      <c r="K1851" t="e">
        <v>#N/A</v>
      </c>
      <c r="L1851" t="e">
        <v>#N/A</v>
      </c>
      <c r="M1851" t="e">
        <v>#N/A</v>
      </c>
      <c r="N1851" t="e">
        <v>#N/A</v>
      </c>
    </row>
    <row r="1852" spans="1:14">
      <c r="A1852" t="s">
        <v>1943</v>
      </c>
      <c r="B1852" t="e">
        <v>#N/A</v>
      </c>
      <c r="C1852" s="2">
        <v>23000000</v>
      </c>
      <c r="D1852" s="2">
        <v>10452</v>
      </c>
      <c r="E1852" s="2">
        <v>4673377</v>
      </c>
      <c r="F1852">
        <v>4</v>
      </c>
      <c r="G1852">
        <v>25</v>
      </c>
      <c r="H1852" t="s">
        <v>15932</v>
      </c>
      <c r="I1852" t="e">
        <v>#N/A</v>
      </c>
      <c r="J1852" t="e">
        <v>#N/A</v>
      </c>
      <c r="K1852" t="e">
        <v>#N/A</v>
      </c>
      <c r="L1852" t="e">
        <v>#N/A</v>
      </c>
      <c r="M1852" t="e">
        <v>#N/A</v>
      </c>
      <c r="N1852" t="e">
        <v>#N/A</v>
      </c>
    </row>
    <row r="1853" spans="1:14">
      <c r="A1853" t="s">
        <v>2166</v>
      </c>
      <c r="B1853" t="e">
        <v>#N/A</v>
      </c>
      <c r="C1853" s="2">
        <v>20000000</v>
      </c>
      <c r="D1853" s="2">
        <v>4442377</v>
      </c>
      <c r="E1853" s="2">
        <v>4504111</v>
      </c>
      <c r="F1853">
        <v>10</v>
      </c>
      <c r="G1853">
        <v>3</v>
      </c>
      <c r="H1853" t="s">
        <v>15932</v>
      </c>
      <c r="I1853" t="e">
        <v>#N/A</v>
      </c>
      <c r="J1853" t="e">
        <v>#N/A</v>
      </c>
      <c r="K1853" t="e">
        <v>#N/A</v>
      </c>
      <c r="L1853" t="e">
        <v>#N/A</v>
      </c>
      <c r="M1853" t="e">
        <v>#N/A</v>
      </c>
      <c r="N1853" t="e">
        <v>#N/A</v>
      </c>
    </row>
    <row r="1854" spans="1:14">
      <c r="A1854" t="s">
        <v>2165</v>
      </c>
      <c r="B1854" t="e">
        <v>#N/A</v>
      </c>
      <c r="C1854" s="2">
        <v>20000000</v>
      </c>
      <c r="D1854" s="2">
        <v>4452423</v>
      </c>
      <c r="E1854" s="2">
        <v>4453327</v>
      </c>
      <c r="F1854">
        <v>10</v>
      </c>
      <c r="G1854">
        <v>24</v>
      </c>
      <c r="H1854" t="s">
        <v>15932</v>
      </c>
      <c r="I1854" t="e">
        <v>#N/A</v>
      </c>
      <c r="J1854" t="e">
        <v>#N/A</v>
      </c>
      <c r="K1854" t="e">
        <v>#N/A</v>
      </c>
      <c r="L1854" t="e">
        <v>#N/A</v>
      </c>
      <c r="M1854" t="e">
        <v>#N/A</v>
      </c>
      <c r="N1854" t="e">
        <v>#N/A</v>
      </c>
    </row>
    <row r="1855" spans="1:14">
      <c r="A1855" t="s">
        <v>2170</v>
      </c>
      <c r="B1855" t="e">
        <v>#N/A</v>
      </c>
      <c r="C1855" s="2">
        <v>20000000</v>
      </c>
      <c r="D1855" s="2">
        <v>3083538</v>
      </c>
      <c r="E1855" s="2">
        <v>4383538</v>
      </c>
      <c r="F1855">
        <v>10</v>
      </c>
      <c r="G1855">
        <v>24</v>
      </c>
      <c r="H1855" t="s">
        <v>15932</v>
      </c>
      <c r="I1855" t="e">
        <v>#N/A</v>
      </c>
      <c r="J1855" t="e">
        <v>#N/A</v>
      </c>
      <c r="K1855" t="e">
        <v>#N/A</v>
      </c>
      <c r="L1855" t="e">
        <v>#N/A</v>
      </c>
      <c r="M1855" t="e">
        <v>#N/A</v>
      </c>
      <c r="N1855" t="e">
        <v>#N/A</v>
      </c>
    </row>
    <row r="1856" spans="1:14">
      <c r="A1856" t="s">
        <v>3965</v>
      </c>
      <c r="B1856" t="e">
        <v>#N/A</v>
      </c>
      <c r="C1856" s="2">
        <v>2000000</v>
      </c>
      <c r="D1856" s="2">
        <v>7321</v>
      </c>
      <c r="E1856" s="2">
        <v>4294373</v>
      </c>
      <c r="F1856">
        <v>10</v>
      </c>
      <c r="G1856">
        <v>31</v>
      </c>
      <c r="H1856" t="s">
        <v>15932</v>
      </c>
      <c r="I1856" t="e">
        <v>#N/A</v>
      </c>
      <c r="J1856" t="e">
        <v>#N/A</v>
      </c>
      <c r="K1856" t="e">
        <v>#N/A</v>
      </c>
      <c r="L1856" t="e">
        <v>#N/A</v>
      </c>
      <c r="M1856" t="e">
        <v>#N/A</v>
      </c>
      <c r="N1856" t="e">
        <v>#N/A</v>
      </c>
    </row>
    <row r="1857" spans="1:14">
      <c r="A1857" t="s">
        <v>3200</v>
      </c>
      <c r="B1857" t="e">
        <v>#N/A</v>
      </c>
      <c r="C1857" s="2">
        <v>7500000</v>
      </c>
      <c r="D1857" s="2">
        <v>4151836</v>
      </c>
      <c r="E1857" s="2">
        <v>4151836</v>
      </c>
      <c r="F1857">
        <v>2</v>
      </c>
      <c r="G1857">
        <v>22</v>
      </c>
      <c r="H1857" t="s">
        <v>15932</v>
      </c>
      <c r="I1857" t="e">
        <v>#N/A</v>
      </c>
      <c r="J1857" t="e">
        <v>#N/A</v>
      </c>
      <c r="K1857" t="e">
        <v>#N/A</v>
      </c>
      <c r="L1857" t="e">
        <v>#N/A</v>
      </c>
      <c r="M1857" t="e">
        <v>#N/A</v>
      </c>
      <c r="N1857" t="e">
        <v>#N/A</v>
      </c>
    </row>
    <row r="1858" spans="1:14">
      <c r="A1858" t="s">
        <v>3712</v>
      </c>
      <c r="B1858" t="e">
        <v>#N/A</v>
      </c>
      <c r="C1858" s="2">
        <v>3400000</v>
      </c>
      <c r="D1858" s="2">
        <v>2926565</v>
      </c>
      <c r="E1858" s="2">
        <v>4124277</v>
      </c>
      <c r="F1858">
        <v>9</v>
      </c>
      <c r="G1858">
        <v>26</v>
      </c>
      <c r="H1858" t="s">
        <v>15932</v>
      </c>
      <c r="I1858" t="e">
        <v>#N/A</v>
      </c>
      <c r="J1858" t="e">
        <v>#N/A</v>
      </c>
      <c r="K1858" t="e">
        <v>#N/A</v>
      </c>
      <c r="L1858" t="e">
        <v>#N/A</v>
      </c>
      <c r="M1858" t="e">
        <v>#N/A</v>
      </c>
      <c r="N1858" t="e">
        <v>#N/A</v>
      </c>
    </row>
    <row r="1859" spans="1:14">
      <c r="A1859" t="s">
        <v>3864</v>
      </c>
      <c r="B1859" t="e">
        <v>#N/A</v>
      </c>
      <c r="C1859" s="2">
        <v>2500000</v>
      </c>
      <c r="D1859" s="2">
        <v>1094998</v>
      </c>
      <c r="E1859" s="2">
        <v>3838486</v>
      </c>
      <c r="F1859">
        <v>6</v>
      </c>
      <c r="G1859">
        <v>20</v>
      </c>
      <c r="H1859" t="s">
        <v>15932</v>
      </c>
      <c r="I1859" t="e">
        <v>#N/A</v>
      </c>
      <c r="J1859" t="e">
        <v>#N/A</v>
      </c>
      <c r="K1859" t="e">
        <v>#N/A</v>
      </c>
      <c r="L1859" t="e">
        <v>#N/A</v>
      </c>
      <c r="M1859" t="e">
        <v>#N/A</v>
      </c>
      <c r="N1859" t="e">
        <v>#N/A</v>
      </c>
    </row>
    <row r="1860" spans="1:14">
      <c r="A1860" t="s">
        <v>2573</v>
      </c>
      <c r="B1860" t="e">
        <v>#N/A</v>
      </c>
      <c r="C1860" s="2">
        <v>15000000</v>
      </c>
      <c r="D1860" s="2">
        <v>0</v>
      </c>
      <c r="E1860" s="2">
        <v>3436763</v>
      </c>
      <c r="F1860">
        <v>12</v>
      </c>
      <c r="G1860">
        <v>31</v>
      </c>
      <c r="H1860" t="s">
        <v>15932</v>
      </c>
      <c r="I1860" t="e">
        <v>#N/A</v>
      </c>
      <c r="J1860" t="e">
        <v>#N/A</v>
      </c>
      <c r="K1860" t="e">
        <v>#N/A</v>
      </c>
      <c r="L1860" t="e">
        <v>#N/A</v>
      </c>
      <c r="M1860" t="e">
        <v>#N/A</v>
      </c>
      <c r="N1860" t="e">
        <v>#N/A</v>
      </c>
    </row>
    <row r="1861" spans="1:14">
      <c r="A1861" t="s">
        <v>3363</v>
      </c>
      <c r="B1861" t="e">
        <v>#N/A</v>
      </c>
      <c r="C1861" s="2">
        <v>6000000</v>
      </c>
      <c r="D1861" s="2">
        <v>2077046</v>
      </c>
      <c r="E1861" s="2">
        <v>3330012</v>
      </c>
      <c r="F1861">
        <v>7</v>
      </c>
      <c r="G1861">
        <v>3</v>
      </c>
      <c r="H1861" t="s">
        <v>15932</v>
      </c>
      <c r="I1861" t="e">
        <v>#N/A</v>
      </c>
      <c r="J1861" t="e">
        <v>#N/A</v>
      </c>
      <c r="K1861" t="e">
        <v>#N/A</v>
      </c>
      <c r="L1861" t="e">
        <v>#N/A</v>
      </c>
      <c r="M1861" t="e">
        <v>#N/A</v>
      </c>
      <c r="N1861" t="e">
        <v>#N/A</v>
      </c>
    </row>
    <row r="1862" spans="1:14">
      <c r="A1862" t="s">
        <v>3174</v>
      </c>
      <c r="B1862" t="e">
        <v>#N/A</v>
      </c>
      <c r="C1862" s="2">
        <v>8000000</v>
      </c>
      <c r="D1862" s="2">
        <v>109045</v>
      </c>
      <c r="E1862" s="2">
        <v>3270974</v>
      </c>
      <c r="F1862">
        <v>4</v>
      </c>
      <c r="G1862">
        <v>18</v>
      </c>
      <c r="H1862" t="s">
        <v>15932</v>
      </c>
      <c r="I1862" t="e">
        <v>#N/A</v>
      </c>
      <c r="J1862" t="e">
        <v>#N/A</v>
      </c>
      <c r="K1862" t="e">
        <v>#N/A</v>
      </c>
      <c r="L1862" t="e">
        <v>#N/A</v>
      </c>
      <c r="M1862" t="e">
        <v>#N/A</v>
      </c>
      <c r="N1862" t="e">
        <v>#N/A</v>
      </c>
    </row>
    <row r="1863" spans="1:14">
      <c r="A1863" t="s">
        <v>3257</v>
      </c>
      <c r="B1863" t="e">
        <v>#N/A</v>
      </c>
      <c r="C1863" s="2">
        <v>7000000</v>
      </c>
      <c r="D1863" s="2">
        <v>2344847</v>
      </c>
      <c r="E1863" s="2">
        <v>2667084</v>
      </c>
      <c r="F1863">
        <v>5</v>
      </c>
      <c r="G1863">
        <v>2</v>
      </c>
      <c r="H1863" t="s">
        <v>15932</v>
      </c>
      <c r="I1863" t="e">
        <v>#N/A</v>
      </c>
      <c r="J1863" t="e">
        <v>#N/A</v>
      </c>
      <c r="K1863" t="e">
        <v>#N/A</v>
      </c>
      <c r="L1863" t="e">
        <v>#N/A</v>
      </c>
      <c r="M1863" t="e">
        <v>#N/A</v>
      </c>
      <c r="N1863" t="e">
        <v>#N/A</v>
      </c>
    </row>
    <row r="1864" spans="1:14">
      <c r="A1864" t="s">
        <v>3163</v>
      </c>
      <c r="B1864" t="e">
        <v>#N/A</v>
      </c>
      <c r="C1864" s="2">
        <v>8000000</v>
      </c>
      <c r="D1864" s="2">
        <v>1071240</v>
      </c>
      <c r="E1864" s="2">
        <v>2476491</v>
      </c>
      <c r="F1864">
        <v>6</v>
      </c>
      <c r="G1864">
        <v>6</v>
      </c>
      <c r="H1864" t="s">
        <v>15932</v>
      </c>
      <c r="I1864" t="e">
        <v>#N/A</v>
      </c>
      <c r="J1864" t="e">
        <v>#N/A</v>
      </c>
      <c r="K1864" t="e">
        <v>#N/A</v>
      </c>
      <c r="L1864" t="e">
        <v>#N/A</v>
      </c>
      <c r="M1864" t="e">
        <v>#N/A</v>
      </c>
      <c r="N1864" t="e">
        <v>#N/A</v>
      </c>
    </row>
    <row r="1865" spans="1:14">
      <c r="A1865" t="s">
        <v>1711</v>
      </c>
      <c r="B1865" t="e">
        <v>#N/A</v>
      </c>
      <c r="C1865" s="2">
        <v>27000000</v>
      </c>
      <c r="D1865" s="2">
        <v>1090947</v>
      </c>
      <c r="E1865" s="2">
        <v>2412123</v>
      </c>
      <c r="F1865">
        <v>10</v>
      </c>
      <c r="G1865">
        <v>17</v>
      </c>
      <c r="H1865" t="s">
        <v>15932</v>
      </c>
      <c r="I1865" t="e">
        <v>#N/A</v>
      </c>
      <c r="J1865" t="e">
        <v>#N/A</v>
      </c>
      <c r="K1865" t="e">
        <v>#N/A</v>
      </c>
      <c r="L1865" t="e">
        <v>#N/A</v>
      </c>
      <c r="M1865" t="e">
        <v>#N/A</v>
      </c>
      <c r="N1865" t="e">
        <v>#N/A</v>
      </c>
    </row>
    <row r="1866" spans="1:14">
      <c r="A1866" t="s">
        <v>3949</v>
      </c>
      <c r="B1866" t="e">
        <v>#N/A</v>
      </c>
      <c r="C1866" s="2">
        <v>2000000</v>
      </c>
      <c r="D1866" s="2">
        <v>347578</v>
      </c>
      <c r="E1866" s="2">
        <v>2350641</v>
      </c>
      <c r="F1866">
        <v>1</v>
      </c>
      <c r="G1866">
        <v>18</v>
      </c>
      <c r="H1866" t="s">
        <v>15932</v>
      </c>
      <c r="I1866" t="e">
        <v>#N/A</v>
      </c>
      <c r="J1866" t="e">
        <v>#N/A</v>
      </c>
      <c r="K1866" t="e">
        <v>#N/A</v>
      </c>
      <c r="L1866" t="e">
        <v>#N/A</v>
      </c>
      <c r="M1866" t="e">
        <v>#N/A</v>
      </c>
      <c r="N1866" t="e">
        <v>#N/A</v>
      </c>
    </row>
    <row r="1867" spans="1:14">
      <c r="A1867" t="s">
        <v>3958</v>
      </c>
      <c r="B1867" t="e">
        <v>#N/A</v>
      </c>
      <c r="C1867" s="2">
        <v>2000000</v>
      </c>
      <c r="D1867" s="2">
        <v>55202</v>
      </c>
      <c r="E1867" s="2">
        <v>2046090</v>
      </c>
      <c r="F1867">
        <v>10</v>
      </c>
      <c r="G1867">
        <v>24</v>
      </c>
      <c r="H1867" t="s">
        <v>15932</v>
      </c>
      <c r="I1867" t="e">
        <v>#N/A</v>
      </c>
      <c r="J1867" t="e">
        <v>#N/A</v>
      </c>
      <c r="K1867" t="e">
        <v>#N/A</v>
      </c>
      <c r="L1867" t="e">
        <v>#N/A</v>
      </c>
      <c r="M1867" t="e">
        <v>#N/A</v>
      </c>
      <c r="N1867" t="e">
        <v>#N/A</v>
      </c>
    </row>
    <row r="1868" spans="1:14">
      <c r="A1868" t="s">
        <v>2567</v>
      </c>
      <c r="B1868" t="e">
        <v>#N/A</v>
      </c>
      <c r="C1868" s="2">
        <v>15000000</v>
      </c>
      <c r="D1868" s="2">
        <v>73548</v>
      </c>
      <c r="E1868" s="2">
        <v>1590246</v>
      </c>
      <c r="F1868">
        <v>8</v>
      </c>
      <c r="G1868">
        <v>1</v>
      </c>
      <c r="H1868" t="s">
        <v>15932</v>
      </c>
      <c r="I1868" t="e">
        <v>#N/A</v>
      </c>
      <c r="J1868" t="e">
        <v>#N/A</v>
      </c>
      <c r="K1868" t="e">
        <v>#N/A</v>
      </c>
      <c r="L1868" t="e">
        <v>#N/A</v>
      </c>
      <c r="M1868" t="e">
        <v>#N/A</v>
      </c>
      <c r="N1868" t="e">
        <v>#N/A</v>
      </c>
    </row>
    <row r="1869" spans="1:14">
      <c r="A1869" t="s">
        <v>2800</v>
      </c>
      <c r="B1869" t="e">
        <v>#N/A</v>
      </c>
      <c r="C1869" s="2">
        <v>12000000</v>
      </c>
      <c r="D1869" s="2">
        <v>1506998</v>
      </c>
      <c r="E1869" s="2">
        <v>1506998</v>
      </c>
      <c r="F1869">
        <v>3</v>
      </c>
      <c r="G1869">
        <v>7</v>
      </c>
      <c r="H1869" t="s">
        <v>15932</v>
      </c>
      <c r="I1869" t="e">
        <v>#N/A</v>
      </c>
      <c r="J1869" t="e">
        <v>#N/A</v>
      </c>
      <c r="K1869" t="e">
        <v>#N/A</v>
      </c>
      <c r="L1869" t="e">
        <v>#N/A</v>
      </c>
      <c r="M1869" t="e">
        <v>#N/A</v>
      </c>
      <c r="N1869" t="e">
        <v>#N/A</v>
      </c>
    </row>
    <row r="1870" spans="1:14">
      <c r="A1870" t="s">
        <v>3524</v>
      </c>
      <c r="B1870" t="e">
        <v>#N/A</v>
      </c>
      <c r="C1870" s="2">
        <v>5000000</v>
      </c>
      <c r="D1870" s="2">
        <v>0</v>
      </c>
      <c r="E1870" s="2">
        <v>1504960</v>
      </c>
      <c r="F1870">
        <v>12</v>
      </c>
      <c r="G1870">
        <v>31</v>
      </c>
      <c r="H1870" t="s">
        <v>15932</v>
      </c>
      <c r="I1870" t="e">
        <v>#N/A</v>
      </c>
      <c r="J1870" t="e">
        <v>#N/A</v>
      </c>
      <c r="K1870" t="e">
        <v>#N/A</v>
      </c>
      <c r="L1870" t="e">
        <v>#N/A</v>
      </c>
      <c r="M1870" t="e">
        <v>#N/A</v>
      </c>
      <c r="N1870" t="e">
        <v>#N/A</v>
      </c>
    </row>
    <row r="1871" spans="1:14">
      <c r="A1871" t="s">
        <v>4385</v>
      </c>
      <c r="B1871" t="e">
        <v>#N/A</v>
      </c>
      <c r="C1871" s="2">
        <v>300000</v>
      </c>
      <c r="D1871" s="2">
        <v>865695</v>
      </c>
      <c r="E1871" s="2">
        <v>1416046</v>
      </c>
      <c r="F1871">
        <v>12</v>
      </c>
      <c r="G1871">
        <v>10</v>
      </c>
      <c r="H1871" t="s">
        <v>15932</v>
      </c>
      <c r="I1871" t="e">
        <v>#N/A</v>
      </c>
      <c r="J1871" t="e">
        <v>#N/A</v>
      </c>
      <c r="K1871" t="e">
        <v>#N/A</v>
      </c>
      <c r="L1871" t="e">
        <v>#N/A</v>
      </c>
      <c r="M1871" t="e">
        <v>#N/A</v>
      </c>
      <c r="N1871" t="e">
        <v>#N/A</v>
      </c>
    </row>
    <row r="1872" spans="1:14">
      <c r="A1872" t="s">
        <v>2995</v>
      </c>
      <c r="B1872" t="e">
        <v>#N/A</v>
      </c>
      <c r="C1872" s="2">
        <v>10000000</v>
      </c>
      <c r="D1872" s="2">
        <v>580862</v>
      </c>
      <c r="E1872" s="2">
        <v>1299855</v>
      </c>
      <c r="F1872">
        <v>5</v>
      </c>
      <c r="G1872">
        <v>23</v>
      </c>
      <c r="H1872" t="s">
        <v>15932</v>
      </c>
      <c r="I1872" t="e">
        <v>#N/A</v>
      </c>
      <c r="J1872" t="e">
        <v>#N/A</v>
      </c>
      <c r="K1872" t="e">
        <v>#N/A</v>
      </c>
      <c r="L1872" t="e">
        <v>#N/A</v>
      </c>
      <c r="M1872" t="e">
        <v>#N/A</v>
      </c>
      <c r="N1872" t="e">
        <v>#N/A</v>
      </c>
    </row>
    <row r="1873" spans="1:14">
      <c r="A1873" t="s">
        <v>3549</v>
      </c>
      <c r="B1873" t="e">
        <v>#N/A</v>
      </c>
      <c r="C1873" s="2">
        <v>4600000</v>
      </c>
      <c r="D1873" s="2">
        <v>434417</v>
      </c>
      <c r="E1873" s="2">
        <v>968805</v>
      </c>
      <c r="F1873">
        <v>5</v>
      </c>
      <c r="G1873">
        <v>28</v>
      </c>
      <c r="H1873" t="s">
        <v>15932</v>
      </c>
      <c r="I1873" t="e">
        <v>#N/A</v>
      </c>
      <c r="J1873" t="e">
        <v>#N/A</v>
      </c>
      <c r="K1873" t="e">
        <v>#N/A</v>
      </c>
      <c r="L1873" t="e">
        <v>#N/A</v>
      </c>
      <c r="M1873" t="e">
        <v>#N/A</v>
      </c>
      <c r="N1873" t="e">
        <v>#N/A</v>
      </c>
    </row>
    <row r="1874" spans="1:14">
      <c r="A1874" t="s">
        <v>1237</v>
      </c>
      <c r="B1874" t="e">
        <v>#N/A</v>
      </c>
      <c r="C1874" s="2">
        <v>40000000</v>
      </c>
      <c r="D1874" s="2">
        <v>915840</v>
      </c>
      <c r="E1874" s="2">
        <v>915840</v>
      </c>
      <c r="F1874">
        <v>12</v>
      </c>
      <c r="G1874">
        <v>12</v>
      </c>
      <c r="H1874" t="s">
        <v>15932</v>
      </c>
      <c r="I1874" t="e">
        <v>#N/A</v>
      </c>
      <c r="J1874" t="e">
        <v>#N/A</v>
      </c>
      <c r="K1874" t="e">
        <v>#N/A</v>
      </c>
      <c r="L1874" t="e">
        <v>#N/A</v>
      </c>
      <c r="M1874" t="e">
        <v>#N/A</v>
      </c>
      <c r="N1874" t="e">
        <v>#N/A</v>
      </c>
    </row>
    <row r="1875" spans="1:14">
      <c r="A1875" t="s">
        <v>3808</v>
      </c>
      <c r="B1875" t="e">
        <v>#N/A</v>
      </c>
      <c r="C1875" s="2">
        <v>3000000</v>
      </c>
      <c r="D1875" s="2">
        <v>0</v>
      </c>
      <c r="E1875" s="2">
        <v>895932</v>
      </c>
      <c r="F1875">
        <v>4</v>
      </c>
      <c r="G1875">
        <v>15</v>
      </c>
      <c r="H1875" t="s">
        <v>15932</v>
      </c>
      <c r="I1875" t="e">
        <v>#N/A</v>
      </c>
      <c r="J1875" t="e">
        <v>#N/A</v>
      </c>
      <c r="K1875" t="e">
        <v>#N/A</v>
      </c>
      <c r="L1875" t="e">
        <v>#N/A</v>
      </c>
      <c r="M1875" t="e">
        <v>#N/A</v>
      </c>
      <c r="N1875" t="e">
        <v>#N/A</v>
      </c>
    </row>
    <row r="1876" spans="1:14">
      <c r="A1876" t="s">
        <v>4357</v>
      </c>
      <c r="B1876" t="e">
        <v>#N/A</v>
      </c>
      <c r="C1876" s="2">
        <v>400000</v>
      </c>
      <c r="D1876" s="2">
        <v>655538</v>
      </c>
      <c r="E1876" s="2">
        <v>655538</v>
      </c>
      <c r="F1876">
        <v>10</v>
      </c>
      <c r="G1876">
        <v>24</v>
      </c>
      <c r="H1876" t="s">
        <v>15932</v>
      </c>
      <c r="I1876" t="e">
        <v>#N/A</v>
      </c>
      <c r="J1876" t="e">
        <v>#N/A</v>
      </c>
      <c r="K1876" t="e">
        <v>#N/A</v>
      </c>
      <c r="L1876" t="e">
        <v>#N/A</v>
      </c>
      <c r="M1876" t="e">
        <v>#N/A</v>
      </c>
      <c r="N1876" t="e">
        <v>#N/A</v>
      </c>
    </row>
    <row r="1877" spans="1:14">
      <c r="A1877" t="s">
        <v>2310</v>
      </c>
      <c r="B1877" t="e">
        <v>#N/A</v>
      </c>
      <c r="C1877" s="2">
        <v>18000000</v>
      </c>
      <c r="D1877" s="2">
        <v>0</v>
      </c>
      <c r="E1877" s="2">
        <v>627422</v>
      </c>
      <c r="F1877">
        <v>12</v>
      </c>
      <c r="G1877">
        <v>31</v>
      </c>
      <c r="H1877" t="s">
        <v>15932</v>
      </c>
      <c r="I1877" t="e">
        <v>#N/A</v>
      </c>
      <c r="J1877" t="e">
        <v>#N/A</v>
      </c>
      <c r="K1877" t="e">
        <v>#N/A</v>
      </c>
      <c r="L1877" t="e">
        <v>#N/A</v>
      </c>
      <c r="M1877" t="e">
        <v>#N/A</v>
      </c>
      <c r="N1877" t="e">
        <v>#N/A</v>
      </c>
    </row>
    <row r="1878" spans="1:14">
      <c r="A1878" t="s">
        <v>3842</v>
      </c>
      <c r="B1878" t="e">
        <v>#N/A</v>
      </c>
      <c r="C1878" s="2">
        <v>2600000</v>
      </c>
      <c r="D1878" s="2">
        <v>39127</v>
      </c>
      <c r="E1878" s="2">
        <v>564474</v>
      </c>
      <c r="F1878">
        <v>12</v>
      </c>
      <c r="G1878">
        <v>12</v>
      </c>
      <c r="H1878" t="s">
        <v>15932</v>
      </c>
      <c r="I1878" t="e">
        <v>#N/A</v>
      </c>
      <c r="J1878" t="e">
        <v>#N/A</v>
      </c>
      <c r="K1878" t="e">
        <v>#N/A</v>
      </c>
      <c r="L1878" t="e">
        <v>#N/A</v>
      </c>
      <c r="M1878" t="e">
        <v>#N/A</v>
      </c>
      <c r="N1878" t="e">
        <v>#N/A</v>
      </c>
    </row>
    <row r="1879" spans="1:14">
      <c r="A1879" t="s">
        <v>3871</v>
      </c>
      <c r="B1879" t="e">
        <v>#N/A</v>
      </c>
      <c r="C1879" s="2">
        <v>2500000</v>
      </c>
      <c r="D1879" s="2">
        <v>115504</v>
      </c>
      <c r="E1879" s="2">
        <v>507446</v>
      </c>
      <c r="F1879">
        <v>10</v>
      </c>
      <c r="G1879">
        <v>31</v>
      </c>
      <c r="H1879" t="s">
        <v>15932</v>
      </c>
      <c r="I1879" t="e">
        <v>#N/A</v>
      </c>
      <c r="J1879" t="e">
        <v>#N/A</v>
      </c>
      <c r="K1879" t="e">
        <v>#N/A</v>
      </c>
      <c r="L1879" t="e">
        <v>#N/A</v>
      </c>
      <c r="M1879" t="e">
        <v>#N/A</v>
      </c>
      <c r="N1879" t="e">
        <v>#N/A</v>
      </c>
    </row>
    <row r="1880" spans="1:14">
      <c r="A1880" t="s">
        <v>4241</v>
      </c>
      <c r="B1880" t="e">
        <v>#N/A</v>
      </c>
      <c r="C1880" s="2">
        <v>850000</v>
      </c>
      <c r="D1880" s="2">
        <v>442638</v>
      </c>
      <c r="E1880" s="2">
        <v>442638</v>
      </c>
      <c r="F1880">
        <v>3</v>
      </c>
      <c r="G1880">
        <v>21</v>
      </c>
      <c r="H1880" t="s">
        <v>15932</v>
      </c>
      <c r="I1880" t="e">
        <v>#N/A</v>
      </c>
      <c r="J1880" t="e">
        <v>#N/A</v>
      </c>
      <c r="K1880" t="e">
        <v>#N/A</v>
      </c>
      <c r="L1880" t="e">
        <v>#N/A</v>
      </c>
      <c r="M1880" t="e">
        <v>#N/A</v>
      </c>
      <c r="N1880" t="e">
        <v>#N/A</v>
      </c>
    </row>
    <row r="1881" spans="1:14">
      <c r="A1881" t="s">
        <v>4054</v>
      </c>
      <c r="B1881" t="e">
        <v>#N/A</v>
      </c>
      <c r="C1881" s="2">
        <v>1500000</v>
      </c>
      <c r="D1881" s="2">
        <v>402858</v>
      </c>
      <c r="E1881" s="2">
        <v>414404</v>
      </c>
      <c r="F1881">
        <v>3</v>
      </c>
      <c r="G1881">
        <v>7</v>
      </c>
      <c r="H1881" t="s">
        <v>15932</v>
      </c>
      <c r="I1881" t="e">
        <v>#N/A</v>
      </c>
      <c r="J1881" t="e">
        <v>#N/A</v>
      </c>
      <c r="K1881" t="e">
        <v>#N/A</v>
      </c>
      <c r="L1881" t="e">
        <v>#N/A</v>
      </c>
      <c r="M1881" t="e">
        <v>#N/A</v>
      </c>
      <c r="N1881" t="e">
        <v>#N/A</v>
      </c>
    </row>
    <row r="1882" spans="1:14">
      <c r="A1882" t="s">
        <v>4509</v>
      </c>
      <c r="B1882" t="e">
        <v>#N/A</v>
      </c>
      <c r="C1882" s="2">
        <v>50000</v>
      </c>
      <c r="D1882" s="2">
        <v>251150</v>
      </c>
      <c r="E1882" s="2">
        <v>406299</v>
      </c>
      <c r="F1882">
        <v>2</v>
      </c>
      <c r="G1882">
        <v>22</v>
      </c>
      <c r="H1882" t="s">
        <v>15932</v>
      </c>
      <c r="I1882" t="e">
        <v>#N/A</v>
      </c>
      <c r="J1882" t="e">
        <v>#N/A</v>
      </c>
      <c r="K1882" t="e">
        <v>#N/A</v>
      </c>
      <c r="L1882" t="e">
        <v>#N/A</v>
      </c>
      <c r="M1882" t="e">
        <v>#N/A</v>
      </c>
      <c r="N1882" t="e">
        <v>#N/A</v>
      </c>
    </row>
    <row r="1883" spans="1:14">
      <c r="A1883" t="s">
        <v>4186</v>
      </c>
      <c r="B1883" t="e">
        <v>#N/A</v>
      </c>
      <c r="C1883" s="2">
        <v>1000000</v>
      </c>
      <c r="D1883" s="2">
        <v>274661</v>
      </c>
      <c r="E1883" s="2">
        <v>304472</v>
      </c>
      <c r="F1883">
        <v>1</v>
      </c>
      <c r="G1883">
        <v>18</v>
      </c>
      <c r="H1883" t="s">
        <v>15932</v>
      </c>
      <c r="I1883" t="e">
        <v>#N/A</v>
      </c>
      <c r="J1883" t="e">
        <v>#N/A</v>
      </c>
      <c r="K1883" t="e">
        <v>#N/A</v>
      </c>
      <c r="L1883" t="e">
        <v>#N/A</v>
      </c>
      <c r="M1883" t="e">
        <v>#N/A</v>
      </c>
      <c r="N1883" t="e">
        <v>#N/A</v>
      </c>
    </row>
    <row r="1884" spans="1:14">
      <c r="A1884" t="s">
        <v>2634</v>
      </c>
      <c r="B1884" t="e">
        <v>#N/A</v>
      </c>
      <c r="C1884" s="2">
        <v>14000000</v>
      </c>
      <c r="D1884" s="2">
        <v>266967</v>
      </c>
      <c r="E1884" s="2">
        <v>266967</v>
      </c>
      <c r="F1884">
        <v>9</v>
      </c>
      <c r="G1884">
        <v>26</v>
      </c>
      <c r="H1884" t="s">
        <v>15932</v>
      </c>
      <c r="I1884" t="e">
        <v>#N/A</v>
      </c>
      <c r="J1884" t="e">
        <v>#N/A</v>
      </c>
      <c r="K1884" t="e">
        <v>#N/A</v>
      </c>
      <c r="L1884" t="e">
        <v>#N/A</v>
      </c>
      <c r="M1884" t="e">
        <v>#N/A</v>
      </c>
      <c r="N1884" t="e">
        <v>#N/A</v>
      </c>
    </row>
    <row r="1885" spans="1:14">
      <c r="A1885" t="s">
        <v>4520</v>
      </c>
      <c r="B1885" t="e">
        <v>#N/A</v>
      </c>
      <c r="C1885" s="2">
        <v>30000</v>
      </c>
      <c r="D1885" s="2">
        <v>243768</v>
      </c>
      <c r="E1885" s="2">
        <v>243768</v>
      </c>
      <c r="F1885">
        <v>7</v>
      </c>
      <c r="G1885">
        <v>18</v>
      </c>
      <c r="H1885" t="s">
        <v>15932</v>
      </c>
      <c r="I1885" t="e">
        <v>#N/A</v>
      </c>
      <c r="J1885" t="e">
        <v>#N/A</v>
      </c>
      <c r="K1885" t="e">
        <v>#N/A</v>
      </c>
      <c r="L1885" t="e">
        <v>#N/A</v>
      </c>
      <c r="M1885" t="e">
        <v>#N/A</v>
      </c>
      <c r="N1885" t="e">
        <v>#N/A</v>
      </c>
    </row>
    <row r="1886" spans="1:14">
      <c r="A1886" t="s">
        <v>3512</v>
      </c>
      <c r="B1886" t="e">
        <v>#N/A</v>
      </c>
      <c r="C1886" s="2">
        <v>5000000</v>
      </c>
      <c r="D1886" s="2">
        <v>228830</v>
      </c>
      <c r="E1886" s="2">
        <v>228830</v>
      </c>
      <c r="F1886">
        <v>4</v>
      </c>
      <c r="G1886">
        <v>25</v>
      </c>
      <c r="H1886" t="s">
        <v>15932</v>
      </c>
      <c r="I1886" t="e">
        <v>#N/A</v>
      </c>
      <c r="J1886" t="e">
        <v>#N/A</v>
      </c>
      <c r="K1886" t="e">
        <v>#N/A</v>
      </c>
      <c r="L1886" t="e">
        <v>#N/A</v>
      </c>
      <c r="M1886" t="e">
        <v>#N/A</v>
      </c>
      <c r="N1886" t="e">
        <v>#N/A</v>
      </c>
    </row>
    <row r="1887" spans="1:14">
      <c r="A1887" t="s">
        <v>4447</v>
      </c>
      <c r="B1887" t="e">
        <v>#N/A</v>
      </c>
      <c r="C1887" s="2">
        <v>200000</v>
      </c>
      <c r="D1887" s="2">
        <v>212989</v>
      </c>
      <c r="E1887" s="2">
        <v>212989</v>
      </c>
      <c r="F1887">
        <v>10</v>
      </c>
      <c r="G1887">
        <v>10</v>
      </c>
      <c r="H1887" t="s">
        <v>15932</v>
      </c>
      <c r="I1887" t="e">
        <v>#N/A</v>
      </c>
      <c r="J1887" t="e">
        <v>#N/A</v>
      </c>
      <c r="K1887" t="e">
        <v>#N/A</v>
      </c>
      <c r="L1887" t="e">
        <v>#N/A</v>
      </c>
      <c r="M1887" t="e">
        <v>#N/A</v>
      </c>
      <c r="N1887" t="e">
        <v>#N/A</v>
      </c>
    </row>
    <row r="1888" spans="1:14">
      <c r="A1888" t="s">
        <v>3869</v>
      </c>
      <c r="B1888" t="e">
        <v>#N/A</v>
      </c>
      <c r="C1888" s="2">
        <v>2500000</v>
      </c>
      <c r="D1888" s="2">
        <v>174255</v>
      </c>
      <c r="E1888" s="2">
        <v>174255</v>
      </c>
      <c r="F1888">
        <v>11</v>
      </c>
      <c r="G1888">
        <v>14</v>
      </c>
      <c r="H1888" t="s">
        <v>15932</v>
      </c>
      <c r="I1888" t="e">
        <v>#N/A</v>
      </c>
      <c r="J1888" t="e">
        <v>#N/A</v>
      </c>
      <c r="K1888" t="e">
        <v>#N/A</v>
      </c>
      <c r="L1888" t="e">
        <v>#N/A</v>
      </c>
      <c r="M1888" t="e">
        <v>#N/A</v>
      </c>
      <c r="N1888" t="e">
        <v>#N/A</v>
      </c>
    </row>
    <row r="1889" spans="1:14">
      <c r="A1889" t="s">
        <v>4060</v>
      </c>
      <c r="B1889" t="e">
        <v>#N/A</v>
      </c>
      <c r="C1889" s="2">
        <v>1500000</v>
      </c>
      <c r="D1889" s="2">
        <v>173066</v>
      </c>
      <c r="E1889" s="2">
        <v>173066</v>
      </c>
      <c r="F1889">
        <v>10</v>
      </c>
      <c r="G1889">
        <v>31</v>
      </c>
      <c r="H1889" t="s">
        <v>15932</v>
      </c>
      <c r="I1889" t="e">
        <v>#N/A</v>
      </c>
      <c r="J1889" t="e">
        <v>#N/A</v>
      </c>
      <c r="K1889" t="e">
        <v>#N/A</v>
      </c>
      <c r="L1889" t="e">
        <v>#N/A</v>
      </c>
      <c r="M1889" t="e">
        <v>#N/A</v>
      </c>
      <c r="N1889" t="e">
        <v>#N/A</v>
      </c>
    </row>
    <row r="1890" spans="1:14">
      <c r="A1890" t="s">
        <v>4450</v>
      </c>
      <c r="B1890" t="e">
        <v>#N/A</v>
      </c>
      <c r="C1890" s="2">
        <v>200000</v>
      </c>
      <c r="D1890" s="2">
        <v>140016</v>
      </c>
      <c r="E1890" s="2">
        <v>140016</v>
      </c>
      <c r="F1890">
        <v>6</v>
      </c>
      <c r="G1890">
        <v>13</v>
      </c>
      <c r="H1890" t="s">
        <v>15932</v>
      </c>
      <c r="I1890" t="e">
        <v>#N/A</v>
      </c>
      <c r="J1890" t="e">
        <v>#N/A</v>
      </c>
      <c r="K1890" t="e">
        <v>#N/A</v>
      </c>
      <c r="L1890" t="e">
        <v>#N/A</v>
      </c>
      <c r="M1890" t="e">
        <v>#N/A</v>
      </c>
      <c r="N1890" t="e">
        <v>#N/A</v>
      </c>
    </row>
    <row r="1891" spans="1:14">
      <c r="A1891" t="s">
        <v>3801</v>
      </c>
      <c r="B1891" t="e">
        <v>#N/A</v>
      </c>
      <c r="C1891" s="2">
        <v>3000000</v>
      </c>
      <c r="D1891" s="2">
        <v>115879</v>
      </c>
      <c r="E1891" s="2">
        <v>115879</v>
      </c>
      <c r="F1891">
        <v>3</v>
      </c>
      <c r="G1891">
        <v>21</v>
      </c>
      <c r="H1891" t="s">
        <v>15932</v>
      </c>
      <c r="I1891" t="e">
        <v>#N/A</v>
      </c>
      <c r="J1891" t="e">
        <v>#N/A</v>
      </c>
      <c r="K1891" t="e">
        <v>#N/A</v>
      </c>
      <c r="L1891" t="e">
        <v>#N/A</v>
      </c>
      <c r="M1891" t="e">
        <v>#N/A</v>
      </c>
      <c r="N1891" t="e">
        <v>#N/A</v>
      </c>
    </row>
    <row r="1892" spans="1:14">
      <c r="A1892" t="s">
        <v>4120</v>
      </c>
      <c r="B1892" t="e">
        <v>#N/A</v>
      </c>
      <c r="C1892" s="2">
        <v>1200000</v>
      </c>
      <c r="D1892" s="2">
        <v>0</v>
      </c>
      <c r="E1892" s="2">
        <v>81338</v>
      </c>
      <c r="F1892">
        <v>12</v>
      </c>
      <c r="G1892">
        <v>31</v>
      </c>
      <c r="H1892" t="s">
        <v>15932</v>
      </c>
      <c r="I1892" t="e">
        <v>#N/A</v>
      </c>
      <c r="J1892" t="e">
        <v>#N/A</v>
      </c>
      <c r="K1892" t="e">
        <v>#N/A</v>
      </c>
      <c r="L1892" t="e">
        <v>#N/A</v>
      </c>
      <c r="M1892" t="e">
        <v>#N/A</v>
      </c>
      <c r="N1892" t="e">
        <v>#N/A</v>
      </c>
    </row>
    <row r="1893" spans="1:14">
      <c r="A1893" t="s">
        <v>4414</v>
      </c>
      <c r="B1893" t="e">
        <v>#N/A</v>
      </c>
      <c r="C1893" s="2">
        <v>250000</v>
      </c>
      <c r="D1893" s="2">
        <v>67665</v>
      </c>
      <c r="E1893" s="2">
        <v>67665</v>
      </c>
      <c r="F1893">
        <v>3</v>
      </c>
      <c r="G1893">
        <v>28</v>
      </c>
      <c r="H1893" t="s">
        <v>15932</v>
      </c>
      <c r="I1893" t="e">
        <v>#N/A</v>
      </c>
      <c r="J1893" t="e">
        <v>#N/A</v>
      </c>
      <c r="K1893" t="e">
        <v>#N/A</v>
      </c>
      <c r="L1893" t="e">
        <v>#N/A</v>
      </c>
      <c r="M1893" t="e">
        <v>#N/A</v>
      </c>
      <c r="N1893" t="e">
        <v>#N/A</v>
      </c>
    </row>
    <row r="1894" spans="1:14">
      <c r="A1894" t="s">
        <v>4452</v>
      </c>
      <c r="B1894" t="e">
        <v>#N/A</v>
      </c>
      <c r="C1894" s="2">
        <v>200000</v>
      </c>
      <c r="D1894" s="2">
        <v>28835</v>
      </c>
      <c r="E1894" s="2">
        <v>52443</v>
      </c>
      <c r="F1894">
        <v>10</v>
      </c>
      <c r="G1894">
        <v>10</v>
      </c>
      <c r="H1894" t="s">
        <v>15932</v>
      </c>
      <c r="I1894" t="e">
        <v>#N/A</v>
      </c>
      <c r="J1894" t="e">
        <v>#N/A</v>
      </c>
      <c r="K1894" t="e">
        <v>#N/A</v>
      </c>
      <c r="L1894" t="e">
        <v>#N/A</v>
      </c>
      <c r="M1894" t="e">
        <v>#N/A</v>
      </c>
      <c r="N1894" t="e">
        <v>#N/A</v>
      </c>
    </row>
    <row r="1895" spans="1:14">
      <c r="A1895" t="s">
        <v>3379</v>
      </c>
      <c r="B1895" t="e">
        <v>#N/A</v>
      </c>
      <c r="C1895" s="2">
        <v>6000000</v>
      </c>
      <c r="D1895" s="2">
        <v>36497</v>
      </c>
      <c r="E1895" s="2">
        <v>36497</v>
      </c>
      <c r="F1895">
        <v>9</v>
      </c>
      <c r="G1895">
        <v>5</v>
      </c>
      <c r="H1895" t="s">
        <v>15932</v>
      </c>
      <c r="I1895" t="e">
        <v>#N/A</v>
      </c>
      <c r="J1895" t="e">
        <v>#N/A</v>
      </c>
      <c r="K1895" t="e">
        <v>#N/A</v>
      </c>
      <c r="L1895" t="e">
        <v>#N/A</v>
      </c>
      <c r="M1895" t="e">
        <v>#N/A</v>
      </c>
      <c r="N1895" t="e">
        <v>#N/A</v>
      </c>
    </row>
    <row r="1896" spans="1:14">
      <c r="A1896" t="s">
        <v>4324</v>
      </c>
      <c r="B1896" t="e">
        <v>#N/A</v>
      </c>
      <c r="C1896" s="2">
        <v>500000</v>
      </c>
      <c r="D1896" s="2">
        <v>32033</v>
      </c>
      <c r="E1896" s="2">
        <v>32033</v>
      </c>
      <c r="F1896">
        <v>4</v>
      </c>
      <c r="G1896">
        <v>18</v>
      </c>
      <c r="H1896" t="s">
        <v>15932</v>
      </c>
      <c r="I1896" t="e">
        <v>#N/A</v>
      </c>
      <c r="J1896" t="e">
        <v>#N/A</v>
      </c>
      <c r="K1896" t="e">
        <v>#N/A</v>
      </c>
      <c r="L1896" t="e">
        <v>#N/A</v>
      </c>
      <c r="M1896" t="e">
        <v>#N/A</v>
      </c>
      <c r="N1896" t="e">
        <v>#N/A</v>
      </c>
    </row>
    <row r="1897" spans="1:14">
      <c r="A1897" t="s">
        <v>2423</v>
      </c>
      <c r="B1897" t="e">
        <v>#N/A</v>
      </c>
      <c r="C1897" s="2">
        <v>16000000</v>
      </c>
      <c r="D1897" s="2">
        <v>31631</v>
      </c>
      <c r="E1897" s="2">
        <v>31631</v>
      </c>
      <c r="F1897">
        <v>12</v>
      </c>
      <c r="G1897">
        <v>31</v>
      </c>
      <c r="H1897" t="s">
        <v>15932</v>
      </c>
      <c r="I1897" t="e">
        <v>#N/A</v>
      </c>
      <c r="J1897" t="e">
        <v>#N/A</v>
      </c>
      <c r="K1897" t="e">
        <v>#N/A</v>
      </c>
      <c r="L1897" t="e">
        <v>#N/A</v>
      </c>
      <c r="M1897" t="e">
        <v>#N/A</v>
      </c>
      <c r="N1897" t="e">
        <v>#N/A</v>
      </c>
    </row>
    <row r="1898" spans="1:14">
      <c r="A1898" t="s">
        <v>4201</v>
      </c>
      <c r="B1898" t="e">
        <v>#N/A</v>
      </c>
      <c r="C1898" s="2">
        <v>1000000</v>
      </c>
      <c r="D1898" s="2">
        <v>7202</v>
      </c>
      <c r="E1898" s="2">
        <v>26822</v>
      </c>
      <c r="F1898">
        <v>11</v>
      </c>
      <c r="G1898">
        <v>21</v>
      </c>
      <c r="H1898" t="s">
        <v>15932</v>
      </c>
      <c r="I1898" t="e">
        <v>#N/A</v>
      </c>
      <c r="J1898" t="e">
        <v>#N/A</v>
      </c>
      <c r="K1898" t="e">
        <v>#N/A</v>
      </c>
      <c r="L1898" t="e">
        <v>#N/A</v>
      </c>
      <c r="M1898" t="e">
        <v>#N/A</v>
      </c>
      <c r="N1898" t="e">
        <v>#N/A</v>
      </c>
    </row>
    <row r="1899" spans="1:14">
      <c r="A1899" t="s">
        <v>4348</v>
      </c>
      <c r="B1899" t="e">
        <v>#N/A</v>
      </c>
      <c r="C1899" s="2">
        <v>450000</v>
      </c>
      <c r="D1899" s="2">
        <v>13804</v>
      </c>
      <c r="E1899" s="2">
        <v>22623</v>
      </c>
      <c r="F1899">
        <v>5</v>
      </c>
      <c r="G1899">
        <v>9</v>
      </c>
      <c r="H1899" t="s">
        <v>15932</v>
      </c>
      <c r="I1899" t="e">
        <v>#N/A</v>
      </c>
      <c r="J1899" t="e">
        <v>#N/A</v>
      </c>
      <c r="K1899" t="e">
        <v>#N/A</v>
      </c>
      <c r="L1899" t="e">
        <v>#N/A</v>
      </c>
      <c r="M1899" t="e">
        <v>#N/A</v>
      </c>
      <c r="N1899" t="e">
        <v>#N/A</v>
      </c>
    </row>
    <row r="1900" spans="1:14">
      <c r="A1900" t="s">
        <v>3536</v>
      </c>
      <c r="B1900" t="e">
        <v>#N/A</v>
      </c>
      <c r="C1900" s="2">
        <v>4900000</v>
      </c>
      <c r="D1900" s="2">
        <v>15198</v>
      </c>
      <c r="E1900" s="2">
        <v>15198</v>
      </c>
      <c r="F1900">
        <v>1</v>
      </c>
      <c r="G1900">
        <v>18</v>
      </c>
      <c r="H1900" t="s">
        <v>15932</v>
      </c>
      <c r="I1900" t="e">
        <v>#N/A</v>
      </c>
      <c r="J1900" t="e">
        <v>#N/A</v>
      </c>
      <c r="K1900" t="e">
        <v>#N/A</v>
      </c>
      <c r="L1900" t="e">
        <v>#N/A</v>
      </c>
      <c r="M1900" t="e">
        <v>#N/A</v>
      </c>
      <c r="N1900" t="e">
        <v>#N/A</v>
      </c>
    </row>
    <row r="1901" spans="1:14">
      <c r="A1901" t="s">
        <v>3714</v>
      </c>
      <c r="B1901" t="e">
        <v>#N/A</v>
      </c>
      <c r="C1901" s="2">
        <v>3400000</v>
      </c>
      <c r="D1901" s="2">
        <v>12636</v>
      </c>
      <c r="E1901" s="2">
        <v>12636</v>
      </c>
      <c r="F1901">
        <v>7</v>
      </c>
      <c r="G1901">
        <v>11</v>
      </c>
      <c r="H1901" t="s">
        <v>15932</v>
      </c>
      <c r="I1901" t="e">
        <v>#N/A</v>
      </c>
      <c r="J1901" t="e">
        <v>#N/A</v>
      </c>
      <c r="K1901" t="e">
        <v>#N/A</v>
      </c>
      <c r="L1901" t="e">
        <v>#N/A</v>
      </c>
      <c r="M1901" t="e">
        <v>#N/A</v>
      </c>
      <c r="N1901" t="e">
        <v>#N/A</v>
      </c>
    </row>
    <row r="1902" spans="1:14">
      <c r="A1902" t="s">
        <v>4433</v>
      </c>
      <c r="B1902" t="e">
        <v>#N/A</v>
      </c>
      <c r="C1902" s="2">
        <v>240000</v>
      </c>
      <c r="D1902" s="2">
        <v>7484</v>
      </c>
      <c r="E1902" s="2">
        <v>7484</v>
      </c>
      <c r="F1902">
        <v>10</v>
      </c>
      <c r="G1902">
        <v>31</v>
      </c>
      <c r="H1902" t="s">
        <v>15932</v>
      </c>
      <c r="I1902" t="e">
        <v>#N/A</v>
      </c>
      <c r="J1902" t="e">
        <v>#N/A</v>
      </c>
      <c r="K1902" t="e">
        <v>#N/A</v>
      </c>
      <c r="L1902" t="e">
        <v>#N/A</v>
      </c>
      <c r="M1902" t="e">
        <v>#N/A</v>
      </c>
      <c r="N1902" t="e">
        <v>#N/A</v>
      </c>
    </row>
    <row r="1903" spans="1:14">
      <c r="A1903" t="s">
        <v>4546</v>
      </c>
      <c r="B1903" t="e">
        <v>#N/A</v>
      </c>
      <c r="C1903" s="2">
        <v>10000</v>
      </c>
      <c r="D1903" s="2">
        <v>401</v>
      </c>
      <c r="E1903" s="2">
        <v>401</v>
      </c>
      <c r="F1903">
        <v>8</v>
      </c>
      <c r="G1903">
        <v>14</v>
      </c>
      <c r="H1903" t="s">
        <v>15932</v>
      </c>
      <c r="I1903" t="e">
        <v>#N/A</v>
      </c>
      <c r="J1903" t="e">
        <v>#N/A</v>
      </c>
      <c r="K1903" t="e">
        <v>#N/A</v>
      </c>
      <c r="L1903" t="e">
        <v>#N/A</v>
      </c>
      <c r="M1903" t="e">
        <v>#N/A</v>
      </c>
      <c r="N1903" t="e">
        <v>#N/A</v>
      </c>
    </row>
    <row r="1904" spans="1:14">
      <c r="A1904" t="s">
        <v>1416</v>
      </c>
      <c r="B1904" t="e">
        <v>#N/A</v>
      </c>
      <c r="C1904" s="2">
        <v>35000000</v>
      </c>
      <c r="D1904" s="2">
        <v>0</v>
      </c>
      <c r="E1904" s="2">
        <v>0</v>
      </c>
      <c r="F1904">
        <v>12</v>
      </c>
      <c r="G1904">
        <v>31</v>
      </c>
      <c r="H1904" t="s">
        <v>15932</v>
      </c>
      <c r="I1904" t="e">
        <v>#N/A</v>
      </c>
      <c r="J1904" t="e">
        <v>#N/A</v>
      </c>
      <c r="K1904" t="e">
        <v>#N/A</v>
      </c>
      <c r="L1904" t="e">
        <v>#N/A</v>
      </c>
      <c r="M1904" t="e">
        <v>#N/A</v>
      </c>
      <c r="N1904" t="e">
        <v>#N/A</v>
      </c>
    </row>
    <row r="1905" spans="1:14">
      <c r="A1905" t="s">
        <v>2311</v>
      </c>
      <c r="B1905" t="e">
        <v>#N/A</v>
      </c>
      <c r="C1905" s="2">
        <v>18000000</v>
      </c>
      <c r="D1905" s="2">
        <v>0</v>
      </c>
      <c r="E1905" s="2">
        <v>0</v>
      </c>
      <c r="F1905">
        <v>4</v>
      </c>
      <c r="G1905">
        <v>8</v>
      </c>
      <c r="H1905" t="s">
        <v>15932</v>
      </c>
      <c r="I1905" t="e">
        <v>#N/A</v>
      </c>
      <c r="J1905" t="e">
        <v>#N/A</v>
      </c>
      <c r="K1905" t="e">
        <v>#N/A</v>
      </c>
      <c r="L1905" t="e">
        <v>#N/A</v>
      </c>
      <c r="M1905" t="e">
        <v>#N/A</v>
      </c>
      <c r="N1905" t="e">
        <v>#N/A</v>
      </c>
    </row>
    <row r="1906" spans="1:14">
      <c r="A1906" t="s">
        <v>3277</v>
      </c>
      <c r="B1906" t="e">
        <v>#N/A</v>
      </c>
      <c r="C1906" s="2">
        <v>7000000</v>
      </c>
      <c r="D1906" s="2">
        <v>0</v>
      </c>
      <c r="E1906" s="2">
        <v>0</v>
      </c>
      <c r="F1906">
        <v>3</v>
      </c>
      <c r="G1906">
        <v>11</v>
      </c>
      <c r="H1906" t="s">
        <v>15932</v>
      </c>
      <c r="I1906" t="e">
        <v>#N/A</v>
      </c>
      <c r="J1906" t="e">
        <v>#N/A</v>
      </c>
      <c r="K1906" t="e">
        <v>#N/A</v>
      </c>
      <c r="L1906" t="e">
        <v>#N/A</v>
      </c>
      <c r="M1906" t="e">
        <v>#N/A</v>
      </c>
      <c r="N1906" t="e">
        <v>#N/A</v>
      </c>
    </row>
    <row r="1907" spans="1:14">
      <c r="A1907" t="s">
        <v>3279</v>
      </c>
      <c r="B1907" t="e">
        <v>#N/A</v>
      </c>
      <c r="C1907" s="2">
        <v>7000000</v>
      </c>
      <c r="D1907" s="2">
        <v>0</v>
      </c>
      <c r="E1907" s="2">
        <v>0</v>
      </c>
      <c r="F1907">
        <v>12</v>
      </c>
      <c r="G1907">
        <v>12</v>
      </c>
      <c r="H1907" t="s">
        <v>15932</v>
      </c>
      <c r="I1907" t="e">
        <v>#N/A</v>
      </c>
      <c r="J1907" t="e">
        <v>#N/A</v>
      </c>
      <c r="K1907" t="e">
        <v>#N/A</v>
      </c>
      <c r="L1907" t="e">
        <v>#N/A</v>
      </c>
      <c r="M1907" t="e">
        <v>#N/A</v>
      </c>
      <c r="N1907" t="e">
        <v>#N/A</v>
      </c>
    </row>
    <row r="1908" spans="1:14">
      <c r="A1908" t="s">
        <v>3418</v>
      </c>
      <c r="B1908" t="e">
        <v>#N/A</v>
      </c>
      <c r="C1908" s="2">
        <v>5500000</v>
      </c>
      <c r="D1908" s="2">
        <v>0</v>
      </c>
      <c r="E1908" s="2">
        <v>0</v>
      </c>
      <c r="F1908">
        <v>12</v>
      </c>
      <c r="G1908">
        <v>31</v>
      </c>
      <c r="H1908" t="s">
        <v>15932</v>
      </c>
      <c r="I1908" t="e">
        <v>#N/A</v>
      </c>
      <c r="J1908" t="e">
        <v>#N/A</v>
      </c>
      <c r="K1908" t="e">
        <v>#N/A</v>
      </c>
      <c r="L1908" t="e">
        <v>#N/A</v>
      </c>
      <c r="M1908" t="e">
        <v>#N/A</v>
      </c>
      <c r="N1908" t="e">
        <v>#N/A</v>
      </c>
    </row>
    <row r="1909" spans="1:14">
      <c r="A1909" t="s">
        <v>3661</v>
      </c>
      <c r="B1909" t="e">
        <v>#N/A</v>
      </c>
      <c r="C1909" s="2">
        <v>4000000</v>
      </c>
      <c r="D1909" s="2">
        <v>0</v>
      </c>
      <c r="E1909" s="2">
        <v>0</v>
      </c>
      <c r="F1909">
        <v>8</v>
      </c>
      <c r="G1909">
        <v>26</v>
      </c>
      <c r="H1909" t="s">
        <v>15932</v>
      </c>
      <c r="I1909" t="e">
        <v>#N/A</v>
      </c>
      <c r="J1909" t="e">
        <v>#N/A</v>
      </c>
      <c r="K1909" t="e">
        <v>#N/A</v>
      </c>
      <c r="L1909" t="e">
        <v>#N/A</v>
      </c>
      <c r="M1909" t="e">
        <v>#N/A</v>
      </c>
      <c r="N1909" t="e">
        <v>#N/A</v>
      </c>
    </row>
    <row r="1910" spans="1:14">
      <c r="A1910" t="s">
        <v>3844</v>
      </c>
      <c r="B1910" t="e">
        <v>#N/A</v>
      </c>
      <c r="C1910" s="2">
        <v>2600000</v>
      </c>
      <c r="D1910" s="2">
        <v>0</v>
      </c>
      <c r="E1910" s="2">
        <v>0</v>
      </c>
      <c r="F1910">
        <v>12</v>
      </c>
      <c r="G1910">
        <v>31</v>
      </c>
      <c r="H1910" t="s">
        <v>15932</v>
      </c>
      <c r="I1910" t="e">
        <v>#N/A</v>
      </c>
      <c r="J1910" t="e">
        <v>#N/A</v>
      </c>
      <c r="K1910" t="e">
        <v>#N/A</v>
      </c>
      <c r="L1910" t="e">
        <v>#N/A</v>
      </c>
      <c r="M1910" t="e">
        <v>#N/A</v>
      </c>
      <c r="N1910" t="e">
        <v>#N/A</v>
      </c>
    </row>
    <row r="1911" spans="1:14">
      <c r="A1911" t="s">
        <v>3894</v>
      </c>
      <c r="B1911" t="e">
        <v>#N/A</v>
      </c>
      <c r="C1911" s="2">
        <v>2200000</v>
      </c>
      <c r="D1911" s="2">
        <v>0</v>
      </c>
      <c r="E1911" s="2">
        <v>0</v>
      </c>
      <c r="F1911">
        <v>12</v>
      </c>
      <c r="G1911">
        <v>31</v>
      </c>
      <c r="H1911" t="s">
        <v>15932</v>
      </c>
      <c r="I1911" t="e">
        <v>#N/A</v>
      </c>
      <c r="J1911" t="e">
        <v>#N/A</v>
      </c>
      <c r="K1911" t="e">
        <v>#N/A</v>
      </c>
      <c r="L1911" t="e">
        <v>#N/A</v>
      </c>
      <c r="M1911" t="e">
        <v>#N/A</v>
      </c>
      <c r="N1911" t="e">
        <v>#N/A</v>
      </c>
    </row>
    <row r="1912" spans="1:14">
      <c r="A1912" t="s">
        <v>3897</v>
      </c>
      <c r="B1912" t="e">
        <v>#N/A</v>
      </c>
      <c r="C1912" s="2">
        <v>2150000</v>
      </c>
      <c r="D1912" s="2">
        <v>0</v>
      </c>
      <c r="E1912" s="2">
        <v>0</v>
      </c>
      <c r="F1912">
        <v>10</v>
      </c>
      <c r="G1912">
        <v>7</v>
      </c>
      <c r="H1912" t="s">
        <v>15932</v>
      </c>
      <c r="I1912" t="e">
        <v>#N/A</v>
      </c>
      <c r="J1912" t="e">
        <v>#N/A</v>
      </c>
      <c r="K1912" t="e">
        <v>#N/A</v>
      </c>
      <c r="L1912" t="e">
        <v>#N/A</v>
      </c>
      <c r="M1912" t="e">
        <v>#N/A</v>
      </c>
      <c r="N1912" t="e">
        <v>#N/A</v>
      </c>
    </row>
    <row r="1913" spans="1:14">
      <c r="A1913" t="s">
        <v>3979</v>
      </c>
      <c r="B1913" t="e">
        <v>#N/A</v>
      </c>
      <c r="C1913" s="2">
        <v>2000000</v>
      </c>
      <c r="D1913" s="2">
        <v>0</v>
      </c>
      <c r="E1913" s="2">
        <v>0</v>
      </c>
      <c r="F1913">
        <v>10</v>
      </c>
      <c r="G1913">
        <v>14</v>
      </c>
      <c r="H1913" t="s">
        <v>15932</v>
      </c>
      <c r="I1913" t="e">
        <v>#N/A</v>
      </c>
      <c r="J1913" t="e">
        <v>#N/A</v>
      </c>
      <c r="K1913" t="e">
        <v>#N/A</v>
      </c>
      <c r="L1913" t="e">
        <v>#N/A</v>
      </c>
      <c r="M1913" t="e">
        <v>#N/A</v>
      </c>
      <c r="N1913" t="e">
        <v>#N/A</v>
      </c>
    </row>
    <row r="1914" spans="1:14">
      <c r="A1914" t="s">
        <v>4225</v>
      </c>
      <c r="B1914" t="e">
        <v>#N/A</v>
      </c>
      <c r="C1914" s="2">
        <v>1000000</v>
      </c>
      <c r="D1914" s="2">
        <v>0</v>
      </c>
      <c r="E1914" s="2">
        <v>0</v>
      </c>
      <c r="F1914">
        <v>12</v>
      </c>
      <c r="G1914">
        <v>31</v>
      </c>
      <c r="H1914" t="s">
        <v>15932</v>
      </c>
      <c r="I1914" t="e">
        <v>#N/A</v>
      </c>
      <c r="J1914" t="e">
        <v>#N/A</v>
      </c>
      <c r="K1914" t="e">
        <v>#N/A</v>
      </c>
      <c r="L1914" t="e">
        <v>#N/A</v>
      </c>
      <c r="M1914" t="e">
        <v>#N/A</v>
      </c>
      <c r="N1914" t="e">
        <v>#N/A</v>
      </c>
    </row>
    <row r="1915" spans="1:14">
      <c r="A1915" t="s">
        <v>4242</v>
      </c>
      <c r="B1915" t="e">
        <v>#N/A</v>
      </c>
      <c r="C1915" s="2">
        <v>850000</v>
      </c>
      <c r="D1915" s="2">
        <v>0</v>
      </c>
      <c r="E1915" s="2">
        <v>0</v>
      </c>
      <c r="F1915">
        <v>12</v>
      </c>
      <c r="G1915">
        <v>31</v>
      </c>
      <c r="H1915" t="s">
        <v>15932</v>
      </c>
      <c r="I1915" t="e">
        <v>#N/A</v>
      </c>
      <c r="J1915" t="e">
        <v>#N/A</v>
      </c>
      <c r="K1915" t="e">
        <v>#N/A</v>
      </c>
      <c r="L1915" t="e">
        <v>#N/A</v>
      </c>
      <c r="M1915" t="e">
        <v>#N/A</v>
      </c>
      <c r="N1915" t="e">
        <v>#N/A</v>
      </c>
    </row>
    <row r="1916" spans="1:14">
      <c r="A1916" t="s">
        <v>4423</v>
      </c>
      <c r="B1916" t="e">
        <v>#N/A</v>
      </c>
      <c r="C1916" s="2">
        <v>250000</v>
      </c>
      <c r="D1916" s="2">
        <v>0</v>
      </c>
      <c r="E1916" s="2">
        <v>0</v>
      </c>
      <c r="F1916">
        <v>10</v>
      </c>
      <c r="G1916">
        <v>21</v>
      </c>
      <c r="H1916" t="s">
        <v>15932</v>
      </c>
      <c r="I1916" t="e">
        <v>#N/A</v>
      </c>
      <c r="J1916" t="e">
        <v>#N/A</v>
      </c>
      <c r="K1916" t="e">
        <v>#N/A</v>
      </c>
      <c r="L1916" t="e">
        <v>#N/A</v>
      </c>
      <c r="M1916" t="e">
        <v>#N/A</v>
      </c>
      <c r="N1916" t="e">
        <v>#N/A</v>
      </c>
    </row>
    <row r="1917" spans="1:14">
      <c r="A1917" t="s">
        <v>4457</v>
      </c>
      <c r="B1917" t="e">
        <v>#N/A</v>
      </c>
      <c r="C1917" s="2">
        <v>200000</v>
      </c>
      <c r="D1917" s="2">
        <v>0</v>
      </c>
      <c r="E1917" s="2">
        <v>0</v>
      </c>
      <c r="F1917">
        <v>1</v>
      </c>
      <c r="G1917">
        <v>17</v>
      </c>
      <c r="H1917" t="s">
        <v>15932</v>
      </c>
      <c r="I1917" t="e">
        <v>#N/A</v>
      </c>
      <c r="J1917" t="e">
        <v>#N/A</v>
      </c>
      <c r="K1917" t="e">
        <v>#N/A</v>
      </c>
      <c r="L1917" t="e">
        <v>#N/A</v>
      </c>
      <c r="M1917" t="e">
        <v>#N/A</v>
      </c>
      <c r="N1917" t="e">
        <v>#N/A</v>
      </c>
    </row>
    <row r="1918" spans="1:14">
      <c r="A1918" t="s">
        <v>0</v>
      </c>
      <c r="B1918" t="s">
        <v>4677</v>
      </c>
      <c r="C1918" s="2">
        <v>425000000</v>
      </c>
      <c r="D1918" s="2">
        <v>760507625</v>
      </c>
      <c r="E1918" s="2">
        <v>2783918982</v>
      </c>
      <c r="F1918">
        <v>12</v>
      </c>
      <c r="G1918">
        <v>18</v>
      </c>
      <c r="H1918" t="s">
        <v>15933</v>
      </c>
      <c r="I1918" t="s">
        <v>4600</v>
      </c>
      <c r="J1918" t="s">
        <v>6074</v>
      </c>
      <c r="K1918" t="s">
        <v>4630</v>
      </c>
      <c r="L1918" t="s">
        <v>6075</v>
      </c>
      <c r="M1918" t="s">
        <v>6075</v>
      </c>
      <c r="N1918" t="s">
        <v>6076</v>
      </c>
    </row>
    <row r="1919" spans="1:14">
      <c r="A1919" t="s">
        <v>8</v>
      </c>
      <c r="B1919" t="s">
        <v>4628</v>
      </c>
      <c r="C1919" s="2">
        <v>250000000</v>
      </c>
      <c r="D1919" s="2">
        <v>301959197</v>
      </c>
      <c r="E1919" s="2">
        <v>935083686</v>
      </c>
      <c r="F1919">
        <v>7</v>
      </c>
      <c r="G1919">
        <v>15</v>
      </c>
      <c r="H1919" t="s">
        <v>15933</v>
      </c>
      <c r="I1919" t="s">
        <v>4614</v>
      </c>
      <c r="J1919" t="s">
        <v>4892</v>
      </c>
      <c r="K1919" t="s">
        <v>4655</v>
      </c>
      <c r="L1919" t="s">
        <v>5757</v>
      </c>
      <c r="M1919" t="s">
        <v>5758</v>
      </c>
      <c r="N1919" t="s">
        <v>6081</v>
      </c>
    </row>
    <row r="1920" spans="1:14">
      <c r="A1920" t="s">
        <v>320</v>
      </c>
      <c r="B1920" t="s">
        <v>4677</v>
      </c>
      <c r="C1920" s="2">
        <v>90000000</v>
      </c>
      <c r="D1920" s="2">
        <v>196573705</v>
      </c>
      <c r="E1920" s="2">
        <v>859701857</v>
      </c>
      <c r="F1920">
        <v>7</v>
      </c>
      <c r="G1920">
        <v>1</v>
      </c>
      <c r="H1920" t="s">
        <v>15933</v>
      </c>
      <c r="I1920" t="s">
        <v>4614</v>
      </c>
      <c r="J1920" t="s">
        <v>4935</v>
      </c>
      <c r="K1920" t="s">
        <v>5455</v>
      </c>
      <c r="L1920" t="s">
        <v>6111</v>
      </c>
      <c r="M1920" t="s">
        <v>6112</v>
      </c>
      <c r="N1920" t="s">
        <v>6113</v>
      </c>
    </row>
    <row r="1921" spans="1:14">
      <c r="A1921" t="s">
        <v>20</v>
      </c>
      <c r="B1921" t="s">
        <v>5071</v>
      </c>
      <c r="C1921" s="2">
        <v>210000000</v>
      </c>
      <c r="D1921" s="2">
        <v>402111870</v>
      </c>
      <c r="E1921" s="2">
        <v>836519699</v>
      </c>
      <c r="F1921">
        <v>6</v>
      </c>
      <c r="G1921">
        <v>24</v>
      </c>
      <c r="H1921" t="s">
        <v>15933</v>
      </c>
      <c r="I1921" t="s">
        <v>4600</v>
      </c>
      <c r="J1921" t="s">
        <v>5085</v>
      </c>
      <c r="K1921" t="s">
        <v>4609</v>
      </c>
      <c r="L1921" t="s">
        <v>5415</v>
      </c>
      <c r="M1921" t="s">
        <v>6078</v>
      </c>
      <c r="N1921" t="s">
        <v>6079</v>
      </c>
    </row>
    <row r="1922" spans="1:14">
      <c r="A1922">
        <v>2012</v>
      </c>
      <c r="B1922" t="s">
        <v>4695</v>
      </c>
      <c r="C1922" s="2">
        <v>200000000</v>
      </c>
      <c r="D1922" s="2">
        <v>166112167</v>
      </c>
      <c r="E1922" s="2">
        <v>788408539</v>
      </c>
      <c r="F1922">
        <v>11</v>
      </c>
      <c r="G1922">
        <v>13</v>
      </c>
      <c r="H1922" t="s">
        <v>15933</v>
      </c>
      <c r="I1922" t="s">
        <v>4600</v>
      </c>
      <c r="J1922" t="s">
        <v>6121</v>
      </c>
      <c r="K1922" t="s">
        <v>4609</v>
      </c>
      <c r="L1922" t="s">
        <v>4841</v>
      </c>
      <c r="M1922" t="s">
        <v>6122</v>
      </c>
      <c r="N1922" t="s">
        <v>6123</v>
      </c>
    </row>
    <row r="1923" spans="1:14">
      <c r="A1923" t="s">
        <v>60</v>
      </c>
      <c r="B1923" t="s">
        <v>4607</v>
      </c>
      <c r="C1923" s="2">
        <v>175000000</v>
      </c>
      <c r="D1923" s="2">
        <v>293004164</v>
      </c>
      <c r="E1923" s="2">
        <v>731542621</v>
      </c>
      <c r="F1923">
        <v>5</v>
      </c>
      <c r="G1923">
        <v>29</v>
      </c>
      <c r="H1923" t="s">
        <v>15933</v>
      </c>
      <c r="I1923" t="s">
        <v>4614</v>
      </c>
      <c r="J1923" t="s">
        <v>4984</v>
      </c>
      <c r="K1923" t="s">
        <v>6086</v>
      </c>
      <c r="L1923" t="s">
        <v>6087</v>
      </c>
      <c r="M1923" t="s">
        <v>6088</v>
      </c>
      <c r="N1923" t="s">
        <v>6089</v>
      </c>
    </row>
    <row r="1924" spans="1:14">
      <c r="A1924" t="s">
        <v>862</v>
      </c>
      <c r="B1924" t="s">
        <v>5420</v>
      </c>
      <c r="C1924" s="2">
        <v>50000000</v>
      </c>
      <c r="D1924" s="2">
        <v>296623634</v>
      </c>
      <c r="E1924" s="2">
        <v>686862566</v>
      </c>
      <c r="F1924">
        <v>11</v>
      </c>
      <c r="G1924">
        <v>20</v>
      </c>
      <c r="H1924" t="s">
        <v>15933</v>
      </c>
      <c r="I1924" t="s">
        <v>4600</v>
      </c>
      <c r="J1924" t="s">
        <v>4608</v>
      </c>
      <c r="K1924" t="s">
        <v>5751</v>
      </c>
      <c r="L1924" t="s">
        <v>6083</v>
      </c>
      <c r="M1924" t="s">
        <v>5753</v>
      </c>
      <c r="N1924" t="s">
        <v>6084</v>
      </c>
    </row>
    <row r="1925" spans="1:14">
      <c r="A1925" t="s">
        <v>319</v>
      </c>
      <c r="B1925" t="s">
        <v>4628</v>
      </c>
      <c r="C1925" s="2">
        <v>90000000</v>
      </c>
      <c r="D1925" s="2">
        <v>209028679</v>
      </c>
      <c r="E1925" s="2">
        <v>498438212</v>
      </c>
      <c r="F1925">
        <v>12</v>
      </c>
      <c r="G1925">
        <v>25</v>
      </c>
      <c r="H1925" t="s">
        <v>15933</v>
      </c>
      <c r="I1925" t="s">
        <v>4600</v>
      </c>
      <c r="J1925" t="s">
        <v>4800</v>
      </c>
      <c r="K1925" t="s">
        <v>5432</v>
      </c>
      <c r="L1925" t="s">
        <v>5433</v>
      </c>
      <c r="M1925" t="s">
        <v>6102</v>
      </c>
      <c r="N1925" t="s">
        <v>6103</v>
      </c>
    </row>
    <row r="1926" spans="1:14">
      <c r="A1926" t="s">
        <v>112</v>
      </c>
      <c r="B1926" t="s">
        <v>4695</v>
      </c>
      <c r="C1926" s="2">
        <v>150000000</v>
      </c>
      <c r="D1926" s="2">
        <v>133375846</v>
      </c>
      <c r="E1926" s="2">
        <v>490875846</v>
      </c>
      <c r="F1926">
        <v>5</v>
      </c>
      <c r="G1926">
        <v>15</v>
      </c>
      <c r="H1926" t="s">
        <v>15933</v>
      </c>
      <c r="I1926" t="s">
        <v>4635</v>
      </c>
      <c r="J1926">
        <v>0</v>
      </c>
      <c r="K1926">
        <v>0</v>
      </c>
      <c r="L1926">
        <v>0</v>
      </c>
      <c r="M1926">
        <v>0</v>
      </c>
      <c r="N1926">
        <v>0</v>
      </c>
    </row>
    <row r="1927" spans="1:14">
      <c r="A1927" t="s">
        <v>1309</v>
      </c>
      <c r="B1927" t="s">
        <v>4628</v>
      </c>
      <c r="C1927" s="2">
        <v>35000000</v>
      </c>
      <c r="D1927" s="2">
        <v>277322503</v>
      </c>
      <c r="E1927" s="2">
        <v>465764086</v>
      </c>
      <c r="F1927">
        <v>6</v>
      </c>
      <c r="G1927">
        <v>5</v>
      </c>
      <c r="H1927" t="s">
        <v>15933</v>
      </c>
      <c r="I1927" t="s">
        <v>4682</v>
      </c>
      <c r="J1927" t="s">
        <v>4763</v>
      </c>
      <c r="K1927" t="s">
        <v>4690</v>
      </c>
      <c r="L1927" t="s">
        <v>4764</v>
      </c>
      <c r="M1927" t="s">
        <v>5693</v>
      </c>
      <c r="N1927" t="s">
        <v>4766</v>
      </c>
    </row>
    <row r="1928" spans="1:14">
      <c r="A1928" t="s">
        <v>540</v>
      </c>
      <c r="B1928" t="s">
        <v>4677</v>
      </c>
      <c r="C1928" s="2">
        <v>70000000</v>
      </c>
      <c r="D1928" s="2">
        <v>219614612</v>
      </c>
      <c r="E1928" s="2">
        <v>443483213</v>
      </c>
      <c r="F1928">
        <v>12</v>
      </c>
      <c r="G1928">
        <v>23</v>
      </c>
      <c r="H1928" t="s">
        <v>15933</v>
      </c>
      <c r="I1928" t="s">
        <v>4614</v>
      </c>
      <c r="J1928" t="s">
        <v>5095</v>
      </c>
      <c r="K1928" t="s">
        <v>4623</v>
      </c>
      <c r="L1928" t="s">
        <v>6098</v>
      </c>
      <c r="M1928" t="s">
        <v>6099</v>
      </c>
      <c r="N1928" t="s">
        <v>6100</v>
      </c>
    </row>
    <row r="1929" spans="1:14">
      <c r="A1929" t="s">
        <v>108</v>
      </c>
      <c r="B1929" t="s">
        <v>4677</v>
      </c>
      <c r="C1929" s="2">
        <v>150000000</v>
      </c>
      <c r="D1929" s="2">
        <v>177243721</v>
      </c>
      <c r="E1929" s="2">
        <v>402231063</v>
      </c>
      <c r="F1929">
        <v>5</v>
      </c>
      <c r="G1929">
        <v>22</v>
      </c>
      <c r="H1929" t="s">
        <v>15933</v>
      </c>
      <c r="I1929" t="s">
        <v>4614</v>
      </c>
      <c r="J1929" t="s">
        <v>4846</v>
      </c>
      <c r="K1929" t="s">
        <v>5652</v>
      </c>
      <c r="L1929" t="s">
        <v>4947</v>
      </c>
      <c r="M1929" t="s">
        <v>6118</v>
      </c>
      <c r="N1929" t="s">
        <v>6119</v>
      </c>
    </row>
    <row r="1930" spans="1:14">
      <c r="A1930" t="s">
        <v>134</v>
      </c>
      <c r="B1930" t="s">
        <v>4660</v>
      </c>
      <c r="C1930" s="2">
        <v>140000000</v>
      </c>
      <c r="D1930" s="2">
        <v>257730019</v>
      </c>
      <c r="E1930" s="2">
        <v>385680446</v>
      </c>
      <c r="F1930">
        <v>5</v>
      </c>
      <c r="G1930">
        <v>8</v>
      </c>
      <c r="H1930" t="s">
        <v>15933</v>
      </c>
      <c r="I1930" t="s">
        <v>4600</v>
      </c>
      <c r="J1930" t="s">
        <v>5100</v>
      </c>
      <c r="K1930" t="s">
        <v>4609</v>
      </c>
      <c r="L1930" t="s">
        <v>4662</v>
      </c>
      <c r="M1930" t="s">
        <v>6092</v>
      </c>
      <c r="N1930" t="s">
        <v>6093</v>
      </c>
    </row>
    <row r="1931" spans="1:14">
      <c r="A1931" t="s">
        <v>61</v>
      </c>
      <c r="B1931" t="s">
        <v>5071</v>
      </c>
      <c r="C1931" s="2">
        <v>175000000</v>
      </c>
      <c r="D1931" s="2">
        <v>198351526</v>
      </c>
      <c r="E1931" s="2">
        <v>381687380</v>
      </c>
      <c r="F1931">
        <v>3</v>
      </c>
      <c r="G1931">
        <v>27</v>
      </c>
      <c r="H1931" t="s">
        <v>15933</v>
      </c>
      <c r="I1931" t="s">
        <v>6106</v>
      </c>
      <c r="J1931" t="s">
        <v>4942</v>
      </c>
      <c r="K1931" t="s">
        <v>6107</v>
      </c>
      <c r="L1931" t="s">
        <v>5160</v>
      </c>
      <c r="M1931" t="s">
        <v>6108</v>
      </c>
      <c r="N1931" t="s">
        <v>6109</v>
      </c>
    </row>
    <row r="1932" spans="1:14">
      <c r="A1932" t="s">
        <v>107</v>
      </c>
      <c r="B1932" t="s">
        <v>4677</v>
      </c>
      <c r="C1932" s="2">
        <v>150000000</v>
      </c>
      <c r="D1932" s="2">
        <v>179883157</v>
      </c>
      <c r="E1932" s="2">
        <v>374825760</v>
      </c>
      <c r="F1932">
        <v>5</v>
      </c>
      <c r="G1932">
        <v>1</v>
      </c>
      <c r="H1932" t="s">
        <v>15933</v>
      </c>
      <c r="I1932" t="s">
        <v>4600</v>
      </c>
      <c r="J1932" t="s">
        <v>4788</v>
      </c>
      <c r="K1932" t="s">
        <v>4609</v>
      </c>
      <c r="L1932" t="s">
        <v>4888</v>
      </c>
      <c r="M1932" t="s">
        <v>6115</v>
      </c>
      <c r="N1932" t="s">
        <v>6116</v>
      </c>
    </row>
    <row r="1933" spans="1:14">
      <c r="A1933" t="s">
        <v>39</v>
      </c>
      <c r="B1933" t="e">
        <v>#N/A</v>
      </c>
      <c r="C1933" s="2">
        <v>200000000</v>
      </c>
      <c r="D1933" s="2">
        <v>125322469</v>
      </c>
      <c r="E1933" s="2">
        <v>365491792</v>
      </c>
      <c r="F1933">
        <v>5</v>
      </c>
      <c r="G1933">
        <v>21</v>
      </c>
      <c r="H1933" t="s">
        <v>15933</v>
      </c>
      <c r="I1933" t="e">
        <v>#N/A</v>
      </c>
      <c r="J1933" t="e">
        <v>#N/A</v>
      </c>
      <c r="K1933" t="e">
        <v>#N/A</v>
      </c>
      <c r="L1933" t="e">
        <v>#N/A</v>
      </c>
      <c r="M1933" t="e">
        <v>#N/A</v>
      </c>
      <c r="N1933" t="e">
        <v>#N/A</v>
      </c>
    </row>
    <row r="1934" spans="1:14">
      <c r="A1934" t="s">
        <v>359</v>
      </c>
      <c r="B1934" t="e">
        <v>#N/A</v>
      </c>
      <c r="C1934" s="2">
        <v>85000000</v>
      </c>
      <c r="D1934" s="2">
        <v>155064265</v>
      </c>
      <c r="E1934" s="2">
        <v>363064265</v>
      </c>
      <c r="F1934">
        <v>4</v>
      </c>
      <c r="G1934">
        <v>3</v>
      </c>
      <c r="H1934" t="s">
        <v>15933</v>
      </c>
      <c r="I1934" t="e">
        <v>#N/A</v>
      </c>
      <c r="J1934" t="e">
        <v>#N/A</v>
      </c>
      <c r="K1934" t="e">
        <v>#N/A</v>
      </c>
      <c r="L1934" t="e">
        <v>#N/A</v>
      </c>
      <c r="M1934" t="e">
        <v>#N/A</v>
      </c>
      <c r="N1934" t="e">
        <v>#N/A</v>
      </c>
    </row>
    <row r="1935" spans="1:14">
      <c r="A1935" t="s">
        <v>545</v>
      </c>
      <c r="B1935" t="s">
        <v>4756</v>
      </c>
      <c r="C1935" s="2">
        <v>70000000</v>
      </c>
      <c r="D1935" s="2">
        <v>120831050</v>
      </c>
      <c r="E1935" s="2">
        <v>316971720</v>
      </c>
      <c r="F1935">
        <v>8</v>
      </c>
      <c r="G1935">
        <v>20</v>
      </c>
      <c r="H1935" t="s">
        <v>15933</v>
      </c>
      <c r="I1935" t="s">
        <v>4635</v>
      </c>
      <c r="J1935">
        <v>0</v>
      </c>
      <c r="K1935">
        <v>0</v>
      </c>
      <c r="L1935">
        <v>0</v>
      </c>
      <c r="M1935">
        <v>0</v>
      </c>
      <c r="N1935">
        <v>0</v>
      </c>
    </row>
    <row r="1936" spans="1:14">
      <c r="A1936" t="s">
        <v>47</v>
      </c>
      <c r="B1936" t="e">
        <v>#N/A</v>
      </c>
      <c r="C1936" s="2">
        <v>190000000</v>
      </c>
      <c r="D1936" s="2">
        <v>137855863</v>
      </c>
      <c r="E1936" s="2">
        <v>315709697</v>
      </c>
      <c r="F1936">
        <v>11</v>
      </c>
      <c r="G1936">
        <v>6</v>
      </c>
      <c r="H1936" t="s">
        <v>15933</v>
      </c>
      <c r="I1936" t="e">
        <v>#N/A</v>
      </c>
      <c r="J1936" t="e">
        <v>#N/A</v>
      </c>
      <c r="K1936" t="e">
        <v>#N/A</v>
      </c>
      <c r="L1936" t="e">
        <v>#N/A</v>
      </c>
      <c r="M1936" t="e">
        <v>#N/A</v>
      </c>
      <c r="N1936" t="e">
        <v>#N/A</v>
      </c>
    </row>
    <row r="1937" spans="1:14">
      <c r="A1937" t="s">
        <v>1112</v>
      </c>
      <c r="B1937" t="s">
        <v>4607</v>
      </c>
      <c r="C1937" s="2">
        <v>40000000</v>
      </c>
      <c r="D1937" s="2">
        <v>163958031</v>
      </c>
      <c r="E1937" s="2">
        <v>314709717</v>
      </c>
      <c r="F1937">
        <v>6</v>
      </c>
      <c r="G1937">
        <v>19</v>
      </c>
      <c r="H1937" t="s">
        <v>15933</v>
      </c>
      <c r="I1937" t="s">
        <v>4600</v>
      </c>
      <c r="J1937" t="s">
        <v>5574</v>
      </c>
      <c r="K1937" t="s">
        <v>5126</v>
      </c>
      <c r="L1937" t="s">
        <v>5350</v>
      </c>
      <c r="M1937" t="s">
        <v>6125</v>
      </c>
      <c r="N1937" t="s">
        <v>6126</v>
      </c>
    </row>
    <row r="1938" spans="1:14">
      <c r="A1938" t="s">
        <v>1310</v>
      </c>
      <c r="B1938" t="s">
        <v>4628</v>
      </c>
      <c r="C1938" s="2">
        <v>35000000</v>
      </c>
      <c r="D1938" s="2">
        <v>255959475</v>
      </c>
      <c r="E1938" s="2">
        <v>305705794</v>
      </c>
      <c r="F1938">
        <v>11</v>
      </c>
      <c r="G1938">
        <v>20</v>
      </c>
      <c r="H1938" t="s">
        <v>15933</v>
      </c>
      <c r="I1938" t="s">
        <v>4600</v>
      </c>
      <c r="J1938" t="s">
        <v>5431</v>
      </c>
      <c r="K1938" t="s">
        <v>4801</v>
      </c>
      <c r="L1938" t="s">
        <v>4835</v>
      </c>
      <c r="M1938" t="s">
        <v>6095</v>
      </c>
      <c r="N1938" t="s">
        <v>6096</v>
      </c>
    </row>
    <row r="1939" spans="1:14">
      <c r="A1939" t="s">
        <v>62</v>
      </c>
      <c r="B1939" t="s">
        <v>4660</v>
      </c>
      <c r="C1939" s="2">
        <v>175000000</v>
      </c>
      <c r="D1939" s="2">
        <v>150201498</v>
      </c>
      <c r="E1939" s="2">
        <v>302469017</v>
      </c>
      <c r="F1939">
        <v>8</v>
      </c>
      <c r="G1939">
        <v>7</v>
      </c>
      <c r="H1939" t="s">
        <v>15933</v>
      </c>
      <c r="I1939" t="s">
        <v>4635</v>
      </c>
      <c r="J1939">
        <v>0</v>
      </c>
      <c r="K1939">
        <v>0</v>
      </c>
      <c r="L1939">
        <v>0</v>
      </c>
      <c r="M1939">
        <v>0</v>
      </c>
      <c r="N1939">
        <v>0</v>
      </c>
    </row>
    <row r="1940" spans="1:14">
      <c r="A1940" t="s">
        <v>116</v>
      </c>
      <c r="B1940" t="s">
        <v>4607</v>
      </c>
      <c r="C1940" s="2">
        <v>150000000</v>
      </c>
      <c r="D1940" s="2">
        <v>119436770</v>
      </c>
      <c r="E1940" s="2">
        <v>287389685</v>
      </c>
      <c r="F1940">
        <v>7</v>
      </c>
      <c r="G1940">
        <v>24</v>
      </c>
      <c r="H1940" t="s">
        <v>15933</v>
      </c>
      <c r="I1940" t="s">
        <v>4614</v>
      </c>
      <c r="J1940" t="s">
        <v>5095</v>
      </c>
      <c r="K1940" t="s">
        <v>5652</v>
      </c>
      <c r="L1940" t="s">
        <v>6148</v>
      </c>
      <c r="M1940" t="s">
        <v>6149</v>
      </c>
      <c r="N1940" t="s">
        <v>6150</v>
      </c>
    </row>
    <row r="1941" spans="1:14">
      <c r="A1941" t="s">
        <v>245</v>
      </c>
      <c r="B1941" t="s">
        <v>4607</v>
      </c>
      <c r="C1941" s="2">
        <v>105000000</v>
      </c>
      <c r="D1941" s="2">
        <v>104400899</v>
      </c>
      <c r="E1941" s="2">
        <v>270997378</v>
      </c>
      <c r="F1941">
        <v>11</v>
      </c>
      <c r="G1941">
        <v>25</v>
      </c>
      <c r="H1941" t="s">
        <v>15933</v>
      </c>
      <c r="I1941" t="s">
        <v>4636</v>
      </c>
      <c r="J1941" t="s">
        <v>5159</v>
      </c>
      <c r="K1941" t="s">
        <v>6168</v>
      </c>
      <c r="L1941" t="s">
        <v>6169</v>
      </c>
      <c r="M1941" t="s">
        <v>6170</v>
      </c>
      <c r="N1941" t="s">
        <v>6171</v>
      </c>
    </row>
    <row r="1942" spans="1:14">
      <c r="A1942" t="s">
        <v>694</v>
      </c>
      <c r="B1942" t="s">
        <v>4695</v>
      </c>
      <c r="C1942" s="2">
        <v>60000000</v>
      </c>
      <c r="D1942" s="2">
        <v>72091016</v>
      </c>
      <c r="E1942" s="2">
        <v>252091016</v>
      </c>
      <c r="F1942">
        <v>10</v>
      </c>
      <c r="G1942">
        <v>28</v>
      </c>
      <c r="H1942" t="s">
        <v>15933</v>
      </c>
      <c r="I1942" t="s">
        <v>4829</v>
      </c>
      <c r="J1942" t="s">
        <v>4942</v>
      </c>
      <c r="K1942" t="s">
        <v>4690</v>
      </c>
      <c r="L1942" t="s">
        <v>4829</v>
      </c>
      <c r="M1942" t="s">
        <v>6222</v>
      </c>
      <c r="N1942" t="s">
        <v>6223</v>
      </c>
    </row>
    <row r="1943" spans="1:14">
      <c r="A1943" t="s">
        <v>264</v>
      </c>
      <c r="B1943" t="s">
        <v>4695</v>
      </c>
      <c r="C1943" s="2">
        <v>100000000</v>
      </c>
      <c r="D1943" s="2">
        <v>124870275</v>
      </c>
      <c r="E1943" s="2">
        <v>236827677</v>
      </c>
      <c r="F1943">
        <v>9</v>
      </c>
      <c r="G1943">
        <v>18</v>
      </c>
      <c r="H1943" t="s">
        <v>15933</v>
      </c>
      <c r="I1943" t="s">
        <v>4614</v>
      </c>
      <c r="J1943" t="s">
        <v>5460</v>
      </c>
      <c r="K1943" t="s">
        <v>4623</v>
      </c>
      <c r="L1943" t="s">
        <v>5115</v>
      </c>
      <c r="M1943" t="s">
        <v>6145</v>
      </c>
      <c r="N1943" t="s">
        <v>6146</v>
      </c>
    </row>
    <row r="1944" spans="1:14">
      <c r="A1944" t="s">
        <v>1753</v>
      </c>
      <c r="B1944" t="s">
        <v>4677</v>
      </c>
      <c r="C1944" s="2">
        <v>25000000</v>
      </c>
      <c r="D1944" s="2">
        <v>145000989</v>
      </c>
      <c r="E1944" s="2">
        <v>226941585</v>
      </c>
      <c r="F1944">
        <v>1</v>
      </c>
      <c r="G1944">
        <v>30</v>
      </c>
      <c r="H1944" t="s">
        <v>15933</v>
      </c>
      <c r="I1944" t="s">
        <v>4829</v>
      </c>
      <c r="J1944" t="s">
        <v>5284</v>
      </c>
      <c r="K1944" t="s">
        <v>6135</v>
      </c>
      <c r="L1944" t="s">
        <v>6136</v>
      </c>
      <c r="M1944" t="s">
        <v>6137</v>
      </c>
      <c r="N1944" t="s">
        <v>6138</v>
      </c>
    </row>
    <row r="1945" spans="1:14">
      <c r="A1945" t="s">
        <v>367</v>
      </c>
      <c r="B1945" t="s">
        <v>4621</v>
      </c>
      <c r="C1945" s="2">
        <v>85000000</v>
      </c>
      <c r="D1945" s="2">
        <v>112735375</v>
      </c>
      <c r="E1945" s="2">
        <v>224614744</v>
      </c>
      <c r="F1945">
        <v>12</v>
      </c>
      <c r="G1945">
        <v>25</v>
      </c>
      <c r="H1945" t="s">
        <v>15933</v>
      </c>
      <c r="I1945" t="s">
        <v>4682</v>
      </c>
      <c r="J1945" t="s">
        <v>5119</v>
      </c>
      <c r="K1945" t="s">
        <v>5174</v>
      </c>
      <c r="L1945" t="s">
        <v>6155</v>
      </c>
      <c r="M1945" t="s">
        <v>6155</v>
      </c>
      <c r="N1945" t="s">
        <v>6156</v>
      </c>
    </row>
    <row r="1946" spans="1:14">
      <c r="A1946" t="s">
        <v>1491</v>
      </c>
      <c r="B1946" t="s">
        <v>4805</v>
      </c>
      <c r="C1946" s="2">
        <v>30000000</v>
      </c>
      <c r="D1946" s="2">
        <v>115646235</v>
      </c>
      <c r="E1946" s="2">
        <v>212453431</v>
      </c>
      <c r="F1946">
        <v>8</v>
      </c>
      <c r="G1946">
        <v>14</v>
      </c>
      <c r="H1946" t="s">
        <v>15933</v>
      </c>
      <c r="I1946" t="s">
        <v>4682</v>
      </c>
      <c r="J1946" t="s">
        <v>4666</v>
      </c>
      <c r="K1946" t="s">
        <v>5499</v>
      </c>
      <c r="L1946" t="s">
        <v>4808</v>
      </c>
      <c r="M1946" t="s">
        <v>6152</v>
      </c>
      <c r="N1946" t="s">
        <v>6153</v>
      </c>
    </row>
    <row r="1947" spans="1:14">
      <c r="A1947" t="s">
        <v>251</v>
      </c>
      <c r="B1947" t="s">
        <v>4621</v>
      </c>
      <c r="C1947" s="2">
        <v>102500000</v>
      </c>
      <c r="D1947" s="2">
        <v>97104620</v>
      </c>
      <c r="E1947" s="2">
        <v>212282709</v>
      </c>
      <c r="F1947">
        <v>7</v>
      </c>
      <c r="G1947">
        <v>1</v>
      </c>
      <c r="H1947" t="s">
        <v>15933</v>
      </c>
      <c r="I1947" t="s">
        <v>4682</v>
      </c>
      <c r="J1947" t="s">
        <v>5779</v>
      </c>
      <c r="K1947" t="s">
        <v>5679</v>
      </c>
      <c r="L1947" t="s">
        <v>6173</v>
      </c>
      <c r="M1947" t="s">
        <v>6174</v>
      </c>
      <c r="N1947" t="s">
        <v>6175</v>
      </c>
    </row>
    <row r="1948" spans="1:14">
      <c r="A1948" t="s">
        <v>1421</v>
      </c>
      <c r="B1948" t="e">
        <v>#N/A</v>
      </c>
      <c r="C1948" s="2">
        <v>34000000</v>
      </c>
      <c r="D1948" s="2">
        <v>15090399</v>
      </c>
      <c r="E1948" s="2">
        <v>205312666</v>
      </c>
      <c r="F1948">
        <v>8</v>
      </c>
      <c r="G1948">
        <v>14</v>
      </c>
      <c r="H1948" t="s">
        <v>15933</v>
      </c>
      <c r="I1948" t="e">
        <v>#N/A</v>
      </c>
      <c r="J1948" t="e">
        <v>#N/A</v>
      </c>
      <c r="K1948" t="e">
        <v>#N/A</v>
      </c>
      <c r="L1948" t="e">
        <v>#N/A</v>
      </c>
      <c r="M1948" t="e">
        <v>#N/A</v>
      </c>
      <c r="N1948" t="e">
        <v>#N/A</v>
      </c>
    </row>
    <row r="1949" spans="1:14">
      <c r="A1949" t="s">
        <v>1256</v>
      </c>
      <c r="B1949" t="s">
        <v>4695</v>
      </c>
      <c r="C1949" s="2">
        <v>38000000</v>
      </c>
      <c r="D1949" s="2">
        <v>88915214</v>
      </c>
      <c r="E1949" s="2">
        <v>205230042</v>
      </c>
      <c r="F1949">
        <v>7</v>
      </c>
      <c r="G1949">
        <v>24</v>
      </c>
      <c r="H1949" t="s">
        <v>15933</v>
      </c>
      <c r="I1949" t="s">
        <v>4682</v>
      </c>
      <c r="J1949" t="s">
        <v>4984</v>
      </c>
      <c r="K1949" t="s">
        <v>5174</v>
      </c>
      <c r="L1949" t="s">
        <v>5970</v>
      </c>
      <c r="M1949" t="s">
        <v>6187</v>
      </c>
      <c r="N1949" t="s">
        <v>6188</v>
      </c>
    </row>
    <row r="1950" spans="1:14">
      <c r="A1950" t="s">
        <v>4343</v>
      </c>
      <c r="B1950" t="s">
        <v>4660</v>
      </c>
      <c r="C1950" s="2">
        <v>450000</v>
      </c>
      <c r="D1950" s="2">
        <v>107918810</v>
      </c>
      <c r="E1950" s="2">
        <v>194183034</v>
      </c>
      <c r="F1950">
        <v>9</v>
      </c>
      <c r="G1950">
        <v>25</v>
      </c>
      <c r="H1950" t="s">
        <v>15933</v>
      </c>
      <c r="I1950" t="s">
        <v>4829</v>
      </c>
      <c r="J1950" t="s">
        <v>4942</v>
      </c>
      <c r="K1950" t="s">
        <v>4690</v>
      </c>
      <c r="L1950" t="s">
        <v>4829</v>
      </c>
      <c r="M1950" t="s">
        <v>6162</v>
      </c>
      <c r="N1950" t="s">
        <v>6163</v>
      </c>
    </row>
    <row r="1951" spans="1:14">
      <c r="A1951" t="s">
        <v>1142</v>
      </c>
      <c r="B1951" t="s">
        <v>4871</v>
      </c>
      <c r="C1951" s="2">
        <v>40000000</v>
      </c>
      <c r="D1951" s="2">
        <v>66477700</v>
      </c>
      <c r="E1951" s="2">
        <v>187384627</v>
      </c>
      <c r="F1951">
        <v>8</v>
      </c>
      <c r="G1951">
        <v>28</v>
      </c>
      <c r="H1951" t="s">
        <v>15933</v>
      </c>
      <c r="I1951" t="s">
        <v>4682</v>
      </c>
      <c r="J1951" t="s">
        <v>5985</v>
      </c>
      <c r="K1951" t="s">
        <v>4878</v>
      </c>
      <c r="L1951" t="s">
        <v>6228</v>
      </c>
      <c r="M1951" t="s">
        <v>6229</v>
      </c>
      <c r="N1951" t="s">
        <v>6230</v>
      </c>
    </row>
    <row r="1952" spans="1:14">
      <c r="A1952" t="s">
        <v>885</v>
      </c>
      <c r="B1952" t="s">
        <v>5420</v>
      </c>
      <c r="C1952" s="2">
        <v>50000000</v>
      </c>
      <c r="D1952" s="2">
        <v>79957634</v>
      </c>
      <c r="E1952" s="2">
        <v>186450317</v>
      </c>
      <c r="F1952">
        <v>3</v>
      </c>
      <c r="G1952">
        <v>20</v>
      </c>
      <c r="H1952" t="s">
        <v>15933</v>
      </c>
      <c r="I1952" t="s">
        <v>4600</v>
      </c>
      <c r="J1952" t="s">
        <v>4728</v>
      </c>
      <c r="K1952" t="s">
        <v>6194</v>
      </c>
      <c r="L1952" t="s">
        <v>6195</v>
      </c>
      <c r="M1952" t="s">
        <v>6196</v>
      </c>
      <c r="N1952" t="s">
        <v>6197</v>
      </c>
    </row>
    <row r="1953" spans="1:14">
      <c r="A1953" t="s">
        <v>1714</v>
      </c>
      <c r="B1953" t="s">
        <v>4695</v>
      </c>
      <c r="C1953" s="2">
        <v>26000000</v>
      </c>
      <c r="D1953" s="2">
        <v>146336178</v>
      </c>
      <c r="E1953" s="2">
        <v>185904750</v>
      </c>
      <c r="F1953">
        <v>1</v>
      </c>
      <c r="G1953">
        <v>16</v>
      </c>
      <c r="H1953" t="s">
        <v>15933</v>
      </c>
      <c r="I1953" t="s">
        <v>4614</v>
      </c>
      <c r="J1953" t="s">
        <v>4812</v>
      </c>
      <c r="K1953" t="s">
        <v>4684</v>
      </c>
      <c r="L1953" t="s">
        <v>6131</v>
      </c>
      <c r="M1953" t="s">
        <v>6132</v>
      </c>
      <c r="N1953" t="s">
        <v>6133</v>
      </c>
    </row>
    <row r="1954" spans="1:14">
      <c r="A1954" t="s">
        <v>144</v>
      </c>
      <c r="B1954" t="s">
        <v>4628</v>
      </c>
      <c r="C1954" s="2">
        <v>138000000</v>
      </c>
      <c r="D1954" s="2">
        <v>107509799</v>
      </c>
      <c r="E1954" s="2">
        <v>184068357</v>
      </c>
      <c r="F1954">
        <v>3</v>
      </c>
      <c r="G1954">
        <v>6</v>
      </c>
      <c r="H1954" t="s">
        <v>15933</v>
      </c>
      <c r="I1954" t="s">
        <v>4682</v>
      </c>
      <c r="J1954" t="s">
        <v>6074</v>
      </c>
      <c r="K1954" t="s">
        <v>5762</v>
      </c>
      <c r="L1954" t="s">
        <v>4631</v>
      </c>
      <c r="M1954" t="s">
        <v>6165</v>
      </c>
      <c r="N1954" t="s">
        <v>6166</v>
      </c>
    </row>
    <row r="1955" spans="1:14">
      <c r="A1955" t="s">
        <v>1124</v>
      </c>
      <c r="B1955" t="s">
        <v>4871</v>
      </c>
      <c r="C1955" s="2">
        <v>40000000</v>
      </c>
      <c r="D1955" s="2">
        <v>93953653</v>
      </c>
      <c r="E1955" s="2">
        <v>178390243</v>
      </c>
      <c r="F1955">
        <v>2</v>
      </c>
      <c r="G1955">
        <v>6</v>
      </c>
      <c r="H1955" t="s">
        <v>15933</v>
      </c>
      <c r="I1955" t="s">
        <v>4600</v>
      </c>
      <c r="J1955" t="s">
        <v>5431</v>
      </c>
      <c r="K1955" t="s">
        <v>5126</v>
      </c>
      <c r="L1955" t="s">
        <v>6182</v>
      </c>
      <c r="M1955" t="s">
        <v>6183</v>
      </c>
      <c r="N1955" t="s">
        <v>6184</v>
      </c>
    </row>
    <row r="1956" spans="1:14">
      <c r="A1956" t="s">
        <v>669</v>
      </c>
      <c r="B1956" t="s">
        <v>4621</v>
      </c>
      <c r="C1956" s="2">
        <v>60000000</v>
      </c>
      <c r="D1956" s="2">
        <v>109205660</v>
      </c>
      <c r="E1956" s="2">
        <v>172450423</v>
      </c>
      <c r="F1956">
        <v>10</v>
      </c>
      <c r="G1956">
        <v>9</v>
      </c>
      <c r="H1956" t="s">
        <v>15933</v>
      </c>
      <c r="I1956" t="s">
        <v>4600</v>
      </c>
      <c r="J1956" t="s">
        <v>5013</v>
      </c>
      <c r="K1956" t="s">
        <v>4690</v>
      </c>
      <c r="L1956" t="s">
        <v>6158</v>
      </c>
      <c r="M1956" t="s">
        <v>6159</v>
      </c>
      <c r="N1956" t="s">
        <v>6160</v>
      </c>
    </row>
    <row r="1957" spans="1:14">
      <c r="A1957" t="s">
        <v>1505</v>
      </c>
      <c r="B1957" t="s">
        <v>4607</v>
      </c>
      <c r="C1957" s="2">
        <v>30000000</v>
      </c>
      <c r="D1957" s="2">
        <v>79576189</v>
      </c>
      <c r="E1957" s="2">
        <v>169173206</v>
      </c>
      <c r="F1957">
        <v>4</v>
      </c>
      <c r="G1957">
        <v>10</v>
      </c>
      <c r="H1957" t="s">
        <v>15933</v>
      </c>
      <c r="I1957" t="s">
        <v>4636</v>
      </c>
      <c r="J1957" t="s">
        <v>4615</v>
      </c>
      <c r="K1957" t="s">
        <v>5279</v>
      </c>
      <c r="L1957" t="s">
        <v>6200</v>
      </c>
      <c r="M1957" t="s">
        <v>6201</v>
      </c>
      <c r="N1957" t="s">
        <v>6202</v>
      </c>
    </row>
    <row r="1958" spans="1:14">
      <c r="A1958" t="s">
        <v>1503</v>
      </c>
      <c r="B1958" t="s">
        <v>4660</v>
      </c>
      <c r="C1958" s="2">
        <v>30000000</v>
      </c>
      <c r="D1958" s="2">
        <v>83823381</v>
      </c>
      <c r="E1958" s="2">
        <v>166842739</v>
      </c>
      <c r="F1958">
        <v>12</v>
      </c>
      <c r="G1958">
        <v>4</v>
      </c>
      <c r="H1958" t="s">
        <v>15933</v>
      </c>
      <c r="I1958" t="s">
        <v>4682</v>
      </c>
      <c r="J1958" t="s">
        <v>4806</v>
      </c>
      <c r="K1958" t="s">
        <v>5140</v>
      </c>
      <c r="L1958" t="s">
        <v>6190</v>
      </c>
      <c r="M1958" t="s">
        <v>6191</v>
      </c>
      <c r="N1958" t="s">
        <v>6192</v>
      </c>
    </row>
    <row r="1959" spans="1:14">
      <c r="A1959" t="s">
        <v>234</v>
      </c>
      <c r="B1959" t="e">
        <v>#N/A</v>
      </c>
      <c r="C1959" s="2">
        <v>110000000</v>
      </c>
      <c r="D1959" s="2">
        <v>65452312</v>
      </c>
      <c r="E1959" s="2">
        <v>152364370</v>
      </c>
      <c r="F1959">
        <v>6</v>
      </c>
      <c r="G1959">
        <v>12</v>
      </c>
      <c r="H1959" t="s">
        <v>15933</v>
      </c>
      <c r="I1959" t="e">
        <v>#N/A</v>
      </c>
      <c r="J1959" t="e">
        <v>#N/A</v>
      </c>
      <c r="K1959" t="e">
        <v>#N/A</v>
      </c>
      <c r="L1959" t="e">
        <v>#N/A</v>
      </c>
      <c r="M1959" t="e">
        <v>#N/A</v>
      </c>
      <c r="N1959" t="e">
        <v>#N/A</v>
      </c>
    </row>
    <row r="1960" spans="1:14">
      <c r="A1960" t="s">
        <v>1143</v>
      </c>
      <c r="B1960" t="s">
        <v>4871</v>
      </c>
      <c r="C1960" s="2">
        <v>40000000</v>
      </c>
      <c r="D1960" s="2">
        <v>64167069</v>
      </c>
      <c r="E1960" s="2">
        <v>139474906</v>
      </c>
      <c r="F1960">
        <v>4</v>
      </c>
      <c r="G1960">
        <v>17</v>
      </c>
      <c r="H1960" t="s">
        <v>15933</v>
      </c>
      <c r="I1960" t="s">
        <v>4600</v>
      </c>
      <c r="J1960" t="s">
        <v>4615</v>
      </c>
      <c r="K1960" t="s">
        <v>6234</v>
      </c>
      <c r="L1960" t="s">
        <v>6051</v>
      </c>
      <c r="M1960" t="s">
        <v>6235</v>
      </c>
      <c r="N1960" t="s">
        <v>6236</v>
      </c>
    </row>
    <row r="1961" spans="1:14">
      <c r="A1961" t="s">
        <v>840</v>
      </c>
      <c r="B1961" t="s">
        <v>6010</v>
      </c>
      <c r="C1961" s="2">
        <v>53000000</v>
      </c>
      <c r="D1961" s="2">
        <v>73357727</v>
      </c>
      <c r="E1961" s="2">
        <v>131159781</v>
      </c>
      <c r="F1961">
        <v>10</v>
      </c>
      <c r="G1961">
        <v>16</v>
      </c>
      <c r="H1961" t="s">
        <v>15933</v>
      </c>
      <c r="I1961" t="s">
        <v>4682</v>
      </c>
      <c r="J1961" t="s">
        <v>4806</v>
      </c>
      <c r="K1961" t="s">
        <v>4893</v>
      </c>
      <c r="L1961" t="s">
        <v>6216</v>
      </c>
      <c r="M1961" t="s">
        <v>5819</v>
      </c>
      <c r="N1961" t="s">
        <v>6217</v>
      </c>
    </row>
    <row r="1962" spans="1:14">
      <c r="A1962" t="s">
        <v>1087</v>
      </c>
      <c r="B1962" t="e">
        <v>#N/A</v>
      </c>
      <c r="C1962" s="2">
        <v>42000000</v>
      </c>
      <c r="D1962" s="2">
        <v>60054530</v>
      </c>
      <c r="E1962" s="2">
        <v>130788243</v>
      </c>
      <c r="F1962">
        <v>7</v>
      </c>
      <c r="G1962">
        <v>10</v>
      </c>
      <c r="H1962" t="s">
        <v>15933</v>
      </c>
      <c r="I1962" t="e">
        <v>#N/A</v>
      </c>
      <c r="J1962" t="e">
        <v>#N/A</v>
      </c>
      <c r="K1962" t="e">
        <v>#N/A</v>
      </c>
      <c r="L1962" t="e">
        <v>#N/A</v>
      </c>
      <c r="M1962" t="e">
        <v>#N/A</v>
      </c>
      <c r="N1962" t="e">
        <v>#N/A</v>
      </c>
    </row>
    <row r="1963" spans="1:14">
      <c r="A1963" t="s">
        <v>1123</v>
      </c>
      <c r="B1963" t="s">
        <v>4695</v>
      </c>
      <c r="C1963" s="2">
        <v>40000000</v>
      </c>
      <c r="D1963" s="2">
        <v>94125426</v>
      </c>
      <c r="E1963" s="2">
        <v>126646119</v>
      </c>
      <c r="F1963">
        <v>8</v>
      </c>
      <c r="G1963">
        <v>7</v>
      </c>
      <c r="H1963" t="s">
        <v>15933</v>
      </c>
      <c r="I1963" t="s">
        <v>4600</v>
      </c>
      <c r="J1963" t="s">
        <v>4851</v>
      </c>
      <c r="K1963" t="s">
        <v>6177</v>
      </c>
      <c r="L1963" t="s">
        <v>6178</v>
      </c>
      <c r="M1963" t="s">
        <v>6179</v>
      </c>
      <c r="N1963" t="s">
        <v>6180</v>
      </c>
    </row>
    <row r="1964" spans="1:14">
      <c r="A1964" t="s">
        <v>691</v>
      </c>
      <c r="B1964" t="s">
        <v>5023</v>
      </c>
      <c r="C1964" s="2">
        <v>60000000</v>
      </c>
      <c r="D1964" s="2">
        <v>75286229</v>
      </c>
      <c r="E1964" s="2">
        <v>126037057</v>
      </c>
      <c r="F1964">
        <v>2</v>
      </c>
      <c r="G1964">
        <v>6</v>
      </c>
      <c r="H1964" t="s">
        <v>15933</v>
      </c>
      <c r="I1964" t="s">
        <v>4614</v>
      </c>
      <c r="J1964" t="s">
        <v>4763</v>
      </c>
      <c r="K1964" t="s">
        <v>6211</v>
      </c>
      <c r="L1964" t="s">
        <v>6212</v>
      </c>
      <c r="M1964" t="s">
        <v>6213</v>
      </c>
      <c r="N1964" t="s">
        <v>6214</v>
      </c>
    </row>
    <row r="1965" spans="1:14">
      <c r="A1965" t="s">
        <v>722</v>
      </c>
      <c r="B1965" t="s">
        <v>4628</v>
      </c>
      <c r="C1965" s="2">
        <v>60000000</v>
      </c>
      <c r="D1965" s="2">
        <v>37491364</v>
      </c>
      <c r="E1965" s="2">
        <v>124514011</v>
      </c>
      <c r="F1965">
        <v>12</v>
      </c>
      <c r="G1965">
        <v>11</v>
      </c>
      <c r="H1965" t="s">
        <v>15933</v>
      </c>
      <c r="I1965" t="s">
        <v>4600</v>
      </c>
      <c r="J1965" t="s">
        <v>4773</v>
      </c>
      <c r="K1965" t="s">
        <v>4909</v>
      </c>
      <c r="L1965" t="s">
        <v>5680</v>
      </c>
      <c r="M1965" t="s">
        <v>6314</v>
      </c>
      <c r="N1965" t="s">
        <v>6315</v>
      </c>
    </row>
    <row r="1966" spans="1:14">
      <c r="A1966" t="s">
        <v>446</v>
      </c>
      <c r="B1966" t="s">
        <v>4607</v>
      </c>
      <c r="C1966" s="2">
        <v>80000000</v>
      </c>
      <c r="D1966" s="2">
        <v>38577772</v>
      </c>
      <c r="E1966" s="2">
        <v>119668350</v>
      </c>
      <c r="F1966">
        <v>9</v>
      </c>
      <c r="G1966">
        <v>25</v>
      </c>
      <c r="H1966" t="s">
        <v>15933</v>
      </c>
      <c r="I1966" t="s">
        <v>4600</v>
      </c>
      <c r="J1966" t="s">
        <v>4903</v>
      </c>
      <c r="K1966" t="s">
        <v>5499</v>
      </c>
      <c r="L1966" t="s">
        <v>6306</v>
      </c>
      <c r="M1966" t="s">
        <v>6307</v>
      </c>
      <c r="N1966" t="s">
        <v>6308</v>
      </c>
    </row>
    <row r="1967" spans="1:14">
      <c r="A1967" t="s">
        <v>1240</v>
      </c>
      <c r="B1967" t="e">
        <v>#N/A</v>
      </c>
      <c r="C1967" s="2">
        <v>40000000</v>
      </c>
      <c r="D1967" s="2">
        <v>627047</v>
      </c>
      <c r="E1967" s="2">
        <v>119627047</v>
      </c>
      <c r="F1967">
        <v>11</v>
      </c>
      <c r="G1967">
        <v>20</v>
      </c>
      <c r="H1967" t="s">
        <v>15933</v>
      </c>
      <c r="I1967" t="e">
        <v>#N/A</v>
      </c>
      <c r="J1967" t="e">
        <v>#N/A</v>
      </c>
      <c r="K1967" t="e">
        <v>#N/A</v>
      </c>
      <c r="L1967" t="e">
        <v>#N/A</v>
      </c>
      <c r="M1967" t="e">
        <v>#N/A</v>
      </c>
      <c r="N1967" t="e">
        <v>#N/A</v>
      </c>
    </row>
    <row r="1968" spans="1:14">
      <c r="A1968" t="s">
        <v>500</v>
      </c>
      <c r="B1968" t="s">
        <v>5071</v>
      </c>
      <c r="C1968" s="2">
        <v>75000000</v>
      </c>
      <c r="D1968" s="2">
        <v>73034460</v>
      </c>
      <c r="E1968" s="2">
        <v>118230763</v>
      </c>
      <c r="F1968">
        <v>1</v>
      </c>
      <c r="G1968">
        <v>16</v>
      </c>
      <c r="H1968" t="s">
        <v>15933</v>
      </c>
      <c r="I1968" t="s">
        <v>4614</v>
      </c>
      <c r="J1968" t="s">
        <v>4763</v>
      </c>
      <c r="K1968" t="s">
        <v>5296</v>
      </c>
      <c r="L1968" t="s">
        <v>4858</v>
      </c>
      <c r="M1968" t="s">
        <v>6219</v>
      </c>
      <c r="N1968" t="s">
        <v>6220</v>
      </c>
    </row>
    <row r="1969" spans="1:14">
      <c r="A1969" t="s">
        <v>1522</v>
      </c>
      <c r="B1969" t="s">
        <v>4677</v>
      </c>
      <c r="C1969" s="2">
        <v>30000000</v>
      </c>
      <c r="D1969" s="2">
        <v>58715510</v>
      </c>
      <c r="E1969" s="2">
        <v>115150424</v>
      </c>
      <c r="F1969">
        <v>1</v>
      </c>
      <c r="G1969">
        <v>9</v>
      </c>
      <c r="H1969" t="s">
        <v>15933</v>
      </c>
      <c r="I1969" t="s">
        <v>4614</v>
      </c>
      <c r="J1969" t="s">
        <v>4903</v>
      </c>
      <c r="K1969" t="s">
        <v>5174</v>
      </c>
      <c r="L1969" t="s">
        <v>6242</v>
      </c>
      <c r="M1969" t="s">
        <v>6243</v>
      </c>
      <c r="N1969" t="s">
        <v>6244</v>
      </c>
    </row>
    <row r="1970" spans="1:14">
      <c r="A1970" t="s">
        <v>2678</v>
      </c>
      <c r="B1970" t="e">
        <v>#N/A</v>
      </c>
      <c r="C1970" s="2">
        <v>13000000</v>
      </c>
      <c r="D1970" s="2">
        <v>12749992</v>
      </c>
      <c r="E1970" s="2">
        <v>109421911</v>
      </c>
      <c r="F1970">
        <v>5</v>
      </c>
      <c r="G1970">
        <v>29</v>
      </c>
      <c r="H1970" t="s">
        <v>15933</v>
      </c>
      <c r="I1970" t="e">
        <v>#N/A</v>
      </c>
      <c r="J1970" t="e">
        <v>#N/A</v>
      </c>
      <c r="K1970" t="e">
        <v>#N/A</v>
      </c>
      <c r="L1970" t="e">
        <v>#N/A</v>
      </c>
      <c r="M1970" t="e">
        <v>#N/A</v>
      </c>
      <c r="N1970" t="e">
        <v>#N/A</v>
      </c>
    </row>
    <row r="1971" spans="1:14">
      <c r="A1971" t="s">
        <v>2478</v>
      </c>
      <c r="B1971" t="e">
        <v>#N/A</v>
      </c>
      <c r="C1971" s="2">
        <v>15000000</v>
      </c>
      <c r="D1971" s="2">
        <v>32011576</v>
      </c>
      <c r="E1971" s="2">
        <v>109011576</v>
      </c>
      <c r="F1971">
        <v>4</v>
      </c>
      <c r="G1971">
        <v>22</v>
      </c>
      <c r="H1971" t="s">
        <v>15933</v>
      </c>
      <c r="I1971" t="e">
        <v>#N/A</v>
      </c>
      <c r="J1971" t="e">
        <v>#N/A</v>
      </c>
      <c r="K1971" t="e">
        <v>#N/A</v>
      </c>
      <c r="L1971" t="e">
        <v>#N/A</v>
      </c>
      <c r="M1971" t="e">
        <v>#N/A</v>
      </c>
      <c r="N1971" t="e">
        <v>#N/A</v>
      </c>
    </row>
    <row r="1972" spans="1:14">
      <c r="A1972" t="s">
        <v>719</v>
      </c>
      <c r="B1972" t="s">
        <v>4695</v>
      </c>
      <c r="C1972" s="2">
        <v>60000000</v>
      </c>
      <c r="D1972" s="2">
        <v>42194060</v>
      </c>
      <c r="E1972" s="2">
        <v>108996113</v>
      </c>
      <c r="F1972">
        <v>11</v>
      </c>
      <c r="G1972">
        <v>20</v>
      </c>
      <c r="H1972" t="s">
        <v>15933</v>
      </c>
      <c r="I1972" t="s">
        <v>4635</v>
      </c>
      <c r="J1972">
        <v>0</v>
      </c>
      <c r="K1972">
        <v>0</v>
      </c>
      <c r="L1972">
        <v>0</v>
      </c>
      <c r="M1972">
        <v>0</v>
      </c>
      <c r="N1972">
        <v>0</v>
      </c>
    </row>
    <row r="1973" spans="1:14">
      <c r="A1973" t="s">
        <v>893</v>
      </c>
      <c r="B1973" t="s">
        <v>4607</v>
      </c>
      <c r="C1973" s="2">
        <v>50000000</v>
      </c>
      <c r="D1973" s="2">
        <v>67172594</v>
      </c>
      <c r="E1973" s="2">
        <v>105103783</v>
      </c>
      <c r="F1973">
        <v>3</v>
      </c>
      <c r="G1973">
        <v>13</v>
      </c>
      <c r="H1973" t="s">
        <v>15933</v>
      </c>
      <c r="I1973" t="s">
        <v>4614</v>
      </c>
      <c r="J1973" t="s">
        <v>4622</v>
      </c>
      <c r="K1973" t="s">
        <v>5807</v>
      </c>
      <c r="L1973" t="s">
        <v>5200</v>
      </c>
      <c r="M1973" t="s">
        <v>6225</v>
      </c>
      <c r="N1973" t="s">
        <v>6226</v>
      </c>
    </row>
    <row r="1974" spans="1:14">
      <c r="A1974" t="s">
        <v>2592</v>
      </c>
      <c r="B1974" t="e">
        <v>#N/A</v>
      </c>
      <c r="C1974" s="2">
        <v>14000000</v>
      </c>
      <c r="D1974" s="2">
        <v>51545952</v>
      </c>
      <c r="E1974" s="2">
        <v>102836002</v>
      </c>
      <c r="F1974">
        <v>1</v>
      </c>
      <c r="G1974">
        <v>16</v>
      </c>
      <c r="H1974" t="s">
        <v>15933</v>
      </c>
      <c r="I1974" t="e">
        <v>#N/A</v>
      </c>
      <c r="J1974" t="e">
        <v>#N/A</v>
      </c>
      <c r="K1974" t="e">
        <v>#N/A</v>
      </c>
      <c r="L1974" t="e">
        <v>#N/A</v>
      </c>
      <c r="M1974" t="e">
        <v>#N/A</v>
      </c>
      <c r="N1974" t="e">
        <v>#N/A</v>
      </c>
    </row>
    <row r="1975" spans="1:14">
      <c r="A1975" t="s">
        <v>1246</v>
      </c>
      <c r="B1975" t="s">
        <v>4871</v>
      </c>
      <c r="C1975" s="2">
        <v>39000000</v>
      </c>
      <c r="D1975" s="2">
        <v>63414846</v>
      </c>
      <c r="E1975" s="2">
        <v>102332135</v>
      </c>
      <c r="F1975">
        <v>8</v>
      </c>
      <c r="G1975">
        <v>14</v>
      </c>
      <c r="H1975" t="s">
        <v>15933</v>
      </c>
      <c r="I1975" t="s">
        <v>4600</v>
      </c>
      <c r="J1975" t="s">
        <v>4788</v>
      </c>
      <c r="K1975" t="s">
        <v>6050</v>
      </c>
      <c r="L1975" t="s">
        <v>4986</v>
      </c>
      <c r="M1975" t="s">
        <v>6238</v>
      </c>
      <c r="N1975" t="s">
        <v>6239</v>
      </c>
    </row>
    <row r="1976" spans="1:14">
      <c r="A1976" t="s">
        <v>1919</v>
      </c>
      <c r="B1976" t="s">
        <v>4695</v>
      </c>
      <c r="C1976" s="2">
        <v>23600000</v>
      </c>
      <c r="D1976" s="2">
        <v>75590286</v>
      </c>
      <c r="E1976" s="2">
        <v>102236596</v>
      </c>
      <c r="F1976">
        <v>10</v>
      </c>
      <c r="G1976">
        <v>2</v>
      </c>
      <c r="H1976" t="s">
        <v>15933</v>
      </c>
      <c r="I1976" t="s">
        <v>4682</v>
      </c>
      <c r="J1976" t="s">
        <v>5095</v>
      </c>
      <c r="K1976" t="s">
        <v>5194</v>
      </c>
      <c r="L1976" t="s">
        <v>5696</v>
      </c>
      <c r="M1976" t="s">
        <v>4735</v>
      </c>
      <c r="N1976" t="s">
        <v>6209</v>
      </c>
    </row>
    <row r="1977" spans="1:14">
      <c r="A1977" t="s">
        <v>273</v>
      </c>
      <c r="B1977" t="s">
        <v>4628</v>
      </c>
      <c r="C1977" s="2">
        <v>100000000</v>
      </c>
      <c r="D1977" s="2">
        <v>77233467</v>
      </c>
      <c r="E1977" s="2">
        <v>99123656</v>
      </c>
      <c r="F1977">
        <v>10</v>
      </c>
      <c r="G1977">
        <v>16</v>
      </c>
      <c r="H1977" t="s">
        <v>15933</v>
      </c>
      <c r="I1977" t="s">
        <v>4614</v>
      </c>
      <c r="J1977" t="s">
        <v>4713</v>
      </c>
      <c r="K1977" t="s">
        <v>6204</v>
      </c>
      <c r="L1977" t="s">
        <v>6205</v>
      </c>
      <c r="M1977" t="s">
        <v>6206</v>
      </c>
      <c r="N1977" t="s">
        <v>6207</v>
      </c>
    </row>
    <row r="1978" spans="1:14">
      <c r="A1978" t="s">
        <v>1680</v>
      </c>
      <c r="B1978" t="s">
        <v>4628</v>
      </c>
      <c r="C1978" s="2">
        <v>27500000</v>
      </c>
      <c r="D1978" s="2">
        <v>49200230</v>
      </c>
      <c r="E1978" s="2">
        <v>96673002</v>
      </c>
      <c r="F1978">
        <v>6</v>
      </c>
      <c r="G1978">
        <v>26</v>
      </c>
      <c r="H1978" t="s">
        <v>15933</v>
      </c>
      <c r="I1978" t="s">
        <v>4600</v>
      </c>
      <c r="J1978" t="s">
        <v>4806</v>
      </c>
      <c r="K1978" t="s">
        <v>4572</v>
      </c>
      <c r="L1978" t="s">
        <v>6268</v>
      </c>
      <c r="M1978" t="s">
        <v>6269</v>
      </c>
      <c r="N1978" t="s">
        <v>6270</v>
      </c>
    </row>
    <row r="1979" spans="1:14">
      <c r="A1979" t="s">
        <v>1339</v>
      </c>
      <c r="B1979" t="s">
        <v>4607</v>
      </c>
      <c r="C1979" s="2">
        <v>35000000</v>
      </c>
      <c r="D1979" s="2">
        <v>49492060</v>
      </c>
      <c r="E1979" s="2">
        <v>95104304</v>
      </c>
      <c r="F1979">
        <v>11</v>
      </c>
      <c r="G1979">
        <v>25</v>
      </c>
      <c r="H1979" t="s">
        <v>15933</v>
      </c>
      <c r="I1979" t="s">
        <v>4614</v>
      </c>
      <c r="J1979" t="s">
        <v>5095</v>
      </c>
      <c r="K1979" t="s">
        <v>5296</v>
      </c>
      <c r="L1979" t="s">
        <v>6261</v>
      </c>
      <c r="M1979" t="s">
        <v>6039</v>
      </c>
      <c r="N1979" t="s">
        <v>6262</v>
      </c>
    </row>
    <row r="1980" spans="1:14">
      <c r="A1980" t="s">
        <v>303</v>
      </c>
      <c r="B1980" t="s">
        <v>5071</v>
      </c>
      <c r="C1980" s="2">
        <v>95000000</v>
      </c>
      <c r="D1980" s="2">
        <v>44114232</v>
      </c>
      <c r="E1980" s="2">
        <v>94894448</v>
      </c>
      <c r="F1980">
        <v>12</v>
      </c>
      <c r="G1980">
        <v>11</v>
      </c>
      <c r="H1980" t="s">
        <v>15933</v>
      </c>
      <c r="I1980" t="s">
        <v>4600</v>
      </c>
      <c r="J1980" t="s">
        <v>5154</v>
      </c>
      <c r="K1980" t="s">
        <v>4572</v>
      </c>
      <c r="L1980" t="s">
        <v>4644</v>
      </c>
      <c r="M1980" t="s">
        <v>6283</v>
      </c>
      <c r="N1980" t="s">
        <v>6284</v>
      </c>
    </row>
    <row r="1981" spans="1:14">
      <c r="A1981" t="s">
        <v>1137</v>
      </c>
      <c r="B1981" t="s">
        <v>5071</v>
      </c>
      <c r="C1981" s="2">
        <v>40000000</v>
      </c>
      <c r="D1981" s="2">
        <v>71440011</v>
      </c>
      <c r="E1981" s="2">
        <v>91729503</v>
      </c>
      <c r="F1981">
        <v>3</v>
      </c>
      <c r="G1981">
        <v>20</v>
      </c>
      <c r="H1981" t="s">
        <v>15933</v>
      </c>
      <c r="I1981" t="s">
        <v>4635</v>
      </c>
      <c r="J1981">
        <v>0</v>
      </c>
      <c r="K1981">
        <v>0</v>
      </c>
      <c r="L1981">
        <v>0</v>
      </c>
      <c r="M1981">
        <v>0</v>
      </c>
      <c r="N1981">
        <v>0</v>
      </c>
    </row>
    <row r="1982" spans="1:14">
      <c r="A1982" t="s">
        <v>2331</v>
      </c>
      <c r="B1982" t="e">
        <v>#N/A</v>
      </c>
      <c r="C1982" s="2">
        <v>17000000</v>
      </c>
      <c r="D1982" s="2">
        <v>65002019</v>
      </c>
      <c r="E1982" s="2">
        <v>91700771</v>
      </c>
      <c r="F1982">
        <v>2</v>
      </c>
      <c r="G1982">
        <v>13</v>
      </c>
      <c r="H1982" t="s">
        <v>15933</v>
      </c>
      <c r="I1982" t="e">
        <v>#N/A</v>
      </c>
      <c r="J1982" t="e">
        <v>#N/A</v>
      </c>
      <c r="K1982" t="e">
        <v>#N/A</v>
      </c>
      <c r="L1982" t="e">
        <v>#N/A</v>
      </c>
      <c r="M1982" t="e">
        <v>#N/A</v>
      </c>
      <c r="N1982" t="e">
        <v>#N/A</v>
      </c>
    </row>
    <row r="1983" spans="1:14">
      <c r="A1983" t="s">
        <v>1543</v>
      </c>
      <c r="B1983" t="s">
        <v>4621</v>
      </c>
      <c r="C1983" s="2">
        <v>30000000</v>
      </c>
      <c r="D1983" s="2">
        <v>42100625</v>
      </c>
      <c r="E1983" s="2">
        <v>91388487</v>
      </c>
      <c r="F1983">
        <v>5</v>
      </c>
      <c r="G1983">
        <v>29</v>
      </c>
      <c r="H1983" t="s">
        <v>15933</v>
      </c>
      <c r="I1983" t="s">
        <v>4600</v>
      </c>
      <c r="J1983" t="s">
        <v>5371</v>
      </c>
      <c r="K1983" t="s">
        <v>4579</v>
      </c>
      <c r="L1983" t="s">
        <v>4656</v>
      </c>
      <c r="M1983" t="s">
        <v>6293</v>
      </c>
      <c r="N1983" t="s">
        <v>6294</v>
      </c>
    </row>
    <row r="1984" spans="1:14">
      <c r="A1984" t="s">
        <v>2317</v>
      </c>
      <c r="B1984" t="e">
        <v>#N/A</v>
      </c>
      <c r="C1984" s="2">
        <v>17500000</v>
      </c>
      <c r="D1984" s="2">
        <v>90508336</v>
      </c>
      <c r="E1984" s="2">
        <v>90508336</v>
      </c>
      <c r="F1984">
        <v>2</v>
      </c>
      <c r="G1984">
        <v>20</v>
      </c>
      <c r="H1984" t="s">
        <v>15933</v>
      </c>
      <c r="I1984" t="e">
        <v>#N/A</v>
      </c>
      <c r="J1984" t="e">
        <v>#N/A</v>
      </c>
      <c r="K1984" t="e">
        <v>#N/A</v>
      </c>
      <c r="L1984" t="e">
        <v>#N/A</v>
      </c>
      <c r="M1984" t="e">
        <v>#N/A</v>
      </c>
      <c r="N1984" t="e">
        <v>#N/A</v>
      </c>
    </row>
    <row r="1985" spans="1:14">
      <c r="A1985" t="s">
        <v>1341</v>
      </c>
      <c r="B1985" t="e">
        <v>#N/A</v>
      </c>
      <c r="C1985" s="2">
        <v>35000000</v>
      </c>
      <c r="D1985" s="2">
        <v>45802315</v>
      </c>
      <c r="E1985" s="2">
        <v>89102315</v>
      </c>
      <c r="F1985">
        <v>1</v>
      </c>
      <c r="G1985">
        <v>23</v>
      </c>
      <c r="H1985" t="s">
        <v>15933</v>
      </c>
      <c r="I1985" t="e">
        <v>#N/A</v>
      </c>
      <c r="J1985" t="e">
        <v>#N/A</v>
      </c>
      <c r="K1985" t="e">
        <v>#N/A</v>
      </c>
      <c r="L1985" t="e">
        <v>#N/A</v>
      </c>
      <c r="M1985" t="e">
        <v>#N/A</v>
      </c>
      <c r="N1985" t="e">
        <v>#N/A</v>
      </c>
    </row>
    <row r="1986" spans="1:14">
      <c r="A1986" t="s">
        <v>723</v>
      </c>
      <c r="B1986" t="s">
        <v>4621</v>
      </c>
      <c r="C1986" s="2">
        <v>60000000</v>
      </c>
      <c r="D1986" s="2">
        <v>37017955</v>
      </c>
      <c r="E1986" s="2">
        <v>88832210</v>
      </c>
      <c r="F1986">
        <v>4</v>
      </c>
      <c r="G1986">
        <v>17</v>
      </c>
      <c r="H1986" t="s">
        <v>15933</v>
      </c>
      <c r="I1986" t="s">
        <v>4600</v>
      </c>
      <c r="J1986" t="s">
        <v>5100</v>
      </c>
      <c r="K1986" t="s">
        <v>6317</v>
      </c>
      <c r="L1986" t="s">
        <v>6318</v>
      </c>
      <c r="M1986" t="s">
        <v>6319</v>
      </c>
      <c r="N1986" t="s">
        <v>6320</v>
      </c>
    </row>
    <row r="1987" spans="1:14">
      <c r="A1987" t="s">
        <v>720</v>
      </c>
      <c r="B1987" t="s">
        <v>4621</v>
      </c>
      <c r="C1987" s="2">
        <v>60000000</v>
      </c>
      <c r="D1987" s="2">
        <v>40572825</v>
      </c>
      <c r="E1987" s="2">
        <v>81079566</v>
      </c>
      <c r="F1987">
        <v>3</v>
      </c>
      <c r="G1987">
        <v>20</v>
      </c>
      <c r="H1987" t="s">
        <v>15933</v>
      </c>
      <c r="I1987" t="s">
        <v>4600</v>
      </c>
      <c r="J1987" t="s">
        <v>4833</v>
      </c>
      <c r="K1987" t="s">
        <v>6299</v>
      </c>
      <c r="L1987" t="s">
        <v>5155</v>
      </c>
      <c r="M1987" t="s">
        <v>5155</v>
      </c>
      <c r="N1987" t="s">
        <v>6300</v>
      </c>
    </row>
    <row r="1988" spans="1:14">
      <c r="A1988" t="s">
        <v>761</v>
      </c>
      <c r="B1988" t="s">
        <v>4695</v>
      </c>
      <c r="C1988" s="2">
        <v>58000000</v>
      </c>
      <c r="D1988" s="2">
        <v>29580087</v>
      </c>
      <c r="E1988" s="2">
        <v>80480566</v>
      </c>
      <c r="F1988">
        <v>12</v>
      </c>
      <c r="G1988">
        <v>18</v>
      </c>
      <c r="H1988" t="s">
        <v>15933</v>
      </c>
      <c r="I1988" t="s">
        <v>4600</v>
      </c>
      <c r="J1988" t="s">
        <v>5184</v>
      </c>
      <c r="K1988" t="s">
        <v>5126</v>
      </c>
      <c r="L1988" t="s">
        <v>6359</v>
      </c>
      <c r="M1988" t="s">
        <v>6359</v>
      </c>
      <c r="N1988" t="s">
        <v>6360</v>
      </c>
    </row>
    <row r="1989" spans="1:14">
      <c r="A1989" t="s">
        <v>2272</v>
      </c>
      <c r="B1989" t="e">
        <v>#N/A</v>
      </c>
      <c r="C1989" s="2">
        <v>18000000</v>
      </c>
      <c r="D1989" s="2">
        <v>22455510</v>
      </c>
      <c r="E1989" s="2">
        <v>80227619</v>
      </c>
      <c r="F1989">
        <v>9</v>
      </c>
      <c r="G1989">
        <v>25</v>
      </c>
      <c r="H1989" t="s">
        <v>15933</v>
      </c>
      <c r="I1989" t="e">
        <v>#N/A</v>
      </c>
      <c r="J1989" t="e">
        <v>#N/A</v>
      </c>
      <c r="K1989" t="e">
        <v>#N/A</v>
      </c>
      <c r="L1989" t="e">
        <v>#N/A</v>
      </c>
      <c r="M1989" t="e">
        <v>#N/A</v>
      </c>
      <c r="N1989" t="e">
        <v>#N/A</v>
      </c>
    </row>
    <row r="1990" spans="1:14">
      <c r="A1990" t="s">
        <v>2050</v>
      </c>
      <c r="B1990" t="s">
        <v>4628</v>
      </c>
      <c r="C1990" s="2">
        <v>20000000</v>
      </c>
      <c r="D1990" s="2">
        <v>41596251</v>
      </c>
      <c r="E1990" s="2">
        <v>78337373</v>
      </c>
      <c r="F1990">
        <v>7</v>
      </c>
      <c r="G1990">
        <v>24</v>
      </c>
      <c r="H1990" t="s">
        <v>15933</v>
      </c>
      <c r="I1990" t="s">
        <v>4682</v>
      </c>
      <c r="J1990" t="s">
        <v>4851</v>
      </c>
      <c r="K1990" t="s">
        <v>5811</v>
      </c>
      <c r="L1990" t="s">
        <v>5589</v>
      </c>
      <c r="M1990" t="s">
        <v>6296</v>
      </c>
      <c r="N1990" t="s">
        <v>6297</v>
      </c>
    </row>
    <row r="1991" spans="1:14">
      <c r="A1991" t="s">
        <v>2385</v>
      </c>
      <c r="B1991" t="e">
        <v>#N/A</v>
      </c>
      <c r="C1991" s="2">
        <v>16000000</v>
      </c>
      <c r="D1991" s="2">
        <v>42670410</v>
      </c>
      <c r="E1991" s="2">
        <v>78208812</v>
      </c>
      <c r="F1991">
        <v>1</v>
      </c>
      <c r="G1991">
        <v>9</v>
      </c>
      <c r="H1991" t="s">
        <v>15933</v>
      </c>
      <c r="I1991" t="e">
        <v>#N/A</v>
      </c>
      <c r="J1991" t="e">
        <v>#N/A</v>
      </c>
      <c r="K1991" t="e">
        <v>#N/A</v>
      </c>
      <c r="L1991" t="e">
        <v>#N/A</v>
      </c>
      <c r="M1991" t="e">
        <v>#N/A</v>
      </c>
      <c r="N1991" t="e">
        <v>#N/A</v>
      </c>
    </row>
    <row r="1992" spans="1:14">
      <c r="A1992" t="s">
        <v>2034</v>
      </c>
      <c r="B1992" t="s">
        <v>4977</v>
      </c>
      <c r="C1992" s="2">
        <v>20000000</v>
      </c>
      <c r="D1992" s="2">
        <v>68261644</v>
      </c>
      <c r="E1992" s="2">
        <v>73964713</v>
      </c>
      <c r="F1992">
        <v>4</v>
      </c>
      <c r="G1992">
        <v>24</v>
      </c>
      <c r="H1992" t="s">
        <v>15933</v>
      </c>
      <c r="I1992" t="s">
        <v>4635</v>
      </c>
      <c r="J1992">
        <v>0</v>
      </c>
      <c r="K1992">
        <v>0</v>
      </c>
      <c r="L1992">
        <v>0</v>
      </c>
      <c r="M1992">
        <v>0</v>
      </c>
      <c r="N1992">
        <v>0</v>
      </c>
    </row>
    <row r="1993" spans="1:14">
      <c r="A1993" t="s">
        <v>527</v>
      </c>
      <c r="B1993" t="s">
        <v>4621</v>
      </c>
      <c r="C1993" s="2">
        <v>72500000</v>
      </c>
      <c r="D1993" s="2">
        <v>51855045</v>
      </c>
      <c r="E1993" s="2">
        <v>71880305</v>
      </c>
      <c r="F1993">
        <v>7</v>
      </c>
      <c r="G1993">
        <v>31</v>
      </c>
      <c r="H1993" t="s">
        <v>15933</v>
      </c>
      <c r="I1993" t="s">
        <v>4682</v>
      </c>
      <c r="J1993" t="s">
        <v>4601</v>
      </c>
      <c r="K1993" t="s">
        <v>4852</v>
      </c>
      <c r="L1993" t="s">
        <v>5214</v>
      </c>
      <c r="M1993" t="s">
        <v>5214</v>
      </c>
      <c r="N1993" t="s">
        <v>6255</v>
      </c>
    </row>
    <row r="1994" spans="1:14">
      <c r="A1994" t="s">
        <v>2839</v>
      </c>
      <c r="B1994" t="s">
        <v>4599</v>
      </c>
      <c r="C1994" s="2">
        <v>11000000</v>
      </c>
      <c r="D1994" s="2">
        <v>27693292</v>
      </c>
      <c r="E1994" s="2">
        <v>69752402</v>
      </c>
      <c r="F1994">
        <v>10</v>
      </c>
      <c r="G1994">
        <v>23</v>
      </c>
      <c r="H1994" t="s">
        <v>15933</v>
      </c>
      <c r="I1994" t="s">
        <v>4682</v>
      </c>
      <c r="J1994" t="s">
        <v>5460</v>
      </c>
      <c r="K1994" t="s">
        <v>5656</v>
      </c>
      <c r="L1994" t="s">
        <v>5981</v>
      </c>
      <c r="M1994" t="s">
        <v>6369</v>
      </c>
      <c r="N1994" t="s">
        <v>6370</v>
      </c>
    </row>
    <row r="1995" spans="1:14">
      <c r="A1995" t="s">
        <v>283</v>
      </c>
      <c r="B1995" t="s">
        <v>4621</v>
      </c>
      <c r="C1995" s="2">
        <v>100000000</v>
      </c>
      <c r="D1995" s="2">
        <v>49438370</v>
      </c>
      <c r="E1995" s="2">
        <v>69548641</v>
      </c>
      <c r="F1995">
        <v>6</v>
      </c>
      <c r="G1995">
        <v>5</v>
      </c>
      <c r="H1995" t="s">
        <v>15933</v>
      </c>
      <c r="I1995" t="s">
        <v>4600</v>
      </c>
      <c r="J1995" t="s">
        <v>4615</v>
      </c>
      <c r="K1995" t="s">
        <v>5673</v>
      </c>
      <c r="L1995" t="s">
        <v>6264</v>
      </c>
      <c r="M1995" t="s">
        <v>6265</v>
      </c>
      <c r="N1995" t="s">
        <v>6266</v>
      </c>
    </row>
    <row r="1996" spans="1:14">
      <c r="A1996" t="s">
        <v>2891</v>
      </c>
      <c r="B1996" t="e">
        <v>#N/A</v>
      </c>
      <c r="C1996" s="2">
        <v>10000000</v>
      </c>
      <c r="D1996" s="2">
        <v>47566524</v>
      </c>
      <c r="E1996" s="2">
        <v>68722848</v>
      </c>
      <c r="F1996">
        <v>11</v>
      </c>
      <c r="G1996">
        <v>6</v>
      </c>
      <c r="H1996" t="s">
        <v>15933</v>
      </c>
      <c r="I1996" t="e">
        <v>#N/A</v>
      </c>
      <c r="J1996" t="e">
        <v>#N/A</v>
      </c>
      <c r="K1996" t="e">
        <v>#N/A</v>
      </c>
      <c r="L1996" t="e">
        <v>#N/A</v>
      </c>
      <c r="M1996" t="e">
        <v>#N/A</v>
      </c>
      <c r="N1996" t="e">
        <v>#N/A</v>
      </c>
    </row>
    <row r="1997" spans="1:14">
      <c r="A1997" t="s">
        <v>1900</v>
      </c>
      <c r="B1997" t="s">
        <v>6010</v>
      </c>
      <c r="C1997" s="2">
        <v>24000000</v>
      </c>
      <c r="D1997" s="2">
        <v>32428195</v>
      </c>
      <c r="E1997" s="2">
        <v>67348218</v>
      </c>
      <c r="F1997">
        <v>11</v>
      </c>
      <c r="G1997">
        <v>6</v>
      </c>
      <c r="H1997" t="s">
        <v>15933</v>
      </c>
      <c r="I1997" t="s">
        <v>4682</v>
      </c>
      <c r="J1997" t="s">
        <v>4935</v>
      </c>
      <c r="K1997" t="s">
        <v>6344</v>
      </c>
      <c r="L1997" t="s">
        <v>6345</v>
      </c>
      <c r="M1997" t="s">
        <v>6346</v>
      </c>
      <c r="N1997" t="s">
        <v>6347</v>
      </c>
    </row>
    <row r="1998" spans="1:14">
      <c r="A1998" t="s">
        <v>1604</v>
      </c>
      <c r="B1998" t="e">
        <v>#N/A</v>
      </c>
      <c r="C1998" s="2">
        <v>30000000</v>
      </c>
      <c r="D1998" s="2">
        <v>7689607</v>
      </c>
      <c r="E1998" s="2">
        <v>64352607</v>
      </c>
      <c r="F1998">
        <v>12</v>
      </c>
      <c r="G1998">
        <v>25</v>
      </c>
      <c r="H1998" t="s">
        <v>15933</v>
      </c>
      <c r="I1998" t="e">
        <v>#N/A</v>
      </c>
      <c r="J1998" t="e">
        <v>#N/A</v>
      </c>
      <c r="K1998" t="e">
        <v>#N/A</v>
      </c>
      <c r="L1998" t="e">
        <v>#N/A</v>
      </c>
      <c r="M1998" t="e">
        <v>#N/A</v>
      </c>
      <c r="N1998" t="e">
        <v>#N/A</v>
      </c>
    </row>
    <row r="1999" spans="1:14">
      <c r="A1999" t="s">
        <v>925</v>
      </c>
      <c r="B1999" t="s">
        <v>4628</v>
      </c>
      <c r="C1999" s="2">
        <v>50000000</v>
      </c>
      <c r="D1999" s="2">
        <v>38122883</v>
      </c>
      <c r="E1999" s="2">
        <v>61622883</v>
      </c>
      <c r="F1999">
        <v>11</v>
      </c>
      <c r="G1999">
        <v>25</v>
      </c>
      <c r="H1999" t="s">
        <v>15933</v>
      </c>
      <c r="I1999" t="s">
        <v>4682</v>
      </c>
      <c r="J1999" t="s">
        <v>5371</v>
      </c>
      <c r="K1999" t="s">
        <v>4649</v>
      </c>
      <c r="L1999" t="s">
        <v>6310</v>
      </c>
      <c r="M1999" t="s">
        <v>6311</v>
      </c>
      <c r="N1999" t="s">
        <v>6312</v>
      </c>
    </row>
    <row r="2000" spans="1:14">
      <c r="A2000" t="s">
        <v>1043</v>
      </c>
      <c r="B2000" t="e">
        <v>#N/A</v>
      </c>
      <c r="C2000" s="2">
        <v>45000000</v>
      </c>
      <c r="D2000" s="2">
        <v>25200412</v>
      </c>
      <c r="E2000" s="2">
        <v>59551283</v>
      </c>
      <c r="F2000">
        <v>7</v>
      </c>
      <c r="G2000">
        <v>31</v>
      </c>
      <c r="H2000" t="s">
        <v>15933</v>
      </c>
      <c r="I2000" t="e">
        <v>#N/A</v>
      </c>
      <c r="J2000" t="e">
        <v>#N/A</v>
      </c>
      <c r="K2000" t="e">
        <v>#N/A</v>
      </c>
      <c r="L2000" t="e">
        <v>#N/A</v>
      </c>
      <c r="M2000" t="e">
        <v>#N/A</v>
      </c>
      <c r="N2000" t="e">
        <v>#N/A</v>
      </c>
    </row>
    <row r="2001" spans="1:14">
      <c r="A2001" t="s">
        <v>3190</v>
      </c>
      <c r="B2001" t="s">
        <v>4908</v>
      </c>
      <c r="C2001" s="2">
        <v>7500000</v>
      </c>
      <c r="D2001" s="2">
        <v>32391374</v>
      </c>
      <c r="E2001" s="2">
        <v>59101642</v>
      </c>
      <c r="F2001">
        <v>7</v>
      </c>
      <c r="G2001">
        <v>17</v>
      </c>
      <c r="H2001" t="s">
        <v>15933</v>
      </c>
      <c r="I2001" t="s">
        <v>4635</v>
      </c>
      <c r="J2001">
        <v>0</v>
      </c>
      <c r="K2001">
        <v>0</v>
      </c>
      <c r="L2001">
        <v>0</v>
      </c>
      <c r="M2001">
        <v>0</v>
      </c>
      <c r="N2001">
        <v>0</v>
      </c>
    </row>
    <row r="2002" spans="1:14">
      <c r="A2002" t="s">
        <v>1601</v>
      </c>
      <c r="B2002" t="e">
        <v>#N/A</v>
      </c>
      <c r="C2002" s="2">
        <v>30000000</v>
      </c>
      <c r="D2002" s="2">
        <v>9362785</v>
      </c>
      <c r="E2002" s="2">
        <v>58228460</v>
      </c>
      <c r="F2002">
        <v>4</v>
      </c>
      <c r="G2002">
        <v>8</v>
      </c>
      <c r="H2002" t="s">
        <v>15933</v>
      </c>
      <c r="I2002" t="e">
        <v>#N/A</v>
      </c>
      <c r="J2002" t="e">
        <v>#N/A</v>
      </c>
      <c r="K2002" t="e">
        <v>#N/A</v>
      </c>
      <c r="L2002" t="e">
        <v>#N/A</v>
      </c>
      <c r="M2002" t="e">
        <v>#N/A</v>
      </c>
      <c r="N2002" t="e">
        <v>#N/A</v>
      </c>
    </row>
    <row r="2003" spans="1:14">
      <c r="A2003" t="s">
        <v>745</v>
      </c>
      <c r="B2003" t="e">
        <v>#N/A</v>
      </c>
      <c r="C2003" s="2">
        <v>60000000</v>
      </c>
      <c r="D2003" s="2">
        <v>17303424</v>
      </c>
      <c r="E2003" s="2">
        <v>58051454</v>
      </c>
      <c r="F2003">
        <v>1</v>
      </c>
      <c r="G2003">
        <v>23</v>
      </c>
      <c r="H2003" t="s">
        <v>15933</v>
      </c>
      <c r="I2003" t="e">
        <v>#N/A</v>
      </c>
      <c r="J2003" t="e">
        <v>#N/A</v>
      </c>
      <c r="K2003" t="e">
        <v>#N/A</v>
      </c>
      <c r="L2003" t="e">
        <v>#N/A</v>
      </c>
      <c r="M2003" t="e">
        <v>#N/A</v>
      </c>
      <c r="N2003" t="e">
        <v>#N/A</v>
      </c>
    </row>
    <row r="2004" spans="1:14">
      <c r="A2004" t="s">
        <v>715</v>
      </c>
      <c r="B2004" t="s">
        <v>4695</v>
      </c>
      <c r="C2004" s="2">
        <v>60000000</v>
      </c>
      <c r="D2004" s="2">
        <v>43337279</v>
      </c>
      <c r="E2004" s="2">
        <v>57604723</v>
      </c>
      <c r="F2004">
        <v>6</v>
      </c>
      <c r="G2004">
        <v>19</v>
      </c>
      <c r="H2004" t="s">
        <v>15933</v>
      </c>
      <c r="I2004" t="s">
        <v>4600</v>
      </c>
      <c r="J2004" t="s">
        <v>5159</v>
      </c>
      <c r="K2004" t="s">
        <v>6286</v>
      </c>
      <c r="L2004" t="s">
        <v>6287</v>
      </c>
      <c r="M2004" t="s">
        <v>6288</v>
      </c>
      <c r="N2004" t="s">
        <v>6289</v>
      </c>
    </row>
    <row r="2005" spans="1:14">
      <c r="A2005" t="s">
        <v>940</v>
      </c>
      <c r="B2005" t="e">
        <v>#N/A</v>
      </c>
      <c r="C2005" s="2">
        <v>50000000</v>
      </c>
      <c r="D2005" s="2">
        <v>25450527</v>
      </c>
      <c r="E2005" s="2">
        <v>53850527</v>
      </c>
      <c r="F2005">
        <v>2</v>
      </c>
      <c r="G2005">
        <v>13</v>
      </c>
      <c r="H2005" t="s">
        <v>15933</v>
      </c>
      <c r="I2005" t="e">
        <v>#N/A</v>
      </c>
      <c r="J2005" t="e">
        <v>#N/A</v>
      </c>
      <c r="K2005" t="e">
        <v>#N/A</v>
      </c>
      <c r="L2005" t="e">
        <v>#N/A</v>
      </c>
      <c r="M2005" t="e">
        <v>#N/A</v>
      </c>
      <c r="N2005" t="e">
        <v>#N/A</v>
      </c>
    </row>
    <row r="2006" spans="1:14">
      <c r="A2006" t="s">
        <v>457</v>
      </c>
      <c r="B2006" t="e">
        <v>#N/A</v>
      </c>
      <c r="C2006" s="2">
        <v>80000000</v>
      </c>
      <c r="D2006" s="2">
        <v>19676965</v>
      </c>
      <c r="E2006" s="2">
        <v>53508858</v>
      </c>
      <c r="F2006">
        <v>12</v>
      </c>
      <c r="G2006">
        <v>18</v>
      </c>
      <c r="H2006" t="s">
        <v>15933</v>
      </c>
      <c r="I2006" t="e">
        <v>#N/A</v>
      </c>
      <c r="J2006" t="e">
        <v>#N/A</v>
      </c>
      <c r="K2006" t="e">
        <v>#N/A</v>
      </c>
      <c r="L2006" t="e">
        <v>#N/A</v>
      </c>
      <c r="M2006" t="e">
        <v>#N/A</v>
      </c>
      <c r="N2006" t="e">
        <v>#N/A</v>
      </c>
    </row>
    <row r="2007" spans="1:14">
      <c r="A2007" t="s">
        <v>2210</v>
      </c>
      <c r="B2007" t="e">
        <v>#N/A</v>
      </c>
      <c r="C2007" s="2">
        <v>19000000</v>
      </c>
      <c r="D2007" s="2">
        <v>51733921</v>
      </c>
      <c r="E2007" s="2">
        <v>51733921</v>
      </c>
      <c r="F2007">
        <v>9</v>
      </c>
      <c r="G2007">
        <v>11</v>
      </c>
      <c r="H2007" t="s">
        <v>15933</v>
      </c>
      <c r="I2007" t="e">
        <v>#N/A</v>
      </c>
      <c r="J2007" t="e">
        <v>#N/A</v>
      </c>
      <c r="K2007" t="e">
        <v>#N/A</v>
      </c>
      <c r="L2007" t="e">
        <v>#N/A</v>
      </c>
      <c r="M2007" t="e">
        <v>#N/A</v>
      </c>
      <c r="N2007" t="e">
        <v>#N/A</v>
      </c>
    </row>
    <row r="2008" spans="1:14">
      <c r="A2008" t="s">
        <v>1941</v>
      </c>
      <c r="B2008" t="e">
        <v>#N/A</v>
      </c>
      <c r="C2008" s="2">
        <v>23000000</v>
      </c>
      <c r="D2008" s="2">
        <v>6113834</v>
      </c>
      <c r="E2008" s="2">
        <v>50813834</v>
      </c>
      <c r="F2008">
        <v>9</v>
      </c>
      <c r="G2008">
        <v>25</v>
      </c>
      <c r="H2008" t="s">
        <v>15933</v>
      </c>
      <c r="I2008" t="e">
        <v>#N/A</v>
      </c>
      <c r="J2008" t="e">
        <v>#N/A</v>
      </c>
      <c r="K2008" t="e">
        <v>#N/A</v>
      </c>
      <c r="L2008" t="e">
        <v>#N/A</v>
      </c>
      <c r="M2008" t="e">
        <v>#N/A</v>
      </c>
      <c r="N2008" t="e">
        <v>#N/A</v>
      </c>
    </row>
    <row r="2009" spans="1:14">
      <c r="A2009" t="s">
        <v>2506</v>
      </c>
      <c r="B2009" t="e">
        <v>#N/A</v>
      </c>
      <c r="C2009" s="2">
        <v>15000000</v>
      </c>
      <c r="D2009" s="2">
        <v>17017811</v>
      </c>
      <c r="E2009" s="2">
        <v>49894223</v>
      </c>
      <c r="F2009">
        <v>6</v>
      </c>
      <c r="G2009">
        <v>26</v>
      </c>
      <c r="H2009" t="s">
        <v>15933</v>
      </c>
      <c r="I2009" t="e">
        <v>#N/A</v>
      </c>
      <c r="J2009" t="e">
        <v>#N/A</v>
      </c>
      <c r="K2009" t="e">
        <v>#N/A</v>
      </c>
      <c r="L2009" t="e">
        <v>#N/A</v>
      </c>
      <c r="M2009" t="e">
        <v>#N/A</v>
      </c>
      <c r="N2009" t="e">
        <v>#N/A</v>
      </c>
    </row>
    <row r="2010" spans="1:14">
      <c r="A2010" t="s">
        <v>2915</v>
      </c>
      <c r="B2010" t="s">
        <v>4621</v>
      </c>
      <c r="C2010" s="2">
        <v>10000000</v>
      </c>
      <c r="D2010" s="2">
        <v>26218170</v>
      </c>
      <c r="E2010" s="2">
        <v>49486874</v>
      </c>
      <c r="F2010">
        <v>11</v>
      </c>
      <c r="G2010">
        <v>6</v>
      </c>
      <c r="H2010" t="s">
        <v>15933</v>
      </c>
      <c r="I2010" t="s">
        <v>4600</v>
      </c>
      <c r="J2010" t="s">
        <v>4622</v>
      </c>
      <c r="K2010" t="s">
        <v>5477</v>
      </c>
      <c r="L2010" t="s">
        <v>6377</v>
      </c>
      <c r="M2010" t="s">
        <v>6378</v>
      </c>
      <c r="N2010" t="s">
        <v>6379</v>
      </c>
    </row>
    <row r="2011" spans="1:14">
      <c r="A2011">
        <v>9</v>
      </c>
      <c r="B2011" t="s">
        <v>5023</v>
      </c>
      <c r="C2011" s="2">
        <v>30000000</v>
      </c>
      <c r="D2011" s="2">
        <v>31749894</v>
      </c>
      <c r="E2011" s="2">
        <v>48559999</v>
      </c>
      <c r="F2011">
        <v>9</v>
      </c>
      <c r="G2011">
        <v>9</v>
      </c>
      <c r="H2011" t="s">
        <v>15933</v>
      </c>
      <c r="I2011" t="s">
        <v>4635</v>
      </c>
      <c r="J2011">
        <v>0</v>
      </c>
      <c r="K2011">
        <v>0</v>
      </c>
      <c r="L2011">
        <v>0</v>
      </c>
      <c r="M2011">
        <v>0</v>
      </c>
      <c r="N2011">
        <v>0</v>
      </c>
    </row>
    <row r="2012" spans="1:14">
      <c r="A2012" t="s">
        <v>3100</v>
      </c>
      <c r="B2012" t="s">
        <v>4908</v>
      </c>
      <c r="C2012" s="2">
        <v>8500000</v>
      </c>
      <c r="D2012" s="2">
        <v>39471742</v>
      </c>
      <c r="E2012" s="2">
        <v>47417251</v>
      </c>
      <c r="F2012">
        <v>12</v>
      </c>
      <c r="G2012">
        <v>16</v>
      </c>
      <c r="H2012" t="s">
        <v>15933</v>
      </c>
      <c r="I2012" t="s">
        <v>4682</v>
      </c>
      <c r="J2012" t="s">
        <v>4666</v>
      </c>
      <c r="K2012" t="s">
        <v>5372</v>
      </c>
      <c r="L2012" t="s">
        <v>6302</v>
      </c>
      <c r="M2012" t="s">
        <v>6303</v>
      </c>
      <c r="N2012" t="s">
        <v>6304</v>
      </c>
    </row>
    <row r="2013" spans="1:14">
      <c r="A2013" t="s">
        <v>1207</v>
      </c>
      <c r="B2013" t="e">
        <v>#N/A</v>
      </c>
      <c r="C2013" s="2">
        <v>40000000</v>
      </c>
      <c r="D2013" s="2">
        <v>21002919</v>
      </c>
      <c r="E2013" s="2">
        <v>46498922</v>
      </c>
      <c r="F2013">
        <v>11</v>
      </c>
      <c r="G2013">
        <v>13</v>
      </c>
      <c r="H2013" t="s">
        <v>15933</v>
      </c>
      <c r="I2013" t="e">
        <v>#N/A</v>
      </c>
      <c r="J2013" t="e">
        <v>#N/A</v>
      </c>
      <c r="K2013" t="e">
        <v>#N/A</v>
      </c>
      <c r="L2013" t="e">
        <v>#N/A</v>
      </c>
      <c r="M2013" t="e">
        <v>#N/A</v>
      </c>
      <c r="N2013" t="e">
        <v>#N/A</v>
      </c>
    </row>
    <row r="2014" spans="1:14">
      <c r="A2014" t="s">
        <v>2476</v>
      </c>
      <c r="B2014" t="e">
        <v>#N/A</v>
      </c>
      <c r="C2014" s="2">
        <v>15000000</v>
      </c>
      <c r="D2014" s="2">
        <v>32752215</v>
      </c>
      <c r="E2014" s="2">
        <v>45482936</v>
      </c>
      <c r="F2014">
        <v>3</v>
      </c>
      <c r="G2014">
        <v>13</v>
      </c>
      <c r="H2014" t="s">
        <v>15933</v>
      </c>
      <c r="I2014" t="e">
        <v>#N/A</v>
      </c>
      <c r="J2014" t="e">
        <v>#N/A</v>
      </c>
      <c r="K2014" t="e">
        <v>#N/A</v>
      </c>
      <c r="L2014" t="e">
        <v>#N/A</v>
      </c>
      <c r="M2014" t="e">
        <v>#N/A</v>
      </c>
      <c r="N2014" t="e">
        <v>#N/A</v>
      </c>
    </row>
    <row r="2015" spans="1:14">
      <c r="A2015" t="s">
        <v>1735</v>
      </c>
      <c r="B2015" t="s">
        <v>4599</v>
      </c>
      <c r="C2015" s="2">
        <v>26000000</v>
      </c>
      <c r="D2015" s="2">
        <v>28544157</v>
      </c>
      <c r="E2015" s="2">
        <v>45043870</v>
      </c>
      <c r="F2015">
        <v>12</v>
      </c>
      <c r="G2015">
        <v>4</v>
      </c>
      <c r="H2015" t="s">
        <v>15933</v>
      </c>
      <c r="I2015" t="s">
        <v>4635</v>
      </c>
      <c r="J2015">
        <v>0</v>
      </c>
      <c r="K2015">
        <v>0</v>
      </c>
      <c r="L2015">
        <v>0</v>
      </c>
      <c r="M2015">
        <v>0</v>
      </c>
      <c r="N2015">
        <v>0</v>
      </c>
    </row>
    <row r="2016" spans="1:14">
      <c r="A2016" t="s">
        <v>2216</v>
      </c>
      <c r="B2016" t="e">
        <v>#N/A</v>
      </c>
      <c r="C2016" s="2">
        <v>19000000</v>
      </c>
      <c r="D2016" s="2">
        <v>36843682</v>
      </c>
      <c r="E2016" s="2">
        <v>44475155</v>
      </c>
      <c r="F2016">
        <v>1</v>
      </c>
      <c r="G2016">
        <v>16</v>
      </c>
      <c r="H2016" t="s">
        <v>15933</v>
      </c>
      <c r="I2016" t="e">
        <v>#N/A</v>
      </c>
      <c r="J2016" t="e">
        <v>#N/A</v>
      </c>
      <c r="K2016" t="e">
        <v>#N/A</v>
      </c>
      <c r="L2016" t="e">
        <v>#N/A</v>
      </c>
      <c r="M2016" t="e">
        <v>#N/A</v>
      </c>
      <c r="N2016" t="e">
        <v>#N/A</v>
      </c>
    </row>
    <row r="2017" spans="1:14">
      <c r="A2017" t="s">
        <v>1266</v>
      </c>
      <c r="B2017" t="s">
        <v>5420</v>
      </c>
      <c r="C2017" s="2">
        <v>38000000</v>
      </c>
      <c r="D2017" s="2">
        <v>31811527</v>
      </c>
      <c r="E2017" s="2">
        <v>44411527</v>
      </c>
      <c r="F2017">
        <v>2</v>
      </c>
      <c r="G2017">
        <v>6</v>
      </c>
      <c r="H2017" t="s">
        <v>15933</v>
      </c>
      <c r="I2017" t="s">
        <v>4600</v>
      </c>
      <c r="J2017" t="s">
        <v>4707</v>
      </c>
      <c r="K2017" t="s">
        <v>5499</v>
      </c>
      <c r="L2017" t="s">
        <v>6350</v>
      </c>
      <c r="M2017" t="s">
        <v>6351</v>
      </c>
      <c r="N2017" t="s">
        <v>6352</v>
      </c>
    </row>
    <row r="2018" spans="1:14">
      <c r="A2018" t="s">
        <v>1944</v>
      </c>
      <c r="B2018" t="e">
        <v>#N/A</v>
      </c>
      <c r="C2018" s="2">
        <v>23000000</v>
      </c>
      <c r="D2018" s="2">
        <v>0</v>
      </c>
      <c r="E2018" s="2">
        <v>44195779</v>
      </c>
      <c r="F2018">
        <v>12</v>
      </c>
      <c r="G2018">
        <v>31</v>
      </c>
      <c r="H2018" t="s">
        <v>15933</v>
      </c>
      <c r="I2018" t="e">
        <v>#N/A</v>
      </c>
      <c r="J2018" t="e">
        <v>#N/A</v>
      </c>
      <c r="K2018" t="e">
        <v>#N/A</v>
      </c>
      <c r="L2018" t="e">
        <v>#N/A</v>
      </c>
      <c r="M2018" t="e">
        <v>#N/A</v>
      </c>
      <c r="N2018" t="e">
        <v>#N/A</v>
      </c>
    </row>
    <row r="2019" spans="1:14">
      <c r="A2019" t="s">
        <v>947</v>
      </c>
      <c r="B2019" t="e">
        <v>#N/A</v>
      </c>
      <c r="C2019" s="2">
        <v>50000000</v>
      </c>
      <c r="D2019" s="2">
        <v>20534907</v>
      </c>
      <c r="E2019" s="2">
        <v>42002029</v>
      </c>
      <c r="F2019">
        <v>9</v>
      </c>
      <c r="G2019">
        <v>4</v>
      </c>
      <c r="H2019" t="s">
        <v>15933</v>
      </c>
      <c r="I2019" t="e">
        <v>#N/A</v>
      </c>
      <c r="J2019" t="e">
        <v>#N/A</v>
      </c>
      <c r="K2019" t="e">
        <v>#N/A</v>
      </c>
      <c r="L2019" t="e">
        <v>#N/A</v>
      </c>
      <c r="M2019" t="e">
        <v>#N/A</v>
      </c>
      <c r="N2019" t="e">
        <v>#N/A</v>
      </c>
    </row>
    <row r="2020" spans="1:14">
      <c r="A2020" t="s">
        <v>1961</v>
      </c>
      <c r="B2020" t="e">
        <v>#N/A</v>
      </c>
      <c r="C2020" s="2">
        <v>22000000</v>
      </c>
      <c r="D2020" s="2">
        <v>33316821</v>
      </c>
      <c r="E2020" s="2">
        <v>41771168</v>
      </c>
      <c r="F2020">
        <v>9</v>
      </c>
      <c r="G2020">
        <v>18</v>
      </c>
      <c r="H2020" t="s">
        <v>15933</v>
      </c>
      <c r="I2020" t="e">
        <v>#N/A</v>
      </c>
      <c r="J2020" t="e">
        <v>#N/A</v>
      </c>
      <c r="K2020" t="e">
        <v>#N/A</v>
      </c>
      <c r="L2020" t="e">
        <v>#N/A</v>
      </c>
      <c r="M2020" t="e">
        <v>#N/A</v>
      </c>
      <c r="N2020" t="e">
        <v>#N/A</v>
      </c>
    </row>
    <row r="2021" spans="1:14">
      <c r="A2021" t="s">
        <v>639</v>
      </c>
      <c r="B2021" t="e">
        <v>#N/A</v>
      </c>
      <c r="C2021" s="2">
        <v>65000000</v>
      </c>
      <c r="D2021" s="2">
        <v>19551067</v>
      </c>
      <c r="E2021" s="2">
        <v>41636243</v>
      </c>
      <c r="F2021">
        <v>10</v>
      </c>
      <c r="G2021">
        <v>23</v>
      </c>
      <c r="H2021" t="s">
        <v>15933</v>
      </c>
      <c r="I2021" t="e">
        <v>#N/A</v>
      </c>
      <c r="J2021" t="e">
        <v>#N/A</v>
      </c>
      <c r="K2021" t="e">
        <v>#N/A</v>
      </c>
      <c r="L2021" t="e">
        <v>#N/A</v>
      </c>
      <c r="M2021" t="e">
        <v>#N/A</v>
      </c>
      <c r="N2021" t="e">
        <v>#N/A</v>
      </c>
    </row>
    <row r="2022" spans="1:14">
      <c r="A2022" t="s">
        <v>2473</v>
      </c>
      <c r="B2022" t="s">
        <v>4677</v>
      </c>
      <c r="C2022" s="2">
        <v>15000000</v>
      </c>
      <c r="D2022" s="2">
        <v>33862903</v>
      </c>
      <c r="E2022" s="2">
        <v>40127259</v>
      </c>
      <c r="F2022">
        <v>9</v>
      </c>
      <c r="G2022">
        <v>4</v>
      </c>
      <c r="H2022" t="s">
        <v>15933</v>
      </c>
      <c r="I2022" t="s">
        <v>4600</v>
      </c>
      <c r="J2022" t="s">
        <v>5371</v>
      </c>
      <c r="K2022" t="s">
        <v>4690</v>
      </c>
      <c r="L2022" t="s">
        <v>6333</v>
      </c>
      <c r="M2022" t="s">
        <v>6334</v>
      </c>
      <c r="N2022" t="s">
        <v>6335</v>
      </c>
    </row>
    <row r="2023" spans="1:14">
      <c r="A2023" t="s">
        <v>1220</v>
      </c>
      <c r="B2023" t="e">
        <v>#N/A</v>
      </c>
      <c r="C2023" s="2">
        <v>40000000</v>
      </c>
      <c r="D2023" s="2">
        <v>14046595</v>
      </c>
      <c r="E2023" s="2">
        <v>39753957</v>
      </c>
      <c r="F2023">
        <v>10</v>
      </c>
      <c r="G2023">
        <v>23</v>
      </c>
      <c r="H2023" t="s">
        <v>15933</v>
      </c>
      <c r="I2023" t="e">
        <v>#N/A</v>
      </c>
      <c r="J2023" t="e">
        <v>#N/A</v>
      </c>
      <c r="K2023" t="e">
        <v>#N/A</v>
      </c>
      <c r="L2023" t="e">
        <v>#N/A</v>
      </c>
      <c r="M2023" t="e">
        <v>#N/A</v>
      </c>
      <c r="N2023" t="e">
        <v>#N/A</v>
      </c>
    </row>
    <row r="2024" spans="1:14">
      <c r="A2024" t="s">
        <v>2475</v>
      </c>
      <c r="B2024" t="e">
        <v>#N/A</v>
      </c>
      <c r="C2024" s="2">
        <v>15000000</v>
      </c>
      <c r="D2024" s="2">
        <v>33392973</v>
      </c>
      <c r="E2024" s="2">
        <v>38512850</v>
      </c>
      <c r="F2024">
        <v>8</v>
      </c>
      <c r="G2024">
        <v>28</v>
      </c>
      <c r="H2024" t="s">
        <v>15933</v>
      </c>
      <c r="I2024" t="e">
        <v>#N/A</v>
      </c>
      <c r="J2024" t="e">
        <v>#N/A</v>
      </c>
      <c r="K2024" t="e">
        <v>#N/A</v>
      </c>
      <c r="L2024" t="e">
        <v>#N/A</v>
      </c>
      <c r="M2024" t="e">
        <v>#N/A</v>
      </c>
      <c r="N2024" t="e">
        <v>#N/A</v>
      </c>
    </row>
    <row r="2025" spans="1:14">
      <c r="A2025" t="s">
        <v>732</v>
      </c>
      <c r="B2025" t="s">
        <v>5071</v>
      </c>
      <c r="C2025" s="2">
        <v>60000000</v>
      </c>
      <c r="D2025" s="2">
        <v>31720158</v>
      </c>
      <c r="E2025" s="2">
        <v>38454152</v>
      </c>
      <c r="F2025">
        <v>4</v>
      </c>
      <c r="G2025">
        <v>24</v>
      </c>
      <c r="H2025" t="s">
        <v>15933</v>
      </c>
      <c r="I2025" t="s">
        <v>4600</v>
      </c>
      <c r="J2025" t="s">
        <v>4683</v>
      </c>
      <c r="K2025" t="s">
        <v>6354</v>
      </c>
      <c r="L2025" t="s">
        <v>5648</v>
      </c>
      <c r="M2025" t="s">
        <v>6355</v>
      </c>
      <c r="N2025" t="s">
        <v>6356</v>
      </c>
    </row>
    <row r="2026" spans="1:14">
      <c r="A2026" t="s">
        <v>963</v>
      </c>
      <c r="B2026" t="e">
        <v>#N/A</v>
      </c>
      <c r="C2026" s="2">
        <v>50000000</v>
      </c>
      <c r="D2026" s="2">
        <v>8017467</v>
      </c>
      <c r="E2026" s="2">
        <v>37472651</v>
      </c>
      <c r="F2026">
        <v>11</v>
      </c>
      <c r="G2026">
        <v>13</v>
      </c>
      <c r="H2026" t="s">
        <v>15933</v>
      </c>
      <c r="I2026" t="e">
        <v>#N/A</v>
      </c>
      <c r="J2026" t="e">
        <v>#N/A</v>
      </c>
      <c r="K2026" t="e">
        <v>#N/A</v>
      </c>
      <c r="L2026" t="e">
        <v>#N/A</v>
      </c>
      <c r="M2026" t="e">
        <v>#N/A</v>
      </c>
      <c r="N2026" t="e">
        <v>#N/A</v>
      </c>
    </row>
    <row r="2027" spans="1:14">
      <c r="A2027" t="s">
        <v>2127</v>
      </c>
      <c r="B2027" t="e">
        <v>#N/A</v>
      </c>
      <c r="C2027" s="2">
        <v>20000000</v>
      </c>
      <c r="D2027" s="2">
        <v>13684249</v>
      </c>
      <c r="E2027" s="2">
        <v>35472739</v>
      </c>
      <c r="F2027">
        <v>4</v>
      </c>
      <c r="G2027">
        <v>17</v>
      </c>
      <c r="H2027" t="s">
        <v>15933</v>
      </c>
      <c r="I2027" t="e">
        <v>#N/A</v>
      </c>
      <c r="J2027" t="e">
        <v>#N/A</v>
      </c>
      <c r="K2027" t="e">
        <v>#N/A</v>
      </c>
      <c r="L2027" t="e">
        <v>#N/A</v>
      </c>
      <c r="M2027" t="e">
        <v>#N/A</v>
      </c>
      <c r="N2027" t="e">
        <v>#N/A</v>
      </c>
    </row>
    <row r="2028" spans="1:14">
      <c r="A2028" t="s">
        <v>2271</v>
      </c>
      <c r="B2028" t="e">
        <v>#N/A</v>
      </c>
      <c r="C2028" s="2">
        <v>18000000</v>
      </c>
      <c r="D2028" s="2">
        <v>22965110</v>
      </c>
      <c r="E2028" s="2">
        <v>35365110</v>
      </c>
      <c r="F2028">
        <v>9</v>
      </c>
      <c r="G2028">
        <v>18</v>
      </c>
      <c r="H2028" t="s">
        <v>15933</v>
      </c>
      <c r="I2028" t="e">
        <v>#N/A</v>
      </c>
      <c r="J2028" t="e">
        <v>#N/A</v>
      </c>
      <c r="K2028" t="e">
        <v>#N/A</v>
      </c>
      <c r="L2028" t="e">
        <v>#N/A</v>
      </c>
      <c r="M2028" t="e">
        <v>#N/A</v>
      </c>
      <c r="N2028" t="e">
        <v>#N/A</v>
      </c>
    </row>
    <row r="2029" spans="1:14">
      <c r="A2029" t="s">
        <v>2543</v>
      </c>
      <c r="B2029" t="e">
        <v>#N/A</v>
      </c>
      <c r="C2029" s="2">
        <v>15000000</v>
      </c>
      <c r="D2029" s="2">
        <v>5306706</v>
      </c>
      <c r="E2029" s="2">
        <v>35106706</v>
      </c>
      <c r="F2029">
        <v>6</v>
      </c>
      <c r="G2029">
        <v>19</v>
      </c>
      <c r="H2029" t="s">
        <v>15933</v>
      </c>
      <c r="I2029" t="e">
        <v>#N/A</v>
      </c>
      <c r="J2029" t="e">
        <v>#N/A</v>
      </c>
      <c r="K2029" t="e">
        <v>#N/A</v>
      </c>
      <c r="L2029" t="e">
        <v>#N/A</v>
      </c>
      <c r="M2029" t="e">
        <v>#N/A</v>
      </c>
      <c r="N2029" t="e">
        <v>#N/A</v>
      </c>
    </row>
    <row r="2030" spans="1:14">
      <c r="A2030" t="s">
        <v>3722</v>
      </c>
      <c r="B2030" t="e">
        <v>#N/A</v>
      </c>
      <c r="C2030" s="2">
        <v>3250000</v>
      </c>
      <c r="D2030" s="2">
        <v>3766810</v>
      </c>
      <c r="E2030" s="2">
        <v>34114067</v>
      </c>
      <c r="F2030">
        <v>1</v>
      </c>
      <c r="G2030">
        <v>30</v>
      </c>
      <c r="H2030" t="s">
        <v>15933</v>
      </c>
      <c r="I2030" t="e">
        <v>#N/A</v>
      </c>
      <c r="J2030" t="e">
        <v>#N/A</v>
      </c>
      <c r="K2030" t="e">
        <v>#N/A</v>
      </c>
      <c r="L2030" t="e">
        <v>#N/A</v>
      </c>
      <c r="M2030" t="e">
        <v>#N/A</v>
      </c>
      <c r="N2030" t="e">
        <v>#N/A</v>
      </c>
    </row>
    <row r="2031" spans="1:14">
      <c r="A2031" t="s">
        <v>2235</v>
      </c>
      <c r="B2031" t="e">
        <v>#N/A</v>
      </c>
      <c r="C2031" s="2">
        <v>18500000</v>
      </c>
      <c r="D2031" s="2">
        <v>18451251</v>
      </c>
      <c r="E2031" s="2">
        <v>32679264</v>
      </c>
      <c r="F2031">
        <v>10</v>
      </c>
      <c r="G2031">
        <v>2</v>
      </c>
      <c r="H2031" t="s">
        <v>15933</v>
      </c>
      <c r="I2031" t="e">
        <v>#N/A</v>
      </c>
      <c r="J2031" t="e">
        <v>#N/A</v>
      </c>
      <c r="K2031" t="e">
        <v>#N/A</v>
      </c>
      <c r="L2031" t="e">
        <v>#N/A</v>
      </c>
      <c r="M2031" t="e">
        <v>#N/A</v>
      </c>
      <c r="N2031" t="e">
        <v>#N/A</v>
      </c>
    </row>
    <row r="2032" spans="1:14">
      <c r="A2032" t="s">
        <v>1816</v>
      </c>
      <c r="B2032" t="s">
        <v>4660</v>
      </c>
      <c r="C2032" s="2">
        <v>25000000</v>
      </c>
      <c r="D2032" s="2">
        <v>25662155</v>
      </c>
      <c r="E2032" s="2">
        <v>32092761</v>
      </c>
      <c r="F2032">
        <v>5</v>
      </c>
      <c r="G2032">
        <v>22</v>
      </c>
      <c r="H2032" t="s">
        <v>15933</v>
      </c>
      <c r="I2032" t="s">
        <v>4600</v>
      </c>
      <c r="J2032" t="s">
        <v>5242</v>
      </c>
      <c r="K2032" t="s">
        <v>6372</v>
      </c>
      <c r="L2032" t="s">
        <v>6373</v>
      </c>
      <c r="M2032" t="s">
        <v>6374</v>
      </c>
      <c r="N2032" t="s">
        <v>6375</v>
      </c>
    </row>
    <row r="2033" spans="1:14">
      <c r="A2033" t="s">
        <v>2402</v>
      </c>
      <c r="B2033" t="e">
        <v>#N/A</v>
      </c>
      <c r="C2033" s="2">
        <v>16000000</v>
      </c>
      <c r="D2033" s="2">
        <v>16204793</v>
      </c>
      <c r="E2033" s="2">
        <v>31943401</v>
      </c>
      <c r="F2033">
        <v>9</v>
      </c>
      <c r="G2033">
        <v>18</v>
      </c>
      <c r="H2033" t="s">
        <v>15933</v>
      </c>
      <c r="I2033" t="e">
        <v>#N/A</v>
      </c>
      <c r="J2033" t="e">
        <v>#N/A</v>
      </c>
      <c r="K2033" t="e">
        <v>#N/A</v>
      </c>
      <c r="L2033" t="e">
        <v>#N/A</v>
      </c>
      <c r="M2033" t="e">
        <v>#N/A</v>
      </c>
      <c r="N2033" t="e">
        <v>#N/A</v>
      </c>
    </row>
    <row r="2034" spans="1:14">
      <c r="A2034" t="s">
        <v>1395</v>
      </c>
      <c r="B2034" t="e">
        <v>#N/A</v>
      </c>
      <c r="C2034" s="2">
        <v>35000000</v>
      </c>
      <c r="D2034" s="2">
        <v>11001272</v>
      </c>
      <c r="E2034" s="2">
        <v>31878891</v>
      </c>
      <c r="F2034">
        <v>12</v>
      </c>
      <c r="G2034">
        <v>18</v>
      </c>
      <c r="H2034" t="s">
        <v>15933</v>
      </c>
      <c r="I2034" t="e">
        <v>#N/A</v>
      </c>
      <c r="J2034" t="e">
        <v>#N/A</v>
      </c>
      <c r="K2034" t="e">
        <v>#N/A</v>
      </c>
      <c r="L2034" t="e">
        <v>#N/A</v>
      </c>
      <c r="M2034" t="e">
        <v>#N/A</v>
      </c>
      <c r="N2034" t="e">
        <v>#N/A</v>
      </c>
    </row>
    <row r="2035" spans="1:14">
      <c r="A2035" t="s">
        <v>3242</v>
      </c>
      <c r="B2035" t="e">
        <v>#N/A</v>
      </c>
      <c r="C2035" s="2">
        <v>7000000</v>
      </c>
      <c r="D2035" s="2">
        <v>9228788</v>
      </c>
      <c r="E2035" s="2">
        <v>30360570</v>
      </c>
      <c r="F2035">
        <v>10</v>
      </c>
      <c r="G2035">
        <v>2</v>
      </c>
      <c r="H2035" t="s">
        <v>15933</v>
      </c>
      <c r="I2035" t="e">
        <v>#N/A</v>
      </c>
      <c r="J2035" t="e">
        <v>#N/A</v>
      </c>
      <c r="K2035" t="e">
        <v>#N/A</v>
      </c>
      <c r="L2035" t="e">
        <v>#N/A</v>
      </c>
      <c r="M2035" t="e">
        <v>#N/A</v>
      </c>
      <c r="N2035" t="e">
        <v>#N/A</v>
      </c>
    </row>
    <row r="2036" spans="1:14">
      <c r="A2036" t="s">
        <v>2823</v>
      </c>
      <c r="B2036" t="e">
        <v>#N/A</v>
      </c>
      <c r="C2036" s="2">
        <v>11400000</v>
      </c>
      <c r="D2036" s="2">
        <v>15000</v>
      </c>
      <c r="E2036" s="2">
        <v>29830239</v>
      </c>
      <c r="F2036">
        <v>10</v>
      </c>
      <c r="G2036">
        <v>9</v>
      </c>
      <c r="H2036" t="s">
        <v>15933</v>
      </c>
      <c r="I2036" t="e">
        <v>#N/A</v>
      </c>
      <c r="J2036" t="e">
        <v>#N/A</v>
      </c>
      <c r="K2036" t="e">
        <v>#N/A</v>
      </c>
      <c r="L2036" t="e">
        <v>#N/A</v>
      </c>
      <c r="M2036" t="e">
        <v>#N/A</v>
      </c>
      <c r="N2036" t="e">
        <v>#N/A</v>
      </c>
    </row>
    <row r="2037" spans="1:14">
      <c r="A2037" t="s">
        <v>3194</v>
      </c>
      <c r="B2037" t="e">
        <v>#N/A</v>
      </c>
      <c r="C2037" s="2">
        <v>7500000</v>
      </c>
      <c r="D2037" s="2">
        <v>12574914</v>
      </c>
      <c r="E2037" s="2">
        <v>29652736</v>
      </c>
      <c r="F2037">
        <v>10</v>
      </c>
      <c r="G2037">
        <v>9</v>
      </c>
      <c r="H2037" t="s">
        <v>15933</v>
      </c>
      <c r="I2037" t="e">
        <v>#N/A</v>
      </c>
      <c r="J2037" t="e">
        <v>#N/A</v>
      </c>
      <c r="K2037" t="e">
        <v>#N/A</v>
      </c>
      <c r="L2037" t="e">
        <v>#N/A</v>
      </c>
      <c r="M2037" t="e">
        <v>#N/A</v>
      </c>
      <c r="N2037" t="e">
        <v>#N/A</v>
      </c>
    </row>
    <row r="2038" spans="1:14">
      <c r="A2038" t="s">
        <v>2079</v>
      </c>
      <c r="B2038" t="e">
        <v>#N/A</v>
      </c>
      <c r="C2038" s="2">
        <v>20000000</v>
      </c>
      <c r="D2038" s="2">
        <v>29062561</v>
      </c>
      <c r="E2038" s="2">
        <v>29227561</v>
      </c>
      <c r="F2038">
        <v>10</v>
      </c>
      <c r="G2038">
        <v>16</v>
      </c>
      <c r="H2038" t="s">
        <v>15933</v>
      </c>
      <c r="I2038" t="e">
        <v>#N/A</v>
      </c>
      <c r="J2038" t="e">
        <v>#N/A</v>
      </c>
      <c r="K2038" t="e">
        <v>#N/A</v>
      </c>
      <c r="L2038" t="e">
        <v>#N/A</v>
      </c>
      <c r="M2038" t="e">
        <v>#N/A</v>
      </c>
      <c r="N2038" t="e">
        <v>#N/A</v>
      </c>
    </row>
    <row r="2039" spans="1:14">
      <c r="A2039" t="s">
        <v>1863</v>
      </c>
      <c r="B2039" t="e">
        <v>#N/A</v>
      </c>
      <c r="C2039" s="2">
        <v>25000000</v>
      </c>
      <c r="D2039" s="2">
        <v>8114270</v>
      </c>
      <c r="E2039" s="2">
        <v>29206732</v>
      </c>
      <c r="F2039">
        <v>11</v>
      </c>
      <c r="G2039">
        <v>25</v>
      </c>
      <c r="H2039" t="s">
        <v>15933</v>
      </c>
      <c r="I2039" t="e">
        <v>#N/A</v>
      </c>
      <c r="J2039" t="e">
        <v>#N/A</v>
      </c>
      <c r="K2039" t="e">
        <v>#N/A</v>
      </c>
      <c r="L2039" t="e">
        <v>#N/A</v>
      </c>
      <c r="M2039" t="e">
        <v>#N/A</v>
      </c>
      <c r="N2039" t="e">
        <v>#N/A</v>
      </c>
    </row>
    <row r="2040" spans="1:14">
      <c r="A2040" t="s">
        <v>2097</v>
      </c>
      <c r="B2040" t="e">
        <v>#N/A</v>
      </c>
      <c r="C2040" s="2">
        <v>20000000</v>
      </c>
      <c r="D2040" s="2">
        <v>20919166</v>
      </c>
      <c r="E2040" s="2">
        <v>29019166</v>
      </c>
      <c r="F2040">
        <v>8</v>
      </c>
      <c r="G2040">
        <v>21</v>
      </c>
      <c r="H2040" t="s">
        <v>15933</v>
      </c>
      <c r="I2040" t="e">
        <v>#N/A</v>
      </c>
      <c r="J2040" t="e">
        <v>#N/A</v>
      </c>
      <c r="K2040" t="e">
        <v>#N/A</v>
      </c>
      <c r="L2040" t="e">
        <v>#N/A</v>
      </c>
      <c r="M2040" t="e">
        <v>#N/A</v>
      </c>
      <c r="N2040" t="e">
        <v>#N/A</v>
      </c>
    </row>
    <row r="2041" spans="1:14">
      <c r="A2041" t="s">
        <v>3244</v>
      </c>
      <c r="B2041" t="e">
        <v>#N/A</v>
      </c>
      <c r="C2041" s="2">
        <v>7000000</v>
      </c>
      <c r="D2041" s="2">
        <v>9176000</v>
      </c>
      <c r="E2041" s="2">
        <v>28142379</v>
      </c>
      <c r="F2041">
        <v>12</v>
      </c>
      <c r="G2041">
        <v>11</v>
      </c>
      <c r="H2041" t="s">
        <v>15933</v>
      </c>
      <c r="I2041" t="e">
        <v>#N/A</v>
      </c>
      <c r="J2041" t="e">
        <v>#N/A</v>
      </c>
      <c r="K2041" t="e">
        <v>#N/A</v>
      </c>
      <c r="L2041" t="e">
        <v>#N/A</v>
      </c>
      <c r="M2041" t="e">
        <v>#N/A</v>
      </c>
      <c r="N2041" t="e">
        <v>#N/A</v>
      </c>
    </row>
    <row r="2042" spans="1:14">
      <c r="A2042" t="s">
        <v>2269</v>
      </c>
      <c r="B2042" t="e">
        <v>#N/A</v>
      </c>
      <c r="C2042" s="2">
        <v>18000000</v>
      </c>
      <c r="D2042" s="2">
        <v>24007324</v>
      </c>
      <c r="E2042" s="2">
        <v>27148898</v>
      </c>
      <c r="F2042">
        <v>4</v>
      </c>
      <c r="G2042">
        <v>10</v>
      </c>
      <c r="H2042" t="s">
        <v>15933</v>
      </c>
      <c r="I2042" t="e">
        <v>#N/A</v>
      </c>
      <c r="J2042" t="e">
        <v>#N/A</v>
      </c>
      <c r="K2042" t="e">
        <v>#N/A</v>
      </c>
      <c r="L2042" t="e">
        <v>#N/A</v>
      </c>
      <c r="M2042" t="e">
        <v>#N/A</v>
      </c>
      <c r="N2042" t="e">
        <v>#N/A</v>
      </c>
    </row>
    <row r="2043" spans="1:14">
      <c r="A2043" t="s">
        <v>2709</v>
      </c>
      <c r="B2043" t="e">
        <v>#N/A</v>
      </c>
      <c r="C2043" s="2">
        <v>12500000</v>
      </c>
      <c r="D2043" s="2">
        <v>11965282</v>
      </c>
      <c r="E2043" s="2">
        <v>26735797</v>
      </c>
      <c r="F2043">
        <v>9</v>
      </c>
      <c r="G2043">
        <v>11</v>
      </c>
      <c r="H2043" t="s">
        <v>15933</v>
      </c>
      <c r="I2043" t="e">
        <v>#N/A</v>
      </c>
      <c r="J2043" t="e">
        <v>#N/A</v>
      </c>
      <c r="K2043" t="e">
        <v>#N/A</v>
      </c>
      <c r="L2043" t="e">
        <v>#N/A</v>
      </c>
      <c r="M2043" t="e">
        <v>#N/A</v>
      </c>
      <c r="N2043" t="e">
        <v>#N/A</v>
      </c>
    </row>
    <row r="2044" spans="1:14">
      <c r="A2044" t="s">
        <v>1839</v>
      </c>
      <c r="B2044" t="e">
        <v>#N/A</v>
      </c>
      <c r="C2044" s="2">
        <v>25000000</v>
      </c>
      <c r="D2044" s="2">
        <v>15051977</v>
      </c>
      <c r="E2044" s="2">
        <v>26341896</v>
      </c>
      <c r="F2044">
        <v>11</v>
      </c>
      <c r="G2044">
        <v>6</v>
      </c>
      <c r="H2044" t="s">
        <v>15933</v>
      </c>
      <c r="I2044" t="e">
        <v>#N/A</v>
      </c>
      <c r="J2044" t="e">
        <v>#N/A</v>
      </c>
      <c r="K2044" t="e">
        <v>#N/A</v>
      </c>
      <c r="L2044" t="e">
        <v>#N/A</v>
      </c>
      <c r="M2044" t="e">
        <v>#N/A</v>
      </c>
      <c r="N2044" t="e">
        <v>#N/A</v>
      </c>
    </row>
    <row r="2045" spans="1:14">
      <c r="A2045" t="s">
        <v>2303</v>
      </c>
      <c r="B2045" t="e">
        <v>#N/A</v>
      </c>
      <c r="C2045" s="2">
        <v>18000000</v>
      </c>
      <c r="D2045" s="2">
        <v>2222862</v>
      </c>
      <c r="E2045" s="2">
        <v>25727044</v>
      </c>
      <c r="F2045">
        <v>12</v>
      </c>
      <c r="G2045">
        <v>30</v>
      </c>
      <c r="H2045" t="s">
        <v>15933</v>
      </c>
      <c r="I2045" t="e">
        <v>#N/A</v>
      </c>
      <c r="J2045" t="e">
        <v>#N/A</v>
      </c>
      <c r="K2045" t="e">
        <v>#N/A</v>
      </c>
      <c r="L2045" t="e">
        <v>#N/A</v>
      </c>
      <c r="M2045" t="e">
        <v>#N/A</v>
      </c>
      <c r="N2045" t="e">
        <v>#N/A</v>
      </c>
    </row>
    <row r="2046" spans="1:14">
      <c r="A2046" t="s">
        <v>2116</v>
      </c>
      <c r="B2046" t="e">
        <v>#N/A</v>
      </c>
      <c r="C2046" s="2">
        <v>20000000</v>
      </c>
      <c r="D2046" s="2">
        <v>15988876</v>
      </c>
      <c r="E2046" s="2">
        <v>23661038</v>
      </c>
      <c r="F2046">
        <v>12</v>
      </c>
      <c r="G2046">
        <v>4</v>
      </c>
      <c r="H2046" t="s">
        <v>15933</v>
      </c>
      <c r="I2046" t="e">
        <v>#N/A</v>
      </c>
      <c r="J2046" t="e">
        <v>#N/A</v>
      </c>
      <c r="K2046" t="e">
        <v>#N/A</v>
      </c>
      <c r="L2046" t="e">
        <v>#N/A</v>
      </c>
      <c r="M2046" t="e">
        <v>#N/A</v>
      </c>
      <c r="N2046" t="e">
        <v>#N/A</v>
      </c>
    </row>
    <row r="2047" spans="1:14">
      <c r="A2047" t="s">
        <v>3901</v>
      </c>
      <c r="B2047" t="e">
        <v>#N/A</v>
      </c>
      <c r="C2047" s="2">
        <v>2100000</v>
      </c>
      <c r="D2047" s="2">
        <v>0</v>
      </c>
      <c r="E2047" s="2">
        <v>23266821</v>
      </c>
      <c r="F2047">
        <v>7</v>
      </c>
      <c r="G2047">
        <v>14</v>
      </c>
      <c r="H2047" t="s">
        <v>15933</v>
      </c>
      <c r="I2047" t="e">
        <v>#N/A</v>
      </c>
      <c r="J2047" t="e">
        <v>#N/A</v>
      </c>
      <c r="K2047" t="e">
        <v>#N/A</v>
      </c>
      <c r="L2047" t="e">
        <v>#N/A</v>
      </c>
      <c r="M2047" t="e">
        <v>#N/A</v>
      </c>
      <c r="N2047" t="e">
        <v>#N/A</v>
      </c>
    </row>
    <row r="2048" spans="1:14">
      <c r="A2048" t="s">
        <v>3145</v>
      </c>
      <c r="B2048" t="e">
        <v>#N/A</v>
      </c>
      <c r="C2048" s="2">
        <v>8000000</v>
      </c>
      <c r="D2048" s="2">
        <v>16734283</v>
      </c>
      <c r="E2048" s="2">
        <v>22934283</v>
      </c>
      <c r="F2048">
        <v>1</v>
      </c>
      <c r="G2048">
        <v>30</v>
      </c>
      <c r="H2048" t="s">
        <v>15933</v>
      </c>
      <c r="I2048" t="e">
        <v>#N/A</v>
      </c>
      <c r="J2048" t="e">
        <v>#N/A</v>
      </c>
      <c r="K2048" t="e">
        <v>#N/A</v>
      </c>
      <c r="L2048" t="e">
        <v>#N/A</v>
      </c>
      <c r="M2048" t="e">
        <v>#N/A</v>
      </c>
      <c r="N2048" t="e">
        <v>#N/A</v>
      </c>
    </row>
    <row r="2049" spans="1:14">
      <c r="A2049" t="s">
        <v>2610</v>
      </c>
      <c r="B2049" t="e">
        <v>#N/A</v>
      </c>
      <c r="C2049" s="2">
        <v>14000000</v>
      </c>
      <c r="D2049" s="2">
        <v>15515460</v>
      </c>
      <c r="E2049" s="2">
        <v>22815460</v>
      </c>
      <c r="F2049">
        <v>8</v>
      </c>
      <c r="G2049">
        <v>7</v>
      </c>
      <c r="H2049" t="s">
        <v>15933</v>
      </c>
      <c r="I2049" t="e">
        <v>#N/A</v>
      </c>
      <c r="J2049" t="e">
        <v>#N/A</v>
      </c>
      <c r="K2049" t="e">
        <v>#N/A</v>
      </c>
      <c r="L2049" t="e">
        <v>#N/A</v>
      </c>
      <c r="M2049" t="e">
        <v>#N/A</v>
      </c>
      <c r="N2049" t="e">
        <v>#N/A</v>
      </c>
    </row>
    <row r="2050" spans="1:14">
      <c r="A2050" t="s">
        <v>2628</v>
      </c>
      <c r="B2050" t="e">
        <v>#N/A</v>
      </c>
      <c r="C2050" s="2">
        <v>14000000</v>
      </c>
      <c r="D2050" s="2">
        <v>2656784</v>
      </c>
      <c r="E2050" s="2">
        <v>20537741</v>
      </c>
      <c r="F2050">
        <v>5</v>
      </c>
      <c r="G2050">
        <v>22</v>
      </c>
      <c r="H2050" t="s">
        <v>15933</v>
      </c>
      <c r="I2050" t="e">
        <v>#N/A</v>
      </c>
      <c r="J2050" t="e">
        <v>#N/A</v>
      </c>
      <c r="K2050" t="e">
        <v>#N/A</v>
      </c>
      <c r="L2050" t="e">
        <v>#N/A</v>
      </c>
      <c r="M2050" t="e">
        <v>#N/A</v>
      </c>
      <c r="N2050" t="e">
        <v>#N/A</v>
      </c>
    </row>
    <row r="2051" spans="1:14">
      <c r="A2051" t="s">
        <v>2355</v>
      </c>
      <c r="B2051" t="e">
        <v>#N/A</v>
      </c>
      <c r="C2051" s="2">
        <v>17000000</v>
      </c>
      <c r="D2051" s="2">
        <v>8665206</v>
      </c>
      <c r="E2051" s="2">
        <v>20465206</v>
      </c>
      <c r="F2051">
        <v>6</v>
      </c>
      <c r="G2051">
        <v>5</v>
      </c>
      <c r="H2051" t="s">
        <v>15933</v>
      </c>
      <c r="I2051" t="e">
        <v>#N/A</v>
      </c>
      <c r="J2051" t="e">
        <v>#N/A</v>
      </c>
      <c r="K2051" t="e">
        <v>#N/A</v>
      </c>
      <c r="L2051" t="e">
        <v>#N/A</v>
      </c>
      <c r="M2051" t="e">
        <v>#N/A</v>
      </c>
      <c r="N2051" t="e">
        <v>#N/A</v>
      </c>
    </row>
    <row r="2052" spans="1:14">
      <c r="A2052" t="s">
        <v>1219</v>
      </c>
      <c r="B2052" t="e">
        <v>#N/A</v>
      </c>
      <c r="C2052" s="2">
        <v>40000000</v>
      </c>
      <c r="D2052" s="2">
        <v>14279575</v>
      </c>
      <c r="E2052" s="2">
        <v>19756077</v>
      </c>
      <c r="F2052">
        <v>10</v>
      </c>
      <c r="G2052">
        <v>23</v>
      </c>
      <c r="H2052" t="s">
        <v>15933</v>
      </c>
      <c r="I2052" t="e">
        <v>#N/A</v>
      </c>
      <c r="J2052" t="e">
        <v>#N/A</v>
      </c>
      <c r="K2052" t="e">
        <v>#N/A</v>
      </c>
      <c r="L2052" t="e">
        <v>#N/A</v>
      </c>
      <c r="M2052" t="e">
        <v>#N/A</v>
      </c>
      <c r="N2052" t="e">
        <v>#N/A</v>
      </c>
    </row>
    <row r="2053" spans="1:14">
      <c r="A2053" t="s">
        <v>2122</v>
      </c>
      <c r="B2053" t="e">
        <v>#N/A</v>
      </c>
      <c r="C2053" s="2">
        <v>20000000</v>
      </c>
      <c r="D2053" s="2">
        <v>14363397</v>
      </c>
      <c r="E2053" s="2">
        <v>19121531</v>
      </c>
      <c r="F2053">
        <v>9</v>
      </c>
      <c r="G2053">
        <v>23</v>
      </c>
      <c r="H2053" t="s">
        <v>15933</v>
      </c>
      <c r="I2053" t="e">
        <v>#N/A</v>
      </c>
      <c r="J2053" t="e">
        <v>#N/A</v>
      </c>
      <c r="K2053" t="e">
        <v>#N/A</v>
      </c>
      <c r="L2053" t="e">
        <v>#N/A</v>
      </c>
      <c r="M2053" t="e">
        <v>#N/A</v>
      </c>
      <c r="N2053" t="e">
        <v>#N/A</v>
      </c>
    </row>
    <row r="2054" spans="1:14">
      <c r="A2054" t="s">
        <v>2513</v>
      </c>
      <c r="B2054" t="e">
        <v>#N/A</v>
      </c>
      <c r="C2054" s="2">
        <v>15000000</v>
      </c>
      <c r="D2054" s="2">
        <v>13043363</v>
      </c>
      <c r="E2054" s="2">
        <v>18856151</v>
      </c>
      <c r="F2054">
        <v>10</v>
      </c>
      <c r="G2054">
        <v>2</v>
      </c>
      <c r="H2054" t="s">
        <v>15933</v>
      </c>
      <c r="I2054" t="e">
        <v>#N/A</v>
      </c>
      <c r="J2054" t="e">
        <v>#N/A</v>
      </c>
      <c r="K2054" t="e">
        <v>#N/A</v>
      </c>
      <c r="L2054" t="e">
        <v>#N/A</v>
      </c>
      <c r="M2054" t="e">
        <v>#N/A</v>
      </c>
      <c r="N2054" t="e">
        <v>#N/A</v>
      </c>
    </row>
    <row r="2055" spans="1:14">
      <c r="A2055" t="s">
        <v>2112</v>
      </c>
      <c r="B2055" t="e">
        <v>#N/A</v>
      </c>
      <c r="C2055" s="2">
        <v>20000000</v>
      </c>
      <c r="D2055" s="2">
        <v>17231291</v>
      </c>
      <c r="E2055" s="2">
        <v>18608570</v>
      </c>
      <c r="F2055">
        <v>2</v>
      </c>
      <c r="G2055">
        <v>20</v>
      </c>
      <c r="H2055" t="s">
        <v>15933</v>
      </c>
      <c r="I2055" t="e">
        <v>#N/A</v>
      </c>
      <c r="J2055" t="e">
        <v>#N/A</v>
      </c>
      <c r="K2055" t="e">
        <v>#N/A</v>
      </c>
      <c r="L2055" t="e">
        <v>#N/A</v>
      </c>
      <c r="M2055" t="e">
        <v>#N/A</v>
      </c>
      <c r="N2055" t="e">
        <v>#N/A</v>
      </c>
    </row>
    <row r="2056" spans="1:14">
      <c r="A2056" t="s">
        <v>3034</v>
      </c>
      <c r="B2056" t="e">
        <v>#N/A</v>
      </c>
      <c r="C2056" s="2">
        <v>9800000</v>
      </c>
      <c r="D2056" s="2">
        <v>16044025</v>
      </c>
      <c r="E2056" s="2">
        <v>17553055</v>
      </c>
      <c r="F2056">
        <v>4</v>
      </c>
      <c r="G2056">
        <v>3</v>
      </c>
      <c r="H2056" t="s">
        <v>15933</v>
      </c>
      <c r="I2056" t="e">
        <v>#N/A</v>
      </c>
      <c r="J2056" t="e">
        <v>#N/A</v>
      </c>
      <c r="K2056" t="e">
        <v>#N/A</v>
      </c>
      <c r="L2056" t="e">
        <v>#N/A</v>
      </c>
      <c r="M2056" t="e">
        <v>#N/A</v>
      </c>
      <c r="N2056" t="e">
        <v>#N/A</v>
      </c>
    </row>
    <row r="2057" spans="1:14">
      <c r="A2057" t="s">
        <v>3475</v>
      </c>
      <c r="B2057" t="e">
        <v>#N/A</v>
      </c>
      <c r="C2057" s="2">
        <v>5000000</v>
      </c>
      <c r="D2057" s="2">
        <v>12062558</v>
      </c>
      <c r="E2057" s="2">
        <v>17329337</v>
      </c>
      <c r="F2057">
        <v>3</v>
      </c>
      <c r="G2057">
        <v>13</v>
      </c>
      <c r="H2057" t="s">
        <v>15933</v>
      </c>
      <c r="I2057" t="e">
        <v>#N/A</v>
      </c>
      <c r="J2057" t="e">
        <v>#N/A</v>
      </c>
      <c r="K2057" t="e">
        <v>#N/A</v>
      </c>
      <c r="L2057" t="e">
        <v>#N/A</v>
      </c>
      <c r="M2057" t="e">
        <v>#N/A</v>
      </c>
      <c r="N2057" t="e">
        <v>#N/A</v>
      </c>
    </row>
    <row r="2058" spans="1:14">
      <c r="A2058" t="s">
        <v>2135</v>
      </c>
      <c r="B2058" t="e">
        <v>#N/A</v>
      </c>
      <c r="C2058" s="2">
        <v>20000000</v>
      </c>
      <c r="D2058" s="2">
        <v>12234694</v>
      </c>
      <c r="E2058" s="2">
        <v>17306648</v>
      </c>
      <c r="F2058">
        <v>3</v>
      </c>
      <c r="G2058">
        <v>27</v>
      </c>
      <c r="H2058" t="s">
        <v>15933</v>
      </c>
      <c r="I2058" t="e">
        <v>#N/A</v>
      </c>
      <c r="J2058" t="e">
        <v>#N/A</v>
      </c>
      <c r="K2058" t="e">
        <v>#N/A</v>
      </c>
      <c r="L2058" t="e">
        <v>#N/A</v>
      </c>
      <c r="M2058" t="e">
        <v>#N/A</v>
      </c>
      <c r="N2058" t="e">
        <v>#N/A</v>
      </c>
    </row>
    <row r="2059" spans="1:14">
      <c r="A2059" t="s">
        <v>3110</v>
      </c>
      <c r="B2059" t="e">
        <v>#N/A</v>
      </c>
      <c r="C2059" s="2">
        <v>8500000</v>
      </c>
      <c r="D2059" s="2">
        <v>4444637</v>
      </c>
      <c r="E2059" s="2">
        <v>17220091</v>
      </c>
      <c r="F2059">
        <v>9</v>
      </c>
      <c r="G2059">
        <v>17</v>
      </c>
      <c r="H2059" t="s">
        <v>15933</v>
      </c>
      <c r="I2059" t="e">
        <v>#N/A</v>
      </c>
      <c r="J2059" t="e">
        <v>#N/A</v>
      </c>
      <c r="K2059" t="e">
        <v>#N/A</v>
      </c>
      <c r="L2059" t="e">
        <v>#N/A</v>
      </c>
      <c r="M2059" t="e">
        <v>#N/A</v>
      </c>
      <c r="N2059" t="e">
        <v>#N/A</v>
      </c>
    </row>
    <row r="2060" spans="1:14">
      <c r="A2060" t="s">
        <v>1227</v>
      </c>
      <c r="B2060" t="e">
        <v>#N/A</v>
      </c>
      <c r="C2060" s="2">
        <v>40000000</v>
      </c>
      <c r="D2060" s="2">
        <v>10330853</v>
      </c>
      <c r="E2060" s="2">
        <v>17033431</v>
      </c>
      <c r="F2060">
        <v>9</v>
      </c>
      <c r="G2060">
        <v>25</v>
      </c>
      <c r="H2060" t="s">
        <v>15933</v>
      </c>
      <c r="I2060" t="e">
        <v>#N/A</v>
      </c>
      <c r="J2060" t="e">
        <v>#N/A</v>
      </c>
      <c r="K2060" t="e">
        <v>#N/A</v>
      </c>
      <c r="L2060" t="e">
        <v>#N/A</v>
      </c>
      <c r="M2060" t="e">
        <v>#N/A</v>
      </c>
      <c r="N2060" t="e">
        <v>#N/A</v>
      </c>
    </row>
    <row r="2061" spans="1:14">
      <c r="A2061" t="s">
        <v>2200</v>
      </c>
      <c r="B2061" t="e">
        <v>#N/A</v>
      </c>
      <c r="C2061" s="2">
        <v>19700000</v>
      </c>
      <c r="D2061" s="2">
        <v>476270</v>
      </c>
      <c r="E2061" s="2">
        <v>16498827</v>
      </c>
      <c r="F2061">
        <v>8</v>
      </c>
      <c r="G2061">
        <v>21</v>
      </c>
      <c r="H2061" t="s">
        <v>15933</v>
      </c>
      <c r="I2061" t="e">
        <v>#N/A</v>
      </c>
      <c r="J2061" t="e">
        <v>#N/A</v>
      </c>
      <c r="K2061" t="e">
        <v>#N/A</v>
      </c>
      <c r="L2061" t="e">
        <v>#N/A</v>
      </c>
      <c r="M2061" t="e">
        <v>#N/A</v>
      </c>
      <c r="N2061" t="e">
        <v>#N/A</v>
      </c>
    </row>
    <row r="2062" spans="1:14">
      <c r="A2062" t="s">
        <v>2281</v>
      </c>
      <c r="B2062" t="e">
        <v>#N/A</v>
      </c>
      <c r="C2062" s="2">
        <v>18000000</v>
      </c>
      <c r="D2062" s="2">
        <v>14800725</v>
      </c>
      <c r="E2062" s="2">
        <v>16382538</v>
      </c>
      <c r="F2062">
        <v>7</v>
      </c>
      <c r="G2062">
        <v>10</v>
      </c>
      <c r="H2062" t="s">
        <v>15933</v>
      </c>
      <c r="I2062" t="e">
        <v>#N/A</v>
      </c>
      <c r="J2062" t="e">
        <v>#N/A</v>
      </c>
      <c r="K2062" t="e">
        <v>#N/A</v>
      </c>
      <c r="L2062" t="e">
        <v>#N/A</v>
      </c>
      <c r="M2062" t="e">
        <v>#N/A</v>
      </c>
      <c r="N2062" t="e">
        <v>#N/A</v>
      </c>
    </row>
    <row r="2063" spans="1:14">
      <c r="A2063" t="s">
        <v>2794</v>
      </c>
      <c r="B2063" t="e">
        <v>#N/A</v>
      </c>
      <c r="C2063" s="2">
        <v>12000000</v>
      </c>
      <c r="D2063" s="2">
        <v>3149034</v>
      </c>
      <c r="E2063" s="2">
        <v>16349034</v>
      </c>
      <c r="F2063">
        <v>2</v>
      </c>
      <c r="G2063">
        <v>13</v>
      </c>
      <c r="H2063" t="s">
        <v>15933</v>
      </c>
      <c r="I2063" t="e">
        <v>#N/A</v>
      </c>
      <c r="J2063" t="e">
        <v>#N/A</v>
      </c>
      <c r="K2063" t="e">
        <v>#N/A</v>
      </c>
      <c r="L2063" t="e">
        <v>#N/A</v>
      </c>
      <c r="M2063" t="e">
        <v>#N/A</v>
      </c>
      <c r="N2063" t="e">
        <v>#N/A</v>
      </c>
    </row>
    <row r="2064" spans="1:14">
      <c r="A2064" t="s">
        <v>821</v>
      </c>
      <c r="B2064" t="e">
        <v>#N/A</v>
      </c>
      <c r="C2064" s="2">
        <v>55000000</v>
      </c>
      <c r="D2064" s="2">
        <v>16123323</v>
      </c>
      <c r="E2064" s="2">
        <v>16123323</v>
      </c>
      <c r="F2064">
        <v>6</v>
      </c>
      <c r="G2064">
        <v>12</v>
      </c>
      <c r="H2064" t="s">
        <v>15933</v>
      </c>
      <c r="I2064" t="e">
        <v>#N/A</v>
      </c>
      <c r="J2064" t="e">
        <v>#N/A</v>
      </c>
      <c r="K2064" t="e">
        <v>#N/A</v>
      </c>
      <c r="L2064" t="e">
        <v>#N/A</v>
      </c>
      <c r="M2064" t="e">
        <v>#N/A</v>
      </c>
      <c r="N2064" t="e">
        <v>#N/A</v>
      </c>
    </row>
    <row r="2065" spans="1:14">
      <c r="A2065" t="s">
        <v>2937</v>
      </c>
      <c r="B2065" t="e">
        <v>#N/A</v>
      </c>
      <c r="C2065" s="2">
        <v>10000000</v>
      </c>
      <c r="D2065" s="2">
        <v>15122676</v>
      </c>
      <c r="E2065" s="2">
        <v>15297318</v>
      </c>
      <c r="F2065">
        <v>8</v>
      </c>
      <c r="G2065">
        <v>14</v>
      </c>
      <c r="H2065" t="s">
        <v>15933</v>
      </c>
      <c r="I2065" t="e">
        <v>#N/A</v>
      </c>
      <c r="J2065" t="e">
        <v>#N/A</v>
      </c>
      <c r="K2065" t="e">
        <v>#N/A</v>
      </c>
      <c r="L2065" t="e">
        <v>#N/A</v>
      </c>
      <c r="M2065" t="e">
        <v>#N/A</v>
      </c>
      <c r="N2065" t="e">
        <v>#N/A</v>
      </c>
    </row>
    <row r="2066" spans="1:14">
      <c r="A2066" t="s">
        <v>1293</v>
      </c>
      <c r="B2066" t="e">
        <v>#N/A</v>
      </c>
      <c r="C2066" s="2">
        <v>36500000</v>
      </c>
      <c r="D2066" s="2">
        <v>0</v>
      </c>
      <c r="E2066" s="2">
        <v>15000000</v>
      </c>
      <c r="F2066">
        <v>12</v>
      </c>
      <c r="G2066">
        <v>31</v>
      </c>
      <c r="H2066" t="s">
        <v>15933</v>
      </c>
      <c r="I2066" t="e">
        <v>#N/A</v>
      </c>
      <c r="J2066" t="e">
        <v>#N/A</v>
      </c>
      <c r="K2066" t="e">
        <v>#N/A</v>
      </c>
      <c r="L2066" t="e">
        <v>#N/A</v>
      </c>
      <c r="M2066" t="e">
        <v>#N/A</v>
      </c>
      <c r="N2066" t="e">
        <v>#N/A</v>
      </c>
    </row>
    <row r="2067" spans="1:14">
      <c r="A2067" t="s">
        <v>2366</v>
      </c>
      <c r="B2067" t="e">
        <v>#N/A</v>
      </c>
      <c r="C2067" s="2">
        <v>17000000</v>
      </c>
      <c r="D2067" s="2">
        <v>0</v>
      </c>
      <c r="E2067" s="2">
        <v>13446115</v>
      </c>
      <c r="F2067">
        <v>6</v>
      </c>
      <c r="G2067">
        <v>23</v>
      </c>
      <c r="H2067" t="s">
        <v>15933</v>
      </c>
      <c r="I2067" t="e">
        <v>#N/A</v>
      </c>
      <c r="J2067" t="e">
        <v>#N/A</v>
      </c>
      <c r="K2067" t="e">
        <v>#N/A</v>
      </c>
      <c r="L2067" t="e">
        <v>#N/A</v>
      </c>
      <c r="M2067" t="e">
        <v>#N/A</v>
      </c>
      <c r="N2067" t="e">
        <v>#N/A</v>
      </c>
    </row>
    <row r="2068" spans="1:14">
      <c r="A2068" t="s">
        <v>2162</v>
      </c>
      <c r="B2068" t="e">
        <v>#N/A</v>
      </c>
      <c r="C2068" s="2">
        <v>20000000</v>
      </c>
      <c r="D2068" s="2">
        <v>5210988</v>
      </c>
      <c r="E2068" s="2">
        <v>12967829</v>
      </c>
      <c r="F2068">
        <v>8</v>
      </c>
      <c r="G2068">
        <v>14</v>
      </c>
      <c r="H2068" t="s">
        <v>15933</v>
      </c>
      <c r="I2068" t="e">
        <v>#N/A</v>
      </c>
      <c r="J2068" t="e">
        <v>#N/A</v>
      </c>
      <c r="K2068" t="e">
        <v>#N/A</v>
      </c>
      <c r="L2068" t="e">
        <v>#N/A</v>
      </c>
      <c r="M2068" t="e">
        <v>#N/A</v>
      </c>
      <c r="N2068" t="e">
        <v>#N/A</v>
      </c>
    </row>
    <row r="2069" spans="1:14">
      <c r="A2069" t="s">
        <v>961</v>
      </c>
      <c r="B2069" t="e">
        <v>#N/A</v>
      </c>
      <c r="C2069" s="2">
        <v>50000000</v>
      </c>
      <c r="D2069" s="2">
        <v>9135036</v>
      </c>
      <c r="E2069" s="2">
        <v>12335036</v>
      </c>
      <c r="F2069">
        <v>2</v>
      </c>
      <c r="G2069">
        <v>27</v>
      </c>
      <c r="H2069" t="s">
        <v>15933</v>
      </c>
      <c r="I2069" t="e">
        <v>#N/A</v>
      </c>
      <c r="J2069" t="e">
        <v>#N/A</v>
      </c>
      <c r="K2069" t="e">
        <v>#N/A</v>
      </c>
      <c r="L2069" t="e">
        <v>#N/A</v>
      </c>
      <c r="M2069" t="e">
        <v>#N/A</v>
      </c>
      <c r="N2069" t="e">
        <v>#N/A</v>
      </c>
    </row>
    <row r="2070" spans="1:14">
      <c r="A2070" t="s">
        <v>1398</v>
      </c>
      <c r="B2070" t="e">
        <v>#N/A</v>
      </c>
      <c r="C2070" s="2">
        <v>35000000</v>
      </c>
      <c r="D2070" s="2">
        <v>10275638</v>
      </c>
      <c r="E2070" s="2">
        <v>12254746</v>
      </c>
      <c r="F2070">
        <v>9</v>
      </c>
      <c r="G2070">
        <v>11</v>
      </c>
      <c r="H2070" t="s">
        <v>15933</v>
      </c>
      <c r="I2070" t="e">
        <v>#N/A</v>
      </c>
      <c r="J2070" t="e">
        <v>#N/A</v>
      </c>
      <c r="K2070" t="e">
        <v>#N/A</v>
      </c>
      <c r="L2070" t="e">
        <v>#N/A</v>
      </c>
      <c r="M2070" t="e">
        <v>#N/A</v>
      </c>
      <c r="N2070" t="e">
        <v>#N/A</v>
      </c>
    </row>
    <row r="2071" spans="1:14">
      <c r="A2071" t="s">
        <v>3195</v>
      </c>
      <c r="B2071" t="e">
        <v>#N/A</v>
      </c>
      <c r="C2071" s="2">
        <v>7500000</v>
      </c>
      <c r="D2071" s="2">
        <v>10823158</v>
      </c>
      <c r="E2071" s="2">
        <v>10849158</v>
      </c>
      <c r="F2071">
        <v>9</v>
      </c>
      <c r="G2071">
        <v>4</v>
      </c>
      <c r="H2071" t="s">
        <v>15933</v>
      </c>
      <c r="I2071" t="e">
        <v>#N/A</v>
      </c>
      <c r="J2071" t="e">
        <v>#N/A</v>
      </c>
      <c r="K2071" t="e">
        <v>#N/A</v>
      </c>
      <c r="L2071" t="e">
        <v>#N/A</v>
      </c>
      <c r="M2071" t="e">
        <v>#N/A</v>
      </c>
      <c r="N2071" t="e">
        <v>#N/A</v>
      </c>
    </row>
    <row r="2072" spans="1:14">
      <c r="A2072" t="s">
        <v>3479</v>
      </c>
      <c r="B2072" t="e">
        <v>#N/A</v>
      </c>
      <c r="C2072" s="2">
        <v>5000000</v>
      </c>
      <c r="D2072" s="2">
        <v>10572742</v>
      </c>
      <c r="E2072" s="2">
        <v>10732909</v>
      </c>
      <c r="F2072">
        <v>1</v>
      </c>
      <c r="G2072">
        <v>9</v>
      </c>
      <c r="H2072" t="s">
        <v>15933</v>
      </c>
      <c r="I2072" t="e">
        <v>#N/A</v>
      </c>
      <c r="J2072" t="e">
        <v>#N/A</v>
      </c>
      <c r="K2072" t="e">
        <v>#N/A</v>
      </c>
      <c r="L2072" t="e">
        <v>#N/A</v>
      </c>
      <c r="M2072" t="e">
        <v>#N/A</v>
      </c>
      <c r="N2072" t="e">
        <v>#N/A</v>
      </c>
    </row>
    <row r="2073" spans="1:14">
      <c r="A2073" t="s">
        <v>3493</v>
      </c>
      <c r="B2073" t="e">
        <v>#N/A</v>
      </c>
      <c r="C2073" s="2">
        <v>5000000</v>
      </c>
      <c r="D2073" s="2">
        <v>5010163</v>
      </c>
      <c r="E2073" s="2">
        <v>10676073</v>
      </c>
      <c r="F2073">
        <v>6</v>
      </c>
      <c r="G2073">
        <v>12</v>
      </c>
      <c r="H2073" t="s">
        <v>15933</v>
      </c>
      <c r="I2073" t="e">
        <v>#N/A</v>
      </c>
      <c r="J2073" t="e">
        <v>#N/A</v>
      </c>
      <c r="K2073" t="e">
        <v>#N/A</v>
      </c>
      <c r="L2073" t="e">
        <v>#N/A</v>
      </c>
      <c r="M2073" t="e">
        <v>#N/A</v>
      </c>
      <c r="N2073" t="e">
        <v>#N/A</v>
      </c>
    </row>
    <row r="2074" spans="1:14">
      <c r="A2074" t="s">
        <v>3150</v>
      </c>
      <c r="B2074" t="e">
        <v>#N/A</v>
      </c>
      <c r="C2074" s="2">
        <v>8000000</v>
      </c>
      <c r="D2074" s="2">
        <v>10273187</v>
      </c>
      <c r="E2074" s="2">
        <v>10629320</v>
      </c>
      <c r="F2074">
        <v>10</v>
      </c>
      <c r="G2074">
        <v>30</v>
      </c>
      <c r="H2074" t="s">
        <v>15933</v>
      </c>
      <c r="I2074" t="e">
        <v>#N/A</v>
      </c>
      <c r="J2074" t="e">
        <v>#N/A</v>
      </c>
      <c r="K2074" t="e">
        <v>#N/A</v>
      </c>
      <c r="L2074" t="e">
        <v>#N/A</v>
      </c>
      <c r="M2074" t="e">
        <v>#N/A</v>
      </c>
      <c r="N2074" t="e">
        <v>#N/A</v>
      </c>
    </row>
    <row r="2075" spans="1:14">
      <c r="A2075" t="s">
        <v>3761</v>
      </c>
      <c r="B2075" t="e">
        <v>#N/A</v>
      </c>
      <c r="C2075" s="2">
        <v>3000000</v>
      </c>
      <c r="D2075" s="2">
        <v>10027047</v>
      </c>
      <c r="E2075" s="2">
        <v>10172519</v>
      </c>
      <c r="F2075">
        <v>5</v>
      </c>
      <c r="G2075">
        <v>8</v>
      </c>
      <c r="H2075" t="s">
        <v>15933</v>
      </c>
      <c r="I2075" t="e">
        <v>#N/A</v>
      </c>
      <c r="J2075" t="e">
        <v>#N/A</v>
      </c>
      <c r="K2075" t="e">
        <v>#N/A</v>
      </c>
      <c r="L2075" t="e">
        <v>#N/A</v>
      </c>
      <c r="M2075" t="e">
        <v>#N/A</v>
      </c>
      <c r="N2075" t="e">
        <v>#N/A</v>
      </c>
    </row>
    <row r="2076" spans="1:14">
      <c r="A2076" t="s">
        <v>2008</v>
      </c>
      <c r="B2076" t="e">
        <v>#N/A</v>
      </c>
      <c r="C2076" s="2">
        <v>21000000</v>
      </c>
      <c r="D2076" s="2">
        <v>9451946</v>
      </c>
      <c r="E2076" s="2">
        <v>10108016</v>
      </c>
      <c r="F2076">
        <v>6</v>
      </c>
      <c r="G2076">
        <v>5</v>
      </c>
      <c r="H2076" t="s">
        <v>15933</v>
      </c>
      <c r="I2076" t="e">
        <v>#N/A</v>
      </c>
      <c r="J2076" t="e">
        <v>#N/A</v>
      </c>
      <c r="K2076" t="e">
        <v>#N/A</v>
      </c>
      <c r="L2076" t="e">
        <v>#N/A</v>
      </c>
      <c r="M2076" t="e">
        <v>#N/A</v>
      </c>
      <c r="N2076" t="e">
        <v>#N/A</v>
      </c>
    </row>
    <row r="2077" spans="1:14">
      <c r="A2077" t="s">
        <v>1633</v>
      </c>
      <c r="B2077" t="e">
        <v>#N/A</v>
      </c>
      <c r="C2077" s="2">
        <v>29000000</v>
      </c>
      <c r="D2077" s="2">
        <v>7460204</v>
      </c>
      <c r="E2077" s="2">
        <v>10066366</v>
      </c>
      <c r="F2077">
        <v>8</v>
      </c>
      <c r="G2077">
        <v>26</v>
      </c>
      <c r="H2077" t="s">
        <v>15933</v>
      </c>
      <c r="I2077" t="e">
        <v>#N/A</v>
      </c>
      <c r="J2077" t="e">
        <v>#N/A</v>
      </c>
      <c r="K2077" t="e">
        <v>#N/A</v>
      </c>
      <c r="L2077" t="e">
        <v>#N/A</v>
      </c>
      <c r="M2077" t="e">
        <v>#N/A</v>
      </c>
      <c r="N2077" t="e">
        <v>#N/A</v>
      </c>
    </row>
    <row r="2078" spans="1:14">
      <c r="A2078" t="s">
        <v>3583</v>
      </c>
      <c r="B2078" t="e">
        <v>#N/A</v>
      </c>
      <c r="C2078" s="2">
        <v>4300000</v>
      </c>
      <c r="D2078" s="2">
        <v>199228</v>
      </c>
      <c r="E2078" s="2">
        <v>9791282</v>
      </c>
      <c r="F2078">
        <v>12</v>
      </c>
      <c r="G2078">
        <v>4</v>
      </c>
      <c r="H2078" t="s">
        <v>15933</v>
      </c>
      <c r="I2078" t="e">
        <v>#N/A</v>
      </c>
      <c r="J2078" t="e">
        <v>#N/A</v>
      </c>
      <c r="K2078" t="e">
        <v>#N/A</v>
      </c>
      <c r="L2078" t="e">
        <v>#N/A</v>
      </c>
      <c r="M2078" t="e">
        <v>#N/A</v>
      </c>
      <c r="N2078" t="e">
        <v>#N/A</v>
      </c>
    </row>
    <row r="2079" spans="1:14">
      <c r="A2079" t="s">
        <v>2145</v>
      </c>
      <c r="B2079" t="e">
        <v>#N/A</v>
      </c>
      <c r="C2079" s="2">
        <v>20000000</v>
      </c>
      <c r="D2079" s="2">
        <v>9208876</v>
      </c>
      <c r="E2079" s="2">
        <v>9208876</v>
      </c>
      <c r="F2079">
        <v>12</v>
      </c>
      <c r="G2079">
        <v>4</v>
      </c>
      <c r="H2079" t="s">
        <v>15933</v>
      </c>
      <c r="I2079" t="e">
        <v>#N/A</v>
      </c>
      <c r="J2079" t="e">
        <v>#N/A</v>
      </c>
      <c r="K2079" t="e">
        <v>#N/A</v>
      </c>
      <c r="L2079" t="e">
        <v>#N/A</v>
      </c>
      <c r="M2079" t="e">
        <v>#N/A</v>
      </c>
      <c r="N2079" t="e">
        <v>#N/A</v>
      </c>
    </row>
    <row r="2080" spans="1:14">
      <c r="A2080" t="s">
        <v>1874</v>
      </c>
      <c r="B2080" t="e">
        <v>#N/A</v>
      </c>
      <c r="C2080" s="2">
        <v>25000000</v>
      </c>
      <c r="D2080" s="2">
        <v>1702112</v>
      </c>
      <c r="E2080" s="2">
        <v>8162545</v>
      </c>
      <c r="F2080">
        <v>11</v>
      </c>
      <c r="G2080">
        <v>20</v>
      </c>
      <c r="H2080" t="s">
        <v>15933</v>
      </c>
      <c r="I2080" t="e">
        <v>#N/A</v>
      </c>
      <c r="J2080" t="e">
        <v>#N/A</v>
      </c>
      <c r="K2080" t="e">
        <v>#N/A</v>
      </c>
      <c r="L2080" t="e">
        <v>#N/A</v>
      </c>
      <c r="M2080" t="e">
        <v>#N/A</v>
      </c>
      <c r="N2080" t="e">
        <v>#N/A</v>
      </c>
    </row>
    <row r="2081" spans="1:14">
      <c r="A2081" t="s">
        <v>2565</v>
      </c>
      <c r="B2081" t="e">
        <v>#N/A</v>
      </c>
      <c r="C2081" s="2">
        <v>15000000</v>
      </c>
      <c r="D2081" s="2">
        <v>102458</v>
      </c>
      <c r="E2081" s="2">
        <v>7583050</v>
      </c>
      <c r="F2081">
        <v>10</v>
      </c>
      <c r="G2081">
        <v>23</v>
      </c>
      <c r="H2081" t="s">
        <v>15933</v>
      </c>
      <c r="I2081" t="e">
        <v>#N/A</v>
      </c>
      <c r="J2081" t="e">
        <v>#N/A</v>
      </c>
      <c r="K2081" t="e">
        <v>#N/A</v>
      </c>
      <c r="L2081" t="e">
        <v>#N/A</v>
      </c>
      <c r="M2081" t="e">
        <v>#N/A</v>
      </c>
      <c r="N2081" t="e">
        <v>#N/A</v>
      </c>
    </row>
    <row r="2082" spans="1:14">
      <c r="A2082" t="s">
        <v>2542</v>
      </c>
      <c r="B2082" t="e">
        <v>#N/A</v>
      </c>
      <c r="C2082" s="2">
        <v>15000000</v>
      </c>
      <c r="D2082" s="2">
        <v>6380019</v>
      </c>
      <c r="E2082" s="2">
        <v>6561243</v>
      </c>
      <c r="F2082">
        <v>8</v>
      </c>
      <c r="G2082">
        <v>21</v>
      </c>
      <c r="H2082" t="s">
        <v>15933</v>
      </c>
      <c r="I2082" t="e">
        <v>#N/A</v>
      </c>
      <c r="J2082" t="e">
        <v>#N/A</v>
      </c>
      <c r="K2082" t="e">
        <v>#N/A</v>
      </c>
      <c r="L2082" t="e">
        <v>#N/A</v>
      </c>
      <c r="M2082" t="e">
        <v>#N/A</v>
      </c>
      <c r="N2082" t="e">
        <v>#N/A</v>
      </c>
    </row>
    <row r="2083" spans="1:14">
      <c r="A2083" t="s">
        <v>2169</v>
      </c>
      <c r="B2083" t="e">
        <v>#N/A</v>
      </c>
      <c r="C2083" s="2">
        <v>20000000</v>
      </c>
      <c r="D2083" s="2">
        <v>3531756</v>
      </c>
      <c r="E2083" s="2">
        <v>5531756</v>
      </c>
      <c r="F2083">
        <v>5</v>
      </c>
      <c r="G2083">
        <v>15</v>
      </c>
      <c r="H2083" t="s">
        <v>15933</v>
      </c>
      <c r="I2083" t="e">
        <v>#N/A</v>
      </c>
      <c r="J2083" t="e">
        <v>#N/A</v>
      </c>
      <c r="K2083" t="e">
        <v>#N/A</v>
      </c>
      <c r="L2083" t="e">
        <v>#N/A</v>
      </c>
      <c r="M2083" t="e">
        <v>#N/A</v>
      </c>
      <c r="N2083" t="e">
        <v>#N/A</v>
      </c>
    </row>
    <row r="2084" spans="1:14">
      <c r="A2084" t="s">
        <v>4138</v>
      </c>
      <c r="B2084" t="e">
        <v>#N/A</v>
      </c>
      <c r="C2084" s="2">
        <v>1070000</v>
      </c>
      <c r="D2084" s="2">
        <v>164649</v>
      </c>
      <c r="E2084" s="2">
        <v>5348767</v>
      </c>
      <c r="F2084">
        <v>12</v>
      </c>
      <c r="G2084">
        <v>11</v>
      </c>
      <c r="H2084" t="s">
        <v>15933</v>
      </c>
      <c r="I2084" t="e">
        <v>#N/A</v>
      </c>
      <c r="J2084" t="e">
        <v>#N/A</v>
      </c>
      <c r="K2084" t="e">
        <v>#N/A</v>
      </c>
      <c r="L2084" t="e">
        <v>#N/A</v>
      </c>
      <c r="M2084" t="e">
        <v>#N/A</v>
      </c>
      <c r="N2084" t="e">
        <v>#N/A</v>
      </c>
    </row>
    <row r="2085" spans="1:14">
      <c r="A2085" t="s">
        <v>4160</v>
      </c>
      <c r="B2085" t="e">
        <v>#N/A</v>
      </c>
      <c r="C2085" s="2">
        <v>1000000</v>
      </c>
      <c r="D2085" s="2">
        <v>4417674</v>
      </c>
      <c r="E2085" s="2">
        <v>4731944</v>
      </c>
      <c r="F2085">
        <v>6</v>
      </c>
      <c r="G2085">
        <v>12</v>
      </c>
      <c r="H2085" t="s">
        <v>15933</v>
      </c>
      <c r="I2085" t="e">
        <v>#N/A</v>
      </c>
      <c r="J2085" t="e">
        <v>#N/A</v>
      </c>
      <c r="K2085" t="e">
        <v>#N/A</v>
      </c>
      <c r="L2085" t="e">
        <v>#N/A</v>
      </c>
      <c r="M2085" t="e">
        <v>#N/A</v>
      </c>
      <c r="N2085" t="e">
        <v>#N/A</v>
      </c>
    </row>
    <row r="2086" spans="1:14">
      <c r="A2086" t="s">
        <v>3357</v>
      </c>
      <c r="B2086" t="e">
        <v>#N/A</v>
      </c>
      <c r="C2086" s="2">
        <v>6000000</v>
      </c>
      <c r="D2086" s="2">
        <v>4543320</v>
      </c>
      <c r="E2086" s="2">
        <v>4713059</v>
      </c>
      <c r="F2086">
        <v>3</v>
      </c>
      <c r="G2086">
        <v>13</v>
      </c>
      <c r="H2086" t="s">
        <v>15933</v>
      </c>
      <c r="I2086" t="e">
        <v>#N/A</v>
      </c>
      <c r="J2086" t="e">
        <v>#N/A</v>
      </c>
      <c r="K2086" t="e">
        <v>#N/A</v>
      </c>
      <c r="L2086" t="e">
        <v>#N/A</v>
      </c>
      <c r="M2086" t="e">
        <v>#N/A</v>
      </c>
      <c r="N2086" t="e">
        <v>#N/A</v>
      </c>
    </row>
    <row r="2087" spans="1:14">
      <c r="A2087" t="s">
        <v>3523</v>
      </c>
      <c r="B2087" t="e">
        <v>#N/A</v>
      </c>
      <c r="C2087" s="2">
        <v>5000000</v>
      </c>
      <c r="D2087" s="2">
        <v>0</v>
      </c>
      <c r="E2087" s="2">
        <v>4568257</v>
      </c>
      <c r="F2087">
        <v>7</v>
      </c>
      <c r="G2087">
        <v>7</v>
      </c>
      <c r="H2087" t="s">
        <v>15933</v>
      </c>
      <c r="I2087" t="e">
        <v>#N/A</v>
      </c>
      <c r="J2087" t="e">
        <v>#N/A</v>
      </c>
      <c r="K2087" t="e">
        <v>#N/A</v>
      </c>
      <c r="L2087" t="e">
        <v>#N/A</v>
      </c>
      <c r="M2087" t="e">
        <v>#N/A</v>
      </c>
      <c r="N2087" t="e">
        <v>#N/A</v>
      </c>
    </row>
    <row r="2088" spans="1:14">
      <c r="A2088" t="s">
        <v>3312</v>
      </c>
      <c r="B2088" t="e">
        <v>#N/A</v>
      </c>
      <c r="C2088" s="2">
        <v>6400000</v>
      </c>
      <c r="D2088" s="2">
        <v>449865</v>
      </c>
      <c r="E2088" s="2">
        <v>4199874</v>
      </c>
      <c r="F2088">
        <v>10</v>
      </c>
      <c r="G2088">
        <v>9</v>
      </c>
      <c r="H2088" t="s">
        <v>15933</v>
      </c>
      <c r="I2088" t="e">
        <v>#N/A</v>
      </c>
      <c r="J2088" t="e">
        <v>#N/A</v>
      </c>
      <c r="K2088" t="e">
        <v>#N/A</v>
      </c>
      <c r="L2088" t="e">
        <v>#N/A</v>
      </c>
      <c r="M2088" t="e">
        <v>#N/A</v>
      </c>
      <c r="N2088" t="e">
        <v>#N/A</v>
      </c>
    </row>
    <row r="2089" spans="1:14">
      <c r="A2089" t="s">
        <v>3969</v>
      </c>
      <c r="B2089" t="e">
        <v>#N/A</v>
      </c>
      <c r="C2089" s="2">
        <v>2000000</v>
      </c>
      <c r="D2089" s="2">
        <v>0</v>
      </c>
      <c r="E2089" s="2">
        <v>3620902</v>
      </c>
      <c r="F2089">
        <v>12</v>
      </c>
      <c r="G2089">
        <v>29</v>
      </c>
      <c r="H2089" t="s">
        <v>15933</v>
      </c>
      <c r="I2089" t="e">
        <v>#N/A</v>
      </c>
      <c r="J2089" t="e">
        <v>#N/A</v>
      </c>
      <c r="K2089" t="e">
        <v>#N/A</v>
      </c>
      <c r="L2089" t="e">
        <v>#N/A</v>
      </c>
      <c r="M2089" t="e">
        <v>#N/A</v>
      </c>
      <c r="N2089" t="e">
        <v>#N/A</v>
      </c>
    </row>
    <row r="2090" spans="1:14">
      <c r="A2090" t="s">
        <v>3728</v>
      </c>
      <c r="B2090" t="e">
        <v>#N/A</v>
      </c>
      <c r="C2090" s="2">
        <v>3200000</v>
      </c>
      <c r="D2090" s="2">
        <v>2277396</v>
      </c>
      <c r="E2090" s="2">
        <v>2828590</v>
      </c>
      <c r="F2090">
        <v>7</v>
      </c>
      <c r="G2090">
        <v>29</v>
      </c>
      <c r="H2090" t="s">
        <v>15933</v>
      </c>
      <c r="I2090" t="e">
        <v>#N/A</v>
      </c>
      <c r="J2090" t="e">
        <v>#N/A</v>
      </c>
      <c r="K2090" t="e">
        <v>#N/A</v>
      </c>
      <c r="L2090" t="e">
        <v>#N/A</v>
      </c>
      <c r="M2090" t="e">
        <v>#N/A</v>
      </c>
      <c r="N2090" t="e">
        <v>#N/A</v>
      </c>
    </row>
    <row r="2091" spans="1:14">
      <c r="A2091" t="s">
        <v>1942</v>
      </c>
      <c r="B2091" t="e">
        <v>#N/A</v>
      </c>
      <c r="C2091" s="2">
        <v>23000000</v>
      </c>
      <c r="D2091" s="2">
        <v>2715657</v>
      </c>
      <c r="E2091" s="2">
        <v>2715657</v>
      </c>
      <c r="F2091">
        <v>6</v>
      </c>
      <c r="G2091">
        <v>26</v>
      </c>
      <c r="H2091" t="s">
        <v>15933</v>
      </c>
      <c r="I2091" t="e">
        <v>#N/A</v>
      </c>
      <c r="J2091" t="e">
        <v>#N/A</v>
      </c>
      <c r="K2091" t="e">
        <v>#N/A</v>
      </c>
      <c r="L2091" t="e">
        <v>#N/A</v>
      </c>
      <c r="M2091" t="e">
        <v>#N/A</v>
      </c>
      <c r="N2091" t="e">
        <v>#N/A</v>
      </c>
    </row>
    <row r="2092" spans="1:14">
      <c r="A2092" t="s">
        <v>4434</v>
      </c>
      <c r="B2092" t="e">
        <v>#N/A</v>
      </c>
      <c r="C2092" s="2">
        <v>230000</v>
      </c>
      <c r="D2092" s="2">
        <v>104979</v>
      </c>
      <c r="E2092" s="2">
        <v>2703762</v>
      </c>
      <c r="F2092">
        <v>10</v>
      </c>
      <c r="G2092">
        <v>9</v>
      </c>
      <c r="H2092" t="s">
        <v>15933</v>
      </c>
      <c r="I2092" t="e">
        <v>#N/A</v>
      </c>
      <c r="J2092" t="e">
        <v>#N/A</v>
      </c>
      <c r="K2092" t="e">
        <v>#N/A</v>
      </c>
      <c r="L2092" t="e">
        <v>#N/A</v>
      </c>
      <c r="M2092" t="e">
        <v>#N/A</v>
      </c>
      <c r="N2092" t="e">
        <v>#N/A</v>
      </c>
    </row>
    <row r="2093" spans="1:14">
      <c r="A2093" t="s">
        <v>4255</v>
      </c>
      <c r="B2093" t="e">
        <v>#N/A</v>
      </c>
      <c r="C2093" s="2">
        <v>800000</v>
      </c>
      <c r="D2093" s="2">
        <v>46742</v>
      </c>
      <c r="E2093" s="2">
        <v>2194020</v>
      </c>
      <c r="F2093">
        <v>6</v>
      </c>
      <c r="G2093">
        <v>19</v>
      </c>
      <c r="H2093" t="s">
        <v>15933</v>
      </c>
      <c r="I2093" t="e">
        <v>#N/A</v>
      </c>
      <c r="J2093" t="e">
        <v>#N/A</v>
      </c>
      <c r="K2093" t="e">
        <v>#N/A</v>
      </c>
      <c r="L2093" t="e">
        <v>#N/A</v>
      </c>
      <c r="M2093" t="e">
        <v>#N/A</v>
      </c>
      <c r="N2093" t="e">
        <v>#N/A</v>
      </c>
    </row>
    <row r="2094" spans="1:14">
      <c r="A2094" t="s">
        <v>3305</v>
      </c>
      <c r="B2094" t="e">
        <v>#N/A</v>
      </c>
      <c r="C2094" s="2">
        <v>6500000</v>
      </c>
      <c r="D2094" s="2">
        <v>1109660</v>
      </c>
      <c r="E2094" s="2">
        <v>1744952</v>
      </c>
      <c r="F2094">
        <v>11</v>
      </c>
      <c r="G2094">
        <v>13</v>
      </c>
      <c r="H2094" t="s">
        <v>15933</v>
      </c>
      <c r="I2094" t="e">
        <v>#N/A</v>
      </c>
      <c r="J2094" t="e">
        <v>#N/A</v>
      </c>
      <c r="K2094" t="e">
        <v>#N/A</v>
      </c>
      <c r="L2094" t="e">
        <v>#N/A</v>
      </c>
      <c r="M2094" t="e">
        <v>#N/A</v>
      </c>
      <c r="N2094" t="e">
        <v>#N/A</v>
      </c>
    </row>
    <row r="2095" spans="1:14">
      <c r="A2095" t="s">
        <v>3089</v>
      </c>
      <c r="B2095" t="e">
        <v>#N/A</v>
      </c>
      <c r="C2095" s="2">
        <v>9000000</v>
      </c>
      <c r="D2095" s="2">
        <v>148089</v>
      </c>
      <c r="E2095" s="2">
        <v>1635241</v>
      </c>
      <c r="F2095">
        <v>7</v>
      </c>
      <c r="G2095">
        <v>31</v>
      </c>
      <c r="H2095" t="s">
        <v>15933</v>
      </c>
      <c r="I2095" t="e">
        <v>#N/A</v>
      </c>
      <c r="J2095" t="e">
        <v>#N/A</v>
      </c>
      <c r="K2095" t="e">
        <v>#N/A</v>
      </c>
      <c r="L2095" t="e">
        <v>#N/A</v>
      </c>
      <c r="M2095" t="e">
        <v>#N/A</v>
      </c>
      <c r="N2095" t="e">
        <v>#N/A</v>
      </c>
    </row>
    <row r="2096" spans="1:14">
      <c r="A2096" t="s">
        <v>2816</v>
      </c>
      <c r="B2096" t="e">
        <v>#N/A</v>
      </c>
      <c r="C2096" s="2">
        <v>12000000</v>
      </c>
      <c r="D2096" s="2">
        <v>0</v>
      </c>
      <c r="E2096" s="2">
        <v>1595168</v>
      </c>
      <c r="F2096">
        <v>9</v>
      </c>
      <c r="G2096">
        <v>15</v>
      </c>
      <c r="H2096" t="s">
        <v>15933</v>
      </c>
      <c r="I2096" t="e">
        <v>#N/A</v>
      </c>
      <c r="J2096" t="e">
        <v>#N/A</v>
      </c>
      <c r="K2096" t="e">
        <v>#N/A</v>
      </c>
      <c r="L2096" t="e">
        <v>#N/A</v>
      </c>
      <c r="M2096" t="e">
        <v>#N/A</v>
      </c>
      <c r="N2096" t="e">
        <v>#N/A</v>
      </c>
    </row>
    <row r="2097" spans="1:14">
      <c r="A2097" t="s">
        <v>2636</v>
      </c>
      <c r="B2097" t="e">
        <v>#N/A</v>
      </c>
      <c r="C2097" s="2">
        <v>14000000</v>
      </c>
      <c r="D2097" s="2">
        <v>0</v>
      </c>
      <c r="E2097" s="2">
        <v>1553556</v>
      </c>
      <c r="F2097">
        <v>10</v>
      </c>
      <c r="G2097">
        <v>27</v>
      </c>
      <c r="H2097" t="s">
        <v>15933</v>
      </c>
      <c r="I2097" t="e">
        <v>#N/A</v>
      </c>
      <c r="J2097" t="e">
        <v>#N/A</v>
      </c>
      <c r="K2097" t="e">
        <v>#N/A</v>
      </c>
      <c r="L2097" t="e">
        <v>#N/A</v>
      </c>
      <c r="M2097" t="e">
        <v>#N/A</v>
      </c>
      <c r="N2097" t="e">
        <v>#N/A</v>
      </c>
    </row>
    <row r="2098" spans="1:14">
      <c r="A2098" t="s">
        <v>3264</v>
      </c>
      <c r="B2098" t="e">
        <v>#N/A</v>
      </c>
      <c r="C2098" s="2">
        <v>7000000</v>
      </c>
      <c r="D2098" s="2">
        <v>1429299</v>
      </c>
      <c r="E2098" s="2">
        <v>1429453</v>
      </c>
      <c r="F2098">
        <v>9</v>
      </c>
      <c r="G2098">
        <v>25</v>
      </c>
      <c r="H2098" t="s">
        <v>15933</v>
      </c>
      <c r="I2098" t="e">
        <v>#N/A</v>
      </c>
      <c r="J2098" t="e">
        <v>#N/A</v>
      </c>
      <c r="K2098" t="e">
        <v>#N/A</v>
      </c>
      <c r="L2098" t="e">
        <v>#N/A</v>
      </c>
      <c r="M2098" t="e">
        <v>#N/A</v>
      </c>
      <c r="N2098" t="e">
        <v>#N/A</v>
      </c>
    </row>
    <row r="2099" spans="1:14">
      <c r="A2099" t="s">
        <v>3702</v>
      </c>
      <c r="B2099" t="e">
        <v>#N/A</v>
      </c>
      <c r="C2099" s="2">
        <v>3500000</v>
      </c>
      <c r="D2099" s="2">
        <v>27349</v>
      </c>
      <c r="E2099" s="2">
        <v>1396395</v>
      </c>
      <c r="F2099">
        <v>6</v>
      </c>
      <c r="G2099">
        <v>26</v>
      </c>
      <c r="H2099" t="s">
        <v>15933</v>
      </c>
      <c r="I2099" t="e">
        <v>#N/A</v>
      </c>
      <c r="J2099" t="e">
        <v>#N/A</v>
      </c>
      <c r="K2099" t="e">
        <v>#N/A</v>
      </c>
      <c r="L2099" t="e">
        <v>#N/A</v>
      </c>
      <c r="M2099" t="e">
        <v>#N/A</v>
      </c>
      <c r="N2099" t="e">
        <v>#N/A</v>
      </c>
    </row>
    <row r="2100" spans="1:14">
      <c r="A2100" t="s">
        <v>3377</v>
      </c>
      <c r="B2100" t="e">
        <v>#N/A</v>
      </c>
      <c r="C2100" s="2">
        <v>6000000</v>
      </c>
      <c r="D2100" s="2">
        <v>65108</v>
      </c>
      <c r="E2100" s="2">
        <v>1365108</v>
      </c>
      <c r="F2100">
        <v>5</v>
      </c>
      <c r="G2100">
        <v>8</v>
      </c>
      <c r="H2100" t="s">
        <v>15933</v>
      </c>
      <c r="I2100" t="e">
        <v>#N/A</v>
      </c>
      <c r="J2100" t="e">
        <v>#N/A</v>
      </c>
      <c r="K2100" t="e">
        <v>#N/A</v>
      </c>
      <c r="L2100" t="e">
        <v>#N/A</v>
      </c>
      <c r="M2100" t="e">
        <v>#N/A</v>
      </c>
      <c r="N2100" t="e">
        <v>#N/A</v>
      </c>
    </row>
    <row r="2101" spans="1:14">
      <c r="A2101" t="s">
        <v>966</v>
      </c>
      <c r="B2101" t="e">
        <v>#N/A</v>
      </c>
      <c r="C2101" s="2">
        <v>50000000</v>
      </c>
      <c r="D2101" s="2">
        <v>166003</v>
      </c>
      <c r="E2101" s="2">
        <v>1250617</v>
      </c>
      <c r="F2101">
        <v>1</v>
      </c>
      <c r="G2101">
        <v>23</v>
      </c>
      <c r="H2101" t="s">
        <v>15933</v>
      </c>
      <c r="I2101" t="e">
        <v>#N/A</v>
      </c>
      <c r="J2101" t="e">
        <v>#N/A</v>
      </c>
      <c r="K2101" t="e">
        <v>#N/A</v>
      </c>
      <c r="L2101" t="e">
        <v>#N/A</v>
      </c>
      <c r="M2101" t="e">
        <v>#N/A</v>
      </c>
      <c r="N2101" t="e">
        <v>#N/A</v>
      </c>
    </row>
    <row r="2102" spans="1:14">
      <c r="A2102" t="s">
        <v>1875</v>
      </c>
      <c r="B2102" t="e">
        <v>#N/A</v>
      </c>
      <c r="C2102" s="2">
        <v>25000000</v>
      </c>
      <c r="D2102" s="2">
        <v>1190003</v>
      </c>
      <c r="E2102" s="2">
        <v>1190003</v>
      </c>
      <c r="F2102">
        <v>11</v>
      </c>
      <c r="G2102">
        <v>25</v>
      </c>
      <c r="H2102" t="s">
        <v>15933</v>
      </c>
      <c r="I2102" t="e">
        <v>#N/A</v>
      </c>
      <c r="J2102" t="e">
        <v>#N/A</v>
      </c>
      <c r="K2102" t="e">
        <v>#N/A</v>
      </c>
      <c r="L2102" t="e">
        <v>#N/A</v>
      </c>
      <c r="M2102" t="e">
        <v>#N/A</v>
      </c>
      <c r="N2102" t="e">
        <v>#N/A</v>
      </c>
    </row>
    <row r="2103" spans="1:14">
      <c r="A2103" t="s">
        <v>4085</v>
      </c>
      <c r="B2103" t="e">
        <v>#N/A</v>
      </c>
      <c r="C2103" s="2">
        <v>1300000</v>
      </c>
      <c r="D2103" s="2">
        <v>695840</v>
      </c>
      <c r="E2103" s="2">
        <v>1005840</v>
      </c>
      <c r="F2103">
        <v>5</v>
      </c>
      <c r="G2103">
        <v>22</v>
      </c>
      <c r="H2103" t="s">
        <v>15933</v>
      </c>
      <c r="I2103" t="e">
        <v>#N/A</v>
      </c>
      <c r="J2103" t="e">
        <v>#N/A</v>
      </c>
      <c r="K2103" t="e">
        <v>#N/A</v>
      </c>
      <c r="L2103" t="e">
        <v>#N/A</v>
      </c>
      <c r="M2103" t="e">
        <v>#N/A</v>
      </c>
      <c r="N2103" t="e">
        <v>#N/A</v>
      </c>
    </row>
    <row r="2104" spans="1:14">
      <c r="A2104" t="s">
        <v>3024</v>
      </c>
      <c r="B2104" t="e">
        <v>#N/A</v>
      </c>
      <c r="C2104" s="2">
        <v>10000000</v>
      </c>
      <c r="D2104" s="2">
        <v>0</v>
      </c>
      <c r="E2104" s="2">
        <v>997921</v>
      </c>
      <c r="F2104">
        <v>8</v>
      </c>
      <c r="G2104">
        <v>21</v>
      </c>
      <c r="H2104" t="s">
        <v>15933</v>
      </c>
      <c r="I2104" t="e">
        <v>#N/A</v>
      </c>
      <c r="J2104" t="e">
        <v>#N/A</v>
      </c>
      <c r="K2104" t="e">
        <v>#N/A</v>
      </c>
      <c r="L2104" t="e">
        <v>#N/A</v>
      </c>
      <c r="M2104" t="e">
        <v>#N/A</v>
      </c>
      <c r="N2104" t="e">
        <v>#N/A</v>
      </c>
    </row>
    <row r="2105" spans="1:14">
      <c r="A2105" t="s">
        <v>4267</v>
      </c>
      <c r="B2105" t="e">
        <v>#N/A</v>
      </c>
      <c r="C2105" s="2">
        <v>750000</v>
      </c>
      <c r="D2105" s="2">
        <v>19367</v>
      </c>
      <c r="E2105" s="2">
        <v>814801</v>
      </c>
      <c r="F2105">
        <v>1</v>
      </c>
      <c r="G2105">
        <v>23</v>
      </c>
      <c r="H2105" t="s">
        <v>15933</v>
      </c>
      <c r="I2105" t="e">
        <v>#N/A</v>
      </c>
      <c r="J2105" t="e">
        <v>#N/A</v>
      </c>
      <c r="K2105" t="e">
        <v>#N/A</v>
      </c>
      <c r="L2105" t="e">
        <v>#N/A</v>
      </c>
      <c r="M2105" t="e">
        <v>#N/A</v>
      </c>
      <c r="N2105" t="e">
        <v>#N/A</v>
      </c>
    </row>
    <row r="2106" spans="1:14">
      <c r="A2106" t="s">
        <v>3012</v>
      </c>
      <c r="B2106" t="e">
        <v>#N/A</v>
      </c>
      <c r="C2106" s="2">
        <v>10000000</v>
      </c>
      <c r="D2106" s="2">
        <v>93388</v>
      </c>
      <c r="E2106" s="2">
        <v>723388</v>
      </c>
      <c r="F2106">
        <v>10</v>
      </c>
      <c r="G2106">
        <v>23</v>
      </c>
      <c r="H2106" t="s">
        <v>15933</v>
      </c>
      <c r="I2106" t="e">
        <v>#N/A</v>
      </c>
      <c r="J2106" t="e">
        <v>#N/A</v>
      </c>
      <c r="K2106" t="e">
        <v>#N/A</v>
      </c>
      <c r="L2106" t="e">
        <v>#N/A</v>
      </c>
      <c r="M2106" t="e">
        <v>#N/A</v>
      </c>
      <c r="N2106" t="e">
        <v>#N/A</v>
      </c>
    </row>
    <row r="2107" spans="1:14">
      <c r="A2107" t="s">
        <v>3005</v>
      </c>
      <c r="B2107" t="e">
        <v>#N/A</v>
      </c>
      <c r="C2107" s="2">
        <v>10000000</v>
      </c>
      <c r="D2107" s="2">
        <v>141108</v>
      </c>
      <c r="E2107" s="2">
        <v>721108</v>
      </c>
      <c r="F2107">
        <v>10</v>
      </c>
      <c r="G2107">
        <v>9</v>
      </c>
      <c r="H2107" t="s">
        <v>15933</v>
      </c>
      <c r="I2107" t="e">
        <v>#N/A</v>
      </c>
      <c r="J2107" t="e">
        <v>#N/A</v>
      </c>
      <c r="K2107" t="e">
        <v>#N/A</v>
      </c>
      <c r="L2107" t="e">
        <v>#N/A</v>
      </c>
      <c r="M2107" t="e">
        <v>#N/A</v>
      </c>
      <c r="N2107" t="e">
        <v>#N/A</v>
      </c>
    </row>
    <row r="2108" spans="1:14">
      <c r="A2108" t="s">
        <v>4245</v>
      </c>
      <c r="B2108" t="e">
        <v>#N/A</v>
      </c>
      <c r="C2108" s="2">
        <v>825000</v>
      </c>
      <c r="D2108" s="2">
        <v>0</v>
      </c>
      <c r="E2108" s="2">
        <v>610776</v>
      </c>
      <c r="F2108">
        <v>8</v>
      </c>
      <c r="G2108">
        <v>11</v>
      </c>
      <c r="H2108" t="s">
        <v>15933</v>
      </c>
      <c r="I2108" t="e">
        <v>#N/A</v>
      </c>
      <c r="J2108" t="e">
        <v>#N/A</v>
      </c>
      <c r="K2108" t="e">
        <v>#N/A</v>
      </c>
      <c r="L2108" t="e">
        <v>#N/A</v>
      </c>
      <c r="M2108" t="e">
        <v>#N/A</v>
      </c>
      <c r="N2108" t="e">
        <v>#N/A</v>
      </c>
    </row>
    <row r="2109" spans="1:14">
      <c r="A2109" t="s">
        <v>3641</v>
      </c>
      <c r="B2109" t="e">
        <v>#N/A</v>
      </c>
      <c r="C2109" s="2">
        <v>4000000</v>
      </c>
      <c r="D2109" s="2">
        <v>294244</v>
      </c>
      <c r="E2109" s="2">
        <v>384244</v>
      </c>
      <c r="F2109">
        <v>5</v>
      </c>
      <c r="G2109">
        <v>8</v>
      </c>
      <c r="H2109" t="s">
        <v>15933</v>
      </c>
      <c r="I2109" t="e">
        <v>#N/A</v>
      </c>
      <c r="J2109" t="e">
        <v>#N/A</v>
      </c>
      <c r="K2109" t="e">
        <v>#N/A</v>
      </c>
      <c r="L2109" t="e">
        <v>#N/A</v>
      </c>
      <c r="M2109" t="e">
        <v>#N/A</v>
      </c>
      <c r="N2109" t="e">
        <v>#N/A</v>
      </c>
    </row>
    <row r="2110" spans="1:14">
      <c r="A2110" t="s">
        <v>2306</v>
      </c>
      <c r="B2110" t="e">
        <v>#N/A</v>
      </c>
      <c r="C2110" s="2">
        <v>18000000</v>
      </c>
      <c r="D2110" s="2">
        <v>315000</v>
      </c>
      <c r="E2110" s="2">
        <v>315000</v>
      </c>
      <c r="F2110">
        <v>4</v>
      </c>
      <c r="G2110">
        <v>24</v>
      </c>
      <c r="H2110" t="s">
        <v>15933</v>
      </c>
      <c r="I2110" t="e">
        <v>#N/A</v>
      </c>
      <c r="J2110" t="e">
        <v>#N/A</v>
      </c>
      <c r="K2110" t="e">
        <v>#N/A</v>
      </c>
      <c r="L2110" t="e">
        <v>#N/A</v>
      </c>
      <c r="M2110" t="e">
        <v>#N/A</v>
      </c>
      <c r="N2110" t="e">
        <v>#N/A</v>
      </c>
    </row>
    <row r="2111" spans="1:14">
      <c r="A2111" t="s">
        <v>3002</v>
      </c>
      <c r="B2111" t="e">
        <v>#N/A</v>
      </c>
      <c r="C2111" s="2">
        <v>10000000</v>
      </c>
      <c r="D2111" s="2">
        <v>221805</v>
      </c>
      <c r="E2111" s="2">
        <v>295750</v>
      </c>
      <c r="F2111">
        <v>8</v>
      </c>
      <c r="G2111">
        <v>21</v>
      </c>
      <c r="H2111" t="s">
        <v>15933</v>
      </c>
      <c r="I2111" t="e">
        <v>#N/A</v>
      </c>
      <c r="J2111" t="e">
        <v>#N/A</v>
      </c>
      <c r="K2111" t="e">
        <v>#N/A</v>
      </c>
      <c r="L2111" t="e">
        <v>#N/A</v>
      </c>
      <c r="M2111" t="e">
        <v>#N/A</v>
      </c>
      <c r="N2111" t="e">
        <v>#N/A</v>
      </c>
    </row>
    <row r="2112" spans="1:14">
      <c r="A2112" t="s">
        <v>4468</v>
      </c>
      <c r="B2112" t="e">
        <v>#N/A</v>
      </c>
      <c r="C2112" s="2">
        <v>160000</v>
      </c>
      <c r="D2112" s="2">
        <v>156612</v>
      </c>
      <c r="E2112" s="2">
        <v>156612</v>
      </c>
      <c r="F2112">
        <v>9</v>
      </c>
      <c r="G2112">
        <v>11</v>
      </c>
      <c r="H2112" t="s">
        <v>15933</v>
      </c>
      <c r="I2112" t="e">
        <v>#N/A</v>
      </c>
      <c r="J2112" t="e">
        <v>#N/A</v>
      </c>
      <c r="K2112" t="e">
        <v>#N/A</v>
      </c>
      <c r="L2112" t="e">
        <v>#N/A</v>
      </c>
      <c r="M2112" t="e">
        <v>#N/A</v>
      </c>
      <c r="N2112" t="e">
        <v>#N/A</v>
      </c>
    </row>
    <row r="2113" spans="1:14">
      <c r="A2113" t="s">
        <v>3041</v>
      </c>
      <c r="B2113" t="e">
        <v>#N/A</v>
      </c>
      <c r="C2113" s="2">
        <v>9500000</v>
      </c>
      <c r="D2113" s="2">
        <v>113682</v>
      </c>
      <c r="E2113" s="2">
        <v>118482</v>
      </c>
      <c r="F2113">
        <v>10</v>
      </c>
      <c r="G2113">
        <v>30</v>
      </c>
      <c r="H2113" t="s">
        <v>15933</v>
      </c>
      <c r="I2113" t="e">
        <v>#N/A</v>
      </c>
      <c r="J2113" t="e">
        <v>#N/A</v>
      </c>
      <c r="K2113" t="e">
        <v>#N/A</v>
      </c>
      <c r="L2113" t="e">
        <v>#N/A</v>
      </c>
      <c r="M2113" t="e">
        <v>#N/A</v>
      </c>
      <c r="N2113" t="e">
        <v>#N/A</v>
      </c>
    </row>
    <row r="2114" spans="1:14">
      <c r="A2114" t="s">
        <v>3873</v>
      </c>
      <c r="B2114" t="e">
        <v>#N/A</v>
      </c>
      <c r="C2114" s="2">
        <v>2500000</v>
      </c>
      <c r="D2114" s="2">
        <v>80136</v>
      </c>
      <c r="E2114" s="2">
        <v>108907</v>
      </c>
      <c r="F2114">
        <v>4</v>
      </c>
      <c r="G2114">
        <v>17</v>
      </c>
      <c r="H2114" t="s">
        <v>15933</v>
      </c>
      <c r="I2114" t="e">
        <v>#N/A</v>
      </c>
      <c r="J2114" t="e">
        <v>#N/A</v>
      </c>
      <c r="K2114" t="e">
        <v>#N/A</v>
      </c>
      <c r="L2114" t="e">
        <v>#N/A</v>
      </c>
      <c r="M2114" t="e">
        <v>#N/A</v>
      </c>
      <c r="N2114" t="e">
        <v>#N/A</v>
      </c>
    </row>
    <row r="2115" spans="1:14">
      <c r="A2115" t="s">
        <v>4191</v>
      </c>
      <c r="B2115" t="e">
        <v>#N/A</v>
      </c>
      <c r="C2115" s="2">
        <v>1000000</v>
      </c>
      <c r="D2115" s="2">
        <v>101215</v>
      </c>
      <c r="E2115" s="2">
        <v>102812</v>
      </c>
      <c r="F2115">
        <v>10</v>
      </c>
      <c r="G2115">
        <v>30</v>
      </c>
      <c r="H2115" t="s">
        <v>15933</v>
      </c>
      <c r="I2115" t="e">
        <v>#N/A</v>
      </c>
      <c r="J2115" t="e">
        <v>#N/A</v>
      </c>
      <c r="K2115" t="e">
        <v>#N/A</v>
      </c>
      <c r="L2115" t="e">
        <v>#N/A</v>
      </c>
      <c r="M2115" t="e">
        <v>#N/A</v>
      </c>
      <c r="N2115" t="e">
        <v>#N/A</v>
      </c>
    </row>
    <row r="2116" spans="1:14">
      <c r="A2116" t="s">
        <v>3025</v>
      </c>
      <c r="B2116" t="e">
        <v>#N/A</v>
      </c>
      <c r="C2116" s="2">
        <v>10000000</v>
      </c>
      <c r="D2116" s="2">
        <v>0</v>
      </c>
      <c r="E2116" s="2">
        <v>90909</v>
      </c>
      <c r="F2116">
        <v>9</v>
      </c>
      <c r="G2116">
        <v>22</v>
      </c>
      <c r="H2116" t="s">
        <v>15933</v>
      </c>
      <c r="I2116" t="e">
        <v>#N/A</v>
      </c>
      <c r="J2116" t="e">
        <v>#N/A</v>
      </c>
      <c r="K2116" t="e">
        <v>#N/A</v>
      </c>
      <c r="L2116" t="e">
        <v>#N/A</v>
      </c>
      <c r="M2116" t="e">
        <v>#N/A</v>
      </c>
      <c r="N2116" t="e">
        <v>#N/A</v>
      </c>
    </row>
    <row r="2117" spans="1:14">
      <c r="A2117" t="s">
        <v>4328</v>
      </c>
      <c r="B2117" t="e">
        <v>#N/A</v>
      </c>
      <c r="C2117" s="2">
        <v>500000</v>
      </c>
      <c r="D2117" s="2">
        <v>6840</v>
      </c>
      <c r="E2117" s="2">
        <v>77121</v>
      </c>
      <c r="F2117">
        <v>2</v>
      </c>
      <c r="G2117">
        <v>27</v>
      </c>
      <c r="H2117" t="s">
        <v>15933</v>
      </c>
      <c r="I2117" t="e">
        <v>#N/A</v>
      </c>
      <c r="J2117" t="e">
        <v>#N/A</v>
      </c>
      <c r="K2117" t="e">
        <v>#N/A</v>
      </c>
      <c r="L2117" t="e">
        <v>#N/A</v>
      </c>
      <c r="M2117" t="e">
        <v>#N/A</v>
      </c>
      <c r="N2117" t="e">
        <v>#N/A</v>
      </c>
    </row>
    <row r="2118" spans="1:14">
      <c r="A2118" t="s">
        <v>4065</v>
      </c>
      <c r="B2118" t="e">
        <v>#N/A</v>
      </c>
      <c r="C2118" s="2">
        <v>1500000</v>
      </c>
      <c r="D2118" s="2">
        <v>52429</v>
      </c>
      <c r="E2118" s="2">
        <v>52429</v>
      </c>
      <c r="F2118">
        <v>10</v>
      </c>
      <c r="G2118">
        <v>9</v>
      </c>
      <c r="H2118" t="s">
        <v>15933</v>
      </c>
      <c r="I2118" t="e">
        <v>#N/A</v>
      </c>
      <c r="J2118" t="e">
        <v>#N/A</v>
      </c>
      <c r="K2118" t="e">
        <v>#N/A</v>
      </c>
      <c r="L2118" t="e">
        <v>#N/A</v>
      </c>
      <c r="M2118" t="e">
        <v>#N/A</v>
      </c>
      <c r="N2118" t="e">
        <v>#N/A</v>
      </c>
    </row>
    <row r="2119" spans="1:14">
      <c r="A2119" t="s">
        <v>4066</v>
      </c>
      <c r="B2119" t="e">
        <v>#N/A</v>
      </c>
      <c r="C2119" s="2">
        <v>1500000</v>
      </c>
      <c r="D2119" s="2">
        <v>3865</v>
      </c>
      <c r="E2119" s="2">
        <v>31916</v>
      </c>
      <c r="F2119">
        <v>5</v>
      </c>
      <c r="G2119">
        <v>29</v>
      </c>
      <c r="H2119" t="s">
        <v>15933</v>
      </c>
      <c r="I2119" t="e">
        <v>#N/A</v>
      </c>
      <c r="J2119" t="e">
        <v>#N/A</v>
      </c>
      <c r="K2119" t="e">
        <v>#N/A</v>
      </c>
      <c r="L2119" t="e">
        <v>#N/A</v>
      </c>
      <c r="M2119" t="e">
        <v>#N/A</v>
      </c>
      <c r="N2119" t="e">
        <v>#N/A</v>
      </c>
    </row>
    <row r="2120" spans="1:14">
      <c r="A2120" t="s">
        <v>3961</v>
      </c>
      <c r="B2120" t="e">
        <v>#N/A</v>
      </c>
      <c r="C2120" s="2">
        <v>2000000</v>
      </c>
      <c r="D2120" s="2">
        <v>30955</v>
      </c>
      <c r="E2120" s="2">
        <v>30955</v>
      </c>
      <c r="F2120">
        <v>3</v>
      </c>
      <c r="G2120">
        <v>20</v>
      </c>
      <c r="H2120" t="s">
        <v>15933</v>
      </c>
      <c r="I2120" t="e">
        <v>#N/A</v>
      </c>
      <c r="J2120" t="e">
        <v>#N/A</v>
      </c>
      <c r="K2120" t="e">
        <v>#N/A</v>
      </c>
      <c r="L2120" t="e">
        <v>#N/A</v>
      </c>
      <c r="M2120" t="e">
        <v>#N/A</v>
      </c>
      <c r="N2120" t="e">
        <v>#N/A</v>
      </c>
    </row>
    <row r="2121" spans="1:14">
      <c r="A2121" t="s">
        <v>3016</v>
      </c>
      <c r="B2121" t="e">
        <v>#N/A</v>
      </c>
      <c r="C2121" s="2">
        <v>10000000</v>
      </c>
      <c r="D2121" s="2">
        <v>19716</v>
      </c>
      <c r="E2121" s="2">
        <v>19716</v>
      </c>
      <c r="F2121">
        <v>8</v>
      </c>
      <c r="G2121">
        <v>28</v>
      </c>
      <c r="H2121" t="s">
        <v>15933</v>
      </c>
      <c r="I2121" t="e">
        <v>#N/A</v>
      </c>
      <c r="J2121" t="e">
        <v>#N/A</v>
      </c>
      <c r="K2121" t="e">
        <v>#N/A</v>
      </c>
      <c r="L2121" t="e">
        <v>#N/A</v>
      </c>
      <c r="M2121" t="e">
        <v>#N/A</v>
      </c>
      <c r="N2121" t="e">
        <v>#N/A</v>
      </c>
    </row>
    <row r="2122" spans="1:14">
      <c r="A2122" t="s">
        <v>3963</v>
      </c>
      <c r="B2122" t="e">
        <v>#N/A</v>
      </c>
      <c r="C2122" s="2">
        <v>2000000</v>
      </c>
      <c r="D2122" s="2">
        <v>17896</v>
      </c>
      <c r="E2122" s="2">
        <v>17896</v>
      </c>
      <c r="F2122">
        <v>11</v>
      </c>
      <c r="G2122">
        <v>20</v>
      </c>
      <c r="H2122" t="s">
        <v>15933</v>
      </c>
      <c r="I2122" t="e">
        <v>#N/A</v>
      </c>
      <c r="J2122" t="e">
        <v>#N/A</v>
      </c>
      <c r="K2122" t="e">
        <v>#N/A</v>
      </c>
      <c r="L2122" t="e">
        <v>#N/A</v>
      </c>
      <c r="M2122" t="e">
        <v>#N/A</v>
      </c>
      <c r="N2122" t="e">
        <v>#N/A</v>
      </c>
    </row>
    <row r="2123" spans="1:14">
      <c r="A2123" t="s">
        <v>4246</v>
      </c>
      <c r="B2123" t="e">
        <v>#N/A</v>
      </c>
      <c r="C2123" s="2">
        <v>820000</v>
      </c>
      <c r="D2123" s="2">
        <v>0</v>
      </c>
      <c r="E2123" s="2">
        <v>16909</v>
      </c>
      <c r="F2123">
        <v>12</v>
      </c>
      <c r="G2123">
        <v>31</v>
      </c>
      <c r="H2123" t="s">
        <v>15933</v>
      </c>
      <c r="I2123" t="e">
        <v>#N/A</v>
      </c>
      <c r="J2123" t="e">
        <v>#N/A</v>
      </c>
      <c r="K2123" t="e">
        <v>#N/A</v>
      </c>
      <c r="L2123" t="e">
        <v>#N/A</v>
      </c>
      <c r="M2123" t="e">
        <v>#N/A</v>
      </c>
      <c r="N2123" t="e">
        <v>#N/A</v>
      </c>
    </row>
    <row r="2124" spans="1:14">
      <c r="A2124" t="s">
        <v>4281</v>
      </c>
      <c r="B2124" t="e">
        <v>#N/A</v>
      </c>
      <c r="C2124" s="2">
        <v>640000</v>
      </c>
      <c r="D2124" s="2">
        <v>0</v>
      </c>
      <c r="E2124" s="2">
        <v>14812</v>
      </c>
      <c r="F2124">
        <v>12</v>
      </c>
      <c r="G2124">
        <v>31</v>
      </c>
      <c r="H2124" t="s">
        <v>15933</v>
      </c>
      <c r="I2124" t="e">
        <v>#N/A</v>
      </c>
      <c r="J2124" t="e">
        <v>#N/A</v>
      </c>
      <c r="K2124" t="e">
        <v>#N/A</v>
      </c>
      <c r="L2124" t="e">
        <v>#N/A</v>
      </c>
      <c r="M2124" t="e">
        <v>#N/A</v>
      </c>
      <c r="N2124" t="e">
        <v>#N/A</v>
      </c>
    </row>
    <row r="2125" spans="1:14">
      <c r="A2125" t="s">
        <v>3017</v>
      </c>
      <c r="B2125" t="e">
        <v>#N/A</v>
      </c>
      <c r="C2125" s="2">
        <v>10000000</v>
      </c>
      <c r="D2125" s="2">
        <v>9069</v>
      </c>
      <c r="E2125" s="2">
        <v>9069</v>
      </c>
      <c r="F2125">
        <v>10</v>
      </c>
      <c r="G2125">
        <v>16</v>
      </c>
      <c r="H2125" t="s">
        <v>15933</v>
      </c>
      <c r="I2125" t="e">
        <v>#N/A</v>
      </c>
      <c r="J2125" t="e">
        <v>#N/A</v>
      </c>
      <c r="K2125" t="e">
        <v>#N/A</v>
      </c>
      <c r="L2125" t="e">
        <v>#N/A</v>
      </c>
      <c r="M2125" t="e">
        <v>#N/A</v>
      </c>
      <c r="N2125" t="e">
        <v>#N/A</v>
      </c>
    </row>
    <row r="2126" spans="1:14">
      <c r="A2126" t="s">
        <v>3521</v>
      </c>
      <c r="B2126" t="e">
        <v>#N/A</v>
      </c>
      <c r="C2126" s="2">
        <v>5000000</v>
      </c>
      <c r="D2126" s="2">
        <v>8297</v>
      </c>
      <c r="E2126" s="2">
        <v>8297</v>
      </c>
      <c r="F2126">
        <v>8</v>
      </c>
      <c r="G2126">
        <v>14</v>
      </c>
      <c r="H2126" t="s">
        <v>15933</v>
      </c>
      <c r="I2126" t="e">
        <v>#N/A</v>
      </c>
      <c r="J2126" t="e">
        <v>#N/A</v>
      </c>
      <c r="K2126" t="e">
        <v>#N/A</v>
      </c>
      <c r="L2126" t="e">
        <v>#N/A</v>
      </c>
      <c r="M2126" t="e">
        <v>#N/A</v>
      </c>
      <c r="N2126" t="e">
        <v>#N/A</v>
      </c>
    </row>
    <row r="2127" spans="1:14">
      <c r="A2127" t="s">
        <v>645</v>
      </c>
      <c r="B2127" t="e">
        <v>#N/A</v>
      </c>
      <c r="C2127" s="2">
        <v>65000000</v>
      </c>
      <c r="D2127" s="2">
        <v>0</v>
      </c>
      <c r="E2127" s="2">
        <v>0</v>
      </c>
      <c r="F2127">
        <v>12</v>
      </c>
      <c r="G2127">
        <v>31</v>
      </c>
      <c r="H2127" t="s">
        <v>15933</v>
      </c>
      <c r="I2127" t="e">
        <v>#N/A</v>
      </c>
      <c r="J2127" t="e">
        <v>#N/A</v>
      </c>
      <c r="K2127" t="e">
        <v>#N/A</v>
      </c>
      <c r="L2127" t="e">
        <v>#N/A</v>
      </c>
      <c r="M2127" t="e">
        <v>#N/A</v>
      </c>
      <c r="N2127" t="e">
        <v>#N/A</v>
      </c>
    </row>
    <row r="2128" spans="1:14">
      <c r="A2128" t="s">
        <v>2822</v>
      </c>
      <c r="B2128" t="e">
        <v>#N/A</v>
      </c>
      <c r="C2128" s="2">
        <v>11500000</v>
      </c>
      <c r="D2128" s="2">
        <v>0</v>
      </c>
      <c r="E2128" s="2">
        <v>0</v>
      </c>
      <c r="F2128">
        <v>11</v>
      </c>
      <c r="G2128">
        <v>27</v>
      </c>
      <c r="H2128" t="s">
        <v>15933</v>
      </c>
      <c r="I2128" t="e">
        <v>#N/A</v>
      </c>
      <c r="J2128" t="e">
        <v>#N/A</v>
      </c>
      <c r="K2128" t="e">
        <v>#N/A</v>
      </c>
      <c r="L2128" t="e">
        <v>#N/A</v>
      </c>
      <c r="M2128" t="e">
        <v>#N/A</v>
      </c>
      <c r="N2128" t="e">
        <v>#N/A</v>
      </c>
    </row>
    <row r="2129" spans="1:14">
      <c r="A2129" t="s">
        <v>3028</v>
      </c>
      <c r="B2129" t="e">
        <v>#N/A</v>
      </c>
      <c r="C2129" s="2">
        <v>10000000</v>
      </c>
      <c r="D2129" s="2">
        <v>0</v>
      </c>
      <c r="E2129" s="2">
        <v>0</v>
      </c>
      <c r="F2129">
        <v>12</v>
      </c>
      <c r="G2129">
        <v>31</v>
      </c>
      <c r="H2129" t="s">
        <v>15933</v>
      </c>
      <c r="I2129" t="e">
        <v>#N/A</v>
      </c>
      <c r="J2129" t="e">
        <v>#N/A</v>
      </c>
      <c r="K2129" t="e">
        <v>#N/A</v>
      </c>
      <c r="L2129" t="e">
        <v>#N/A</v>
      </c>
      <c r="M2129" t="e">
        <v>#N/A</v>
      </c>
      <c r="N2129" t="e">
        <v>#N/A</v>
      </c>
    </row>
    <row r="2130" spans="1:14">
      <c r="A2130" t="s">
        <v>3030</v>
      </c>
      <c r="B2130" t="e">
        <v>#N/A</v>
      </c>
      <c r="C2130" s="2">
        <v>10000000</v>
      </c>
      <c r="D2130" s="2">
        <v>0</v>
      </c>
      <c r="E2130" s="2">
        <v>0</v>
      </c>
      <c r="F2130">
        <v>5</v>
      </c>
      <c r="G2130">
        <v>26</v>
      </c>
      <c r="H2130" t="s">
        <v>15933</v>
      </c>
      <c r="I2130" t="e">
        <v>#N/A</v>
      </c>
      <c r="J2130" t="e">
        <v>#N/A</v>
      </c>
      <c r="K2130" t="e">
        <v>#N/A</v>
      </c>
      <c r="L2130" t="e">
        <v>#N/A</v>
      </c>
      <c r="M2130" t="e">
        <v>#N/A</v>
      </c>
      <c r="N2130" t="e">
        <v>#N/A</v>
      </c>
    </row>
    <row r="2131" spans="1:14">
      <c r="A2131" t="s">
        <v>3526</v>
      </c>
      <c r="B2131" t="e">
        <v>#N/A</v>
      </c>
      <c r="C2131" s="2">
        <v>5000000</v>
      </c>
      <c r="D2131" s="2">
        <v>0</v>
      </c>
      <c r="E2131" s="2">
        <v>0</v>
      </c>
      <c r="F2131">
        <v>2</v>
      </c>
      <c r="G2131">
        <v>17</v>
      </c>
      <c r="H2131" t="s">
        <v>15933</v>
      </c>
      <c r="I2131" t="e">
        <v>#N/A</v>
      </c>
      <c r="J2131" t="e">
        <v>#N/A</v>
      </c>
      <c r="K2131" t="e">
        <v>#N/A</v>
      </c>
      <c r="L2131" t="e">
        <v>#N/A</v>
      </c>
      <c r="M2131" t="e">
        <v>#N/A</v>
      </c>
      <c r="N2131" t="e">
        <v>#N/A</v>
      </c>
    </row>
    <row r="2132" spans="1:14">
      <c r="A2132" t="s">
        <v>3707</v>
      </c>
      <c r="B2132" t="e">
        <v>#N/A</v>
      </c>
      <c r="C2132" s="2">
        <v>3500000</v>
      </c>
      <c r="D2132" s="2">
        <v>0</v>
      </c>
      <c r="E2132" s="2">
        <v>0</v>
      </c>
      <c r="F2132">
        <v>6</v>
      </c>
      <c r="G2132">
        <v>30</v>
      </c>
      <c r="H2132" t="s">
        <v>15933</v>
      </c>
      <c r="I2132" t="e">
        <v>#N/A</v>
      </c>
      <c r="J2132" t="e">
        <v>#N/A</v>
      </c>
      <c r="K2132" t="e">
        <v>#N/A</v>
      </c>
      <c r="L2132" t="e">
        <v>#N/A</v>
      </c>
      <c r="M2132" t="e">
        <v>#N/A</v>
      </c>
      <c r="N2132" t="e">
        <v>#N/A</v>
      </c>
    </row>
    <row r="2133" spans="1:14">
      <c r="A2133" t="s">
        <v>3815</v>
      </c>
      <c r="B2133" t="e">
        <v>#N/A</v>
      </c>
      <c r="C2133" s="2">
        <v>3000000</v>
      </c>
      <c r="D2133" s="2">
        <v>0</v>
      </c>
      <c r="E2133" s="2">
        <v>0</v>
      </c>
      <c r="F2133">
        <v>12</v>
      </c>
      <c r="G2133">
        <v>31</v>
      </c>
      <c r="H2133" t="s">
        <v>15933</v>
      </c>
      <c r="I2133" t="e">
        <v>#N/A</v>
      </c>
      <c r="J2133" t="e">
        <v>#N/A</v>
      </c>
      <c r="K2133" t="e">
        <v>#N/A</v>
      </c>
      <c r="L2133" t="e">
        <v>#N/A</v>
      </c>
      <c r="M2133" t="e">
        <v>#N/A</v>
      </c>
      <c r="N2133" t="e">
        <v>#N/A</v>
      </c>
    </row>
    <row r="2134" spans="1:14">
      <c r="A2134" t="s">
        <v>3816</v>
      </c>
      <c r="B2134" t="e">
        <v>#N/A</v>
      </c>
      <c r="C2134" s="2">
        <v>3000000</v>
      </c>
      <c r="D2134" s="2">
        <v>0</v>
      </c>
      <c r="E2134" s="2">
        <v>0</v>
      </c>
      <c r="F2134">
        <v>12</v>
      </c>
      <c r="G2134">
        <v>31</v>
      </c>
      <c r="H2134" t="s">
        <v>15933</v>
      </c>
      <c r="I2134" t="e">
        <v>#N/A</v>
      </c>
      <c r="J2134" t="e">
        <v>#N/A</v>
      </c>
      <c r="K2134" t="e">
        <v>#N/A</v>
      </c>
      <c r="L2134" t="e">
        <v>#N/A</v>
      </c>
      <c r="M2134" t="e">
        <v>#N/A</v>
      </c>
      <c r="N2134" t="e">
        <v>#N/A</v>
      </c>
    </row>
    <row r="2135" spans="1:14">
      <c r="A2135" t="s">
        <v>3877</v>
      </c>
      <c r="B2135" t="e">
        <v>#N/A</v>
      </c>
      <c r="C2135" s="2">
        <v>2500000</v>
      </c>
      <c r="D2135" s="2">
        <v>0</v>
      </c>
      <c r="E2135" s="2">
        <v>0</v>
      </c>
      <c r="F2135">
        <v>12</v>
      </c>
      <c r="G2135">
        <v>31</v>
      </c>
      <c r="H2135" t="s">
        <v>15933</v>
      </c>
      <c r="I2135" t="e">
        <v>#N/A</v>
      </c>
      <c r="J2135" t="e">
        <v>#N/A</v>
      </c>
      <c r="K2135" t="e">
        <v>#N/A</v>
      </c>
      <c r="L2135" t="e">
        <v>#N/A</v>
      </c>
      <c r="M2135" t="e">
        <v>#N/A</v>
      </c>
      <c r="N2135" t="e">
        <v>#N/A</v>
      </c>
    </row>
    <row r="2136" spans="1:14">
      <c r="A2136" t="s">
        <v>3982</v>
      </c>
      <c r="B2136" t="e">
        <v>#N/A</v>
      </c>
      <c r="C2136" s="2">
        <v>2000000</v>
      </c>
      <c r="D2136" s="2">
        <v>0</v>
      </c>
      <c r="E2136" s="2">
        <v>0</v>
      </c>
      <c r="F2136">
        <v>12</v>
      </c>
      <c r="G2136">
        <v>31</v>
      </c>
      <c r="H2136" t="s">
        <v>15933</v>
      </c>
      <c r="I2136" t="e">
        <v>#N/A</v>
      </c>
      <c r="J2136" t="e">
        <v>#N/A</v>
      </c>
      <c r="K2136" t="e">
        <v>#N/A</v>
      </c>
      <c r="L2136" t="e">
        <v>#N/A</v>
      </c>
      <c r="M2136" t="e">
        <v>#N/A</v>
      </c>
      <c r="N2136" t="e">
        <v>#N/A</v>
      </c>
    </row>
    <row r="2137" spans="1:14">
      <c r="A2137" t="s">
        <v>4010</v>
      </c>
      <c r="B2137" t="e">
        <v>#N/A</v>
      </c>
      <c r="C2137" s="2">
        <v>1800000</v>
      </c>
      <c r="D2137" s="2">
        <v>0</v>
      </c>
      <c r="E2137" s="2">
        <v>0</v>
      </c>
      <c r="F2137">
        <v>12</v>
      </c>
      <c r="G2137">
        <v>31</v>
      </c>
      <c r="H2137" t="s">
        <v>15933</v>
      </c>
      <c r="I2137" t="e">
        <v>#N/A</v>
      </c>
      <c r="J2137" t="e">
        <v>#N/A</v>
      </c>
      <c r="K2137" t="e">
        <v>#N/A</v>
      </c>
      <c r="L2137" t="e">
        <v>#N/A</v>
      </c>
      <c r="M2137" t="e">
        <v>#N/A</v>
      </c>
      <c r="N2137" t="e">
        <v>#N/A</v>
      </c>
    </row>
    <row r="2138" spans="1:14">
      <c r="A2138" t="s">
        <v>4136</v>
      </c>
      <c r="B2138" t="e">
        <v>#N/A</v>
      </c>
      <c r="C2138" s="2">
        <v>1100000</v>
      </c>
      <c r="D2138" s="2">
        <v>0</v>
      </c>
      <c r="E2138" s="2">
        <v>0</v>
      </c>
      <c r="F2138">
        <v>4</v>
      </c>
      <c r="G2138">
        <v>7</v>
      </c>
      <c r="H2138" t="s">
        <v>15933</v>
      </c>
      <c r="I2138" t="e">
        <v>#N/A</v>
      </c>
      <c r="J2138" t="e">
        <v>#N/A</v>
      </c>
      <c r="K2138" t="e">
        <v>#N/A</v>
      </c>
      <c r="L2138" t="e">
        <v>#N/A</v>
      </c>
      <c r="M2138" t="e">
        <v>#N/A</v>
      </c>
      <c r="N2138" t="e">
        <v>#N/A</v>
      </c>
    </row>
    <row r="2139" spans="1:14">
      <c r="A2139" t="s">
        <v>4221</v>
      </c>
      <c r="B2139" t="e">
        <v>#N/A</v>
      </c>
      <c r="C2139" s="2">
        <v>1000000</v>
      </c>
      <c r="D2139" s="2">
        <v>0</v>
      </c>
      <c r="E2139" s="2">
        <v>0</v>
      </c>
      <c r="F2139">
        <v>7</v>
      </c>
      <c r="G2139">
        <v>17</v>
      </c>
      <c r="H2139" t="s">
        <v>15933</v>
      </c>
      <c r="I2139" t="e">
        <v>#N/A</v>
      </c>
      <c r="J2139" t="e">
        <v>#N/A</v>
      </c>
      <c r="K2139" t="e">
        <v>#N/A</v>
      </c>
      <c r="L2139" t="e">
        <v>#N/A</v>
      </c>
      <c r="M2139" t="e">
        <v>#N/A</v>
      </c>
      <c r="N2139" t="e">
        <v>#N/A</v>
      </c>
    </row>
    <row r="2140" spans="1:14">
      <c r="A2140" t="s">
        <v>4226</v>
      </c>
      <c r="B2140" t="e">
        <v>#N/A</v>
      </c>
      <c r="C2140" s="2">
        <v>1000000</v>
      </c>
      <c r="D2140" s="2">
        <v>0</v>
      </c>
      <c r="E2140" s="2">
        <v>0</v>
      </c>
      <c r="F2140">
        <v>12</v>
      </c>
      <c r="G2140">
        <v>1</v>
      </c>
      <c r="H2140" t="s">
        <v>15933</v>
      </c>
      <c r="I2140" t="e">
        <v>#N/A</v>
      </c>
      <c r="J2140" t="e">
        <v>#N/A</v>
      </c>
      <c r="K2140" t="e">
        <v>#N/A</v>
      </c>
      <c r="L2140" t="e">
        <v>#N/A</v>
      </c>
      <c r="M2140" t="e">
        <v>#N/A</v>
      </c>
      <c r="N2140" t="e">
        <v>#N/A</v>
      </c>
    </row>
    <row r="2141" spans="1:14">
      <c r="A2141" t="s">
        <v>4268</v>
      </c>
      <c r="B2141" t="e">
        <v>#N/A</v>
      </c>
      <c r="C2141" s="2">
        <v>750000</v>
      </c>
      <c r="D2141" s="2">
        <v>0</v>
      </c>
      <c r="E2141" s="2">
        <v>0</v>
      </c>
      <c r="F2141">
        <v>4</v>
      </c>
      <c r="G2141">
        <v>7</v>
      </c>
      <c r="H2141" t="s">
        <v>15933</v>
      </c>
      <c r="I2141" t="e">
        <v>#N/A</v>
      </c>
      <c r="J2141" t="e">
        <v>#N/A</v>
      </c>
      <c r="K2141" t="e">
        <v>#N/A</v>
      </c>
      <c r="L2141" t="e">
        <v>#N/A</v>
      </c>
      <c r="M2141" t="e">
        <v>#N/A</v>
      </c>
      <c r="N2141" t="e">
        <v>#N/A</v>
      </c>
    </row>
    <row r="2142" spans="1:14">
      <c r="A2142" t="s">
        <v>4377</v>
      </c>
      <c r="B2142" t="e">
        <v>#N/A</v>
      </c>
      <c r="C2142" s="2">
        <v>350000</v>
      </c>
      <c r="D2142" s="2">
        <v>0</v>
      </c>
      <c r="E2142" s="2">
        <v>0</v>
      </c>
      <c r="F2142">
        <v>4</v>
      </c>
      <c r="G2142">
        <v>10</v>
      </c>
      <c r="H2142" t="s">
        <v>15933</v>
      </c>
      <c r="I2142" t="e">
        <v>#N/A</v>
      </c>
      <c r="J2142" t="e">
        <v>#N/A</v>
      </c>
      <c r="K2142" t="e">
        <v>#N/A</v>
      </c>
      <c r="L2142" t="e">
        <v>#N/A</v>
      </c>
      <c r="M2142" t="e">
        <v>#N/A</v>
      </c>
      <c r="N2142" t="e">
        <v>#N/A</v>
      </c>
    </row>
    <row r="2143" spans="1:14">
      <c r="A2143" t="s">
        <v>4426</v>
      </c>
      <c r="B2143" t="e">
        <v>#N/A</v>
      </c>
      <c r="C2143" s="2">
        <v>250000</v>
      </c>
      <c r="D2143" s="2">
        <v>0</v>
      </c>
      <c r="E2143" s="2">
        <v>0</v>
      </c>
      <c r="F2143">
        <v>11</v>
      </c>
      <c r="G2143">
        <v>10</v>
      </c>
      <c r="H2143" t="s">
        <v>15933</v>
      </c>
      <c r="I2143" t="e">
        <v>#N/A</v>
      </c>
      <c r="J2143" t="e">
        <v>#N/A</v>
      </c>
      <c r="K2143" t="e">
        <v>#N/A</v>
      </c>
      <c r="L2143" t="e">
        <v>#N/A</v>
      </c>
      <c r="M2143" t="e">
        <v>#N/A</v>
      </c>
      <c r="N2143" t="e">
        <v>#N/A</v>
      </c>
    </row>
    <row r="2144" spans="1:14">
      <c r="A2144" t="s">
        <v>4473</v>
      </c>
      <c r="B2144" t="e">
        <v>#N/A</v>
      </c>
      <c r="C2144" s="2">
        <v>150000</v>
      </c>
      <c r="D2144" s="2">
        <v>0</v>
      </c>
      <c r="E2144" s="2">
        <v>0</v>
      </c>
      <c r="F2144">
        <v>10</v>
      </c>
      <c r="G2144">
        <v>6</v>
      </c>
      <c r="H2144" t="s">
        <v>15933</v>
      </c>
      <c r="I2144" t="e">
        <v>#N/A</v>
      </c>
      <c r="J2144" t="e">
        <v>#N/A</v>
      </c>
      <c r="K2144" t="e">
        <v>#N/A</v>
      </c>
      <c r="L2144" t="e">
        <v>#N/A</v>
      </c>
      <c r="M2144" t="e">
        <v>#N/A</v>
      </c>
      <c r="N2144" t="e">
        <v>#N/A</v>
      </c>
    </row>
    <row r="2145" spans="1:14">
      <c r="A2145" t="s">
        <v>4511</v>
      </c>
      <c r="B2145" t="e">
        <v>#N/A</v>
      </c>
      <c r="C2145" s="2">
        <v>50000</v>
      </c>
      <c r="D2145" s="2">
        <v>0</v>
      </c>
      <c r="E2145" s="2">
        <v>0</v>
      </c>
      <c r="F2145">
        <v>12</v>
      </c>
      <c r="G2145">
        <v>31</v>
      </c>
      <c r="H2145" t="s">
        <v>15933</v>
      </c>
      <c r="I2145" t="e">
        <v>#N/A</v>
      </c>
      <c r="J2145" t="e">
        <v>#N/A</v>
      </c>
      <c r="K2145" t="e">
        <v>#N/A</v>
      </c>
      <c r="L2145" t="e">
        <v>#N/A</v>
      </c>
      <c r="M2145" t="e">
        <v>#N/A</v>
      </c>
      <c r="N2145" t="e">
        <v>#N/A</v>
      </c>
    </row>
    <row r="2146" spans="1:14">
      <c r="A2146" t="s">
        <v>28</v>
      </c>
      <c r="B2146" t="s">
        <v>4607</v>
      </c>
      <c r="C2146" s="2">
        <v>200000000</v>
      </c>
      <c r="D2146" s="2">
        <v>415004880</v>
      </c>
      <c r="E2146" s="2">
        <v>1069818229</v>
      </c>
      <c r="F2146">
        <v>6</v>
      </c>
      <c r="G2146">
        <v>18</v>
      </c>
      <c r="H2146" t="s">
        <v>15934</v>
      </c>
      <c r="I2146" t="s">
        <v>4636</v>
      </c>
      <c r="J2146" t="s">
        <v>5184</v>
      </c>
      <c r="K2146" t="s">
        <v>4616</v>
      </c>
      <c r="L2146" t="s">
        <v>5742</v>
      </c>
      <c r="M2146" t="s">
        <v>5743</v>
      </c>
      <c r="N2146" t="s">
        <v>5744</v>
      </c>
    </row>
    <row r="2147" spans="1:14">
      <c r="A2147" t="s">
        <v>31</v>
      </c>
      <c r="B2147" t="e">
        <v>#N/A</v>
      </c>
      <c r="C2147" s="2">
        <v>200000000</v>
      </c>
      <c r="D2147" s="2">
        <v>334191110</v>
      </c>
      <c r="E2147" s="2">
        <v>1020020941</v>
      </c>
      <c r="F2147">
        <v>3</v>
      </c>
      <c r="G2147">
        <v>5</v>
      </c>
      <c r="H2147" t="s">
        <v>15934</v>
      </c>
      <c r="I2147" t="e">
        <v>#N/A</v>
      </c>
      <c r="J2147" t="e">
        <v>#N/A</v>
      </c>
      <c r="K2147" t="e">
        <v>#N/A</v>
      </c>
      <c r="L2147" t="e">
        <v>#N/A</v>
      </c>
      <c r="M2147" t="e">
        <v>#N/A</v>
      </c>
      <c r="N2147" t="e">
        <v>#N/A</v>
      </c>
    </row>
    <row r="2148" spans="1:14">
      <c r="A2148" t="s">
        <v>180</v>
      </c>
      <c r="B2148" t="e">
        <v>#N/A</v>
      </c>
      <c r="C2148" s="2">
        <v>125000000</v>
      </c>
      <c r="D2148" s="2">
        <v>295983305</v>
      </c>
      <c r="E2148" s="2">
        <v>956399711</v>
      </c>
      <c r="F2148">
        <v>11</v>
      </c>
      <c r="G2148">
        <v>19</v>
      </c>
      <c r="H2148" t="s">
        <v>15934</v>
      </c>
      <c r="I2148" t="e">
        <v>#N/A</v>
      </c>
      <c r="J2148" t="e">
        <v>#N/A</v>
      </c>
      <c r="K2148" t="e">
        <v>#N/A</v>
      </c>
      <c r="L2148" t="e">
        <v>#N/A</v>
      </c>
      <c r="M2148" t="e">
        <v>#N/A</v>
      </c>
      <c r="N2148" t="e">
        <v>#N/A</v>
      </c>
    </row>
    <row r="2149" spans="1:14">
      <c r="A2149" t="s">
        <v>84</v>
      </c>
      <c r="B2149" t="s">
        <v>4628</v>
      </c>
      <c r="C2149" s="2">
        <v>160000000</v>
      </c>
      <c r="D2149" s="2">
        <v>292576195</v>
      </c>
      <c r="E2149" s="2">
        <v>832584416</v>
      </c>
      <c r="F2149">
        <v>7</v>
      </c>
      <c r="G2149">
        <v>16</v>
      </c>
      <c r="H2149" t="s">
        <v>15934</v>
      </c>
      <c r="I2149" t="s">
        <v>4600</v>
      </c>
      <c r="J2149" t="s">
        <v>5761</v>
      </c>
      <c r="K2149" t="s">
        <v>5762</v>
      </c>
      <c r="L2149" t="s">
        <v>5036</v>
      </c>
      <c r="M2149" t="s">
        <v>5036</v>
      </c>
      <c r="N2149" t="s">
        <v>5763</v>
      </c>
    </row>
    <row r="2150" spans="1:14">
      <c r="A2150" t="s">
        <v>77</v>
      </c>
      <c r="B2150" t="s">
        <v>5071</v>
      </c>
      <c r="C2150" s="2">
        <v>165000000</v>
      </c>
      <c r="D2150" s="2">
        <v>238736787</v>
      </c>
      <c r="E2150" s="2">
        <v>756244673</v>
      </c>
      <c r="F2150">
        <v>5</v>
      </c>
      <c r="G2150">
        <v>21</v>
      </c>
      <c r="H2150" t="s">
        <v>15934</v>
      </c>
      <c r="I2150" t="s">
        <v>4614</v>
      </c>
      <c r="J2150" t="s">
        <v>5062</v>
      </c>
      <c r="K2150" t="s">
        <v>4616</v>
      </c>
      <c r="L2150" t="s">
        <v>5473</v>
      </c>
      <c r="M2150" t="s">
        <v>5768</v>
      </c>
      <c r="N2150" t="s">
        <v>5769</v>
      </c>
    </row>
    <row r="2151" spans="1:14">
      <c r="A2151" t="s">
        <v>586</v>
      </c>
      <c r="B2151" t="s">
        <v>5420</v>
      </c>
      <c r="C2151" s="2">
        <v>68000000</v>
      </c>
      <c r="D2151" s="2">
        <v>300531751</v>
      </c>
      <c r="E2151" s="2">
        <v>699590681</v>
      </c>
      <c r="F2151">
        <v>6</v>
      </c>
      <c r="G2151">
        <v>30</v>
      </c>
      <c r="H2151" t="s">
        <v>15934</v>
      </c>
      <c r="I2151" t="s">
        <v>4600</v>
      </c>
      <c r="J2151" t="s">
        <v>4823</v>
      </c>
      <c r="K2151" t="s">
        <v>5751</v>
      </c>
      <c r="L2151" t="s">
        <v>5752</v>
      </c>
      <c r="M2151" t="s">
        <v>5753</v>
      </c>
      <c r="N2151" t="s">
        <v>5754</v>
      </c>
    </row>
    <row r="2152" spans="1:14">
      <c r="A2152" t="s">
        <v>70</v>
      </c>
      <c r="B2152" t="s">
        <v>4660</v>
      </c>
      <c r="C2152" s="2">
        <v>170000000</v>
      </c>
      <c r="D2152" s="2">
        <v>312433331</v>
      </c>
      <c r="E2152" s="2">
        <v>623561331</v>
      </c>
      <c r="F2152">
        <v>5</v>
      </c>
      <c r="G2152">
        <v>7</v>
      </c>
      <c r="H2152" t="s">
        <v>15934</v>
      </c>
      <c r="I2152" t="s">
        <v>4600</v>
      </c>
      <c r="J2152" t="s">
        <v>4823</v>
      </c>
      <c r="K2152" t="s">
        <v>4609</v>
      </c>
      <c r="L2152" t="s">
        <v>5747</v>
      </c>
      <c r="M2152" t="s">
        <v>5748</v>
      </c>
      <c r="N2152" t="s">
        <v>5749</v>
      </c>
    </row>
    <row r="2153" spans="1:14">
      <c r="A2153" t="s">
        <v>5</v>
      </c>
      <c r="B2153" t="s">
        <v>4607</v>
      </c>
      <c r="C2153" s="2">
        <v>260000000</v>
      </c>
      <c r="D2153" s="2">
        <v>200821936</v>
      </c>
      <c r="E2153" s="2">
        <v>586581936</v>
      </c>
      <c r="F2153">
        <v>11</v>
      </c>
      <c r="G2153">
        <v>24</v>
      </c>
      <c r="H2153" t="s">
        <v>15934</v>
      </c>
      <c r="I2153" t="s">
        <v>4614</v>
      </c>
      <c r="J2153" t="s">
        <v>4763</v>
      </c>
      <c r="K2153" t="s">
        <v>4623</v>
      </c>
      <c r="L2153" t="s">
        <v>5775</v>
      </c>
      <c r="M2153" t="s">
        <v>5776</v>
      </c>
      <c r="N2153" t="s">
        <v>5777</v>
      </c>
    </row>
    <row r="2154" spans="1:14">
      <c r="A2154" t="s">
        <v>584</v>
      </c>
      <c r="B2154" t="s">
        <v>4621</v>
      </c>
      <c r="C2154" s="2">
        <v>69000000</v>
      </c>
      <c r="D2154" s="2">
        <v>251513985</v>
      </c>
      <c r="E2154" s="2">
        <v>543495033</v>
      </c>
      <c r="F2154">
        <v>7</v>
      </c>
      <c r="G2154">
        <v>9</v>
      </c>
      <c r="H2154" t="s">
        <v>15934</v>
      </c>
      <c r="I2154" t="s">
        <v>4614</v>
      </c>
      <c r="J2154" t="s">
        <v>4738</v>
      </c>
      <c r="K2154" t="s">
        <v>4623</v>
      </c>
      <c r="L2154" t="s">
        <v>4624</v>
      </c>
      <c r="M2154" t="s">
        <v>5765</v>
      </c>
      <c r="N2154" t="s">
        <v>5766</v>
      </c>
    </row>
    <row r="2155" spans="1:14">
      <c r="A2155" t="s">
        <v>78</v>
      </c>
      <c r="B2155" t="s">
        <v>5071</v>
      </c>
      <c r="C2155" s="2">
        <v>165000000</v>
      </c>
      <c r="D2155" s="2">
        <v>217581231</v>
      </c>
      <c r="E2155" s="2">
        <v>494870991</v>
      </c>
      <c r="F2155">
        <v>3</v>
      </c>
      <c r="G2155">
        <v>26</v>
      </c>
      <c r="H2155" t="s">
        <v>15934</v>
      </c>
      <c r="I2155" t="s">
        <v>4614</v>
      </c>
      <c r="J2155" t="s">
        <v>4622</v>
      </c>
      <c r="K2155" t="s">
        <v>4768</v>
      </c>
      <c r="L2155" t="s">
        <v>5771</v>
      </c>
      <c r="M2155" t="s">
        <v>5772</v>
      </c>
      <c r="N2155" t="s">
        <v>5773</v>
      </c>
    </row>
    <row r="2156" spans="1:14">
      <c r="A2156" t="s">
        <v>187</v>
      </c>
      <c r="B2156" t="e">
        <v>#N/A</v>
      </c>
      <c r="C2156" s="2">
        <v>125000000</v>
      </c>
      <c r="D2156" s="2">
        <v>163214888</v>
      </c>
      <c r="E2156" s="2">
        <v>493214888</v>
      </c>
      <c r="F2156">
        <v>4</v>
      </c>
      <c r="G2156">
        <v>1</v>
      </c>
      <c r="H2156" t="s">
        <v>15934</v>
      </c>
      <c r="I2156" t="e">
        <v>#N/A</v>
      </c>
      <c r="J2156" t="e">
        <v>#N/A</v>
      </c>
      <c r="K2156" t="e">
        <v>#N/A</v>
      </c>
      <c r="L2156" t="e">
        <v>#N/A</v>
      </c>
      <c r="M2156" t="e">
        <v>#N/A</v>
      </c>
      <c r="N2156" t="e">
        <v>#N/A</v>
      </c>
    </row>
    <row r="2157" spans="1:14">
      <c r="A2157" t="s">
        <v>2440</v>
      </c>
      <c r="B2157" t="e">
        <v>#N/A</v>
      </c>
      <c r="C2157" s="2">
        <v>15000000</v>
      </c>
      <c r="D2157" s="2">
        <v>138797449</v>
      </c>
      <c r="E2157" s="2">
        <v>430821168</v>
      </c>
      <c r="F2157">
        <v>11</v>
      </c>
      <c r="G2157">
        <v>26</v>
      </c>
      <c r="H2157" t="s">
        <v>15934</v>
      </c>
      <c r="I2157" t="e">
        <v>#N/A</v>
      </c>
      <c r="J2157" t="e">
        <v>#N/A</v>
      </c>
      <c r="K2157" t="e">
        <v>#N/A</v>
      </c>
      <c r="L2157" t="e">
        <v>#N/A</v>
      </c>
      <c r="M2157" t="e">
        <v>#N/A</v>
      </c>
      <c r="N2157" t="e">
        <v>#N/A</v>
      </c>
    </row>
    <row r="2158" spans="1:14">
      <c r="A2158" t="s">
        <v>91</v>
      </c>
      <c r="B2158" t="s">
        <v>4677</v>
      </c>
      <c r="C2158" s="2">
        <v>155000000</v>
      </c>
      <c r="D2158" s="2">
        <v>104386950</v>
      </c>
      <c r="E2158" s="2">
        <v>418186950</v>
      </c>
      <c r="F2158">
        <v>12</v>
      </c>
      <c r="G2158">
        <v>10</v>
      </c>
      <c r="H2158" t="s">
        <v>15934</v>
      </c>
      <c r="I2158" t="s">
        <v>4614</v>
      </c>
      <c r="J2158" t="s">
        <v>5013</v>
      </c>
      <c r="K2158" t="s">
        <v>4655</v>
      </c>
      <c r="L2158" t="s">
        <v>5834</v>
      </c>
      <c r="M2158" t="s">
        <v>5835</v>
      </c>
      <c r="N2158" t="s">
        <v>5836</v>
      </c>
    </row>
    <row r="2159" spans="1:14">
      <c r="A2159" t="s">
        <v>38</v>
      </c>
      <c r="B2159" t="e">
        <v>#N/A</v>
      </c>
      <c r="C2159" s="2">
        <v>200000000</v>
      </c>
      <c r="D2159" s="2">
        <v>172062763</v>
      </c>
      <c r="E2159" s="2">
        <v>397562763</v>
      </c>
      <c r="F2159">
        <v>12</v>
      </c>
      <c r="G2159">
        <v>17</v>
      </c>
      <c r="H2159" t="s">
        <v>15934</v>
      </c>
      <c r="I2159" t="e">
        <v>#N/A</v>
      </c>
      <c r="J2159" t="e">
        <v>#N/A</v>
      </c>
      <c r="K2159" t="e">
        <v>#N/A</v>
      </c>
      <c r="L2159" t="e">
        <v>#N/A</v>
      </c>
      <c r="M2159" t="e">
        <v>#N/A</v>
      </c>
      <c r="N2159" t="e">
        <v>#N/A</v>
      </c>
    </row>
    <row r="2160" spans="1:14">
      <c r="A2160" t="s">
        <v>1111</v>
      </c>
      <c r="B2160" t="s">
        <v>4695</v>
      </c>
      <c r="C2160" s="2">
        <v>40000000</v>
      </c>
      <c r="D2160" s="2">
        <v>176591618</v>
      </c>
      <c r="E2160" s="2">
        <v>351774938</v>
      </c>
      <c r="F2160">
        <v>6</v>
      </c>
      <c r="G2160">
        <v>11</v>
      </c>
      <c r="H2160" t="s">
        <v>15934</v>
      </c>
      <c r="I2160" t="s">
        <v>4614</v>
      </c>
      <c r="J2160" t="s">
        <v>5779</v>
      </c>
      <c r="K2160" t="s">
        <v>5780</v>
      </c>
      <c r="L2160" t="s">
        <v>5005</v>
      </c>
      <c r="M2160" t="s">
        <v>5781</v>
      </c>
      <c r="N2160" t="s">
        <v>5782</v>
      </c>
    </row>
    <row r="2161" spans="1:14">
      <c r="A2161" t="s">
        <v>2651</v>
      </c>
      <c r="B2161" t="s">
        <v>4908</v>
      </c>
      <c r="C2161" s="2">
        <v>13000000</v>
      </c>
      <c r="D2161" s="2">
        <v>106954678</v>
      </c>
      <c r="E2161" s="2">
        <v>331266710</v>
      </c>
      <c r="F2161">
        <v>12</v>
      </c>
      <c r="G2161">
        <v>3</v>
      </c>
      <c r="H2161" t="s">
        <v>15934</v>
      </c>
      <c r="I2161" t="s">
        <v>4682</v>
      </c>
      <c r="J2161" t="s">
        <v>5574</v>
      </c>
      <c r="K2161" t="s">
        <v>5826</v>
      </c>
      <c r="L2161" t="s">
        <v>5827</v>
      </c>
      <c r="M2161" t="s">
        <v>5828</v>
      </c>
      <c r="N2161" t="s">
        <v>5829</v>
      </c>
    </row>
    <row r="2162" spans="1:14">
      <c r="A2162" t="s">
        <v>23</v>
      </c>
      <c r="B2162" t="s">
        <v>4621</v>
      </c>
      <c r="C2162" s="2">
        <v>210000000</v>
      </c>
      <c r="D2162" s="2">
        <v>105487148</v>
      </c>
      <c r="E2162" s="2">
        <v>322459006</v>
      </c>
      <c r="F2162">
        <v>5</v>
      </c>
      <c r="G2162">
        <v>14</v>
      </c>
      <c r="H2162" t="s">
        <v>15934</v>
      </c>
      <c r="I2162" t="s">
        <v>4600</v>
      </c>
      <c r="J2162" t="s">
        <v>5779</v>
      </c>
      <c r="K2162" t="s">
        <v>5287</v>
      </c>
      <c r="L2162" t="s">
        <v>5131</v>
      </c>
      <c r="M2162" t="s">
        <v>5831</v>
      </c>
      <c r="N2162" t="s">
        <v>5832</v>
      </c>
    </row>
    <row r="2163" spans="1:14">
      <c r="A2163" t="s">
        <v>164</v>
      </c>
      <c r="B2163" t="s">
        <v>5071</v>
      </c>
      <c r="C2163" s="2">
        <v>130000000</v>
      </c>
      <c r="D2163" s="2">
        <v>148415853</v>
      </c>
      <c r="E2163" s="2">
        <v>321887208</v>
      </c>
      <c r="F2163">
        <v>11</v>
      </c>
      <c r="G2163">
        <v>5</v>
      </c>
      <c r="H2163" t="s">
        <v>15934</v>
      </c>
      <c r="I2163" t="s">
        <v>4614</v>
      </c>
      <c r="J2163" t="s">
        <v>4738</v>
      </c>
      <c r="K2163" t="s">
        <v>5797</v>
      </c>
      <c r="L2163" t="s">
        <v>5798</v>
      </c>
      <c r="M2163" t="s">
        <v>5799</v>
      </c>
      <c r="N2163" t="s">
        <v>5800</v>
      </c>
    </row>
    <row r="2164" spans="1:14">
      <c r="A2164" t="s">
        <v>114</v>
      </c>
      <c r="B2164" t="s">
        <v>4660</v>
      </c>
      <c r="C2164" s="2">
        <v>150000000</v>
      </c>
      <c r="D2164" s="2">
        <v>131772187</v>
      </c>
      <c r="E2164" s="2">
        <v>319713881</v>
      </c>
      <c r="F2164">
        <v>7</v>
      </c>
      <c r="G2164">
        <v>1</v>
      </c>
      <c r="H2164" t="s">
        <v>15934</v>
      </c>
      <c r="I2164" t="s">
        <v>4614</v>
      </c>
      <c r="J2164" t="s">
        <v>5184</v>
      </c>
      <c r="K2164" t="s">
        <v>5807</v>
      </c>
      <c r="L2164" t="s">
        <v>5808</v>
      </c>
      <c r="M2164" t="s">
        <v>5808</v>
      </c>
      <c r="N2164" t="s">
        <v>5809</v>
      </c>
    </row>
    <row r="2165" spans="1:14">
      <c r="A2165" t="s">
        <v>41</v>
      </c>
      <c r="B2165" t="e">
        <v>#N/A</v>
      </c>
      <c r="C2165" s="2">
        <v>200000000</v>
      </c>
      <c r="D2165" s="2">
        <v>90759676</v>
      </c>
      <c r="E2165" s="2">
        <v>314594597</v>
      </c>
      <c r="F2165">
        <v>5</v>
      </c>
      <c r="G2165">
        <v>28</v>
      </c>
      <c r="H2165" t="s">
        <v>15934</v>
      </c>
      <c r="I2165" t="e">
        <v>#N/A</v>
      </c>
      <c r="J2165" t="e">
        <v>#N/A</v>
      </c>
      <c r="K2165" t="e">
        <v>#N/A</v>
      </c>
      <c r="L2165" t="e">
        <v>#N/A</v>
      </c>
      <c r="M2165" t="e">
        <v>#N/A</v>
      </c>
      <c r="N2165" t="e">
        <v>#N/A</v>
      </c>
    </row>
    <row r="2166" spans="1:14">
      <c r="A2166" t="s">
        <v>261</v>
      </c>
      <c r="B2166" t="s">
        <v>4621</v>
      </c>
      <c r="C2166" s="2">
        <v>100000000</v>
      </c>
      <c r="D2166" s="2">
        <v>148438600</v>
      </c>
      <c r="E2166" s="2">
        <v>310650574</v>
      </c>
      <c r="F2166">
        <v>12</v>
      </c>
      <c r="G2166">
        <v>22</v>
      </c>
      <c r="H2166" t="s">
        <v>15934</v>
      </c>
      <c r="I2166" t="s">
        <v>4600</v>
      </c>
      <c r="J2166" t="s">
        <v>4622</v>
      </c>
      <c r="K2166" t="s">
        <v>5174</v>
      </c>
      <c r="L2166" t="s">
        <v>5793</v>
      </c>
      <c r="M2166" t="s">
        <v>5794</v>
      </c>
      <c r="N2166" t="s">
        <v>5795</v>
      </c>
    </row>
    <row r="2167" spans="1:14">
      <c r="A2167" t="s">
        <v>412</v>
      </c>
      <c r="B2167" t="s">
        <v>4660</v>
      </c>
      <c r="C2167" s="2">
        <v>80000000</v>
      </c>
      <c r="D2167" s="2">
        <v>128012934</v>
      </c>
      <c r="E2167" s="2">
        <v>299461782</v>
      </c>
      <c r="F2167">
        <v>2</v>
      </c>
      <c r="G2167">
        <v>19</v>
      </c>
      <c r="H2167" t="s">
        <v>15934</v>
      </c>
      <c r="I2167" t="s">
        <v>4682</v>
      </c>
      <c r="J2167" t="s">
        <v>4696</v>
      </c>
      <c r="K2167" t="s">
        <v>5811</v>
      </c>
      <c r="L2167" t="s">
        <v>4752</v>
      </c>
      <c r="M2167" t="s">
        <v>5812</v>
      </c>
      <c r="N2167" t="s">
        <v>5813</v>
      </c>
    </row>
    <row r="2168" spans="1:14">
      <c r="A2168" t="s">
        <v>764</v>
      </c>
      <c r="B2168" t="e">
        <v>#N/A</v>
      </c>
      <c r="C2168" s="2">
        <v>57500000</v>
      </c>
      <c r="D2168" s="2">
        <v>60128566</v>
      </c>
      <c r="E2168" s="2">
        <v>295874190</v>
      </c>
      <c r="F2168">
        <v>9</v>
      </c>
      <c r="G2168">
        <v>10</v>
      </c>
      <c r="H2168" t="s">
        <v>15934</v>
      </c>
      <c r="I2168" t="e">
        <v>#N/A</v>
      </c>
      <c r="J2168" t="e">
        <v>#N/A</v>
      </c>
      <c r="K2168" t="e">
        <v>#N/A</v>
      </c>
      <c r="L2168" t="e">
        <v>#N/A</v>
      </c>
      <c r="M2168" t="e">
        <v>#N/A</v>
      </c>
      <c r="N2168" t="e">
        <v>#N/A</v>
      </c>
    </row>
    <row r="2169" spans="1:14">
      <c r="A2169" t="s">
        <v>298</v>
      </c>
      <c r="B2169" t="s">
        <v>4871</v>
      </c>
      <c r="C2169" s="2">
        <v>95000000</v>
      </c>
      <c r="D2169" s="2">
        <v>95347692</v>
      </c>
      <c r="E2169" s="2">
        <v>294680778</v>
      </c>
      <c r="F2169">
        <v>5</v>
      </c>
      <c r="G2169">
        <v>27</v>
      </c>
      <c r="H2169" t="s">
        <v>15934</v>
      </c>
      <c r="I2169" t="s">
        <v>4682</v>
      </c>
      <c r="J2169" t="s">
        <v>4601</v>
      </c>
      <c r="K2169" t="s">
        <v>5126</v>
      </c>
      <c r="L2169" t="s">
        <v>5858</v>
      </c>
      <c r="M2169" t="s">
        <v>5859</v>
      </c>
      <c r="N2169" t="s">
        <v>5860</v>
      </c>
    </row>
    <row r="2170" spans="1:14">
      <c r="A2170" t="s">
        <v>167</v>
      </c>
      <c r="B2170" t="s">
        <v>4695</v>
      </c>
      <c r="C2170" s="2">
        <v>130000000</v>
      </c>
      <c r="D2170" s="2">
        <v>118311368</v>
      </c>
      <c r="E2170" s="2">
        <v>290650494</v>
      </c>
      <c r="F2170">
        <v>7</v>
      </c>
      <c r="G2170">
        <v>23</v>
      </c>
      <c r="H2170" t="s">
        <v>15934</v>
      </c>
      <c r="I2170" t="s">
        <v>4600</v>
      </c>
      <c r="J2170" t="s">
        <v>4763</v>
      </c>
      <c r="K2170" t="s">
        <v>5135</v>
      </c>
      <c r="L2170" t="s">
        <v>5818</v>
      </c>
      <c r="M2170" t="s">
        <v>5819</v>
      </c>
      <c r="N2170" t="s">
        <v>5820</v>
      </c>
    </row>
    <row r="2171" spans="1:14">
      <c r="A2171" t="s">
        <v>276</v>
      </c>
      <c r="B2171" t="s">
        <v>4695</v>
      </c>
      <c r="C2171" s="2">
        <v>100000000</v>
      </c>
      <c r="D2171" s="2">
        <v>67631157</v>
      </c>
      <c r="E2171" s="2">
        <v>278731369</v>
      </c>
      <c r="F2171">
        <v>12</v>
      </c>
      <c r="G2171">
        <v>10</v>
      </c>
      <c r="H2171" t="s">
        <v>15934</v>
      </c>
      <c r="I2171" t="s">
        <v>4635</v>
      </c>
      <c r="J2171">
        <v>0</v>
      </c>
      <c r="K2171">
        <v>0</v>
      </c>
      <c r="L2171">
        <v>0</v>
      </c>
      <c r="M2171">
        <v>0</v>
      </c>
      <c r="N2171">
        <v>0</v>
      </c>
    </row>
    <row r="2172" spans="1:14">
      <c r="A2172" t="s">
        <v>486</v>
      </c>
      <c r="B2172" t="s">
        <v>4695</v>
      </c>
      <c r="C2172" s="2">
        <v>75000000</v>
      </c>
      <c r="D2172" s="2">
        <v>162001186</v>
      </c>
      <c r="E2172" s="2">
        <v>272223430</v>
      </c>
      <c r="F2172">
        <v>6</v>
      </c>
      <c r="G2172">
        <v>25</v>
      </c>
      <c r="H2172" t="s">
        <v>15934</v>
      </c>
      <c r="I2172" t="s">
        <v>4600</v>
      </c>
      <c r="J2172" t="s">
        <v>4615</v>
      </c>
      <c r="K2172" t="s">
        <v>4690</v>
      </c>
      <c r="L2172" t="s">
        <v>4714</v>
      </c>
      <c r="M2172" t="s">
        <v>5791</v>
      </c>
      <c r="N2172" t="s">
        <v>4716</v>
      </c>
    </row>
    <row r="2173" spans="1:14">
      <c r="A2173" t="s">
        <v>397</v>
      </c>
      <c r="B2173" t="s">
        <v>4599</v>
      </c>
      <c r="C2173" s="2">
        <v>82000000</v>
      </c>
      <c r="D2173" s="2">
        <v>103068524</v>
      </c>
      <c r="E2173" s="2">
        <v>268268174</v>
      </c>
      <c r="F2173">
        <v>8</v>
      </c>
      <c r="G2173">
        <v>13</v>
      </c>
      <c r="H2173" t="s">
        <v>15934</v>
      </c>
      <c r="I2173" t="s">
        <v>4682</v>
      </c>
      <c r="J2173" t="s">
        <v>5184</v>
      </c>
      <c r="K2173" t="s">
        <v>5185</v>
      </c>
      <c r="L2173" t="s">
        <v>5838</v>
      </c>
      <c r="M2173" t="s">
        <v>5839</v>
      </c>
      <c r="N2173" t="s">
        <v>5188</v>
      </c>
    </row>
    <row r="2174" spans="1:14">
      <c r="A2174" t="s">
        <v>209</v>
      </c>
      <c r="B2174" t="e">
        <v>#N/A</v>
      </c>
      <c r="C2174" s="2">
        <v>117000000</v>
      </c>
      <c r="D2174" s="2">
        <v>76423035</v>
      </c>
      <c r="E2174" s="2">
        <v>258751370</v>
      </c>
      <c r="F2174">
        <v>6</v>
      </c>
      <c r="G2174">
        <v>23</v>
      </c>
      <c r="H2174" t="s">
        <v>15934</v>
      </c>
      <c r="I2174" t="e">
        <v>#N/A</v>
      </c>
      <c r="J2174" t="e">
        <v>#N/A</v>
      </c>
      <c r="K2174" t="e">
        <v>#N/A</v>
      </c>
      <c r="L2174" t="e">
        <v>#N/A</v>
      </c>
      <c r="M2174" t="e">
        <v>#N/A</v>
      </c>
      <c r="N2174" t="e">
        <v>#N/A</v>
      </c>
    </row>
    <row r="2175" spans="1:14">
      <c r="A2175" t="s">
        <v>1313</v>
      </c>
      <c r="B2175" t="s">
        <v>4660</v>
      </c>
      <c r="C2175" s="2">
        <v>35000000</v>
      </c>
      <c r="D2175" s="2">
        <v>171243005</v>
      </c>
      <c r="E2175" s="2">
        <v>252276928</v>
      </c>
      <c r="F2175">
        <v>12</v>
      </c>
      <c r="G2175">
        <v>22</v>
      </c>
      <c r="H2175" t="s">
        <v>15934</v>
      </c>
      <c r="I2175" t="s">
        <v>4600</v>
      </c>
      <c r="J2175" t="s">
        <v>4689</v>
      </c>
      <c r="K2175" t="s">
        <v>5785</v>
      </c>
      <c r="L2175" t="s">
        <v>5786</v>
      </c>
      <c r="M2175" t="s">
        <v>5787</v>
      </c>
      <c r="N2175" t="s">
        <v>5788</v>
      </c>
    </row>
    <row r="2176" spans="1:14">
      <c r="A2176" t="s">
        <v>218</v>
      </c>
      <c r="B2176" t="s">
        <v>4677</v>
      </c>
      <c r="C2176" s="2">
        <v>112000000</v>
      </c>
      <c r="D2176" s="2">
        <v>42779261</v>
      </c>
      <c r="E2176" s="2">
        <v>232017848</v>
      </c>
      <c r="F2176">
        <v>12</v>
      </c>
      <c r="G2176">
        <v>25</v>
      </c>
      <c r="H2176" t="s">
        <v>15934</v>
      </c>
      <c r="I2176" t="s">
        <v>4614</v>
      </c>
      <c r="J2176" t="s">
        <v>4877</v>
      </c>
      <c r="K2176" t="s">
        <v>5994</v>
      </c>
      <c r="L2176" t="s">
        <v>5995</v>
      </c>
      <c r="M2176" t="s">
        <v>5996</v>
      </c>
      <c r="N2176" t="s">
        <v>5997</v>
      </c>
    </row>
    <row r="2177" spans="1:14">
      <c r="A2177" t="s">
        <v>1122</v>
      </c>
      <c r="B2177" t="s">
        <v>4695</v>
      </c>
      <c r="C2177" s="2">
        <v>40000000</v>
      </c>
      <c r="D2177" s="2">
        <v>96962694</v>
      </c>
      <c r="E2177" s="2">
        <v>224922135</v>
      </c>
      <c r="F2177">
        <v>10</v>
      </c>
      <c r="G2177">
        <v>1</v>
      </c>
      <c r="H2177" t="s">
        <v>15934</v>
      </c>
      <c r="I2177" t="s">
        <v>4600</v>
      </c>
      <c r="J2177" t="s">
        <v>5119</v>
      </c>
      <c r="K2177" t="s">
        <v>4757</v>
      </c>
      <c r="L2177" t="s">
        <v>5854</v>
      </c>
      <c r="M2177" t="s">
        <v>5855</v>
      </c>
      <c r="N2177" t="s">
        <v>5856</v>
      </c>
    </row>
    <row r="2178" spans="1:14">
      <c r="A2178" t="s">
        <v>299</v>
      </c>
      <c r="B2178" t="s">
        <v>4677</v>
      </c>
      <c r="C2178" s="2">
        <v>95000000</v>
      </c>
      <c r="D2178" s="2">
        <v>88768303</v>
      </c>
      <c r="E2178" s="2">
        <v>223050874</v>
      </c>
      <c r="F2178">
        <v>2</v>
      </c>
      <c r="G2178">
        <v>12</v>
      </c>
      <c r="H2178" t="s">
        <v>15934</v>
      </c>
      <c r="I2178" t="s">
        <v>4614</v>
      </c>
      <c r="J2178" t="s">
        <v>4962</v>
      </c>
      <c r="K2178" t="s">
        <v>4655</v>
      </c>
      <c r="L2178" t="s">
        <v>5881</v>
      </c>
      <c r="M2178" t="s">
        <v>5882</v>
      </c>
      <c r="N2178" t="s">
        <v>5883</v>
      </c>
    </row>
    <row r="2179" spans="1:14">
      <c r="A2179" t="s">
        <v>89</v>
      </c>
      <c r="B2179" t="s">
        <v>4607</v>
      </c>
      <c r="C2179" s="2">
        <v>160000000</v>
      </c>
      <c r="D2179" s="2">
        <v>63150991</v>
      </c>
      <c r="E2179" s="2">
        <v>217986320</v>
      </c>
      <c r="F2179">
        <v>7</v>
      </c>
      <c r="G2179">
        <v>14</v>
      </c>
      <c r="H2179" t="s">
        <v>15934</v>
      </c>
      <c r="I2179" t="s">
        <v>4614</v>
      </c>
      <c r="J2179" t="s">
        <v>4806</v>
      </c>
      <c r="K2179" t="s">
        <v>5652</v>
      </c>
      <c r="L2179" t="s">
        <v>4883</v>
      </c>
      <c r="M2179" t="s">
        <v>5913</v>
      </c>
      <c r="N2179" t="s">
        <v>5914</v>
      </c>
    </row>
    <row r="2180" spans="1:14">
      <c r="A2180" t="s">
        <v>851</v>
      </c>
      <c r="B2180" t="s">
        <v>4628</v>
      </c>
      <c r="C2180" s="2">
        <v>52000000</v>
      </c>
      <c r="D2180" s="2">
        <v>110485654</v>
      </c>
      <c r="E2180" s="2">
        <v>217569328</v>
      </c>
      <c r="F2180">
        <v>2</v>
      </c>
      <c r="G2180">
        <v>12</v>
      </c>
      <c r="H2180" t="s">
        <v>15934</v>
      </c>
      <c r="I2180" t="s">
        <v>4600</v>
      </c>
      <c r="J2180" t="s">
        <v>4833</v>
      </c>
      <c r="K2180" t="s">
        <v>5174</v>
      </c>
      <c r="L2180" t="s">
        <v>5614</v>
      </c>
      <c r="M2180" t="s">
        <v>5823</v>
      </c>
      <c r="N2180" t="s">
        <v>5824</v>
      </c>
    </row>
    <row r="2181" spans="1:14">
      <c r="A2181" t="s">
        <v>612</v>
      </c>
      <c r="B2181" t="s">
        <v>4628</v>
      </c>
      <c r="C2181" s="2">
        <v>65000000</v>
      </c>
      <c r="D2181" s="2">
        <v>100539043</v>
      </c>
      <c r="E2181" s="2">
        <v>211739043</v>
      </c>
      <c r="F2181">
        <v>11</v>
      </c>
      <c r="G2181">
        <v>5</v>
      </c>
      <c r="H2181" t="s">
        <v>15934</v>
      </c>
      <c r="I2181" t="s">
        <v>4682</v>
      </c>
      <c r="J2181" t="s">
        <v>4738</v>
      </c>
      <c r="K2181" t="s">
        <v>4690</v>
      </c>
      <c r="L2181" t="s">
        <v>4764</v>
      </c>
      <c r="M2181" t="s">
        <v>5841</v>
      </c>
      <c r="N2181" t="s">
        <v>5842</v>
      </c>
    </row>
    <row r="2182" spans="1:14">
      <c r="A2182" t="s">
        <v>684</v>
      </c>
      <c r="B2182" t="s">
        <v>4695</v>
      </c>
      <c r="C2182" s="2">
        <v>60000000</v>
      </c>
      <c r="D2182" s="2">
        <v>80574010</v>
      </c>
      <c r="E2182" s="2">
        <v>206598789</v>
      </c>
      <c r="F2182">
        <v>8</v>
      </c>
      <c r="G2182">
        <v>13</v>
      </c>
      <c r="H2182" t="s">
        <v>15934</v>
      </c>
      <c r="I2182" t="s">
        <v>4600</v>
      </c>
      <c r="J2182" t="s">
        <v>5559</v>
      </c>
      <c r="K2182" t="s">
        <v>5140</v>
      </c>
      <c r="L2182" t="s">
        <v>5893</v>
      </c>
      <c r="M2182" t="s">
        <v>5894</v>
      </c>
      <c r="N2182" t="s">
        <v>5895</v>
      </c>
    </row>
    <row r="2183" spans="1:14">
      <c r="A2183" t="s">
        <v>422</v>
      </c>
      <c r="B2183" t="e">
        <v>#N/A</v>
      </c>
      <c r="C2183" s="2">
        <v>80000000</v>
      </c>
      <c r="D2183" s="2">
        <v>100246011</v>
      </c>
      <c r="E2183" s="2">
        <v>202284317</v>
      </c>
      <c r="F2183">
        <v>12</v>
      </c>
      <c r="G2183">
        <v>17</v>
      </c>
      <c r="H2183" t="s">
        <v>15934</v>
      </c>
      <c r="I2183" t="e">
        <v>#N/A</v>
      </c>
      <c r="J2183" t="e">
        <v>#N/A</v>
      </c>
      <c r="K2183" t="e">
        <v>#N/A</v>
      </c>
      <c r="L2183" t="e">
        <v>#N/A</v>
      </c>
      <c r="M2183" t="e">
        <v>#N/A</v>
      </c>
      <c r="N2183" t="e">
        <v>#N/A</v>
      </c>
    </row>
    <row r="2184" spans="1:14">
      <c r="A2184" t="s">
        <v>680</v>
      </c>
      <c r="B2184" t="s">
        <v>5420</v>
      </c>
      <c r="C2184" s="2">
        <v>60000000</v>
      </c>
      <c r="D2184" s="2">
        <v>90380162</v>
      </c>
      <c r="E2184" s="2">
        <v>196439693</v>
      </c>
      <c r="F2184">
        <v>10</v>
      </c>
      <c r="G2184">
        <v>15</v>
      </c>
      <c r="H2184" t="s">
        <v>15934</v>
      </c>
      <c r="I2184" t="s">
        <v>4600</v>
      </c>
      <c r="J2184" t="s">
        <v>4707</v>
      </c>
      <c r="K2184" t="s">
        <v>4684</v>
      </c>
      <c r="L2184" t="s">
        <v>4986</v>
      </c>
      <c r="M2184" t="s">
        <v>5877</v>
      </c>
      <c r="N2184" t="s">
        <v>5878</v>
      </c>
    </row>
    <row r="2185" spans="1:14">
      <c r="A2185" t="s">
        <v>3734</v>
      </c>
      <c r="B2185" t="s">
        <v>4660</v>
      </c>
      <c r="C2185" s="2">
        <v>3000000</v>
      </c>
      <c r="D2185" s="2">
        <v>84752907</v>
      </c>
      <c r="E2185" s="2">
        <v>177512032</v>
      </c>
      <c r="F2185">
        <v>10</v>
      </c>
      <c r="G2185">
        <v>20</v>
      </c>
      <c r="H2185" t="s">
        <v>15934</v>
      </c>
      <c r="I2185" t="s">
        <v>4682</v>
      </c>
      <c r="J2185" t="s">
        <v>4812</v>
      </c>
      <c r="K2185" t="s">
        <v>4579</v>
      </c>
      <c r="L2185" t="s">
        <v>5885</v>
      </c>
      <c r="M2185" t="s">
        <v>5886</v>
      </c>
      <c r="N2185" t="s">
        <v>5887</v>
      </c>
    </row>
    <row r="2186" spans="1:14">
      <c r="A2186" t="s">
        <v>232</v>
      </c>
      <c r="B2186" t="s">
        <v>4677</v>
      </c>
      <c r="C2186" s="2">
        <v>110000000</v>
      </c>
      <c r="D2186" s="2">
        <v>77222099</v>
      </c>
      <c r="E2186" s="2">
        <v>177241171</v>
      </c>
      <c r="F2186">
        <v>6</v>
      </c>
      <c r="G2186">
        <v>11</v>
      </c>
      <c r="H2186" t="s">
        <v>15934</v>
      </c>
      <c r="I2186" t="s">
        <v>4600</v>
      </c>
      <c r="J2186" t="s">
        <v>4683</v>
      </c>
      <c r="K2186" t="s">
        <v>5652</v>
      </c>
      <c r="L2186" t="s">
        <v>5897</v>
      </c>
      <c r="M2186" t="s">
        <v>5898</v>
      </c>
      <c r="N2186" t="s">
        <v>5899</v>
      </c>
    </row>
    <row r="2187" spans="1:14">
      <c r="A2187" t="s">
        <v>2024</v>
      </c>
      <c r="B2187" t="e">
        <v>#N/A</v>
      </c>
      <c r="C2187" s="2">
        <v>20000000</v>
      </c>
      <c r="D2187" s="2">
        <v>117229692</v>
      </c>
      <c r="E2187" s="2">
        <v>171685793</v>
      </c>
      <c r="F2187">
        <v>10</v>
      </c>
      <c r="G2187">
        <v>15</v>
      </c>
      <c r="H2187" t="s">
        <v>15934</v>
      </c>
      <c r="I2187" t="e">
        <v>#N/A</v>
      </c>
      <c r="J2187" t="e">
        <v>#N/A</v>
      </c>
      <c r="K2187" t="e">
        <v>#N/A</v>
      </c>
      <c r="L2187" t="e">
        <v>#N/A</v>
      </c>
      <c r="M2187" t="e">
        <v>#N/A</v>
      </c>
      <c r="N2187" t="e">
        <v>#N/A</v>
      </c>
    </row>
    <row r="2188" spans="1:14">
      <c r="A2188" t="s">
        <v>265</v>
      </c>
      <c r="B2188" t="s">
        <v>4695</v>
      </c>
      <c r="C2188" s="2">
        <v>100000000</v>
      </c>
      <c r="D2188" s="2">
        <v>119219978</v>
      </c>
      <c r="E2188" s="2">
        <v>170936470</v>
      </c>
      <c r="F2188">
        <v>8</v>
      </c>
      <c r="G2188">
        <v>6</v>
      </c>
      <c r="H2188" t="s">
        <v>15934</v>
      </c>
      <c r="I2188" t="s">
        <v>4600</v>
      </c>
      <c r="J2188" t="s">
        <v>4788</v>
      </c>
      <c r="K2188" t="s">
        <v>4684</v>
      </c>
      <c r="L2188" t="s">
        <v>4724</v>
      </c>
      <c r="M2188" t="s">
        <v>5815</v>
      </c>
      <c r="N2188" t="s">
        <v>5816</v>
      </c>
    </row>
    <row r="2189" spans="1:14">
      <c r="A2189" t="s">
        <v>300</v>
      </c>
      <c r="B2189" t="s">
        <v>4677</v>
      </c>
      <c r="C2189" s="2">
        <v>95000000</v>
      </c>
      <c r="D2189" s="2">
        <v>81562942</v>
      </c>
      <c r="E2189" s="2">
        <v>169511609</v>
      </c>
      <c r="F2189">
        <v>11</v>
      </c>
      <c r="G2189">
        <v>12</v>
      </c>
      <c r="H2189" t="s">
        <v>15934</v>
      </c>
      <c r="I2189" t="s">
        <v>4600</v>
      </c>
      <c r="J2189" t="s">
        <v>4622</v>
      </c>
      <c r="K2189" t="s">
        <v>4795</v>
      </c>
      <c r="L2189" t="s">
        <v>5889</v>
      </c>
      <c r="M2189" t="s">
        <v>5890</v>
      </c>
      <c r="N2189" t="s">
        <v>5891</v>
      </c>
    </row>
    <row r="2190" spans="1:14">
      <c r="A2190" t="s">
        <v>1542</v>
      </c>
      <c r="B2190" t="e">
        <v>#N/A</v>
      </c>
      <c r="C2190" s="2">
        <v>30000000</v>
      </c>
      <c r="D2190" s="2">
        <v>42400223</v>
      </c>
      <c r="E2190" s="2">
        <v>165889117</v>
      </c>
      <c r="F2190">
        <v>8</v>
      </c>
      <c r="G2190">
        <v>6</v>
      </c>
      <c r="H2190" t="s">
        <v>15934</v>
      </c>
      <c r="I2190" t="e">
        <v>#N/A</v>
      </c>
      <c r="J2190" t="e">
        <v>#N/A</v>
      </c>
      <c r="K2190" t="e">
        <v>#N/A</v>
      </c>
      <c r="L2190" t="e">
        <v>#N/A</v>
      </c>
      <c r="M2190" t="e">
        <v>#N/A</v>
      </c>
      <c r="N2190" t="e">
        <v>#N/A</v>
      </c>
    </row>
    <row r="2191" spans="1:14">
      <c r="A2191" t="s">
        <v>424</v>
      </c>
      <c r="B2191" t="s">
        <v>4628</v>
      </c>
      <c r="C2191" s="2">
        <v>80000000</v>
      </c>
      <c r="D2191" s="2">
        <v>94835059</v>
      </c>
      <c r="E2191" s="2">
        <v>158750817</v>
      </c>
      <c r="F2191">
        <v>1</v>
      </c>
      <c r="G2191">
        <v>15</v>
      </c>
      <c r="H2191" t="s">
        <v>15934</v>
      </c>
      <c r="I2191" t="s">
        <v>4682</v>
      </c>
      <c r="J2191" t="s">
        <v>4962</v>
      </c>
      <c r="K2191" t="s">
        <v>5287</v>
      </c>
      <c r="L2191" t="s">
        <v>5862</v>
      </c>
      <c r="M2191" t="s">
        <v>5863</v>
      </c>
      <c r="N2191" t="s">
        <v>5864</v>
      </c>
    </row>
    <row r="2192" spans="1:14">
      <c r="A2192" t="s">
        <v>1285</v>
      </c>
      <c r="B2192" t="s">
        <v>4628</v>
      </c>
      <c r="C2192" s="2">
        <v>37000000</v>
      </c>
      <c r="D2192" s="2">
        <v>92186262</v>
      </c>
      <c r="E2192" s="2">
        <v>152566881</v>
      </c>
      <c r="F2192">
        <v>9</v>
      </c>
      <c r="G2192">
        <v>17</v>
      </c>
      <c r="H2192" t="s">
        <v>15934</v>
      </c>
      <c r="I2192" t="s">
        <v>4682</v>
      </c>
      <c r="J2192" t="s">
        <v>4833</v>
      </c>
      <c r="K2192" t="s">
        <v>4893</v>
      </c>
      <c r="L2192" t="s">
        <v>5121</v>
      </c>
      <c r="M2192" t="s">
        <v>5869</v>
      </c>
      <c r="N2192" t="s">
        <v>5870</v>
      </c>
    </row>
    <row r="2193" spans="1:14">
      <c r="A2193" t="s">
        <v>786</v>
      </c>
      <c r="B2193" t="s">
        <v>4677</v>
      </c>
      <c r="C2193" s="2">
        <v>55000000</v>
      </c>
      <c r="D2193" s="2">
        <v>98711404</v>
      </c>
      <c r="E2193" s="2">
        <v>152269033</v>
      </c>
      <c r="F2193">
        <v>4</v>
      </c>
      <c r="G2193">
        <v>9</v>
      </c>
      <c r="H2193" t="s">
        <v>15934</v>
      </c>
      <c r="I2193" t="s">
        <v>4600</v>
      </c>
      <c r="J2193" t="s">
        <v>5095</v>
      </c>
      <c r="K2193" t="s">
        <v>5850</v>
      </c>
      <c r="L2193" t="s">
        <v>4947</v>
      </c>
      <c r="M2193" t="s">
        <v>5851</v>
      </c>
      <c r="N2193" t="s">
        <v>5852</v>
      </c>
    </row>
    <row r="2194" spans="1:14">
      <c r="A2194" t="s">
        <v>122</v>
      </c>
      <c r="B2194" t="s">
        <v>4621</v>
      </c>
      <c r="C2194" s="2">
        <v>150000000</v>
      </c>
      <c r="D2194" s="2">
        <v>62189884</v>
      </c>
      <c r="E2194" s="2">
        <v>142634358</v>
      </c>
      <c r="F2194">
        <v>2</v>
      </c>
      <c r="G2194">
        <v>12</v>
      </c>
      <c r="H2194" t="s">
        <v>15934</v>
      </c>
      <c r="I2194" t="s">
        <v>4682</v>
      </c>
      <c r="J2194" t="s">
        <v>5184</v>
      </c>
      <c r="K2194" t="s">
        <v>5266</v>
      </c>
      <c r="L2194" t="s">
        <v>5444</v>
      </c>
      <c r="M2194" t="s">
        <v>5921</v>
      </c>
      <c r="N2194" t="s">
        <v>5922</v>
      </c>
    </row>
    <row r="2195" spans="1:14">
      <c r="A2195" t="s">
        <v>281</v>
      </c>
      <c r="B2195" t="e">
        <v>#N/A</v>
      </c>
      <c r="C2195" s="2">
        <v>100000000</v>
      </c>
      <c r="D2195" s="2">
        <v>55675313</v>
      </c>
      <c r="E2195" s="2">
        <v>139716717</v>
      </c>
      <c r="F2195">
        <v>9</v>
      </c>
      <c r="G2195">
        <v>24</v>
      </c>
      <c r="H2195" t="s">
        <v>15934</v>
      </c>
      <c r="I2195" t="e">
        <v>#N/A</v>
      </c>
      <c r="J2195" t="e">
        <v>#N/A</v>
      </c>
      <c r="K2195" t="e">
        <v>#N/A</v>
      </c>
      <c r="L2195" t="e">
        <v>#N/A</v>
      </c>
      <c r="M2195" t="e">
        <v>#N/A</v>
      </c>
      <c r="N2195" t="e">
        <v>#N/A</v>
      </c>
    </row>
    <row r="2196" spans="1:14">
      <c r="A2196" t="s">
        <v>563</v>
      </c>
      <c r="B2196" t="e">
        <v>#N/A</v>
      </c>
      <c r="C2196" s="2">
        <v>70000000</v>
      </c>
      <c r="D2196" s="2">
        <v>52474616</v>
      </c>
      <c r="E2196" s="2">
        <v>137431619</v>
      </c>
      <c r="F2196">
        <v>9</v>
      </c>
      <c r="G2196">
        <v>24</v>
      </c>
      <c r="H2196" t="s">
        <v>15934</v>
      </c>
      <c r="I2196" t="e">
        <v>#N/A</v>
      </c>
      <c r="J2196" t="e">
        <v>#N/A</v>
      </c>
      <c r="K2196" t="e">
        <v>#N/A</v>
      </c>
      <c r="L2196" t="e">
        <v>#N/A</v>
      </c>
      <c r="M2196" t="e">
        <v>#N/A</v>
      </c>
      <c r="N2196" t="e">
        <v>#N/A</v>
      </c>
    </row>
    <row r="2197" spans="1:14">
      <c r="A2197" t="s">
        <v>1019</v>
      </c>
      <c r="B2197" t="s">
        <v>4695</v>
      </c>
      <c r="C2197" s="2">
        <v>45000000</v>
      </c>
      <c r="D2197" s="2">
        <v>67061228</v>
      </c>
      <c r="E2197" s="2">
        <v>134279918</v>
      </c>
      <c r="F2197">
        <v>3</v>
      </c>
      <c r="G2197">
        <v>19</v>
      </c>
      <c r="H2197" t="s">
        <v>15934</v>
      </c>
      <c r="I2197" t="s">
        <v>4600</v>
      </c>
      <c r="J2197" t="s">
        <v>4689</v>
      </c>
      <c r="K2197" t="s">
        <v>5257</v>
      </c>
      <c r="L2197" t="s">
        <v>5906</v>
      </c>
      <c r="M2197" t="s">
        <v>5907</v>
      </c>
      <c r="N2197" t="s">
        <v>5908</v>
      </c>
    </row>
    <row r="2198" spans="1:14">
      <c r="A2198" t="s">
        <v>2336</v>
      </c>
      <c r="B2198" t="s">
        <v>4599</v>
      </c>
      <c r="C2198" s="2">
        <v>17000000</v>
      </c>
      <c r="D2198" s="2">
        <v>45710178</v>
      </c>
      <c r="E2198" s="2">
        <v>133735284</v>
      </c>
      <c r="F2198">
        <v>10</v>
      </c>
      <c r="G2198">
        <v>29</v>
      </c>
      <c r="H2198" t="s">
        <v>15934</v>
      </c>
      <c r="I2198" t="s">
        <v>4682</v>
      </c>
      <c r="J2198" t="s">
        <v>5460</v>
      </c>
      <c r="K2198" t="s">
        <v>5656</v>
      </c>
      <c r="L2198" t="s">
        <v>5981</v>
      </c>
      <c r="M2198" t="s">
        <v>5982</v>
      </c>
      <c r="N2198" t="s">
        <v>5983</v>
      </c>
    </row>
    <row r="2199" spans="1:14">
      <c r="A2199" t="s">
        <v>2827</v>
      </c>
      <c r="B2199" t="s">
        <v>4660</v>
      </c>
      <c r="C2199" s="2">
        <v>11000000</v>
      </c>
      <c r="D2199" s="2">
        <v>93617009</v>
      </c>
      <c r="E2199" s="2">
        <v>129262388</v>
      </c>
      <c r="F2199">
        <v>12</v>
      </c>
      <c r="G2199">
        <v>10</v>
      </c>
      <c r="H2199" t="s">
        <v>15934</v>
      </c>
      <c r="I2199" t="s">
        <v>4682</v>
      </c>
      <c r="J2199" t="s">
        <v>4671</v>
      </c>
      <c r="K2199" t="s">
        <v>4801</v>
      </c>
      <c r="L2199" t="s">
        <v>4698</v>
      </c>
      <c r="M2199" t="s">
        <v>5866</v>
      </c>
      <c r="N2199" t="s">
        <v>5867</v>
      </c>
    </row>
    <row r="2200" spans="1:14">
      <c r="A2200" t="s">
        <v>1156</v>
      </c>
      <c r="B2200" t="s">
        <v>4677</v>
      </c>
      <c r="C2200" s="2">
        <v>40000000</v>
      </c>
      <c r="D2200" s="2">
        <v>52000688</v>
      </c>
      <c r="E2200" s="2">
        <v>127234389</v>
      </c>
      <c r="F2200">
        <v>7</v>
      </c>
      <c r="G2200">
        <v>9</v>
      </c>
      <c r="H2200" t="s">
        <v>15934</v>
      </c>
      <c r="I2200" t="s">
        <v>4635</v>
      </c>
      <c r="J2200">
        <v>0</v>
      </c>
      <c r="K2200">
        <v>0</v>
      </c>
      <c r="L2200">
        <v>0</v>
      </c>
      <c r="M2200">
        <v>0</v>
      </c>
      <c r="N2200">
        <v>0</v>
      </c>
    </row>
    <row r="2201" spans="1:14">
      <c r="A2201" t="s">
        <v>1330</v>
      </c>
      <c r="B2201" t="s">
        <v>6635</v>
      </c>
      <c r="C2201" s="2">
        <v>35000000</v>
      </c>
      <c r="D2201" s="2">
        <v>63075011</v>
      </c>
      <c r="E2201" s="2">
        <v>117729621</v>
      </c>
      <c r="F2201">
        <v>4</v>
      </c>
      <c r="G2201">
        <v>30</v>
      </c>
      <c r="H2201" t="s">
        <v>15934</v>
      </c>
      <c r="I2201" t="s">
        <v>4682</v>
      </c>
      <c r="J2201" t="s">
        <v>4812</v>
      </c>
      <c r="K2201" t="s">
        <v>4579</v>
      </c>
      <c r="L2201" t="s">
        <v>5657</v>
      </c>
      <c r="M2201" t="s">
        <v>5657</v>
      </c>
      <c r="N2201" t="s">
        <v>14347</v>
      </c>
    </row>
    <row r="2202" spans="1:14">
      <c r="A2202" t="s">
        <v>380</v>
      </c>
      <c r="B2202" t="s">
        <v>4628</v>
      </c>
      <c r="C2202" s="2">
        <v>85000000</v>
      </c>
      <c r="D2202" s="2">
        <v>45539292</v>
      </c>
      <c r="E2202" s="2">
        <v>114979922</v>
      </c>
      <c r="F2202">
        <v>7</v>
      </c>
      <c r="G2202">
        <v>30</v>
      </c>
      <c r="H2202" t="s">
        <v>15934</v>
      </c>
      <c r="I2202" t="s">
        <v>4614</v>
      </c>
      <c r="J2202" t="s">
        <v>5985</v>
      </c>
      <c r="K2202" t="s">
        <v>5986</v>
      </c>
      <c r="L2202" t="s">
        <v>5987</v>
      </c>
      <c r="M2202" t="s">
        <v>5988</v>
      </c>
      <c r="N2202" t="s">
        <v>5989</v>
      </c>
    </row>
    <row r="2203" spans="1:14">
      <c r="A2203" t="s">
        <v>977</v>
      </c>
      <c r="B2203" t="e">
        <v>#N/A</v>
      </c>
      <c r="C2203" s="2">
        <v>48000000</v>
      </c>
      <c r="D2203" s="2">
        <v>60022256</v>
      </c>
      <c r="E2203" s="2">
        <v>112610386</v>
      </c>
      <c r="F2203">
        <v>1</v>
      </c>
      <c r="G2203">
        <v>22</v>
      </c>
      <c r="H2203" t="s">
        <v>15934</v>
      </c>
      <c r="I2203" t="e">
        <v>#N/A</v>
      </c>
      <c r="J2203" t="e">
        <v>#N/A</v>
      </c>
      <c r="K2203" t="e">
        <v>#N/A</v>
      </c>
      <c r="L2203" t="e">
        <v>#N/A</v>
      </c>
      <c r="M2203" t="e">
        <v>#N/A</v>
      </c>
      <c r="N2203" t="e">
        <v>#N/A</v>
      </c>
    </row>
    <row r="2204" spans="1:14">
      <c r="A2204" t="s">
        <v>1764</v>
      </c>
      <c r="B2204" t="s">
        <v>4977</v>
      </c>
      <c r="C2204" s="2">
        <v>25000000</v>
      </c>
      <c r="D2204" s="2">
        <v>80014842</v>
      </c>
      <c r="E2204" s="2">
        <v>111362410</v>
      </c>
      <c r="F2204">
        <v>2</v>
      </c>
      <c r="G2204">
        <v>5</v>
      </c>
      <c r="H2204" t="s">
        <v>15934</v>
      </c>
      <c r="I2204" t="s">
        <v>4635</v>
      </c>
      <c r="J2204">
        <v>0</v>
      </c>
      <c r="K2204">
        <v>0</v>
      </c>
      <c r="L2204">
        <v>0</v>
      </c>
      <c r="M2204">
        <v>0</v>
      </c>
      <c r="N2204">
        <v>0</v>
      </c>
    </row>
    <row r="2205" spans="1:14">
      <c r="A2205" t="s">
        <v>1261</v>
      </c>
      <c r="B2205" t="s">
        <v>4628</v>
      </c>
      <c r="C2205" s="2">
        <v>38000000</v>
      </c>
      <c r="D2205" s="2">
        <v>53374681</v>
      </c>
      <c r="E2205" s="2">
        <v>105887837</v>
      </c>
      <c r="F2205">
        <v>10</v>
      </c>
      <c r="G2205">
        <v>8</v>
      </c>
      <c r="H2205" t="s">
        <v>15934</v>
      </c>
      <c r="I2205" t="s">
        <v>4600</v>
      </c>
      <c r="J2205" t="s">
        <v>4872</v>
      </c>
      <c r="K2205" t="s">
        <v>5126</v>
      </c>
      <c r="L2205" t="s">
        <v>5953</v>
      </c>
      <c r="M2205" t="s">
        <v>5954</v>
      </c>
      <c r="N2205" t="s">
        <v>5955</v>
      </c>
    </row>
    <row r="2206" spans="1:14">
      <c r="A2206" t="s">
        <v>931</v>
      </c>
      <c r="B2206" t="s">
        <v>4628</v>
      </c>
      <c r="C2206" s="2">
        <v>50000000</v>
      </c>
      <c r="D2206" s="2">
        <v>32746941</v>
      </c>
      <c r="E2206" s="2">
        <v>105246941</v>
      </c>
      <c r="F2206">
        <v>10</v>
      </c>
      <c r="G2206">
        <v>15</v>
      </c>
      <c r="H2206" t="s">
        <v>15934</v>
      </c>
      <c r="I2206" t="s">
        <v>4635</v>
      </c>
      <c r="J2206">
        <v>0</v>
      </c>
      <c r="K2206">
        <v>0</v>
      </c>
      <c r="L2206">
        <v>0</v>
      </c>
      <c r="M2206">
        <v>0</v>
      </c>
      <c r="N2206">
        <v>0</v>
      </c>
    </row>
    <row r="2207" spans="1:14">
      <c r="A2207" t="s">
        <v>1560</v>
      </c>
      <c r="B2207" t="s">
        <v>4677</v>
      </c>
      <c r="C2207" s="2">
        <v>30000000</v>
      </c>
      <c r="D2207" s="2">
        <v>32367005</v>
      </c>
      <c r="E2207" s="2">
        <v>102719647</v>
      </c>
      <c r="F2207">
        <v>11</v>
      </c>
      <c r="G2207">
        <v>24</v>
      </c>
      <c r="H2207" t="s">
        <v>15934</v>
      </c>
      <c r="I2207" t="s">
        <v>4829</v>
      </c>
      <c r="J2207" t="s">
        <v>4829</v>
      </c>
      <c r="K2207" t="s">
        <v>5030</v>
      </c>
      <c r="L2207" t="s">
        <v>4829</v>
      </c>
      <c r="M2207" t="s">
        <v>4829</v>
      </c>
      <c r="N2207" t="s">
        <v>4829</v>
      </c>
    </row>
    <row r="2208" spans="1:14">
      <c r="A2208" t="s">
        <v>1363</v>
      </c>
      <c r="B2208" t="e">
        <v>#N/A</v>
      </c>
      <c r="C2208" s="2">
        <v>35000000</v>
      </c>
      <c r="D2208" s="2">
        <v>29197642</v>
      </c>
      <c r="E2208" s="2">
        <v>97799865</v>
      </c>
      <c r="F2208">
        <v>8</v>
      </c>
      <c r="G2208">
        <v>20</v>
      </c>
      <c r="H2208" t="s">
        <v>15934</v>
      </c>
      <c r="I2208" t="e">
        <v>#N/A</v>
      </c>
      <c r="J2208" t="e">
        <v>#N/A</v>
      </c>
      <c r="K2208" t="e">
        <v>#N/A</v>
      </c>
      <c r="L2208" t="e">
        <v>#N/A</v>
      </c>
      <c r="M2208" t="e">
        <v>#N/A</v>
      </c>
      <c r="N2208" t="e">
        <v>#N/A</v>
      </c>
    </row>
    <row r="2209" spans="1:14">
      <c r="A2209" t="s">
        <v>1653</v>
      </c>
      <c r="B2209" t="s">
        <v>4599</v>
      </c>
      <c r="C2209" s="2">
        <v>28000000</v>
      </c>
      <c r="D2209" s="2">
        <v>48071303</v>
      </c>
      <c r="E2209" s="2">
        <v>97531134</v>
      </c>
      <c r="F2209">
        <v>4</v>
      </c>
      <c r="G2209">
        <v>16</v>
      </c>
      <c r="H2209" t="s">
        <v>15934</v>
      </c>
      <c r="I2209" t="s">
        <v>4682</v>
      </c>
      <c r="J2209" t="s">
        <v>4683</v>
      </c>
      <c r="K2209" t="s">
        <v>5285</v>
      </c>
      <c r="L2209" t="s">
        <v>5465</v>
      </c>
      <c r="M2209" t="s">
        <v>5967</v>
      </c>
      <c r="N2209" t="s">
        <v>5968</v>
      </c>
    </row>
    <row r="2210" spans="1:14">
      <c r="A2210" t="s">
        <v>288</v>
      </c>
      <c r="B2210" t="s">
        <v>4621</v>
      </c>
      <c r="C2210" s="2">
        <v>100000000</v>
      </c>
      <c r="D2210" s="2">
        <v>35497337</v>
      </c>
      <c r="E2210" s="2">
        <v>97523020</v>
      </c>
      <c r="F2210">
        <v>3</v>
      </c>
      <c r="G2210">
        <v>12</v>
      </c>
      <c r="H2210" t="s">
        <v>15934</v>
      </c>
      <c r="I2210" t="s">
        <v>4682</v>
      </c>
      <c r="J2210" t="s">
        <v>4744</v>
      </c>
      <c r="K2210" t="s">
        <v>4840</v>
      </c>
      <c r="L2210" t="s">
        <v>4775</v>
      </c>
      <c r="M2210" t="s">
        <v>6026</v>
      </c>
      <c r="N2210" t="s">
        <v>6027</v>
      </c>
    </row>
    <row r="2211" spans="1:14">
      <c r="A2211" t="s">
        <v>506</v>
      </c>
      <c r="B2211" t="s">
        <v>4599</v>
      </c>
      <c r="C2211" s="2">
        <v>75000000</v>
      </c>
      <c r="D2211" s="2">
        <v>47059963</v>
      </c>
      <c r="E2211" s="2">
        <v>95572749</v>
      </c>
      <c r="F2211">
        <v>6</v>
      </c>
      <c r="G2211">
        <v>4</v>
      </c>
      <c r="H2211" t="s">
        <v>15934</v>
      </c>
      <c r="I2211" t="s">
        <v>4600</v>
      </c>
      <c r="J2211" t="s">
        <v>4763</v>
      </c>
      <c r="K2211" t="s">
        <v>5257</v>
      </c>
      <c r="L2211" t="s">
        <v>5970</v>
      </c>
      <c r="M2211" t="s">
        <v>5971</v>
      </c>
      <c r="N2211" t="s">
        <v>5972</v>
      </c>
    </row>
    <row r="2212" spans="1:14">
      <c r="A2212" t="s">
        <v>2037</v>
      </c>
      <c r="B2212" t="s">
        <v>4607</v>
      </c>
      <c r="C2212" s="2">
        <v>20000000</v>
      </c>
      <c r="D2212" s="2">
        <v>62950384</v>
      </c>
      <c r="E2212" s="2">
        <v>92678948</v>
      </c>
      <c r="F2212">
        <v>3</v>
      </c>
      <c r="G2212">
        <v>31</v>
      </c>
      <c r="H2212" t="s">
        <v>15934</v>
      </c>
      <c r="I2212" t="s">
        <v>4614</v>
      </c>
      <c r="J2212" t="s">
        <v>4788</v>
      </c>
      <c r="K2212" t="s">
        <v>5140</v>
      </c>
      <c r="L2212" t="s">
        <v>5917</v>
      </c>
      <c r="M2212" t="s">
        <v>5918</v>
      </c>
      <c r="N2212" t="s">
        <v>5919</v>
      </c>
    </row>
    <row r="2213" spans="1:14">
      <c r="A2213" t="s">
        <v>1145</v>
      </c>
      <c r="B2213" t="s">
        <v>4621</v>
      </c>
      <c r="C2213" s="2">
        <v>40000000</v>
      </c>
      <c r="D2213" s="2">
        <v>61153526</v>
      </c>
      <c r="E2213" s="2">
        <v>91455875</v>
      </c>
      <c r="F2213">
        <v>6</v>
      </c>
      <c r="G2213">
        <v>4</v>
      </c>
      <c r="H2213" t="s">
        <v>15934</v>
      </c>
      <c r="I2213" t="s">
        <v>4682</v>
      </c>
      <c r="J2213" t="s">
        <v>4806</v>
      </c>
      <c r="K2213" t="s">
        <v>5396</v>
      </c>
      <c r="L2213" t="s">
        <v>5406</v>
      </c>
      <c r="M2213" t="s">
        <v>5924</v>
      </c>
      <c r="N2213" t="s">
        <v>5925</v>
      </c>
    </row>
    <row r="2214" spans="1:14">
      <c r="A2214" t="s">
        <v>808</v>
      </c>
      <c r="B2214" t="s">
        <v>4977</v>
      </c>
      <c r="C2214" s="2">
        <v>55000000</v>
      </c>
      <c r="D2214" s="2">
        <v>39440655</v>
      </c>
      <c r="E2214" s="2">
        <v>89657398</v>
      </c>
      <c r="F2214">
        <v>11</v>
      </c>
      <c r="G2214">
        <v>24</v>
      </c>
      <c r="H2214" t="s">
        <v>15934</v>
      </c>
      <c r="I2214" t="s">
        <v>4600</v>
      </c>
      <c r="J2214" t="s">
        <v>4723</v>
      </c>
      <c r="K2214" t="s">
        <v>6006</v>
      </c>
      <c r="L2214" t="s">
        <v>6007</v>
      </c>
      <c r="M2214" t="s">
        <v>6007</v>
      </c>
      <c r="N2214" t="s">
        <v>6008</v>
      </c>
    </row>
    <row r="2215" spans="1:14">
      <c r="A2215" t="s">
        <v>585</v>
      </c>
      <c r="B2215" t="s">
        <v>5071</v>
      </c>
      <c r="C2215" s="2">
        <v>69000000</v>
      </c>
      <c r="D2215" s="2">
        <v>73026337</v>
      </c>
      <c r="E2215" s="2">
        <v>86796502</v>
      </c>
      <c r="F2215">
        <v>7</v>
      </c>
      <c r="G2215">
        <v>30</v>
      </c>
      <c r="H2215" t="s">
        <v>15934</v>
      </c>
      <c r="I2215" t="s">
        <v>4600</v>
      </c>
      <c r="J2215" t="s">
        <v>4872</v>
      </c>
      <c r="K2215" t="s">
        <v>4690</v>
      </c>
      <c r="L2215" t="s">
        <v>5180</v>
      </c>
      <c r="M2215" t="s">
        <v>5903</v>
      </c>
      <c r="N2215" t="s">
        <v>5904</v>
      </c>
    </row>
    <row r="2216" spans="1:14">
      <c r="A2216" t="s">
        <v>929</v>
      </c>
      <c r="B2216" t="s">
        <v>4677</v>
      </c>
      <c r="C2216" s="2">
        <v>50000000</v>
      </c>
      <c r="D2216" s="2">
        <v>33644788</v>
      </c>
      <c r="E2216" s="2">
        <v>84023611</v>
      </c>
      <c r="F2216">
        <v>6</v>
      </c>
      <c r="G2216">
        <v>4</v>
      </c>
      <c r="H2216" t="s">
        <v>15934</v>
      </c>
      <c r="I2216" t="s">
        <v>4614</v>
      </c>
      <c r="J2216" t="s">
        <v>5367</v>
      </c>
      <c r="K2216" t="s">
        <v>5296</v>
      </c>
      <c r="L2216" t="s">
        <v>6029</v>
      </c>
      <c r="M2216" t="s">
        <v>6030</v>
      </c>
      <c r="N2216" t="s">
        <v>6031</v>
      </c>
    </row>
    <row r="2217" spans="1:14">
      <c r="A2217" t="s">
        <v>1905</v>
      </c>
      <c r="B2217" t="e">
        <v>#N/A</v>
      </c>
      <c r="C2217" s="2">
        <v>24000000</v>
      </c>
      <c r="D2217" s="2">
        <v>25003155</v>
      </c>
      <c r="E2217" s="2">
        <v>83314723</v>
      </c>
      <c r="F2217">
        <v>8</v>
      </c>
      <c r="G2217">
        <v>20</v>
      </c>
      <c r="H2217" t="s">
        <v>15934</v>
      </c>
      <c r="I2217" t="e">
        <v>#N/A</v>
      </c>
      <c r="J2217" t="e">
        <v>#N/A</v>
      </c>
      <c r="K2217" t="e">
        <v>#N/A</v>
      </c>
      <c r="L2217" t="e">
        <v>#N/A</v>
      </c>
      <c r="M2217" t="e">
        <v>#N/A</v>
      </c>
      <c r="N2217" t="e">
        <v>#N/A</v>
      </c>
    </row>
    <row r="2218" spans="1:14">
      <c r="A2218" t="s">
        <v>459</v>
      </c>
      <c r="B2218" t="e">
        <v>#N/A</v>
      </c>
      <c r="C2218" s="2">
        <v>80000000</v>
      </c>
      <c r="D2218" s="2">
        <v>19422319</v>
      </c>
      <c r="E2218" s="2">
        <v>82522319</v>
      </c>
      <c r="F2218">
        <v>4</v>
      </c>
      <c r="G2218">
        <v>22</v>
      </c>
      <c r="H2218" t="s">
        <v>15934</v>
      </c>
      <c r="I2218" t="e">
        <v>#N/A</v>
      </c>
      <c r="J2218" t="e">
        <v>#N/A</v>
      </c>
      <c r="K2218" t="e">
        <v>#N/A</v>
      </c>
      <c r="L2218" t="e">
        <v>#N/A</v>
      </c>
      <c r="M2218" t="e">
        <v>#N/A</v>
      </c>
      <c r="N2218" t="e">
        <v>#N/A</v>
      </c>
    </row>
    <row r="2219" spans="1:14">
      <c r="A2219" t="s">
        <v>1529</v>
      </c>
      <c r="B2219" t="s">
        <v>5420</v>
      </c>
      <c r="C2219" s="2">
        <v>30000000</v>
      </c>
      <c r="D2219" s="2">
        <v>53032453</v>
      </c>
      <c r="E2219" s="2">
        <v>82148538</v>
      </c>
      <c r="F2219">
        <v>5</v>
      </c>
      <c r="G2219">
        <v>14</v>
      </c>
      <c r="H2219" t="s">
        <v>15934</v>
      </c>
      <c r="I2219" t="s">
        <v>4635</v>
      </c>
      <c r="J2219">
        <v>0</v>
      </c>
      <c r="K2219">
        <v>0</v>
      </c>
      <c r="L2219">
        <v>0</v>
      </c>
      <c r="M2219">
        <v>0</v>
      </c>
      <c r="N2219">
        <v>0</v>
      </c>
    </row>
    <row r="2220" spans="1:14">
      <c r="A2220" t="s">
        <v>2058</v>
      </c>
      <c r="B2220" t="s">
        <v>4677</v>
      </c>
      <c r="C2220" s="2">
        <v>20000000</v>
      </c>
      <c r="D2220" s="2">
        <v>36661504</v>
      </c>
      <c r="E2220" s="2">
        <v>81424988</v>
      </c>
      <c r="F2220">
        <v>8</v>
      </c>
      <c r="G2220">
        <v>18</v>
      </c>
      <c r="H2220" t="s">
        <v>15934</v>
      </c>
      <c r="I2220" t="s">
        <v>4600</v>
      </c>
      <c r="J2220" t="s">
        <v>5985</v>
      </c>
      <c r="K2220" t="s">
        <v>4690</v>
      </c>
      <c r="L2220" t="s">
        <v>6023</v>
      </c>
      <c r="M2220" t="s">
        <v>6023</v>
      </c>
      <c r="N2220" t="s">
        <v>6024</v>
      </c>
    </row>
    <row r="2221" spans="1:14">
      <c r="A2221" t="s">
        <v>716</v>
      </c>
      <c r="B2221" t="s">
        <v>4628</v>
      </c>
      <c r="C2221" s="2">
        <v>60000000</v>
      </c>
      <c r="D2221" s="2">
        <v>43313890</v>
      </c>
      <c r="E2221" s="2">
        <v>81208697</v>
      </c>
      <c r="F2221">
        <v>1</v>
      </c>
      <c r="G2221">
        <v>29</v>
      </c>
      <c r="H2221" t="s">
        <v>15934</v>
      </c>
      <c r="I2221" t="s">
        <v>4682</v>
      </c>
      <c r="J2221" t="s">
        <v>4683</v>
      </c>
      <c r="K2221" t="s">
        <v>5728</v>
      </c>
      <c r="L2221" t="s">
        <v>5486</v>
      </c>
      <c r="M2221" t="s">
        <v>5991</v>
      </c>
      <c r="N2221" t="s">
        <v>5992</v>
      </c>
    </row>
    <row r="2222" spans="1:14">
      <c r="A2222" t="s">
        <v>2920</v>
      </c>
      <c r="B2222" t="e">
        <v>#N/A</v>
      </c>
      <c r="C2222" s="2">
        <v>10000000</v>
      </c>
      <c r="D2222" s="2">
        <v>21416355</v>
      </c>
      <c r="E2222" s="2">
        <v>78693371</v>
      </c>
      <c r="F2222">
        <v>11</v>
      </c>
      <c r="G2222">
        <v>12</v>
      </c>
      <c r="H2222" t="s">
        <v>15934</v>
      </c>
      <c r="I2222" t="e">
        <v>#N/A</v>
      </c>
      <c r="J2222" t="e">
        <v>#N/A</v>
      </c>
      <c r="K2222" t="e">
        <v>#N/A</v>
      </c>
      <c r="L2222" t="e">
        <v>#N/A</v>
      </c>
      <c r="M2222" t="e">
        <v>#N/A</v>
      </c>
      <c r="N2222" t="e">
        <v>#N/A</v>
      </c>
    </row>
    <row r="2223" spans="1:14">
      <c r="A2223" t="s">
        <v>2452</v>
      </c>
      <c r="B2223" t="s">
        <v>4677</v>
      </c>
      <c r="C2223" s="2">
        <v>15000000</v>
      </c>
      <c r="D2223" s="2">
        <v>64003625</v>
      </c>
      <c r="E2223" s="2">
        <v>76954311</v>
      </c>
      <c r="F2223">
        <v>3</v>
      </c>
      <c r="G2223">
        <v>19</v>
      </c>
      <c r="H2223" t="s">
        <v>15934</v>
      </c>
      <c r="I2223" t="s">
        <v>4614</v>
      </c>
      <c r="J2223" t="s">
        <v>4935</v>
      </c>
      <c r="K2223" t="s">
        <v>5296</v>
      </c>
      <c r="L2223" t="s">
        <v>4858</v>
      </c>
      <c r="M2223" t="s">
        <v>5910</v>
      </c>
      <c r="N2223" t="s">
        <v>5911</v>
      </c>
    </row>
    <row r="2224" spans="1:14">
      <c r="A2224" t="s">
        <v>3125</v>
      </c>
      <c r="B2224" t="s">
        <v>4977</v>
      </c>
      <c r="C2224" s="2">
        <v>8000000</v>
      </c>
      <c r="D2224" s="2">
        <v>58401464</v>
      </c>
      <c r="E2224" s="2">
        <v>76200721</v>
      </c>
      <c r="F2224">
        <v>9</v>
      </c>
      <c r="G2224">
        <v>17</v>
      </c>
      <c r="H2224" t="s">
        <v>15934</v>
      </c>
      <c r="I2224" t="s">
        <v>4600</v>
      </c>
      <c r="J2224" t="s">
        <v>4779</v>
      </c>
      <c r="K2224" t="s">
        <v>5174</v>
      </c>
      <c r="L2224" t="s">
        <v>5941</v>
      </c>
      <c r="M2224" t="s">
        <v>5942</v>
      </c>
      <c r="N2224" t="s">
        <v>5943</v>
      </c>
    </row>
    <row r="2225" spans="1:14">
      <c r="A2225" t="s">
        <v>1351</v>
      </c>
      <c r="B2225" t="s">
        <v>4882</v>
      </c>
      <c r="C2225" s="2">
        <v>35000000</v>
      </c>
      <c r="D2225" s="2">
        <v>37490007</v>
      </c>
      <c r="E2225" s="2">
        <v>75281179</v>
      </c>
      <c r="F2225">
        <v>4</v>
      </c>
      <c r="G2225">
        <v>23</v>
      </c>
      <c r="H2225" t="s">
        <v>15934</v>
      </c>
      <c r="I2225" t="s">
        <v>4600</v>
      </c>
      <c r="J2225" t="s">
        <v>4857</v>
      </c>
      <c r="K2225" t="s">
        <v>5174</v>
      </c>
      <c r="L2225" t="s">
        <v>6019</v>
      </c>
      <c r="M2225" t="s">
        <v>6020</v>
      </c>
      <c r="N2225" t="s">
        <v>6021</v>
      </c>
    </row>
    <row r="2226" spans="1:14">
      <c r="A2226" t="s">
        <v>1882</v>
      </c>
      <c r="B2226" t="e">
        <v>#N/A</v>
      </c>
      <c r="C2226" s="2">
        <v>25000000</v>
      </c>
      <c r="D2226" s="2">
        <v>0</v>
      </c>
      <c r="E2226" s="2">
        <v>71594792</v>
      </c>
      <c r="F2226">
        <v>12</v>
      </c>
      <c r="G2226">
        <v>31</v>
      </c>
      <c r="H2226" t="s">
        <v>15934</v>
      </c>
      <c r="I2226" t="e">
        <v>#N/A</v>
      </c>
      <c r="J2226" t="e">
        <v>#N/A</v>
      </c>
      <c r="K2226" t="e">
        <v>#N/A</v>
      </c>
      <c r="L2226" t="e">
        <v>#N/A</v>
      </c>
      <c r="M2226" t="e">
        <v>#N/A</v>
      </c>
      <c r="N2226" t="e">
        <v>#N/A</v>
      </c>
    </row>
    <row r="2227" spans="1:14">
      <c r="A2227" t="s">
        <v>1449</v>
      </c>
      <c r="B2227" t="s">
        <v>4977</v>
      </c>
      <c r="C2227" s="2">
        <v>32000000</v>
      </c>
      <c r="D2227" s="2">
        <v>57744720</v>
      </c>
      <c r="E2227" s="2">
        <v>70587268</v>
      </c>
      <c r="F2227">
        <v>8</v>
      </c>
      <c r="G2227">
        <v>27</v>
      </c>
      <c r="H2227" t="s">
        <v>15934</v>
      </c>
      <c r="I2227" t="s">
        <v>4600</v>
      </c>
      <c r="J2227" t="s">
        <v>4788</v>
      </c>
      <c r="K2227" t="s">
        <v>4649</v>
      </c>
      <c r="L2227" t="s">
        <v>4980</v>
      </c>
      <c r="M2227" t="s">
        <v>5945</v>
      </c>
      <c r="N2227" t="s">
        <v>5946</v>
      </c>
    </row>
    <row r="2228" spans="1:14">
      <c r="A2228" t="s">
        <v>3994</v>
      </c>
      <c r="B2228" t="s">
        <v>4599</v>
      </c>
      <c r="C2228" s="2">
        <v>1800000</v>
      </c>
      <c r="D2228" s="2">
        <v>41034350</v>
      </c>
      <c r="E2228" s="2">
        <v>70165900</v>
      </c>
      <c r="F2228">
        <v>8</v>
      </c>
      <c r="G2228">
        <v>27</v>
      </c>
      <c r="H2228" t="s">
        <v>15934</v>
      </c>
      <c r="I2228" t="s">
        <v>4600</v>
      </c>
      <c r="J2228" t="s">
        <v>5367</v>
      </c>
      <c r="K2228" t="s">
        <v>5266</v>
      </c>
      <c r="L2228" t="s">
        <v>6001</v>
      </c>
      <c r="M2228" t="s">
        <v>6002</v>
      </c>
      <c r="N2228" t="s">
        <v>6003</v>
      </c>
    </row>
    <row r="2229" spans="1:14">
      <c r="A2229" t="s">
        <v>2060</v>
      </c>
      <c r="B2229" t="s">
        <v>5023</v>
      </c>
      <c r="C2229" s="2">
        <v>20000000</v>
      </c>
      <c r="D2229" s="2">
        <v>35606376</v>
      </c>
      <c r="E2229" s="2">
        <v>67950723</v>
      </c>
      <c r="F2229">
        <v>9</v>
      </c>
      <c r="G2229">
        <v>1</v>
      </c>
      <c r="H2229" t="s">
        <v>15934</v>
      </c>
      <c r="I2229" t="s">
        <v>4635</v>
      </c>
      <c r="J2229">
        <v>0</v>
      </c>
      <c r="K2229">
        <v>0</v>
      </c>
      <c r="L2229">
        <v>0</v>
      </c>
      <c r="M2229">
        <v>0</v>
      </c>
      <c r="N2229">
        <v>0</v>
      </c>
    </row>
    <row r="2230" spans="1:14">
      <c r="A2230" t="s">
        <v>1731</v>
      </c>
      <c r="B2230" t="e">
        <v>#N/A</v>
      </c>
      <c r="C2230" s="2">
        <v>26000000</v>
      </c>
      <c r="D2230" s="2">
        <v>40168080</v>
      </c>
      <c r="E2230" s="2">
        <v>67647574</v>
      </c>
      <c r="F2230">
        <v>1</v>
      </c>
      <c r="G2230">
        <v>22</v>
      </c>
      <c r="H2230" t="s">
        <v>15934</v>
      </c>
      <c r="I2230" t="e">
        <v>#N/A</v>
      </c>
      <c r="J2230" t="e">
        <v>#N/A</v>
      </c>
      <c r="K2230" t="e">
        <v>#N/A</v>
      </c>
      <c r="L2230" t="e">
        <v>#N/A</v>
      </c>
      <c r="M2230" t="e">
        <v>#N/A</v>
      </c>
      <c r="N2230" t="e">
        <v>#N/A</v>
      </c>
    </row>
    <row r="2231" spans="1:14">
      <c r="A2231" t="s">
        <v>1575</v>
      </c>
      <c r="B2231" t="e">
        <v>#N/A</v>
      </c>
      <c r="C2231" s="2">
        <v>30000000</v>
      </c>
      <c r="D2231" s="2">
        <v>21148651</v>
      </c>
      <c r="E2231" s="2">
        <v>67255916</v>
      </c>
      <c r="F2231">
        <v>11</v>
      </c>
      <c r="G2231">
        <v>19</v>
      </c>
      <c r="H2231" t="s">
        <v>15934</v>
      </c>
      <c r="I2231" t="e">
        <v>#N/A</v>
      </c>
      <c r="J2231" t="e">
        <v>#N/A</v>
      </c>
      <c r="K2231" t="e">
        <v>#N/A</v>
      </c>
      <c r="L2231" t="e">
        <v>#N/A</v>
      </c>
      <c r="M2231" t="e">
        <v>#N/A</v>
      </c>
      <c r="N2231" t="e">
        <v>#N/A</v>
      </c>
    </row>
    <row r="2232" spans="1:14">
      <c r="A2232" t="s">
        <v>1298</v>
      </c>
      <c r="B2232" t="s">
        <v>5962</v>
      </c>
      <c r="C2232" s="2">
        <v>36000000</v>
      </c>
      <c r="D2232" s="2">
        <v>50269859</v>
      </c>
      <c r="E2232" s="2">
        <v>65967750</v>
      </c>
      <c r="F2232">
        <v>3</v>
      </c>
      <c r="G2232">
        <v>26</v>
      </c>
      <c r="H2232" t="s">
        <v>15934</v>
      </c>
      <c r="I2232" t="s">
        <v>4682</v>
      </c>
      <c r="J2232" t="s">
        <v>4713</v>
      </c>
      <c r="K2232" t="s">
        <v>5673</v>
      </c>
      <c r="L2232" t="s">
        <v>5963</v>
      </c>
      <c r="M2232" t="s">
        <v>5964</v>
      </c>
      <c r="N2232" t="s">
        <v>5965</v>
      </c>
    </row>
    <row r="2233" spans="1:14">
      <c r="A2233" t="s">
        <v>1054</v>
      </c>
      <c r="B2233" t="e">
        <v>#N/A</v>
      </c>
      <c r="C2233" s="2">
        <v>45000000</v>
      </c>
      <c r="D2233" s="2">
        <v>15541549</v>
      </c>
      <c r="E2233" s="2">
        <v>65532491</v>
      </c>
      <c r="F2233">
        <v>2</v>
      </c>
      <c r="G2233">
        <v>19</v>
      </c>
      <c r="H2233" t="s">
        <v>15934</v>
      </c>
      <c r="I2233" t="e">
        <v>#N/A</v>
      </c>
      <c r="J2233" t="e">
        <v>#N/A</v>
      </c>
      <c r="K2233" t="e">
        <v>#N/A</v>
      </c>
      <c r="L2233" t="e">
        <v>#N/A</v>
      </c>
      <c r="M2233" t="e">
        <v>#N/A</v>
      </c>
      <c r="N2233" t="e">
        <v>#N/A</v>
      </c>
    </row>
    <row r="2234" spans="1:14">
      <c r="A2234" t="s">
        <v>2902</v>
      </c>
      <c r="B2234" t="s">
        <v>4621</v>
      </c>
      <c r="C2234" s="2">
        <v>10000000</v>
      </c>
      <c r="D2234" s="2">
        <v>33679655</v>
      </c>
      <c r="E2234" s="2">
        <v>63354114</v>
      </c>
      <c r="F2234">
        <v>9</v>
      </c>
      <c r="G2234">
        <v>17</v>
      </c>
      <c r="H2234" t="s">
        <v>15934</v>
      </c>
      <c r="I2234" t="s">
        <v>4600</v>
      </c>
      <c r="J2234" t="s">
        <v>5845</v>
      </c>
      <c r="K2234" t="s">
        <v>5301</v>
      </c>
      <c r="L2234" t="s">
        <v>6033</v>
      </c>
      <c r="M2234" t="s">
        <v>6034</v>
      </c>
      <c r="N2234" t="s">
        <v>6035</v>
      </c>
    </row>
    <row r="2235" spans="1:14">
      <c r="A2235" t="s">
        <v>2038</v>
      </c>
      <c r="B2235" t="e">
        <v>#N/A</v>
      </c>
      <c r="C2235" s="2">
        <v>20000000</v>
      </c>
      <c r="D2235" s="2">
        <v>60095852</v>
      </c>
      <c r="E2235" s="2">
        <v>60831067</v>
      </c>
      <c r="F2235">
        <v>4</v>
      </c>
      <c r="G2235">
        <v>2</v>
      </c>
      <c r="H2235" t="s">
        <v>15934</v>
      </c>
      <c r="I2235" t="e">
        <v>#N/A</v>
      </c>
      <c r="J2235" t="e">
        <v>#N/A</v>
      </c>
      <c r="K2235" t="e">
        <v>#N/A</v>
      </c>
      <c r="L2235" t="e">
        <v>#N/A</v>
      </c>
      <c r="M2235" t="e">
        <v>#N/A</v>
      </c>
      <c r="N2235" t="e">
        <v>#N/A</v>
      </c>
    </row>
    <row r="2236" spans="1:14">
      <c r="A2236" t="s">
        <v>1334</v>
      </c>
      <c r="B2236" t="s">
        <v>4607</v>
      </c>
      <c r="C2236" s="2">
        <v>35000000</v>
      </c>
      <c r="D2236" s="2">
        <v>59699513</v>
      </c>
      <c r="E2236" s="2">
        <v>60376247</v>
      </c>
      <c r="F2236">
        <v>10</v>
      </c>
      <c r="G2236">
        <v>8</v>
      </c>
      <c r="H2236" t="s">
        <v>15934</v>
      </c>
      <c r="I2236" t="s">
        <v>4614</v>
      </c>
      <c r="J2236" t="s">
        <v>4851</v>
      </c>
      <c r="K2236" t="s">
        <v>5936</v>
      </c>
      <c r="L2236" t="s">
        <v>5937</v>
      </c>
      <c r="M2236" t="s">
        <v>5938</v>
      </c>
      <c r="N2236" t="s">
        <v>5939</v>
      </c>
    </row>
    <row r="2237" spans="1:14">
      <c r="A2237" t="s">
        <v>2274</v>
      </c>
      <c r="B2237" t="e">
        <v>#N/A</v>
      </c>
      <c r="C2237" s="2">
        <v>18000000</v>
      </c>
      <c r="D2237" s="2">
        <v>18335230</v>
      </c>
      <c r="E2237" s="2">
        <v>60217171</v>
      </c>
      <c r="F2237">
        <v>11</v>
      </c>
      <c r="G2237">
        <v>5</v>
      </c>
      <c r="H2237" t="s">
        <v>15934</v>
      </c>
      <c r="I2237" t="e">
        <v>#N/A</v>
      </c>
      <c r="J2237" t="e">
        <v>#N/A</v>
      </c>
      <c r="K2237" t="e">
        <v>#N/A</v>
      </c>
      <c r="L2237" t="e">
        <v>#N/A</v>
      </c>
      <c r="M2237" t="e">
        <v>#N/A</v>
      </c>
      <c r="N2237" t="e">
        <v>#N/A</v>
      </c>
    </row>
    <row r="2238" spans="1:14">
      <c r="A2238" t="s">
        <v>1189</v>
      </c>
      <c r="B2238" t="s">
        <v>4660</v>
      </c>
      <c r="C2238" s="2">
        <v>40000000</v>
      </c>
      <c r="D2238" s="2">
        <v>31011732</v>
      </c>
      <c r="E2238" s="2">
        <v>59795070</v>
      </c>
      <c r="F2238">
        <v>11</v>
      </c>
      <c r="G2238">
        <v>10</v>
      </c>
      <c r="H2238" t="s">
        <v>15934</v>
      </c>
      <c r="I2238" t="s">
        <v>4600</v>
      </c>
      <c r="J2238" t="s">
        <v>4788</v>
      </c>
      <c r="K2238" t="s">
        <v>5126</v>
      </c>
      <c r="L2238" t="s">
        <v>6055</v>
      </c>
      <c r="M2238" t="s">
        <v>6056</v>
      </c>
      <c r="N2238" t="s">
        <v>6057</v>
      </c>
    </row>
    <row r="2239" spans="1:14">
      <c r="A2239" t="s">
        <v>2400</v>
      </c>
      <c r="B2239" t="e">
        <v>#N/A</v>
      </c>
      <c r="C2239" s="2">
        <v>16000000</v>
      </c>
      <c r="D2239" s="2">
        <v>19068240</v>
      </c>
      <c r="E2239" s="2">
        <v>56506120</v>
      </c>
      <c r="F2239">
        <v>3</v>
      </c>
      <c r="G2239">
        <v>12</v>
      </c>
      <c r="H2239" t="s">
        <v>15934</v>
      </c>
      <c r="I2239" t="e">
        <v>#N/A</v>
      </c>
      <c r="J2239" t="e">
        <v>#N/A</v>
      </c>
      <c r="K2239" t="e">
        <v>#N/A</v>
      </c>
      <c r="L2239" t="e">
        <v>#N/A</v>
      </c>
      <c r="M2239" t="e">
        <v>#N/A</v>
      </c>
      <c r="N2239" t="e">
        <v>#N/A</v>
      </c>
    </row>
    <row r="2240" spans="1:14">
      <c r="A2240" t="s">
        <v>2215</v>
      </c>
      <c r="B2240" t="s">
        <v>6010</v>
      </c>
      <c r="C2240" s="2">
        <v>19000000</v>
      </c>
      <c r="D2240" s="2">
        <v>39123589</v>
      </c>
      <c r="E2240" s="2">
        <v>56445534</v>
      </c>
      <c r="F2240">
        <v>2</v>
      </c>
      <c r="G2240">
        <v>26</v>
      </c>
      <c r="H2240" t="s">
        <v>15934</v>
      </c>
      <c r="I2240" t="s">
        <v>4682</v>
      </c>
      <c r="J2240" t="s">
        <v>4713</v>
      </c>
      <c r="K2240" t="s">
        <v>5301</v>
      </c>
      <c r="L2240" t="s">
        <v>6011</v>
      </c>
      <c r="M2240" t="s">
        <v>6012</v>
      </c>
      <c r="N2240" t="s">
        <v>6013</v>
      </c>
    </row>
    <row r="2241" spans="1:14">
      <c r="A2241" t="s">
        <v>1289</v>
      </c>
      <c r="B2241" t="s">
        <v>4628</v>
      </c>
      <c r="C2241" s="2">
        <v>37000000</v>
      </c>
      <c r="D2241" s="2">
        <v>44875481</v>
      </c>
      <c r="E2241" s="2">
        <v>55909910</v>
      </c>
      <c r="F2241">
        <v>2</v>
      </c>
      <c r="G2241">
        <v>26</v>
      </c>
      <c r="H2241" t="s">
        <v>15934</v>
      </c>
      <c r="I2241" t="s">
        <v>4635</v>
      </c>
      <c r="J2241">
        <v>0</v>
      </c>
      <c r="K2241">
        <v>0</v>
      </c>
      <c r="L2241">
        <v>0</v>
      </c>
      <c r="M2241">
        <v>0</v>
      </c>
      <c r="N2241">
        <v>0</v>
      </c>
    </row>
    <row r="2242" spans="1:14">
      <c r="A2242" t="s">
        <v>856</v>
      </c>
      <c r="B2242" t="e">
        <v>#N/A</v>
      </c>
      <c r="C2242" s="2">
        <v>52000000</v>
      </c>
      <c r="D2242" s="2">
        <v>24077427</v>
      </c>
      <c r="E2242" s="2">
        <v>53139168</v>
      </c>
      <c r="F2242">
        <v>2</v>
      </c>
      <c r="G2242">
        <v>5</v>
      </c>
      <c r="H2242" t="s">
        <v>15934</v>
      </c>
      <c r="I2242" t="e">
        <v>#N/A</v>
      </c>
      <c r="J2242" t="e">
        <v>#N/A</v>
      </c>
      <c r="K2242" t="e">
        <v>#N/A</v>
      </c>
      <c r="L2242" t="e">
        <v>#N/A</v>
      </c>
      <c r="M2242" t="e">
        <v>#N/A</v>
      </c>
      <c r="N2242" t="e">
        <v>#N/A</v>
      </c>
    </row>
    <row r="2243" spans="1:14">
      <c r="A2243" t="s">
        <v>1619</v>
      </c>
      <c r="B2243" t="e">
        <v>#N/A</v>
      </c>
      <c r="C2243" s="2">
        <v>30000000</v>
      </c>
      <c r="D2243" s="2">
        <v>0</v>
      </c>
      <c r="E2243" s="2">
        <v>53048539</v>
      </c>
      <c r="F2243">
        <v>12</v>
      </c>
      <c r="G2243">
        <v>31</v>
      </c>
      <c r="H2243" t="s">
        <v>15934</v>
      </c>
      <c r="I2243" t="e">
        <v>#N/A</v>
      </c>
      <c r="J2243" t="e">
        <v>#N/A</v>
      </c>
      <c r="K2243" t="e">
        <v>#N/A</v>
      </c>
      <c r="L2243" t="e">
        <v>#N/A</v>
      </c>
      <c r="M2243" t="e">
        <v>#N/A</v>
      </c>
      <c r="N2243" t="e">
        <v>#N/A</v>
      </c>
    </row>
    <row r="2244" spans="1:14">
      <c r="A2244" t="s">
        <v>1617</v>
      </c>
      <c r="B2244" t="e">
        <v>#N/A</v>
      </c>
      <c r="C2244" s="2">
        <v>30000000</v>
      </c>
      <c r="D2244" s="2">
        <v>201857</v>
      </c>
      <c r="E2244" s="2">
        <v>52339566</v>
      </c>
      <c r="F2244">
        <v>2</v>
      </c>
      <c r="G2244">
        <v>19</v>
      </c>
      <c r="H2244" t="s">
        <v>15934</v>
      </c>
      <c r="I2244" t="e">
        <v>#N/A</v>
      </c>
      <c r="J2244" t="e">
        <v>#N/A</v>
      </c>
      <c r="K2244" t="e">
        <v>#N/A</v>
      </c>
      <c r="L2244" t="e">
        <v>#N/A</v>
      </c>
      <c r="M2244" t="e">
        <v>#N/A</v>
      </c>
      <c r="N2244" t="e">
        <v>#N/A</v>
      </c>
    </row>
    <row r="2245" spans="1:14">
      <c r="A2245" t="s">
        <v>2076</v>
      </c>
      <c r="B2245" t="s">
        <v>4599</v>
      </c>
      <c r="C2245" s="2">
        <v>20000000</v>
      </c>
      <c r="D2245" s="2">
        <v>30101577</v>
      </c>
      <c r="E2245" s="2">
        <v>51445503</v>
      </c>
      <c r="F2245">
        <v>1</v>
      </c>
      <c r="G2245">
        <v>8</v>
      </c>
      <c r="H2245" t="s">
        <v>15934</v>
      </c>
      <c r="I2245" t="s">
        <v>4829</v>
      </c>
      <c r="J2245" t="s">
        <v>4829</v>
      </c>
      <c r="K2245" t="s">
        <v>4829</v>
      </c>
      <c r="L2245" t="s">
        <v>4829</v>
      </c>
      <c r="M2245" t="s">
        <v>6063</v>
      </c>
      <c r="N2245" t="s">
        <v>6063</v>
      </c>
    </row>
    <row r="2246" spans="1:14">
      <c r="A2246" t="s">
        <v>1667</v>
      </c>
      <c r="B2246" t="e">
        <v>#N/A</v>
      </c>
      <c r="C2246" s="2">
        <v>28000000</v>
      </c>
      <c r="D2246" s="2">
        <v>24307106</v>
      </c>
      <c r="E2246" s="2">
        <v>50983364</v>
      </c>
      <c r="F2246">
        <v>1</v>
      </c>
      <c r="G2246">
        <v>15</v>
      </c>
      <c r="H2246" t="s">
        <v>15934</v>
      </c>
      <c r="I2246" t="e">
        <v>#N/A</v>
      </c>
      <c r="J2246" t="e">
        <v>#N/A</v>
      </c>
      <c r="K2246" t="e">
        <v>#N/A</v>
      </c>
      <c r="L2246" t="e">
        <v>#N/A</v>
      </c>
      <c r="M2246" t="e">
        <v>#N/A</v>
      </c>
      <c r="N2246" t="e">
        <v>#N/A</v>
      </c>
    </row>
    <row r="2247" spans="1:14">
      <c r="A2247" t="s">
        <v>2217</v>
      </c>
      <c r="B2247" t="s">
        <v>6069</v>
      </c>
      <c r="C2247" s="2">
        <v>19000000</v>
      </c>
      <c r="D2247" s="2">
        <v>27758465</v>
      </c>
      <c r="E2247" s="2">
        <v>49858465</v>
      </c>
      <c r="F2247">
        <v>8</v>
      </c>
      <c r="G2247">
        <v>20</v>
      </c>
      <c r="H2247" t="s">
        <v>15934</v>
      </c>
      <c r="I2247" t="s">
        <v>4600</v>
      </c>
      <c r="J2247" t="s">
        <v>4713</v>
      </c>
      <c r="K2247" t="s">
        <v>5126</v>
      </c>
      <c r="L2247" t="s">
        <v>6070</v>
      </c>
      <c r="M2247" t="s">
        <v>6071</v>
      </c>
      <c r="N2247" t="s">
        <v>6072</v>
      </c>
    </row>
    <row r="2248" spans="1:14">
      <c r="A2248" t="s">
        <v>1997</v>
      </c>
      <c r="B2248" t="e">
        <v>#N/A</v>
      </c>
      <c r="C2248" s="2">
        <v>21000000</v>
      </c>
      <c r="D2248" s="2">
        <v>42739347</v>
      </c>
      <c r="E2248" s="2">
        <v>48977233</v>
      </c>
      <c r="F2248">
        <v>4</v>
      </c>
      <c r="G2248">
        <v>16</v>
      </c>
      <c r="H2248" t="s">
        <v>15934</v>
      </c>
      <c r="I2248" t="e">
        <v>#N/A</v>
      </c>
      <c r="J2248" t="e">
        <v>#N/A</v>
      </c>
      <c r="K2248" t="e">
        <v>#N/A</v>
      </c>
      <c r="L2248" t="e">
        <v>#N/A</v>
      </c>
      <c r="M2248" t="e">
        <v>#N/A</v>
      </c>
      <c r="N2248" t="e">
        <v>#N/A</v>
      </c>
    </row>
    <row r="2249" spans="1:14">
      <c r="A2249" t="s">
        <v>2088</v>
      </c>
      <c r="B2249" t="e">
        <v>#N/A</v>
      </c>
      <c r="C2249" s="2">
        <v>20000000</v>
      </c>
      <c r="D2249" s="2">
        <v>25107267</v>
      </c>
      <c r="E2249" s="2">
        <v>48958353</v>
      </c>
      <c r="F2249">
        <v>9</v>
      </c>
      <c r="G2249">
        <v>17</v>
      </c>
      <c r="H2249" t="s">
        <v>15934</v>
      </c>
      <c r="I2249" t="e">
        <v>#N/A</v>
      </c>
      <c r="J2249" t="e">
        <v>#N/A</v>
      </c>
      <c r="K2249" t="e">
        <v>#N/A</v>
      </c>
      <c r="L2249" t="e">
        <v>#N/A</v>
      </c>
      <c r="M2249" t="e">
        <v>#N/A</v>
      </c>
      <c r="N2249" t="e">
        <v>#N/A</v>
      </c>
    </row>
    <row r="2250" spans="1:14">
      <c r="A2250" t="s">
        <v>2071</v>
      </c>
      <c r="B2250" t="s">
        <v>4660</v>
      </c>
      <c r="C2250" s="2">
        <v>20000000</v>
      </c>
      <c r="D2250" s="2">
        <v>32010860</v>
      </c>
      <c r="E2250" s="2">
        <v>48680977</v>
      </c>
      <c r="F2250">
        <v>3</v>
      </c>
      <c r="G2250">
        <v>12</v>
      </c>
      <c r="H2250" t="s">
        <v>15934</v>
      </c>
      <c r="I2250" t="s">
        <v>4682</v>
      </c>
      <c r="J2250" t="s">
        <v>4637</v>
      </c>
      <c r="K2250" t="s">
        <v>5174</v>
      </c>
      <c r="L2250" t="s">
        <v>6042</v>
      </c>
      <c r="M2250" t="s">
        <v>6043</v>
      </c>
      <c r="N2250" t="s">
        <v>6044</v>
      </c>
    </row>
    <row r="2251" spans="1:14">
      <c r="A2251" t="s">
        <v>208</v>
      </c>
      <c r="B2251" t="e">
        <v>#N/A</v>
      </c>
      <c r="C2251" s="2">
        <v>120000000</v>
      </c>
      <c r="D2251" s="2">
        <v>30212620</v>
      </c>
      <c r="E2251" s="2">
        <v>48668307</v>
      </c>
      <c r="F2251">
        <v>12</v>
      </c>
      <c r="G2251">
        <v>17</v>
      </c>
      <c r="H2251" t="s">
        <v>15934</v>
      </c>
      <c r="I2251" t="e">
        <v>#N/A</v>
      </c>
      <c r="J2251" t="e">
        <v>#N/A</v>
      </c>
      <c r="K2251" t="e">
        <v>#N/A</v>
      </c>
      <c r="L2251" t="e">
        <v>#N/A</v>
      </c>
      <c r="M2251" t="e">
        <v>#N/A</v>
      </c>
      <c r="N2251" t="e">
        <v>#N/A</v>
      </c>
    </row>
    <row r="2252" spans="1:14">
      <c r="A2252" t="s">
        <v>1071</v>
      </c>
      <c r="B2252" t="s">
        <v>4621</v>
      </c>
      <c r="C2252" s="2">
        <v>44000000</v>
      </c>
      <c r="D2252" s="2">
        <v>31206263</v>
      </c>
      <c r="E2252" s="2">
        <v>48478084</v>
      </c>
      <c r="F2252">
        <v>7</v>
      </c>
      <c r="G2252">
        <v>30</v>
      </c>
      <c r="H2252" t="s">
        <v>15934</v>
      </c>
      <c r="I2252" t="s">
        <v>4600</v>
      </c>
      <c r="J2252" t="s">
        <v>5371</v>
      </c>
      <c r="K2252" t="s">
        <v>6050</v>
      </c>
      <c r="L2252" t="s">
        <v>6051</v>
      </c>
      <c r="M2252" t="s">
        <v>6052</v>
      </c>
      <c r="N2252" t="s">
        <v>6053</v>
      </c>
    </row>
    <row r="2253" spans="1:14">
      <c r="A2253" t="s">
        <v>386</v>
      </c>
      <c r="B2253" t="s">
        <v>4621</v>
      </c>
      <c r="C2253" s="2">
        <v>85000000</v>
      </c>
      <c r="D2253" s="2">
        <v>31611316</v>
      </c>
      <c r="E2253" s="2">
        <v>48056764</v>
      </c>
      <c r="F2253">
        <v>8</v>
      </c>
      <c r="G2253">
        <v>13</v>
      </c>
      <c r="H2253" t="s">
        <v>15934</v>
      </c>
      <c r="I2253" t="s">
        <v>4600</v>
      </c>
      <c r="J2253" t="s">
        <v>4666</v>
      </c>
      <c r="K2253" t="s">
        <v>5257</v>
      </c>
      <c r="L2253" t="s">
        <v>5026</v>
      </c>
      <c r="M2253" t="s">
        <v>6047</v>
      </c>
      <c r="N2253" t="s">
        <v>6048</v>
      </c>
    </row>
    <row r="2254" spans="1:14">
      <c r="A2254" t="s">
        <v>2425</v>
      </c>
      <c r="B2254" t="e">
        <v>#N/A</v>
      </c>
      <c r="C2254" s="2">
        <v>16000000</v>
      </c>
      <c r="D2254" s="2">
        <v>0</v>
      </c>
      <c r="E2254" s="2">
        <v>47707417</v>
      </c>
      <c r="F2254">
        <v>3</v>
      </c>
      <c r="G2254">
        <v>9</v>
      </c>
      <c r="H2254" t="s">
        <v>15934</v>
      </c>
      <c r="I2254" t="e">
        <v>#N/A</v>
      </c>
      <c r="J2254" t="e">
        <v>#N/A</v>
      </c>
      <c r="K2254" t="e">
        <v>#N/A</v>
      </c>
      <c r="L2254" t="e">
        <v>#N/A</v>
      </c>
      <c r="M2254" t="e">
        <v>#N/A</v>
      </c>
      <c r="N2254" t="e">
        <v>#N/A</v>
      </c>
    </row>
    <row r="2255" spans="1:14">
      <c r="A2255" t="s">
        <v>2704</v>
      </c>
      <c r="B2255" t="s">
        <v>4677</v>
      </c>
      <c r="C2255" s="2">
        <v>12500000</v>
      </c>
      <c r="D2255" s="2">
        <v>26593646</v>
      </c>
      <c r="E2255" s="2">
        <v>46370970</v>
      </c>
      <c r="F2255">
        <v>9</v>
      </c>
      <c r="G2255">
        <v>3</v>
      </c>
      <c r="H2255" t="s">
        <v>15934</v>
      </c>
      <c r="I2255" t="s">
        <v>4635</v>
      </c>
      <c r="J2255">
        <v>0</v>
      </c>
      <c r="K2255">
        <v>0</v>
      </c>
      <c r="L2255">
        <v>0</v>
      </c>
      <c r="M2255">
        <v>0</v>
      </c>
      <c r="N2255">
        <v>0</v>
      </c>
    </row>
    <row r="2256" spans="1:14">
      <c r="A2256" t="s">
        <v>3113</v>
      </c>
      <c r="B2256" t="e">
        <v>#N/A</v>
      </c>
      <c r="C2256" s="2">
        <v>8470000</v>
      </c>
      <c r="D2256" s="2">
        <v>4046336</v>
      </c>
      <c r="E2256" s="2">
        <v>42355526</v>
      </c>
      <c r="F2256">
        <v>2</v>
      </c>
      <c r="G2256">
        <v>12</v>
      </c>
      <c r="H2256" t="s">
        <v>15934</v>
      </c>
      <c r="I2256" t="e">
        <v>#N/A</v>
      </c>
      <c r="J2256" t="e">
        <v>#N/A</v>
      </c>
      <c r="K2256" t="e">
        <v>#N/A</v>
      </c>
      <c r="L2256" t="e">
        <v>#N/A</v>
      </c>
      <c r="M2256" t="e">
        <v>#N/A</v>
      </c>
      <c r="N2256" t="e">
        <v>#N/A</v>
      </c>
    </row>
    <row r="2257" spans="1:14">
      <c r="A2257" t="s">
        <v>3008</v>
      </c>
      <c r="B2257" t="e">
        <v>#N/A</v>
      </c>
      <c r="C2257" s="2">
        <v>10000000</v>
      </c>
      <c r="D2257" s="2">
        <v>128486</v>
      </c>
      <c r="E2257" s="2">
        <v>42226657</v>
      </c>
      <c r="F2257">
        <v>4</v>
      </c>
      <c r="G2257">
        <v>23</v>
      </c>
      <c r="H2257" t="s">
        <v>15934</v>
      </c>
      <c r="I2257" t="e">
        <v>#N/A</v>
      </c>
      <c r="J2257" t="e">
        <v>#N/A</v>
      </c>
      <c r="K2257" t="e">
        <v>#N/A</v>
      </c>
      <c r="L2257" t="e">
        <v>#N/A</v>
      </c>
      <c r="M2257" t="e">
        <v>#N/A</v>
      </c>
      <c r="N2257" t="e">
        <v>#N/A</v>
      </c>
    </row>
    <row r="2258" spans="1:14">
      <c r="A2258" t="s">
        <v>3694</v>
      </c>
      <c r="B2258" t="e">
        <v>#N/A</v>
      </c>
      <c r="C2258" s="2">
        <v>3500000</v>
      </c>
      <c r="D2258" s="2">
        <v>6391436</v>
      </c>
      <c r="E2258" s="2">
        <v>40527719</v>
      </c>
      <c r="F2258">
        <v>4</v>
      </c>
      <c r="G2258">
        <v>16</v>
      </c>
      <c r="H2258" t="s">
        <v>15934</v>
      </c>
      <c r="I2258" t="e">
        <v>#N/A</v>
      </c>
      <c r="J2258" t="e">
        <v>#N/A</v>
      </c>
      <c r="K2258" t="e">
        <v>#N/A</v>
      </c>
      <c r="L2258" t="e">
        <v>#N/A</v>
      </c>
      <c r="M2258" t="e">
        <v>#N/A</v>
      </c>
      <c r="N2258" t="e">
        <v>#N/A</v>
      </c>
    </row>
    <row r="2259" spans="1:14">
      <c r="A2259" t="s">
        <v>1462</v>
      </c>
      <c r="B2259" t="e">
        <v>#N/A</v>
      </c>
      <c r="C2259" s="2">
        <v>32000000</v>
      </c>
      <c r="D2259" s="2">
        <v>17804299</v>
      </c>
      <c r="E2259" s="2">
        <v>39990165</v>
      </c>
      <c r="F2259">
        <v>9</v>
      </c>
      <c r="G2259">
        <v>3</v>
      </c>
      <c r="H2259" t="s">
        <v>15934</v>
      </c>
      <c r="I2259" t="e">
        <v>#N/A</v>
      </c>
      <c r="J2259" t="e">
        <v>#N/A</v>
      </c>
      <c r="K2259" t="e">
        <v>#N/A</v>
      </c>
      <c r="L2259" t="e">
        <v>#N/A</v>
      </c>
      <c r="M2259" t="e">
        <v>#N/A</v>
      </c>
      <c r="N2259" t="e">
        <v>#N/A</v>
      </c>
    </row>
    <row r="2260" spans="1:14">
      <c r="A2260" t="s">
        <v>1384</v>
      </c>
      <c r="B2260" t="e">
        <v>#N/A</v>
      </c>
      <c r="C2260" s="2">
        <v>35000000</v>
      </c>
      <c r="D2260" s="2">
        <v>17630465</v>
      </c>
      <c r="E2260" s="2">
        <v>39340177</v>
      </c>
      <c r="F2260">
        <v>4</v>
      </c>
      <c r="G2260">
        <v>30</v>
      </c>
      <c r="H2260" t="s">
        <v>15934</v>
      </c>
      <c r="I2260" t="e">
        <v>#N/A</v>
      </c>
      <c r="J2260" t="e">
        <v>#N/A</v>
      </c>
      <c r="K2260" t="e">
        <v>#N/A</v>
      </c>
      <c r="L2260" t="e">
        <v>#N/A</v>
      </c>
      <c r="M2260" t="e">
        <v>#N/A</v>
      </c>
      <c r="N2260" t="e">
        <v>#N/A</v>
      </c>
    </row>
    <row r="2261" spans="1:14">
      <c r="A2261" t="s">
        <v>2343</v>
      </c>
      <c r="B2261" t="s">
        <v>6010</v>
      </c>
      <c r="C2261" s="2">
        <v>17000000</v>
      </c>
      <c r="D2261" s="2">
        <v>27163593</v>
      </c>
      <c r="E2261" s="2">
        <v>39233233</v>
      </c>
      <c r="F2261">
        <v>3</v>
      </c>
      <c r="G2261">
        <v>5</v>
      </c>
      <c r="H2261" t="s">
        <v>15934</v>
      </c>
      <c r="I2261" t="s">
        <v>4829</v>
      </c>
      <c r="J2261" t="s">
        <v>4829</v>
      </c>
      <c r="K2261" t="s">
        <v>5030</v>
      </c>
      <c r="L2261" t="s">
        <v>4829</v>
      </c>
      <c r="M2261" t="s">
        <v>4829</v>
      </c>
      <c r="N2261" t="s">
        <v>4829</v>
      </c>
    </row>
    <row r="2262" spans="1:14">
      <c r="A2262" t="s">
        <v>583</v>
      </c>
      <c r="B2262" t="e">
        <v>#N/A</v>
      </c>
      <c r="C2262" s="2">
        <v>70000000</v>
      </c>
      <c r="D2262" s="2">
        <v>619423</v>
      </c>
      <c r="E2262" s="2">
        <v>38992292</v>
      </c>
      <c r="F2262">
        <v>5</v>
      </c>
      <c r="G2262">
        <v>28</v>
      </c>
      <c r="H2262" t="s">
        <v>15934</v>
      </c>
      <c r="I2262" t="e">
        <v>#N/A</v>
      </c>
      <c r="J2262" t="e">
        <v>#N/A</v>
      </c>
      <c r="K2262" t="e">
        <v>#N/A</v>
      </c>
      <c r="L2262" t="e">
        <v>#N/A</v>
      </c>
      <c r="M2262" t="e">
        <v>#N/A</v>
      </c>
      <c r="N2262" t="e">
        <v>#N/A</v>
      </c>
    </row>
    <row r="2263" spans="1:14">
      <c r="A2263" t="s">
        <v>1242</v>
      </c>
      <c r="B2263" t="e">
        <v>#N/A</v>
      </c>
      <c r="C2263" s="2">
        <v>40000000</v>
      </c>
      <c r="D2263" s="2">
        <v>129078</v>
      </c>
      <c r="E2263" s="2">
        <v>38899792</v>
      </c>
      <c r="F2263">
        <v>4</v>
      </c>
      <c r="G2263">
        <v>2</v>
      </c>
      <c r="H2263" t="s">
        <v>15934</v>
      </c>
      <c r="I2263" t="e">
        <v>#N/A</v>
      </c>
      <c r="J2263" t="e">
        <v>#N/A</v>
      </c>
      <c r="K2263" t="e">
        <v>#N/A</v>
      </c>
      <c r="L2263" t="e">
        <v>#N/A</v>
      </c>
      <c r="M2263" t="e">
        <v>#N/A</v>
      </c>
      <c r="N2263" t="e">
        <v>#N/A</v>
      </c>
    </row>
    <row r="2264" spans="1:14">
      <c r="A2264" t="s">
        <v>2000</v>
      </c>
      <c r="B2264" t="s">
        <v>4599</v>
      </c>
      <c r="C2264" s="2">
        <v>21000000</v>
      </c>
      <c r="D2264" s="2">
        <v>37729698</v>
      </c>
      <c r="E2264" s="2">
        <v>38017873</v>
      </c>
      <c r="F2264">
        <v>11</v>
      </c>
      <c r="G2264">
        <v>5</v>
      </c>
      <c r="H2264" t="s">
        <v>15934</v>
      </c>
      <c r="I2264" t="s">
        <v>4682</v>
      </c>
      <c r="J2264" t="s">
        <v>5559</v>
      </c>
      <c r="K2264" t="s">
        <v>4572</v>
      </c>
      <c r="L2264" t="s">
        <v>4930</v>
      </c>
      <c r="M2264" t="s">
        <v>6015</v>
      </c>
      <c r="N2264" t="s">
        <v>6016</v>
      </c>
    </row>
    <row r="2265" spans="1:14">
      <c r="A2265" t="s">
        <v>3600</v>
      </c>
      <c r="B2265" t="e">
        <v>#N/A</v>
      </c>
      <c r="C2265" s="2">
        <v>4000000</v>
      </c>
      <c r="D2265" s="2">
        <v>20811365</v>
      </c>
      <c r="E2265" s="2">
        <v>36275469</v>
      </c>
      <c r="F2265">
        <v>7</v>
      </c>
      <c r="G2265">
        <v>9</v>
      </c>
      <c r="H2265" t="s">
        <v>15934</v>
      </c>
      <c r="I2265" t="e">
        <v>#N/A</v>
      </c>
      <c r="J2265" t="e">
        <v>#N/A</v>
      </c>
      <c r="K2265" t="e">
        <v>#N/A</v>
      </c>
      <c r="L2265" t="e">
        <v>#N/A</v>
      </c>
      <c r="M2265" t="e">
        <v>#N/A</v>
      </c>
      <c r="N2265" t="e">
        <v>#N/A</v>
      </c>
    </row>
    <row r="2266" spans="1:14">
      <c r="A2266" t="s">
        <v>1906</v>
      </c>
      <c r="B2266" t="e">
        <v>#N/A</v>
      </c>
      <c r="C2266" s="2">
        <v>24000000</v>
      </c>
      <c r="D2266" s="2">
        <v>23240020</v>
      </c>
      <c r="E2266" s="2">
        <v>35792945</v>
      </c>
      <c r="F2266">
        <v>11</v>
      </c>
      <c r="G2266">
        <v>24</v>
      </c>
      <c r="H2266" t="s">
        <v>15934</v>
      </c>
      <c r="I2266" t="e">
        <v>#N/A</v>
      </c>
      <c r="J2266" t="e">
        <v>#N/A</v>
      </c>
      <c r="K2266" t="e">
        <v>#N/A</v>
      </c>
      <c r="L2266" t="e">
        <v>#N/A</v>
      </c>
      <c r="M2266" t="e">
        <v>#N/A</v>
      </c>
      <c r="N2266" t="e">
        <v>#N/A</v>
      </c>
    </row>
    <row r="2267" spans="1:14">
      <c r="A2267" t="s">
        <v>2551</v>
      </c>
      <c r="B2267" t="e">
        <v>#N/A</v>
      </c>
      <c r="C2267" s="2">
        <v>15000000</v>
      </c>
      <c r="D2267" s="2">
        <v>3247816</v>
      </c>
      <c r="E2267" s="2">
        <v>34247816</v>
      </c>
      <c r="F2267">
        <v>9</v>
      </c>
      <c r="G2267">
        <v>22</v>
      </c>
      <c r="H2267" t="s">
        <v>15934</v>
      </c>
      <c r="I2267" t="e">
        <v>#N/A</v>
      </c>
      <c r="J2267" t="e">
        <v>#N/A</v>
      </c>
      <c r="K2267" t="e">
        <v>#N/A</v>
      </c>
      <c r="L2267" t="e">
        <v>#N/A</v>
      </c>
      <c r="M2267" t="e">
        <v>#N/A</v>
      </c>
      <c r="N2267" t="e">
        <v>#N/A</v>
      </c>
    </row>
    <row r="2268" spans="1:14">
      <c r="A2268" t="s">
        <v>2087</v>
      </c>
      <c r="B2268" t="e">
        <v>#N/A</v>
      </c>
      <c r="C2268" s="2">
        <v>20000000</v>
      </c>
      <c r="D2268" s="2">
        <v>25702053</v>
      </c>
      <c r="E2268" s="2">
        <v>32838945</v>
      </c>
      <c r="F2268">
        <v>9</v>
      </c>
      <c r="G2268">
        <v>24</v>
      </c>
      <c r="H2268" t="s">
        <v>15934</v>
      </c>
      <c r="I2268" t="e">
        <v>#N/A</v>
      </c>
      <c r="J2268" t="e">
        <v>#N/A</v>
      </c>
      <c r="K2268" t="e">
        <v>#N/A</v>
      </c>
      <c r="L2268" t="e">
        <v>#N/A</v>
      </c>
      <c r="M2268" t="e">
        <v>#N/A</v>
      </c>
      <c r="N2268" t="e">
        <v>#N/A</v>
      </c>
    </row>
    <row r="2269" spans="1:14">
      <c r="A2269" t="s">
        <v>2218</v>
      </c>
      <c r="B2269" t="e">
        <v>#N/A</v>
      </c>
      <c r="C2269" s="2">
        <v>19000000</v>
      </c>
      <c r="D2269" s="2">
        <v>25918920</v>
      </c>
      <c r="E2269" s="2">
        <v>32618920</v>
      </c>
      <c r="F2269">
        <v>1</v>
      </c>
      <c r="G2269">
        <v>8</v>
      </c>
      <c r="H2269" t="s">
        <v>15934</v>
      </c>
      <c r="I2269" t="e">
        <v>#N/A</v>
      </c>
      <c r="J2269" t="e">
        <v>#N/A</v>
      </c>
      <c r="K2269" t="e">
        <v>#N/A</v>
      </c>
      <c r="L2269" t="e">
        <v>#N/A</v>
      </c>
      <c r="M2269" t="e">
        <v>#N/A</v>
      </c>
      <c r="N2269" t="e">
        <v>#N/A</v>
      </c>
    </row>
    <row r="2270" spans="1:14">
      <c r="A2270" t="s">
        <v>1821</v>
      </c>
      <c r="B2270" t="e">
        <v>#N/A</v>
      </c>
      <c r="C2270" s="2">
        <v>25000000</v>
      </c>
      <c r="D2270" s="2">
        <v>23591432</v>
      </c>
      <c r="E2270" s="2">
        <v>29863840</v>
      </c>
      <c r="F2270">
        <v>4</v>
      </c>
      <c r="G2270">
        <v>23</v>
      </c>
      <c r="H2270" t="s">
        <v>15934</v>
      </c>
      <c r="I2270" t="e">
        <v>#N/A</v>
      </c>
      <c r="J2270" t="e">
        <v>#N/A</v>
      </c>
      <c r="K2270" t="e">
        <v>#N/A</v>
      </c>
      <c r="L2270" t="e">
        <v>#N/A</v>
      </c>
      <c r="M2270" t="e">
        <v>#N/A</v>
      </c>
      <c r="N2270" t="e">
        <v>#N/A</v>
      </c>
    </row>
    <row r="2271" spans="1:14">
      <c r="A2271" t="s">
        <v>1702</v>
      </c>
      <c r="B2271" t="e">
        <v>#N/A</v>
      </c>
      <c r="C2271" s="2">
        <v>27000000</v>
      </c>
      <c r="D2271" s="2">
        <v>13261851</v>
      </c>
      <c r="E2271" s="2">
        <v>28773827</v>
      </c>
      <c r="F2271">
        <v>10</v>
      </c>
      <c r="G2271">
        <v>1</v>
      </c>
      <c r="H2271" t="s">
        <v>15934</v>
      </c>
      <c r="I2271" t="e">
        <v>#N/A</v>
      </c>
      <c r="J2271" t="e">
        <v>#N/A</v>
      </c>
      <c r="K2271" t="e">
        <v>#N/A</v>
      </c>
      <c r="L2271" t="e">
        <v>#N/A</v>
      </c>
      <c r="M2271" t="e">
        <v>#N/A</v>
      </c>
      <c r="N2271" t="e">
        <v>#N/A</v>
      </c>
    </row>
    <row r="2272" spans="1:14">
      <c r="A2272" t="s">
        <v>2136</v>
      </c>
      <c r="B2272" t="e">
        <v>#N/A</v>
      </c>
      <c r="C2272" s="2">
        <v>20000000</v>
      </c>
      <c r="D2272" s="2">
        <v>12134935</v>
      </c>
      <c r="E2272" s="2">
        <v>28270399</v>
      </c>
      <c r="F2272">
        <v>10</v>
      </c>
      <c r="G2272">
        <v>1</v>
      </c>
      <c r="H2272" t="s">
        <v>15934</v>
      </c>
      <c r="I2272" t="e">
        <v>#N/A</v>
      </c>
      <c r="J2272" t="e">
        <v>#N/A</v>
      </c>
      <c r="K2272" t="e">
        <v>#N/A</v>
      </c>
      <c r="L2272" t="e">
        <v>#N/A</v>
      </c>
      <c r="M2272" t="e">
        <v>#N/A</v>
      </c>
      <c r="N2272" t="e">
        <v>#N/A</v>
      </c>
    </row>
    <row r="2273" spans="1:14">
      <c r="A2273" t="s">
        <v>2491</v>
      </c>
      <c r="B2273" t="e">
        <v>#N/A</v>
      </c>
      <c r="C2273" s="2">
        <v>15000000</v>
      </c>
      <c r="D2273" s="2">
        <v>26167002</v>
      </c>
      <c r="E2273" s="2">
        <v>27469621</v>
      </c>
      <c r="F2273">
        <v>7</v>
      </c>
      <c r="G2273">
        <v>23</v>
      </c>
      <c r="H2273" t="s">
        <v>15934</v>
      </c>
      <c r="I2273" t="e">
        <v>#N/A</v>
      </c>
      <c r="J2273" t="e">
        <v>#N/A</v>
      </c>
      <c r="K2273" t="e">
        <v>#N/A</v>
      </c>
      <c r="L2273" t="e">
        <v>#N/A</v>
      </c>
      <c r="M2273" t="e">
        <v>#N/A</v>
      </c>
      <c r="N2273" t="e">
        <v>#N/A</v>
      </c>
    </row>
    <row r="2274" spans="1:14">
      <c r="A2274" t="s">
        <v>2345</v>
      </c>
      <c r="B2274" t="e">
        <v>#N/A</v>
      </c>
      <c r="C2274" s="2">
        <v>17000000</v>
      </c>
      <c r="D2274" s="2">
        <v>24719879</v>
      </c>
      <c r="E2274" s="2">
        <v>24719879</v>
      </c>
      <c r="F2274">
        <v>8</v>
      </c>
      <c r="G2274">
        <v>20</v>
      </c>
      <c r="H2274" t="s">
        <v>15934</v>
      </c>
      <c r="I2274" t="e">
        <v>#N/A</v>
      </c>
      <c r="J2274" t="e">
        <v>#N/A</v>
      </c>
      <c r="K2274" t="e">
        <v>#N/A</v>
      </c>
      <c r="L2274" t="e">
        <v>#N/A</v>
      </c>
      <c r="M2274" t="e">
        <v>#N/A</v>
      </c>
      <c r="N2274" t="e">
        <v>#N/A</v>
      </c>
    </row>
    <row r="2275" spans="1:14">
      <c r="A2275" t="s">
        <v>1407</v>
      </c>
      <c r="B2275" t="e">
        <v>#N/A</v>
      </c>
      <c r="C2275" s="2">
        <v>35000000</v>
      </c>
      <c r="D2275" s="2">
        <v>5101237</v>
      </c>
      <c r="E2275" s="2">
        <v>24687524</v>
      </c>
      <c r="F2275">
        <v>1</v>
      </c>
      <c r="G2275">
        <v>21</v>
      </c>
      <c r="H2275" t="s">
        <v>15934</v>
      </c>
      <c r="I2275" t="e">
        <v>#N/A</v>
      </c>
      <c r="J2275" t="e">
        <v>#N/A</v>
      </c>
      <c r="K2275" t="e">
        <v>#N/A</v>
      </c>
      <c r="L2275" t="e">
        <v>#N/A</v>
      </c>
      <c r="M2275" t="e">
        <v>#N/A</v>
      </c>
      <c r="N2275" t="e">
        <v>#N/A</v>
      </c>
    </row>
    <row r="2276" spans="1:14">
      <c r="A2276" t="s">
        <v>3534</v>
      </c>
      <c r="B2276" t="e">
        <v>#N/A</v>
      </c>
      <c r="C2276" s="2">
        <v>4900000</v>
      </c>
      <c r="D2276" s="2">
        <v>276901</v>
      </c>
      <c r="E2276" s="2">
        <v>23347469</v>
      </c>
      <c r="F2276">
        <v>8</v>
      </c>
      <c r="G2276">
        <v>20</v>
      </c>
      <c r="H2276" t="s">
        <v>15934</v>
      </c>
      <c r="I2276" t="e">
        <v>#N/A</v>
      </c>
      <c r="J2276" t="e">
        <v>#N/A</v>
      </c>
      <c r="K2276" t="e">
        <v>#N/A</v>
      </c>
      <c r="L2276" t="e">
        <v>#N/A</v>
      </c>
      <c r="M2276" t="e">
        <v>#N/A</v>
      </c>
      <c r="N2276" t="e">
        <v>#N/A</v>
      </c>
    </row>
    <row r="2277" spans="1:14">
      <c r="A2277" t="s">
        <v>2693</v>
      </c>
      <c r="B2277" t="e">
        <v>#N/A</v>
      </c>
      <c r="C2277" s="2">
        <v>13000000</v>
      </c>
      <c r="D2277" s="2">
        <v>2037459</v>
      </c>
      <c r="E2277" s="2">
        <v>23014027</v>
      </c>
      <c r="F2277">
        <v>12</v>
      </c>
      <c r="G2277">
        <v>3</v>
      </c>
      <c r="H2277" t="s">
        <v>15934</v>
      </c>
      <c r="I2277" t="e">
        <v>#N/A</v>
      </c>
      <c r="J2277" t="e">
        <v>#N/A</v>
      </c>
      <c r="K2277" t="e">
        <v>#N/A</v>
      </c>
      <c r="L2277" t="e">
        <v>#N/A</v>
      </c>
      <c r="M2277" t="e">
        <v>#N/A</v>
      </c>
      <c r="N2277" t="e">
        <v>#N/A</v>
      </c>
    </row>
    <row r="2278" spans="1:14">
      <c r="A2278" t="s">
        <v>1585</v>
      </c>
      <c r="B2278" t="e">
        <v>#N/A</v>
      </c>
      <c r="C2278" s="2">
        <v>30000000</v>
      </c>
      <c r="D2278" s="2">
        <v>17010170</v>
      </c>
      <c r="E2278" s="2">
        <v>22461001</v>
      </c>
      <c r="F2278">
        <v>6</v>
      </c>
      <c r="G2278">
        <v>4</v>
      </c>
      <c r="H2278" t="s">
        <v>15934</v>
      </c>
      <c r="I2278" t="e">
        <v>#N/A</v>
      </c>
      <c r="J2278" t="e">
        <v>#N/A</v>
      </c>
      <c r="K2278" t="e">
        <v>#N/A</v>
      </c>
      <c r="L2278" t="e">
        <v>#N/A</v>
      </c>
      <c r="M2278" t="e">
        <v>#N/A</v>
      </c>
      <c r="N2278" t="e">
        <v>#N/A</v>
      </c>
    </row>
    <row r="2279" spans="1:14">
      <c r="A2279" t="s">
        <v>2191</v>
      </c>
      <c r="B2279" t="e">
        <v>#N/A</v>
      </c>
      <c r="C2279" s="2">
        <v>20000000</v>
      </c>
      <c r="D2279" s="2">
        <v>0</v>
      </c>
      <c r="E2279" s="2">
        <v>22139590</v>
      </c>
      <c r="F2279">
        <v>4</v>
      </c>
      <c r="G2279">
        <v>13</v>
      </c>
      <c r="H2279" t="s">
        <v>15934</v>
      </c>
      <c r="I2279" t="e">
        <v>#N/A</v>
      </c>
      <c r="J2279" t="e">
        <v>#N/A</v>
      </c>
      <c r="K2279" t="e">
        <v>#N/A</v>
      </c>
      <c r="L2279" t="e">
        <v>#N/A</v>
      </c>
      <c r="M2279" t="e">
        <v>#N/A</v>
      </c>
      <c r="N2279" t="e">
        <v>#N/A</v>
      </c>
    </row>
    <row r="2280" spans="1:14">
      <c r="A2280" t="s">
        <v>2761</v>
      </c>
      <c r="B2280" t="e">
        <v>#N/A</v>
      </c>
      <c r="C2280" s="2">
        <v>12000000</v>
      </c>
      <c r="D2280" s="2">
        <v>21540363</v>
      </c>
      <c r="E2280" s="2">
        <v>21867665</v>
      </c>
      <c r="F2280">
        <v>5</v>
      </c>
      <c r="G2280">
        <v>14</v>
      </c>
      <c r="H2280" t="s">
        <v>15934</v>
      </c>
      <c r="I2280" t="e">
        <v>#N/A</v>
      </c>
      <c r="J2280" t="e">
        <v>#N/A</v>
      </c>
      <c r="K2280" t="e">
        <v>#N/A</v>
      </c>
      <c r="L2280" t="e">
        <v>#N/A</v>
      </c>
      <c r="M2280" t="e">
        <v>#N/A</v>
      </c>
      <c r="N2280" t="e">
        <v>#N/A</v>
      </c>
    </row>
    <row r="2281" spans="1:14">
      <c r="A2281" t="s">
        <v>2606</v>
      </c>
      <c r="B2281" t="e">
        <v>#N/A</v>
      </c>
      <c r="C2281" s="2">
        <v>14000000</v>
      </c>
      <c r="D2281" s="2">
        <v>20255281</v>
      </c>
      <c r="E2281" s="2">
        <v>21410546</v>
      </c>
      <c r="F2281">
        <v>3</v>
      </c>
      <c r="G2281">
        <v>12</v>
      </c>
      <c r="H2281" t="s">
        <v>15934</v>
      </c>
      <c r="I2281" t="e">
        <v>#N/A</v>
      </c>
      <c r="J2281" t="e">
        <v>#N/A</v>
      </c>
      <c r="K2281" t="e">
        <v>#N/A</v>
      </c>
      <c r="L2281" t="e">
        <v>#N/A</v>
      </c>
      <c r="M2281" t="e">
        <v>#N/A</v>
      </c>
      <c r="N2281" t="e">
        <v>#N/A</v>
      </c>
    </row>
    <row r="2282" spans="1:14">
      <c r="A2282" t="s">
        <v>3984</v>
      </c>
      <c r="B2282" t="e">
        <v>#N/A</v>
      </c>
      <c r="C2282" s="2">
        <v>1987650</v>
      </c>
      <c r="D2282" s="2">
        <v>1044143</v>
      </c>
      <c r="E2282" s="2">
        <v>21270290</v>
      </c>
      <c r="F2282">
        <v>9</v>
      </c>
      <c r="G2282">
        <v>24</v>
      </c>
      <c r="H2282" t="s">
        <v>15934</v>
      </c>
      <c r="I2282" t="e">
        <v>#N/A</v>
      </c>
      <c r="J2282" t="e">
        <v>#N/A</v>
      </c>
      <c r="K2282" t="e">
        <v>#N/A</v>
      </c>
      <c r="L2282" t="e">
        <v>#N/A</v>
      </c>
      <c r="M2282" t="e">
        <v>#N/A</v>
      </c>
      <c r="N2282" t="e">
        <v>#N/A</v>
      </c>
    </row>
    <row r="2283" spans="1:14">
      <c r="A2283" t="s">
        <v>2501</v>
      </c>
      <c r="B2283" t="e">
        <v>#N/A</v>
      </c>
      <c r="C2283" s="2">
        <v>15000000</v>
      </c>
      <c r="D2283" s="2">
        <v>20218921</v>
      </c>
      <c r="E2283" s="2">
        <v>20601987</v>
      </c>
      <c r="F2283">
        <v>12</v>
      </c>
      <c r="G2283">
        <v>22</v>
      </c>
      <c r="H2283" t="s">
        <v>15934</v>
      </c>
      <c r="I2283" t="e">
        <v>#N/A</v>
      </c>
      <c r="J2283" t="e">
        <v>#N/A</v>
      </c>
      <c r="K2283" t="e">
        <v>#N/A</v>
      </c>
      <c r="L2283" t="e">
        <v>#N/A</v>
      </c>
      <c r="M2283" t="e">
        <v>#N/A</v>
      </c>
      <c r="N2283" t="e">
        <v>#N/A</v>
      </c>
    </row>
    <row r="2284" spans="1:14">
      <c r="A2284" t="s">
        <v>348</v>
      </c>
      <c r="B2284" t="e">
        <v>#N/A</v>
      </c>
      <c r="C2284" s="2">
        <v>90000000</v>
      </c>
      <c r="D2284" s="2">
        <v>195459</v>
      </c>
      <c r="E2284" s="2">
        <v>20466016</v>
      </c>
      <c r="F2284">
        <v>11</v>
      </c>
      <c r="G2284">
        <v>24</v>
      </c>
      <c r="H2284" t="s">
        <v>15934</v>
      </c>
      <c r="I2284" t="e">
        <v>#N/A</v>
      </c>
      <c r="J2284" t="e">
        <v>#N/A</v>
      </c>
      <c r="K2284" t="e">
        <v>#N/A</v>
      </c>
      <c r="L2284" t="e">
        <v>#N/A</v>
      </c>
      <c r="M2284" t="e">
        <v>#N/A</v>
      </c>
      <c r="N2284" t="e">
        <v>#N/A</v>
      </c>
    </row>
    <row r="2285" spans="1:14">
      <c r="A2285" t="s">
        <v>3159</v>
      </c>
      <c r="B2285" t="e">
        <v>#N/A</v>
      </c>
      <c r="C2285" s="2">
        <v>8000000</v>
      </c>
      <c r="D2285" s="2">
        <v>3205706</v>
      </c>
      <c r="E2285" s="2">
        <v>20005613</v>
      </c>
      <c r="F2285">
        <v>12</v>
      </c>
      <c r="G2285">
        <v>29</v>
      </c>
      <c r="H2285" t="s">
        <v>15934</v>
      </c>
      <c r="I2285" t="e">
        <v>#N/A</v>
      </c>
      <c r="J2285" t="e">
        <v>#N/A</v>
      </c>
      <c r="K2285" t="e">
        <v>#N/A</v>
      </c>
      <c r="L2285" t="e">
        <v>#N/A</v>
      </c>
      <c r="M2285" t="e">
        <v>#N/A</v>
      </c>
      <c r="N2285" t="e">
        <v>#N/A</v>
      </c>
    </row>
    <row r="2286" spans="1:14">
      <c r="A2286" t="s">
        <v>2692</v>
      </c>
      <c r="B2286" t="e">
        <v>#N/A</v>
      </c>
      <c r="C2286" s="2">
        <v>13000000</v>
      </c>
      <c r="D2286" s="2">
        <v>2087720</v>
      </c>
      <c r="E2286" s="2">
        <v>19910624</v>
      </c>
      <c r="F2286">
        <v>2</v>
      </c>
      <c r="G2286">
        <v>26</v>
      </c>
      <c r="H2286" t="s">
        <v>15934</v>
      </c>
      <c r="I2286" t="e">
        <v>#N/A</v>
      </c>
      <c r="J2286" t="e">
        <v>#N/A</v>
      </c>
      <c r="K2286" t="e">
        <v>#N/A</v>
      </c>
      <c r="L2286" t="e">
        <v>#N/A</v>
      </c>
      <c r="M2286" t="e">
        <v>#N/A</v>
      </c>
      <c r="N2286" t="e">
        <v>#N/A</v>
      </c>
    </row>
    <row r="2287" spans="1:14">
      <c r="A2287" t="s">
        <v>2280</v>
      </c>
      <c r="B2287" t="e">
        <v>#N/A</v>
      </c>
      <c r="C2287" s="2">
        <v>18000000</v>
      </c>
      <c r="D2287" s="2">
        <v>15285588</v>
      </c>
      <c r="E2287" s="2">
        <v>19685588</v>
      </c>
      <c r="F2287">
        <v>1</v>
      </c>
      <c r="G2287">
        <v>8</v>
      </c>
      <c r="H2287" t="s">
        <v>15934</v>
      </c>
      <c r="I2287" t="e">
        <v>#N/A</v>
      </c>
      <c r="J2287" t="e">
        <v>#N/A</v>
      </c>
      <c r="K2287" t="e">
        <v>#N/A</v>
      </c>
      <c r="L2287" t="e">
        <v>#N/A</v>
      </c>
      <c r="M2287" t="e">
        <v>#N/A</v>
      </c>
      <c r="N2287" t="e">
        <v>#N/A</v>
      </c>
    </row>
    <row r="2288" spans="1:14">
      <c r="A2288" t="s">
        <v>3051</v>
      </c>
      <c r="B2288" t="e">
        <v>#N/A</v>
      </c>
      <c r="C2288" s="2">
        <v>9100000</v>
      </c>
      <c r="D2288" s="2">
        <v>0</v>
      </c>
      <c r="E2288" s="2">
        <v>18872126</v>
      </c>
      <c r="F2288">
        <v>12</v>
      </c>
      <c r="G2288">
        <v>31</v>
      </c>
      <c r="H2288" t="s">
        <v>15934</v>
      </c>
      <c r="I2288" t="e">
        <v>#N/A</v>
      </c>
      <c r="J2288" t="e">
        <v>#N/A</v>
      </c>
      <c r="K2288" t="e">
        <v>#N/A</v>
      </c>
      <c r="L2288" t="e">
        <v>#N/A</v>
      </c>
      <c r="M2288" t="e">
        <v>#N/A</v>
      </c>
      <c r="N2288" t="e">
        <v>#N/A</v>
      </c>
    </row>
    <row r="2289" spans="1:14">
      <c r="A2289" t="s">
        <v>2878</v>
      </c>
      <c r="B2289" t="e">
        <v>#N/A</v>
      </c>
      <c r="C2289" s="2">
        <v>10100000</v>
      </c>
      <c r="D2289" s="2">
        <v>1183658</v>
      </c>
      <c r="E2289" s="2">
        <v>18726300</v>
      </c>
      <c r="F2289">
        <v>4</v>
      </c>
      <c r="G2289">
        <v>30</v>
      </c>
      <c r="H2289" t="s">
        <v>15934</v>
      </c>
      <c r="I2289" t="e">
        <v>#N/A</v>
      </c>
      <c r="J2289" t="e">
        <v>#N/A</v>
      </c>
      <c r="K2289" t="e">
        <v>#N/A</v>
      </c>
      <c r="L2289" t="e">
        <v>#N/A</v>
      </c>
      <c r="M2289" t="e">
        <v>#N/A</v>
      </c>
      <c r="N2289" t="e">
        <v>#N/A</v>
      </c>
    </row>
    <row r="2290" spans="1:14">
      <c r="A2290" t="s">
        <v>3401</v>
      </c>
      <c r="B2290" t="e">
        <v>#N/A</v>
      </c>
      <c r="C2290" s="2">
        <v>5600000</v>
      </c>
      <c r="D2290" s="2">
        <v>27766</v>
      </c>
      <c r="E2290" s="2">
        <v>18527766</v>
      </c>
      <c r="F2290">
        <v>7</v>
      </c>
      <c r="G2290">
        <v>9</v>
      </c>
      <c r="H2290" t="s">
        <v>15934</v>
      </c>
      <c r="I2290" t="e">
        <v>#N/A</v>
      </c>
      <c r="J2290" t="e">
        <v>#N/A</v>
      </c>
      <c r="K2290" t="e">
        <v>#N/A</v>
      </c>
      <c r="L2290" t="e">
        <v>#N/A</v>
      </c>
      <c r="M2290" t="e">
        <v>#N/A</v>
      </c>
      <c r="N2290" t="e">
        <v>#N/A</v>
      </c>
    </row>
    <row r="2291" spans="1:14">
      <c r="A2291" t="s">
        <v>1464</v>
      </c>
      <c r="B2291" t="e">
        <v>#N/A</v>
      </c>
      <c r="C2291" s="2">
        <v>32000000</v>
      </c>
      <c r="D2291" s="2">
        <v>13942007</v>
      </c>
      <c r="E2291" s="2">
        <v>18195238</v>
      </c>
      <c r="F2291">
        <v>3</v>
      </c>
      <c r="G2291">
        <v>19</v>
      </c>
      <c r="H2291" t="s">
        <v>15934</v>
      </c>
      <c r="I2291" t="e">
        <v>#N/A</v>
      </c>
      <c r="J2291" t="e">
        <v>#N/A</v>
      </c>
      <c r="K2291" t="e">
        <v>#N/A</v>
      </c>
      <c r="L2291" t="e">
        <v>#N/A</v>
      </c>
      <c r="M2291" t="e">
        <v>#N/A</v>
      </c>
      <c r="N2291" t="e">
        <v>#N/A</v>
      </c>
    </row>
    <row r="2292" spans="1:14">
      <c r="A2292" t="s">
        <v>3019</v>
      </c>
      <c r="B2292" t="e">
        <v>#N/A</v>
      </c>
      <c r="C2292" s="2">
        <v>10000000</v>
      </c>
      <c r="D2292" s="2">
        <v>4803</v>
      </c>
      <c r="E2292" s="2">
        <v>17704131</v>
      </c>
      <c r="F2292">
        <v>8</v>
      </c>
      <c r="G2292">
        <v>6</v>
      </c>
      <c r="H2292" t="s">
        <v>15934</v>
      </c>
      <c r="I2292" t="e">
        <v>#N/A</v>
      </c>
      <c r="J2292" t="e">
        <v>#N/A</v>
      </c>
      <c r="K2292" t="e">
        <v>#N/A</v>
      </c>
      <c r="L2292" t="e">
        <v>#N/A</v>
      </c>
      <c r="M2292" t="e">
        <v>#N/A</v>
      </c>
      <c r="N2292" t="e">
        <v>#N/A</v>
      </c>
    </row>
    <row r="2293" spans="1:14">
      <c r="A2293" t="s">
        <v>3049</v>
      </c>
      <c r="B2293" t="e">
        <v>#N/A</v>
      </c>
      <c r="C2293" s="2">
        <v>9200000</v>
      </c>
      <c r="D2293" s="2">
        <v>1685269</v>
      </c>
      <c r="E2293" s="2">
        <v>17155193</v>
      </c>
      <c r="F2293">
        <v>5</v>
      </c>
      <c r="G2293">
        <v>21</v>
      </c>
      <c r="H2293" t="s">
        <v>15934</v>
      </c>
      <c r="I2293" t="e">
        <v>#N/A</v>
      </c>
      <c r="J2293" t="e">
        <v>#N/A</v>
      </c>
      <c r="K2293" t="e">
        <v>#N/A</v>
      </c>
      <c r="L2293" t="e">
        <v>#N/A</v>
      </c>
      <c r="M2293" t="e">
        <v>#N/A</v>
      </c>
      <c r="N2293" t="e">
        <v>#N/A</v>
      </c>
    </row>
    <row r="2294" spans="1:14">
      <c r="A2294" t="s">
        <v>3261</v>
      </c>
      <c r="B2294" t="e">
        <v>#N/A</v>
      </c>
      <c r="C2294" s="2">
        <v>7000000</v>
      </c>
      <c r="D2294" s="2">
        <v>1785645</v>
      </c>
      <c r="E2294" s="2">
        <v>17023121</v>
      </c>
      <c r="F2294">
        <v>12</v>
      </c>
      <c r="G2294">
        <v>22</v>
      </c>
      <c r="H2294" t="s">
        <v>15934</v>
      </c>
      <c r="I2294" t="e">
        <v>#N/A</v>
      </c>
      <c r="J2294" t="e">
        <v>#N/A</v>
      </c>
      <c r="K2294" t="e">
        <v>#N/A</v>
      </c>
      <c r="L2294" t="e">
        <v>#N/A</v>
      </c>
      <c r="M2294" t="e">
        <v>#N/A</v>
      </c>
      <c r="N2294" t="e">
        <v>#N/A</v>
      </c>
    </row>
    <row r="2295" spans="1:14">
      <c r="A2295" t="s">
        <v>1841</v>
      </c>
      <c r="B2295" t="e">
        <v>#N/A</v>
      </c>
      <c r="C2295" s="2">
        <v>25000000</v>
      </c>
      <c r="D2295" s="2">
        <v>14744435</v>
      </c>
      <c r="E2295" s="2">
        <v>16727470</v>
      </c>
      <c r="F2295">
        <v>10</v>
      </c>
      <c r="G2295">
        <v>8</v>
      </c>
      <c r="H2295" t="s">
        <v>15934</v>
      </c>
      <c r="I2295" t="e">
        <v>#N/A</v>
      </c>
      <c r="J2295" t="e">
        <v>#N/A</v>
      </c>
      <c r="K2295" t="e">
        <v>#N/A</v>
      </c>
      <c r="L2295" t="e">
        <v>#N/A</v>
      </c>
      <c r="M2295" t="e">
        <v>#N/A</v>
      </c>
      <c r="N2295" t="e">
        <v>#N/A</v>
      </c>
    </row>
    <row r="2296" spans="1:14">
      <c r="A2296" t="s">
        <v>4151</v>
      </c>
      <c r="B2296" t="e">
        <v>#N/A</v>
      </c>
      <c r="C2296" s="2">
        <v>1000000</v>
      </c>
      <c r="D2296" s="2">
        <v>9737892</v>
      </c>
      <c r="E2296" s="2">
        <v>16566240</v>
      </c>
      <c r="F2296">
        <v>12</v>
      </c>
      <c r="G2296">
        <v>29</v>
      </c>
      <c r="H2296" t="s">
        <v>15934</v>
      </c>
      <c r="I2296" t="e">
        <v>#N/A</v>
      </c>
      <c r="J2296" t="e">
        <v>#N/A</v>
      </c>
      <c r="K2296" t="e">
        <v>#N/A</v>
      </c>
      <c r="L2296" t="e">
        <v>#N/A</v>
      </c>
      <c r="M2296" t="e">
        <v>#N/A</v>
      </c>
      <c r="N2296" t="e">
        <v>#N/A</v>
      </c>
    </row>
    <row r="2297" spans="1:14">
      <c r="A2297" t="s">
        <v>3487</v>
      </c>
      <c r="B2297" t="e">
        <v>#N/A</v>
      </c>
      <c r="C2297" s="2">
        <v>5000000</v>
      </c>
      <c r="D2297" s="2">
        <v>6096582</v>
      </c>
      <c r="E2297" s="2">
        <v>16515203</v>
      </c>
      <c r="F2297">
        <v>5</v>
      </c>
      <c r="G2297">
        <v>28</v>
      </c>
      <c r="H2297" t="s">
        <v>15934</v>
      </c>
      <c r="I2297" t="e">
        <v>#N/A</v>
      </c>
      <c r="J2297" t="e">
        <v>#N/A</v>
      </c>
      <c r="K2297" t="e">
        <v>#N/A</v>
      </c>
      <c r="L2297" t="e">
        <v>#N/A</v>
      </c>
      <c r="M2297" t="e">
        <v>#N/A</v>
      </c>
      <c r="N2297" t="e">
        <v>#N/A</v>
      </c>
    </row>
    <row r="2298" spans="1:14">
      <c r="A2298" t="s">
        <v>3922</v>
      </c>
      <c r="B2298" t="e">
        <v>#N/A</v>
      </c>
      <c r="C2298" s="2">
        <v>2000000</v>
      </c>
      <c r="D2298" s="2">
        <v>6531503</v>
      </c>
      <c r="E2298" s="2">
        <v>16131551</v>
      </c>
      <c r="F2298">
        <v>6</v>
      </c>
      <c r="G2298">
        <v>11</v>
      </c>
      <c r="H2298" t="s">
        <v>15934</v>
      </c>
      <c r="I2298" t="e">
        <v>#N/A</v>
      </c>
      <c r="J2298" t="e">
        <v>#N/A</v>
      </c>
      <c r="K2298" t="e">
        <v>#N/A</v>
      </c>
      <c r="L2298" t="e">
        <v>#N/A</v>
      </c>
      <c r="M2298" t="e">
        <v>#N/A</v>
      </c>
      <c r="N2298" t="e">
        <v>#N/A</v>
      </c>
    </row>
    <row r="2299" spans="1:14">
      <c r="A2299" t="s">
        <v>3284</v>
      </c>
      <c r="B2299" t="e">
        <v>#N/A</v>
      </c>
      <c r="C2299" s="2">
        <v>6800000</v>
      </c>
      <c r="D2299" s="2">
        <v>6857096</v>
      </c>
      <c r="E2299" s="2">
        <v>16038343</v>
      </c>
      <c r="F2299">
        <v>9</v>
      </c>
      <c r="G2299">
        <v>17</v>
      </c>
      <c r="H2299" t="s">
        <v>15934</v>
      </c>
      <c r="I2299" t="e">
        <v>#N/A</v>
      </c>
      <c r="J2299" t="e">
        <v>#N/A</v>
      </c>
      <c r="K2299" t="e">
        <v>#N/A</v>
      </c>
      <c r="L2299" t="e">
        <v>#N/A</v>
      </c>
      <c r="M2299" t="e">
        <v>#N/A</v>
      </c>
      <c r="N2299" t="e">
        <v>#N/A</v>
      </c>
    </row>
    <row r="2300" spans="1:14">
      <c r="A2300" t="s">
        <v>1479</v>
      </c>
      <c r="B2300" t="e">
        <v>#N/A</v>
      </c>
      <c r="C2300" s="2">
        <v>31000000</v>
      </c>
      <c r="D2300" s="2">
        <v>12482741</v>
      </c>
      <c r="E2300" s="2">
        <v>15826984</v>
      </c>
      <c r="F2300">
        <v>1</v>
      </c>
      <c r="G2300">
        <v>22</v>
      </c>
      <c r="H2300" t="s">
        <v>15934</v>
      </c>
      <c r="I2300" t="e">
        <v>#N/A</v>
      </c>
      <c r="J2300" t="e">
        <v>#N/A</v>
      </c>
      <c r="K2300" t="e">
        <v>#N/A</v>
      </c>
      <c r="L2300" t="e">
        <v>#N/A</v>
      </c>
      <c r="M2300" t="e">
        <v>#N/A</v>
      </c>
      <c r="N2300" t="e">
        <v>#N/A</v>
      </c>
    </row>
    <row r="2301" spans="1:14">
      <c r="A2301" t="s">
        <v>2291</v>
      </c>
      <c r="B2301" t="e">
        <v>#N/A</v>
      </c>
      <c r="C2301" s="2">
        <v>18000000</v>
      </c>
      <c r="D2301" s="2">
        <v>6617867</v>
      </c>
      <c r="E2301" s="2">
        <v>15696146</v>
      </c>
      <c r="F2301">
        <v>1</v>
      </c>
      <c r="G2301">
        <v>15</v>
      </c>
      <c r="H2301" t="s">
        <v>15934</v>
      </c>
      <c r="I2301" t="e">
        <v>#N/A</v>
      </c>
      <c r="J2301" t="e">
        <v>#N/A</v>
      </c>
      <c r="K2301" t="e">
        <v>#N/A</v>
      </c>
      <c r="L2301" t="e">
        <v>#N/A</v>
      </c>
      <c r="M2301" t="e">
        <v>#N/A</v>
      </c>
      <c r="N2301" t="e">
        <v>#N/A</v>
      </c>
    </row>
    <row r="2302" spans="1:14">
      <c r="A2302" t="s">
        <v>3162</v>
      </c>
      <c r="B2302" t="e">
        <v>#N/A</v>
      </c>
      <c r="C2302" s="2">
        <v>8000000</v>
      </c>
      <c r="D2302" s="2">
        <v>1095369</v>
      </c>
      <c r="E2302" s="2">
        <v>15644196</v>
      </c>
      <c r="F2302">
        <v>11</v>
      </c>
      <c r="G2302">
        <v>19</v>
      </c>
      <c r="H2302" t="s">
        <v>15934</v>
      </c>
      <c r="I2302" t="e">
        <v>#N/A</v>
      </c>
      <c r="J2302" t="e">
        <v>#N/A</v>
      </c>
      <c r="K2302" t="e">
        <v>#N/A</v>
      </c>
      <c r="L2302" t="e">
        <v>#N/A</v>
      </c>
      <c r="M2302" t="e">
        <v>#N/A</v>
      </c>
      <c r="N2302" t="e">
        <v>#N/A</v>
      </c>
    </row>
    <row r="2303" spans="1:14">
      <c r="A2303" t="s">
        <v>2969</v>
      </c>
      <c r="B2303" t="e">
        <v>#N/A</v>
      </c>
      <c r="C2303" s="2">
        <v>10000000</v>
      </c>
      <c r="D2303" s="2">
        <v>5005465</v>
      </c>
      <c r="E2303" s="2">
        <v>15132211</v>
      </c>
      <c r="F2303">
        <v>6</v>
      </c>
      <c r="G2303">
        <v>18</v>
      </c>
      <c r="H2303" t="s">
        <v>15934</v>
      </c>
      <c r="I2303" t="e">
        <v>#N/A</v>
      </c>
      <c r="J2303" t="e">
        <v>#N/A</v>
      </c>
      <c r="K2303" t="e">
        <v>#N/A</v>
      </c>
      <c r="L2303" t="e">
        <v>#N/A</v>
      </c>
      <c r="M2303" t="e">
        <v>#N/A</v>
      </c>
      <c r="N2303" t="e">
        <v>#N/A</v>
      </c>
    </row>
    <row r="2304" spans="1:14">
      <c r="A2304" t="s">
        <v>3020</v>
      </c>
      <c r="B2304" t="e">
        <v>#N/A</v>
      </c>
      <c r="C2304" s="2">
        <v>10000000</v>
      </c>
      <c r="D2304" s="2">
        <v>0</v>
      </c>
      <c r="E2304" s="2">
        <v>15037867</v>
      </c>
      <c r="F2304">
        <v>12</v>
      </c>
      <c r="G2304">
        <v>31</v>
      </c>
      <c r="H2304" t="s">
        <v>15934</v>
      </c>
      <c r="I2304" t="e">
        <v>#N/A</v>
      </c>
      <c r="J2304" t="e">
        <v>#N/A</v>
      </c>
      <c r="K2304" t="e">
        <v>#N/A</v>
      </c>
      <c r="L2304" t="e">
        <v>#N/A</v>
      </c>
      <c r="M2304" t="e">
        <v>#N/A</v>
      </c>
      <c r="N2304" t="e">
        <v>#N/A</v>
      </c>
    </row>
    <row r="2305" spans="1:14">
      <c r="A2305" t="s">
        <v>2296</v>
      </c>
      <c r="B2305" t="e">
        <v>#N/A</v>
      </c>
      <c r="C2305" s="2">
        <v>18000000</v>
      </c>
      <c r="D2305" s="2">
        <v>4806750</v>
      </c>
      <c r="E2305" s="2">
        <v>12949849</v>
      </c>
      <c r="F2305">
        <v>8</v>
      </c>
      <c r="G2305">
        <v>20</v>
      </c>
      <c r="H2305" t="s">
        <v>15934</v>
      </c>
      <c r="I2305" t="e">
        <v>#N/A</v>
      </c>
      <c r="J2305" t="e">
        <v>#N/A</v>
      </c>
      <c r="K2305" t="e">
        <v>#N/A</v>
      </c>
      <c r="L2305" t="e">
        <v>#N/A</v>
      </c>
      <c r="M2305" t="e">
        <v>#N/A</v>
      </c>
      <c r="N2305" t="e">
        <v>#N/A</v>
      </c>
    </row>
    <row r="2306" spans="1:14">
      <c r="A2306" t="s">
        <v>3209</v>
      </c>
      <c r="B2306" t="e">
        <v>#N/A</v>
      </c>
      <c r="C2306" s="2">
        <v>7300000</v>
      </c>
      <c r="D2306" s="2">
        <v>1818681</v>
      </c>
      <c r="E2306" s="2">
        <v>12023606</v>
      </c>
      <c r="F2306">
        <v>4</v>
      </c>
      <c r="G2306">
        <v>30</v>
      </c>
      <c r="H2306" t="s">
        <v>15934</v>
      </c>
      <c r="I2306" t="e">
        <v>#N/A</v>
      </c>
      <c r="J2306" t="e">
        <v>#N/A</v>
      </c>
      <c r="K2306" t="e">
        <v>#N/A</v>
      </c>
      <c r="L2306" t="e">
        <v>#N/A</v>
      </c>
      <c r="M2306" t="e">
        <v>#N/A</v>
      </c>
      <c r="N2306" t="e">
        <v>#N/A</v>
      </c>
    </row>
    <row r="2307" spans="1:14">
      <c r="A2307" t="s">
        <v>2689</v>
      </c>
      <c r="B2307" t="e">
        <v>#N/A</v>
      </c>
      <c r="C2307" s="2">
        <v>13000000</v>
      </c>
      <c r="D2307" s="2">
        <v>3075255</v>
      </c>
      <c r="E2307" s="2">
        <v>11831131</v>
      </c>
      <c r="F2307">
        <v>3</v>
      </c>
      <c r="G2307">
        <v>26</v>
      </c>
      <c r="H2307" t="s">
        <v>15934</v>
      </c>
      <c r="I2307" t="e">
        <v>#N/A</v>
      </c>
      <c r="J2307" t="e">
        <v>#N/A</v>
      </c>
      <c r="K2307" t="e">
        <v>#N/A</v>
      </c>
      <c r="L2307" t="e">
        <v>#N/A</v>
      </c>
      <c r="M2307" t="e">
        <v>#N/A</v>
      </c>
      <c r="N2307" t="e">
        <v>#N/A</v>
      </c>
    </row>
    <row r="2308" spans="1:14">
      <c r="A2308" t="s">
        <v>1103</v>
      </c>
      <c r="B2308" t="e">
        <v>#N/A</v>
      </c>
      <c r="C2308" s="2">
        <v>42000000</v>
      </c>
      <c r="D2308" s="2">
        <v>1259693</v>
      </c>
      <c r="E2308" s="2">
        <v>11756922</v>
      </c>
      <c r="F2308">
        <v>5</v>
      </c>
      <c r="G2308">
        <v>28</v>
      </c>
      <c r="H2308" t="s">
        <v>15934</v>
      </c>
      <c r="I2308" t="e">
        <v>#N/A</v>
      </c>
      <c r="J2308" t="e">
        <v>#N/A</v>
      </c>
      <c r="K2308" t="e">
        <v>#N/A</v>
      </c>
      <c r="L2308" t="e">
        <v>#N/A</v>
      </c>
      <c r="M2308" t="e">
        <v>#N/A</v>
      </c>
      <c r="N2308" t="e">
        <v>#N/A</v>
      </c>
    </row>
    <row r="2309" spans="1:14">
      <c r="A2309" t="s">
        <v>2552</v>
      </c>
      <c r="B2309" t="e">
        <v>#N/A</v>
      </c>
      <c r="C2309" s="2">
        <v>15000000</v>
      </c>
      <c r="D2309" s="2">
        <v>2434652</v>
      </c>
      <c r="E2309" s="2">
        <v>11173718</v>
      </c>
      <c r="F2309">
        <v>9</v>
      </c>
      <c r="G2309">
        <v>15</v>
      </c>
      <c r="H2309" t="s">
        <v>15934</v>
      </c>
      <c r="I2309" t="e">
        <v>#N/A</v>
      </c>
      <c r="J2309" t="e">
        <v>#N/A</v>
      </c>
      <c r="K2309" t="e">
        <v>#N/A</v>
      </c>
      <c r="L2309" t="e">
        <v>#N/A</v>
      </c>
      <c r="M2309" t="e">
        <v>#N/A</v>
      </c>
      <c r="N2309" t="e">
        <v>#N/A</v>
      </c>
    </row>
    <row r="2310" spans="1:14">
      <c r="A2310" t="s">
        <v>991</v>
      </c>
      <c r="B2310" t="e">
        <v>#N/A</v>
      </c>
      <c r="C2310" s="2">
        <v>47000000</v>
      </c>
      <c r="D2310" s="2">
        <v>10547117</v>
      </c>
      <c r="E2310" s="2">
        <v>11022696</v>
      </c>
      <c r="F2310">
        <v>6</v>
      </c>
      <c r="G2310">
        <v>18</v>
      </c>
      <c r="H2310" t="s">
        <v>15934</v>
      </c>
      <c r="I2310" t="e">
        <v>#N/A</v>
      </c>
      <c r="J2310" t="e">
        <v>#N/A</v>
      </c>
      <c r="K2310" t="e">
        <v>#N/A</v>
      </c>
      <c r="L2310" t="e">
        <v>#N/A</v>
      </c>
      <c r="M2310" t="e">
        <v>#N/A</v>
      </c>
      <c r="N2310" t="e">
        <v>#N/A</v>
      </c>
    </row>
    <row r="2311" spans="1:14">
      <c r="A2311" t="s">
        <v>2714</v>
      </c>
      <c r="B2311" t="e">
        <v>#N/A</v>
      </c>
      <c r="C2311" s="2">
        <v>12500000</v>
      </c>
      <c r="D2311" s="2">
        <v>6797696</v>
      </c>
      <c r="E2311" s="2">
        <v>10133552</v>
      </c>
      <c r="F2311">
        <v>10</v>
      </c>
      <c r="G2311">
        <v>15</v>
      </c>
      <c r="H2311" t="s">
        <v>15934</v>
      </c>
      <c r="I2311" t="e">
        <v>#N/A</v>
      </c>
      <c r="J2311" t="e">
        <v>#N/A</v>
      </c>
      <c r="K2311" t="e">
        <v>#N/A</v>
      </c>
      <c r="L2311" t="e">
        <v>#N/A</v>
      </c>
      <c r="M2311" t="e">
        <v>#N/A</v>
      </c>
      <c r="N2311" t="e">
        <v>#N/A</v>
      </c>
    </row>
    <row r="2312" spans="1:14">
      <c r="A2312" t="s">
        <v>3247</v>
      </c>
      <c r="B2312" t="e">
        <v>#N/A</v>
      </c>
      <c r="C2312" s="2">
        <v>7000000</v>
      </c>
      <c r="D2312" s="2">
        <v>7468936</v>
      </c>
      <c r="E2312" s="2">
        <v>10062896</v>
      </c>
      <c r="F2312">
        <v>6</v>
      </c>
      <c r="G2312">
        <v>18</v>
      </c>
      <c r="H2312" t="s">
        <v>15934</v>
      </c>
      <c r="I2312" t="e">
        <v>#N/A</v>
      </c>
      <c r="J2312" t="e">
        <v>#N/A</v>
      </c>
      <c r="K2312" t="e">
        <v>#N/A</v>
      </c>
      <c r="L2312" t="e">
        <v>#N/A</v>
      </c>
      <c r="M2312" t="e">
        <v>#N/A</v>
      </c>
      <c r="N2312" t="e">
        <v>#N/A</v>
      </c>
    </row>
    <row r="2313" spans="1:14">
      <c r="A2313" t="s">
        <v>3243</v>
      </c>
      <c r="B2313" t="e">
        <v>#N/A</v>
      </c>
      <c r="C2313" s="2">
        <v>7000000</v>
      </c>
      <c r="D2313" s="2">
        <v>9176933</v>
      </c>
      <c r="E2313" s="2">
        <v>9696933</v>
      </c>
      <c r="F2313">
        <v>7</v>
      </c>
      <c r="G2313">
        <v>30</v>
      </c>
      <c r="H2313" t="s">
        <v>15934</v>
      </c>
      <c r="I2313" t="e">
        <v>#N/A</v>
      </c>
      <c r="J2313" t="e">
        <v>#N/A</v>
      </c>
      <c r="K2313" t="e">
        <v>#N/A</v>
      </c>
      <c r="L2313" t="e">
        <v>#N/A</v>
      </c>
      <c r="M2313" t="e">
        <v>#N/A</v>
      </c>
      <c r="N2313" t="e">
        <v>#N/A</v>
      </c>
    </row>
    <row r="2314" spans="1:14">
      <c r="A2314" t="s">
        <v>1883</v>
      </c>
      <c r="B2314" t="e">
        <v>#N/A</v>
      </c>
      <c r="C2314" s="2">
        <v>25000000</v>
      </c>
      <c r="D2314" s="2">
        <v>0</v>
      </c>
      <c r="E2314" s="2">
        <v>9445081</v>
      </c>
      <c r="F2314">
        <v>12</v>
      </c>
      <c r="G2314">
        <v>31</v>
      </c>
      <c r="H2314" t="s">
        <v>15934</v>
      </c>
      <c r="I2314" t="e">
        <v>#N/A</v>
      </c>
      <c r="J2314" t="e">
        <v>#N/A</v>
      </c>
      <c r="K2314" t="e">
        <v>#N/A</v>
      </c>
      <c r="L2314" t="e">
        <v>#N/A</v>
      </c>
      <c r="M2314" t="e">
        <v>#N/A</v>
      </c>
      <c r="N2314" t="e">
        <v>#N/A</v>
      </c>
    </row>
    <row r="2315" spans="1:14">
      <c r="A2315" t="s">
        <v>1605</v>
      </c>
      <c r="B2315" t="e">
        <v>#N/A</v>
      </c>
      <c r="C2315" s="2">
        <v>30000000</v>
      </c>
      <c r="D2315" s="2">
        <v>7502560</v>
      </c>
      <c r="E2315" s="2">
        <v>8845575</v>
      </c>
      <c r="F2315">
        <v>12</v>
      </c>
      <c r="G2315">
        <v>17</v>
      </c>
      <c r="H2315" t="s">
        <v>15934</v>
      </c>
      <c r="I2315" t="e">
        <v>#N/A</v>
      </c>
      <c r="J2315" t="e">
        <v>#N/A</v>
      </c>
      <c r="K2315" t="e">
        <v>#N/A</v>
      </c>
      <c r="L2315" t="e">
        <v>#N/A</v>
      </c>
      <c r="M2315" t="e">
        <v>#N/A</v>
      </c>
      <c r="N2315" t="e">
        <v>#N/A</v>
      </c>
    </row>
    <row r="2316" spans="1:14">
      <c r="A2316" t="s">
        <v>2952</v>
      </c>
      <c r="B2316" t="e">
        <v>#N/A</v>
      </c>
      <c r="C2316" s="2">
        <v>10000000</v>
      </c>
      <c r="D2316" s="2">
        <v>8525600</v>
      </c>
      <c r="E2316" s="2">
        <v>8629895</v>
      </c>
      <c r="F2316">
        <v>5</v>
      </c>
      <c r="G2316">
        <v>21</v>
      </c>
      <c r="H2316" t="s">
        <v>15934</v>
      </c>
      <c r="I2316" t="e">
        <v>#N/A</v>
      </c>
      <c r="J2316" t="e">
        <v>#N/A</v>
      </c>
      <c r="K2316" t="e">
        <v>#N/A</v>
      </c>
      <c r="L2316" t="e">
        <v>#N/A</v>
      </c>
      <c r="M2316" t="e">
        <v>#N/A</v>
      </c>
      <c r="N2316" t="e">
        <v>#N/A</v>
      </c>
    </row>
    <row r="2317" spans="1:14">
      <c r="A2317" t="s">
        <v>1101</v>
      </c>
      <c r="B2317" t="e">
        <v>#N/A</v>
      </c>
      <c r="C2317" s="2">
        <v>42000000</v>
      </c>
      <c r="D2317" s="2">
        <v>5666340</v>
      </c>
      <c r="E2317" s="2">
        <v>8514325</v>
      </c>
      <c r="F2317">
        <v>12</v>
      </c>
      <c r="G2317">
        <v>3</v>
      </c>
      <c r="H2317" t="s">
        <v>15934</v>
      </c>
      <c r="I2317" t="e">
        <v>#N/A</v>
      </c>
      <c r="J2317" t="e">
        <v>#N/A</v>
      </c>
      <c r="K2317" t="e">
        <v>#N/A</v>
      </c>
      <c r="L2317" t="e">
        <v>#N/A</v>
      </c>
      <c r="M2317" t="e">
        <v>#N/A</v>
      </c>
      <c r="N2317" t="e">
        <v>#N/A</v>
      </c>
    </row>
    <row r="2318" spans="1:14">
      <c r="A2318" t="s">
        <v>3350</v>
      </c>
      <c r="B2318" t="e">
        <v>#N/A</v>
      </c>
      <c r="C2318" s="2">
        <v>6000000</v>
      </c>
      <c r="D2318" s="2">
        <v>6671283</v>
      </c>
      <c r="E2318" s="2">
        <v>8173486</v>
      </c>
      <c r="F2318">
        <v>3</v>
      </c>
      <c r="G2318">
        <v>19</v>
      </c>
      <c r="H2318" t="s">
        <v>15934</v>
      </c>
      <c r="I2318" t="e">
        <v>#N/A</v>
      </c>
      <c r="J2318" t="e">
        <v>#N/A</v>
      </c>
      <c r="K2318" t="e">
        <v>#N/A</v>
      </c>
      <c r="L2318" t="e">
        <v>#N/A</v>
      </c>
      <c r="M2318" t="e">
        <v>#N/A</v>
      </c>
      <c r="N2318" t="e">
        <v>#N/A</v>
      </c>
    </row>
    <row r="2319" spans="1:14">
      <c r="A2319" t="s">
        <v>3587</v>
      </c>
      <c r="B2319" t="e">
        <v>#N/A</v>
      </c>
      <c r="C2319" s="2">
        <v>4200000</v>
      </c>
      <c r="D2319" s="2">
        <v>1044039</v>
      </c>
      <c r="E2319" s="2">
        <v>8078683</v>
      </c>
      <c r="F2319">
        <v>8</v>
      </c>
      <c r="G2319">
        <v>13</v>
      </c>
      <c r="H2319" t="s">
        <v>15934</v>
      </c>
      <c r="I2319" t="e">
        <v>#N/A</v>
      </c>
      <c r="J2319" t="e">
        <v>#N/A</v>
      </c>
      <c r="K2319" t="e">
        <v>#N/A</v>
      </c>
      <c r="L2319" t="e">
        <v>#N/A</v>
      </c>
      <c r="M2319" t="e">
        <v>#N/A</v>
      </c>
      <c r="N2319" t="e">
        <v>#N/A</v>
      </c>
    </row>
    <row r="2320" spans="1:14">
      <c r="A2320" t="s">
        <v>3928</v>
      </c>
      <c r="B2320" t="e">
        <v>#N/A</v>
      </c>
      <c r="C2320" s="2">
        <v>2000000</v>
      </c>
      <c r="D2320" s="2">
        <v>4311834</v>
      </c>
      <c r="E2320" s="2">
        <v>7799257</v>
      </c>
      <c r="F2320">
        <v>10</v>
      </c>
      <c r="G2320">
        <v>8</v>
      </c>
      <c r="H2320" t="s">
        <v>15934</v>
      </c>
      <c r="I2320" t="e">
        <v>#N/A</v>
      </c>
      <c r="J2320" t="e">
        <v>#N/A</v>
      </c>
      <c r="K2320" t="e">
        <v>#N/A</v>
      </c>
      <c r="L2320" t="e">
        <v>#N/A</v>
      </c>
      <c r="M2320" t="e">
        <v>#N/A</v>
      </c>
      <c r="N2320" t="e">
        <v>#N/A</v>
      </c>
    </row>
    <row r="2321" spans="1:14">
      <c r="A2321" t="s">
        <v>3988</v>
      </c>
      <c r="B2321" t="e">
        <v>#N/A</v>
      </c>
      <c r="C2321" s="2">
        <v>1900000</v>
      </c>
      <c r="D2321" s="2">
        <v>1445366</v>
      </c>
      <c r="E2321" s="2">
        <v>7785229</v>
      </c>
      <c r="F2321">
        <v>10</v>
      </c>
      <c r="G2321">
        <v>8</v>
      </c>
      <c r="H2321" t="s">
        <v>15934</v>
      </c>
      <c r="I2321" t="e">
        <v>#N/A</v>
      </c>
      <c r="J2321" t="e">
        <v>#N/A</v>
      </c>
      <c r="K2321" t="e">
        <v>#N/A</v>
      </c>
      <c r="L2321" t="e">
        <v>#N/A</v>
      </c>
      <c r="M2321" t="e">
        <v>#N/A</v>
      </c>
      <c r="N2321" t="e">
        <v>#N/A</v>
      </c>
    </row>
    <row r="2322" spans="1:14">
      <c r="A2322" t="s">
        <v>3288</v>
      </c>
      <c r="B2322" t="e">
        <v>#N/A</v>
      </c>
      <c r="C2322" s="2">
        <v>6750000</v>
      </c>
      <c r="D2322" s="2">
        <v>113568</v>
      </c>
      <c r="E2322" s="2">
        <v>6812530</v>
      </c>
      <c r="F2322">
        <v>9</v>
      </c>
      <c r="G2322">
        <v>10</v>
      </c>
      <c r="H2322" t="s">
        <v>15934</v>
      </c>
      <c r="I2322" t="e">
        <v>#N/A</v>
      </c>
      <c r="J2322" t="e">
        <v>#N/A</v>
      </c>
      <c r="K2322" t="e">
        <v>#N/A</v>
      </c>
      <c r="L2322" t="e">
        <v>#N/A</v>
      </c>
      <c r="M2322" t="e">
        <v>#N/A</v>
      </c>
      <c r="N2322" t="e">
        <v>#N/A</v>
      </c>
    </row>
    <row r="2323" spans="1:14">
      <c r="A2323" t="s">
        <v>3154</v>
      </c>
      <c r="B2323" t="e">
        <v>#N/A</v>
      </c>
      <c r="C2323" s="2">
        <v>8000000</v>
      </c>
      <c r="D2323" s="2">
        <v>6363628</v>
      </c>
      <c r="E2323" s="2">
        <v>6632950</v>
      </c>
      <c r="F2323">
        <v>10</v>
      </c>
      <c r="G2323">
        <v>8</v>
      </c>
      <c r="H2323" t="s">
        <v>15934</v>
      </c>
      <c r="I2323" t="e">
        <v>#N/A</v>
      </c>
      <c r="J2323" t="e">
        <v>#N/A</v>
      </c>
      <c r="K2323" t="e">
        <v>#N/A</v>
      </c>
      <c r="L2323" t="e">
        <v>#N/A</v>
      </c>
      <c r="M2323" t="e">
        <v>#N/A</v>
      </c>
      <c r="N2323" t="e">
        <v>#N/A</v>
      </c>
    </row>
    <row r="2324" spans="1:14">
      <c r="A2324" t="s">
        <v>2564</v>
      </c>
      <c r="B2324" t="e">
        <v>#N/A</v>
      </c>
      <c r="C2324" s="2">
        <v>15000000</v>
      </c>
      <c r="D2324" s="2">
        <v>123570</v>
      </c>
      <c r="E2324" s="2">
        <v>6623570</v>
      </c>
      <c r="F2324">
        <v>8</v>
      </c>
      <c r="G2324">
        <v>27</v>
      </c>
      <c r="H2324" t="s">
        <v>15934</v>
      </c>
      <c r="I2324" t="e">
        <v>#N/A</v>
      </c>
      <c r="J2324" t="e">
        <v>#N/A</v>
      </c>
      <c r="K2324" t="e">
        <v>#N/A</v>
      </c>
      <c r="L2324" t="e">
        <v>#N/A</v>
      </c>
      <c r="M2324" t="e">
        <v>#N/A</v>
      </c>
      <c r="N2324" t="e">
        <v>#N/A</v>
      </c>
    </row>
    <row r="2325" spans="1:14">
      <c r="A2325" t="s">
        <v>3793</v>
      </c>
      <c r="B2325" t="e">
        <v>#N/A</v>
      </c>
      <c r="C2325" s="2">
        <v>3000000</v>
      </c>
      <c r="D2325" s="2">
        <v>374675</v>
      </c>
      <c r="E2325" s="2">
        <v>5922292</v>
      </c>
      <c r="F2325">
        <v>1</v>
      </c>
      <c r="G2325">
        <v>15</v>
      </c>
      <c r="H2325" t="s">
        <v>15934</v>
      </c>
      <c r="I2325" t="e">
        <v>#N/A</v>
      </c>
      <c r="J2325" t="e">
        <v>#N/A</v>
      </c>
      <c r="K2325" t="e">
        <v>#N/A</v>
      </c>
      <c r="L2325" t="e">
        <v>#N/A</v>
      </c>
      <c r="M2325" t="e">
        <v>#N/A</v>
      </c>
      <c r="N2325" t="e">
        <v>#N/A</v>
      </c>
    </row>
    <row r="2326" spans="1:14">
      <c r="A2326" t="s">
        <v>3502</v>
      </c>
      <c r="B2326" t="e">
        <v>#N/A</v>
      </c>
      <c r="C2326" s="2">
        <v>5000000</v>
      </c>
      <c r="D2326" s="2">
        <v>2229058</v>
      </c>
      <c r="E2326" s="2">
        <v>5839592</v>
      </c>
      <c r="F2326">
        <v>12</v>
      </c>
      <c r="G2326">
        <v>17</v>
      </c>
      <c r="H2326" t="s">
        <v>15934</v>
      </c>
      <c r="I2326" t="e">
        <v>#N/A</v>
      </c>
      <c r="J2326" t="e">
        <v>#N/A</v>
      </c>
      <c r="K2326" t="e">
        <v>#N/A</v>
      </c>
      <c r="L2326" t="e">
        <v>#N/A</v>
      </c>
      <c r="M2326" t="e">
        <v>#N/A</v>
      </c>
      <c r="N2326" t="e">
        <v>#N/A</v>
      </c>
    </row>
    <row r="2327" spans="1:14">
      <c r="A2327" t="s">
        <v>4317</v>
      </c>
      <c r="B2327" t="e">
        <v>#N/A</v>
      </c>
      <c r="C2327" s="2">
        <v>500000</v>
      </c>
      <c r="D2327" s="2">
        <v>237301</v>
      </c>
      <c r="E2327" s="2">
        <v>5639730</v>
      </c>
      <c r="F2327">
        <v>10</v>
      </c>
      <c r="G2327">
        <v>29</v>
      </c>
      <c r="H2327" t="s">
        <v>15934</v>
      </c>
      <c r="I2327" t="e">
        <v>#N/A</v>
      </c>
      <c r="J2327" t="e">
        <v>#N/A</v>
      </c>
      <c r="K2327" t="e">
        <v>#N/A</v>
      </c>
      <c r="L2327" t="e">
        <v>#N/A</v>
      </c>
      <c r="M2327" t="e">
        <v>#N/A</v>
      </c>
      <c r="N2327" t="e">
        <v>#N/A</v>
      </c>
    </row>
    <row r="2328" spans="1:14">
      <c r="A2328" t="s">
        <v>2362</v>
      </c>
      <c r="B2328" t="e">
        <v>#N/A</v>
      </c>
      <c r="C2328" s="2">
        <v>17000000</v>
      </c>
      <c r="D2328" s="2">
        <v>2231474</v>
      </c>
      <c r="E2328" s="2">
        <v>5631474</v>
      </c>
      <c r="F2328">
        <v>12</v>
      </c>
      <c r="G2328">
        <v>25</v>
      </c>
      <c r="H2328" t="s">
        <v>15934</v>
      </c>
      <c r="I2328" t="e">
        <v>#N/A</v>
      </c>
      <c r="J2328" t="e">
        <v>#N/A</v>
      </c>
      <c r="K2328" t="e">
        <v>#N/A</v>
      </c>
      <c r="L2328" t="e">
        <v>#N/A</v>
      </c>
      <c r="M2328" t="e">
        <v>#N/A</v>
      </c>
      <c r="N2328" t="e">
        <v>#N/A</v>
      </c>
    </row>
    <row r="2329" spans="1:14">
      <c r="A2329" t="s">
        <v>3040</v>
      </c>
      <c r="B2329" t="e">
        <v>#N/A</v>
      </c>
      <c r="C2329" s="2">
        <v>9500000</v>
      </c>
      <c r="D2329" s="2">
        <v>3573673</v>
      </c>
      <c r="E2329" s="2">
        <v>5278632</v>
      </c>
      <c r="F2329">
        <v>3</v>
      </c>
      <c r="G2329">
        <v>19</v>
      </c>
      <c r="H2329" t="s">
        <v>15934</v>
      </c>
      <c r="I2329" t="e">
        <v>#N/A</v>
      </c>
      <c r="J2329" t="e">
        <v>#N/A</v>
      </c>
      <c r="K2329" t="e">
        <v>#N/A</v>
      </c>
      <c r="L2329" t="e">
        <v>#N/A</v>
      </c>
      <c r="M2329" t="e">
        <v>#N/A</v>
      </c>
      <c r="N2329" t="e">
        <v>#N/A</v>
      </c>
    </row>
    <row r="2330" spans="1:14">
      <c r="A2330" t="s">
        <v>3266</v>
      </c>
      <c r="B2330" t="e">
        <v>#N/A</v>
      </c>
      <c r="C2330" s="2">
        <v>7000000</v>
      </c>
      <c r="D2330" s="2">
        <v>1110509</v>
      </c>
      <c r="E2330" s="2">
        <v>5010509</v>
      </c>
      <c r="F2330">
        <v>5</v>
      </c>
      <c r="G2330">
        <v>7</v>
      </c>
      <c r="H2330" t="s">
        <v>15934</v>
      </c>
      <c r="I2330" t="e">
        <v>#N/A</v>
      </c>
      <c r="J2330" t="e">
        <v>#N/A</v>
      </c>
      <c r="K2330" t="e">
        <v>#N/A</v>
      </c>
      <c r="L2330" t="e">
        <v>#N/A</v>
      </c>
      <c r="M2330" t="e">
        <v>#N/A</v>
      </c>
      <c r="N2330" t="e">
        <v>#N/A</v>
      </c>
    </row>
    <row r="2331" spans="1:14">
      <c r="A2331" t="s">
        <v>3776</v>
      </c>
      <c r="B2331" t="e">
        <v>#N/A</v>
      </c>
      <c r="C2331" s="2">
        <v>3000000</v>
      </c>
      <c r="D2331" s="2">
        <v>4033574</v>
      </c>
      <c r="E2331" s="2">
        <v>4570178</v>
      </c>
      <c r="F2331">
        <v>4</v>
      </c>
      <c r="G2331">
        <v>30</v>
      </c>
      <c r="H2331" t="s">
        <v>15934</v>
      </c>
      <c r="I2331" t="e">
        <v>#N/A</v>
      </c>
      <c r="J2331" t="e">
        <v>#N/A</v>
      </c>
      <c r="K2331" t="e">
        <v>#N/A</v>
      </c>
      <c r="L2331" t="e">
        <v>#N/A</v>
      </c>
      <c r="M2331" t="e">
        <v>#N/A</v>
      </c>
      <c r="N2331" t="e">
        <v>#N/A</v>
      </c>
    </row>
    <row r="2332" spans="1:14">
      <c r="A2332" t="s">
        <v>2716</v>
      </c>
      <c r="B2332" t="e">
        <v>#N/A</v>
      </c>
      <c r="C2332" s="2">
        <v>12500000</v>
      </c>
      <c r="D2332" s="2">
        <v>4360548</v>
      </c>
      <c r="E2332" s="2">
        <v>4360548</v>
      </c>
      <c r="F2332">
        <v>5</v>
      </c>
      <c r="G2332">
        <v>21</v>
      </c>
      <c r="H2332" t="s">
        <v>15934</v>
      </c>
      <c r="I2332" t="e">
        <v>#N/A</v>
      </c>
      <c r="J2332" t="e">
        <v>#N/A</v>
      </c>
      <c r="K2332" t="e">
        <v>#N/A</v>
      </c>
      <c r="L2332" t="e">
        <v>#N/A</v>
      </c>
      <c r="M2332" t="e">
        <v>#N/A</v>
      </c>
      <c r="N2332" t="e">
        <v>#N/A</v>
      </c>
    </row>
    <row r="2333" spans="1:14">
      <c r="A2333" t="s">
        <v>1984</v>
      </c>
      <c r="B2333" t="e">
        <v>#N/A</v>
      </c>
      <c r="C2333" s="2">
        <v>22000000</v>
      </c>
      <c r="D2333" s="2">
        <v>1810078</v>
      </c>
      <c r="E2333" s="2">
        <v>4065020</v>
      </c>
      <c r="F2333">
        <v>10</v>
      </c>
      <c r="G2333">
        <v>8</v>
      </c>
      <c r="H2333" t="s">
        <v>15934</v>
      </c>
      <c r="I2333" t="e">
        <v>#N/A</v>
      </c>
      <c r="J2333" t="e">
        <v>#N/A</v>
      </c>
      <c r="K2333" t="e">
        <v>#N/A</v>
      </c>
      <c r="L2333" t="e">
        <v>#N/A</v>
      </c>
      <c r="M2333" t="e">
        <v>#N/A</v>
      </c>
      <c r="N2333" t="e">
        <v>#N/A</v>
      </c>
    </row>
    <row r="2334" spans="1:14">
      <c r="A2334" t="s">
        <v>2722</v>
      </c>
      <c r="B2334" t="e">
        <v>#N/A</v>
      </c>
      <c r="C2334" s="2">
        <v>12500000</v>
      </c>
      <c r="D2334" s="2">
        <v>1089445</v>
      </c>
      <c r="E2334" s="2">
        <v>3931367</v>
      </c>
      <c r="F2334">
        <v>4</v>
      </c>
      <c r="G2334">
        <v>16</v>
      </c>
      <c r="H2334" t="s">
        <v>15934</v>
      </c>
      <c r="I2334" t="e">
        <v>#N/A</v>
      </c>
      <c r="J2334" t="e">
        <v>#N/A</v>
      </c>
      <c r="K2334" t="e">
        <v>#N/A</v>
      </c>
      <c r="L2334" t="e">
        <v>#N/A</v>
      </c>
      <c r="M2334" t="e">
        <v>#N/A</v>
      </c>
      <c r="N2334" t="e">
        <v>#N/A</v>
      </c>
    </row>
    <row r="2335" spans="1:14">
      <c r="A2335" t="s">
        <v>4302</v>
      </c>
      <c r="B2335" t="e">
        <v>#N/A</v>
      </c>
      <c r="C2335" s="2">
        <v>500000</v>
      </c>
      <c r="D2335" s="2">
        <v>3777210</v>
      </c>
      <c r="E2335" s="2">
        <v>3824868</v>
      </c>
      <c r="F2335">
        <v>1</v>
      </c>
      <c r="G2335">
        <v>22</v>
      </c>
      <c r="H2335" t="s">
        <v>15934</v>
      </c>
      <c r="I2335" t="e">
        <v>#N/A</v>
      </c>
      <c r="J2335" t="e">
        <v>#N/A</v>
      </c>
      <c r="K2335" t="e">
        <v>#N/A</v>
      </c>
      <c r="L2335" t="e">
        <v>#N/A</v>
      </c>
      <c r="M2335" t="e">
        <v>#N/A</v>
      </c>
      <c r="N2335" t="e">
        <v>#N/A</v>
      </c>
    </row>
    <row r="2336" spans="1:14">
      <c r="A2336" t="s">
        <v>2699</v>
      </c>
      <c r="B2336" t="e">
        <v>#N/A</v>
      </c>
      <c r="C2336" s="2">
        <v>13000000</v>
      </c>
      <c r="D2336" s="2">
        <v>217277</v>
      </c>
      <c r="E2336" s="2">
        <v>3617277</v>
      </c>
      <c r="F2336">
        <v>6</v>
      </c>
      <c r="G2336">
        <v>18</v>
      </c>
      <c r="H2336" t="s">
        <v>15934</v>
      </c>
      <c r="I2336" t="e">
        <v>#N/A</v>
      </c>
      <c r="J2336" t="e">
        <v>#N/A</v>
      </c>
      <c r="K2336" t="e">
        <v>#N/A</v>
      </c>
      <c r="L2336" t="e">
        <v>#N/A</v>
      </c>
      <c r="M2336" t="e">
        <v>#N/A</v>
      </c>
      <c r="N2336" t="e">
        <v>#N/A</v>
      </c>
    </row>
    <row r="2337" spans="1:14">
      <c r="A2337" t="s">
        <v>3164</v>
      </c>
      <c r="B2337" t="e">
        <v>#N/A</v>
      </c>
      <c r="C2337" s="2">
        <v>8000000</v>
      </c>
      <c r="D2337" s="2">
        <v>690290</v>
      </c>
      <c r="E2337" s="2">
        <v>3582797</v>
      </c>
      <c r="F2337">
        <v>3</v>
      </c>
      <c r="G2337">
        <v>5</v>
      </c>
      <c r="H2337" t="s">
        <v>15934</v>
      </c>
      <c r="I2337" t="e">
        <v>#N/A</v>
      </c>
      <c r="J2337" t="e">
        <v>#N/A</v>
      </c>
      <c r="K2337" t="e">
        <v>#N/A</v>
      </c>
      <c r="L2337" t="e">
        <v>#N/A</v>
      </c>
      <c r="M2337" t="e">
        <v>#N/A</v>
      </c>
      <c r="N2337" t="e">
        <v>#N/A</v>
      </c>
    </row>
    <row r="2338" spans="1:14">
      <c r="A2338" t="s">
        <v>2985</v>
      </c>
      <c r="B2338" t="e">
        <v>#N/A</v>
      </c>
      <c r="C2338" s="2">
        <v>10000000</v>
      </c>
      <c r="D2338" s="2">
        <v>1475746</v>
      </c>
      <c r="E2338" s="2">
        <v>3541565</v>
      </c>
      <c r="F2338">
        <v>4</v>
      </c>
      <c r="G2338">
        <v>16</v>
      </c>
      <c r="H2338" t="s">
        <v>15934</v>
      </c>
      <c r="I2338" t="e">
        <v>#N/A</v>
      </c>
      <c r="J2338" t="e">
        <v>#N/A</v>
      </c>
      <c r="K2338" t="e">
        <v>#N/A</v>
      </c>
      <c r="L2338" t="e">
        <v>#N/A</v>
      </c>
      <c r="M2338" t="e">
        <v>#N/A</v>
      </c>
      <c r="N2338" t="e">
        <v>#N/A</v>
      </c>
    </row>
    <row r="2339" spans="1:14">
      <c r="A2339" t="s">
        <v>3785</v>
      </c>
      <c r="B2339" t="e">
        <v>#N/A</v>
      </c>
      <c r="C2339" s="2">
        <v>3000000</v>
      </c>
      <c r="D2339" s="2">
        <v>2848587</v>
      </c>
      <c r="E2339" s="2">
        <v>2908902</v>
      </c>
      <c r="F2339">
        <v>4</v>
      </c>
      <c r="G2339">
        <v>9</v>
      </c>
      <c r="H2339" t="s">
        <v>15934</v>
      </c>
      <c r="I2339" t="e">
        <v>#N/A</v>
      </c>
      <c r="J2339" t="e">
        <v>#N/A</v>
      </c>
      <c r="K2339" t="e">
        <v>#N/A</v>
      </c>
      <c r="L2339" t="e">
        <v>#N/A</v>
      </c>
      <c r="M2339" t="e">
        <v>#N/A</v>
      </c>
      <c r="N2339" t="e">
        <v>#N/A</v>
      </c>
    </row>
    <row r="2340" spans="1:14">
      <c r="A2340" t="s">
        <v>4176</v>
      </c>
      <c r="B2340" t="e">
        <v>#N/A</v>
      </c>
      <c r="C2340" s="2">
        <v>1000000</v>
      </c>
      <c r="D2340" s="2">
        <v>621859</v>
      </c>
      <c r="E2340" s="2">
        <v>2721096</v>
      </c>
      <c r="F2340">
        <v>2</v>
      </c>
      <c r="G2340">
        <v>3</v>
      </c>
      <c r="H2340" t="s">
        <v>15934</v>
      </c>
      <c r="I2340" t="e">
        <v>#N/A</v>
      </c>
      <c r="J2340" t="e">
        <v>#N/A</v>
      </c>
      <c r="K2340" t="e">
        <v>#N/A</v>
      </c>
      <c r="L2340" t="e">
        <v>#N/A</v>
      </c>
      <c r="M2340" t="e">
        <v>#N/A</v>
      </c>
      <c r="N2340" t="e">
        <v>#N/A</v>
      </c>
    </row>
    <row r="2341" spans="1:14">
      <c r="A2341" t="s">
        <v>4027</v>
      </c>
      <c r="B2341" t="e">
        <v>#N/A</v>
      </c>
      <c r="C2341" s="2">
        <v>1600000</v>
      </c>
      <c r="D2341" s="2">
        <v>2595644</v>
      </c>
      <c r="E2341" s="2">
        <v>2595644</v>
      </c>
      <c r="F2341">
        <v>10</v>
      </c>
      <c r="G2341">
        <v>15</v>
      </c>
      <c r="H2341" t="s">
        <v>15934</v>
      </c>
      <c r="I2341" t="e">
        <v>#N/A</v>
      </c>
      <c r="J2341" t="e">
        <v>#N/A</v>
      </c>
      <c r="K2341" t="e">
        <v>#N/A</v>
      </c>
      <c r="L2341" t="e">
        <v>#N/A</v>
      </c>
      <c r="M2341" t="e">
        <v>#N/A</v>
      </c>
      <c r="N2341" t="e">
        <v>#N/A</v>
      </c>
    </row>
    <row r="2342" spans="1:14">
      <c r="A2342" t="s">
        <v>3572</v>
      </c>
      <c r="B2342" t="e">
        <v>#N/A</v>
      </c>
      <c r="C2342" s="2">
        <v>4500000</v>
      </c>
      <c r="D2342" s="2">
        <v>108596</v>
      </c>
      <c r="E2342" s="2">
        <v>2481925</v>
      </c>
      <c r="F2342">
        <v>4</v>
      </c>
      <c r="G2342">
        <v>9</v>
      </c>
      <c r="H2342" t="s">
        <v>15934</v>
      </c>
      <c r="I2342" t="e">
        <v>#N/A</v>
      </c>
      <c r="J2342" t="e">
        <v>#N/A</v>
      </c>
      <c r="K2342" t="e">
        <v>#N/A</v>
      </c>
      <c r="L2342" t="e">
        <v>#N/A</v>
      </c>
      <c r="M2342" t="e">
        <v>#N/A</v>
      </c>
      <c r="N2342" t="e">
        <v>#N/A</v>
      </c>
    </row>
    <row r="2343" spans="1:14">
      <c r="A2343" t="s">
        <v>3672</v>
      </c>
      <c r="B2343" t="e">
        <v>#N/A</v>
      </c>
      <c r="C2343" s="2">
        <v>3750000</v>
      </c>
      <c r="D2343" s="2">
        <v>310007</v>
      </c>
      <c r="E2343" s="2">
        <v>2436111</v>
      </c>
      <c r="F2343">
        <v>11</v>
      </c>
      <c r="G2343">
        <v>5</v>
      </c>
      <c r="H2343" t="s">
        <v>15934</v>
      </c>
      <c r="I2343" t="e">
        <v>#N/A</v>
      </c>
      <c r="J2343" t="e">
        <v>#N/A</v>
      </c>
      <c r="K2343" t="e">
        <v>#N/A</v>
      </c>
      <c r="L2343" t="e">
        <v>#N/A</v>
      </c>
      <c r="M2343" t="e">
        <v>#N/A</v>
      </c>
      <c r="N2343" t="e">
        <v>#N/A</v>
      </c>
    </row>
    <row r="2344" spans="1:14">
      <c r="A2344" t="s">
        <v>2718</v>
      </c>
      <c r="B2344" t="e">
        <v>#N/A</v>
      </c>
      <c r="C2344" s="2">
        <v>12500000</v>
      </c>
      <c r="D2344" s="2">
        <v>2039869</v>
      </c>
      <c r="E2344" s="2">
        <v>2272186</v>
      </c>
      <c r="F2344">
        <v>12</v>
      </c>
      <c r="G2344">
        <v>17</v>
      </c>
      <c r="H2344" t="s">
        <v>15934</v>
      </c>
      <c r="I2344" t="e">
        <v>#N/A</v>
      </c>
      <c r="J2344" t="e">
        <v>#N/A</v>
      </c>
      <c r="K2344" t="e">
        <v>#N/A</v>
      </c>
      <c r="L2344" t="e">
        <v>#N/A</v>
      </c>
      <c r="M2344" t="e">
        <v>#N/A</v>
      </c>
      <c r="N2344" t="e">
        <v>#N/A</v>
      </c>
    </row>
    <row r="2345" spans="1:14">
      <c r="A2345" t="s">
        <v>2632</v>
      </c>
      <c r="B2345" t="e">
        <v>#N/A</v>
      </c>
      <c r="C2345" s="2">
        <v>14000000</v>
      </c>
      <c r="D2345" s="2">
        <v>403952</v>
      </c>
      <c r="E2345" s="2">
        <v>1903952</v>
      </c>
      <c r="F2345">
        <v>6</v>
      </c>
      <c r="G2345">
        <v>25</v>
      </c>
      <c r="H2345" t="s">
        <v>15934</v>
      </c>
      <c r="I2345" t="e">
        <v>#N/A</v>
      </c>
      <c r="J2345" t="e">
        <v>#N/A</v>
      </c>
      <c r="K2345" t="e">
        <v>#N/A</v>
      </c>
      <c r="L2345" t="e">
        <v>#N/A</v>
      </c>
      <c r="M2345" t="e">
        <v>#N/A</v>
      </c>
      <c r="N2345" t="e">
        <v>#N/A</v>
      </c>
    </row>
    <row r="2346" spans="1:14">
      <c r="A2346" t="s">
        <v>2630</v>
      </c>
      <c r="B2346" t="e">
        <v>#N/A</v>
      </c>
      <c r="C2346" s="2">
        <v>14000000</v>
      </c>
      <c r="D2346" s="2">
        <v>1755212</v>
      </c>
      <c r="E2346" s="2">
        <v>1755212</v>
      </c>
      <c r="F2346">
        <v>8</v>
      </c>
      <c r="G2346">
        <v>6</v>
      </c>
      <c r="H2346" t="s">
        <v>15934</v>
      </c>
      <c r="I2346" t="e">
        <v>#N/A</v>
      </c>
      <c r="J2346" t="e">
        <v>#N/A</v>
      </c>
      <c r="K2346" t="e">
        <v>#N/A</v>
      </c>
      <c r="L2346" t="e">
        <v>#N/A</v>
      </c>
      <c r="M2346" t="e">
        <v>#N/A</v>
      </c>
      <c r="N2346" t="e">
        <v>#N/A</v>
      </c>
    </row>
    <row r="2347" spans="1:14">
      <c r="A2347" t="s">
        <v>3022</v>
      </c>
      <c r="B2347" t="e">
        <v>#N/A</v>
      </c>
      <c r="C2347" s="2">
        <v>10000000</v>
      </c>
      <c r="D2347" s="2">
        <v>0</v>
      </c>
      <c r="E2347" s="2">
        <v>1642939</v>
      </c>
      <c r="F2347">
        <v>10</v>
      </c>
      <c r="G2347">
        <v>8</v>
      </c>
      <c r="H2347" t="s">
        <v>15934</v>
      </c>
      <c r="I2347" t="e">
        <v>#N/A</v>
      </c>
      <c r="J2347" t="e">
        <v>#N/A</v>
      </c>
      <c r="K2347" t="e">
        <v>#N/A</v>
      </c>
      <c r="L2347" t="e">
        <v>#N/A</v>
      </c>
      <c r="M2347" t="e">
        <v>#N/A</v>
      </c>
      <c r="N2347" t="e">
        <v>#N/A</v>
      </c>
    </row>
    <row r="2348" spans="1:14">
      <c r="A2348" t="s">
        <v>4380</v>
      </c>
      <c r="B2348" t="e">
        <v>#N/A</v>
      </c>
      <c r="C2348" s="2">
        <v>323000</v>
      </c>
      <c r="D2348" s="2">
        <v>110248</v>
      </c>
      <c r="E2348" s="2">
        <v>1373407</v>
      </c>
      <c r="F2348">
        <v>6</v>
      </c>
      <c r="G2348">
        <v>25</v>
      </c>
      <c r="H2348" t="s">
        <v>15934</v>
      </c>
      <c r="I2348" t="e">
        <v>#N/A</v>
      </c>
      <c r="J2348" t="e">
        <v>#N/A</v>
      </c>
      <c r="K2348" t="e">
        <v>#N/A</v>
      </c>
      <c r="L2348" t="e">
        <v>#N/A</v>
      </c>
      <c r="M2348" t="e">
        <v>#N/A</v>
      </c>
      <c r="N2348" t="e">
        <v>#N/A</v>
      </c>
    </row>
    <row r="2349" spans="1:14">
      <c r="A2349" t="s">
        <v>3117</v>
      </c>
      <c r="B2349" t="e">
        <v>#N/A</v>
      </c>
      <c r="C2349" s="2">
        <v>8300000</v>
      </c>
      <c r="D2349" s="2">
        <v>493296</v>
      </c>
      <c r="E2349" s="2">
        <v>1353296</v>
      </c>
      <c r="F2349">
        <v>4</v>
      </c>
      <c r="G2349">
        <v>16</v>
      </c>
      <c r="H2349" t="s">
        <v>15934</v>
      </c>
      <c r="I2349" t="e">
        <v>#N/A</v>
      </c>
      <c r="J2349" t="e">
        <v>#N/A</v>
      </c>
      <c r="K2349" t="e">
        <v>#N/A</v>
      </c>
      <c r="L2349" t="e">
        <v>#N/A</v>
      </c>
      <c r="M2349" t="e">
        <v>#N/A</v>
      </c>
      <c r="N2349" t="e">
        <v>#N/A</v>
      </c>
    </row>
    <row r="2350" spans="1:14">
      <c r="A2350" t="s">
        <v>4013</v>
      </c>
      <c r="B2350" t="e">
        <v>#N/A</v>
      </c>
      <c r="C2350" s="2">
        <v>1750000</v>
      </c>
      <c r="D2350" s="2">
        <v>93051</v>
      </c>
      <c r="E2350" s="2">
        <v>1278471</v>
      </c>
      <c r="F2350">
        <v>10</v>
      </c>
      <c r="G2350">
        <v>8</v>
      </c>
      <c r="H2350" t="s">
        <v>15934</v>
      </c>
      <c r="I2350" t="e">
        <v>#N/A</v>
      </c>
      <c r="J2350" t="e">
        <v>#N/A</v>
      </c>
      <c r="K2350" t="e">
        <v>#N/A</v>
      </c>
      <c r="L2350" t="e">
        <v>#N/A</v>
      </c>
      <c r="M2350" t="e">
        <v>#N/A</v>
      </c>
      <c r="N2350" t="e">
        <v>#N/A</v>
      </c>
    </row>
    <row r="2351" spans="1:14">
      <c r="A2351" t="s">
        <v>3798</v>
      </c>
      <c r="B2351" t="e">
        <v>#N/A</v>
      </c>
      <c r="C2351" s="2">
        <v>3000000</v>
      </c>
      <c r="D2351" s="2">
        <v>205842</v>
      </c>
      <c r="E2351" s="2">
        <v>1022453</v>
      </c>
      <c r="F2351">
        <v>10</v>
      </c>
      <c r="G2351">
        <v>1</v>
      </c>
      <c r="H2351" t="s">
        <v>15934</v>
      </c>
      <c r="I2351" t="e">
        <v>#N/A</v>
      </c>
      <c r="J2351" t="e">
        <v>#N/A</v>
      </c>
      <c r="K2351" t="e">
        <v>#N/A</v>
      </c>
      <c r="L2351" t="e">
        <v>#N/A</v>
      </c>
      <c r="M2351" t="e">
        <v>#N/A</v>
      </c>
      <c r="N2351" t="e">
        <v>#N/A</v>
      </c>
    </row>
    <row r="2352" spans="1:14">
      <c r="A2352" t="s">
        <v>3083</v>
      </c>
      <c r="B2352" t="e">
        <v>#N/A</v>
      </c>
      <c r="C2352" s="2">
        <v>9000000</v>
      </c>
      <c r="D2352" s="2">
        <v>883887</v>
      </c>
      <c r="E2352" s="2">
        <v>883887</v>
      </c>
      <c r="F2352">
        <v>5</v>
      </c>
      <c r="G2352">
        <v>14</v>
      </c>
      <c r="H2352" t="s">
        <v>15934</v>
      </c>
      <c r="I2352" t="e">
        <v>#N/A</v>
      </c>
      <c r="J2352" t="e">
        <v>#N/A</v>
      </c>
      <c r="K2352" t="e">
        <v>#N/A</v>
      </c>
      <c r="L2352" t="e">
        <v>#N/A</v>
      </c>
      <c r="M2352" t="e">
        <v>#N/A</v>
      </c>
      <c r="N2352" t="e">
        <v>#N/A</v>
      </c>
    </row>
    <row r="2353" spans="1:14">
      <c r="A2353" t="s">
        <v>3991</v>
      </c>
      <c r="B2353" t="e">
        <v>#N/A</v>
      </c>
      <c r="C2353" s="2">
        <v>1900000</v>
      </c>
      <c r="D2353" s="2">
        <v>406216</v>
      </c>
      <c r="E2353" s="2">
        <v>740932</v>
      </c>
      <c r="F2353">
        <v>4</v>
      </c>
      <c r="G2353">
        <v>9</v>
      </c>
      <c r="H2353" t="s">
        <v>15934</v>
      </c>
      <c r="I2353" t="e">
        <v>#N/A</v>
      </c>
      <c r="J2353" t="e">
        <v>#N/A</v>
      </c>
      <c r="K2353" t="e">
        <v>#N/A</v>
      </c>
      <c r="L2353" t="e">
        <v>#N/A</v>
      </c>
      <c r="M2353" t="e">
        <v>#N/A</v>
      </c>
      <c r="N2353" t="e">
        <v>#N/A</v>
      </c>
    </row>
    <row r="2354" spans="1:14">
      <c r="A2354" t="s">
        <v>2181</v>
      </c>
      <c r="B2354" t="e">
        <v>#N/A</v>
      </c>
      <c r="C2354" s="2">
        <v>20000000</v>
      </c>
      <c r="D2354" s="2">
        <v>582024</v>
      </c>
      <c r="E2354" s="2">
        <v>645024</v>
      </c>
      <c r="F2354">
        <v>12</v>
      </c>
      <c r="G2354">
        <v>3</v>
      </c>
      <c r="H2354" t="s">
        <v>15934</v>
      </c>
      <c r="I2354" t="e">
        <v>#N/A</v>
      </c>
      <c r="J2354" t="e">
        <v>#N/A</v>
      </c>
      <c r="K2354" t="e">
        <v>#N/A</v>
      </c>
      <c r="L2354" t="e">
        <v>#N/A</v>
      </c>
      <c r="M2354" t="e">
        <v>#N/A</v>
      </c>
      <c r="N2354" t="e">
        <v>#N/A</v>
      </c>
    </row>
    <row r="2355" spans="1:14">
      <c r="A2355" t="s">
        <v>3945</v>
      </c>
      <c r="B2355" t="e">
        <v>#N/A</v>
      </c>
      <c r="C2355" s="2">
        <v>2000000</v>
      </c>
      <c r="D2355" s="2">
        <v>636706</v>
      </c>
      <c r="E2355" s="2">
        <v>636706</v>
      </c>
      <c r="F2355">
        <v>9</v>
      </c>
      <c r="G2355">
        <v>24</v>
      </c>
      <c r="H2355" t="s">
        <v>15934</v>
      </c>
      <c r="I2355" t="e">
        <v>#N/A</v>
      </c>
      <c r="J2355" t="e">
        <v>#N/A</v>
      </c>
      <c r="K2355" t="e">
        <v>#N/A</v>
      </c>
      <c r="L2355" t="e">
        <v>#N/A</v>
      </c>
      <c r="M2355" t="e">
        <v>#N/A</v>
      </c>
      <c r="N2355" t="e">
        <v>#N/A</v>
      </c>
    </row>
    <row r="2356" spans="1:14">
      <c r="A2356" t="s">
        <v>2803</v>
      </c>
      <c r="B2356" t="e">
        <v>#N/A</v>
      </c>
      <c r="C2356" s="2">
        <v>12000000</v>
      </c>
      <c r="D2356" s="2">
        <v>550472</v>
      </c>
      <c r="E2356" s="2">
        <v>550472</v>
      </c>
      <c r="F2356">
        <v>6</v>
      </c>
      <c r="G2356">
        <v>4</v>
      </c>
      <c r="H2356" t="s">
        <v>15934</v>
      </c>
      <c r="I2356" t="e">
        <v>#N/A</v>
      </c>
      <c r="J2356" t="e">
        <v>#N/A</v>
      </c>
      <c r="K2356" t="e">
        <v>#N/A</v>
      </c>
      <c r="L2356" t="e">
        <v>#N/A</v>
      </c>
      <c r="M2356" t="e">
        <v>#N/A</v>
      </c>
      <c r="N2356" t="e">
        <v>#N/A</v>
      </c>
    </row>
    <row r="2357" spans="1:14">
      <c r="A2357" t="s">
        <v>3400</v>
      </c>
      <c r="B2357" t="e">
        <v>#N/A</v>
      </c>
      <c r="C2357" s="2">
        <v>5600000</v>
      </c>
      <c r="D2357" s="2">
        <v>531806</v>
      </c>
      <c r="E2357" s="2">
        <v>531806</v>
      </c>
      <c r="F2357">
        <v>7</v>
      </c>
      <c r="G2357">
        <v>16</v>
      </c>
      <c r="H2357" t="s">
        <v>15934</v>
      </c>
      <c r="I2357" t="e">
        <v>#N/A</v>
      </c>
      <c r="J2357" t="e">
        <v>#N/A</v>
      </c>
      <c r="K2357" t="e">
        <v>#N/A</v>
      </c>
      <c r="L2357" t="e">
        <v>#N/A</v>
      </c>
      <c r="M2357" t="e">
        <v>#N/A</v>
      </c>
      <c r="N2357" t="e">
        <v>#N/A</v>
      </c>
    </row>
    <row r="2358" spans="1:14">
      <c r="A2358" t="s">
        <v>3033</v>
      </c>
      <c r="B2358" t="e">
        <v>#N/A</v>
      </c>
      <c r="C2358" s="2">
        <v>9900000</v>
      </c>
      <c r="D2358" s="2">
        <v>458054</v>
      </c>
      <c r="E2358" s="2">
        <v>458054</v>
      </c>
      <c r="F2358">
        <v>4</v>
      </c>
      <c r="G2358">
        <v>30</v>
      </c>
      <c r="H2358" t="s">
        <v>15934</v>
      </c>
      <c r="I2358" t="e">
        <v>#N/A</v>
      </c>
      <c r="J2358" t="e">
        <v>#N/A</v>
      </c>
      <c r="K2358" t="e">
        <v>#N/A</v>
      </c>
      <c r="L2358" t="e">
        <v>#N/A</v>
      </c>
      <c r="M2358" t="e">
        <v>#N/A</v>
      </c>
      <c r="N2358" t="e">
        <v>#N/A</v>
      </c>
    </row>
    <row r="2359" spans="1:14">
      <c r="A2359" t="s">
        <v>3269</v>
      </c>
      <c r="B2359" t="e">
        <v>#N/A</v>
      </c>
      <c r="C2359" s="2">
        <v>7000000</v>
      </c>
      <c r="D2359" s="2">
        <v>453377</v>
      </c>
      <c r="E2359" s="2">
        <v>457877</v>
      </c>
      <c r="F2359">
        <v>7</v>
      </c>
      <c r="G2359">
        <v>30</v>
      </c>
      <c r="H2359" t="s">
        <v>15934</v>
      </c>
      <c r="I2359" t="e">
        <v>#N/A</v>
      </c>
      <c r="J2359" t="e">
        <v>#N/A</v>
      </c>
      <c r="K2359" t="e">
        <v>#N/A</v>
      </c>
      <c r="L2359" t="e">
        <v>#N/A</v>
      </c>
      <c r="M2359" t="e">
        <v>#N/A</v>
      </c>
      <c r="N2359" t="e">
        <v>#N/A</v>
      </c>
    </row>
    <row r="2360" spans="1:14">
      <c r="A2360" t="s">
        <v>4359</v>
      </c>
      <c r="B2360" t="e">
        <v>#N/A</v>
      </c>
      <c r="C2360" s="2">
        <v>400000</v>
      </c>
      <c r="D2360" s="2">
        <v>433588</v>
      </c>
      <c r="E2360" s="2">
        <v>433588</v>
      </c>
      <c r="F2360">
        <v>10</v>
      </c>
      <c r="G2360">
        <v>15</v>
      </c>
      <c r="H2360" t="s">
        <v>15934</v>
      </c>
      <c r="I2360" t="e">
        <v>#N/A</v>
      </c>
      <c r="J2360" t="e">
        <v>#N/A</v>
      </c>
      <c r="K2360" t="e">
        <v>#N/A</v>
      </c>
      <c r="L2360" t="e">
        <v>#N/A</v>
      </c>
      <c r="M2360" t="e">
        <v>#N/A</v>
      </c>
      <c r="N2360" t="e">
        <v>#N/A</v>
      </c>
    </row>
    <row r="2361" spans="1:14">
      <c r="A2361" t="s">
        <v>4508</v>
      </c>
      <c r="B2361" t="e">
        <v>#N/A</v>
      </c>
      <c r="C2361" s="2">
        <v>50000</v>
      </c>
      <c r="D2361" s="2">
        <v>391674</v>
      </c>
      <c r="E2361" s="2">
        <v>424149</v>
      </c>
      <c r="F2361">
        <v>11</v>
      </c>
      <c r="G2361">
        <v>12</v>
      </c>
      <c r="H2361" t="s">
        <v>15934</v>
      </c>
      <c r="I2361" t="e">
        <v>#N/A</v>
      </c>
      <c r="J2361" t="e">
        <v>#N/A</v>
      </c>
      <c r="K2361" t="e">
        <v>#N/A</v>
      </c>
      <c r="L2361" t="e">
        <v>#N/A</v>
      </c>
      <c r="M2361" t="e">
        <v>#N/A</v>
      </c>
      <c r="N2361" t="e">
        <v>#N/A</v>
      </c>
    </row>
    <row r="2362" spans="1:14">
      <c r="A2362" t="s">
        <v>3668</v>
      </c>
      <c r="B2362" t="e">
        <v>#N/A</v>
      </c>
      <c r="C2362" s="2">
        <v>3800000</v>
      </c>
      <c r="D2362" s="2">
        <v>20930</v>
      </c>
      <c r="E2362" s="2">
        <v>340930</v>
      </c>
      <c r="F2362">
        <v>4</v>
      </c>
      <c r="G2362">
        <v>30</v>
      </c>
      <c r="H2362" t="s">
        <v>15934</v>
      </c>
      <c r="I2362" t="e">
        <v>#N/A</v>
      </c>
      <c r="J2362" t="e">
        <v>#N/A</v>
      </c>
      <c r="K2362" t="e">
        <v>#N/A</v>
      </c>
      <c r="L2362" t="e">
        <v>#N/A</v>
      </c>
      <c r="M2362" t="e">
        <v>#N/A</v>
      </c>
      <c r="N2362" t="e">
        <v>#N/A</v>
      </c>
    </row>
    <row r="2363" spans="1:14">
      <c r="A2363" t="s">
        <v>2422</v>
      </c>
      <c r="B2363" t="e">
        <v>#N/A</v>
      </c>
      <c r="C2363" s="2">
        <v>16000000</v>
      </c>
      <c r="D2363" s="2">
        <v>337997</v>
      </c>
      <c r="E2363" s="2">
        <v>337997</v>
      </c>
      <c r="F2363">
        <v>9</v>
      </c>
      <c r="G2363">
        <v>24</v>
      </c>
      <c r="H2363" t="s">
        <v>15934</v>
      </c>
      <c r="I2363" t="e">
        <v>#N/A</v>
      </c>
      <c r="J2363" t="e">
        <v>#N/A</v>
      </c>
      <c r="K2363" t="e">
        <v>#N/A</v>
      </c>
      <c r="L2363" t="e">
        <v>#N/A</v>
      </c>
      <c r="M2363" t="e">
        <v>#N/A</v>
      </c>
      <c r="N2363" t="e">
        <v>#N/A</v>
      </c>
    </row>
    <row r="2364" spans="1:14">
      <c r="A2364" t="s">
        <v>2432</v>
      </c>
      <c r="B2364" t="e">
        <v>#N/A</v>
      </c>
      <c r="C2364" s="2">
        <v>15500000</v>
      </c>
      <c r="D2364" s="2">
        <v>318623</v>
      </c>
      <c r="E2364" s="2">
        <v>318623</v>
      </c>
      <c r="F2364">
        <v>2</v>
      </c>
      <c r="G2364">
        <v>26</v>
      </c>
      <c r="H2364" t="s">
        <v>15934</v>
      </c>
      <c r="I2364" t="e">
        <v>#N/A</v>
      </c>
      <c r="J2364" t="e">
        <v>#N/A</v>
      </c>
      <c r="K2364" t="e">
        <v>#N/A</v>
      </c>
      <c r="L2364" t="e">
        <v>#N/A</v>
      </c>
      <c r="M2364" t="e">
        <v>#N/A</v>
      </c>
      <c r="N2364" t="e">
        <v>#N/A</v>
      </c>
    </row>
    <row r="2365" spans="1:14">
      <c r="A2365" t="s">
        <v>3004</v>
      </c>
      <c r="B2365" t="e">
        <v>#N/A</v>
      </c>
      <c r="C2365" s="2">
        <v>10000000</v>
      </c>
      <c r="D2365" s="2">
        <v>152857</v>
      </c>
      <c r="E2365" s="2">
        <v>312857</v>
      </c>
      <c r="F2365">
        <v>10</v>
      </c>
      <c r="G2365">
        <v>29</v>
      </c>
      <c r="H2365" t="s">
        <v>15934</v>
      </c>
      <c r="I2365" t="e">
        <v>#N/A</v>
      </c>
      <c r="J2365" t="e">
        <v>#N/A</v>
      </c>
      <c r="K2365" t="e">
        <v>#N/A</v>
      </c>
      <c r="L2365" t="e">
        <v>#N/A</v>
      </c>
      <c r="M2365" t="e">
        <v>#N/A</v>
      </c>
      <c r="N2365" t="e">
        <v>#N/A</v>
      </c>
    </row>
    <row r="2366" spans="1:14">
      <c r="A2366" t="s">
        <v>2810</v>
      </c>
      <c r="B2366" t="e">
        <v>#N/A</v>
      </c>
      <c r="C2366" s="2">
        <v>12000000</v>
      </c>
      <c r="D2366" s="2">
        <v>190946</v>
      </c>
      <c r="E2366" s="2">
        <v>310946</v>
      </c>
      <c r="F2366">
        <v>9</v>
      </c>
      <c r="G2366">
        <v>3</v>
      </c>
      <c r="H2366" t="s">
        <v>15934</v>
      </c>
      <c r="I2366" t="e">
        <v>#N/A</v>
      </c>
      <c r="J2366" t="e">
        <v>#N/A</v>
      </c>
      <c r="K2366" t="e">
        <v>#N/A</v>
      </c>
      <c r="L2366" t="e">
        <v>#N/A</v>
      </c>
      <c r="M2366" t="e">
        <v>#N/A</v>
      </c>
      <c r="N2366" t="e">
        <v>#N/A</v>
      </c>
    </row>
    <row r="2367" spans="1:14">
      <c r="A2367" t="s">
        <v>4374</v>
      </c>
      <c r="B2367" t="e">
        <v>#N/A</v>
      </c>
      <c r="C2367" s="2">
        <v>350000</v>
      </c>
      <c r="D2367" s="2">
        <v>246574</v>
      </c>
      <c r="E2367" s="2">
        <v>310891</v>
      </c>
      <c r="F2367">
        <v>9</v>
      </c>
      <c r="G2367">
        <v>1</v>
      </c>
      <c r="H2367" t="s">
        <v>15934</v>
      </c>
      <c r="I2367" t="e">
        <v>#N/A</v>
      </c>
      <c r="J2367" t="e">
        <v>#N/A</v>
      </c>
      <c r="K2367" t="e">
        <v>#N/A</v>
      </c>
      <c r="L2367" t="e">
        <v>#N/A</v>
      </c>
      <c r="M2367" t="e">
        <v>#N/A</v>
      </c>
      <c r="N2367" t="e">
        <v>#N/A</v>
      </c>
    </row>
    <row r="2368" spans="1:14">
      <c r="A2368" t="s">
        <v>3568</v>
      </c>
      <c r="B2368" t="e">
        <v>#N/A</v>
      </c>
      <c r="C2368" s="2">
        <v>4500000</v>
      </c>
      <c r="D2368" s="2">
        <v>281447</v>
      </c>
      <c r="E2368" s="2">
        <v>281447</v>
      </c>
      <c r="F2368">
        <v>7</v>
      </c>
      <c r="G2368">
        <v>23</v>
      </c>
      <c r="H2368" t="s">
        <v>15934</v>
      </c>
      <c r="I2368" t="e">
        <v>#N/A</v>
      </c>
      <c r="J2368" t="e">
        <v>#N/A</v>
      </c>
      <c r="K2368" t="e">
        <v>#N/A</v>
      </c>
      <c r="L2368" t="e">
        <v>#N/A</v>
      </c>
      <c r="M2368" t="e">
        <v>#N/A</v>
      </c>
      <c r="N2368" t="e">
        <v>#N/A</v>
      </c>
    </row>
    <row r="2369" spans="1:14">
      <c r="A2369" t="s">
        <v>2185</v>
      </c>
      <c r="B2369" t="e">
        <v>#N/A</v>
      </c>
      <c r="C2369" s="2">
        <v>20000000</v>
      </c>
      <c r="D2369" s="2">
        <v>277943</v>
      </c>
      <c r="E2369" s="2">
        <v>277943</v>
      </c>
      <c r="F2369">
        <v>12</v>
      </c>
      <c r="G2369">
        <v>10</v>
      </c>
      <c r="H2369" t="s">
        <v>15934</v>
      </c>
      <c r="I2369" t="e">
        <v>#N/A</v>
      </c>
      <c r="J2369" t="e">
        <v>#N/A</v>
      </c>
      <c r="K2369" t="e">
        <v>#N/A</v>
      </c>
      <c r="L2369" t="e">
        <v>#N/A</v>
      </c>
      <c r="M2369" t="e">
        <v>#N/A</v>
      </c>
      <c r="N2369" t="e">
        <v>#N/A</v>
      </c>
    </row>
    <row r="2370" spans="1:14">
      <c r="A2370" t="s">
        <v>3086</v>
      </c>
      <c r="B2370" t="e">
        <v>#N/A</v>
      </c>
      <c r="C2370" s="2">
        <v>9000000</v>
      </c>
      <c r="D2370" s="2">
        <v>208163</v>
      </c>
      <c r="E2370" s="2">
        <v>208163</v>
      </c>
      <c r="F2370">
        <v>1</v>
      </c>
      <c r="G2370">
        <v>22</v>
      </c>
      <c r="H2370" t="s">
        <v>15934</v>
      </c>
      <c r="I2370" t="e">
        <v>#N/A</v>
      </c>
      <c r="J2370" t="e">
        <v>#N/A</v>
      </c>
      <c r="K2370" t="e">
        <v>#N/A</v>
      </c>
      <c r="L2370" t="e">
        <v>#N/A</v>
      </c>
      <c r="M2370" t="e">
        <v>#N/A</v>
      </c>
      <c r="N2370" t="e">
        <v>#N/A</v>
      </c>
    </row>
    <row r="2371" spans="1:14">
      <c r="A2371" t="s">
        <v>3821</v>
      </c>
      <c r="B2371" t="e">
        <v>#N/A</v>
      </c>
      <c r="C2371" s="2">
        <v>2900000</v>
      </c>
      <c r="D2371" s="2">
        <v>101270</v>
      </c>
      <c r="E2371" s="2">
        <v>172867</v>
      </c>
      <c r="F2371">
        <v>10</v>
      </c>
      <c r="G2371">
        <v>1</v>
      </c>
      <c r="H2371" t="s">
        <v>15934</v>
      </c>
      <c r="I2371" t="e">
        <v>#N/A</v>
      </c>
      <c r="J2371" t="e">
        <v>#N/A</v>
      </c>
      <c r="K2371" t="e">
        <v>#N/A</v>
      </c>
      <c r="L2371" t="e">
        <v>#N/A</v>
      </c>
      <c r="M2371" t="e">
        <v>#N/A</v>
      </c>
      <c r="N2371" t="e">
        <v>#N/A</v>
      </c>
    </row>
    <row r="2372" spans="1:14">
      <c r="A2372" t="s">
        <v>3088</v>
      </c>
      <c r="B2372" t="e">
        <v>#N/A</v>
      </c>
      <c r="C2372" s="2">
        <v>9000000</v>
      </c>
      <c r="D2372" s="2">
        <v>148826</v>
      </c>
      <c r="E2372" s="2">
        <v>148826</v>
      </c>
      <c r="F2372">
        <v>2</v>
      </c>
      <c r="G2372">
        <v>5</v>
      </c>
      <c r="H2372" t="s">
        <v>15934</v>
      </c>
      <c r="I2372" t="e">
        <v>#N/A</v>
      </c>
      <c r="J2372" t="e">
        <v>#N/A</v>
      </c>
      <c r="K2372" t="e">
        <v>#N/A</v>
      </c>
      <c r="L2372" t="e">
        <v>#N/A</v>
      </c>
      <c r="M2372" t="e">
        <v>#N/A</v>
      </c>
      <c r="N2372" t="e">
        <v>#N/A</v>
      </c>
    </row>
    <row r="2373" spans="1:14">
      <c r="A2373" t="s">
        <v>2308</v>
      </c>
      <c r="B2373" t="e">
        <v>#N/A</v>
      </c>
      <c r="C2373" s="2">
        <v>18000000</v>
      </c>
      <c r="D2373" s="2">
        <v>145526</v>
      </c>
      <c r="E2373" s="2">
        <v>145526</v>
      </c>
      <c r="F2373">
        <v>10</v>
      </c>
      <c r="G2373">
        <v>15</v>
      </c>
      <c r="H2373" t="s">
        <v>15934</v>
      </c>
      <c r="I2373" t="e">
        <v>#N/A</v>
      </c>
      <c r="J2373" t="e">
        <v>#N/A</v>
      </c>
      <c r="K2373" t="e">
        <v>#N/A</v>
      </c>
      <c r="L2373" t="e">
        <v>#N/A</v>
      </c>
      <c r="M2373" t="e">
        <v>#N/A</v>
      </c>
      <c r="N2373" t="e">
        <v>#N/A</v>
      </c>
    </row>
    <row r="2374" spans="1:14">
      <c r="A2374" t="s">
        <v>1881</v>
      </c>
      <c r="B2374" t="e">
        <v>#N/A</v>
      </c>
      <c r="C2374" s="2">
        <v>25000000</v>
      </c>
      <c r="D2374" s="2">
        <v>137885</v>
      </c>
      <c r="E2374" s="2">
        <v>137885</v>
      </c>
      <c r="F2374">
        <v>6</v>
      </c>
      <c r="G2374">
        <v>30</v>
      </c>
      <c r="H2374" t="s">
        <v>15934</v>
      </c>
      <c r="I2374" t="e">
        <v>#N/A</v>
      </c>
      <c r="J2374" t="e">
        <v>#N/A</v>
      </c>
      <c r="K2374" t="e">
        <v>#N/A</v>
      </c>
      <c r="L2374" t="e">
        <v>#N/A</v>
      </c>
      <c r="M2374" t="e">
        <v>#N/A</v>
      </c>
      <c r="N2374" t="e">
        <v>#N/A</v>
      </c>
    </row>
    <row r="2375" spans="1:14">
      <c r="A2375" t="s">
        <v>3800</v>
      </c>
      <c r="B2375" t="e">
        <v>#N/A</v>
      </c>
      <c r="C2375" s="2">
        <v>3000000</v>
      </c>
      <c r="D2375" s="2">
        <v>133411</v>
      </c>
      <c r="E2375" s="2">
        <v>133411</v>
      </c>
      <c r="F2375">
        <v>3</v>
      </c>
      <c r="G2375">
        <v>26</v>
      </c>
      <c r="H2375" t="s">
        <v>15934</v>
      </c>
      <c r="I2375" t="e">
        <v>#N/A</v>
      </c>
      <c r="J2375" t="e">
        <v>#N/A</v>
      </c>
      <c r="K2375" t="e">
        <v>#N/A</v>
      </c>
      <c r="L2375" t="e">
        <v>#N/A</v>
      </c>
      <c r="M2375" t="e">
        <v>#N/A</v>
      </c>
      <c r="N2375" t="e">
        <v>#N/A</v>
      </c>
    </row>
    <row r="2376" spans="1:14">
      <c r="A2376" t="s">
        <v>3870</v>
      </c>
      <c r="B2376" t="e">
        <v>#N/A</v>
      </c>
      <c r="C2376" s="2">
        <v>2500000</v>
      </c>
      <c r="D2376" s="2">
        <v>118666</v>
      </c>
      <c r="E2376" s="2">
        <v>118666</v>
      </c>
      <c r="F2376">
        <v>4</v>
      </c>
      <c r="G2376">
        <v>9</v>
      </c>
      <c r="H2376" t="s">
        <v>15934</v>
      </c>
      <c r="I2376" t="e">
        <v>#N/A</v>
      </c>
      <c r="J2376" t="e">
        <v>#N/A</v>
      </c>
      <c r="K2376" t="e">
        <v>#N/A</v>
      </c>
      <c r="L2376" t="e">
        <v>#N/A</v>
      </c>
      <c r="M2376" t="e">
        <v>#N/A</v>
      </c>
      <c r="N2376" t="e">
        <v>#N/A</v>
      </c>
    </row>
    <row r="2377" spans="1:14">
      <c r="A2377" t="s">
        <v>3375</v>
      </c>
      <c r="B2377" t="e">
        <v>#N/A</v>
      </c>
      <c r="C2377" s="2">
        <v>6000000</v>
      </c>
      <c r="D2377" s="2">
        <v>115862</v>
      </c>
      <c r="E2377" s="2">
        <v>115862</v>
      </c>
      <c r="F2377">
        <v>4</v>
      </c>
      <c r="G2377">
        <v>2</v>
      </c>
      <c r="H2377" t="s">
        <v>15934</v>
      </c>
      <c r="I2377" t="e">
        <v>#N/A</v>
      </c>
      <c r="J2377" t="e">
        <v>#N/A</v>
      </c>
      <c r="K2377" t="e">
        <v>#N/A</v>
      </c>
      <c r="L2377" t="e">
        <v>#N/A</v>
      </c>
      <c r="M2377" t="e">
        <v>#N/A</v>
      </c>
      <c r="N2377" t="e">
        <v>#N/A</v>
      </c>
    </row>
    <row r="2378" spans="1:14">
      <c r="A2378" t="s">
        <v>4537</v>
      </c>
      <c r="B2378" t="e">
        <v>#N/A</v>
      </c>
      <c r="C2378" s="2">
        <v>15000</v>
      </c>
      <c r="D2378" s="2">
        <v>115592</v>
      </c>
      <c r="E2378" s="2">
        <v>115592</v>
      </c>
      <c r="F2378">
        <v>4</v>
      </c>
      <c r="G2378">
        <v>2</v>
      </c>
      <c r="H2378" t="s">
        <v>15934</v>
      </c>
      <c r="I2378" t="e">
        <v>#N/A</v>
      </c>
      <c r="J2378" t="e">
        <v>#N/A</v>
      </c>
      <c r="K2378" t="e">
        <v>#N/A</v>
      </c>
      <c r="L2378" t="e">
        <v>#N/A</v>
      </c>
      <c r="M2378" t="e">
        <v>#N/A</v>
      </c>
      <c r="N2378" t="e">
        <v>#N/A</v>
      </c>
    </row>
    <row r="2379" spans="1:14">
      <c r="A2379" t="s">
        <v>3010</v>
      </c>
      <c r="B2379" t="e">
        <v>#N/A</v>
      </c>
      <c r="C2379" s="2">
        <v>10000000</v>
      </c>
      <c r="D2379" s="2">
        <v>109383</v>
      </c>
      <c r="E2379" s="2">
        <v>109383</v>
      </c>
      <c r="F2379">
        <v>2</v>
      </c>
      <c r="G2379">
        <v>19</v>
      </c>
      <c r="H2379" t="s">
        <v>15934</v>
      </c>
      <c r="I2379" t="e">
        <v>#N/A</v>
      </c>
      <c r="J2379" t="e">
        <v>#N/A</v>
      </c>
      <c r="K2379" t="e">
        <v>#N/A</v>
      </c>
      <c r="L2379" t="e">
        <v>#N/A</v>
      </c>
      <c r="M2379" t="e">
        <v>#N/A</v>
      </c>
      <c r="N2379" t="e">
        <v>#N/A</v>
      </c>
    </row>
    <row r="2380" spans="1:14">
      <c r="A2380" t="s">
        <v>3173</v>
      </c>
      <c r="B2380" t="e">
        <v>#N/A</v>
      </c>
      <c r="C2380" s="2">
        <v>8000000</v>
      </c>
      <c r="D2380" s="2">
        <v>109338</v>
      </c>
      <c r="E2380" s="2">
        <v>109338</v>
      </c>
      <c r="F2380">
        <v>10</v>
      </c>
      <c r="G2380">
        <v>29</v>
      </c>
      <c r="H2380" t="s">
        <v>15934</v>
      </c>
      <c r="I2380" t="e">
        <v>#N/A</v>
      </c>
      <c r="J2380" t="e">
        <v>#N/A</v>
      </c>
      <c r="K2380" t="e">
        <v>#N/A</v>
      </c>
      <c r="L2380" t="e">
        <v>#N/A</v>
      </c>
      <c r="M2380" t="e">
        <v>#N/A</v>
      </c>
      <c r="N2380" t="e">
        <v>#N/A</v>
      </c>
    </row>
    <row r="2381" spans="1:14">
      <c r="A2381" t="s">
        <v>3955</v>
      </c>
      <c r="B2381" t="e">
        <v>#N/A</v>
      </c>
      <c r="C2381" s="2">
        <v>2000000</v>
      </c>
      <c r="D2381" s="2">
        <v>102645</v>
      </c>
      <c r="E2381" s="2">
        <v>102645</v>
      </c>
      <c r="F2381">
        <v>1</v>
      </c>
      <c r="G2381">
        <v>29</v>
      </c>
      <c r="H2381" t="s">
        <v>15934</v>
      </c>
      <c r="I2381" t="e">
        <v>#N/A</v>
      </c>
      <c r="J2381" t="e">
        <v>#N/A</v>
      </c>
      <c r="K2381" t="e">
        <v>#N/A</v>
      </c>
      <c r="L2381" t="e">
        <v>#N/A</v>
      </c>
      <c r="M2381" t="e">
        <v>#N/A</v>
      </c>
      <c r="N2381" t="e">
        <v>#N/A</v>
      </c>
    </row>
    <row r="2382" spans="1:14">
      <c r="A2382" t="s">
        <v>3588</v>
      </c>
      <c r="B2382" t="e">
        <v>#N/A</v>
      </c>
      <c r="C2382" s="2">
        <v>4200000</v>
      </c>
      <c r="D2382" s="2">
        <v>101740</v>
      </c>
      <c r="E2382" s="2">
        <v>101740</v>
      </c>
      <c r="F2382">
        <v>5</v>
      </c>
      <c r="G2382">
        <v>28</v>
      </c>
      <c r="H2382" t="s">
        <v>15934</v>
      </c>
      <c r="I2382" t="e">
        <v>#N/A</v>
      </c>
      <c r="J2382" t="e">
        <v>#N/A</v>
      </c>
      <c r="K2382" t="e">
        <v>#N/A</v>
      </c>
      <c r="L2382" t="e">
        <v>#N/A</v>
      </c>
      <c r="M2382" t="e">
        <v>#N/A</v>
      </c>
      <c r="N2382" t="e">
        <v>#N/A</v>
      </c>
    </row>
    <row r="2383" spans="1:14">
      <c r="A2383" t="s">
        <v>3011</v>
      </c>
      <c r="B2383" t="e">
        <v>#N/A</v>
      </c>
      <c r="C2383" s="2">
        <v>10000000</v>
      </c>
      <c r="D2383" s="2">
        <v>100688</v>
      </c>
      <c r="E2383" s="2">
        <v>100688</v>
      </c>
      <c r="F2383">
        <v>2</v>
      </c>
      <c r="G2383">
        <v>19</v>
      </c>
      <c r="H2383" t="s">
        <v>15934</v>
      </c>
      <c r="I2383" t="e">
        <v>#N/A</v>
      </c>
      <c r="J2383" t="e">
        <v>#N/A</v>
      </c>
      <c r="K2383" t="e">
        <v>#N/A</v>
      </c>
      <c r="L2383" t="e">
        <v>#N/A</v>
      </c>
      <c r="M2383" t="e">
        <v>#N/A</v>
      </c>
      <c r="N2383" t="e">
        <v>#N/A</v>
      </c>
    </row>
    <row r="2384" spans="1:14">
      <c r="A2384" t="s">
        <v>3872</v>
      </c>
      <c r="B2384" t="e">
        <v>#N/A</v>
      </c>
      <c r="C2384" s="2">
        <v>2500000</v>
      </c>
      <c r="D2384" s="2">
        <v>100280</v>
      </c>
      <c r="E2384" s="2">
        <v>100280</v>
      </c>
      <c r="F2384">
        <v>6</v>
      </c>
      <c r="G2384">
        <v>18</v>
      </c>
      <c r="H2384" t="s">
        <v>15934</v>
      </c>
      <c r="I2384" t="e">
        <v>#N/A</v>
      </c>
      <c r="J2384" t="e">
        <v>#N/A</v>
      </c>
      <c r="K2384" t="e">
        <v>#N/A</v>
      </c>
      <c r="L2384" t="e">
        <v>#N/A</v>
      </c>
      <c r="M2384" t="e">
        <v>#N/A</v>
      </c>
      <c r="N2384" t="e">
        <v>#N/A</v>
      </c>
    </row>
    <row r="2385" spans="1:14">
      <c r="A2385" t="s">
        <v>3090</v>
      </c>
      <c r="B2385" t="e">
        <v>#N/A</v>
      </c>
      <c r="C2385" s="2">
        <v>9000000</v>
      </c>
      <c r="D2385" s="2">
        <v>70066</v>
      </c>
      <c r="E2385" s="2">
        <v>70066</v>
      </c>
      <c r="F2385">
        <v>4</v>
      </c>
      <c r="G2385">
        <v>2</v>
      </c>
      <c r="H2385" t="s">
        <v>15934</v>
      </c>
      <c r="I2385" t="e">
        <v>#N/A</v>
      </c>
      <c r="J2385" t="e">
        <v>#N/A</v>
      </c>
      <c r="K2385" t="e">
        <v>#N/A</v>
      </c>
      <c r="L2385" t="e">
        <v>#N/A</v>
      </c>
      <c r="M2385" t="e">
        <v>#N/A</v>
      </c>
      <c r="N2385" t="e">
        <v>#N/A</v>
      </c>
    </row>
    <row r="2386" spans="1:14">
      <c r="A2386" t="s">
        <v>3275</v>
      </c>
      <c r="B2386" t="e">
        <v>#N/A</v>
      </c>
      <c r="C2386" s="2">
        <v>7000000</v>
      </c>
      <c r="D2386" s="2">
        <v>46488</v>
      </c>
      <c r="E2386" s="2">
        <v>46488</v>
      </c>
      <c r="F2386">
        <v>3</v>
      </c>
      <c r="G2386">
        <v>26</v>
      </c>
      <c r="H2386" t="s">
        <v>15934</v>
      </c>
      <c r="I2386" t="e">
        <v>#N/A</v>
      </c>
      <c r="J2386" t="e">
        <v>#N/A</v>
      </c>
      <c r="K2386" t="e">
        <v>#N/A</v>
      </c>
      <c r="L2386" t="e">
        <v>#N/A</v>
      </c>
      <c r="M2386" t="e">
        <v>#N/A</v>
      </c>
      <c r="N2386" t="e">
        <v>#N/A</v>
      </c>
    </row>
    <row r="2387" spans="1:14">
      <c r="A2387" t="s">
        <v>3673</v>
      </c>
      <c r="B2387" t="e">
        <v>#N/A</v>
      </c>
      <c r="C2387" s="2">
        <v>3750000</v>
      </c>
      <c r="D2387" s="2">
        <v>44462</v>
      </c>
      <c r="E2387" s="2">
        <v>44462</v>
      </c>
      <c r="F2387">
        <v>2</v>
      </c>
      <c r="G2387">
        <v>19</v>
      </c>
      <c r="H2387" t="s">
        <v>15934</v>
      </c>
      <c r="I2387" t="e">
        <v>#N/A</v>
      </c>
      <c r="J2387" t="e">
        <v>#N/A</v>
      </c>
      <c r="K2387" t="e">
        <v>#N/A</v>
      </c>
      <c r="L2387" t="e">
        <v>#N/A</v>
      </c>
      <c r="M2387" t="e">
        <v>#N/A</v>
      </c>
      <c r="N2387" t="e">
        <v>#N/A</v>
      </c>
    </row>
    <row r="2388" spans="1:14">
      <c r="A2388" t="s">
        <v>4516</v>
      </c>
      <c r="B2388" t="e">
        <v>#N/A</v>
      </c>
      <c r="C2388" s="2">
        <v>40000</v>
      </c>
      <c r="D2388" s="2">
        <v>25572</v>
      </c>
      <c r="E2388" s="2">
        <v>25572</v>
      </c>
      <c r="F2388">
        <v>3</v>
      </c>
      <c r="G2388">
        <v>12</v>
      </c>
      <c r="H2388" t="s">
        <v>15934</v>
      </c>
      <c r="I2388" t="e">
        <v>#N/A</v>
      </c>
      <c r="J2388" t="e">
        <v>#N/A</v>
      </c>
      <c r="K2388" t="e">
        <v>#N/A</v>
      </c>
      <c r="L2388" t="e">
        <v>#N/A</v>
      </c>
      <c r="M2388" t="e">
        <v>#N/A</v>
      </c>
      <c r="N2388" t="e">
        <v>#N/A</v>
      </c>
    </row>
    <row r="2389" spans="1:14">
      <c r="A2389" t="s">
        <v>3381</v>
      </c>
      <c r="B2389" t="e">
        <v>#N/A</v>
      </c>
      <c r="C2389" s="2">
        <v>6000000</v>
      </c>
      <c r="D2389" s="2">
        <v>13722</v>
      </c>
      <c r="E2389" s="2">
        <v>13722</v>
      </c>
      <c r="F2389">
        <v>4</v>
      </c>
      <c r="G2389">
        <v>2</v>
      </c>
      <c r="H2389" t="s">
        <v>15934</v>
      </c>
      <c r="I2389" t="e">
        <v>#N/A</v>
      </c>
      <c r="J2389" t="e">
        <v>#N/A</v>
      </c>
      <c r="K2389" t="e">
        <v>#N/A</v>
      </c>
      <c r="L2389" t="e">
        <v>#N/A</v>
      </c>
      <c r="M2389" t="e">
        <v>#N/A</v>
      </c>
      <c r="N2389" t="e">
        <v>#N/A</v>
      </c>
    </row>
    <row r="2390" spans="1:14">
      <c r="A2390" t="s">
        <v>4327</v>
      </c>
      <c r="B2390" t="e">
        <v>#N/A</v>
      </c>
      <c r="C2390" s="2">
        <v>500000</v>
      </c>
      <c r="D2390" s="2">
        <v>12232</v>
      </c>
      <c r="E2390" s="2">
        <v>12232</v>
      </c>
      <c r="F2390">
        <v>5</v>
      </c>
      <c r="G2390">
        <v>14</v>
      </c>
      <c r="H2390" t="s">
        <v>15934</v>
      </c>
      <c r="I2390" t="e">
        <v>#N/A</v>
      </c>
      <c r="J2390" t="e">
        <v>#N/A</v>
      </c>
      <c r="K2390" t="e">
        <v>#N/A</v>
      </c>
      <c r="L2390" t="e">
        <v>#N/A</v>
      </c>
      <c r="M2390" t="e">
        <v>#N/A</v>
      </c>
      <c r="N2390" t="e">
        <v>#N/A</v>
      </c>
    </row>
    <row r="2391" spans="1:14">
      <c r="A2391" t="s">
        <v>4199</v>
      </c>
      <c r="B2391" t="e">
        <v>#N/A</v>
      </c>
      <c r="C2391" s="2">
        <v>1000000</v>
      </c>
      <c r="D2391" s="2">
        <v>11574</v>
      </c>
      <c r="E2391" s="2">
        <v>11574</v>
      </c>
      <c r="F2391">
        <v>9</v>
      </c>
      <c r="G2391">
        <v>3</v>
      </c>
      <c r="H2391" t="s">
        <v>15934</v>
      </c>
      <c r="I2391" t="e">
        <v>#N/A</v>
      </c>
      <c r="J2391" t="e">
        <v>#N/A</v>
      </c>
      <c r="K2391" t="e">
        <v>#N/A</v>
      </c>
      <c r="L2391" t="e">
        <v>#N/A</v>
      </c>
      <c r="M2391" t="e">
        <v>#N/A</v>
      </c>
      <c r="N2391" t="e">
        <v>#N/A</v>
      </c>
    </row>
    <row r="2392" spans="1:14">
      <c r="A2392" t="s">
        <v>3966</v>
      </c>
      <c r="B2392" t="e">
        <v>#N/A</v>
      </c>
      <c r="C2392" s="2">
        <v>2000000</v>
      </c>
      <c r="D2392" s="2">
        <v>7294</v>
      </c>
      <c r="E2392" s="2">
        <v>10679</v>
      </c>
      <c r="F2392">
        <v>6</v>
      </c>
      <c r="G2392">
        <v>11</v>
      </c>
      <c r="H2392" t="s">
        <v>15934</v>
      </c>
      <c r="I2392" t="e">
        <v>#N/A</v>
      </c>
      <c r="J2392" t="e">
        <v>#N/A</v>
      </c>
      <c r="K2392" t="e">
        <v>#N/A</v>
      </c>
      <c r="L2392" t="e">
        <v>#N/A</v>
      </c>
      <c r="M2392" t="e">
        <v>#N/A</v>
      </c>
      <c r="N2392" t="e">
        <v>#N/A</v>
      </c>
    </row>
    <row r="2393" spans="1:14">
      <c r="A2393" t="s">
        <v>4523</v>
      </c>
      <c r="B2393" t="e">
        <v>#N/A</v>
      </c>
      <c r="C2393" s="2">
        <v>30000</v>
      </c>
      <c r="D2393" s="2">
        <v>9812</v>
      </c>
      <c r="E2393" s="2">
        <v>9812</v>
      </c>
      <c r="F2393">
        <v>10</v>
      </c>
      <c r="G2393">
        <v>15</v>
      </c>
      <c r="H2393" t="s">
        <v>15934</v>
      </c>
      <c r="I2393" t="e">
        <v>#N/A</v>
      </c>
      <c r="J2393" t="e">
        <v>#N/A</v>
      </c>
      <c r="K2393" t="e">
        <v>#N/A</v>
      </c>
      <c r="L2393" t="e">
        <v>#N/A</v>
      </c>
      <c r="M2393" t="e">
        <v>#N/A</v>
      </c>
      <c r="N2393" t="e">
        <v>#N/A</v>
      </c>
    </row>
    <row r="2394" spans="1:14">
      <c r="A2394" t="s">
        <v>4276</v>
      </c>
      <c r="B2394" t="e">
        <v>#N/A</v>
      </c>
      <c r="C2394" s="2">
        <v>700000</v>
      </c>
      <c r="D2394" s="2">
        <v>0</v>
      </c>
      <c r="E2394" s="2">
        <v>1160</v>
      </c>
      <c r="F2394">
        <v>1</v>
      </c>
      <c r="G2394">
        <v>26</v>
      </c>
      <c r="H2394" t="s">
        <v>15934</v>
      </c>
      <c r="I2394" t="e">
        <v>#N/A</v>
      </c>
      <c r="J2394" t="e">
        <v>#N/A</v>
      </c>
      <c r="K2394" t="e">
        <v>#N/A</v>
      </c>
      <c r="L2394" t="e">
        <v>#N/A</v>
      </c>
      <c r="M2394" t="e">
        <v>#N/A</v>
      </c>
      <c r="N2394" t="e">
        <v>#N/A</v>
      </c>
    </row>
    <row r="2395" spans="1:14">
      <c r="A2395" t="s">
        <v>3290</v>
      </c>
      <c r="B2395" t="e">
        <v>#N/A</v>
      </c>
      <c r="C2395" s="2">
        <v>6600000</v>
      </c>
      <c r="D2395" s="2">
        <v>828</v>
      </c>
      <c r="E2395" s="2">
        <v>828</v>
      </c>
      <c r="F2395">
        <v>5</v>
      </c>
      <c r="G2395">
        <v>21</v>
      </c>
      <c r="H2395" t="s">
        <v>15934</v>
      </c>
      <c r="I2395" t="e">
        <v>#N/A</v>
      </c>
      <c r="J2395" t="e">
        <v>#N/A</v>
      </c>
      <c r="K2395" t="e">
        <v>#N/A</v>
      </c>
      <c r="L2395" t="e">
        <v>#N/A</v>
      </c>
      <c r="M2395" t="e">
        <v>#N/A</v>
      </c>
      <c r="N2395" t="e">
        <v>#N/A</v>
      </c>
    </row>
    <row r="2396" spans="1:14">
      <c r="A2396" t="s">
        <v>2197</v>
      </c>
      <c r="B2396" t="e">
        <v>#N/A</v>
      </c>
      <c r="C2396" s="2">
        <v>20000000</v>
      </c>
      <c r="D2396" s="2">
        <v>0</v>
      </c>
      <c r="E2396" s="2">
        <v>0</v>
      </c>
      <c r="F2396">
        <v>12</v>
      </c>
      <c r="G2396">
        <v>31</v>
      </c>
      <c r="H2396" t="s">
        <v>15934</v>
      </c>
      <c r="I2396" t="e">
        <v>#N/A</v>
      </c>
      <c r="J2396" t="e">
        <v>#N/A</v>
      </c>
      <c r="K2396" t="e">
        <v>#N/A</v>
      </c>
      <c r="L2396" t="e">
        <v>#N/A</v>
      </c>
      <c r="M2396" t="e">
        <v>#N/A</v>
      </c>
      <c r="N2396" t="e">
        <v>#N/A</v>
      </c>
    </row>
    <row r="2397" spans="1:14">
      <c r="A2397" t="s">
        <v>2575</v>
      </c>
      <c r="B2397" t="e">
        <v>#N/A</v>
      </c>
      <c r="C2397" s="2">
        <v>15000000</v>
      </c>
      <c r="D2397" s="2">
        <v>0</v>
      </c>
      <c r="E2397" s="2">
        <v>0</v>
      </c>
      <c r="F2397">
        <v>2</v>
      </c>
      <c r="G2397">
        <v>5</v>
      </c>
      <c r="H2397" t="s">
        <v>15934</v>
      </c>
      <c r="I2397" t="e">
        <v>#N/A</v>
      </c>
      <c r="J2397" t="e">
        <v>#N/A</v>
      </c>
      <c r="K2397" t="e">
        <v>#N/A</v>
      </c>
      <c r="L2397" t="e">
        <v>#N/A</v>
      </c>
      <c r="M2397" t="e">
        <v>#N/A</v>
      </c>
      <c r="N2397" t="e">
        <v>#N/A</v>
      </c>
    </row>
    <row r="2398" spans="1:14">
      <c r="A2398" t="s">
        <v>3530</v>
      </c>
      <c r="B2398" t="e">
        <v>#N/A</v>
      </c>
      <c r="C2398" s="2">
        <v>5000000</v>
      </c>
      <c r="D2398" s="2">
        <v>0</v>
      </c>
      <c r="E2398" s="2">
        <v>0</v>
      </c>
      <c r="F2398">
        <v>12</v>
      </c>
      <c r="G2398">
        <v>31</v>
      </c>
      <c r="H2398" t="s">
        <v>15934</v>
      </c>
      <c r="I2398" t="e">
        <v>#N/A</v>
      </c>
      <c r="J2398" t="e">
        <v>#N/A</v>
      </c>
      <c r="K2398" t="e">
        <v>#N/A</v>
      </c>
      <c r="L2398" t="e">
        <v>#N/A</v>
      </c>
      <c r="M2398" t="e">
        <v>#N/A</v>
      </c>
      <c r="N2398" t="e">
        <v>#N/A</v>
      </c>
    </row>
    <row r="2399" spans="1:14">
      <c r="A2399" t="s">
        <v>3879</v>
      </c>
      <c r="B2399" t="e">
        <v>#N/A</v>
      </c>
      <c r="C2399" s="2">
        <v>2500000</v>
      </c>
      <c r="D2399" s="2">
        <v>0</v>
      </c>
      <c r="E2399" s="2">
        <v>0</v>
      </c>
      <c r="F2399">
        <v>12</v>
      </c>
      <c r="G2399">
        <v>31</v>
      </c>
      <c r="H2399" t="s">
        <v>15934</v>
      </c>
      <c r="I2399" t="e">
        <v>#N/A</v>
      </c>
      <c r="J2399" t="e">
        <v>#N/A</v>
      </c>
      <c r="K2399" t="e">
        <v>#N/A</v>
      </c>
      <c r="L2399" t="e">
        <v>#N/A</v>
      </c>
      <c r="M2399" t="e">
        <v>#N/A</v>
      </c>
      <c r="N2399" t="e">
        <v>#N/A</v>
      </c>
    </row>
    <row r="2400" spans="1:14">
      <c r="A2400" t="s">
        <v>4135</v>
      </c>
      <c r="B2400" t="e">
        <v>#N/A</v>
      </c>
      <c r="C2400" s="2">
        <v>1100000</v>
      </c>
      <c r="D2400" s="2">
        <v>0</v>
      </c>
      <c r="E2400" s="2">
        <v>0</v>
      </c>
      <c r="F2400">
        <v>3</v>
      </c>
      <c r="G2400">
        <v>23</v>
      </c>
      <c r="H2400" t="s">
        <v>15934</v>
      </c>
      <c r="I2400" t="e">
        <v>#N/A</v>
      </c>
      <c r="J2400" t="e">
        <v>#N/A</v>
      </c>
      <c r="K2400" t="e">
        <v>#N/A</v>
      </c>
      <c r="L2400" t="e">
        <v>#N/A</v>
      </c>
      <c r="M2400" t="e">
        <v>#N/A</v>
      </c>
      <c r="N2400" t="e">
        <v>#N/A</v>
      </c>
    </row>
    <row r="2401" spans="1:14">
      <c r="A2401" t="s">
        <v>4214</v>
      </c>
      <c r="B2401" t="e">
        <v>#N/A</v>
      </c>
      <c r="C2401" s="2">
        <v>1000000</v>
      </c>
      <c r="D2401" s="2">
        <v>0</v>
      </c>
      <c r="E2401" s="2">
        <v>0</v>
      </c>
      <c r="F2401">
        <v>1</v>
      </c>
      <c r="G2401">
        <v>29</v>
      </c>
      <c r="H2401" t="s">
        <v>15934</v>
      </c>
      <c r="I2401" t="e">
        <v>#N/A</v>
      </c>
      <c r="J2401" t="e">
        <v>#N/A</v>
      </c>
      <c r="K2401" t="e">
        <v>#N/A</v>
      </c>
      <c r="L2401" t="e">
        <v>#N/A</v>
      </c>
      <c r="M2401" t="e">
        <v>#N/A</v>
      </c>
      <c r="N2401" t="e">
        <v>#N/A</v>
      </c>
    </row>
    <row r="2402" spans="1:14">
      <c r="A2402" t="s">
        <v>4337</v>
      </c>
      <c r="B2402" t="e">
        <v>#N/A</v>
      </c>
      <c r="C2402" s="2">
        <v>500000</v>
      </c>
      <c r="D2402" s="2">
        <v>0</v>
      </c>
      <c r="E2402" s="2">
        <v>0</v>
      </c>
      <c r="F2402">
        <v>12</v>
      </c>
      <c r="G2402">
        <v>31</v>
      </c>
      <c r="H2402" t="s">
        <v>15934</v>
      </c>
      <c r="I2402" t="e">
        <v>#N/A</v>
      </c>
      <c r="J2402" t="e">
        <v>#N/A</v>
      </c>
      <c r="K2402" t="e">
        <v>#N/A</v>
      </c>
      <c r="L2402" t="e">
        <v>#N/A</v>
      </c>
      <c r="M2402" t="e">
        <v>#N/A</v>
      </c>
      <c r="N2402" t="e">
        <v>#N/A</v>
      </c>
    </row>
    <row r="2403" spans="1:14">
      <c r="A2403" t="s">
        <v>4399</v>
      </c>
      <c r="B2403" t="e">
        <v>#N/A</v>
      </c>
      <c r="C2403" s="2">
        <v>290000</v>
      </c>
      <c r="D2403" s="2">
        <v>0</v>
      </c>
      <c r="E2403" s="2">
        <v>0</v>
      </c>
      <c r="F2403">
        <v>12</v>
      </c>
      <c r="G2403">
        <v>31</v>
      </c>
      <c r="H2403" t="s">
        <v>15934</v>
      </c>
      <c r="I2403" t="e">
        <v>#N/A</v>
      </c>
      <c r="J2403" t="e">
        <v>#N/A</v>
      </c>
      <c r="K2403" t="e">
        <v>#N/A</v>
      </c>
      <c r="L2403" t="e">
        <v>#N/A</v>
      </c>
      <c r="M2403" t="e">
        <v>#N/A</v>
      </c>
      <c r="N2403" t="e">
        <v>#N/A</v>
      </c>
    </row>
    <row r="2404" spans="1:14">
      <c r="A2404" t="s">
        <v>4425</v>
      </c>
      <c r="B2404" t="e">
        <v>#N/A</v>
      </c>
      <c r="C2404" s="2">
        <v>250000</v>
      </c>
      <c r="D2404" s="2">
        <v>0</v>
      </c>
      <c r="E2404" s="2">
        <v>0</v>
      </c>
      <c r="F2404">
        <v>12</v>
      </c>
      <c r="G2404">
        <v>31</v>
      </c>
      <c r="H2404" t="s">
        <v>15934</v>
      </c>
      <c r="I2404" t="e">
        <v>#N/A</v>
      </c>
      <c r="J2404" t="e">
        <v>#N/A</v>
      </c>
      <c r="K2404" t="e">
        <v>#N/A</v>
      </c>
      <c r="L2404" t="e">
        <v>#N/A</v>
      </c>
      <c r="M2404" t="e">
        <v>#N/A</v>
      </c>
      <c r="N2404" t="e">
        <v>#N/A</v>
      </c>
    </row>
    <row r="2405" spans="1:14">
      <c r="A2405" t="s">
        <v>4429</v>
      </c>
      <c r="B2405" t="e">
        <v>#N/A</v>
      </c>
      <c r="C2405" s="2">
        <v>250000</v>
      </c>
      <c r="D2405" s="2">
        <v>0</v>
      </c>
      <c r="E2405" s="2">
        <v>0</v>
      </c>
      <c r="F2405">
        <v>10</v>
      </c>
      <c r="G2405">
        <v>5</v>
      </c>
      <c r="H2405" t="s">
        <v>15934</v>
      </c>
      <c r="I2405" t="e">
        <v>#N/A</v>
      </c>
      <c r="J2405" t="e">
        <v>#N/A</v>
      </c>
      <c r="K2405" t="e">
        <v>#N/A</v>
      </c>
      <c r="L2405" t="e">
        <v>#N/A</v>
      </c>
      <c r="M2405" t="e">
        <v>#N/A</v>
      </c>
      <c r="N2405" t="e">
        <v>#N/A</v>
      </c>
    </row>
    <row r="2406" spans="1:14">
      <c r="A2406" t="s">
        <v>4430</v>
      </c>
      <c r="B2406" t="e">
        <v>#N/A</v>
      </c>
      <c r="C2406" s="2">
        <v>250000</v>
      </c>
      <c r="D2406" s="2">
        <v>0</v>
      </c>
      <c r="E2406" s="2">
        <v>0</v>
      </c>
      <c r="F2406">
        <v>12</v>
      </c>
      <c r="G2406">
        <v>31</v>
      </c>
      <c r="H2406" t="s">
        <v>15934</v>
      </c>
      <c r="I2406" t="e">
        <v>#N/A</v>
      </c>
      <c r="J2406" t="e">
        <v>#N/A</v>
      </c>
      <c r="K2406" t="e">
        <v>#N/A</v>
      </c>
      <c r="L2406" t="e">
        <v>#N/A</v>
      </c>
      <c r="M2406" t="e">
        <v>#N/A</v>
      </c>
      <c r="N2406" t="e">
        <v>#N/A</v>
      </c>
    </row>
    <row r="2407" spans="1:14">
      <c r="A2407" t="s">
        <v>176</v>
      </c>
      <c r="B2407" t="e">
        <v>#N/A</v>
      </c>
      <c r="C2407" s="2">
        <v>125000000</v>
      </c>
      <c r="D2407" s="2">
        <v>381011219</v>
      </c>
      <c r="E2407" s="2">
        <v>1328111219</v>
      </c>
      <c r="F2407">
        <v>7</v>
      </c>
      <c r="G2407">
        <v>15</v>
      </c>
      <c r="H2407" t="s">
        <v>15935</v>
      </c>
      <c r="I2407" t="e">
        <v>#N/A</v>
      </c>
      <c r="J2407" t="e">
        <v>#N/A</v>
      </c>
      <c r="K2407" t="e">
        <v>#N/A</v>
      </c>
      <c r="L2407" t="e">
        <v>#N/A</v>
      </c>
      <c r="M2407" t="e">
        <v>#N/A</v>
      </c>
      <c r="N2407" t="e">
        <v>#N/A</v>
      </c>
    </row>
    <row r="2408" spans="1:14">
      <c r="A2408" t="s">
        <v>42</v>
      </c>
      <c r="B2408" t="s">
        <v>5071</v>
      </c>
      <c r="C2408" s="2">
        <v>195000000</v>
      </c>
      <c r="D2408" s="2">
        <v>352390543</v>
      </c>
      <c r="E2408" s="2">
        <v>1123794076</v>
      </c>
      <c r="F2408">
        <v>6</v>
      </c>
      <c r="G2408">
        <v>29</v>
      </c>
      <c r="H2408" t="s">
        <v>15935</v>
      </c>
      <c r="I2408" t="s">
        <v>4600</v>
      </c>
      <c r="J2408" t="s">
        <v>5414</v>
      </c>
      <c r="K2408" t="s">
        <v>4609</v>
      </c>
      <c r="L2408" t="s">
        <v>5415</v>
      </c>
      <c r="M2408" t="s">
        <v>5416</v>
      </c>
      <c r="N2408" t="s">
        <v>5417</v>
      </c>
    </row>
    <row r="2409" spans="1:14">
      <c r="A2409" t="s">
        <v>10</v>
      </c>
      <c r="B2409" t="s">
        <v>4607</v>
      </c>
      <c r="C2409" s="2">
        <v>250000000</v>
      </c>
      <c r="D2409" s="2">
        <v>241063875</v>
      </c>
      <c r="E2409" s="2">
        <v>1043663875</v>
      </c>
      <c r="F2409">
        <v>5</v>
      </c>
      <c r="G2409">
        <v>20</v>
      </c>
      <c r="H2409" t="s">
        <v>15935</v>
      </c>
      <c r="I2409" t="s">
        <v>4635</v>
      </c>
      <c r="J2409">
        <v>0</v>
      </c>
      <c r="K2409">
        <v>0</v>
      </c>
      <c r="L2409">
        <v>0</v>
      </c>
      <c r="M2409">
        <v>0</v>
      </c>
      <c r="N2409">
        <v>0</v>
      </c>
    </row>
    <row r="2410" spans="1:14">
      <c r="A2410" t="s">
        <v>173</v>
      </c>
      <c r="B2410" t="e">
        <v>#N/A</v>
      </c>
      <c r="C2410" s="2">
        <v>127500000</v>
      </c>
      <c r="D2410" s="2">
        <v>281287133</v>
      </c>
      <c r="E2410" s="2">
        <v>709938657</v>
      </c>
      <c r="F2410">
        <v>11</v>
      </c>
      <c r="G2410">
        <v>18</v>
      </c>
      <c r="H2410" t="s">
        <v>15935</v>
      </c>
      <c r="I2410" t="e">
        <v>#N/A</v>
      </c>
      <c r="J2410" t="e">
        <v>#N/A</v>
      </c>
      <c r="K2410" t="e">
        <v>#N/A</v>
      </c>
      <c r="L2410" t="e">
        <v>#N/A</v>
      </c>
      <c r="M2410" t="e">
        <v>#N/A</v>
      </c>
      <c r="N2410" t="e">
        <v>#N/A</v>
      </c>
    </row>
    <row r="2411" spans="1:14">
      <c r="A2411" t="s">
        <v>127</v>
      </c>
      <c r="B2411" t="s">
        <v>4660</v>
      </c>
      <c r="C2411" s="2">
        <v>145000000</v>
      </c>
      <c r="D2411" s="2">
        <v>209397903</v>
      </c>
      <c r="E2411" s="2">
        <v>694713230</v>
      </c>
      <c r="F2411">
        <v>12</v>
      </c>
      <c r="G2411">
        <v>16</v>
      </c>
      <c r="H2411" t="s">
        <v>15935</v>
      </c>
      <c r="I2411" t="s">
        <v>4635</v>
      </c>
      <c r="J2411">
        <v>0</v>
      </c>
      <c r="K2411">
        <v>0</v>
      </c>
      <c r="L2411">
        <v>0</v>
      </c>
      <c r="M2411">
        <v>0</v>
      </c>
      <c r="N2411">
        <v>0</v>
      </c>
    </row>
    <row r="2412" spans="1:14">
      <c r="A2412" t="s">
        <v>109</v>
      </c>
      <c r="B2412" t="s">
        <v>5071</v>
      </c>
      <c r="C2412" s="2">
        <v>150000000</v>
      </c>
      <c r="D2412" s="2">
        <v>165249063</v>
      </c>
      <c r="E2412" s="2">
        <v>664837547</v>
      </c>
      <c r="F2412">
        <v>5</v>
      </c>
      <c r="G2412">
        <v>26</v>
      </c>
      <c r="H2412" t="s">
        <v>15935</v>
      </c>
      <c r="I2412" t="s">
        <v>4614</v>
      </c>
      <c r="J2412" t="s">
        <v>4812</v>
      </c>
      <c r="K2412" t="s">
        <v>5455</v>
      </c>
      <c r="L2412" t="s">
        <v>5456</v>
      </c>
      <c r="M2412" t="s">
        <v>5457</v>
      </c>
      <c r="N2412" t="s">
        <v>5458</v>
      </c>
    </row>
    <row r="2413" spans="1:14">
      <c r="A2413" t="s">
        <v>183</v>
      </c>
      <c r="B2413" t="s">
        <v>4621</v>
      </c>
      <c r="C2413" s="2">
        <v>125000000</v>
      </c>
      <c r="D2413" s="2">
        <v>209837675</v>
      </c>
      <c r="E2413" s="2">
        <v>629927761</v>
      </c>
      <c r="F2413">
        <v>4</v>
      </c>
      <c r="G2413">
        <v>29</v>
      </c>
      <c r="H2413" t="s">
        <v>15935</v>
      </c>
      <c r="I2413" t="s">
        <v>4600</v>
      </c>
      <c r="J2413" t="s">
        <v>4608</v>
      </c>
      <c r="K2413" t="s">
        <v>4649</v>
      </c>
      <c r="L2413" t="s">
        <v>4650</v>
      </c>
      <c r="M2413" t="s">
        <v>4651</v>
      </c>
      <c r="N2413" t="s">
        <v>5425</v>
      </c>
    </row>
    <row r="2414" spans="1:14">
      <c r="A2414" t="s">
        <v>401</v>
      </c>
      <c r="B2414" t="s">
        <v>4628</v>
      </c>
      <c r="C2414" s="2">
        <v>80000000</v>
      </c>
      <c r="D2414" s="2">
        <v>254464305</v>
      </c>
      <c r="E2414" s="2">
        <v>586464305</v>
      </c>
      <c r="F2414">
        <v>5</v>
      </c>
      <c r="G2414">
        <v>26</v>
      </c>
      <c r="H2414" t="s">
        <v>15935</v>
      </c>
      <c r="I2414" t="s">
        <v>4682</v>
      </c>
      <c r="J2414" t="s">
        <v>4615</v>
      </c>
      <c r="K2414" t="s">
        <v>4690</v>
      </c>
      <c r="L2414" t="s">
        <v>4764</v>
      </c>
      <c r="M2414" t="s">
        <v>5423</v>
      </c>
      <c r="N2414" t="s">
        <v>4766</v>
      </c>
    </row>
    <row r="2415" spans="1:14">
      <c r="A2415" t="s">
        <v>222</v>
      </c>
      <c r="B2415" t="s">
        <v>4695</v>
      </c>
      <c r="C2415" s="2">
        <v>110000000</v>
      </c>
      <c r="D2415" s="2">
        <v>142614158</v>
      </c>
      <c r="E2415" s="2">
        <v>563066551</v>
      </c>
      <c r="F2415">
        <v>7</v>
      </c>
      <c r="G2415">
        <v>29</v>
      </c>
      <c r="H2415" t="s">
        <v>15935</v>
      </c>
      <c r="I2415" t="s">
        <v>4635</v>
      </c>
      <c r="J2415">
        <v>0</v>
      </c>
      <c r="K2415">
        <v>0</v>
      </c>
      <c r="L2415">
        <v>0</v>
      </c>
      <c r="M2415">
        <v>0</v>
      </c>
      <c r="N2415">
        <v>0</v>
      </c>
    </row>
    <row r="2416" spans="1:14">
      <c r="A2416" t="s">
        <v>37</v>
      </c>
      <c r="B2416" t="s">
        <v>4607</v>
      </c>
      <c r="C2416" s="2">
        <v>200000000</v>
      </c>
      <c r="D2416" s="2">
        <v>191450875</v>
      </c>
      <c r="E2416" s="2">
        <v>560155383</v>
      </c>
      <c r="F2416">
        <v>6</v>
      </c>
      <c r="G2416">
        <v>24</v>
      </c>
      <c r="H2416" t="s">
        <v>15935</v>
      </c>
      <c r="I2416" t="s">
        <v>4636</v>
      </c>
      <c r="J2416" t="s">
        <v>4857</v>
      </c>
      <c r="K2416" t="s">
        <v>4616</v>
      </c>
      <c r="L2416" t="s">
        <v>5427</v>
      </c>
      <c r="M2416" t="s">
        <v>5428</v>
      </c>
      <c r="N2416" t="s">
        <v>5429</v>
      </c>
    </row>
    <row r="2417" spans="1:14">
      <c r="A2417" t="s">
        <v>163</v>
      </c>
      <c r="B2417" t="s">
        <v>5071</v>
      </c>
      <c r="C2417" s="2">
        <v>130000000</v>
      </c>
      <c r="D2417" s="2">
        <v>149260504</v>
      </c>
      <c r="E2417" s="2">
        <v>554987477</v>
      </c>
      <c r="F2417">
        <v>10</v>
      </c>
      <c r="G2417">
        <v>28</v>
      </c>
      <c r="H2417" t="s">
        <v>15935</v>
      </c>
      <c r="I2417" t="s">
        <v>4614</v>
      </c>
      <c r="J2417" t="s">
        <v>5460</v>
      </c>
      <c r="K2417" t="s">
        <v>4616</v>
      </c>
      <c r="L2417" t="s">
        <v>5461</v>
      </c>
      <c r="M2417" t="s">
        <v>5462</v>
      </c>
      <c r="N2417" t="s">
        <v>5463</v>
      </c>
    </row>
    <row r="2418" spans="1:14">
      <c r="A2418" t="s">
        <v>185</v>
      </c>
      <c r="B2418" t="s">
        <v>4628</v>
      </c>
      <c r="C2418" s="2">
        <v>125000000</v>
      </c>
      <c r="D2418" s="2">
        <v>186848418</v>
      </c>
      <c r="E2418" s="2">
        <v>535663443</v>
      </c>
      <c r="F2418">
        <v>12</v>
      </c>
      <c r="G2418">
        <v>16</v>
      </c>
      <c r="H2418" t="s">
        <v>15935</v>
      </c>
      <c r="I2418" t="s">
        <v>4600</v>
      </c>
      <c r="J2418" t="s">
        <v>5431</v>
      </c>
      <c r="K2418" t="s">
        <v>5432</v>
      </c>
      <c r="L2418" t="s">
        <v>5433</v>
      </c>
      <c r="M2418" t="s">
        <v>5434</v>
      </c>
      <c r="N2418" t="s">
        <v>5435</v>
      </c>
    </row>
    <row r="2419" spans="1:14">
      <c r="A2419" t="s">
        <v>322</v>
      </c>
      <c r="B2419" t="s">
        <v>4677</v>
      </c>
      <c r="C2419" s="2">
        <v>90000000</v>
      </c>
      <c r="D2419" s="2">
        <v>143619809</v>
      </c>
      <c r="E2419" s="2">
        <v>487519809</v>
      </c>
      <c r="F2419">
        <v>4</v>
      </c>
      <c r="G2419">
        <v>15</v>
      </c>
      <c r="H2419" t="s">
        <v>15935</v>
      </c>
      <c r="I2419" t="s">
        <v>4636</v>
      </c>
      <c r="J2419" t="s">
        <v>4984</v>
      </c>
      <c r="K2419" t="s">
        <v>4616</v>
      </c>
      <c r="L2419" t="s">
        <v>5469</v>
      </c>
      <c r="M2419" t="s">
        <v>5470</v>
      </c>
      <c r="N2419" t="s">
        <v>5471</v>
      </c>
    </row>
    <row r="2420" spans="1:14">
      <c r="A2420" t="s">
        <v>309</v>
      </c>
      <c r="B2420" t="s">
        <v>4677</v>
      </c>
      <c r="C2420" s="2">
        <v>93000000</v>
      </c>
      <c r="D2420" s="2">
        <v>176760185</v>
      </c>
      <c r="E2420" s="2">
        <v>482860185</v>
      </c>
      <c r="F2420">
        <v>8</v>
      </c>
      <c r="G2420">
        <v>5</v>
      </c>
      <c r="H2420" t="s">
        <v>15935</v>
      </c>
      <c r="I2420" t="s">
        <v>4600</v>
      </c>
      <c r="J2420" t="s">
        <v>4846</v>
      </c>
      <c r="K2420" t="s">
        <v>4807</v>
      </c>
      <c r="L2420" t="s">
        <v>5440</v>
      </c>
      <c r="M2420" t="s">
        <v>5441</v>
      </c>
      <c r="N2420" t="s">
        <v>5442</v>
      </c>
    </row>
    <row r="2421" spans="1:14">
      <c r="A2421" t="s">
        <v>105</v>
      </c>
      <c r="B2421" t="s">
        <v>4660</v>
      </c>
      <c r="C2421" s="2">
        <v>150000000</v>
      </c>
      <c r="D2421" s="2">
        <v>181030624</v>
      </c>
      <c r="E2421" s="2">
        <v>449326618</v>
      </c>
      <c r="F2421">
        <v>5</v>
      </c>
      <c r="G2421">
        <v>6</v>
      </c>
      <c r="H2421" t="s">
        <v>15935</v>
      </c>
      <c r="I2421" t="s">
        <v>4600</v>
      </c>
      <c r="J2421" t="s">
        <v>4744</v>
      </c>
      <c r="K2421" t="s">
        <v>4630</v>
      </c>
      <c r="L2421" t="s">
        <v>5437</v>
      </c>
      <c r="M2421" t="s">
        <v>5438</v>
      </c>
      <c r="N2421" t="s">
        <v>4669</v>
      </c>
    </row>
    <row r="2422" spans="1:14">
      <c r="A2422" t="s">
        <v>169</v>
      </c>
      <c r="B2422" t="s">
        <v>4660</v>
      </c>
      <c r="C2422" s="2">
        <v>130000000</v>
      </c>
      <c r="D2422" s="2">
        <v>77591831</v>
      </c>
      <c r="E2422" s="2">
        <v>373993951</v>
      </c>
      <c r="F2422">
        <v>12</v>
      </c>
      <c r="G2422">
        <v>21</v>
      </c>
      <c r="H2422" t="s">
        <v>15935</v>
      </c>
      <c r="I2422" t="s">
        <v>4635</v>
      </c>
      <c r="J2422">
        <v>0</v>
      </c>
      <c r="K2422">
        <v>0</v>
      </c>
      <c r="L2422">
        <v>0</v>
      </c>
      <c r="M2422">
        <v>0</v>
      </c>
      <c r="N2422">
        <v>0</v>
      </c>
    </row>
    <row r="2423" spans="1:14">
      <c r="A2423" t="s">
        <v>137</v>
      </c>
      <c r="B2423" t="s">
        <v>4660</v>
      </c>
      <c r="C2423" s="2">
        <v>140000000</v>
      </c>
      <c r="D2423" s="2">
        <v>176654505</v>
      </c>
      <c r="E2423" s="2">
        <v>370569776</v>
      </c>
      <c r="F2423">
        <v>7</v>
      </c>
      <c r="G2423">
        <v>22</v>
      </c>
      <c r="H2423" t="s">
        <v>15935</v>
      </c>
      <c r="I2423" t="s">
        <v>4600</v>
      </c>
      <c r="J2423" t="s">
        <v>4823</v>
      </c>
      <c r="K2423" t="s">
        <v>4609</v>
      </c>
      <c r="L2423" t="s">
        <v>5444</v>
      </c>
      <c r="M2423" t="s">
        <v>5445</v>
      </c>
      <c r="N2423" t="s">
        <v>5446</v>
      </c>
    </row>
    <row r="2424" spans="1:14">
      <c r="A2424" t="s">
        <v>87</v>
      </c>
      <c r="B2424" t="s">
        <v>4677</v>
      </c>
      <c r="C2424" s="2">
        <v>160000000</v>
      </c>
      <c r="D2424" s="2">
        <v>146408305</v>
      </c>
      <c r="E2424" s="2">
        <v>355408305</v>
      </c>
      <c r="F2424">
        <v>6</v>
      </c>
      <c r="G2424">
        <v>3</v>
      </c>
      <c r="H2424" t="s">
        <v>15935</v>
      </c>
      <c r="I2424" t="s">
        <v>4600</v>
      </c>
      <c r="J2424" t="s">
        <v>4661</v>
      </c>
      <c r="K2424" t="s">
        <v>4609</v>
      </c>
      <c r="L2424" t="s">
        <v>5465</v>
      </c>
      <c r="M2424" t="s">
        <v>5466</v>
      </c>
      <c r="N2424" t="s">
        <v>5467</v>
      </c>
    </row>
    <row r="2425" spans="1:14">
      <c r="A2425" t="s">
        <v>409</v>
      </c>
      <c r="B2425" t="s">
        <v>4677</v>
      </c>
      <c r="C2425" s="2">
        <v>80000000</v>
      </c>
      <c r="D2425" s="2">
        <v>133107389</v>
      </c>
      <c r="E2425" s="2">
        <v>337307389</v>
      </c>
      <c r="F2425">
        <v>12</v>
      </c>
      <c r="G2425">
        <v>16</v>
      </c>
      <c r="H2425" t="s">
        <v>15935</v>
      </c>
      <c r="I2425" t="s">
        <v>4636</v>
      </c>
      <c r="J2425" t="s">
        <v>5367</v>
      </c>
      <c r="K2425" t="s">
        <v>4616</v>
      </c>
      <c r="L2425" t="s">
        <v>5473</v>
      </c>
      <c r="M2425" t="s">
        <v>5474</v>
      </c>
      <c r="N2425" t="s">
        <v>5475</v>
      </c>
    </row>
    <row r="2426" spans="1:14">
      <c r="A2426" t="s">
        <v>1439</v>
      </c>
      <c r="B2426" t="s">
        <v>4621</v>
      </c>
      <c r="C2426" s="2">
        <v>32500000</v>
      </c>
      <c r="D2426" s="2">
        <v>169106725</v>
      </c>
      <c r="E2426" s="2">
        <v>289527030</v>
      </c>
      <c r="F2426">
        <v>5</v>
      </c>
      <c r="G2426">
        <v>13</v>
      </c>
      <c r="H2426" t="s">
        <v>15935</v>
      </c>
      <c r="I2426" t="s">
        <v>4682</v>
      </c>
      <c r="J2426" t="s">
        <v>4833</v>
      </c>
      <c r="K2426" t="s">
        <v>5174</v>
      </c>
      <c r="L2426" t="s">
        <v>4685</v>
      </c>
      <c r="M2426" t="s">
        <v>5452</v>
      </c>
      <c r="N2426" t="s">
        <v>5453</v>
      </c>
    </row>
    <row r="2427" spans="1:14">
      <c r="A2427" t="s">
        <v>231</v>
      </c>
      <c r="B2427" t="s">
        <v>4607</v>
      </c>
      <c r="C2427" s="2">
        <v>110000000</v>
      </c>
      <c r="D2427" s="2">
        <v>85463309</v>
      </c>
      <c r="E2427" s="2">
        <v>263880341</v>
      </c>
      <c r="F2427">
        <v>10</v>
      </c>
      <c r="G2427">
        <v>7</v>
      </c>
      <c r="H2427" t="s">
        <v>15935</v>
      </c>
      <c r="I2427" t="s">
        <v>4600</v>
      </c>
      <c r="J2427" t="s">
        <v>5100</v>
      </c>
      <c r="K2427" t="s">
        <v>4807</v>
      </c>
      <c r="L2427" t="s">
        <v>4947</v>
      </c>
      <c r="M2427" t="s">
        <v>5521</v>
      </c>
      <c r="N2427" t="s">
        <v>5522</v>
      </c>
    </row>
    <row r="2428" spans="1:14">
      <c r="A2428" t="s">
        <v>871</v>
      </c>
      <c r="B2428" t="s">
        <v>4660</v>
      </c>
      <c r="C2428" s="2">
        <v>50000000</v>
      </c>
      <c r="D2428" s="2">
        <v>127004179</v>
      </c>
      <c r="E2428" s="2">
        <v>257972745</v>
      </c>
      <c r="F2428">
        <v>6</v>
      </c>
      <c r="G2428">
        <v>9</v>
      </c>
      <c r="H2428" t="s">
        <v>15935</v>
      </c>
      <c r="I2428" t="s">
        <v>4600</v>
      </c>
      <c r="J2428" t="s">
        <v>4666</v>
      </c>
      <c r="K2428" t="s">
        <v>5477</v>
      </c>
      <c r="L2428" t="s">
        <v>4662</v>
      </c>
      <c r="M2428" t="s">
        <v>4662</v>
      </c>
      <c r="N2428" t="s">
        <v>5478</v>
      </c>
    </row>
    <row r="2429" spans="1:14">
      <c r="A2429" t="s">
        <v>152</v>
      </c>
      <c r="B2429" t="s">
        <v>4660</v>
      </c>
      <c r="C2429" s="2">
        <v>135000000</v>
      </c>
      <c r="D2429" s="2">
        <v>123257581</v>
      </c>
      <c r="E2429" s="2">
        <v>245504574</v>
      </c>
      <c r="F2429">
        <v>3</v>
      </c>
      <c r="G2429">
        <v>4</v>
      </c>
      <c r="H2429" t="s">
        <v>15935</v>
      </c>
      <c r="I2429" t="s">
        <v>4614</v>
      </c>
      <c r="J2429" t="s">
        <v>4788</v>
      </c>
      <c r="K2429" t="s">
        <v>4616</v>
      </c>
      <c r="L2429" t="s">
        <v>4819</v>
      </c>
      <c r="M2429" t="s">
        <v>5480</v>
      </c>
      <c r="N2429" t="s">
        <v>5481</v>
      </c>
    </row>
    <row r="2430" spans="1:14">
      <c r="A2430" t="s">
        <v>327</v>
      </c>
      <c r="B2430" t="e">
        <v>#N/A</v>
      </c>
      <c r="C2430" s="2">
        <v>90000000</v>
      </c>
      <c r="D2430" s="2">
        <v>102515793</v>
      </c>
      <c r="E2430" s="2">
        <v>239373970</v>
      </c>
      <c r="F2430">
        <v>12</v>
      </c>
      <c r="G2430">
        <v>20</v>
      </c>
      <c r="H2430" t="s">
        <v>15935</v>
      </c>
      <c r="I2430" t="e">
        <v>#N/A</v>
      </c>
      <c r="J2430" t="e">
        <v>#N/A</v>
      </c>
      <c r="K2430" t="e">
        <v>#N/A</v>
      </c>
      <c r="L2430" t="e">
        <v>#N/A</v>
      </c>
      <c r="M2430" t="e">
        <v>#N/A</v>
      </c>
      <c r="N2430" t="e">
        <v>#N/A</v>
      </c>
    </row>
    <row r="2431" spans="1:14">
      <c r="A2431" t="s">
        <v>40</v>
      </c>
      <c r="B2431" t="s">
        <v>4628</v>
      </c>
      <c r="C2431" s="2">
        <v>200000000</v>
      </c>
      <c r="D2431" s="2">
        <v>116601172</v>
      </c>
      <c r="E2431" s="2">
        <v>231201172</v>
      </c>
      <c r="F2431">
        <v>6</v>
      </c>
      <c r="G2431">
        <v>17</v>
      </c>
      <c r="H2431" t="s">
        <v>15935</v>
      </c>
      <c r="I2431" t="s">
        <v>4600</v>
      </c>
      <c r="J2431" t="s">
        <v>4872</v>
      </c>
      <c r="K2431" t="s">
        <v>4609</v>
      </c>
      <c r="L2431" t="s">
        <v>5486</v>
      </c>
      <c r="M2431" t="s">
        <v>5487</v>
      </c>
      <c r="N2431" t="s">
        <v>5488</v>
      </c>
    </row>
    <row r="2432" spans="1:14">
      <c r="A2432" t="s">
        <v>229</v>
      </c>
      <c r="B2432" t="s">
        <v>4695</v>
      </c>
      <c r="C2432" s="2">
        <v>110000000</v>
      </c>
      <c r="D2432" s="2">
        <v>98780042</v>
      </c>
      <c r="E2432" s="2">
        <v>229155503</v>
      </c>
      <c r="F2432">
        <v>1</v>
      </c>
      <c r="G2432">
        <v>14</v>
      </c>
      <c r="H2432" t="s">
        <v>15935</v>
      </c>
      <c r="I2432" t="s">
        <v>4600</v>
      </c>
      <c r="J2432" t="s">
        <v>4723</v>
      </c>
      <c r="K2432" t="s">
        <v>4684</v>
      </c>
      <c r="L2432" t="s">
        <v>5508</v>
      </c>
      <c r="M2432" t="s">
        <v>5509</v>
      </c>
      <c r="N2432" t="s">
        <v>5510</v>
      </c>
    </row>
    <row r="2433" spans="1:14">
      <c r="A2433" t="s">
        <v>2207</v>
      </c>
      <c r="B2433" t="s">
        <v>4695</v>
      </c>
      <c r="C2433" s="2">
        <v>19000000</v>
      </c>
      <c r="D2433" s="2">
        <v>100292856</v>
      </c>
      <c r="E2433" s="2">
        <v>215448997</v>
      </c>
      <c r="F2433">
        <v>6</v>
      </c>
      <c r="G2433">
        <v>24</v>
      </c>
      <c r="H2433" t="s">
        <v>15935</v>
      </c>
      <c r="I2433" t="s">
        <v>4635</v>
      </c>
      <c r="J2433">
        <v>0</v>
      </c>
      <c r="K2433">
        <v>0</v>
      </c>
      <c r="L2433">
        <v>0</v>
      </c>
      <c r="M2433">
        <v>0</v>
      </c>
      <c r="N2433">
        <v>0</v>
      </c>
    </row>
    <row r="2434" spans="1:14">
      <c r="A2434" t="s">
        <v>418</v>
      </c>
      <c r="B2434" t="s">
        <v>4695</v>
      </c>
      <c r="C2434" s="2">
        <v>80000000</v>
      </c>
      <c r="D2434" s="2">
        <v>103028109</v>
      </c>
      <c r="E2434" s="2">
        <v>214974953</v>
      </c>
      <c r="F2434">
        <v>2</v>
      </c>
      <c r="G2434">
        <v>11</v>
      </c>
      <c r="H2434" t="s">
        <v>15935</v>
      </c>
      <c r="I2434" t="s">
        <v>4635</v>
      </c>
      <c r="J2434">
        <v>0</v>
      </c>
      <c r="K2434">
        <v>0</v>
      </c>
      <c r="L2434">
        <v>0</v>
      </c>
      <c r="M2434">
        <v>0</v>
      </c>
      <c r="N2434">
        <v>0</v>
      </c>
    </row>
    <row r="2435" spans="1:14">
      <c r="A2435" t="s">
        <v>1318</v>
      </c>
      <c r="B2435" t="s">
        <v>4871</v>
      </c>
      <c r="C2435" s="2">
        <v>35000000</v>
      </c>
      <c r="D2435" s="2">
        <v>117538559</v>
      </c>
      <c r="E2435" s="2">
        <v>214538559</v>
      </c>
      <c r="F2435">
        <v>7</v>
      </c>
      <c r="G2435">
        <v>8</v>
      </c>
      <c r="H2435" t="s">
        <v>15935</v>
      </c>
      <c r="I2435" t="s">
        <v>4682</v>
      </c>
      <c r="J2435" t="s">
        <v>4622</v>
      </c>
      <c r="K2435" t="s">
        <v>4708</v>
      </c>
      <c r="L2435" t="s">
        <v>4709</v>
      </c>
      <c r="M2435" t="s">
        <v>5483</v>
      </c>
      <c r="N2435" t="s">
        <v>5484</v>
      </c>
    </row>
    <row r="2436" spans="1:14">
      <c r="A2436" t="s">
        <v>1751</v>
      </c>
      <c r="B2436" t="s">
        <v>4607</v>
      </c>
      <c r="C2436" s="2">
        <v>25000000</v>
      </c>
      <c r="D2436" s="2">
        <v>169705587</v>
      </c>
      <c r="E2436" s="2">
        <v>213120004</v>
      </c>
      <c r="F2436">
        <v>8</v>
      </c>
      <c r="G2436">
        <v>10</v>
      </c>
      <c r="H2436" t="s">
        <v>15935</v>
      </c>
      <c r="I2436" t="s">
        <v>4600</v>
      </c>
      <c r="J2436" t="s">
        <v>4601</v>
      </c>
      <c r="K2436" t="s">
        <v>4572</v>
      </c>
      <c r="L2436" t="s">
        <v>5448</v>
      </c>
      <c r="M2436" t="s">
        <v>5449</v>
      </c>
      <c r="N2436" t="s">
        <v>5450</v>
      </c>
    </row>
    <row r="2437" spans="1:14">
      <c r="A2437" t="s">
        <v>552</v>
      </c>
      <c r="B2437" t="s">
        <v>4695</v>
      </c>
      <c r="C2437" s="2">
        <v>70000000</v>
      </c>
      <c r="D2437" s="2">
        <v>83552429</v>
      </c>
      <c r="E2437" s="2">
        <v>212005201</v>
      </c>
      <c r="F2437">
        <v>3</v>
      </c>
      <c r="G2437">
        <v>11</v>
      </c>
      <c r="H2437" t="s">
        <v>15935</v>
      </c>
      <c r="I2437" t="s">
        <v>4829</v>
      </c>
      <c r="J2437" t="s">
        <v>4829</v>
      </c>
      <c r="K2437" t="s">
        <v>4560</v>
      </c>
      <c r="L2437" t="s">
        <v>4829</v>
      </c>
      <c r="M2437" t="s">
        <v>4829</v>
      </c>
      <c r="N2437" t="s">
        <v>4829</v>
      </c>
    </row>
    <row r="2438" spans="1:14">
      <c r="A2438" t="s">
        <v>496</v>
      </c>
      <c r="B2438" t="s">
        <v>4845</v>
      </c>
      <c r="C2438" s="2">
        <v>75000000</v>
      </c>
      <c r="D2438" s="2">
        <v>83504017</v>
      </c>
      <c r="E2438" s="2">
        <v>211562435</v>
      </c>
      <c r="F2438">
        <v>11</v>
      </c>
      <c r="G2438">
        <v>11</v>
      </c>
      <c r="H2438" t="s">
        <v>15935</v>
      </c>
      <c r="I2438" t="s">
        <v>4682</v>
      </c>
      <c r="J2438" t="s">
        <v>4689</v>
      </c>
      <c r="K2438" t="s">
        <v>5101</v>
      </c>
      <c r="L2438" t="s">
        <v>5227</v>
      </c>
      <c r="M2438" t="s">
        <v>5528</v>
      </c>
      <c r="N2438" t="s">
        <v>5529</v>
      </c>
    </row>
    <row r="2439" spans="1:14">
      <c r="A2439" t="s">
        <v>3430</v>
      </c>
      <c r="B2439" t="s">
        <v>4660</v>
      </c>
      <c r="C2439" s="2">
        <v>5000000</v>
      </c>
      <c r="D2439" s="2">
        <v>104028807</v>
      </c>
      <c r="E2439" s="2">
        <v>202053386</v>
      </c>
      <c r="F2439">
        <v>10</v>
      </c>
      <c r="G2439">
        <v>21</v>
      </c>
      <c r="H2439" t="s">
        <v>15935</v>
      </c>
      <c r="I2439" t="s">
        <v>4682</v>
      </c>
      <c r="J2439" t="s">
        <v>5242</v>
      </c>
      <c r="K2439" t="s">
        <v>4579</v>
      </c>
      <c r="L2439" t="s">
        <v>5271</v>
      </c>
      <c r="M2439" t="s">
        <v>5494</v>
      </c>
      <c r="N2439" t="s">
        <v>5495</v>
      </c>
    </row>
    <row r="2440" spans="1:14">
      <c r="A2440" t="s">
        <v>1294</v>
      </c>
      <c r="B2440" t="s">
        <v>4607</v>
      </c>
      <c r="C2440" s="2">
        <v>36000000</v>
      </c>
      <c r="D2440" s="2">
        <v>99967670</v>
      </c>
      <c r="E2440" s="2">
        <v>193737977</v>
      </c>
      <c r="F2440">
        <v>2</v>
      </c>
      <c r="G2440">
        <v>11</v>
      </c>
      <c r="H2440" t="s">
        <v>15935</v>
      </c>
      <c r="I2440" t="s">
        <v>4829</v>
      </c>
      <c r="J2440" t="s">
        <v>4829</v>
      </c>
      <c r="K2440" t="s">
        <v>5504</v>
      </c>
      <c r="L2440" t="s">
        <v>5505</v>
      </c>
      <c r="M2440" t="s">
        <v>5506</v>
      </c>
      <c r="N2440" t="s">
        <v>5505</v>
      </c>
    </row>
    <row r="2441" spans="1:14">
      <c r="A2441" t="s">
        <v>794</v>
      </c>
      <c r="B2441" t="e">
        <v>#N/A</v>
      </c>
      <c r="C2441" s="2">
        <v>55000000</v>
      </c>
      <c r="D2441" s="2">
        <v>68224452</v>
      </c>
      <c r="E2441" s="2">
        <v>189624452</v>
      </c>
      <c r="F2441">
        <v>6</v>
      </c>
      <c r="G2441">
        <v>17</v>
      </c>
      <c r="H2441" t="s">
        <v>15935</v>
      </c>
      <c r="I2441" t="e">
        <v>#N/A</v>
      </c>
      <c r="J2441" t="e">
        <v>#N/A</v>
      </c>
      <c r="K2441" t="e">
        <v>#N/A</v>
      </c>
      <c r="L2441" t="e">
        <v>#N/A</v>
      </c>
      <c r="M2441" t="e">
        <v>#N/A</v>
      </c>
      <c r="N2441" t="e">
        <v>#N/A</v>
      </c>
    </row>
    <row r="2442" spans="1:14">
      <c r="A2442" t="s">
        <v>652</v>
      </c>
      <c r="B2442" t="s">
        <v>4621</v>
      </c>
      <c r="C2442" s="2">
        <v>63000000</v>
      </c>
      <c r="D2442" s="2">
        <v>108085305</v>
      </c>
      <c r="E2442" s="2">
        <v>188657593</v>
      </c>
      <c r="F2442">
        <v>4</v>
      </c>
      <c r="G2442">
        <v>1</v>
      </c>
      <c r="H2442" t="s">
        <v>15935</v>
      </c>
      <c r="I2442" t="s">
        <v>4614</v>
      </c>
      <c r="J2442" t="s">
        <v>4738</v>
      </c>
      <c r="K2442" t="s">
        <v>4616</v>
      </c>
      <c r="L2442" t="s">
        <v>5490</v>
      </c>
      <c r="M2442" t="s">
        <v>5491</v>
      </c>
      <c r="N2442" t="s">
        <v>5492</v>
      </c>
    </row>
    <row r="2443" spans="1:14">
      <c r="A2443" t="s">
        <v>58</v>
      </c>
      <c r="B2443" t="s">
        <v>4660</v>
      </c>
      <c r="C2443" s="2">
        <v>180000000</v>
      </c>
      <c r="D2443" s="2">
        <v>73864507</v>
      </c>
      <c r="E2443" s="2">
        <v>180047784</v>
      </c>
      <c r="F2443">
        <v>11</v>
      </c>
      <c r="G2443">
        <v>23</v>
      </c>
      <c r="H2443" t="s">
        <v>15935</v>
      </c>
      <c r="I2443" t="s">
        <v>4635</v>
      </c>
      <c r="J2443">
        <v>0</v>
      </c>
      <c r="K2443">
        <v>0</v>
      </c>
      <c r="L2443">
        <v>0</v>
      </c>
      <c r="M2443">
        <v>0</v>
      </c>
      <c r="N2443">
        <v>0</v>
      </c>
    </row>
    <row r="2444" spans="1:14">
      <c r="A2444" t="s">
        <v>82</v>
      </c>
      <c r="B2444" t="e">
        <v>#N/A</v>
      </c>
      <c r="C2444" s="2">
        <v>163000000</v>
      </c>
      <c r="D2444" s="2">
        <v>100240551</v>
      </c>
      <c r="E2444" s="2">
        <v>175910315</v>
      </c>
      <c r="F2444">
        <v>7</v>
      </c>
      <c r="G2444">
        <v>29</v>
      </c>
      <c r="H2444" t="s">
        <v>15935</v>
      </c>
      <c r="I2444" t="e">
        <v>#N/A</v>
      </c>
      <c r="J2444" t="e">
        <v>#N/A</v>
      </c>
      <c r="K2444" t="e">
        <v>#N/A</v>
      </c>
      <c r="L2444" t="e">
        <v>#N/A</v>
      </c>
      <c r="M2444" t="e">
        <v>#N/A</v>
      </c>
      <c r="N2444" t="e">
        <v>#N/A</v>
      </c>
    </row>
    <row r="2445" spans="1:14">
      <c r="A2445" t="s">
        <v>2029</v>
      </c>
      <c r="B2445" t="s">
        <v>4908</v>
      </c>
      <c r="C2445" s="2">
        <v>20000000</v>
      </c>
      <c r="D2445" s="2">
        <v>82624961</v>
      </c>
      <c r="E2445" s="2">
        <v>175507800</v>
      </c>
      <c r="F2445">
        <v>11</v>
      </c>
      <c r="G2445">
        <v>16</v>
      </c>
      <c r="H2445" t="s">
        <v>15935</v>
      </c>
      <c r="I2445" t="s">
        <v>4682</v>
      </c>
      <c r="J2445" t="s">
        <v>4744</v>
      </c>
      <c r="K2445" t="s">
        <v>4852</v>
      </c>
      <c r="L2445" t="s">
        <v>5531</v>
      </c>
      <c r="M2445" t="s">
        <v>5532</v>
      </c>
      <c r="N2445" t="s">
        <v>5533</v>
      </c>
    </row>
    <row r="2446" spans="1:14">
      <c r="A2446" t="s">
        <v>430</v>
      </c>
      <c r="B2446" t="s">
        <v>4695</v>
      </c>
      <c r="C2446" s="2">
        <v>80000000</v>
      </c>
      <c r="D2446" s="2">
        <v>80360866</v>
      </c>
      <c r="E2446" s="2">
        <v>170485247</v>
      </c>
      <c r="F2446">
        <v>7</v>
      </c>
      <c r="G2446">
        <v>8</v>
      </c>
      <c r="H2446" t="s">
        <v>15935</v>
      </c>
      <c r="I2446" t="s">
        <v>4614</v>
      </c>
      <c r="J2446" t="s">
        <v>4615</v>
      </c>
      <c r="K2446" t="s">
        <v>5535</v>
      </c>
      <c r="L2446" t="s">
        <v>5313</v>
      </c>
      <c r="M2446" t="s">
        <v>5536</v>
      </c>
      <c r="N2446" t="s">
        <v>5537</v>
      </c>
    </row>
    <row r="2447" spans="1:14">
      <c r="A2447" t="s">
        <v>1350</v>
      </c>
      <c r="B2447" t="s">
        <v>4677</v>
      </c>
      <c r="C2447" s="2">
        <v>35000000</v>
      </c>
      <c r="D2447" s="2">
        <v>37553932</v>
      </c>
      <c r="E2447" s="2">
        <v>165103952</v>
      </c>
      <c r="F2447">
        <v>10</v>
      </c>
      <c r="G2447">
        <v>28</v>
      </c>
      <c r="H2447" t="s">
        <v>15935</v>
      </c>
      <c r="I2447" t="s">
        <v>4600</v>
      </c>
      <c r="J2447" t="s">
        <v>4806</v>
      </c>
      <c r="K2447" t="s">
        <v>5499</v>
      </c>
      <c r="L2447" t="s">
        <v>5670</v>
      </c>
      <c r="M2447" t="s">
        <v>5670</v>
      </c>
      <c r="N2447" t="s">
        <v>5671</v>
      </c>
    </row>
    <row r="2448" spans="1:14">
      <c r="A2448" t="s">
        <v>1060</v>
      </c>
      <c r="B2448" t="e">
        <v>#N/A</v>
      </c>
      <c r="C2448" s="2">
        <v>45000000</v>
      </c>
      <c r="D2448" s="2">
        <v>8305970</v>
      </c>
      <c r="E2448" s="2">
        <v>164539660</v>
      </c>
      <c r="F2448">
        <v>10</v>
      </c>
      <c r="G2448">
        <v>21</v>
      </c>
      <c r="H2448" t="s">
        <v>15935</v>
      </c>
      <c r="I2448" t="e">
        <v>#N/A</v>
      </c>
      <c r="J2448" t="e">
        <v>#N/A</v>
      </c>
      <c r="K2448" t="e">
        <v>#N/A</v>
      </c>
      <c r="L2448" t="e">
        <v>#N/A</v>
      </c>
      <c r="M2448" t="e">
        <v>#N/A</v>
      </c>
      <c r="N2448" t="e">
        <v>#N/A</v>
      </c>
    </row>
    <row r="2449" spans="1:14">
      <c r="A2449" t="s">
        <v>1525</v>
      </c>
      <c r="B2449" t="s">
        <v>4990</v>
      </c>
      <c r="C2449" s="2">
        <v>30000000</v>
      </c>
      <c r="D2449" s="2">
        <v>56816662</v>
      </c>
      <c r="E2449" s="2">
        <v>162942835</v>
      </c>
      <c r="F2449">
        <v>5</v>
      </c>
      <c r="G2449">
        <v>20</v>
      </c>
      <c r="H2449" t="s">
        <v>15935</v>
      </c>
      <c r="I2449" t="s">
        <v>4635</v>
      </c>
      <c r="J2449">
        <v>0</v>
      </c>
      <c r="K2449">
        <v>0</v>
      </c>
      <c r="L2449">
        <v>0</v>
      </c>
      <c r="M2449">
        <v>0</v>
      </c>
      <c r="N2449">
        <v>0</v>
      </c>
    </row>
    <row r="2450" spans="1:14">
      <c r="A2450" t="s">
        <v>1011</v>
      </c>
      <c r="B2450" t="s">
        <v>4607</v>
      </c>
      <c r="C2450" s="2">
        <v>45000000</v>
      </c>
      <c r="D2450" s="2">
        <v>88625922</v>
      </c>
      <c r="E2450" s="2">
        <v>160971922</v>
      </c>
      <c r="F2450">
        <v>11</v>
      </c>
      <c r="G2450">
        <v>23</v>
      </c>
      <c r="H2450" t="s">
        <v>15935</v>
      </c>
      <c r="I2450" t="s">
        <v>4614</v>
      </c>
      <c r="J2450" t="s">
        <v>5184</v>
      </c>
      <c r="K2450" t="s">
        <v>5516</v>
      </c>
      <c r="L2450" t="s">
        <v>5517</v>
      </c>
      <c r="M2450" t="s">
        <v>5518</v>
      </c>
      <c r="N2450" t="s">
        <v>5519</v>
      </c>
    </row>
    <row r="2451" spans="1:14">
      <c r="A2451" t="s">
        <v>155</v>
      </c>
      <c r="B2451" t="s">
        <v>4628</v>
      </c>
      <c r="C2451" s="2">
        <v>135000000</v>
      </c>
      <c r="D2451" s="2">
        <v>64006466</v>
      </c>
      <c r="E2451" s="2">
        <v>157956466</v>
      </c>
      <c r="F2451">
        <v>11</v>
      </c>
      <c r="G2451">
        <v>18</v>
      </c>
      <c r="H2451" t="s">
        <v>15935</v>
      </c>
      <c r="I2451" t="s">
        <v>4614</v>
      </c>
      <c r="J2451" t="s">
        <v>4763</v>
      </c>
      <c r="K2451" t="s">
        <v>4623</v>
      </c>
      <c r="L2451" t="s">
        <v>5584</v>
      </c>
      <c r="M2451" t="s">
        <v>5585</v>
      </c>
      <c r="N2451" t="s">
        <v>5586</v>
      </c>
    </row>
    <row r="2452" spans="1:14">
      <c r="A2452" t="s">
        <v>1171</v>
      </c>
      <c r="B2452" t="s">
        <v>4871</v>
      </c>
      <c r="C2452" s="2">
        <v>40000000</v>
      </c>
      <c r="D2452" s="2">
        <v>42587643</v>
      </c>
      <c r="E2452" s="2">
        <v>157887643</v>
      </c>
      <c r="F2452">
        <v>8</v>
      </c>
      <c r="G2452">
        <v>12</v>
      </c>
      <c r="H2452" t="s">
        <v>15935</v>
      </c>
      <c r="I2452" t="s">
        <v>4682</v>
      </c>
      <c r="J2452" t="s">
        <v>4779</v>
      </c>
      <c r="K2452" t="s">
        <v>4878</v>
      </c>
      <c r="L2452" t="s">
        <v>5640</v>
      </c>
      <c r="M2452" t="s">
        <v>5641</v>
      </c>
      <c r="N2452" t="s">
        <v>5642</v>
      </c>
    </row>
    <row r="2453" spans="1:14">
      <c r="A2453" t="s">
        <v>554</v>
      </c>
      <c r="B2453" t="s">
        <v>4607</v>
      </c>
      <c r="C2453" s="2">
        <v>70000000</v>
      </c>
      <c r="D2453" s="2">
        <v>79883359</v>
      </c>
      <c r="E2453" s="2">
        <v>156815529</v>
      </c>
      <c r="F2453">
        <v>12</v>
      </c>
      <c r="G2453">
        <v>25</v>
      </c>
      <c r="H2453" t="s">
        <v>15935</v>
      </c>
      <c r="I2453" t="s">
        <v>4600</v>
      </c>
      <c r="J2453" t="s">
        <v>4601</v>
      </c>
      <c r="K2453" t="s">
        <v>5539</v>
      </c>
      <c r="L2453" t="s">
        <v>5086</v>
      </c>
      <c r="M2453" t="s">
        <v>5540</v>
      </c>
      <c r="N2453" t="s">
        <v>5541</v>
      </c>
    </row>
    <row r="2454" spans="1:14">
      <c r="A2454" t="s">
        <v>1687</v>
      </c>
      <c r="B2454" t="s">
        <v>4845</v>
      </c>
      <c r="C2454" s="2">
        <v>27000000</v>
      </c>
      <c r="D2454" s="2">
        <v>79249455</v>
      </c>
      <c r="E2454" s="2">
        <v>155564919</v>
      </c>
      <c r="F2454">
        <v>3</v>
      </c>
      <c r="G2454">
        <v>18</v>
      </c>
      <c r="H2454" t="s">
        <v>15935</v>
      </c>
      <c r="I2454" t="s">
        <v>4600</v>
      </c>
      <c r="J2454" t="s">
        <v>4846</v>
      </c>
      <c r="K2454" t="s">
        <v>5477</v>
      </c>
      <c r="L2454" t="s">
        <v>5543</v>
      </c>
      <c r="M2454" t="s">
        <v>5544</v>
      </c>
      <c r="N2454" t="s">
        <v>5545</v>
      </c>
    </row>
    <row r="2455" spans="1:14">
      <c r="A2455" t="s">
        <v>370</v>
      </c>
      <c r="B2455" t="s">
        <v>4621</v>
      </c>
      <c r="C2455" s="2">
        <v>85000000</v>
      </c>
      <c r="D2455" s="2">
        <v>78046570</v>
      </c>
      <c r="E2455" s="2">
        <v>153487972</v>
      </c>
      <c r="F2455">
        <v>11</v>
      </c>
      <c r="G2455">
        <v>4</v>
      </c>
      <c r="H2455" t="s">
        <v>15935</v>
      </c>
      <c r="I2455" t="s">
        <v>4600</v>
      </c>
      <c r="J2455" t="s">
        <v>4637</v>
      </c>
      <c r="K2455" t="s">
        <v>4684</v>
      </c>
      <c r="L2455" t="s">
        <v>5547</v>
      </c>
      <c r="M2455" t="s">
        <v>5548</v>
      </c>
      <c r="N2455" t="s">
        <v>5549</v>
      </c>
    </row>
    <row r="2456" spans="1:14">
      <c r="A2456" t="s">
        <v>469</v>
      </c>
      <c r="B2456" t="s">
        <v>4695</v>
      </c>
      <c r="C2456" s="2">
        <v>79000000</v>
      </c>
      <c r="D2456" s="2">
        <v>74158157</v>
      </c>
      <c r="E2456" s="2">
        <v>150519217</v>
      </c>
      <c r="F2456">
        <v>11</v>
      </c>
      <c r="G2456">
        <v>11</v>
      </c>
      <c r="H2456" t="s">
        <v>15935</v>
      </c>
      <c r="I2456" t="s">
        <v>4614</v>
      </c>
      <c r="J2456" t="s">
        <v>4812</v>
      </c>
      <c r="K2456" t="s">
        <v>4690</v>
      </c>
      <c r="L2456" t="s">
        <v>4714</v>
      </c>
      <c r="M2456" t="s">
        <v>5564</v>
      </c>
      <c r="N2456" t="s">
        <v>5565</v>
      </c>
    </row>
    <row r="2457" spans="1:14">
      <c r="A2457" t="s">
        <v>1336</v>
      </c>
      <c r="B2457" t="s">
        <v>4977</v>
      </c>
      <c r="C2457" s="2">
        <v>35000000</v>
      </c>
      <c r="D2457" s="2">
        <v>55802754</v>
      </c>
      <c r="E2457" s="2">
        <v>150483765</v>
      </c>
      <c r="F2457">
        <v>7</v>
      </c>
      <c r="G2457">
        <v>22</v>
      </c>
      <c r="H2457" t="s">
        <v>15935</v>
      </c>
      <c r="I2457" t="s">
        <v>4635</v>
      </c>
      <c r="J2457">
        <v>0</v>
      </c>
      <c r="K2457">
        <v>0</v>
      </c>
      <c r="L2457">
        <v>0</v>
      </c>
      <c r="M2457">
        <v>0</v>
      </c>
      <c r="N2457">
        <v>0</v>
      </c>
    </row>
    <row r="2458" spans="1:14">
      <c r="A2458" t="s">
        <v>379</v>
      </c>
      <c r="B2458" t="s">
        <v>4695</v>
      </c>
      <c r="C2458" s="2">
        <v>85000000</v>
      </c>
      <c r="D2458" s="2">
        <v>46462469</v>
      </c>
      <c r="E2458" s="2">
        <v>149717124</v>
      </c>
      <c r="F2458">
        <v>11</v>
      </c>
      <c r="G2458">
        <v>23</v>
      </c>
      <c r="H2458" t="s">
        <v>15935</v>
      </c>
      <c r="I2458" t="s">
        <v>4614</v>
      </c>
      <c r="J2458" t="s">
        <v>5159</v>
      </c>
      <c r="K2458" t="s">
        <v>5628</v>
      </c>
      <c r="L2458" t="s">
        <v>5629</v>
      </c>
      <c r="M2458" t="s">
        <v>5630</v>
      </c>
      <c r="N2458" t="s">
        <v>5631</v>
      </c>
    </row>
    <row r="2459" spans="1:14">
      <c r="A2459" t="s">
        <v>1771</v>
      </c>
      <c r="B2459" t="s">
        <v>4660</v>
      </c>
      <c r="C2459" s="2">
        <v>25000000</v>
      </c>
      <c r="D2459" s="2">
        <v>70662220</v>
      </c>
      <c r="E2459" s="2">
        <v>149228078</v>
      </c>
      <c r="F2459">
        <v>1</v>
      </c>
      <c r="G2459">
        <v>21</v>
      </c>
      <c r="H2459" t="s">
        <v>15935</v>
      </c>
      <c r="I2459" t="s">
        <v>4682</v>
      </c>
      <c r="J2459" t="s">
        <v>5574</v>
      </c>
      <c r="K2459" t="s">
        <v>5174</v>
      </c>
      <c r="L2459" t="s">
        <v>5575</v>
      </c>
      <c r="M2459" t="s">
        <v>5576</v>
      </c>
      <c r="N2459" t="s">
        <v>5577</v>
      </c>
    </row>
    <row r="2460" spans="1:14">
      <c r="A2460" t="s">
        <v>882</v>
      </c>
      <c r="B2460" t="e">
        <v>#N/A</v>
      </c>
      <c r="C2460" s="2">
        <v>50000000</v>
      </c>
      <c r="D2460" s="2">
        <v>84351197</v>
      </c>
      <c r="E2460" s="2">
        <v>147142328</v>
      </c>
      <c r="F2460">
        <v>7</v>
      </c>
      <c r="G2460">
        <v>29</v>
      </c>
      <c r="H2460" t="s">
        <v>15935</v>
      </c>
      <c r="I2460" t="e">
        <v>#N/A</v>
      </c>
      <c r="J2460" t="e">
        <v>#N/A</v>
      </c>
      <c r="K2460" t="e">
        <v>#N/A</v>
      </c>
      <c r="L2460" t="e">
        <v>#N/A</v>
      </c>
      <c r="M2460" t="e">
        <v>#N/A</v>
      </c>
      <c r="N2460" t="e">
        <v>#N/A</v>
      </c>
    </row>
    <row r="2461" spans="1:14">
      <c r="A2461" t="s">
        <v>902</v>
      </c>
      <c r="B2461" t="s">
        <v>4607</v>
      </c>
      <c r="C2461" s="2">
        <v>50000000</v>
      </c>
      <c r="D2461" s="2">
        <v>55100437</v>
      </c>
      <c r="E2461" s="2">
        <v>146195159</v>
      </c>
      <c r="F2461">
        <v>2</v>
      </c>
      <c r="G2461">
        <v>18</v>
      </c>
      <c r="H2461" t="s">
        <v>15935</v>
      </c>
      <c r="I2461" t="s">
        <v>4600</v>
      </c>
      <c r="J2461" t="s">
        <v>4806</v>
      </c>
      <c r="K2461" t="s">
        <v>4609</v>
      </c>
      <c r="L2461" t="s">
        <v>5606</v>
      </c>
      <c r="M2461" t="s">
        <v>5607</v>
      </c>
      <c r="N2461" t="s">
        <v>5608</v>
      </c>
    </row>
    <row r="2462" spans="1:14">
      <c r="A2462" t="s">
        <v>1725</v>
      </c>
      <c r="B2462" t="s">
        <v>4871</v>
      </c>
      <c r="C2462" s="2">
        <v>26000000</v>
      </c>
      <c r="D2462" s="2">
        <v>54544638</v>
      </c>
      <c r="E2462" s="2">
        <v>143663899</v>
      </c>
      <c r="F2462">
        <v>12</v>
      </c>
      <c r="G2462">
        <v>9</v>
      </c>
      <c r="H2462" t="s">
        <v>15935</v>
      </c>
      <c r="I2462" t="s">
        <v>4600</v>
      </c>
      <c r="J2462" t="s">
        <v>5013</v>
      </c>
      <c r="K2462" t="s">
        <v>5174</v>
      </c>
      <c r="L2462" t="s">
        <v>5614</v>
      </c>
      <c r="M2462" t="s">
        <v>5615</v>
      </c>
      <c r="N2462" t="s">
        <v>5616</v>
      </c>
    </row>
    <row r="2463" spans="1:14">
      <c r="A2463" t="s">
        <v>1450</v>
      </c>
      <c r="B2463" t="s">
        <v>5420</v>
      </c>
      <c r="C2463" s="2">
        <v>32000000</v>
      </c>
      <c r="D2463" s="2">
        <v>54712227</v>
      </c>
      <c r="E2463" s="2">
        <v>140428499</v>
      </c>
      <c r="F2463">
        <v>4</v>
      </c>
      <c r="G2463">
        <v>1</v>
      </c>
      <c r="H2463" t="s">
        <v>15935</v>
      </c>
      <c r="I2463" t="s">
        <v>4600</v>
      </c>
      <c r="J2463" t="s">
        <v>5062</v>
      </c>
      <c r="K2463" t="s">
        <v>5477</v>
      </c>
      <c r="L2463" t="s">
        <v>5610</v>
      </c>
      <c r="M2463" t="s">
        <v>5611</v>
      </c>
      <c r="N2463" t="s">
        <v>5612</v>
      </c>
    </row>
    <row r="2464" spans="1:14">
      <c r="A2464" t="s">
        <v>347</v>
      </c>
      <c r="B2464" t="e">
        <v>#N/A</v>
      </c>
      <c r="C2464" s="2">
        <v>90000000</v>
      </c>
      <c r="D2464" s="2">
        <v>20377913</v>
      </c>
      <c r="E2464" s="2">
        <v>139877913</v>
      </c>
      <c r="F2464">
        <v>10</v>
      </c>
      <c r="G2464">
        <v>21</v>
      </c>
      <c r="H2464" t="s">
        <v>15935</v>
      </c>
      <c r="I2464" t="e">
        <v>#N/A</v>
      </c>
      <c r="J2464" t="e">
        <v>#N/A</v>
      </c>
      <c r="K2464" t="e">
        <v>#N/A</v>
      </c>
      <c r="L2464" t="e">
        <v>#N/A</v>
      </c>
      <c r="M2464" t="e">
        <v>#N/A</v>
      </c>
      <c r="N2464" t="e">
        <v>#N/A</v>
      </c>
    </row>
    <row r="2465" spans="1:14">
      <c r="A2465" t="s">
        <v>688</v>
      </c>
      <c r="B2465" t="s">
        <v>4628</v>
      </c>
      <c r="C2465" s="2">
        <v>60000000</v>
      </c>
      <c r="D2465" s="2">
        <v>75658097</v>
      </c>
      <c r="E2465" s="2">
        <v>137551594</v>
      </c>
      <c r="F2465">
        <v>9</v>
      </c>
      <c r="G2465">
        <v>9</v>
      </c>
      <c r="H2465" t="s">
        <v>15935</v>
      </c>
      <c r="I2465" t="s">
        <v>4600</v>
      </c>
      <c r="J2465" t="s">
        <v>4857</v>
      </c>
      <c r="K2465" t="s">
        <v>5551</v>
      </c>
      <c r="L2465" t="s">
        <v>5150</v>
      </c>
      <c r="M2465" t="s">
        <v>5552</v>
      </c>
      <c r="N2465" t="s">
        <v>5553</v>
      </c>
    </row>
    <row r="2466" spans="1:14">
      <c r="A2466" t="s">
        <v>1144</v>
      </c>
      <c r="B2466" t="s">
        <v>4628</v>
      </c>
      <c r="C2466" s="2">
        <v>40000000</v>
      </c>
      <c r="D2466" s="2">
        <v>63686397</v>
      </c>
      <c r="E2466" s="2">
        <v>136123083</v>
      </c>
      <c r="F2466">
        <v>2</v>
      </c>
      <c r="G2466">
        <v>18</v>
      </c>
      <c r="H2466" t="s">
        <v>15935</v>
      </c>
      <c r="I2466" t="s">
        <v>4600</v>
      </c>
      <c r="J2466" t="s">
        <v>5013</v>
      </c>
      <c r="K2466" t="s">
        <v>5588</v>
      </c>
      <c r="L2466" t="s">
        <v>5589</v>
      </c>
      <c r="M2466" t="s">
        <v>5590</v>
      </c>
      <c r="N2466" t="s">
        <v>5591</v>
      </c>
    </row>
    <row r="2467" spans="1:14">
      <c r="A2467" t="s">
        <v>2384</v>
      </c>
      <c r="B2467" t="s">
        <v>4756</v>
      </c>
      <c r="C2467" s="2">
        <v>16000000</v>
      </c>
      <c r="D2467" s="2">
        <v>44667095</v>
      </c>
      <c r="E2467" s="2">
        <v>128256712</v>
      </c>
      <c r="F2467">
        <v>11</v>
      </c>
      <c r="G2467">
        <v>25</v>
      </c>
      <c r="H2467" t="s">
        <v>15935</v>
      </c>
      <c r="I2467" t="s">
        <v>4635</v>
      </c>
      <c r="J2467">
        <v>0</v>
      </c>
      <c r="K2467">
        <v>0</v>
      </c>
      <c r="L2467">
        <v>0</v>
      </c>
      <c r="M2467">
        <v>0</v>
      </c>
      <c r="N2467">
        <v>0</v>
      </c>
    </row>
    <row r="2468" spans="1:14">
      <c r="A2468" t="s">
        <v>861</v>
      </c>
      <c r="B2468" t="s">
        <v>4621</v>
      </c>
      <c r="C2468" s="2">
        <v>50200000</v>
      </c>
      <c r="D2468" s="2">
        <v>62495645</v>
      </c>
      <c r="E2468" s="2">
        <v>126931325</v>
      </c>
      <c r="F2468">
        <v>3</v>
      </c>
      <c r="G2468">
        <v>4</v>
      </c>
      <c r="H2468" t="s">
        <v>15935</v>
      </c>
      <c r="I2468" t="s">
        <v>4600</v>
      </c>
      <c r="J2468" t="s">
        <v>4857</v>
      </c>
      <c r="K2468" t="s">
        <v>5593</v>
      </c>
      <c r="L2468" t="s">
        <v>5594</v>
      </c>
      <c r="M2468" t="s">
        <v>5595</v>
      </c>
      <c r="N2468" t="s">
        <v>5596</v>
      </c>
    </row>
    <row r="2469" spans="1:14">
      <c r="A2469" t="s">
        <v>887</v>
      </c>
      <c r="B2469" t="s">
        <v>4677</v>
      </c>
      <c r="C2469" s="2">
        <v>50000000</v>
      </c>
      <c r="D2469" s="2">
        <v>75624550</v>
      </c>
      <c r="E2469" s="2">
        <v>118729073</v>
      </c>
      <c r="F2469">
        <v>11</v>
      </c>
      <c r="G2469">
        <v>26</v>
      </c>
      <c r="H2469" t="s">
        <v>15935</v>
      </c>
      <c r="I2469" t="s">
        <v>4614</v>
      </c>
      <c r="J2469" t="s">
        <v>4823</v>
      </c>
      <c r="K2469" t="s">
        <v>5279</v>
      </c>
      <c r="L2469" t="s">
        <v>5555</v>
      </c>
      <c r="M2469" t="s">
        <v>5556</v>
      </c>
      <c r="N2469" t="s">
        <v>5557</v>
      </c>
    </row>
    <row r="2470" spans="1:14">
      <c r="A2470" t="s">
        <v>1260</v>
      </c>
      <c r="B2470" t="s">
        <v>4677</v>
      </c>
      <c r="C2470" s="2">
        <v>38000000</v>
      </c>
      <c r="D2470" s="2">
        <v>58709717</v>
      </c>
      <c r="E2470" s="2">
        <v>116809717</v>
      </c>
      <c r="F2470">
        <v>4</v>
      </c>
      <c r="G2470">
        <v>22</v>
      </c>
      <c r="H2470" t="s">
        <v>15935</v>
      </c>
      <c r="I2470" t="s">
        <v>4600</v>
      </c>
      <c r="J2470" t="s">
        <v>5119</v>
      </c>
      <c r="K2470" t="s">
        <v>5140</v>
      </c>
      <c r="L2470" t="s">
        <v>4603</v>
      </c>
      <c r="M2470" t="s">
        <v>5598</v>
      </c>
      <c r="N2470" t="s">
        <v>5599</v>
      </c>
    </row>
    <row r="2471" spans="1:14">
      <c r="A2471" t="s">
        <v>2601</v>
      </c>
      <c r="B2471" t="s">
        <v>4756</v>
      </c>
      <c r="C2471" s="2">
        <v>14000000</v>
      </c>
      <c r="D2471" s="2">
        <v>29959436</v>
      </c>
      <c r="E2471" s="2">
        <v>115592104</v>
      </c>
      <c r="F2471">
        <v>12</v>
      </c>
      <c r="G2471">
        <v>30</v>
      </c>
      <c r="H2471" t="s">
        <v>15935</v>
      </c>
      <c r="I2471" t="s">
        <v>4600</v>
      </c>
      <c r="J2471" t="s">
        <v>4763</v>
      </c>
      <c r="K2471" t="s">
        <v>4909</v>
      </c>
      <c r="L2471" t="s">
        <v>5738</v>
      </c>
      <c r="M2471" t="s">
        <v>5739</v>
      </c>
      <c r="N2471" t="s">
        <v>5740</v>
      </c>
    </row>
    <row r="2472" spans="1:14">
      <c r="A2472" t="s">
        <v>888</v>
      </c>
      <c r="B2472" t="s">
        <v>4695</v>
      </c>
      <c r="C2472" s="2">
        <v>50000000</v>
      </c>
      <c r="D2472" s="2">
        <v>75605492</v>
      </c>
      <c r="E2472" s="2">
        <v>111300835</v>
      </c>
      <c r="F2472">
        <v>9</v>
      </c>
      <c r="G2472">
        <v>23</v>
      </c>
      <c r="H2472" t="s">
        <v>15935</v>
      </c>
      <c r="I2472" t="s">
        <v>4600</v>
      </c>
      <c r="J2472" t="s">
        <v>5559</v>
      </c>
      <c r="K2472" t="s">
        <v>4801</v>
      </c>
      <c r="L2472" t="s">
        <v>5560</v>
      </c>
      <c r="M2472" t="s">
        <v>5561</v>
      </c>
      <c r="N2472" t="s">
        <v>5562</v>
      </c>
    </row>
    <row r="2473" spans="1:14">
      <c r="A2473" t="s">
        <v>1572</v>
      </c>
      <c r="B2473" t="e">
        <v>#N/A</v>
      </c>
      <c r="C2473" s="2">
        <v>30000000</v>
      </c>
      <c r="D2473" s="2">
        <v>23209310</v>
      </c>
      <c r="E2473" s="2">
        <v>104283753</v>
      </c>
      <c r="F2473">
        <v>2</v>
      </c>
      <c r="G2473">
        <v>4</v>
      </c>
      <c r="H2473" t="s">
        <v>15935</v>
      </c>
      <c r="I2473" t="e">
        <v>#N/A</v>
      </c>
      <c r="J2473" t="e">
        <v>#N/A</v>
      </c>
      <c r="K2473" t="e">
        <v>#N/A</v>
      </c>
      <c r="L2473" t="e">
        <v>#N/A</v>
      </c>
      <c r="M2473" t="e">
        <v>#N/A</v>
      </c>
      <c r="N2473" t="e">
        <v>#N/A</v>
      </c>
    </row>
    <row r="2474" spans="1:14">
      <c r="A2474" t="s">
        <v>1177</v>
      </c>
      <c r="B2474" t="s">
        <v>4621</v>
      </c>
      <c r="C2474" s="2">
        <v>40000000</v>
      </c>
      <c r="D2474" s="2">
        <v>37412945</v>
      </c>
      <c r="E2474" s="2">
        <v>101162106</v>
      </c>
      <c r="F2474">
        <v>3</v>
      </c>
      <c r="G2474">
        <v>18</v>
      </c>
      <c r="H2474" t="s">
        <v>15935</v>
      </c>
      <c r="I2474" t="s">
        <v>4682</v>
      </c>
      <c r="J2474" t="s">
        <v>4637</v>
      </c>
      <c r="K2474" t="s">
        <v>5673</v>
      </c>
      <c r="L2474" t="s">
        <v>5674</v>
      </c>
      <c r="M2474" t="s">
        <v>5675</v>
      </c>
      <c r="N2474" t="s">
        <v>5676</v>
      </c>
    </row>
    <row r="2475" spans="1:14">
      <c r="A2475" t="s">
        <v>4034</v>
      </c>
      <c r="B2475" t="s">
        <v>4794</v>
      </c>
      <c r="C2475" s="2">
        <v>1500000</v>
      </c>
      <c r="D2475" s="2">
        <v>54009150</v>
      </c>
      <c r="E2475" s="2">
        <v>99870886</v>
      </c>
      <c r="F2475">
        <v>4</v>
      </c>
      <c r="G2475">
        <v>1</v>
      </c>
      <c r="H2475" t="s">
        <v>15935</v>
      </c>
      <c r="I2475" t="s">
        <v>4829</v>
      </c>
      <c r="J2475" t="s">
        <v>5237</v>
      </c>
      <c r="K2475" t="s">
        <v>4566</v>
      </c>
      <c r="L2475" t="s">
        <v>5618</v>
      </c>
      <c r="M2475" t="s">
        <v>5618</v>
      </c>
      <c r="N2475" t="s">
        <v>4829</v>
      </c>
    </row>
    <row r="2476" spans="1:14">
      <c r="A2476" t="s">
        <v>2653</v>
      </c>
      <c r="B2476" t="s">
        <v>4660</v>
      </c>
      <c r="C2476" s="2">
        <v>13000000</v>
      </c>
      <c r="D2476" s="2">
        <v>73013910</v>
      </c>
      <c r="E2476" s="2">
        <v>99034125</v>
      </c>
      <c r="F2476">
        <v>2</v>
      </c>
      <c r="G2476">
        <v>9</v>
      </c>
      <c r="H2476" t="s">
        <v>15935</v>
      </c>
      <c r="I2476" t="s">
        <v>4636</v>
      </c>
      <c r="J2476" t="s">
        <v>4846</v>
      </c>
      <c r="K2476" t="s">
        <v>5019</v>
      </c>
      <c r="L2476" t="s">
        <v>4734</v>
      </c>
      <c r="M2476" t="s">
        <v>4829</v>
      </c>
      <c r="N2476" t="s">
        <v>5567</v>
      </c>
    </row>
    <row r="2477" spans="1:14">
      <c r="A2477" t="s">
        <v>1290</v>
      </c>
      <c r="B2477" t="s">
        <v>4871</v>
      </c>
      <c r="C2477" s="2">
        <v>37000000</v>
      </c>
      <c r="D2477" s="2">
        <v>33047633</v>
      </c>
      <c r="E2477" s="2">
        <v>97143987</v>
      </c>
      <c r="F2477">
        <v>1</v>
      </c>
      <c r="G2477">
        <v>28</v>
      </c>
      <c r="H2477" t="s">
        <v>15935</v>
      </c>
      <c r="I2477" t="s">
        <v>4635</v>
      </c>
      <c r="J2477">
        <v>0</v>
      </c>
      <c r="K2477">
        <v>0</v>
      </c>
      <c r="L2477">
        <v>0</v>
      </c>
      <c r="M2477">
        <v>0</v>
      </c>
      <c r="N2477">
        <v>0</v>
      </c>
    </row>
    <row r="2478" spans="1:14">
      <c r="A2478" t="s">
        <v>1286</v>
      </c>
      <c r="B2478" t="s">
        <v>4628</v>
      </c>
      <c r="C2478" s="2">
        <v>37000000</v>
      </c>
      <c r="D2478" s="2">
        <v>72286779</v>
      </c>
      <c r="E2478" s="2">
        <v>96068724</v>
      </c>
      <c r="F2478">
        <v>9</v>
      </c>
      <c r="G2478">
        <v>23</v>
      </c>
      <c r="H2478" t="s">
        <v>15935</v>
      </c>
      <c r="I2478" t="s">
        <v>4614</v>
      </c>
      <c r="J2478" t="s">
        <v>5013</v>
      </c>
      <c r="K2478" t="s">
        <v>5569</v>
      </c>
      <c r="L2478" t="s">
        <v>5570</v>
      </c>
      <c r="M2478" t="s">
        <v>5571</v>
      </c>
      <c r="N2478" t="s">
        <v>5572</v>
      </c>
    </row>
    <row r="2479" spans="1:14">
      <c r="A2479" t="s">
        <v>1174</v>
      </c>
      <c r="B2479" t="s">
        <v>5000</v>
      </c>
      <c r="C2479" s="2">
        <v>40000000</v>
      </c>
      <c r="D2479" s="2">
        <v>38180928</v>
      </c>
      <c r="E2479" s="2">
        <v>95989590</v>
      </c>
      <c r="F2479">
        <v>4</v>
      </c>
      <c r="G2479">
        <v>15</v>
      </c>
      <c r="H2479" t="s">
        <v>15935</v>
      </c>
      <c r="I2479" t="s">
        <v>4682</v>
      </c>
      <c r="J2479" t="s">
        <v>4707</v>
      </c>
      <c r="K2479" t="s">
        <v>5656</v>
      </c>
      <c r="L2479" t="s">
        <v>5657</v>
      </c>
      <c r="M2479" t="s">
        <v>5658</v>
      </c>
      <c r="N2479" t="s">
        <v>5659</v>
      </c>
    </row>
    <row r="2480" spans="1:14">
      <c r="A2480" t="s">
        <v>293</v>
      </c>
      <c r="B2480" t="e">
        <v>#N/A</v>
      </c>
      <c r="C2480" s="2">
        <v>100000000</v>
      </c>
      <c r="D2480" s="2">
        <v>311434</v>
      </c>
      <c r="E2480" s="2">
        <v>93721434</v>
      </c>
      <c r="F2480">
        <v>12</v>
      </c>
      <c r="G2480">
        <v>21</v>
      </c>
      <c r="H2480" t="s">
        <v>15935</v>
      </c>
      <c r="I2480" t="e">
        <v>#N/A</v>
      </c>
      <c r="J2480" t="e">
        <v>#N/A</v>
      </c>
      <c r="K2480" t="e">
        <v>#N/A</v>
      </c>
      <c r="L2480" t="e">
        <v>#N/A</v>
      </c>
      <c r="M2480" t="e">
        <v>#N/A</v>
      </c>
      <c r="N2480" t="e">
        <v>#N/A</v>
      </c>
    </row>
    <row r="2481" spans="1:14">
      <c r="A2481" t="s">
        <v>1201</v>
      </c>
      <c r="B2481" t="e">
        <v>#N/A</v>
      </c>
      <c r="C2481" s="2">
        <v>40000000</v>
      </c>
      <c r="D2481" s="2">
        <v>24827228</v>
      </c>
      <c r="E2481" s="2">
        <v>91126600</v>
      </c>
      <c r="F2481">
        <v>1</v>
      </c>
      <c r="G2481">
        <v>7</v>
      </c>
      <c r="H2481" t="s">
        <v>15935</v>
      </c>
      <c r="I2481" t="e">
        <v>#N/A</v>
      </c>
      <c r="J2481" t="e">
        <v>#N/A</v>
      </c>
      <c r="K2481" t="e">
        <v>#N/A</v>
      </c>
      <c r="L2481" t="e">
        <v>#N/A</v>
      </c>
      <c r="M2481" t="e">
        <v>#N/A</v>
      </c>
      <c r="N2481" t="e">
        <v>#N/A</v>
      </c>
    </row>
    <row r="2482" spans="1:14">
      <c r="A2482" t="s">
        <v>1092</v>
      </c>
      <c r="B2482" t="s">
        <v>4628</v>
      </c>
      <c r="C2482" s="2">
        <v>42000000</v>
      </c>
      <c r="D2482" s="2">
        <v>37662162</v>
      </c>
      <c r="E2482" s="2">
        <v>90300442</v>
      </c>
      <c r="F2482">
        <v>3</v>
      </c>
      <c r="G2482">
        <v>11</v>
      </c>
      <c r="H2482" t="s">
        <v>15935</v>
      </c>
      <c r="I2482" t="s">
        <v>4600</v>
      </c>
      <c r="J2482" t="s">
        <v>4763</v>
      </c>
      <c r="K2482" t="s">
        <v>5665</v>
      </c>
      <c r="L2482" t="s">
        <v>5666</v>
      </c>
      <c r="M2482" t="s">
        <v>5667</v>
      </c>
      <c r="N2482" t="s">
        <v>5668</v>
      </c>
    </row>
    <row r="2483" spans="1:14">
      <c r="A2483" t="s">
        <v>513</v>
      </c>
      <c r="B2483" t="s">
        <v>4628</v>
      </c>
      <c r="C2483" s="2">
        <v>75000000</v>
      </c>
      <c r="D2483" s="2">
        <v>36392502</v>
      </c>
      <c r="E2483" s="2">
        <v>89758389</v>
      </c>
      <c r="F2483">
        <v>3</v>
      </c>
      <c r="G2483">
        <v>25</v>
      </c>
      <c r="H2483" t="s">
        <v>15935</v>
      </c>
      <c r="I2483" t="s">
        <v>4600</v>
      </c>
      <c r="J2483" t="s">
        <v>4689</v>
      </c>
      <c r="K2483" t="s">
        <v>4643</v>
      </c>
      <c r="L2483" t="s">
        <v>4631</v>
      </c>
      <c r="M2483" t="s">
        <v>5700</v>
      </c>
      <c r="N2483" t="s">
        <v>5701</v>
      </c>
    </row>
    <row r="2484" spans="1:14">
      <c r="A2484" t="s">
        <v>589</v>
      </c>
      <c r="B2484" t="s">
        <v>4871</v>
      </c>
      <c r="C2484" s="2">
        <v>68000000</v>
      </c>
      <c r="D2484" s="2">
        <v>45060734</v>
      </c>
      <c r="E2484" s="2">
        <v>87173475</v>
      </c>
      <c r="F2484">
        <v>2</v>
      </c>
      <c r="G2484">
        <v>25</v>
      </c>
      <c r="H2484" t="s">
        <v>15935</v>
      </c>
      <c r="I2484" t="s">
        <v>4682</v>
      </c>
      <c r="J2484" t="s">
        <v>4846</v>
      </c>
      <c r="K2484" t="s">
        <v>5174</v>
      </c>
      <c r="L2484" t="s">
        <v>5318</v>
      </c>
      <c r="M2484" t="s">
        <v>5633</v>
      </c>
      <c r="N2484" t="s">
        <v>5634</v>
      </c>
    </row>
    <row r="2485" spans="1:14">
      <c r="A2485" t="s">
        <v>1147</v>
      </c>
      <c r="B2485" t="s">
        <v>4599</v>
      </c>
      <c r="C2485" s="2">
        <v>40000000</v>
      </c>
      <c r="D2485" s="2">
        <v>58009200</v>
      </c>
      <c r="E2485" s="2">
        <v>87145086</v>
      </c>
      <c r="F2485">
        <v>3</v>
      </c>
      <c r="G2485">
        <v>18</v>
      </c>
      <c r="H2485" t="s">
        <v>15935</v>
      </c>
      <c r="I2485" t="s">
        <v>4682</v>
      </c>
      <c r="J2485" t="s">
        <v>4962</v>
      </c>
      <c r="K2485" t="s">
        <v>4893</v>
      </c>
      <c r="L2485" t="s">
        <v>5601</v>
      </c>
      <c r="M2485" t="s">
        <v>5602</v>
      </c>
      <c r="N2485" t="s">
        <v>5603</v>
      </c>
    </row>
    <row r="2486" spans="1:14">
      <c r="A2486" t="s">
        <v>1366</v>
      </c>
      <c r="B2486" t="e">
        <v>#N/A</v>
      </c>
      <c r="C2486" s="2">
        <v>35000000</v>
      </c>
      <c r="D2486" s="2">
        <v>28087155</v>
      </c>
      <c r="E2486" s="2">
        <v>86648359</v>
      </c>
      <c r="F2486">
        <v>9</v>
      </c>
      <c r="G2486">
        <v>23</v>
      </c>
      <c r="H2486" t="s">
        <v>15935</v>
      </c>
      <c r="I2486" t="e">
        <v>#N/A</v>
      </c>
      <c r="J2486" t="e">
        <v>#N/A</v>
      </c>
      <c r="K2486" t="e">
        <v>#N/A</v>
      </c>
      <c r="L2486" t="e">
        <v>#N/A</v>
      </c>
      <c r="M2486" t="e">
        <v>#N/A</v>
      </c>
      <c r="N2486" t="e">
        <v>#N/A</v>
      </c>
    </row>
    <row r="2487" spans="1:14">
      <c r="A2487" t="s">
        <v>736</v>
      </c>
      <c r="B2487" t="e">
        <v>#N/A</v>
      </c>
      <c r="C2487" s="2">
        <v>60000000</v>
      </c>
      <c r="D2487" s="2">
        <v>29136626</v>
      </c>
      <c r="E2487" s="2">
        <v>84154026</v>
      </c>
      <c r="F2487">
        <v>5</v>
      </c>
      <c r="G2487">
        <v>13</v>
      </c>
      <c r="H2487" t="s">
        <v>15935</v>
      </c>
      <c r="I2487" t="e">
        <v>#N/A</v>
      </c>
      <c r="J2487" t="e">
        <v>#N/A</v>
      </c>
      <c r="K2487" t="e">
        <v>#N/A</v>
      </c>
      <c r="L2487" t="e">
        <v>#N/A</v>
      </c>
      <c r="M2487" t="e">
        <v>#N/A</v>
      </c>
      <c r="N2487" t="e">
        <v>#N/A</v>
      </c>
    </row>
    <row r="2488" spans="1:14">
      <c r="A2488" t="s">
        <v>1454</v>
      </c>
      <c r="B2488" t="s">
        <v>4677</v>
      </c>
      <c r="C2488" s="2">
        <v>32000000</v>
      </c>
      <c r="D2488" s="2">
        <v>37915414</v>
      </c>
      <c r="E2488" s="2">
        <v>82332450</v>
      </c>
      <c r="F2488">
        <v>2</v>
      </c>
      <c r="G2488">
        <v>18</v>
      </c>
      <c r="H2488" t="s">
        <v>15935</v>
      </c>
      <c r="I2488" t="s">
        <v>4600</v>
      </c>
      <c r="J2488" t="s">
        <v>4788</v>
      </c>
      <c r="K2488" t="s">
        <v>4684</v>
      </c>
      <c r="L2488" t="s">
        <v>5661</v>
      </c>
      <c r="M2488" t="s">
        <v>5662</v>
      </c>
      <c r="N2488" t="s">
        <v>5663</v>
      </c>
    </row>
    <row r="2489" spans="1:14">
      <c r="A2489" t="s">
        <v>2004</v>
      </c>
      <c r="B2489" t="e">
        <v>#N/A</v>
      </c>
      <c r="C2489" s="2">
        <v>21000000</v>
      </c>
      <c r="D2489" s="2">
        <v>24149393</v>
      </c>
      <c r="E2489" s="2">
        <v>81452811</v>
      </c>
      <c r="F2489">
        <v>12</v>
      </c>
      <c r="G2489">
        <v>9</v>
      </c>
      <c r="H2489" t="s">
        <v>15935</v>
      </c>
      <c r="I2489" t="e">
        <v>#N/A</v>
      </c>
      <c r="J2489" t="e">
        <v>#N/A</v>
      </c>
      <c r="K2489" t="e">
        <v>#N/A</v>
      </c>
      <c r="L2489" t="e">
        <v>#N/A</v>
      </c>
      <c r="M2489" t="e">
        <v>#N/A</v>
      </c>
      <c r="N2489" t="e">
        <v>#N/A</v>
      </c>
    </row>
    <row r="2490" spans="1:14">
      <c r="A2490" t="s">
        <v>1695</v>
      </c>
      <c r="B2490" t="s">
        <v>5000</v>
      </c>
      <c r="C2490" s="2">
        <v>27000000</v>
      </c>
      <c r="D2490" s="2">
        <v>38536376</v>
      </c>
      <c r="E2490" s="2">
        <v>80681183</v>
      </c>
      <c r="F2490">
        <v>8</v>
      </c>
      <c r="G2490">
        <v>19</v>
      </c>
      <c r="H2490" t="s">
        <v>15935</v>
      </c>
      <c r="I2490" t="s">
        <v>4614</v>
      </c>
      <c r="J2490" t="s">
        <v>4903</v>
      </c>
      <c r="K2490" t="s">
        <v>5652</v>
      </c>
      <c r="L2490" t="s">
        <v>5653</v>
      </c>
      <c r="M2490" t="s">
        <v>5653</v>
      </c>
      <c r="N2490" t="s">
        <v>5654</v>
      </c>
    </row>
    <row r="2491" spans="1:14">
      <c r="A2491" t="s">
        <v>1352</v>
      </c>
      <c r="B2491" t="s">
        <v>4628</v>
      </c>
      <c r="C2491" s="2">
        <v>35000000</v>
      </c>
      <c r="D2491" s="2">
        <v>37306030</v>
      </c>
      <c r="E2491" s="2">
        <v>79006030</v>
      </c>
      <c r="F2491">
        <v>11</v>
      </c>
      <c r="G2491">
        <v>9</v>
      </c>
      <c r="H2491" t="s">
        <v>15935</v>
      </c>
      <c r="I2491" t="s">
        <v>4682</v>
      </c>
      <c r="J2491" t="s">
        <v>5678</v>
      </c>
      <c r="K2491" t="s">
        <v>5679</v>
      </c>
      <c r="L2491" t="s">
        <v>5680</v>
      </c>
      <c r="M2491" t="s">
        <v>5681</v>
      </c>
      <c r="N2491" t="s">
        <v>5682</v>
      </c>
    </row>
    <row r="2492" spans="1:14">
      <c r="A2492" t="s">
        <v>2469</v>
      </c>
      <c r="B2492" t="e">
        <v>#N/A</v>
      </c>
      <c r="C2492" s="2">
        <v>15000000</v>
      </c>
      <c r="D2492" s="2">
        <v>35060689</v>
      </c>
      <c r="E2492" s="2">
        <v>78054825</v>
      </c>
      <c r="F2492">
        <v>9</v>
      </c>
      <c r="G2492">
        <v>16</v>
      </c>
      <c r="H2492" t="s">
        <v>15935</v>
      </c>
      <c r="I2492" t="e">
        <v>#N/A</v>
      </c>
      <c r="J2492" t="e">
        <v>#N/A</v>
      </c>
      <c r="K2492" t="e">
        <v>#N/A</v>
      </c>
      <c r="L2492" t="e">
        <v>#N/A</v>
      </c>
      <c r="M2492" t="e">
        <v>#N/A</v>
      </c>
      <c r="N2492" t="e">
        <v>#N/A</v>
      </c>
    </row>
    <row r="2493" spans="1:14">
      <c r="A2493" t="s">
        <v>1925</v>
      </c>
      <c r="B2493" t="s">
        <v>4695</v>
      </c>
      <c r="C2493" s="2">
        <v>23000000</v>
      </c>
      <c r="D2493" s="2">
        <v>40962534</v>
      </c>
      <c r="E2493" s="2">
        <v>77735925</v>
      </c>
      <c r="F2493">
        <v>10</v>
      </c>
      <c r="G2493">
        <v>7</v>
      </c>
      <c r="H2493" t="s">
        <v>15935</v>
      </c>
      <c r="I2493" t="s">
        <v>4682</v>
      </c>
      <c r="J2493" t="s">
        <v>4713</v>
      </c>
      <c r="K2493" t="s">
        <v>4572</v>
      </c>
      <c r="L2493" t="s">
        <v>5644</v>
      </c>
      <c r="M2493" t="s">
        <v>5645</v>
      </c>
      <c r="N2493" t="s">
        <v>5646</v>
      </c>
    </row>
    <row r="2494" spans="1:14">
      <c r="A2494" t="s">
        <v>1080</v>
      </c>
      <c r="B2494" t="e">
        <v>#N/A</v>
      </c>
      <c r="C2494" s="2">
        <v>42500000</v>
      </c>
      <c r="D2494" s="2">
        <v>29121498</v>
      </c>
      <c r="E2494" s="2">
        <v>76347393</v>
      </c>
      <c r="F2494">
        <v>1</v>
      </c>
      <c r="G2494">
        <v>28</v>
      </c>
      <c r="H2494" t="s">
        <v>15935</v>
      </c>
      <c r="I2494" t="e">
        <v>#N/A</v>
      </c>
      <c r="J2494" t="e">
        <v>#N/A</v>
      </c>
      <c r="K2494" t="e">
        <v>#N/A</v>
      </c>
      <c r="L2494" t="e">
        <v>#N/A</v>
      </c>
      <c r="M2494" t="e">
        <v>#N/A</v>
      </c>
      <c r="N2494" t="e">
        <v>#N/A</v>
      </c>
    </row>
    <row r="2495" spans="1:14">
      <c r="A2495" t="s">
        <v>853</v>
      </c>
      <c r="B2495" t="s">
        <v>4621</v>
      </c>
      <c r="C2495" s="2">
        <v>52000000</v>
      </c>
      <c r="D2495" s="2">
        <v>37081475</v>
      </c>
      <c r="E2495" s="2">
        <v>75835124</v>
      </c>
      <c r="F2495">
        <v>8</v>
      </c>
      <c r="G2495">
        <v>5</v>
      </c>
      <c r="H2495" t="s">
        <v>15935</v>
      </c>
      <c r="I2495" t="s">
        <v>4682</v>
      </c>
      <c r="J2495" t="s">
        <v>4666</v>
      </c>
      <c r="K2495" t="s">
        <v>4690</v>
      </c>
      <c r="L2495" t="s">
        <v>5692</v>
      </c>
      <c r="M2495" t="s">
        <v>5693</v>
      </c>
      <c r="N2495" t="s">
        <v>5694</v>
      </c>
    </row>
    <row r="2496" spans="1:14">
      <c r="A2496" t="s">
        <v>2253</v>
      </c>
      <c r="B2496" t="s">
        <v>4677</v>
      </c>
      <c r="C2496" s="2">
        <v>18000000</v>
      </c>
      <c r="D2496" s="2">
        <v>52698535</v>
      </c>
      <c r="E2496" s="2">
        <v>73695194</v>
      </c>
      <c r="F2496">
        <v>3</v>
      </c>
      <c r="G2496">
        <v>25</v>
      </c>
      <c r="H2496" t="s">
        <v>15935</v>
      </c>
      <c r="I2496" t="s">
        <v>4614</v>
      </c>
      <c r="J2496" t="s">
        <v>5371</v>
      </c>
      <c r="K2496" t="s">
        <v>5296</v>
      </c>
      <c r="L2496" t="s">
        <v>5297</v>
      </c>
      <c r="M2496" t="s">
        <v>5620</v>
      </c>
      <c r="N2496" t="s">
        <v>5621</v>
      </c>
    </row>
    <row r="2497" spans="1:14">
      <c r="A2497" t="s">
        <v>1179</v>
      </c>
      <c r="B2497" t="s">
        <v>4805</v>
      </c>
      <c r="C2497" s="2">
        <v>40000000</v>
      </c>
      <c r="D2497" s="2">
        <v>36665854</v>
      </c>
      <c r="E2497" s="2">
        <v>72295262</v>
      </c>
      <c r="F2497">
        <v>8</v>
      </c>
      <c r="G2497">
        <v>26</v>
      </c>
      <c r="H2497" t="s">
        <v>15935</v>
      </c>
      <c r="I2497" t="s">
        <v>4635</v>
      </c>
      <c r="J2497">
        <v>0</v>
      </c>
      <c r="K2497">
        <v>0</v>
      </c>
      <c r="L2497">
        <v>0</v>
      </c>
      <c r="M2497">
        <v>0</v>
      </c>
      <c r="N2497">
        <v>0</v>
      </c>
    </row>
    <row r="2498" spans="1:14">
      <c r="A2498" t="s">
        <v>564</v>
      </c>
      <c r="B2498" t="s">
        <v>4621</v>
      </c>
      <c r="C2498" s="2">
        <v>70000000</v>
      </c>
      <c r="D2498" s="2">
        <v>48475290</v>
      </c>
      <c r="E2498" s="2">
        <v>70546865</v>
      </c>
      <c r="F2498">
        <v>1</v>
      </c>
      <c r="G2498">
        <v>14</v>
      </c>
      <c r="H2498" t="s">
        <v>15935</v>
      </c>
      <c r="I2498" t="s">
        <v>4600</v>
      </c>
      <c r="J2498" t="s">
        <v>4707</v>
      </c>
      <c r="K2498" t="s">
        <v>4852</v>
      </c>
      <c r="L2498" t="s">
        <v>5624</v>
      </c>
      <c r="M2498" t="s">
        <v>5625</v>
      </c>
      <c r="N2498" t="s">
        <v>5626</v>
      </c>
    </row>
    <row r="2499" spans="1:14">
      <c r="A2499" t="s">
        <v>574</v>
      </c>
      <c r="B2499" t="e">
        <v>#N/A</v>
      </c>
      <c r="C2499" s="2">
        <v>70000000</v>
      </c>
      <c r="D2499" s="2">
        <v>25124986</v>
      </c>
      <c r="E2499" s="2">
        <v>65409046</v>
      </c>
      <c r="F2499">
        <v>9</v>
      </c>
      <c r="G2499">
        <v>23</v>
      </c>
      <c r="H2499" t="s">
        <v>15935</v>
      </c>
      <c r="I2499" t="e">
        <v>#N/A</v>
      </c>
      <c r="J2499" t="e">
        <v>#N/A</v>
      </c>
      <c r="K2499" t="e">
        <v>#N/A</v>
      </c>
      <c r="L2499" t="e">
        <v>#N/A</v>
      </c>
      <c r="M2499" t="e">
        <v>#N/A</v>
      </c>
      <c r="N2499" t="e">
        <v>#N/A</v>
      </c>
    </row>
    <row r="2500" spans="1:14">
      <c r="A2500" t="s">
        <v>1547</v>
      </c>
      <c r="B2500" t="s">
        <v>5023</v>
      </c>
      <c r="C2500" s="2">
        <v>30000000</v>
      </c>
      <c r="D2500" s="2">
        <v>40259119</v>
      </c>
      <c r="E2500" s="2">
        <v>65343694</v>
      </c>
      <c r="F2500">
        <v>4</v>
      </c>
      <c r="G2500">
        <v>8</v>
      </c>
      <c r="H2500" t="s">
        <v>15935</v>
      </c>
      <c r="I2500" t="s">
        <v>4600</v>
      </c>
      <c r="J2500" t="s">
        <v>4707</v>
      </c>
      <c r="K2500" t="s">
        <v>5185</v>
      </c>
      <c r="L2500" t="s">
        <v>5648</v>
      </c>
      <c r="M2500" t="s">
        <v>5649</v>
      </c>
      <c r="N2500" t="s">
        <v>5650</v>
      </c>
    </row>
    <row r="2501" spans="1:14">
      <c r="A2501" t="s">
        <v>1348</v>
      </c>
      <c r="B2501" t="s">
        <v>4628</v>
      </c>
      <c r="C2501" s="2">
        <v>35000000</v>
      </c>
      <c r="D2501" s="2">
        <v>39046489</v>
      </c>
      <c r="E2501" s="2">
        <v>65084116</v>
      </c>
      <c r="F2501">
        <v>5</v>
      </c>
      <c r="G2501">
        <v>6</v>
      </c>
      <c r="H2501" t="s">
        <v>15935</v>
      </c>
      <c r="I2501" t="s">
        <v>4635</v>
      </c>
      <c r="J2501">
        <v>0</v>
      </c>
      <c r="K2501">
        <v>0</v>
      </c>
      <c r="L2501">
        <v>0</v>
      </c>
      <c r="M2501">
        <v>0</v>
      </c>
      <c r="N2501">
        <v>0</v>
      </c>
    </row>
    <row r="2502" spans="1:14">
      <c r="A2502" t="s">
        <v>346</v>
      </c>
      <c r="B2502" t="e">
        <v>#N/A</v>
      </c>
      <c r="C2502" s="2">
        <v>90000000</v>
      </c>
      <c r="D2502" s="2">
        <v>21295021</v>
      </c>
      <c r="E2502" s="2">
        <v>63356133</v>
      </c>
      <c r="F2502">
        <v>8</v>
      </c>
      <c r="G2502">
        <v>19</v>
      </c>
      <c r="H2502" t="s">
        <v>15935</v>
      </c>
      <c r="I2502" t="e">
        <v>#N/A</v>
      </c>
      <c r="J2502" t="e">
        <v>#N/A</v>
      </c>
      <c r="K2502" t="e">
        <v>#N/A</v>
      </c>
      <c r="L2502" t="e">
        <v>#N/A</v>
      </c>
      <c r="M2502" t="e">
        <v>#N/A</v>
      </c>
      <c r="N2502" t="e">
        <v>#N/A</v>
      </c>
    </row>
    <row r="2503" spans="1:14">
      <c r="A2503" t="s">
        <v>1896</v>
      </c>
      <c r="B2503" t="s">
        <v>4660</v>
      </c>
      <c r="C2503" s="2">
        <v>24000000</v>
      </c>
      <c r="D2503" s="2">
        <v>51802742</v>
      </c>
      <c r="E2503" s="2">
        <v>62989834</v>
      </c>
      <c r="F2503">
        <v>10</v>
      </c>
      <c r="G2503">
        <v>14</v>
      </c>
      <c r="H2503" t="s">
        <v>15935</v>
      </c>
      <c r="I2503" t="s">
        <v>4682</v>
      </c>
      <c r="J2503" t="s">
        <v>4788</v>
      </c>
      <c r="K2503" t="s">
        <v>5372</v>
      </c>
      <c r="L2503" t="s">
        <v>10614</v>
      </c>
      <c r="M2503" t="s">
        <v>14245</v>
      </c>
      <c r="N2503" t="s">
        <v>14246</v>
      </c>
    </row>
    <row r="2504" spans="1:14">
      <c r="A2504" t="s">
        <v>1418</v>
      </c>
      <c r="B2504" t="e">
        <v>#N/A</v>
      </c>
      <c r="C2504" s="2">
        <v>34800000</v>
      </c>
      <c r="D2504" s="2">
        <v>21443494</v>
      </c>
      <c r="E2504" s="2">
        <v>62831715</v>
      </c>
      <c r="F2504">
        <v>12</v>
      </c>
      <c r="G2504">
        <v>25</v>
      </c>
      <c r="H2504" t="s">
        <v>15935</v>
      </c>
      <c r="I2504" t="e">
        <v>#N/A</v>
      </c>
      <c r="J2504" t="e">
        <v>#N/A</v>
      </c>
      <c r="K2504" t="e">
        <v>#N/A</v>
      </c>
      <c r="L2504" t="e">
        <v>#N/A</v>
      </c>
      <c r="M2504" t="e">
        <v>#N/A</v>
      </c>
      <c r="N2504" t="e">
        <v>#N/A</v>
      </c>
    </row>
    <row r="2505" spans="1:14">
      <c r="A2505" t="s">
        <v>1391</v>
      </c>
      <c r="B2505" t="e">
        <v>#N/A</v>
      </c>
      <c r="C2505" s="2">
        <v>35000000</v>
      </c>
      <c r="D2505" s="2">
        <v>13305665</v>
      </c>
      <c r="E2505" s="2">
        <v>61721826</v>
      </c>
      <c r="F2505">
        <v>5</v>
      </c>
      <c r="G2505">
        <v>27</v>
      </c>
      <c r="H2505" t="s">
        <v>15935</v>
      </c>
      <c r="I2505" t="e">
        <v>#N/A</v>
      </c>
      <c r="J2505" t="e">
        <v>#N/A</v>
      </c>
      <c r="K2505" t="e">
        <v>#N/A</v>
      </c>
      <c r="L2505" t="e">
        <v>#N/A</v>
      </c>
      <c r="M2505" t="e">
        <v>#N/A</v>
      </c>
      <c r="N2505" t="e">
        <v>#N/A</v>
      </c>
    </row>
    <row r="2506" spans="1:14">
      <c r="A2506" t="s">
        <v>1557</v>
      </c>
      <c r="B2506" t="s">
        <v>4621</v>
      </c>
      <c r="C2506" s="2">
        <v>30000000</v>
      </c>
      <c r="D2506" s="2">
        <v>35608245</v>
      </c>
      <c r="E2506" s="2">
        <v>61449135</v>
      </c>
      <c r="F2506">
        <v>7</v>
      </c>
      <c r="G2506">
        <v>1</v>
      </c>
      <c r="H2506" t="s">
        <v>15935</v>
      </c>
      <c r="I2506" t="s">
        <v>4600</v>
      </c>
      <c r="J2506" t="s">
        <v>4622</v>
      </c>
      <c r="K2506" t="s">
        <v>5126</v>
      </c>
      <c r="L2506" t="s">
        <v>5703</v>
      </c>
      <c r="M2506" t="s">
        <v>5704</v>
      </c>
      <c r="N2506" t="s">
        <v>5705</v>
      </c>
    </row>
    <row r="2507" spans="1:14">
      <c r="A2507" t="s">
        <v>2512</v>
      </c>
      <c r="B2507" t="e">
        <v>#N/A</v>
      </c>
      <c r="C2507" s="2">
        <v>15000000</v>
      </c>
      <c r="D2507" s="2">
        <v>13843771</v>
      </c>
      <c r="E2507" s="2">
        <v>59168692</v>
      </c>
      <c r="F2507">
        <v>8</v>
      </c>
      <c r="G2507">
        <v>19</v>
      </c>
      <c r="H2507" t="s">
        <v>15935</v>
      </c>
      <c r="I2507" t="e">
        <v>#N/A</v>
      </c>
      <c r="J2507" t="e">
        <v>#N/A</v>
      </c>
      <c r="K2507" t="e">
        <v>#N/A</v>
      </c>
      <c r="L2507" t="e">
        <v>#N/A</v>
      </c>
      <c r="M2507" t="e">
        <v>#N/A</v>
      </c>
      <c r="N2507" t="e">
        <v>#N/A</v>
      </c>
    </row>
    <row r="2508" spans="1:14">
      <c r="A2508" t="s">
        <v>2389</v>
      </c>
      <c r="B2508" t="s">
        <v>4977</v>
      </c>
      <c r="C2508" s="2">
        <v>16000000</v>
      </c>
      <c r="D2508" s="2">
        <v>37300107</v>
      </c>
      <c r="E2508" s="2">
        <v>52545707</v>
      </c>
      <c r="F2508">
        <v>2</v>
      </c>
      <c r="G2508">
        <v>4</v>
      </c>
      <c r="H2508" t="s">
        <v>15935</v>
      </c>
      <c r="I2508" t="s">
        <v>4600</v>
      </c>
      <c r="J2508" t="s">
        <v>4812</v>
      </c>
      <c r="K2508" t="s">
        <v>5266</v>
      </c>
      <c r="L2508" t="s">
        <v>5684</v>
      </c>
      <c r="M2508" t="s">
        <v>5685</v>
      </c>
      <c r="N2508" t="s">
        <v>5686</v>
      </c>
    </row>
    <row r="2509" spans="1:14">
      <c r="A2509" t="s">
        <v>1567</v>
      </c>
      <c r="B2509" t="e">
        <v>#N/A</v>
      </c>
      <c r="C2509" s="2">
        <v>30000000</v>
      </c>
      <c r="D2509" s="2">
        <v>26692846</v>
      </c>
      <c r="E2509" s="2">
        <v>50145607</v>
      </c>
      <c r="F2509">
        <v>7</v>
      </c>
      <c r="G2509">
        <v>15</v>
      </c>
      <c r="H2509" t="s">
        <v>15935</v>
      </c>
      <c r="I2509" t="e">
        <v>#N/A</v>
      </c>
      <c r="J2509" t="e">
        <v>#N/A</v>
      </c>
      <c r="K2509" t="e">
        <v>#N/A</v>
      </c>
      <c r="L2509" t="e">
        <v>#N/A</v>
      </c>
      <c r="M2509" t="e">
        <v>#N/A</v>
      </c>
      <c r="N2509" t="e">
        <v>#N/A</v>
      </c>
    </row>
    <row r="2510" spans="1:14">
      <c r="A2510" t="s">
        <v>1187</v>
      </c>
      <c r="B2510" t="e">
        <v>#N/A</v>
      </c>
      <c r="C2510" s="2">
        <v>40000000</v>
      </c>
      <c r="D2510" s="2">
        <v>31847881</v>
      </c>
      <c r="E2510" s="2">
        <v>47847881</v>
      </c>
      <c r="F2510">
        <v>12</v>
      </c>
      <c r="G2510">
        <v>25</v>
      </c>
      <c r="H2510" t="s">
        <v>15935</v>
      </c>
      <c r="I2510" t="e">
        <v>#N/A</v>
      </c>
      <c r="J2510" t="e">
        <v>#N/A</v>
      </c>
      <c r="K2510" t="e">
        <v>#N/A</v>
      </c>
      <c r="L2510" t="e">
        <v>#N/A</v>
      </c>
      <c r="M2510" t="e">
        <v>#N/A</v>
      </c>
      <c r="N2510" t="e">
        <v>#N/A</v>
      </c>
    </row>
    <row r="2511" spans="1:14">
      <c r="A2511" t="s">
        <v>1185</v>
      </c>
      <c r="B2511" t="s">
        <v>4628</v>
      </c>
      <c r="C2511" s="2">
        <v>40000000</v>
      </c>
      <c r="D2511" s="2">
        <v>33035397</v>
      </c>
      <c r="E2511" s="2">
        <v>47787943</v>
      </c>
      <c r="F2511">
        <v>4</v>
      </c>
      <c r="G2511">
        <v>8</v>
      </c>
      <c r="H2511" t="s">
        <v>15935</v>
      </c>
      <c r="I2511" t="s">
        <v>4614</v>
      </c>
      <c r="J2511" t="s">
        <v>5159</v>
      </c>
      <c r="K2511" t="s">
        <v>5174</v>
      </c>
      <c r="L2511" t="s">
        <v>15247</v>
      </c>
      <c r="M2511" t="s">
        <v>15247</v>
      </c>
      <c r="N2511" t="s">
        <v>13042</v>
      </c>
    </row>
    <row r="2512" spans="1:14">
      <c r="A2512" t="s">
        <v>2256</v>
      </c>
      <c r="B2512" t="s">
        <v>4805</v>
      </c>
      <c r="C2512" s="2">
        <v>18000000</v>
      </c>
      <c r="D2512" s="2">
        <v>43853424</v>
      </c>
      <c r="E2512" s="2">
        <v>47158652</v>
      </c>
      <c r="F2512">
        <v>4</v>
      </c>
      <c r="G2512">
        <v>8</v>
      </c>
      <c r="H2512" t="s">
        <v>15935</v>
      </c>
      <c r="I2512" t="s">
        <v>4614</v>
      </c>
      <c r="J2512" t="s">
        <v>4857</v>
      </c>
      <c r="K2512" t="s">
        <v>4801</v>
      </c>
      <c r="L2512" t="s">
        <v>5636</v>
      </c>
      <c r="M2512" t="s">
        <v>5637</v>
      </c>
      <c r="N2512" t="s">
        <v>5638</v>
      </c>
    </row>
    <row r="2513" spans="1:14">
      <c r="A2513" t="s">
        <v>2074</v>
      </c>
      <c r="B2513" t="s">
        <v>5023</v>
      </c>
      <c r="C2513" s="2">
        <v>20000000</v>
      </c>
      <c r="D2513" s="2">
        <v>31177548</v>
      </c>
      <c r="E2513" s="2">
        <v>46604054</v>
      </c>
      <c r="F2513">
        <v>8</v>
      </c>
      <c r="G2513">
        <v>31</v>
      </c>
      <c r="H2513" t="s">
        <v>15935</v>
      </c>
      <c r="I2513" t="s">
        <v>5726</v>
      </c>
      <c r="J2513" t="s">
        <v>5727</v>
      </c>
      <c r="K2513" t="s">
        <v>5728</v>
      </c>
      <c r="L2513" t="s">
        <v>5729</v>
      </c>
      <c r="M2513" t="s">
        <v>5730</v>
      </c>
      <c r="N2513" t="s">
        <v>5731</v>
      </c>
    </row>
    <row r="2514" spans="1:14">
      <c r="A2514" t="s">
        <v>3497</v>
      </c>
      <c r="B2514" t="e">
        <v>#N/A</v>
      </c>
      <c r="C2514" s="2">
        <v>5000000</v>
      </c>
      <c r="D2514" s="2">
        <v>3954651</v>
      </c>
      <c r="E2514" s="2">
        <v>46263525</v>
      </c>
      <c r="F2514">
        <v>2</v>
      </c>
      <c r="G2514">
        <v>25</v>
      </c>
      <c r="H2514" t="s">
        <v>15935</v>
      </c>
      <c r="I2514" t="e">
        <v>#N/A</v>
      </c>
      <c r="J2514" t="e">
        <v>#N/A</v>
      </c>
      <c r="K2514" t="e">
        <v>#N/A</v>
      </c>
      <c r="L2514" t="e">
        <v>#N/A</v>
      </c>
      <c r="M2514" t="e">
        <v>#N/A</v>
      </c>
      <c r="N2514" t="e">
        <v>#N/A</v>
      </c>
    </row>
    <row r="2515" spans="1:14">
      <c r="A2515" t="s">
        <v>3129</v>
      </c>
      <c r="B2515" t="s">
        <v>5420</v>
      </c>
      <c r="C2515" s="2">
        <v>8000000</v>
      </c>
      <c r="D2515" s="2">
        <v>35016118</v>
      </c>
      <c r="E2515" s="2">
        <v>41334735</v>
      </c>
      <c r="F2515">
        <v>9</v>
      </c>
      <c r="G2515">
        <v>30</v>
      </c>
      <c r="H2515" t="s">
        <v>15935</v>
      </c>
      <c r="I2515" t="s">
        <v>4682</v>
      </c>
      <c r="J2515" t="s">
        <v>4763</v>
      </c>
      <c r="K2515" t="s">
        <v>4852</v>
      </c>
      <c r="L2515" t="s">
        <v>4867</v>
      </c>
      <c r="M2515" t="s">
        <v>5712</v>
      </c>
      <c r="N2515" t="s">
        <v>5713</v>
      </c>
    </row>
    <row r="2516" spans="1:14">
      <c r="A2516" t="s">
        <v>1659</v>
      </c>
      <c r="B2516" t="s">
        <v>4695</v>
      </c>
      <c r="C2516" s="2">
        <v>28000000</v>
      </c>
      <c r="D2516" s="2">
        <v>37053924</v>
      </c>
      <c r="E2516" s="2">
        <v>40966716</v>
      </c>
      <c r="F2516">
        <v>8</v>
      </c>
      <c r="G2516">
        <v>12</v>
      </c>
      <c r="H2516" t="s">
        <v>15935</v>
      </c>
      <c r="I2516" t="s">
        <v>4682</v>
      </c>
      <c r="J2516" t="s">
        <v>5242</v>
      </c>
      <c r="K2516" t="s">
        <v>4684</v>
      </c>
      <c r="L2516" t="s">
        <v>5696</v>
      </c>
      <c r="M2516" t="s">
        <v>5697</v>
      </c>
      <c r="N2516" t="s">
        <v>5698</v>
      </c>
    </row>
    <row r="2517" spans="1:14">
      <c r="A2517" t="s">
        <v>956</v>
      </c>
      <c r="B2517" t="e">
        <v>#N/A</v>
      </c>
      <c r="C2517" s="2">
        <v>50000000</v>
      </c>
      <c r="D2517" s="2">
        <v>10721033</v>
      </c>
      <c r="E2517" s="2">
        <v>40886464</v>
      </c>
      <c r="F2517">
        <v>2</v>
      </c>
      <c r="G2517">
        <v>25</v>
      </c>
      <c r="H2517" t="s">
        <v>15935</v>
      </c>
      <c r="I2517" t="e">
        <v>#N/A</v>
      </c>
      <c r="J2517" t="e">
        <v>#N/A</v>
      </c>
      <c r="K2517" t="e">
        <v>#N/A</v>
      </c>
      <c r="L2517" t="e">
        <v>#N/A</v>
      </c>
      <c r="M2517" t="e">
        <v>#N/A</v>
      </c>
      <c r="N2517" t="e">
        <v>#N/A</v>
      </c>
    </row>
    <row r="2518" spans="1:14">
      <c r="A2518" t="s">
        <v>1582</v>
      </c>
      <c r="B2518" t="s">
        <v>10764</v>
      </c>
      <c r="C2518" s="2">
        <v>30000000</v>
      </c>
      <c r="D2518" s="2">
        <v>18298649</v>
      </c>
      <c r="E2518" s="2">
        <v>40520649</v>
      </c>
      <c r="F2518">
        <v>8</v>
      </c>
      <c r="G2518">
        <v>19</v>
      </c>
      <c r="H2518" t="s">
        <v>15935</v>
      </c>
      <c r="I2518" t="s">
        <v>4682</v>
      </c>
      <c r="J2518" t="s">
        <v>4857</v>
      </c>
      <c r="K2518" t="s">
        <v>4579</v>
      </c>
      <c r="L2518" t="s">
        <v>12917</v>
      </c>
      <c r="M2518" t="s">
        <v>12917</v>
      </c>
      <c r="N2518" t="s">
        <v>13973</v>
      </c>
    </row>
    <row r="2519" spans="1:14">
      <c r="A2519" t="s">
        <v>946</v>
      </c>
      <c r="B2519" t="e">
        <v>#N/A</v>
      </c>
      <c r="C2519" s="2">
        <v>50000000</v>
      </c>
      <c r="D2519" s="2">
        <v>21302340</v>
      </c>
      <c r="E2519" s="2">
        <v>39932340</v>
      </c>
      <c r="F2519">
        <v>9</v>
      </c>
      <c r="G2519">
        <v>30</v>
      </c>
      <c r="H2519" t="s">
        <v>15935</v>
      </c>
      <c r="I2519" t="e">
        <v>#N/A</v>
      </c>
      <c r="J2519" t="e">
        <v>#N/A</v>
      </c>
      <c r="K2519" t="e">
        <v>#N/A</v>
      </c>
      <c r="L2519" t="e">
        <v>#N/A</v>
      </c>
      <c r="M2519" t="e">
        <v>#N/A</v>
      </c>
      <c r="N2519" t="e">
        <v>#N/A</v>
      </c>
    </row>
    <row r="2520" spans="1:14">
      <c r="A2520" t="s">
        <v>2091</v>
      </c>
      <c r="B2520" t="e">
        <v>#N/A</v>
      </c>
      <c r="C2520" s="2">
        <v>20000000</v>
      </c>
      <c r="D2520" s="2">
        <v>23186769</v>
      </c>
      <c r="E2520" s="2">
        <v>39686769</v>
      </c>
      <c r="F2520">
        <v>7</v>
      </c>
      <c r="G2520">
        <v>1</v>
      </c>
      <c r="H2520" t="s">
        <v>15935</v>
      </c>
      <c r="I2520" t="e">
        <v>#N/A</v>
      </c>
      <c r="J2520" t="e">
        <v>#N/A</v>
      </c>
      <c r="K2520" t="e">
        <v>#N/A</v>
      </c>
      <c r="L2520" t="e">
        <v>#N/A</v>
      </c>
      <c r="M2520" t="e">
        <v>#N/A</v>
      </c>
      <c r="N2520" t="e">
        <v>#N/A</v>
      </c>
    </row>
    <row r="2521" spans="1:14">
      <c r="A2521" t="s">
        <v>123</v>
      </c>
      <c r="B2521" t="e">
        <v>#N/A</v>
      </c>
      <c r="C2521" s="2">
        <v>150000000</v>
      </c>
      <c r="D2521" s="2">
        <v>21392758</v>
      </c>
      <c r="E2521" s="2">
        <v>39549758</v>
      </c>
      <c r="F2521">
        <v>3</v>
      </c>
      <c r="G2521">
        <v>11</v>
      </c>
      <c r="H2521" t="s">
        <v>15935</v>
      </c>
      <c r="I2521" t="e">
        <v>#N/A</v>
      </c>
      <c r="J2521" t="e">
        <v>#N/A</v>
      </c>
      <c r="K2521" t="e">
        <v>#N/A</v>
      </c>
      <c r="L2521" t="e">
        <v>#N/A</v>
      </c>
      <c r="M2521" t="e">
        <v>#N/A</v>
      </c>
      <c r="N2521" t="e">
        <v>#N/A</v>
      </c>
    </row>
    <row r="2522" spans="1:14">
      <c r="A2522" t="s">
        <v>1820</v>
      </c>
      <c r="B2522" t="e">
        <v>#N/A</v>
      </c>
      <c r="C2522" s="2">
        <v>25000000</v>
      </c>
      <c r="D2522" s="2">
        <v>24046682</v>
      </c>
      <c r="E2522" s="2">
        <v>39126427</v>
      </c>
      <c r="F2522">
        <v>8</v>
      </c>
      <c r="G2522">
        <v>26</v>
      </c>
      <c r="H2522" t="s">
        <v>15935</v>
      </c>
      <c r="I2522" t="e">
        <v>#N/A</v>
      </c>
      <c r="J2522" t="e">
        <v>#N/A</v>
      </c>
      <c r="K2522" t="e">
        <v>#N/A</v>
      </c>
      <c r="L2522" t="e">
        <v>#N/A</v>
      </c>
      <c r="M2522" t="e">
        <v>#N/A</v>
      </c>
      <c r="N2522" t="e">
        <v>#N/A</v>
      </c>
    </row>
    <row r="2523" spans="1:14">
      <c r="A2523" t="s">
        <v>3218</v>
      </c>
      <c r="B2523" t="s">
        <v>4805</v>
      </c>
      <c r="C2523" s="2">
        <v>7000000</v>
      </c>
      <c r="D2523" s="2">
        <v>37295394</v>
      </c>
      <c r="E2523" s="2">
        <v>38158601</v>
      </c>
      <c r="F2523">
        <v>5</v>
      </c>
      <c r="G2523">
        <v>6</v>
      </c>
      <c r="H2523" t="s">
        <v>15935</v>
      </c>
      <c r="I2523" t="s">
        <v>4600</v>
      </c>
      <c r="J2523" t="s">
        <v>4666</v>
      </c>
      <c r="K2523" t="s">
        <v>4852</v>
      </c>
      <c r="L2523" t="s">
        <v>5688</v>
      </c>
      <c r="M2523" t="s">
        <v>5689</v>
      </c>
      <c r="N2523" t="s">
        <v>5690</v>
      </c>
    </row>
    <row r="2524" spans="1:14">
      <c r="A2524" t="s">
        <v>2342</v>
      </c>
      <c r="B2524" t="e">
        <v>#N/A</v>
      </c>
      <c r="C2524" s="2">
        <v>17000000</v>
      </c>
      <c r="D2524" s="2">
        <v>27865571</v>
      </c>
      <c r="E2524" s="2">
        <v>38028230</v>
      </c>
      <c r="F2524">
        <v>3</v>
      </c>
      <c r="G2524">
        <v>4</v>
      </c>
      <c r="H2524" t="s">
        <v>15935</v>
      </c>
      <c r="I2524" t="e">
        <v>#N/A</v>
      </c>
      <c r="J2524" t="e">
        <v>#N/A</v>
      </c>
      <c r="K2524" t="e">
        <v>#N/A</v>
      </c>
      <c r="L2524" t="e">
        <v>#N/A</v>
      </c>
      <c r="M2524" t="e">
        <v>#N/A</v>
      </c>
      <c r="N2524" t="e">
        <v>#N/A</v>
      </c>
    </row>
    <row r="2525" spans="1:14">
      <c r="A2525" t="s">
        <v>2062</v>
      </c>
      <c r="B2525" t="s">
        <v>4871</v>
      </c>
      <c r="C2525" s="2">
        <v>20000000</v>
      </c>
      <c r="D2525" s="2">
        <v>35061031</v>
      </c>
      <c r="E2525" s="2">
        <v>36265745</v>
      </c>
      <c r="F2525">
        <v>11</v>
      </c>
      <c r="G2525">
        <v>4</v>
      </c>
      <c r="H2525" t="s">
        <v>15935</v>
      </c>
      <c r="I2525" t="s">
        <v>4682</v>
      </c>
      <c r="J2525" t="s">
        <v>5460</v>
      </c>
      <c r="K2525" t="s">
        <v>4690</v>
      </c>
      <c r="L2525" t="s">
        <v>5707</v>
      </c>
      <c r="M2525" t="s">
        <v>5708</v>
      </c>
      <c r="N2525" t="s">
        <v>5709</v>
      </c>
    </row>
    <row r="2526" spans="1:14">
      <c r="A2526" t="s">
        <v>1826</v>
      </c>
      <c r="B2526" t="e">
        <v>#N/A</v>
      </c>
      <c r="C2526" s="2">
        <v>25000000</v>
      </c>
      <c r="D2526" s="2">
        <v>19490041</v>
      </c>
      <c r="E2526" s="2">
        <v>36054706</v>
      </c>
      <c r="F2526">
        <v>2</v>
      </c>
      <c r="G2526">
        <v>11</v>
      </c>
      <c r="H2526" t="s">
        <v>15935</v>
      </c>
      <c r="I2526" t="e">
        <v>#N/A</v>
      </c>
      <c r="J2526" t="e">
        <v>#N/A</v>
      </c>
      <c r="K2526" t="e">
        <v>#N/A</v>
      </c>
      <c r="L2526" t="e">
        <v>#N/A</v>
      </c>
      <c r="M2526" t="e">
        <v>#N/A</v>
      </c>
      <c r="N2526" t="e">
        <v>#N/A</v>
      </c>
    </row>
    <row r="2527" spans="1:14">
      <c r="A2527" t="s">
        <v>3903</v>
      </c>
      <c r="B2527" t="s">
        <v>4805</v>
      </c>
      <c r="C2527" s="2">
        <v>2000000</v>
      </c>
      <c r="D2527" s="2">
        <v>34522221</v>
      </c>
      <c r="E2527" s="2">
        <v>35185884</v>
      </c>
      <c r="F2527">
        <v>9</v>
      </c>
      <c r="G2527">
        <v>30</v>
      </c>
      <c r="H2527" t="s">
        <v>15935</v>
      </c>
      <c r="I2527" t="s">
        <v>4600</v>
      </c>
      <c r="J2527" t="s">
        <v>5431</v>
      </c>
      <c r="K2527" t="s">
        <v>4572</v>
      </c>
      <c r="L2527" t="s">
        <v>5715</v>
      </c>
      <c r="M2527" t="s">
        <v>5716</v>
      </c>
      <c r="N2527" t="s">
        <v>5717</v>
      </c>
    </row>
    <row r="2528" spans="1:14">
      <c r="A2528" t="s">
        <v>3210</v>
      </c>
      <c r="B2528" t="e">
        <v>#N/A</v>
      </c>
      <c r="C2528" s="2">
        <v>7250000</v>
      </c>
      <c r="D2528" s="2">
        <v>0</v>
      </c>
      <c r="E2528" s="2">
        <v>35122948</v>
      </c>
      <c r="F2528">
        <v>5</v>
      </c>
      <c r="G2528">
        <v>27</v>
      </c>
      <c r="H2528" t="s">
        <v>15935</v>
      </c>
      <c r="I2528" t="e">
        <v>#N/A</v>
      </c>
      <c r="J2528" t="e">
        <v>#N/A</v>
      </c>
      <c r="K2528" t="e">
        <v>#N/A</v>
      </c>
      <c r="L2528" t="e">
        <v>#N/A</v>
      </c>
      <c r="M2528" t="e">
        <v>#N/A</v>
      </c>
      <c r="N2528" t="e">
        <v>#N/A</v>
      </c>
    </row>
    <row r="2529" spans="1:14">
      <c r="A2529" t="s">
        <v>2938</v>
      </c>
      <c r="B2529" t="e">
        <v>#N/A</v>
      </c>
      <c r="C2529" s="2">
        <v>10000000</v>
      </c>
      <c r="D2529" s="2">
        <v>14597405</v>
      </c>
      <c r="E2529" s="2">
        <v>34240572</v>
      </c>
      <c r="F2529">
        <v>11</v>
      </c>
      <c r="G2529">
        <v>23</v>
      </c>
      <c r="H2529" t="s">
        <v>15935</v>
      </c>
      <c r="I2529" t="e">
        <v>#N/A</v>
      </c>
      <c r="J2529" t="e">
        <v>#N/A</v>
      </c>
      <c r="K2529" t="e">
        <v>#N/A</v>
      </c>
      <c r="L2529" t="e">
        <v>#N/A</v>
      </c>
      <c r="M2529" t="e">
        <v>#N/A</v>
      </c>
      <c r="N2529" t="e">
        <v>#N/A</v>
      </c>
    </row>
    <row r="2530" spans="1:14">
      <c r="A2530" t="s">
        <v>1810</v>
      </c>
      <c r="B2530" t="s">
        <v>4677</v>
      </c>
      <c r="C2530" s="2">
        <v>25000000</v>
      </c>
      <c r="D2530" s="2">
        <v>30542576</v>
      </c>
      <c r="E2530" s="2">
        <v>32457751</v>
      </c>
      <c r="F2530">
        <v>12</v>
      </c>
      <c r="G2530">
        <v>9</v>
      </c>
      <c r="H2530" t="s">
        <v>15935</v>
      </c>
      <c r="I2530" t="s">
        <v>4682</v>
      </c>
      <c r="J2530" t="s">
        <v>5733</v>
      </c>
      <c r="K2530" t="s">
        <v>4690</v>
      </c>
      <c r="L2530" t="s">
        <v>5734</v>
      </c>
      <c r="M2530" t="s">
        <v>5735</v>
      </c>
      <c r="N2530" t="s">
        <v>5736</v>
      </c>
    </row>
    <row r="2531" spans="1:14">
      <c r="A2531" t="s">
        <v>1827</v>
      </c>
      <c r="B2531" t="e">
        <v>#N/A</v>
      </c>
      <c r="C2531" s="2">
        <v>25000000</v>
      </c>
      <c r="D2531" s="2">
        <v>18877153</v>
      </c>
      <c r="E2531" s="2">
        <v>32209741</v>
      </c>
      <c r="F2531">
        <v>9</v>
      </c>
      <c r="G2531">
        <v>2</v>
      </c>
      <c r="H2531" t="s">
        <v>15935</v>
      </c>
      <c r="I2531" t="e">
        <v>#N/A</v>
      </c>
      <c r="J2531" t="e">
        <v>#N/A</v>
      </c>
      <c r="K2531" t="e">
        <v>#N/A</v>
      </c>
      <c r="L2531" t="e">
        <v>#N/A</v>
      </c>
      <c r="M2531" t="e">
        <v>#N/A</v>
      </c>
      <c r="N2531" t="e">
        <v>#N/A</v>
      </c>
    </row>
    <row r="2532" spans="1:14">
      <c r="A2532" t="s">
        <v>2125</v>
      </c>
      <c r="B2532" t="e">
        <v>#N/A</v>
      </c>
      <c r="C2532" s="2">
        <v>20000000</v>
      </c>
      <c r="D2532" s="2">
        <v>14011084</v>
      </c>
      <c r="E2532" s="2">
        <v>30163785</v>
      </c>
      <c r="F2532">
        <v>9</v>
      </c>
      <c r="G2532">
        <v>30</v>
      </c>
      <c r="H2532" t="s">
        <v>15935</v>
      </c>
      <c r="I2532" t="e">
        <v>#N/A</v>
      </c>
      <c r="J2532" t="e">
        <v>#N/A</v>
      </c>
      <c r="K2532" t="e">
        <v>#N/A</v>
      </c>
      <c r="L2532" t="e">
        <v>#N/A</v>
      </c>
      <c r="M2532" t="e">
        <v>#N/A</v>
      </c>
      <c r="N2532" t="e">
        <v>#N/A</v>
      </c>
    </row>
    <row r="2533" spans="1:14">
      <c r="A2533" t="s">
        <v>1273</v>
      </c>
      <c r="B2533" t="e">
        <v>#N/A</v>
      </c>
      <c r="C2533" s="2">
        <v>38000000</v>
      </c>
      <c r="D2533" s="2">
        <v>16928670</v>
      </c>
      <c r="E2533" s="2">
        <v>27501814</v>
      </c>
      <c r="F2533">
        <v>10</v>
      </c>
      <c r="G2533">
        <v>14</v>
      </c>
      <c r="H2533" t="s">
        <v>15935</v>
      </c>
      <c r="I2533" t="e">
        <v>#N/A</v>
      </c>
      <c r="J2533" t="e">
        <v>#N/A</v>
      </c>
      <c r="K2533" t="e">
        <v>#N/A</v>
      </c>
      <c r="L2533" t="e">
        <v>#N/A</v>
      </c>
      <c r="M2533" t="e">
        <v>#N/A</v>
      </c>
      <c r="N2533" t="e">
        <v>#N/A</v>
      </c>
    </row>
    <row r="2534" spans="1:14">
      <c r="A2534" t="s">
        <v>3460</v>
      </c>
      <c r="B2534" t="e">
        <v>#N/A</v>
      </c>
      <c r="C2534" s="2">
        <v>5000000</v>
      </c>
      <c r="D2534" s="2">
        <v>17686929</v>
      </c>
      <c r="E2534" s="2">
        <v>26517819</v>
      </c>
      <c r="F2534">
        <v>9</v>
      </c>
      <c r="G2534">
        <v>2</v>
      </c>
      <c r="H2534" t="s">
        <v>15935</v>
      </c>
      <c r="I2534" t="e">
        <v>#N/A</v>
      </c>
      <c r="J2534" t="e">
        <v>#N/A</v>
      </c>
      <c r="K2534" t="e">
        <v>#N/A</v>
      </c>
      <c r="L2534" t="e">
        <v>#N/A</v>
      </c>
      <c r="M2534" t="e">
        <v>#N/A</v>
      </c>
      <c r="N2534" t="e">
        <v>#N/A</v>
      </c>
    </row>
    <row r="2535" spans="1:14">
      <c r="A2535" t="s">
        <v>945</v>
      </c>
      <c r="B2535" t="e">
        <v>#N/A</v>
      </c>
      <c r="C2535" s="2">
        <v>50000000</v>
      </c>
      <c r="D2535" s="2">
        <v>21596445</v>
      </c>
      <c r="E2535" s="2">
        <v>26121638</v>
      </c>
      <c r="F2535">
        <v>4</v>
      </c>
      <c r="G2535">
        <v>8</v>
      </c>
      <c r="H2535" t="s">
        <v>15935</v>
      </c>
      <c r="I2535" t="e">
        <v>#N/A</v>
      </c>
      <c r="J2535" t="e">
        <v>#N/A</v>
      </c>
      <c r="K2535" t="e">
        <v>#N/A</v>
      </c>
      <c r="L2535" t="e">
        <v>#N/A</v>
      </c>
      <c r="M2535" t="e">
        <v>#N/A</v>
      </c>
      <c r="N2535" t="e">
        <v>#N/A</v>
      </c>
    </row>
    <row r="2536" spans="1:14">
      <c r="A2536" t="s">
        <v>3448</v>
      </c>
      <c r="B2536" t="e">
        <v>#N/A</v>
      </c>
      <c r="C2536" s="2">
        <v>5000000</v>
      </c>
      <c r="D2536" s="2">
        <v>24814830</v>
      </c>
      <c r="E2536" s="2">
        <v>25861249</v>
      </c>
      <c r="F2536">
        <v>8</v>
      </c>
      <c r="G2536">
        <v>26</v>
      </c>
      <c r="H2536" t="s">
        <v>15935</v>
      </c>
      <c r="I2536" t="e">
        <v>#N/A</v>
      </c>
      <c r="J2536" t="e">
        <v>#N/A</v>
      </c>
      <c r="K2536" t="e">
        <v>#N/A</v>
      </c>
      <c r="L2536" t="e">
        <v>#N/A</v>
      </c>
      <c r="M2536" t="e">
        <v>#N/A</v>
      </c>
      <c r="N2536" t="e">
        <v>#N/A</v>
      </c>
    </row>
    <row r="2537" spans="1:14">
      <c r="A2537" t="s">
        <v>2582</v>
      </c>
      <c r="B2537" t="e">
        <v>#N/A</v>
      </c>
      <c r="C2537" s="2">
        <v>14500000</v>
      </c>
      <c r="D2537" s="2">
        <v>7691700</v>
      </c>
      <c r="E2537" s="2">
        <v>25480031</v>
      </c>
      <c r="F2537">
        <v>7</v>
      </c>
      <c r="G2537">
        <v>22</v>
      </c>
      <c r="H2537" t="s">
        <v>15935</v>
      </c>
      <c r="I2537" t="e">
        <v>#N/A</v>
      </c>
      <c r="J2537" t="e">
        <v>#N/A</v>
      </c>
      <c r="K2537" t="e">
        <v>#N/A</v>
      </c>
      <c r="L2537" t="e">
        <v>#N/A</v>
      </c>
      <c r="M2537" t="e">
        <v>#N/A</v>
      </c>
      <c r="N2537" t="e">
        <v>#N/A</v>
      </c>
    </row>
    <row r="2538" spans="1:14">
      <c r="A2538" t="s">
        <v>1911</v>
      </c>
      <c r="B2538" t="e">
        <v>#N/A</v>
      </c>
      <c r="C2538" s="2">
        <v>24000000</v>
      </c>
      <c r="D2538" s="2">
        <v>9659074</v>
      </c>
      <c r="E2538" s="2">
        <v>24474463</v>
      </c>
      <c r="F2538">
        <v>9</v>
      </c>
      <c r="G2538">
        <v>16</v>
      </c>
      <c r="H2538" t="s">
        <v>15935</v>
      </c>
      <c r="I2538" t="e">
        <v>#N/A</v>
      </c>
      <c r="J2538" t="e">
        <v>#N/A</v>
      </c>
      <c r="K2538" t="e">
        <v>#N/A</v>
      </c>
      <c r="L2538" t="e">
        <v>#N/A</v>
      </c>
      <c r="M2538" t="e">
        <v>#N/A</v>
      </c>
      <c r="N2538" t="e">
        <v>#N/A</v>
      </c>
    </row>
    <row r="2539" spans="1:14">
      <c r="A2539" t="s">
        <v>4247</v>
      </c>
      <c r="B2539" t="e">
        <v>#N/A</v>
      </c>
      <c r="C2539" s="2">
        <v>800000</v>
      </c>
      <c r="D2539" s="2">
        <v>7098492</v>
      </c>
      <c r="E2539" s="2">
        <v>24426169</v>
      </c>
      <c r="F2539">
        <v>12</v>
      </c>
      <c r="G2539">
        <v>30</v>
      </c>
      <c r="H2539" t="s">
        <v>15935</v>
      </c>
      <c r="I2539" t="e">
        <v>#N/A</v>
      </c>
      <c r="J2539" t="e">
        <v>#N/A</v>
      </c>
      <c r="K2539" t="e">
        <v>#N/A</v>
      </c>
      <c r="L2539" t="e">
        <v>#N/A</v>
      </c>
      <c r="M2539" t="e">
        <v>#N/A</v>
      </c>
      <c r="N2539" t="e">
        <v>#N/A</v>
      </c>
    </row>
    <row r="2540" spans="1:14">
      <c r="A2540" t="s">
        <v>1847</v>
      </c>
      <c r="B2540" t="e">
        <v>#N/A</v>
      </c>
      <c r="C2540" s="2">
        <v>25000000</v>
      </c>
      <c r="D2540" s="2">
        <v>13657115</v>
      </c>
      <c r="E2540" s="2">
        <v>24215385</v>
      </c>
      <c r="F2540">
        <v>9</v>
      </c>
      <c r="G2540">
        <v>9</v>
      </c>
      <c r="H2540" t="s">
        <v>15935</v>
      </c>
      <c r="I2540" t="e">
        <v>#N/A</v>
      </c>
      <c r="J2540" t="e">
        <v>#N/A</v>
      </c>
      <c r="K2540" t="e">
        <v>#N/A</v>
      </c>
      <c r="L2540" t="e">
        <v>#N/A</v>
      </c>
      <c r="M2540" t="e">
        <v>#N/A</v>
      </c>
      <c r="N2540" t="e">
        <v>#N/A</v>
      </c>
    </row>
    <row r="2541" spans="1:14">
      <c r="A2541" t="s">
        <v>1600</v>
      </c>
      <c r="B2541" t="e">
        <v>#N/A</v>
      </c>
      <c r="C2541" s="2">
        <v>30000000</v>
      </c>
      <c r="D2541" s="2">
        <v>10143779</v>
      </c>
      <c r="E2541" s="2">
        <v>23353111</v>
      </c>
      <c r="F2541">
        <v>4</v>
      </c>
      <c r="G2541">
        <v>29</v>
      </c>
      <c r="H2541" t="s">
        <v>15935</v>
      </c>
      <c r="I2541" t="e">
        <v>#N/A</v>
      </c>
      <c r="J2541" t="e">
        <v>#N/A</v>
      </c>
      <c r="K2541" t="e">
        <v>#N/A</v>
      </c>
      <c r="L2541" t="e">
        <v>#N/A</v>
      </c>
      <c r="M2541" t="e">
        <v>#N/A</v>
      </c>
      <c r="N2541" t="e">
        <v>#N/A</v>
      </c>
    </row>
    <row r="2542" spans="1:14">
      <c r="A2542" t="s">
        <v>2771</v>
      </c>
      <c r="B2542" t="e">
        <v>#N/A</v>
      </c>
      <c r="C2542" s="2">
        <v>12000000</v>
      </c>
      <c r="D2542" s="2">
        <v>16311571</v>
      </c>
      <c r="E2542" s="2">
        <v>22750356</v>
      </c>
      <c r="F2542">
        <v>12</v>
      </c>
      <c r="G2542">
        <v>9</v>
      </c>
      <c r="H2542" t="s">
        <v>15935</v>
      </c>
      <c r="I2542" t="e">
        <v>#N/A</v>
      </c>
      <c r="J2542" t="e">
        <v>#N/A</v>
      </c>
      <c r="K2542" t="e">
        <v>#N/A</v>
      </c>
      <c r="L2542" t="e">
        <v>#N/A</v>
      </c>
      <c r="M2542" t="e">
        <v>#N/A</v>
      </c>
      <c r="N2542" t="e">
        <v>#N/A</v>
      </c>
    </row>
    <row r="2543" spans="1:14">
      <c r="A2543" t="s">
        <v>3045</v>
      </c>
      <c r="B2543" t="e">
        <v>#N/A</v>
      </c>
      <c r="C2543" s="2">
        <v>9400000</v>
      </c>
      <c r="D2543" s="2">
        <v>3030848</v>
      </c>
      <c r="E2543" s="2">
        <v>21817298</v>
      </c>
      <c r="F2543">
        <v>11</v>
      </c>
      <c r="G2543">
        <v>11</v>
      </c>
      <c r="H2543" t="s">
        <v>15935</v>
      </c>
      <c r="I2543" t="e">
        <v>#N/A</v>
      </c>
      <c r="J2543" t="e">
        <v>#N/A</v>
      </c>
      <c r="K2543" t="e">
        <v>#N/A</v>
      </c>
      <c r="L2543" t="e">
        <v>#N/A</v>
      </c>
      <c r="M2543" t="e">
        <v>#N/A</v>
      </c>
      <c r="N2543" t="e">
        <v>#N/A</v>
      </c>
    </row>
    <row r="2544" spans="1:14">
      <c r="A2544" t="s">
        <v>3352</v>
      </c>
      <c r="B2544" t="e">
        <v>#N/A</v>
      </c>
      <c r="C2544" s="2">
        <v>6000000</v>
      </c>
      <c r="D2544" s="2">
        <v>5359774</v>
      </c>
      <c r="E2544" s="2">
        <v>21197454</v>
      </c>
      <c r="F2544">
        <v>7</v>
      </c>
      <c r="G2544">
        <v>29</v>
      </c>
      <c r="H2544" t="s">
        <v>15935</v>
      </c>
      <c r="I2544" t="e">
        <v>#N/A</v>
      </c>
      <c r="J2544" t="e">
        <v>#N/A</v>
      </c>
      <c r="K2544" t="e">
        <v>#N/A</v>
      </c>
      <c r="L2544" t="e">
        <v>#N/A</v>
      </c>
      <c r="M2544" t="e">
        <v>#N/A</v>
      </c>
      <c r="N2544" t="e">
        <v>#N/A</v>
      </c>
    </row>
    <row r="2545" spans="1:14">
      <c r="A2545" t="s">
        <v>3050</v>
      </c>
      <c r="B2545" t="e">
        <v>#N/A</v>
      </c>
      <c r="C2545" s="2">
        <v>9100000</v>
      </c>
      <c r="D2545" s="2">
        <v>0</v>
      </c>
      <c r="E2545" s="2">
        <v>20927794</v>
      </c>
      <c r="F2545">
        <v>12</v>
      </c>
      <c r="G2545">
        <v>31</v>
      </c>
      <c r="H2545" t="s">
        <v>15935</v>
      </c>
      <c r="I2545" t="e">
        <v>#N/A</v>
      </c>
      <c r="J2545" t="e">
        <v>#N/A</v>
      </c>
      <c r="K2545" t="e">
        <v>#N/A</v>
      </c>
      <c r="L2545" t="e">
        <v>#N/A</v>
      </c>
      <c r="M2545" t="e">
        <v>#N/A</v>
      </c>
      <c r="N2545" t="e">
        <v>#N/A</v>
      </c>
    </row>
    <row r="2546" spans="1:14">
      <c r="A2546" t="s">
        <v>3711</v>
      </c>
      <c r="B2546" t="e">
        <v>#N/A</v>
      </c>
      <c r="C2546" s="2">
        <v>3400000</v>
      </c>
      <c r="D2546" s="2">
        <v>5353586</v>
      </c>
      <c r="E2546" s="2">
        <v>20433227</v>
      </c>
      <c r="F2546">
        <v>10</v>
      </c>
      <c r="G2546">
        <v>21</v>
      </c>
      <c r="H2546" t="s">
        <v>15935</v>
      </c>
      <c r="I2546" t="e">
        <v>#N/A</v>
      </c>
      <c r="J2546" t="e">
        <v>#N/A</v>
      </c>
      <c r="K2546" t="e">
        <v>#N/A</v>
      </c>
      <c r="L2546" t="e">
        <v>#N/A</v>
      </c>
      <c r="M2546" t="e">
        <v>#N/A</v>
      </c>
      <c r="N2546" t="e">
        <v>#N/A</v>
      </c>
    </row>
    <row r="2547" spans="1:14">
      <c r="A2547" t="s">
        <v>3302</v>
      </c>
      <c r="B2547" t="e">
        <v>#N/A</v>
      </c>
      <c r="C2547" s="2">
        <v>6500000</v>
      </c>
      <c r="D2547" s="2">
        <v>4002293</v>
      </c>
      <c r="E2547" s="2">
        <v>20412841</v>
      </c>
      <c r="F2547">
        <v>12</v>
      </c>
      <c r="G2547">
        <v>2</v>
      </c>
      <c r="H2547" t="s">
        <v>15935</v>
      </c>
      <c r="I2547" t="e">
        <v>#N/A</v>
      </c>
      <c r="J2547" t="e">
        <v>#N/A</v>
      </c>
      <c r="K2547" t="e">
        <v>#N/A</v>
      </c>
      <c r="L2547" t="e">
        <v>#N/A</v>
      </c>
      <c r="M2547" t="e">
        <v>#N/A</v>
      </c>
      <c r="N2547" t="e">
        <v>#N/A</v>
      </c>
    </row>
    <row r="2548" spans="1:14">
      <c r="A2548" t="s">
        <v>2813</v>
      </c>
      <c r="B2548" t="e">
        <v>#N/A</v>
      </c>
      <c r="C2548" s="2">
        <v>12000000</v>
      </c>
      <c r="D2548" s="2">
        <v>122558</v>
      </c>
      <c r="E2548" s="2">
        <v>20122558</v>
      </c>
      <c r="F2548">
        <v>5</v>
      </c>
      <c r="G2548">
        <v>11</v>
      </c>
      <c r="H2548" t="s">
        <v>15935</v>
      </c>
      <c r="I2548" t="e">
        <v>#N/A</v>
      </c>
      <c r="J2548" t="e">
        <v>#N/A</v>
      </c>
      <c r="K2548" t="e">
        <v>#N/A</v>
      </c>
      <c r="L2548" t="e">
        <v>#N/A</v>
      </c>
      <c r="M2548" t="e">
        <v>#N/A</v>
      </c>
      <c r="N2548" t="e">
        <v>#N/A</v>
      </c>
    </row>
    <row r="2549" spans="1:14">
      <c r="A2549" t="s">
        <v>3069</v>
      </c>
      <c r="B2549" t="e">
        <v>#N/A</v>
      </c>
      <c r="C2549" s="2">
        <v>9000000</v>
      </c>
      <c r="D2549" s="2">
        <v>11862398</v>
      </c>
      <c r="E2549" s="2">
        <v>17462398</v>
      </c>
      <c r="F2549">
        <v>8</v>
      </c>
      <c r="G2549">
        <v>10</v>
      </c>
      <c r="H2549" t="s">
        <v>15935</v>
      </c>
      <c r="I2549" t="e">
        <v>#N/A</v>
      </c>
      <c r="J2549" t="e">
        <v>#N/A</v>
      </c>
      <c r="K2549" t="e">
        <v>#N/A</v>
      </c>
      <c r="L2549" t="e">
        <v>#N/A</v>
      </c>
      <c r="M2549" t="e">
        <v>#N/A</v>
      </c>
      <c r="N2549" t="e">
        <v>#N/A</v>
      </c>
    </row>
    <row r="2550" spans="1:14">
      <c r="A2550" t="s">
        <v>1851</v>
      </c>
      <c r="B2550" t="e">
        <v>#N/A</v>
      </c>
      <c r="C2550" s="2">
        <v>25000000</v>
      </c>
      <c r="D2550" s="2">
        <v>11538204</v>
      </c>
      <c r="E2550" s="2">
        <v>15907411</v>
      </c>
      <c r="F2550">
        <v>4</v>
      </c>
      <c r="G2550">
        <v>15</v>
      </c>
      <c r="H2550" t="s">
        <v>15935</v>
      </c>
      <c r="I2550" t="e">
        <v>#N/A</v>
      </c>
      <c r="J2550" t="e">
        <v>#N/A</v>
      </c>
      <c r="K2550" t="e">
        <v>#N/A</v>
      </c>
      <c r="L2550" t="e">
        <v>#N/A</v>
      </c>
      <c r="M2550" t="e">
        <v>#N/A</v>
      </c>
      <c r="N2550" t="e">
        <v>#N/A</v>
      </c>
    </row>
    <row r="2551" spans="1:14">
      <c r="A2551" t="s">
        <v>3414</v>
      </c>
      <c r="B2551" t="e">
        <v>#N/A</v>
      </c>
      <c r="C2551" s="2">
        <v>5500000</v>
      </c>
      <c r="D2551" s="2">
        <v>1008098</v>
      </c>
      <c r="E2551" s="2">
        <v>15867314</v>
      </c>
      <c r="F2551">
        <v>4</v>
      </c>
      <c r="G2551">
        <v>1</v>
      </c>
      <c r="H2551" t="s">
        <v>15935</v>
      </c>
      <c r="I2551" t="e">
        <v>#N/A</v>
      </c>
      <c r="J2551" t="e">
        <v>#N/A</v>
      </c>
      <c r="K2551" t="e">
        <v>#N/A</v>
      </c>
      <c r="L2551" t="e">
        <v>#N/A</v>
      </c>
      <c r="M2551" t="e">
        <v>#N/A</v>
      </c>
      <c r="N2551" t="e">
        <v>#N/A</v>
      </c>
    </row>
    <row r="2552" spans="1:14">
      <c r="A2552" t="s">
        <v>1686</v>
      </c>
      <c r="B2552" t="e">
        <v>#N/A</v>
      </c>
      <c r="C2552" s="2">
        <v>27500000</v>
      </c>
      <c r="D2552" s="2">
        <v>4463292</v>
      </c>
      <c r="E2552" s="2">
        <v>15815509</v>
      </c>
      <c r="F2552">
        <v>10</v>
      </c>
      <c r="G2552">
        <v>28</v>
      </c>
      <c r="H2552" t="s">
        <v>15935</v>
      </c>
      <c r="I2552" t="e">
        <v>#N/A</v>
      </c>
      <c r="J2552" t="e">
        <v>#N/A</v>
      </c>
      <c r="K2552" t="e">
        <v>#N/A</v>
      </c>
      <c r="L2552" t="e">
        <v>#N/A</v>
      </c>
      <c r="M2552" t="e">
        <v>#N/A</v>
      </c>
      <c r="N2552" t="e">
        <v>#N/A</v>
      </c>
    </row>
    <row r="2553" spans="1:14">
      <c r="A2553" t="s">
        <v>2160</v>
      </c>
      <c r="B2553" t="e">
        <v>#N/A</v>
      </c>
      <c r="C2553" s="2">
        <v>20000000</v>
      </c>
      <c r="D2553" s="2">
        <v>5702083</v>
      </c>
      <c r="E2553" s="2">
        <v>14807531</v>
      </c>
      <c r="F2553">
        <v>11</v>
      </c>
      <c r="G2553">
        <v>23</v>
      </c>
      <c r="H2553" t="s">
        <v>15935</v>
      </c>
      <c r="I2553" t="e">
        <v>#N/A</v>
      </c>
      <c r="J2553" t="e">
        <v>#N/A</v>
      </c>
      <c r="K2553" t="e">
        <v>#N/A</v>
      </c>
      <c r="L2553" t="e">
        <v>#N/A</v>
      </c>
      <c r="M2553" t="e">
        <v>#N/A</v>
      </c>
      <c r="N2553" t="e">
        <v>#N/A</v>
      </c>
    </row>
    <row r="2554" spans="1:14">
      <c r="A2554" t="s">
        <v>3727</v>
      </c>
      <c r="B2554" t="e">
        <v>#N/A</v>
      </c>
      <c r="C2554" s="2">
        <v>3200000</v>
      </c>
      <c r="D2554" s="2">
        <v>5790894</v>
      </c>
      <c r="E2554" s="2">
        <v>14314407</v>
      </c>
      <c r="F2554">
        <v>6</v>
      </c>
      <c r="G2554">
        <v>3</v>
      </c>
      <c r="H2554" t="s">
        <v>15935</v>
      </c>
      <c r="I2554" t="e">
        <v>#N/A</v>
      </c>
      <c r="J2554" t="e">
        <v>#N/A</v>
      </c>
      <c r="K2554" t="e">
        <v>#N/A</v>
      </c>
      <c r="L2554" t="e">
        <v>#N/A</v>
      </c>
      <c r="M2554" t="e">
        <v>#N/A</v>
      </c>
      <c r="N2554" t="e">
        <v>#N/A</v>
      </c>
    </row>
    <row r="2555" spans="1:14">
      <c r="A2555" t="s">
        <v>3415</v>
      </c>
      <c r="B2555" t="e">
        <v>#N/A</v>
      </c>
      <c r="C2555" s="2">
        <v>5500000</v>
      </c>
      <c r="D2555" s="2">
        <v>611709</v>
      </c>
      <c r="E2555" s="2">
        <v>13480196</v>
      </c>
      <c r="F2555">
        <v>10</v>
      </c>
      <c r="G2555">
        <v>21</v>
      </c>
      <c r="H2555" t="s">
        <v>15935</v>
      </c>
      <c r="I2555" t="e">
        <v>#N/A</v>
      </c>
      <c r="J2555" t="e">
        <v>#N/A</v>
      </c>
      <c r="K2555" t="e">
        <v>#N/A</v>
      </c>
      <c r="L2555" t="e">
        <v>#N/A</v>
      </c>
      <c r="M2555" t="e">
        <v>#N/A</v>
      </c>
      <c r="N2555" t="e">
        <v>#N/A</v>
      </c>
    </row>
    <row r="2556" spans="1:14">
      <c r="A2556" t="s">
        <v>3373</v>
      </c>
      <c r="B2556" t="e">
        <v>#N/A</v>
      </c>
      <c r="C2556" s="2">
        <v>6000000</v>
      </c>
      <c r="D2556" s="2">
        <v>129210</v>
      </c>
      <c r="E2556" s="2">
        <v>13168809</v>
      </c>
      <c r="F2556">
        <v>3</v>
      </c>
      <c r="G2556">
        <v>4</v>
      </c>
      <c r="H2556" t="s">
        <v>15935</v>
      </c>
      <c r="I2556" t="e">
        <v>#N/A</v>
      </c>
      <c r="J2556" t="e">
        <v>#N/A</v>
      </c>
      <c r="K2556" t="e">
        <v>#N/A</v>
      </c>
      <c r="L2556" t="e">
        <v>#N/A</v>
      </c>
      <c r="M2556" t="e">
        <v>#N/A</v>
      </c>
      <c r="N2556" t="e">
        <v>#N/A</v>
      </c>
    </row>
    <row r="2557" spans="1:14">
      <c r="A2557" t="s">
        <v>3365</v>
      </c>
      <c r="B2557" t="e">
        <v>#N/A</v>
      </c>
      <c r="C2557" s="2">
        <v>6000000</v>
      </c>
      <c r="D2557" s="2">
        <v>1348205</v>
      </c>
      <c r="E2557" s="2">
        <v>11348205</v>
      </c>
      <c r="F2557">
        <v>7</v>
      </c>
      <c r="G2557">
        <v>15</v>
      </c>
      <c r="H2557" t="s">
        <v>15935</v>
      </c>
      <c r="I2557" t="e">
        <v>#N/A</v>
      </c>
      <c r="J2557" t="e">
        <v>#N/A</v>
      </c>
      <c r="K2557" t="e">
        <v>#N/A</v>
      </c>
      <c r="L2557" t="e">
        <v>#N/A</v>
      </c>
      <c r="M2557" t="e">
        <v>#N/A</v>
      </c>
      <c r="N2557" t="e">
        <v>#N/A</v>
      </c>
    </row>
    <row r="2558" spans="1:14">
      <c r="A2558" t="s">
        <v>1858</v>
      </c>
      <c r="B2558" t="e">
        <v>#N/A</v>
      </c>
      <c r="C2558" s="2">
        <v>25000000</v>
      </c>
      <c r="D2558" s="2">
        <v>10324441</v>
      </c>
      <c r="E2558" s="2">
        <v>11253821</v>
      </c>
      <c r="F2558">
        <v>9</v>
      </c>
      <c r="G2558">
        <v>16</v>
      </c>
      <c r="H2558" t="s">
        <v>15935</v>
      </c>
      <c r="I2558" t="e">
        <v>#N/A</v>
      </c>
      <c r="J2558" t="e">
        <v>#N/A</v>
      </c>
      <c r="K2558" t="e">
        <v>#N/A</v>
      </c>
      <c r="L2558" t="e">
        <v>#N/A</v>
      </c>
      <c r="M2558" t="e">
        <v>#N/A</v>
      </c>
      <c r="N2558" t="e">
        <v>#N/A</v>
      </c>
    </row>
    <row r="2559" spans="1:14">
      <c r="A2559" t="s">
        <v>3262</v>
      </c>
      <c r="B2559" t="e">
        <v>#N/A</v>
      </c>
      <c r="C2559" s="2">
        <v>7000000</v>
      </c>
      <c r="D2559" s="2">
        <v>1738692</v>
      </c>
      <c r="E2559" s="2">
        <v>10765283</v>
      </c>
      <c r="F2559">
        <v>12</v>
      </c>
      <c r="G2559">
        <v>9</v>
      </c>
      <c r="H2559" t="s">
        <v>15935</v>
      </c>
      <c r="I2559" t="e">
        <v>#N/A</v>
      </c>
      <c r="J2559" t="e">
        <v>#N/A</v>
      </c>
      <c r="K2559" t="e">
        <v>#N/A</v>
      </c>
      <c r="L2559" t="e">
        <v>#N/A</v>
      </c>
      <c r="M2559" t="e">
        <v>#N/A</v>
      </c>
      <c r="N2559" t="e">
        <v>#N/A</v>
      </c>
    </row>
    <row r="2560" spans="1:14">
      <c r="A2560" t="s">
        <v>3151</v>
      </c>
      <c r="B2560" t="e">
        <v>#N/A</v>
      </c>
      <c r="C2560" s="2">
        <v>8000000</v>
      </c>
      <c r="D2560" s="2">
        <v>10130219</v>
      </c>
      <c r="E2560" s="2">
        <v>10763183</v>
      </c>
      <c r="F2560">
        <v>4</v>
      </c>
      <c r="G2560">
        <v>29</v>
      </c>
      <c r="H2560" t="s">
        <v>15935</v>
      </c>
      <c r="I2560" t="e">
        <v>#N/A</v>
      </c>
      <c r="J2560" t="e">
        <v>#N/A</v>
      </c>
      <c r="K2560" t="e">
        <v>#N/A</v>
      </c>
      <c r="L2560" t="e">
        <v>#N/A</v>
      </c>
      <c r="M2560" t="e">
        <v>#N/A</v>
      </c>
      <c r="N2560" t="e">
        <v>#N/A</v>
      </c>
    </row>
    <row r="2561" spans="1:14">
      <c r="A2561" t="s">
        <v>3392</v>
      </c>
      <c r="B2561" t="e">
        <v>#N/A</v>
      </c>
      <c r="C2561" s="2">
        <v>5800000</v>
      </c>
      <c r="D2561" s="2">
        <v>542860</v>
      </c>
      <c r="E2561" s="2">
        <v>9662214</v>
      </c>
      <c r="F2561">
        <v>3</v>
      </c>
      <c r="G2561">
        <v>18</v>
      </c>
      <c r="H2561" t="s">
        <v>15935</v>
      </c>
      <c r="I2561" t="e">
        <v>#N/A</v>
      </c>
      <c r="J2561" t="e">
        <v>#N/A</v>
      </c>
      <c r="K2561" t="e">
        <v>#N/A</v>
      </c>
      <c r="L2561" t="e">
        <v>#N/A</v>
      </c>
      <c r="M2561" t="e">
        <v>#N/A</v>
      </c>
      <c r="N2561" t="e">
        <v>#N/A</v>
      </c>
    </row>
    <row r="2562" spans="1:14">
      <c r="A2562" t="s">
        <v>3563</v>
      </c>
      <c r="B2562" t="e">
        <v>#N/A</v>
      </c>
      <c r="C2562" s="2">
        <v>4500000</v>
      </c>
      <c r="D2562" s="2">
        <v>1400726</v>
      </c>
      <c r="E2562" s="2">
        <v>9330465</v>
      </c>
      <c r="F2562">
        <v>9</v>
      </c>
      <c r="G2562">
        <v>2</v>
      </c>
      <c r="H2562" t="s">
        <v>15935</v>
      </c>
      <c r="I2562" t="e">
        <v>#N/A</v>
      </c>
      <c r="J2562" t="e">
        <v>#N/A</v>
      </c>
      <c r="K2562" t="e">
        <v>#N/A</v>
      </c>
      <c r="L2562" t="e">
        <v>#N/A</v>
      </c>
      <c r="M2562" t="e">
        <v>#N/A</v>
      </c>
      <c r="N2562" t="e">
        <v>#N/A</v>
      </c>
    </row>
    <row r="2563" spans="1:14">
      <c r="A2563" t="s">
        <v>3548</v>
      </c>
      <c r="B2563" t="e">
        <v>#N/A</v>
      </c>
      <c r="C2563" s="2">
        <v>4600000</v>
      </c>
      <c r="D2563" s="2">
        <v>514237</v>
      </c>
      <c r="E2563" s="2">
        <v>9261711</v>
      </c>
      <c r="F2563">
        <v>6</v>
      </c>
      <c r="G2563">
        <v>24</v>
      </c>
      <c r="H2563" t="s">
        <v>15935</v>
      </c>
      <c r="I2563" t="e">
        <v>#N/A</v>
      </c>
      <c r="J2563" t="e">
        <v>#N/A</v>
      </c>
      <c r="K2563" t="e">
        <v>#N/A</v>
      </c>
      <c r="L2563" t="e">
        <v>#N/A</v>
      </c>
      <c r="M2563" t="e">
        <v>#N/A</v>
      </c>
      <c r="N2563" t="e">
        <v>#N/A</v>
      </c>
    </row>
    <row r="2564" spans="1:14">
      <c r="A2564" t="s">
        <v>1618</v>
      </c>
      <c r="B2564" t="e">
        <v>#N/A</v>
      </c>
      <c r="C2564" s="2">
        <v>30000000</v>
      </c>
      <c r="D2564" s="2">
        <v>135739</v>
      </c>
      <c r="E2564" s="2">
        <v>8593154</v>
      </c>
      <c r="F2564">
        <v>10</v>
      </c>
      <c r="G2564">
        <v>7</v>
      </c>
      <c r="H2564" t="s">
        <v>15935</v>
      </c>
      <c r="I2564" t="e">
        <v>#N/A</v>
      </c>
      <c r="J2564" t="e">
        <v>#N/A</v>
      </c>
      <c r="K2564" t="e">
        <v>#N/A</v>
      </c>
      <c r="L2564" t="e">
        <v>#N/A</v>
      </c>
      <c r="M2564" t="e">
        <v>#N/A</v>
      </c>
      <c r="N2564" t="e">
        <v>#N/A</v>
      </c>
    </row>
    <row r="2565" spans="1:14">
      <c r="A2565" t="s">
        <v>3202</v>
      </c>
      <c r="B2565" t="e">
        <v>#N/A</v>
      </c>
      <c r="C2565" s="2">
        <v>7500000</v>
      </c>
      <c r="D2565" s="2">
        <v>3014696</v>
      </c>
      <c r="E2565" s="2">
        <v>8539003</v>
      </c>
      <c r="F2565">
        <v>12</v>
      </c>
      <c r="G2565">
        <v>21</v>
      </c>
      <c r="H2565" t="s">
        <v>15935</v>
      </c>
      <c r="I2565" t="e">
        <v>#N/A</v>
      </c>
      <c r="J2565" t="e">
        <v>#N/A</v>
      </c>
      <c r="K2565" t="e">
        <v>#N/A</v>
      </c>
      <c r="L2565" t="e">
        <v>#N/A</v>
      </c>
      <c r="M2565" t="e">
        <v>#N/A</v>
      </c>
      <c r="N2565" t="e">
        <v>#N/A</v>
      </c>
    </row>
    <row r="2566" spans="1:14">
      <c r="A2566" t="s">
        <v>1884</v>
      </c>
      <c r="B2566" t="e">
        <v>#N/A</v>
      </c>
      <c r="C2566" s="2">
        <v>25000000</v>
      </c>
      <c r="D2566" s="2">
        <v>0</v>
      </c>
      <c r="E2566" s="2">
        <v>8208594</v>
      </c>
      <c r="F2566">
        <v>10</v>
      </c>
      <c r="G2566">
        <v>4</v>
      </c>
      <c r="H2566" t="s">
        <v>15935</v>
      </c>
      <c r="I2566" t="e">
        <v>#N/A</v>
      </c>
      <c r="J2566" t="e">
        <v>#N/A</v>
      </c>
      <c r="K2566" t="e">
        <v>#N/A</v>
      </c>
      <c r="L2566" t="e">
        <v>#N/A</v>
      </c>
      <c r="M2566" t="e">
        <v>#N/A</v>
      </c>
      <c r="N2566" t="e">
        <v>#N/A</v>
      </c>
    </row>
    <row r="2567" spans="1:14">
      <c r="A2567" t="s">
        <v>4260</v>
      </c>
      <c r="B2567" t="e">
        <v>#N/A</v>
      </c>
      <c r="C2567" s="2">
        <v>750000</v>
      </c>
      <c r="D2567" s="2">
        <v>7706436</v>
      </c>
      <c r="E2567" s="2">
        <v>7712436</v>
      </c>
      <c r="F2567">
        <v>9</v>
      </c>
      <c r="G2567">
        <v>9</v>
      </c>
      <c r="H2567" t="s">
        <v>15935</v>
      </c>
      <c r="I2567" t="e">
        <v>#N/A</v>
      </c>
      <c r="J2567" t="e">
        <v>#N/A</v>
      </c>
      <c r="K2567" t="e">
        <v>#N/A</v>
      </c>
      <c r="L2567" t="e">
        <v>#N/A</v>
      </c>
      <c r="M2567" t="e">
        <v>#N/A</v>
      </c>
      <c r="N2567" t="e">
        <v>#N/A</v>
      </c>
    </row>
    <row r="2568" spans="1:14">
      <c r="A2568" t="s">
        <v>2226</v>
      </c>
      <c r="B2568" t="e">
        <v>#N/A</v>
      </c>
      <c r="C2568" s="2">
        <v>19000000</v>
      </c>
      <c r="D2568" s="2">
        <v>6928068</v>
      </c>
      <c r="E2568" s="2">
        <v>7576604</v>
      </c>
      <c r="F2568">
        <v>3</v>
      </c>
      <c r="G2568">
        <v>4</v>
      </c>
      <c r="H2568" t="s">
        <v>15935</v>
      </c>
      <c r="I2568" t="e">
        <v>#N/A</v>
      </c>
      <c r="J2568" t="e">
        <v>#N/A</v>
      </c>
      <c r="K2568" t="e">
        <v>#N/A</v>
      </c>
      <c r="L2568" t="e">
        <v>#N/A</v>
      </c>
      <c r="M2568" t="e">
        <v>#N/A</v>
      </c>
      <c r="N2568" t="e">
        <v>#N/A</v>
      </c>
    </row>
    <row r="2569" spans="1:14">
      <c r="A2569" t="s">
        <v>1108</v>
      </c>
      <c r="B2569" t="e">
        <v>#N/A</v>
      </c>
      <c r="C2569" s="2">
        <v>41000000</v>
      </c>
      <c r="D2569" s="2">
        <v>7204138</v>
      </c>
      <c r="E2569" s="2">
        <v>7204138</v>
      </c>
      <c r="F2569">
        <v>10</v>
      </c>
      <c r="G2569">
        <v>14</v>
      </c>
      <c r="H2569" t="s">
        <v>15935</v>
      </c>
      <c r="I2569" t="e">
        <v>#N/A</v>
      </c>
      <c r="J2569" t="e">
        <v>#N/A</v>
      </c>
      <c r="K2569" t="e">
        <v>#N/A</v>
      </c>
      <c r="L2569" t="e">
        <v>#N/A</v>
      </c>
      <c r="M2569" t="e">
        <v>#N/A</v>
      </c>
      <c r="N2569" t="e">
        <v>#N/A</v>
      </c>
    </row>
    <row r="2570" spans="1:14">
      <c r="A2570" t="s">
        <v>2697</v>
      </c>
      <c r="B2570" t="e">
        <v>#N/A</v>
      </c>
      <c r="C2570" s="2">
        <v>13000000</v>
      </c>
      <c r="D2570" s="2">
        <v>1024175</v>
      </c>
      <c r="E2570" s="2">
        <v>6459183</v>
      </c>
      <c r="F2570">
        <v>7</v>
      </c>
      <c r="G2570">
        <v>29</v>
      </c>
      <c r="H2570" t="s">
        <v>15935</v>
      </c>
      <c r="I2570" t="e">
        <v>#N/A</v>
      </c>
      <c r="J2570" t="e">
        <v>#N/A</v>
      </c>
      <c r="K2570" t="e">
        <v>#N/A</v>
      </c>
      <c r="L2570" t="e">
        <v>#N/A</v>
      </c>
      <c r="M2570" t="e">
        <v>#N/A</v>
      </c>
      <c r="N2570" t="e">
        <v>#N/A</v>
      </c>
    </row>
    <row r="2571" spans="1:14">
      <c r="A2571" t="s">
        <v>2177</v>
      </c>
      <c r="B2571" t="e">
        <v>#N/A</v>
      </c>
      <c r="C2571" s="2">
        <v>20000000</v>
      </c>
      <c r="D2571" s="2">
        <v>1186538</v>
      </c>
      <c r="E2571" s="2">
        <v>6093725</v>
      </c>
      <c r="F2571">
        <v>4</v>
      </c>
      <c r="G2571">
        <v>29</v>
      </c>
      <c r="H2571" t="s">
        <v>15935</v>
      </c>
      <c r="I2571" t="e">
        <v>#N/A</v>
      </c>
      <c r="J2571" t="e">
        <v>#N/A</v>
      </c>
      <c r="K2571" t="e">
        <v>#N/A</v>
      </c>
      <c r="L2571" t="e">
        <v>#N/A</v>
      </c>
      <c r="M2571" t="e">
        <v>#N/A</v>
      </c>
      <c r="N2571" t="e">
        <v>#N/A</v>
      </c>
    </row>
    <row r="2572" spans="1:14">
      <c r="A2572" t="s">
        <v>3698</v>
      </c>
      <c r="B2572" t="e">
        <v>#N/A</v>
      </c>
      <c r="C2572" s="2">
        <v>3500000</v>
      </c>
      <c r="D2572" s="2">
        <v>253444</v>
      </c>
      <c r="E2572" s="2">
        <v>5706638</v>
      </c>
      <c r="F2572">
        <v>6</v>
      </c>
      <c r="G2572">
        <v>10</v>
      </c>
      <c r="H2572" t="s">
        <v>15935</v>
      </c>
      <c r="I2572" t="e">
        <v>#N/A</v>
      </c>
      <c r="J2572" t="e">
        <v>#N/A</v>
      </c>
      <c r="K2572" t="e">
        <v>#N/A</v>
      </c>
      <c r="L2572" t="e">
        <v>#N/A</v>
      </c>
      <c r="M2572" t="e">
        <v>#N/A</v>
      </c>
      <c r="N2572" t="e">
        <v>#N/A</v>
      </c>
    </row>
    <row r="2573" spans="1:14">
      <c r="A2573" t="s">
        <v>3513</v>
      </c>
      <c r="B2573" t="e">
        <v>#N/A</v>
      </c>
      <c r="C2573" s="2">
        <v>5000000</v>
      </c>
      <c r="D2573" s="2">
        <v>223838</v>
      </c>
      <c r="E2573" s="2">
        <v>5476793</v>
      </c>
      <c r="F2573">
        <v>9</v>
      </c>
      <c r="G2573">
        <v>30</v>
      </c>
      <c r="H2573" t="s">
        <v>15935</v>
      </c>
      <c r="I2573" t="e">
        <v>#N/A</v>
      </c>
      <c r="J2573" t="e">
        <v>#N/A</v>
      </c>
      <c r="K2573" t="e">
        <v>#N/A</v>
      </c>
      <c r="L2573" t="e">
        <v>#N/A</v>
      </c>
      <c r="M2573" t="e">
        <v>#N/A</v>
      </c>
      <c r="N2573" t="e">
        <v>#N/A</v>
      </c>
    </row>
    <row r="2574" spans="1:14">
      <c r="A2574" t="s">
        <v>4162</v>
      </c>
      <c r="B2574" t="e">
        <v>#N/A</v>
      </c>
      <c r="C2574" s="2">
        <v>1000000</v>
      </c>
      <c r="D2574" s="2">
        <v>2981038</v>
      </c>
      <c r="E2574" s="2">
        <v>5438911</v>
      </c>
      <c r="F2574">
        <v>10</v>
      </c>
      <c r="G2574">
        <v>21</v>
      </c>
      <c r="H2574" t="s">
        <v>15935</v>
      </c>
      <c r="I2574" t="e">
        <v>#N/A</v>
      </c>
      <c r="J2574" t="e">
        <v>#N/A</v>
      </c>
      <c r="K2574" t="e">
        <v>#N/A</v>
      </c>
      <c r="L2574" t="e">
        <v>#N/A</v>
      </c>
      <c r="M2574" t="e">
        <v>#N/A</v>
      </c>
      <c r="N2574" t="e">
        <v>#N/A</v>
      </c>
    </row>
    <row r="2575" spans="1:14">
      <c r="A2575" t="s">
        <v>1885</v>
      </c>
      <c r="B2575" t="e">
        <v>#N/A</v>
      </c>
      <c r="C2575" s="2">
        <v>25000000</v>
      </c>
      <c r="D2575" s="2">
        <v>0</v>
      </c>
      <c r="E2575" s="2">
        <v>5297411</v>
      </c>
      <c r="F2575">
        <v>7</v>
      </c>
      <c r="G2575">
        <v>8</v>
      </c>
      <c r="H2575" t="s">
        <v>15935</v>
      </c>
      <c r="I2575" t="e">
        <v>#N/A</v>
      </c>
      <c r="J2575" t="e">
        <v>#N/A</v>
      </c>
      <c r="K2575" t="e">
        <v>#N/A</v>
      </c>
      <c r="L2575" t="e">
        <v>#N/A</v>
      </c>
      <c r="M2575" t="e">
        <v>#N/A</v>
      </c>
      <c r="N2575" t="e">
        <v>#N/A</v>
      </c>
    </row>
    <row r="2576" spans="1:14">
      <c r="A2576" t="s">
        <v>2010</v>
      </c>
      <c r="B2576" t="e">
        <v>#N/A</v>
      </c>
      <c r="C2576" s="2">
        <v>21000000</v>
      </c>
      <c r="D2576" s="2">
        <v>970816</v>
      </c>
      <c r="E2576" s="2">
        <v>5046038</v>
      </c>
      <c r="F2576">
        <v>5</v>
      </c>
      <c r="G2576">
        <v>6</v>
      </c>
      <c r="H2576" t="s">
        <v>15935</v>
      </c>
      <c r="I2576" t="e">
        <v>#N/A</v>
      </c>
      <c r="J2576" t="e">
        <v>#N/A</v>
      </c>
      <c r="K2576" t="e">
        <v>#N/A</v>
      </c>
      <c r="L2576" t="e">
        <v>#N/A</v>
      </c>
      <c r="M2576" t="e">
        <v>#N/A</v>
      </c>
      <c r="N2576" t="e">
        <v>#N/A</v>
      </c>
    </row>
    <row r="2577" spans="1:14">
      <c r="A2577" t="s">
        <v>3539</v>
      </c>
      <c r="B2577" t="e">
        <v>#N/A</v>
      </c>
      <c r="C2577" s="2">
        <v>4750000</v>
      </c>
      <c r="D2577" s="2">
        <v>1728953</v>
      </c>
      <c r="E2577" s="2">
        <v>4972016</v>
      </c>
      <c r="F2577">
        <v>9</v>
      </c>
      <c r="G2577">
        <v>30</v>
      </c>
      <c r="H2577" t="s">
        <v>15935</v>
      </c>
      <c r="I2577" t="e">
        <v>#N/A</v>
      </c>
      <c r="J2577" t="e">
        <v>#N/A</v>
      </c>
      <c r="K2577" t="e">
        <v>#N/A</v>
      </c>
      <c r="L2577" t="e">
        <v>#N/A</v>
      </c>
      <c r="M2577" t="e">
        <v>#N/A</v>
      </c>
      <c r="N2577" t="e">
        <v>#N/A</v>
      </c>
    </row>
    <row r="2578" spans="1:14">
      <c r="A2578" t="s">
        <v>3990</v>
      </c>
      <c r="B2578" t="e">
        <v>#N/A</v>
      </c>
      <c r="C2578" s="2">
        <v>1900000</v>
      </c>
      <c r="D2578" s="2">
        <v>467602</v>
      </c>
      <c r="E2578" s="2">
        <v>4581937</v>
      </c>
      <c r="F2578">
        <v>6</v>
      </c>
      <c r="G2578">
        <v>3</v>
      </c>
      <c r="H2578" t="s">
        <v>15935</v>
      </c>
      <c r="I2578" t="e">
        <v>#N/A</v>
      </c>
      <c r="J2578" t="e">
        <v>#N/A</v>
      </c>
      <c r="K2578" t="e">
        <v>#N/A</v>
      </c>
      <c r="L2578" t="e">
        <v>#N/A</v>
      </c>
      <c r="M2578" t="e">
        <v>#N/A</v>
      </c>
      <c r="N2578" t="e">
        <v>#N/A</v>
      </c>
    </row>
    <row r="2579" spans="1:14">
      <c r="A2579" t="s">
        <v>1307</v>
      </c>
      <c r="B2579" t="e">
        <v>#N/A</v>
      </c>
      <c r="C2579" s="2">
        <v>36000000</v>
      </c>
      <c r="D2579" s="2">
        <v>1069334</v>
      </c>
      <c r="E2579" s="2">
        <v>4020990</v>
      </c>
      <c r="F2579">
        <v>5</v>
      </c>
      <c r="G2579">
        <v>6</v>
      </c>
      <c r="H2579" t="s">
        <v>15935</v>
      </c>
      <c r="I2579" t="e">
        <v>#N/A</v>
      </c>
      <c r="J2579" t="e">
        <v>#N/A</v>
      </c>
      <c r="K2579" t="e">
        <v>#N/A</v>
      </c>
      <c r="L2579" t="e">
        <v>#N/A</v>
      </c>
      <c r="M2579" t="e">
        <v>#N/A</v>
      </c>
      <c r="N2579" t="e">
        <v>#N/A</v>
      </c>
    </row>
    <row r="2580" spans="1:14">
      <c r="A2580" t="s">
        <v>4405</v>
      </c>
      <c r="B2580" t="e">
        <v>#N/A</v>
      </c>
      <c r="C2580" s="2">
        <v>250000</v>
      </c>
      <c r="D2580" s="2">
        <v>3395391</v>
      </c>
      <c r="E2580" s="2">
        <v>3731489</v>
      </c>
      <c r="F2580">
        <v>10</v>
      </c>
      <c r="G2580">
        <v>28</v>
      </c>
      <c r="H2580" t="s">
        <v>15935</v>
      </c>
      <c r="I2580" t="e">
        <v>#N/A</v>
      </c>
      <c r="J2580" t="e">
        <v>#N/A</v>
      </c>
      <c r="K2580" t="e">
        <v>#N/A</v>
      </c>
      <c r="L2580" t="e">
        <v>#N/A</v>
      </c>
      <c r="M2580" t="e">
        <v>#N/A</v>
      </c>
      <c r="N2580" t="e">
        <v>#N/A</v>
      </c>
    </row>
    <row r="2581" spans="1:14">
      <c r="A2581" t="s">
        <v>3500</v>
      </c>
      <c r="B2581" t="e">
        <v>#N/A</v>
      </c>
      <c r="C2581" s="2">
        <v>5000000</v>
      </c>
      <c r="D2581" s="2">
        <v>2712131</v>
      </c>
      <c r="E2581" s="2">
        <v>2821010</v>
      </c>
      <c r="F2581">
        <v>5</v>
      </c>
      <c r="G2581">
        <v>13</v>
      </c>
      <c r="H2581" t="s">
        <v>15935</v>
      </c>
      <c r="I2581" t="e">
        <v>#N/A</v>
      </c>
      <c r="J2581" t="e">
        <v>#N/A</v>
      </c>
      <c r="K2581" t="e">
        <v>#N/A</v>
      </c>
      <c r="L2581" t="e">
        <v>#N/A</v>
      </c>
      <c r="M2581" t="e">
        <v>#N/A</v>
      </c>
      <c r="N2581" t="e">
        <v>#N/A</v>
      </c>
    </row>
    <row r="2582" spans="1:14">
      <c r="A2582" t="s">
        <v>3170</v>
      </c>
      <c r="B2582" t="e">
        <v>#N/A</v>
      </c>
      <c r="C2582" s="2">
        <v>8000000</v>
      </c>
      <c r="D2582" s="2">
        <v>163753</v>
      </c>
      <c r="E2582" s="2">
        <v>2818394</v>
      </c>
      <c r="F2582">
        <v>9</v>
      </c>
      <c r="G2582">
        <v>16</v>
      </c>
      <c r="H2582" t="s">
        <v>15935</v>
      </c>
      <c r="I2582" t="e">
        <v>#N/A</v>
      </c>
      <c r="J2582" t="e">
        <v>#N/A</v>
      </c>
      <c r="K2582" t="e">
        <v>#N/A</v>
      </c>
      <c r="L2582" t="e">
        <v>#N/A</v>
      </c>
      <c r="M2582" t="e">
        <v>#N/A</v>
      </c>
      <c r="N2582" t="e">
        <v>#N/A</v>
      </c>
    </row>
    <row r="2583" spans="1:14">
      <c r="A2583" t="s">
        <v>2977</v>
      </c>
      <c r="B2583" t="e">
        <v>#N/A</v>
      </c>
      <c r="C2583" s="2">
        <v>10000000</v>
      </c>
      <c r="D2583" s="2">
        <v>2529395</v>
      </c>
      <c r="E2583" s="2">
        <v>2529395</v>
      </c>
      <c r="F2583">
        <v>9</v>
      </c>
      <c r="G2583">
        <v>9</v>
      </c>
      <c r="H2583" t="s">
        <v>15935</v>
      </c>
      <c r="I2583" t="e">
        <v>#N/A</v>
      </c>
      <c r="J2583" t="e">
        <v>#N/A</v>
      </c>
      <c r="K2583" t="e">
        <v>#N/A</v>
      </c>
      <c r="L2583" t="e">
        <v>#N/A</v>
      </c>
      <c r="M2583" t="e">
        <v>#N/A</v>
      </c>
      <c r="N2583" t="e">
        <v>#N/A</v>
      </c>
    </row>
    <row r="2584" spans="1:14">
      <c r="A2584" t="s">
        <v>4442</v>
      </c>
      <c r="B2584" t="e">
        <v>#N/A</v>
      </c>
      <c r="C2584" s="2">
        <v>200000</v>
      </c>
      <c r="D2584" s="2">
        <v>2430735</v>
      </c>
      <c r="E2584" s="2">
        <v>2430735</v>
      </c>
      <c r="F2584">
        <v>2</v>
      </c>
      <c r="G2584">
        <v>25</v>
      </c>
      <c r="H2584" t="s">
        <v>15935</v>
      </c>
      <c r="I2584" t="e">
        <v>#N/A</v>
      </c>
      <c r="J2584" t="e">
        <v>#N/A</v>
      </c>
      <c r="K2584" t="e">
        <v>#N/A</v>
      </c>
      <c r="L2584" t="e">
        <v>#N/A</v>
      </c>
      <c r="M2584" t="e">
        <v>#N/A</v>
      </c>
      <c r="N2584" t="e">
        <v>#N/A</v>
      </c>
    </row>
    <row r="2585" spans="1:14">
      <c r="A2585" t="s">
        <v>2203</v>
      </c>
      <c r="B2585" t="e">
        <v>#N/A</v>
      </c>
      <c r="C2585" s="2">
        <v>19100000</v>
      </c>
      <c r="D2585" s="2">
        <v>1361512</v>
      </c>
      <c r="E2585" s="2">
        <v>2406666</v>
      </c>
      <c r="F2585">
        <v>7</v>
      </c>
      <c r="G2585">
        <v>29</v>
      </c>
      <c r="H2585" t="s">
        <v>15935</v>
      </c>
      <c r="I2585" t="e">
        <v>#N/A</v>
      </c>
      <c r="J2585" t="e">
        <v>#N/A</v>
      </c>
      <c r="K2585" t="e">
        <v>#N/A</v>
      </c>
      <c r="L2585" t="e">
        <v>#N/A</v>
      </c>
      <c r="M2585" t="e">
        <v>#N/A</v>
      </c>
      <c r="N2585" t="e">
        <v>#N/A</v>
      </c>
    </row>
    <row r="2586" spans="1:14">
      <c r="A2586" t="s">
        <v>3970</v>
      </c>
      <c r="B2586" t="e">
        <v>#N/A</v>
      </c>
      <c r="C2586" s="2">
        <v>2000000</v>
      </c>
      <c r="D2586" s="2">
        <v>0</v>
      </c>
      <c r="E2586" s="2">
        <v>2151887</v>
      </c>
      <c r="F2586">
        <v>9</v>
      </c>
      <c r="G2586">
        <v>9</v>
      </c>
      <c r="H2586" t="s">
        <v>15935</v>
      </c>
      <c r="I2586" t="e">
        <v>#N/A</v>
      </c>
      <c r="J2586" t="e">
        <v>#N/A</v>
      </c>
      <c r="K2586" t="e">
        <v>#N/A</v>
      </c>
      <c r="L2586" t="e">
        <v>#N/A</v>
      </c>
      <c r="M2586" t="e">
        <v>#N/A</v>
      </c>
      <c r="N2586" t="e">
        <v>#N/A</v>
      </c>
    </row>
    <row r="2587" spans="1:14">
      <c r="A2587" t="s">
        <v>4465</v>
      </c>
      <c r="B2587" t="e">
        <v>#N/A</v>
      </c>
      <c r="C2587" s="2">
        <v>175000</v>
      </c>
      <c r="D2587" s="2">
        <v>1321194</v>
      </c>
      <c r="E2587" s="2">
        <v>2102779</v>
      </c>
      <c r="F2587">
        <v>7</v>
      </c>
      <c r="G2587">
        <v>22</v>
      </c>
      <c r="H2587" t="s">
        <v>15935</v>
      </c>
      <c r="I2587" t="e">
        <v>#N/A</v>
      </c>
      <c r="J2587" t="e">
        <v>#N/A</v>
      </c>
      <c r="K2587" t="e">
        <v>#N/A</v>
      </c>
      <c r="L2587" t="e">
        <v>#N/A</v>
      </c>
      <c r="M2587" t="e">
        <v>#N/A</v>
      </c>
      <c r="N2587" t="e">
        <v>#N/A</v>
      </c>
    </row>
    <row r="2588" spans="1:14">
      <c r="A2588" t="s">
        <v>3631</v>
      </c>
      <c r="B2588" t="e">
        <v>#N/A</v>
      </c>
      <c r="C2588" s="2">
        <v>4000000</v>
      </c>
      <c r="D2588" s="2">
        <v>1430241</v>
      </c>
      <c r="E2588" s="2">
        <v>1989035</v>
      </c>
      <c r="F2588">
        <v>6</v>
      </c>
      <c r="G2588">
        <v>17</v>
      </c>
      <c r="H2588" t="s">
        <v>15935</v>
      </c>
      <c r="I2588" t="e">
        <v>#N/A</v>
      </c>
      <c r="J2588" t="e">
        <v>#N/A</v>
      </c>
      <c r="K2588" t="e">
        <v>#N/A</v>
      </c>
      <c r="L2588" t="e">
        <v>#N/A</v>
      </c>
      <c r="M2588" t="e">
        <v>#N/A</v>
      </c>
      <c r="N2588" t="e">
        <v>#N/A</v>
      </c>
    </row>
    <row r="2589" spans="1:14">
      <c r="A2589" t="s">
        <v>3633</v>
      </c>
      <c r="B2589" t="e">
        <v>#N/A</v>
      </c>
      <c r="C2589" s="2">
        <v>4000000</v>
      </c>
      <c r="D2589" s="2">
        <v>1065429</v>
      </c>
      <c r="E2589" s="2">
        <v>1983596</v>
      </c>
      <c r="F2589">
        <v>3</v>
      </c>
      <c r="G2589">
        <v>5</v>
      </c>
      <c r="H2589" t="s">
        <v>15935</v>
      </c>
      <c r="I2589" t="e">
        <v>#N/A</v>
      </c>
      <c r="J2589" t="e">
        <v>#N/A</v>
      </c>
      <c r="K2589" t="e">
        <v>#N/A</v>
      </c>
      <c r="L2589" t="e">
        <v>#N/A</v>
      </c>
      <c r="M2589" t="e">
        <v>#N/A</v>
      </c>
      <c r="N2589" t="e">
        <v>#N/A</v>
      </c>
    </row>
    <row r="2590" spans="1:14">
      <c r="A2590" t="s">
        <v>3260</v>
      </c>
      <c r="B2590" t="e">
        <v>#N/A</v>
      </c>
      <c r="C2590" s="2">
        <v>7000000</v>
      </c>
      <c r="D2590" s="2">
        <v>1891936</v>
      </c>
      <c r="E2590" s="2">
        <v>1891936</v>
      </c>
      <c r="F2590">
        <v>10</v>
      </c>
      <c r="G2590">
        <v>21</v>
      </c>
      <c r="H2590" t="s">
        <v>15935</v>
      </c>
      <c r="I2590" t="e">
        <v>#N/A</v>
      </c>
      <c r="J2590" t="e">
        <v>#N/A</v>
      </c>
      <c r="K2590" t="e">
        <v>#N/A</v>
      </c>
      <c r="L2590" t="e">
        <v>#N/A</v>
      </c>
      <c r="M2590" t="e">
        <v>#N/A</v>
      </c>
      <c r="N2590" t="e">
        <v>#N/A</v>
      </c>
    </row>
    <row r="2591" spans="1:14">
      <c r="A2591" t="s">
        <v>3942</v>
      </c>
      <c r="B2591" t="e">
        <v>#N/A</v>
      </c>
      <c r="C2591" s="2">
        <v>2000000</v>
      </c>
      <c r="D2591" s="2">
        <v>977772</v>
      </c>
      <c r="E2591" s="2">
        <v>1869928</v>
      </c>
      <c r="F2591">
        <v>4</v>
      </c>
      <c r="G2591">
        <v>8</v>
      </c>
      <c r="H2591" t="s">
        <v>15935</v>
      </c>
      <c r="I2591" t="e">
        <v>#N/A</v>
      </c>
      <c r="J2591" t="e">
        <v>#N/A</v>
      </c>
      <c r="K2591" t="e">
        <v>#N/A</v>
      </c>
      <c r="L2591" t="e">
        <v>#N/A</v>
      </c>
      <c r="M2591" t="e">
        <v>#N/A</v>
      </c>
      <c r="N2591" t="e">
        <v>#N/A</v>
      </c>
    </row>
    <row r="2592" spans="1:14">
      <c r="A2592" t="s">
        <v>2815</v>
      </c>
      <c r="B2592" t="e">
        <v>#N/A</v>
      </c>
      <c r="C2592" s="2">
        <v>12000000</v>
      </c>
      <c r="D2592" s="2">
        <v>0</v>
      </c>
      <c r="E2592" s="2">
        <v>1828400</v>
      </c>
      <c r="F2592">
        <v>12</v>
      </c>
      <c r="G2592">
        <v>31</v>
      </c>
      <c r="H2592" t="s">
        <v>15935</v>
      </c>
      <c r="I2592" t="e">
        <v>#N/A</v>
      </c>
      <c r="J2592" t="e">
        <v>#N/A</v>
      </c>
      <c r="K2592" t="e">
        <v>#N/A</v>
      </c>
      <c r="L2592" t="e">
        <v>#N/A</v>
      </c>
      <c r="M2592" t="e">
        <v>#N/A</v>
      </c>
      <c r="N2592" t="e">
        <v>#N/A</v>
      </c>
    </row>
    <row r="2593" spans="1:14">
      <c r="A2593" t="s">
        <v>2981</v>
      </c>
      <c r="B2593" t="e">
        <v>#N/A</v>
      </c>
      <c r="C2593" s="2">
        <v>10000000</v>
      </c>
      <c r="D2593" s="2">
        <v>1759252</v>
      </c>
      <c r="E2593" s="2">
        <v>1766372</v>
      </c>
      <c r="F2593">
        <v>6</v>
      </c>
      <c r="G2593">
        <v>24</v>
      </c>
      <c r="H2593" t="s">
        <v>15935</v>
      </c>
      <c r="I2593" t="e">
        <v>#N/A</v>
      </c>
      <c r="J2593" t="e">
        <v>#N/A</v>
      </c>
      <c r="K2593" t="e">
        <v>#N/A</v>
      </c>
      <c r="L2593" t="e">
        <v>#N/A</v>
      </c>
      <c r="M2593" t="e">
        <v>#N/A</v>
      </c>
      <c r="N2593" t="e">
        <v>#N/A</v>
      </c>
    </row>
    <row r="2594" spans="1:14">
      <c r="A2594" t="s">
        <v>4462</v>
      </c>
      <c r="B2594" t="e">
        <v>#N/A</v>
      </c>
      <c r="C2594" s="2">
        <v>190000</v>
      </c>
      <c r="D2594" s="2">
        <v>484592</v>
      </c>
      <c r="E2594" s="2">
        <v>1577585</v>
      </c>
      <c r="F2594">
        <v>9</v>
      </c>
      <c r="G2594">
        <v>23</v>
      </c>
      <c r="H2594" t="s">
        <v>15935</v>
      </c>
      <c r="I2594" t="e">
        <v>#N/A</v>
      </c>
      <c r="J2594" t="e">
        <v>#N/A</v>
      </c>
      <c r="K2594" t="e">
        <v>#N/A</v>
      </c>
      <c r="L2594" t="e">
        <v>#N/A</v>
      </c>
      <c r="M2594" t="e">
        <v>#N/A</v>
      </c>
      <c r="N2594" t="e">
        <v>#N/A</v>
      </c>
    </row>
    <row r="2595" spans="1:14">
      <c r="A2595" t="s">
        <v>3023</v>
      </c>
      <c r="B2595" t="e">
        <v>#N/A</v>
      </c>
      <c r="C2595" s="2">
        <v>10000000</v>
      </c>
      <c r="D2595" s="2">
        <v>0</v>
      </c>
      <c r="E2595" s="2">
        <v>1230542</v>
      </c>
      <c r="F2595">
        <v>6</v>
      </c>
      <c r="G2595">
        <v>21</v>
      </c>
      <c r="H2595" t="s">
        <v>15935</v>
      </c>
      <c r="I2595" t="e">
        <v>#N/A</v>
      </c>
      <c r="J2595" t="e">
        <v>#N/A</v>
      </c>
      <c r="K2595" t="e">
        <v>#N/A</v>
      </c>
      <c r="L2595" t="e">
        <v>#N/A</v>
      </c>
      <c r="M2595" t="e">
        <v>#N/A</v>
      </c>
      <c r="N2595" t="e">
        <v>#N/A</v>
      </c>
    </row>
    <row r="2596" spans="1:14">
      <c r="A2596" t="s">
        <v>3570</v>
      </c>
      <c r="B2596" t="e">
        <v>#N/A</v>
      </c>
      <c r="C2596" s="2">
        <v>4500000</v>
      </c>
      <c r="D2596" s="2">
        <v>200558</v>
      </c>
      <c r="E2596" s="2">
        <v>1217307</v>
      </c>
      <c r="F2596">
        <v>10</v>
      </c>
      <c r="G2596">
        <v>7</v>
      </c>
      <c r="H2596" t="s">
        <v>15935</v>
      </c>
      <c r="I2596" t="e">
        <v>#N/A</v>
      </c>
      <c r="J2596" t="e">
        <v>#N/A</v>
      </c>
      <c r="K2596" t="e">
        <v>#N/A</v>
      </c>
      <c r="L2596" t="e">
        <v>#N/A</v>
      </c>
      <c r="M2596" t="e">
        <v>#N/A</v>
      </c>
      <c r="N2596" t="e">
        <v>#N/A</v>
      </c>
    </row>
    <row r="2597" spans="1:14">
      <c r="A2597" t="s">
        <v>2569</v>
      </c>
      <c r="B2597" t="e">
        <v>#N/A</v>
      </c>
      <c r="C2597" s="2">
        <v>15000000</v>
      </c>
      <c r="D2597" s="2">
        <v>30680</v>
      </c>
      <c r="E2597" s="2">
        <v>1148578</v>
      </c>
      <c r="F2597">
        <v>11</v>
      </c>
      <c r="G2597">
        <v>4</v>
      </c>
      <c r="H2597" t="s">
        <v>15935</v>
      </c>
      <c r="I2597" t="e">
        <v>#N/A</v>
      </c>
      <c r="J2597" t="e">
        <v>#N/A</v>
      </c>
      <c r="K2597" t="e">
        <v>#N/A</v>
      </c>
      <c r="L2597" t="e">
        <v>#N/A</v>
      </c>
      <c r="M2597" t="e">
        <v>#N/A</v>
      </c>
      <c r="N2597" t="e">
        <v>#N/A</v>
      </c>
    </row>
    <row r="2598" spans="1:14">
      <c r="A2598" t="s">
        <v>4306</v>
      </c>
      <c r="B2598" t="e">
        <v>#N/A</v>
      </c>
      <c r="C2598" s="2">
        <v>500000</v>
      </c>
      <c r="D2598" s="2">
        <v>1131261</v>
      </c>
      <c r="E2598" s="2">
        <v>1131261</v>
      </c>
      <c r="F2598">
        <v>7</v>
      </c>
      <c r="G2598">
        <v>8</v>
      </c>
      <c r="H2598" t="s">
        <v>15935</v>
      </c>
      <c r="I2598" t="e">
        <v>#N/A</v>
      </c>
      <c r="J2598" t="e">
        <v>#N/A</v>
      </c>
      <c r="K2598" t="e">
        <v>#N/A</v>
      </c>
      <c r="L2598" t="e">
        <v>#N/A</v>
      </c>
      <c r="M2598" t="e">
        <v>#N/A</v>
      </c>
      <c r="N2598" t="e">
        <v>#N/A</v>
      </c>
    </row>
    <row r="2599" spans="1:14">
      <c r="A2599" t="s">
        <v>2993</v>
      </c>
      <c r="B2599" t="e">
        <v>#N/A</v>
      </c>
      <c r="C2599" s="2">
        <v>10000000</v>
      </c>
      <c r="D2599" s="2">
        <v>749641</v>
      </c>
      <c r="E2599" s="2">
        <v>1049641</v>
      </c>
      <c r="F2599">
        <v>12</v>
      </c>
      <c r="G2599">
        <v>2</v>
      </c>
      <c r="H2599" t="s">
        <v>15935</v>
      </c>
      <c r="I2599" t="e">
        <v>#N/A</v>
      </c>
      <c r="J2599" t="e">
        <v>#N/A</v>
      </c>
      <c r="K2599" t="e">
        <v>#N/A</v>
      </c>
      <c r="L2599" t="e">
        <v>#N/A</v>
      </c>
      <c r="M2599" t="e">
        <v>#N/A</v>
      </c>
      <c r="N2599" t="e">
        <v>#N/A</v>
      </c>
    </row>
    <row r="2600" spans="1:14">
      <c r="A2600" t="s">
        <v>3652</v>
      </c>
      <c r="B2600" t="e">
        <v>#N/A</v>
      </c>
      <c r="C2600" s="2">
        <v>4000000</v>
      </c>
      <c r="D2600" s="2">
        <v>9120</v>
      </c>
      <c r="E2600" s="2">
        <v>978527</v>
      </c>
      <c r="F2600">
        <v>11</v>
      </c>
      <c r="G2600">
        <v>18</v>
      </c>
      <c r="H2600" t="s">
        <v>15935</v>
      </c>
      <c r="I2600" t="e">
        <v>#N/A</v>
      </c>
      <c r="J2600" t="e">
        <v>#N/A</v>
      </c>
      <c r="K2600" t="e">
        <v>#N/A</v>
      </c>
      <c r="L2600" t="e">
        <v>#N/A</v>
      </c>
      <c r="M2600" t="e">
        <v>#N/A</v>
      </c>
      <c r="N2600" t="e">
        <v>#N/A</v>
      </c>
    </row>
    <row r="2601" spans="1:14">
      <c r="A2601" t="s">
        <v>4236</v>
      </c>
      <c r="B2601" t="e">
        <v>#N/A</v>
      </c>
      <c r="C2601" s="2">
        <v>900000</v>
      </c>
      <c r="D2601" s="2">
        <v>454121</v>
      </c>
      <c r="E2601" s="2">
        <v>958978</v>
      </c>
      <c r="F2601">
        <v>8</v>
      </c>
      <c r="G2601">
        <v>26</v>
      </c>
      <c r="H2601" t="s">
        <v>15935</v>
      </c>
      <c r="I2601" t="e">
        <v>#N/A</v>
      </c>
      <c r="J2601" t="e">
        <v>#N/A</v>
      </c>
      <c r="K2601" t="e">
        <v>#N/A</v>
      </c>
      <c r="L2601" t="e">
        <v>#N/A</v>
      </c>
      <c r="M2601" t="e">
        <v>#N/A</v>
      </c>
      <c r="N2601" t="e">
        <v>#N/A</v>
      </c>
    </row>
    <row r="2602" spans="1:14">
      <c r="A2602" t="s">
        <v>4002</v>
      </c>
      <c r="B2602" t="e">
        <v>#N/A</v>
      </c>
      <c r="C2602" s="2">
        <v>1800000</v>
      </c>
      <c r="D2602" s="2">
        <v>841056</v>
      </c>
      <c r="E2602" s="2">
        <v>842693</v>
      </c>
      <c r="F2602">
        <v>8</v>
      </c>
      <c r="G2602">
        <v>23</v>
      </c>
      <c r="H2602" t="s">
        <v>15935</v>
      </c>
      <c r="I2602" t="e">
        <v>#N/A</v>
      </c>
      <c r="J2602" t="e">
        <v>#N/A</v>
      </c>
      <c r="K2602" t="e">
        <v>#N/A</v>
      </c>
      <c r="L2602" t="e">
        <v>#N/A</v>
      </c>
      <c r="M2602" t="e">
        <v>#N/A</v>
      </c>
      <c r="N2602" t="e">
        <v>#N/A</v>
      </c>
    </row>
    <row r="2603" spans="1:14">
      <c r="A2603" t="s">
        <v>3791</v>
      </c>
      <c r="B2603" t="e">
        <v>#N/A</v>
      </c>
      <c r="C2603" s="2">
        <v>3000000</v>
      </c>
      <c r="D2603" s="2">
        <v>703372</v>
      </c>
      <c r="E2603" s="2">
        <v>834953</v>
      </c>
      <c r="F2603">
        <v>5</v>
      </c>
      <c r="G2603">
        <v>6</v>
      </c>
      <c r="H2603" t="s">
        <v>15935</v>
      </c>
      <c r="I2603" t="e">
        <v>#N/A</v>
      </c>
      <c r="J2603" t="e">
        <v>#N/A</v>
      </c>
      <c r="K2603" t="e">
        <v>#N/A</v>
      </c>
      <c r="L2603" t="e">
        <v>#N/A</v>
      </c>
      <c r="M2603" t="e">
        <v>#N/A</v>
      </c>
      <c r="N2603" t="e">
        <v>#N/A</v>
      </c>
    </row>
    <row r="2604" spans="1:14">
      <c r="A2604" t="s">
        <v>3566</v>
      </c>
      <c r="B2604" t="e">
        <v>#N/A</v>
      </c>
      <c r="C2604" s="2">
        <v>4500000</v>
      </c>
      <c r="D2604" s="2">
        <v>707885</v>
      </c>
      <c r="E2604" s="2">
        <v>707885</v>
      </c>
      <c r="F2604">
        <v>8</v>
      </c>
      <c r="G2604">
        <v>19</v>
      </c>
      <c r="H2604" t="s">
        <v>15935</v>
      </c>
      <c r="I2604" t="e">
        <v>#N/A</v>
      </c>
      <c r="J2604" t="e">
        <v>#N/A</v>
      </c>
      <c r="K2604" t="e">
        <v>#N/A</v>
      </c>
      <c r="L2604" t="e">
        <v>#N/A</v>
      </c>
      <c r="M2604" t="e">
        <v>#N/A</v>
      </c>
      <c r="N2604" t="e">
        <v>#N/A</v>
      </c>
    </row>
    <row r="2605" spans="1:14">
      <c r="A2605" t="s">
        <v>4321</v>
      </c>
      <c r="B2605" t="e">
        <v>#N/A</v>
      </c>
      <c r="C2605" s="2">
        <v>500000</v>
      </c>
      <c r="D2605" s="2">
        <v>100370</v>
      </c>
      <c r="E2605" s="2">
        <v>680914</v>
      </c>
      <c r="F2605">
        <v>4</v>
      </c>
      <c r="G2605">
        <v>1</v>
      </c>
      <c r="H2605" t="s">
        <v>15935</v>
      </c>
      <c r="I2605" t="e">
        <v>#N/A</v>
      </c>
      <c r="J2605" t="e">
        <v>#N/A</v>
      </c>
      <c r="K2605" t="e">
        <v>#N/A</v>
      </c>
      <c r="L2605" t="e">
        <v>#N/A</v>
      </c>
      <c r="M2605" t="e">
        <v>#N/A</v>
      </c>
      <c r="N2605" t="e">
        <v>#N/A</v>
      </c>
    </row>
    <row r="2606" spans="1:14">
      <c r="A2606" t="s">
        <v>3649</v>
      </c>
      <c r="B2606" t="e">
        <v>#N/A</v>
      </c>
      <c r="C2606" s="2">
        <v>4000000</v>
      </c>
      <c r="D2606" s="2">
        <v>33245</v>
      </c>
      <c r="E2606" s="2">
        <v>679482</v>
      </c>
      <c r="F2606">
        <v>4</v>
      </c>
      <c r="G2606">
        <v>22</v>
      </c>
      <c r="H2606" t="s">
        <v>15935</v>
      </c>
      <c r="I2606" t="e">
        <v>#N/A</v>
      </c>
      <c r="J2606" t="e">
        <v>#N/A</v>
      </c>
      <c r="K2606" t="e">
        <v>#N/A</v>
      </c>
      <c r="L2606" t="e">
        <v>#N/A</v>
      </c>
      <c r="M2606" t="e">
        <v>#N/A</v>
      </c>
      <c r="N2606" t="e">
        <v>#N/A</v>
      </c>
    </row>
    <row r="2607" spans="1:14">
      <c r="A2607" t="s">
        <v>4003</v>
      </c>
      <c r="B2607" t="e">
        <v>#N/A</v>
      </c>
      <c r="C2607" s="2">
        <v>1800000</v>
      </c>
      <c r="D2607" s="2">
        <v>638476</v>
      </c>
      <c r="E2607" s="2">
        <v>638476</v>
      </c>
      <c r="F2607">
        <v>4</v>
      </c>
      <c r="G2607">
        <v>22</v>
      </c>
      <c r="H2607" t="s">
        <v>15935</v>
      </c>
      <c r="I2607" t="e">
        <v>#N/A</v>
      </c>
      <c r="J2607" t="e">
        <v>#N/A</v>
      </c>
      <c r="K2607" t="e">
        <v>#N/A</v>
      </c>
      <c r="L2607" t="e">
        <v>#N/A</v>
      </c>
      <c r="M2607" t="e">
        <v>#N/A</v>
      </c>
      <c r="N2607" t="e">
        <v>#N/A</v>
      </c>
    </row>
    <row r="2608" spans="1:14">
      <c r="A2608" t="s">
        <v>3868</v>
      </c>
      <c r="B2608" t="e">
        <v>#N/A</v>
      </c>
      <c r="C2608" s="2">
        <v>2500000</v>
      </c>
      <c r="D2608" s="2">
        <v>327716</v>
      </c>
      <c r="E2608" s="2">
        <v>593933</v>
      </c>
      <c r="F2608">
        <v>4</v>
      </c>
      <c r="G2608">
        <v>1</v>
      </c>
      <c r="H2608" t="s">
        <v>15935</v>
      </c>
      <c r="I2608" t="e">
        <v>#N/A</v>
      </c>
      <c r="J2608" t="e">
        <v>#N/A</v>
      </c>
      <c r="K2608" t="e">
        <v>#N/A</v>
      </c>
      <c r="L2608" t="e">
        <v>#N/A</v>
      </c>
      <c r="M2608" t="e">
        <v>#N/A</v>
      </c>
      <c r="N2608" t="e">
        <v>#N/A</v>
      </c>
    </row>
    <row r="2609" spans="1:14">
      <c r="A2609" t="s">
        <v>4178</v>
      </c>
      <c r="B2609" t="e">
        <v>#N/A</v>
      </c>
      <c r="C2609" s="2">
        <v>1000000</v>
      </c>
      <c r="D2609" s="2">
        <v>568662</v>
      </c>
      <c r="E2609" s="2">
        <v>568662</v>
      </c>
      <c r="F2609">
        <v>7</v>
      </c>
      <c r="G2609">
        <v>29</v>
      </c>
      <c r="H2609" t="s">
        <v>15935</v>
      </c>
      <c r="I2609" t="e">
        <v>#N/A</v>
      </c>
      <c r="J2609" t="e">
        <v>#N/A</v>
      </c>
      <c r="K2609" t="e">
        <v>#N/A</v>
      </c>
      <c r="L2609" t="e">
        <v>#N/A</v>
      </c>
      <c r="M2609" t="e">
        <v>#N/A</v>
      </c>
      <c r="N2609" t="e">
        <v>#N/A</v>
      </c>
    </row>
    <row r="2610" spans="1:14">
      <c r="A2610" t="s">
        <v>1615</v>
      </c>
      <c r="B2610" t="e">
        <v>#N/A</v>
      </c>
      <c r="C2610" s="2">
        <v>30000000</v>
      </c>
      <c r="D2610" s="2">
        <v>538690</v>
      </c>
      <c r="E2610" s="2">
        <v>538690</v>
      </c>
      <c r="F2610">
        <v>9</v>
      </c>
      <c r="G2610">
        <v>23</v>
      </c>
      <c r="H2610" t="s">
        <v>15935</v>
      </c>
      <c r="I2610" t="e">
        <v>#N/A</v>
      </c>
      <c r="J2610" t="e">
        <v>#N/A</v>
      </c>
      <c r="K2610" t="e">
        <v>#N/A</v>
      </c>
      <c r="L2610" t="e">
        <v>#N/A</v>
      </c>
      <c r="M2610" t="e">
        <v>#N/A</v>
      </c>
      <c r="N2610" t="e">
        <v>#N/A</v>
      </c>
    </row>
    <row r="2611" spans="1:14">
      <c r="A2611" t="s">
        <v>3369</v>
      </c>
      <c r="B2611" t="e">
        <v>#N/A</v>
      </c>
      <c r="C2611" s="2">
        <v>6000000</v>
      </c>
      <c r="D2611" s="2">
        <v>408159</v>
      </c>
      <c r="E2611" s="2">
        <v>408159</v>
      </c>
      <c r="F2611">
        <v>3</v>
      </c>
      <c r="G2611">
        <v>25</v>
      </c>
      <c r="H2611" t="s">
        <v>15935</v>
      </c>
      <c r="I2611" t="e">
        <v>#N/A</v>
      </c>
      <c r="J2611" t="e">
        <v>#N/A</v>
      </c>
      <c r="K2611" t="e">
        <v>#N/A</v>
      </c>
      <c r="L2611" t="e">
        <v>#N/A</v>
      </c>
      <c r="M2611" t="e">
        <v>#N/A</v>
      </c>
      <c r="N2611" t="e">
        <v>#N/A</v>
      </c>
    </row>
    <row r="2612" spans="1:14">
      <c r="A2612" t="s">
        <v>3270</v>
      </c>
      <c r="B2612" t="e">
        <v>#N/A</v>
      </c>
      <c r="C2612" s="2">
        <v>7000000</v>
      </c>
      <c r="D2612" s="2">
        <v>382946</v>
      </c>
      <c r="E2612" s="2">
        <v>382946</v>
      </c>
      <c r="F2612">
        <v>5</v>
      </c>
      <c r="G2612">
        <v>13</v>
      </c>
      <c r="H2612" t="s">
        <v>15935</v>
      </c>
      <c r="I2612" t="e">
        <v>#N/A</v>
      </c>
      <c r="J2612" t="e">
        <v>#N/A</v>
      </c>
      <c r="K2612" t="e">
        <v>#N/A</v>
      </c>
      <c r="L2612" t="e">
        <v>#N/A</v>
      </c>
      <c r="M2612" t="e">
        <v>#N/A</v>
      </c>
      <c r="N2612" t="e">
        <v>#N/A</v>
      </c>
    </row>
    <row r="2613" spans="1:14">
      <c r="A2613" t="s">
        <v>4056</v>
      </c>
      <c r="B2613" t="e">
        <v>#N/A</v>
      </c>
      <c r="C2613" s="2">
        <v>1500000</v>
      </c>
      <c r="D2613" s="2">
        <v>362239</v>
      </c>
      <c r="E2613" s="2">
        <v>372239</v>
      </c>
      <c r="F2613">
        <v>2</v>
      </c>
      <c r="G2613">
        <v>11</v>
      </c>
      <c r="H2613" t="s">
        <v>15935</v>
      </c>
      <c r="I2613" t="e">
        <v>#N/A</v>
      </c>
      <c r="J2613" t="e">
        <v>#N/A</v>
      </c>
      <c r="K2613" t="e">
        <v>#N/A</v>
      </c>
      <c r="L2613" t="e">
        <v>#N/A</v>
      </c>
      <c r="M2613" t="e">
        <v>#N/A</v>
      </c>
      <c r="N2613" t="e">
        <v>#N/A</v>
      </c>
    </row>
    <row r="2614" spans="1:14">
      <c r="A2614" t="s">
        <v>3794</v>
      </c>
      <c r="B2614" t="e">
        <v>#N/A</v>
      </c>
      <c r="C2614" s="2">
        <v>3000000</v>
      </c>
      <c r="D2614" s="2">
        <v>331000</v>
      </c>
      <c r="E2614" s="2">
        <v>331000</v>
      </c>
      <c r="F2614">
        <v>9</v>
      </c>
      <c r="G2614">
        <v>9</v>
      </c>
      <c r="H2614" t="s">
        <v>15935</v>
      </c>
      <c r="I2614" t="e">
        <v>#N/A</v>
      </c>
      <c r="J2614" t="e">
        <v>#N/A</v>
      </c>
      <c r="K2614" t="e">
        <v>#N/A</v>
      </c>
      <c r="L2614" t="e">
        <v>#N/A</v>
      </c>
      <c r="M2614" t="e">
        <v>#N/A</v>
      </c>
      <c r="N2614" t="e">
        <v>#N/A</v>
      </c>
    </row>
    <row r="2615" spans="1:14">
      <c r="A2615" t="s">
        <v>3589</v>
      </c>
      <c r="B2615" t="e">
        <v>#N/A</v>
      </c>
      <c r="C2615" s="2">
        <v>4200000</v>
      </c>
      <c r="D2615" s="2">
        <v>0</v>
      </c>
      <c r="E2615" s="2">
        <v>313230</v>
      </c>
      <c r="F2615">
        <v>10</v>
      </c>
      <c r="G2615">
        <v>21</v>
      </c>
      <c r="H2615" t="s">
        <v>15935</v>
      </c>
      <c r="I2615" t="e">
        <v>#N/A</v>
      </c>
      <c r="J2615" t="e">
        <v>#N/A</v>
      </c>
      <c r="K2615" t="e">
        <v>#N/A</v>
      </c>
      <c r="L2615" t="e">
        <v>#N/A</v>
      </c>
      <c r="M2615" t="e">
        <v>#N/A</v>
      </c>
      <c r="N2615" t="e">
        <v>#N/A</v>
      </c>
    </row>
    <row r="2616" spans="1:14">
      <c r="A2616" t="s">
        <v>2863</v>
      </c>
      <c r="B2616" t="e">
        <v>#N/A</v>
      </c>
      <c r="C2616" s="2">
        <v>11000000</v>
      </c>
      <c r="D2616" s="2">
        <v>229653</v>
      </c>
      <c r="E2616" s="2">
        <v>229653</v>
      </c>
      <c r="F2616">
        <v>8</v>
      </c>
      <c r="G2616">
        <v>26</v>
      </c>
      <c r="H2616" t="s">
        <v>15935</v>
      </c>
      <c r="I2616" t="e">
        <v>#N/A</v>
      </c>
      <c r="J2616" t="e">
        <v>#N/A</v>
      </c>
      <c r="K2616" t="e">
        <v>#N/A</v>
      </c>
      <c r="L2616" t="e">
        <v>#N/A</v>
      </c>
      <c r="M2616" t="e">
        <v>#N/A</v>
      </c>
      <c r="N2616" t="e">
        <v>#N/A</v>
      </c>
    </row>
    <row r="2617" spans="1:14">
      <c r="A2617" t="s">
        <v>4058</v>
      </c>
      <c r="B2617" t="e">
        <v>#N/A</v>
      </c>
      <c r="C2617" s="2">
        <v>1500000</v>
      </c>
      <c r="D2617" s="2">
        <v>184705</v>
      </c>
      <c r="E2617" s="2">
        <v>184705</v>
      </c>
      <c r="F2617">
        <v>8</v>
      </c>
      <c r="G2617">
        <v>19</v>
      </c>
      <c r="H2617" t="s">
        <v>15935</v>
      </c>
      <c r="I2617" t="e">
        <v>#N/A</v>
      </c>
      <c r="J2617" t="e">
        <v>#N/A</v>
      </c>
      <c r="K2617" t="e">
        <v>#N/A</v>
      </c>
      <c r="L2617" t="e">
        <v>#N/A</v>
      </c>
      <c r="M2617" t="e">
        <v>#N/A</v>
      </c>
      <c r="N2617" t="e">
        <v>#N/A</v>
      </c>
    </row>
    <row r="2618" spans="1:14">
      <c r="A2618" t="s">
        <v>3880</v>
      </c>
      <c r="B2618" t="e">
        <v>#N/A</v>
      </c>
      <c r="C2618" s="2">
        <v>2450000</v>
      </c>
      <c r="D2618" s="2">
        <v>180237</v>
      </c>
      <c r="E2618" s="2">
        <v>182358</v>
      </c>
      <c r="F2618">
        <v>5</v>
      </c>
      <c r="G2618">
        <v>13</v>
      </c>
      <c r="H2618" t="s">
        <v>15935</v>
      </c>
      <c r="I2618" t="e">
        <v>#N/A</v>
      </c>
      <c r="J2618" t="e">
        <v>#N/A</v>
      </c>
      <c r="K2618" t="e">
        <v>#N/A</v>
      </c>
      <c r="L2618" t="e">
        <v>#N/A</v>
      </c>
      <c r="M2618" t="e">
        <v>#N/A</v>
      </c>
      <c r="N2618" t="e">
        <v>#N/A</v>
      </c>
    </row>
    <row r="2619" spans="1:14">
      <c r="A2619" t="s">
        <v>2646</v>
      </c>
      <c r="B2619" t="e">
        <v>#N/A</v>
      </c>
      <c r="C2619" s="2">
        <v>13400000</v>
      </c>
      <c r="D2619" s="2">
        <v>164247</v>
      </c>
      <c r="E2619" s="2">
        <v>164247</v>
      </c>
      <c r="F2619">
        <v>4</v>
      </c>
      <c r="G2619">
        <v>1</v>
      </c>
      <c r="H2619" t="s">
        <v>15935</v>
      </c>
      <c r="I2619" t="e">
        <v>#N/A</v>
      </c>
      <c r="J2619" t="e">
        <v>#N/A</v>
      </c>
      <c r="K2619" t="e">
        <v>#N/A</v>
      </c>
      <c r="L2619" t="e">
        <v>#N/A</v>
      </c>
      <c r="M2619" t="e">
        <v>#N/A</v>
      </c>
      <c r="N2619" t="e">
        <v>#N/A</v>
      </c>
    </row>
    <row r="2620" spans="1:14">
      <c r="A2620" t="s">
        <v>3645</v>
      </c>
      <c r="B2620" t="e">
        <v>#N/A</v>
      </c>
      <c r="C2620" s="2">
        <v>4000000</v>
      </c>
      <c r="D2620" s="2">
        <v>120016</v>
      </c>
      <c r="E2620" s="2">
        <v>120016</v>
      </c>
      <c r="F2620">
        <v>4</v>
      </c>
      <c r="G2620">
        <v>1</v>
      </c>
      <c r="H2620" t="s">
        <v>15935</v>
      </c>
      <c r="I2620" t="e">
        <v>#N/A</v>
      </c>
      <c r="J2620" t="e">
        <v>#N/A</v>
      </c>
      <c r="K2620" t="e">
        <v>#N/A</v>
      </c>
      <c r="L2620" t="e">
        <v>#N/A</v>
      </c>
      <c r="M2620" t="e">
        <v>#N/A</v>
      </c>
      <c r="N2620" t="e">
        <v>#N/A</v>
      </c>
    </row>
    <row r="2621" spans="1:14">
      <c r="A2621">
        <v>3</v>
      </c>
      <c r="B2621" t="e">
        <v>#N/A</v>
      </c>
      <c r="C2621" s="2">
        <v>7200000</v>
      </c>
      <c r="D2621" s="2">
        <v>59774</v>
      </c>
      <c r="E2621" s="2">
        <v>59774</v>
      </c>
      <c r="F2621">
        <v>9</v>
      </c>
      <c r="G2621">
        <v>16</v>
      </c>
      <c r="H2621" t="s">
        <v>15935</v>
      </c>
      <c r="I2621" t="e">
        <v>#N/A</v>
      </c>
      <c r="J2621" t="e">
        <v>#N/A</v>
      </c>
      <c r="K2621" t="e">
        <v>#N/A</v>
      </c>
      <c r="L2621" t="e">
        <v>#N/A</v>
      </c>
      <c r="M2621" t="e">
        <v>#N/A</v>
      </c>
      <c r="N2621" t="e">
        <v>#N/A</v>
      </c>
    </row>
    <row r="2622" spans="1:14">
      <c r="A2622" t="s">
        <v>4194</v>
      </c>
      <c r="B2622" t="e">
        <v>#N/A</v>
      </c>
      <c r="C2622" s="2">
        <v>1000000</v>
      </c>
      <c r="D2622" s="2">
        <v>48764</v>
      </c>
      <c r="E2622" s="2">
        <v>48764</v>
      </c>
      <c r="F2622">
        <v>7</v>
      </c>
      <c r="G2622">
        <v>1</v>
      </c>
      <c r="H2622" t="s">
        <v>15935</v>
      </c>
      <c r="I2622" t="e">
        <v>#N/A</v>
      </c>
      <c r="J2622" t="e">
        <v>#N/A</v>
      </c>
      <c r="K2622" t="e">
        <v>#N/A</v>
      </c>
      <c r="L2622" t="e">
        <v>#N/A</v>
      </c>
      <c r="M2622" t="e">
        <v>#N/A</v>
      </c>
      <c r="N2622" t="e">
        <v>#N/A</v>
      </c>
    </row>
    <row r="2623" spans="1:14">
      <c r="A2623" t="s">
        <v>2635</v>
      </c>
      <c r="B2623" t="e">
        <v>#N/A</v>
      </c>
      <c r="C2623" s="2">
        <v>14000000</v>
      </c>
      <c r="D2623" s="2">
        <v>47185</v>
      </c>
      <c r="E2623" s="2">
        <v>47185</v>
      </c>
      <c r="F2623">
        <v>9</v>
      </c>
      <c r="G2623">
        <v>30</v>
      </c>
      <c r="H2623" t="s">
        <v>15935</v>
      </c>
      <c r="I2623" t="e">
        <v>#N/A</v>
      </c>
      <c r="J2623" t="e">
        <v>#N/A</v>
      </c>
      <c r="K2623" t="e">
        <v>#N/A</v>
      </c>
      <c r="L2623" t="e">
        <v>#N/A</v>
      </c>
      <c r="M2623" t="e">
        <v>#N/A</v>
      </c>
      <c r="N2623" t="e">
        <v>#N/A</v>
      </c>
    </row>
    <row r="2624" spans="1:14">
      <c r="A2624" t="s">
        <v>3667</v>
      </c>
      <c r="B2624" t="e">
        <v>#N/A</v>
      </c>
      <c r="C2624" s="2">
        <v>3800000</v>
      </c>
      <c r="D2624" s="2">
        <v>41914</v>
      </c>
      <c r="E2624" s="2">
        <v>41914</v>
      </c>
      <c r="F2624">
        <v>1</v>
      </c>
      <c r="G2624">
        <v>14</v>
      </c>
      <c r="H2624" t="s">
        <v>15935</v>
      </c>
      <c r="I2624" t="e">
        <v>#N/A</v>
      </c>
      <c r="J2624" t="e">
        <v>#N/A</v>
      </c>
      <c r="K2624" t="e">
        <v>#N/A</v>
      </c>
      <c r="L2624" t="e">
        <v>#N/A</v>
      </c>
      <c r="M2624" t="e">
        <v>#N/A</v>
      </c>
      <c r="N2624" t="e">
        <v>#N/A</v>
      </c>
    </row>
    <row r="2625" spans="1:14">
      <c r="A2625" t="s">
        <v>4389</v>
      </c>
      <c r="B2625" t="e">
        <v>#N/A</v>
      </c>
      <c r="C2625" s="2">
        <v>300000</v>
      </c>
      <c r="D2625" s="2">
        <v>39475</v>
      </c>
      <c r="E2625" s="2">
        <v>39475</v>
      </c>
      <c r="F2625">
        <v>3</v>
      </c>
      <c r="G2625">
        <v>11</v>
      </c>
      <c r="H2625" t="s">
        <v>15935</v>
      </c>
      <c r="I2625" t="e">
        <v>#N/A</v>
      </c>
      <c r="J2625" t="e">
        <v>#N/A</v>
      </c>
      <c r="K2625" t="e">
        <v>#N/A</v>
      </c>
      <c r="L2625" t="e">
        <v>#N/A</v>
      </c>
      <c r="M2625" t="e">
        <v>#N/A</v>
      </c>
      <c r="N2625" t="e">
        <v>#N/A</v>
      </c>
    </row>
    <row r="2626" spans="1:14">
      <c r="A2626" t="s">
        <v>3888</v>
      </c>
      <c r="B2626" t="e">
        <v>#N/A</v>
      </c>
      <c r="C2626" s="2">
        <v>2300000</v>
      </c>
      <c r="D2626" s="2">
        <v>29384</v>
      </c>
      <c r="E2626" s="2">
        <v>29384</v>
      </c>
      <c r="F2626">
        <v>8</v>
      </c>
      <c r="G2626">
        <v>26</v>
      </c>
      <c r="H2626" t="s">
        <v>15935</v>
      </c>
      <c r="I2626" t="e">
        <v>#N/A</v>
      </c>
      <c r="J2626" t="e">
        <v>#N/A</v>
      </c>
      <c r="K2626" t="e">
        <v>#N/A</v>
      </c>
      <c r="L2626" t="e">
        <v>#N/A</v>
      </c>
      <c r="M2626" t="e">
        <v>#N/A</v>
      </c>
      <c r="N2626" t="e">
        <v>#N/A</v>
      </c>
    </row>
    <row r="2627" spans="1:14">
      <c r="A2627" t="s">
        <v>3417</v>
      </c>
      <c r="B2627" t="e">
        <v>#N/A</v>
      </c>
      <c r="C2627" s="2">
        <v>5500000</v>
      </c>
      <c r="D2627" s="2">
        <v>28468</v>
      </c>
      <c r="E2627" s="2">
        <v>28468</v>
      </c>
      <c r="F2627">
        <v>7</v>
      </c>
      <c r="G2627">
        <v>15</v>
      </c>
      <c r="H2627" t="s">
        <v>15935</v>
      </c>
      <c r="I2627" t="e">
        <v>#N/A</v>
      </c>
      <c r="J2627" t="e">
        <v>#N/A</v>
      </c>
      <c r="K2627" t="e">
        <v>#N/A</v>
      </c>
      <c r="L2627" t="e">
        <v>#N/A</v>
      </c>
      <c r="M2627" t="e">
        <v>#N/A</v>
      </c>
      <c r="N2627" t="e">
        <v>#N/A</v>
      </c>
    </row>
    <row r="2628" spans="1:14">
      <c r="A2628" t="s">
        <v>3822</v>
      </c>
      <c r="B2628" t="e">
        <v>#N/A</v>
      </c>
      <c r="C2628" s="2">
        <v>2900000</v>
      </c>
      <c r="D2628" s="2">
        <v>20778</v>
      </c>
      <c r="E2628" s="2">
        <v>25935</v>
      </c>
      <c r="F2628">
        <v>8</v>
      </c>
      <c r="G2628">
        <v>19</v>
      </c>
      <c r="H2628" t="s">
        <v>15935</v>
      </c>
      <c r="I2628" t="e">
        <v>#N/A</v>
      </c>
      <c r="J2628" t="e">
        <v>#N/A</v>
      </c>
      <c r="K2628" t="e">
        <v>#N/A</v>
      </c>
      <c r="L2628" t="e">
        <v>#N/A</v>
      </c>
      <c r="M2628" t="e">
        <v>#N/A</v>
      </c>
      <c r="N2628" t="e">
        <v>#N/A</v>
      </c>
    </row>
    <row r="2629" spans="1:14">
      <c r="A2629" t="s">
        <v>2814</v>
      </c>
      <c r="B2629" t="e">
        <v>#N/A</v>
      </c>
      <c r="C2629" s="2">
        <v>12000000</v>
      </c>
      <c r="D2629" s="2">
        <v>17479</v>
      </c>
      <c r="E2629" s="2">
        <v>17479</v>
      </c>
      <c r="F2629">
        <v>8</v>
      </c>
      <c r="G2629">
        <v>19</v>
      </c>
      <c r="H2629" t="s">
        <v>15935</v>
      </c>
      <c r="I2629" t="e">
        <v>#N/A</v>
      </c>
      <c r="J2629" t="e">
        <v>#N/A</v>
      </c>
      <c r="K2629" t="e">
        <v>#N/A</v>
      </c>
      <c r="L2629" t="e">
        <v>#N/A</v>
      </c>
      <c r="M2629" t="e">
        <v>#N/A</v>
      </c>
      <c r="N2629" t="e">
        <v>#N/A</v>
      </c>
    </row>
    <row r="2630" spans="1:14">
      <c r="A2630" t="s">
        <v>4119</v>
      </c>
      <c r="B2630" t="e">
        <v>#N/A</v>
      </c>
      <c r="C2630" s="2">
        <v>1200000</v>
      </c>
      <c r="D2630" s="2">
        <v>7826</v>
      </c>
      <c r="E2630" s="2">
        <v>7826</v>
      </c>
      <c r="F2630">
        <v>2</v>
      </c>
      <c r="G2630">
        <v>11</v>
      </c>
      <c r="H2630" t="s">
        <v>15935</v>
      </c>
      <c r="I2630" t="e">
        <v>#N/A</v>
      </c>
      <c r="J2630" t="e">
        <v>#N/A</v>
      </c>
      <c r="K2630" t="e">
        <v>#N/A</v>
      </c>
      <c r="L2630" t="e">
        <v>#N/A</v>
      </c>
      <c r="M2630" t="e">
        <v>#N/A</v>
      </c>
      <c r="N2630" t="e">
        <v>#N/A</v>
      </c>
    </row>
    <row r="2631" spans="1:14">
      <c r="A2631" t="s">
        <v>3806</v>
      </c>
      <c r="B2631" t="e">
        <v>#N/A</v>
      </c>
      <c r="C2631" s="2">
        <v>3000000</v>
      </c>
      <c r="D2631" s="2">
        <v>5073</v>
      </c>
      <c r="E2631" s="2">
        <v>5073</v>
      </c>
      <c r="F2631">
        <v>9</v>
      </c>
      <c r="G2631">
        <v>9</v>
      </c>
      <c r="H2631" t="s">
        <v>15935</v>
      </c>
      <c r="I2631" t="e">
        <v>#N/A</v>
      </c>
      <c r="J2631" t="e">
        <v>#N/A</v>
      </c>
      <c r="K2631" t="e">
        <v>#N/A</v>
      </c>
      <c r="L2631" t="e">
        <v>#N/A</v>
      </c>
      <c r="M2631" t="e">
        <v>#N/A</v>
      </c>
      <c r="N2631" t="e">
        <v>#N/A</v>
      </c>
    </row>
    <row r="2632" spans="1:14">
      <c r="A2632" t="s">
        <v>4292</v>
      </c>
      <c r="B2632" t="e">
        <v>#N/A</v>
      </c>
      <c r="C2632" s="2">
        <v>560000</v>
      </c>
      <c r="D2632" s="2">
        <v>3709</v>
      </c>
      <c r="E2632" s="2">
        <v>3709</v>
      </c>
      <c r="F2632">
        <v>7</v>
      </c>
      <c r="G2632">
        <v>29</v>
      </c>
      <c r="H2632" t="s">
        <v>15935</v>
      </c>
      <c r="I2632" t="e">
        <v>#N/A</v>
      </c>
      <c r="J2632" t="e">
        <v>#N/A</v>
      </c>
      <c r="K2632" t="e">
        <v>#N/A</v>
      </c>
      <c r="L2632" t="e">
        <v>#N/A</v>
      </c>
      <c r="M2632" t="e">
        <v>#N/A</v>
      </c>
      <c r="N2632" t="e">
        <v>#N/A</v>
      </c>
    </row>
    <row r="2633" spans="1:14">
      <c r="A2633" t="s">
        <v>4517</v>
      </c>
      <c r="B2633" t="e">
        <v>#N/A</v>
      </c>
      <c r="C2633" s="2">
        <v>40000</v>
      </c>
      <c r="D2633" s="2">
        <v>3632</v>
      </c>
      <c r="E2633" s="2">
        <v>3632</v>
      </c>
      <c r="F2633">
        <v>2</v>
      </c>
      <c r="G2633">
        <v>11</v>
      </c>
      <c r="H2633" t="s">
        <v>15935</v>
      </c>
      <c r="I2633" t="e">
        <v>#N/A</v>
      </c>
      <c r="J2633" t="e">
        <v>#N/A</v>
      </c>
      <c r="K2633" t="e">
        <v>#N/A</v>
      </c>
      <c r="L2633" t="e">
        <v>#N/A</v>
      </c>
      <c r="M2633" t="e">
        <v>#N/A</v>
      </c>
      <c r="N2633" t="e">
        <v>#N/A</v>
      </c>
    </row>
    <row r="2634" spans="1:14">
      <c r="A2634" t="s">
        <v>3308</v>
      </c>
      <c r="B2634" t="e">
        <v>#N/A</v>
      </c>
      <c r="C2634" s="2">
        <v>6500000</v>
      </c>
      <c r="D2634" s="2">
        <v>0</v>
      </c>
      <c r="E2634" s="2">
        <v>3149</v>
      </c>
      <c r="F2634">
        <v>12</v>
      </c>
      <c r="G2634">
        <v>31</v>
      </c>
      <c r="H2634" t="s">
        <v>15935</v>
      </c>
      <c r="I2634" t="e">
        <v>#N/A</v>
      </c>
      <c r="J2634" t="e">
        <v>#N/A</v>
      </c>
      <c r="K2634" t="e">
        <v>#N/A</v>
      </c>
      <c r="L2634" t="e">
        <v>#N/A</v>
      </c>
      <c r="M2634" t="e">
        <v>#N/A</v>
      </c>
      <c r="N2634" t="e">
        <v>#N/A</v>
      </c>
    </row>
    <row r="2635" spans="1:14">
      <c r="A2635" t="s">
        <v>967</v>
      </c>
      <c r="B2635" t="e">
        <v>#N/A</v>
      </c>
      <c r="C2635" s="2">
        <v>50000000</v>
      </c>
      <c r="D2635" s="2">
        <v>0</v>
      </c>
      <c r="E2635" s="2">
        <v>0</v>
      </c>
      <c r="F2635">
        <v>12</v>
      </c>
      <c r="G2635">
        <v>31</v>
      </c>
      <c r="H2635" t="s">
        <v>15935</v>
      </c>
      <c r="I2635" t="e">
        <v>#N/A</v>
      </c>
      <c r="J2635" t="e">
        <v>#N/A</v>
      </c>
      <c r="K2635" t="e">
        <v>#N/A</v>
      </c>
      <c r="L2635" t="e">
        <v>#N/A</v>
      </c>
      <c r="M2635" t="e">
        <v>#N/A</v>
      </c>
      <c r="N2635" t="e">
        <v>#N/A</v>
      </c>
    </row>
    <row r="2636" spans="1:14">
      <c r="A2636" t="s">
        <v>3097</v>
      </c>
      <c r="B2636" t="e">
        <v>#N/A</v>
      </c>
      <c r="C2636" s="2">
        <v>8900000</v>
      </c>
      <c r="D2636" s="2">
        <v>0</v>
      </c>
      <c r="E2636" s="2">
        <v>0</v>
      </c>
      <c r="F2636">
        <v>2</v>
      </c>
      <c r="G2636">
        <v>26</v>
      </c>
      <c r="H2636" t="s">
        <v>15935</v>
      </c>
      <c r="I2636" t="e">
        <v>#N/A</v>
      </c>
      <c r="J2636" t="e">
        <v>#N/A</v>
      </c>
      <c r="K2636" t="e">
        <v>#N/A</v>
      </c>
      <c r="L2636" t="e">
        <v>#N/A</v>
      </c>
      <c r="M2636" t="e">
        <v>#N/A</v>
      </c>
      <c r="N2636" t="e">
        <v>#N/A</v>
      </c>
    </row>
    <row r="2637" spans="1:14">
      <c r="A2637" t="s">
        <v>3384</v>
      </c>
      <c r="B2637" t="e">
        <v>#N/A</v>
      </c>
      <c r="C2637" s="2">
        <v>6000000</v>
      </c>
      <c r="D2637" s="2">
        <v>0</v>
      </c>
      <c r="E2637" s="2">
        <v>0</v>
      </c>
      <c r="F2637">
        <v>5</v>
      </c>
      <c r="G2637">
        <v>10</v>
      </c>
      <c r="H2637" t="s">
        <v>15935</v>
      </c>
      <c r="I2637" t="e">
        <v>#N/A</v>
      </c>
      <c r="J2637" t="e">
        <v>#N/A</v>
      </c>
      <c r="K2637" t="e">
        <v>#N/A</v>
      </c>
      <c r="L2637" t="e">
        <v>#N/A</v>
      </c>
      <c r="M2637" t="e">
        <v>#N/A</v>
      </c>
      <c r="N2637" t="e">
        <v>#N/A</v>
      </c>
    </row>
    <row r="2638" spans="1:14">
      <c r="A2638" t="s">
        <v>3385</v>
      </c>
      <c r="B2638" t="e">
        <v>#N/A</v>
      </c>
      <c r="C2638" s="2">
        <v>6000000</v>
      </c>
      <c r="D2638" s="2">
        <v>0</v>
      </c>
      <c r="E2638" s="2">
        <v>0</v>
      </c>
      <c r="F2638">
        <v>3</v>
      </c>
      <c r="G2638">
        <v>15</v>
      </c>
      <c r="H2638" t="s">
        <v>15935</v>
      </c>
      <c r="I2638" t="e">
        <v>#N/A</v>
      </c>
      <c r="J2638" t="e">
        <v>#N/A</v>
      </c>
      <c r="K2638" t="e">
        <v>#N/A</v>
      </c>
      <c r="L2638" t="e">
        <v>#N/A</v>
      </c>
      <c r="M2638" t="e">
        <v>#N/A</v>
      </c>
      <c r="N2638" t="e">
        <v>#N/A</v>
      </c>
    </row>
    <row r="2639" spans="1:14">
      <c r="A2639" t="s">
        <v>3386</v>
      </c>
      <c r="B2639" t="e">
        <v>#N/A</v>
      </c>
      <c r="C2639" s="2">
        <v>6000000</v>
      </c>
      <c r="D2639" s="2">
        <v>0</v>
      </c>
      <c r="E2639" s="2">
        <v>0</v>
      </c>
      <c r="F2639">
        <v>12</v>
      </c>
      <c r="G2639">
        <v>31</v>
      </c>
      <c r="H2639" t="s">
        <v>15935</v>
      </c>
      <c r="I2639" t="e">
        <v>#N/A</v>
      </c>
      <c r="J2639" t="e">
        <v>#N/A</v>
      </c>
      <c r="K2639" t="e">
        <v>#N/A</v>
      </c>
      <c r="L2639" t="e">
        <v>#N/A</v>
      </c>
      <c r="M2639" t="e">
        <v>#N/A</v>
      </c>
      <c r="N2639" t="e">
        <v>#N/A</v>
      </c>
    </row>
    <row r="2640" spans="1:14">
      <c r="A2640" s="3">
        <v>9.2361111111111116E-2</v>
      </c>
      <c r="B2640" t="e">
        <v>#N/A</v>
      </c>
      <c r="C2640" s="2">
        <v>3500000</v>
      </c>
      <c r="D2640" s="2">
        <v>0</v>
      </c>
      <c r="E2640" s="2">
        <v>0</v>
      </c>
      <c r="F2640">
        <v>6</v>
      </c>
      <c r="G2640">
        <v>28</v>
      </c>
      <c r="H2640" t="s">
        <v>15935</v>
      </c>
      <c r="I2640" t="e">
        <v>#N/A</v>
      </c>
      <c r="J2640" t="e">
        <v>#N/A</v>
      </c>
      <c r="K2640" t="e">
        <v>#N/A</v>
      </c>
      <c r="L2640" t="e">
        <v>#N/A</v>
      </c>
      <c r="M2640" t="e">
        <v>#N/A</v>
      </c>
      <c r="N2640" t="e">
        <v>#N/A</v>
      </c>
    </row>
    <row r="2641" spans="1:14">
      <c r="A2641" t="s">
        <v>3845</v>
      </c>
      <c r="B2641" t="e">
        <v>#N/A</v>
      </c>
      <c r="C2641" s="2">
        <v>2600000</v>
      </c>
      <c r="D2641" s="2">
        <v>0</v>
      </c>
      <c r="E2641" s="2">
        <v>0</v>
      </c>
      <c r="F2641">
        <v>4</v>
      </c>
      <c r="G2641">
        <v>1</v>
      </c>
      <c r="H2641" t="s">
        <v>15935</v>
      </c>
      <c r="I2641" t="e">
        <v>#N/A</v>
      </c>
      <c r="J2641" t="e">
        <v>#N/A</v>
      </c>
      <c r="K2641" t="e">
        <v>#N/A</v>
      </c>
      <c r="L2641" t="e">
        <v>#N/A</v>
      </c>
      <c r="M2641" t="e">
        <v>#N/A</v>
      </c>
      <c r="N2641" t="e">
        <v>#N/A</v>
      </c>
    </row>
    <row r="2642" spans="1:14">
      <c r="A2642" t="s">
        <v>4069</v>
      </c>
      <c r="B2642" t="e">
        <v>#N/A</v>
      </c>
      <c r="C2642" s="2">
        <v>1500000</v>
      </c>
      <c r="D2642" s="2">
        <v>0</v>
      </c>
      <c r="E2642" s="2">
        <v>0</v>
      </c>
      <c r="F2642">
        <v>6</v>
      </c>
      <c r="G2642">
        <v>3</v>
      </c>
      <c r="H2642" t="s">
        <v>15935</v>
      </c>
      <c r="I2642" t="e">
        <v>#N/A</v>
      </c>
      <c r="J2642" t="e">
        <v>#N/A</v>
      </c>
      <c r="K2642" t="e">
        <v>#N/A</v>
      </c>
      <c r="L2642" t="e">
        <v>#N/A</v>
      </c>
      <c r="M2642" t="e">
        <v>#N/A</v>
      </c>
      <c r="N2642" t="e">
        <v>#N/A</v>
      </c>
    </row>
    <row r="2643" spans="1:14">
      <c r="A2643" t="s">
        <v>4093</v>
      </c>
      <c r="B2643" t="e">
        <v>#N/A</v>
      </c>
      <c r="C2643" s="2">
        <v>1300000</v>
      </c>
      <c r="D2643" s="2">
        <v>0</v>
      </c>
      <c r="E2643" s="2">
        <v>0</v>
      </c>
      <c r="F2643">
        <v>5</v>
      </c>
      <c r="G2643">
        <v>24</v>
      </c>
      <c r="H2643" t="s">
        <v>15935</v>
      </c>
      <c r="I2643" t="e">
        <v>#N/A</v>
      </c>
      <c r="J2643" t="e">
        <v>#N/A</v>
      </c>
      <c r="K2643" t="e">
        <v>#N/A</v>
      </c>
      <c r="L2643" t="e">
        <v>#N/A</v>
      </c>
      <c r="M2643" t="e">
        <v>#N/A</v>
      </c>
      <c r="N2643" t="e">
        <v>#N/A</v>
      </c>
    </row>
    <row r="2644" spans="1:14">
      <c r="A2644" t="s">
        <v>4498</v>
      </c>
      <c r="B2644" t="e">
        <v>#N/A</v>
      </c>
      <c r="C2644" s="2">
        <v>70000</v>
      </c>
      <c r="D2644" s="2">
        <v>0</v>
      </c>
      <c r="E2644" s="2">
        <v>0</v>
      </c>
      <c r="F2644">
        <v>12</v>
      </c>
      <c r="G2644">
        <v>31</v>
      </c>
      <c r="H2644" t="s">
        <v>15935</v>
      </c>
      <c r="I2644" t="e">
        <v>#N/A</v>
      </c>
      <c r="J2644" t="e">
        <v>#N/A</v>
      </c>
      <c r="K2644" t="e">
        <v>#N/A</v>
      </c>
      <c r="L2644" t="e">
        <v>#N/A</v>
      </c>
      <c r="M2644" t="e">
        <v>#N/A</v>
      </c>
      <c r="N2644" t="e">
        <v>#N/A</v>
      </c>
    </row>
    <row r="2645" spans="1:14">
      <c r="A2645" t="s">
        <v>4535</v>
      </c>
      <c r="B2645" t="e">
        <v>#N/A</v>
      </c>
      <c r="C2645" s="2">
        <v>17300</v>
      </c>
      <c r="D2645" s="2">
        <v>0</v>
      </c>
      <c r="E2645" s="2">
        <v>0</v>
      </c>
      <c r="F2645">
        <v>11</v>
      </c>
      <c r="G2645">
        <v>25</v>
      </c>
      <c r="H2645" t="s">
        <v>15935</v>
      </c>
      <c r="I2645" t="e">
        <v>#N/A</v>
      </c>
      <c r="J2645" t="e">
        <v>#N/A</v>
      </c>
      <c r="K2645" t="e">
        <v>#N/A</v>
      </c>
      <c r="L2645" t="e">
        <v>#N/A</v>
      </c>
      <c r="M2645" t="e">
        <v>#N/A</v>
      </c>
      <c r="N2645" t="e">
        <v>#N/A</v>
      </c>
    </row>
    <row r="2646" spans="1:14">
      <c r="A2646" t="s">
        <v>14</v>
      </c>
      <c r="B2646" t="e">
        <v>#N/A</v>
      </c>
      <c r="C2646" s="2">
        <v>225000000</v>
      </c>
      <c r="D2646" s="2">
        <v>623279547</v>
      </c>
      <c r="E2646" s="2">
        <v>1514279547</v>
      </c>
      <c r="F2646">
        <v>5</v>
      </c>
      <c r="G2646">
        <v>4</v>
      </c>
      <c r="H2646" t="s">
        <v>15936</v>
      </c>
      <c r="I2646" t="e">
        <v>#N/A</v>
      </c>
      <c r="J2646" t="e">
        <v>#N/A</v>
      </c>
      <c r="K2646" t="e">
        <v>#N/A</v>
      </c>
      <c r="L2646" t="e">
        <v>#N/A</v>
      </c>
      <c r="M2646" t="e">
        <v>#N/A</v>
      </c>
      <c r="N2646" t="e">
        <v>#N/A</v>
      </c>
    </row>
    <row r="2647" spans="1:14">
      <c r="A2647" t="s">
        <v>32</v>
      </c>
      <c r="B2647" t="s">
        <v>4695</v>
      </c>
      <c r="C2647" s="2">
        <v>200000000</v>
      </c>
      <c r="D2647" s="2">
        <v>304360277</v>
      </c>
      <c r="E2647" s="2">
        <v>1110526981</v>
      </c>
      <c r="F2647">
        <v>11</v>
      </c>
      <c r="G2647">
        <v>8</v>
      </c>
      <c r="H2647" t="s">
        <v>15936</v>
      </c>
      <c r="I2647" t="s">
        <v>4600</v>
      </c>
      <c r="J2647" t="s">
        <v>4629</v>
      </c>
      <c r="K2647" t="s">
        <v>5045</v>
      </c>
      <c r="L2647" t="s">
        <v>5046</v>
      </c>
      <c r="M2647" t="s">
        <v>5047</v>
      </c>
      <c r="N2647" t="s">
        <v>5048</v>
      </c>
    </row>
    <row r="2648" spans="1:14">
      <c r="A2648" t="s">
        <v>2</v>
      </c>
      <c r="B2648" t="s">
        <v>4628</v>
      </c>
      <c r="C2648" s="2">
        <v>275000000</v>
      </c>
      <c r="D2648" s="2">
        <v>448139099</v>
      </c>
      <c r="E2648" s="2">
        <v>1079343943</v>
      </c>
      <c r="F2648">
        <v>7</v>
      </c>
      <c r="G2648">
        <v>20</v>
      </c>
      <c r="H2648" t="s">
        <v>15936</v>
      </c>
      <c r="I2648" t="s">
        <v>4600</v>
      </c>
      <c r="J2648" t="s">
        <v>5035</v>
      </c>
      <c r="K2648" t="s">
        <v>4560</v>
      </c>
      <c r="L2648" t="s">
        <v>5036</v>
      </c>
      <c r="M2648" t="s">
        <v>5037</v>
      </c>
      <c r="N2648" t="s">
        <v>5038</v>
      </c>
    </row>
    <row r="2649" spans="1:14">
      <c r="A2649" t="s">
        <v>7</v>
      </c>
      <c r="B2649" t="s">
        <v>4628</v>
      </c>
      <c r="C2649" s="2">
        <v>250000000</v>
      </c>
      <c r="D2649" s="2">
        <v>303003568</v>
      </c>
      <c r="E2649" s="2">
        <v>1014703568</v>
      </c>
      <c r="F2649">
        <v>12</v>
      </c>
      <c r="G2649">
        <v>14</v>
      </c>
      <c r="H2649" t="s">
        <v>15936</v>
      </c>
      <c r="I2649" t="s">
        <v>4600</v>
      </c>
      <c r="J2649" t="s">
        <v>5050</v>
      </c>
      <c r="K2649" t="s">
        <v>4643</v>
      </c>
      <c r="L2649" t="s">
        <v>4644</v>
      </c>
      <c r="M2649" t="s">
        <v>4645</v>
      </c>
      <c r="N2649" t="s">
        <v>4646</v>
      </c>
    </row>
    <row r="2650" spans="1:14">
      <c r="A2650" t="s">
        <v>296</v>
      </c>
      <c r="B2650" t="s">
        <v>4677</v>
      </c>
      <c r="C2650" s="2">
        <v>95000000</v>
      </c>
      <c r="D2650" s="2">
        <v>161321843</v>
      </c>
      <c r="E2650" s="2">
        <v>879765137</v>
      </c>
      <c r="F2650">
        <v>7</v>
      </c>
      <c r="G2650">
        <v>13</v>
      </c>
      <c r="H2650" t="s">
        <v>15936</v>
      </c>
      <c r="I2650" t="s">
        <v>4614</v>
      </c>
      <c r="J2650" t="s">
        <v>5095</v>
      </c>
      <c r="K2650" t="s">
        <v>4616</v>
      </c>
      <c r="L2650" t="s">
        <v>5096</v>
      </c>
      <c r="M2650" t="s">
        <v>5097</v>
      </c>
      <c r="N2650" t="s">
        <v>5098</v>
      </c>
    </row>
    <row r="2651" spans="1:14">
      <c r="A2651" t="s">
        <v>149</v>
      </c>
      <c r="B2651" t="e">
        <v>#N/A</v>
      </c>
      <c r="C2651" s="2">
        <v>136200000</v>
      </c>
      <c r="D2651" s="2">
        <v>292324737</v>
      </c>
      <c r="E2651" s="2">
        <v>832660037</v>
      </c>
      <c r="F2651">
        <v>11</v>
      </c>
      <c r="G2651">
        <v>16</v>
      </c>
      <c r="H2651" t="s">
        <v>15936</v>
      </c>
      <c r="I2651" t="e">
        <v>#N/A</v>
      </c>
      <c r="J2651" t="e">
        <v>#N/A</v>
      </c>
      <c r="K2651" t="e">
        <v>#N/A</v>
      </c>
      <c r="L2651" t="e">
        <v>#N/A</v>
      </c>
      <c r="M2651" t="e">
        <v>#N/A</v>
      </c>
      <c r="N2651" t="e">
        <v>#N/A</v>
      </c>
    </row>
    <row r="2652" spans="1:14">
      <c r="A2652" t="s">
        <v>18</v>
      </c>
      <c r="B2652" t="s">
        <v>4695</v>
      </c>
      <c r="C2652" s="2">
        <v>220000000</v>
      </c>
      <c r="D2652" s="2">
        <v>262030663</v>
      </c>
      <c r="E2652" s="2">
        <v>757890267</v>
      </c>
      <c r="F2652">
        <v>7</v>
      </c>
      <c r="G2652">
        <v>3</v>
      </c>
      <c r="H2652" t="s">
        <v>15936</v>
      </c>
      <c r="I2652" t="s">
        <v>4600</v>
      </c>
      <c r="J2652" t="s">
        <v>5057</v>
      </c>
      <c r="K2652" t="s">
        <v>4630</v>
      </c>
      <c r="L2652" t="s">
        <v>5058</v>
      </c>
      <c r="M2652" t="s">
        <v>5059</v>
      </c>
      <c r="N2652" t="s">
        <v>5060</v>
      </c>
    </row>
    <row r="2653" spans="1:14">
      <c r="A2653" t="s">
        <v>126</v>
      </c>
      <c r="B2653" t="s">
        <v>5071</v>
      </c>
      <c r="C2653" s="2">
        <v>145000000</v>
      </c>
      <c r="D2653" s="2">
        <v>216391482</v>
      </c>
      <c r="E2653" s="2">
        <v>746921271</v>
      </c>
      <c r="F2653">
        <v>6</v>
      </c>
      <c r="G2653">
        <v>8</v>
      </c>
      <c r="H2653" t="s">
        <v>15936</v>
      </c>
      <c r="I2653" t="s">
        <v>4614</v>
      </c>
      <c r="J2653" t="s">
        <v>5062</v>
      </c>
      <c r="K2653" t="s">
        <v>4616</v>
      </c>
      <c r="L2653" t="s">
        <v>5072</v>
      </c>
      <c r="M2653" t="s">
        <v>5073</v>
      </c>
      <c r="N2653" t="s">
        <v>5074</v>
      </c>
    </row>
    <row r="2654" spans="1:14">
      <c r="A2654" t="s">
        <v>400</v>
      </c>
      <c r="B2654" t="s">
        <v>4599</v>
      </c>
      <c r="C2654" s="2">
        <v>80000000</v>
      </c>
      <c r="D2654" s="2">
        <v>408010692</v>
      </c>
      <c r="E2654" s="2">
        <v>678773965</v>
      </c>
      <c r="F2654">
        <v>3</v>
      </c>
      <c r="G2654">
        <v>23</v>
      </c>
      <c r="H2654" t="s">
        <v>15936</v>
      </c>
      <c r="I2654" t="s">
        <v>4600</v>
      </c>
      <c r="J2654" t="s">
        <v>5040</v>
      </c>
      <c r="K2654" t="s">
        <v>4602</v>
      </c>
      <c r="L2654" t="s">
        <v>5041</v>
      </c>
      <c r="M2654" t="s">
        <v>5042</v>
      </c>
      <c r="N2654" t="s">
        <v>5043</v>
      </c>
    </row>
    <row r="2655" spans="1:14">
      <c r="A2655" t="s">
        <v>19</v>
      </c>
      <c r="B2655" t="e">
        <v>#N/A</v>
      </c>
      <c r="C2655" s="2">
        <v>215000000</v>
      </c>
      <c r="D2655" s="2">
        <v>179020854</v>
      </c>
      <c r="E2655" s="2">
        <v>654213485</v>
      </c>
      <c r="F2655">
        <v>5</v>
      </c>
      <c r="G2655">
        <v>25</v>
      </c>
      <c r="H2655" t="s">
        <v>15936</v>
      </c>
      <c r="I2655" t="e">
        <v>#N/A</v>
      </c>
      <c r="J2655" t="e">
        <v>#N/A</v>
      </c>
      <c r="K2655" t="e">
        <v>#N/A</v>
      </c>
      <c r="L2655" t="e">
        <v>#N/A</v>
      </c>
      <c r="M2655" t="e">
        <v>#N/A</v>
      </c>
      <c r="N2655" t="e">
        <v>#N/A</v>
      </c>
    </row>
    <row r="2656" spans="1:14">
      <c r="A2656" t="s">
        <v>198</v>
      </c>
      <c r="B2656" t="s">
        <v>4677</v>
      </c>
      <c r="C2656" s="2">
        <v>120000000</v>
      </c>
      <c r="D2656" s="2">
        <v>124987022</v>
      </c>
      <c r="E2656" s="2">
        <v>607987022</v>
      </c>
      <c r="F2656">
        <v>11</v>
      </c>
      <c r="G2656">
        <v>21</v>
      </c>
      <c r="H2656" t="s">
        <v>15936</v>
      </c>
      <c r="I2656" t="s">
        <v>4614</v>
      </c>
      <c r="J2656" t="s">
        <v>5100</v>
      </c>
      <c r="K2656" t="s">
        <v>5145</v>
      </c>
      <c r="L2656" t="s">
        <v>5146</v>
      </c>
      <c r="M2656" t="s">
        <v>5147</v>
      </c>
      <c r="N2656" t="s">
        <v>5148</v>
      </c>
    </row>
    <row r="2657" spans="1:14">
      <c r="A2657" t="s">
        <v>864</v>
      </c>
      <c r="B2657" t="s">
        <v>4621</v>
      </c>
      <c r="C2657" s="2">
        <v>50000000</v>
      </c>
      <c r="D2657" s="2">
        <v>218665740</v>
      </c>
      <c r="E2657" s="2">
        <v>556016627</v>
      </c>
      <c r="F2657">
        <v>6</v>
      </c>
      <c r="G2657">
        <v>29</v>
      </c>
      <c r="H2657" t="s">
        <v>15936</v>
      </c>
      <c r="I2657" t="s">
        <v>4682</v>
      </c>
      <c r="J2657" t="s">
        <v>4857</v>
      </c>
      <c r="K2657" t="s">
        <v>4789</v>
      </c>
      <c r="L2657" t="s">
        <v>5067</v>
      </c>
      <c r="M2657" t="s">
        <v>5068</v>
      </c>
      <c r="N2657" t="s">
        <v>5069</v>
      </c>
    </row>
    <row r="2658" spans="1:14">
      <c r="A2658" t="s">
        <v>53</v>
      </c>
      <c r="B2658" t="s">
        <v>4607</v>
      </c>
      <c r="C2658" s="2">
        <v>185000000</v>
      </c>
      <c r="D2658" s="2">
        <v>237282182</v>
      </c>
      <c r="E2658" s="2">
        <v>554606532</v>
      </c>
      <c r="F2658">
        <v>6</v>
      </c>
      <c r="G2658">
        <v>22</v>
      </c>
      <c r="H2658" t="s">
        <v>15936</v>
      </c>
      <c r="I2658" t="s">
        <v>4614</v>
      </c>
      <c r="J2658" t="s">
        <v>5062</v>
      </c>
      <c r="K2658" t="s">
        <v>4616</v>
      </c>
      <c r="L2658" t="s">
        <v>5063</v>
      </c>
      <c r="M2658" t="s">
        <v>5064</v>
      </c>
      <c r="N2658" t="s">
        <v>5065</v>
      </c>
    </row>
    <row r="2659" spans="1:14">
      <c r="A2659" t="s">
        <v>80</v>
      </c>
      <c r="B2659" t="s">
        <v>4607</v>
      </c>
      <c r="C2659" s="2">
        <v>165000000</v>
      </c>
      <c r="D2659" s="2">
        <v>189412677</v>
      </c>
      <c r="E2659" s="2">
        <v>473412677</v>
      </c>
      <c r="F2659">
        <v>11</v>
      </c>
      <c r="G2659">
        <v>2</v>
      </c>
      <c r="H2659" t="s">
        <v>15936</v>
      </c>
      <c r="I2659" t="s">
        <v>4614</v>
      </c>
      <c r="J2659" t="s">
        <v>4713</v>
      </c>
      <c r="K2659" t="s">
        <v>4616</v>
      </c>
      <c r="L2659" t="s">
        <v>5081</v>
      </c>
      <c r="M2659" t="s">
        <v>5082</v>
      </c>
      <c r="N2659" t="s">
        <v>5083</v>
      </c>
    </row>
    <row r="2660" spans="1:14">
      <c r="A2660" t="s">
        <v>609</v>
      </c>
      <c r="B2660" t="e">
        <v>#N/A</v>
      </c>
      <c r="C2660" s="2">
        <v>65000000</v>
      </c>
      <c r="D2660" s="2">
        <v>148809770</v>
      </c>
      <c r="E2660" s="2">
        <v>442169052</v>
      </c>
      <c r="F2660">
        <v>12</v>
      </c>
      <c r="G2660">
        <v>25</v>
      </c>
      <c r="H2660" t="s">
        <v>15936</v>
      </c>
      <c r="I2660" t="e">
        <v>#N/A</v>
      </c>
      <c r="J2660" t="e">
        <v>#N/A</v>
      </c>
      <c r="K2660" t="e">
        <v>#N/A</v>
      </c>
      <c r="L2660" t="e">
        <v>#N/A</v>
      </c>
      <c r="M2660" t="e">
        <v>#N/A</v>
      </c>
      <c r="N2660" t="e">
        <v>#N/A</v>
      </c>
    </row>
    <row r="2661" spans="1:14">
      <c r="A2661" t="s">
        <v>260</v>
      </c>
      <c r="B2661" t="s">
        <v>4756</v>
      </c>
      <c r="C2661" s="2">
        <v>100000000</v>
      </c>
      <c r="D2661" s="2">
        <v>162805434</v>
      </c>
      <c r="E2661" s="2">
        <v>425373688</v>
      </c>
      <c r="F2661">
        <v>12</v>
      </c>
      <c r="G2661">
        <v>25</v>
      </c>
      <c r="H2661" t="s">
        <v>15936</v>
      </c>
      <c r="I2661" t="s">
        <v>4682</v>
      </c>
      <c r="J2661" t="s">
        <v>5035</v>
      </c>
      <c r="K2661" t="s">
        <v>5091</v>
      </c>
      <c r="L2661" t="s">
        <v>5092</v>
      </c>
      <c r="M2661" t="s">
        <v>5092</v>
      </c>
      <c r="N2661" t="s">
        <v>5093</v>
      </c>
    </row>
    <row r="2662" spans="1:14">
      <c r="A2662" t="s">
        <v>74</v>
      </c>
      <c r="B2662" t="s">
        <v>4621</v>
      </c>
      <c r="C2662" s="2">
        <v>170000000</v>
      </c>
      <c r="D2662" s="2">
        <v>155136755</v>
      </c>
      <c r="E2662" s="2">
        <v>401011884</v>
      </c>
      <c r="F2662">
        <v>6</v>
      </c>
      <c r="G2662">
        <v>1</v>
      </c>
      <c r="H2662" t="s">
        <v>15936</v>
      </c>
      <c r="I2662" t="s">
        <v>4600</v>
      </c>
      <c r="J2662" t="s">
        <v>5100</v>
      </c>
      <c r="K2662" t="s">
        <v>5101</v>
      </c>
      <c r="L2662" t="s">
        <v>5102</v>
      </c>
      <c r="M2662" t="s">
        <v>5103</v>
      </c>
      <c r="N2662" t="s">
        <v>5104</v>
      </c>
    </row>
    <row r="2663" spans="1:14">
      <c r="A2663" t="s">
        <v>188</v>
      </c>
      <c r="B2663" t="s">
        <v>4677</v>
      </c>
      <c r="C2663" s="2">
        <v>125000000</v>
      </c>
      <c r="D2663" s="2">
        <v>126477084</v>
      </c>
      <c r="E2663" s="2">
        <v>399005706</v>
      </c>
      <c r="F2663">
        <v>6</v>
      </c>
      <c r="G2663">
        <v>8</v>
      </c>
      <c r="H2663" t="s">
        <v>15936</v>
      </c>
      <c r="I2663" t="s">
        <v>4682</v>
      </c>
      <c r="J2663" t="s">
        <v>4823</v>
      </c>
      <c r="K2663" t="s">
        <v>5130</v>
      </c>
      <c r="L2663" t="s">
        <v>5131</v>
      </c>
      <c r="M2663" t="s">
        <v>5132</v>
      </c>
      <c r="N2663" t="s">
        <v>5133</v>
      </c>
    </row>
    <row r="2664" spans="1:14">
      <c r="A2664" t="s">
        <v>1002</v>
      </c>
      <c r="B2664" t="s">
        <v>4677</v>
      </c>
      <c r="C2664" s="2">
        <v>45000000</v>
      </c>
      <c r="D2664" s="2">
        <v>139854287</v>
      </c>
      <c r="E2664" s="2">
        <v>377807404</v>
      </c>
      <c r="F2664">
        <v>10</v>
      </c>
      <c r="G2664">
        <v>5</v>
      </c>
      <c r="H2664" t="s">
        <v>15936</v>
      </c>
      <c r="I2664" t="s">
        <v>4600</v>
      </c>
      <c r="J2664" t="s">
        <v>4779</v>
      </c>
      <c r="K2664" t="s">
        <v>4649</v>
      </c>
      <c r="L2664" t="s">
        <v>5111</v>
      </c>
      <c r="M2664" t="s">
        <v>5112</v>
      </c>
      <c r="N2664" t="s">
        <v>5113</v>
      </c>
    </row>
    <row r="2665" spans="1:14">
      <c r="A2665" t="s">
        <v>594</v>
      </c>
      <c r="B2665" t="e">
        <v>#N/A</v>
      </c>
      <c r="C2665" s="2">
        <v>67500000</v>
      </c>
      <c r="D2665" s="2">
        <v>214030500</v>
      </c>
      <c r="E2665" s="2">
        <v>350976753</v>
      </c>
      <c r="F2665">
        <v>3</v>
      </c>
      <c r="G2665">
        <v>2</v>
      </c>
      <c r="H2665" t="s">
        <v>15936</v>
      </c>
      <c r="I2665" t="e">
        <v>#N/A</v>
      </c>
      <c r="J2665" t="e">
        <v>#N/A</v>
      </c>
      <c r="K2665" t="e">
        <v>#N/A</v>
      </c>
      <c r="L2665" t="e">
        <v>#N/A</v>
      </c>
      <c r="M2665" t="e">
        <v>#N/A</v>
      </c>
      <c r="N2665" t="e">
        <v>#N/A</v>
      </c>
    </row>
    <row r="2666" spans="1:14">
      <c r="A2666" t="s">
        <v>362</v>
      </c>
      <c r="B2666" t="s">
        <v>4695</v>
      </c>
      <c r="C2666" s="2">
        <v>85000000</v>
      </c>
      <c r="D2666" s="2">
        <v>148313048</v>
      </c>
      <c r="E2666" s="2">
        <v>345907363</v>
      </c>
      <c r="F2666">
        <v>9</v>
      </c>
      <c r="G2666">
        <v>28</v>
      </c>
      <c r="H2666" t="s">
        <v>15936</v>
      </c>
      <c r="I2666" t="s">
        <v>4614</v>
      </c>
      <c r="J2666" t="s">
        <v>4812</v>
      </c>
      <c r="K2666" t="s">
        <v>4623</v>
      </c>
      <c r="L2666" t="s">
        <v>5107</v>
      </c>
      <c r="M2666" t="s">
        <v>5108</v>
      </c>
      <c r="N2666" t="s">
        <v>5109</v>
      </c>
    </row>
    <row r="2667" spans="1:14">
      <c r="A2667" t="s">
        <v>468</v>
      </c>
      <c r="B2667" t="s">
        <v>4628</v>
      </c>
      <c r="C2667" s="2">
        <v>79000000</v>
      </c>
      <c r="D2667" s="2">
        <v>103860290</v>
      </c>
      <c r="E2667" s="2">
        <v>318146162</v>
      </c>
      <c r="F2667">
        <v>2</v>
      </c>
      <c r="G2667">
        <v>10</v>
      </c>
      <c r="H2667" t="s">
        <v>15936</v>
      </c>
      <c r="I2667" t="s">
        <v>4635</v>
      </c>
      <c r="J2667">
        <v>0</v>
      </c>
      <c r="K2667">
        <v>0</v>
      </c>
      <c r="L2667">
        <v>0</v>
      </c>
      <c r="M2667">
        <v>0</v>
      </c>
      <c r="N2667">
        <v>0</v>
      </c>
    </row>
    <row r="2668" spans="1:14">
      <c r="A2668" t="s">
        <v>272</v>
      </c>
      <c r="B2668" t="s">
        <v>4599</v>
      </c>
      <c r="C2668" s="2">
        <v>100000000</v>
      </c>
      <c r="D2668" s="2">
        <v>85028192</v>
      </c>
      <c r="E2668" s="2">
        <v>311979256</v>
      </c>
      <c r="F2668">
        <v>8</v>
      </c>
      <c r="G2668">
        <v>17</v>
      </c>
      <c r="H2668" t="s">
        <v>15936</v>
      </c>
      <c r="I2668" t="s">
        <v>4682</v>
      </c>
      <c r="J2668" t="s">
        <v>5184</v>
      </c>
      <c r="K2668" t="s">
        <v>5185</v>
      </c>
      <c r="L2668" t="s">
        <v>5186</v>
      </c>
      <c r="M2668" t="s">
        <v>5187</v>
      </c>
      <c r="N2668" t="s">
        <v>5188</v>
      </c>
    </row>
    <row r="2669" spans="1:14">
      <c r="A2669" t="s">
        <v>131</v>
      </c>
      <c r="B2669" t="s">
        <v>5071</v>
      </c>
      <c r="C2669" s="2">
        <v>145000000</v>
      </c>
      <c r="D2669" s="2">
        <v>103412758</v>
      </c>
      <c r="E2669" s="2">
        <v>306900902</v>
      </c>
      <c r="F2669">
        <v>11</v>
      </c>
      <c r="G2669">
        <v>21</v>
      </c>
      <c r="H2669" t="s">
        <v>15936</v>
      </c>
      <c r="I2669" t="s">
        <v>4614</v>
      </c>
      <c r="J2669" t="s">
        <v>5159</v>
      </c>
      <c r="K2669" t="s">
        <v>4768</v>
      </c>
      <c r="L2669" t="s">
        <v>5160</v>
      </c>
      <c r="M2669" t="s">
        <v>5161</v>
      </c>
      <c r="N2669" t="s">
        <v>5162</v>
      </c>
    </row>
    <row r="2670" spans="1:14">
      <c r="A2670" t="s">
        <v>24</v>
      </c>
      <c r="B2670" t="s">
        <v>4621</v>
      </c>
      <c r="C2670" s="2">
        <v>209000000</v>
      </c>
      <c r="D2670" s="2">
        <v>65235400</v>
      </c>
      <c r="E2670" s="2">
        <v>305220228</v>
      </c>
      <c r="F2670">
        <v>5</v>
      </c>
      <c r="G2670">
        <v>18</v>
      </c>
      <c r="H2670" t="s">
        <v>15936</v>
      </c>
      <c r="I2670" t="s">
        <v>4635</v>
      </c>
      <c r="J2670">
        <v>0</v>
      </c>
      <c r="K2670">
        <v>0</v>
      </c>
      <c r="L2670">
        <v>0</v>
      </c>
      <c r="M2670">
        <v>0</v>
      </c>
      <c r="N2670">
        <v>0</v>
      </c>
    </row>
    <row r="2671" spans="1:14">
      <c r="A2671" t="s">
        <v>118</v>
      </c>
      <c r="B2671" t="s">
        <v>4628</v>
      </c>
      <c r="C2671" s="2">
        <v>150000000</v>
      </c>
      <c r="D2671" s="2">
        <v>83670083</v>
      </c>
      <c r="E2671" s="2">
        <v>301970083</v>
      </c>
      <c r="F2671">
        <v>3</v>
      </c>
      <c r="G2671">
        <v>30</v>
      </c>
      <c r="H2671" t="s">
        <v>15936</v>
      </c>
      <c r="I2671" t="s">
        <v>4635</v>
      </c>
      <c r="J2671">
        <v>0</v>
      </c>
      <c r="K2671">
        <v>0</v>
      </c>
      <c r="L2671">
        <v>0</v>
      </c>
      <c r="M2671">
        <v>0</v>
      </c>
      <c r="N2671">
        <v>0</v>
      </c>
    </row>
    <row r="2672" spans="1:14">
      <c r="A2672" t="s">
        <v>4</v>
      </c>
      <c r="B2672" t="s">
        <v>4607</v>
      </c>
      <c r="C2672" s="2">
        <v>275000000</v>
      </c>
      <c r="D2672" s="2">
        <v>73058679</v>
      </c>
      <c r="E2672" s="2">
        <v>282778100</v>
      </c>
      <c r="F2672">
        <v>3</v>
      </c>
      <c r="G2672">
        <v>9</v>
      </c>
      <c r="H2672" t="s">
        <v>15936</v>
      </c>
      <c r="I2672" t="s">
        <v>4600</v>
      </c>
      <c r="J2672" t="s">
        <v>4661</v>
      </c>
      <c r="K2672" t="s">
        <v>4630</v>
      </c>
      <c r="L2672" t="s">
        <v>5204</v>
      </c>
      <c r="M2672" t="s">
        <v>5205</v>
      </c>
      <c r="N2672" t="s">
        <v>5206</v>
      </c>
    </row>
    <row r="2673" spans="1:14">
      <c r="A2673" t="s">
        <v>189</v>
      </c>
      <c r="B2673" t="s">
        <v>4621</v>
      </c>
      <c r="C2673" s="2">
        <v>125000000</v>
      </c>
      <c r="D2673" s="2">
        <v>113203870</v>
      </c>
      <c r="E2673" s="2">
        <v>280354826</v>
      </c>
      <c r="F2673">
        <v>8</v>
      </c>
      <c r="G2673">
        <v>10</v>
      </c>
      <c r="H2673" t="s">
        <v>15936</v>
      </c>
      <c r="I2673" t="s">
        <v>4600</v>
      </c>
      <c r="J2673" t="s">
        <v>5154</v>
      </c>
      <c r="K2673" t="s">
        <v>4824</v>
      </c>
      <c r="L2673" t="s">
        <v>5155</v>
      </c>
      <c r="M2673" t="s">
        <v>5156</v>
      </c>
      <c r="N2673" t="s">
        <v>5157</v>
      </c>
    </row>
    <row r="2674" spans="1:14">
      <c r="A2674" t="s">
        <v>605</v>
      </c>
      <c r="B2674" t="s">
        <v>4607</v>
      </c>
      <c r="C2674" s="2">
        <v>65000000</v>
      </c>
      <c r="D2674" s="2">
        <v>182207973</v>
      </c>
      <c r="E2674" s="2">
        <v>273346281</v>
      </c>
      <c r="F2674">
        <v>11</v>
      </c>
      <c r="G2674">
        <v>9</v>
      </c>
      <c r="H2674" t="s">
        <v>15936</v>
      </c>
      <c r="I2674" t="s">
        <v>4600</v>
      </c>
      <c r="J2674" t="s">
        <v>5085</v>
      </c>
      <c r="K2674" t="s">
        <v>4909</v>
      </c>
      <c r="L2674" t="s">
        <v>5086</v>
      </c>
      <c r="M2674" t="s">
        <v>5087</v>
      </c>
      <c r="N2674" t="s">
        <v>5088</v>
      </c>
    </row>
    <row r="2675" spans="1:14">
      <c r="A2675" t="s">
        <v>630</v>
      </c>
      <c r="B2675" t="s">
        <v>4977</v>
      </c>
      <c r="C2675" s="2">
        <v>65000000</v>
      </c>
      <c r="D2675" s="2">
        <v>42345531</v>
      </c>
      <c r="E2675" s="2">
        <v>238940997</v>
      </c>
      <c r="F2675">
        <v>9</v>
      </c>
      <c r="G2675">
        <v>14</v>
      </c>
      <c r="H2675" t="s">
        <v>15936</v>
      </c>
      <c r="I2675" t="s">
        <v>4682</v>
      </c>
      <c r="J2675" t="s">
        <v>4984</v>
      </c>
      <c r="K2675" t="s">
        <v>5323</v>
      </c>
      <c r="L2675" t="s">
        <v>5324</v>
      </c>
      <c r="M2675" t="s">
        <v>5324</v>
      </c>
      <c r="N2675" t="s">
        <v>5325</v>
      </c>
    </row>
    <row r="2676" spans="1:14">
      <c r="A2676" t="s">
        <v>900</v>
      </c>
      <c r="B2676" t="s">
        <v>4621</v>
      </c>
      <c r="C2676" s="2">
        <v>50000000</v>
      </c>
      <c r="D2676" s="2">
        <v>56758835</v>
      </c>
      <c r="E2676" s="2">
        <v>236799211</v>
      </c>
      <c r="F2676">
        <v>4</v>
      </c>
      <c r="G2676">
        <v>6</v>
      </c>
      <c r="H2676" t="s">
        <v>15936</v>
      </c>
      <c r="I2676" t="s">
        <v>4682</v>
      </c>
      <c r="J2676" t="s">
        <v>5013</v>
      </c>
      <c r="K2676" t="s">
        <v>4690</v>
      </c>
      <c r="L2676" t="s">
        <v>5249</v>
      </c>
      <c r="M2676" t="s">
        <v>5250</v>
      </c>
      <c r="N2676" t="s">
        <v>5251</v>
      </c>
    </row>
    <row r="2677" spans="1:14">
      <c r="A2677" t="s">
        <v>120</v>
      </c>
      <c r="B2677" t="s">
        <v>4628</v>
      </c>
      <c r="C2677" s="2">
        <v>150000000</v>
      </c>
      <c r="D2677" s="2">
        <v>79727149</v>
      </c>
      <c r="E2677" s="2">
        <v>236527149</v>
      </c>
      <c r="F2677">
        <v>5</v>
      </c>
      <c r="G2677">
        <v>11</v>
      </c>
      <c r="H2677" t="s">
        <v>15936</v>
      </c>
      <c r="I2677" t="s">
        <v>4600</v>
      </c>
      <c r="J2677" t="s">
        <v>5013</v>
      </c>
      <c r="K2677" t="s">
        <v>5194</v>
      </c>
      <c r="L2677" t="s">
        <v>5195</v>
      </c>
      <c r="M2677" t="s">
        <v>5196</v>
      </c>
      <c r="N2677" t="s">
        <v>5197</v>
      </c>
    </row>
    <row r="2678" spans="1:14">
      <c r="A2678" t="s">
        <v>1994</v>
      </c>
      <c r="B2678" t="s">
        <v>4756</v>
      </c>
      <c r="C2678" s="2">
        <v>21000000</v>
      </c>
      <c r="D2678" s="2">
        <v>132092958</v>
      </c>
      <c r="E2678" s="2">
        <v>236412453</v>
      </c>
      <c r="F2678">
        <v>11</v>
      </c>
      <c r="G2678">
        <v>16</v>
      </c>
      <c r="H2678" t="s">
        <v>15936</v>
      </c>
      <c r="I2678" t="s">
        <v>4682</v>
      </c>
      <c r="J2678" t="s">
        <v>5125</v>
      </c>
      <c r="K2678" t="s">
        <v>5126</v>
      </c>
      <c r="L2678" t="s">
        <v>4698</v>
      </c>
      <c r="M2678" t="s">
        <v>5127</v>
      </c>
      <c r="N2678" t="s">
        <v>5128</v>
      </c>
    </row>
    <row r="2679" spans="1:14">
      <c r="A2679" t="s">
        <v>1067</v>
      </c>
      <c r="B2679" t="s">
        <v>4628</v>
      </c>
      <c r="C2679" s="2">
        <v>44500000</v>
      </c>
      <c r="D2679" s="2">
        <v>136025503</v>
      </c>
      <c r="E2679" s="2">
        <v>227140757</v>
      </c>
      <c r="F2679">
        <v>10</v>
      </c>
      <c r="G2679">
        <v>12</v>
      </c>
      <c r="H2679" t="s">
        <v>15936</v>
      </c>
      <c r="I2679" t="s">
        <v>4682</v>
      </c>
      <c r="J2679" t="s">
        <v>5119</v>
      </c>
      <c r="K2679" t="s">
        <v>5120</v>
      </c>
      <c r="L2679" t="s">
        <v>5121</v>
      </c>
      <c r="M2679" t="s">
        <v>5122</v>
      </c>
      <c r="N2679" t="s">
        <v>5123</v>
      </c>
    </row>
    <row r="2680" spans="1:14">
      <c r="A2680" t="s">
        <v>685</v>
      </c>
      <c r="B2680" t="s">
        <v>4660</v>
      </c>
      <c r="C2680" s="2">
        <v>60000000</v>
      </c>
      <c r="D2680" s="2">
        <v>80070736</v>
      </c>
      <c r="E2680" s="2">
        <v>217370736</v>
      </c>
      <c r="F2680">
        <v>12</v>
      </c>
      <c r="G2680">
        <v>21</v>
      </c>
      <c r="H2680" t="s">
        <v>15936</v>
      </c>
      <c r="I2680" t="s">
        <v>4600</v>
      </c>
      <c r="J2680" t="s">
        <v>4608</v>
      </c>
      <c r="K2680" t="s">
        <v>4649</v>
      </c>
      <c r="L2680" t="s">
        <v>5190</v>
      </c>
      <c r="M2680" t="s">
        <v>5191</v>
      </c>
      <c r="N2680" t="s">
        <v>5192</v>
      </c>
    </row>
    <row r="2681" spans="1:14">
      <c r="A2681" t="s">
        <v>191</v>
      </c>
      <c r="B2681" t="s">
        <v>4695</v>
      </c>
      <c r="C2681" s="2">
        <v>125000000</v>
      </c>
      <c r="D2681" s="2">
        <v>58877969</v>
      </c>
      <c r="E2681" s="2">
        <v>211856088</v>
      </c>
      <c r="F2681">
        <v>8</v>
      </c>
      <c r="G2681">
        <v>3</v>
      </c>
      <c r="H2681" t="s">
        <v>15936</v>
      </c>
      <c r="I2681" t="s">
        <v>4682</v>
      </c>
      <c r="J2681" t="s">
        <v>5013</v>
      </c>
      <c r="K2681" t="s">
        <v>4609</v>
      </c>
      <c r="L2681" t="s">
        <v>8934</v>
      </c>
      <c r="M2681" t="s">
        <v>12126</v>
      </c>
      <c r="N2681" t="s">
        <v>12127</v>
      </c>
    </row>
    <row r="2682" spans="1:14">
      <c r="A2682" t="s">
        <v>364</v>
      </c>
      <c r="B2682" t="s">
        <v>4621</v>
      </c>
      <c r="C2682" s="2">
        <v>85000000</v>
      </c>
      <c r="D2682" s="2">
        <v>126181630</v>
      </c>
      <c r="E2682" s="2">
        <v>208542162</v>
      </c>
      <c r="F2682">
        <v>2</v>
      </c>
      <c r="G2682">
        <v>10</v>
      </c>
      <c r="H2682" t="s">
        <v>15936</v>
      </c>
      <c r="I2682" t="s">
        <v>4682</v>
      </c>
      <c r="J2682" t="s">
        <v>4744</v>
      </c>
      <c r="K2682" t="s">
        <v>5135</v>
      </c>
      <c r="L2682" t="s">
        <v>5136</v>
      </c>
      <c r="M2682" t="s">
        <v>5137</v>
      </c>
      <c r="N2682" t="s">
        <v>5138</v>
      </c>
    </row>
    <row r="2683" spans="1:14">
      <c r="A2683" t="s">
        <v>1082</v>
      </c>
      <c r="B2683" t="s">
        <v>4695</v>
      </c>
      <c r="C2683" s="2">
        <v>42000000</v>
      </c>
      <c r="D2683" s="2">
        <v>138447667</v>
      </c>
      <c r="E2683" s="2">
        <v>202812429</v>
      </c>
      <c r="F2683">
        <v>3</v>
      </c>
      <c r="G2683">
        <v>16</v>
      </c>
      <c r="H2683" t="s">
        <v>15936</v>
      </c>
      <c r="I2683" t="s">
        <v>4682</v>
      </c>
      <c r="J2683" t="s">
        <v>4806</v>
      </c>
      <c r="K2683" t="s">
        <v>4684</v>
      </c>
      <c r="L2683" t="s">
        <v>5115</v>
      </c>
      <c r="M2683" t="s">
        <v>5116</v>
      </c>
      <c r="N2683" t="s">
        <v>5117</v>
      </c>
    </row>
    <row r="2684" spans="1:14">
      <c r="A2684" t="s">
        <v>1486</v>
      </c>
      <c r="B2684" t="s">
        <v>4977</v>
      </c>
      <c r="C2684" s="2">
        <v>30000000</v>
      </c>
      <c r="D2684" s="2">
        <v>125014030</v>
      </c>
      <c r="E2684" s="2">
        <v>197618160</v>
      </c>
      <c r="F2684">
        <v>2</v>
      </c>
      <c r="G2684">
        <v>10</v>
      </c>
      <c r="H2684" t="s">
        <v>15936</v>
      </c>
      <c r="I2684" t="s">
        <v>4600</v>
      </c>
      <c r="J2684" t="s">
        <v>4637</v>
      </c>
      <c r="K2684" t="s">
        <v>5140</v>
      </c>
      <c r="L2684" t="s">
        <v>5141</v>
      </c>
      <c r="M2684" t="s">
        <v>5142</v>
      </c>
      <c r="N2684" t="s">
        <v>5143</v>
      </c>
    </row>
    <row r="2685" spans="1:14">
      <c r="A2685" t="s">
        <v>622</v>
      </c>
      <c r="B2685" t="s">
        <v>4660</v>
      </c>
      <c r="C2685" s="2">
        <v>65000000</v>
      </c>
      <c r="D2685" s="2">
        <v>59650222</v>
      </c>
      <c r="E2685" s="2">
        <v>180148897</v>
      </c>
      <c r="F2685">
        <v>5</v>
      </c>
      <c r="G2685">
        <v>16</v>
      </c>
      <c r="H2685" t="s">
        <v>15936</v>
      </c>
      <c r="I2685" t="s">
        <v>4682</v>
      </c>
      <c r="J2685" t="s">
        <v>5242</v>
      </c>
      <c r="K2685" t="s">
        <v>4690</v>
      </c>
      <c r="L2685" t="s">
        <v>5243</v>
      </c>
      <c r="M2685" t="s">
        <v>5244</v>
      </c>
      <c r="N2685" t="s">
        <v>5245</v>
      </c>
    </row>
    <row r="2686" spans="1:14">
      <c r="A2686" t="s">
        <v>372</v>
      </c>
      <c r="B2686" t="s">
        <v>4845</v>
      </c>
      <c r="C2686" s="2">
        <v>85000000</v>
      </c>
      <c r="D2686" s="2">
        <v>64935167</v>
      </c>
      <c r="E2686" s="2">
        <v>173613482</v>
      </c>
      <c r="F2686">
        <v>3</v>
      </c>
      <c r="G2686">
        <v>30</v>
      </c>
      <c r="H2686" t="s">
        <v>15936</v>
      </c>
      <c r="I2686" t="s">
        <v>4614</v>
      </c>
      <c r="J2686" t="s">
        <v>4857</v>
      </c>
      <c r="K2686" t="s">
        <v>4898</v>
      </c>
      <c r="L2686" t="s">
        <v>5227</v>
      </c>
      <c r="M2686" t="s">
        <v>5228</v>
      </c>
      <c r="N2686" t="s">
        <v>5229</v>
      </c>
    </row>
    <row r="2687" spans="1:14">
      <c r="A2687" t="s">
        <v>3215</v>
      </c>
      <c r="B2687" t="s">
        <v>4628</v>
      </c>
      <c r="C2687" s="2">
        <v>7000000</v>
      </c>
      <c r="D2687" s="2">
        <v>113721571</v>
      </c>
      <c r="E2687" s="2">
        <v>170549753</v>
      </c>
      <c r="F2687">
        <v>6</v>
      </c>
      <c r="G2687">
        <v>29</v>
      </c>
      <c r="H2687" t="s">
        <v>15936</v>
      </c>
      <c r="I2687" t="s">
        <v>4682</v>
      </c>
      <c r="J2687" t="s">
        <v>4689</v>
      </c>
      <c r="K2687" t="s">
        <v>4852</v>
      </c>
      <c r="L2687" t="s">
        <v>5150</v>
      </c>
      <c r="M2687" t="s">
        <v>5151</v>
      </c>
      <c r="N2687" t="s">
        <v>5152</v>
      </c>
    </row>
    <row r="2688" spans="1:14">
      <c r="A2688" t="s">
        <v>1511</v>
      </c>
      <c r="B2688" t="s">
        <v>4805</v>
      </c>
      <c r="C2688" s="2">
        <v>30000000</v>
      </c>
      <c r="D2688" s="2">
        <v>66486205</v>
      </c>
      <c r="E2688" s="2">
        <v>170466405</v>
      </c>
      <c r="F2688">
        <v>9</v>
      </c>
      <c r="G2688">
        <v>28</v>
      </c>
      <c r="H2688" t="s">
        <v>15936</v>
      </c>
      <c r="I2688" t="s">
        <v>4682</v>
      </c>
      <c r="J2688" t="s">
        <v>4723</v>
      </c>
      <c r="K2688" t="s">
        <v>5218</v>
      </c>
      <c r="L2688" t="s">
        <v>5219</v>
      </c>
      <c r="M2688" t="s">
        <v>5219</v>
      </c>
      <c r="N2688" t="s">
        <v>5220</v>
      </c>
    </row>
    <row r="2689" spans="1:14">
      <c r="A2689" t="s">
        <v>1211</v>
      </c>
      <c r="B2689" t="e">
        <v>#N/A</v>
      </c>
      <c r="C2689" s="2">
        <v>40000000</v>
      </c>
      <c r="D2689" s="2">
        <v>19019882</v>
      </c>
      <c r="E2689" s="2">
        <v>169590606</v>
      </c>
      <c r="F2689">
        <v>12</v>
      </c>
      <c r="G2689">
        <v>21</v>
      </c>
      <c r="H2689" t="s">
        <v>15936</v>
      </c>
      <c r="I2689" t="e">
        <v>#N/A</v>
      </c>
      <c r="J2689" t="e">
        <v>#N/A</v>
      </c>
      <c r="K2689" t="e">
        <v>#N/A</v>
      </c>
      <c r="L2689" t="e">
        <v>#N/A</v>
      </c>
      <c r="M2689" t="e">
        <v>#N/A</v>
      </c>
      <c r="N2689" t="e">
        <v>#N/A</v>
      </c>
    </row>
    <row r="2690" spans="1:14">
      <c r="A2690" t="s">
        <v>1430</v>
      </c>
      <c r="B2690" t="s">
        <v>4743</v>
      </c>
      <c r="C2690" s="2">
        <v>33000000</v>
      </c>
      <c r="D2690" s="2">
        <v>35074677</v>
      </c>
      <c r="E2690" s="2">
        <v>165552290</v>
      </c>
      <c r="F2690">
        <v>7</v>
      </c>
      <c r="G2690">
        <v>27</v>
      </c>
      <c r="H2690" t="s">
        <v>15936</v>
      </c>
      <c r="I2690" t="s">
        <v>4600</v>
      </c>
      <c r="J2690" t="s">
        <v>5371</v>
      </c>
      <c r="K2690" t="s">
        <v>5372</v>
      </c>
      <c r="L2690" t="s">
        <v>5373</v>
      </c>
      <c r="M2690" t="s">
        <v>5374</v>
      </c>
      <c r="N2690" t="s">
        <v>5375</v>
      </c>
    </row>
    <row r="2691" spans="1:14">
      <c r="A2691" t="s">
        <v>1472</v>
      </c>
      <c r="B2691" t="s">
        <v>4660</v>
      </c>
      <c r="C2691" s="2">
        <v>31000000</v>
      </c>
      <c r="D2691" s="2">
        <v>93772375</v>
      </c>
      <c r="E2691" s="2">
        <v>161772375</v>
      </c>
      <c r="F2691">
        <v>11</v>
      </c>
      <c r="G2691">
        <v>2</v>
      </c>
      <c r="H2691" t="s">
        <v>15936</v>
      </c>
      <c r="I2691" t="s">
        <v>4682</v>
      </c>
      <c r="J2691" t="s">
        <v>4696</v>
      </c>
      <c r="K2691" t="s">
        <v>5120</v>
      </c>
      <c r="L2691" t="s">
        <v>5170</v>
      </c>
      <c r="M2691" t="s">
        <v>5171</v>
      </c>
      <c r="N2691" t="s">
        <v>5172</v>
      </c>
    </row>
    <row r="2692" spans="1:14">
      <c r="A2692" t="s">
        <v>560</v>
      </c>
      <c r="B2692" t="e">
        <v>#N/A</v>
      </c>
      <c r="C2692" s="2">
        <v>70000000</v>
      </c>
      <c r="D2692" s="2">
        <v>62321039</v>
      </c>
      <c r="E2692" s="2">
        <v>160379930</v>
      </c>
      <c r="F2692">
        <v>1</v>
      </c>
      <c r="G2692">
        <v>20</v>
      </c>
      <c r="H2692" t="s">
        <v>15936</v>
      </c>
      <c r="I2692" t="e">
        <v>#N/A</v>
      </c>
      <c r="J2692" t="e">
        <v>#N/A</v>
      </c>
      <c r="K2692" t="e">
        <v>#N/A</v>
      </c>
      <c r="L2692" t="e">
        <v>#N/A</v>
      </c>
      <c r="M2692" t="e">
        <v>#N/A</v>
      </c>
      <c r="N2692" t="e">
        <v>#N/A</v>
      </c>
    </row>
    <row r="2693" spans="1:14">
      <c r="A2693" t="s">
        <v>625</v>
      </c>
      <c r="B2693" t="s">
        <v>4677</v>
      </c>
      <c r="C2693" s="2">
        <v>65000000</v>
      </c>
      <c r="D2693" s="2">
        <v>54760791</v>
      </c>
      <c r="E2693" s="2">
        <v>156974557</v>
      </c>
      <c r="F2693">
        <v>2</v>
      </c>
      <c r="G2693">
        <v>17</v>
      </c>
      <c r="H2693" t="s">
        <v>15936</v>
      </c>
      <c r="I2693" t="s">
        <v>4600</v>
      </c>
      <c r="J2693" t="s">
        <v>5184</v>
      </c>
      <c r="K2693" t="s">
        <v>5257</v>
      </c>
      <c r="L2693" t="s">
        <v>5258</v>
      </c>
      <c r="M2693" t="s">
        <v>5259</v>
      </c>
      <c r="N2693" t="s">
        <v>5260</v>
      </c>
    </row>
    <row r="2694" spans="1:14">
      <c r="A2694" t="s">
        <v>766</v>
      </c>
      <c r="B2694" t="s">
        <v>4695</v>
      </c>
      <c r="C2694" s="2">
        <v>57000000</v>
      </c>
      <c r="D2694" s="2">
        <v>51774002</v>
      </c>
      <c r="E2694" s="2">
        <v>149217355</v>
      </c>
      <c r="F2694">
        <v>2</v>
      </c>
      <c r="G2694">
        <v>17</v>
      </c>
      <c r="H2694" t="s">
        <v>15936</v>
      </c>
      <c r="I2694" t="s">
        <v>4919</v>
      </c>
      <c r="J2694" t="s">
        <v>5284</v>
      </c>
      <c r="K2694" t="s">
        <v>5285</v>
      </c>
      <c r="L2694" t="s">
        <v>5286</v>
      </c>
      <c r="M2694" t="s">
        <v>5286</v>
      </c>
      <c r="N2694" t="s">
        <v>5286</v>
      </c>
    </row>
    <row r="2695" spans="1:14">
      <c r="A2695" t="s">
        <v>3434</v>
      </c>
      <c r="B2695" t="s">
        <v>4660</v>
      </c>
      <c r="C2695" s="2">
        <v>5000000</v>
      </c>
      <c r="D2695" s="2">
        <v>53900335</v>
      </c>
      <c r="E2695" s="2">
        <v>140096503</v>
      </c>
      <c r="F2695">
        <v>10</v>
      </c>
      <c r="G2695">
        <v>19</v>
      </c>
      <c r="H2695" t="s">
        <v>15936</v>
      </c>
      <c r="I2695" t="s">
        <v>4682</v>
      </c>
      <c r="J2695" t="s">
        <v>5095</v>
      </c>
      <c r="K2695" t="s">
        <v>4579</v>
      </c>
      <c r="L2695" t="s">
        <v>5271</v>
      </c>
      <c r="M2695" t="s">
        <v>5272</v>
      </c>
      <c r="N2695" t="s">
        <v>5273</v>
      </c>
    </row>
    <row r="2696" spans="1:14">
      <c r="A2696" t="s">
        <v>847</v>
      </c>
      <c r="B2696" t="s">
        <v>4695</v>
      </c>
      <c r="C2696" s="2">
        <v>52500000</v>
      </c>
      <c r="D2696" s="2">
        <v>95720716</v>
      </c>
      <c r="E2696" s="2">
        <v>137720716</v>
      </c>
      <c r="F2696">
        <v>12</v>
      </c>
      <c r="G2696">
        <v>19</v>
      </c>
      <c r="H2696" t="s">
        <v>15936</v>
      </c>
      <c r="I2696" t="s">
        <v>4682</v>
      </c>
      <c r="J2696" t="s">
        <v>5164</v>
      </c>
      <c r="K2696" t="s">
        <v>5165</v>
      </c>
      <c r="L2696" t="s">
        <v>5166</v>
      </c>
      <c r="M2696" t="s">
        <v>5167</v>
      </c>
      <c r="N2696" t="s">
        <v>5168</v>
      </c>
    </row>
    <row r="2697" spans="1:14">
      <c r="A2697" t="s">
        <v>2892</v>
      </c>
      <c r="B2697" t="s">
        <v>4908</v>
      </c>
      <c r="C2697" s="2">
        <v>10000000</v>
      </c>
      <c r="D2697" s="2">
        <v>46383639</v>
      </c>
      <c r="E2697" s="2">
        <v>134639780</v>
      </c>
      <c r="F2697">
        <v>5</v>
      </c>
      <c r="G2697">
        <v>4</v>
      </c>
      <c r="H2697" t="s">
        <v>15936</v>
      </c>
      <c r="I2697" t="s">
        <v>4635</v>
      </c>
      <c r="J2697">
        <v>0</v>
      </c>
      <c r="K2697">
        <v>0</v>
      </c>
      <c r="L2697">
        <v>0</v>
      </c>
      <c r="M2697">
        <v>0</v>
      </c>
      <c r="N2697">
        <v>0</v>
      </c>
    </row>
    <row r="2698" spans="1:14">
      <c r="A2698" t="s">
        <v>254</v>
      </c>
      <c r="B2698" t="e">
        <v>#N/A</v>
      </c>
      <c r="C2698" s="2">
        <v>102000000</v>
      </c>
      <c r="D2698" s="2">
        <v>27108272</v>
      </c>
      <c r="E2698" s="2">
        <v>130673154</v>
      </c>
      <c r="F2698">
        <v>10</v>
      </c>
      <c r="G2698">
        <v>26</v>
      </c>
      <c r="H2698" t="s">
        <v>15936</v>
      </c>
      <c r="I2698" t="e">
        <v>#N/A</v>
      </c>
      <c r="J2698" t="e">
        <v>#N/A</v>
      </c>
      <c r="K2698" t="e">
        <v>#N/A</v>
      </c>
      <c r="L2698" t="e">
        <v>#N/A</v>
      </c>
      <c r="M2698" t="e">
        <v>#N/A</v>
      </c>
      <c r="N2698" t="e">
        <v>#N/A</v>
      </c>
    </row>
    <row r="2699" spans="1:14">
      <c r="A2699" t="s">
        <v>2456</v>
      </c>
      <c r="B2699" t="s">
        <v>4882</v>
      </c>
      <c r="C2699" s="2">
        <v>15000000</v>
      </c>
      <c r="D2699" s="2">
        <v>54333290</v>
      </c>
      <c r="E2699" s="2">
        <v>128955898</v>
      </c>
      <c r="F2699">
        <v>2</v>
      </c>
      <c r="G2699">
        <v>3</v>
      </c>
      <c r="H2699" t="s">
        <v>15936</v>
      </c>
      <c r="I2699" t="s">
        <v>4600</v>
      </c>
      <c r="J2699" t="s">
        <v>4738</v>
      </c>
      <c r="K2699" t="s">
        <v>5266</v>
      </c>
      <c r="L2699" t="s">
        <v>5267</v>
      </c>
      <c r="M2699" t="s">
        <v>5268</v>
      </c>
      <c r="N2699" t="s">
        <v>5269</v>
      </c>
    </row>
    <row r="2700" spans="1:14">
      <c r="A2700" t="s">
        <v>816</v>
      </c>
      <c r="B2700" t="s">
        <v>4695</v>
      </c>
      <c r="C2700" s="2">
        <v>55000000</v>
      </c>
      <c r="D2700" s="2">
        <v>31051126</v>
      </c>
      <c r="E2700" s="2">
        <v>124080105</v>
      </c>
      <c r="F2700">
        <v>4</v>
      </c>
      <c r="G2700">
        <v>27</v>
      </c>
      <c r="H2700" t="s">
        <v>15936</v>
      </c>
      <c r="I2700" t="s">
        <v>4614</v>
      </c>
      <c r="J2700" t="s">
        <v>5095</v>
      </c>
      <c r="K2700" t="s">
        <v>4616</v>
      </c>
      <c r="L2700" t="s">
        <v>5392</v>
      </c>
      <c r="M2700" t="s">
        <v>5393</v>
      </c>
      <c r="N2700" t="s">
        <v>5394</v>
      </c>
    </row>
    <row r="2701" spans="1:14">
      <c r="A2701" t="s">
        <v>2739</v>
      </c>
      <c r="B2701" t="e">
        <v>#N/A</v>
      </c>
      <c r="C2701" s="2">
        <v>12000000</v>
      </c>
      <c r="D2701" s="2">
        <v>64575175</v>
      </c>
      <c r="E2701" s="2">
        <v>123681790</v>
      </c>
      <c r="F2701">
        <v>2</v>
      </c>
      <c r="G2701">
        <v>3</v>
      </c>
      <c r="H2701" t="s">
        <v>15936</v>
      </c>
      <c r="I2701" t="e">
        <v>#N/A</v>
      </c>
      <c r="J2701" t="e">
        <v>#N/A</v>
      </c>
      <c r="K2701" t="e">
        <v>#N/A</v>
      </c>
      <c r="L2701" t="e">
        <v>#N/A</v>
      </c>
      <c r="M2701" t="e">
        <v>#N/A</v>
      </c>
      <c r="N2701" t="e">
        <v>#N/A</v>
      </c>
    </row>
    <row r="2702" spans="1:14">
      <c r="A2702" t="s">
        <v>1766</v>
      </c>
      <c r="B2702" t="s">
        <v>4677</v>
      </c>
      <c r="C2702" s="2">
        <v>25000000</v>
      </c>
      <c r="D2702" s="2">
        <v>77267296</v>
      </c>
      <c r="E2702" s="2">
        <v>120168633</v>
      </c>
      <c r="F2702">
        <v>12</v>
      </c>
      <c r="G2702">
        <v>25</v>
      </c>
      <c r="H2702" t="s">
        <v>15936</v>
      </c>
      <c r="I2702" t="s">
        <v>4614</v>
      </c>
      <c r="J2702" t="s">
        <v>4846</v>
      </c>
      <c r="K2702" t="s">
        <v>5199</v>
      </c>
      <c r="L2702" t="s">
        <v>5200</v>
      </c>
      <c r="M2702" t="s">
        <v>5201</v>
      </c>
      <c r="N2702" t="s">
        <v>5202</v>
      </c>
    </row>
    <row r="2703" spans="1:14">
      <c r="A2703" t="s">
        <v>1517</v>
      </c>
      <c r="B2703" t="s">
        <v>4695</v>
      </c>
      <c r="C2703" s="2">
        <v>30000000</v>
      </c>
      <c r="D2703" s="2">
        <v>63536011</v>
      </c>
      <c r="E2703" s="2">
        <v>115849781</v>
      </c>
      <c r="F2703">
        <v>8</v>
      </c>
      <c r="G2703">
        <v>8</v>
      </c>
      <c r="H2703" t="s">
        <v>15936</v>
      </c>
      <c r="I2703" t="s">
        <v>4600</v>
      </c>
      <c r="J2703" t="s">
        <v>4763</v>
      </c>
      <c r="K2703" t="s">
        <v>5126</v>
      </c>
      <c r="L2703" t="s">
        <v>5232</v>
      </c>
      <c r="M2703" t="s">
        <v>5233</v>
      </c>
      <c r="N2703" t="s">
        <v>5234</v>
      </c>
    </row>
    <row r="2704" spans="1:14">
      <c r="A2704" t="s">
        <v>2332</v>
      </c>
      <c r="B2704" t="s">
        <v>4621</v>
      </c>
      <c r="C2704" s="2">
        <v>17000000</v>
      </c>
      <c r="D2704" s="2">
        <v>65001093</v>
      </c>
      <c r="E2704" s="2">
        <v>115350426</v>
      </c>
      <c r="F2704">
        <v>9</v>
      </c>
      <c r="G2704">
        <v>28</v>
      </c>
      <c r="H2704" t="s">
        <v>15936</v>
      </c>
      <c r="I2704" t="s">
        <v>4600</v>
      </c>
      <c r="J2704" t="s">
        <v>4666</v>
      </c>
      <c r="K2704" t="s">
        <v>5222</v>
      </c>
      <c r="L2704" t="s">
        <v>5223</v>
      </c>
      <c r="M2704" t="s">
        <v>5224</v>
      </c>
      <c r="N2704" t="s">
        <v>5225</v>
      </c>
    </row>
    <row r="2705" spans="1:14">
      <c r="A2705" t="s">
        <v>596</v>
      </c>
      <c r="B2705" t="s">
        <v>4677</v>
      </c>
      <c r="C2705" s="2">
        <v>67500000</v>
      </c>
      <c r="D2705" s="2">
        <v>37519139</v>
      </c>
      <c r="E2705" s="2">
        <v>109471676</v>
      </c>
      <c r="F2705">
        <v>6</v>
      </c>
      <c r="G2705">
        <v>22</v>
      </c>
      <c r="H2705" t="s">
        <v>15936</v>
      </c>
      <c r="I2705" t="s">
        <v>4682</v>
      </c>
      <c r="J2705" t="s">
        <v>4846</v>
      </c>
      <c r="K2705" t="s">
        <v>5341</v>
      </c>
      <c r="L2705" t="s">
        <v>5342</v>
      </c>
      <c r="M2705" t="s">
        <v>5343</v>
      </c>
      <c r="N2705" t="s">
        <v>5344</v>
      </c>
    </row>
    <row r="2706" spans="1:14">
      <c r="A2706" t="s">
        <v>702</v>
      </c>
      <c r="B2706" t="s">
        <v>5023</v>
      </c>
      <c r="C2706" s="2">
        <v>60000000</v>
      </c>
      <c r="D2706" s="2">
        <v>56003051</v>
      </c>
      <c r="E2706" s="2">
        <v>107593122</v>
      </c>
      <c r="F2706">
        <v>8</v>
      </c>
      <c r="G2706">
        <v>17</v>
      </c>
      <c r="H2706" t="s">
        <v>15936</v>
      </c>
      <c r="I2706" t="s">
        <v>4614</v>
      </c>
      <c r="J2706" t="s">
        <v>4779</v>
      </c>
      <c r="K2706" t="s">
        <v>4616</v>
      </c>
      <c r="L2706" t="s">
        <v>5253</v>
      </c>
      <c r="M2706" t="s">
        <v>5254</v>
      </c>
      <c r="N2706" t="s">
        <v>5255</v>
      </c>
    </row>
    <row r="2707" spans="1:14">
      <c r="A2707" t="s">
        <v>2742</v>
      </c>
      <c r="B2707" t="s">
        <v>4628</v>
      </c>
      <c r="C2707" s="2">
        <v>12000000</v>
      </c>
      <c r="D2707" s="2">
        <v>54731865</v>
      </c>
      <c r="E2707" s="2">
        <v>103028188</v>
      </c>
      <c r="F2707">
        <v>3</v>
      </c>
      <c r="G2707">
        <v>2</v>
      </c>
      <c r="H2707" t="s">
        <v>15936</v>
      </c>
      <c r="I2707" t="s">
        <v>4682</v>
      </c>
      <c r="J2707" t="s">
        <v>5095</v>
      </c>
      <c r="K2707" t="s">
        <v>4708</v>
      </c>
      <c r="L2707" t="s">
        <v>5262</v>
      </c>
      <c r="M2707" t="s">
        <v>5263</v>
      </c>
      <c r="N2707" t="s">
        <v>5264</v>
      </c>
    </row>
    <row r="2708" spans="1:14">
      <c r="A2708" t="s">
        <v>4141</v>
      </c>
      <c r="B2708" t="s">
        <v>4660</v>
      </c>
      <c r="C2708" s="2">
        <v>1000000</v>
      </c>
      <c r="D2708" s="2">
        <v>53261944</v>
      </c>
      <c r="E2708" s="2">
        <v>101758489</v>
      </c>
      <c r="F2708">
        <v>1</v>
      </c>
      <c r="G2708">
        <v>6</v>
      </c>
      <c r="H2708" t="s">
        <v>15936</v>
      </c>
      <c r="I2708" t="s">
        <v>4682</v>
      </c>
      <c r="J2708" t="s">
        <v>5242</v>
      </c>
      <c r="K2708" t="s">
        <v>4579</v>
      </c>
      <c r="L2708" t="s">
        <v>5275</v>
      </c>
      <c r="M2708" t="s">
        <v>5276</v>
      </c>
      <c r="N2708" t="s">
        <v>5277</v>
      </c>
    </row>
    <row r="2709" spans="1:14">
      <c r="A2709" t="s">
        <v>1772</v>
      </c>
      <c r="B2709" t="s">
        <v>4621</v>
      </c>
      <c r="C2709" s="2">
        <v>25000000</v>
      </c>
      <c r="D2709" s="2">
        <v>66528000</v>
      </c>
      <c r="E2709" s="2">
        <v>98406855</v>
      </c>
      <c r="F2709">
        <v>1</v>
      </c>
      <c r="G2709">
        <v>13</v>
      </c>
      <c r="H2709" t="s">
        <v>15936</v>
      </c>
      <c r="I2709" t="s">
        <v>4635</v>
      </c>
      <c r="J2709">
        <v>0</v>
      </c>
      <c r="K2709">
        <v>0</v>
      </c>
      <c r="L2709">
        <v>0</v>
      </c>
      <c r="M2709">
        <v>0</v>
      </c>
      <c r="N2709">
        <v>0</v>
      </c>
    </row>
    <row r="2710" spans="1:14">
      <c r="A2710" t="s">
        <v>1773</v>
      </c>
      <c r="B2710" t="s">
        <v>4628</v>
      </c>
      <c r="C2710" s="2">
        <v>25000000</v>
      </c>
      <c r="D2710" s="2">
        <v>60457138</v>
      </c>
      <c r="E2710" s="2">
        <v>96633833</v>
      </c>
      <c r="F2710">
        <v>4</v>
      </c>
      <c r="G2710">
        <v>20</v>
      </c>
      <c r="H2710" t="s">
        <v>15936</v>
      </c>
      <c r="I2710" t="s">
        <v>4600</v>
      </c>
      <c r="J2710" t="s">
        <v>4713</v>
      </c>
      <c r="K2710" t="s">
        <v>5140</v>
      </c>
      <c r="L2710" t="s">
        <v>5238</v>
      </c>
      <c r="M2710" t="s">
        <v>5239</v>
      </c>
      <c r="N2710" t="s">
        <v>5240</v>
      </c>
    </row>
    <row r="2711" spans="1:14">
      <c r="A2711" t="s">
        <v>2729</v>
      </c>
      <c r="B2711" t="s">
        <v>4977</v>
      </c>
      <c r="C2711" s="2">
        <v>12000000</v>
      </c>
      <c r="D2711" s="2">
        <v>91547205</v>
      </c>
      <c r="E2711" s="2">
        <v>96155124</v>
      </c>
      <c r="F2711">
        <v>4</v>
      </c>
      <c r="G2711">
        <v>20</v>
      </c>
      <c r="H2711" t="s">
        <v>15936</v>
      </c>
      <c r="I2711" t="s">
        <v>4600</v>
      </c>
      <c r="J2711" t="s">
        <v>5125</v>
      </c>
      <c r="K2711" t="s">
        <v>5174</v>
      </c>
      <c r="L2711" t="s">
        <v>5175</v>
      </c>
      <c r="M2711" t="s">
        <v>5176</v>
      </c>
      <c r="N2711" t="s">
        <v>5177</v>
      </c>
    </row>
    <row r="2712" spans="1:14">
      <c r="A2712" t="s">
        <v>1326</v>
      </c>
      <c r="B2712" t="s">
        <v>4621</v>
      </c>
      <c r="C2712" s="2">
        <v>35000000</v>
      </c>
      <c r="D2712" s="2">
        <v>67544505</v>
      </c>
      <c r="E2712" s="2">
        <v>90221182</v>
      </c>
      <c r="F2712">
        <v>12</v>
      </c>
      <c r="G2712">
        <v>21</v>
      </c>
      <c r="H2712" t="s">
        <v>15936</v>
      </c>
      <c r="I2712" t="s">
        <v>4682</v>
      </c>
      <c r="J2712" t="s">
        <v>4773</v>
      </c>
      <c r="K2712" t="s">
        <v>4690</v>
      </c>
      <c r="L2712" t="s">
        <v>5214</v>
      </c>
      <c r="M2712" t="s">
        <v>5215</v>
      </c>
      <c r="N2712" t="s">
        <v>5216</v>
      </c>
    </row>
    <row r="2713" spans="1:14">
      <c r="A2713" t="s">
        <v>3737</v>
      </c>
      <c r="B2713" t="s">
        <v>4743</v>
      </c>
      <c r="C2713" s="2">
        <v>3000000</v>
      </c>
      <c r="D2713" s="2">
        <v>48086903</v>
      </c>
      <c r="E2713" s="2">
        <v>87727807</v>
      </c>
      <c r="F2713">
        <v>10</v>
      </c>
      <c r="G2713">
        <v>12</v>
      </c>
      <c r="H2713" t="s">
        <v>15936</v>
      </c>
      <c r="I2713" t="s">
        <v>4682</v>
      </c>
      <c r="J2713" t="s">
        <v>4689</v>
      </c>
      <c r="K2713" t="s">
        <v>5301</v>
      </c>
      <c r="L2713" t="s">
        <v>5302</v>
      </c>
      <c r="M2713" t="s">
        <v>5303</v>
      </c>
      <c r="N2713" t="s">
        <v>5304</v>
      </c>
    </row>
    <row r="2714" spans="1:14">
      <c r="A2714" t="s">
        <v>3396</v>
      </c>
      <c r="B2714" t="e">
        <v>#N/A</v>
      </c>
      <c r="C2714" s="2">
        <v>5700000</v>
      </c>
      <c r="D2714" s="2">
        <v>35955</v>
      </c>
      <c r="E2714" s="2">
        <v>86051320</v>
      </c>
      <c r="F2714">
        <v>9</v>
      </c>
      <c r="G2714">
        <v>7</v>
      </c>
      <c r="H2714" t="s">
        <v>15936</v>
      </c>
      <c r="I2714" t="e">
        <v>#N/A</v>
      </c>
      <c r="J2714" t="e">
        <v>#N/A</v>
      </c>
      <c r="K2714" t="e">
        <v>#N/A</v>
      </c>
      <c r="L2714" t="e">
        <v>#N/A</v>
      </c>
      <c r="M2714" t="e">
        <v>#N/A</v>
      </c>
      <c r="N2714" t="e">
        <v>#N/A</v>
      </c>
    </row>
    <row r="2715" spans="1:14">
      <c r="A2715" t="s">
        <v>1780</v>
      </c>
      <c r="B2715" t="s">
        <v>4956</v>
      </c>
      <c r="C2715" s="2">
        <v>25000000</v>
      </c>
      <c r="D2715" s="2">
        <v>51580136</v>
      </c>
      <c r="E2715" s="2">
        <v>84339696</v>
      </c>
      <c r="F2715">
        <v>1</v>
      </c>
      <c r="G2715">
        <v>27</v>
      </c>
      <c r="H2715" t="s">
        <v>15936</v>
      </c>
      <c r="I2715" t="s">
        <v>4829</v>
      </c>
      <c r="J2715" t="s">
        <v>4829</v>
      </c>
      <c r="K2715" t="s">
        <v>4829</v>
      </c>
      <c r="L2715" t="s">
        <v>5034</v>
      </c>
      <c r="M2715" t="s">
        <v>5034</v>
      </c>
      <c r="N2715" t="s">
        <v>5034</v>
      </c>
    </row>
    <row r="2716" spans="1:14">
      <c r="A2716" t="s">
        <v>2593</v>
      </c>
      <c r="B2716" t="s">
        <v>4599</v>
      </c>
      <c r="C2716" s="2">
        <v>14000000</v>
      </c>
      <c r="D2716" s="2">
        <v>49130588</v>
      </c>
      <c r="E2716" s="2">
        <v>82925064</v>
      </c>
      <c r="F2716">
        <v>8</v>
      </c>
      <c r="G2716">
        <v>31</v>
      </c>
      <c r="H2716" t="s">
        <v>15936</v>
      </c>
      <c r="I2716" t="s">
        <v>4600</v>
      </c>
      <c r="J2716" t="s">
        <v>4779</v>
      </c>
      <c r="K2716" t="s">
        <v>4878</v>
      </c>
      <c r="L2716" t="s">
        <v>5292</v>
      </c>
      <c r="M2716" t="s">
        <v>5293</v>
      </c>
      <c r="N2716" t="s">
        <v>5294</v>
      </c>
    </row>
    <row r="2717" spans="1:14">
      <c r="A2717" t="s">
        <v>2736</v>
      </c>
      <c r="B2717" t="s">
        <v>4845</v>
      </c>
      <c r="C2717" s="2">
        <v>12000000</v>
      </c>
      <c r="D2717" s="2">
        <v>70012847</v>
      </c>
      <c r="E2717" s="2">
        <v>82497035</v>
      </c>
      <c r="F2717">
        <v>2</v>
      </c>
      <c r="G2717">
        <v>24</v>
      </c>
      <c r="H2717" t="s">
        <v>15936</v>
      </c>
      <c r="I2717" t="s">
        <v>4682</v>
      </c>
      <c r="J2717" t="s">
        <v>4689</v>
      </c>
      <c r="K2717" t="s">
        <v>5208</v>
      </c>
      <c r="L2717" t="s">
        <v>5209</v>
      </c>
      <c r="M2717" t="s">
        <v>5210</v>
      </c>
      <c r="N2717" t="s">
        <v>5211</v>
      </c>
    </row>
    <row r="2718" spans="1:14">
      <c r="A2718" t="s">
        <v>1249</v>
      </c>
      <c r="B2718" t="s">
        <v>4607</v>
      </c>
      <c r="C2718" s="2">
        <v>39000000</v>
      </c>
      <c r="D2718" s="2">
        <v>35287788</v>
      </c>
      <c r="E2718" s="2">
        <v>81150788</v>
      </c>
      <c r="F2718">
        <v>10</v>
      </c>
      <c r="G2718">
        <v>5</v>
      </c>
      <c r="H2718" t="s">
        <v>15936</v>
      </c>
      <c r="I2718" t="s">
        <v>4614</v>
      </c>
      <c r="J2718" t="s">
        <v>5367</v>
      </c>
      <c r="K2718" t="s">
        <v>4623</v>
      </c>
      <c r="L2718" t="s">
        <v>5195</v>
      </c>
      <c r="M2718" t="s">
        <v>5368</v>
      </c>
      <c r="N2718" t="s">
        <v>5369</v>
      </c>
    </row>
    <row r="2719" spans="1:14">
      <c r="A2719" t="s">
        <v>1280</v>
      </c>
      <c r="B2719" t="s">
        <v>4599</v>
      </c>
      <c r="C2719" s="2">
        <v>37500000</v>
      </c>
      <c r="D2719" s="2">
        <v>41152203</v>
      </c>
      <c r="E2719" s="2">
        <v>80652203</v>
      </c>
      <c r="F2719">
        <v>5</v>
      </c>
      <c r="G2719">
        <v>18</v>
      </c>
      <c r="H2719" t="s">
        <v>15936</v>
      </c>
      <c r="I2719" t="s">
        <v>4600</v>
      </c>
      <c r="J2719" t="s">
        <v>4689</v>
      </c>
      <c r="K2719" t="s">
        <v>5126</v>
      </c>
      <c r="L2719" t="s">
        <v>5331</v>
      </c>
      <c r="M2719" t="s">
        <v>5332</v>
      </c>
      <c r="N2719" t="s">
        <v>5333</v>
      </c>
    </row>
    <row r="2720" spans="1:14">
      <c r="A2720" t="s">
        <v>1033</v>
      </c>
      <c r="B2720" t="e">
        <v>#N/A</v>
      </c>
      <c r="C2720" s="2">
        <v>45000000</v>
      </c>
      <c r="D2720" s="2">
        <v>47323100</v>
      </c>
      <c r="E2720" s="2">
        <v>79020056</v>
      </c>
      <c r="F2720">
        <v>7</v>
      </c>
      <c r="G2720">
        <v>6</v>
      </c>
      <c r="H2720" t="s">
        <v>15936</v>
      </c>
      <c r="I2720" t="e">
        <v>#N/A</v>
      </c>
      <c r="J2720" t="e">
        <v>#N/A</v>
      </c>
      <c r="K2720" t="e">
        <v>#N/A</v>
      </c>
      <c r="L2720" t="e">
        <v>#N/A</v>
      </c>
      <c r="M2720" t="e">
        <v>#N/A</v>
      </c>
      <c r="N2720" t="e">
        <v>#N/A</v>
      </c>
    </row>
    <row r="2721" spans="1:14">
      <c r="A2721" t="s">
        <v>1958</v>
      </c>
      <c r="B2721" t="s">
        <v>4677</v>
      </c>
      <c r="C2721" s="2">
        <v>22000000</v>
      </c>
      <c r="D2721" s="2">
        <v>49008662</v>
      </c>
      <c r="E2721" s="2">
        <v>77229695</v>
      </c>
      <c r="F2721">
        <v>8</v>
      </c>
      <c r="G2721">
        <v>3</v>
      </c>
      <c r="H2721" t="s">
        <v>15936</v>
      </c>
      <c r="I2721" t="s">
        <v>4614</v>
      </c>
      <c r="J2721" t="s">
        <v>4935</v>
      </c>
      <c r="K2721" t="s">
        <v>5296</v>
      </c>
      <c r="L2721" t="s">
        <v>5297</v>
      </c>
      <c r="M2721" t="s">
        <v>5298</v>
      </c>
      <c r="N2721" t="s">
        <v>5299</v>
      </c>
    </row>
    <row r="2722" spans="1:14">
      <c r="A2722" t="s">
        <v>1993</v>
      </c>
      <c r="B2722" t="e">
        <v>#N/A</v>
      </c>
      <c r="C2722" s="2">
        <v>21500000</v>
      </c>
      <c r="D2722" s="2">
        <v>16684352</v>
      </c>
      <c r="E2722" s="2">
        <v>74363777</v>
      </c>
      <c r="F2722">
        <v>6</v>
      </c>
      <c r="G2722">
        <v>22</v>
      </c>
      <c r="H2722" t="s">
        <v>15936</v>
      </c>
      <c r="I2722" t="e">
        <v>#N/A</v>
      </c>
      <c r="J2722" t="e">
        <v>#N/A</v>
      </c>
      <c r="K2722" t="e">
        <v>#N/A</v>
      </c>
      <c r="L2722" t="e">
        <v>#N/A</v>
      </c>
      <c r="M2722" t="e">
        <v>#N/A</v>
      </c>
      <c r="N2722" t="e">
        <v>#N/A</v>
      </c>
    </row>
    <row r="2723" spans="1:14">
      <c r="A2723" t="s">
        <v>1089</v>
      </c>
      <c r="B2723" t="s">
        <v>4695</v>
      </c>
      <c r="C2723" s="2">
        <v>42000000</v>
      </c>
      <c r="D2723" s="2">
        <v>45290318</v>
      </c>
      <c r="E2723" s="2">
        <v>73239258</v>
      </c>
      <c r="F2723">
        <v>10</v>
      </c>
      <c r="G2723">
        <v>12</v>
      </c>
      <c r="H2723" t="s">
        <v>15936</v>
      </c>
      <c r="I2723" t="s">
        <v>4614</v>
      </c>
      <c r="J2723" t="s">
        <v>4846</v>
      </c>
      <c r="K2723" t="s">
        <v>5312</v>
      </c>
      <c r="L2723" t="s">
        <v>5313</v>
      </c>
      <c r="M2723" t="s">
        <v>5314</v>
      </c>
      <c r="N2723" t="s">
        <v>5315</v>
      </c>
    </row>
    <row r="2724" spans="1:14">
      <c r="A2724" t="s">
        <v>969</v>
      </c>
      <c r="B2724" t="e">
        <v>#N/A</v>
      </c>
      <c r="C2724" s="2">
        <v>49000000</v>
      </c>
      <c r="D2724" s="2">
        <v>12816367</v>
      </c>
      <c r="E2724" s="2">
        <v>71004627</v>
      </c>
      <c r="F2724">
        <v>11</v>
      </c>
      <c r="G2724">
        <v>16</v>
      </c>
      <c r="H2724" t="s">
        <v>15936</v>
      </c>
      <c r="I2724" t="e">
        <v>#N/A</v>
      </c>
      <c r="J2724" t="e">
        <v>#N/A</v>
      </c>
      <c r="K2724" t="e">
        <v>#N/A</v>
      </c>
      <c r="L2724" t="e">
        <v>#N/A</v>
      </c>
      <c r="M2724" t="e">
        <v>#N/A</v>
      </c>
      <c r="N2724" t="e">
        <v>#N/A</v>
      </c>
    </row>
    <row r="2725" spans="1:14">
      <c r="A2725" t="s">
        <v>1544</v>
      </c>
      <c r="B2725" t="s">
        <v>4599</v>
      </c>
      <c r="C2725" s="2">
        <v>30000000</v>
      </c>
      <c r="D2725" s="2">
        <v>42073277</v>
      </c>
      <c r="E2725" s="2">
        <v>70768144</v>
      </c>
      <c r="F2725">
        <v>4</v>
      </c>
      <c r="G2725">
        <v>13</v>
      </c>
      <c r="H2725" t="s">
        <v>15936</v>
      </c>
      <c r="I2725" t="s">
        <v>4682</v>
      </c>
      <c r="J2725" t="s">
        <v>4738</v>
      </c>
      <c r="K2725" t="s">
        <v>5301</v>
      </c>
      <c r="L2725" t="s">
        <v>5327</v>
      </c>
      <c r="M2725" t="s">
        <v>5328</v>
      </c>
      <c r="N2725" t="s">
        <v>5329</v>
      </c>
    </row>
    <row r="2726" spans="1:14">
      <c r="A2726" t="s">
        <v>2383</v>
      </c>
      <c r="B2726" t="s">
        <v>5023</v>
      </c>
      <c r="C2726" s="2">
        <v>16000000</v>
      </c>
      <c r="D2726" s="2">
        <v>45512466</v>
      </c>
      <c r="E2726" s="2">
        <v>67503425</v>
      </c>
      <c r="F2726">
        <v>5</v>
      </c>
      <c r="G2726">
        <v>25</v>
      </c>
      <c r="H2726" t="s">
        <v>15936</v>
      </c>
      <c r="I2726" t="s">
        <v>4600</v>
      </c>
      <c r="J2726" t="s">
        <v>4935</v>
      </c>
      <c r="K2726" t="s">
        <v>5126</v>
      </c>
      <c r="L2726" t="s">
        <v>5308</v>
      </c>
      <c r="M2726" t="s">
        <v>5309</v>
      </c>
      <c r="N2726" t="s">
        <v>5310</v>
      </c>
    </row>
    <row r="2727" spans="1:14">
      <c r="A2727" t="s">
        <v>811</v>
      </c>
      <c r="B2727" t="s">
        <v>4677</v>
      </c>
      <c r="C2727" s="2">
        <v>55000000</v>
      </c>
      <c r="D2727" s="2">
        <v>34353000</v>
      </c>
      <c r="E2727" s="2">
        <v>67353000</v>
      </c>
      <c r="F2727">
        <v>7</v>
      </c>
      <c r="G2727">
        <v>27</v>
      </c>
      <c r="H2727" t="s">
        <v>15936</v>
      </c>
      <c r="I2727" t="s">
        <v>4682</v>
      </c>
      <c r="J2727" t="s">
        <v>4615</v>
      </c>
      <c r="K2727" t="s">
        <v>5362</v>
      </c>
      <c r="L2727" t="s">
        <v>5363</v>
      </c>
      <c r="M2727" t="s">
        <v>5364</v>
      </c>
      <c r="N2727" t="s">
        <v>5365</v>
      </c>
    </row>
    <row r="2728" spans="1:14">
      <c r="A2728" t="s">
        <v>2036</v>
      </c>
      <c r="B2728" t="s">
        <v>4599</v>
      </c>
      <c r="C2728" s="2">
        <v>20000000</v>
      </c>
      <c r="D2728" s="2">
        <v>65653242</v>
      </c>
      <c r="E2728" s="2">
        <v>65653242</v>
      </c>
      <c r="F2728">
        <v>6</v>
      </c>
      <c r="G2728">
        <v>29</v>
      </c>
      <c r="H2728" t="s">
        <v>15936</v>
      </c>
      <c r="I2728" t="s">
        <v>4635</v>
      </c>
      <c r="J2728">
        <v>0</v>
      </c>
      <c r="K2728">
        <v>0</v>
      </c>
      <c r="L2728">
        <v>0</v>
      </c>
      <c r="M2728">
        <v>0</v>
      </c>
      <c r="N2728">
        <v>0</v>
      </c>
    </row>
    <row r="2729" spans="1:14">
      <c r="A2729" t="s">
        <v>476</v>
      </c>
      <c r="B2729" t="e">
        <v>#N/A</v>
      </c>
      <c r="C2729" s="2">
        <v>77600000</v>
      </c>
      <c r="D2729" s="2">
        <v>0</v>
      </c>
      <c r="E2729" s="2">
        <v>60680125</v>
      </c>
      <c r="F2729">
        <v>10</v>
      </c>
      <c r="G2729">
        <v>17</v>
      </c>
      <c r="H2729" t="s">
        <v>15936</v>
      </c>
      <c r="I2729" t="e">
        <v>#N/A</v>
      </c>
      <c r="J2729" t="e">
        <v>#N/A</v>
      </c>
      <c r="K2729" t="e">
        <v>#N/A</v>
      </c>
      <c r="L2729" t="e">
        <v>#N/A</v>
      </c>
      <c r="M2729" t="e">
        <v>#N/A</v>
      </c>
      <c r="N2729" t="e">
        <v>#N/A</v>
      </c>
    </row>
    <row r="2730" spans="1:14">
      <c r="A2730" t="s">
        <v>597</v>
      </c>
      <c r="B2730" t="s">
        <v>4695</v>
      </c>
      <c r="C2730" s="2">
        <v>67500000</v>
      </c>
      <c r="D2730" s="2">
        <v>36931089</v>
      </c>
      <c r="E2730" s="2">
        <v>58058367</v>
      </c>
      <c r="F2730">
        <v>6</v>
      </c>
      <c r="G2730">
        <v>15</v>
      </c>
      <c r="H2730" t="s">
        <v>15936</v>
      </c>
      <c r="I2730" t="s">
        <v>4682</v>
      </c>
      <c r="J2730" t="s">
        <v>4671</v>
      </c>
      <c r="K2730" t="s">
        <v>4690</v>
      </c>
      <c r="L2730" t="s">
        <v>5353</v>
      </c>
      <c r="M2730" t="s">
        <v>5354</v>
      </c>
      <c r="N2730" t="s">
        <v>5355</v>
      </c>
    </row>
    <row r="2731" spans="1:14">
      <c r="A2731" t="s">
        <v>2465</v>
      </c>
      <c r="B2731" t="s">
        <v>4956</v>
      </c>
      <c r="C2731" s="2">
        <v>15000000</v>
      </c>
      <c r="D2731" s="2">
        <v>41003371</v>
      </c>
      <c r="E2731" s="2">
        <v>55763960</v>
      </c>
      <c r="F2731">
        <v>9</v>
      </c>
      <c r="G2731">
        <v>21</v>
      </c>
      <c r="H2731" t="s">
        <v>15936</v>
      </c>
      <c r="I2731" t="s">
        <v>4635</v>
      </c>
      <c r="J2731">
        <v>0</v>
      </c>
      <c r="K2731">
        <v>0</v>
      </c>
      <c r="L2731">
        <v>0</v>
      </c>
      <c r="M2731">
        <v>0</v>
      </c>
      <c r="N2731">
        <v>0</v>
      </c>
    </row>
    <row r="2732" spans="1:14">
      <c r="A2732" t="s">
        <v>1565</v>
      </c>
      <c r="B2732" t="s">
        <v>4621</v>
      </c>
      <c r="C2732" s="2">
        <v>30000000</v>
      </c>
      <c r="D2732" s="2">
        <v>28700285</v>
      </c>
      <c r="E2732" s="2">
        <v>54732938</v>
      </c>
      <c r="F2732">
        <v>4</v>
      </c>
      <c r="G2732">
        <v>27</v>
      </c>
      <c r="H2732" t="s">
        <v>15936</v>
      </c>
      <c r="I2732" t="s">
        <v>4682</v>
      </c>
      <c r="J2732" t="s">
        <v>4823</v>
      </c>
      <c r="K2732" t="s">
        <v>5174</v>
      </c>
      <c r="L2732" t="s">
        <v>5406</v>
      </c>
      <c r="M2732" t="s">
        <v>5407</v>
      </c>
      <c r="N2732" t="s">
        <v>5408</v>
      </c>
    </row>
    <row r="2733" spans="1:14">
      <c r="A2733" t="s">
        <v>1539</v>
      </c>
      <c r="B2733" t="s">
        <v>4677</v>
      </c>
      <c r="C2733" s="2">
        <v>30000000</v>
      </c>
      <c r="D2733" s="2">
        <v>44338224</v>
      </c>
      <c r="E2733" s="2">
        <v>53801644</v>
      </c>
      <c r="F2733">
        <v>4</v>
      </c>
      <c r="G2733">
        <v>13</v>
      </c>
      <c r="H2733" t="s">
        <v>15936</v>
      </c>
      <c r="I2733" t="s">
        <v>4614</v>
      </c>
      <c r="J2733" t="s">
        <v>4779</v>
      </c>
      <c r="K2733" t="s">
        <v>4690</v>
      </c>
      <c r="L2733" t="s">
        <v>5318</v>
      </c>
      <c r="M2733" t="s">
        <v>5319</v>
      </c>
      <c r="N2733" t="s">
        <v>5320</v>
      </c>
    </row>
    <row r="2734" spans="1:14">
      <c r="A2734" t="s">
        <v>1157</v>
      </c>
      <c r="B2734" t="s">
        <v>4607</v>
      </c>
      <c r="C2734" s="2">
        <v>40000000</v>
      </c>
      <c r="D2734" s="2">
        <v>51853450</v>
      </c>
      <c r="E2734" s="2">
        <v>52685425</v>
      </c>
      <c r="F2734">
        <v>8</v>
      </c>
      <c r="G2734">
        <v>15</v>
      </c>
      <c r="H2734" t="s">
        <v>15936</v>
      </c>
      <c r="I2734" t="s">
        <v>4614</v>
      </c>
      <c r="J2734" t="s">
        <v>4846</v>
      </c>
      <c r="K2734" t="s">
        <v>5279</v>
      </c>
      <c r="L2734" t="s">
        <v>5280</v>
      </c>
      <c r="M2734" t="s">
        <v>5281</v>
      </c>
      <c r="N2734" t="s">
        <v>5282</v>
      </c>
    </row>
    <row r="2735" spans="1:14">
      <c r="A2735" t="s">
        <v>1732</v>
      </c>
      <c r="B2735" t="s">
        <v>4756</v>
      </c>
      <c r="C2735" s="2">
        <v>26000000</v>
      </c>
      <c r="D2735" s="2">
        <v>37397291</v>
      </c>
      <c r="E2735" s="2">
        <v>51932335</v>
      </c>
      <c r="F2735">
        <v>8</v>
      </c>
      <c r="G2735">
        <v>29</v>
      </c>
      <c r="H2735" t="s">
        <v>15936</v>
      </c>
      <c r="I2735" t="s">
        <v>4682</v>
      </c>
      <c r="J2735" t="s">
        <v>4671</v>
      </c>
      <c r="K2735" t="s">
        <v>4697</v>
      </c>
      <c r="L2735" t="s">
        <v>5346</v>
      </c>
      <c r="M2735" t="s">
        <v>5347</v>
      </c>
      <c r="N2735" t="s">
        <v>5348</v>
      </c>
    </row>
    <row r="2736" spans="1:14">
      <c r="A2736" t="s">
        <v>756</v>
      </c>
      <c r="B2736" t="s">
        <v>4677</v>
      </c>
      <c r="C2736" s="2">
        <v>58000000</v>
      </c>
      <c r="D2736" s="2">
        <v>49876377</v>
      </c>
      <c r="E2736" s="2">
        <v>50365498</v>
      </c>
      <c r="F2736">
        <v>1</v>
      </c>
      <c r="G2736">
        <v>20</v>
      </c>
      <c r="H2736" t="s">
        <v>15936</v>
      </c>
      <c r="I2736" t="s">
        <v>4600</v>
      </c>
      <c r="J2736" t="s">
        <v>4833</v>
      </c>
      <c r="K2736" t="s">
        <v>5287</v>
      </c>
      <c r="L2736" t="s">
        <v>5288</v>
      </c>
      <c r="M2736" t="s">
        <v>5289</v>
      </c>
      <c r="N2736" t="s">
        <v>5290</v>
      </c>
    </row>
    <row r="2737" spans="1:14">
      <c r="A2737" t="s">
        <v>567</v>
      </c>
      <c r="B2737" t="s">
        <v>4871</v>
      </c>
      <c r="C2737" s="2">
        <v>70000000</v>
      </c>
      <c r="D2737" s="2">
        <v>38518613</v>
      </c>
      <c r="E2737" s="2">
        <v>50118613</v>
      </c>
      <c r="F2737">
        <v>6</v>
      </c>
      <c r="G2737">
        <v>15</v>
      </c>
      <c r="H2737" t="s">
        <v>15936</v>
      </c>
      <c r="I2737" t="s">
        <v>4600</v>
      </c>
      <c r="J2737" t="s">
        <v>4851</v>
      </c>
      <c r="K2737" t="s">
        <v>5336</v>
      </c>
      <c r="L2737" t="s">
        <v>5337</v>
      </c>
      <c r="M2737" t="s">
        <v>5338</v>
      </c>
      <c r="N2737" t="s">
        <v>5339</v>
      </c>
    </row>
    <row r="2738" spans="1:14">
      <c r="A2738" t="s">
        <v>1880</v>
      </c>
      <c r="B2738" t="e">
        <v>#N/A</v>
      </c>
      <c r="C2738" s="2">
        <v>25000000</v>
      </c>
      <c r="D2738" s="2">
        <v>205505</v>
      </c>
      <c r="E2738" s="2">
        <v>48530887</v>
      </c>
      <c r="F2738">
        <v>8</v>
      </c>
      <c r="G2738">
        <v>24</v>
      </c>
      <c r="H2738" t="s">
        <v>15936</v>
      </c>
      <c r="I2738" t="e">
        <v>#N/A</v>
      </c>
      <c r="J2738" t="e">
        <v>#N/A</v>
      </c>
      <c r="K2738" t="e">
        <v>#N/A</v>
      </c>
      <c r="L2738" t="e">
        <v>#N/A</v>
      </c>
      <c r="M2738" t="e">
        <v>#N/A</v>
      </c>
      <c r="N2738" t="e">
        <v>#N/A</v>
      </c>
    </row>
    <row r="2739" spans="1:14">
      <c r="A2739" t="s">
        <v>628</v>
      </c>
      <c r="B2739" t="e">
        <v>#N/A</v>
      </c>
      <c r="C2739" s="2">
        <v>65000000</v>
      </c>
      <c r="D2739" s="2">
        <v>44806783</v>
      </c>
      <c r="E2739" s="2">
        <v>48164150</v>
      </c>
      <c r="F2739">
        <v>11</v>
      </c>
      <c r="G2739">
        <v>21</v>
      </c>
      <c r="H2739" t="s">
        <v>15936</v>
      </c>
      <c r="I2739" t="e">
        <v>#N/A</v>
      </c>
      <c r="J2739" t="e">
        <v>#N/A</v>
      </c>
      <c r="K2739" t="e">
        <v>#N/A</v>
      </c>
      <c r="L2739" t="e">
        <v>#N/A</v>
      </c>
      <c r="M2739" t="e">
        <v>#N/A</v>
      </c>
      <c r="N2739" t="e">
        <v>#N/A</v>
      </c>
    </row>
    <row r="2740" spans="1:14">
      <c r="A2740" t="s">
        <v>2110</v>
      </c>
      <c r="B2740" t="e">
        <v>#N/A</v>
      </c>
      <c r="C2740" s="2">
        <v>20000000</v>
      </c>
      <c r="D2740" s="2">
        <v>17530219</v>
      </c>
      <c r="E2740" s="2">
        <v>47944599</v>
      </c>
      <c r="F2740">
        <v>10</v>
      </c>
      <c r="G2740">
        <v>26</v>
      </c>
      <c r="H2740" t="s">
        <v>15936</v>
      </c>
      <c r="I2740" t="e">
        <v>#N/A</v>
      </c>
      <c r="J2740" t="e">
        <v>#N/A</v>
      </c>
      <c r="K2740" t="e">
        <v>#N/A</v>
      </c>
      <c r="L2740" t="e">
        <v>#N/A</v>
      </c>
      <c r="M2740" t="e">
        <v>#N/A</v>
      </c>
      <c r="N2740" t="e">
        <v>#N/A</v>
      </c>
    </row>
    <row r="2741" spans="1:14">
      <c r="A2741" t="s">
        <v>726</v>
      </c>
      <c r="B2741" t="s">
        <v>4628</v>
      </c>
      <c r="C2741" s="2">
        <v>60000000</v>
      </c>
      <c r="D2741" s="2">
        <v>35763137</v>
      </c>
      <c r="E2741" s="2">
        <v>47818913</v>
      </c>
      <c r="F2741">
        <v>9</v>
      </c>
      <c r="G2741">
        <v>21</v>
      </c>
      <c r="H2741" t="s">
        <v>15936</v>
      </c>
      <c r="I2741" t="s">
        <v>4600</v>
      </c>
      <c r="J2741" t="s">
        <v>4707</v>
      </c>
      <c r="K2741" t="s">
        <v>5357</v>
      </c>
      <c r="L2741" t="s">
        <v>5358</v>
      </c>
      <c r="M2741" t="s">
        <v>5359</v>
      </c>
      <c r="N2741" t="s">
        <v>5360</v>
      </c>
    </row>
    <row r="2742" spans="1:14">
      <c r="A2742" t="s">
        <v>1100</v>
      </c>
      <c r="B2742" t="e">
        <v>#N/A</v>
      </c>
      <c r="C2742" s="2">
        <v>42000000</v>
      </c>
      <c r="D2742" s="2">
        <v>18620000</v>
      </c>
      <c r="E2742" s="2">
        <v>45688337</v>
      </c>
      <c r="F2742">
        <v>1</v>
      </c>
      <c r="G2742">
        <v>27</v>
      </c>
      <c r="H2742" t="s">
        <v>15936</v>
      </c>
      <c r="I2742" t="e">
        <v>#N/A</v>
      </c>
      <c r="J2742" t="e">
        <v>#N/A</v>
      </c>
      <c r="K2742" t="e">
        <v>#N/A</v>
      </c>
      <c r="L2742" t="e">
        <v>#N/A</v>
      </c>
      <c r="M2742" t="e">
        <v>#N/A</v>
      </c>
      <c r="N2742" t="e">
        <v>#N/A</v>
      </c>
    </row>
    <row r="2743" spans="1:14">
      <c r="A2743" t="s">
        <v>3282</v>
      </c>
      <c r="B2743" t="s">
        <v>4845</v>
      </c>
      <c r="C2743" s="2">
        <v>6900000</v>
      </c>
      <c r="D2743" s="2">
        <v>31611916</v>
      </c>
      <c r="E2743" s="2">
        <v>44103982</v>
      </c>
      <c r="F2743">
        <v>9</v>
      </c>
      <c r="G2743">
        <v>21</v>
      </c>
      <c r="H2743" t="s">
        <v>15936</v>
      </c>
      <c r="I2743" t="s">
        <v>4600</v>
      </c>
      <c r="J2743" t="s">
        <v>4713</v>
      </c>
      <c r="K2743" t="s">
        <v>5301</v>
      </c>
      <c r="L2743" t="s">
        <v>5388</v>
      </c>
      <c r="M2743" t="s">
        <v>5389</v>
      </c>
      <c r="N2743" t="s">
        <v>5390</v>
      </c>
    </row>
    <row r="2744" spans="1:14">
      <c r="A2744" t="s">
        <v>1434</v>
      </c>
      <c r="B2744" t="e">
        <v>#N/A</v>
      </c>
      <c r="C2744" s="2">
        <v>33000000</v>
      </c>
      <c r="D2744" s="2">
        <v>17142080</v>
      </c>
      <c r="E2744" s="2">
        <v>41495213</v>
      </c>
      <c r="F2744">
        <v>4</v>
      </c>
      <c r="G2744">
        <v>27</v>
      </c>
      <c r="H2744" t="s">
        <v>15936</v>
      </c>
      <c r="I2744" t="e">
        <v>#N/A</v>
      </c>
      <c r="J2744" t="e">
        <v>#N/A</v>
      </c>
      <c r="K2744" t="e">
        <v>#N/A</v>
      </c>
      <c r="L2744" t="e">
        <v>#N/A</v>
      </c>
      <c r="M2744" t="e">
        <v>#N/A</v>
      </c>
      <c r="N2744" t="e">
        <v>#N/A</v>
      </c>
    </row>
    <row r="2745" spans="1:14">
      <c r="A2745" t="s">
        <v>1058</v>
      </c>
      <c r="B2745" t="e">
        <v>#N/A</v>
      </c>
      <c r="C2745" s="2">
        <v>45000000</v>
      </c>
      <c r="D2745" s="2">
        <v>13414714</v>
      </c>
      <c r="E2745" s="2">
        <v>41467606</v>
      </c>
      <c r="F2745">
        <v>9</v>
      </c>
      <c r="G2745">
        <v>21</v>
      </c>
      <c r="H2745" t="s">
        <v>15936</v>
      </c>
      <c r="I2745" t="e">
        <v>#N/A</v>
      </c>
      <c r="J2745" t="e">
        <v>#N/A</v>
      </c>
      <c r="K2745" t="e">
        <v>#N/A</v>
      </c>
      <c r="L2745" t="e">
        <v>#N/A</v>
      </c>
      <c r="M2745" t="e">
        <v>#N/A</v>
      </c>
      <c r="N2745" t="e">
        <v>#N/A</v>
      </c>
    </row>
    <row r="2746" spans="1:14">
      <c r="A2746" t="s">
        <v>4145</v>
      </c>
      <c r="B2746" t="e">
        <v>#N/A</v>
      </c>
      <c r="C2746" s="2">
        <v>1000000</v>
      </c>
      <c r="D2746" s="2">
        <v>18119640</v>
      </c>
      <c r="E2746" s="2">
        <v>38390020</v>
      </c>
      <c r="F2746">
        <v>5</v>
      </c>
      <c r="G2746">
        <v>25</v>
      </c>
      <c r="H2746" t="s">
        <v>15936</v>
      </c>
      <c r="I2746" t="e">
        <v>#N/A</v>
      </c>
      <c r="J2746" t="e">
        <v>#N/A</v>
      </c>
      <c r="K2746" t="e">
        <v>#N/A</v>
      </c>
      <c r="L2746" t="e">
        <v>#N/A</v>
      </c>
      <c r="M2746" t="e">
        <v>#N/A</v>
      </c>
      <c r="N2746" t="e">
        <v>#N/A</v>
      </c>
    </row>
    <row r="2747" spans="1:14">
      <c r="A2747" t="s">
        <v>2510</v>
      </c>
      <c r="B2747" t="e">
        <v>#N/A</v>
      </c>
      <c r="C2747" s="2">
        <v>15000000</v>
      </c>
      <c r="D2747" s="2">
        <v>14945541</v>
      </c>
      <c r="E2747" s="2">
        <v>38123368</v>
      </c>
      <c r="F2747">
        <v>11</v>
      </c>
      <c r="G2747">
        <v>30</v>
      </c>
      <c r="H2747" t="s">
        <v>15936</v>
      </c>
      <c r="I2747" t="e">
        <v>#N/A</v>
      </c>
      <c r="J2747" t="e">
        <v>#N/A</v>
      </c>
      <c r="K2747" t="e">
        <v>#N/A</v>
      </c>
      <c r="L2747" t="e">
        <v>#N/A</v>
      </c>
      <c r="M2747" t="e">
        <v>#N/A</v>
      </c>
      <c r="N2747" t="e">
        <v>#N/A</v>
      </c>
    </row>
    <row r="2748" spans="1:14">
      <c r="A2748" t="s">
        <v>1178</v>
      </c>
      <c r="B2748" t="s">
        <v>4660</v>
      </c>
      <c r="C2748" s="2">
        <v>40000000</v>
      </c>
      <c r="D2748" s="2">
        <v>37134215</v>
      </c>
      <c r="E2748" s="2">
        <v>37134215</v>
      </c>
      <c r="F2748">
        <v>12</v>
      </c>
      <c r="G2748">
        <v>19</v>
      </c>
      <c r="H2748" t="s">
        <v>15936</v>
      </c>
      <c r="I2748" t="s">
        <v>4600</v>
      </c>
      <c r="J2748" t="s">
        <v>4738</v>
      </c>
      <c r="K2748" t="s">
        <v>4852</v>
      </c>
      <c r="L2748" t="s">
        <v>5350</v>
      </c>
      <c r="M2748" t="s">
        <v>4884</v>
      </c>
      <c r="N2748" t="s">
        <v>5351</v>
      </c>
    </row>
    <row r="2749" spans="1:14">
      <c r="A2749" t="s">
        <v>3546</v>
      </c>
      <c r="B2749" t="e">
        <v>#N/A</v>
      </c>
      <c r="C2749" s="2">
        <v>4600000</v>
      </c>
      <c r="D2749" s="2">
        <v>2804874</v>
      </c>
      <c r="E2749" s="2">
        <v>36751984</v>
      </c>
      <c r="F2749">
        <v>9</v>
      </c>
      <c r="G2749">
        <v>14</v>
      </c>
      <c r="H2749" t="s">
        <v>15936</v>
      </c>
      <c r="I2749" t="e">
        <v>#N/A</v>
      </c>
      <c r="J2749" t="e">
        <v>#N/A</v>
      </c>
      <c r="K2749" t="e">
        <v>#N/A</v>
      </c>
      <c r="L2749" t="e">
        <v>#N/A</v>
      </c>
      <c r="M2749" t="e">
        <v>#N/A</v>
      </c>
      <c r="N2749" t="e">
        <v>#N/A</v>
      </c>
    </row>
    <row r="2750" spans="1:14">
      <c r="A2750" t="s">
        <v>1930</v>
      </c>
      <c r="B2750" t="e">
        <v>#N/A</v>
      </c>
      <c r="C2750" s="2">
        <v>23000000</v>
      </c>
      <c r="D2750" s="2">
        <v>18942396</v>
      </c>
      <c r="E2750" s="2">
        <v>36374700</v>
      </c>
      <c r="F2750">
        <v>1</v>
      </c>
      <c r="G2750">
        <v>20</v>
      </c>
      <c r="H2750" t="s">
        <v>15936</v>
      </c>
      <c r="I2750" t="e">
        <v>#N/A</v>
      </c>
      <c r="J2750" t="e">
        <v>#N/A</v>
      </c>
      <c r="K2750" t="e">
        <v>#N/A</v>
      </c>
      <c r="L2750" t="e">
        <v>#N/A</v>
      </c>
      <c r="M2750" t="e">
        <v>#N/A</v>
      </c>
      <c r="N2750" t="e">
        <v>#N/A</v>
      </c>
    </row>
    <row r="2751" spans="1:14">
      <c r="A2751" t="s">
        <v>1095</v>
      </c>
      <c r="B2751" t="e">
        <v>#N/A</v>
      </c>
      <c r="C2751" s="2">
        <v>42000000</v>
      </c>
      <c r="D2751" s="2">
        <v>26414527</v>
      </c>
      <c r="E2751" s="2">
        <v>36197221</v>
      </c>
      <c r="F2751">
        <v>1</v>
      </c>
      <c r="G2751">
        <v>27</v>
      </c>
      <c r="H2751" t="s">
        <v>15936</v>
      </c>
      <c r="I2751" t="e">
        <v>#N/A</v>
      </c>
      <c r="J2751" t="e">
        <v>#N/A</v>
      </c>
      <c r="K2751" t="e">
        <v>#N/A</v>
      </c>
      <c r="L2751" t="e">
        <v>#N/A</v>
      </c>
      <c r="M2751" t="e">
        <v>#N/A</v>
      </c>
      <c r="N2751" t="e">
        <v>#N/A</v>
      </c>
    </row>
    <row r="2752" spans="1:14">
      <c r="A2752" t="s">
        <v>2782</v>
      </c>
      <c r="B2752" t="e">
        <v>#N/A</v>
      </c>
      <c r="C2752" s="2">
        <v>12000000</v>
      </c>
      <c r="D2752" s="2">
        <v>7919574</v>
      </c>
      <c r="E2752" s="2">
        <v>35830713</v>
      </c>
      <c r="F2752">
        <v>9</v>
      </c>
      <c r="G2752">
        <v>14</v>
      </c>
      <c r="H2752" t="s">
        <v>15936</v>
      </c>
      <c r="I2752" t="e">
        <v>#N/A</v>
      </c>
      <c r="J2752" t="e">
        <v>#N/A</v>
      </c>
      <c r="K2752" t="e">
        <v>#N/A</v>
      </c>
      <c r="L2752" t="e">
        <v>#N/A</v>
      </c>
      <c r="M2752" t="e">
        <v>#N/A</v>
      </c>
      <c r="N2752" t="e">
        <v>#N/A</v>
      </c>
    </row>
    <row r="2753" spans="1:14">
      <c r="A2753" t="s">
        <v>2598</v>
      </c>
      <c r="B2753" t="s">
        <v>4599</v>
      </c>
      <c r="C2753" s="2">
        <v>14000000</v>
      </c>
      <c r="D2753" s="2">
        <v>35025791</v>
      </c>
      <c r="E2753" s="2">
        <v>35579177</v>
      </c>
      <c r="F2753">
        <v>2</v>
      </c>
      <c r="G2753">
        <v>24</v>
      </c>
      <c r="H2753" t="s">
        <v>15936</v>
      </c>
      <c r="I2753" t="s">
        <v>4829</v>
      </c>
      <c r="J2753" t="s">
        <v>4829</v>
      </c>
      <c r="K2753" t="s">
        <v>5377</v>
      </c>
      <c r="L2753" t="s">
        <v>4829</v>
      </c>
      <c r="M2753" t="s">
        <v>4829</v>
      </c>
      <c r="N2753" t="s">
        <v>4829</v>
      </c>
    </row>
    <row r="2754" spans="1:14">
      <c r="A2754" t="s">
        <v>2123</v>
      </c>
      <c r="B2754" t="e">
        <v>#N/A</v>
      </c>
      <c r="C2754" s="2">
        <v>20000000</v>
      </c>
      <c r="D2754" s="2">
        <v>14326865</v>
      </c>
      <c r="E2754" s="2">
        <v>33943049</v>
      </c>
      <c r="F2754">
        <v>4</v>
      </c>
      <c r="G2754">
        <v>13</v>
      </c>
      <c r="H2754" t="s">
        <v>15936</v>
      </c>
      <c r="I2754" t="e">
        <v>#N/A</v>
      </c>
      <c r="J2754" t="e">
        <v>#N/A</v>
      </c>
      <c r="K2754" t="e">
        <v>#N/A</v>
      </c>
      <c r="L2754" t="e">
        <v>#N/A</v>
      </c>
      <c r="M2754" t="e">
        <v>#N/A</v>
      </c>
      <c r="N2754" t="e">
        <v>#N/A</v>
      </c>
    </row>
    <row r="2755" spans="1:14">
      <c r="A2755" t="s">
        <v>3848</v>
      </c>
      <c r="B2755" t="e">
        <v>#N/A</v>
      </c>
      <c r="C2755" s="2">
        <v>2500000</v>
      </c>
      <c r="D2755" s="2">
        <v>33349941</v>
      </c>
      <c r="E2755" s="2">
        <v>33349941</v>
      </c>
      <c r="F2755">
        <v>7</v>
      </c>
      <c r="G2755">
        <v>13</v>
      </c>
      <c r="H2755" t="s">
        <v>15936</v>
      </c>
      <c r="I2755" t="e">
        <v>#N/A</v>
      </c>
      <c r="J2755" t="e">
        <v>#N/A</v>
      </c>
      <c r="K2755" t="e">
        <v>#N/A</v>
      </c>
      <c r="L2755" t="e">
        <v>#N/A</v>
      </c>
      <c r="M2755" t="e">
        <v>#N/A</v>
      </c>
      <c r="N2755" t="e">
        <v>#N/A</v>
      </c>
    </row>
    <row r="2756" spans="1:14">
      <c r="A2756" t="s">
        <v>2675</v>
      </c>
      <c r="B2756" t="e">
        <v>#N/A</v>
      </c>
      <c r="C2756" s="2">
        <v>13000000</v>
      </c>
      <c r="D2756" s="2">
        <v>17742948</v>
      </c>
      <c r="E2756" s="2">
        <v>33069303</v>
      </c>
      <c r="F2756">
        <v>9</v>
      </c>
      <c r="G2756">
        <v>21</v>
      </c>
      <c r="H2756" t="s">
        <v>15936</v>
      </c>
      <c r="I2756" t="e">
        <v>#N/A</v>
      </c>
      <c r="J2756" t="e">
        <v>#N/A</v>
      </c>
      <c r="K2756" t="e">
        <v>#N/A</v>
      </c>
      <c r="L2756" t="e">
        <v>#N/A</v>
      </c>
      <c r="M2756" t="e">
        <v>#N/A</v>
      </c>
      <c r="N2756" t="e">
        <v>#N/A</v>
      </c>
    </row>
    <row r="2757" spans="1:14">
      <c r="A2757" t="s">
        <v>1370</v>
      </c>
      <c r="B2757" t="e">
        <v>#N/A</v>
      </c>
      <c r="C2757" s="2">
        <v>35000000</v>
      </c>
      <c r="D2757" s="2">
        <v>25888412</v>
      </c>
      <c r="E2757" s="2">
        <v>32785147</v>
      </c>
      <c r="F2757">
        <v>10</v>
      </c>
      <c r="G2757">
        <v>19</v>
      </c>
      <c r="H2757" t="s">
        <v>15936</v>
      </c>
      <c r="I2757" t="e">
        <v>#N/A</v>
      </c>
      <c r="J2757" t="e">
        <v>#N/A</v>
      </c>
      <c r="K2757" t="e">
        <v>#N/A</v>
      </c>
      <c r="L2757" t="e">
        <v>#N/A</v>
      </c>
      <c r="M2757" t="e">
        <v>#N/A</v>
      </c>
      <c r="N2757" t="e">
        <v>#N/A</v>
      </c>
    </row>
    <row r="2758" spans="1:14">
      <c r="A2758" t="s">
        <v>2758</v>
      </c>
      <c r="B2758" t="e">
        <v>#N/A</v>
      </c>
      <c r="C2758" s="2">
        <v>12000000</v>
      </c>
      <c r="D2758" s="2">
        <v>25326071</v>
      </c>
      <c r="E2758" s="2">
        <v>32700439</v>
      </c>
      <c r="F2758">
        <v>7</v>
      </c>
      <c r="G2758">
        <v>5</v>
      </c>
      <c r="H2758" t="s">
        <v>15936</v>
      </c>
      <c r="I2758" t="e">
        <v>#N/A</v>
      </c>
      <c r="J2758" t="e">
        <v>#N/A</v>
      </c>
      <c r="K2758" t="e">
        <v>#N/A</v>
      </c>
      <c r="L2758" t="e">
        <v>#N/A</v>
      </c>
      <c r="M2758" t="e">
        <v>#N/A</v>
      </c>
      <c r="N2758" t="e">
        <v>#N/A</v>
      </c>
    </row>
    <row r="2759" spans="1:14">
      <c r="A2759" t="s">
        <v>2641</v>
      </c>
      <c r="B2759" t="e">
        <v>#N/A</v>
      </c>
      <c r="C2759" s="2">
        <v>13500000</v>
      </c>
      <c r="D2759" s="2">
        <v>15024049</v>
      </c>
      <c r="E2759" s="2">
        <v>32611979</v>
      </c>
      <c r="F2759">
        <v>10</v>
      </c>
      <c r="G2759">
        <v>12</v>
      </c>
      <c r="H2759" t="s">
        <v>15936</v>
      </c>
      <c r="I2759" t="e">
        <v>#N/A</v>
      </c>
      <c r="J2759" t="e">
        <v>#N/A</v>
      </c>
      <c r="K2759" t="e">
        <v>#N/A</v>
      </c>
      <c r="L2759" t="e">
        <v>#N/A</v>
      </c>
      <c r="M2759" t="e">
        <v>#N/A</v>
      </c>
      <c r="N2759" t="e">
        <v>#N/A</v>
      </c>
    </row>
    <row r="2760" spans="1:14">
      <c r="A2760" t="s">
        <v>1377</v>
      </c>
      <c r="B2760" t="e">
        <v>#N/A</v>
      </c>
      <c r="C2760" s="2">
        <v>35000000</v>
      </c>
      <c r="D2760" s="2">
        <v>20275446</v>
      </c>
      <c r="E2760" s="2">
        <v>31393201</v>
      </c>
      <c r="F2760">
        <v>8</v>
      </c>
      <c r="G2760">
        <v>24</v>
      </c>
      <c r="H2760" t="s">
        <v>15936</v>
      </c>
      <c r="I2760" t="e">
        <v>#N/A</v>
      </c>
      <c r="J2760" t="e">
        <v>#N/A</v>
      </c>
      <c r="K2760" t="e">
        <v>#N/A</v>
      </c>
      <c r="L2760" t="e">
        <v>#N/A</v>
      </c>
      <c r="M2760" t="e">
        <v>#N/A</v>
      </c>
      <c r="N2760" t="e">
        <v>#N/A</v>
      </c>
    </row>
    <row r="2761" spans="1:14">
      <c r="A2761" t="s">
        <v>1682</v>
      </c>
      <c r="B2761" t="s">
        <v>4628</v>
      </c>
      <c r="C2761" s="2">
        <v>27500000</v>
      </c>
      <c r="D2761" s="2">
        <v>30932113</v>
      </c>
      <c r="E2761" s="2">
        <v>31157914</v>
      </c>
      <c r="F2761">
        <v>1</v>
      </c>
      <c r="G2761">
        <v>13</v>
      </c>
      <c r="H2761" t="s">
        <v>15936</v>
      </c>
      <c r="I2761" t="s">
        <v>4600</v>
      </c>
      <c r="J2761" t="s">
        <v>4962</v>
      </c>
      <c r="K2761" t="s">
        <v>5396</v>
      </c>
      <c r="L2761" t="s">
        <v>5397</v>
      </c>
      <c r="M2761" t="s">
        <v>5397</v>
      </c>
      <c r="N2761" t="s">
        <v>5398</v>
      </c>
    </row>
    <row r="2762" spans="1:14">
      <c r="A2762" t="s">
        <v>1849</v>
      </c>
      <c r="B2762" t="e">
        <v>#N/A</v>
      </c>
      <c r="C2762" s="2">
        <v>25000000</v>
      </c>
      <c r="D2762" s="2">
        <v>12512862</v>
      </c>
      <c r="E2762" s="2">
        <v>28012862</v>
      </c>
      <c r="F2762">
        <v>12</v>
      </c>
      <c r="G2762">
        <v>21</v>
      </c>
      <c r="H2762" t="s">
        <v>15936</v>
      </c>
      <c r="I2762" t="e">
        <v>#N/A</v>
      </c>
      <c r="J2762" t="e">
        <v>#N/A</v>
      </c>
      <c r="K2762" t="e">
        <v>#N/A</v>
      </c>
      <c r="L2762" t="e">
        <v>#N/A</v>
      </c>
      <c r="M2762" t="e">
        <v>#N/A</v>
      </c>
      <c r="N2762" t="e">
        <v>#N/A</v>
      </c>
    </row>
    <row r="2763" spans="1:14">
      <c r="A2763" t="s">
        <v>1739</v>
      </c>
      <c r="B2763" t="e">
        <v>#N/A</v>
      </c>
      <c r="C2763" s="2">
        <v>26000000</v>
      </c>
      <c r="D2763" s="2">
        <v>16008272</v>
      </c>
      <c r="E2763" s="2">
        <v>26254942</v>
      </c>
      <c r="F2763">
        <v>4</v>
      </c>
      <c r="G2763">
        <v>27</v>
      </c>
      <c r="H2763" t="s">
        <v>15936</v>
      </c>
      <c r="I2763" t="e">
        <v>#N/A</v>
      </c>
      <c r="J2763" t="e">
        <v>#N/A</v>
      </c>
      <c r="K2763" t="e">
        <v>#N/A</v>
      </c>
      <c r="L2763" t="e">
        <v>#N/A</v>
      </c>
      <c r="M2763" t="e">
        <v>#N/A</v>
      </c>
      <c r="N2763" t="e">
        <v>#N/A</v>
      </c>
    </row>
    <row r="2764" spans="1:14">
      <c r="A2764" t="s">
        <v>3035</v>
      </c>
      <c r="B2764" t="e">
        <v>#N/A</v>
      </c>
      <c r="C2764" s="2">
        <v>9700000</v>
      </c>
      <c r="D2764" s="2">
        <v>6738954</v>
      </c>
      <c r="E2764" s="2">
        <v>25915719</v>
      </c>
      <c r="F2764">
        <v>12</v>
      </c>
      <c r="G2764">
        <v>19</v>
      </c>
      <c r="H2764" t="s">
        <v>15936</v>
      </c>
      <c r="I2764" t="e">
        <v>#N/A</v>
      </c>
      <c r="J2764" t="e">
        <v>#N/A</v>
      </c>
      <c r="K2764" t="e">
        <v>#N/A</v>
      </c>
      <c r="L2764" t="e">
        <v>#N/A</v>
      </c>
      <c r="M2764" t="e">
        <v>#N/A</v>
      </c>
      <c r="N2764" t="e">
        <v>#N/A</v>
      </c>
    </row>
    <row r="2765" spans="1:14">
      <c r="A2765" t="s">
        <v>1210</v>
      </c>
      <c r="B2765" t="e">
        <v>#N/A</v>
      </c>
      <c r="C2765" s="2">
        <v>40000000</v>
      </c>
      <c r="D2765" s="2">
        <v>20157300</v>
      </c>
      <c r="E2765" s="2">
        <v>25693998</v>
      </c>
      <c r="F2765">
        <v>2</v>
      </c>
      <c r="G2765">
        <v>3</v>
      </c>
      <c r="H2765" t="s">
        <v>15936</v>
      </c>
      <c r="I2765" t="e">
        <v>#N/A</v>
      </c>
      <c r="J2765" t="e">
        <v>#N/A</v>
      </c>
      <c r="K2765" t="e">
        <v>#N/A</v>
      </c>
      <c r="L2765" t="e">
        <v>#N/A</v>
      </c>
      <c r="M2765" t="e">
        <v>#N/A</v>
      </c>
      <c r="N2765" t="e">
        <v>#N/A</v>
      </c>
    </row>
    <row r="2766" spans="1:14">
      <c r="A2766" t="s">
        <v>1281</v>
      </c>
      <c r="B2766" t="e">
        <v>#N/A</v>
      </c>
      <c r="C2766" s="2">
        <v>37500000</v>
      </c>
      <c r="D2766" s="2">
        <v>16247159</v>
      </c>
      <c r="E2766" s="2">
        <v>25116740</v>
      </c>
      <c r="F2766">
        <v>9</v>
      </c>
      <c r="G2766">
        <v>14</v>
      </c>
      <c r="H2766" t="s">
        <v>15936</v>
      </c>
      <c r="I2766" t="e">
        <v>#N/A</v>
      </c>
      <c r="J2766" t="e">
        <v>#N/A</v>
      </c>
      <c r="K2766" t="e">
        <v>#N/A</v>
      </c>
      <c r="L2766" t="e">
        <v>#N/A</v>
      </c>
      <c r="M2766" t="e">
        <v>#N/A</v>
      </c>
      <c r="N2766" t="e">
        <v>#N/A</v>
      </c>
    </row>
    <row r="2767" spans="1:14">
      <c r="A2767" t="s">
        <v>2918</v>
      </c>
      <c r="B2767" t="e">
        <v>#N/A</v>
      </c>
      <c r="C2767" s="2">
        <v>10000000</v>
      </c>
      <c r="D2767" s="2">
        <v>24397469</v>
      </c>
      <c r="E2767" s="2">
        <v>24660323</v>
      </c>
      <c r="F2767">
        <v>8</v>
      </c>
      <c r="G2767">
        <v>17</v>
      </c>
      <c r="H2767" t="s">
        <v>15936</v>
      </c>
      <c r="I2767" t="e">
        <v>#N/A</v>
      </c>
      <c r="J2767" t="e">
        <v>#N/A</v>
      </c>
      <c r="K2767" t="e">
        <v>#N/A</v>
      </c>
      <c r="L2767" t="e">
        <v>#N/A</v>
      </c>
      <c r="M2767" t="e">
        <v>#N/A</v>
      </c>
      <c r="N2767" t="e">
        <v>#N/A</v>
      </c>
    </row>
    <row r="2768" spans="1:14">
      <c r="A2768" t="s">
        <v>1442</v>
      </c>
      <c r="B2768" t="e">
        <v>#N/A</v>
      </c>
      <c r="C2768" s="2">
        <v>32500000</v>
      </c>
      <c r="D2768" s="2">
        <v>17288155</v>
      </c>
      <c r="E2768" s="2">
        <v>24159934</v>
      </c>
      <c r="F2768">
        <v>2</v>
      </c>
      <c r="G2768">
        <v>24</v>
      </c>
      <c r="H2768" t="s">
        <v>15936</v>
      </c>
      <c r="I2768" t="e">
        <v>#N/A</v>
      </c>
      <c r="J2768" t="e">
        <v>#N/A</v>
      </c>
      <c r="K2768" t="e">
        <v>#N/A</v>
      </c>
      <c r="L2768" t="e">
        <v>#N/A</v>
      </c>
      <c r="M2768" t="e">
        <v>#N/A</v>
      </c>
      <c r="N2768" t="e">
        <v>#N/A</v>
      </c>
    </row>
    <row r="2769" spans="1:14">
      <c r="A2769" t="s">
        <v>2190</v>
      </c>
      <c r="B2769" t="e">
        <v>#N/A</v>
      </c>
      <c r="C2769" s="2">
        <v>20000000</v>
      </c>
      <c r="D2769" s="2">
        <v>0</v>
      </c>
      <c r="E2769" s="2">
        <v>23346219</v>
      </c>
      <c r="F2769">
        <v>12</v>
      </c>
      <c r="G2769">
        <v>31</v>
      </c>
      <c r="H2769" t="s">
        <v>15936</v>
      </c>
      <c r="I2769" t="e">
        <v>#N/A</v>
      </c>
      <c r="J2769" t="e">
        <v>#N/A</v>
      </c>
      <c r="K2769" t="e">
        <v>#N/A</v>
      </c>
      <c r="L2769" t="e">
        <v>#N/A</v>
      </c>
      <c r="M2769" t="e">
        <v>#N/A</v>
      </c>
      <c r="N2769" t="e">
        <v>#N/A</v>
      </c>
    </row>
    <row r="2770" spans="1:14">
      <c r="A2770" t="s">
        <v>3096</v>
      </c>
      <c r="B2770" t="e">
        <v>#N/A</v>
      </c>
      <c r="C2770" s="2">
        <v>8900000</v>
      </c>
      <c r="D2770" s="2">
        <v>176988</v>
      </c>
      <c r="E2770" s="2">
        <v>22744132</v>
      </c>
      <c r="F2770">
        <v>5</v>
      </c>
      <c r="G2770">
        <v>18</v>
      </c>
      <c r="H2770" t="s">
        <v>15936</v>
      </c>
      <c r="I2770" t="e">
        <v>#N/A</v>
      </c>
      <c r="J2770" t="e">
        <v>#N/A</v>
      </c>
      <c r="K2770" t="e">
        <v>#N/A</v>
      </c>
      <c r="L2770" t="e">
        <v>#N/A</v>
      </c>
      <c r="M2770" t="e">
        <v>#N/A</v>
      </c>
      <c r="N2770" t="e">
        <v>#N/A</v>
      </c>
    </row>
    <row r="2771" spans="1:14">
      <c r="A2771" t="s">
        <v>2508</v>
      </c>
      <c r="B2771" t="e">
        <v>#N/A</v>
      </c>
      <c r="C2771" s="2">
        <v>15000000</v>
      </c>
      <c r="D2771" s="2">
        <v>15634090</v>
      </c>
      <c r="E2771" s="2">
        <v>22018988</v>
      </c>
      <c r="F2771">
        <v>11</v>
      </c>
      <c r="G2771">
        <v>2</v>
      </c>
      <c r="H2771" t="s">
        <v>15936</v>
      </c>
      <c r="I2771" t="e">
        <v>#N/A</v>
      </c>
      <c r="J2771" t="e">
        <v>#N/A</v>
      </c>
      <c r="K2771" t="e">
        <v>#N/A</v>
      </c>
      <c r="L2771" t="e">
        <v>#N/A</v>
      </c>
      <c r="M2771" t="e">
        <v>#N/A</v>
      </c>
      <c r="N2771" t="e">
        <v>#N/A</v>
      </c>
    </row>
    <row r="2772" spans="1:14">
      <c r="A2772" t="s">
        <v>3995</v>
      </c>
      <c r="B2772" t="e">
        <v>#N/A</v>
      </c>
      <c r="C2772" s="2">
        <v>1800000</v>
      </c>
      <c r="D2772" s="2">
        <v>12795746</v>
      </c>
      <c r="E2772" s="2">
        <v>21911774</v>
      </c>
      <c r="F2772">
        <v>6</v>
      </c>
      <c r="G2772">
        <v>27</v>
      </c>
      <c r="H2772" t="s">
        <v>15936</v>
      </c>
      <c r="I2772" t="e">
        <v>#N/A</v>
      </c>
      <c r="J2772" t="e">
        <v>#N/A</v>
      </c>
      <c r="K2772" t="e">
        <v>#N/A</v>
      </c>
      <c r="L2772" t="e">
        <v>#N/A</v>
      </c>
      <c r="M2772" t="e">
        <v>#N/A</v>
      </c>
      <c r="N2772" t="e">
        <v>#N/A</v>
      </c>
    </row>
    <row r="2773" spans="1:14">
      <c r="A2773" t="s">
        <v>3422</v>
      </c>
      <c r="B2773" t="e">
        <v>#N/A</v>
      </c>
      <c r="C2773" s="2">
        <v>5250000</v>
      </c>
      <c r="D2773" s="2">
        <v>1200010</v>
      </c>
      <c r="E2773" s="2">
        <v>20188740</v>
      </c>
      <c r="F2773">
        <v>4</v>
      </c>
      <c r="G2773">
        <v>27</v>
      </c>
      <c r="H2773" t="s">
        <v>15936</v>
      </c>
      <c r="I2773" t="e">
        <v>#N/A</v>
      </c>
      <c r="J2773" t="e">
        <v>#N/A</v>
      </c>
      <c r="K2773" t="e">
        <v>#N/A</v>
      </c>
      <c r="L2773" t="e">
        <v>#N/A</v>
      </c>
      <c r="M2773" t="e">
        <v>#N/A</v>
      </c>
      <c r="N2773" t="e">
        <v>#N/A</v>
      </c>
    </row>
    <row r="2774" spans="1:14">
      <c r="A2774" t="s">
        <v>1212</v>
      </c>
      <c r="B2774" t="e">
        <v>#N/A</v>
      </c>
      <c r="C2774" s="2">
        <v>40000000</v>
      </c>
      <c r="D2774" s="2">
        <v>18450127</v>
      </c>
      <c r="E2774" s="2">
        <v>18450127</v>
      </c>
      <c r="F2774">
        <v>3</v>
      </c>
      <c r="G2774">
        <v>9</v>
      </c>
      <c r="H2774" t="s">
        <v>15936</v>
      </c>
      <c r="I2774" t="e">
        <v>#N/A</v>
      </c>
      <c r="J2774" t="e">
        <v>#N/A</v>
      </c>
      <c r="K2774" t="e">
        <v>#N/A</v>
      </c>
      <c r="L2774" t="e">
        <v>#N/A</v>
      </c>
      <c r="M2774" t="e">
        <v>#N/A</v>
      </c>
      <c r="N2774" t="e">
        <v>#N/A</v>
      </c>
    </row>
    <row r="2775" spans="1:14">
      <c r="A2775" t="s">
        <v>1974</v>
      </c>
      <c r="B2775" t="e">
        <v>#N/A</v>
      </c>
      <c r="C2775" s="2">
        <v>22000000</v>
      </c>
      <c r="D2775" s="2">
        <v>13749300</v>
      </c>
      <c r="E2775" s="2">
        <v>17216955</v>
      </c>
      <c r="F2775">
        <v>8</v>
      </c>
      <c r="G2775">
        <v>22</v>
      </c>
      <c r="H2775" t="s">
        <v>15936</v>
      </c>
      <c r="I2775" t="e">
        <v>#N/A</v>
      </c>
      <c r="J2775" t="e">
        <v>#N/A</v>
      </c>
      <c r="K2775" t="e">
        <v>#N/A</v>
      </c>
      <c r="L2775" t="e">
        <v>#N/A</v>
      </c>
      <c r="M2775" t="e">
        <v>#N/A</v>
      </c>
      <c r="N2775" t="e">
        <v>#N/A</v>
      </c>
    </row>
    <row r="2776" spans="1:14">
      <c r="A2776" t="s">
        <v>3911</v>
      </c>
      <c r="B2776" t="e">
        <v>#N/A</v>
      </c>
      <c r="C2776" s="2">
        <v>2000000</v>
      </c>
      <c r="D2776" s="2">
        <v>12739737</v>
      </c>
      <c r="E2776" s="2">
        <v>16610760</v>
      </c>
      <c r="F2776">
        <v>3</v>
      </c>
      <c r="G2776">
        <v>9</v>
      </c>
      <c r="H2776" t="s">
        <v>15936</v>
      </c>
      <c r="I2776" t="e">
        <v>#N/A</v>
      </c>
      <c r="J2776" t="e">
        <v>#N/A</v>
      </c>
      <c r="K2776" t="e">
        <v>#N/A</v>
      </c>
      <c r="L2776" t="e">
        <v>#N/A</v>
      </c>
      <c r="M2776" t="e">
        <v>#N/A</v>
      </c>
      <c r="N2776" t="e">
        <v>#N/A</v>
      </c>
    </row>
    <row r="2777" spans="1:14">
      <c r="A2777" t="s">
        <v>3345</v>
      </c>
      <c r="B2777" t="e">
        <v>#N/A</v>
      </c>
      <c r="C2777" s="2">
        <v>6000000</v>
      </c>
      <c r="D2777" s="2">
        <v>11494838</v>
      </c>
      <c r="E2777" s="2">
        <v>16369708</v>
      </c>
      <c r="F2777">
        <v>9</v>
      </c>
      <c r="G2777">
        <v>7</v>
      </c>
      <c r="H2777" t="s">
        <v>15936</v>
      </c>
      <c r="I2777" t="e">
        <v>#N/A</v>
      </c>
      <c r="J2777" t="e">
        <v>#N/A</v>
      </c>
      <c r="K2777" t="e">
        <v>#N/A</v>
      </c>
      <c r="L2777" t="e">
        <v>#N/A</v>
      </c>
      <c r="M2777" t="e">
        <v>#N/A</v>
      </c>
      <c r="N2777" t="e">
        <v>#N/A</v>
      </c>
    </row>
    <row r="2778" spans="1:14">
      <c r="A2778" t="s">
        <v>2315</v>
      </c>
      <c r="B2778" t="e">
        <v>#N/A</v>
      </c>
      <c r="C2778" s="2">
        <v>17700000</v>
      </c>
      <c r="D2778" s="2">
        <v>49521</v>
      </c>
      <c r="E2778" s="2">
        <v>14518884</v>
      </c>
      <c r="F2778">
        <v>7</v>
      </c>
      <c r="G2778">
        <v>13</v>
      </c>
      <c r="H2778" t="s">
        <v>15936</v>
      </c>
      <c r="I2778" t="e">
        <v>#N/A</v>
      </c>
      <c r="J2778" t="e">
        <v>#N/A</v>
      </c>
      <c r="K2778" t="e">
        <v>#N/A</v>
      </c>
      <c r="L2778" t="e">
        <v>#N/A</v>
      </c>
      <c r="M2778" t="e">
        <v>#N/A</v>
      </c>
      <c r="N2778" t="e">
        <v>#N/A</v>
      </c>
    </row>
    <row r="2779" spans="1:14">
      <c r="A2779" t="s">
        <v>3792</v>
      </c>
      <c r="B2779" t="e">
        <v>#N/A</v>
      </c>
      <c r="C2779" s="2">
        <v>3000000</v>
      </c>
      <c r="D2779" s="2">
        <v>446770</v>
      </c>
      <c r="E2779" s="2">
        <v>12577401</v>
      </c>
      <c r="F2779">
        <v>9</v>
      </c>
      <c r="G2779">
        <v>7</v>
      </c>
      <c r="H2779" t="s">
        <v>15936</v>
      </c>
      <c r="I2779" t="e">
        <v>#N/A</v>
      </c>
      <c r="J2779" t="e">
        <v>#N/A</v>
      </c>
      <c r="K2779" t="e">
        <v>#N/A</v>
      </c>
      <c r="L2779" t="e">
        <v>#N/A</v>
      </c>
      <c r="M2779" t="e">
        <v>#N/A</v>
      </c>
      <c r="N2779" t="e">
        <v>#N/A</v>
      </c>
    </row>
    <row r="2780" spans="1:14">
      <c r="A2780" t="s">
        <v>2408</v>
      </c>
      <c r="B2780" t="e">
        <v>#N/A</v>
      </c>
      <c r="C2780" s="2">
        <v>16000000</v>
      </c>
      <c r="D2780" s="2">
        <v>12431792</v>
      </c>
      <c r="E2780" s="2">
        <v>12431792</v>
      </c>
      <c r="F2780">
        <v>6</v>
      </c>
      <c r="G2780">
        <v>29</v>
      </c>
      <c r="H2780" t="s">
        <v>15936</v>
      </c>
      <c r="I2780" t="e">
        <v>#N/A</v>
      </c>
      <c r="J2780" t="e">
        <v>#N/A</v>
      </c>
      <c r="K2780" t="e">
        <v>#N/A</v>
      </c>
      <c r="L2780" t="e">
        <v>#N/A</v>
      </c>
      <c r="M2780" t="e">
        <v>#N/A</v>
      </c>
      <c r="N2780" t="e">
        <v>#N/A</v>
      </c>
    </row>
    <row r="2781" spans="1:14">
      <c r="A2781" t="s">
        <v>2168</v>
      </c>
      <c r="B2781" t="e">
        <v>#N/A</v>
      </c>
      <c r="C2781" s="2">
        <v>20000000</v>
      </c>
      <c r="D2781" s="2">
        <v>3763583</v>
      </c>
      <c r="E2781" s="2">
        <v>12425385</v>
      </c>
      <c r="F2781">
        <v>9</v>
      </c>
      <c r="G2781">
        <v>7</v>
      </c>
      <c r="H2781" t="s">
        <v>15936</v>
      </c>
      <c r="I2781" t="e">
        <v>#N/A</v>
      </c>
      <c r="J2781" t="e">
        <v>#N/A</v>
      </c>
      <c r="K2781" t="e">
        <v>#N/A</v>
      </c>
      <c r="L2781" t="e">
        <v>#N/A</v>
      </c>
      <c r="M2781" t="e">
        <v>#N/A</v>
      </c>
      <c r="N2781" t="e">
        <v>#N/A</v>
      </c>
    </row>
    <row r="2782" spans="1:14">
      <c r="A2782" t="s">
        <v>4156</v>
      </c>
      <c r="B2782" t="e">
        <v>#N/A</v>
      </c>
      <c r="C2782" s="2">
        <v>1000000</v>
      </c>
      <c r="D2782" s="2">
        <v>6002451</v>
      </c>
      <c r="E2782" s="2">
        <v>11495204</v>
      </c>
      <c r="F2782">
        <v>10</v>
      </c>
      <c r="G2782">
        <v>19</v>
      </c>
      <c r="H2782" t="s">
        <v>15936</v>
      </c>
      <c r="I2782" t="e">
        <v>#N/A</v>
      </c>
      <c r="J2782" t="e">
        <v>#N/A</v>
      </c>
      <c r="K2782" t="e">
        <v>#N/A</v>
      </c>
      <c r="L2782" t="e">
        <v>#N/A</v>
      </c>
      <c r="M2782" t="e">
        <v>#N/A</v>
      </c>
      <c r="N2782" t="e">
        <v>#N/A</v>
      </c>
    </row>
    <row r="2783" spans="1:14">
      <c r="A2783" t="s">
        <v>2620</v>
      </c>
      <c r="B2783" t="e">
        <v>#N/A</v>
      </c>
      <c r="C2783" s="2">
        <v>14000000</v>
      </c>
      <c r="D2783" s="2">
        <v>9409538</v>
      </c>
      <c r="E2783" s="2">
        <v>10911519</v>
      </c>
      <c r="F2783">
        <v>10</v>
      </c>
      <c r="G2783">
        <v>26</v>
      </c>
      <c r="H2783" t="s">
        <v>15936</v>
      </c>
      <c r="I2783" t="e">
        <v>#N/A</v>
      </c>
      <c r="J2783" t="e">
        <v>#N/A</v>
      </c>
      <c r="K2783" t="e">
        <v>#N/A</v>
      </c>
      <c r="L2783" t="e">
        <v>#N/A</v>
      </c>
      <c r="M2783" t="e">
        <v>#N/A</v>
      </c>
      <c r="N2783" t="e">
        <v>#N/A</v>
      </c>
    </row>
    <row r="2784" spans="1:14">
      <c r="A2784" t="s">
        <v>1889</v>
      </c>
      <c r="B2784" t="s">
        <v>4628</v>
      </c>
      <c r="C2784" s="2">
        <v>24200000</v>
      </c>
      <c r="D2784" s="2">
        <v>17000</v>
      </c>
      <c r="E2784" s="2">
        <v>10447579</v>
      </c>
      <c r="F2784">
        <v>11</v>
      </c>
      <c r="G2784">
        <v>9</v>
      </c>
      <c r="H2784" t="s">
        <v>15936</v>
      </c>
      <c r="I2784" t="s">
        <v>4682</v>
      </c>
      <c r="J2784" t="s">
        <v>4723</v>
      </c>
      <c r="K2784" t="s">
        <v>5140</v>
      </c>
      <c r="L2784" t="s">
        <v>4971</v>
      </c>
      <c r="M2784" t="s">
        <v>12910</v>
      </c>
      <c r="N2784" t="s">
        <v>12911</v>
      </c>
    </row>
    <row r="2785" spans="1:14">
      <c r="A2785" t="s">
        <v>2864</v>
      </c>
      <c r="B2785" t="e">
        <v>#N/A</v>
      </c>
      <c r="C2785" s="2">
        <v>11000000</v>
      </c>
      <c r="D2785" s="2">
        <v>0</v>
      </c>
      <c r="E2785" s="2">
        <v>10431506</v>
      </c>
      <c r="F2785">
        <v>5</v>
      </c>
      <c r="G2785">
        <v>4</v>
      </c>
      <c r="H2785" t="s">
        <v>15936</v>
      </c>
      <c r="I2785" t="e">
        <v>#N/A</v>
      </c>
      <c r="J2785" t="e">
        <v>#N/A</v>
      </c>
      <c r="K2785" t="e">
        <v>#N/A</v>
      </c>
      <c r="L2785" t="e">
        <v>#N/A</v>
      </c>
      <c r="M2785" t="e">
        <v>#N/A</v>
      </c>
      <c r="N2785" t="e">
        <v>#N/A</v>
      </c>
    </row>
    <row r="2786" spans="1:14">
      <c r="A2786" t="s">
        <v>3584</v>
      </c>
      <c r="B2786" t="e">
        <v>#N/A</v>
      </c>
      <c r="C2786" s="2">
        <v>4300000</v>
      </c>
      <c r="D2786" s="2">
        <v>188870</v>
      </c>
      <c r="E2786" s="2">
        <v>10212403</v>
      </c>
      <c r="F2786">
        <v>7</v>
      </c>
      <c r="G2786">
        <v>11</v>
      </c>
      <c r="H2786" t="s">
        <v>15936</v>
      </c>
      <c r="I2786" t="e">
        <v>#N/A</v>
      </c>
      <c r="J2786" t="e">
        <v>#N/A</v>
      </c>
      <c r="K2786" t="e">
        <v>#N/A</v>
      </c>
      <c r="L2786" t="e">
        <v>#N/A</v>
      </c>
      <c r="M2786" t="e">
        <v>#N/A</v>
      </c>
      <c r="N2786" t="e">
        <v>#N/A</v>
      </c>
    </row>
    <row r="2787" spans="1:14">
      <c r="A2787" t="s">
        <v>3346</v>
      </c>
      <c r="B2787" t="e">
        <v>#N/A</v>
      </c>
      <c r="C2787" s="2">
        <v>6000000</v>
      </c>
      <c r="D2787" s="2">
        <v>9204489</v>
      </c>
      <c r="E2787" s="2">
        <v>10106975</v>
      </c>
      <c r="F2787">
        <v>4</v>
      </c>
      <c r="G2787">
        <v>27</v>
      </c>
      <c r="H2787" t="s">
        <v>15936</v>
      </c>
      <c r="I2787" t="e">
        <v>#N/A</v>
      </c>
      <c r="J2787" t="e">
        <v>#N/A</v>
      </c>
      <c r="K2787" t="e">
        <v>#N/A</v>
      </c>
      <c r="L2787" t="e">
        <v>#N/A</v>
      </c>
      <c r="M2787" t="e">
        <v>#N/A</v>
      </c>
      <c r="N2787" t="e">
        <v>#N/A</v>
      </c>
    </row>
    <row r="2788" spans="1:14">
      <c r="A2788" t="s">
        <v>2786</v>
      </c>
      <c r="B2788" t="e">
        <v>#N/A</v>
      </c>
      <c r="C2788" s="2">
        <v>12000000</v>
      </c>
      <c r="D2788" s="2">
        <v>5669081</v>
      </c>
      <c r="E2788" s="2">
        <v>10026255</v>
      </c>
      <c r="F2788">
        <v>6</v>
      </c>
      <c r="G2788">
        <v>1</v>
      </c>
      <c r="H2788" t="s">
        <v>15936</v>
      </c>
      <c r="I2788" t="e">
        <v>#N/A</v>
      </c>
      <c r="J2788" t="e">
        <v>#N/A</v>
      </c>
      <c r="K2788" t="e">
        <v>#N/A</v>
      </c>
      <c r="L2788" t="e">
        <v>#N/A</v>
      </c>
      <c r="M2788" t="e">
        <v>#N/A</v>
      </c>
      <c r="N2788" t="e">
        <v>#N/A</v>
      </c>
    </row>
    <row r="2789" spans="1:14">
      <c r="A2789" t="s">
        <v>2539</v>
      </c>
      <c r="B2789" t="e">
        <v>#N/A</v>
      </c>
      <c r="C2789" s="2">
        <v>15000000</v>
      </c>
      <c r="D2789" s="2">
        <v>7597898</v>
      </c>
      <c r="E2789" s="2">
        <v>9300336</v>
      </c>
      <c r="F2789">
        <v>12</v>
      </c>
      <c r="G2789">
        <v>28</v>
      </c>
      <c r="H2789" t="s">
        <v>15936</v>
      </c>
      <c r="I2789" t="e">
        <v>#N/A</v>
      </c>
      <c r="J2789" t="e">
        <v>#N/A</v>
      </c>
      <c r="K2789" t="e">
        <v>#N/A</v>
      </c>
      <c r="L2789" t="e">
        <v>#N/A</v>
      </c>
      <c r="M2789" t="e">
        <v>#N/A</v>
      </c>
      <c r="N2789" t="e">
        <v>#N/A</v>
      </c>
    </row>
    <row r="2790" spans="1:14">
      <c r="A2790" t="s">
        <v>4129</v>
      </c>
      <c r="B2790" t="e">
        <v>#N/A</v>
      </c>
      <c r="C2790" s="2">
        <v>1100000</v>
      </c>
      <c r="D2790" s="2">
        <v>4105123</v>
      </c>
      <c r="E2790" s="2">
        <v>9297407</v>
      </c>
      <c r="F2790">
        <v>3</v>
      </c>
      <c r="G2790">
        <v>23</v>
      </c>
      <c r="H2790" t="s">
        <v>15936</v>
      </c>
      <c r="I2790" t="e">
        <v>#N/A</v>
      </c>
      <c r="J2790" t="e">
        <v>#N/A</v>
      </c>
      <c r="K2790" t="e">
        <v>#N/A</v>
      </c>
      <c r="L2790" t="e">
        <v>#N/A</v>
      </c>
      <c r="M2790" t="e">
        <v>#N/A</v>
      </c>
      <c r="N2790" t="e">
        <v>#N/A</v>
      </c>
    </row>
    <row r="2791" spans="1:14">
      <c r="A2791" t="s">
        <v>1879</v>
      </c>
      <c r="B2791" t="e">
        <v>#N/A</v>
      </c>
      <c r="C2791" s="2">
        <v>25000000</v>
      </c>
      <c r="D2791" s="2">
        <v>720828</v>
      </c>
      <c r="E2791" s="2">
        <v>9264551</v>
      </c>
      <c r="F2791">
        <v>12</v>
      </c>
      <c r="G2791">
        <v>21</v>
      </c>
      <c r="H2791" t="s">
        <v>15936</v>
      </c>
      <c r="I2791" t="e">
        <v>#N/A</v>
      </c>
      <c r="J2791" t="e">
        <v>#N/A</v>
      </c>
      <c r="K2791" t="e">
        <v>#N/A</v>
      </c>
      <c r="L2791" t="e">
        <v>#N/A</v>
      </c>
      <c r="M2791" t="e">
        <v>#N/A</v>
      </c>
      <c r="N2791" t="e">
        <v>#N/A</v>
      </c>
    </row>
    <row r="2792" spans="1:14">
      <c r="A2792" t="s">
        <v>3522</v>
      </c>
      <c r="B2792" t="e">
        <v>#N/A</v>
      </c>
      <c r="C2792" s="2">
        <v>5000000</v>
      </c>
      <c r="D2792" s="2">
        <v>0</v>
      </c>
      <c r="E2792" s="2">
        <v>9109597</v>
      </c>
      <c r="F2792">
        <v>10</v>
      </c>
      <c r="G2792">
        <v>26</v>
      </c>
      <c r="H2792" t="s">
        <v>15936</v>
      </c>
      <c r="I2792" t="e">
        <v>#N/A</v>
      </c>
      <c r="J2792" t="e">
        <v>#N/A</v>
      </c>
      <c r="K2792" t="e">
        <v>#N/A</v>
      </c>
      <c r="L2792" t="e">
        <v>#N/A</v>
      </c>
      <c r="M2792" t="e">
        <v>#N/A</v>
      </c>
      <c r="N2792" t="e">
        <v>#N/A</v>
      </c>
    </row>
    <row r="2793" spans="1:14">
      <c r="A2793" t="s">
        <v>3351</v>
      </c>
      <c r="B2793" t="e">
        <v>#N/A</v>
      </c>
      <c r="C2793" s="2">
        <v>6000000</v>
      </c>
      <c r="D2793" s="2">
        <v>5909483</v>
      </c>
      <c r="E2793" s="2">
        <v>8446952</v>
      </c>
      <c r="F2793">
        <v>3</v>
      </c>
      <c r="G2793">
        <v>16</v>
      </c>
      <c r="H2793" t="s">
        <v>15936</v>
      </c>
      <c r="I2793" t="e">
        <v>#N/A</v>
      </c>
      <c r="J2793" t="e">
        <v>#N/A</v>
      </c>
      <c r="K2793" t="e">
        <v>#N/A</v>
      </c>
      <c r="L2793" t="e">
        <v>#N/A</v>
      </c>
      <c r="M2793" t="e">
        <v>#N/A</v>
      </c>
      <c r="N2793" t="e">
        <v>#N/A</v>
      </c>
    </row>
    <row r="2794" spans="1:14">
      <c r="A2794" t="s">
        <v>2959</v>
      </c>
      <c r="B2794" t="e">
        <v>#N/A</v>
      </c>
      <c r="C2794" s="2">
        <v>10000000</v>
      </c>
      <c r="D2794" s="2">
        <v>6810754</v>
      </c>
      <c r="E2794" s="2">
        <v>8396077</v>
      </c>
      <c r="F2794">
        <v>11</v>
      </c>
      <c r="G2794">
        <v>30</v>
      </c>
      <c r="H2794" t="s">
        <v>15936</v>
      </c>
      <c r="I2794" t="e">
        <v>#N/A</v>
      </c>
      <c r="J2794" t="e">
        <v>#N/A</v>
      </c>
      <c r="K2794" t="e">
        <v>#N/A</v>
      </c>
      <c r="L2794" t="e">
        <v>#N/A</v>
      </c>
      <c r="M2794" t="e">
        <v>#N/A</v>
      </c>
      <c r="N2794" t="e">
        <v>#N/A</v>
      </c>
    </row>
    <row r="2795" spans="1:14">
      <c r="A2795" t="s">
        <v>2159</v>
      </c>
      <c r="B2795" t="e">
        <v>#N/A</v>
      </c>
      <c r="C2795" s="2">
        <v>20000000</v>
      </c>
      <c r="D2795" s="2">
        <v>6002756</v>
      </c>
      <c r="E2795" s="2">
        <v>8300821</v>
      </c>
      <c r="F2795">
        <v>10</v>
      </c>
      <c r="G2795">
        <v>26</v>
      </c>
      <c r="H2795" t="s">
        <v>15936</v>
      </c>
      <c r="I2795" t="e">
        <v>#N/A</v>
      </c>
      <c r="J2795" t="e">
        <v>#N/A</v>
      </c>
      <c r="K2795" t="e">
        <v>#N/A</v>
      </c>
      <c r="L2795" t="e">
        <v>#N/A</v>
      </c>
      <c r="M2795" t="e">
        <v>#N/A</v>
      </c>
      <c r="N2795" t="e">
        <v>#N/A</v>
      </c>
    </row>
    <row r="2796" spans="1:14">
      <c r="A2796" t="s">
        <v>2957</v>
      </c>
      <c r="B2796" t="e">
        <v>#N/A</v>
      </c>
      <c r="C2796" s="2">
        <v>10000000</v>
      </c>
      <c r="D2796" s="2">
        <v>7078738</v>
      </c>
      <c r="E2796" s="2">
        <v>7756163</v>
      </c>
      <c r="F2796">
        <v>6</v>
      </c>
      <c r="G2796">
        <v>22</v>
      </c>
      <c r="H2796" t="s">
        <v>15936</v>
      </c>
      <c r="I2796" t="e">
        <v>#N/A</v>
      </c>
      <c r="J2796" t="e">
        <v>#N/A</v>
      </c>
      <c r="K2796" t="e">
        <v>#N/A</v>
      </c>
      <c r="L2796" t="e">
        <v>#N/A</v>
      </c>
      <c r="M2796" t="e">
        <v>#N/A</v>
      </c>
      <c r="N2796" t="e">
        <v>#N/A</v>
      </c>
    </row>
    <row r="2797" spans="1:14">
      <c r="A2797" t="s">
        <v>3535</v>
      </c>
      <c r="B2797" t="s">
        <v>4628</v>
      </c>
      <c r="C2797" s="2">
        <v>4900000</v>
      </c>
      <c r="D2797" s="2">
        <v>95933</v>
      </c>
      <c r="E2797" s="2">
        <v>6924321</v>
      </c>
      <c r="F2797">
        <v>8</v>
      </c>
      <c r="G2797">
        <v>17</v>
      </c>
      <c r="H2797" t="s">
        <v>15936</v>
      </c>
      <c r="I2797" t="s">
        <v>4682</v>
      </c>
      <c r="J2797" t="s">
        <v>4713</v>
      </c>
      <c r="K2797" t="s">
        <v>4579</v>
      </c>
      <c r="L2797" t="s">
        <v>5873</v>
      </c>
      <c r="M2797" t="s">
        <v>15806</v>
      </c>
      <c r="N2797" t="s">
        <v>15807</v>
      </c>
    </row>
    <row r="2798" spans="1:14">
      <c r="A2798" t="s">
        <v>2359</v>
      </c>
      <c r="B2798" t="e">
        <v>#N/A</v>
      </c>
      <c r="C2798" s="2">
        <v>17000000</v>
      </c>
      <c r="D2798" s="2">
        <v>4936819</v>
      </c>
      <c r="E2798" s="2">
        <v>6909667</v>
      </c>
      <c r="F2798">
        <v>8</v>
      </c>
      <c r="G2798">
        <v>24</v>
      </c>
      <c r="H2798" t="s">
        <v>15936</v>
      </c>
      <c r="I2798" t="e">
        <v>#N/A</v>
      </c>
      <c r="J2798" t="e">
        <v>#N/A</v>
      </c>
      <c r="K2798" t="e">
        <v>#N/A</v>
      </c>
      <c r="L2798" t="e">
        <v>#N/A</v>
      </c>
      <c r="M2798" t="e">
        <v>#N/A</v>
      </c>
      <c r="N2798" t="e">
        <v>#N/A</v>
      </c>
    </row>
    <row r="2799" spans="1:14">
      <c r="A2799" t="s">
        <v>2227</v>
      </c>
      <c r="B2799" t="e">
        <v>#N/A</v>
      </c>
      <c r="C2799" s="2">
        <v>19000000</v>
      </c>
      <c r="D2799" s="2">
        <v>5310554</v>
      </c>
      <c r="E2799" s="2">
        <v>5431486</v>
      </c>
      <c r="F2799">
        <v>9</v>
      </c>
      <c r="G2799">
        <v>28</v>
      </c>
      <c r="H2799" t="s">
        <v>15936</v>
      </c>
      <c r="I2799" t="e">
        <v>#N/A</v>
      </c>
      <c r="J2799" t="e">
        <v>#N/A</v>
      </c>
      <c r="K2799" t="e">
        <v>#N/A</v>
      </c>
      <c r="L2799" t="e">
        <v>#N/A</v>
      </c>
      <c r="M2799" t="e">
        <v>#N/A</v>
      </c>
      <c r="N2799" t="e">
        <v>#N/A</v>
      </c>
    </row>
    <row r="2800" spans="1:14">
      <c r="A2800" t="s">
        <v>4158</v>
      </c>
      <c r="B2800" t="e">
        <v>#N/A</v>
      </c>
      <c r="C2800" s="2">
        <v>1000000</v>
      </c>
      <c r="D2800" s="2">
        <v>5355847</v>
      </c>
      <c r="E2800" s="2">
        <v>5355847</v>
      </c>
      <c r="F2800">
        <v>3</v>
      </c>
      <c r="G2800">
        <v>23</v>
      </c>
      <c r="H2800" t="s">
        <v>15936</v>
      </c>
      <c r="I2800" t="e">
        <v>#N/A</v>
      </c>
      <c r="J2800" t="e">
        <v>#N/A</v>
      </c>
      <c r="K2800" t="e">
        <v>#N/A</v>
      </c>
      <c r="L2800" t="e">
        <v>#N/A</v>
      </c>
      <c r="M2800" t="e">
        <v>#N/A</v>
      </c>
      <c r="N2800" t="e">
        <v>#N/A</v>
      </c>
    </row>
    <row r="2801" spans="1:14">
      <c r="A2801" t="s">
        <v>3860</v>
      </c>
      <c r="B2801" t="e">
        <v>#N/A</v>
      </c>
      <c r="C2801" s="2">
        <v>2500000</v>
      </c>
      <c r="D2801" s="2">
        <v>3317468</v>
      </c>
      <c r="E2801" s="2">
        <v>4934356</v>
      </c>
      <c r="F2801">
        <v>8</v>
      </c>
      <c r="G2801">
        <v>17</v>
      </c>
      <c r="H2801" t="s">
        <v>15936</v>
      </c>
      <c r="I2801" t="e">
        <v>#N/A</v>
      </c>
      <c r="J2801" t="e">
        <v>#N/A</v>
      </c>
      <c r="K2801" t="e">
        <v>#N/A</v>
      </c>
      <c r="L2801" t="e">
        <v>#N/A</v>
      </c>
      <c r="M2801" t="e">
        <v>#N/A</v>
      </c>
      <c r="N2801" t="e">
        <v>#N/A</v>
      </c>
    </row>
    <row r="2802" spans="1:14">
      <c r="A2802" t="s">
        <v>2971</v>
      </c>
      <c r="B2802" t="e">
        <v>#N/A</v>
      </c>
      <c r="C2802" s="2">
        <v>10000000</v>
      </c>
      <c r="D2802" s="2">
        <v>4269426</v>
      </c>
      <c r="E2802" s="2">
        <v>4708127</v>
      </c>
      <c r="F2802">
        <v>3</v>
      </c>
      <c r="G2802">
        <v>16</v>
      </c>
      <c r="H2802" t="s">
        <v>15936</v>
      </c>
      <c r="I2802" t="e">
        <v>#N/A</v>
      </c>
      <c r="J2802" t="e">
        <v>#N/A</v>
      </c>
      <c r="K2802" t="e">
        <v>#N/A</v>
      </c>
      <c r="L2802" t="e">
        <v>#N/A</v>
      </c>
      <c r="M2802" t="e">
        <v>#N/A</v>
      </c>
      <c r="N2802" t="e">
        <v>#N/A</v>
      </c>
    </row>
    <row r="2803" spans="1:14">
      <c r="A2803" t="s">
        <v>2987</v>
      </c>
      <c r="B2803" t="e">
        <v>#N/A</v>
      </c>
      <c r="C2803" s="2">
        <v>10000000</v>
      </c>
      <c r="D2803" s="2">
        <v>1291645</v>
      </c>
      <c r="E2803" s="2">
        <v>4659110</v>
      </c>
      <c r="F2803">
        <v>7</v>
      </c>
      <c r="G2803">
        <v>27</v>
      </c>
      <c r="H2803" t="s">
        <v>15936</v>
      </c>
      <c r="I2803" t="e">
        <v>#N/A</v>
      </c>
      <c r="J2803" t="e">
        <v>#N/A</v>
      </c>
      <c r="K2803" t="e">
        <v>#N/A</v>
      </c>
      <c r="L2803" t="e">
        <v>#N/A</v>
      </c>
      <c r="M2803" t="e">
        <v>#N/A</v>
      </c>
      <c r="N2803" t="e">
        <v>#N/A</v>
      </c>
    </row>
    <row r="2804" spans="1:14">
      <c r="A2804" t="s">
        <v>4262</v>
      </c>
      <c r="B2804" t="e">
        <v>#N/A</v>
      </c>
      <c r="C2804" s="2">
        <v>750000</v>
      </c>
      <c r="D2804" s="2">
        <v>4010957</v>
      </c>
      <c r="E2804" s="2">
        <v>4422318</v>
      </c>
      <c r="F2804">
        <v>6</v>
      </c>
      <c r="G2804">
        <v>8</v>
      </c>
      <c r="H2804" t="s">
        <v>15936</v>
      </c>
      <c r="I2804" t="e">
        <v>#N/A</v>
      </c>
      <c r="J2804" t="e">
        <v>#N/A</v>
      </c>
      <c r="K2804" t="e">
        <v>#N/A</v>
      </c>
      <c r="L2804" t="e">
        <v>#N/A</v>
      </c>
      <c r="M2804" t="e">
        <v>#N/A</v>
      </c>
      <c r="N2804" t="e">
        <v>#N/A</v>
      </c>
    </row>
    <row r="2805" spans="1:14">
      <c r="A2805" t="s">
        <v>3636</v>
      </c>
      <c r="B2805" t="e">
        <v>#N/A</v>
      </c>
      <c r="C2805" s="2">
        <v>4000000</v>
      </c>
      <c r="D2805" s="2">
        <v>641054</v>
      </c>
      <c r="E2805" s="2">
        <v>4230426</v>
      </c>
      <c r="F2805">
        <v>10</v>
      </c>
      <c r="G2805">
        <v>17</v>
      </c>
      <c r="H2805" t="s">
        <v>15936</v>
      </c>
      <c r="I2805" t="e">
        <v>#N/A</v>
      </c>
      <c r="J2805" t="e">
        <v>#N/A</v>
      </c>
      <c r="K2805" t="e">
        <v>#N/A</v>
      </c>
      <c r="L2805" t="e">
        <v>#N/A</v>
      </c>
      <c r="M2805" t="e">
        <v>#N/A</v>
      </c>
      <c r="N2805" t="e">
        <v>#N/A</v>
      </c>
    </row>
    <row r="2806" spans="1:14">
      <c r="A2806" t="s">
        <v>3047</v>
      </c>
      <c r="B2806" t="e">
        <v>#N/A</v>
      </c>
      <c r="C2806" s="2">
        <v>9200000</v>
      </c>
      <c r="D2806" s="2">
        <v>3047539</v>
      </c>
      <c r="E2806" s="2">
        <v>4074386</v>
      </c>
      <c r="F2806">
        <v>11</v>
      </c>
      <c r="G2806">
        <v>13</v>
      </c>
      <c r="H2806" t="s">
        <v>15936</v>
      </c>
      <c r="I2806" t="e">
        <v>#N/A</v>
      </c>
      <c r="J2806" t="e">
        <v>#N/A</v>
      </c>
      <c r="K2806" t="e">
        <v>#N/A</v>
      </c>
      <c r="L2806" t="e">
        <v>#N/A</v>
      </c>
      <c r="M2806" t="e">
        <v>#N/A</v>
      </c>
      <c r="N2806" t="e">
        <v>#N/A</v>
      </c>
    </row>
    <row r="2807" spans="1:14">
      <c r="A2807" t="s">
        <v>4243</v>
      </c>
      <c r="B2807" t="e">
        <v>#N/A</v>
      </c>
      <c r="C2807" s="2">
        <v>840000</v>
      </c>
      <c r="D2807" s="2">
        <v>3103407</v>
      </c>
      <c r="E2807" s="2">
        <v>3787689</v>
      </c>
      <c r="F2807">
        <v>8</v>
      </c>
      <c r="G2807">
        <v>3</v>
      </c>
      <c r="H2807" t="s">
        <v>15936</v>
      </c>
      <c r="I2807" t="e">
        <v>#N/A</v>
      </c>
      <c r="J2807" t="e">
        <v>#N/A</v>
      </c>
      <c r="K2807" t="e">
        <v>#N/A</v>
      </c>
      <c r="L2807" t="e">
        <v>#N/A</v>
      </c>
      <c r="M2807" t="e">
        <v>#N/A</v>
      </c>
      <c r="N2807" t="e">
        <v>#N/A</v>
      </c>
    </row>
    <row r="2808" spans="1:14">
      <c r="A2808" t="s">
        <v>2973</v>
      </c>
      <c r="B2808" t="e">
        <v>#N/A</v>
      </c>
      <c r="C2808" s="2">
        <v>10000000</v>
      </c>
      <c r="D2808" s="2">
        <v>3336053</v>
      </c>
      <c r="E2808" s="2">
        <v>3336053</v>
      </c>
      <c r="F2808">
        <v>10</v>
      </c>
      <c r="G2808">
        <v>12</v>
      </c>
      <c r="H2808" t="s">
        <v>15936</v>
      </c>
      <c r="I2808" t="e">
        <v>#N/A</v>
      </c>
      <c r="J2808" t="e">
        <v>#N/A</v>
      </c>
      <c r="K2808" t="e">
        <v>#N/A</v>
      </c>
      <c r="L2808" t="e">
        <v>#N/A</v>
      </c>
      <c r="M2808" t="e">
        <v>#N/A</v>
      </c>
      <c r="N2808" t="e">
        <v>#N/A</v>
      </c>
    </row>
    <row r="2809" spans="1:14">
      <c r="A2809" t="s">
        <v>4480</v>
      </c>
      <c r="B2809" t="e">
        <v>#N/A</v>
      </c>
      <c r="C2809" s="2">
        <v>120000</v>
      </c>
      <c r="D2809" s="2">
        <v>1597486</v>
      </c>
      <c r="E2809" s="2">
        <v>3090593</v>
      </c>
      <c r="F2809">
        <v>6</v>
      </c>
      <c r="G2809">
        <v>15</v>
      </c>
      <c r="H2809" t="s">
        <v>15936</v>
      </c>
      <c r="I2809" t="e">
        <v>#N/A</v>
      </c>
      <c r="J2809" t="e">
        <v>#N/A</v>
      </c>
      <c r="K2809" t="e">
        <v>#N/A</v>
      </c>
      <c r="L2809" t="e">
        <v>#N/A</v>
      </c>
      <c r="M2809" t="e">
        <v>#N/A</v>
      </c>
      <c r="N2809" t="e">
        <v>#N/A</v>
      </c>
    </row>
    <row r="2810" spans="1:14">
      <c r="A2810" t="s">
        <v>4239</v>
      </c>
      <c r="B2810" t="e">
        <v>#N/A</v>
      </c>
      <c r="C2810" s="2">
        <v>850000</v>
      </c>
      <c r="D2810" s="2">
        <v>1251749</v>
      </c>
      <c r="E2810" s="2">
        <v>1384038</v>
      </c>
      <c r="F2810">
        <v>8</v>
      </c>
      <c r="G2810">
        <v>31</v>
      </c>
      <c r="H2810" t="s">
        <v>15936</v>
      </c>
      <c r="I2810" t="e">
        <v>#N/A</v>
      </c>
      <c r="J2810" t="e">
        <v>#N/A</v>
      </c>
      <c r="K2810" t="e">
        <v>#N/A</v>
      </c>
      <c r="L2810" t="e">
        <v>#N/A</v>
      </c>
      <c r="M2810" t="e">
        <v>#N/A</v>
      </c>
      <c r="N2810" t="e">
        <v>#N/A</v>
      </c>
    </row>
    <row r="2811" spans="1:14">
      <c r="A2811" t="s">
        <v>3789</v>
      </c>
      <c r="B2811" t="e">
        <v>#N/A</v>
      </c>
      <c r="C2811" s="2">
        <v>3000000</v>
      </c>
      <c r="D2811" s="2">
        <v>1007535</v>
      </c>
      <c r="E2811" s="2">
        <v>1324299</v>
      </c>
      <c r="F2811">
        <v>4</v>
      </c>
      <c r="G2811">
        <v>6</v>
      </c>
      <c r="H2811" t="s">
        <v>15936</v>
      </c>
      <c r="I2811" t="e">
        <v>#N/A</v>
      </c>
      <c r="J2811" t="e">
        <v>#N/A</v>
      </c>
      <c r="K2811" t="e">
        <v>#N/A</v>
      </c>
      <c r="L2811" t="e">
        <v>#N/A</v>
      </c>
      <c r="M2811" t="e">
        <v>#N/A</v>
      </c>
      <c r="N2811" t="e">
        <v>#N/A</v>
      </c>
    </row>
    <row r="2812" spans="1:14">
      <c r="A2812" t="s">
        <v>2802</v>
      </c>
      <c r="B2812" t="e">
        <v>#N/A</v>
      </c>
      <c r="C2812" s="2">
        <v>12000000</v>
      </c>
      <c r="D2812" s="2">
        <v>793352</v>
      </c>
      <c r="E2812" s="2">
        <v>1200346</v>
      </c>
      <c r="F2812">
        <v>4</v>
      </c>
      <c r="G2812">
        <v>20</v>
      </c>
      <c r="H2812" t="s">
        <v>15936</v>
      </c>
      <c r="I2812" t="e">
        <v>#N/A</v>
      </c>
      <c r="J2812" t="e">
        <v>#N/A</v>
      </c>
      <c r="K2812" t="e">
        <v>#N/A</v>
      </c>
      <c r="L2812" t="e">
        <v>#N/A</v>
      </c>
      <c r="M2812" t="e">
        <v>#N/A</v>
      </c>
      <c r="N2812" t="e">
        <v>#N/A</v>
      </c>
    </row>
    <row r="2813" spans="1:14">
      <c r="A2813" t="s">
        <v>2178</v>
      </c>
      <c r="B2813" t="e">
        <v>#N/A</v>
      </c>
      <c r="C2813" s="2">
        <v>20000000</v>
      </c>
      <c r="D2813" s="2">
        <v>1065907</v>
      </c>
      <c r="E2813" s="2">
        <v>1065907</v>
      </c>
      <c r="F2813">
        <v>8</v>
      </c>
      <c r="G2813">
        <v>29</v>
      </c>
      <c r="H2813" t="s">
        <v>15936</v>
      </c>
      <c r="I2813" t="e">
        <v>#N/A</v>
      </c>
      <c r="J2813" t="e">
        <v>#N/A</v>
      </c>
      <c r="K2813" t="e">
        <v>#N/A</v>
      </c>
      <c r="L2813" t="e">
        <v>#N/A</v>
      </c>
      <c r="M2813" t="e">
        <v>#N/A</v>
      </c>
      <c r="N2813" t="e">
        <v>#N/A</v>
      </c>
    </row>
    <row r="2814" spans="1:14">
      <c r="A2814" t="s">
        <v>4263</v>
      </c>
      <c r="B2814" t="e">
        <v>#N/A</v>
      </c>
      <c r="C2814" s="2">
        <v>750000</v>
      </c>
      <c r="D2814" s="2">
        <v>78396</v>
      </c>
      <c r="E2814" s="2">
        <v>1011535</v>
      </c>
      <c r="F2814">
        <v>2</v>
      </c>
      <c r="G2814">
        <v>3</v>
      </c>
      <c r="H2814" t="s">
        <v>15936</v>
      </c>
      <c r="I2814" t="e">
        <v>#N/A</v>
      </c>
      <c r="J2814" t="e">
        <v>#N/A</v>
      </c>
      <c r="K2814" t="e">
        <v>#N/A</v>
      </c>
      <c r="L2814" t="e">
        <v>#N/A</v>
      </c>
      <c r="M2814" t="e">
        <v>#N/A</v>
      </c>
      <c r="N2814" t="e">
        <v>#N/A</v>
      </c>
    </row>
    <row r="2815" spans="1:14">
      <c r="A2815" t="s">
        <v>4400</v>
      </c>
      <c r="B2815" t="e">
        <v>#N/A</v>
      </c>
      <c r="C2815" s="2">
        <v>270000</v>
      </c>
      <c r="D2815" s="2">
        <v>319285</v>
      </c>
      <c r="E2815" s="2">
        <v>830700</v>
      </c>
      <c r="F2815">
        <v>8</v>
      </c>
      <c r="G2815">
        <v>17</v>
      </c>
      <c r="H2815" t="s">
        <v>15936</v>
      </c>
      <c r="I2815" t="e">
        <v>#N/A</v>
      </c>
      <c r="J2815" t="e">
        <v>#N/A</v>
      </c>
      <c r="K2815" t="e">
        <v>#N/A</v>
      </c>
      <c r="L2815" t="e">
        <v>#N/A</v>
      </c>
      <c r="M2815" t="e">
        <v>#N/A</v>
      </c>
      <c r="N2815" t="e">
        <v>#N/A</v>
      </c>
    </row>
    <row r="2816" spans="1:14">
      <c r="A2816" t="s">
        <v>4115</v>
      </c>
      <c r="B2816" t="e">
        <v>#N/A</v>
      </c>
      <c r="C2816" s="2">
        <v>1200000</v>
      </c>
      <c r="D2816" s="2">
        <v>595018</v>
      </c>
      <c r="E2816" s="2">
        <v>595018</v>
      </c>
      <c r="F2816">
        <v>4</v>
      </c>
      <c r="G2816">
        <v>13</v>
      </c>
      <c r="H2816" t="s">
        <v>15936</v>
      </c>
      <c r="I2816" t="e">
        <v>#N/A</v>
      </c>
      <c r="J2816" t="e">
        <v>#N/A</v>
      </c>
      <c r="K2816" t="e">
        <v>#N/A</v>
      </c>
      <c r="L2816" t="e">
        <v>#N/A</v>
      </c>
      <c r="M2816" t="e">
        <v>#N/A</v>
      </c>
      <c r="N2816" t="e">
        <v>#N/A</v>
      </c>
    </row>
    <row r="2817" spans="1:14">
      <c r="A2817" t="s">
        <v>4256</v>
      </c>
      <c r="B2817" t="e">
        <v>#N/A</v>
      </c>
      <c r="C2817" s="2">
        <v>800000</v>
      </c>
      <c r="D2817" s="2">
        <v>29063</v>
      </c>
      <c r="E2817" s="2">
        <v>462206</v>
      </c>
      <c r="F2817">
        <v>2</v>
      </c>
      <c r="G2817">
        <v>3</v>
      </c>
      <c r="H2817" t="s">
        <v>15936</v>
      </c>
      <c r="I2817" t="e">
        <v>#N/A</v>
      </c>
      <c r="J2817" t="e">
        <v>#N/A</v>
      </c>
      <c r="K2817" t="e">
        <v>#N/A</v>
      </c>
      <c r="L2817" t="e">
        <v>#N/A</v>
      </c>
      <c r="M2817" t="e">
        <v>#N/A</v>
      </c>
      <c r="N2817" t="e">
        <v>#N/A</v>
      </c>
    </row>
    <row r="2818" spans="1:14">
      <c r="A2818" t="s">
        <v>3654</v>
      </c>
      <c r="B2818" t="e">
        <v>#N/A</v>
      </c>
      <c r="C2818" s="2">
        <v>4000000</v>
      </c>
      <c r="D2818" s="2">
        <v>0</v>
      </c>
      <c r="E2818" s="2">
        <v>442550</v>
      </c>
      <c r="F2818">
        <v>3</v>
      </c>
      <c r="G2818">
        <v>20</v>
      </c>
      <c r="H2818" t="s">
        <v>15936</v>
      </c>
      <c r="I2818" t="e">
        <v>#N/A</v>
      </c>
      <c r="J2818" t="e">
        <v>#N/A</v>
      </c>
      <c r="K2818" t="e">
        <v>#N/A</v>
      </c>
      <c r="L2818" t="e">
        <v>#N/A</v>
      </c>
      <c r="M2818" t="e">
        <v>#N/A</v>
      </c>
      <c r="N2818" t="e">
        <v>#N/A</v>
      </c>
    </row>
    <row r="2819" spans="1:14">
      <c r="A2819" t="s">
        <v>4478</v>
      </c>
      <c r="B2819" t="e">
        <v>#N/A</v>
      </c>
      <c r="C2819" s="2">
        <v>135000</v>
      </c>
      <c r="D2819" s="2">
        <v>408015</v>
      </c>
      <c r="E2819" s="2">
        <v>429448</v>
      </c>
      <c r="F2819">
        <v>4</v>
      </c>
      <c r="G2819">
        <v>27</v>
      </c>
      <c r="H2819" t="s">
        <v>15936</v>
      </c>
      <c r="I2819" t="e">
        <v>#N/A</v>
      </c>
      <c r="J2819" t="e">
        <v>#N/A</v>
      </c>
      <c r="K2819" t="e">
        <v>#N/A</v>
      </c>
      <c r="L2819" t="e">
        <v>#N/A</v>
      </c>
      <c r="M2819" t="e">
        <v>#N/A</v>
      </c>
      <c r="N2819" t="e">
        <v>#N/A</v>
      </c>
    </row>
    <row r="2820" spans="1:14">
      <c r="A2820" t="s">
        <v>4320</v>
      </c>
      <c r="B2820" t="e">
        <v>#N/A</v>
      </c>
      <c r="C2820" s="2">
        <v>500000</v>
      </c>
      <c r="D2820" s="2">
        <v>134109</v>
      </c>
      <c r="E2820" s="2">
        <v>290757</v>
      </c>
      <c r="F2820">
        <v>9</v>
      </c>
      <c r="G2820">
        <v>28</v>
      </c>
      <c r="H2820" t="s">
        <v>15936</v>
      </c>
      <c r="I2820" t="e">
        <v>#N/A</v>
      </c>
      <c r="J2820" t="e">
        <v>#N/A</v>
      </c>
      <c r="K2820" t="e">
        <v>#N/A</v>
      </c>
      <c r="L2820" t="e">
        <v>#N/A</v>
      </c>
      <c r="M2820" t="e">
        <v>#N/A</v>
      </c>
      <c r="N2820" t="e">
        <v>#N/A</v>
      </c>
    </row>
    <row r="2821" spans="1:14">
      <c r="A2821" t="s">
        <v>4446</v>
      </c>
      <c r="B2821" t="e">
        <v>#N/A</v>
      </c>
      <c r="C2821" s="2">
        <v>200000</v>
      </c>
      <c r="D2821" s="2">
        <v>236806</v>
      </c>
      <c r="E2821" s="2">
        <v>236806</v>
      </c>
      <c r="F2821">
        <v>10</v>
      </c>
      <c r="G2821">
        <v>12</v>
      </c>
      <c r="H2821" t="s">
        <v>15936</v>
      </c>
      <c r="I2821" t="e">
        <v>#N/A</v>
      </c>
      <c r="J2821" t="e">
        <v>#N/A</v>
      </c>
      <c r="K2821" t="e">
        <v>#N/A</v>
      </c>
      <c r="L2821" t="e">
        <v>#N/A</v>
      </c>
      <c r="M2821" t="e">
        <v>#N/A</v>
      </c>
      <c r="N2821" t="e">
        <v>#N/A</v>
      </c>
    </row>
    <row r="2822" spans="1:14">
      <c r="A2822" t="s">
        <v>3799</v>
      </c>
      <c r="B2822" t="e">
        <v>#N/A</v>
      </c>
      <c r="C2822" s="2">
        <v>3000000</v>
      </c>
      <c r="D2822" s="2">
        <v>201436</v>
      </c>
      <c r="E2822" s="2">
        <v>223652</v>
      </c>
      <c r="F2822">
        <v>3</v>
      </c>
      <c r="G2822">
        <v>2</v>
      </c>
      <c r="H2822" t="s">
        <v>15936</v>
      </c>
      <c r="I2822" t="e">
        <v>#N/A</v>
      </c>
      <c r="J2822" t="e">
        <v>#N/A</v>
      </c>
      <c r="K2822" t="e">
        <v>#N/A</v>
      </c>
      <c r="L2822" t="e">
        <v>#N/A</v>
      </c>
      <c r="M2822" t="e">
        <v>#N/A</v>
      </c>
      <c r="N2822" t="e">
        <v>#N/A</v>
      </c>
    </row>
    <row r="2823" spans="1:14">
      <c r="A2823" t="s">
        <v>3376</v>
      </c>
      <c r="B2823" t="e">
        <v>#N/A</v>
      </c>
      <c r="C2823" s="2">
        <v>6000000</v>
      </c>
      <c r="D2823" s="2">
        <v>66351</v>
      </c>
      <c r="E2823" s="2">
        <v>205891</v>
      </c>
      <c r="F2823">
        <v>12</v>
      </c>
      <c r="G2823">
        <v>7</v>
      </c>
      <c r="H2823" t="s">
        <v>15936</v>
      </c>
      <c r="I2823" t="e">
        <v>#N/A</v>
      </c>
      <c r="J2823" t="e">
        <v>#N/A</v>
      </c>
      <c r="K2823" t="e">
        <v>#N/A</v>
      </c>
      <c r="L2823" t="e">
        <v>#N/A</v>
      </c>
      <c r="M2823" t="e">
        <v>#N/A</v>
      </c>
      <c r="N2823" t="e">
        <v>#N/A</v>
      </c>
    </row>
    <row r="2824" spans="1:14">
      <c r="A2824" t="s">
        <v>4436</v>
      </c>
      <c r="B2824" t="e">
        <v>#N/A</v>
      </c>
      <c r="C2824" s="2">
        <v>225000</v>
      </c>
      <c r="D2824" s="2">
        <v>109656</v>
      </c>
      <c r="E2824" s="2">
        <v>109656</v>
      </c>
      <c r="F2824">
        <v>11</v>
      </c>
      <c r="G2824">
        <v>9</v>
      </c>
      <c r="H2824" t="s">
        <v>15936</v>
      </c>
      <c r="I2824" t="e">
        <v>#N/A</v>
      </c>
      <c r="J2824" t="e">
        <v>#N/A</v>
      </c>
      <c r="K2824" t="e">
        <v>#N/A</v>
      </c>
      <c r="L2824" t="e">
        <v>#N/A</v>
      </c>
      <c r="M2824" t="e">
        <v>#N/A</v>
      </c>
      <c r="N2824" t="e">
        <v>#N/A</v>
      </c>
    </row>
    <row r="2825" spans="1:14">
      <c r="A2825" t="s">
        <v>4192</v>
      </c>
      <c r="B2825" t="e">
        <v>#N/A</v>
      </c>
      <c r="C2825" s="2">
        <v>1000000</v>
      </c>
      <c r="D2825" s="2">
        <v>96734</v>
      </c>
      <c r="E2825" s="2">
        <v>96734</v>
      </c>
      <c r="F2825">
        <v>6</v>
      </c>
      <c r="G2825">
        <v>1</v>
      </c>
      <c r="H2825" t="s">
        <v>15936</v>
      </c>
      <c r="I2825" t="e">
        <v>#N/A</v>
      </c>
      <c r="J2825" t="e">
        <v>#N/A</v>
      </c>
      <c r="K2825" t="e">
        <v>#N/A</v>
      </c>
      <c r="L2825" t="e">
        <v>#N/A</v>
      </c>
      <c r="M2825" t="e">
        <v>#N/A</v>
      </c>
      <c r="N2825" t="e">
        <v>#N/A</v>
      </c>
    </row>
    <row r="2826" spans="1:14">
      <c r="A2826" t="s">
        <v>4132</v>
      </c>
      <c r="B2826" t="e">
        <v>#N/A</v>
      </c>
      <c r="C2826" s="2">
        <v>1100000</v>
      </c>
      <c r="D2826" s="2">
        <v>56491</v>
      </c>
      <c r="E2826" s="2">
        <v>56491</v>
      </c>
      <c r="F2826">
        <v>5</v>
      </c>
      <c r="G2826">
        <v>18</v>
      </c>
      <c r="H2826" t="s">
        <v>15936</v>
      </c>
      <c r="I2826" t="e">
        <v>#N/A</v>
      </c>
      <c r="J2826" t="e">
        <v>#N/A</v>
      </c>
      <c r="K2826" t="e">
        <v>#N/A</v>
      </c>
      <c r="L2826" t="e">
        <v>#N/A</v>
      </c>
      <c r="M2826" t="e">
        <v>#N/A</v>
      </c>
      <c r="N2826" t="e">
        <v>#N/A</v>
      </c>
    </row>
    <row r="2827" spans="1:14">
      <c r="A2827" t="s">
        <v>4231</v>
      </c>
      <c r="B2827" t="e">
        <v>#N/A</v>
      </c>
      <c r="C2827" s="2">
        <v>930000</v>
      </c>
      <c r="D2827" s="2">
        <v>30905</v>
      </c>
      <c r="E2827" s="2">
        <v>30905</v>
      </c>
      <c r="F2827">
        <v>4</v>
      </c>
      <c r="G2827">
        <v>13</v>
      </c>
      <c r="H2827" t="s">
        <v>15936</v>
      </c>
      <c r="I2827" t="e">
        <v>#N/A</v>
      </c>
      <c r="J2827" t="e">
        <v>#N/A</v>
      </c>
      <c r="K2827" t="e">
        <v>#N/A</v>
      </c>
      <c r="L2827" t="e">
        <v>#N/A</v>
      </c>
      <c r="M2827" t="e">
        <v>#N/A</v>
      </c>
      <c r="N2827" t="e">
        <v>#N/A</v>
      </c>
    </row>
    <row r="2828" spans="1:14">
      <c r="A2828" t="s">
        <v>4118</v>
      </c>
      <c r="B2828" t="e">
        <v>#N/A</v>
      </c>
      <c r="C2828" s="2">
        <v>1200000</v>
      </c>
      <c r="D2828" s="2">
        <v>26608</v>
      </c>
      <c r="E2828" s="2">
        <v>26608</v>
      </c>
      <c r="F2828">
        <v>6</v>
      </c>
      <c r="G2828">
        <v>1</v>
      </c>
      <c r="H2828" t="s">
        <v>15936</v>
      </c>
      <c r="I2828" t="e">
        <v>#N/A</v>
      </c>
      <c r="J2828" t="e">
        <v>#N/A</v>
      </c>
      <c r="K2828" t="e">
        <v>#N/A</v>
      </c>
      <c r="L2828" t="e">
        <v>#N/A</v>
      </c>
      <c r="M2828" t="e">
        <v>#N/A</v>
      </c>
      <c r="N2828" t="e">
        <v>#N/A</v>
      </c>
    </row>
    <row r="2829" spans="1:14">
      <c r="A2829" t="s">
        <v>3805</v>
      </c>
      <c r="B2829" t="e">
        <v>#N/A</v>
      </c>
      <c r="C2829" s="2">
        <v>3000000</v>
      </c>
      <c r="D2829" s="2">
        <v>18000</v>
      </c>
      <c r="E2829" s="2">
        <v>18000</v>
      </c>
      <c r="F2829">
        <v>1</v>
      </c>
      <c r="G2829">
        <v>13</v>
      </c>
      <c r="H2829" t="s">
        <v>15936</v>
      </c>
      <c r="I2829" t="e">
        <v>#N/A</v>
      </c>
      <c r="J2829" t="e">
        <v>#N/A</v>
      </c>
      <c r="K2829" t="e">
        <v>#N/A</v>
      </c>
      <c r="L2829" t="e">
        <v>#N/A</v>
      </c>
      <c r="M2829" t="e">
        <v>#N/A</v>
      </c>
      <c r="N2829" t="e">
        <v>#N/A</v>
      </c>
    </row>
    <row r="2830" spans="1:14">
      <c r="A2830" t="s">
        <v>4547</v>
      </c>
      <c r="B2830" t="e">
        <v>#N/A</v>
      </c>
      <c r="C2830" s="2">
        <v>9000</v>
      </c>
      <c r="D2830" s="2">
        <v>4584</v>
      </c>
      <c r="E2830" s="2">
        <v>4584</v>
      </c>
      <c r="F2830">
        <v>1</v>
      </c>
      <c r="G2830">
        <v>13</v>
      </c>
      <c r="H2830" t="s">
        <v>15936</v>
      </c>
      <c r="I2830" t="e">
        <v>#N/A</v>
      </c>
      <c r="J2830" t="e">
        <v>#N/A</v>
      </c>
      <c r="K2830" t="e">
        <v>#N/A</v>
      </c>
      <c r="L2830" t="e">
        <v>#N/A</v>
      </c>
      <c r="M2830" t="e">
        <v>#N/A</v>
      </c>
      <c r="N2830" t="e">
        <v>#N/A</v>
      </c>
    </row>
    <row r="2831" spans="1:14">
      <c r="A2831" t="s">
        <v>3653</v>
      </c>
      <c r="B2831" t="e">
        <v>#N/A</v>
      </c>
      <c r="C2831" s="2">
        <v>4000000</v>
      </c>
      <c r="D2831" s="2">
        <v>4327</v>
      </c>
      <c r="E2831" s="2">
        <v>4327</v>
      </c>
      <c r="F2831">
        <v>9</v>
      </c>
      <c r="G2831">
        <v>11</v>
      </c>
      <c r="H2831" t="s">
        <v>15936</v>
      </c>
      <c r="I2831" t="e">
        <v>#N/A</v>
      </c>
      <c r="J2831" t="e">
        <v>#N/A</v>
      </c>
      <c r="K2831" t="e">
        <v>#N/A</v>
      </c>
      <c r="L2831" t="e">
        <v>#N/A</v>
      </c>
      <c r="M2831" t="e">
        <v>#N/A</v>
      </c>
      <c r="N2831" t="e">
        <v>#N/A</v>
      </c>
    </row>
    <row r="2832" spans="1:14">
      <c r="A2832" t="s">
        <v>2424</v>
      </c>
      <c r="B2832" t="e">
        <v>#N/A</v>
      </c>
      <c r="C2832" s="2">
        <v>16000000</v>
      </c>
      <c r="D2832" s="2">
        <v>3361</v>
      </c>
      <c r="E2832" s="2">
        <v>3361</v>
      </c>
      <c r="F2832">
        <v>11</v>
      </c>
      <c r="G2832">
        <v>2</v>
      </c>
      <c r="H2832" t="s">
        <v>15936</v>
      </c>
      <c r="I2832" t="e">
        <v>#N/A</v>
      </c>
      <c r="J2832" t="e">
        <v>#N/A</v>
      </c>
      <c r="K2832" t="e">
        <v>#N/A</v>
      </c>
      <c r="L2832" t="e">
        <v>#N/A</v>
      </c>
      <c r="M2832" t="e">
        <v>#N/A</v>
      </c>
      <c r="N2832" t="e">
        <v>#N/A</v>
      </c>
    </row>
    <row r="2833" spans="1:14">
      <c r="A2833" t="s">
        <v>3968</v>
      </c>
      <c r="B2833" t="e">
        <v>#N/A</v>
      </c>
      <c r="C2833" s="2">
        <v>2000000</v>
      </c>
      <c r="D2833" s="2">
        <v>2436</v>
      </c>
      <c r="E2833" s="2">
        <v>2436</v>
      </c>
      <c r="F2833">
        <v>10</v>
      </c>
      <c r="G2833">
        <v>26</v>
      </c>
      <c r="H2833" t="s">
        <v>15936</v>
      </c>
      <c r="I2833" t="e">
        <v>#N/A</v>
      </c>
      <c r="J2833" t="e">
        <v>#N/A</v>
      </c>
      <c r="K2833" t="e">
        <v>#N/A</v>
      </c>
      <c r="L2833" t="e">
        <v>#N/A</v>
      </c>
      <c r="M2833" t="e">
        <v>#N/A</v>
      </c>
      <c r="N2833" t="e">
        <v>#N/A</v>
      </c>
    </row>
    <row r="2834" spans="1:14">
      <c r="A2834" t="s">
        <v>68</v>
      </c>
      <c r="B2834" t="e">
        <v>#N/A</v>
      </c>
      <c r="C2834" s="2">
        <v>175000000</v>
      </c>
      <c r="D2834" s="2">
        <v>0</v>
      </c>
      <c r="E2834" s="2">
        <v>0</v>
      </c>
      <c r="F2834">
        <v>12</v>
      </c>
      <c r="G2834">
        <v>31</v>
      </c>
      <c r="H2834" t="s">
        <v>15936</v>
      </c>
      <c r="I2834" t="e">
        <v>#N/A</v>
      </c>
      <c r="J2834" t="e">
        <v>#N/A</v>
      </c>
      <c r="K2834" t="e">
        <v>#N/A</v>
      </c>
      <c r="L2834" t="e">
        <v>#N/A</v>
      </c>
      <c r="M2834" t="e">
        <v>#N/A</v>
      </c>
      <c r="N2834" t="e">
        <v>#N/A</v>
      </c>
    </row>
    <row r="2835" spans="1:14">
      <c r="A2835" t="s">
        <v>2700</v>
      </c>
      <c r="B2835" t="e">
        <v>#N/A</v>
      </c>
      <c r="C2835" s="2">
        <v>13000000</v>
      </c>
      <c r="D2835" s="2">
        <v>0</v>
      </c>
      <c r="E2835" s="2">
        <v>0</v>
      </c>
      <c r="F2835">
        <v>3</v>
      </c>
      <c r="G2835">
        <v>30</v>
      </c>
      <c r="H2835" t="s">
        <v>15936</v>
      </c>
      <c r="I2835" t="e">
        <v>#N/A</v>
      </c>
      <c r="J2835" t="e">
        <v>#N/A</v>
      </c>
      <c r="K2835" t="e">
        <v>#N/A</v>
      </c>
      <c r="L2835" t="e">
        <v>#N/A</v>
      </c>
      <c r="M2835" t="e">
        <v>#N/A</v>
      </c>
      <c r="N2835" t="e">
        <v>#N/A</v>
      </c>
    </row>
    <row r="2836" spans="1:14">
      <c r="A2836" t="s">
        <v>3032</v>
      </c>
      <c r="B2836" t="e">
        <v>#N/A</v>
      </c>
      <c r="C2836" s="2">
        <v>10000000</v>
      </c>
      <c r="D2836" s="2">
        <v>0</v>
      </c>
      <c r="E2836" s="2">
        <v>0</v>
      </c>
      <c r="F2836">
        <v>4</v>
      </c>
      <c r="G2836">
        <v>13</v>
      </c>
      <c r="H2836" t="s">
        <v>15936</v>
      </c>
      <c r="I2836" t="e">
        <v>#N/A</v>
      </c>
      <c r="J2836" t="e">
        <v>#N/A</v>
      </c>
      <c r="K2836" t="e">
        <v>#N/A</v>
      </c>
      <c r="L2836" t="e">
        <v>#N/A</v>
      </c>
      <c r="M2836" t="e">
        <v>#N/A</v>
      </c>
      <c r="N2836" t="e">
        <v>#N/A</v>
      </c>
    </row>
    <row r="2837" spans="1:14">
      <c r="A2837" t="s">
        <v>3278</v>
      </c>
      <c r="B2837" t="e">
        <v>#N/A</v>
      </c>
      <c r="C2837" s="2">
        <v>7000000</v>
      </c>
      <c r="D2837" s="2">
        <v>0</v>
      </c>
      <c r="E2837" s="2">
        <v>0</v>
      </c>
      <c r="F2837">
        <v>12</v>
      </c>
      <c r="G2837">
        <v>31</v>
      </c>
      <c r="H2837" t="s">
        <v>15936</v>
      </c>
      <c r="I2837" t="e">
        <v>#N/A</v>
      </c>
      <c r="J2837" t="e">
        <v>#N/A</v>
      </c>
      <c r="K2837" t="e">
        <v>#N/A</v>
      </c>
      <c r="L2837" t="e">
        <v>#N/A</v>
      </c>
      <c r="M2837" t="e">
        <v>#N/A</v>
      </c>
      <c r="N2837" t="e">
        <v>#N/A</v>
      </c>
    </row>
    <row r="2838" spans="1:14">
      <c r="A2838" t="s">
        <v>3657</v>
      </c>
      <c r="B2838" t="e">
        <v>#N/A</v>
      </c>
      <c r="C2838" s="2">
        <v>4000000</v>
      </c>
      <c r="D2838" s="2">
        <v>0</v>
      </c>
      <c r="E2838" s="2">
        <v>0</v>
      </c>
      <c r="F2838">
        <v>11</v>
      </c>
      <c r="G2838">
        <v>9</v>
      </c>
      <c r="H2838" t="s">
        <v>15936</v>
      </c>
      <c r="I2838" t="e">
        <v>#N/A</v>
      </c>
      <c r="J2838" t="e">
        <v>#N/A</v>
      </c>
      <c r="K2838" t="e">
        <v>#N/A</v>
      </c>
      <c r="L2838" t="e">
        <v>#N/A</v>
      </c>
      <c r="M2838" t="e">
        <v>#N/A</v>
      </c>
      <c r="N2838" t="e">
        <v>#N/A</v>
      </c>
    </row>
    <row r="2839" spans="1:14">
      <c r="A2839" t="s">
        <v>3658</v>
      </c>
      <c r="B2839" t="e">
        <v>#N/A</v>
      </c>
      <c r="C2839" s="2">
        <v>4000000</v>
      </c>
      <c r="D2839" s="2">
        <v>0</v>
      </c>
      <c r="E2839" s="2">
        <v>0</v>
      </c>
      <c r="F2839">
        <v>6</v>
      </c>
      <c r="G2839">
        <v>1</v>
      </c>
      <c r="H2839" t="s">
        <v>15936</v>
      </c>
      <c r="I2839" t="e">
        <v>#N/A</v>
      </c>
      <c r="J2839" t="e">
        <v>#N/A</v>
      </c>
      <c r="K2839" t="e">
        <v>#N/A</v>
      </c>
      <c r="L2839" t="e">
        <v>#N/A</v>
      </c>
      <c r="M2839" t="e">
        <v>#N/A</v>
      </c>
      <c r="N2839" t="e">
        <v>#N/A</v>
      </c>
    </row>
    <row r="2840" spans="1:14">
      <c r="A2840" t="s">
        <v>3660</v>
      </c>
      <c r="B2840" t="e">
        <v>#N/A</v>
      </c>
      <c r="C2840" s="2">
        <v>4000000</v>
      </c>
      <c r="D2840" s="2">
        <v>0</v>
      </c>
      <c r="E2840" s="2">
        <v>0</v>
      </c>
      <c r="F2840">
        <v>12</v>
      </c>
      <c r="G2840">
        <v>31</v>
      </c>
      <c r="H2840" t="s">
        <v>15936</v>
      </c>
      <c r="I2840" t="e">
        <v>#N/A</v>
      </c>
      <c r="J2840" t="e">
        <v>#N/A</v>
      </c>
      <c r="K2840" t="e">
        <v>#N/A</v>
      </c>
      <c r="L2840" t="e">
        <v>#N/A</v>
      </c>
      <c r="M2840" t="e">
        <v>#N/A</v>
      </c>
      <c r="N2840" t="e">
        <v>#N/A</v>
      </c>
    </row>
    <row r="2841" spans="1:14">
      <c r="A2841" t="s">
        <v>3977</v>
      </c>
      <c r="B2841" t="e">
        <v>#N/A</v>
      </c>
      <c r="C2841" s="2">
        <v>2000000</v>
      </c>
      <c r="D2841" s="2">
        <v>0</v>
      </c>
      <c r="E2841" s="2">
        <v>0</v>
      </c>
      <c r="F2841">
        <v>12</v>
      </c>
      <c r="G2841">
        <v>31</v>
      </c>
      <c r="H2841" t="s">
        <v>15936</v>
      </c>
      <c r="I2841" t="e">
        <v>#N/A</v>
      </c>
      <c r="J2841" t="e">
        <v>#N/A</v>
      </c>
      <c r="K2841" t="e">
        <v>#N/A</v>
      </c>
      <c r="L2841" t="e">
        <v>#N/A</v>
      </c>
      <c r="M2841" t="e">
        <v>#N/A</v>
      </c>
      <c r="N2841" t="e">
        <v>#N/A</v>
      </c>
    </row>
    <row r="2842" spans="1:14">
      <c r="A2842" t="s">
        <v>3983</v>
      </c>
      <c r="B2842" t="e">
        <v>#N/A</v>
      </c>
      <c r="C2842" s="2">
        <v>2000000</v>
      </c>
      <c r="D2842" s="2">
        <v>0</v>
      </c>
      <c r="E2842" s="2">
        <v>0</v>
      </c>
      <c r="F2842">
        <v>3</v>
      </c>
      <c r="G2842">
        <v>30</v>
      </c>
      <c r="H2842" t="s">
        <v>15936</v>
      </c>
      <c r="I2842" t="e">
        <v>#N/A</v>
      </c>
      <c r="J2842" t="e">
        <v>#N/A</v>
      </c>
      <c r="K2842" t="e">
        <v>#N/A</v>
      </c>
      <c r="L2842" t="e">
        <v>#N/A</v>
      </c>
      <c r="M2842" t="e">
        <v>#N/A</v>
      </c>
      <c r="N2842" t="e">
        <v>#N/A</v>
      </c>
    </row>
    <row r="2843" spans="1:14">
      <c r="A2843" t="s">
        <v>4009</v>
      </c>
      <c r="B2843" t="e">
        <v>#N/A</v>
      </c>
      <c r="C2843" s="2">
        <v>1800000</v>
      </c>
      <c r="D2843" s="2">
        <v>0</v>
      </c>
      <c r="E2843" s="2">
        <v>0</v>
      </c>
      <c r="F2843">
        <v>2</v>
      </c>
      <c r="G2843">
        <v>3</v>
      </c>
      <c r="H2843" t="s">
        <v>15936</v>
      </c>
      <c r="I2843" t="e">
        <v>#N/A</v>
      </c>
      <c r="J2843" t="e">
        <v>#N/A</v>
      </c>
      <c r="K2843" t="e">
        <v>#N/A</v>
      </c>
      <c r="L2843" t="e">
        <v>#N/A</v>
      </c>
      <c r="M2843" t="e">
        <v>#N/A</v>
      </c>
      <c r="N2843" t="e">
        <v>#N/A</v>
      </c>
    </row>
    <row r="2844" spans="1:14">
      <c r="A2844" t="s">
        <v>4122</v>
      </c>
      <c r="B2844" t="e">
        <v>#N/A</v>
      </c>
      <c r="C2844" s="2">
        <v>1200000</v>
      </c>
      <c r="D2844" s="2">
        <v>0</v>
      </c>
      <c r="E2844" s="2">
        <v>0</v>
      </c>
      <c r="F2844">
        <v>8</v>
      </c>
      <c r="G2844">
        <v>28</v>
      </c>
      <c r="H2844" t="s">
        <v>15936</v>
      </c>
      <c r="I2844" t="e">
        <v>#N/A</v>
      </c>
      <c r="J2844" t="e">
        <v>#N/A</v>
      </c>
      <c r="K2844" t="e">
        <v>#N/A</v>
      </c>
      <c r="L2844" t="e">
        <v>#N/A</v>
      </c>
      <c r="M2844" t="e">
        <v>#N/A</v>
      </c>
      <c r="N2844" t="e">
        <v>#N/A</v>
      </c>
    </row>
    <row r="2845" spans="1:14">
      <c r="A2845" t="s">
        <v>4124</v>
      </c>
      <c r="B2845" t="e">
        <v>#N/A</v>
      </c>
      <c r="C2845" s="2">
        <v>1200000</v>
      </c>
      <c r="D2845" s="2">
        <v>0</v>
      </c>
      <c r="E2845" s="2">
        <v>0</v>
      </c>
      <c r="F2845">
        <v>9</v>
      </c>
      <c r="G2845">
        <v>14</v>
      </c>
      <c r="H2845" t="s">
        <v>15936</v>
      </c>
      <c r="I2845" t="e">
        <v>#N/A</v>
      </c>
      <c r="J2845" t="e">
        <v>#N/A</v>
      </c>
      <c r="K2845" t="e">
        <v>#N/A</v>
      </c>
      <c r="L2845" t="e">
        <v>#N/A</v>
      </c>
      <c r="M2845" t="e">
        <v>#N/A</v>
      </c>
      <c r="N2845" t="e">
        <v>#N/A</v>
      </c>
    </row>
    <row r="2846" spans="1:14">
      <c r="A2846" t="s">
        <v>4207</v>
      </c>
      <c r="B2846" t="e">
        <v>#N/A</v>
      </c>
      <c r="C2846" s="2">
        <v>1000000</v>
      </c>
      <c r="D2846" s="2">
        <v>0</v>
      </c>
      <c r="E2846" s="2">
        <v>0</v>
      </c>
      <c r="F2846">
        <v>3</v>
      </c>
      <c r="G2846">
        <v>20</v>
      </c>
      <c r="H2846" t="s">
        <v>15936</v>
      </c>
      <c r="I2846" t="e">
        <v>#N/A</v>
      </c>
      <c r="J2846" t="e">
        <v>#N/A</v>
      </c>
      <c r="K2846" t="e">
        <v>#N/A</v>
      </c>
      <c r="L2846" t="e">
        <v>#N/A</v>
      </c>
      <c r="M2846" t="e">
        <v>#N/A</v>
      </c>
      <c r="N2846" t="e">
        <v>#N/A</v>
      </c>
    </row>
    <row r="2847" spans="1:14">
      <c r="A2847" t="s">
        <v>4209</v>
      </c>
      <c r="B2847" t="e">
        <v>#N/A</v>
      </c>
      <c r="C2847" s="2">
        <v>1000000</v>
      </c>
      <c r="D2847" s="2">
        <v>0</v>
      </c>
      <c r="E2847" s="2">
        <v>0</v>
      </c>
      <c r="F2847">
        <v>10</v>
      </c>
      <c r="G2847">
        <v>9</v>
      </c>
      <c r="H2847" t="s">
        <v>15936</v>
      </c>
      <c r="I2847" t="e">
        <v>#N/A</v>
      </c>
      <c r="J2847" t="e">
        <v>#N/A</v>
      </c>
      <c r="K2847" t="e">
        <v>#N/A</v>
      </c>
      <c r="L2847" t="e">
        <v>#N/A</v>
      </c>
      <c r="M2847" t="e">
        <v>#N/A</v>
      </c>
      <c r="N2847" t="e">
        <v>#N/A</v>
      </c>
    </row>
    <row r="2848" spans="1:14">
      <c r="A2848" t="s">
        <v>2463</v>
      </c>
      <c r="B2848" t="s">
        <v>4743</v>
      </c>
      <c r="C2848" s="2">
        <v>850000</v>
      </c>
      <c r="D2848" s="2">
        <v>0</v>
      </c>
      <c r="E2848" s="2">
        <v>0</v>
      </c>
      <c r="F2848">
        <v>12</v>
      </c>
      <c r="G2848">
        <v>31</v>
      </c>
      <c r="H2848" t="s">
        <v>15936</v>
      </c>
      <c r="I2848" t="s">
        <v>4600</v>
      </c>
      <c r="J2848" t="s">
        <v>4666</v>
      </c>
      <c r="K2848" t="s">
        <v>4840</v>
      </c>
      <c r="L2848" t="s">
        <v>4952</v>
      </c>
      <c r="M2848" t="s">
        <v>4953</v>
      </c>
      <c r="N2848" t="s">
        <v>4954</v>
      </c>
    </row>
    <row r="2849" spans="1:14">
      <c r="A2849" t="s">
        <v>4280</v>
      </c>
      <c r="B2849" t="e">
        <v>#N/A</v>
      </c>
      <c r="C2849" s="2">
        <v>650000</v>
      </c>
      <c r="D2849" s="2">
        <v>0</v>
      </c>
      <c r="E2849" s="2">
        <v>0</v>
      </c>
      <c r="F2849">
        <v>12</v>
      </c>
      <c r="G2849">
        <v>31</v>
      </c>
      <c r="H2849" t="s">
        <v>15936</v>
      </c>
      <c r="I2849" t="e">
        <v>#N/A</v>
      </c>
      <c r="J2849" t="e">
        <v>#N/A</v>
      </c>
      <c r="K2849" t="e">
        <v>#N/A</v>
      </c>
      <c r="L2849" t="e">
        <v>#N/A</v>
      </c>
      <c r="M2849" t="e">
        <v>#N/A</v>
      </c>
      <c r="N2849" t="e">
        <v>#N/A</v>
      </c>
    </row>
    <row r="2850" spans="1:14">
      <c r="A2850" t="s">
        <v>4295</v>
      </c>
      <c r="B2850" t="e">
        <v>#N/A</v>
      </c>
      <c r="C2850" s="2">
        <v>546173</v>
      </c>
      <c r="D2850" s="2">
        <v>0</v>
      </c>
      <c r="E2850" s="2">
        <v>0</v>
      </c>
      <c r="F2850">
        <v>3</v>
      </c>
      <c r="G2850">
        <v>6</v>
      </c>
      <c r="H2850" t="s">
        <v>15936</v>
      </c>
      <c r="I2850" t="e">
        <v>#N/A</v>
      </c>
      <c r="J2850" t="e">
        <v>#N/A</v>
      </c>
      <c r="K2850" t="e">
        <v>#N/A</v>
      </c>
      <c r="L2850" t="e">
        <v>#N/A</v>
      </c>
      <c r="M2850" t="e">
        <v>#N/A</v>
      </c>
      <c r="N2850" t="e">
        <v>#N/A</v>
      </c>
    </row>
    <row r="2851" spans="1:14">
      <c r="A2851" t="s">
        <v>4336</v>
      </c>
      <c r="B2851" t="e">
        <v>#N/A</v>
      </c>
      <c r="C2851" s="2">
        <v>500000</v>
      </c>
      <c r="D2851" s="2">
        <v>0</v>
      </c>
      <c r="E2851" s="2">
        <v>0</v>
      </c>
      <c r="F2851">
        <v>4</v>
      </c>
      <c r="G2851">
        <v>3</v>
      </c>
      <c r="H2851" t="s">
        <v>15936</v>
      </c>
      <c r="I2851" t="e">
        <v>#N/A</v>
      </c>
      <c r="J2851" t="e">
        <v>#N/A</v>
      </c>
      <c r="K2851" t="e">
        <v>#N/A</v>
      </c>
      <c r="L2851" t="e">
        <v>#N/A</v>
      </c>
      <c r="M2851" t="e">
        <v>#N/A</v>
      </c>
      <c r="N2851" t="e">
        <v>#N/A</v>
      </c>
    </row>
    <row r="2852" spans="1:14">
      <c r="A2852" t="s">
        <v>4338</v>
      </c>
      <c r="B2852" t="e">
        <v>#N/A</v>
      </c>
      <c r="C2852" s="2">
        <v>500000</v>
      </c>
      <c r="D2852" s="2">
        <v>0</v>
      </c>
      <c r="E2852" s="2">
        <v>0</v>
      </c>
      <c r="F2852">
        <v>7</v>
      </c>
      <c r="G2852">
        <v>17</v>
      </c>
      <c r="H2852" t="s">
        <v>15936</v>
      </c>
      <c r="I2852" t="e">
        <v>#N/A</v>
      </c>
      <c r="J2852" t="e">
        <v>#N/A</v>
      </c>
      <c r="K2852" t="e">
        <v>#N/A</v>
      </c>
      <c r="L2852" t="e">
        <v>#N/A</v>
      </c>
      <c r="M2852" t="e">
        <v>#N/A</v>
      </c>
      <c r="N2852" t="e">
        <v>#N/A</v>
      </c>
    </row>
    <row r="2853" spans="1:14">
      <c r="A2853" t="s">
        <v>4394</v>
      </c>
      <c r="B2853" t="e">
        <v>#N/A</v>
      </c>
      <c r="C2853" s="2">
        <v>300000</v>
      </c>
      <c r="D2853" s="2">
        <v>0</v>
      </c>
      <c r="E2853" s="2">
        <v>0</v>
      </c>
      <c r="F2853">
        <v>7</v>
      </c>
      <c r="G2853">
        <v>3</v>
      </c>
      <c r="H2853" t="s">
        <v>15936</v>
      </c>
      <c r="I2853" t="e">
        <v>#N/A</v>
      </c>
      <c r="J2853" t="e">
        <v>#N/A</v>
      </c>
      <c r="K2853" t="e">
        <v>#N/A</v>
      </c>
      <c r="L2853" t="e">
        <v>#N/A</v>
      </c>
      <c r="M2853" t="e">
        <v>#N/A</v>
      </c>
      <c r="N2853" t="e">
        <v>#N/A</v>
      </c>
    </row>
    <row r="2854" spans="1:14">
      <c r="A2854" t="s">
        <v>4424</v>
      </c>
      <c r="B2854" t="e">
        <v>#N/A</v>
      </c>
      <c r="C2854" s="2">
        <v>250000</v>
      </c>
      <c r="D2854" s="2">
        <v>0</v>
      </c>
      <c r="E2854" s="2">
        <v>0</v>
      </c>
      <c r="F2854">
        <v>12</v>
      </c>
      <c r="G2854">
        <v>18</v>
      </c>
      <c r="H2854" t="s">
        <v>15936</v>
      </c>
      <c r="I2854" t="e">
        <v>#N/A</v>
      </c>
      <c r="J2854" t="e">
        <v>#N/A</v>
      </c>
      <c r="K2854" t="e">
        <v>#N/A</v>
      </c>
      <c r="L2854" t="e">
        <v>#N/A</v>
      </c>
      <c r="M2854" t="e">
        <v>#N/A</v>
      </c>
      <c r="N2854" t="e">
        <v>#N/A</v>
      </c>
    </row>
    <row r="2855" spans="1:14">
      <c r="A2855" t="s">
        <v>4494</v>
      </c>
      <c r="B2855" t="e">
        <v>#N/A</v>
      </c>
      <c r="C2855" s="2">
        <v>100000</v>
      </c>
      <c r="D2855" s="2">
        <v>0</v>
      </c>
      <c r="E2855" s="2">
        <v>0</v>
      </c>
      <c r="F2855">
        <v>5</v>
      </c>
      <c r="G2855">
        <v>18</v>
      </c>
      <c r="H2855" t="s">
        <v>15936</v>
      </c>
      <c r="I2855" t="e">
        <v>#N/A</v>
      </c>
      <c r="J2855" t="e">
        <v>#N/A</v>
      </c>
      <c r="K2855" t="e">
        <v>#N/A</v>
      </c>
      <c r="L2855" t="e">
        <v>#N/A</v>
      </c>
      <c r="M2855" t="e">
        <v>#N/A</v>
      </c>
      <c r="N2855" t="e">
        <v>#N/A</v>
      </c>
    </row>
    <row r="2856" spans="1:14">
      <c r="A2856" t="s">
        <v>4504</v>
      </c>
      <c r="B2856" t="e">
        <v>#N/A</v>
      </c>
      <c r="C2856" s="2">
        <v>60000</v>
      </c>
      <c r="D2856" s="2">
        <v>0</v>
      </c>
      <c r="E2856" s="2">
        <v>0</v>
      </c>
      <c r="F2856">
        <v>3</v>
      </c>
      <c r="G2856">
        <v>16</v>
      </c>
      <c r="H2856" t="s">
        <v>15936</v>
      </c>
      <c r="I2856" t="e">
        <v>#N/A</v>
      </c>
      <c r="J2856" t="e">
        <v>#N/A</v>
      </c>
      <c r="K2856" t="e">
        <v>#N/A</v>
      </c>
      <c r="L2856" t="e">
        <v>#N/A</v>
      </c>
      <c r="M2856" t="e">
        <v>#N/A</v>
      </c>
      <c r="N2856" t="e">
        <v>#N/A</v>
      </c>
    </row>
    <row r="2857" spans="1:14">
      <c r="A2857" t="s">
        <v>95</v>
      </c>
      <c r="B2857" t="s">
        <v>4607</v>
      </c>
      <c r="C2857" s="2">
        <v>150000000</v>
      </c>
      <c r="D2857" s="2">
        <v>400737000</v>
      </c>
      <c r="E2857" s="2">
        <v>1254512386</v>
      </c>
      <c r="F2857">
        <v>11</v>
      </c>
      <c r="G2857">
        <v>22</v>
      </c>
      <c r="H2857" t="s">
        <v>15937</v>
      </c>
      <c r="I2857" t="s">
        <v>4614</v>
      </c>
      <c r="J2857" t="s">
        <v>4615</v>
      </c>
      <c r="K2857" t="s">
        <v>4616</v>
      </c>
      <c r="L2857" t="s">
        <v>4617</v>
      </c>
      <c r="M2857" t="s">
        <v>4618</v>
      </c>
      <c r="N2857" t="s">
        <v>4619</v>
      </c>
    </row>
    <row r="2858" spans="1:14">
      <c r="A2858" t="s">
        <v>29</v>
      </c>
      <c r="B2858" t="s">
        <v>4607</v>
      </c>
      <c r="C2858" s="2">
        <v>200000000</v>
      </c>
      <c r="D2858" s="2">
        <v>408992272</v>
      </c>
      <c r="E2858" s="2">
        <v>1172805920</v>
      </c>
      <c r="F2858">
        <v>5</v>
      </c>
      <c r="G2858">
        <v>3</v>
      </c>
      <c r="H2858" t="s">
        <v>15937</v>
      </c>
      <c r="I2858" t="s">
        <v>4600</v>
      </c>
      <c r="J2858" t="s">
        <v>4608</v>
      </c>
      <c r="K2858" t="s">
        <v>4609</v>
      </c>
      <c r="L2858" t="s">
        <v>4610</v>
      </c>
      <c r="M2858" t="s">
        <v>4611</v>
      </c>
      <c r="N2858" t="s">
        <v>4612</v>
      </c>
    </row>
    <row r="2859" spans="1:14">
      <c r="A2859" t="s">
        <v>478</v>
      </c>
      <c r="B2859" t="s">
        <v>4621</v>
      </c>
      <c r="C2859" s="2">
        <v>76000000</v>
      </c>
      <c r="D2859" s="2">
        <v>368065385</v>
      </c>
      <c r="E2859" s="2">
        <v>974754450</v>
      </c>
      <c r="F2859">
        <v>7</v>
      </c>
      <c r="G2859">
        <v>2</v>
      </c>
      <c r="H2859" t="s">
        <v>15937</v>
      </c>
      <c r="I2859" t="s">
        <v>4614</v>
      </c>
      <c r="J2859" t="s">
        <v>4622</v>
      </c>
      <c r="K2859" t="s">
        <v>4623</v>
      </c>
      <c r="L2859" t="s">
        <v>4624</v>
      </c>
      <c r="M2859" t="s">
        <v>4625</v>
      </c>
      <c r="N2859" t="s">
        <v>4626</v>
      </c>
    </row>
    <row r="2860" spans="1:14">
      <c r="A2860" t="s">
        <v>9</v>
      </c>
      <c r="B2860" t="s">
        <v>4628</v>
      </c>
      <c r="C2860" s="2">
        <v>250000000</v>
      </c>
      <c r="D2860" s="2">
        <v>258366855</v>
      </c>
      <c r="E2860" s="2">
        <v>950466855</v>
      </c>
      <c r="F2860">
        <v>12</v>
      </c>
      <c r="G2860">
        <v>13</v>
      </c>
      <c r="H2860" t="s">
        <v>15937</v>
      </c>
      <c r="I2860" t="s">
        <v>4600</v>
      </c>
      <c r="J2860" t="s">
        <v>4642</v>
      </c>
      <c r="K2860" t="s">
        <v>4643</v>
      </c>
      <c r="L2860" t="s">
        <v>4644</v>
      </c>
      <c r="M2860" t="s">
        <v>4645</v>
      </c>
      <c r="N2860" t="s">
        <v>4646</v>
      </c>
    </row>
    <row r="2861" spans="1:14">
      <c r="A2861" t="s">
        <v>159</v>
      </c>
      <c r="B2861" t="s">
        <v>4599</v>
      </c>
      <c r="C2861" s="2">
        <v>130000000</v>
      </c>
      <c r="D2861" s="2">
        <v>424668047</v>
      </c>
      <c r="E2861" s="2">
        <v>857668047</v>
      </c>
      <c r="F2861">
        <v>11</v>
      </c>
      <c r="G2861">
        <v>22</v>
      </c>
      <c r="H2861" t="s">
        <v>15937</v>
      </c>
      <c r="I2861" t="s">
        <v>4600</v>
      </c>
      <c r="J2861" t="s">
        <v>4601</v>
      </c>
      <c r="K2861" t="s">
        <v>4602</v>
      </c>
      <c r="L2861" t="s">
        <v>4603</v>
      </c>
      <c r="M2861" t="s">
        <v>4604</v>
      </c>
      <c r="N2861" t="s">
        <v>4605</v>
      </c>
    </row>
    <row r="2862" spans="1:14">
      <c r="A2862" t="s">
        <v>85</v>
      </c>
      <c r="B2862" t="e">
        <v>#N/A</v>
      </c>
      <c r="C2862" s="2">
        <v>160000000</v>
      </c>
      <c r="D2862" s="2">
        <v>238679850</v>
      </c>
      <c r="E2862" s="2">
        <v>789952811</v>
      </c>
      <c r="F2862">
        <v>5</v>
      </c>
      <c r="G2862">
        <v>24</v>
      </c>
      <c r="H2862" t="s">
        <v>15937</v>
      </c>
      <c r="I2862" t="e">
        <v>#N/A</v>
      </c>
      <c r="J2862" t="e">
        <v>#N/A</v>
      </c>
      <c r="K2862" t="e">
        <v>#N/A</v>
      </c>
      <c r="L2862" t="e">
        <v>#N/A</v>
      </c>
      <c r="M2862" t="e">
        <v>#N/A</v>
      </c>
      <c r="N2862" t="e">
        <v>#N/A</v>
      </c>
    </row>
    <row r="2863" spans="1:14">
      <c r="A2863" t="s">
        <v>33</v>
      </c>
      <c r="B2863" t="s">
        <v>4607</v>
      </c>
      <c r="C2863" s="2">
        <v>200000000</v>
      </c>
      <c r="D2863" s="2">
        <v>268488329</v>
      </c>
      <c r="E2863" s="2">
        <v>743588329</v>
      </c>
      <c r="F2863">
        <v>6</v>
      </c>
      <c r="G2863">
        <v>21</v>
      </c>
      <c r="H2863" t="s">
        <v>15937</v>
      </c>
      <c r="I2863" t="s">
        <v>4636</v>
      </c>
      <c r="J2863" t="s">
        <v>4637</v>
      </c>
      <c r="K2863" t="s">
        <v>4616</v>
      </c>
      <c r="L2863" t="s">
        <v>4638</v>
      </c>
      <c r="M2863" t="s">
        <v>4639</v>
      </c>
      <c r="N2863" t="s">
        <v>4640</v>
      </c>
    </row>
    <row r="2864" spans="1:14">
      <c r="A2864" t="s">
        <v>219</v>
      </c>
      <c r="B2864" t="s">
        <v>4628</v>
      </c>
      <c r="C2864" s="2">
        <v>110000000</v>
      </c>
      <c r="D2864" s="2">
        <v>274092705</v>
      </c>
      <c r="E2864" s="2">
        <v>716392705</v>
      </c>
      <c r="F2864">
        <v>10</v>
      </c>
      <c r="G2864">
        <v>4</v>
      </c>
      <c r="H2864" t="s">
        <v>15937</v>
      </c>
      <c r="I2864" t="s">
        <v>4635</v>
      </c>
      <c r="J2864">
        <v>0</v>
      </c>
      <c r="K2864">
        <v>0</v>
      </c>
      <c r="L2864">
        <v>0</v>
      </c>
      <c r="M2864">
        <v>0</v>
      </c>
      <c r="N2864">
        <v>0</v>
      </c>
    </row>
    <row r="2865" spans="1:14">
      <c r="A2865" t="s">
        <v>16</v>
      </c>
      <c r="B2865" t="s">
        <v>4628</v>
      </c>
      <c r="C2865" s="2">
        <v>225000000</v>
      </c>
      <c r="D2865" s="2">
        <v>291045518</v>
      </c>
      <c r="E2865" s="2">
        <v>667999518</v>
      </c>
      <c r="F2865">
        <v>6</v>
      </c>
      <c r="G2865">
        <v>14</v>
      </c>
      <c r="H2865" t="s">
        <v>15937</v>
      </c>
      <c r="I2865" t="s">
        <v>4600</v>
      </c>
      <c r="J2865" t="s">
        <v>4629</v>
      </c>
      <c r="K2865" t="s">
        <v>4630</v>
      </c>
      <c r="L2865" t="s">
        <v>4631</v>
      </c>
      <c r="M2865" t="s">
        <v>4632</v>
      </c>
      <c r="N2865" t="s">
        <v>4633</v>
      </c>
    </row>
    <row r="2866" spans="1:14">
      <c r="A2866" t="s">
        <v>103</v>
      </c>
      <c r="B2866" t="s">
        <v>4607</v>
      </c>
      <c r="C2866" s="2">
        <v>150000000</v>
      </c>
      <c r="D2866" s="2">
        <v>206360018</v>
      </c>
      <c r="E2866" s="2">
        <v>633360018</v>
      </c>
      <c r="F2866">
        <v>11</v>
      </c>
      <c r="G2866">
        <v>8</v>
      </c>
      <c r="H2866" t="s">
        <v>15937</v>
      </c>
      <c r="I2866" t="s">
        <v>4600</v>
      </c>
      <c r="J2866" t="s">
        <v>4666</v>
      </c>
      <c r="K2866" t="s">
        <v>4630</v>
      </c>
      <c r="L2866" t="s">
        <v>4667</v>
      </c>
      <c r="M2866" t="s">
        <v>4668</v>
      </c>
      <c r="N2866" t="s">
        <v>4669</v>
      </c>
    </row>
    <row r="2867" spans="1:14">
      <c r="A2867" t="s">
        <v>150</v>
      </c>
      <c r="B2867" t="s">
        <v>4677</v>
      </c>
      <c r="C2867" s="2">
        <v>135000000</v>
      </c>
      <c r="D2867" s="2">
        <v>187168425</v>
      </c>
      <c r="E2867" s="2">
        <v>573068425</v>
      </c>
      <c r="F2867">
        <v>3</v>
      </c>
      <c r="G2867">
        <v>22</v>
      </c>
      <c r="H2867" t="s">
        <v>15937</v>
      </c>
      <c r="I2867" t="s">
        <v>4614</v>
      </c>
      <c r="J2867" t="s">
        <v>4622</v>
      </c>
      <c r="K2867" t="s">
        <v>4616</v>
      </c>
      <c r="L2867" t="s">
        <v>4678</v>
      </c>
      <c r="M2867" t="s">
        <v>4679</v>
      </c>
      <c r="N2867" t="s">
        <v>4680</v>
      </c>
    </row>
    <row r="2868" spans="1:14">
      <c r="A2868" t="s">
        <v>45</v>
      </c>
      <c r="B2868" t="s">
        <v>4660</v>
      </c>
      <c r="C2868" s="2">
        <v>190000000</v>
      </c>
      <c r="D2868" s="2">
        <v>202359711</v>
      </c>
      <c r="E2868" s="2">
        <v>531514650</v>
      </c>
      <c r="F2868">
        <v>6</v>
      </c>
      <c r="G2868">
        <v>21</v>
      </c>
      <c r="H2868" t="s">
        <v>15937</v>
      </c>
      <c r="I2868" t="s">
        <v>4600</v>
      </c>
      <c r="J2868" t="s">
        <v>4671</v>
      </c>
      <c r="K2868" t="s">
        <v>4672</v>
      </c>
      <c r="L2868" t="s">
        <v>4673</v>
      </c>
      <c r="M2868" t="s">
        <v>4674</v>
      </c>
      <c r="N2868" t="s">
        <v>4675</v>
      </c>
    </row>
    <row r="2869" spans="1:14">
      <c r="A2869" t="s">
        <v>34</v>
      </c>
      <c r="B2869" t="s">
        <v>4607</v>
      </c>
      <c r="C2869" s="2">
        <v>200000000</v>
      </c>
      <c r="D2869" s="2">
        <v>234770996</v>
      </c>
      <c r="E2869" s="2">
        <v>489570996</v>
      </c>
      <c r="F2869">
        <v>3</v>
      </c>
      <c r="G2869">
        <v>8</v>
      </c>
      <c r="H2869" t="s">
        <v>15937</v>
      </c>
      <c r="I2869" t="s">
        <v>4614</v>
      </c>
      <c r="J2869" t="s">
        <v>4608</v>
      </c>
      <c r="K2869" t="s">
        <v>4655</v>
      </c>
      <c r="L2869" t="s">
        <v>4656</v>
      </c>
      <c r="M2869" t="s">
        <v>4657</v>
      </c>
      <c r="N2869" t="s">
        <v>4658</v>
      </c>
    </row>
    <row r="2870" spans="1:14">
      <c r="A2870" t="s">
        <v>44</v>
      </c>
      <c r="B2870" t="s">
        <v>4660</v>
      </c>
      <c r="C2870" s="2">
        <v>190000000</v>
      </c>
      <c r="D2870" s="2">
        <v>228778661</v>
      </c>
      <c r="E2870" s="2">
        <v>466978661</v>
      </c>
      <c r="F2870">
        <v>5</v>
      </c>
      <c r="G2870">
        <v>15</v>
      </c>
      <c r="H2870" t="s">
        <v>15937</v>
      </c>
      <c r="I2870" t="s">
        <v>4600</v>
      </c>
      <c r="J2870" t="s">
        <v>4661</v>
      </c>
      <c r="K2870" t="s">
        <v>4609</v>
      </c>
      <c r="L2870" t="s">
        <v>4662</v>
      </c>
      <c r="M2870" t="s">
        <v>4663</v>
      </c>
      <c r="N2870" t="s">
        <v>4664</v>
      </c>
    </row>
    <row r="2871" spans="1:14">
      <c r="A2871" t="s">
        <v>214</v>
      </c>
      <c r="B2871" t="s">
        <v>4677</v>
      </c>
      <c r="C2871" s="2">
        <v>115000000</v>
      </c>
      <c r="D2871" s="2">
        <v>132556852</v>
      </c>
      <c r="E2871" s="2">
        <v>416456852</v>
      </c>
      <c r="F2871">
        <v>7</v>
      </c>
      <c r="G2871">
        <v>26</v>
      </c>
      <c r="H2871" t="s">
        <v>15937</v>
      </c>
      <c r="I2871" t="s">
        <v>4600</v>
      </c>
      <c r="J2871" t="s">
        <v>4718</v>
      </c>
      <c r="K2871" t="s">
        <v>4609</v>
      </c>
      <c r="L2871" t="s">
        <v>4719</v>
      </c>
      <c r="M2871" t="s">
        <v>4720</v>
      </c>
      <c r="N2871" t="s">
        <v>4721</v>
      </c>
    </row>
    <row r="2872" spans="1:14">
      <c r="A2872" t="s">
        <v>48</v>
      </c>
      <c r="B2872" t="s">
        <v>4628</v>
      </c>
      <c r="C2872" s="2">
        <v>190000000</v>
      </c>
      <c r="D2872" s="2">
        <v>101802906</v>
      </c>
      <c r="E2872" s="2">
        <v>411002906</v>
      </c>
      <c r="F2872">
        <v>7</v>
      </c>
      <c r="G2872">
        <v>12</v>
      </c>
      <c r="H2872" t="s">
        <v>15937</v>
      </c>
      <c r="I2872" t="s">
        <v>4600</v>
      </c>
      <c r="J2872" t="s">
        <v>4661</v>
      </c>
      <c r="K2872" t="s">
        <v>4609</v>
      </c>
      <c r="L2872" t="s">
        <v>4784</v>
      </c>
      <c r="M2872" t="s">
        <v>4785</v>
      </c>
      <c r="N2872" t="s">
        <v>4786</v>
      </c>
    </row>
    <row r="2873" spans="1:14">
      <c r="A2873" t="s">
        <v>267</v>
      </c>
      <c r="B2873" t="s">
        <v>4660</v>
      </c>
      <c r="C2873" s="2">
        <v>100000000</v>
      </c>
      <c r="D2873" s="2">
        <v>116900694</v>
      </c>
      <c r="E2873" s="2">
        <v>391976723</v>
      </c>
      <c r="F2873">
        <v>12</v>
      </c>
      <c r="G2873">
        <v>25</v>
      </c>
      <c r="H2873" t="s">
        <v>15937</v>
      </c>
      <c r="I2873" t="s">
        <v>4682</v>
      </c>
      <c r="J2873" t="s">
        <v>4750</v>
      </c>
      <c r="K2873" t="s">
        <v>4751</v>
      </c>
      <c r="L2873" t="s">
        <v>4752</v>
      </c>
      <c r="M2873" t="s">
        <v>4753</v>
      </c>
      <c r="N2873" t="s">
        <v>4754</v>
      </c>
    </row>
    <row r="2874" spans="1:14">
      <c r="A2874" t="s">
        <v>139</v>
      </c>
      <c r="B2874" t="s">
        <v>4660</v>
      </c>
      <c r="C2874" s="2">
        <v>140000000</v>
      </c>
      <c r="D2874" s="2">
        <v>122523060</v>
      </c>
      <c r="E2874" s="2">
        <v>371923060</v>
      </c>
      <c r="F2874">
        <v>3</v>
      </c>
      <c r="G2874">
        <v>27</v>
      </c>
      <c r="H2874" t="s">
        <v>15937</v>
      </c>
      <c r="I2874" t="s">
        <v>4600</v>
      </c>
      <c r="J2874" t="s">
        <v>4689</v>
      </c>
      <c r="K2874" t="s">
        <v>4609</v>
      </c>
      <c r="L2874" t="s">
        <v>4734</v>
      </c>
      <c r="M2874" t="s">
        <v>4735</v>
      </c>
      <c r="N2874" t="s">
        <v>4736</v>
      </c>
    </row>
    <row r="2875" spans="1:14">
      <c r="A2875" t="s">
        <v>250</v>
      </c>
      <c r="B2875" t="e">
        <v>#N/A</v>
      </c>
      <c r="C2875" s="2">
        <v>103000000</v>
      </c>
      <c r="D2875" s="2">
        <v>112200072</v>
      </c>
      <c r="E2875" s="2">
        <v>362000072</v>
      </c>
      <c r="F2875">
        <v>5</v>
      </c>
      <c r="G2875">
        <v>23</v>
      </c>
      <c r="H2875" t="s">
        <v>15937</v>
      </c>
      <c r="I2875" t="e">
        <v>#N/A</v>
      </c>
      <c r="J2875" t="e">
        <v>#N/A</v>
      </c>
      <c r="K2875" t="e">
        <v>#N/A</v>
      </c>
      <c r="L2875" t="e">
        <v>#N/A</v>
      </c>
      <c r="M2875" t="e">
        <v>#N/A</v>
      </c>
      <c r="N2875" t="e">
        <v>#N/A</v>
      </c>
    </row>
    <row r="2876" spans="1:14">
      <c r="A2876" t="s">
        <v>493</v>
      </c>
      <c r="B2876" t="s">
        <v>4743</v>
      </c>
      <c r="C2876" s="2">
        <v>75000000</v>
      </c>
      <c r="D2876" s="2">
        <v>117723989</v>
      </c>
      <c r="E2876" s="2">
        <v>351723989</v>
      </c>
      <c r="F2876">
        <v>5</v>
      </c>
      <c r="G2876">
        <v>31</v>
      </c>
      <c r="H2876" t="s">
        <v>15937</v>
      </c>
      <c r="I2876" t="s">
        <v>4600</v>
      </c>
      <c r="J2876" t="s">
        <v>4744</v>
      </c>
      <c r="K2876" t="s">
        <v>4745</v>
      </c>
      <c r="L2876" t="s">
        <v>4746</v>
      </c>
      <c r="M2876" t="s">
        <v>4747</v>
      </c>
      <c r="N2876" t="s">
        <v>4748</v>
      </c>
    </row>
    <row r="2877" spans="1:14">
      <c r="A2877" t="s">
        <v>46</v>
      </c>
      <c r="B2877" t="e">
        <v>#N/A</v>
      </c>
      <c r="C2877" s="2">
        <v>190000000</v>
      </c>
      <c r="D2877" s="2">
        <v>144840419</v>
      </c>
      <c r="E2877" s="2">
        <v>351040419</v>
      </c>
      <c r="F2877">
        <v>5</v>
      </c>
      <c r="G2877">
        <v>10</v>
      </c>
      <c r="H2877" t="s">
        <v>15937</v>
      </c>
      <c r="I2877" t="e">
        <v>#N/A</v>
      </c>
      <c r="J2877" t="e">
        <v>#N/A</v>
      </c>
      <c r="K2877" t="e">
        <v>#N/A</v>
      </c>
      <c r="L2877" t="e">
        <v>#N/A</v>
      </c>
      <c r="M2877" t="e">
        <v>#N/A</v>
      </c>
      <c r="N2877" t="e">
        <v>#N/A</v>
      </c>
    </row>
    <row r="2878" spans="1:14">
      <c r="A2878" t="s">
        <v>233</v>
      </c>
      <c r="B2878" t="s">
        <v>4695</v>
      </c>
      <c r="C2878" s="2">
        <v>110000000</v>
      </c>
      <c r="D2878" s="2">
        <v>71017784</v>
      </c>
      <c r="E2878" s="2">
        <v>348547523</v>
      </c>
      <c r="F2878">
        <v>7</v>
      </c>
      <c r="G2878">
        <v>31</v>
      </c>
      <c r="H2878" t="s">
        <v>15937</v>
      </c>
      <c r="I2878" t="s">
        <v>4614</v>
      </c>
      <c r="J2878" t="s">
        <v>4846</v>
      </c>
      <c r="K2878" t="s">
        <v>4616</v>
      </c>
      <c r="L2878" t="s">
        <v>4847</v>
      </c>
      <c r="M2878" t="s">
        <v>4848</v>
      </c>
      <c r="N2878" t="s">
        <v>4849</v>
      </c>
    </row>
    <row r="2879" spans="1:14">
      <c r="A2879" t="s">
        <v>2020</v>
      </c>
      <c r="B2879" t="s">
        <v>4628</v>
      </c>
      <c r="C2879" s="2">
        <v>20000000</v>
      </c>
      <c r="D2879" s="2">
        <v>137400141</v>
      </c>
      <c r="E2879" s="2">
        <v>318000141</v>
      </c>
      <c r="F2879">
        <v>7</v>
      </c>
      <c r="G2879">
        <v>19</v>
      </c>
      <c r="H2879" t="s">
        <v>15937</v>
      </c>
      <c r="I2879" t="s">
        <v>4682</v>
      </c>
      <c r="J2879" t="s">
        <v>4666</v>
      </c>
      <c r="K2879" t="s">
        <v>4579</v>
      </c>
      <c r="L2879" t="s">
        <v>4703</v>
      </c>
      <c r="M2879" t="s">
        <v>4704</v>
      </c>
      <c r="N2879" t="s">
        <v>4705</v>
      </c>
    </row>
    <row r="2880" spans="1:14">
      <c r="A2880" t="s">
        <v>312</v>
      </c>
      <c r="B2880" t="s">
        <v>4677</v>
      </c>
      <c r="C2880" s="2">
        <v>92000000</v>
      </c>
      <c r="D2880" s="2">
        <v>67349198</v>
      </c>
      <c r="E2880" s="2">
        <v>304249198</v>
      </c>
      <c r="F2880">
        <v>2</v>
      </c>
      <c r="G2880">
        <v>14</v>
      </c>
      <c r="H2880" t="s">
        <v>15937</v>
      </c>
      <c r="I2880" t="s">
        <v>4682</v>
      </c>
      <c r="J2880" t="s">
        <v>4622</v>
      </c>
      <c r="K2880" t="s">
        <v>4649</v>
      </c>
      <c r="L2880" t="s">
        <v>4862</v>
      </c>
      <c r="M2880" t="s">
        <v>4863</v>
      </c>
      <c r="N2880" t="s">
        <v>4864</v>
      </c>
    </row>
    <row r="2881" spans="1:14">
      <c r="A2881" t="s">
        <v>154</v>
      </c>
      <c r="B2881" t="s">
        <v>4677</v>
      </c>
      <c r="C2881" s="2">
        <v>135000000</v>
      </c>
      <c r="D2881" s="2">
        <v>83028130</v>
      </c>
      <c r="E2881" s="2">
        <v>286896578</v>
      </c>
      <c r="F2881">
        <v>7</v>
      </c>
      <c r="G2881">
        <v>17</v>
      </c>
      <c r="H2881" t="s">
        <v>15937</v>
      </c>
      <c r="I2881" t="s">
        <v>4635</v>
      </c>
      <c r="J2881">
        <v>0</v>
      </c>
      <c r="K2881">
        <v>0</v>
      </c>
      <c r="L2881">
        <v>0</v>
      </c>
      <c r="M2881">
        <v>0</v>
      </c>
      <c r="N2881">
        <v>0</v>
      </c>
    </row>
    <row r="2882" spans="1:14">
      <c r="A2882" t="s">
        <v>201</v>
      </c>
      <c r="B2882" t="s">
        <v>4805</v>
      </c>
      <c r="C2882" s="2">
        <v>120000000</v>
      </c>
      <c r="D2882" s="2">
        <v>93050117</v>
      </c>
      <c r="E2882" s="2">
        <v>286192091</v>
      </c>
      <c r="F2882">
        <v>8</v>
      </c>
      <c r="G2882">
        <v>9</v>
      </c>
      <c r="H2882" t="s">
        <v>15937</v>
      </c>
      <c r="I2882" t="s">
        <v>4682</v>
      </c>
      <c r="J2882" t="s">
        <v>4806</v>
      </c>
      <c r="K2882" t="s">
        <v>4807</v>
      </c>
      <c r="L2882" t="s">
        <v>4808</v>
      </c>
      <c r="M2882" t="s">
        <v>4808</v>
      </c>
      <c r="N2882" t="s">
        <v>4809</v>
      </c>
    </row>
    <row r="2883" spans="1:14">
      <c r="A2883" t="s">
        <v>202</v>
      </c>
      <c r="B2883" t="s">
        <v>4621</v>
      </c>
      <c r="C2883" s="2">
        <v>120000000</v>
      </c>
      <c r="D2883" s="2">
        <v>89107235</v>
      </c>
      <c r="E2883" s="2">
        <v>284662514</v>
      </c>
      <c r="F2883">
        <v>4</v>
      </c>
      <c r="G2883">
        <v>19</v>
      </c>
      <c r="H2883" t="s">
        <v>15937</v>
      </c>
      <c r="I2883" t="s">
        <v>4600</v>
      </c>
      <c r="J2883" t="s">
        <v>4823</v>
      </c>
      <c r="K2883" t="s">
        <v>4824</v>
      </c>
      <c r="L2883" t="s">
        <v>4825</v>
      </c>
      <c r="M2883" t="s">
        <v>4826</v>
      </c>
      <c r="N2883" t="s">
        <v>4827</v>
      </c>
    </row>
    <row r="2884" spans="1:14">
      <c r="A2884" t="s">
        <v>471</v>
      </c>
      <c r="B2884" t="s">
        <v>4695</v>
      </c>
      <c r="C2884" s="2">
        <v>78000000</v>
      </c>
      <c r="D2884" s="2">
        <v>119793567</v>
      </c>
      <c r="E2884" s="2">
        <v>274392649</v>
      </c>
      <c r="F2884">
        <v>9</v>
      </c>
      <c r="G2884">
        <v>27</v>
      </c>
      <c r="H2884" t="s">
        <v>15937</v>
      </c>
      <c r="I2884" t="s">
        <v>4614</v>
      </c>
      <c r="J2884" t="s">
        <v>4738</v>
      </c>
      <c r="K2884" t="s">
        <v>4623</v>
      </c>
      <c r="L2884" t="s">
        <v>4739</v>
      </c>
      <c r="M2884" t="s">
        <v>4740</v>
      </c>
      <c r="N2884" t="s">
        <v>4741</v>
      </c>
    </row>
    <row r="2885" spans="1:14">
      <c r="A2885" t="s">
        <v>1284</v>
      </c>
      <c r="B2885" t="s">
        <v>4628</v>
      </c>
      <c r="C2885" s="2">
        <v>37000000</v>
      </c>
      <c r="D2885" s="2">
        <v>150394119</v>
      </c>
      <c r="E2885" s="2">
        <v>270000119</v>
      </c>
      <c r="F2885">
        <v>8</v>
      </c>
      <c r="G2885">
        <v>7</v>
      </c>
      <c r="H2885" t="s">
        <v>15937</v>
      </c>
      <c r="I2885" t="s">
        <v>4682</v>
      </c>
      <c r="J2885" t="s">
        <v>4689</v>
      </c>
      <c r="K2885" t="s">
        <v>4690</v>
      </c>
      <c r="L2885" t="s">
        <v>4691</v>
      </c>
      <c r="M2885" t="s">
        <v>4692</v>
      </c>
      <c r="N2885" t="s">
        <v>4693</v>
      </c>
    </row>
    <row r="2886" spans="1:14">
      <c r="A2886" t="s">
        <v>268</v>
      </c>
      <c r="B2886" t="s">
        <v>4677</v>
      </c>
      <c r="C2886" s="2">
        <v>100000000</v>
      </c>
      <c r="D2886" s="2">
        <v>107518682</v>
      </c>
      <c r="E2886" s="2">
        <v>264987147</v>
      </c>
      <c r="F2886">
        <v>5</v>
      </c>
      <c r="G2886">
        <v>24</v>
      </c>
      <c r="H2886" t="s">
        <v>15937</v>
      </c>
      <c r="I2886" t="s">
        <v>4614</v>
      </c>
      <c r="J2886" t="s">
        <v>4615</v>
      </c>
      <c r="K2886" t="s">
        <v>4768</v>
      </c>
      <c r="L2886" t="s">
        <v>4769</v>
      </c>
      <c r="M2886" t="s">
        <v>4770</v>
      </c>
      <c r="N2886" t="s">
        <v>4771</v>
      </c>
    </row>
    <row r="2887" spans="1:14">
      <c r="A2887" t="s">
        <v>3</v>
      </c>
      <c r="B2887" t="s">
        <v>4607</v>
      </c>
      <c r="C2887" s="2">
        <v>275000000</v>
      </c>
      <c r="D2887" s="2">
        <v>89289910</v>
      </c>
      <c r="E2887" s="2">
        <v>259989910</v>
      </c>
      <c r="F2887">
        <v>7</v>
      </c>
      <c r="G2887">
        <v>2</v>
      </c>
      <c r="H2887" t="s">
        <v>15937</v>
      </c>
      <c r="I2887" t="s">
        <v>4600</v>
      </c>
      <c r="J2887" t="s">
        <v>4817</v>
      </c>
      <c r="K2887" t="s">
        <v>4818</v>
      </c>
      <c r="L2887" t="s">
        <v>4819</v>
      </c>
      <c r="M2887" t="s">
        <v>4820</v>
      </c>
      <c r="N2887" t="s">
        <v>4821</v>
      </c>
    </row>
    <row r="2888" spans="1:14">
      <c r="A2888" t="s">
        <v>170</v>
      </c>
      <c r="B2888" t="s">
        <v>4695</v>
      </c>
      <c r="C2888" s="2">
        <v>130000000</v>
      </c>
      <c r="D2888" s="2">
        <v>60522097</v>
      </c>
      <c r="E2888" s="2">
        <v>251499665</v>
      </c>
      <c r="F2888">
        <v>5</v>
      </c>
      <c r="G2888">
        <v>31</v>
      </c>
      <c r="H2888" t="s">
        <v>15937</v>
      </c>
      <c r="I2888" t="s">
        <v>4635</v>
      </c>
      <c r="J2888">
        <v>0</v>
      </c>
      <c r="K2888">
        <v>0</v>
      </c>
      <c r="L2888">
        <v>0</v>
      </c>
      <c r="M2888">
        <v>0</v>
      </c>
      <c r="N2888">
        <v>0</v>
      </c>
    </row>
    <row r="2889" spans="1:14">
      <c r="A2889" t="s">
        <v>1113</v>
      </c>
      <c r="B2889" t="s">
        <v>4695</v>
      </c>
      <c r="C2889" s="2">
        <v>40000000</v>
      </c>
      <c r="D2889" s="2">
        <v>150117807</v>
      </c>
      <c r="E2889" s="2">
        <v>248961826</v>
      </c>
      <c r="F2889">
        <v>12</v>
      </c>
      <c r="G2889">
        <v>13</v>
      </c>
      <c r="H2889" t="s">
        <v>15937</v>
      </c>
      <c r="I2889" t="s">
        <v>4682</v>
      </c>
      <c r="J2889" t="s">
        <v>4696</v>
      </c>
      <c r="K2889" t="s">
        <v>4697</v>
      </c>
      <c r="L2889" t="s">
        <v>4698</v>
      </c>
      <c r="M2889" t="s">
        <v>4699</v>
      </c>
      <c r="N2889" t="s">
        <v>4700</v>
      </c>
    </row>
    <row r="2890" spans="1:14">
      <c r="A2890" t="s">
        <v>408</v>
      </c>
      <c r="B2890" t="s">
        <v>4695</v>
      </c>
      <c r="C2890" s="2">
        <v>80000000</v>
      </c>
      <c r="D2890" s="2">
        <v>133668525</v>
      </c>
      <c r="E2890" s="2">
        <v>247023808</v>
      </c>
      <c r="F2890">
        <v>7</v>
      </c>
      <c r="G2890">
        <v>12</v>
      </c>
      <c r="H2890" t="s">
        <v>15937</v>
      </c>
      <c r="I2890" t="s">
        <v>4600</v>
      </c>
      <c r="J2890" t="s">
        <v>4713</v>
      </c>
      <c r="K2890" t="s">
        <v>4690</v>
      </c>
      <c r="L2890" t="s">
        <v>4714</v>
      </c>
      <c r="M2890" t="s">
        <v>4715</v>
      </c>
      <c r="N2890" t="s">
        <v>4716</v>
      </c>
    </row>
    <row r="2891" spans="1:14">
      <c r="A2891" t="s">
        <v>1075</v>
      </c>
      <c r="B2891" t="s">
        <v>4677</v>
      </c>
      <c r="C2891" s="2">
        <v>43000000</v>
      </c>
      <c r="D2891" s="2">
        <v>159581587</v>
      </c>
      <c r="E2891" s="2">
        <v>230781587</v>
      </c>
      <c r="F2891">
        <v>6</v>
      </c>
      <c r="G2891">
        <v>28</v>
      </c>
      <c r="H2891" t="s">
        <v>15937</v>
      </c>
      <c r="I2891" t="s">
        <v>4682</v>
      </c>
      <c r="J2891" t="s">
        <v>4683</v>
      </c>
      <c r="K2891" t="s">
        <v>4684</v>
      </c>
      <c r="L2891" t="s">
        <v>4685</v>
      </c>
      <c r="M2891" t="s">
        <v>4686</v>
      </c>
      <c r="N2891" t="s">
        <v>4687</v>
      </c>
    </row>
    <row r="2892" spans="1:14">
      <c r="A2892" t="s">
        <v>781</v>
      </c>
      <c r="B2892" t="s">
        <v>4695</v>
      </c>
      <c r="C2892" s="2">
        <v>55000000</v>
      </c>
      <c r="D2892" s="2">
        <v>107136417</v>
      </c>
      <c r="E2892" s="2">
        <v>220648184</v>
      </c>
      <c r="F2892">
        <v>10</v>
      </c>
      <c r="G2892">
        <v>11</v>
      </c>
      <c r="H2892" t="s">
        <v>15937</v>
      </c>
      <c r="I2892" t="s">
        <v>4600</v>
      </c>
      <c r="J2892" t="s">
        <v>4773</v>
      </c>
      <c r="K2892" t="s">
        <v>4774</v>
      </c>
      <c r="L2892" t="s">
        <v>4775</v>
      </c>
      <c r="M2892" t="s">
        <v>4776</v>
      </c>
      <c r="N2892" t="s">
        <v>4777</v>
      </c>
    </row>
    <row r="2893" spans="1:14">
      <c r="A2893" t="s">
        <v>879</v>
      </c>
      <c r="B2893" t="e">
        <v>#N/A</v>
      </c>
      <c r="C2893" s="2">
        <v>50000000</v>
      </c>
      <c r="D2893" s="2">
        <v>90282580</v>
      </c>
      <c r="E2893" s="2">
        <v>219782580</v>
      </c>
      <c r="F2893">
        <v>8</v>
      </c>
      <c r="G2893">
        <v>9</v>
      </c>
      <c r="H2893" t="s">
        <v>15937</v>
      </c>
      <c r="I2893" t="e">
        <v>#N/A</v>
      </c>
      <c r="J2893" t="e">
        <v>#N/A</v>
      </c>
      <c r="K2893" t="e">
        <v>#N/A</v>
      </c>
      <c r="L2893" t="e">
        <v>#N/A</v>
      </c>
      <c r="M2893" t="e">
        <v>#N/A</v>
      </c>
      <c r="N2893" t="e">
        <v>#N/A</v>
      </c>
    </row>
    <row r="2894" spans="1:14">
      <c r="A2894" t="s">
        <v>901</v>
      </c>
      <c r="B2894" t="e">
        <v>#N/A</v>
      </c>
      <c r="C2894" s="2">
        <v>50000000</v>
      </c>
      <c r="D2894" s="2">
        <v>55703475</v>
      </c>
      <c r="E2894" s="2">
        <v>214949716</v>
      </c>
      <c r="F2894">
        <v>1</v>
      </c>
      <c r="G2894">
        <v>25</v>
      </c>
      <c r="H2894" t="s">
        <v>15937</v>
      </c>
      <c r="I2894" t="e">
        <v>#N/A</v>
      </c>
      <c r="J2894" t="e">
        <v>#N/A</v>
      </c>
      <c r="K2894" t="e">
        <v>#N/A</v>
      </c>
      <c r="L2894" t="e">
        <v>#N/A</v>
      </c>
      <c r="M2894" t="e">
        <v>#N/A</v>
      </c>
      <c r="N2894" t="e">
        <v>#N/A</v>
      </c>
    </row>
    <row r="2895" spans="1:14">
      <c r="A2895" t="s">
        <v>121</v>
      </c>
      <c r="B2895" t="s">
        <v>4695</v>
      </c>
      <c r="C2895" s="2">
        <v>150000000</v>
      </c>
      <c r="D2895" s="2">
        <v>73103784</v>
      </c>
      <c r="E2895" s="2">
        <v>205440387</v>
      </c>
      <c r="F2895">
        <v>6</v>
      </c>
      <c r="G2895">
        <v>28</v>
      </c>
      <c r="H2895" t="s">
        <v>15937</v>
      </c>
      <c r="I2895" t="s">
        <v>4600</v>
      </c>
      <c r="J2895" t="s">
        <v>4839</v>
      </c>
      <c r="K2895" t="s">
        <v>4840</v>
      </c>
      <c r="L2895" t="s">
        <v>4841</v>
      </c>
      <c r="M2895" t="s">
        <v>4842</v>
      </c>
      <c r="N2895" t="s">
        <v>4843</v>
      </c>
    </row>
    <row r="2896" spans="1:14">
      <c r="A2896" t="s">
        <v>336</v>
      </c>
      <c r="B2896" t="s">
        <v>4677</v>
      </c>
      <c r="C2896" s="2">
        <v>90000000</v>
      </c>
      <c r="D2896" s="2">
        <v>68559554</v>
      </c>
      <c r="E2896" s="2">
        <v>200859554</v>
      </c>
      <c r="F2896">
        <v>8</v>
      </c>
      <c r="G2896">
        <v>7</v>
      </c>
      <c r="H2896" t="s">
        <v>15937</v>
      </c>
      <c r="I2896" t="s">
        <v>4614</v>
      </c>
      <c r="J2896" t="s">
        <v>4857</v>
      </c>
      <c r="K2896" t="s">
        <v>4655</v>
      </c>
      <c r="L2896" t="s">
        <v>4858</v>
      </c>
      <c r="M2896" t="s">
        <v>4859</v>
      </c>
      <c r="N2896" t="s">
        <v>4860</v>
      </c>
    </row>
    <row r="2897" spans="1:14">
      <c r="A2897" t="s">
        <v>43</v>
      </c>
      <c r="B2897" t="s">
        <v>4871</v>
      </c>
      <c r="C2897" s="2">
        <v>195000000</v>
      </c>
      <c r="D2897" s="2">
        <v>65187603</v>
      </c>
      <c r="E2897" s="2">
        <v>197387603</v>
      </c>
      <c r="F2897">
        <v>3</v>
      </c>
      <c r="G2897">
        <v>1</v>
      </c>
      <c r="H2897" t="s">
        <v>15937</v>
      </c>
      <c r="I2897" t="s">
        <v>4600</v>
      </c>
      <c r="J2897" t="s">
        <v>4872</v>
      </c>
      <c r="K2897" t="s">
        <v>4643</v>
      </c>
      <c r="L2897" t="s">
        <v>4873</v>
      </c>
      <c r="M2897" t="s">
        <v>4874</v>
      </c>
      <c r="N2897" t="s">
        <v>4875</v>
      </c>
    </row>
    <row r="2898" spans="1:14">
      <c r="A2898" t="s">
        <v>315</v>
      </c>
      <c r="B2898" t="s">
        <v>4677</v>
      </c>
      <c r="C2898" s="2">
        <v>91000000</v>
      </c>
      <c r="D2898" s="2">
        <v>58236838</v>
      </c>
      <c r="E2898" s="2">
        <v>188536838</v>
      </c>
      <c r="F2898">
        <v>12</v>
      </c>
      <c r="G2898">
        <v>25</v>
      </c>
      <c r="H2898" t="s">
        <v>15937</v>
      </c>
      <c r="I2898" t="s">
        <v>4614</v>
      </c>
      <c r="J2898" t="s">
        <v>4872</v>
      </c>
      <c r="K2898" t="s">
        <v>4898</v>
      </c>
      <c r="L2898" t="s">
        <v>4899</v>
      </c>
      <c r="M2898" t="s">
        <v>4900</v>
      </c>
      <c r="N2898" t="s">
        <v>4901</v>
      </c>
    </row>
    <row r="2899" spans="1:14">
      <c r="A2899" t="s">
        <v>2039</v>
      </c>
      <c r="B2899" t="s">
        <v>4908</v>
      </c>
      <c r="C2899" s="2">
        <v>20000000</v>
      </c>
      <c r="D2899" s="2">
        <v>56671993</v>
      </c>
      <c r="E2899" s="2">
        <v>181025343</v>
      </c>
      <c r="F2899">
        <v>10</v>
      </c>
      <c r="G2899">
        <v>18</v>
      </c>
      <c r="H2899" t="s">
        <v>15937</v>
      </c>
      <c r="I2899" t="s">
        <v>4682</v>
      </c>
      <c r="J2899" t="s">
        <v>4773</v>
      </c>
      <c r="K2899" t="s">
        <v>4909</v>
      </c>
      <c r="L2899" t="s">
        <v>4910</v>
      </c>
      <c r="M2899" t="s">
        <v>4911</v>
      </c>
      <c r="N2899" t="s">
        <v>4912</v>
      </c>
    </row>
    <row r="2900" spans="1:14">
      <c r="A2900" t="s">
        <v>1489</v>
      </c>
      <c r="B2900" t="s">
        <v>4756</v>
      </c>
      <c r="C2900" s="2">
        <v>30000000</v>
      </c>
      <c r="D2900" s="2">
        <v>116632095</v>
      </c>
      <c r="E2900" s="2">
        <v>177025498</v>
      </c>
      <c r="F2900">
        <v>8</v>
      </c>
      <c r="G2900">
        <v>16</v>
      </c>
      <c r="H2900" t="s">
        <v>15937</v>
      </c>
      <c r="I2900" t="s">
        <v>4600</v>
      </c>
      <c r="J2900" t="s">
        <v>4661</v>
      </c>
      <c r="K2900" t="s">
        <v>4757</v>
      </c>
      <c r="L2900" t="s">
        <v>4758</v>
      </c>
      <c r="M2900" t="s">
        <v>4759</v>
      </c>
      <c r="N2900" t="s">
        <v>4760</v>
      </c>
    </row>
    <row r="2901" spans="1:14">
      <c r="A2901" t="s">
        <v>1316</v>
      </c>
      <c r="B2901" t="s">
        <v>4621</v>
      </c>
      <c r="C2901" s="2">
        <v>35000000</v>
      </c>
      <c r="D2901" s="2">
        <v>134506920</v>
      </c>
      <c r="E2901" s="2">
        <v>176281681</v>
      </c>
      <c r="F2901">
        <v>2</v>
      </c>
      <c r="G2901">
        <v>8</v>
      </c>
      <c r="H2901" t="s">
        <v>15937</v>
      </c>
      <c r="I2901" t="s">
        <v>4682</v>
      </c>
      <c r="J2901" t="s">
        <v>4707</v>
      </c>
      <c r="K2901" t="s">
        <v>4708</v>
      </c>
      <c r="L2901" t="s">
        <v>4709</v>
      </c>
      <c r="M2901" t="s">
        <v>4710</v>
      </c>
      <c r="N2901" t="s">
        <v>4711</v>
      </c>
    </row>
    <row r="2902" spans="1:14">
      <c r="A2902" t="s">
        <v>870</v>
      </c>
      <c r="B2902" t="s">
        <v>4660</v>
      </c>
      <c r="C2902" s="2">
        <v>50000000</v>
      </c>
      <c r="D2902" s="2">
        <v>127359575</v>
      </c>
      <c r="E2902" s="2">
        <v>172959575</v>
      </c>
      <c r="F2902">
        <v>12</v>
      </c>
      <c r="G2902">
        <v>18</v>
      </c>
      <c r="H2902" t="s">
        <v>15937</v>
      </c>
      <c r="I2902" t="s">
        <v>4682</v>
      </c>
      <c r="J2902" t="s">
        <v>4723</v>
      </c>
      <c r="K2902" t="s">
        <v>4690</v>
      </c>
      <c r="L2902" t="s">
        <v>4724</v>
      </c>
      <c r="M2902" t="s">
        <v>4725</v>
      </c>
      <c r="N2902" t="s">
        <v>4726</v>
      </c>
    </row>
    <row r="2903" spans="1:14">
      <c r="A2903" t="s">
        <v>3432</v>
      </c>
      <c r="B2903" t="s">
        <v>4794</v>
      </c>
      <c r="C2903" s="2">
        <v>5000000</v>
      </c>
      <c r="D2903" s="2">
        <v>83586447</v>
      </c>
      <c r="E2903" s="2">
        <v>161921515</v>
      </c>
      <c r="F2903">
        <v>9</v>
      </c>
      <c r="G2903">
        <v>13</v>
      </c>
      <c r="H2903" t="s">
        <v>15937</v>
      </c>
      <c r="I2903" t="s">
        <v>4829</v>
      </c>
      <c r="J2903" t="s">
        <v>4830</v>
      </c>
      <c r="K2903" t="s">
        <v>4831</v>
      </c>
      <c r="L2903" t="s">
        <v>4829</v>
      </c>
      <c r="M2903" t="s">
        <v>4829</v>
      </c>
      <c r="N2903" t="s">
        <v>4832</v>
      </c>
    </row>
    <row r="2904" spans="1:14">
      <c r="A2904" t="s">
        <v>2445</v>
      </c>
      <c r="B2904" t="s">
        <v>4660</v>
      </c>
      <c r="C2904" s="2">
        <v>15000000</v>
      </c>
      <c r="D2904" s="2">
        <v>102003019</v>
      </c>
      <c r="E2904" s="2">
        <v>160903019</v>
      </c>
      <c r="F2904">
        <v>10</v>
      </c>
      <c r="G2904">
        <v>25</v>
      </c>
      <c r="H2904" t="s">
        <v>15937</v>
      </c>
      <c r="I2904" t="s">
        <v>4682</v>
      </c>
      <c r="J2904" t="s">
        <v>4779</v>
      </c>
      <c r="K2904" t="s">
        <v>4690</v>
      </c>
      <c r="L2904" t="s">
        <v>4780</v>
      </c>
      <c r="M2904" t="s">
        <v>4781</v>
      </c>
      <c r="N2904" t="s">
        <v>4782</v>
      </c>
    </row>
    <row r="2905" spans="1:14">
      <c r="A2905" t="s">
        <v>67</v>
      </c>
      <c r="B2905" t="s">
        <v>4621</v>
      </c>
      <c r="C2905" s="2">
        <v>175000000</v>
      </c>
      <c r="D2905" s="2">
        <v>38362475</v>
      </c>
      <c r="E2905" s="2">
        <v>151658289</v>
      </c>
      <c r="F2905">
        <v>12</v>
      </c>
      <c r="G2905">
        <v>25</v>
      </c>
      <c r="H2905" t="s">
        <v>15937</v>
      </c>
      <c r="I2905" t="s">
        <v>4600</v>
      </c>
      <c r="J2905" t="s">
        <v>4962</v>
      </c>
      <c r="K2905" t="s">
        <v>4630</v>
      </c>
      <c r="L2905" t="s">
        <v>4963</v>
      </c>
      <c r="M2905" t="s">
        <v>4964</v>
      </c>
      <c r="N2905" t="s">
        <v>4965</v>
      </c>
    </row>
    <row r="2906" spans="1:14">
      <c r="A2906" t="s">
        <v>551</v>
      </c>
      <c r="B2906" t="s">
        <v>4794</v>
      </c>
      <c r="C2906" s="2">
        <v>70000000</v>
      </c>
      <c r="D2906" s="2">
        <v>98927592</v>
      </c>
      <c r="E2906" s="2">
        <v>150562164</v>
      </c>
      <c r="F2906">
        <v>3</v>
      </c>
      <c r="G2906">
        <v>22</v>
      </c>
      <c r="H2906" t="s">
        <v>15937</v>
      </c>
      <c r="I2906" t="s">
        <v>4682</v>
      </c>
      <c r="J2906" t="s">
        <v>4723</v>
      </c>
      <c r="K2906" t="s">
        <v>4795</v>
      </c>
      <c r="L2906" t="s">
        <v>4796</v>
      </c>
      <c r="M2906" t="s">
        <v>4797</v>
      </c>
      <c r="N2906" t="s">
        <v>4798</v>
      </c>
    </row>
    <row r="2907" spans="1:14">
      <c r="A2907" t="s">
        <v>1116</v>
      </c>
      <c r="B2907" t="s">
        <v>4621</v>
      </c>
      <c r="C2907" s="2">
        <v>40000000</v>
      </c>
      <c r="D2907" s="2">
        <v>125095601</v>
      </c>
      <c r="E2907" s="2">
        <v>149804632</v>
      </c>
      <c r="F2907">
        <v>12</v>
      </c>
      <c r="G2907">
        <v>25</v>
      </c>
      <c r="H2907" t="s">
        <v>15937</v>
      </c>
      <c r="I2907" t="s">
        <v>4682</v>
      </c>
      <c r="J2907" t="s">
        <v>4728</v>
      </c>
      <c r="K2907" t="s">
        <v>4729</v>
      </c>
      <c r="L2907" t="s">
        <v>4730</v>
      </c>
      <c r="M2907" t="s">
        <v>4731</v>
      </c>
      <c r="N2907" t="s">
        <v>4732</v>
      </c>
    </row>
    <row r="2908" spans="1:14">
      <c r="A2908" t="s">
        <v>2449</v>
      </c>
      <c r="B2908" t="s">
        <v>4621</v>
      </c>
      <c r="C2908" s="2">
        <v>15000000</v>
      </c>
      <c r="D2908" s="2">
        <v>71628180</v>
      </c>
      <c r="E2908" s="2">
        <v>148092795</v>
      </c>
      <c r="F2908">
        <v>1</v>
      </c>
      <c r="G2908">
        <v>18</v>
      </c>
      <c r="H2908" t="s">
        <v>15937</v>
      </c>
      <c r="I2908" t="s">
        <v>4635</v>
      </c>
      <c r="J2908">
        <v>0</v>
      </c>
      <c r="K2908">
        <v>0</v>
      </c>
      <c r="L2908">
        <v>0</v>
      </c>
      <c r="M2908">
        <v>0</v>
      </c>
      <c r="N2908">
        <v>0</v>
      </c>
    </row>
    <row r="2909" spans="1:14">
      <c r="A2909" t="s">
        <v>391</v>
      </c>
      <c r="B2909" t="s">
        <v>4743</v>
      </c>
      <c r="C2909" s="2">
        <v>84000000</v>
      </c>
      <c r="D2909" s="2">
        <v>53262560</v>
      </c>
      <c r="E2909" s="2">
        <v>137162560</v>
      </c>
      <c r="F2909">
        <v>7</v>
      </c>
      <c r="G2909">
        <v>19</v>
      </c>
      <c r="H2909" t="s">
        <v>15937</v>
      </c>
      <c r="I2909" t="s">
        <v>4600</v>
      </c>
      <c r="J2909" t="s">
        <v>4671</v>
      </c>
      <c r="K2909" t="s">
        <v>4684</v>
      </c>
      <c r="L2909" t="s">
        <v>4926</v>
      </c>
      <c r="M2909" t="s">
        <v>4927</v>
      </c>
      <c r="N2909" t="s">
        <v>4928</v>
      </c>
    </row>
    <row r="2910" spans="1:14">
      <c r="A2910" t="s">
        <v>661</v>
      </c>
      <c r="B2910" t="s">
        <v>4621</v>
      </c>
      <c r="C2910" s="2">
        <v>61000000</v>
      </c>
      <c r="D2910" s="2">
        <v>75612460</v>
      </c>
      <c r="E2910" s="2">
        <v>132493015</v>
      </c>
      <c r="F2910">
        <v>8</v>
      </c>
      <c r="G2910">
        <v>2</v>
      </c>
      <c r="H2910" t="s">
        <v>15937</v>
      </c>
      <c r="I2910" t="s">
        <v>4635</v>
      </c>
      <c r="J2910">
        <v>0</v>
      </c>
      <c r="K2910">
        <v>0</v>
      </c>
      <c r="L2910">
        <v>0</v>
      </c>
      <c r="M2910">
        <v>0</v>
      </c>
      <c r="N2910">
        <v>0</v>
      </c>
    </row>
    <row r="2911" spans="1:14">
      <c r="A2911" t="s">
        <v>451</v>
      </c>
      <c r="B2911" t="s">
        <v>4677</v>
      </c>
      <c r="C2911" s="2">
        <v>80000000</v>
      </c>
      <c r="D2911" s="2">
        <v>36076121</v>
      </c>
      <c r="E2911" s="2">
        <v>130580730</v>
      </c>
      <c r="F2911">
        <v>12</v>
      </c>
      <c r="G2911">
        <v>20</v>
      </c>
      <c r="H2911" t="s">
        <v>15937</v>
      </c>
      <c r="I2911" t="s">
        <v>4829</v>
      </c>
      <c r="J2911" t="s">
        <v>4829</v>
      </c>
      <c r="K2911" t="s">
        <v>4944</v>
      </c>
      <c r="L2911" t="s">
        <v>4829</v>
      </c>
      <c r="M2911" t="s">
        <v>4829</v>
      </c>
      <c r="N2911" t="s">
        <v>4829</v>
      </c>
    </row>
    <row r="2912" spans="1:14">
      <c r="A2912" t="s">
        <v>1445</v>
      </c>
      <c r="B2912" t="s">
        <v>4695</v>
      </c>
      <c r="C2912" s="2">
        <v>32000000</v>
      </c>
      <c r="D2912" s="2">
        <v>101470202</v>
      </c>
      <c r="E2912" s="2">
        <v>126539117</v>
      </c>
      <c r="F2912">
        <v>6</v>
      </c>
      <c r="G2912">
        <v>12</v>
      </c>
      <c r="H2912" t="s">
        <v>15937</v>
      </c>
      <c r="I2912" t="s">
        <v>4682</v>
      </c>
      <c r="J2912" t="s">
        <v>4788</v>
      </c>
      <c r="K2912" t="s">
        <v>4789</v>
      </c>
      <c r="L2912" t="s">
        <v>4790</v>
      </c>
      <c r="M2912" t="s">
        <v>4791</v>
      </c>
      <c r="N2912" t="s">
        <v>4792</v>
      </c>
    </row>
    <row r="2913" spans="1:14">
      <c r="A2913" t="s">
        <v>1512</v>
      </c>
      <c r="B2913" t="s">
        <v>4743</v>
      </c>
      <c r="C2913" s="2">
        <v>30000000</v>
      </c>
      <c r="D2913" s="2">
        <v>66380662</v>
      </c>
      <c r="E2913" s="2">
        <v>115121608</v>
      </c>
      <c r="F2913">
        <v>2</v>
      </c>
      <c r="G2913">
        <v>1</v>
      </c>
      <c r="H2913" t="s">
        <v>15937</v>
      </c>
      <c r="I2913" t="s">
        <v>4600</v>
      </c>
      <c r="J2913" t="s">
        <v>4622</v>
      </c>
      <c r="K2913" t="s">
        <v>4866</v>
      </c>
      <c r="L2913" t="s">
        <v>4867</v>
      </c>
      <c r="M2913" t="s">
        <v>4868</v>
      </c>
      <c r="N2913" t="s">
        <v>4869</v>
      </c>
    </row>
    <row r="2914" spans="1:14">
      <c r="A2914" t="s">
        <v>997</v>
      </c>
      <c r="B2914" t="s">
        <v>4628</v>
      </c>
      <c r="C2914" s="2">
        <v>46000000</v>
      </c>
      <c r="D2914" s="2">
        <v>61002302</v>
      </c>
      <c r="E2914" s="2">
        <v>113402302</v>
      </c>
      <c r="F2914">
        <v>9</v>
      </c>
      <c r="G2914">
        <v>20</v>
      </c>
      <c r="H2914" t="s">
        <v>15937</v>
      </c>
      <c r="I2914" t="s">
        <v>4682</v>
      </c>
      <c r="J2914" t="s">
        <v>4892</v>
      </c>
      <c r="K2914" t="s">
        <v>4893</v>
      </c>
      <c r="L2914" t="s">
        <v>4894</v>
      </c>
      <c r="M2914" t="s">
        <v>4895</v>
      </c>
      <c r="N2914" t="s">
        <v>4896</v>
      </c>
    </row>
    <row r="2915" spans="1:14">
      <c r="A2915" t="s">
        <v>1646</v>
      </c>
      <c r="B2915" t="s">
        <v>4882</v>
      </c>
      <c r="C2915" s="2">
        <v>28000000</v>
      </c>
      <c r="D2915" s="2">
        <v>63914167</v>
      </c>
      <c r="E2915" s="2">
        <v>112914167</v>
      </c>
      <c r="F2915">
        <v>11</v>
      </c>
      <c r="G2915">
        <v>1</v>
      </c>
      <c r="H2915" t="s">
        <v>15937</v>
      </c>
      <c r="I2915" t="s">
        <v>4600</v>
      </c>
      <c r="J2915" t="s">
        <v>4846</v>
      </c>
      <c r="K2915" t="s">
        <v>4690</v>
      </c>
      <c r="L2915" t="s">
        <v>4883</v>
      </c>
      <c r="M2915" t="s">
        <v>4884</v>
      </c>
      <c r="N2915" t="s">
        <v>4885</v>
      </c>
    </row>
    <row r="2916" spans="1:14">
      <c r="A2916" t="s">
        <v>714</v>
      </c>
      <c r="B2916" t="s">
        <v>4628</v>
      </c>
      <c r="C2916" s="2">
        <v>60000000</v>
      </c>
      <c r="D2916" s="2">
        <v>46000903</v>
      </c>
      <c r="E2916" s="2">
        <v>104100903</v>
      </c>
      <c r="F2916">
        <v>1</v>
      </c>
      <c r="G2916">
        <v>11</v>
      </c>
      <c r="H2916" t="s">
        <v>15937</v>
      </c>
      <c r="I2916" t="s">
        <v>4635</v>
      </c>
      <c r="J2916">
        <v>0</v>
      </c>
      <c r="K2916">
        <v>0</v>
      </c>
      <c r="L2916">
        <v>0</v>
      </c>
      <c r="M2916">
        <v>0</v>
      </c>
      <c r="N2916">
        <v>0</v>
      </c>
    </row>
    <row r="2917" spans="1:14">
      <c r="A2917" t="s">
        <v>573</v>
      </c>
      <c r="B2917" t="e">
        <v>#N/A</v>
      </c>
      <c r="C2917" s="2">
        <v>70000000</v>
      </c>
      <c r="D2917" s="2">
        <v>25213103</v>
      </c>
      <c r="E2917" s="2">
        <v>103813103</v>
      </c>
      <c r="F2917">
        <v>10</v>
      </c>
      <c r="G2917">
        <v>18</v>
      </c>
      <c r="H2917" t="s">
        <v>15937</v>
      </c>
      <c r="I2917" t="e">
        <v>#N/A</v>
      </c>
      <c r="J2917" t="e">
        <v>#N/A</v>
      </c>
      <c r="K2917" t="e">
        <v>#N/A</v>
      </c>
      <c r="L2917" t="e">
        <v>#N/A</v>
      </c>
      <c r="M2917" t="e">
        <v>#N/A</v>
      </c>
      <c r="N2917" t="e">
        <v>#N/A</v>
      </c>
    </row>
    <row r="2918" spans="1:14">
      <c r="A2918" t="s">
        <v>1320</v>
      </c>
      <c r="B2918" t="s">
        <v>4607</v>
      </c>
      <c r="C2918" s="2">
        <v>35000000</v>
      </c>
      <c r="D2918" s="2">
        <v>83299761</v>
      </c>
      <c r="E2918" s="2">
        <v>101199761</v>
      </c>
      <c r="F2918">
        <v>12</v>
      </c>
      <c r="G2918">
        <v>13</v>
      </c>
      <c r="H2918" t="s">
        <v>15937</v>
      </c>
      <c r="I2918" t="s">
        <v>4600</v>
      </c>
      <c r="J2918" t="s">
        <v>4833</v>
      </c>
      <c r="K2918" t="s">
        <v>4834</v>
      </c>
      <c r="L2918" t="s">
        <v>4835</v>
      </c>
      <c r="M2918" t="s">
        <v>4836</v>
      </c>
      <c r="N2918" t="s">
        <v>4837</v>
      </c>
    </row>
    <row r="2919" spans="1:14">
      <c r="A2919" t="s">
        <v>3437</v>
      </c>
      <c r="B2919" t="e">
        <v>#N/A</v>
      </c>
      <c r="C2919" s="2">
        <v>5000000</v>
      </c>
      <c r="D2919" s="2">
        <v>44467206</v>
      </c>
      <c r="E2919" s="2">
        <v>100486616</v>
      </c>
      <c r="F2919">
        <v>8</v>
      </c>
      <c r="G2919">
        <v>30</v>
      </c>
      <c r="H2919" t="s">
        <v>15937</v>
      </c>
      <c r="I2919" t="e">
        <v>#N/A</v>
      </c>
      <c r="J2919" t="e">
        <v>#N/A</v>
      </c>
      <c r="K2919" t="e">
        <v>#N/A</v>
      </c>
      <c r="L2919" t="e">
        <v>#N/A</v>
      </c>
      <c r="M2919" t="e">
        <v>#N/A</v>
      </c>
      <c r="N2919" t="e">
        <v>#N/A</v>
      </c>
    </row>
    <row r="2920" spans="1:14">
      <c r="A2920" t="s">
        <v>2746</v>
      </c>
      <c r="B2920" t="s">
        <v>4756</v>
      </c>
      <c r="C2920" s="2">
        <v>12000000</v>
      </c>
      <c r="D2920" s="2">
        <v>37709979</v>
      </c>
      <c r="E2920" s="2">
        <v>98963392</v>
      </c>
      <c r="F2920">
        <v>11</v>
      </c>
      <c r="G2920">
        <v>22</v>
      </c>
      <c r="H2920" t="s">
        <v>15937</v>
      </c>
      <c r="I2920" t="s">
        <v>4600</v>
      </c>
      <c r="J2920" t="s">
        <v>4622</v>
      </c>
      <c r="K2920" t="s">
        <v>4757</v>
      </c>
      <c r="L2920" t="s">
        <v>4971</v>
      </c>
      <c r="M2920" t="s">
        <v>4972</v>
      </c>
      <c r="N2920" t="s">
        <v>4973</v>
      </c>
    </row>
    <row r="2921" spans="1:14">
      <c r="A2921" t="s">
        <v>1267</v>
      </c>
      <c r="B2921" t="e">
        <v>#N/A</v>
      </c>
      <c r="C2921" s="2">
        <v>38000000</v>
      </c>
      <c r="D2921" s="2">
        <v>26947624</v>
      </c>
      <c r="E2921" s="2">
        <v>98230839</v>
      </c>
      <c r="F2921">
        <v>9</v>
      </c>
      <c r="G2921">
        <v>20</v>
      </c>
      <c r="H2921" t="s">
        <v>15937</v>
      </c>
      <c r="I2921" t="e">
        <v>#N/A</v>
      </c>
      <c r="J2921" t="e">
        <v>#N/A</v>
      </c>
      <c r="K2921" t="e">
        <v>#N/A</v>
      </c>
      <c r="L2921" t="e">
        <v>#N/A</v>
      </c>
      <c r="M2921" t="e">
        <v>#N/A</v>
      </c>
      <c r="N2921" t="e">
        <v>#N/A</v>
      </c>
    </row>
    <row r="2922" spans="1:14">
      <c r="A2922" t="s">
        <v>2334</v>
      </c>
      <c r="B2922" t="e">
        <v>#N/A</v>
      </c>
      <c r="C2922" s="2">
        <v>17000000</v>
      </c>
      <c r="D2922" s="2">
        <v>54239856</v>
      </c>
      <c r="E2922" s="2">
        <v>97778356</v>
      </c>
      <c r="F2922">
        <v>4</v>
      </c>
      <c r="G2922">
        <v>5</v>
      </c>
      <c r="H2922" t="s">
        <v>15937</v>
      </c>
      <c r="I2922" t="e">
        <v>#N/A</v>
      </c>
      <c r="J2922" t="e">
        <v>#N/A</v>
      </c>
      <c r="K2922" t="e">
        <v>#N/A</v>
      </c>
      <c r="L2922" t="e">
        <v>#N/A</v>
      </c>
      <c r="M2922" t="e">
        <v>#N/A</v>
      </c>
      <c r="N2922" t="e">
        <v>#N/A</v>
      </c>
    </row>
    <row r="2923" spans="1:14">
      <c r="A2923">
        <v>42</v>
      </c>
      <c r="B2923" t="s">
        <v>4628</v>
      </c>
      <c r="C2923" s="2">
        <v>40000000</v>
      </c>
      <c r="D2923" s="2">
        <v>95020213</v>
      </c>
      <c r="E2923" s="2">
        <v>97470701</v>
      </c>
      <c r="F2923">
        <v>4</v>
      </c>
      <c r="G2923">
        <v>12</v>
      </c>
      <c r="H2923" t="s">
        <v>15937</v>
      </c>
      <c r="I2923" t="s">
        <v>4600</v>
      </c>
      <c r="J2923" t="s">
        <v>4800</v>
      </c>
      <c r="K2923" t="s">
        <v>4801</v>
      </c>
      <c r="L2923" t="s">
        <v>4802</v>
      </c>
      <c r="M2923" t="s">
        <v>4802</v>
      </c>
      <c r="N2923" t="s">
        <v>4803</v>
      </c>
    </row>
    <row r="2924" spans="1:14">
      <c r="A2924" t="s">
        <v>1642</v>
      </c>
      <c r="B2924" t="s">
        <v>4845</v>
      </c>
      <c r="C2924" s="2">
        <v>28000000</v>
      </c>
      <c r="D2924" s="2">
        <v>71399120</v>
      </c>
      <c r="E2924" s="2">
        <v>94050951</v>
      </c>
      <c r="F2924">
        <v>2</v>
      </c>
      <c r="G2924">
        <v>14</v>
      </c>
      <c r="H2924" t="s">
        <v>15937</v>
      </c>
      <c r="I2924" t="s">
        <v>4635</v>
      </c>
      <c r="J2924">
        <v>0</v>
      </c>
      <c r="K2924">
        <v>0</v>
      </c>
      <c r="L2924">
        <v>0</v>
      </c>
      <c r="M2924">
        <v>0</v>
      </c>
      <c r="N2924">
        <v>0</v>
      </c>
    </row>
    <row r="2925" spans="1:14">
      <c r="A2925" t="s">
        <v>758</v>
      </c>
      <c r="B2925" t="s">
        <v>4677</v>
      </c>
      <c r="C2925" s="2">
        <v>58000000</v>
      </c>
      <c r="D2925" s="2">
        <v>44672764</v>
      </c>
      <c r="E2925" s="2">
        <v>93672764</v>
      </c>
      <c r="F2925">
        <v>6</v>
      </c>
      <c r="G2925">
        <v>7</v>
      </c>
      <c r="H2925" t="s">
        <v>15937</v>
      </c>
      <c r="I2925" t="s">
        <v>4600</v>
      </c>
      <c r="J2925" t="s">
        <v>4723</v>
      </c>
      <c r="K2925" t="s">
        <v>4690</v>
      </c>
      <c r="L2925" t="s">
        <v>4947</v>
      </c>
      <c r="M2925" t="s">
        <v>4948</v>
      </c>
      <c r="N2925" t="s">
        <v>4949</v>
      </c>
    </row>
    <row r="2926" spans="1:14">
      <c r="A2926" t="s">
        <v>1263</v>
      </c>
      <c r="B2926" t="s">
        <v>4621</v>
      </c>
      <c r="C2926" s="2">
        <v>38000000</v>
      </c>
      <c r="D2926" s="2">
        <v>42025135</v>
      </c>
      <c r="E2926" s="2">
        <v>92425135</v>
      </c>
      <c r="F2926">
        <v>9</v>
      </c>
      <c r="G2926">
        <v>6</v>
      </c>
      <c r="H2926" t="s">
        <v>15937</v>
      </c>
      <c r="I2926" t="s">
        <v>4635</v>
      </c>
      <c r="J2926">
        <v>0</v>
      </c>
      <c r="K2926">
        <v>0</v>
      </c>
      <c r="L2926">
        <v>0</v>
      </c>
      <c r="M2926">
        <v>0</v>
      </c>
      <c r="N2926">
        <v>0</v>
      </c>
    </row>
    <row r="2927" spans="1:14">
      <c r="A2927" t="s">
        <v>3735</v>
      </c>
      <c r="B2927" t="s">
        <v>4621</v>
      </c>
      <c r="C2927" s="2">
        <v>3000000</v>
      </c>
      <c r="D2927" s="2">
        <v>64473115</v>
      </c>
      <c r="E2927" s="2">
        <v>90810503</v>
      </c>
      <c r="F2927">
        <v>6</v>
      </c>
      <c r="G2927">
        <v>7</v>
      </c>
      <c r="H2927" t="s">
        <v>15937</v>
      </c>
      <c r="I2927" t="s">
        <v>4682</v>
      </c>
      <c r="J2927" t="s">
        <v>4877</v>
      </c>
      <c r="K2927" t="s">
        <v>4878</v>
      </c>
      <c r="L2927" t="s">
        <v>4879</v>
      </c>
      <c r="M2927" t="s">
        <v>4879</v>
      </c>
      <c r="N2927" t="s">
        <v>4880</v>
      </c>
    </row>
    <row r="2928" spans="1:14">
      <c r="A2928" t="s">
        <v>235</v>
      </c>
      <c r="B2928" t="s">
        <v>4743</v>
      </c>
      <c r="C2928" s="2">
        <v>110000000</v>
      </c>
      <c r="D2928" s="2">
        <v>61737191</v>
      </c>
      <c r="E2928" s="2">
        <v>89737191</v>
      </c>
      <c r="F2928">
        <v>11</v>
      </c>
      <c r="G2928">
        <v>1</v>
      </c>
      <c r="H2928" t="s">
        <v>15937</v>
      </c>
      <c r="I2928" t="s">
        <v>4600</v>
      </c>
      <c r="J2928" t="s">
        <v>4872</v>
      </c>
      <c r="K2928" t="s">
        <v>4887</v>
      </c>
      <c r="L2928" t="s">
        <v>4888</v>
      </c>
      <c r="M2928" t="s">
        <v>4889</v>
      </c>
      <c r="N2928" t="s">
        <v>4890</v>
      </c>
    </row>
    <row r="2929" spans="1:14">
      <c r="A2929" t="s">
        <v>2772</v>
      </c>
      <c r="B2929" t="e">
        <v>#N/A</v>
      </c>
      <c r="C2929" s="2">
        <v>12000000</v>
      </c>
      <c r="D2929" s="2">
        <v>15323921</v>
      </c>
      <c r="E2929" s="2">
        <v>89132490</v>
      </c>
      <c r="F2929">
        <v>11</v>
      </c>
      <c r="G2929">
        <v>1</v>
      </c>
      <c r="H2929" t="s">
        <v>15937</v>
      </c>
      <c r="I2929" t="e">
        <v>#N/A</v>
      </c>
      <c r="J2929" t="e">
        <v>#N/A</v>
      </c>
      <c r="K2929" t="e">
        <v>#N/A</v>
      </c>
      <c r="L2929" t="e">
        <v>#N/A</v>
      </c>
      <c r="M2929" t="e">
        <v>#N/A</v>
      </c>
      <c r="N2929" t="e">
        <v>#N/A</v>
      </c>
    </row>
    <row r="2930" spans="1:14">
      <c r="A2930" t="s">
        <v>1558</v>
      </c>
      <c r="B2930" t="e">
        <v>#N/A</v>
      </c>
      <c r="C2930" s="2">
        <v>30000000</v>
      </c>
      <c r="D2930" s="2">
        <v>35266619</v>
      </c>
      <c r="E2930" s="2">
        <v>85039274</v>
      </c>
      <c r="F2930">
        <v>10</v>
      </c>
      <c r="G2930">
        <v>18</v>
      </c>
      <c r="H2930" t="s">
        <v>15937</v>
      </c>
      <c r="I2930" t="e">
        <v>#N/A</v>
      </c>
      <c r="J2930" t="e">
        <v>#N/A</v>
      </c>
      <c r="K2930" t="e">
        <v>#N/A</v>
      </c>
      <c r="L2930" t="e">
        <v>#N/A</v>
      </c>
      <c r="M2930" t="e">
        <v>#N/A</v>
      </c>
      <c r="N2930" t="e">
        <v>#N/A</v>
      </c>
    </row>
    <row r="2931" spans="1:14">
      <c r="A2931" t="s">
        <v>1727</v>
      </c>
      <c r="B2931" t="e">
        <v>#N/A</v>
      </c>
      <c r="C2931" s="2">
        <v>26000000</v>
      </c>
      <c r="D2931" s="2">
        <v>49875291</v>
      </c>
      <c r="E2931" s="2">
        <v>81275291</v>
      </c>
      <c r="F2931">
        <v>4</v>
      </c>
      <c r="G2931">
        <v>26</v>
      </c>
      <c r="H2931" t="s">
        <v>15937</v>
      </c>
      <c r="I2931" t="e">
        <v>#N/A</v>
      </c>
      <c r="J2931" t="e">
        <v>#N/A</v>
      </c>
      <c r="K2931" t="e">
        <v>#N/A</v>
      </c>
      <c r="L2931" t="e">
        <v>#N/A</v>
      </c>
      <c r="M2931" t="e">
        <v>#N/A</v>
      </c>
      <c r="N2931" t="e">
        <v>#N/A</v>
      </c>
    </row>
    <row r="2932" spans="1:14">
      <c r="A2932" t="s">
        <v>172</v>
      </c>
      <c r="B2932" t="s">
        <v>4621</v>
      </c>
      <c r="C2932" s="2">
        <v>130000000</v>
      </c>
      <c r="D2932" s="2">
        <v>33618855</v>
      </c>
      <c r="E2932" s="2">
        <v>79072464</v>
      </c>
      <c r="F2932">
        <v>7</v>
      </c>
      <c r="G2932">
        <v>19</v>
      </c>
      <c r="H2932" t="s">
        <v>15937</v>
      </c>
      <c r="I2932" t="s">
        <v>4600</v>
      </c>
      <c r="J2932" t="s">
        <v>4984</v>
      </c>
      <c r="K2932" t="s">
        <v>4985</v>
      </c>
      <c r="L2932" t="s">
        <v>4986</v>
      </c>
      <c r="M2932" t="s">
        <v>4987</v>
      </c>
      <c r="N2932" t="s">
        <v>4988</v>
      </c>
    </row>
    <row r="2933" spans="1:14">
      <c r="A2933" t="s">
        <v>2219</v>
      </c>
      <c r="B2933" t="e">
        <v>#N/A</v>
      </c>
      <c r="C2933" s="2">
        <v>19000000</v>
      </c>
      <c r="D2933" s="2">
        <v>21488481</v>
      </c>
      <c r="E2933" s="2">
        <v>76086711</v>
      </c>
      <c r="F2933">
        <v>11</v>
      </c>
      <c r="G2933">
        <v>8</v>
      </c>
      <c r="H2933" t="s">
        <v>15937</v>
      </c>
      <c r="I2933" t="e">
        <v>#N/A</v>
      </c>
      <c r="J2933" t="e">
        <v>#N/A</v>
      </c>
      <c r="K2933" t="e">
        <v>#N/A</v>
      </c>
      <c r="L2933" t="e">
        <v>#N/A</v>
      </c>
      <c r="M2933" t="e">
        <v>#N/A</v>
      </c>
      <c r="N2933" t="e">
        <v>#N/A</v>
      </c>
    </row>
    <row r="2934" spans="1:14">
      <c r="A2934" t="s">
        <v>733</v>
      </c>
      <c r="B2934" t="s">
        <v>4977</v>
      </c>
      <c r="C2934" s="2">
        <v>60000000</v>
      </c>
      <c r="D2934" s="2">
        <v>31165421</v>
      </c>
      <c r="E2934" s="2">
        <v>75965567</v>
      </c>
      <c r="F2934">
        <v>8</v>
      </c>
      <c r="G2934">
        <v>21</v>
      </c>
      <c r="H2934" t="s">
        <v>15937</v>
      </c>
      <c r="I2934" t="s">
        <v>4600</v>
      </c>
      <c r="J2934" t="s">
        <v>4608</v>
      </c>
      <c r="K2934" t="s">
        <v>4630</v>
      </c>
      <c r="L2934" t="s">
        <v>5005</v>
      </c>
      <c r="M2934" t="s">
        <v>5006</v>
      </c>
      <c r="N2934" t="s">
        <v>5007</v>
      </c>
    </row>
    <row r="2935" spans="1:14">
      <c r="A2935" t="s">
        <v>1150</v>
      </c>
      <c r="B2935" t="s">
        <v>4756</v>
      </c>
      <c r="C2935" s="2">
        <v>40000000</v>
      </c>
      <c r="D2935" s="2">
        <v>57012977</v>
      </c>
      <c r="E2935" s="2">
        <v>74617406</v>
      </c>
      <c r="F2935">
        <v>2</v>
      </c>
      <c r="G2935">
        <v>15</v>
      </c>
      <c r="H2935" t="s">
        <v>15937</v>
      </c>
      <c r="I2935" t="s">
        <v>4614</v>
      </c>
      <c r="J2935" t="s">
        <v>4903</v>
      </c>
      <c r="K2935" t="s">
        <v>4616</v>
      </c>
      <c r="L2935" t="s">
        <v>4904</v>
      </c>
      <c r="M2935" t="s">
        <v>4905</v>
      </c>
      <c r="N2935" t="s">
        <v>4906</v>
      </c>
    </row>
    <row r="2936" spans="1:14">
      <c r="A2936" t="s">
        <v>801</v>
      </c>
      <c r="B2936" t="s">
        <v>4845</v>
      </c>
      <c r="C2936" s="2">
        <v>55000000</v>
      </c>
      <c r="D2936" s="2">
        <v>55750480</v>
      </c>
      <c r="E2936" s="2">
        <v>74179980</v>
      </c>
      <c r="F2936">
        <v>11</v>
      </c>
      <c r="G2936">
        <v>1</v>
      </c>
      <c r="H2936" t="s">
        <v>15937</v>
      </c>
      <c r="I2936" t="s">
        <v>4614</v>
      </c>
      <c r="J2936" t="s">
        <v>4812</v>
      </c>
      <c r="K2936" t="s">
        <v>4616</v>
      </c>
      <c r="L2936" t="s">
        <v>4914</v>
      </c>
      <c r="M2936" t="s">
        <v>4915</v>
      </c>
      <c r="N2936" t="s">
        <v>4916</v>
      </c>
    </row>
    <row r="2937" spans="1:14">
      <c r="A2937" t="s">
        <v>2330</v>
      </c>
      <c r="B2937" t="s">
        <v>4621</v>
      </c>
      <c r="C2937" s="2">
        <v>17000000</v>
      </c>
      <c r="D2937" s="2">
        <v>70525195</v>
      </c>
      <c r="E2937" s="2">
        <v>71625195</v>
      </c>
      <c r="F2937">
        <v>11</v>
      </c>
      <c r="G2937">
        <v>15</v>
      </c>
      <c r="H2937" t="s">
        <v>15937</v>
      </c>
      <c r="I2937" t="s">
        <v>4682</v>
      </c>
      <c r="J2937" t="s">
        <v>4851</v>
      </c>
      <c r="K2937" t="s">
        <v>4852</v>
      </c>
      <c r="L2937" t="s">
        <v>4853</v>
      </c>
      <c r="M2937" t="s">
        <v>4854</v>
      </c>
      <c r="N2937" t="s">
        <v>4855</v>
      </c>
    </row>
    <row r="2938" spans="1:14">
      <c r="A2938" t="s">
        <v>1831</v>
      </c>
      <c r="B2938" t="e">
        <v>#N/A</v>
      </c>
      <c r="C2938" s="2">
        <v>25000000</v>
      </c>
      <c r="D2938" s="2">
        <v>16973715</v>
      </c>
      <c r="E2938" s="2">
        <v>71009334</v>
      </c>
      <c r="F2938">
        <v>10</v>
      </c>
      <c r="G2938">
        <v>25</v>
      </c>
      <c r="H2938" t="s">
        <v>15937</v>
      </c>
      <c r="I2938" t="e">
        <v>#N/A</v>
      </c>
      <c r="J2938" t="e">
        <v>#N/A</v>
      </c>
      <c r="K2938" t="e">
        <v>#N/A</v>
      </c>
      <c r="L2938" t="e">
        <v>#N/A</v>
      </c>
      <c r="M2938" t="e">
        <v>#N/A</v>
      </c>
      <c r="N2938" t="e">
        <v>#N/A</v>
      </c>
    </row>
    <row r="2939" spans="1:14">
      <c r="A2939" t="s">
        <v>1192</v>
      </c>
      <c r="B2939" t="s">
        <v>4628</v>
      </c>
      <c r="C2939" s="2">
        <v>40000000</v>
      </c>
      <c r="D2939" s="2">
        <v>29807260</v>
      </c>
      <c r="E2939" s="2">
        <v>69807260</v>
      </c>
      <c r="F2939">
        <v>12</v>
      </c>
      <c r="G2939">
        <v>25</v>
      </c>
      <c r="H2939" t="s">
        <v>15937</v>
      </c>
      <c r="I2939" t="s">
        <v>4600</v>
      </c>
      <c r="J2939" t="s">
        <v>5013</v>
      </c>
      <c r="K2939" t="s">
        <v>5014</v>
      </c>
      <c r="L2939" t="s">
        <v>5015</v>
      </c>
      <c r="M2939" t="s">
        <v>5016</v>
      </c>
      <c r="N2939" t="s">
        <v>5017</v>
      </c>
    </row>
    <row r="2940" spans="1:14">
      <c r="A2940" t="s">
        <v>2702</v>
      </c>
      <c r="B2940" t="s">
        <v>4805</v>
      </c>
      <c r="C2940" s="2">
        <v>12800000</v>
      </c>
      <c r="D2940" s="2">
        <v>51872378</v>
      </c>
      <c r="E2940" s="2">
        <v>68553522</v>
      </c>
      <c r="F2940">
        <v>3</v>
      </c>
      <c r="G2940">
        <v>15</v>
      </c>
      <c r="H2940" t="s">
        <v>15937</v>
      </c>
      <c r="I2940" t="s">
        <v>4682</v>
      </c>
      <c r="J2940" t="s">
        <v>4935</v>
      </c>
      <c r="K2940" t="s">
        <v>4936</v>
      </c>
      <c r="L2940" t="s">
        <v>4937</v>
      </c>
      <c r="M2940" t="s">
        <v>4938</v>
      </c>
      <c r="N2940" t="s">
        <v>4939</v>
      </c>
    </row>
    <row r="2941" spans="1:14">
      <c r="A2941" t="s">
        <v>2912</v>
      </c>
      <c r="B2941" t="s">
        <v>4805</v>
      </c>
      <c r="C2941" s="2">
        <v>10000000</v>
      </c>
      <c r="D2941" s="2">
        <v>28873374</v>
      </c>
      <c r="E2941" s="2">
        <v>68541786</v>
      </c>
      <c r="F2941">
        <v>8</v>
      </c>
      <c r="G2941">
        <v>30</v>
      </c>
      <c r="H2941" t="s">
        <v>15937</v>
      </c>
      <c r="I2941" t="s">
        <v>4614</v>
      </c>
      <c r="J2941" t="s">
        <v>4779</v>
      </c>
      <c r="K2941" t="s">
        <v>5019</v>
      </c>
      <c r="L2941" t="s">
        <v>5020</v>
      </c>
      <c r="M2941" t="s">
        <v>4829</v>
      </c>
      <c r="N2941" t="s">
        <v>5021</v>
      </c>
    </row>
    <row r="2942" spans="1:14">
      <c r="A2942" t="s">
        <v>2261</v>
      </c>
      <c r="B2942" t="s">
        <v>4990</v>
      </c>
      <c r="C2942" s="2">
        <v>18000000</v>
      </c>
      <c r="D2942" s="2">
        <v>33404871</v>
      </c>
      <c r="E2942" s="2">
        <v>68506869</v>
      </c>
      <c r="F2942">
        <v>7</v>
      </c>
      <c r="G2942">
        <v>26</v>
      </c>
      <c r="H2942" t="s">
        <v>15937</v>
      </c>
      <c r="I2942" t="s">
        <v>4600</v>
      </c>
      <c r="J2942" t="s">
        <v>4622</v>
      </c>
      <c r="K2942" t="s">
        <v>4572</v>
      </c>
      <c r="L2942" t="s">
        <v>4991</v>
      </c>
      <c r="M2942" t="s">
        <v>4991</v>
      </c>
      <c r="N2942" t="s">
        <v>4992</v>
      </c>
    </row>
    <row r="2943" spans="1:14">
      <c r="A2943" t="s">
        <v>937</v>
      </c>
      <c r="B2943" t="e">
        <v>#N/A</v>
      </c>
      <c r="C2943" s="2">
        <v>50000000</v>
      </c>
      <c r="D2943" s="2">
        <v>26623701</v>
      </c>
      <c r="E2943" s="2">
        <v>64477051</v>
      </c>
      <c r="F2943">
        <v>3</v>
      </c>
      <c r="G2943">
        <v>29</v>
      </c>
      <c r="H2943" t="s">
        <v>15937</v>
      </c>
      <c r="I2943" t="e">
        <v>#N/A</v>
      </c>
      <c r="J2943" t="e">
        <v>#N/A</v>
      </c>
      <c r="K2943" t="e">
        <v>#N/A</v>
      </c>
      <c r="L2943" t="e">
        <v>#N/A</v>
      </c>
      <c r="M2943" t="e">
        <v>#N/A</v>
      </c>
      <c r="N2943" t="e">
        <v>#N/A</v>
      </c>
    </row>
    <row r="2944" spans="1:14">
      <c r="A2944" t="s">
        <v>2070</v>
      </c>
      <c r="B2944" t="s">
        <v>5000</v>
      </c>
      <c r="C2944" s="2">
        <v>20000000</v>
      </c>
      <c r="D2944" s="2">
        <v>32015787</v>
      </c>
      <c r="E2944" s="2">
        <v>63461314</v>
      </c>
      <c r="F2944">
        <v>4</v>
      </c>
      <c r="G2944">
        <v>12</v>
      </c>
      <c r="H2944" t="s">
        <v>15937</v>
      </c>
      <c r="I2944" t="s">
        <v>4600</v>
      </c>
      <c r="J2944" t="s">
        <v>4957</v>
      </c>
      <c r="K2944" t="s">
        <v>4690</v>
      </c>
      <c r="L2944" t="s">
        <v>5001</v>
      </c>
      <c r="M2944" t="s">
        <v>5002</v>
      </c>
      <c r="N2944" t="s">
        <v>5003</v>
      </c>
    </row>
    <row r="2945" spans="1:14">
      <c r="A2945" t="s">
        <v>1664</v>
      </c>
      <c r="B2945" t="s">
        <v>4621</v>
      </c>
      <c r="C2945" s="2">
        <v>28000000</v>
      </c>
      <c r="D2945" s="2">
        <v>28795985</v>
      </c>
      <c r="E2945" s="2">
        <v>63129909</v>
      </c>
      <c r="F2945">
        <v>8</v>
      </c>
      <c r="G2945">
        <v>16</v>
      </c>
      <c r="H2945" t="s">
        <v>15937</v>
      </c>
      <c r="I2945" t="s">
        <v>4635</v>
      </c>
      <c r="J2945">
        <v>0</v>
      </c>
      <c r="K2945">
        <v>0</v>
      </c>
      <c r="L2945">
        <v>0</v>
      </c>
      <c r="M2945">
        <v>0</v>
      </c>
      <c r="N2945">
        <v>0</v>
      </c>
    </row>
    <row r="2946" spans="1:14">
      <c r="A2946" t="s">
        <v>1578</v>
      </c>
      <c r="B2946" t="e">
        <v>#N/A</v>
      </c>
      <c r="C2946" s="2">
        <v>30000000</v>
      </c>
      <c r="D2946" s="2">
        <v>19316646</v>
      </c>
      <c r="E2946" s="2">
        <v>62616646</v>
      </c>
      <c r="F2946">
        <v>10</v>
      </c>
      <c r="G2946">
        <v>4</v>
      </c>
      <c r="H2946" t="s">
        <v>15937</v>
      </c>
      <c r="I2946" t="e">
        <v>#N/A</v>
      </c>
      <c r="J2946" t="e">
        <v>#N/A</v>
      </c>
      <c r="K2946" t="e">
        <v>#N/A</v>
      </c>
      <c r="L2946" t="e">
        <v>#N/A</v>
      </c>
      <c r="M2946" t="e">
        <v>#N/A</v>
      </c>
      <c r="N2946" t="e">
        <v>#N/A</v>
      </c>
    </row>
    <row r="2947" spans="1:14">
      <c r="A2947" t="s">
        <v>1562</v>
      </c>
      <c r="B2947" t="e">
        <v>#N/A</v>
      </c>
      <c r="C2947" s="2">
        <v>30000000</v>
      </c>
      <c r="D2947" s="2">
        <v>32172757</v>
      </c>
      <c r="E2947" s="2">
        <v>60288363</v>
      </c>
      <c r="F2947">
        <v>2</v>
      </c>
      <c r="G2947">
        <v>8</v>
      </c>
      <c r="H2947" t="s">
        <v>15937</v>
      </c>
      <c r="I2947" t="e">
        <v>#N/A</v>
      </c>
      <c r="J2947" t="e">
        <v>#N/A</v>
      </c>
      <c r="K2947" t="e">
        <v>#N/A</v>
      </c>
      <c r="L2947" t="e">
        <v>#N/A</v>
      </c>
      <c r="M2947" t="e">
        <v>#N/A</v>
      </c>
      <c r="N2947" t="e">
        <v>#N/A</v>
      </c>
    </row>
    <row r="2948" spans="1:14">
      <c r="A2948" t="s">
        <v>950</v>
      </c>
      <c r="B2948" t="e">
        <v>#N/A</v>
      </c>
      <c r="C2948" s="2">
        <v>50000000</v>
      </c>
      <c r="D2948" s="2">
        <v>19452138</v>
      </c>
      <c r="E2948" s="2">
        <v>60282876</v>
      </c>
      <c r="F2948">
        <v>2</v>
      </c>
      <c r="G2948">
        <v>14</v>
      </c>
      <c r="H2948" t="s">
        <v>15937</v>
      </c>
      <c r="I2948" t="e">
        <v>#N/A</v>
      </c>
      <c r="J2948" t="e">
        <v>#N/A</v>
      </c>
      <c r="K2948" t="e">
        <v>#N/A</v>
      </c>
      <c r="L2948" t="e">
        <v>#N/A</v>
      </c>
      <c r="M2948" t="e">
        <v>#N/A</v>
      </c>
      <c r="N2948" t="e">
        <v>#N/A</v>
      </c>
    </row>
    <row r="2949" spans="1:14">
      <c r="A2949" t="s">
        <v>3847</v>
      </c>
      <c r="B2949" t="s">
        <v>4956</v>
      </c>
      <c r="C2949" s="2">
        <v>2500000</v>
      </c>
      <c r="D2949" s="2">
        <v>40041683</v>
      </c>
      <c r="E2949" s="2">
        <v>59922558</v>
      </c>
      <c r="F2949">
        <v>1</v>
      </c>
      <c r="G2949">
        <v>11</v>
      </c>
      <c r="H2949" t="s">
        <v>15937</v>
      </c>
      <c r="I2949" t="s">
        <v>4682</v>
      </c>
      <c r="J2949" t="s">
        <v>4957</v>
      </c>
      <c r="K2949" t="s">
        <v>4690</v>
      </c>
      <c r="L2949" t="s">
        <v>4958</v>
      </c>
      <c r="M2949" t="s">
        <v>4959</v>
      </c>
      <c r="N2949" t="s">
        <v>4960</v>
      </c>
    </row>
    <row r="2950" spans="1:14">
      <c r="A2950" t="s">
        <v>1253</v>
      </c>
      <c r="B2950" t="e">
        <v>#N/A</v>
      </c>
      <c r="C2950" s="2">
        <v>38600000</v>
      </c>
      <c r="D2950" s="2">
        <v>6594959</v>
      </c>
      <c r="E2950" s="2">
        <v>57987299</v>
      </c>
      <c r="F2950">
        <v>1</v>
      </c>
      <c r="G2950">
        <v>8</v>
      </c>
      <c r="H2950" t="s">
        <v>15937</v>
      </c>
      <c r="I2950" t="e">
        <v>#N/A</v>
      </c>
      <c r="J2950" t="e">
        <v>#N/A</v>
      </c>
      <c r="K2950" t="e">
        <v>#N/A</v>
      </c>
      <c r="L2950" t="e">
        <v>#N/A</v>
      </c>
      <c r="M2950" t="e">
        <v>#N/A</v>
      </c>
      <c r="N2950" t="e">
        <v>#N/A</v>
      </c>
    </row>
    <row r="2951" spans="1:14">
      <c r="A2951" t="s">
        <v>2463</v>
      </c>
      <c r="B2951" t="s">
        <v>4743</v>
      </c>
      <c r="C2951" s="2">
        <v>15000000</v>
      </c>
      <c r="D2951" s="2">
        <v>42930462</v>
      </c>
      <c r="E2951" s="2">
        <v>57907734</v>
      </c>
      <c r="F2951">
        <v>2</v>
      </c>
      <c r="G2951">
        <v>22</v>
      </c>
      <c r="H2951" t="s">
        <v>15937</v>
      </c>
      <c r="I2951" t="s">
        <v>4600</v>
      </c>
      <c r="J2951" t="s">
        <v>4666</v>
      </c>
      <c r="K2951" t="s">
        <v>4840</v>
      </c>
      <c r="L2951" t="s">
        <v>4952</v>
      </c>
      <c r="M2951" t="s">
        <v>4953</v>
      </c>
      <c r="N2951" t="s">
        <v>4954</v>
      </c>
    </row>
    <row r="2952" spans="1:14">
      <c r="A2952" t="s">
        <v>3445</v>
      </c>
      <c r="B2952" t="s">
        <v>5023</v>
      </c>
      <c r="C2952" s="2">
        <v>5000000</v>
      </c>
      <c r="D2952" s="2">
        <v>27298285</v>
      </c>
      <c r="E2952" s="2">
        <v>56238045</v>
      </c>
      <c r="F2952">
        <v>11</v>
      </c>
      <c r="G2952">
        <v>1</v>
      </c>
      <c r="H2952" t="s">
        <v>15937</v>
      </c>
      <c r="I2952" t="s">
        <v>4635</v>
      </c>
      <c r="J2952">
        <v>0</v>
      </c>
      <c r="K2952">
        <v>0</v>
      </c>
      <c r="L2952">
        <v>0</v>
      </c>
      <c r="M2952">
        <v>0</v>
      </c>
      <c r="N2952">
        <v>0</v>
      </c>
    </row>
    <row r="2953" spans="1:14">
      <c r="A2953" t="s">
        <v>2844</v>
      </c>
      <c r="B2953" t="e">
        <v>#N/A</v>
      </c>
      <c r="C2953" s="2">
        <v>11000000</v>
      </c>
      <c r="D2953" s="2">
        <v>18388357</v>
      </c>
      <c r="E2953" s="2">
        <v>56178935</v>
      </c>
      <c r="F2953">
        <v>1</v>
      </c>
      <c r="G2953">
        <v>11</v>
      </c>
      <c r="H2953" t="s">
        <v>15937</v>
      </c>
      <c r="I2953" t="e">
        <v>#N/A</v>
      </c>
      <c r="J2953" t="e">
        <v>#N/A</v>
      </c>
      <c r="K2953" t="e">
        <v>#N/A</v>
      </c>
      <c r="L2953" t="e">
        <v>#N/A</v>
      </c>
      <c r="M2953" t="e">
        <v>#N/A</v>
      </c>
      <c r="N2953" t="e">
        <v>#N/A</v>
      </c>
    </row>
    <row r="2954" spans="1:14">
      <c r="A2954" t="s">
        <v>1778</v>
      </c>
      <c r="B2954" t="s">
        <v>4599</v>
      </c>
      <c r="C2954" s="2">
        <v>25000000</v>
      </c>
      <c r="D2954" s="2">
        <v>52543354</v>
      </c>
      <c r="E2954" s="2">
        <v>52543354</v>
      </c>
      <c r="F2954">
        <v>12</v>
      </c>
      <c r="G2954">
        <v>13</v>
      </c>
      <c r="H2954" t="s">
        <v>15937</v>
      </c>
      <c r="I2954" t="s">
        <v>4600</v>
      </c>
      <c r="J2954" t="s">
        <v>4763</v>
      </c>
      <c r="K2954" t="s">
        <v>4852</v>
      </c>
      <c r="L2954" t="s">
        <v>4930</v>
      </c>
      <c r="M2954" t="s">
        <v>4931</v>
      </c>
      <c r="N2954" t="s">
        <v>4932</v>
      </c>
    </row>
    <row r="2955" spans="1:14">
      <c r="A2955" t="s">
        <v>1555</v>
      </c>
      <c r="B2955" t="e">
        <v>#N/A</v>
      </c>
      <c r="C2955" s="2">
        <v>30000000</v>
      </c>
      <c r="D2955" s="2">
        <v>36918811</v>
      </c>
      <c r="E2955" s="2">
        <v>51078541</v>
      </c>
      <c r="F2955">
        <v>9</v>
      </c>
      <c r="G2955">
        <v>13</v>
      </c>
      <c r="H2955" t="s">
        <v>15937</v>
      </c>
      <c r="I2955" t="e">
        <v>#N/A</v>
      </c>
      <c r="J2955" t="e">
        <v>#N/A</v>
      </c>
      <c r="K2955" t="e">
        <v>#N/A</v>
      </c>
      <c r="L2955" t="e">
        <v>#N/A</v>
      </c>
      <c r="M2955" t="e">
        <v>#N/A</v>
      </c>
      <c r="N2955" t="e">
        <v>#N/A</v>
      </c>
    </row>
    <row r="2956" spans="1:14">
      <c r="A2956" t="s">
        <v>1797</v>
      </c>
      <c r="B2956" t="s">
        <v>4756</v>
      </c>
      <c r="C2956" s="2">
        <v>25000000</v>
      </c>
      <c r="D2956" s="2">
        <v>37738810</v>
      </c>
      <c r="E2956" s="2">
        <v>50738810</v>
      </c>
      <c r="F2956">
        <v>12</v>
      </c>
      <c r="G2956">
        <v>25</v>
      </c>
      <c r="H2956" t="s">
        <v>15937</v>
      </c>
      <c r="I2956" t="s">
        <v>4682</v>
      </c>
      <c r="J2956" t="s">
        <v>4728</v>
      </c>
      <c r="K2956" t="s">
        <v>4572</v>
      </c>
      <c r="L2956" t="s">
        <v>4967</v>
      </c>
      <c r="M2956" t="s">
        <v>4968</v>
      </c>
      <c r="N2956" t="s">
        <v>4969</v>
      </c>
    </row>
    <row r="2957" spans="1:14">
      <c r="A2957" t="s">
        <v>1928</v>
      </c>
      <c r="B2957" t="e">
        <v>#N/A</v>
      </c>
      <c r="C2957" s="2">
        <v>23000000</v>
      </c>
      <c r="D2957" s="2">
        <v>25568251</v>
      </c>
      <c r="E2957" s="2">
        <v>49460889</v>
      </c>
      <c r="F2957">
        <v>12</v>
      </c>
      <c r="G2957">
        <v>18</v>
      </c>
      <c r="H2957" t="s">
        <v>15937</v>
      </c>
      <c r="I2957" t="e">
        <v>#N/A</v>
      </c>
      <c r="J2957" t="e">
        <v>#N/A</v>
      </c>
      <c r="K2957" t="e">
        <v>#N/A</v>
      </c>
      <c r="L2957" t="e">
        <v>#N/A</v>
      </c>
      <c r="M2957" t="e">
        <v>#N/A</v>
      </c>
      <c r="N2957" t="e">
        <v>#N/A</v>
      </c>
    </row>
    <row r="2958" spans="1:14">
      <c r="A2958" t="s">
        <v>1385</v>
      </c>
      <c r="B2958" t="e">
        <v>#N/A</v>
      </c>
      <c r="C2958" s="2">
        <v>35000000</v>
      </c>
      <c r="D2958" s="2">
        <v>17616641</v>
      </c>
      <c r="E2958" s="2">
        <v>48543388</v>
      </c>
      <c r="F2958">
        <v>1</v>
      </c>
      <c r="G2958">
        <v>25</v>
      </c>
      <c r="H2958" t="s">
        <v>15937</v>
      </c>
      <c r="I2958" t="e">
        <v>#N/A</v>
      </c>
      <c r="J2958" t="e">
        <v>#N/A</v>
      </c>
      <c r="K2958" t="e">
        <v>#N/A</v>
      </c>
      <c r="L2958" t="e">
        <v>#N/A</v>
      </c>
      <c r="M2958" t="e">
        <v>#N/A</v>
      </c>
      <c r="N2958" t="e">
        <v>#N/A</v>
      </c>
    </row>
    <row r="2959" spans="1:14">
      <c r="A2959" t="s">
        <v>1595</v>
      </c>
      <c r="B2959" t="e">
        <v>#N/A</v>
      </c>
      <c r="C2959" s="2">
        <v>30000000</v>
      </c>
      <c r="D2959" s="2">
        <v>12050299</v>
      </c>
      <c r="E2959" s="2">
        <v>48330757</v>
      </c>
      <c r="F2959">
        <v>1</v>
      </c>
      <c r="G2959">
        <v>18</v>
      </c>
      <c r="H2959" t="s">
        <v>15937</v>
      </c>
      <c r="I2959" t="e">
        <v>#N/A</v>
      </c>
      <c r="J2959" t="e">
        <v>#N/A</v>
      </c>
      <c r="K2959" t="e">
        <v>#N/A</v>
      </c>
      <c r="L2959" t="e">
        <v>#N/A</v>
      </c>
      <c r="M2959" t="e">
        <v>#N/A</v>
      </c>
      <c r="N2959" t="e">
        <v>#N/A</v>
      </c>
    </row>
    <row r="2960" spans="1:14">
      <c r="A2960" t="s">
        <v>2085</v>
      </c>
      <c r="B2960" t="s">
        <v>5023</v>
      </c>
      <c r="C2960" s="2">
        <v>20000000</v>
      </c>
      <c r="D2960" s="2">
        <v>26004851</v>
      </c>
      <c r="E2960" s="2">
        <v>47508505</v>
      </c>
      <c r="F2960">
        <v>8</v>
      </c>
      <c r="G2960">
        <v>23</v>
      </c>
      <c r="H2960" t="s">
        <v>15937</v>
      </c>
      <c r="I2960" t="s">
        <v>4682</v>
      </c>
      <c r="J2960" t="s">
        <v>4806</v>
      </c>
      <c r="K2960" t="s">
        <v>4985</v>
      </c>
      <c r="L2960" t="s">
        <v>5026</v>
      </c>
      <c r="M2960" t="s">
        <v>5027</v>
      </c>
      <c r="N2960" t="s">
        <v>5028</v>
      </c>
    </row>
    <row r="2961" spans="1:14">
      <c r="A2961" t="s">
        <v>2498</v>
      </c>
      <c r="B2961" t="e">
        <v>#N/A</v>
      </c>
      <c r="C2961" s="2">
        <v>15000000</v>
      </c>
      <c r="D2961" s="2">
        <v>21403519</v>
      </c>
      <c r="E2961" s="2">
        <v>47011449</v>
      </c>
      <c r="F2961">
        <v>3</v>
      </c>
      <c r="G2961">
        <v>29</v>
      </c>
      <c r="H2961" t="s">
        <v>15937</v>
      </c>
      <c r="I2961" t="e">
        <v>#N/A</v>
      </c>
      <c r="J2961" t="e">
        <v>#N/A</v>
      </c>
      <c r="K2961" t="e">
        <v>#N/A</v>
      </c>
      <c r="L2961" t="e">
        <v>#N/A</v>
      </c>
      <c r="M2961" t="e">
        <v>#N/A</v>
      </c>
      <c r="N2961" t="e">
        <v>#N/A</v>
      </c>
    </row>
    <row r="2962" spans="1:14">
      <c r="A2962" t="s">
        <v>2670</v>
      </c>
      <c r="B2962" t="s">
        <v>4845</v>
      </c>
      <c r="C2962" s="2">
        <v>13000000</v>
      </c>
      <c r="D2962" s="2">
        <v>25682380</v>
      </c>
      <c r="E2962" s="2">
        <v>42195766</v>
      </c>
      <c r="F2962">
        <v>3</v>
      </c>
      <c r="G2962">
        <v>1</v>
      </c>
      <c r="H2962" t="s">
        <v>15937</v>
      </c>
      <c r="I2962" t="s">
        <v>4829</v>
      </c>
      <c r="J2962" t="s">
        <v>4829</v>
      </c>
      <c r="K2962" t="s">
        <v>5030</v>
      </c>
      <c r="L2962" t="s">
        <v>4829</v>
      </c>
      <c r="M2962" t="s">
        <v>4829</v>
      </c>
      <c r="N2962" t="s">
        <v>5031</v>
      </c>
    </row>
    <row r="2963" spans="1:14">
      <c r="A2963" t="s">
        <v>3406</v>
      </c>
      <c r="B2963" t="e">
        <v>#N/A</v>
      </c>
      <c r="C2963" s="2">
        <v>5500000</v>
      </c>
      <c r="D2963" s="2">
        <v>24477704</v>
      </c>
      <c r="E2963" s="2">
        <v>40993475</v>
      </c>
      <c r="F2963">
        <v>9</v>
      </c>
      <c r="G2963">
        <v>27</v>
      </c>
      <c r="H2963" t="s">
        <v>15937</v>
      </c>
      <c r="I2963" t="e">
        <v>#N/A</v>
      </c>
      <c r="J2963" t="e">
        <v>#N/A</v>
      </c>
      <c r="K2963" t="e">
        <v>#N/A</v>
      </c>
      <c r="L2963" t="e">
        <v>#N/A</v>
      </c>
      <c r="M2963" t="e">
        <v>#N/A</v>
      </c>
      <c r="N2963" t="e">
        <v>#N/A</v>
      </c>
    </row>
    <row r="2964" spans="1:14">
      <c r="A2964" t="s">
        <v>2064</v>
      </c>
      <c r="B2964" t="s">
        <v>4599</v>
      </c>
      <c r="C2964" s="2">
        <v>20000000</v>
      </c>
      <c r="D2964" s="2">
        <v>34341945</v>
      </c>
      <c r="E2964" s="2">
        <v>39093317</v>
      </c>
      <c r="F2964">
        <v>1</v>
      </c>
      <c r="G2964">
        <v>4</v>
      </c>
      <c r="H2964" t="s">
        <v>15937</v>
      </c>
      <c r="I2964" t="s">
        <v>4682</v>
      </c>
      <c r="J2964" t="s">
        <v>4779</v>
      </c>
      <c r="K2964" t="s">
        <v>4878</v>
      </c>
      <c r="L2964" t="s">
        <v>4980</v>
      </c>
      <c r="M2964" t="s">
        <v>4981</v>
      </c>
      <c r="N2964" t="s">
        <v>4982</v>
      </c>
    </row>
    <row r="2965" spans="1:14">
      <c r="A2965" t="s">
        <v>1962</v>
      </c>
      <c r="B2965" t="s">
        <v>4607</v>
      </c>
      <c r="C2965" s="2">
        <v>22000000</v>
      </c>
      <c r="D2965" s="2">
        <v>30659817</v>
      </c>
      <c r="E2965" s="2">
        <v>36418006</v>
      </c>
      <c r="F2965">
        <v>11</v>
      </c>
      <c r="G2965">
        <v>22</v>
      </c>
      <c r="H2965" t="s">
        <v>15937</v>
      </c>
      <c r="I2965" t="s">
        <v>4600</v>
      </c>
      <c r="J2965" t="s">
        <v>4846</v>
      </c>
      <c r="K2965" t="s">
        <v>4852</v>
      </c>
      <c r="L2965" t="s">
        <v>5009</v>
      </c>
      <c r="M2965" t="s">
        <v>5010</v>
      </c>
      <c r="N2965" t="s">
        <v>5011</v>
      </c>
    </row>
    <row r="2966" spans="1:14">
      <c r="A2966" t="s">
        <v>1441</v>
      </c>
      <c r="B2966" t="e">
        <v>#N/A</v>
      </c>
      <c r="C2966" s="2">
        <v>32500000</v>
      </c>
      <c r="D2966" s="2">
        <v>21819348</v>
      </c>
      <c r="E2966" s="2">
        <v>35770721</v>
      </c>
      <c r="F2966">
        <v>4</v>
      </c>
      <c r="G2966">
        <v>26</v>
      </c>
      <c r="H2966" t="s">
        <v>15937</v>
      </c>
      <c r="I2966" t="e">
        <v>#N/A</v>
      </c>
      <c r="J2966" t="e">
        <v>#N/A</v>
      </c>
      <c r="K2966" t="e">
        <v>#N/A</v>
      </c>
      <c r="L2966" t="e">
        <v>#N/A</v>
      </c>
      <c r="M2966" t="e">
        <v>#N/A</v>
      </c>
      <c r="N2966" t="e">
        <v>#N/A</v>
      </c>
    </row>
    <row r="2967" spans="1:14">
      <c r="A2967" t="s">
        <v>2848</v>
      </c>
      <c r="B2967" t="e">
        <v>#N/A</v>
      </c>
      <c r="C2967" s="2">
        <v>11000000</v>
      </c>
      <c r="D2967" s="2">
        <v>13248360</v>
      </c>
      <c r="E2967" s="2">
        <v>32943398</v>
      </c>
      <c r="F2967">
        <v>12</v>
      </c>
      <c r="G2967">
        <v>6</v>
      </c>
      <c r="H2967" t="s">
        <v>15937</v>
      </c>
      <c r="I2967" t="e">
        <v>#N/A</v>
      </c>
      <c r="J2967" t="e">
        <v>#N/A</v>
      </c>
      <c r="K2967" t="e">
        <v>#N/A</v>
      </c>
      <c r="L2967" t="e">
        <v>#N/A</v>
      </c>
      <c r="M2967" t="e">
        <v>#N/A</v>
      </c>
      <c r="N2967" t="e">
        <v>#N/A</v>
      </c>
    </row>
    <row r="2968" spans="1:14">
      <c r="A2968" t="s">
        <v>3849</v>
      </c>
      <c r="B2968" t="s">
        <v>4743</v>
      </c>
      <c r="C2968" s="2">
        <v>2500000</v>
      </c>
      <c r="D2968" s="2">
        <v>32244051</v>
      </c>
      <c r="E2968" s="2">
        <v>32327255</v>
      </c>
      <c r="F2968">
        <v>7</v>
      </c>
      <c r="G2968">
        <v>3</v>
      </c>
      <c r="H2968" t="s">
        <v>15937</v>
      </c>
      <c r="I2968" t="s">
        <v>4682</v>
      </c>
      <c r="J2968" t="s">
        <v>4994</v>
      </c>
      <c r="K2968" t="s">
        <v>4995</v>
      </c>
      <c r="L2968" t="s">
        <v>4996</v>
      </c>
      <c r="M2968" t="s">
        <v>4829</v>
      </c>
      <c r="N2968" t="s">
        <v>4997</v>
      </c>
    </row>
    <row r="2969" spans="1:14">
      <c r="A2969" t="s">
        <v>2919</v>
      </c>
      <c r="B2969" t="e">
        <v>#N/A</v>
      </c>
      <c r="C2969" s="2">
        <v>10000000</v>
      </c>
      <c r="D2969" s="2">
        <v>21590086</v>
      </c>
      <c r="E2969" s="2">
        <v>31556959</v>
      </c>
      <c r="F2969">
        <v>4</v>
      </c>
      <c r="G2969">
        <v>26</v>
      </c>
      <c r="H2969" t="s">
        <v>15937</v>
      </c>
      <c r="I2969" t="e">
        <v>#N/A</v>
      </c>
      <c r="J2969" t="e">
        <v>#N/A</v>
      </c>
      <c r="K2969" t="e">
        <v>#N/A</v>
      </c>
      <c r="L2969" t="e">
        <v>#N/A</v>
      </c>
      <c r="M2969" t="e">
        <v>#N/A</v>
      </c>
      <c r="N2969" t="e">
        <v>#N/A</v>
      </c>
    </row>
    <row r="2970" spans="1:14">
      <c r="A2970" t="s">
        <v>2950</v>
      </c>
      <c r="B2970" t="e">
        <v>#N/A</v>
      </c>
      <c r="C2970" s="2">
        <v>10000000</v>
      </c>
      <c r="D2970" s="2">
        <v>8840453</v>
      </c>
      <c r="E2970" s="2">
        <v>31164747</v>
      </c>
      <c r="F2970">
        <v>1</v>
      </c>
      <c r="G2970">
        <v>25</v>
      </c>
      <c r="H2970" t="s">
        <v>15937</v>
      </c>
      <c r="I2970" t="e">
        <v>#N/A</v>
      </c>
      <c r="J2970" t="e">
        <v>#N/A</v>
      </c>
      <c r="K2970" t="e">
        <v>#N/A</v>
      </c>
      <c r="L2970" t="e">
        <v>#N/A</v>
      </c>
      <c r="M2970" t="e">
        <v>#N/A</v>
      </c>
      <c r="N2970" t="e">
        <v>#N/A</v>
      </c>
    </row>
    <row r="2971" spans="1:14">
      <c r="A2971" t="s">
        <v>3467</v>
      </c>
      <c r="B2971" t="e">
        <v>#N/A</v>
      </c>
      <c r="C2971" s="2">
        <v>5000000</v>
      </c>
      <c r="D2971" s="2">
        <v>14124286</v>
      </c>
      <c r="E2971" s="2">
        <v>31149251</v>
      </c>
      <c r="F2971">
        <v>3</v>
      </c>
      <c r="G2971">
        <v>15</v>
      </c>
      <c r="H2971" t="s">
        <v>15937</v>
      </c>
      <c r="I2971" t="e">
        <v>#N/A</v>
      </c>
      <c r="J2971" t="e">
        <v>#N/A</v>
      </c>
      <c r="K2971" t="e">
        <v>#N/A</v>
      </c>
      <c r="L2971" t="e">
        <v>#N/A</v>
      </c>
      <c r="M2971" t="e">
        <v>#N/A</v>
      </c>
      <c r="N2971" t="e">
        <v>#N/A</v>
      </c>
    </row>
    <row r="2972" spans="1:14">
      <c r="A2972" t="s">
        <v>1378</v>
      </c>
      <c r="B2972" t="e">
        <v>#N/A</v>
      </c>
      <c r="C2972" s="2">
        <v>35000000</v>
      </c>
      <c r="D2972" s="2">
        <v>19701164</v>
      </c>
      <c r="E2972" s="2">
        <v>30746765</v>
      </c>
      <c r="F2972">
        <v>1</v>
      </c>
      <c r="G2972">
        <v>18</v>
      </c>
      <c r="H2972" t="s">
        <v>15937</v>
      </c>
      <c r="I2972" t="e">
        <v>#N/A</v>
      </c>
      <c r="J2972" t="e">
        <v>#N/A</v>
      </c>
      <c r="K2972" t="e">
        <v>#N/A</v>
      </c>
      <c r="L2972" t="e">
        <v>#N/A</v>
      </c>
      <c r="M2972" t="e">
        <v>#N/A</v>
      </c>
      <c r="N2972" t="e">
        <v>#N/A</v>
      </c>
    </row>
    <row r="2973" spans="1:14">
      <c r="A2973" t="s">
        <v>1968</v>
      </c>
      <c r="B2973" t="e">
        <v>#N/A</v>
      </c>
      <c r="C2973" s="2">
        <v>22000000</v>
      </c>
      <c r="D2973" s="2">
        <v>20158492</v>
      </c>
      <c r="E2973" s="2">
        <v>27901338</v>
      </c>
      <c r="F2973">
        <v>11</v>
      </c>
      <c r="G2973">
        <v>27</v>
      </c>
      <c r="H2973" t="s">
        <v>15937</v>
      </c>
      <c r="I2973" t="e">
        <v>#N/A</v>
      </c>
      <c r="J2973" t="e">
        <v>#N/A</v>
      </c>
      <c r="K2973" t="e">
        <v>#N/A</v>
      </c>
      <c r="L2973" t="e">
        <v>#N/A</v>
      </c>
      <c r="M2973" t="e">
        <v>#N/A</v>
      </c>
      <c r="N2973" t="e">
        <v>#N/A</v>
      </c>
    </row>
    <row r="2974" spans="1:14">
      <c r="A2974" t="s">
        <v>3684</v>
      </c>
      <c r="B2974" t="e">
        <v>#N/A</v>
      </c>
      <c r="C2974" s="2">
        <v>3500000</v>
      </c>
      <c r="D2974" s="2">
        <v>17418667</v>
      </c>
      <c r="E2974" s="2">
        <v>27704111</v>
      </c>
      <c r="F2974">
        <v>2</v>
      </c>
      <c r="G2974">
        <v>22</v>
      </c>
      <c r="H2974" t="s">
        <v>15937</v>
      </c>
      <c r="I2974" t="e">
        <v>#N/A</v>
      </c>
      <c r="J2974" t="e">
        <v>#N/A</v>
      </c>
      <c r="K2974" t="e">
        <v>#N/A</v>
      </c>
      <c r="L2974" t="e">
        <v>#N/A</v>
      </c>
      <c r="M2974" t="e">
        <v>#N/A</v>
      </c>
      <c r="N2974" t="e">
        <v>#N/A</v>
      </c>
    </row>
    <row r="2975" spans="1:14">
      <c r="A2975" t="s">
        <v>1400</v>
      </c>
      <c r="B2975" t="e">
        <v>#N/A</v>
      </c>
      <c r="C2975" s="2">
        <v>35000000</v>
      </c>
      <c r="D2975" s="2">
        <v>8324748</v>
      </c>
      <c r="E2975" s="2">
        <v>27481678</v>
      </c>
      <c r="F2975">
        <v>11</v>
      </c>
      <c r="G2975">
        <v>29</v>
      </c>
      <c r="H2975" t="s">
        <v>15937</v>
      </c>
      <c r="I2975" t="e">
        <v>#N/A</v>
      </c>
      <c r="J2975" t="e">
        <v>#N/A</v>
      </c>
      <c r="K2975" t="e">
        <v>#N/A</v>
      </c>
      <c r="L2975" t="e">
        <v>#N/A</v>
      </c>
      <c r="M2975" t="e">
        <v>#N/A</v>
      </c>
      <c r="N2975" t="e">
        <v>#N/A</v>
      </c>
    </row>
    <row r="2976" spans="1:14">
      <c r="A2976" t="s">
        <v>1244</v>
      </c>
      <c r="B2976" t="e">
        <v>#N/A</v>
      </c>
      <c r="C2976" s="2">
        <v>40000000</v>
      </c>
      <c r="D2976" s="2">
        <v>0</v>
      </c>
      <c r="E2976" s="2">
        <v>27000381</v>
      </c>
      <c r="F2976">
        <v>4</v>
      </c>
      <c r="G2976">
        <v>16</v>
      </c>
      <c r="H2976" t="s">
        <v>15937</v>
      </c>
      <c r="I2976" t="e">
        <v>#N/A</v>
      </c>
      <c r="J2976" t="e">
        <v>#N/A</v>
      </c>
      <c r="K2976" t="e">
        <v>#N/A</v>
      </c>
      <c r="L2976" t="e">
        <v>#N/A</v>
      </c>
      <c r="M2976" t="e">
        <v>#N/A</v>
      </c>
      <c r="N2976" t="e">
        <v>#N/A</v>
      </c>
    </row>
    <row r="2977" spans="1:14">
      <c r="A2977" t="s">
        <v>3452</v>
      </c>
      <c r="B2977" t="e">
        <v>#N/A</v>
      </c>
      <c r="C2977" s="2">
        <v>5000000</v>
      </c>
      <c r="D2977" s="2">
        <v>21502690</v>
      </c>
      <c r="E2977" s="2">
        <v>26697626</v>
      </c>
      <c r="F2977">
        <v>7</v>
      </c>
      <c r="G2977">
        <v>5</v>
      </c>
      <c r="H2977" t="s">
        <v>15937</v>
      </c>
      <c r="I2977" t="e">
        <v>#N/A</v>
      </c>
      <c r="J2977" t="e">
        <v>#N/A</v>
      </c>
      <c r="K2977" t="e">
        <v>#N/A</v>
      </c>
      <c r="L2977" t="e">
        <v>#N/A</v>
      </c>
      <c r="M2977" t="e">
        <v>#N/A</v>
      </c>
      <c r="N2977" t="e">
        <v>#N/A</v>
      </c>
    </row>
    <row r="2978" spans="1:14">
      <c r="A2978" t="s">
        <v>2278</v>
      </c>
      <c r="B2978" t="e">
        <v>#N/A</v>
      </c>
      <c r="C2978" s="2">
        <v>18000000</v>
      </c>
      <c r="D2978" s="2">
        <v>16131410</v>
      </c>
      <c r="E2978" s="2">
        <v>26131410</v>
      </c>
      <c r="F2978">
        <v>8</v>
      </c>
      <c r="G2978">
        <v>16</v>
      </c>
      <c r="H2978" t="s">
        <v>15937</v>
      </c>
      <c r="I2978" t="e">
        <v>#N/A</v>
      </c>
      <c r="J2978" t="e">
        <v>#N/A</v>
      </c>
      <c r="K2978" t="e">
        <v>#N/A</v>
      </c>
      <c r="L2978" t="e">
        <v>#N/A</v>
      </c>
      <c r="M2978" t="e">
        <v>#N/A</v>
      </c>
      <c r="N2978" t="e">
        <v>#N/A</v>
      </c>
    </row>
    <row r="2979" spans="1:14">
      <c r="A2979" t="s">
        <v>3603</v>
      </c>
      <c r="B2979" t="e">
        <v>#N/A</v>
      </c>
      <c r="C2979" s="2">
        <v>4000000</v>
      </c>
      <c r="D2979" s="2">
        <v>15179303</v>
      </c>
      <c r="E2979" s="2">
        <v>25448707</v>
      </c>
      <c r="F2979">
        <v>3</v>
      </c>
      <c r="G2979">
        <v>1</v>
      </c>
      <c r="H2979" t="s">
        <v>15937</v>
      </c>
      <c r="I2979" t="e">
        <v>#N/A</v>
      </c>
      <c r="J2979" t="e">
        <v>#N/A</v>
      </c>
      <c r="K2979" t="e">
        <v>#N/A</v>
      </c>
      <c r="L2979" t="e">
        <v>#N/A</v>
      </c>
      <c r="M2979" t="e">
        <v>#N/A</v>
      </c>
      <c r="N2979" t="e">
        <v>#N/A</v>
      </c>
    </row>
    <row r="2980" spans="1:14">
      <c r="A2980" t="s">
        <v>2768</v>
      </c>
      <c r="B2980" t="e">
        <v>#N/A</v>
      </c>
      <c r="C2980" s="2">
        <v>12000000</v>
      </c>
      <c r="D2980" s="2">
        <v>17654912</v>
      </c>
      <c r="E2980" s="2">
        <v>24761360</v>
      </c>
      <c r="F2980">
        <v>11</v>
      </c>
      <c r="G2980">
        <v>15</v>
      </c>
      <c r="H2980" t="s">
        <v>15937</v>
      </c>
      <c r="I2980" t="e">
        <v>#N/A</v>
      </c>
      <c r="J2980" t="e">
        <v>#N/A</v>
      </c>
      <c r="K2980" t="e">
        <v>#N/A</v>
      </c>
      <c r="L2980" t="e">
        <v>#N/A</v>
      </c>
      <c r="M2980" t="e">
        <v>#N/A</v>
      </c>
      <c r="N2980" t="e">
        <v>#N/A</v>
      </c>
    </row>
    <row r="2981" spans="1:14">
      <c r="A2981" t="s">
        <v>1459</v>
      </c>
      <c r="B2981" t="e">
        <v>#N/A</v>
      </c>
      <c r="C2981" s="2">
        <v>32000000</v>
      </c>
      <c r="D2981" s="2">
        <v>22537881</v>
      </c>
      <c r="E2981" s="2">
        <v>24255957</v>
      </c>
      <c r="F2981">
        <v>3</v>
      </c>
      <c r="G2981">
        <v>15</v>
      </c>
      <c r="H2981" t="s">
        <v>15937</v>
      </c>
      <c r="I2981" t="e">
        <v>#N/A</v>
      </c>
      <c r="J2981" t="e">
        <v>#N/A</v>
      </c>
      <c r="K2981" t="e">
        <v>#N/A</v>
      </c>
      <c r="L2981" t="e">
        <v>#N/A</v>
      </c>
      <c r="M2981" t="e">
        <v>#N/A</v>
      </c>
      <c r="N2981" t="e">
        <v>#N/A</v>
      </c>
    </row>
    <row r="2982" spans="1:14">
      <c r="A2982" t="s">
        <v>3105</v>
      </c>
      <c r="B2982" t="e">
        <v>#N/A</v>
      </c>
      <c r="C2982" s="2">
        <v>8500000</v>
      </c>
      <c r="D2982" s="2">
        <v>21569509</v>
      </c>
      <c r="E2982" s="2">
        <v>22885836</v>
      </c>
      <c r="F2982">
        <v>9</v>
      </c>
      <c r="G2982">
        <v>27</v>
      </c>
      <c r="H2982" t="s">
        <v>15937</v>
      </c>
      <c r="I2982" t="e">
        <v>#N/A</v>
      </c>
      <c r="J2982" t="e">
        <v>#N/A</v>
      </c>
      <c r="K2982" t="e">
        <v>#N/A</v>
      </c>
      <c r="L2982" t="e">
        <v>#N/A</v>
      </c>
      <c r="M2982" t="e">
        <v>#N/A</v>
      </c>
      <c r="N2982" t="e">
        <v>#N/A</v>
      </c>
    </row>
    <row r="2983" spans="1:14">
      <c r="A2983" t="s">
        <v>3143</v>
      </c>
      <c r="B2983" t="e">
        <v>#N/A</v>
      </c>
      <c r="C2983" s="2">
        <v>8000000</v>
      </c>
      <c r="D2983" s="2">
        <v>17550872</v>
      </c>
      <c r="E2983" s="2">
        <v>22850872</v>
      </c>
      <c r="F2983">
        <v>9</v>
      </c>
      <c r="G2983">
        <v>18</v>
      </c>
      <c r="H2983" t="s">
        <v>15937</v>
      </c>
      <c r="I2983" t="e">
        <v>#N/A</v>
      </c>
      <c r="J2983" t="e">
        <v>#N/A</v>
      </c>
      <c r="K2983" t="e">
        <v>#N/A</v>
      </c>
      <c r="L2983" t="e">
        <v>#N/A</v>
      </c>
      <c r="M2983" t="e">
        <v>#N/A</v>
      </c>
      <c r="N2983" t="e">
        <v>#N/A</v>
      </c>
    </row>
    <row r="2984" spans="1:14">
      <c r="A2984" t="s">
        <v>824</v>
      </c>
      <c r="B2984" t="e">
        <v>#N/A</v>
      </c>
      <c r="C2984" s="2">
        <v>55000000</v>
      </c>
      <c r="D2984" s="2">
        <v>9489829</v>
      </c>
      <c r="E2984" s="2">
        <v>22597969</v>
      </c>
      <c r="F2984">
        <v>2</v>
      </c>
      <c r="G2984">
        <v>1</v>
      </c>
      <c r="H2984" t="s">
        <v>15937</v>
      </c>
      <c r="I2984" t="e">
        <v>#N/A</v>
      </c>
      <c r="J2984" t="e">
        <v>#N/A</v>
      </c>
      <c r="K2984" t="e">
        <v>#N/A</v>
      </c>
      <c r="L2984" t="e">
        <v>#N/A</v>
      </c>
      <c r="M2984" t="e">
        <v>#N/A</v>
      </c>
      <c r="N2984" t="e">
        <v>#N/A</v>
      </c>
    </row>
    <row r="2985" spans="1:14">
      <c r="A2985" t="s">
        <v>2417</v>
      </c>
      <c r="B2985" t="e">
        <v>#N/A</v>
      </c>
      <c r="C2985" s="2">
        <v>16000000</v>
      </c>
      <c r="D2985" s="2">
        <v>2322593</v>
      </c>
      <c r="E2985" s="2">
        <v>22594052</v>
      </c>
      <c r="F2985">
        <v>4</v>
      </c>
      <c r="G2985">
        <v>5</v>
      </c>
      <c r="H2985" t="s">
        <v>15937</v>
      </c>
      <c r="I2985" t="e">
        <v>#N/A</v>
      </c>
      <c r="J2985" t="e">
        <v>#N/A</v>
      </c>
      <c r="K2985" t="e">
        <v>#N/A</v>
      </c>
      <c r="L2985" t="e">
        <v>#N/A</v>
      </c>
      <c r="M2985" t="e">
        <v>#N/A</v>
      </c>
      <c r="N2985" t="e">
        <v>#N/A</v>
      </c>
    </row>
    <row r="2986" spans="1:14">
      <c r="A2986" t="s">
        <v>3178</v>
      </c>
      <c r="B2986" t="e">
        <v>#N/A</v>
      </c>
      <c r="C2986" s="2">
        <v>8000000</v>
      </c>
      <c r="D2986" s="2">
        <v>0</v>
      </c>
      <c r="E2986" s="2">
        <v>21970000</v>
      </c>
      <c r="F2986">
        <v>9</v>
      </c>
      <c r="G2986">
        <v>20</v>
      </c>
      <c r="H2986" t="s">
        <v>15937</v>
      </c>
      <c r="I2986" t="e">
        <v>#N/A</v>
      </c>
      <c r="J2986" t="e">
        <v>#N/A</v>
      </c>
      <c r="K2986" t="e">
        <v>#N/A</v>
      </c>
      <c r="L2986" t="e">
        <v>#N/A</v>
      </c>
      <c r="M2986" t="e">
        <v>#N/A</v>
      </c>
      <c r="N2986" t="e">
        <v>#N/A</v>
      </c>
    </row>
    <row r="2987" spans="1:14">
      <c r="A2987" t="s">
        <v>2572</v>
      </c>
      <c r="B2987" t="e">
        <v>#N/A</v>
      </c>
      <c r="C2987" s="2">
        <v>15000000</v>
      </c>
      <c r="D2987" s="2">
        <v>0</v>
      </c>
      <c r="E2987" s="2">
        <v>20898221</v>
      </c>
      <c r="F2987">
        <v>12</v>
      </c>
      <c r="G2987">
        <v>6</v>
      </c>
      <c r="H2987" t="s">
        <v>15937</v>
      </c>
      <c r="I2987" t="e">
        <v>#N/A</v>
      </c>
      <c r="J2987" t="e">
        <v>#N/A</v>
      </c>
      <c r="K2987" t="e">
        <v>#N/A</v>
      </c>
      <c r="L2987" t="e">
        <v>#N/A</v>
      </c>
      <c r="M2987" t="e">
        <v>#N/A</v>
      </c>
      <c r="N2987" t="e">
        <v>#N/A</v>
      </c>
    </row>
    <row r="2988" spans="1:14">
      <c r="A2988" t="s">
        <v>3765</v>
      </c>
      <c r="B2988" t="e">
        <v>#N/A</v>
      </c>
      <c r="C2988" s="2">
        <v>3000000</v>
      </c>
      <c r="D2988" s="2">
        <v>8110621</v>
      </c>
      <c r="E2988" s="2">
        <v>20737030</v>
      </c>
      <c r="F2988">
        <v>5</v>
      </c>
      <c r="G2988">
        <v>24</v>
      </c>
      <c r="H2988" t="s">
        <v>15937</v>
      </c>
      <c r="I2988" t="e">
        <v>#N/A</v>
      </c>
      <c r="J2988" t="e">
        <v>#N/A</v>
      </c>
      <c r="K2988" t="e">
        <v>#N/A</v>
      </c>
      <c r="L2988" t="e">
        <v>#N/A</v>
      </c>
      <c r="M2988" t="e">
        <v>#N/A</v>
      </c>
      <c r="N2988" t="e">
        <v>#N/A</v>
      </c>
    </row>
    <row r="2989" spans="1:14">
      <c r="A2989" t="s">
        <v>1599</v>
      </c>
      <c r="B2989" t="e">
        <v>#N/A</v>
      </c>
      <c r="C2989" s="2">
        <v>30000000</v>
      </c>
      <c r="D2989" s="2">
        <v>10895295</v>
      </c>
      <c r="E2989" s="2">
        <v>18903193</v>
      </c>
      <c r="F2989">
        <v>3</v>
      </c>
      <c r="G2989">
        <v>8</v>
      </c>
      <c r="H2989" t="s">
        <v>15937</v>
      </c>
      <c r="I2989" t="e">
        <v>#N/A</v>
      </c>
      <c r="J2989" t="e">
        <v>#N/A</v>
      </c>
      <c r="K2989" t="e">
        <v>#N/A</v>
      </c>
      <c r="L2989" t="e">
        <v>#N/A</v>
      </c>
      <c r="M2989" t="e">
        <v>#N/A</v>
      </c>
      <c r="N2989" t="e">
        <v>#N/A</v>
      </c>
    </row>
    <row r="2990" spans="1:14">
      <c r="A2990" t="s">
        <v>2674</v>
      </c>
      <c r="B2990" t="e">
        <v>#N/A</v>
      </c>
      <c r="C2990" s="2">
        <v>13000000</v>
      </c>
      <c r="D2990" s="2">
        <v>18007317</v>
      </c>
      <c r="E2990" s="2">
        <v>18733666</v>
      </c>
      <c r="F2990">
        <v>3</v>
      </c>
      <c r="G2990">
        <v>22</v>
      </c>
      <c r="H2990" t="s">
        <v>15937</v>
      </c>
      <c r="I2990" t="e">
        <v>#N/A</v>
      </c>
      <c r="J2990" t="e">
        <v>#N/A</v>
      </c>
      <c r="K2990" t="e">
        <v>#N/A</v>
      </c>
      <c r="L2990" t="e">
        <v>#N/A</v>
      </c>
      <c r="M2990" t="e">
        <v>#N/A</v>
      </c>
      <c r="N2990" t="e">
        <v>#N/A</v>
      </c>
    </row>
    <row r="2991" spans="1:14">
      <c r="A2991" t="s">
        <v>3708</v>
      </c>
      <c r="B2991" t="e">
        <v>#N/A</v>
      </c>
      <c r="C2991" s="2">
        <v>3450000</v>
      </c>
      <c r="D2991" s="2">
        <v>687185</v>
      </c>
      <c r="E2991" s="2">
        <v>18309793</v>
      </c>
      <c r="F2991">
        <v>5</v>
      </c>
      <c r="G2991">
        <v>17</v>
      </c>
      <c r="H2991" t="s">
        <v>15937</v>
      </c>
      <c r="I2991" t="e">
        <v>#N/A</v>
      </c>
      <c r="J2991" t="e">
        <v>#N/A</v>
      </c>
      <c r="K2991" t="e">
        <v>#N/A</v>
      </c>
      <c r="L2991" t="e">
        <v>#N/A</v>
      </c>
      <c r="M2991" t="e">
        <v>#N/A</v>
      </c>
      <c r="N2991" t="e">
        <v>#N/A</v>
      </c>
    </row>
    <row r="2992" spans="1:14">
      <c r="A2992" t="s">
        <v>2151</v>
      </c>
      <c r="B2992" t="e">
        <v>#N/A</v>
      </c>
      <c r="C2992" s="2">
        <v>20000000</v>
      </c>
      <c r="D2992" s="2">
        <v>8008161</v>
      </c>
      <c r="E2992" s="2">
        <v>18273009</v>
      </c>
      <c r="F2992">
        <v>10</v>
      </c>
      <c r="G2992">
        <v>11</v>
      </c>
      <c r="H2992" t="s">
        <v>15937</v>
      </c>
      <c r="I2992" t="e">
        <v>#N/A</v>
      </c>
      <c r="J2992" t="e">
        <v>#N/A</v>
      </c>
      <c r="K2992" t="e">
        <v>#N/A</v>
      </c>
      <c r="L2992" t="e">
        <v>#N/A</v>
      </c>
      <c r="M2992" t="e">
        <v>#N/A</v>
      </c>
      <c r="N2992" t="e">
        <v>#N/A</v>
      </c>
    </row>
    <row r="2993" spans="1:14">
      <c r="A2993" t="s">
        <v>4234</v>
      </c>
      <c r="B2993" t="e">
        <v>#N/A</v>
      </c>
      <c r="C2993" s="2">
        <v>900000</v>
      </c>
      <c r="D2993" s="2">
        <v>16098998</v>
      </c>
      <c r="E2993" s="2">
        <v>16928069</v>
      </c>
      <c r="F2993">
        <v>7</v>
      </c>
      <c r="G2993">
        <v>12</v>
      </c>
      <c r="H2993" t="s">
        <v>15937</v>
      </c>
      <c r="I2993" t="e">
        <v>#N/A</v>
      </c>
      <c r="J2993" t="e">
        <v>#N/A</v>
      </c>
      <c r="K2993" t="e">
        <v>#N/A</v>
      </c>
      <c r="L2993" t="e">
        <v>#N/A</v>
      </c>
      <c r="M2993" t="e">
        <v>#N/A</v>
      </c>
      <c r="N2993" t="e">
        <v>#N/A</v>
      </c>
    </row>
    <row r="2994" spans="1:14">
      <c r="A2994" t="s">
        <v>2147</v>
      </c>
      <c r="B2994" t="e">
        <v>#N/A</v>
      </c>
      <c r="C2994" s="2">
        <v>20000000</v>
      </c>
      <c r="D2994" s="2">
        <v>8888355</v>
      </c>
      <c r="E2994" s="2">
        <v>16723377</v>
      </c>
      <c r="F2994">
        <v>9</v>
      </c>
      <c r="G2994">
        <v>20</v>
      </c>
      <c r="H2994" t="s">
        <v>15937</v>
      </c>
      <c r="I2994" t="e">
        <v>#N/A</v>
      </c>
      <c r="J2994" t="e">
        <v>#N/A</v>
      </c>
      <c r="K2994" t="e">
        <v>#N/A</v>
      </c>
      <c r="L2994" t="e">
        <v>#N/A</v>
      </c>
      <c r="M2994" t="e">
        <v>#N/A</v>
      </c>
      <c r="N2994" t="e">
        <v>#N/A</v>
      </c>
    </row>
    <row r="2995" spans="1:14">
      <c r="A2995" t="s">
        <v>1229</v>
      </c>
      <c r="B2995" t="e">
        <v>#N/A</v>
      </c>
      <c r="C2995" s="2">
        <v>40000000</v>
      </c>
      <c r="D2995" s="2">
        <v>7388654</v>
      </c>
      <c r="E2995" s="2">
        <v>16173593</v>
      </c>
      <c r="F2995">
        <v>8</v>
      </c>
      <c r="G2995">
        <v>16</v>
      </c>
      <c r="H2995" t="s">
        <v>15937</v>
      </c>
      <c r="I2995" t="e">
        <v>#N/A</v>
      </c>
      <c r="J2995" t="e">
        <v>#N/A</v>
      </c>
      <c r="K2995" t="e">
        <v>#N/A</v>
      </c>
      <c r="L2995" t="e">
        <v>#N/A</v>
      </c>
      <c r="M2995" t="e">
        <v>#N/A</v>
      </c>
      <c r="N2995" t="e">
        <v>#N/A</v>
      </c>
    </row>
    <row r="2996" spans="1:14">
      <c r="A2996" t="s">
        <v>1977</v>
      </c>
      <c r="B2996" t="e">
        <v>#N/A</v>
      </c>
      <c r="C2996" s="2">
        <v>22000000</v>
      </c>
      <c r="D2996" s="2">
        <v>11330849</v>
      </c>
      <c r="E2996" s="2">
        <v>15434375</v>
      </c>
      <c r="F2996">
        <v>12</v>
      </c>
      <c r="G2996">
        <v>4</v>
      </c>
      <c r="H2996" t="s">
        <v>15937</v>
      </c>
      <c r="I2996" t="e">
        <v>#N/A</v>
      </c>
      <c r="J2996" t="e">
        <v>#N/A</v>
      </c>
      <c r="K2996" t="e">
        <v>#N/A</v>
      </c>
      <c r="L2996" t="e">
        <v>#N/A</v>
      </c>
      <c r="M2996" t="e">
        <v>#N/A</v>
      </c>
      <c r="N2996" t="e">
        <v>#N/A</v>
      </c>
    </row>
    <row r="2997" spans="1:14">
      <c r="A2997" t="s">
        <v>2286</v>
      </c>
      <c r="B2997" t="e">
        <v>#N/A</v>
      </c>
      <c r="C2997" s="2">
        <v>18000000</v>
      </c>
      <c r="D2997" s="2">
        <v>10501938</v>
      </c>
      <c r="E2997" s="2">
        <v>11813989</v>
      </c>
      <c r="F2997">
        <v>8</v>
      </c>
      <c r="G2997">
        <v>30</v>
      </c>
      <c r="H2997" t="s">
        <v>15937</v>
      </c>
      <c r="I2997" t="e">
        <v>#N/A</v>
      </c>
      <c r="J2997" t="e">
        <v>#N/A</v>
      </c>
      <c r="K2997" t="e">
        <v>#N/A</v>
      </c>
      <c r="L2997" t="e">
        <v>#N/A</v>
      </c>
      <c r="M2997" t="e">
        <v>#N/A</v>
      </c>
      <c r="N2997" t="e">
        <v>#N/A</v>
      </c>
    </row>
    <row r="2998" spans="1:14">
      <c r="A2998" t="s">
        <v>2723</v>
      </c>
      <c r="B2998" t="e">
        <v>#N/A</v>
      </c>
      <c r="C2998" s="2">
        <v>12500000</v>
      </c>
      <c r="D2998" s="2">
        <v>292562</v>
      </c>
      <c r="E2998" s="2">
        <v>9376444</v>
      </c>
      <c r="F2998">
        <v>3</v>
      </c>
      <c r="G2998">
        <v>1</v>
      </c>
      <c r="H2998" t="s">
        <v>15937</v>
      </c>
      <c r="I2998" t="e">
        <v>#N/A</v>
      </c>
      <c r="J2998" t="e">
        <v>#N/A</v>
      </c>
      <c r="K2998" t="e">
        <v>#N/A</v>
      </c>
      <c r="L2998" t="e">
        <v>#N/A</v>
      </c>
      <c r="M2998" t="e">
        <v>#N/A</v>
      </c>
      <c r="N2998" t="e">
        <v>#N/A</v>
      </c>
    </row>
    <row r="2999" spans="1:14">
      <c r="A2999" t="s">
        <v>2530</v>
      </c>
      <c r="B2999" t="e">
        <v>#N/A</v>
      </c>
      <c r="C2999" s="2">
        <v>15000000</v>
      </c>
      <c r="D2999" s="2">
        <v>9177065</v>
      </c>
      <c r="E2999" s="2">
        <v>9307166</v>
      </c>
      <c r="F2999">
        <v>5</v>
      </c>
      <c r="G2999">
        <v>10</v>
      </c>
      <c r="H2999" t="s">
        <v>15937</v>
      </c>
      <c r="I2999" t="e">
        <v>#N/A</v>
      </c>
      <c r="J2999" t="e">
        <v>#N/A</v>
      </c>
      <c r="K2999" t="e">
        <v>#N/A</v>
      </c>
      <c r="L2999" t="e">
        <v>#N/A</v>
      </c>
      <c r="M2999" t="e">
        <v>#N/A</v>
      </c>
      <c r="N2999" t="e">
        <v>#N/A</v>
      </c>
    </row>
    <row r="3000" spans="1:14">
      <c r="A3000" t="s">
        <v>2300</v>
      </c>
      <c r="B3000" t="e">
        <v>#N/A</v>
      </c>
      <c r="C3000" s="2">
        <v>18000000</v>
      </c>
      <c r="D3000" s="2">
        <v>3422409</v>
      </c>
      <c r="E3000" s="2">
        <v>9085348</v>
      </c>
      <c r="F3000">
        <v>9</v>
      </c>
      <c r="G3000">
        <v>27</v>
      </c>
      <c r="H3000" t="s">
        <v>15937</v>
      </c>
      <c r="I3000" t="e">
        <v>#N/A</v>
      </c>
      <c r="J3000" t="e">
        <v>#N/A</v>
      </c>
      <c r="K3000" t="e">
        <v>#N/A</v>
      </c>
      <c r="L3000" t="e">
        <v>#N/A</v>
      </c>
      <c r="M3000" t="e">
        <v>#N/A</v>
      </c>
      <c r="N3000" t="e">
        <v>#N/A</v>
      </c>
    </row>
    <row r="3001" spans="1:14">
      <c r="A3001" t="s">
        <v>2322</v>
      </c>
      <c r="B3001" t="e">
        <v>#N/A</v>
      </c>
      <c r="C3001" s="2">
        <v>17500000</v>
      </c>
      <c r="D3001" s="2">
        <v>7018188</v>
      </c>
      <c r="E3001" s="2">
        <v>7285135</v>
      </c>
      <c r="F3001">
        <v>11</v>
      </c>
      <c r="G3001">
        <v>27</v>
      </c>
      <c r="H3001" t="s">
        <v>15937</v>
      </c>
      <c r="I3001" t="e">
        <v>#N/A</v>
      </c>
      <c r="J3001" t="e">
        <v>#N/A</v>
      </c>
      <c r="K3001" t="e">
        <v>#N/A</v>
      </c>
      <c r="L3001" t="e">
        <v>#N/A</v>
      </c>
      <c r="M3001" t="e">
        <v>#N/A</v>
      </c>
      <c r="N3001" t="e">
        <v>#N/A</v>
      </c>
    </row>
    <row r="3002" spans="1:14">
      <c r="A3002" t="s">
        <v>3857</v>
      </c>
      <c r="B3002" t="e">
        <v>#N/A</v>
      </c>
      <c r="C3002" s="2">
        <v>2500000</v>
      </c>
      <c r="D3002" s="2">
        <v>6852971</v>
      </c>
      <c r="E3002" s="2">
        <v>6916951</v>
      </c>
      <c r="F3002">
        <v>8</v>
      </c>
      <c r="G3002">
        <v>2</v>
      </c>
      <c r="H3002" t="s">
        <v>15937</v>
      </c>
      <c r="I3002" t="e">
        <v>#N/A</v>
      </c>
      <c r="J3002" t="e">
        <v>#N/A</v>
      </c>
      <c r="K3002" t="e">
        <v>#N/A</v>
      </c>
      <c r="L3002" t="e">
        <v>#N/A</v>
      </c>
      <c r="M3002" t="e">
        <v>#N/A</v>
      </c>
      <c r="N3002" t="e">
        <v>#N/A</v>
      </c>
    </row>
    <row r="3003" spans="1:14">
      <c r="A3003" t="s">
        <v>1743</v>
      </c>
      <c r="B3003" t="e">
        <v>#N/A</v>
      </c>
      <c r="C3003" s="2">
        <v>26000000</v>
      </c>
      <c r="D3003" s="2">
        <v>3254172</v>
      </c>
      <c r="E3003" s="2">
        <v>6154172</v>
      </c>
      <c r="F3003">
        <v>10</v>
      </c>
      <c r="G3003">
        <v>18</v>
      </c>
      <c r="H3003" t="s">
        <v>15937</v>
      </c>
      <c r="I3003" t="e">
        <v>#N/A</v>
      </c>
      <c r="J3003" t="e">
        <v>#N/A</v>
      </c>
      <c r="K3003" t="e">
        <v>#N/A</v>
      </c>
      <c r="L3003" t="e">
        <v>#N/A</v>
      </c>
      <c r="M3003" t="e">
        <v>#N/A</v>
      </c>
      <c r="N3003" t="e">
        <v>#N/A</v>
      </c>
    </row>
    <row r="3004" spans="1:14">
      <c r="A3004" t="s">
        <v>4159</v>
      </c>
      <c r="B3004" t="e">
        <v>#N/A</v>
      </c>
      <c r="C3004" s="2">
        <v>1000000</v>
      </c>
      <c r="D3004" s="2">
        <v>4946250</v>
      </c>
      <c r="E3004" s="2">
        <v>5892466</v>
      </c>
      <c r="F3004">
        <v>6</v>
      </c>
      <c r="G3004">
        <v>14</v>
      </c>
      <c r="H3004" t="s">
        <v>15937</v>
      </c>
      <c r="I3004" t="e">
        <v>#N/A</v>
      </c>
      <c r="J3004" t="e">
        <v>#N/A</v>
      </c>
      <c r="K3004" t="e">
        <v>#N/A</v>
      </c>
      <c r="L3004" t="e">
        <v>#N/A</v>
      </c>
      <c r="M3004" t="e">
        <v>#N/A</v>
      </c>
      <c r="N3004" t="e">
        <v>#N/A</v>
      </c>
    </row>
    <row r="3005" spans="1:14">
      <c r="A3005" t="s">
        <v>3419</v>
      </c>
      <c r="B3005" t="e">
        <v>#N/A</v>
      </c>
      <c r="C3005" s="2">
        <v>5400000</v>
      </c>
      <c r="D3005" s="2">
        <v>0</v>
      </c>
      <c r="E3005" s="2">
        <v>4728896</v>
      </c>
      <c r="F3005">
        <v>2</v>
      </c>
      <c r="G3005">
        <v>26</v>
      </c>
      <c r="H3005" t="s">
        <v>15937</v>
      </c>
      <c r="I3005" t="e">
        <v>#N/A</v>
      </c>
      <c r="J3005" t="e">
        <v>#N/A</v>
      </c>
      <c r="K3005" t="e">
        <v>#N/A</v>
      </c>
      <c r="L3005" t="e">
        <v>#N/A</v>
      </c>
      <c r="M3005" t="e">
        <v>#N/A</v>
      </c>
      <c r="N3005" t="e">
        <v>#N/A</v>
      </c>
    </row>
    <row r="3006" spans="1:14">
      <c r="A3006" t="s">
        <v>477</v>
      </c>
      <c r="B3006" t="e">
        <v>#N/A</v>
      </c>
      <c r="C3006" s="2">
        <v>76622919</v>
      </c>
      <c r="D3006" s="2">
        <v>4563029</v>
      </c>
      <c r="E3006" s="2">
        <v>4563029</v>
      </c>
      <c r="F3006">
        <v>8</v>
      </c>
      <c r="G3006">
        <v>1</v>
      </c>
      <c r="H3006" t="s">
        <v>15937</v>
      </c>
      <c r="I3006" t="e">
        <v>#N/A</v>
      </c>
      <c r="J3006" t="e">
        <v>#N/A</v>
      </c>
      <c r="K3006" t="e">
        <v>#N/A</v>
      </c>
      <c r="L3006" t="e">
        <v>#N/A</v>
      </c>
      <c r="M3006" t="e">
        <v>#N/A</v>
      </c>
      <c r="N3006" t="e">
        <v>#N/A</v>
      </c>
    </row>
    <row r="3007" spans="1:14">
      <c r="A3007" t="s">
        <v>4045</v>
      </c>
      <c r="B3007" t="e">
        <v>#N/A</v>
      </c>
      <c r="C3007" s="2">
        <v>1500000</v>
      </c>
      <c r="D3007" s="2">
        <v>3491669</v>
      </c>
      <c r="E3007" s="2">
        <v>4128828</v>
      </c>
      <c r="F3007">
        <v>7</v>
      </c>
      <c r="G3007">
        <v>26</v>
      </c>
      <c r="H3007" t="s">
        <v>15937</v>
      </c>
      <c r="I3007" t="e">
        <v>#N/A</v>
      </c>
      <c r="J3007" t="e">
        <v>#N/A</v>
      </c>
      <c r="K3007" t="e">
        <v>#N/A</v>
      </c>
      <c r="L3007" t="e">
        <v>#N/A</v>
      </c>
      <c r="M3007" t="e">
        <v>#N/A</v>
      </c>
      <c r="N3007" t="e">
        <v>#N/A</v>
      </c>
    </row>
    <row r="3008" spans="1:14">
      <c r="A3008" t="s">
        <v>2980</v>
      </c>
      <c r="B3008" t="e">
        <v>#N/A</v>
      </c>
      <c r="C3008" s="2">
        <v>10000000</v>
      </c>
      <c r="D3008" s="2">
        <v>1930401</v>
      </c>
      <c r="E3008" s="2">
        <v>3623728</v>
      </c>
      <c r="F3008">
        <v>5</v>
      </c>
      <c r="G3008">
        <v>3</v>
      </c>
      <c r="H3008" t="s">
        <v>15937</v>
      </c>
      <c r="I3008" t="e">
        <v>#N/A</v>
      </c>
      <c r="J3008" t="e">
        <v>#N/A</v>
      </c>
      <c r="K3008" t="e">
        <v>#N/A</v>
      </c>
      <c r="L3008" t="e">
        <v>#N/A</v>
      </c>
      <c r="M3008" t="e">
        <v>#N/A</v>
      </c>
      <c r="N3008" t="e">
        <v>#N/A</v>
      </c>
    </row>
    <row r="3009" spans="1:14">
      <c r="A3009" t="s">
        <v>4110</v>
      </c>
      <c r="B3009" t="e">
        <v>#N/A</v>
      </c>
      <c r="C3009" s="2">
        <v>1200000</v>
      </c>
      <c r="D3009" s="2">
        <v>2859955</v>
      </c>
      <c r="E3009" s="2">
        <v>2859955</v>
      </c>
      <c r="F3009">
        <v>4</v>
      </c>
      <c r="G3009">
        <v>19</v>
      </c>
      <c r="H3009" t="s">
        <v>15937</v>
      </c>
      <c r="I3009" t="e">
        <v>#N/A</v>
      </c>
      <c r="J3009" t="e">
        <v>#N/A</v>
      </c>
      <c r="K3009" t="e">
        <v>#N/A</v>
      </c>
      <c r="L3009" t="e">
        <v>#N/A</v>
      </c>
      <c r="M3009" t="e">
        <v>#N/A</v>
      </c>
      <c r="N3009" t="e">
        <v>#N/A</v>
      </c>
    </row>
    <row r="3010" spans="1:14">
      <c r="A3010" t="s">
        <v>4098</v>
      </c>
      <c r="B3010" t="e">
        <v>#N/A</v>
      </c>
      <c r="C3010" s="2">
        <v>1250000</v>
      </c>
      <c r="D3010" s="2">
        <v>2850357</v>
      </c>
      <c r="E3010" s="2">
        <v>2850357</v>
      </c>
      <c r="F3010">
        <v>4</v>
      </c>
      <c r="G3010">
        <v>19</v>
      </c>
      <c r="H3010" t="s">
        <v>15937</v>
      </c>
      <c r="I3010" t="e">
        <v>#N/A</v>
      </c>
      <c r="J3010" t="e">
        <v>#N/A</v>
      </c>
      <c r="K3010" t="e">
        <v>#N/A</v>
      </c>
      <c r="L3010" t="e">
        <v>#N/A</v>
      </c>
      <c r="M3010" t="e">
        <v>#N/A</v>
      </c>
      <c r="N3010" t="e">
        <v>#N/A</v>
      </c>
    </row>
    <row r="3011" spans="1:14">
      <c r="A3011" t="s">
        <v>4046</v>
      </c>
      <c r="B3011" t="e">
        <v>#N/A</v>
      </c>
      <c r="C3011" s="2">
        <v>1500000</v>
      </c>
      <c r="D3011" s="2">
        <v>2408553</v>
      </c>
      <c r="E3011" s="2">
        <v>2592308</v>
      </c>
      <c r="F3011">
        <v>2</v>
      </c>
      <c r="G3011">
        <v>1</v>
      </c>
      <c r="H3011" t="s">
        <v>15937</v>
      </c>
      <c r="I3011" t="e">
        <v>#N/A</v>
      </c>
      <c r="J3011" t="e">
        <v>#N/A</v>
      </c>
      <c r="K3011" t="e">
        <v>#N/A</v>
      </c>
      <c r="L3011" t="e">
        <v>#N/A</v>
      </c>
      <c r="M3011" t="e">
        <v>#N/A</v>
      </c>
      <c r="N3011" t="e">
        <v>#N/A</v>
      </c>
    </row>
    <row r="3012" spans="1:14">
      <c r="A3012" t="s">
        <v>4018</v>
      </c>
      <c r="B3012" t="e">
        <v>#N/A</v>
      </c>
      <c r="C3012" s="2">
        <v>1700000</v>
      </c>
      <c r="D3012" s="2">
        <v>2507159</v>
      </c>
      <c r="E3012" s="2">
        <v>2507159</v>
      </c>
      <c r="F3012">
        <v>10</v>
      </c>
      <c r="G3012">
        <v>4</v>
      </c>
      <c r="H3012" t="s">
        <v>15937</v>
      </c>
      <c r="I3012" t="e">
        <v>#N/A</v>
      </c>
      <c r="J3012" t="e">
        <v>#N/A</v>
      </c>
      <c r="K3012" t="e">
        <v>#N/A</v>
      </c>
      <c r="L3012" t="e">
        <v>#N/A</v>
      </c>
      <c r="M3012" t="e">
        <v>#N/A</v>
      </c>
      <c r="N3012" t="e">
        <v>#N/A</v>
      </c>
    </row>
    <row r="3013" spans="1:14">
      <c r="A3013" t="s">
        <v>4333</v>
      </c>
      <c r="B3013" t="e">
        <v>#N/A</v>
      </c>
      <c r="C3013" s="2">
        <v>500000</v>
      </c>
      <c r="D3013" s="2">
        <v>0</v>
      </c>
      <c r="E3013" s="2">
        <v>2141436</v>
      </c>
      <c r="F3013">
        <v>1</v>
      </c>
      <c r="G3013">
        <v>8</v>
      </c>
      <c r="H3013" t="s">
        <v>15937</v>
      </c>
      <c r="I3013" t="e">
        <v>#N/A</v>
      </c>
      <c r="J3013" t="e">
        <v>#N/A</v>
      </c>
      <c r="K3013" t="e">
        <v>#N/A</v>
      </c>
      <c r="L3013" t="e">
        <v>#N/A</v>
      </c>
      <c r="M3013" t="e">
        <v>#N/A</v>
      </c>
      <c r="N3013" t="e">
        <v>#N/A</v>
      </c>
    </row>
    <row r="3014" spans="1:14">
      <c r="A3014" t="s">
        <v>4051</v>
      </c>
      <c r="B3014" t="e">
        <v>#N/A</v>
      </c>
      <c r="C3014" s="2">
        <v>1500000</v>
      </c>
      <c r="D3014" s="2">
        <v>1165881</v>
      </c>
      <c r="E3014" s="2">
        <v>1165881</v>
      </c>
      <c r="F3014">
        <v>4</v>
      </c>
      <c r="G3014">
        <v>19</v>
      </c>
      <c r="H3014" t="s">
        <v>15937</v>
      </c>
      <c r="I3014" t="e">
        <v>#N/A</v>
      </c>
      <c r="J3014" t="e">
        <v>#N/A</v>
      </c>
      <c r="K3014" t="e">
        <v>#N/A</v>
      </c>
      <c r="L3014" t="e">
        <v>#N/A</v>
      </c>
      <c r="M3014" t="e">
        <v>#N/A</v>
      </c>
      <c r="N3014" t="e">
        <v>#N/A</v>
      </c>
    </row>
    <row r="3015" spans="1:14">
      <c r="A3015" t="s">
        <v>2304</v>
      </c>
      <c r="B3015" t="e">
        <v>#N/A</v>
      </c>
      <c r="C3015" s="2">
        <v>18000000</v>
      </c>
      <c r="D3015" s="2">
        <v>1034589</v>
      </c>
      <c r="E3015" s="2">
        <v>1050411</v>
      </c>
      <c r="F3015">
        <v>3</v>
      </c>
      <c r="G3015">
        <v>1</v>
      </c>
      <c r="H3015" t="s">
        <v>15937</v>
      </c>
      <c r="I3015" t="e">
        <v>#N/A</v>
      </c>
      <c r="J3015" t="e">
        <v>#N/A</v>
      </c>
      <c r="K3015" t="e">
        <v>#N/A</v>
      </c>
      <c r="L3015" t="e">
        <v>#N/A</v>
      </c>
      <c r="M3015" t="e">
        <v>#N/A</v>
      </c>
      <c r="N3015" t="e">
        <v>#N/A</v>
      </c>
    </row>
    <row r="3016" spans="1:14">
      <c r="A3016" t="s">
        <v>3865</v>
      </c>
      <c r="B3016" t="e">
        <v>#N/A</v>
      </c>
      <c r="C3016" s="2">
        <v>2500000</v>
      </c>
      <c r="D3016" s="2">
        <v>549632</v>
      </c>
      <c r="E3016" s="2">
        <v>549632</v>
      </c>
      <c r="F3016">
        <v>3</v>
      </c>
      <c r="G3016">
        <v>1</v>
      </c>
      <c r="H3016" t="s">
        <v>15937</v>
      </c>
      <c r="I3016" t="e">
        <v>#N/A</v>
      </c>
      <c r="J3016" t="e">
        <v>#N/A</v>
      </c>
      <c r="K3016" t="e">
        <v>#N/A</v>
      </c>
      <c r="L3016" t="e">
        <v>#N/A</v>
      </c>
      <c r="M3016" t="e">
        <v>#N/A</v>
      </c>
      <c r="N3016" t="e">
        <v>#N/A</v>
      </c>
    </row>
    <row r="3017" spans="1:14">
      <c r="A3017" t="s">
        <v>4181</v>
      </c>
      <c r="B3017" t="e">
        <v>#N/A</v>
      </c>
      <c r="C3017" s="2">
        <v>1000000</v>
      </c>
      <c r="D3017" s="2">
        <v>486919</v>
      </c>
      <c r="E3017" s="2">
        <v>486919</v>
      </c>
      <c r="F3017">
        <v>7</v>
      </c>
      <c r="G3017">
        <v>19</v>
      </c>
      <c r="H3017" t="s">
        <v>15937</v>
      </c>
      <c r="I3017" t="e">
        <v>#N/A</v>
      </c>
      <c r="J3017" t="e">
        <v>#N/A</v>
      </c>
      <c r="K3017" t="e">
        <v>#N/A</v>
      </c>
      <c r="L3017" t="e">
        <v>#N/A</v>
      </c>
      <c r="M3017" t="e">
        <v>#N/A</v>
      </c>
      <c r="N3017" t="e">
        <v>#N/A</v>
      </c>
    </row>
    <row r="3018" spans="1:14">
      <c r="A3018" t="s">
        <v>3421</v>
      </c>
      <c r="B3018" t="e">
        <v>#N/A</v>
      </c>
      <c r="C3018" s="2">
        <v>5300000</v>
      </c>
      <c r="D3018" s="2">
        <v>0</v>
      </c>
      <c r="E3018" s="2">
        <v>440821</v>
      </c>
      <c r="F3018">
        <v>7</v>
      </c>
      <c r="G3018">
        <v>19</v>
      </c>
      <c r="H3018" t="s">
        <v>15937</v>
      </c>
      <c r="I3018" t="e">
        <v>#N/A</v>
      </c>
      <c r="J3018" t="e">
        <v>#N/A</v>
      </c>
      <c r="K3018" t="e">
        <v>#N/A</v>
      </c>
      <c r="L3018" t="e">
        <v>#N/A</v>
      </c>
      <c r="M3018" t="e">
        <v>#N/A</v>
      </c>
      <c r="N3018" t="e">
        <v>#N/A</v>
      </c>
    </row>
    <row r="3019" spans="1:14">
      <c r="A3019" t="s">
        <v>4312</v>
      </c>
      <c r="B3019" t="e">
        <v>#N/A</v>
      </c>
      <c r="C3019" s="2">
        <v>500000</v>
      </c>
      <c r="D3019" s="2">
        <v>343706</v>
      </c>
      <c r="E3019" s="2">
        <v>407100</v>
      </c>
      <c r="F3019">
        <v>8</v>
      </c>
      <c r="G3019">
        <v>23</v>
      </c>
      <c r="H3019" t="s">
        <v>15937</v>
      </c>
      <c r="I3019" t="e">
        <v>#N/A</v>
      </c>
      <c r="J3019" t="e">
        <v>#N/A</v>
      </c>
      <c r="K3019" t="e">
        <v>#N/A</v>
      </c>
      <c r="L3019" t="e">
        <v>#N/A</v>
      </c>
      <c r="M3019" t="e">
        <v>#N/A</v>
      </c>
      <c r="N3019" t="e">
        <v>#N/A</v>
      </c>
    </row>
    <row r="3020" spans="1:14">
      <c r="A3020" t="s">
        <v>3003</v>
      </c>
      <c r="B3020" t="e">
        <v>#N/A</v>
      </c>
      <c r="C3020" s="2">
        <v>10000000</v>
      </c>
      <c r="D3020" s="2">
        <v>173472</v>
      </c>
      <c r="E3020" s="2">
        <v>173472</v>
      </c>
      <c r="F3020">
        <v>5</v>
      </c>
      <c r="G3020">
        <v>3</v>
      </c>
      <c r="H3020" t="s">
        <v>15937</v>
      </c>
      <c r="I3020" t="e">
        <v>#N/A</v>
      </c>
      <c r="J3020" t="e">
        <v>#N/A</v>
      </c>
      <c r="K3020" t="e">
        <v>#N/A</v>
      </c>
      <c r="L3020" t="e">
        <v>#N/A</v>
      </c>
      <c r="M3020" t="e">
        <v>#N/A</v>
      </c>
      <c r="N3020" t="e">
        <v>#N/A</v>
      </c>
    </row>
    <row r="3021" spans="1:14">
      <c r="A3021" t="s">
        <v>4279</v>
      </c>
      <c r="B3021" t="e">
        <v>#N/A</v>
      </c>
      <c r="C3021" s="2">
        <v>650000</v>
      </c>
      <c r="D3021" s="2">
        <v>171962</v>
      </c>
      <c r="E3021" s="2">
        <v>171962</v>
      </c>
      <c r="F3021">
        <v>10</v>
      </c>
      <c r="G3021">
        <v>11</v>
      </c>
      <c r="H3021" t="s">
        <v>15937</v>
      </c>
      <c r="I3021" t="e">
        <v>#N/A</v>
      </c>
      <c r="J3021" t="e">
        <v>#N/A</v>
      </c>
      <c r="K3021" t="e">
        <v>#N/A</v>
      </c>
      <c r="L3021" t="e">
        <v>#N/A</v>
      </c>
      <c r="M3021" t="e">
        <v>#N/A</v>
      </c>
      <c r="N3021" t="e">
        <v>#N/A</v>
      </c>
    </row>
    <row r="3022" spans="1:14">
      <c r="A3022" t="s">
        <v>4319</v>
      </c>
      <c r="B3022" t="e">
        <v>#N/A</v>
      </c>
      <c r="C3022" s="2">
        <v>500000</v>
      </c>
      <c r="D3022" s="2">
        <v>152449</v>
      </c>
      <c r="E3022" s="2">
        <v>152449</v>
      </c>
      <c r="F3022">
        <v>4</v>
      </c>
      <c r="G3022">
        <v>17</v>
      </c>
      <c r="H3022" t="s">
        <v>15937</v>
      </c>
      <c r="I3022" t="e">
        <v>#N/A</v>
      </c>
      <c r="J3022" t="e">
        <v>#N/A</v>
      </c>
      <c r="K3022" t="e">
        <v>#N/A</v>
      </c>
      <c r="L3022" t="e">
        <v>#N/A</v>
      </c>
      <c r="M3022" t="e">
        <v>#N/A</v>
      </c>
      <c r="N3022" t="e">
        <v>#N/A</v>
      </c>
    </row>
    <row r="3023" spans="1:14">
      <c r="A3023" t="s">
        <v>3732</v>
      </c>
      <c r="B3023" t="e">
        <v>#N/A</v>
      </c>
      <c r="C3023" s="2">
        <v>3100000</v>
      </c>
      <c r="D3023" s="2">
        <v>0</v>
      </c>
      <c r="E3023" s="2">
        <v>123407</v>
      </c>
      <c r="F3023">
        <v>4</v>
      </c>
      <c r="G3023">
        <v>12</v>
      </c>
      <c r="H3023" t="s">
        <v>15937</v>
      </c>
      <c r="I3023" t="e">
        <v>#N/A</v>
      </c>
      <c r="J3023" t="e">
        <v>#N/A</v>
      </c>
      <c r="K3023" t="e">
        <v>#N/A</v>
      </c>
      <c r="L3023" t="e">
        <v>#N/A</v>
      </c>
      <c r="M3023" t="e">
        <v>#N/A</v>
      </c>
      <c r="N3023" t="e">
        <v>#N/A</v>
      </c>
    </row>
    <row r="3024" spans="1:14">
      <c r="A3024" t="s">
        <v>2568</v>
      </c>
      <c r="B3024" t="e">
        <v>#N/A</v>
      </c>
      <c r="C3024" s="2">
        <v>15000000</v>
      </c>
      <c r="D3024" s="2">
        <v>64000</v>
      </c>
      <c r="E3024" s="2">
        <v>64000</v>
      </c>
      <c r="F3024">
        <v>9</v>
      </c>
      <c r="G3024">
        <v>6</v>
      </c>
      <c r="H3024" t="s">
        <v>15937</v>
      </c>
      <c r="I3024" t="e">
        <v>#N/A</v>
      </c>
      <c r="J3024" t="e">
        <v>#N/A</v>
      </c>
      <c r="K3024" t="e">
        <v>#N/A</v>
      </c>
      <c r="L3024" t="e">
        <v>#N/A</v>
      </c>
      <c r="M3024" t="e">
        <v>#N/A</v>
      </c>
      <c r="N3024" t="e">
        <v>#N/A</v>
      </c>
    </row>
    <row r="3025" spans="1:14">
      <c r="A3025" t="s">
        <v>4415</v>
      </c>
      <c r="B3025" t="e">
        <v>#N/A</v>
      </c>
      <c r="C3025" s="2">
        <v>250000</v>
      </c>
      <c r="D3025" s="2">
        <v>59671</v>
      </c>
      <c r="E3025" s="2">
        <v>59671</v>
      </c>
      <c r="F3025">
        <v>8</v>
      </c>
      <c r="G3025">
        <v>2</v>
      </c>
      <c r="H3025" t="s">
        <v>15937</v>
      </c>
      <c r="I3025" t="e">
        <v>#N/A</v>
      </c>
      <c r="J3025" t="e">
        <v>#N/A</v>
      </c>
      <c r="K3025" t="e">
        <v>#N/A</v>
      </c>
      <c r="L3025" t="e">
        <v>#N/A</v>
      </c>
      <c r="M3025" t="e">
        <v>#N/A</v>
      </c>
      <c r="N3025" t="e">
        <v>#N/A</v>
      </c>
    </row>
    <row r="3026" spans="1:14">
      <c r="A3026" t="s">
        <v>3875</v>
      </c>
      <c r="B3026" t="e">
        <v>#N/A</v>
      </c>
      <c r="C3026" s="2">
        <v>2500000</v>
      </c>
      <c r="D3026" s="2">
        <v>35017</v>
      </c>
      <c r="E3026" s="2">
        <v>35017</v>
      </c>
      <c r="F3026">
        <v>8</v>
      </c>
      <c r="G3026">
        <v>16</v>
      </c>
      <c r="H3026" t="s">
        <v>15937</v>
      </c>
      <c r="I3026" t="e">
        <v>#N/A</v>
      </c>
      <c r="J3026" t="e">
        <v>#N/A</v>
      </c>
      <c r="K3026" t="e">
        <v>#N/A</v>
      </c>
      <c r="L3026" t="e">
        <v>#N/A</v>
      </c>
      <c r="M3026" t="e">
        <v>#N/A</v>
      </c>
      <c r="N3026" t="e">
        <v>#N/A</v>
      </c>
    </row>
    <row r="3027" spans="1:14">
      <c r="A3027" t="s">
        <v>2871</v>
      </c>
      <c r="B3027" t="e">
        <v>#N/A</v>
      </c>
      <c r="C3027" s="2">
        <v>10600000</v>
      </c>
      <c r="D3027" s="2">
        <v>24084</v>
      </c>
      <c r="E3027" s="2">
        <v>24084</v>
      </c>
      <c r="F3027">
        <v>12</v>
      </c>
      <c r="G3027">
        <v>6</v>
      </c>
      <c r="H3027" t="s">
        <v>15937</v>
      </c>
      <c r="I3027" t="e">
        <v>#N/A</v>
      </c>
      <c r="J3027" t="e">
        <v>#N/A</v>
      </c>
      <c r="K3027" t="e">
        <v>#N/A</v>
      </c>
      <c r="L3027" t="e">
        <v>#N/A</v>
      </c>
      <c r="M3027" t="e">
        <v>#N/A</v>
      </c>
      <c r="N3027" t="e">
        <v>#N/A</v>
      </c>
    </row>
    <row r="3028" spans="1:14">
      <c r="A3028" t="s">
        <v>4554</v>
      </c>
      <c r="B3028" t="e">
        <v>#N/A</v>
      </c>
      <c r="C3028" s="2">
        <v>3967</v>
      </c>
      <c r="D3028" s="2">
        <v>10443</v>
      </c>
      <c r="E3028" s="2">
        <v>10443</v>
      </c>
      <c r="F3028">
        <v>2</v>
      </c>
      <c r="G3028">
        <v>15</v>
      </c>
      <c r="H3028" t="s">
        <v>15937</v>
      </c>
      <c r="I3028" t="e">
        <v>#N/A</v>
      </c>
      <c r="J3028" t="e">
        <v>#N/A</v>
      </c>
      <c r="K3028" t="e">
        <v>#N/A</v>
      </c>
      <c r="L3028" t="e">
        <v>#N/A</v>
      </c>
      <c r="M3028" t="e">
        <v>#N/A</v>
      </c>
      <c r="N3028" t="e">
        <v>#N/A</v>
      </c>
    </row>
    <row r="3029" spans="1:14">
      <c r="A3029" t="s">
        <v>4238</v>
      </c>
      <c r="B3029" t="e">
        <v>#N/A</v>
      </c>
      <c r="C3029" s="2">
        <v>900000</v>
      </c>
      <c r="D3029" s="2">
        <v>6997</v>
      </c>
      <c r="E3029" s="2">
        <v>6997</v>
      </c>
      <c r="F3029">
        <v>4</v>
      </c>
      <c r="G3029">
        <v>5</v>
      </c>
      <c r="H3029" t="s">
        <v>15937</v>
      </c>
      <c r="I3029" t="e">
        <v>#N/A</v>
      </c>
      <c r="J3029" t="e">
        <v>#N/A</v>
      </c>
      <c r="K3029" t="e">
        <v>#N/A</v>
      </c>
      <c r="L3029" t="e">
        <v>#N/A</v>
      </c>
      <c r="M3029" t="e">
        <v>#N/A</v>
      </c>
      <c r="N3029" t="e">
        <v>#N/A</v>
      </c>
    </row>
    <row r="3030" spans="1:14">
      <c r="A3030" t="s">
        <v>4503</v>
      </c>
      <c r="B3030" t="e">
        <v>#N/A</v>
      </c>
      <c r="C3030" s="2">
        <v>60000</v>
      </c>
      <c r="D3030" s="2">
        <v>4917</v>
      </c>
      <c r="E3030" s="2">
        <v>4917</v>
      </c>
      <c r="F3030">
        <v>1</v>
      </c>
      <c r="G3030">
        <v>25</v>
      </c>
      <c r="H3030" t="s">
        <v>15937</v>
      </c>
      <c r="I3030" t="e">
        <v>#N/A</v>
      </c>
      <c r="J3030" t="e">
        <v>#N/A</v>
      </c>
      <c r="K3030" t="e">
        <v>#N/A</v>
      </c>
      <c r="L3030" t="e">
        <v>#N/A</v>
      </c>
      <c r="M3030" t="e">
        <v>#N/A</v>
      </c>
      <c r="N3030" t="e">
        <v>#N/A</v>
      </c>
    </row>
    <row r="3031" spans="1:14">
      <c r="A3031" t="s">
        <v>4331</v>
      </c>
      <c r="B3031" t="e">
        <v>#N/A</v>
      </c>
      <c r="C3031" s="2">
        <v>500000</v>
      </c>
      <c r="D3031" s="2">
        <v>1778</v>
      </c>
      <c r="E3031" s="2">
        <v>1778</v>
      </c>
      <c r="F3031">
        <v>6</v>
      </c>
      <c r="G3031">
        <v>28</v>
      </c>
      <c r="H3031" t="s">
        <v>15937</v>
      </c>
      <c r="I3031" t="e">
        <v>#N/A</v>
      </c>
      <c r="J3031" t="e">
        <v>#N/A</v>
      </c>
      <c r="K3031" t="e">
        <v>#N/A</v>
      </c>
      <c r="L3031" t="e">
        <v>#N/A</v>
      </c>
      <c r="M3031" t="e">
        <v>#N/A</v>
      </c>
      <c r="N3031" t="e">
        <v>#N/A</v>
      </c>
    </row>
    <row r="3032" spans="1:14">
      <c r="A3032" t="s">
        <v>4076</v>
      </c>
      <c r="B3032" t="e">
        <v>#N/A</v>
      </c>
      <c r="C3032" s="2">
        <v>1400000</v>
      </c>
      <c r="D3032" s="2">
        <v>1632</v>
      </c>
      <c r="E3032" s="2">
        <v>1632</v>
      </c>
      <c r="F3032">
        <v>4</v>
      </c>
      <c r="G3032">
        <v>5</v>
      </c>
      <c r="H3032" t="s">
        <v>15937</v>
      </c>
      <c r="I3032" t="e">
        <v>#N/A</v>
      </c>
      <c r="J3032" t="e">
        <v>#N/A</v>
      </c>
      <c r="K3032" t="e">
        <v>#N/A</v>
      </c>
      <c r="L3032" t="e">
        <v>#N/A</v>
      </c>
      <c r="M3032" t="e">
        <v>#N/A</v>
      </c>
      <c r="N3032" t="e">
        <v>#N/A</v>
      </c>
    </row>
    <row r="3033" spans="1:14">
      <c r="A3033" t="s">
        <v>2202</v>
      </c>
      <c r="B3033" t="e">
        <v>#N/A</v>
      </c>
      <c r="C3033" s="2">
        <v>19200000</v>
      </c>
      <c r="D3033" s="2">
        <v>0</v>
      </c>
      <c r="E3033" s="2">
        <v>0</v>
      </c>
      <c r="F3033">
        <v>8</v>
      </c>
      <c r="G3033">
        <v>23</v>
      </c>
      <c r="H3033" t="s">
        <v>15937</v>
      </c>
      <c r="I3033" t="e">
        <v>#N/A</v>
      </c>
      <c r="J3033" t="e">
        <v>#N/A</v>
      </c>
      <c r="K3033" t="e">
        <v>#N/A</v>
      </c>
      <c r="L3033" t="e">
        <v>#N/A</v>
      </c>
      <c r="M3033" t="e">
        <v>#N/A</v>
      </c>
      <c r="N3033" t="e">
        <v>#N/A</v>
      </c>
    </row>
    <row r="3034" spans="1:14">
      <c r="A3034" t="s">
        <v>2818</v>
      </c>
      <c r="B3034" t="e">
        <v>#N/A</v>
      </c>
      <c r="C3034" s="2">
        <v>12000000</v>
      </c>
      <c r="D3034" s="2">
        <v>0</v>
      </c>
      <c r="E3034" s="2">
        <v>0</v>
      </c>
      <c r="F3034">
        <v>10</v>
      </c>
      <c r="G3034">
        <v>19</v>
      </c>
      <c r="H3034" t="s">
        <v>15937</v>
      </c>
      <c r="I3034" t="e">
        <v>#N/A</v>
      </c>
      <c r="J3034" t="e">
        <v>#N/A</v>
      </c>
      <c r="K3034" t="e">
        <v>#N/A</v>
      </c>
      <c r="L3034" t="e">
        <v>#N/A</v>
      </c>
      <c r="M3034" t="e">
        <v>#N/A</v>
      </c>
      <c r="N3034" t="e">
        <v>#N/A</v>
      </c>
    </row>
    <row r="3035" spans="1:14">
      <c r="A3035" t="s">
        <v>3027</v>
      </c>
      <c r="B3035" t="e">
        <v>#N/A</v>
      </c>
      <c r="C3035" s="2">
        <v>10000000</v>
      </c>
      <c r="D3035" s="2">
        <v>0</v>
      </c>
      <c r="E3035" s="2">
        <v>0</v>
      </c>
      <c r="F3035">
        <v>12</v>
      </c>
      <c r="G3035">
        <v>31</v>
      </c>
      <c r="H3035" t="s">
        <v>15937</v>
      </c>
      <c r="I3035" t="e">
        <v>#N/A</v>
      </c>
      <c r="J3035" t="e">
        <v>#N/A</v>
      </c>
      <c r="K3035" t="e">
        <v>#N/A</v>
      </c>
      <c r="L3035" t="e">
        <v>#N/A</v>
      </c>
      <c r="M3035" t="e">
        <v>#N/A</v>
      </c>
      <c r="N3035" t="e">
        <v>#N/A</v>
      </c>
    </row>
    <row r="3036" spans="1:14">
      <c r="A3036" t="s">
        <v>3042</v>
      </c>
      <c r="B3036" t="e">
        <v>#N/A</v>
      </c>
      <c r="C3036" s="2">
        <v>9500000</v>
      </c>
      <c r="D3036" s="2">
        <v>0</v>
      </c>
      <c r="E3036" s="2">
        <v>0</v>
      </c>
      <c r="F3036">
        <v>12</v>
      </c>
      <c r="G3036">
        <v>31</v>
      </c>
      <c r="H3036" t="s">
        <v>15937</v>
      </c>
      <c r="I3036" t="e">
        <v>#N/A</v>
      </c>
      <c r="J3036" t="e">
        <v>#N/A</v>
      </c>
      <c r="K3036" t="e">
        <v>#N/A</v>
      </c>
      <c r="L3036" t="e">
        <v>#N/A</v>
      </c>
      <c r="M3036" t="e">
        <v>#N/A</v>
      </c>
      <c r="N3036" t="e">
        <v>#N/A</v>
      </c>
    </row>
    <row r="3037" spans="1:14">
      <c r="A3037" t="s">
        <v>3531</v>
      </c>
      <c r="B3037" t="e">
        <v>#N/A</v>
      </c>
      <c r="C3037" s="2">
        <v>5000000</v>
      </c>
      <c r="D3037" s="2">
        <v>0</v>
      </c>
      <c r="E3037" s="2">
        <v>0</v>
      </c>
      <c r="F3037">
        <v>12</v>
      </c>
      <c r="G3037">
        <v>31</v>
      </c>
      <c r="H3037" t="s">
        <v>15937</v>
      </c>
      <c r="I3037" t="e">
        <v>#N/A</v>
      </c>
      <c r="J3037" t="e">
        <v>#N/A</v>
      </c>
      <c r="K3037" t="e">
        <v>#N/A</v>
      </c>
      <c r="L3037" t="e">
        <v>#N/A</v>
      </c>
      <c r="M3037" t="e">
        <v>#N/A</v>
      </c>
      <c r="N3037" t="e">
        <v>#N/A</v>
      </c>
    </row>
    <row r="3038" spans="1:14">
      <c r="A3038" t="s">
        <v>3577</v>
      </c>
      <c r="B3038" t="e">
        <v>#N/A</v>
      </c>
      <c r="C3038" s="2">
        <v>4500000</v>
      </c>
      <c r="D3038" s="2">
        <v>0</v>
      </c>
      <c r="E3038" s="2">
        <v>0</v>
      </c>
      <c r="F3038">
        <v>6</v>
      </c>
      <c r="G3038">
        <v>25</v>
      </c>
      <c r="H3038" t="s">
        <v>15937</v>
      </c>
      <c r="I3038" t="e">
        <v>#N/A</v>
      </c>
      <c r="J3038" t="e">
        <v>#N/A</v>
      </c>
      <c r="K3038" t="e">
        <v>#N/A</v>
      </c>
      <c r="L3038" t="e">
        <v>#N/A</v>
      </c>
      <c r="M3038" t="e">
        <v>#N/A</v>
      </c>
      <c r="N3038" t="e">
        <v>#N/A</v>
      </c>
    </row>
    <row r="3039" spans="1:14">
      <c r="A3039" t="s">
        <v>3656</v>
      </c>
      <c r="B3039" t="e">
        <v>#N/A</v>
      </c>
      <c r="C3039" s="2">
        <v>4000000</v>
      </c>
      <c r="D3039" s="2">
        <v>0</v>
      </c>
      <c r="E3039" s="2">
        <v>0</v>
      </c>
      <c r="F3039">
        <v>12</v>
      </c>
      <c r="G3039">
        <v>31</v>
      </c>
      <c r="H3039" t="s">
        <v>15937</v>
      </c>
      <c r="I3039" t="e">
        <v>#N/A</v>
      </c>
      <c r="J3039" t="e">
        <v>#N/A</v>
      </c>
      <c r="K3039" t="e">
        <v>#N/A</v>
      </c>
      <c r="L3039" t="e">
        <v>#N/A</v>
      </c>
      <c r="M3039" t="e">
        <v>#N/A</v>
      </c>
      <c r="N3039" t="e">
        <v>#N/A</v>
      </c>
    </row>
    <row r="3040" spans="1:14">
      <c r="A3040" t="s">
        <v>3663</v>
      </c>
      <c r="B3040" t="e">
        <v>#N/A</v>
      </c>
      <c r="C3040" s="2">
        <v>4000000</v>
      </c>
      <c r="D3040" s="2">
        <v>0</v>
      </c>
      <c r="E3040" s="2">
        <v>0</v>
      </c>
      <c r="F3040">
        <v>12</v>
      </c>
      <c r="G3040">
        <v>31</v>
      </c>
      <c r="H3040" t="s">
        <v>15937</v>
      </c>
      <c r="I3040" t="e">
        <v>#N/A</v>
      </c>
      <c r="J3040" t="e">
        <v>#N/A</v>
      </c>
      <c r="K3040" t="e">
        <v>#N/A</v>
      </c>
      <c r="L3040" t="e">
        <v>#N/A</v>
      </c>
      <c r="M3040" t="e">
        <v>#N/A</v>
      </c>
      <c r="N3040" t="e">
        <v>#N/A</v>
      </c>
    </row>
    <row r="3041" spans="1:14">
      <c r="A3041" t="s">
        <v>3705</v>
      </c>
      <c r="B3041" t="e">
        <v>#N/A</v>
      </c>
      <c r="C3041" s="2">
        <v>3500000</v>
      </c>
      <c r="D3041" s="2">
        <v>0</v>
      </c>
      <c r="E3041" s="2">
        <v>0</v>
      </c>
      <c r="F3041">
        <v>1</v>
      </c>
      <c r="G3041">
        <v>29</v>
      </c>
      <c r="H3041" t="s">
        <v>15937</v>
      </c>
      <c r="I3041" t="e">
        <v>#N/A</v>
      </c>
      <c r="J3041" t="e">
        <v>#N/A</v>
      </c>
      <c r="K3041" t="e">
        <v>#N/A</v>
      </c>
      <c r="L3041" t="e">
        <v>#N/A</v>
      </c>
      <c r="M3041" t="e">
        <v>#N/A</v>
      </c>
      <c r="N3041" t="e">
        <v>#N/A</v>
      </c>
    </row>
    <row r="3042" spans="1:14">
      <c r="A3042" t="s">
        <v>3813</v>
      </c>
      <c r="B3042" t="e">
        <v>#N/A</v>
      </c>
      <c r="C3042" s="2">
        <v>3000000</v>
      </c>
      <c r="D3042" s="2">
        <v>0</v>
      </c>
      <c r="E3042" s="2">
        <v>0</v>
      </c>
      <c r="F3042">
        <v>12</v>
      </c>
      <c r="G3042">
        <v>31</v>
      </c>
      <c r="H3042" t="s">
        <v>15937</v>
      </c>
      <c r="I3042" t="e">
        <v>#N/A</v>
      </c>
      <c r="J3042" t="e">
        <v>#N/A</v>
      </c>
      <c r="K3042" t="e">
        <v>#N/A</v>
      </c>
      <c r="L3042" t="e">
        <v>#N/A</v>
      </c>
      <c r="M3042" t="e">
        <v>#N/A</v>
      </c>
      <c r="N3042" t="e">
        <v>#N/A</v>
      </c>
    </row>
    <row r="3043" spans="1:14">
      <c r="A3043" t="s">
        <v>3814</v>
      </c>
      <c r="B3043" t="e">
        <v>#N/A</v>
      </c>
      <c r="C3043" s="2">
        <v>3000000</v>
      </c>
      <c r="D3043" s="2">
        <v>0</v>
      </c>
      <c r="E3043" s="2">
        <v>0</v>
      </c>
      <c r="F3043">
        <v>1</v>
      </c>
      <c r="G3043">
        <v>15</v>
      </c>
      <c r="H3043" t="s">
        <v>15937</v>
      </c>
      <c r="I3043" t="e">
        <v>#N/A</v>
      </c>
      <c r="J3043" t="e">
        <v>#N/A</v>
      </c>
      <c r="K3043" t="e">
        <v>#N/A</v>
      </c>
      <c r="L3043" t="e">
        <v>#N/A</v>
      </c>
      <c r="M3043" t="e">
        <v>#N/A</v>
      </c>
      <c r="N3043" t="e">
        <v>#N/A</v>
      </c>
    </row>
    <row r="3044" spans="1:14">
      <c r="A3044" t="s">
        <v>3878</v>
      </c>
      <c r="B3044" t="e">
        <v>#N/A</v>
      </c>
      <c r="C3044" s="2">
        <v>2500000</v>
      </c>
      <c r="D3044" s="2">
        <v>0</v>
      </c>
      <c r="E3044" s="2">
        <v>0</v>
      </c>
      <c r="F3044">
        <v>6</v>
      </c>
      <c r="G3044">
        <v>21</v>
      </c>
      <c r="H3044" t="s">
        <v>15937</v>
      </c>
      <c r="I3044" t="e">
        <v>#N/A</v>
      </c>
      <c r="J3044" t="e">
        <v>#N/A</v>
      </c>
      <c r="K3044" t="e">
        <v>#N/A</v>
      </c>
      <c r="L3044" t="e">
        <v>#N/A</v>
      </c>
      <c r="M3044" t="e">
        <v>#N/A</v>
      </c>
      <c r="N3044" t="e">
        <v>#N/A</v>
      </c>
    </row>
    <row r="3045" spans="1:14">
      <c r="A3045" t="s">
        <v>3973</v>
      </c>
      <c r="B3045" t="e">
        <v>#N/A</v>
      </c>
      <c r="C3045" s="2">
        <v>2000000</v>
      </c>
      <c r="D3045" s="2">
        <v>0</v>
      </c>
      <c r="E3045" s="2">
        <v>0</v>
      </c>
      <c r="F3045">
        <v>3</v>
      </c>
      <c r="G3045">
        <v>19</v>
      </c>
      <c r="H3045" t="s">
        <v>15937</v>
      </c>
      <c r="I3045" t="e">
        <v>#N/A</v>
      </c>
      <c r="J3045" t="e">
        <v>#N/A</v>
      </c>
      <c r="K3045" t="e">
        <v>#N/A</v>
      </c>
      <c r="L3045" t="e">
        <v>#N/A</v>
      </c>
      <c r="M3045" t="e">
        <v>#N/A</v>
      </c>
      <c r="N3045" t="e">
        <v>#N/A</v>
      </c>
    </row>
    <row r="3046" spans="1:14">
      <c r="A3046" t="s">
        <v>3980</v>
      </c>
      <c r="B3046" t="e">
        <v>#N/A</v>
      </c>
      <c r="C3046" s="2">
        <v>2000000</v>
      </c>
      <c r="D3046" s="2">
        <v>0</v>
      </c>
      <c r="E3046" s="2">
        <v>0</v>
      </c>
      <c r="F3046">
        <v>7</v>
      </c>
      <c r="G3046">
        <v>9</v>
      </c>
      <c r="H3046" t="s">
        <v>15937</v>
      </c>
      <c r="I3046" t="e">
        <v>#N/A</v>
      </c>
      <c r="J3046" t="e">
        <v>#N/A</v>
      </c>
      <c r="K3046" t="e">
        <v>#N/A</v>
      </c>
      <c r="L3046" t="e">
        <v>#N/A</v>
      </c>
      <c r="M3046" t="e">
        <v>#N/A</v>
      </c>
      <c r="N3046" t="e">
        <v>#N/A</v>
      </c>
    </row>
    <row r="3047" spans="1:14">
      <c r="A3047" t="s">
        <v>3993</v>
      </c>
      <c r="B3047" t="e">
        <v>#N/A</v>
      </c>
      <c r="C3047" s="2">
        <v>1900000</v>
      </c>
      <c r="D3047" s="2">
        <v>0</v>
      </c>
      <c r="E3047" s="2">
        <v>0</v>
      </c>
      <c r="F3047">
        <v>7</v>
      </c>
      <c r="G3047">
        <v>26</v>
      </c>
      <c r="H3047" t="s">
        <v>15937</v>
      </c>
      <c r="I3047" t="e">
        <v>#N/A</v>
      </c>
      <c r="J3047" t="e">
        <v>#N/A</v>
      </c>
      <c r="K3047" t="e">
        <v>#N/A</v>
      </c>
      <c r="L3047" t="e">
        <v>#N/A</v>
      </c>
      <c r="M3047" t="e">
        <v>#N/A</v>
      </c>
      <c r="N3047" t="e">
        <v>#N/A</v>
      </c>
    </row>
    <row r="3048" spans="1:14">
      <c r="A3048" t="s">
        <v>4006</v>
      </c>
      <c r="B3048" t="e">
        <v>#N/A</v>
      </c>
      <c r="C3048" s="2">
        <v>1800000</v>
      </c>
      <c r="D3048" s="2">
        <v>0</v>
      </c>
      <c r="E3048" s="2">
        <v>0</v>
      </c>
      <c r="F3048">
        <v>12</v>
      </c>
      <c r="G3048">
        <v>31</v>
      </c>
      <c r="H3048" t="s">
        <v>15937</v>
      </c>
      <c r="I3048" t="e">
        <v>#N/A</v>
      </c>
      <c r="J3048" t="e">
        <v>#N/A</v>
      </c>
      <c r="K3048" t="e">
        <v>#N/A</v>
      </c>
      <c r="L3048" t="e">
        <v>#N/A</v>
      </c>
      <c r="M3048" t="e">
        <v>#N/A</v>
      </c>
      <c r="N3048" t="e">
        <v>#N/A</v>
      </c>
    </row>
    <row r="3049" spans="1:14">
      <c r="A3049" t="s">
        <v>4014</v>
      </c>
      <c r="B3049" t="e">
        <v>#N/A</v>
      </c>
      <c r="C3049" s="2">
        <v>1750000</v>
      </c>
      <c r="D3049" s="2">
        <v>0</v>
      </c>
      <c r="E3049" s="2">
        <v>0</v>
      </c>
      <c r="F3049">
        <v>12</v>
      </c>
      <c r="G3049">
        <v>31</v>
      </c>
      <c r="H3049" t="s">
        <v>15937</v>
      </c>
      <c r="I3049" t="e">
        <v>#N/A</v>
      </c>
      <c r="J3049" t="e">
        <v>#N/A</v>
      </c>
      <c r="K3049" t="e">
        <v>#N/A</v>
      </c>
      <c r="L3049" t="e">
        <v>#N/A</v>
      </c>
      <c r="M3049" t="e">
        <v>#N/A</v>
      </c>
      <c r="N3049" t="e">
        <v>#N/A</v>
      </c>
    </row>
    <row r="3050" spans="1:14">
      <c r="A3050" t="s">
        <v>4137</v>
      </c>
      <c r="B3050" t="e">
        <v>#N/A</v>
      </c>
      <c r="C3050" s="2">
        <v>1100000</v>
      </c>
      <c r="D3050" s="2">
        <v>0</v>
      </c>
      <c r="E3050" s="2">
        <v>0</v>
      </c>
      <c r="F3050">
        <v>12</v>
      </c>
      <c r="G3050">
        <v>31</v>
      </c>
      <c r="H3050" t="s">
        <v>15937</v>
      </c>
      <c r="I3050" t="e">
        <v>#N/A</v>
      </c>
      <c r="J3050" t="e">
        <v>#N/A</v>
      </c>
      <c r="K3050" t="e">
        <v>#N/A</v>
      </c>
      <c r="L3050" t="e">
        <v>#N/A</v>
      </c>
      <c r="M3050" t="e">
        <v>#N/A</v>
      </c>
      <c r="N3050" t="e">
        <v>#N/A</v>
      </c>
    </row>
    <row r="3051" spans="1:14">
      <c r="A3051" t="s">
        <v>4208</v>
      </c>
      <c r="B3051" t="e">
        <v>#N/A</v>
      </c>
      <c r="C3051" s="2">
        <v>1000000</v>
      </c>
      <c r="D3051" s="2">
        <v>0</v>
      </c>
      <c r="E3051" s="2">
        <v>0</v>
      </c>
      <c r="F3051">
        <v>5</v>
      </c>
      <c r="G3051">
        <v>17</v>
      </c>
      <c r="H3051" t="s">
        <v>15937</v>
      </c>
      <c r="I3051" t="e">
        <v>#N/A</v>
      </c>
      <c r="J3051" t="e">
        <v>#N/A</v>
      </c>
      <c r="K3051" t="e">
        <v>#N/A</v>
      </c>
      <c r="L3051" t="e">
        <v>#N/A</v>
      </c>
      <c r="M3051" t="e">
        <v>#N/A</v>
      </c>
      <c r="N3051" t="e">
        <v>#N/A</v>
      </c>
    </row>
    <row r="3052" spans="1:14">
      <c r="A3052" t="s">
        <v>4215</v>
      </c>
      <c r="B3052" t="e">
        <v>#N/A</v>
      </c>
      <c r="C3052" s="2">
        <v>1000000</v>
      </c>
      <c r="D3052" s="2">
        <v>0</v>
      </c>
      <c r="E3052" s="2">
        <v>0</v>
      </c>
      <c r="F3052">
        <v>12</v>
      </c>
      <c r="G3052">
        <v>31</v>
      </c>
      <c r="H3052" t="s">
        <v>15937</v>
      </c>
      <c r="I3052" t="e">
        <v>#N/A</v>
      </c>
      <c r="J3052" t="e">
        <v>#N/A</v>
      </c>
      <c r="K3052" t="e">
        <v>#N/A</v>
      </c>
      <c r="L3052" t="e">
        <v>#N/A</v>
      </c>
      <c r="M3052" t="e">
        <v>#N/A</v>
      </c>
      <c r="N3052" t="e">
        <v>#N/A</v>
      </c>
    </row>
    <row r="3053" spans="1:14">
      <c r="A3053" t="s">
        <v>4216</v>
      </c>
      <c r="B3053" t="e">
        <v>#N/A</v>
      </c>
      <c r="C3053" s="2">
        <v>1000000</v>
      </c>
      <c r="D3053" s="2">
        <v>0</v>
      </c>
      <c r="E3053" s="2">
        <v>0</v>
      </c>
      <c r="F3053">
        <v>12</v>
      </c>
      <c r="G3053">
        <v>31</v>
      </c>
      <c r="H3053" t="s">
        <v>15937</v>
      </c>
      <c r="I3053" t="e">
        <v>#N/A</v>
      </c>
      <c r="J3053" t="e">
        <v>#N/A</v>
      </c>
      <c r="K3053" t="e">
        <v>#N/A</v>
      </c>
      <c r="L3053" t="e">
        <v>#N/A</v>
      </c>
      <c r="M3053" t="e">
        <v>#N/A</v>
      </c>
      <c r="N3053" t="e">
        <v>#N/A</v>
      </c>
    </row>
    <row r="3054" spans="1:14">
      <c r="A3054" t="s">
        <v>4217</v>
      </c>
      <c r="B3054" t="e">
        <v>#N/A</v>
      </c>
      <c r="C3054" s="2">
        <v>1000000</v>
      </c>
      <c r="D3054" s="2">
        <v>0</v>
      </c>
      <c r="E3054" s="2">
        <v>0</v>
      </c>
      <c r="F3054">
        <v>10</v>
      </c>
      <c r="G3054">
        <v>4</v>
      </c>
      <c r="H3054" t="s">
        <v>15937</v>
      </c>
      <c r="I3054" t="e">
        <v>#N/A</v>
      </c>
      <c r="J3054" t="e">
        <v>#N/A</v>
      </c>
      <c r="K3054" t="e">
        <v>#N/A</v>
      </c>
      <c r="L3054" t="e">
        <v>#N/A</v>
      </c>
      <c r="M3054" t="e">
        <v>#N/A</v>
      </c>
      <c r="N3054" t="e">
        <v>#N/A</v>
      </c>
    </row>
    <row r="3055" spans="1:14">
      <c r="A3055" t="s">
        <v>4395</v>
      </c>
      <c r="B3055" t="e">
        <v>#N/A</v>
      </c>
      <c r="C3055" s="2">
        <v>300000</v>
      </c>
      <c r="D3055" s="2">
        <v>0</v>
      </c>
      <c r="E3055" s="2">
        <v>0</v>
      </c>
      <c r="F3055">
        <v>8</v>
      </c>
      <c r="G3055">
        <v>7</v>
      </c>
      <c r="H3055" t="s">
        <v>15937</v>
      </c>
      <c r="I3055" t="e">
        <v>#N/A</v>
      </c>
      <c r="J3055" t="e">
        <v>#N/A</v>
      </c>
      <c r="K3055" t="e">
        <v>#N/A</v>
      </c>
      <c r="L3055" t="e">
        <v>#N/A</v>
      </c>
      <c r="M3055" t="e">
        <v>#N/A</v>
      </c>
      <c r="N3055" t="e">
        <v>#N/A</v>
      </c>
    </row>
    <row r="3056" spans="1:14">
      <c r="A3056" t="s">
        <v>4474</v>
      </c>
      <c r="B3056" t="e">
        <v>#N/A</v>
      </c>
      <c r="C3056" s="2">
        <v>150000</v>
      </c>
      <c r="D3056" s="2">
        <v>0</v>
      </c>
      <c r="E3056" s="2">
        <v>0</v>
      </c>
      <c r="F3056">
        <v>5</v>
      </c>
      <c r="G3056">
        <v>3</v>
      </c>
      <c r="H3056" t="s">
        <v>15937</v>
      </c>
      <c r="I3056" t="e">
        <v>#N/A</v>
      </c>
      <c r="J3056" t="e">
        <v>#N/A</v>
      </c>
      <c r="K3056" t="e">
        <v>#N/A</v>
      </c>
      <c r="L3056" t="e">
        <v>#N/A</v>
      </c>
      <c r="M3056" t="e">
        <v>#N/A</v>
      </c>
      <c r="N3056" t="e">
        <v>#N/A</v>
      </c>
    </row>
    <row r="3057" spans="1:14">
      <c r="A3057" t="s">
        <v>4475</v>
      </c>
      <c r="B3057" t="e">
        <v>#N/A</v>
      </c>
      <c r="C3057" s="2">
        <v>150000</v>
      </c>
      <c r="D3057" s="2">
        <v>0</v>
      </c>
      <c r="E3057" s="2">
        <v>0</v>
      </c>
      <c r="F3057">
        <v>12</v>
      </c>
      <c r="G3057">
        <v>31</v>
      </c>
      <c r="H3057" t="s">
        <v>15937</v>
      </c>
      <c r="I3057" t="e">
        <v>#N/A</v>
      </c>
      <c r="J3057" t="e">
        <v>#N/A</v>
      </c>
      <c r="K3057" t="e">
        <v>#N/A</v>
      </c>
      <c r="L3057" t="e">
        <v>#N/A</v>
      </c>
      <c r="M3057" t="e">
        <v>#N/A</v>
      </c>
      <c r="N3057" t="e">
        <v>#N/A</v>
      </c>
    </row>
    <row r="3058" spans="1:14">
      <c r="A3058" t="s">
        <v>4496</v>
      </c>
      <c r="B3058" t="e">
        <v>#N/A</v>
      </c>
      <c r="C3058" s="2">
        <v>100000</v>
      </c>
      <c r="D3058" s="2">
        <v>0</v>
      </c>
      <c r="E3058" s="2">
        <v>0</v>
      </c>
      <c r="F3058">
        <v>12</v>
      </c>
      <c r="G3058">
        <v>31</v>
      </c>
      <c r="H3058" t="s">
        <v>15937</v>
      </c>
      <c r="I3058" t="e">
        <v>#N/A</v>
      </c>
      <c r="J3058" t="e">
        <v>#N/A</v>
      </c>
      <c r="K3058" t="e">
        <v>#N/A</v>
      </c>
      <c r="L3058" t="e">
        <v>#N/A</v>
      </c>
      <c r="M3058" t="e">
        <v>#N/A</v>
      </c>
      <c r="N3058" t="e">
        <v>#N/A</v>
      </c>
    </row>
    <row r="3059" spans="1:14">
      <c r="A3059" t="s">
        <v>4505</v>
      </c>
      <c r="B3059" t="e">
        <v>#N/A</v>
      </c>
      <c r="C3059" s="2">
        <v>55000</v>
      </c>
      <c r="D3059" s="2">
        <v>0</v>
      </c>
      <c r="E3059" s="2">
        <v>0</v>
      </c>
      <c r="F3059">
        <v>10</v>
      </c>
      <c r="G3059">
        <v>4</v>
      </c>
      <c r="H3059" t="s">
        <v>15937</v>
      </c>
      <c r="I3059" t="e">
        <v>#N/A</v>
      </c>
      <c r="J3059" t="e">
        <v>#N/A</v>
      </c>
      <c r="K3059" t="e">
        <v>#N/A</v>
      </c>
      <c r="L3059" t="e">
        <v>#N/A</v>
      </c>
      <c r="M3059" t="e">
        <v>#N/A</v>
      </c>
      <c r="N3059" t="e">
        <v>#N/A</v>
      </c>
    </row>
    <row r="3060" spans="1:14">
      <c r="A3060" t="s">
        <v>4512</v>
      </c>
      <c r="B3060" t="e">
        <v>#N/A</v>
      </c>
      <c r="C3060" s="2">
        <v>45000</v>
      </c>
      <c r="D3060" s="2">
        <v>0</v>
      </c>
      <c r="E3060" s="2">
        <v>0</v>
      </c>
      <c r="F3060">
        <v>10</v>
      </c>
      <c r="G3060">
        <v>25</v>
      </c>
      <c r="H3060" t="s">
        <v>15937</v>
      </c>
      <c r="I3060" t="e">
        <v>#N/A</v>
      </c>
      <c r="J3060" t="e">
        <v>#N/A</v>
      </c>
      <c r="K3060" t="e">
        <v>#N/A</v>
      </c>
      <c r="L3060" t="e">
        <v>#N/A</v>
      </c>
      <c r="M3060" t="e">
        <v>#N/A</v>
      </c>
      <c r="N3060" t="e">
        <v>#N/A</v>
      </c>
    </row>
    <row r="3061" spans="1:14">
      <c r="A3061" t="s">
        <v>4514</v>
      </c>
      <c r="B3061" t="e">
        <v>#N/A</v>
      </c>
      <c r="C3061" s="2">
        <v>42000</v>
      </c>
      <c r="D3061" s="2">
        <v>0</v>
      </c>
      <c r="E3061" s="2">
        <v>0</v>
      </c>
      <c r="F3061">
        <v>6</v>
      </c>
      <c r="G3061">
        <v>21</v>
      </c>
      <c r="H3061" t="s">
        <v>15937</v>
      </c>
      <c r="I3061" t="e">
        <v>#N/A</v>
      </c>
      <c r="J3061" t="e">
        <v>#N/A</v>
      </c>
      <c r="K3061" t="e">
        <v>#N/A</v>
      </c>
      <c r="L3061" t="e">
        <v>#N/A</v>
      </c>
      <c r="M3061" t="e">
        <v>#N/A</v>
      </c>
      <c r="N3061" t="e">
        <v>#N/A</v>
      </c>
    </row>
    <row r="3062" spans="1:14">
      <c r="A3062" t="s">
        <v>4519</v>
      </c>
      <c r="B3062" t="e">
        <v>#N/A</v>
      </c>
      <c r="C3062" s="2">
        <v>35000</v>
      </c>
      <c r="D3062" s="2">
        <v>0</v>
      </c>
      <c r="E3062" s="2">
        <v>0</v>
      </c>
      <c r="F3062">
        <v>10</v>
      </c>
      <c r="G3062">
        <v>25</v>
      </c>
      <c r="H3062" t="s">
        <v>15937</v>
      </c>
      <c r="I3062" t="e">
        <v>#N/A</v>
      </c>
      <c r="J3062" t="e">
        <v>#N/A</v>
      </c>
      <c r="K3062" t="e">
        <v>#N/A</v>
      </c>
      <c r="L3062" t="e">
        <v>#N/A</v>
      </c>
      <c r="M3062" t="e">
        <v>#N/A</v>
      </c>
      <c r="N3062" t="e">
        <v>#N/A</v>
      </c>
    </row>
    <row r="3063" spans="1:14">
      <c r="A3063" t="s">
        <v>4524</v>
      </c>
      <c r="B3063" t="e">
        <v>#N/A</v>
      </c>
      <c r="C3063" s="2">
        <v>30000</v>
      </c>
      <c r="D3063" s="2">
        <v>0</v>
      </c>
      <c r="E3063" s="2">
        <v>0</v>
      </c>
      <c r="F3063">
        <v>12</v>
      </c>
      <c r="G3063">
        <v>31</v>
      </c>
      <c r="H3063" t="s">
        <v>15937</v>
      </c>
      <c r="I3063" t="e">
        <v>#N/A</v>
      </c>
      <c r="J3063" t="e">
        <v>#N/A</v>
      </c>
      <c r="K3063" t="e">
        <v>#N/A</v>
      </c>
      <c r="L3063" t="e">
        <v>#N/A</v>
      </c>
      <c r="M3063" t="e">
        <v>#N/A</v>
      </c>
      <c r="N3063" t="e">
        <v>#N/A</v>
      </c>
    </row>
    <row r="3064" spans="1:14">
      <c r="A3064" t="s">
        <v>4534</v>
      </c>
      <c r="B3064" t="e">
        <v>#N/A</v>
      </c>
      <c r="C3064" s="2">
        <v>20000</v>
      </c>
      <c r="D3064" s="2">
        <v>0</v>
      </c>
      <c r="E3064" s="2">
        <v>0</v>
      </c>
      <c r="F3064">
        <v>1</v>
      </c>
      <c r="G3064">
        <v>4</v>
      </c>
      <c r="H3064" t="s">
        <v>15937</v>
      </c>
      <c r="I3064" t="e">
        <v>#N/A</v>
      </c>
      <c r="J3064" t="e">
        <v>#N/A</v>
      </c>
      <c r="K3064" t="e">
        <v>#N/A</v>
      </c>
      <c r="L3064" t="e">
        <v>#N/A</v>
      </c>
      <c r="M3064" t="e">
        <v>#N/A</v>
      </c>
      <c r="N3064" t="e">
        <v>#N/A</v>
      </c>
    </row>
    <row r="3065" spans="1:14">
      <c r="A3065" t="s">
        <v>1920</v>
      </c>
      <c r="B3065" t="e">
        <v>#N/A</v>
      </c>
      <c r="C3065" s="2">
        <v>23000000</v>
      </c>
      <c r="D3065" s="2">
        <v>290271960</v>
      </c>
      <c r="E3065" s="2">
        <v>534171960</v>
      </c>
      <c r="F3065">
        <v>5</v>
      </c>
      <c r="G3065">
        <v>21</v>
      </c>
      <c r="H3065" t="s">
        <v>15938</v>
      </c>
      <c r="I3065" t="e">
        <v>#N/A</v>
      </c>
      <c r="J3065" t="e">
        <v>#N/A</v>
      </c>
      <c r="K3065" t="e">
        <v>#N/A</v>
      </c>
      <c r="L3065" t="e">
        <v>#N/A</v>
      </c>
      <c r="M3065" t="e">
        <v>#N/A</v>
      </c>
      <c r="N3065" t="e">
        <v>#N/A</v>
      </c>
    </row>
    <row r="3066" spans="1:14">
      <c r="A3066" t="s">
        <v>4439</v>
      </c>
      <c r="B3066" t="s">
        <v>15059</v>
      </c>
      <c r="C3066" s="2">
        <v>200000</v>
      </c>
      <c r="D3066" s="2">
        <v>8750000</v>
      </c>
      <c r="E3066" s="2">
        <v>99750000</v>
      </c>
      <c r="F3066">
        <v>3</v>
      </c>
      <c r="G3066">
        <v>21</v>
      </c>
      <c r="H3066" t="s">
        <v>15938</v>
      </c>
      <c r="I3066" t="s">
        <v>4635</v>
      </c>
      <c r="J3066">
        <v>0</v>
      </c>
      <c r="K3066">
        <v>0</v>
      </c>
      <c r="L3066">
        <v>0</v>
      </c>
      <c r="M3066">
        <v>0</v>
      </c>
      <c r="N3066">
        <v>0</v>
      </c>
    </row>
    <row r="3067" spans="1:14">
      <c r="A3067" t="s">
        <v>3678</v>
      </c>
      <c r="B3067" t="s">
        <v>4660</v>
      </c>
      <c r="C3067" s="2">
        <v>3500000</v>
      </c>
      <c r="D3067" s="2">
        <v>83453539</v>
      </c>
      <c r="E3067" s="2">
        <v>83453539</v>
      </c>
      <c r="F3067">
        <v>7</v>
      </c>
      <c r="G3067">
        <v>4</v>
      </c>
      <c r="H3067" t="s">
        <v>15938</v>
      </c>
      <c r="I3067" t="s">
        <v>4614</v>
      </c>
      <c r="J3067" t="s">
        <v>5095</v>
      </c>
      <c r="K3067" t="s">
        <v>4690</v>
      </c>
      <c r="L3067" t="s">
        <v>13531</v>
      </c>
      <c r="M3067" t="s">
        <v>15585</v>
      </c>
      <c r="N3067" t="s">
        <v>15586</v>
      </c>
    </row>
    <row r="3068" spans="1:14">
      <c r="A3068" t="s">
        <v>2450</v>
      </c>
      <c r="B3068" t="s">
        <v>4628</v>
      </c>
      <c r="C3068" s="2">
        <v>15000000</v>
      </c>
      <c r="D3068" s="2">
        <v>69847348</v>
      </c>
      <c r="E3068" s="2">
        <v>69847348</v>
      </c>
      <c r="F3068">
        <v>10</v>
      </c>
      <c r="G3068">
        <v>10</v>
      </c>
      <c r="H3068" t="s">
        <v>15938</v>
      </c>
      <c r="I3068" t="s">
        <v>4682</v>
      </c>
      <c r="J3068" t="s">
        <v>4806</v>
      </c>
      <c r="K3068" t="s">
        <v>6344</v>
      </c>
      <c r="L3068" t="s">
        <v>10972</v>
      </c>
      <c r="M3068" t="s">
        <v>15592</v>
      </c>
      <c r="N3068" t="s">
        <v>15593</v>
      </c>
    </row>
    <row r="3069" spans="1:14">
      <c r="A3069" t="s">
        <v>2331</v>
      </c>
      <c r="B3069" t="e">
        <v>#N/A</v>
      </c>
      <c r="C3069" s="2">
        <v>550000</v>
      </c>
      <c r="D3069" s="2">
        <v>39754601</v>
      </c>
      <c r="E3069" s="2">
        <v>59754601</v>
      </c>
      <c r="F3069">
        <v>5</v>
      </c>
      <c r="G3069">
        <v>9</v>
      </c>
      <c r="H3069" t="s">
        <v>15938</v>
      </c>
      <c r="I3069" t="e">
        <v>#N/A</v>
      </c>
      <c r="J3069" t="e">
        <v>#N/A</v>
      </c>
      <c r="K3069" t="e">
        <v>#N/A</v>
      </c>
      <c r="L3069" t="e">
        <v>#N/A</v>
      </c>
      <c r="M3069" t="e">
        <v>#N/A</v>
      </c>
      <c r="N3069" t="e">
        <v>#N/A</v>
      </c>
    </row>
    <row r="3070" spans="1:14">
      <c r="A3070" t="s">
        <v>1691</v>
      </c>
      <c r="B3070" t="s">
        <v>4621</v>
      </c>
      <c r="C3070" s="2">
        <v>27000000</v>
      </c>
      <c r="D3070" s="2">
        <v>57229890</v>
      </c>
      <c r="E3070" s="2">
        <v>57229890</v>
      </c>
      <c r="F3070">
        <v>6</v>
      </c>
      <c r="G3070">
        <v>20</v>
      </c>
      <c r="H3070" t="s">
        <v>15938</v>
      </c>
      <c r="I3070" t="s">
        <v>4682</v>
      </c>
      <c r="J3070" t="s">
        <v>5559</v>
      </c>
      <c r="K3070" t="s">
        <v>4684</v>
      </c>
      <c r="L3070" t="s">
        <v>10806</v>
      </c>
      <c r="M3070" t="s">
        <v>15607</v>
      </c>
      <c r="N3070" t="s">
        <v>15608</v>
      </c>
    </row>
    <row r="3071" spans="1:14">
      <c r="A3071" t="s">
        <v>3322</v>
      </c>
      <c r="B3071" t="s">
        <v>4660</v>
      </c>
      <c r="C3071" s="2">
        <v>6000000</v>
      </c>
      <c r="D3071" s="2">
        <v>52302978</v>
      </c>
      <c r="E3071" s="2">
        <v>52302978</v>
      </c>
      <c r="F3071">
        <v>9</v>
      </c>
      <c r="G3071">
        <v>19</v>
      </c>
      <c r="H3071" t="s">
        <v>15938</v>
      </c>
      <c r="I3071" t="s">
        <v>4682</v>
      </c>
      <c r="J3071" t="s">
        <v>4823</v>
      </c>
      <c r="K3071" t="s">
        <v>4572</v>
      </c>
      <c r="L3071" t="s">
        <v>9088</v>
      </c>
      <c r="M3071" t="s">
        <v>15610</v>
      </c>
      <c r="N3071" t="s">
        <v>15611</v>
      </c>
    </row>
    <row r="3072" spans="1:14">
      <c r="A3072" t="s">
        <v>2042</v>
      </c>
      <c r="B3072" t="s">
        <v>4660</v>
      </c>
      <c r="C3072" s="2">
        <v>20000000</v>
      </c>
      <c r="D3072" s="2">
        <v>49823037</v>
      </c>
      <c r="E3072" s="2">
        <v>49823037</v>
      </c>
      <c r="F3072">
        <v>12</v>
      </c>
      <c r="G3072">
        <v>12</v>
      </c>
      <c r="H3072" t="s">
        <v>15938</v>
      </c>
      <c r="I3072" t="s">
        <v>4614</v>
      </c>
      <c r="J3072" t="s">
        <v>4872</v>
      </c>
      <c r="K3072" t="s">
        <v>5994</v>
      </c>
      <c r="L3072" t="s">
        <v>8713</v>
      </c>
      <c r="M3072" t="s">
        <v>15613</v>
      </c>
      <c r="N3072" t="s">
        <v>15614</v>
      </c>
    </row>
    <row r="3073" spans="1:14">
      <c r="A3073" t="s">
        <v>2212</v>
      </c>
      <c r="B3073" t="s">
        <v>4628</v>
      </c>
      <c r="C3073" s="2">
        <v>19000000</v>
      </c>
      <c r="D3073" s="2">
        <v>44017374</v>
      </c>
      <c r="E3073" s="2">
        <v>44017374</v>
      </c>
      <c r="F3073">
        <v>5</v>
      </c>
      <c r="G3073">
        <v>23</v>
      </c>
      <c r="H3073" t="s">
        <v>15938</v>
      </c>
      <c r="I3073" t="s">
        <v>4682</v>
      </c>
      <c r="J3073" t="s">
        <v>6700</v>
      </c>
      <c r="K3073" t="s">
        <v>4579</v>
      </c>
      <c r="L3073" t="s">
        <v>9267</v>
      </c>
      <c r="M3073" t="s">
        <v>15621</v>
      </c>
      <c r="N3073" t="s">
        <v>15622</v>
      </c>
    </row>
    <row r="3074" spans="1:14">
      <c r="A3074" t="s">
        <v>3324</v>
      </c>
      <c r="B3074" t="s">
        <v>4628</v>
      </c>
      <c r="C3074" s="2">
        <v>6000000</v>
      </c>
      <c r="D3074" s="2">
        <v>39846344</v>
      </c>
      <c r="E3074" s="2">
        <v>39846344</v>
      </c>
      <c r="F3074">
        <v>7</v>
      </c>
      <c r="G3074">
        <v>25</v>
      </c>
      <c r="H3074" t="s">
        <v>15938</v>
      </c>
      <c r="I3074" t="s">
        <v>4682</v>
      </c>
      <c r="J3074" t="s">
        <v>4622</v>
      </c>
      <c r="K3074" t="s">
        <v>5014</v>
      </c>
      <c r="L3074" t="s">
        <v>6287</v>
      </c>
      <c r="M3074" t="s">
        <v>15629</v>
      </c>
      <c r="N3074" t="s">
        <v>15630</v>
      </c>
    </row>
    <row r="3075" spans="1:14">
      <c r="A3075" t="s">
        <v>3296</v>
      </c>
      <c r="B3075" t="s">
        <v>11759</v>
      </c>
      <c r="C3075" s="2">
        <v>6500000</v>
      </c>
      <c r="D3075" s="2">
        <v>31899000</v>
      </c>
      <c r="E3075" s="2">
        <v>31899000</v>
      </c>
      <c r="F3075">
        <v>1</v>
      </c>
      <c r="G3075">
        <v>1</v>
      </c>
      <c r="H3075" t="s">
        <v>15938</v>
      </c>
      <c r="I3075" t="s">
        <v>4563</v>
      </c>
      <c r="J3075" t="s">
        <v>4846</v>
      </c>
      <c r="K3075" t="s">
        <v>5811</v>
      </c>
      <c r="L3075" t="s">
        <v>8958</v>
      </c>
      <c r="M3075" t="s">
        <v>8958</v>
      </c>
      <c r="N3075" t="s">
        <v>15641</v>
      </c>
    </row>
    <row r="3076" spans="1:14">
      <c r="A3076" t="s">
        <v>1367</v>
      </c>
      <c r="B3076" t="s">
        <v>4621</v>
      </c>
      <c r="C3076" s="2">
        <v>35000000</v>
      </c>
      <c r="D3076" s="2">
        <v>27107960</v>
      </c>
      <c r="E3076" s="2">
        <v>27107960</v>
      </c>
      <c r="F3076">
        <v>12</v>
      </c>
      <c r="G3076">
        <v>5</v>
      </c>
      <c r="H3076" t="s">
        <v>15938</v>
      </c>
      <c r="I3076" t="s">
        <v>4614</v>
      </c>
      <c r="J3076" t="s">
        <v>4707</v>
      </c>
      <c r="K3076" t="s">
        <v>4609</v>
      </c>
      <c r="L3076" t="s">
        <v>15647</v>
      </c>
      <c r="M3076" t="s">
        <v>15648</v>
      </c>
      <c r="N3076" t="s">
        <v>15649</v>
      </c>
    </row>
    <row r="3077" spans="1:14">
      <c r="A3077" t="s">
        <v>3446</v>
      </c>
      <c r="B3077" t="s">
        <v>4660</v>
      </c>
      <c r="C3077" s="2">
        <v>5000000</v>
      </c>
      <c r="D3077" s="2">
        <v>26010864</v>
      </c>
      <c r="E3077" s="2">
        <v>26010864</v>
      </c>
      <c r="F3077">
        <v>10</v>
      </c>
      <c r="G3077">
        <v>3</v>
      </c>
      <c r="H3077" t="s">
        <v>15938</v>
      </c>
      <c r="I3077" t="s">
        <v>4614</v>
      </c>
      <c r="J3077" t="s">
        <v>4823</v>
      </c>
      <c r="K3077" t="s">
        <v>4757</v>
      </c>
      <c r="L3077" t="s">
        <v>12371</v>
      </c>
      <c r="M3077" t="s">
        <v>15652</v>
      </c>
      <c r="N3077" t="s">
        <v>15653</v>
      </c>
    </row>
    <row r="3078" spans="1:14">
      <c r="A3078" t="s">
        <v>2270</v>
      </c>
      <c r="B3078" t="s">
        <v>5962</v>
      </c>
      <c r="C3078" s="2">
        <v>18000000</v>
      </c>
      <c r="D3078" s="2">
        <v>23380203</v>
      </c>
      <c r="E3078" s="2">
        <v>23380203</v>
      </c>
      <c r="F3078">
        <v>11</v>
      </c>
      <c r="G3078">
        <v>14</v>
      </c>
      <c r="H3078" t="s">
        <v>15938</v>
      </c>
      <c r="I3078" t="s">
        <v>4682</v>
      </c>
      <c r="J3078" t="s">
        <v>5431</v>
      </c>
      <c r="K3078" t="s">
        <v>4801</v>
      </c>
      <c r="L3078" t="s">
        <v>4752</v>
      </c>
      <c r="M3078" t="s">
        <v>15658</v>
      </c>
      <c r="N3078" t="s">
        <v>15659</v>
      </c>
    </row>
    <row r="3079" spans="1:14">
      <c r="A3079" t="s">
        <v>2264</v>
      </c>
      <c r="B3079" t="s">
        <v>15391</v>
      </c>
      <c r="C3079" s="2">
        <v>1000000</v>
      </c>
      <c r="D3079" s="2">
        <v>21378361</v>
      </c>
      <c r="E3079" s="2">
        <v>21378361</v>
      </c>
      <c r="F3079">
        <v>2</v>
      </c>
      <c r="G3079">
        <v>1</v>
      </c>
      <c r="H3079" t="s">
        <v>15938</v>
      </c>
      <c r="I3079" t="s">
        <v>4682</v>
      </c>
      <c r="J3079" t="s">
        <v>4903</v>
      </c>
      <c r="K3079" t="s">
        <v>4579</v>
      </c>
      <c r="L3079" t="s">
        <v>10247</v>
      </c>
      <c r="M3079" t="s">
        <v>15325</v>
      </c>
      <c r="N3079" t="s">
        <v>15674</v>
      </c>
    </row>
    <row r="3080" spans="1:14">
      <c r="A3080" t="s">
        <v>207</v>
      </c>
      <c r="B3080" t="s">
        <v>7347</v>
      </c>
      <c r="C3080" s="2">
        <v>22000000</v>
      </c>
      <c r="D3080" s="2">
        <v>15716828</v>
      </c>
      <c r="E3080" s="2">
        <v>15716828</v>
      </c>
      <c r="F3080">
        <v>6</v>
      </c>
      <c r="G3080">
        <v>13</v>
      </c>
      <c r="H3080" t="s">
        <v>15938</v>
      </c>
      <c r="I3080" t="s">
        <v>4600</v>
      </c>
      <c r="J3080" t="s">
        <v>5057</v>
      </c>
      <c r="K3080" t="s">
        <v>4609</v>
      </c>
      <c r="L3080" t="s">
        <v>5415</v>
      </c>
      <c r="M3080" t="s">
        <v>7530</v>
      </c>
      <c r="N3080" t="s">
        <v>7531</v>
      </c>
    </row>
    <row r="3081" spans="1:14">
      <c r="A3081" t="s">
        <v>2935</v>
      </c>
      <c r="B3081" t="s">
        <v>6482</v>
      </c>
      <c r="C3081" s="2">
        <v>10000000</v>
      </c>
      <c r="D3081" s="2">
        <v>15198912</v>
      </c>
      <c r="E3081" s="2">
        <v>15198912</v>
      </c>
      <c r="F3081">
        <v>5</v>
      </c>
      <c r="G3081">
        <v>16</v>
      </c>
      <c r="H3081" t="s">
        <v>15938</v>
      </c>
      <c r="I3081" t="s">
        <v>4682</v>
      </c>
      <c r="J3081" t="s">
        <v>4763</v>
      </c>
      <c r="K3081" t="s">
        <v>15723</v>
      </c>
      <c r="L3081" t="s">
        <v>11332</v>
      </c>
      <c r="M3081" t="s">
        <v>15724</v>
      </c>
      <c r="N3081" t="s">
        <v>15725</v>
      </c>
    </row>
    <row r="3082" spans="1:14">
      <c r="A3082" t="s">
        <v>4371</v>
      </c>
      <c r="B3082" t="e">
        <v>#N/A</v>
      </c>
      <c r="C3082" s="2">
        <v>350000</v>
      </c>
      <c r="D3082" s="2">
        <v>10000000</v>
      </c>
      <c r="E3082" s="2">
        <v>10000000</v>
      </c>
      <c r="F3082">
        <v>1</v>
      </c>
      <c r="G3082">
        <v>1</v>
      </c>
      <c r="H3082" t="s">
        <v>15938</v>
      </c>
      <c r="I3082" t="e">
        <v>#N/A</v>
      </c>
      <c r="J3082" t="e">
        <v>#N/A</v>
      </c>
      <c r="K3082" t="e">
        <v>#N/A</v>
      </c>
      <c r="L3082" t="e">
        <v>#N/A</v>
      </c>
      <c r="M3082" t="e">
        <v>#N/A</v>
      </c>
      <c r="N3082" t="e">
        <v>#N/A</v>
      </c>
    </row>
    <row r="3083" spans="1:14">
      <c r="A3083" t="s">
        <v>3427</v>
      </c>
      <c r="B3083" t="s">
        <v>4621</v>
      </c>
      <c r="C3083" s="2">
        <v>5100000</v>
      </c>
      <c r="D3083" s="2">
        <v>9709597</v>
      </c>
      <c r="E3083" s="2">
        <v>9709597</v>
      </c>
      <c r="F3083">
        <v>10</v>
      </c>
      <c r="G3083">
        <v>3</v>
      </c>
      <c r="H3083" t="s">
        <v>15938</v>
      </c>
      <c r="I3083" t="s">
        <v>4614</v>
      </c>
      <c r="J3083" t="s">
        <v>5184</v>
      </c>
      <c r="K3083" t="s">
        <v>6050</v>
      </c>
      <c r="L3083" t="s">
        <v>14448</v>
      </c>
      <c r="M3083" t="s">
        <v>15790</v>
      </c>
      <c r="N3083" t="s">
        <v>15791</v>
      </c>
    </row>
    <row r="3084" spans="1:14">
      <c r="A3084" t="s">
        <v>3692</v>
      </c>
      <c r="B3084" t="e">
        <v>#N/A</v>
      </c>
      <c r="C3084" s="2">
        <v>3500000</v>
      </c>
      <c r="D3084" s="2">
        <v>8000000</v>
      </c>
      <c r="E3084" s="2">
        <v>8000000</v>
      </c>
      <c r="F3084">
        <v>1</v>
      </c>
      <c r="G3084">
        <v>1</v>
      </c>
      <c r="H3084" t="s">
        <v>15938</v>
      </c>
      <c r="I3084" t="e">
        <v>#N/A</v>
      </c>
      <c r="J3084" t="e">
        <v>#N/A</v>
      </c>
      <c r="K3084" t="e">
        <v>#N/A</v>
      </c>
      <c r="L3084" t="e">
        <v>#N/A</v>
      </c>
      <c r="M3084" t="e">
        <v>#N/A</v>
      </c>
      <c r="N3084" t="e">
        <v>#N/A</v>
      </c>
    </row>
    <row r="3085" spans="1:14">
      <c r="A3085" t="s">
        <v>1230</v>
      </c>
      <c r="B3085" t="e">
        <v>#N/A</v>
      </c>
      <c r="C3085" s="2">
        <v>40000000</v>
      </c>
      <c r="D3085" s="2">
        <v>7000000</v>
      </c>
      <c r="E3085" s="2">
        <v>7000000</v>
      </c>
      <c r="F3085">
        <v>8</v>
      </c>
      <c r="G3085">
        <v>1</v>
      </c>
      <c r="H3085" t="s">
        <v>15938</v>
      </c>
      <c r="I3085" t="e">
        <v>#N/A</v>
      </c>
      <c r="J3085" t="e">
        <v>#N/A</v>
      </c>
      <c r="K3085" t="e">
        <v>#N/A</v>
      </c>
      <c r="L3085" t="e">
        <v>#N/A</v>
      </c>
      <c r="M3085" t="e">
        <v>#N/A</v>
      </c>
      <c r="N3085" t="e">
        <v>#N/A</v>
      </c>
    </row>
    <row r="3086" spans="1:14">
      <c r="A3086" t="s">
        <v>3409</v>
      </c>
      <c r="B3086" t="e">
        <v>#N/A</v>
      </c>
      <c r="C3086" s="2">
        <v>5500000</v>
      </c>
      <c r="D3086" s="2">
        <v>4865000</v>
      </c>
      <c r="E3086" s="2">
        <v>4865000</v>
      </c>
      <c r="F3086">
        <v>6</v>
      </c>
      <c r="G3086">
        <v>6</v>
      </c>
      <c r="H3086" t="s">
        <v>15938</v>
      </c>
      <c r="I3086" t="e">
        <v>#N/A</v>
      </c>
      <c r="J3086" t="e">
        <v>#N/A</v>
      </c>
      <c r="K3086" t="e">
        <v>#N/A</v>
      </c>
      <c r="L3086" t="e">
        <v>#N/A</v>
      </c>
      <c r="M3086" t="e">
        <v>#N/A</v>
      </c>
      <c r="N3086" t="e">
        <v>#N/A</v>
      </c>
    </row>
    <row r="3087" spans="1:14">
      <c r="A3087" t="s">
        <v>1073</v>
      </c>
      <c r="B3087" t="s">
        <v>6482</v>
      </c>
      <c r="C3087" s="2">
        <v>44000000</v>
      </c>
      <c r="D3087" s="2">
        <v>3484331</v>
      </c>
      <c r="E3087" s="2">
        <v>3484331</v>
      </c>
      <c r="F3087">
        <v>11</v>
      </c>
      <c r="G3087">
        <v>19</v>
      </c>
      <c r="H3087" t="s">
        <v>15938</v>
      </c>
      <c r="I3087" t="s">
        <v>4682</v>
      </c>
      <c r="J3087" t="s">
        <v>15899</v>
      </c>
      <c r="K3087" t="s">
        <v>6557</v>
      </c>
      <c r="L3087" t="s">
        <v>14012</v>
      </c>
      <c r="M3087" t="s">
        <v>14012</v>
      </c>
      <c r="N3087" t="s">
        <v>15900</v>
      </c>
    </row>
    <row r="3088" spans="1:14">
      <c r="A3088" t="s">
        <v>2173</v>
      </c>
      <c r="B3088" t="e">
        <v>#N/A</v>
      </c>
      <c r="C3088" s="2">
        <v>20000000</v>
      </c>
      <c r="D3088" s="2">
        <v>2000000</v>
      </c>
      <c r="E3088" s="2">
        <v>2000000</v>
      </c>
      <c r="F3088">
        <v>1</v>
      </c>
      <c r="G3088">
        <v>1</v>
      </c>
      <c r="H3088" t="s">
        <v>15938</v>
      </c>
      <c r="I3088" t="e">
        <v>#N/A</v>
      </c>
      <c r="J3088" t="e">
        <v>#N/A</v>
      </c>
      <c r="K3088" t="e">
        <v>#N/A</v>
      </c>
      <c r="L3088" t="e">
        <v>#N/A</v>
      </c>
      <c r="M3088" t="e">
        <v>#N/A</v>
      </c>
      <c r="N3088" t="e">
        <v>#N/A</v>
      </c>
    </row>
    <row r="3089" spans="1:14">
      <c r="A3089" t="s">
        <v>1412</v>
      </c>
      <c r="B3089" t="e">
        <v>#N/A</v>
      </c>
      <c r="C3089" s="2">
        <v>35000000</v>
      </c>
      <c r="D3089" s="2">
        <v>1500000</v>
      </c>
      <c r="E3089" s="2">
        <v>1500000</v>
      </c>
      <c r="F3089">
        <v>1</v>
      </c>
      <c r="G3089">
        <v>1</v>
      </c>
      <c r="H3089" t="s">
        <v>15938</v>
      </c>
      <c r="I3089" t="e">
        <v>#N/A</v>
      </c>
      <c r="J3089" t="e">
        <v>#N/A</v>
      </c>
      <c r="K3089" t="e">
        <v>#N/A</v>
      </c>
      <c r="L3089" t="e">
        <v>#N/A</v>
      </c>
      <c r="M3089" t="e">
        <v>#N/A</v>
      </c>
      <c r="N3089" t="e">
        <v>#N/A</v>
      </c>
    </row>
    <row r="3090" spans="1:14">
      <c r="A3090" t="s">
        <v>4489</v>
      </c>
      <c r="B3090" t="e">
        <v>#N/A</v>
      </c>
      <c r="C3090" s="2">
        <v>100000</v>
      </c>
      <c r="D3090" s="2">
        <v>287000</v>
      </c>
      <c r="E3090" s="2">
        <v>287000</v>
      </c>
      <c r="F3090">
        <v>5</v>
      </c>
      <c r="G3090">
        <v>10</v>
      </c>
      <c r="H3090" t="s">
        <v>15938</v>
      </c>
      <c r="I3090" t="e">
        <v>#N/A</v>
      </c>
      <c r="J3090" t="e">
        <v>#N/A</v>
      </c>
      <c r="K3090" t="e">
        <v>#N/A</v>
      </c>
      <c r="L3090" t="e">
        <v>#N/A</v>
      </c>
      <c r="M3090" t="e">
        <v>#N/A</v>
      </c>
      <c r="N3090" t="e">
        <v>#N/A</v>
      </c>
    </row>
    <row r="3091" spans="1:14">
      <c r="A3091" t="s">
        <v>4360</v>
      </c>
      <c r="B3091" t="e">
        <v>#N/A</v>
      </c>
      <c r="C3091" s="2">
        <v>400000</v>
      </c>
      <c r="D3091" s="2">
        <v>89134</v>
      </c>
      <c r="E3091" s="2">
        <v>89134</v>
      </c>
      <c r="F3091">
        <v>5</v>
      </c>
      <c r="G3091">
        <v>16</v>
      </c>
      <c r="H3091" t="s">
        <v>15938</v>
      </c>
      <c r="I3091" t="e">
        <v>#N/A</v>
      </c>
      <c r="J3091" t="e">
        <v>#N/A</v>
      </c>
      <c r="K3091" t="e">
        <v>#N/A</v>
      </c>
      <c r="L3091" t="e">
        <v>#N/A</v>
      </c>
      <c r="M3091" t="e">
        <v>#N/A</v>
      </c>
      <c r="N3091" t="e">
        <v>#N/A</v>
      </c>
    </row>
    <row r="3092" spans="1:14">
      <c r="A3092" t="s">
        <v>2015</v>
      </c>
      <c r="B3092" t="s">
        <v>4660</v>
      </c>
      <c r="C3092" s="2">
        <v>20000000</v>
      </c>
      <c r="D3092" s="2">
        <v>248159971</v>
      </c>
      <c r="E3092" s="2">
        <v>389925971</v>
      </c>
      <c r="F3092">
        <v>6</v>
      </c>
      <c r="G3092">
        <v>12</v>
      </c>
      <c r="H3092" t="s">
        <v>15939</v>
      </c>
      <c r="I3092" t="s">
        <v>4614</v>
      </c>
      <c r="J3092" t="s">
        <v>4744</v>
      </c>
      <c r="K3092" t="s">
        <v>5045</v>
      </c>
      <c r="L3092" t="s">
        <v>5086</v>
      </c>
      <c r="M3092" t="s">
        <v>15238</v>
      </c>
      <c r="N3092" t="s">
        <v>15239</v>
      </c>
    </row>
    <row r="3093" spans="1:14">
      <c r="A3093" t="s">
        <v>1649</v>
      </c>
      <c r="B3093" t="s">
        <v>5962</v>
      </c>
      <c r="C3093" s="2">
        <v>28000000</v>
      </c>
      <c r="D3093" s="2">
        <v>54800000</v>
      </c>
      <c r="E3093" s="2">
        <v>195300000</v>
      </c>
      <c r="F3093">
        <v>6</v>
      </c>
      <c r="G3093">
        <v>26</v>
      </c>
      <c r="H3093" t="s">
        <v>15939</v>
      </c>
      <c r="I3093" t="s">
        <v>4614</v>
      </c>
      <c r="J3093" t="s">
        <v>5100</v>
      </c>
      <c r="K3093" t="s">
        <v>5432</v>
      </c>
      <c r="L3093" t="s">
        <v>13892</v>
      </c>
      <c r="M3093" t="s">
        <v>13893</v>
      </c>
      <c r="N3093" t="s">
        <v>15259</v>
      </c>
    </row>
    <row r="3094" spans="1:14">
      <c r="A3094" t="s">
        <v>831</v>
      </c>
      <c r="B3094" t="s">
        <v>4628</v>
      </c>
      <c r="C3094" s="2">
        <v>54000000</v>
      </c>
      <c r="D3094" s="2">
        <v>108185706</v>
      </c>
      <c r="E3094" s="2">
        <v>108185706</v>
      </c>
      <c r="F3094">
        <v>6</v>
      </c>
      <c r="G3094">
        <v>19</v>
      </c>
      <c r="H3094" t="s">
        <v>15939</v>
      </c>
      <c r="I3094" t="s">
        <v>4829</v>
      </c>
      <c r="J3094" t="s">
        <v>4942</v>
      </c>
      <c r="K3094" t="s">
        <v>4565</v>
      </c>
      <c r="L3094" t="s">
        <v>15245</v>
      </c>
      <c r="M3094" t="s">
        <v>4829</v>
      </c>
      <c r="N3094" t="s">
        <v>15246</v>
      </c>
    </row>
    <row r="3095" spans="1:14">
      <c r="A3095" t="s">
        <v>2882</v>
      </c>
      <c r="B3095" t="s">
        <v>10764</v>
      </c>
      <c r="C3095" s="2">
        <v>10000000</v>
      </c>
      <c r="D3095" s="2">
        <v>85300000</v>
      </c>
      <c r="E3095" s="2">
        <v>85300000</v>
      </c>
      <c r="F3095">
        <v>6</v>
      </c>
      <c r="G3095">
        <v>26</v>
      </c>
      <c r="H3095" t="s">
        <v>15939</v>
      </c>
      <c r="I3095" t="s">
        <v>4682</v>
      </c>
      <c r="J3095" t="s">
        <v>4857</v>
      </c>
      <c r="K3095" t="s">
        <v>6344</v>
      </c>
      <c r="L3095" t="s">
        <v>5575</v>
      </c>
      <c r="M3095" t="s">
        <v>15249</v>
      </c>
      <c r="N3095" t="s">
        <v>15250</v>
      </c>
    </row>
    <row r="3096" spans="1:14">
      <c r="A3096" t="s">
        <v>3403</v>
      </c>
      <c r="B3096" t="s">
        <v>10764</v>
      </c>
      <c r="C3096" s="2">
        <v>5500000</v>
      </c>
      <c r="D3096" s="2">
        <v>57159946</v>
      </c>
      <c r="E3096" s="2">
        <v>57159946</v>
      </c>
      <c r="F3096">
        <v>9</v>
      </c>
      <c r="G3096">
        <v>25</v>
      </c>
      <c r="H3096" t="s">
        <v>15939</v>
      </c>
      <c r="I3096" t="s">
        <v>4614</v>
      </c>
      <c r="J3096" t="s">
        <v>4823</v>
      </c>
      <c r="K3096" t="s">
        <v>7970</v>
      </c>
      <c r="L3096" t="s">
        <v>14272</v>
      </c>
      <c r="M3096" t="s">
        <v>15256</v>
      </c>
      <c r="N3096" t="s">
        <v>15257</v>
      </c>
    </row>
    <row r="3097" spans="1:14">
      <c r="A3097" t="s">
        <v>1426</v>
      </c>
      <c r="B3097" t="s">
        <v>4660</v>
      </c>
      <c r="C3097" s="2">
        <v>33500000</v>
      </c>
      <c r="D3097" s="2">
        <v>50000000</v>
      </c>
      <c r="E3097" s="2">
        <v>50000000</v>
      </c>
      <c r="F3097">
        <v>12</v>
      </c>
      <c r="G3097">
        <v>4</v>
      </c>
      <c r="H3097" t="s">
        <v>15939</v>
      </c>
      <c r="I3097" t="s">
        <v>4682</v>
      </c>
      <c r="J3097" t="s">
        <v>11080</v>
      </c>
      <c r="K3097" t="s">
        <v>4909</v>
      </c>
      <c r="L3097" t="s">
        <v>9676</v>
      </c>
      <c r="M3097" t="s">
        <v>15271</v>
      </c>
      <c r="N3097" t="s">
        <v>15272</v>
      </c>
    </row>
    <row r="3098" spans="1:14">
      <c r="A3098" t="s">
        <v>187</v>
      </c>
      <c r="B3098" t="e">
        <v>#N/A</v>
      </c>
      <c r="C3098" s="2">
        <v>15000000</v>
      </c>
      <c r="D3098" s="2">
        <v>30000000</v>
      </c>
      <c r="E3098" s="2">
        <v>44400000</v>
      </c>
      <c r="F3098">
        <v>6</v>
      </c>
      <c r="G3098">
        <v>12</v>
      </c>
      <c r="H3098" t="s">
        <v>15939</v>
      </c>
      <c r="I3098" t="e">
        <v>#N/A</v>
      </c>
      <c r="J3098" t="e">
        <v>#N/A</v>
      </c>
      <c r="K3098" t="e">
        <v>#N/A</v>
      </c>
      <c r="L3098" t="e">
        <v>#N/A</v>
      </c>
      <c r="M3098" t="e">
        <v>#N/A</v>
      </c>
      <c r="N3098" t="e">
        <v>#N/A</v>
      </c>
    </row>
    <row r="3099" spans="1:14">
      <c r="A3099" t="s">
        <v>2776</v>
      </c>
      <c r="B3099" t="s">
        <v>4660</v>
      </c>
      <c r="C3099" s="2">
        <v>12000000</v>
      </c>
      <c r="D3099" s="2">
        <v>12200000</v>
      </c>
      <c r="E3099" s="2">
        <v>44200000</v>
      </c>
      <c r="F3099">
        <v>3</v>
      </c>
      <c r="G3099">
        <v>20</v>
      </c>
      <c r="H3099" t="s">
        <v>15939</v>
      </c>
      <c r="I3099" t="s">
        <v>4682</v>
      </c>
      <c r="J3099" t="s">
        <v>5125</v>
      </c>
      <c r="K3099" t="s">
        <v>4893</v>
      </c>
      <c r="L3099" t="s">
        <v>13314</v>
      </c>
      <c r="M3099" t="s">
        <v>15427</v>
      </c>
      <c r="N3099" t="s">
        <v>15428</v>
      </c>
    </row>
    <row r="3100" spans="1:14">
      <c r="A3100" t="s">
        <v>3295</v>
      </c>
      <c r="B3100" t="s">
        <v>4621</v>
      </c>
      <c r="C3100" s="2">
        <v>6500000</v>
      </c>
      <c r="D3100" s="2">
        <v>42488161</v>
      </c>
      <c r="E3100" s="2">
        <v>42488161</v>
      </c>
      <c r="F3100">
        <v>5</v>
      </c>
      <c r="G3100">
        <v>22</v>
      </c>
      <c r="H3100" t="s">
        <v>15939</v>
      </c>
      <c r="I3100" t="s">
        <v>4614</v>
      </c>
      <c r="J3100" t="s">
        <v>4788</v>
      </c>
      <c r="K3100" t="s">
        <v>4852</v>
      </c>
      <c r="L3100" t="s">
        <v>13710</v>
      </c>
      <c r="M3100" t="s">
        <v>13710</v>
      </c>
      <c r="N3100" t="s">
        <v>15261</v>
      </c>
    </row>
    <row r="3101" spans="1:14">
      <c r="A3101" t="s">
        <v>2747</v>
      </c>
      <c r="B3101" t="s">
        <v>13980</v>
      </c>
      <c r="C3101" s="2">
        <v>12000000</v>
      </c>
      <c r="D3101" s="2">
        <v>37400000</v>
      </c>
      <c r="E3101" s="2">
        <v>37400000</v>
      </c>
      <c r="F3101">
        <v>11</v>
      </c>
      <c r="G3101">
        <v>6</v>
      </c>
      <c r="H3101" t="s">
        <v>15939</v>
      </c>
      <c r="I3101" t="s">
        <v>4614</v>
      </c>
      <c r="J3101" t="s">
        <v>4689</v>
      </c>
      <c r="K3101" t="s">
        <v>8747</v>
      </c>
      <c r="L3101" t="s">
        <v>11852</v>
      </c>
      <c r="M3101" t="s">
        <v>15263</v>
      </c>
      <c r="N3101" t="s">
        <v>15264</v>
      </c>
    </row>
    <row r="3102" spans="1:14">
      <c r="A3102" t="s">
        <v>2597</v>
      </c>
      <c r="B3102" t="s">
        <v>4677</v>
      </c>
      <c r="C3102" s="2">
        <v>14000000</v>
      </c>
      <c r="D3102" s="2">
        <v>35856053</v>
      </c>
      <c r="E3102" s="2">
        <v>35856053</v>
      </c>
      <c r="F3102">
        <v>12</v>
      </c>
      <c r="G3102">
        <v>9</v>
      </c>
      <c r="H3102" t="s">
        <v>15939</v>
      </c>
      <c r="I3102" t="s">
        <v>4614</v>
      </c>
      <c r="J3102" t="s">
        <v>4718</v>
      </c>
      <c r="K3102" t="s">
        <v>4572</v>
      </c>
      <c r="L3102" t="s">
        <v>8699</v>
      </c>
      <c r="M3102" t="s">
        <v>15284</v>
      </c>
      <c r="N3102" t="s">
        <v>15285</v>
      </c>
    </row>
    <row r="3103" spans="1:14">
      <c r="A3103" t="s">
        <v>2838</v>
      </c>
      <c r="B3103" t="e">
        <v>#N/A</v>
      </c>
      <c r="C3103" s="2">
        <v>11000000</v>
      </c>
      <c r="D3103" s="2">
        <v>31672000</v>
      </c>
      <c r="E3103" s="2">
        <v>31672000</v>
      </c>
      <c r="F3103">
        <v>6</v>
      </c>
      <c r="G3103">
        <v>12</v>
      </c>
      <c r="H3103" t="s">
        <v>15939</v>
      </c>
      <c r="I3103" t="e">
        <v>#N/A</v>
      </c>
      <c r="J3103" t="e">
        <v>#N/A</v>
      </c>
      <c r="K3103" t="e">
        <v>#N/A</v>
      </c>
      <c r="L3103" t="e">
        <v>#N/A</v>
      </c>
      <c r="M3103" t="e">
        <v>#N/A</v>
      </c>
      <c r="N3103" t="e">
        <v>#N/A</v>
      </c>
    </row>
    <row r="3104" spans="1:14">
      <c r="A3104" t="s">
        <v>3852</v>
      </c>
      <c r="B3104" t="s">
        <v>4621</v>
      </c>
      <c r="C3104" s="2">
        <v>2500000</v>
      </c>
      <c r="D3104" s="2">
        <v>25533818</v>
      </c>
      <c r="E3104" s="2">
        <v>25533818</v>
      </c>
      <c r="F3104">
        <v>10</v>
      </c>
      <c r="G3104">
        <v>30</v>
      </c>
      <c r="H3104" t="s">
        <v>15939</v>
      </c>
      <c r="I3104" t="s">
        <v>4682</v>
      </c>
      <c r="J3104" t="s">
        <v>4779</v>
      </c>
      <c r="K3104" t="s">
        <v>4878</v>
      </c>
      <c r="L3104" t="s">
        <v>8494</v>
      </c>
      <c r="M3104" t="s">
        <v>15325</v>
      </c>
      <c r="N3104" t="s">
        <v>15326</v>
      </c>
    </row>
    <row r="3105" spans="1:14">
      <c r="A3105" t="s">
        <v>3328</v>
      </c>
      <c r="B3105" t="s">
        <v>13980</v>
      </c>
      <c r="C3105" s="2">
        <v>6000000</v>
      </c>
      <c r="D3105" s="2">
        <v>25244700</v>
      </c>
      <c r="E3105" s="2">
        <v>25244700</v>
      </c>
      <c r="F3105">
        <v>7</v>
      </c>
      <c r="G3105">
        <v>10</v>
      </c>
      <c r="H3105" t="s">
        <v>15939</v>
      </c>
      <c r="I3105" t="s">
        <v>4682</v>
      </c>
      <c r="J3105" t="s">
        <v>5371</v>
      </c>
      <c r="K3105" t="s">
        <v>4887</v>
      </c>
      <c r="L3105" t="s">
        <v>10247</v>
      </c>
      <c r="M3105" t="s">
        <v>15332</v>
      </c>
      <c r="N3105" t="s">
        <v>15333</v>
      </c>
    </row>
    <row r="3106" spans="1:14">
      <c r="A3106" t="s">
        <v>3458</v>
      </c>
      <c r="B3106" t="s">
        <v>4660</v>
      </c>
      <c r="C3106" s="2">
        <v>5000000</v>
      </c>
      <c r="D3106" s="2">
        <v>19032000</v>
      </c>
      <c r="E3106" s="2">
        <v>25032000</v>
      </c>
      <c r="F3106">
        <v>9</v>
      </c>
      <c r="G3106">
        <v>18</v>
      </c>
      <c r="H3106" t="s">
        <v>15939</v>
      </c>
      <c r="I3106" t="s">
        <v>4682</v>
      </c>
      <c r="J3106" t="s">
        <v>5431</v>
      </c>
      <c r="K3106" t="s">
        <v>4757</v>
      </c>
      <c r="L3106" t="s">
        <v>13334</v>
      </c>
      <c r="M3106" t="s">
        <v>15351</v>
      </c>
      <c r="N3106" t="s">
        <v>15352</v>
      </c>
    </row>
    <row r="3107" spans="1:14">
      <c r="A3107" t="s">
        <v>3135</v>
      </c>
      <c r="B3107" t="s">
        <v>4677</v>
      </c>
      <c r="C3107" s="2">
        <v>8000000</v>
      </c>
      <c r="D3107" s="2">
        <v>24474312</v>
      </c>
      <c r="E3107" s="2">
        <v>24474312</v>
      </c>
      <c r="F3107">
        <v>12</v>
      </c>
      <c r="G3107">
        <v>25</v>
      </c>
      <c r="H3107" t="s">
        <v>15939</v>
      </c>
      <c r="I3107" t="s">
        <v>4614</v>
      </c>
      <c r="J3107" t="s">
        <v>4903</v>
      </c>
      <c r="K3107" t="s">
        <v>4789</v>
      </c>
      <c r="L3107" t="s">
        <v>15321</v>
      </c>
      <c r="M3107" t="s">
        <v>15322</v>
      </c>
      <c r="N3107" t="s">
        <v>15323</v>
      </c>
    </row>
    <row r="3108" spans="1:14">
      <c r="A3108" t="s">
        <v>4401</v>
      </c>
      <c r="B3108" t="e">
        <v>#N/A</v>
      </c>
      <c r="C3108" s="2">
        <v>250000</v>
      </c>
      <c r="D3108" s="2">
        <v>23894000</v>
      </c>
      <c r="E3108" s="2">
        <v>23894000</v>
      </c>
      <c r="F3108">
        <v>5</v>
      </c>
      <c r="G3108">
        <v>1</v>
      </c>
      <c r="H3108" t="s">
        <v>15939</v>
      </c>
      <c r="I3108" t="e">
        <v>#N/A</v>
      </c>
      <c r="J3108" t="e">
        <v>#N/A</v>
      </c>
      <c r="K3108" t="e">
        <v>#N/A</v>
      </c>
      <c r="L3108" t="e">
        <v>#N/A</v>
      </c>
      <c r="M3108" t="e">
        <v>#N/A</v>
      </c>
      <c r="N3108" t="e">
        <v>#N/A</v>
      </c>
    </row>
    <row r="3109" spans="1:14">
      <c r="A3109" t="s">
        <v>4095</v>
      </c>
      <c r="B3109" t="s">
        <v>4660</v>
      </c>
      <c r="C3109" s="2">
        <v>1250000</v>
      </c>
      <c r="D3109" s="2">
        <v>21722776</v>
      </c>
      <c r="E3109" s="2">
        <v>21722776</v>
      </c>
      <c r="F3109">
        <v>4</v>
      </c>
      <c r="G3109">
        <v>30</v>
      </c>
      <c r="H3109" t="s">
        <v>15939</v>
      </c>
      <c r="I3109" t="s">
        <v>4682</v>
      </c>
      <c r="J3109" t="s">
        <v>5367</v>
      </c>
      <c r="K3109" t="s">
        <v>5301</v>
      </c>
      <c r="L3109" t="s">
        <v>9337</v>
      </c>
      <c r="M3109" t="s">
        <v>15342</v>
      </c>
      <c r="N3109" t="s">
        <v>15343</v>
      </c>
    </row>
    <row r="3110" spans="1:14">
      <c r="A3110" t="s">
        <v>3465</v>
      </c>
      <c r="B3110" t="s">
        <v>4621</v>
      </c>
      <c r="C3110" s="2">
        <v>5000000</v>
      </c>
      <c r="D3110" s="2">
        <v>14600000</v>
      </c>
      <c r="E3110" s="2">
        <v>19600000</v>
      </c>
      <c r="F3110">
        <v>4</v>
      </c>
      <c r="G3110">
        <v>10</v>
      </c>
      <c r="H3110" t="s">
        <v>15939</v>
      </c>
      <c r="I3110" t="s">
        <v>4682</v>
      </c>
      <c r="J3110" t="s">
        <v>5371</v>
      </c>
      <c r="K3110" t="s">
        <v>4649</v>
      </c>
      <c r="L3110" t="s">
        <v>15396</v>
      </c>
      <c r="M3110" t="s">
        <v>15397</v>
      </c>
      <c r="N3110" t="s">
        <v>15398</v>
      </c>
    </row>
    <row r="3111" spans="1:14">
      <c r="A3111" t="s">
        <v>3046</v>
      </c>
      <c r="B3111" t="e">
        <v>#N/A</v>
      </c>
      <c r="C3111" s="2">
        <v>9300000</v>
      </c>
      <c r="D3111" s="2">
        <v>19571091</v>
      </c>
      <c r="E3111" s="2">
        <v>19571091</v>
      </c>
      <c r="F3111">
        <v>8</v>
      </c>
      <c r="G3111">
        <v>7</v>
      </c>
      <c r="H3111" t="s">
        <v>15939</v>
      </c>
      <c r="I3111" t="e">
        <v>#N/A</v>
      </c>
      <c r="J3111" t="e">
        <v>#N/A</v>
      </c>
      <c r="K3111" t="e">
        <v>#N/A</v>
      </c>
      <c r="L3111" t="e">
        <v>#N/A</v>
      </c>
      <c r="M3111" t="e">
        <v>#N/A</v>
      </c>
      <c r="N3111" t="e">
        <v>#N/A</v>
      </c>
    </row>
    <row r="3112" spans="1:14">
      <c r="A3112" t="s">
        <v>2104</v>
      </c>
      <c r="B3112" t="s">
        <v>4628</v>
      </c>
      <c r="C3112" s="2">
        <v>20000000</v>
      </c>
      <c r="D3112" s="2">
        <v>18826490</v>
      </c>
      <c r="E3112" s="2">
        <v>18826490</v>
      </c>
      <c r="F3112">
        <v>7</v>
      </c>
      <c r="G3112">
        <v>31</v>
      </c>
      <c r="H3112" t="s">
        <v>15939</v>
      </c>
      <c r="I3112" t="s">
        <v>4614</v>
      </c>
      <c r="J3112" t="s">
        <v>4622</v>
      </c>
      <c r="K3112" t="s">
        <v>4690</v>
      </c>
      <c r="L3112" t="s">
        <v>10201</v>
      </c>
      <c r="M3112" t="s">
        <v>15358</v>
      </c>
      <c r="N3112" t="s">
        <v>15359</v>
      </c>
    </row>
    <row r="3113" spans="1:14">
      <c r="A3113" t="s">
        <v>4146</v>
      </c>
      <c r="B3113" t="s">
        <v>13980</v>
      </c>
      <c r="C3113" s="2">
        <v>1000000</v>
      </c>
      <c r="D3113" s="2">
        <v>17985000</v>
      </c>
      <c r="E3113" s="2">
        <v>17985000</v>
      </c>
      <c r="F3113">
        <v>4</v>
      </c>
      <c r="G3113">
        <v>10</v>
      </c>
      <c r="H3113" t="s">
        <v>15939</v>
      </c>
      <c r="I3113" t="s">
        <v>4682</v>
      </c>
      <c r="J3113" t="s">
        <v>4812</v>
      </c>
      <c r="K3113" t="s">
        <v>4579</v>
      </c>
      <c r="L3113" t="s">
        <v>9575</v>
      </c>
      <c r="M3113" t="s">
        <v>15361</v>
      </c>
      <c r="N3113" t="s">
        <v>15362</v>
      </c>
    </row>
    <row r="3114" spans="1:14">
      <c r="A3114" t="s">
        <v>2282</v>
      </c>
      <c r="B3114" t="s">
        <v>15059</v>
      </c>
      <c r="C3114" s="2">
        <v>18000000</v>
      </c>
      <c r="D3114" s="2">
        <v>13747234</v>
      </c>
      <c r="E3114" s="2">
        <v>13747234</v>
      </c>
      <c r="F3114">
        <v>7</v>
      </c>
      <c r="G3114">
        <v>24</v>
      </c>
      <c r="H3114" t="s">
        <v>15939</v>
      </c>
      <c r="I3114" t="s">
        <v>4682</v>
      </c>
      <c r="J3114" t="s">
        <v>4788</v>
      </c>
      <c r="K3114" t="s">
        <v>5811</v>
      </c>
      <c r="L3114" t="s">
        <v>8958</v>
      </c>
      <c r="M3114" t="s">
        <v>8958</v>
      </c>
      <c r="N3114" t="s">
        <v>15434</v>
      </c>
    </row>
    <row r="3115" spans="1:14">
      <c r="A3115" t="s">
        <v>2284</v>
      </c>
      <c r="B3115" t="s">
        <v>4621</v>
      </c>
      <c r="C3115" s="2">
        <v>18000000</v>
      </c>
      <c r="D3115" s="2">
        <v>13400000</v>
      </c>
      <c r="E3115" s="2">
        <v>13400000</v>
      </c>
      <c r="F3115">
        <v>5</v>
      </c>
      <c r="G3115">
        <v>22</v>
      </c>
      <c r="H3115" t="s">
        <v>15939</v>
      </c>
      <c r="I3115" t="s">
        <v>4614</v>
      </c>
      <c r="J3115" t="s">
        <v>4622</v>
      </c>
      <c r="K3115" t="s">
        <v>4818</v>
      </c>
      <c r="L3115" t="s">
        <v>15418</v>
      </c>
      <c r="M3115" t="s">
        <v>15419</v>
      </c>
      <c r="N3115" t="s">
        <v>15420</v>
      </c>
    </row>
    <row r="3116" spans="1:14">
      <c r="A3116" t="s">
        <v>2979</v>
      </c>
      <c r="B3116" t="s">
        <v>4628</v>
      </c>
      <c r="C3116" s="2">
        <v>10000000</v>
      </c>
      <c r="D3116" s="2">
        <v>2000000</v>
      </c>
      <c r="E3116" s="2">
        <v>11400000</v>
      </c>
      <c r="F3116">
        <v>2</v>
      </c>
      <c r="G3116">
        <v>11</v>
      </c>
      <c r="H3116" t="s">
        <v>15939</v>
      </c>
      <c r="I3116" t="s">
        <v>4614</v>
      </c>
      <c r="J3116" t="s">
        <v>4962</v>
      </c>
      <c r="K3116" t="s">
        <v>15546</v>
      </c>
      <c r="L3116" t="s">
        <v>15547</v>
      </c>
      <c r="M3116" t="s">
        <v>15548</v>
      </c>
      <c r="N3116" t="s">
        <v>15549</v>
      </c>
    </row>
    <row r="3117" spans="1:14">
      <c r="A3117" t="s">
        <v>2292</v>
      </c>
      <c r="B3117" t="s">
        <v>4660</v>
      </c>
      <c r="C3117" s="2">
        <v>18000000</v>
      </c>
      <c r="D3117" s="2">
        <v>6000000</v>
      </c>
      <c r="E3117" s="2">
        <v>6000000</v>
      </c>
      <c r="F3117">
        <v>6</v>
      </c>
      <c r="G3117">
        <v>26</v>
      </c>
      <c r="H3117" t="s">
        <v>15939</v>
      </c>
      <c r="I3117" t="s">
        <v>4614</v>
      </c>
      <c r="J3117" t="s">
        <v>4806</v>
      </c>
      <c r="K3117" t="s">
        <v>4630</v>
      </c>
      <c r="L3117" t="s">
        <v>15409</v>
      </c>
      <c r="M3117" t="s">
        <v>15410</v>
      </c>
      <c r="N3117" t="s">
        <v>15411</v>
      </c>
    </row>
    <row r="3118" spans="1:14">
      <c r="A3118" t="s">
        <v>2965</v>
      </c>
      <c r="B3118" t="s">
        <v>4621</v>
      </c>
      <c r="C3118" s="2">
        <v>10000000</v>
      </c>
      <c r="D3118" s="2">
        <v>6000000</v>
      </c>
      <c r="E3118" s="2">
        <v>6000000</v>
      </c>
      <c r="F3118">
        <v>12</v>
      </c>
      <c r="G3118">
        <v>18</v>
      </c>
      <c r="H3118" t="s">
        <v>15939</v>
      </c>
      <c r="I3118" t="s">
        <v>4614</v>
      </c>
      <c r="J3118" t="s">
        <v>9496</v>
      </c>
      <c r="K3118" t="s">
        <v>15538</v>
      </c>
      <c r="L3118" t="s">
        <v>13095</v>
      </c>
      <c r="M3118" t="s">
        <v>12290</v>
      </c>
      <c r="N3118" t="s">
        <v>15539</v>
      </c>
    </row>
    <row r="3119" spans="1:14">
      <c r="A3119" t="s">
        <v>3771</v>
      </c>
      <c r="B3119" t="s">
        <v>4660</v>
      </c>
      <c r="C3119" s="2">
        <v>3000000</v>
      </c>
      <c r="D3119" s="2">
        <v>5732587</v>
      </c>
      <c r="E3119" s="2">
        <v>5732587</v>
      </c>
      <c r="F3119">
        <v>8</v>
      </c>
      <c r="G3119">
        <v>28</v>
      </c>
      <c r="H3119" t="s">
        <v>15939</v>
      </c>
      <c r="I3119" t="s">
        <v>4614</v>
      </c>
      <c r="J3119" t="s">
        <v>4689</v>
      </c>
      <c r="K3119" t="s">
        <v>6557</v>
      </c>
      <c r="L3119" t="s">
        <v>8008</v>
      </c>
      <c r="M3119" t="s">
        <v>15493</v>
      </c>
      <c r="N3119" t="s">
        <v>15494</v>
      </c>
    </row>
    <row r="3120" spans="1:14">
      <c r="A3120" t="s">
        <v>2797</v>
      </c>
      <c r="B3120" t="s">
        <v>4621</v>
      </c>
      <c r="C3120" s="2">
        <v>12000000</v>
      </c>
      <c r="D3120" s="2">
        <v>2104164</v>
      </c>
      <c r="E3120" s="2">
        <v>2104164</v>
      </c>
      <c r="F3120">
        <v>11</v>
      </c>
      <c r="G3120">
        <v>13</v>
      </c>
      <c r="H3120" t="s">
        <v>15939</v>
      </c>
      <c r="I3120" t="s">
        <v>4614</v>
      </c>
      <c r="J3120" t="s">
        <v>4763</v>
      </c>
      <c r="K3120" t="s">
        <v>15514</v>
      </c>
      <c r="L3120" t="s">
        <v>15515</v>
      </c>
      <c r="M3120" t="s">
        <v>15516</v>
      </c>
      <c r="N3120" t="s">
        <v>15517</v>
      </c>
    </row>
    <row r="3121" spans="1:14">
      <c r="A3121" t="s">
        <v>2363</v>
      </c>
      <c r="B3121" t="e">
        <v>#N/A</v>
      </c>
      <c r="C3121" s="2">
        <v>17000000</v>
      </c>
      <c r="D3121" s="2">
        <v>2000000</v>
      </c>
      <c r="E3121" s="2">
        <v>2000000</v>
      </c>
      <c r="F3121">
        <v>1</v>
      </c>
      <c r="G3121">
        <v>1</v>
      </c>
      <c r="H3121" t="s">
        <v>15939</v>
      </c>
      <c r="I3121" t="e">
        <v>#N/A</v>
      </c>
      <c r="J3121" t="e">
        <v>#N/A</v>
      </c>
      <c r="K3121" t="e">
        <v>#N/A</v>
      </c>
      <c r="L3121" t="e">
        <v>#N/A</v>
      </c>
      <c r="M3121" t="e">
        <v>#N/A</v>
      </c>
      <c r="N3121" t="e">
        <v>#N/A</v>
      </c>
    </row>
    <row r="3122" spans="1:14">
      <c r="A3122" t="s">
        <v>2872</v>
      </c>
      <c r="B3122" t="e">
        <v>#N/A</v>
      </c>
      <c r="C3122" s="2">
        <v>10500000</v>
      </c>
      <c r="D3122" s="2">
        <v>435110554</v>
      </c>
      <c r="E3122" s="2">
        <v>792965326</v>
      </c>
      <c r="F3122">
        <v>6</v>
      </c>
      <c r="G3122">
        <v>11</v>
      </c>
      <c r="H3122" t="s">
        <v>15940</v>
      </c>
      <c r="I3122" t="e">
        <v>#N/A</v>
      </c>
      <c r="J3122" t="e">
        <v>#N/A</v>
      </c>
      <c r="K3122" t="e">
        <v>#N/A</v>
      </c>
      <c r="L3122" t="e">
        <v>#N/A</v>
      </c>
      <c r="M3122" t="e">
        <v>#N/A</v>
      </c>
      <c r="N3122" t="e">
        <v>#N/A</v>
      </c>
    </row>
    <row r="3123" spans="1:14">
      <c r="A3123" t="s">
        <v>2438</v>
      </c>
      <c r="B3123" t="s">
        <v>10764</v>
      </c>
      <c r="C3123" s="2">
        <v>15000000</v>
      </c>
      <c r="D3123" s="2">
        <v>177200000</v>
      </c>
      <c r="E3123" s="2">
        <v>177200000</v>
      </c>
      <c r="F3123">
        <v>12</v>
      </c>
      <c r="G3123">
        <v>17</v>
      </c>
      <c r="H3123" t="s">
        <v>15940</v>
      </c>
      <c r="I3123" t="s">
        <v>4614</v>
      </c>
      <c r="J3123" t="s">
        <v>4671</v>
      </c>
      <c r="K3123" t="s">
        <v>5126</v>
      </c>
      <c r="L3123" t="s">
        <v>7424</v>
      </c>
      <c r="M3123" t="s">
        <v>14908</v>
      </c>
      <c r="N3123" t="s">
        <v>14909</v>
      </c>
    </row>
    <row r="3124" spans="1:14">
      <c r="A3124" t="s">
        <v>1955</v>
      </c>
      <c r="B3124" t="s">
        <v>10764</v>
      </c>
      <c r="C3124" s="2">
        <v>22000000</v>
      </c>
      <c r="D3124" s="2">
        <v>52767889</v>
      </c>
      <c r="E3124" s="2">
        <v>127767889</v>
      </c>
      <c r="F3124">
        <v>12</v>
      </c>
      <c r="G3124">
        <v>8</v>
      </c>
      <c r="H3124" t="s">
        <v>15940</v>
      </c>
      <c r="I3124" t="s">
        <v>4614</v>
      </c>
      <c r="J3124" t="s">
        <v>10883</v>
      </c>
      <c r="K3124" t="s">
        <v>4909</v>
      </c>
      <c r="L3124" t="s">
        <v>11259</v>
      </c>
      <c r="M3124" t="s">
        <v>14937</v>
      </c>
      <c r="N3124" t="s">
        <v>14938</v>
      </c>
    </row>
    <row r="3125" spans="1:14">
      <c r="A3125" t="s">
        <v>2594</v>
      </c>
      <c r="B3125" t="s">
        <v>11759</v>
      </c>
      <c r="C3125" s="2">
        <v>14000000</v>
      </c>
      <c r="D3125" s="2">
        <v>47212904</v>
      </c>
      <c r="E3125" s="2">
        <v>125212904</v>
      </c>
      <c r="F3125">
        <v>10</v>
      </c>
      <c r="G3125">
        <v>22</v>
      </c>
      <c r="H3125" t="s">
        <v>15940</v>
      </c>
      <c r="I3125" t="s">
        <v>4682</v>
      </c>
      <c r="J3125" t="s">
        <v>5062</v>
      </c>
      <c r="K3125" t="s">
        <v>4795</v>
      </c>
      <c r="L3125" t="s">
        <v>12555</v>
      </c>
      <c r="M3125" t="s">
        <v>14940</v>
      </c>
      <c r="N3125" t="s">
        <v>14941</v>
      </c>
    </row>
    <row r="3126" spans="1:14">
      <c r="A3126" t="s">
        <v>2868</v>
      </c>
      <c r="B3126" t="s">
        <v>5962</v>
      </c>
      <c r="C3126" s="2">
        <v>10700000</v>
      </c>
      <c r="D3126" s="2">
        <v>74706019</v>
      </c>
      <c r="E3126" s="2">
        <v>121706019</v>
      </c>
      <c r="F3126">
        <v>6</v>
      </c>
      <c r="G3126">
        <v>4</v>
      </c>
      <c r="H3126" t="s">
        <v>15940</v>
      </c>
      <c r="I3126" t="s">
        <v>5379</v>
      </c>
      <c r="J3126" t="s">
        <v>4872</v>
      </c>
      <c r="K3126" t="s">
        <v>4579</v>
      </c>
      <c r="L3126" t="s">
        <v>13787</v>
      </c>
      <c r="M3126" t="s">
        <v>14924</v>
      </c>
      <c r="N3126" t="s">
        <v>14925</v>
      </c>
    </row>
    <row r="3127" spans="1:14">
      <c r="A3127" t="s">
        <v>3592</v>
      </c>
      <c r="B3127" t="s">
        <v>4677</v>
      </c>
      <c r="C3127" s="2">
        <v>4000000</v>
      </c>
      <c r="D3127" s="2">
        <v>109492484</v>
      </c>
      <c r="E3127" s="2">
        <v>109492484</v>
      </c>
      <c r="F3127">
        <v>3</v>
      </c>
      <c r="G3127">
        <v>19</v>
      </c>
      <c r="H3127" t="s">
        <v>15940</v>
      </c>
      <c r="I3127" t="s">
        <v>4682</v>
      </c>
      <c r="J3127" t="s">
        <v>4935</v>
      </c>
      <c r="K3127" t="s">
        <v>4690</v>
      </c>
      <c r="L3127" t="s">
        <v>9368</v>
      </c>
      <c r="M3127" t="s">
        <v>9368</v>
      </c>
      <c r="N3127" t="s">
        <v>14916</v>
      </c>
    </row>
    <row r="3128" spans="1:14">
      <c r="A3128" t="s">
        <v>2731</v>
      </c>
      <c r="B3128" t="s">
        <v>4660</v>
      </c>
      <c r="C3128" s="2">
        <v>12000000</v>
      </c>
      <c r="D3128" s="2">
        <v>79912963</v>
      </c>
      <c r="E3128" s="2">
        <v>96800000</v>
      </c>
      <c r="F3128">
        <v>6</v>
      </c>
      <c r="G3128">
        <v>4</v>
      </c>
      <c r="H3128" t="s">
        <v>15940</v>
      </c>
      <c r="I3128" t="s">
        <v>4614</v>
      </c>
      <c r="J3128" t="s">
        <v>5013</v>
      </c>
      <c r="K3128" t="s">
        <v>5287</v>
      </c>
      <c r="L3128" t="s">
        <v>11795</v>
      </c>
      <c r="M3128" t="s">
        <v>14918</v>
      </c>
      <c r="N3128" t="s">
        <v>11797</v>
      </c>
    </row>
    <row r="3129" spans="1:14">
      <c r="A3129" t="s">
        <v>2778</v>
      </c>
      <c r="B3129" t="s">
        <v>10764</v>
      </c>
      <c r="C3129" s="2">
        <v>12000000</v>
      </c>
      <c r="D3129" s="2">
        <v>11487676</v>
      </c>
      <c r="E3129" s="2">
        <v>84970337</v>
      </c>
      <c r="F3129">
        <v>2</v>
      </c>
      <c r="G3129">
        <v>10</v>
      </c>
      <c r="H3129" t="s">
        <v>15940</v>
      </c>
      <c r="I3129" t="s">
        <v>4829</v>
      </c>
      <c r="J3129" t="s">
        <v>4942</v>
      </c>
      <c r="K3129" t="s">
        <v>4944</v>
      </c>
      <c r="L3129" t="s">
        <v>4829</v>
      </c>
      <c r="M3129" t="s">
        <v>4829</v>
      </c>
      <c r="N3129" t="s">
        <v>4829</v>
      </c>
    </row>
    <row r="3130" spans="1:14">
      <c r="A3130" t="s">
        <v>2054</v>
      </c>
      <c r="B3130" t="s">
        <v>4621</v>
      </c>
      <c r="C3130" s="2">
        <v>20000000</v>
      </c>
      <c r="D3130" s="2">
        <v>38264085</v>
      </c>
      <c r="E3130" s="2">
        <v>79114085</v>
      </c>
      <c r="F3130">
        <v>5</v>
      </c>
      <c r="G3130">
        <v>14</v>
      </c>
      <c r="H3130" t="s">
        <v>15940</v>
      </c>
      <c r="I3130" t="s">
        <v>4682</v>
      </c>
      <c r="J3130" t="s">
        <v>5431</v>
      </c>
      <c r="K3130" t="s">
        <v>4643</v>
      </c>
      <c r="L3130" t="s">
        <v>12038</v>
      </c>
      <c r="M3130" t="s">
        <v>14955</v>
      </c>
      <c r="N3130" t="s">
        <v>14956</v>
      </c>
    </row>
    <row r="3131" spans="1:14">
      <c r="A3131" t="s">
        <v>2013</v>
      </c>
      <c r="B3131" t="s">
        <v>4621</v>
      </c>
      <c r="C3131" s="2">
        <v>20500000</v>
      </c>
      <c r="D3131" s="2">
        <v>69701637</v>
      </c>
      <c r="E3131" s="2">
        <v>69701637</v>
      </c>
      <c r="F3131">
        <v>7</v>
      </c>
      <c r="G3131">
        <v>23</v>
      </c>
      <c r="H3131" t="s">
        <v>15940</v>
      </c>
      <c r="I3131" t="s">
        <v>4682</v>
      </c>
      <c r="J3131" t="s">
        <v>4872</v>
      </c>
      <c r="K3131" t="s">
        <v>13413</v>
      </c>
      <c r="L3131" t="s">
        <v>14927</v>
      </c>
      <c r="M3131" t="s">
        <v>14928</v>
      </c>
      <c r="N3131" t="s">
        <v>14929</v>
      </c>
    </row>
    <row r="3132" spans="1:14">
      <c r="A3132" t="s">
        <v>2381</v>
      </c>
      <c r="B3132" t="s">
        <v>4677</v>
      </c>
      <c r="C3132" s="2">
        <v>16000000</v>
      </c>
      <c r="D3132" s="2">
        <v>53977250</v>
      </c>
      <c r="E3132" s="2">
        <v>53977250</v>
      </c>
      <c r="F3132">
        <v>12</v>
      </c>
      <c r="G3132">
        <v>8</v>
      </c>
      <c r="H3132" t="s">
        <v>15940</v>
      </c>
      <c r="I3132" t="s">
        <v>4682</v>
      </c>
      <c r="J3132" t="s">
        <v>5431</v>
      </c>
      <c r="K3132" t="s">
        <v>4572</v>
      </c>
      <c r="L3132" t="s">
        <v>11289</v>
      </c>
      <c r="M3132" t="s">
        <v>14934</v>
      </c>
      <c r="N3132" t="s">
        <v>14935</v>
      </c>
    </row>
    <row r="3133" spans="1:14">
      <c r="A3133" t="s">
        <v>1996</v>
      </c>
      <c r="B3133" t="s">
        <v>4628</v>
      </c>
      <c r="C3133" s="2">
        <v>21000000</v>
      </c>
      <c r="D3133" s="2">
        <v>45785720</v>
      </c>
      <c r="E3133" s="2">
        <v>45785720</v>
      </c>
      <c r="F3133">
        <v>6</v>
      </c>
      <c r="G3133">
        <v>18</v>
      </c>
      <c r="H3133" t="s">
        <v>15940</v>
      </c>
      <c r="I3133" t="s">
        <v>4614</v>
      </c>
      <c r="J3133" t="s">
        <v>5057</v>
      </c>
      <c r="K3133" t="s">
        <v>4795</v>
      </c>
      <c r="L3133" t="s">
        <v>5680</v>
      </c>
      <c r="M3133" t="s">
        <v>14947</v>
      </c>
      <c r="N3133" t="s">
        <v>14948</v>
      </c>
    </row>
    <row r="3134" spans="1:14">
      <c r="A3134" t="s">
        <v>3890</v>
      </c>
      <c r="B3134" t="e">
        <v>#N/A</v>
      </c>
      <c r="C3134" s="2">
        <v>2250000</v>
      </c>
      <c r="D3134" s="2">
        <v>36690067</v>
      </c>
      <c r="E3134" s="2">
        <v>36690067</v>
      </c>
      <c r="F3134">
        <v>8</v>
      </c>
      <c r="G3134">
        <v>13</v>
      </c>
      <c r="H3134" t="s">
        <v>15940</v>
      </c>
      <c r="I3134" t="e">
        <v>#N/A</v>
      </c>
      <c r="J3134" t="e">
        <v>#N/A</v>
      </c>
      <c r="K3134" t="e">
        <v>#N/A</v>
      </c>
      <c r="L3134" t="e">
        <v>#N/A</v>
      </c>
      <c r="M3134" t="e">
        <v>#N/A</v>
      </c>
      <c r="N3134" t="e">
        <v>#N/A</v>
      </c>
    </row>
    <row r="3135" spans="1:14">
      <c r="A3135" t="s">
        <v>1661</v>
      </c>
      <c r="B3135" t="s">
        <v>4628</v>
      </c>
      <c r="C3135" s="2">
        <v>28000000</v>
      </c>
      <c r="D3135" s="2">
        <v>32656328</v>
      </c>
      <c r="E3135" s="2">
        <v>33139618</v>
      </c>
      <c r="F3135">
        <v>6</v>
      </c>
      <c r="G3135">
        <v>25</v>
      </c>
      <c r="H3135" t="s">
        <v>15940</v>
      </c>
      <c r="I3135" t="s">
        <v>4682</v>
      </c>
      <c r="J3135" t="s">
        <v>4683</v>
      </c>
      <c r="K3135" t="s">
        <v>6526</v>
      </c>
      <c r="L3135" t="s">
        <v>5131</v>
      </c>
      <c r="M3135" t="s">
        <v>14990</v>
      </c>
      <c r="N3135" t="s">
        <v>14991</v>
      </c>
    </row>
    <row r="3136" spans="1:14">
      <c r="A3136" t="s">
        <v>3553</v>
      </c>
      <c r="B3136" t="s">
        <v>4621</v>
      </c>
      <c r="C3136" s="2">
        <v>4500000</v>
      </c>
      <c r="D3136" s="2">
        <v>27092880</v>
      </c>
      <c r="E3136" s="2">
        <v>27092880</v>
      </c>
      <c r="F3136">
        <v>8</v>
      </c>
      <c r="G3136">
        <v>13</v>
      </c>
      <c r="H3136" t="s">
        <v>15940</v>
      </c>
      <c r="I3136" t="s">
        <v>4682</v>
      </c>
      <c r="J3136" t="s">
        <v>5460</v>
      </c>
      <c r="K3136" t="s">
        <v>4852</v>
      </c>
      <c r="L3136" t="s">
        <v>10473</v>
      </c>
      <c r="M3136" t="s">
        <v>14997</v>
      </c>
      <c r="N3136" t="s">
        <v>14998</v>
      </c>
    </row>
    <row r="3137" spans="1:14">
      <c r="A3137" t="s">
        <v>2344</v>
      </c>
      <c r="B3137" t="s">
        <v>4607</v>
      </c>
      <c r="C3137" s="2">
        <v>17000000</v>
      </c>
      <c r="D3137" s="2">
        <v>26918576</v>
      </c>
      <c r="E3137" s="2">
        <v>26918576</v>
      </c>
      <c r="F3137">
        <v>7</v>
      </c>
      <c r="G3137">
        <v>9</v>
      </c>
      <c r="H3137" t="s">
        <v>15940</v>
      </c>
      <c r="I3137" t="s">
        <v>4614</v>
      </c>
      <c r="J3137" t="s">
        <v>4984</v>
      </c>
      <c r="K3137" t="s">
        <v>4609</v>
      </c>
      <c r="L3137" t="s">
        <v>14973</v>
      </c>
      <c r="M3137" t="s">
        <v>14974</v>
      </c>
      <c r="N3137" t="s">
        <v>14975</v>
      </c>
    </row>
    <row r="3138" spans="1:14">
      <c r="A3138" t="s">
        <v>3906</v>
      </c>
      <c r="B3138" t="e">
        <v>#N/A</v>
      </c>
      <c r="C3138" s="2">
        <v>2000000</v>
      </c>
      <c r="D3138" s="2">
        <v>24600832</v>
      </c>
      <c r="E3138" s="2">
        <v>24600832</v>
      </c>
      <c r="F3138">
        <v>5</v>
      </c>
      <c r="G3138">
        <v>21</v>
      </c>
      <c r="H3138" t="s">
        <v>15940</v>
      </c>
      <c r="I3138" t="e">
        <v>#N/A</v>
      </c>
      <c r="J3138" t="e">
        <v>#N/A</v>
      </c>
      <c r="K3138" t="e">
        <v>#N/A</v>
      </c>
      <c r="L3138" t="e">
        <v>#N/A</v>
      </c>
      <c r="M3138" t="e">
        <v>#N/A</v>
      </c>
      <c r="N3138" t="e">
        <v>#N/A</v>
      </c>
    </row>
    <row r="3139" spans="1:14">
      <c r="A3139" t="s">
        <v>2712</v>
      </c>
      <c r="B3139" t="s">
        <v>4621</v>
      </c>
      <c r="C3139" s="2">
        <v>12500000</v>
      </c>
      <c r="D3139" s="2">
        <v>7000000</v>
      </c>
      <c r="E3139" s="2">
        <v>21000000</v>
      </c>
      <c r="F3139">
        <v>4</v>
      </c>
      <c r="G3139">
        <v>2</v>
      </c>
      <c r="H3139" t="s">
        <v>15940</v>
      </c>
      <c r="I3139" t="s">
        <v>4682</v>
      </c>
      <c r="J3139" t="s">
        <v>4962</v>
      </c>
      <c r="K3139" t="s">
        <v>7411</v>
      </c>
      <c r="L3139" t="s">
        <v>13439</v>
      </c>
      <c r="M3139" t="s">
        <v>15168</v>
      </c>
      <c r="N3139" t="s">
        <v>15169</v>
      </c>
    </row>
    <row r="3140" spans="1:14">
      <c r="A3140" t="s">
        <v>2706</v>
      </c>
      <c r="B3140" t="e">
        <v>#N/A</v>
      </c>
      <c r="C3140" s="2">
        <v>12500000</v>
      </c>
      <c r="D3140" s="2">
        <v>20959585</v>
      </c>
      <c r="E3140" s="2">
        <v>20959585</v>
      </c>
      <c r="F3140">
        <v>2</v>
      </c>
      <c r="G3140">
        <v>12</v>
      </c>
      <c r="H3140" t="s">
        <v>15940</v>
      </c>
      <c r="I3140" t="e">
        <v>#N/A</v>
      </c>
      <c r="J3140" t="e">
        <v>#N/A</v>
      </c>
      <c r="K3140" t="e">
        <v>#N/A</v>
      </c>
      <c r="L3140" t="e">
        <v>#N/A</v>
      </c>
      <c r="M3140" t="e">
        <v>#N/A</v>
      </c>
      <c r="N3140" t="e">
        <v>#N/A</v>
      </c>
    </row>
    <row r="3141" spans="1:14">
      <c r="A3141" t="s">
        <v>3455</v>
      </c>
      <c r="B3141" t="s">
        <v>4677</v>
      </c>
      <c r="C3141" s="2">
        <v>5000000</v>
      </c>
      <c r="D3141" s="2">
        <v>20659423</v>
      </c>
      <c r="E3141" s="2">
        <v>20659423</v>
      </c>
      <c r="F3141">
        <v>11</v>
      </c>
      <c r="G3141">
        <v>3</v>
      </c>
      <c r="H3141" t="s">
        <v>15940</v>
      </c>
      <c r="I3141" t="s">
        <v>4614</v>
      </c>
      <c r="J3141" t="s">
        <v>4615</v>
      </c>
      <c r="K3141" t="s">
        <v>6204</v>
      </c>
      <c r="L3141" t="s">
        <v>9730</v>
      </c>
      <c r="M3141" t="s">
        <v>15027</v>
      </c>
      <c r="N3141" t="s">
        <v>15028</v>
      </c>
    </row>
    <row r="3142" spans="1:14">
      <c r="A3142" t="s">
        <v>3139</v>
      </c>
      <c r="B3142" t="s">
        <v>4628</v>
      </c>
      <c r="C3142" s="2">
        <v>8000000</v>
      </c>
      <c r="D3142" s="2">
        <v>20036244</v>
      </c>
      <c r="E3142" s="2">
        <v>20036244</v>
      </c>
      <c r="F3142">
        <v>11</v>
      </c>
      <c r="G3142">
        <v>10</v>
      </c>
      <c r="H3142" t="s">
        <v>15940</v>
      </c>
      <c r="I3142" t="s">
        <v>4682</v>
      </c>
      <c r="J3142" t="s">
        <v>5119</v>
      </c>
      <c r="K3142" t="s">
        <v>5194</v>
      </c>
      <c r="L3142" t="s">
        <v>15020</v>
      </c>
      <c r="M3142" t="s">
        <v>14086</v>
      </c>
      <c r="N3142" t="s">
        <v>15021</v>
      </c>
    </row>
    <row r="3143" spans="1:14">
      <c r="A3143" t="s">
        <v>3853</v>
      </c>
      <c r="B3143" t="e">
        <v>#N/A</v>
      </c>
      <c r="C3143" s="2">
        <v>2500000</v>
      </c>
      <c r="D3143" s="2">
        <v>14400000</v>
      </c>
      <c r="E3143" s="2">
        <v>14400000</v>
      </c>
      <c r="F3143">
        <v>10</v>
      </c>
      <c r="G3143">
        <v>22</v>
      </c>
      <c r="H3143" t="s">
        <v>15940</v>
      </c>
      <c r="I3143" t="e">
        <v>#N/A</v>
      </c>
      <c r="J3143" t="e">
        <v>#N/A</v>
      </c>
      <c r="K3143" t="e">
        <v>#N/A</v>
      </c>
      <c r="L3143" t="e">
        <v>#N/A</v>
      </c>
      <c r="M3143" t="e">
        <v>#N/A</v>
      </c>
      <c r="N3143" t="e">
        <v>#N/A</v>
      </c>
    </row>
    <row r="3144" spans="1:14">
      <c r="A3144" t="s">
        <v>3473</v>
      </c>
      <c r="B3144" t="s">
        <v>5962</v>
      </c>
      <c r="C3144" s="2">
        <v>5000000</v>
      </c>
      <c r="D3144" s="2">
        <v>12592907</v>
      </c>
      <c r="E3144" s="2">
        <v>12592907</v>
      </c>
      <c r="F3144">
        <v>4</v>
      </c>
      <c r="G3144">
        <v>2</v>
      </c>
      <c r="H3144" t="s">
        <v>15940</v>
      </c>
      <c r="I3144" t="s">
        <v>4682</v>
      </c>
      <c r="J3144" t="s">
        <v>4689</v>
      </c>
      <c r="K3144" t="s">
        <v>4852</v>
      </c>
      <c r="L3144" t="s">
        <v>7274</v>
      </c>
      <c r="M3144" t="s">
        <v>7274</v>
      </c>
      <c r="N3144" t="s">
        <v>15078</v>
      </c>
    </row>
    <row r="3145" spans="1:14">
      <c r="A3145" t="s">
        <v>3478</v>
      </c>
      <c r="B3145" t="s">
        <v>5962</v>
      </c>
      <c r="C3145" s="2">
        <v>5000000</v>
      </c>
      <c r="D3145" s="2">
        <v>10751126</v>
      </c>
      <c r="E3145" s="2">
        <v>10751126</v>
      </c>
      <c r="F3145">
        <v>8</v>
      </c>
      <c r="G3145">
        <v>20</v>
      </c>
      <c r="H3145" t="s">
        <v>15940</v>
      </c>
      <c r="I3145" t="s">
        <v>4614</v>
      </c>
      <c r="J3145" t="s">
        <v>4962</v>
      </c>
      <c r="K3145" t="s">
        <v>4643</v>
      </c>
      <c r="L3145" t="s">
        <v>15080</v>
      </c>
      <c r="M3145" t="s">
        <v>15081</v>
      </c>
      <c r="N3145" t="s">
        <v>15082</v>
      </c>
    </row>
    <row r="3146" spans="1:14">
      <c r="A3146" t="s">
        <v>3721</v>
      </c>
      <c r="B3146" t="e">
        <v>#N/A</v>
      </c>
      <c r="C3146" s="2">
        <v>3250000</v>
      </c>
      <c r="D3146" s="2">
        <v>6965361</v>
      </c>
      <c r="E3146" s="2">
        <v>6965361</v>
      </c>
      <c r="F3146">
        <v>8</v>
      </c>
      <c r="G3146">
        <v>20</v>
      </c>
      <c r="H3146" t="s">
        <v>15940</v>
      </c>
      <c r="I3146" t="e">
        <v>#N/A</v>
      </c>
      <c r="J3146" t="e">
        <v>#N/A</v>
      </c>
      <c r="K3146" t="e">
        <v>#N/A</v>
      </c>
      <c r="L3146" t="e">
        <v>#N/A</v>
      </c>
      <c r="M3146" t="e">
        <v>#N/A</v>
      </c>
      <c r="N3146" t="e">
        <v>#N/A</v>
      </c>
    </row>
    <row r="3147" spans="1:14">
      <c r="A3147" t="s">
        <v>2643</v>
      </c>
      <c r="B3147" t="s">
        <v>4621</v>
      </c>
      <c r="C3147" s="2">
        <v>13500000</v>
      </c>
      <c r="D3147" s="2">
        <v>6118683</v>
      </c>
      <c r="E3147" s="2">
        <v>6118683</v>
      </c>
      <c r="F3147">
        <v>1</v>
      </c>
      <c r="G3147">
        <v>29</v>
      </c>
      <c r="H3147" t="s">
        <v>15940</v>
      </c>
      <c r="I3147" t="s">
        <v>4682</v>
      </c>
      <c r="J3147" t="s">
        <v>5574</v>
      </c>
      <c r="K3147" t="s">
        <v>4697</v>
      </c>
      <c r="L3147" t="s">
        <v>15193</v>
      </c>
      <c r="M3147" t="s">
        <v>15194</v>
      </c>
      <c r="N3147" t="s">
        <v>15195</v>
      </c>
    </row>
    <row r="3148" spans="1:14">
      <c r="A3148" t="s">
        <v>2295</v>
      </c>
      <c r="B3148" t="s">
        <v>4677</v>
      </c>
      <c r="C3148" s="2">
        <v>18000000</v>
      </c>
      <c r="D3148" s="2">
        <v>5675599</v>
      </c>
      <c r="E3148" s="2">
        <v>5675599</v>
      </c>
      <c r="F3148">
        <v>6</v>
      </c>
      <c r="G3148">
        <v>25</v>
      </c>
      <c r="H3148" t="s">
        <v>15940</v>
      </c>
      <c r="I3148" t="s">
        <v>4614</v>
      </c>
      <c r="J3148" t="s">
        <v>5371</v>
      </c>
      <c r="K3148" t="s">
        <v>15213</v>
      </c>
      <c r="L3148" t="s">
        <v>14322</v>
      </c>
      <c r="M3148" t="s">
        <v>15214</v>
      </c>
      <c r="N3148" t="s">
        <v>15215</v>
      </c>
    </row>
    <row r="3149" spans="1:14">
      <c r="A3149" t="s">
        <v>999</v>
      </c>
      <c r="B3149" t="s">
        <v>5962</v>
      </c>
      <c r="C3149" s="2">
        <v>46000000</v>
      </c>
      <c r="D3149" s="2">
        <v>4408636</v>
      </c>
      <c r="E3149" s="2">
        <v>4408636</v>
      </c>
      <c r="F3149">
        <v>9</v>
      </c>
      <c r="G3149">
        <v>17</v>
      </c>
      <c r="H3149" t="s">
        <v>15940</v>
      </c>
      <c r="I3149" t="s">
        <v>4635</v>
      </c>
      <c r="J3149">
        <v>0</v>
      </c>
      <c r="K3149">
        <v>0</v>
      </c>
      <c r="L3149">
        <v>0</v>
      </c>
      <c r="M3149">
        <v>0</v>
      </c>
      <c r="N3149">
        <v>0</v>
      </c>
    </row>
    <row r="3150" spans="1:14">
      <c r="A3150" t="s">
        <v>3498</v>
      </c>
      <c r="B3150" t="e">
        <v>#N/A</v>
      </c>
      <c r="C3150" s="2">
        <v>5000000</v>
      </c>
      <c r="D3150" s="2">
        <v>3707583</v>
      </c>
      <c r="E3150" s="2">
        <v>3707583</v>
      </c>
      <c r="F3150">
        <v>8</v>
      </c>
      <c r="G3150">
        <v>27</v>
      </c>
      <c r="H3150" t="s">
        <v>15940</v>
      </c>
      <c r="I3150" t="e">
        <v>#N/A</v>
      </c>
      <c r="J3150" t="e">
        <v>#N/A</v>
      </c>
      <c r="K3150" t="e">
        <v>#N/A</v>
      </c>
      <c r="L3150" t="e">
        <v>#N/A</v>
      </c>
      <c r="M3150" t="e">
        <v>#N/A</v>
      </c>
      <c r="N3150" t="e">
        <v>#N/A</v>
      </c>
    </row>
    <row r="3151" spans="1:14">
      <c r="A3151" t="s">
        <v>4116</v>
      </c>
      <c r="B3151" t="e">
        <v>#N/A</v>
      </c>
      <c r="C3151" s="2">
        <v>1200000</v>
      </c>
      <c r="D3151" s="2">
        <v>255000</v>
      </c>
      <c r="E3151" s="2">
        <v>255000</v>
      </c>
      <c r="F3151">
        <v>11</v>
      </c>
      <c r="G3151">
        <v>19</v>
      </c>
      <c r="H3151" t="s">
        <v>15940</v>
      </c>
      <c r="I3151" t="e">
        <v>#N/A</v>
      </c>
      <c r="J3151" t="e">
        <v>#N/A</v>
      </c>
      <c r="K3151" t="e">
        <v>#N/A</v>
      </c>
      <c r="L3151" t="e">
        <v>#N/A</v>
      </c>
      <c r="M3151" t="e">
        <v>#N/A</v>
      </c>
      <c r="N3151" t="e">
        <v>#N/A</v>
      </c>
    </row>
    <row r="3152" spans="1:14">
      <c r="A3152" t="s">
        <v>1438</v>
      </c>
      <c r="B3152" t="e">
        <v>#N/A</v>
      </c>
      <c r="C3152" s="2">
        <v>32500000</v>
      </c>
      <c r="D3152" s="2">
        <v>309205079</v>
      </c>
      <c r="E3152" s="2">
        <v>572700000</v>
      </c>
      <c r="F3152">
        <v>5</v>
      </c>
      <c r="G3152">
        <v>25</v>
      </c>
      <c r="H3152" t="s">
        <v>15941</v>
      </c>
      <c r="I3152" t="e">
        <v>#N/A</v>
      </c>
      <c r="J3152" t="e">
        <v>#N/A</v>
      </c>
      <c r="K3152" t="e">
        <v>#N/A</v>
      </c>
      <c r="L3152" t="e">
        <v>#N/A</v>
      </c>
      <c r="M3152" t="e">
        <v>#N/A</v>
      </c>
      <c r="N3152" t="e">
        <v>#N/A</v>
      </c>
    </row>
    <row r="3153" spans="1:14">
      <c r="A3153" t="s">
        <v>3216</v>
      </c>
      <c r="B3153" t="s">
        <v>4660</v>
      </c>
      <c r="C3153" s="2">
        <v>7000000</v>
      </c>
      <c r="D3153" s="2">
        <v>90463574</v>
      </c>
      <c r="E3153" s="2">
        <v>201463574</v>
      </c>
      <c r="F3153">
        <v>4</v>
      </c>
      <c r="G3153">
        <v>15</v>
      </c>
      <c r="H3153" t="s">
        <v>15941</v>
      </c>
      <c r="I3153" t="s">
        <v>4682</v>
      </c>
      <c r="J3153" t="s">
        <v>4738</v>
      </c>
      <c r="K3153" t="s">
        <v>9754</v>
      </c>
      <c r="L3153" t="s">
        <v>11068</v>
      </c>
      <c r="M3153" t="s">
        <v>14573</v>
      </c>
      <c r="N3153" t="s">
        <v>14574</v>
      </c>
    </row>
    <row r="3154" spans="1:14">
      <c r="A3154" t="s">
        <v>1679</v>
      </c>
      <c r="B3154" t="s">
        <v>5962</v>
      </c>
      <c r="C3154" s="2">
        <v>27500000</v>
      </c>
      <c r="D3154" s="2">
        <v>67900000</v>
      </c>
      <c r="E3154" s="2">
        <v>187500000</v>
      </c>
      <c r="F3154">
        <v>6</v>
      </c>
      <c r="G3154">
        <v>10</v>
      </c>
      <c r="H3154" t="s">
        <v>15941</v>
      </c>
      <c r="I3154" t="s">
        <v>4635</v>
      </c>
      <c r="J3154">
        <v>0</v>
      </c>
      <c r="K3154">
        <v>0</v>
      </c>
      <c r="L3154">
        <v>0</v>
      </c>
      <c r="M3154">
        <v>0</v>
      </c>
      <c r="N3154">
        <v>0</v>
      </c>
    </row>
    <row r="3155" spans="1:14">
      <c r="A3155" t="s">
        <v>1297</v>
      </c>
      <c r="B3155" t="s">
        <v>4628</v>
      </c>
      <c r="C3155" s="2">
        <v>36000000</v>
      </c>
      <c r="D3155" s="2">
        <v>55500000</v>
      </c>
      <c r="E3155" s="2">
        <v>160000000</v>
      </c>
      <c r="F3155">
        <v>10</v>
      </c>
      <c r="G3155">
        <v>7</v>
      </c>
      <c r="H3155" t="s">
        <v>15941</v>
      </c>
      <c r="I3155" t="s">
        <v>4614</v>
      </c>
      <c r="J3155" t="s">
        <v>4773</v>
      </c>
      <c r="K3155" t="s">
        <v>5185</v>
      </c>
      <c r="L3155" t="s">
        <v>12192</v>
      </c>
      <c r="M3155" t="s">
        <v>14611</v>
      </c>
      <c r="N3155" t="s">
        <v>14612</v>
      </c>
    </row>
    <row r="3156" spans="1:14">
      <c r="A3156" t="s">
        <v>2734</v>
      </c>
      <c r="B3156" t="e">
        <v>#N/A</v>
      </c>
      <c r="C3156" s="2">
        <v>12000000</v>
      </c>
      <c r="D3156" s="2">
        <v>74433837</v>
      </c>
      <c r="E3156" s="2">
        <v>74433837</v>
      </c>
      <c r="F3156">
        <v>6</v>
      </c>
      <c r="G3156">
        <v>3</v>
      </c>
      <c r="H3156" t="s">
        <v>15941</v>
      </c>
      <c r="I3156" t="e">
        <v>#N/A</v>
      </c>
      <c r="J3156" t="e">
        <v>#N/A</v>
      </c>
      <c r="K3156" t="e">
        <v>#N/A</v>
      </c>
      <c r="L3156" t="e">
        <v>#N/A</v>
      </c>
      <c r="M3156" t="e">
        <v>#N/A</v>
      </c>
      <c r="N3156" t="e">
        <v>#N/A</v>
      </c>
    </row>
    <row r="3157" spans="1:14">
      <c r="A3157" t="s">
        <v>1247</v>
      </c>
      <c r="B3157" t="s">
        <v>4628</v>
      </c>
      <c r="C3157" s="2">
        <v>39000000</v>
      </c>
      <c r="D3157" s="2">
        <v>59950623</v>
      </c>
      <c r="E3157" s="2">
        <v>59950623</v>
      </c>
      <c r="F3157">
        <v>6</v>
      </c>
      <c r="G3157">
        <v>17</v>
      </c>
      <c r="H3157" t="s">
        <v>15941</v>
      </c>
      <c r="I3157" t="s">
        <v>4614</v>
      </c>
      <c r="J3157" t="s">
        <v>4833</v>
      </c>
      <c r="K3157" t="s">
        <v>4985</v>
      </c>
      <c r="L3157" t="s">
        <v>14603</v>
      </c>
      <c r="M3157" t="s">
        <v>14604</v>
      </c>
      <c r="N3157" t="s">
        <v>14605</v>
      </c>
    </row>
    <row r="3158" spans="1:14">
      <c r="A3158" t="s">
        <v>1787</v>
      </c>
      <c r="B3158" t="e">
        <v>#N/A</v>
      </c>
      <c r="C3158" s="2">
        <v>25000000</v>
      </c>
      <c r="D3158" s="2">
        <v>44942821</v>
      </c>
      <c r="E3158" s="2">
        <v>44942821</v>
      </c>
      <c r="F3158">
        <v>12</v>
      </c>
      <c r="G3158">
        <v>9</v>
      </c>
      <c r="H3158" t="s">
        <v>15941</v>
      </c>
      <c r="I3158" t="e">
        <v>#N/A</v>
      </c>
      <c r="J3158" t="e">
        <v>#N/A</v>
      </c>
      <c r="K3158" t="e">
        <v>#N/A</v>
      </c>
      <c r="L3158" t="e">
        <v>#N/A</v>
      </c>
      <c r="M3158" t="e">
        <v>#N/A</v>
      </c>
      <c r="N3158" t="e">
        <v>#N/A</v>
      </c>
    </row>
    <row r="3159" spans="1:14">
      <c r="A3159" t="s">
        <v>2744</v>
      </c>
      <c r="B3159" t="s">
        <v>5962</v>
      </c>
      <c r="C3159" s="2">
        <v>12000000</v>
      </c>
      <c r="D3159" s="2">
        <v>39012241</v>
      </c>
      <c r="E3159" s="2">
        <v>39012241</v>
      </c>
      <c r="F3159">
        <v>11</v>
      </c>
      <c r="G3159">
        <v>18</v>
      </c>
      <c r="H3159" t="s">
        <v>15941</v>
      </c>
      <c r="I3159" t="s">
        <v>4614</v>
      </c>
      <c r="J3159" t="s">
        <v>4661</v>
      </c>
      <c r="K3159" t="s">
        <v>6006</v>
      </c>
      <c r="L3159" t="s">
        <v>11799</v>
      </c>
      <c r="M3159" t="s">
        <v>14624</v>
      </c>
      <c r="N3159" t="s">
        <v>14625</v>
      </c>
    </row>
    <row r="3160" spans="1:14">
      <c r="A3160" t="s">
        <v>2910</v>
      </c>
      <c r="B3160" t="s">
        <v>4628</v>
      </c>
      <c r="C3160" s="2">
        <v>10000000</v>
      </c>
      <c r="D3160" s="2">
        <v>29500000</v>
      </c>
      <c r="E3160" s="2">
        <v>29500000</v>
      </c>
      <c r="F3160">
        <v>6</v>
      </c>
      <c r="G3160">
        <v>24</v>
      </c>
      <c r="H3160" t="s">
        <v>15941</v>
      </c>
      <c r="I3160" t="s">
        <v>4614</v>
      </c>
      <c r="J3160" t="s">
        <v>4713</v>
      </c>
      <c r="K3160" t="s">
        <v>9974</v>
      </c>
      <c r="L3160" t="s">
        <v>14649</v>
      </c>
      <c r="M3160" t="s">
        <v>14650</v>
      </c>
      <c r="N3160" t="s">
        <v>14651</v>
      </c>
    </row>
    <row r="3161" spans="1:14">
      <c r="A3161" t="s">
        <v>4369</v>
      </c>
      <c r="B3161" t="e">
        <v>#N/A</v>
      </c>
      <c r="C3161" s="2">
        <v>375000</v>
      </c>
      <c r="D3161" s="2">
        <v>2400000</v>
      </c>
      <c r="E3161" s="2">
        <v>29400000</v>
      </c>
      <c r="F3161">
        <v>4</v>
      </c>
      <c r="G3161">
        <v>15</v>
      </c>
      <c r="H3161" t="s">
        <v>15941</v>
      </c>
      <c r="I3161" t="e">
        <v>#N/A</v>
      </c>
      <c r="J3161" t="e">
        <v>#N/A</v>
      </c>
      <c r="K3161" t="e">
        <v>#N/A</v>
      </c>
      <c r="L3161" t="e">
        <v>#N/A</v>
      </c>
      <c r="M3161" t="e">
        <v>#N/A</v>
      </c>
      <c r="N3161" t="e">
        <v>#N/A</v>
      </c>
    </row>
    <row r="3162" spans="1:14">
      <c r="A3162" t="s">
        <v>2916</v>
      </c>
      <c r="B3162" t="s">
        <v>4628</v>
      </c>
      <c r="C3162" s="2">
        <v>10000000</v>
      </c>
      <c r="D3162" s="2">
        <v>25697647</v>
      </c>
      <c r="E3162" s="2">
        <v>25697647</v>
      </c>
      <c r="F3162">
        <v>3</v>
      </c>
      <c r="G3162">
        <v>25</v>
      </c>
      <c r="H3162" t="s">
        <v>15941</v>
      </c>
      <c r="I3162" t="s">
        <v>4600</v>
      </c>
      <c r="J3162" t="s">
        <v>4812</v>
      </c>
      <c r="K3162" t="s">
        <v>4697</v>
      </c>
      <c r="L3162" t="s">
        <v>10113</v>
      </c>
      <c r="M3162" t="s">
        <v>14663</v>
      </c>
      <c r="N3162" t="s">
        <v>14664</v>
      </c>
    </row>
    <row r="3163" spans="1:14">
      <c r="A3163" t="s">
        <v>1698</v>
      </c>
      <c r="B3163" t="s">
        <v>4628</v>
      </c>
      <c r="C3163" s="2">
        <v>27000000</v>
      </c>
      <c r="D3163" s="2">
        <v>21500000</v>
      </c>
      <c r="E3163" s="2">
        <v>21500000</v>
      </c>
      <c r="F3163">
        <v>10</v>
      </c>
      <c r="G3163">
        <v>21</v>
      </c>
      <c r="H3163" t="s">
        <v>15941</v>
      </c>
      <c r="I3163" t="s">
        <v>4682</v>
      </c>
      <c r="J3163" t="s">
        <v>14682</v>
      </c>
      <c r="K3163" t="s">
        <v>6557</v>
      </c>
      <c r="L3163" t="s">
        <v>7912</v>
      </c>
      <c r="M3163" t="s">
        <v>14683</v>
      </c>
      <c r="N3163" t="s">
        <v>14684</v>
      </c>
    </row>
    <row r="3164" spans="1:14">
      <c r="A3164" t="s">
        <v>2921</v>
      </c>
      <c r="B3164" t="s">
        <v>4660</v>
      </c>
      <c r="C3164" s="2">
        <v>10000000</v>
      </c>
      <c r="D3164" s="2">
        <v>20766000</v>
      </c>
      <c r="E3164" s="2">
        <v>20766000</v>
      </c>
      <c r="F3164">
        <v>10</v>
      </c>
      <c r="G3164">
        <v>21</v>
      </c>
      <c r="H3164" t="s">
        <v>15941</v>
      </c>
      <c r="I3164" t="s">
        <v>4682</v>
      </c>
      <c r="J3164" t="s">
        <v>5184</v>
      </c>
      <c r="K3164" t="s">
        <v>6995</v>
      </c>
      <c r="L3164" t="s">
        <v>7575</v>
      </c>
      <c r="M3164" t="s">
        <v>14695</v>
      </c>
      <c r="N3164" t="s">
        <v>14696</v>
      </c>
    </row>
    <row r="3165" spans="1:14">
      <c r="A3165" t="s">
        <v>3720</v>
      </c>
      <c r="B3165" t="s">
        <v>5962</v>
      </c>
      <c r="C3165" s="2">
        <v>3250000</v>
      </c>
      <c r="D3165" s="2">
        <v>20605209</v>
      </c>
      <c r="E3165" s="2">
        <v>20605209</v>
      </c>
      <c r="F3165">
        <v>11</v>
      </c>
      <c r="G3165">
        <v>18</v>
      </c>
      <c r="H3165" t="s">
        <v>15941</v>
      </c>
      <c r="I3165" t="s">
        <v>4614</v>
      </c>
      <c r="J3165" t="s">
        <v>4935</v>
      </c>
      <c r="K3165" t="s">
        <v>5296</v>
      </c>
      <c r="L3165" t="s">
        <v>9368</v>
      </c>
      <c r="M3165" t="s">
        <v>14699</v>
      </c>
      <c r="N3165" t="s">
        <v>14700</v>
      </c>
    </row>
    <row r="3166" spans="1:14">
      <c r="A3166" t="s">
        <v>3474</v>
      </c>
      <c r="B3166" t="s">
        <v>11759</v>
      </c>
      <c r="C3166" s="2">
        <v>5000000</v>
      </c>
      <c r="D3166" s="2">
        <v>12232628</v>
      </c>
      <c r="E3166" s="2">
        <v>12232628</v>
      </c>
      <c r="F3166">
        <v>4</v>
      </c>
      <c r="G3166">
        <v>15</v>
      </c>
      <c r="H3166" t="s">
        <v>15941</v>
      </c>
      <c r="I3166" t="s">
        <v>4614</v>
      </c>
      <c r="J3166" t="s">
        <v>4788</v>
      </c>
      <c r="K3166" t="s">
        <v>6382</v>
      </c>
      <c r="L3166" t="s">
        <v>14754</v>
      </c>
      <c r="M3166" t="s">
        <v>14755</v>
      </c>
      <c r="N3166" t="s">
        <v>14756</v>
      </c>
    </row>
    <row r="3167" spans="1:14">
      <c r="A3167" t="s">
        <v>2532</v>
      </c>
      <c r="B3167" t="s">
        <v>5962</v>
      </c>
      <c r="C3167" s="2">
        <v>15000000</v>
      </c>
      <c r="D3167" s="2">
        <v>8921050</v>
      </c>
      <c r="E3167" s="2">
        <v>8921050</v>
      </c>
      <c r="F3167">
        <v>9</v>
      </c>
      <c r="G3167">
        <v>30</v>
      </c>
      <c r="H3167" t="s">
        <v>15941</v>
      </c>
      <c r="I3167" t="s">
        <v>4614</v>
      </c>
      <c r="J3167" t="s">
        <v>4857</v>
      </c>
      <c r="K3167" t="s">
        <v>5499</v>
      </c>
      <c r="L3167" t="s">
        <v>14800</v>
      </c>
      <c r="M3167" t="s">
        <v>14801</v>
      </c>
      <c r="N3167" t="s">
        <v>14802</v>
      </c>
    </row>
    <row r="3168" spans="1:14">
      <c r="A3168" t="s">
        <v>3387</v>
      </c>
      <c r="B3168" t="e">
        <v>#N/A</v>
      </c>
      <c r="C3168" s="2">
        <v>5952000</v>
      </c>
      <c r="D3168" s="2">
        <v>2120439</v>
      </c>
      <c r="E3168" s="2">
        <v>2120439</v>
      </c>
      <c r="F3168">
        <v>2</v>
      </c>
      <c r="G3168">
        <v>4</v>
      </c>
      <c r="H3168" t="s">
        <v>15941</v>
      </c>
      <c r="I3168" t="e">
        <v>#N/A</v>
      </c>
      <c r="J3168" t="e">
        <v>#N/A</v>
      </c>
      <c r="K3168" t="e">
        <v>#N/A</v>
      </c>
      <c r="L3168" t="e">
        <v>#N/A</v>
      </c>
      <c r="M3168" t="e">
        <v>#N/A</v>
      </c>
      <c r="N3168" t="e">
        <v>#N/A</v>
      </c>
    </row>
    <row r="3169" spans="1:14">
      <c r="A3169" t="s">
        <v>3265</v>
      </c>
      <c r="B3169" t="e">
        <v>#N/A</v>
      </c>
      <c r="C3169" s="2">
        <v>7000000</v>
      </c>
      <c r="D3169" s="2">
        <v>1246141</v>
      </c>
      <c r="E3169" s="2">
        <v>1246141</v>
      </c>
      <c r="F3169">
        <v>4</v>
      </c>
      <c r="G3169">
        <v>8</v>
      </c>
      <c r="H3169" t="s">
        <v>15941</v>
      </c>
      <c r="I3169" t="e">
        <v>#N/A</v>
      </c>
      <c r="J3169" t="e">
        <v>#N/A</v>
      </c>
      <c r="K3169" t="e">
        <v>#N/A</v>
      </c>
      <c r="L3169" t="e">
        <v>#N/A</v>
      </c>
      <c r="M3169" t="e">
        <v>#N/A</v>
      </c>
      <c r="N3169" t="e">
        <v>#N/A</v>
      </c>
    </row>
    <row r="3170" spans="1:14">
      <c r="A3170" t="s">
        <v>4081</v>
      </c>
      <c r="B3170" t="e">
        <v>#N/A</v>
      </c>
      <c r="C3170" s="2">
        <v>1305000</v>
      </c>
      <c r="D3170" s="2">
        <v>909000</v>
      </c>
      <c r="E3170" s="2">
        <v>909000</v>
      </c>
      <c r="F3170">
        <v>8</v>
      </c>
      <c r="G3170">
        <v>19</v>
      </c>
      <c r="H3170" t="s">
        <v>15941</v>
      </c>
      <c r="I3170" t="e">
        <v>#N/A</v>
      </c>
      <c r="J3170" t="e">
        <v>#N/A</v>
      </c>
      <c r="K3170" t="e">
        <v>#N/A</v>
      </c>
      <c r="L3170" t="e">
        <v>#N/A</v>
      </c>
      <c r="M3170" t="e">
        <v>#N/A</v>
      </c>
      <c r="N3170" t="e">
        <v>#N/A</v>
      </c>
    </row>
    <row r="3171" spans="1:14">
      <c r="A3171" t="s">
        <v>1638</v>
      </c>
      <c r="B3171" t="s">
        <v>4660</v>
      </c>
      <c r="C3171" s="2">
        <v>28000000</v>
      </c>
      <c r="D3171" s="2">
        <v>179880271</v>
      </c>
      <c r="E3171" s="2">
        <v>333080271</v>
      </c>
      <c r="F3171">
        <v>5</v>
      </c>
      <c r="G3171">
        <v>23</v>
      </c>
      <c r="H3171" t="s">
        <v>15942</v>
      </c>
      <c r="I3171" t="s">
        <v>4614</v>
      </c>
      <c r="J3171" t="s">
        <v>4962</v>
      </c>
      <c r="K3171" t="s">
        <v>5045</v>
      </c>
      <c r="L3171" t="s">
        <v>5086</v>
      </c>
      <c r="M3171" t="s">
        <v>14234</v>
      </c>
      <c r="N3171" t="s">
        <v>14235</v>
      </c>
    </row>
    <row r="3172" spans="1:14">
      <c r="A3172" t="s">
        <v>2436</v>
      </c>
      <c r="B3172" t="s">
        <v>4660</v>
      </c>
      <c r="C3172" s="2">
        <v>15000000</v>
      </c>
      <c r="D3172" s="2">
        <v>234760478</v>
      </c>
      <c r="E3172" s="2">
        <v>316300000</v>
      </c>
      <c r="F3172">
        <v>12</v>
      </c>
      <c r="G3172">
        <v>5</v>
      </c>
      <c r="H3172" t="s">
        <v>15942</v>
      </c>
      <c r="I3172" t="s">
        <v>4682</v>
      </c>
      <c r="J3172" t="s">
        <v>4846</v>
      </c>
      <c r="K3172" t="s">
        <v>4684</v>
      </c>
      <c r="L3172" t="s">
        <v>9588</v>
      </c>
      <c r="M3172" t="s">
        <v>14229</v>
      </c>
      <c r="N3172" t="s">
        <v>14230</v>
      </c>
    </row>
    <row r="3173" spans="1:14">
      <c r="A3173" t="s">
        <v>1481</v>
      </c>
      <c r="B3173" t="s">
        <v>10764</v>
      </c>
      <c r="C3173" s="2">
        <v>30000000</v>
      </c>
      <c r="D3173" s="2">
        <v>238632124</v>
      </c>
      <c r="E3173" s="2">
        <v>291632124</v>
      </c>
      <c r="F3173">
        <v>6</v>
      </c>
      <c r="G3173">
        <v>8</v>
      </c>
      <c r="H3173" t="s">
        <v>15942</v>
      </c>
      <c r="I3173" t="s">
        <v>4614</v>
      </c>
      <c r="J3173" t="s">
        <v>4846</v>
      </c>
      <c r="K3173" t="s">
        <v>12447</v>
      </c>
      <c r="L3173" t="s">
        <v>5575</v>
      </c>
      <c r="M3173" t="s">
        <v>14232</v>
      </c>
      <c r="N3173" t="s">
        <v>12449</v>
      </c>
    </row>
    <row r="3174" spans="1:14">
      <c r="A3174" t="s">
        <v>2825</v>
      </c>
      <c r="B3174" t="s">
        <v>4628</v>
      </c>
      <c r="C3174" s="2">
        <v>11000000</v>
      </c>
      <c r="D3174" s="2">
        <v>148168459</v>
      </c>
      <c r="E3174" s="2">
        <v>148168459</v>
      </c>
      <c r="F3174">
        <v>6</v>
      </c>
      <c r="G3174">
        <v>8</v>
      </c>
      <c r="H3174" t="s">
        <v>15942</v>
      </c>
      <c r="I3174" t="s">
        <v>4614</v>
      </c>
      <c r="J3174" t="s">
        <v>4857</v>
      </c>
      <c r="K3174" t="s">
        <v>5194</v>
      </c>
      <c r="L3174" t="s">
        <v>9575</v>
      </c>
      <c r="M3174" t="s">
        <v>5881</v>
      </c>
      <c r="N3174" t="s">
        <v>14237</v>
      </c>
    </row>
    <row r="3175" spans="1:14">
      <c r="A3175" t="s">
        <v>1111</v>
      </c>
      <c r="B3175" t="s">
        <v>4695</v>
      </c>
      <c r="C3175" s="2">
        <v>8000000</v>
      </c>
      <c r="D3175" s="2">
        <v>90815558</v>
      </c>
      <c r="E3175" s="2">
        <v>90815558</v>
      </c>
      <c r="F3175">
        <v>6</v>
      </c>
      <c r="G3175">
        <v>22</v>
      </c>
      <c r="H3175" t="s">
        <v>15942</v>
      </c>
      <c r="I3175" t="s">
        <v>4614</v>
      </c>
      <c r="J3175" t="s">
        <v>5779</v>
      </c>
      <c r="K3175" t="s">
        <v>5780</v>
      </c>
      <c r="L3175" t="s">
        <v>5005</v>
      </c>
      <c r="M3175" t="s">
        <v>5781</v>
      </c>
      <c r="N3175" t="s">
        <v>5782</v>
      </c>
    </row>
    <row r="3176" spans="1:14">
      <c r="A3176" t="s">
        <v>2245</v>
      </c>
      <c r="B3176" t="s">
        <v>4660</v>
      </c>
      <c r="C3176" s="2">
        <v>18000000</v>
      </c>
      <c r="D3176" s="2">
        <v>76471046</v>
      </c>
      <c r="E3176" s="2">
        <v>87000000</v>
      </c>
      <c r="F3176">
        <v>6</v>
      </c>
      <c r="G3176">
        <v>1</v>
      </c>
      <c r="H3176" t="s">
        <v>15942</v>
      </c>
      <c r="I3176" t="s">
        <v>4614</v>
      </c>
      <c r="J3176" t="s">
        <v>4846</v>
      </c>
      <c r="K3176" t="s">
        <v>4609</v>
      </c>
      <c r="L3176" t="s">
        <v>13518</v>
      </c>
      <c r="M3176" t="s">
        <v>14252</v>
      </c>
      <c r="N3176" t="s">
        <v>11797</v>
      </c>
    </row>
    <row r="3177" spans="1:14">
      <c r="A3177" t="s">
        <v>3551</v>
      </c>
      <c r="B3177" t="s">
        <v>4628</v>
      </c>
      <c r="C3177" s="2">
        <v>4500000</v>
      </c>
      <c r="D3177" s="2">
        <v>81198894</v>
      </c>
      <c r="E3177" s="2">
        <v>81198894</v>
      </c>
      <c r="F3177">
        <v>3</v>
      </c>
      <c r="G3177">
        <v>23</v>
      </c>
      <c r="H3177" t="s">
        <v>15942</v>
      </c>
      <c r="I3177" t="s">
        <v>4682</v>
      </c>
      <c r="J3177" t="s">
        <v>4984</v>
      </c>
      <c r="K3177" t="s">
        <v>4708</v>
      </c>
      <c r="L3177" t="s">
        <v>9375</v>
      </c>
      <c r="M3177" t="s">
        <v>14242</v>
      </c>
      <c r="N3177" t="s">
        <v>14243</v>
      </c>
    </row>
    <row r="3178" spans="1:14">
      <c r="A3178" t="s">
        <v>1896</v>
      </c>
      <c r="B3178" t="s">
        <v>4660</v>
      </c>
      <c r="C3178" s="2">
        <v>8200000</v>
      </c>
      <c r="D3178" s="2">
        <v>80000000</v>
      </c>
      <c r="E3178" s="2">
        <v>80000000</v>
      </c>
      <c r="F3178">
        <v>2</v>
      </c>
      <c r="G3178">
        <v>17</v>
      </c>
      <c r="H3178" t="s">
        <v>15942</v>
      </c>
      <c r="I3178" t="s">
        <v>4682</v>
      </c>
      <c r="J3178" t="s">
        <v>4788</v>
      </c>
      <c r="K3178" t="s">
        <v>5372</v>
      </c>
      <c r="L3178" t="s">
        <v>10614</v>
      </c>
      <c r="M3178" t="s">
        <v>14245</v>
      </c>
      <c r="N3178" t="s">
        <v>14246</v>
      </c>
    </row>
    <row r="3179" spans="1:14">
      <c r="A3179" t="s">
        <v>3309</v>
      </c>
      <c r="B3179" t="s">
        <v>11759</v>
      </c>
      <c r="C3179" s="2">
        <v>6400000</v>
      </c>
      <c r="D3179" s="2">
        <v>38019031</v>
      </c>
      <c r="E3179" s="2">
        <v>78019031</v>
      </c>
      <c r="F3179">
        <v>10</v>
      </c>
      <c r="G3179">
        <v>26</v>
      </c>
      <c r="H3179" t="s">
        <v>15942</v>
      </c>
      <c r="I3179" t="s">
        <v>4682</v>
      </c>
      <c r="J3179" t="s">
        <v>4788</v>
      </c>
      <c r="K3179" t="s">
        <v>4887</v>
      </c>
      <c r="L3179" t="s">
        <v>6075</v>
      </c>
      <c r="M3179" t="s">
        <v>14293</v>
      </c>
      <c r="N3179" t="s">
        <v>14294</v>
      </c>
    </row>
    <row r="3180" spans="1:14">
      <c r="A3180" t="s">
        <v>3123</v>
      </c>
      <c r="B3180" t="s">
        <v>4607</v>
      </c>
      <c r="C3180" s="2">
        <v>8000000</v>
      </c>
      <c r="D3180" s="2">
        <v>62599495</v>
      </c>
      <c r="E3180" s="2">
        <v>62599495</v>
      </c>
      <c r="F3180">
        <v>3</v>
      </c>
      <c r="G3180">
        <v>9</v>
      </c>
      <c r="H3180" t="s">
        <v>15942</v>
      </c>
      <c r="I3180" t="s">
        <v>4614</v>
      </c>
      <c r="J3180" t="s">
        <v>4707</v>
      </c>
      <c r="K3180" t="s">
        <v>6252</v>
      </c>
      <c r="L3180" t="s">
        <v>5624</v>
      </c>
      <c r="M3180" t="s">
        <v>14254</v>
      </c>
      <c r="N3180" t="s">
        <v>14255</v>
      </c>
    </row>
    <row r="3181" spans="1:14">
      <c r="A3181" t="s">
        <v>2254</v>
      </c>
      <c r="B3181" t="s">
        <v>11759</v>
      </c>
      <c r="C3181" s="2">
        <v>18000000</v>
      </c>
      <c r="D3181" s="2">
        <v>51973029</v>
      </c>
      <c r="E3181" s="2">
        <v>51973029</v>
      </c>
      <c r="F3181">
        <v>9</v>
      </c>
      <c r="G3181">
        <v>19</v>
      </c>
      <c r="H3181" t="s">
        <v>15942</v>
      </c>
      <c r="I3181" t="s">
        <v>4682</v>
      </c>
      <c r="J3181" t="s">
        <v>14262</v>
      </c>
      <c r="K3181" t="s">
        <v>6354</v>
      </c>
      <c r="L3181" t="s">
        <v>9320</v>
      </c>
      <c r="M3181" t="s">
        <v>14263</v>
      </c>
      <c r="N3181" t="s">
        <v>14264</v>
      </c>
    </row>
    <row r="3182" spans="1:14">
      <c r="A3182" t="s">
        <v>3839</v>
      </c>
      <c r="B3182" t="e">
        <v>#N/A</v>
      </c>
      <c r="C3182" s="2">
        <v>2600000</v>
      </c>
      <c r="D3182" s="2">
        <v>32980880</v>
      </c>
      <c r="E3182" s="2">
        <v>32980880</v>
      </c>
      <c r="F3182">
        <v>4</v>
      </c>
      <c r="G3182">
        <v>13</v>
      </c>
      <c r="H3182" t="s">
        <v>15942</v>
      </c>
      <c r="I3182" t="e">
        <v>#N/A</v>
      </c>
      <c r="J3182" t="e">
        <v>#N/A</v>
      </c>
      <c r="K3182" t="e">
        <v>#N/A</v>
      </c>
      <c r="L3182" t="e">
        <v>#N/A</v>
      </c>
      <c r="M3182" t="e">
        <v>#N/A</v>
      </c>
      <c r="N3182" t="e">
        <v>#N/A</v>
      </c>
    </row>
    <row r="3183" spans="1:14">
      <c r="A3183" t="s">
        <v>1042</v>
      </c>
      <c r="B3183" t="s">
        <v>4621</v>
      </c>
      <c r="C3183" s="2">
        <v>45000000</v>
      </c>
      <c r="D3183" s="2">
        <v>27447471</v>
      </c>
      <c r="E3183" s="2">
        <v>27447471</v>
      </c>
      <c r="F3183">
        <v>12</v>
      </c>
      <c r="G3183">
        <v>14</v>
      </c>
      <c r="H3183" t="s">
        <v>15942</v>
      </c>
      <c r="I3183" t="s">
        <v>4635</v>
      </c>
      <c r="J3183">
        <v>0</v>
      </c>
      <c r="K3183">
        <v>0</v>
      </c>
      <c r="L3183">
        <v>0</v>
      </c>
      <c r="M3183">
        <v>0</v>
      </c>
      <c r="N3183">
        <v>0</v>
      </c>
    </row>
    <row r="3184" spans="1:14">
      <c r="A3184" t="s">
        <v>1683</v>
      </c>
      <c r="B3184" t="s">
        <v>10764</v>
      </c>
      <c r="C3184" s="2">
        <v>27500000</v>
      </c>
      <c r="D3184" s="2">
        <v>27187653</v>
      </c>
      <c r="E3184" s="2">
        <v>27187653</v>
      </c>
      <c r="F3184">
        <v>12</v>
      </c>
      <c r="G3184">
        <v>14</v>
      </c>
      <c r="H3184" t="s">
        <v>15942</v>
      </c>
      <c r="I3184" t="s">
        <v>4614</v>
      </c>
      <c r="J3184" t="s">
        <v>13146</v>
      </c>
      <c r="K3184" t="s">
        <v>6557</v>
      </c>
      <c r="L3184" t="s">
        <v>14330</v>
      </c>
      <c r="M3184" t="s">
        <v>14331</v>
      </c>
      <c r="N3184" t="s">
        <v>14332</v>
      </c>
    </row>
    <row r="3185" spans="1:14">
      <c r="A3185" t="s">
        <v>2267</v>
      </c>
      <c r="B3185" t="s">
        <v>4621</v>
      </c>
      <c r="C3185" s="2">
        <v>18000000</v>
      </c>
      <c r="D3185" s="2">
        <v>26400000</v>
      </c>
      <c r="E3185" s="2">
        <v>26400000</v>
      </c>
      <c r="F3185">
        <v>6</v>
      </c>
      <c r="G3185">
        <v>29</v>
      </c>
      <c r="H3185" t="s">
        <v>15942</v>
      </c>
      <c r="I3185" t="s">
        <v>4614</v>
      </c>
      <c r="J3185" t="s">
        <v>5184</v>
      </c>
      <c r="K3185" t="s">
        <v>4630</v>
      </c>
      <c r="L3185" t="s">
        <v>14309</v>
      </c>
      <c r="M3185" t="s">
        <v>14310</v>
      </c>
      <c r="N3185" t="s">
        <v>14311</v>
      </c>
    </row>
    <row r="3186" spans="1:14">
      <c r="A3186" t="s">
        <v>984</v>
      </c>
      <c r="B3186" t="s">
        <v>11759</v>
      </c>
      <c r="C3186" s="2">
        <v>48000000</v>
      </c>
      <c r="D3186" s="2">
        <v>25928721</v>
      </c>
      <c r="E3186" s="2">
        <v>25928721</v>
      </c>
      <c r="F3186">
        <v>12</v>
      </c>
      <c r="G3186">
        <v>14</v>
      </c>
      <c r="H3186" t="s">
        <v>15942</v>
      </c>
      <c r="I3186" t="s">
        <v>4682</v>
      </c>
      <c r="J3186" t="s">
        <v>5100</v>
      </c>
      <c r="K3186" t="s">
        <v>7130</v>
      </c>
      <c r="L3186" t="s">
        <v>10113</v>
      </c>
      <c r="M3186" t="s">
        <v>14340</v>
      </c>
      <c r="N3186" t="s">
        <v>14341</v>
      </c>
    </row>
    <row r="3187" spans="1:14">
      <c r="A3187" t="s">
        <v>1330</v>
      </c>
      <c r="B3187" t="s">
        <v>6635</v>
      </c>
      <c r="C3187" s="2">
        <v>1800000</v>
      </c>
      <c r="D3187" s="2">
        <v>25504513</v>
      </c>
      <c r="E3187" s="2">
        <v>25504513</v>
      </c>
      <c r="F3187">
        <v>11</v>
      </c>
      <c r="G3187">
        <v>9</v>
      </c>
      <c r="H3187" t="s">
        <v>15942</v>
      </c>
      <c r="I3187" t="s">
        <v>4682</v>
      </c>
      <c r="J3187" t="s">
        <v>4812</v>
      </c>
      <c r="K3187" t="s">
        <v>4579</v>
      </c>
      <c r="L3187" t="s">
        <v>5657</v>
      </c>
      <c r="M3187" t="s">
        <v>5657</v>
      </c>
      <c r="N3187" t="s">
        <v>14347</v>
      </c>
    </row>
    <row r="3188" spans="1:14">
      <c r="A3188" t="s">
        <v>1699</v>
      </c>
      <c r="B3188" t="e">
        <v>#N/A</v>
      </c>
      <c r="C3188" s="2">
        <v>27000000</v>
      </c>
      <c r="D3188" s="2">
        <v>21300000</v>
      </c>
      <c r="E3188" s="2">
        <v>21300000</v>
      </c>
      <c r="F3188">
        <v>7</v>
      </c>
      <c r="G3188">
        <v>20</v>
      </c>
      <c r="H3188" t="s">
        <v>15942</v>
      </c>
      <c r="I3188" t="e">
        <v>#N/A</v>
      </c>
      <c r="J3188" t="e">
        <v>#N/A</v>
      </c>
      <c r="K3188" t="e">
        <v>#N/A</v>
      </c>
      <c r="L3188" t="e">
        <v>#N/A</v>
      </c>
      <c r="M3188" t="e">
        <v>#N/A</v>
      </c>
      <c r="N3188" t="e">
        <v>#N/A</v>
      </c>
    </row>
    <row r="3189" spans="1:14">
      <c r="A3189" t="s">
        <v>2509</v>
      </c>
      <c r="B3189" t="s">
        <v>4621</v>
      </c>
      <c r="C3189" s="2">
        <v>15000000</v>
      </c>
      <c r="D3189" s="2">
        <v>15136870</v>
      </c>
      <c r="E3189" s="2">
        <v>15136870</v>
      </c>
      <c r="F3189">
        <v>5</v>
      </c>
      <c r="G3189">
        <v>11</v>
      </c>
      <c r="H3189" t="s">
        <v>15942</v>
      </c>
      <c r="I3189" t="s">
        <v>4682</v>
      </c>
      <c r="J3189" t="s">
        <v>4872</v>
      </c>
      <c r="K3189" t="s">
        <v>5323</v>
      </c>
      <c r="L3189" t="s">
        <v>13690</v>
      </c>
      <c r="M3189" t="s">
        <v>14427</v>
      </c>
      <c r="N3189" t="s">
        <v>14428</v>
      </c>
    </row>
    <row r="3190" spans="1:14">
      <c r="A3190" t="s">
        <v>3067</v>
      </c>
      <c r="B3190" t="e">
        <v>#N/A</v>
      </c>
      <c r="C3190" s="2">
        <v>9000000</v>
      </c>
      <c r="D3190" s="2">
        <v>13075390</v>
      </c>
      <c r="E3190" s="2">
        <v>13075390</v>
      </c>
      <c r="F3190">
        <v>3</v>
      </c>
      <c r="G3190">
        <v>16</v>
      </c>
      <c r="H3190" t="s">
        <v>15942</v>
      </c>
      <c r="I3190" t="e">
        <v>#N/A</v>
      </c>
      <c r="J3190" t="e">
        <v>#N/A</v>
      </c>
      <c r="K3190" t="e">
        <v>#N/A</v>
      </c>
      <c r="L3190" t="e">
        <v>#N/A</v>
      </c>
      <c r="M3190" t="e">
        <v>#N/A</v>
      </c>
      <c r="N3190" t="e">
        <v>#N/A</v>
      </c>
    </row>
    <row r="3191" spans="1:14">
      <c r="A3191" t="s">
        <v>2951</v>
      </c>
      <c r="B3191" t="s">
        <v>10764</v>
      </c>
      <c r="C3191" s="2">
        <v>10000000</v>
      </c>
      <c r="D3191" s="2">
        <v>8801940</v>
      </c>
      <c r="E3191" s="2">
        <v>8801940</v>
      </c>
      <c r="F3191">
        <v>10</v>
      </c>
      <c r="G3191">
        <v>26</v>
      </c>
      <c r="H3191" t="s">
        <v>15942</v>
      </c>
      <c r="I3191" t="s">
        <v>4682</v>
      </c>
      <c r="J3191" t="s">
        <v>4872</v>
      </c>
      <c r="K3191" t="s">
        <v>5728</v>
      </c>
      <c r="L3191" t="s">
        <v>8958</v>
      </c>
      <c r="M3191" t="s">
        <v>14514</v>
      </c>
      <c r="N3191" t="s">
        <v>14515</v>
      </c>
    </row>
    <row r="3192" spans="1:14">
      <c r="A3192" t="s">
        <v>1865</v>
      </c>
      <c r="B3192" t="e">
        <v>#N/A</v>
      </c>
      <c r="C3192" s="2">
        <v>25000000</v>
      </c>
      <c r="D3192" s="2">
        <v>5778353</v>
      </c>
      <c r="E3192" s="2">
        <v>5778353</v>
      </c>
      <c r="F3192">
        <v>8</v>
      </c>
      <c r="G3192">
        <v>17</v>
      </c>
      <c r="H3192" t="s">
        <v>15942</v>
      </c>
      <c r="I3192" t="e">
        <v>#N/A</v>
      </c>
      <c r="J3192" t="e">
        <v>#N/A</v>
      </c>
      <c r="K3192" t="e">
        <v>#N/A</v>
      </c>
      <c r="L3192" t="e">
        <v>#N/A</v>
      </c>
      <c r="M3192" t="e">
        <v>#N/A</v>
      </c>
      <c r="N3192" t="e">
        <v>#N/A</v>
      </c>
    </row>
    <row r="3193" spans="1:14">
      <c r="A3193" t="s">
        <v>1607</v>
      </c>
      <c r="B3193" t="e">
        <v>#N/A</v>
      </c>
      <c r="C3193" s="2">
        <v>30000000</v>
      </c>
      <c r="D3193" s="2">
        <v>5321508</v>
      </c>
      <c r="E3193" s="2">
        <v>5321508</v>
      </c>
      <c r="F3193">
        <v>6</v>
      </c>
      <c r="G3193">
        <v>1</v>
      </c>
      <c r="H3193" t="s">
        <v>15942</v>
      </c>
      <c r="I3193" t="e">
        <v>#N/A</v>
      </c>
      <c r="J3193" t="e">
        <v>#N/A</v>
      </c>
      <c r="K3193" t="e">
        <v>#N/A</v>
      </c>
      <c r="L3193" t="e">
        <v>#N/A</v>
      </c>
      <c r="M3193" t="e">
        <v>#N/A</v>
      </c>
      <c r="N3193" t="e">
        <v>#N/A</v>
      </c>
    </row>
    <row r="3194" spans="1:14">
      <c r="A3194" t="s">
        <v>4294</v>
      </c>
      <c r="B3194" t="e">
        <v>#N/A</v>
      </c>
      <c r="C3194" s="2">
        <v>550000</v>
      </c>
      <c r="D3194" s="2">
        <v>5269990</v>
      </c>
      <c r="E3194" s="2">
        <v>5269990</v>
      </c>
      <c r="F3194">
        <v>4</v>
      </c>
      <c r="G3194">
        <v>27</v>
      </c>
      <c r="H3194" t="s">
        <v>15942</v>
      </c>
      <c r="I3194" t="e">
        <v>#N/A</v>
      </c>
      <c r="J3194" t="e">
        <v>#N/A</v>
      </c>
      <c r="K3194" t="e">
        <v>#N/A</v>
      </c>
      <c r="L3194" t="e">
        <v>#N/A</v>
      </c>
      <c r="M3194" t="e">
        <v>#N/A</v>
      </c>
      <c r="N3194" t="e">
        <v>#N/A</v>
      </c>
    </row>
    <row r="3195" spans="1:14">
      <c r="A3195" t="s">
        <v>3198</v>
      </c>
      <c r="B3195" t="e">
        <v>#N/A</v>
      </c>
      <c r="C3195" s="2">
        <v>7500000</v>
      </c>
      <c r="D3195" s="2">
        <v>5142858</v>
      </c>
      <c r="E3195" s="2">
        <v>5142858</v>
      </c>
      <c r="F3195">
        <v>3</v>
      </c>
      <c r="G3195">
        <v>9</v>
      </c>
      <c r="H3195" t="s">
        <v>15942</v>
      </c>
      <c r="I3195" t="e">
        <v>#N/A</v>
      </c>
      <c r="J3195" t="e">
        <v>#N/A</v>
      </c>
      <c r="K3195" t="e">
        <v>#N/A</v>
      </c>
      <c r="L3195" t="e">
        <v>#N/A</v>
      </c>
      <c r="M3195" t="e">
        <v>#N/A</v>
      </c>
      <c r="N3195" t="e">
        <v>#N/A</v>
      </c>
    </row>
    <row r="3196" spans="1:14">
      <c r="A3196" t="s">
        <v>4097</v>
      </c>
      <c r="B3196" t="e">
        <v>#N/A</v>
      </c>
      <c r="C3196" s="2">
        <v>1250000</v>
      </c>
      <c r="D3196" s="2">
        <v>4700000</v>
      </c>
      <c r="E3196" s="2">
        <v>4700000</v>
      </c>
      <c r="F3196">
        <v>8</v>
      </c>
      <c r="G3196">
        <v>31</v>
      </c>
      <c r="H3196" t="s">
        <v>15942</v>
      </c>
      <c r="I3196" t="e">
        <v>#N/A</v>
      </c>
      <c r="J3196" t="e">
        <v>#N/A</v>
      </c>
      <c r="K3196" t="e">
        <v>#N/A</v>
      </c>
      <c r="L3196" t="e">
        <v>#N/A</v>
      </c>
      <c r="M3196" t="e">
        <v>#N/A</v>
      </c>
      <c r="N3196" t="e">
        <v>#N/A</v>
      </c>
    </row>
    <row r="3197" spans="1:14">
      <c r="A3197" t="s">
        <v>4048</v>
      </c>
      <c r="B3197" t="e">
        <v>#N/A</v>
      </c>
      <c r="C3197" s="2">
        <v>1500000</v>
      </c>
      <c r="D3197" s="2">
        <v>2300000</v>
      </c>
      <c r="E3197" s="2">
        <v>2300000</v>
      </c>
      <c r="F3197">
        <v>3</v>
      </c>
      <c r="G3197">
        <v>2</v>
      </c>
      <c r="H3197" t="s">
        <v>15942</v>
      </c>
      <c r="I3197" t="e">
        <v>#N/A</v>
      </c>
      <c r="J3197" t="e">
        <v>#N/A</v>
      </c>
      <c r="K3197" t="e">
        <v>#N/A</v>
      </c>
      <c r="L3197" t="e">
        <v>#N/A</v>
      </c>
      <c r="M3197" t="e">
        <v>#N/A</v>
      </c>
      <c r="N3197" t="e">
        <v>#N/A</v>
      </c>
    </row>
    <row r="3198" spans="1:14">
      <c r="A3198" t="s">
        <v>2204</v>
      </c>
      <c r="B3198" t="s">
        <v>4621</v>
      </c>
      <c r="C3198" s="2">
        <v>19000000</v>
      </c>
      <c r="D3198" s="2">
        <v>210609762</v>
      </c>
      <c r="E3198" s="2">
        <v>383874862</v>
      </c>
      <c r="F3198">
        <v>7</v>
      </c>
      <c r="G3198">
        <v>3</v>
      </c>
      <c r="H3198" t="s">
        <v>15943</v>
      </c>
      <c r="I3198" t="s">
        <v>4614</v>
      </c>
      <c r="J3198" t="s">
        <v>4671</v>
      </c>
      <c r="K3198" t="s">
        <v>5673</v>
      </c>
      <c r="L3198" t="s">
        <v>5170</v>
      </c>
      <c r="M3198" t="s">
        <v>13853</v>
      </c>
      <c r="N3198" t="s">
        <v>13854</v>
      </c>
    </row>
    <row r="3199" spans="1:14">
      <c r="A3199" t="s">
        <v>1069</v>
      </c>
      <c r="B3199" t="s">
        <v>4805</v>
      </c>
      <c r="C3199" s="2">
        <v>44000000</v>
      </c>
      <c r="D3199" s="2">
        <v>150415432</v>
      </c>
      <c r="E3199" s="2">
        <v>300400000</v>
      </c>
      <c r="F3199">
        <v>5</v>
      </c>
      <c r="G3199">
        <v>22</v>
      </c>
      <c r="H3199" t="s">
        <v>15943</v>
      </c>
      <c r="I3199" t="s">
        <v>4682</v>
      </c>
      <c r="J3199" t="s">
        <v>4984</v>
      </c>
      <c r="K3199" t="s">
        <v>5185</v>
      </c>
      <c r="L3199" t="s">
        <v>12657</v>
      </c>
      <c r="M3199" t="s">
        <v>13856</v>
      </c>
      <c r="N3199" t="s">
        <v>13857</v>
      </c>
    </row>
    <row r="3200" spans="1:14">
      <c r="A3200" t="s">
        <v>1473</v>
      </c>
      <c r="B3200" t="s">
        <v>4621</v>
      </c>
      <c r="C3200" s="2">
        <v>31000000</v>
      </c>
      <c r="D3200" s="2">
        <v>79096868</v>
      </c>
      <c r="E3200" s="2">
        <v>258210860</v>
      </c>
      <c r="F3200">
        <v>12</v>
      </c>
      <c r="G3200">
        <v>18</v>
      </c>
      <c r="H3200" t="s">
        <v>15943</v>
      </c>
      <c r="I3200" t="s">
        <v>4614</v>
      </c>
      <c r="J3200" t="s">
        <v>4642</v>
      </c>
      <c r="K3200" t="s">
        <v>6177</v>
      </c>
      <c r="L3200" t="s">
        <v>7424</v>
      </c>
      <c r="M3200" t="s">
        <v>13865</v>
      </c>
      <c r="N3200" t="s">
        <v>13866</v>
      </c>
    </row>
    <row r="3201" spans="1:14">
      <c r="A3201" t="s">
        <v>1536</v>
      </c>
      <c r="B3201" t="s">
        <v>5962</v>
      </c>
      <c r="C3201" s="2">
        <v>30000000</v>
      </c>
      <c r="D3201" s="2">
        <v>50327960</v>
      </c>
      <c r="E3201" s="2">
        <v>152627960</v>
      </c>
      <c r="F3201">
        <v>5</v>
      </c>
      <c r="G3201">
        <v>24</v>
      </c>
      <c r="H3201" t="s">
        <v>15943</v>
      </c>
      <c r="I3201" t="s">
        <v>4614</v>
      </c>
      <c r="J3201" t="s">
        <v>4839</v>
      </c>
      <c r="K3201" t="s">
        <v>5432</v>
      </c>
      <c r="L3201" t="s">
        <v>13892</v>
      </c>
      <c r="M3201" t="s">
        <v>13893</v>
      </c>
      <c r="N3201" t="s">
        <v>13894</v>
      </c>
    </row>
    <row r="3202" spans="1:14">
      <c r="A3202" t="s">
        <v>2446</v>
      </c>
      <c r="B3202" t="s">
        <v>4628</v>
      </c>
      <c r="C3202" s="2">
        <v>15000000</v>
      </c>
      <c r="D3202" s="2">
        <v>93589701</v>
      </c>
      <c r="E3202" s="2">
        <v>93589701</v>
      </c>
      <c r="F3202">
        <v>12</v>
      </c>
      <c r="G3202">
        <v>18</v>
      </c>
      <c r="H3202" t="s">
        <v>15943</v>
      </c>
      <c r="I3202" t="s">
        <v>4600</v>
      </c>
      <c r="J3202" t="s">
        <v>5414</v>
      </c>
      <c r="K3202" t="s">
        <v>4572</v>
      </c>
      <c r="L3202" t="s">
        <v>5086</v>
      </c>
      <c r="M3202" t="s">
        <v>13862</v>
      </c>
      <c r="N3202" t="s">
        <v>13863</v>
      </c>
    </row>
    <row r="3203" spans="1:14">
      <c r="A3203" t="s">
        <v>2737</v>
      </c>
      <c r="B3203" t="s">
        <v>4660</v>
      </c>
      <c r="C3203" s="2">
        <v>12000000</v>
      </c>
      <c r="D3203" s="2">
        <v>65532576</v>
      </c>
      <c r="E3203" s="2">
        <v>65532576</v>
      </c>
      <c r="F3203">
        <v>2</v>
      </c>
      <c r="G3203">
        <v>8</v>
      </c>
      <c r="H3203" t="s">
        <v>15943</v>
      </c>
      <c r="I3203" t="s">
        <v>4682</v>
      </c>
      <c r="J3203" t="s">
        <v>4666</v>
      </c>
      <c r="K3203" t="s">
        <v>9402</v>
      </c>
      <c r="L3203" t="s">
        <v>8008</v>
      </c>
      <c r="M3203" t="s">
        <v>13874</v>
      </c>
      <c r="N3203" t="s">
        <v>13875</v>
      </c>
    </row>
    <row r="3204" spans="1:14">
      <c r="A3204" t="s">
        <v>3281</v>
      </c>
      <c r="B3204" t="s">
        <v>4628</v>
      </c>
      <c r="C3204" s="2">
        <v>6900000</v>
      </c>
      <c r="D3204" s="2">
        <v>41410568</v>
      </c>
      <c r="E3204" s="2">
        <v>41410568</v>
      </c>
      <c r="F3204">
        <v>6</v>
      </c>
      <c r="G3204">
        <v>28</v>
      </c>
      <c r="H3204" t="s">
        <v>15943</v>
      </c>
      <c r="I3204" t="s">
        <v>4682</v>
      </c>
      <c r="J3204" t="s">
        <v>4744</v>
      </c>
      <c r="K3204" t="s">
        <v>5091</v>
      </c>
      <c r="L3204" t="s">
        <v>5680</v>
      </c>
      <c r="M3204" t="s">
        <v>13912</v>
      </c>
      <c r="N3204" t="s">
        <v>13913</v>
      </c>
    </row>
    <row r="3205" spans="1:14">
      <c r="A3205" t="s">
        <v>2899</v>
      </c>
      <c r="B3205" t="s">
        <v>4628</v>
      </c>
      <c r="C3205" s="2">
        <v>10000000</v>
      </c>
      <c r="D3205" s="2">
        <v>36230219</v>
      </c>
      <c r="E3205" s="2">
        <v>36230219</v>
      </c>
      <c r="F3205">
        <v>7</v>
      </c>
      <c r="G3205">
        <v>10</v>
      </c>
      <c r="H3205" t="s">
        <v>15943</v>
      </c>
      <c r="I3205" t="s">
        <v>4600</v>
      </c>
      <c r="J3205" t="s">
        <v>4788</v>
      </c>
      <c r="K3205" t="s">
        <v>5185</v>
      </c>
      <c r="L3205" t="s">
        <v>13933</v>
      </c>
      <c r="M3205" t="s">
        <v>13934</v>
      </c>
      <c r="N3205" t="s">
        <v>13935</v>
      </c>
    </row>
    <row r="3206" spans="1:14">
      <c r="A3206" t="s">
        <v>2901</v>
      </c>
      <c r="B3206" t="s">
        <v>4677</v>
      </c>
      <c r="C3206" s="2">
        <v>10000000</v>
      </c>
      <c r="D3206" s="2">
        <v>35073978</v>
      </c>
      <c r="E3206" s="2">
        <v>35073978</v>
      </c>
      <c r="F3206">
        <v>10</v>
      </c>
      <c r="G3206">
        <v>4</v>
      </c>
      <c r="H3206" t="s">
        <v>15943</v>
      </c>
      <c r="I3206" t="s">
        <v>4682</v>
      </c>
      <c r="J3206" t="s">
        <v>5460</v>
      </c>
      <c r="K3206" t="s">
        <v>5045</v>
      </c>
      <c r="L3206" t="s">
        <v>13690</v>
      </c>
      <c r="M3206" t="s">
        <v>13937</v>
      </c>
      <c r="N3206" t="s">
        <v>13938</v>
      </c>
    </row>
    <row r="3207" spans="1:14">
      <c r="A3207" t="s">
        <v>2311</v>
      </c>
      <c r="B3207" t="e">
        <v>#N/A</v>
      </c>
      <c r="C3207" s="2">
        <v>3500000</v>
      </c>
      <c r="D3207" s="2">
        <v>5804262</v>
      </c>
      <c r="E3207" s="2">
        <v>34004262</v>
      </c>
      <c r="F3207">
        <v>7</v>
      </c>
      <c r="G3207">
        <v>3</v>
      </c>
      <c r="H3207" t="s">
        <v>15943</v>
      </c>
      <c r="I3207" t="e">
        <v>#N/A</v>
      </c>
      <c r="J3207" t="e">
        <v>#N/A</v>
      </c>
      <c r="K3207" t="e">
        <v>#N/A</v>
      </c>
      <c r="L3207" t="e">
        <v>#N/A</v>
      </c>
      <c r="M3207" t="e">
        <v>#N/A</v>
      </c>
      <c r="N3207" t="e">
        <v>#N/A</v>
      </c>
    </row>
    <row r="3208" spans="1:14">
      <c r="A3208" t="s">
        <v>1734</v>
      </c>
      <c r="B3208" t="s">
        <v>10764</v>
      </c>
      <c r="C3208" s="2">
        <v>26000000</v>
      </c>
      <c r="D3208" s="2">
        <v>33200000</v>
      </c>
      <c r="E3208" s="2">
        <v>33200000</v>
      </c>
      <c r="F3208">
        <v>7</v>
      </c>
      <c r="G3208">
        <v>10</v>
      </c>
      <c r="H3208" t="s">
        <v>15943</v>
      </c>
      <c r="I3208" t="s">
        <v>4600</v>
      </c>
      <c r="J3208" t="s">
        <v>5559</v>
      </c>
      <c r="K3208" t="s">
        <v>6382</v>
      </c>
      <c r="L3208" t="s">
        <v>8197</v>
      </c>
      <c r="M3208" t="s">
        <v>13945</v>
      </c>
      <c r="N3208" t="s">
        <v>13946</v>
      </c>
    </row>
    <row r="3209" spans="1:14">
      <c r="A3209" t="s">
        <v>3892</v>
      </c>
      <c r="B3209" t="e">
        <v>#N/A</v>
      </c>
      <c r="C3209" s="2">
        <v>2200000</v>
      </c>
      <c r="D3209" s="2">
        <v>21930418</v>
      </c>
      <c r="E3209" s="2">
        <v>21930418</v>
      </c>
      <c r="F3209">
        <v>3</v>
      </c>
      <c r="G3209">
        <v>22</v>
      </c>
      <c r="H3209" t="s">
        <v>15943</v>
      </c>
      <c r="I3209" t="e">
        <v>#N/A</v>
      </c>
      <c r="J3209" t="e">
        <v>#N/A</v>
      </c>
      <c r="K3209" t="e">
        <v>#N/A</v>
      </c>
      <c r="L3209" t="e">
        <v>#N/A</v>
      </c>
      <c r="M3209" t="e">
        <v>#N/A</v>
      </c>
      <c r="N3209" t="e">
        <v>#N/A</v>
      </c>
    </row>
    <row r="3210" spans="1:14">
      <c r="A3210" t="s">
        <v>3744</v>
      </c>
      <c r="B3210" t="e">
        <v>#N/A</v>
      </c>
      <c r="C3210" s="2">
        <v>3000000</v>
      </c>
      <c r="D3210" s="2">
        <v>21163999</v>
      </c>
      <c r="E3210" s="2">
        <v>21163999</v>
      </c>
      <c r="F3210">
        <v>11</v>
      </c>
      <c r="G3210">
        <v>1</v>
      </c>
      <c r="H3210" t="s">
        <v>15943</v>
      </c>
      <c r="I3210" t="e">
        <v>#N/A</v>
      </c>
      <c r="J3210" t="e">
        <v>#N/A</v>
      </c>
      <c r="K3210" t="e">
        <v>#N/A</v>
      </c>
      <c r="L3210" t="e">
        <v>#N/A</v>
      </c>
      <c r="M3210" t="e">
        <v>#N/A</v>
      </c>
      <c r="N3210" t="e">
        <v>#N/A</v>
      </c>
    </row>
    <row r="3211" spans="1:14">
      <c r="A3211" t="s">
        <v>2273</v>
      </c>
      <c r="B3211" t="s">
        <v>4660</v>
      </c>
      <c r="C3211" s="2">
        <v>18000000</v>
      </c>
      <c r="D3211" s="2">
        <v>19739000</v>
      </c>
      <c r="E3211" s="2">
        <v>19739000</v>
      </c>
      <c r="F3211">
        <v>12</v>
      </c>
      <c r="G3211">
        <v>4</v>
      </c>
      <c r="H3211" t="s">
        <v>15943</v>
      </c>
      <c r="I3211" t="s">
        <v>4600</v>
      </c>
      <c r="J3211" t="s">
        <v>4806</v>
      </c>
      <c r="K3211" t="s">
        <v>5807</v>
      </c>
      <c r="L3211" t="s">
        <v>7274</v>
      </c>
      <c r="M3211" t="s">
        <v>14008</v>
      </c>
      <c r="N3211" t="s">
        <v>14009</v>
      </c>
    </row>
    <row r="3212" spans="1:14">
      <c r="A3212" t="s">
        <v>2105</v>
      </c>
      <c r="B3212" t="s">
        <v>4628</v>
      </c>
      <c r="C3212" s="2">
        <v>20000000</v>
      </c>
      <c r="D3212" s="2">
        <v>18400000</v>
      </c>
      <c r="E3212" s="2">
        <v>18400000</v>
      </c>
      <c r="F3212">
        <v>4</v>
      </c>
      <c r="G3212">
        <v>12</v>
      </c>
      <c r="H3212" t="s">
        <v>15943</v>
      </c>
      <c r="I3212" t="s">
        <v>4600</v>
      </c>
      <c r="J3212" t="s">
        <v>4728</v>
      </c>
      <c r="K3212" t="s">
        <v>5751</v>
      </c>
      <c r="L3212" t="s">
        <v>7277</v>
      </c>
      <c r="M3212" t="s">
        <v>14016</v>
      </c>
      <c r="N3212" t="s">
        <v>14017</v>
      </c>
    </row>
    <row r="3213" spans="1:14">
      <c r="A3213" t="s">
        <v>3606</v>
      </c>
      <c r="B3213" t="e">
        <v>#N/A</v>
      </c>
      <c r="C3213" s="2">
        <v>4000000</v>
      </c>
      <c r="D3213" s="2">
        <v>14237880</v>
      </c>
      <c r="E3213" s="2">
        <v>14237880</v>
      </c>
      <c r="F3213">
        <v>8</v>
      </c>
      <c r="G3213">
        <v>16</v>
      </c>
      <c r="H3213" t="s">
        <v>15943</v>
      </c>
      <c r="I3213" t="e">
        <v>#N/A</v>
      </c>
      <c r="J3213" t="e">
        <v>#N/A</v>
      </c>
      <c r="K3213" t="e">
        <v>#N/A</v>
      </c>
      <c r="L3213" t="e">
        <v>#N/A</v>
      </c>
      <c r="M3213" t="e">
        <v>#N/A</v>
      </c>
      <c r="N3213" t="e">
        <v>#N/A</v>
      </c>
    </row>
    <row r="3214" spans="1:14">
      <c r="A3214" t="s">
        <v>1850</v>
      </c>
      <c r="B3214" t="s">
        <v>4805</v>
      </c>
      <c r="C3214" s="2">
        <v>25000000</v>
      </c>
      <c r="D3214" s="2">
        <v>11603545</v>
      </c>
      <c r="E3214" s="2">
        <v>11603545</v>
      </c>
      <c r="F3214">
        <v>6</v>
      </c>
      <c r="G3214">
        <v>21</v>
      </c>
      <c r="H3214" t="s">
        <v>15943</v>
      </c>
      <c r="I3214" t="s">
        <v>4682</v>
      </c>
      <c r="J3214" t="s">
        <v>4671</v>
      </c>
      <c r="K3214" t="s">
        <v>6995</v>
      </c>
      <c r="L3214" t="s">
        <v>13787</v>
      </c>
      <c r="M3214" t="s">
        <v>14109</v>
      </c>
      <c r="N3214" t="s">
        <v>14110</v>
      </c>
    </row>
    <row r="3215" spans="1:14">
      <c r="A3215" t="s">
        <v>3759</v>
      </c>
      <c r="B3215" t="s">
        <v>4628</v>
      </c>
      <c r="C3215" s="2">
        <v>3000000</v>
      </c>
      <c r="D3215" s="2">
        <v>11052713</v>
      </c>
      <c r="E3215" s="2">
        <v>11052713</v>
      </c>
      <c r="F3215">
        <v>10</v>
      </c>
      <c r="G3215">
        <v>25</v>
      </c>
      <c r="H3215" t="s">
        <v>15943</v>
      </c>
      <c r="I3215" t="s">
        <v>4682</v>
      </c>
      <c r="J3215" t="s">
        <v>5159</v>
      </c>
      <c r="K3215" t="s">
        <v>6660</v>
      </c>
      <c r="L3215" t="s">
        <v>13443</v>
      </c>
      <c r="M3215" t="s">
        <v>14122</v>
      </c>
      <c r="N3215" t="s">
        <v>14123</v>
      </c>
    </row>
    <row r="3216" spans="1:14">
      <c r="A3216" t="s">
        <v>3240</v>
      </c>
      <c r="B3216" t="s">
        <v>4660</v>
      </c>
      <c r="C3216" s="2">
        <v>7000000</v>
      </c>
      <c r="D3216" s="2">
        <v>10803211</v>
      </c>
      <c r="E3216" s="2">
        <v>10803211</v>
      </c>
      <c r="F3216">
        <v>10</v>
      </c>
      <c r="G3216">
        <v>11</v>
      </c>
      <c r="H3216" t="s">
        <v>15943</v>
      </c>
      <c r="I3216" t="s">
        <v>4682</v>
      </c>
      <c r="J3216" t="s">
        <v>4738</v>
      </c>
      <c r="K3216" t="s">
        <v>10150</v>
      </c>
      <c r="L3216" t="s">
        <v>14102</v>
      </c>
      <c r="M3216" t="s">
        <v>12502</v>
      </c>
      <c r="N3216" t="s">
        <v>14103</v>
      </c>
    </row>
    <row r="3217" spans="1:14">
      <c r="A3217" t="s">
        <v>1704</v>
      </c>
      <c r="B3217" t="s">
        <v>4607</v>
      </c>
      <c r="C3217" s="2">
        <v>27000000</v>
      </c>
      <c r="D3217" s="2">
        <v>10618813</v>
      </c>
      <c r="E3217" s="2">
        <v>10618813</v>
      </c>
      <c r="F3217">
        <v>6</v>
      </c>
      <c r="G3217">
        <v>21</v>
      </c>
      <c r="H3217" t="s">
        <v>15943</v>
      </c>
      <c r="I3217" t="s">
        <v>4614</v>
      </c>
      <c r="J3217" t="s">
        <v>5013</v>
      </c>
      <c r="K3217" t="s">
        <v>4655</v>
      </c>
      <c r="L3217" t="s">
        <v>14118</v>
      </c>
      <c r="M3217" t="s">
        <v>14119</v>
      </c>
      <c r="N3217" t="s">
        <v>14120</v>
      </c>
    </row>
    <row r="3218" spans="1:14">
      <c r="A3218" t="s">
        <v>2526</v>
      </c>
      <c r="B3218" t="s">
        <v>4621</v>
      </c>
      <c r="C3218" s="2">
        <v>15000000</v>
      </c>
      <c r="D3218" s="2">
        <v>9929135</v>
      </c>
      <c r="E3218" s="2">
        <v>9929135</v>
      </c>
      <c r="F3218">
        <v>12</v>
      </c>
      <c r="G3218">
        <v>18</v>
      </c>
      <c r="H3218" t="s">
        <v>15943</v>
      </c>
      <c r="I3218" t="s">
        <v>4682</v>
      </c>
      <c r="J3218" t="s">
        <v>4661</v>
      </c>
      <c r="K3218" t="s">
        <v>13869</v>
      </c>
      <c r="L3218" t="s">
        <v>11852</v>
      </c>
      <c r="M3218" t="s">
        <v>14160</v>
      </c>
      <c r="N3218" t="s">
        <v>14161</v>
      </c>
    </row>
    <row r="3219" spans="1:14">
      <c r="A3219" t="s">
        <v>2314</v>
      </c>
      <c r="B3219" t="e">
        <v>#N/A</v>
      </c>
      <c r="C3219" s="2">
        <v>17900000</v>
      </c>
      <c r="D3219" s="2">
        <v>6905861</v>
      </c>
      <c r="E3219" s="2">
        <v>6905861</v>
      </c>
      <c r="F3219">
        <v>6</v>
      </c>
      <c r="G3219">
        <v>28</v>
      </c>
      <c r="H3219" t="s">
        <v>15943</v>
      </c>
      <c r="I3219" t="e">
        <v>#N/A</v>
      </c>
      <c r="J3219" t="e">
        <v>#N/A</v>
      </c>
      <c r="K3219" t="e">
        <v>#N/A</v>
      </c>
      <c r="L3219" t="e">
        <v>#N/A</v>
      </c>
      <c r="M3219" t="e">
        <v>#N/A</v>
      </c>
      <c r="N3219" t="e">
        <v>#N/A</v>
      </c>
    </row>
    <row r="3220" spans="1:14">
      <c r="A3220" t="s">
        <v>4049</v>
      </c>
      <c r="B3220" t="e">
        <v>#N/A</v>
      </c>
      <c r="C3220" s="2">
        <v>1500000</v>
      </c>
      <c r="D3220" s="2">
        <v>1690913</v>
      </c>
      <c r="E3220" s="2">
        <v>2730877</v>
      </c>
      <c r="F3220">
        <v>1</v>
      </c>
      <c r="G3220">
        <v>18</v>
      </c>
      <c r="H3220" t="s">
        <v>15943</v>
      </c>
      <c r="I3220" t="e">
        <v>#N/A</v>
      </c>
      <c r="J3220" t="e">
        <v>#N/A</v>
      </c>
      <c r="K3220" t="e">
        <v>#N/A</v>
      </c>
      <c r="L3220" t="e">
        <v>#N/A</v>
      </c>
      <c r="M3220" t="e">
        <v>#N/A</v>
      </c>
      <c r="N3220" t="e">
        <v>#N/A</v>
      </c>
    </row>
    <row r="3221" spans="1:14">
      <c r="A3221" t="s">
        <v>3947</v>
      </c>
      <c r="B3221" t="e">
        <v>#N/A</v>
      </c>
      <c r="C3221" s="2">
        <v>2000000</v>
      </c>
      <c r="D3221" s="2">
        <v>390659</v>
      </c>
      <c r="E3221" s="2">
        <v>1663296</v>
      </c>
      <c r="F3221">
        <v>11</v>
      </c>
      <c r="G3221">
        <v>6</v>
      </c>
      <c r="H3221" t="s">
        <v>15943</v>
      </c>
      <c r="I3221" t="e">
        <v>#N/A</v>
      </c>
      <c r="J3221" t="e">
        <v>#N/A</v>
      </c>
      <c r="K3221" t="e">
        <v>#N/A</v>
      </c>
      <c r="L3221" t="e">
        <v>#N/A</v>
      </c>
      <c r="M3221" t="e">
        <v>#N/A</v>
      </c>
      <c r="N3221" t="e">
        <v>#N/A</v>
      </c>
    </row>
    <row r="3222" spans="1:14">
      <c r="A3222" t="s">
        <v>4088</v>
      </c>
      <c r="B3222" t="e">
        <v>#N/A</v>
      </c>
      <c r="C3222" s="2">
        <v>1300000</v>
      </c>
      <c r="D3222" s="2">
        <v>210904</v>
      </c>
      <c r="E3222" s="2">
        <v>210904</v>
      </c>
      <c r="F3222">
        <v>3</v>
      </c>
      <c r="G3222">
        <v>15</v>
      </c>
      <c r="H3222" t="s">
        <v>15943</v>
      </c>
      <c r="I3222" t="e">
        <v>#N/A</v>
      </c>
      <c r="J3222" t="e">
        <v>#N/A</v>
      </c>
      <c r="K3222" t="e">
        <v>#N/A</v>
      </c>
      <c r="L3222" t="e">
        <v>#N/A</v>
      </c>
      <c r="M3222" t="e">
        <v>#N/A</v>
      </c>
      <c r="N3222" t="e">
        <v>#N/A</v>
      </c>
    </row>
    <row r="3223" spans="1:14">
      <c r="A3223" t="s">
        <v>2437</v>
      </c>
      <c r="B3223" t="s">
        <v>4660</v>
      </c>
      <c r="C3223" s="2">
        <v>15000000</v>
      </c>
      <c r="D3223" s="2">
        <v>179800601</v>
      </c>
      <c r="E3223" s="2">
        <v>356800601</v>
      </c>
      <c r="F3223">
        <v>5</v>
      </c>
      <c r="G3223">
        <v>16</v>
      </c>
      <c r="H3223" t="s">
        <v>15944</v>
      </c>
      <c r="I3223" t="s">
        <v>4614</v>
      </c>
      <c r="J3223" t="s">
        <v>4689</v>
      </c>
      <c r="K3223" t="s">
        <v>8568</v>
      </c>
      <c r="L3223" t="s">
        <v>5889</v>
      </c>
      <c r="M3223" t="s">
        <v>13504</v>
      </c>
      <c r="N3223" t="s">
        <v>13505</v>
      </c>
    </row>
    <row r="3224" spans="1:14">
      <c r="A3224" t="s">
        <v>3429</v>
      </c>
      <c r="B3224" t="s">
        <v>4660</v>
      </c>
      <c r="C3224" s="2">
        <v>5000000</v>
      </c>
      <c r="D3224" s="2">
        <v>174803506</v>
      </c>
      <c r="E3224" s="2">
        <v>328000000</v>
      </c>
      <c r="F3224">
        <v>9</v>
      </c>
      <c r="G3224">
        <v>26</v>
      </c>
      <c r="H3224" t="s">
        <v>15944</v>
      </c>
      <c r="I3224" t="s">
        <v>4600</v>
      </c>
      <c r="J3224" t="s">
        <v>5159</v>
      </c>
      <c r="K3224" t="s">
        <v>6286</v>
      </c>
      <c r="L3224" t="s">
        <v>13507</v>
      </c>
      <c r="M3224" t="s">
        <v>13508</v>
      </c>
      <c r="N3224" t="s">
        <v>13509</v>
      </c>
    </row>
    <row r="3225" spans="1:14">
      <c r="A3225" t="s">
        <v>2325</v>
      </c>
      <c r="B3225" t="s">
        <v>4677</v>
      </c>
      <c r="C3225" s="2">
        <v>17000000</v>
      </c>
      <c r="D3225" s="2">
        <v>85160248</v>
      </c>
      <c r="E3225" s="2">
        <v>183316455</v>
      </c>
      <c r="F3225">
        <v>7</v>
      </c>
      <c r="G3225">
        <v>18</v>
      </c>
      <c r="H3225" t="s">
        <v>15944</v>
      </c>
      <c r="I3225" t="s">
        <v>4682</v>
      </c>
      <c r="J3225" t="s">
        <v>5678</v>
      </c>
      <c r="K3225" t="s">
        <v>4609</v>
      </c>
      <c r="L3225" t="s">
        <v>6075</v>
      </c>
      <c r="M3225" t="s">
        <v>13525</v>
      </c>
      <c r="N3225" t="s">
        <v>13526</v>
      </c>
    </row>
    <row r="3226" spans="1:14">
      <c r="A3226" t="s">
        <v>3318</v>
      </c>
      <c r="B3226" t="s">
        <v>11759</v>
      </c>
      <c r="C3226" s="2">
        <v>6000000</v>
      </c>
      <c r="D3226" s="2">
        <v>137963328</v>
      </c>
      <c r="E3226" s="2">
        <v>137963328</v>
      </c>
      <c r="F3226">
        <v>12</v>
      </c>
      <c r="G3226">
        <v>19</v>
      </c>
      <c r="H3226" t="s">
        <v>15944</v>
      </c>
      <c r="I3226" t="s">
        <v>4682</v>
      </c>
      <c r="J3226" t="s">
        <v>5119</v>
      </c>
      <c r="K3226" t="s">
        <v>5539</v>
      </c>
      <c r="L3226" t="s">
        <v>5958</v>
      </c>
      <c r="M3226" t="s">
        <v>5958</v>
      </c>
      <c r="N3226" t="s">
        <v>13511</v>
      </c>
    </row>
    <row r="3227" spans="1:14">
      <c r="A3227" t="s">
        <v>1890</v>
      </c>
      <c r="B3227" t="s">
        <v>4660</v>
      </c>
      <c r="C3227" s="2">
        <v>24000000</v>
      </c>
      <c r="D3227" s="2">
        <v>109713132</v>
      </c>
      <c r="E3227" s="2">
        <v>133000000</v>
      </c>
      <c r="F3227">
        <v>11</v>
      </c>
      <c r="G3227">
        <v>26</v>
      </c>
      <c r="H3227" t="s">
        <v>15944</v>
      </c>
      <c r="I3227" t="s">
        <v>4614</v>
      </c>
      <c r="J3227" t="s">
        <v>4723</v>
      </c>
      <c r="K3227" t="s">
        <v>5652</v>
      </c>
      <c r="L3227" t="s">
        <v>13518</v>
      </c>
      <c r="M3227" t="s">
        <v>13519</v>
      </c>
      <c r="N3227" t="s">
        <v>11797</v>
      </c>
    </row>
    <row r="3228" spans="1:14">
      <c r="A3228" t="s">
        <v>2732</v>
      </c>
      <c r="B3228" t="s">
        <v>4660</v>
      </c>
      <c r="C3228" s="2">
        <v>12000000</v>
      </c>
      <c r="D3228" s="2">
        <v>79817937</v>
      </c>
      <c r="E3228" s="2">
        <v>79817937</v>
      </c>
      <c r="F3228">
        <v>12</v>
      </c>
      <c r="G3228">
        <v>12</v>
      </c>
      <c r="H3228" t="s">
        <v>15944</v>
      </c>
      <c r="I3228" t="s">
        <v>4600</v>
      </c>
      <c r="J3228" t="s">
        <v>4935</v>
      </c>
      <c r="K3228" t="s">
        <v>5652</v>
      </c>
      <c r="L3228" t="s">
        <v>12544</v>
      </c>
      <c r="M3228" t="s">
        <v>10469</v>
      </c>
      <c r="N3228" t="s">
        <v>13528</v>
      </c>
    </row>
    <row r="3229" spans="1:14">
      <c r="A3229" t="s">
        <v>2889</v>
      </c>
      <c r="B3229" t="s">
        <v>4607</v>
      </c>
      <c r="C3229" s="2">
        <v>10000000</v>
      </c>
      <c r="D3229" s="2">
        <v>52293000</v>
      </c>
      <c r="E3229" s="2">
        <v>52293000</v>
      </c>
      <c r="F3229">
        <v>10</v>
      </c>
      <c r="G3229">
        <v>17</v>
      </c>
      <c r="H3229" t="s">
        <v>15944</v>
      </c>
      <c r="I3229" t="s">
        <v>4635</v>
      </c>
      <c r="J3229">
        <v>0</v>
      </c>
      <c r="K3229">
        <v>0</v>
      </c>
      <c r="L3229">
        <v>0</v>
      </c>
      <c r="M3229">
        <v>0</v>
      </c>
      <c r="N3229">
        <v>0</v>
      </c>
    </row>
    <row r="3230" spans="1:14">
      <c r="A3230" t="s">
        <v>3126</v>
      </c>
      <c r="B3230" t="s">
        <v>10764</v>
      </c>
      <c r="C3230" s="2">
        <v>8000000</v>
      </c>
      <c r="D3230" s="2">
        <v>52287414</v>
      </c>
      <c r="E3230" s="2">
        <v>52287414</v>
      </c>
      <c r="F3230">
        <v>8</v>
      </c>
      <c r="G3230">
        <v>8</v>
      </c>
      <c r="H3230" t="s">
        <v>15944</v>
      </c>
      <c r="I3230" t="s">
        <v>4682</v>
      </c>
      <c r="J3230" t="s">
        <v>4903</v>
      </c>
      <c r="K3230" t="s">
        <v>5145</v>
      </c>
      <c r="L3230" t="s">
        <v>6785</v>
      </c>
      <c r="M3230" t="s">
        <v>13539</v>
      </c>
      <c r="N3230" t="s">
        <v>13540</v>
      </c>
    </row>
    <row r="3231" spans="1:14">
      <c r="A3231" t="s">
        <v>1162</v>
      </c>
      <c r="B3231" t="s">
        <v>4621</v>
      </c>
      <c r="C3231" s="2">
        <v>40000000</v>
      </c>
      <c r="D3231" s="2">
        <v>49851591</v>
      </c>
      <c r="E3231" s="2">
        <v>49851591</v>
      </c>
      <c r="F3231">
        <v>6</v>
      </c>
      <c r="G3231">
        <v>18</v>
      </c>
      <c r="H3231" t="s">
        <v>15944</v>
      </c>
      <c r="I3231" t="s">
        <v>4614</v>
      </c>
      <c r="J3231" t="s">
        <v>4671</v>
      </c>
      <c r="K3231" t="s">
        <v>5850</v>
      </c>
      <c r="L3231" t="s">
        <v>5575</v>
      </c>
      <c r="M3231" t="s">
        <v>13542</v>
      </c>
      <c r="N3231" t="s">
        <v>13543</v>
      </c>
    </row>
    <row r="3232" spans="1:14">
      <c r="A3232" t="s">
        <v>2258</v>
      </c>
      <c r="B3232" t="s">
        <v>4805</v>
      </c>
      <c r="C3232" s="2">
        <v>18000000</v>
      </c>
      <c r="D3232" s="2">
        <v>41382841</v>
      </c>
      <c r="E3232" s="2">
        <v>41382841</v>
      </c>
      <c r="F3232">
        <v>10</v>
      </c>
      <c r="G3232">
        <v>10</v>
      </c>
      <c r="H3232" t="s">
        <v>15944</v>
      </c>
      <c r="I3232" t="s">
        <v>4600</v>
      </c>
      <c r="J3232" t="s">
        <v>5184</v>
      </c>
      <c r="K3232" t="s">
        <v>6234</v>
      </c>
      <c r="L3232" t="s">
        <v>10113</v>
      </c>
      <c r="M3232" t="s">
        <v>13561</v>
      </c>
      <c r="N3232" t="s">
        <v>13562</v>
      </c>
    </row>
    <row r="3233" spans="1:14">
      <c r="A3233" t="s">
        <v>1550</v>
      </c>
      <c r="B3233" t="s">
        <v>4628</v>
      </c>
      <c r="C3233" s="2">
        <v>30000000</v>
      </c>
      <c r="D3233" s="2">
        <v>38747385</v>
      </c>
      <c r="E3233" s="2">
        <v>38747385</v>
      </c>
      <c r="F3233">
        <v>12</v>
      </c>
      <c r="G3233">
        <v>19</v>
      </c>
      <c r="H3233" t="s">
        <v>15944</v>
      </c>
      <c r="I3233" t="s">
        <v>4600</v>
      </c>
      <c r="J3233" t="s">
        <v>4935</v>
      </c>
      <c r="K3233" t="s">
        <v>13582</v>
      </c>
      <c r="L3233" t="s">
        <v>7760</v>
      </c>
      <c r="M3233" t="s">
        <v>13583</v>
      </c>
      <c r="N3233" t="s">
        <v>13584</v>
      </c>
    </row>
    <row r="3234" spans="1:14">
      <c r="A3234" t="s">
        <v>3745</v>
      </c>
      <c r="B3234" t="s">
        <v>13653</v>
      </c>
      <c r="C3234" s="2">
        <v>3000000</v>
      </c>
      <c r="D3234" s="2">
        <v>20966644</v>
      </c>
      <c r="E3234" s="2">
        <v>20966644</v>
      </c>
      <c r="F3234">
        <v>3</v>
      </c>
      <c r="G3234">
        <v>7</v>
      </c>
      <c r="H3234" t="s">
        <v>15944</v>
      </c>
      <c r="I3234" t="s">
        <v>6106</v>
      </c>
      <c r="J3234" t="s">
        <v>7146</v>
      </c>
      <c r="K3234" t="s">
        <v>4572</v>
      </c>
      <c r="L3234" t="s">
        <v>13654</v>
      </c>
      <c r="M3234" t="s">
        <v>13655</v>
      </c>
      <c r="N3234" t="s">
        <v>13656</v>
      </c>
    </row>
    <row r="3235" spans="1:14">
      <c r="A3235" t="s">
        <v>3747</v>
      </c>
      <c r="B3235" t="e">
        <v>#N/A</v>
      </c>
      <c r="C3235" s="2">
        <v>3000000</v>
      </c>
      <c r="D3235" s="2">
        <v>19472057</v>
      </c>
      <c r="E3235" s="2">
        <v>19472057</v>
      </c>
      <c r="F3235">
        <v>8</v>
      </c>
      <c r="G3235">
        <v>1</v>
      </c>
      <c r="H3235" t="s">
        <v>15944</v>
      </c>
      <c r="I3235" t="e">
        <v>#N/A</v>
      </c>
      <c r="J3235" t="e">
        <v>#N/A</v>
      </c>
      <c r="K3235" t="e">
        <v>#N/A</v>
      </c>
      <c r="L3235" t="e">
        <v>#N/A</v>
      </c>
      <c r="M3235" t="e">
        <v>#N/A</v>
      </c>
      <c r="N3235" t="e">
        <v>#N/A</v>
      </c>
    </row>
    <row r="3236" spans="1:14">
      <c r="A3236" t="s">
        <v>1588</v>
      </c>
      <c r="B3236" t="s">
        <v>4621</v>
      </c>
      <c r="C3236" s="2">
        <v>30000000</v>
      </c>
      <c r="D3236" s="2">
        <v>16295774</v>
      </c>
      <c r="E3236" s="2">
        <v>16295774</v>
      </c>
      <c r="F3236">
        <v>8</v>
      </c>
      <c r="G3236">
        <v>1</v>
      </c>
      <c r="H3236" t="s">
        <v>15944</v>
      </c>
      <c r="I3236" t="s">
        <v>4614</v>
      </c>
      <c r="J3236" t="s">
        <v>4689</v>
      </c>
      <c r="K3236" t="s">
        <v>5652</v>
      </c>
      <c r="L3236" t="s">
        <v>13681</v>
      </c>
      <c r="M3236" t="s">
        <v>13682</v>
      </c>
      <c r="N3236" t="s">
        <v>13683</v>
      </c>
    </row>
    <row r="3237" spans="1:14">
      <c r="A3237" t="s">
        <v>1836</v>
      </c>
      <c r="B3237" t="s">
        <v>4621</v>
      </c>
      <c r="C3237" s="2">
        <v>25000000</v>
      </c>
      <c r="D3237" s="2">
        <v>15502112</v>
      </c>
      <c r="E3237" s="2">
        <v>15502112</v>
      </c>
      <c r="F3237">
        <v>4</v>
      </c>
      <c r="G3237">
        <v>18</v>
      </c>
      <c r="H3237" t="s">
        <v>15944</v>
      </c>
      <c r="I3237" t="s">
        <v>4829</v>
      </c>
      <c r="J3237" t="s">
        <v>4829</v>
      </c>
      <c r="K3237" t="s">
        <v>4643</v>
      </c>
      <c r="L3237" t="s">
        <v>4829</v>
      </c>
      <c r="M3237" t="s">
        <v>4829</v>
      </c>
      <c r="N3237" t="s">
        <v>4829</v>
      </c>
    </row>
    <row r="3238" spans="1:14">
      <c r="A3238" t="s">
        <v>3472</v>
      </c>
      <c r="B3238" t="s">
        <v>4660</v>
      </c>
      <c r="C3238" s="2">
        <v>5000000</v>
      </c>
      <c r="D3238" s="2">
        <v>12947763</v>
      </c>
      <c r="E3238" s="2">
        <v>12947763</v>
      </c>
      <c r="F3238">
        <v>3</v>
      </c>
      <c r="G3238">
        <v>27</v>
      </c>
      <c r="H3238" t="s">
        <v>15944</v>
      </c>
      <c r="I3238" t="s">
        <v>4682</v>
      </c>
      <c r="J3238" t="s">
        <v>4903</v>
      </c>
      <c r="K3238" t="s">
        <v>11942</v>
      </c>
      <c r="L3238" t="s">
        <v>13726</v>
      </c>
      <c r="M3238" t="s">
        <v>13727</v>
      </c>
      <c r="N3238" t="s">
        <v>13728</v>
      </c>
    </row>
    <row r="3239" spans="1:14">
      <c r="A3239" t="s">
        <v>2412</v>
      </c>
      <c r="B3239" t="s">
        <v>4677</v>
      </c>
      <c r="C3239" s="2">
        <v>16000000</v>
      </c>
      <c r="D3239" s="2">
        <v>5900000</v>
      </c>
      <c r="E3239" s="2">
        <v>12900000</v>
      </c>
      <c r="F3239">
        <v>3</v>
      </c>
      <c r="G3239">
        <v>7</v>
      </c>
      <c r="H3239" t="s">
        <v>15944</v>
      </c>
      <c r="I3239" t="s">
        <v>4682</v>
      </c>
      <c r="J3239" t="s">
        <v>4671</v>
      </c>
      <c r="K3239" t="s">
        <v>4643</v>
      </c>
      <c r="L3239" t="s">
        <v>6850</v>
      </c>
      <c r="M3239" t="s">
        <v>13842</v>
      </c>
      <c r="N3239" t="s">
        <v>13843</v>
      </c>
    </row>
    <row r="3240" spans="1:14">
      <c r="A3240" t="s">
        <v>3541</v>
      </c>
      <c r="B3240" t="s">
        <v>12670</v>
      </c>
      <c r="C3240" s="2">
        <v>4700000</v>
      </c>
      <c r="D3240" s="2">
        <v>8025872</v>
      </c>
      <c r="E3240" s="2">
        <v>8025872</v>
      </c>
      <c r="F3240">
        <v>8</v>
      </c>
      <c r="G3240">
        <v>22</v>
      </c>
      <c r="H3240" t="s">
        <v>15944</v>
      </c>
      <c r="I3240" t="s">
        <v>4563</v>
      </c>
      <c r="J3240" t="s">
        <v>4713</v>
      </c>
      <c r="K3240" t="s">
        <v>5194</v>
      </c>
      <c r="L3240" t="s">
        <v>13787</v>
      </c>
      <c r="M3240" t="s">
        <v>13788</v>
      </c>
      <c r="N3240" t="s">
        <v>13789</v>
      </c>
    </row>
    <row r="3241" spans="1:14">
      <c r="A3241" t="s">
        <v>3919</v>
      </c>
      <c r="B3241" t="s">
        <v>13803</v>
      </c>
      <c r="C3241" s="2">
        <v>2000000</v>
      </c>
      <c r="D3241" s="2">
        <v>7369373</v>
      </c>
      <c r="E3241" s="2">
        <v>7369373</v>
      </c>
      <c r="F3241">
        <v>12</v>
      </c>
      <c r="G3241">
        <v>31</v>
      </c>
      <c r="H3241" t="s">
        <v>15944</v>
      </c>
      <c r="I3241" t="s">
        <v>4682</v>
      </c>
      <c r="J3241" t="s">
        <v>4622</v>
      </c>
      <c r="K3241" t="s">
        <v>5301</v>
      </c>
      <c r="L3241" t="s">
        <v>13804</v>
      </c>
      <c r="M3241" t="s">
        <v>13804</v>
      </c>
      <c r="N3241" t="s">
        <v>13805</v>
      </c>
    </row>
    <row r="3242" spans="1:14">
      <c r="A3242" t="s">
        <v>4464</v>
      </c>
      <c r="B3242" t="s">
        <v>13811</v>
      </c>
      <c r="C3242" s="2">
        <v>175000</v>
      </c>
      <c r="D3242" s="2">
        <v>7137502</v>
      </c>
      <c r="E3242" s="2">
        <v>7137502</v>
      </c>
      <c r="F3242">
        <v>8</v>
      </c>
      <c r="G3242">
        <v>8</v>
      </c>
      <c r="H3242" t="s">
        <v>15944</v>
      </c>
      <c r="I3242" t="s">
        <v>4682</v>
      </c>
      <c r="J3242" t="s">
        <v>6879</v>
      </c>
      <c r="K3242" t="s">
        <v>5174</v>
      </c>
      <c r="L3242" t="s">
        <v>7081</v>
      </c>
      <c r="M3242" t="s">
        <v>7081</v>
      </c>
      <c r="N3242" t="s">
        <v>13812</v>
      </c>
    </row>
    <row r="3243" spans="1:14">
      <c r="A3243" t="s">
        <v>2290</v>
      </c>
      <c r="B3243" t="e">
        <v>#N/A</v>
      </c>
      <c r="C3243" s="2">
        <v>18000000</v>
      </c>
      <c r="D3243" s="2">
        <v>6734844</v>
      </c>
      <c r="E3243" s="2">
        <v>6734844</v>
      </c>
      <c r="F3243">
        <v>2</v>
      </c>
      <c r="G3243">
        <v>21</v>
      </c>
      <c r="H3243" t="s">
        <v>15944</v>
      </c>
      <c r="I3243" t="e">
        <v>#N/A</v>
      </c>
      <c r="J3243" t="e">
        <v>#N/A</v>
      </c>
      <c r="K3243" t="e">
        <v>#N/A</v>
      </c>
      <c r="L3243" t="e">
        <v>#N/A</v>
      </c>
      <c r="M3243" t="e">
        <v>#N/A</v>
      </c>
      <c r="N3243" t="e">
        <v>#N/A</v>
      </c>
    </row>
    <row r="3244" spans="1:14">
      <c r="A3244" t="s">
        <v>1236</v>
      </c>
      <c r="B3244" t="e">
        <v>#N/A</v>
      </c>
      <c r="C3244" s="2">
        <v>40000000</v>
      </c>
      <c r="D3244" s="2">
        <v>1641825</v>
      </c>
      <c r="E3244" s="2">
        <v>6341825</v>
      </c>
      <c r="F3244">
        <v>7</v>
      </c>
      <c r="G3244">
        <v>1</v>
      </c>
      <c r="H3244" t="s">
        <v>15944</v>
      </c>
      <c r="I3244" t="e">
        <v>#N/A</v>
      </c>
      <c r="J3244" t="e">
        <v>#N/A</v>
      </c>
      <c r="K3244" t="e">
        <v>#N/A</v>
      </c>
      <c r="L3244" t="e">
        <v>#N/A</v>
      </c>
      <c r="M3244" t="e">
        <v>#N/A</v>
      </c>
      <c r="N3244" t="e">
        <v>#N/A</v>
      </c>
    </row>
    <row r="3245" spans="1:14">
      <c r="A3245" t="s">
        <v>2790</v>
      </c>
      <c r="B3245" t="e">
        <v>#N/A</v>
      </c>
      <c r="C3245" s="2">
        <v>12000000</v>
      </c>
      <c r="D3245" s="2">
        <v>4884663</v>
      </c>
      <c r="E3245" s="2">
        <v>4984663</v>
      </c>
      <c r="F3245">
        <v>6</v>
      </c>
      <c r="G3245">
        <v>6</v>
      </c>
      <c r="H3245" t="s">
        <v>15944</v>
      </c>
      <c r="I3245" t="e">
        <v>#N/A</v>
      </c>
      <c r="J3245" t="e">
        <v>#N/A</v>
      </c>
      <c r="K3245" t="e">
        <v>#N/A</v>
      </c>
      <c r="L3245" t="e">
        <v>#N/A</v>
      </c>
      <c r="M3245" t="e">
        <v>#N/A</v>
      </c>
      <c r="N3245" t="e">
        <v>#N/A</v>
      </c>
    </row>
    <row r="3246" spans="1:14">
      <c r="A3246" t="s">
        <v>2361</v>
      </c>
      <c r="B3246" t="e">
        <v>#N/A</v>
      </c>
      <c r="C3246" s="2">
        <v>17000000</v>
      </c>
      <c r="D3246" s="2">
        <v>2315000</v>
      </c>
      <c r="E3246" s="2">
        <v>2315000</v>
      </c>
      <c r="F3246">
        <v>8</v>
      </c>
      <c r="G3246">
        <v>29</v>
      </c>
      <c r="H3246" t="s">
        <v>15944</v>
      </c>
      <c r="I3246" t="e">
        <v>#N/A</v>
      </c>
      <c r="J3246" t="e">
        <v>#N/A</v>
      </c>
      <c r="K3246" t="e">
        <v>#N/A</v>
      </c>
      <c r="L3246" t="e">
        <v>#N/A</v>
      </c>
      <c r="M3246" t="e">
        <v>#N/A</v>
      </c>
      <c r="N3246" t="e">
        <v>#N/A</v>
      </c>
    </row>
    <row r="3247" spans="1:14">
      <c r="A3247" t="s">
        <v>1411</v>
      </c>
      <c r="B3247" t="e">
        <v>#N/A</v>
      </c>
      <c r="C3247" s="2">
        <v>35000000</v>
      </c>
      <c r="D3247" s="2">
        <v>2000000</v>
      </c>
      <c r="E3247" s="2">
        <v>2000000</v>
      </c>
      <c r="F3247">
        <v>10</v>
      </c>
      <c r="G3247">
        <v>3</v>
      </c>
      <c r="H3247" t="s">
        <v>15944</v>
      </c>
      <c r="I3247" t="e">
        <v>#N/A</v>
      </c>
      <c r="J3247" t="e">
        <v>#N/A</v>
      </c>
      <c r="K3247" t="e">
        <v>#N/A</v>
      </c>
      <c r="L3247" t="e">
        <v>#N/A</v>
      </c>
      <c r="M3247" t="e">
        <v>#N/A</v>
      </c>
      <c r="N3247" t="e">
        <v>#N/A</v>
      </c>
    </row>
    <row r="3248" spans="1:14">
      <c r="A3248" t="s">
        <v>2556</v>
      </c>
      <c r="B3248" t="e">
        <v>#N/A</v>
      </c>
      <c r="C3248" s="2">
        <v>15000000</v>
      </c>
      <c r="D3248" s="2">
        <v>1953732</v>
      </c>
      <c r="E3248" s="2">
        <v>1953732</v>
      </c>
      <c r="F3248">
        <v>1</v>
      </c>
      <c r="G3248">
        <v>17</v>
      </c>
      <c r="H3248" t="s">
        <v>15944</v>
      </c>
      <c r="I3248" t="e">
        <v>#N/A</v>
      </c>
      <c r="J3248" t="e">
        <v>#N/A</v>
      </c>
      <c r="K3248" t="e">
        <v>#N/A</v>
      </c>
      <c r="L3248" t="e">
        <v>#N/A</v>
      </c>
      <c r="M3248" t="e">
        <v>#N/A</v>
      </c>
      <c r="N3248" t="e">
        <v>#N/A</v>
      </c>
    </row>
    <row r="3249" spans="1:14">
      <c r="A3249" t="s">
        <v>3562</v>
      </c>
      <c r="B3249" t="e">
        <v>#N/A</v>
      </c>
      <c r="C3249" s="2">
        <v>4500000</v>
      </c>
      <c r="D3249" s="2">
        <v>1500000</v>
      </c>
      <c r="E3249" s="2">
        <v>1500000</v>
      </c>
      <c r="F3249">
        <v>4</v>
      </c>
      <c r="G3249">
        <v>23</v>
      </c>
      <c r="H3249" t="s">
        <v>15944</v>
      </c>
      <c r="I3249" t="e">
        <v>#N/A</v>
      </c>
      <c r="J3249" t="e">
        <v>#N/A</v>
      </c>
      <c r="K3249" t="e">
        <v>#N/A</v>
      </c>
      <c r="L3249" t="e">
        <v>#N/A</v>
      </c>
      <c r="M3249" t="e">
        <v>#N/A</v>
      </c>
      <c r="N3249" t="e">
        <v>#N/A</v>
      </c>
    </row>
    <row r="3250" spans="1:14">
      <c r="A3250" t="s">
        <v>4365</v>
      </c>
      <c r="B3250" t="e">
        <v>#N/A</v>
      </c>
      <c r="C3250" s="2">
        <v>400000</v>
      </c>
      <c r="D3250" s="2">
        <v>0</v>
      </c>
      <c r="E3250" s="2">
        <v>0</v>
      </c>
      <c r="F3250">
        <v>4</v>
      </c>
      <c r="G3250">
        <v>1</v>
      </c>
      <c r="H3250" t="s">
        <v>15944</v>
      </c>
      <c r="I3250" t="e">
        <v>#N/A</v>
      </c>
      <c r="J3250" t="e">
        <v>#N/A</v>
      </c>
      <c r="K3250" t="e">
        <v>#N/A</v>
      </c>
      <c r="L3250" t="e">
        <v>#N/A</v>
      </c>
      <c r="M3250" t="e">
        <v>#N/A</v>
      </c>
      <c r="N3250" t="e">
        <v>#N/A</v>
      </c>
    </row>
    <row r="3251" spans="1:14">
      <c r="A3251" t="s">
        <v>2586</v>
      </c>
      <c r="B3251" t="s">
        <v>4660</v>
      </c>
      <c r="C3251" s="2">
        <v>14000000</v>
      </c>
      <c r="D3251" s="2">
        <v>156645693</v>
      </c>
      <c r="E3251" s="2">
        <v>320100000</v>
      </c>
      <c r="F3251">
        <v>9</v>
      </c>
      <c r="G3251">
        <v>18</v>
      </c>
      <c r="H3251" t="s">
        <v>15945</v>
      </c>
      <c r="I3251" t="s">
        <v>4682</v>
      </c>
      <c r="J3251" t="s">
        <v>4723</v>
      </c>
      <c r="K3251" t="s">
        <v>5120</v>
      </c>
      <c r="L3251" t="s">
        <v>11068</v>
      </c>
      <c r="M3251" t="s">
        <v>13161</v>
      </c>
      <c r="N3251" t="s">
        <v>13162</v>
      </c>
    </row>
    <row r="3252" spans="1:14">
      <c r="A3252" t="s">
        <v>2019</v>
      </c>
      <c r="B3252" t="s">
        <v>4660</v>
      </c>
      <c r="C3252" s="2">
        <v>20000000</v>
      </c>
      <c r="D3252" s="2">
        <v>153665036</v>
      </c>
      <c r="E3252" s="2">
        <v>276665036</v>
      </c>
      <c r="F3252">
        <v>5</v>
      </c>
      <c r="G3252">
        <v>20</v>
      </c>
      <c r="H3252" t="s">
        <v>15945</v>
      </c>
      <c r="I3252" t="s">
        <v>4635</v>
      </c>
      <c r="J3252">
        <v>0</v>
      </c>
      <c r="K3252">
        <v>0</v>
      </c>
      <c r="L3252">
        <v>0</v>
      </c>
      <c r="M3252">
        <v>0</v>
      </c>
      <c r="N3252">
        <v>0</v>
      </c>
    </row>
    <row r="3253" spans="1:14">
      <c r="A3253" t="s">
        <v>1158</v>
      </c>
      <c r="B3253" t="s">
        <v>6482</v>
      </c>
      <c r="C3253" s="2">
        <v>40000000</v>
      </c>
      <c r="D3253" s="2">
        <v>51185000</v>
      </c>
      <c r="E3253" s="2">
        <v>191200000</v>
      </c>
      <c r="F3253">
        <v>7</v>
      </c>
      <c r="G3253">
        <v>31</v>
      </c>
      <c r="H3253" t="s">
        <v>15945</v>
      </c>
      <c r="I3253" t="s">
        <v>4635</v>
      </c>
      <c r="J3253">
        <v>0</v>
      </c>
      <c r="K3253">
        <v>0</v>
      </c>
      <c r="L3253">
        <v>0</v>
      </c>
      <c r="M3253">
        <v>0</v>
      </c>
      <c r="N3253">
        <v>0</v>
      </c>
    </row>
    <row r="3254" spans="1:14">
      <c r="A3254" t="s">
        <v>2439</v>
      </c>
      <c r="B3254" t="e">
        <v>#N/A</v>
      </c>
      <c r="C3254" s="2">
        <v>15000000</v>
      </c>
      <c r="D3254" s="2">
        <v>167780960</v>
      </c>
      <c r="E3254" s="2">
        <v>167780960</v>
      </c>
      <c r="F3254">
        <v>11</v>
      </c>
      <c r="G3254">
        <v>25</v>
      </c>
      <c r="H3254" t="s">
        <v>15945</v>
      </c>
      <c r="I3254" t="e">
        <v>#N/A</v>
      </c>
      <c r="J3254" t="e">
        <v>#N/A</v>
      </c>
      <c r="K3254" t="e">
        <v>#N/A</v>
      </c>
      <c r="L3254" t="e">
        <v>#N/A</v>
      </c>
      <c r="M3254" t="e">
        <v>#N/A</v>
      </c>
      <c r="N3254" t="e">
        <v>#N/A</v>
      </c>
    </row>
    <row r="3255" spans="1:14">
      <c r="A3255" t="s">
        <v>2650</v>
      </c>
      <c r="B3255" t="e">
        <v>#N/A</v>
      </c>
      <c r="C3255" s="2">
        <v>13000000</v>
      </c>
      <c r="D3255" s="2">
        <v>123922370</v>
      </c>
      <c r="E3255" s="2">
        <v>123922370</v>
      </c>
      <c r="F3255">
        <v>12</v>
      </c>
      <c r="G3255">
        <v>23</v>
      </c>
      <c r="H3255" t="s">
        <v>15945</v>
      </c>
      <c r="I3255" t="e">
        <v>#N/A</v>
      </c>
      <c r="J3255" t="e">
        <v>#N/A</v>
      </c>
      <c r="K3255" t="e">
        <v>#N/A</v>
      </c>
      <c r="L3255" t="e">
        <v>#N/A</v>
      </c>
      <c r="M3255" t="e">
        <v>#N/A</v>
      </c>
      <c r="N3255" t="e">
        <v>#N/A</v>
      </c>
    </row>
    <row r="3256" spans="1:14">
      <c r="A3256" t="s">
        <v>2451</v>
      </c>
      <c r="B3256" t="s">
        <v>4628</v>
      </c>
      <c r="C3256" s="2">
        <v>15000000</v>
      </c>
      <c r="D3256" s="2">
        <v>65192350</v>
      </c>
      <c r="E3256" s="2">
        <v>120192350</v>
      </c>
      <c r="F3256">
        <v>3</v>
      </c>
      <c r="G3256">
        <v>6</v>
      </c>
      <c r="H3256" t="s">
        <v>15945</v>
      </c>
      <c r="I3256" t="s">
        <v>4682</v>
      </c>
      <c r="J3256" t="s">
        <v>4689</v>
      </c>
      <c r="K3256" t="s">
        <v>4795</v>
      </c>
      <c r="L3256" t="s">
        <v>7277</v>
      </c>
      <c r="M3256" t="s">
        <v>4610</v>
      </c>
      <c r="N3256" t="s">
        <v>13179</v>
      </c>
    </row>
    <row r="3257" spans="1:14">
      <c r="A3257" t="s">
        <v>2251</v>
      </c>
      <c r="B3257" t="s">
        <v>4677</v>
      </c>
      <c r="C3257" s="2">
        <v>18000000</v>
      </c>
      <c r="D3257" s="2">
        <v>59735548</v>
      </c>
      <c r="E3257" s="2">
        <v>98267558</v>
      </c>
      <c r="F3257">
        <v>6</v>
      </c>
      <c r="G3257">
        <v>12</v>
      </c>
      <c r="H3257" t="s">
        <v>15945</v>
      </c>
      <c r="I3257" t="s">
        <v>4682</v>
      </c>
      <c r="J3257" t="s">
        <v>4788</v>
      </c>
      <c r="K3257" t="s">
        <v>5499</v>
      </c>
      <c r="L3257" t="s">
        <v>8236</v>
      </c>
      <c r="M3257" t="s">
        <v>10117</v>
      </c>
      <c r="N3257" t="s">
        <v>13190</v>
      </c>
    </row>
    <row r="3258" spans="1:14">
      <c r="A3258" t="s">
        <v>1767</v>
      </c>
      <c r="B3258" t="s">
        <v>4660</v>
      </c>
      <c r="C3258" s="2">
        <v>25000000</v>
      </c>
      <c r="D3258" s="2">
        <v>76270454</v>
      </c>
      <c r="E3258" s="2">
        <v>76270454</v>
      </c>
      <c r="F3258">
        <v>6</v>
      </c>
      <c r="G3258">
        <v>3</v>
      </c>
      <c r="H3258" t="s">
        <v>15945</v>
      </c>
      <c r="I3258" t="s">
        <v>4682</v>
      </c>
      <c r="J3258" t="s">
        <v>4723</v>
      </c>
      <c r="K3258" t="s">
        <v>4893</v>
      </c>
      <c r="L3258" t="s">
        <v>8958</v>
      </c>
      <c r="M3258" t="s">
        <v>13171</v>
      </c>
      <c r="N3258" t="s">
        <v>13172</v>
      </c>
    </row>
    <row r="3259" spans="1:14">
      <c r="A3259" t="s">
        <v>204</v>
      </c>
      <c r="B3259" t="s">
        <v>11759</v>
      </c>
      <c r="C3259" s="2">
        <v>13000000</v>
      </c>
      <c r="D3259" s="2">
        <v>53424681</v>
      </c>
      <c r="E3259" s="2">
        <v>53424681</v>
      </c>
      <c r="F3259">
        <v>7</v>
      </c>
      <c r="G3259">
        <v>17</v>
      </c>
      <c r="H3259" t="s">
        <v>15945</v>
      </c>
      <c r="I3259" t="s">
        <v>4682</v>
      </c>
      <c r="J3259" t="s">
        <v>4615</v>
      </c>
      <c r="K3259" t="s">
        <v>5218</v>
      </c>
      <c r="L3259" t="s">
        <v>8934</v>
      </c>
      <c r="M3259" t="s">
        <v>13203</v>
      </c>
      <c r="N3259" t="s">
        <v>13204</v>
      </c>
    </row>
    <row r="3260" spans="1:14">
      <c r="A3260" t="s">
        <v>3436</v>
      </c>
      <c r="B3260" t="s">
        <v>6635</v>
      </c>
      <c r="C3260" s="2">
        <v>5000000</v>
      </c>
      <c r="D3260" s="2">
        <v>44793222</v>
      </c>
      <c r="E3260" s="2">
        <v>44793222</v>
      </c>
      <c r="F3260">
        <v>2</v>
      </c>
      <c r="G3260">
        <v>27</v>
      </c>
      <c r="H3260" t="s">
        <v>15945</v>
      </c>
      <c r="I3260" t="s">
        <v>4563</v>
      </c>
      <c r="J3260" t="s">
        <v>4984</v>
      </c>
      <c r="K3260" t="s">
        <v>4878</v>
      </c>
      <c r="L3260" t="s">
        <v>8327</v>
      </c>
      <c r="M3260" t="s">
        <v>13224</v>
      </c>
      <c r="N3260" t="s">
        <v>13225</v>
      </c>
    </row>
    <row r="3261" spans="1:14">
      <c r="A3261" t="s">
        <v>1789</v>
      </c>
      <c r="B3261" t="s">
        <v>10764</v>
      </c>
      <c r="C3261" s="2">
        <v>25000000</v>
      </c>
      <c r="D3261" s="2">
        <v>43984000</v>
      </c>
      <c r="E3261" s="2">
        <v>43984000</v>
      </c>
      <c r="F3261">
        <v>11</v>
      </c>
      <c r="G3261">
        <v>20</v>
      </c>
      <c r="H3261" t="s">
        <v>15945</v>
      </c>
      <c r="I3261" t="s">
        <v>4600</v>
      </c>
      <c r="J3261" t="s">
        <v>7644</v>
      </c>
      <c r="K3261" t="s">
        <v>4909</v>
      </c>
      <c r="L3261" t="s">
        <v>13227</v>
      </c>
      <c r="M3261" t="s">
        <v>13228</v>
      </c>
      <c r="N3261" t="s">
        <v>13229</v>
      </c>
    </row>
    <row r="3262" spans="1:14">
      <c r="A3262" t="s">
        <v>2370</v>
      </c>
      <c r="B3262" t="s">
        <v>4677</v>
      </c>
      <c r="C3262" s="2">
        <v>16500000</v>
      </c>
      <c r="D3262" s="2">
        <v>43848100</v>
      </c>
      <c r="E3262" s="2">
        <v>43848100</v>
      </c>
      <c r="F3262">
        <v>12</v>
      </c>
      <c r="G3262">
        <v>11</v>
      </c>
      <c r="H3262" t="s">
        <v>15945</v>
      </c>
      <c r="I3262" t="s">
        <v>4682</v>
      </c>
      <c r="J3262" t="s">
        <v>4718</v>
      </c>
      <c r="K3262" t="s">
        <v>4697</v>
      </c>
      <c r="L3262" t="s">
        <v>5958</v>
      </c>
      <c r="M3262" t="s">
        <v>13231</v>
      </c>
      <c r="N3262" t="s">
        <v>13232</v>
      </c>
    </row>
    <row r="3263" spans="1:14">
      <c r="A3263" t="s">
        <v>1554</v>
      </c>
      <c r="B3263" t="s">
        <v>4805</v>
      </c>
      <c r="C3263" s="2">
        <v>30000000</v>
      </c>
      <c r="D3263" s="2">
        <v>38122000</v>
      </c>
      <c r="E3263" s="2">
        <v>38122000</v>
      </c>
      <c r="F3263">
        <v>11</v>
      </c>
      <c r="G3263">
        <v>13</v>
      </c>
      <c r="H3263" t="s">
        <v>15945</v>
      </c>
      <c r="I3263" t="s">
        <v>4682</v>
      </c>
      <c r="J3263" t="s">
        <v>4713</v>
      </c>
      <c r="K3263" t="s">
        <v>5218</v>
      </c>
      <c r="L3263" t="s">
        <v>10339</v>
      </c>
      <c r="M3263" t="s">
        <v>13246</v>
      </c>
      <c r="N3263" t="s">
        <v>13247</v>
      </c>
    </row>
    <row r="3264" spans="1:14">
      <c r="A3264" t="s">
        <v>1945</v>
      </c>
      <c r="B3264" t="s">
        <v>5962</v>
      </c>
      <c r="C3264" s="2">
        <v>22700000</v>
      </c>
      <c r="D3264" s="2">
        <v>38119483</v>
      </c>
      <c r="E3264" s="2">
        <v>38119483</v>
      </c>
      <c r="F3264">
        <v>6</v>
      </c>
      <c r="G3264">
        <v>24</v>
      </c>
      <c r="H3264" t="s">
        <v>15945</v>
      </c>
      <c r="I3264" t="s">
        <v>4614</v>
      </c>
      <c r="J3264" t="s">
        <v>4984</v>
      </c>
      <c r="K3264" t="s">
        <v>5673</v>
      </c>
      <c r="L3264" t="s">
        <v>11211</v>
      </c>
      <c r="M3264" t="s">
        <v>13249</v>
      </c>
      <c r="N3264" t="s">
        <v>13250</v>
      </c>
    </row>
    <row r="3265" spans="1:14">
      <c r="A3265" t="s">
        <v>3102</v>
      </c>
      <c r="B3265" t="s">
        <v>4628</v>
      </c>
      <c r="C3265" s="2">
        <v>8500000</v>
      </c>
      <c r="D3265" s="2">
        <v>32222567</v>
      </c>
      <c r="E3265" s="2">
        <v>32222567</v>
      </c>
      <c r="F3265">
        <v>7</v>
      </c>
      <c r="G3265">
        <v>31</v>
      </c>
      <c r="H3265" t="s">
        <v>15945</v>
      </c>
      <c r="I3265" t="s">
        <v>4682</v>
      </c>
      <c r="J3265" t="s">
        <v>5159</v>
      </c>
      <c r="K3265" t="s">
        <v>5194</v>
      </c>
      <c r="L3265" t="s">
        <v>6931</v>
      </c>
      <c r="M3265" t="s">
        <v>13271</v>
      </c>
      <c r="N3265" t="s">
        <v>13272</v>
      </c>
    </row>
    <row r="3266" spans="1:14">
      <c r="A3266" t="s">
        <v>2480</v>
      </c>
      <c r="B3266" t="s">
        <v>4677</v>
      </c>
      <c r="C3266" s="2">
        <v>15000000</v>
      </c>
      <c r="D3266" s="2">
        <v>30857000</v>
      </c>
      <c r="E3266" s="2">
        <v>30857000</v>
      </c>
      <c r="F3266">
        <v>9</v>
      </c>
      <c r="G3266">
        <v>25</v>
      </c>
      <c r="H3266" t="s">
        <v>15945</v>
      </c>
      <c r="I3266" t="s">
        <v>4614</v>
      </c>
      <c r="J3266" t="s">
        <v>4622</v>
      </c>
      <c r="K3266" t="s">
        <v>5994</v>
      </c>
      <c r="L3266" t="s">
        <v>6785</v>
      </c>
      <c r="M3266" t="s">
        <v>13283</v>
      </c>
      <c r="N3266" t="s">
        <v>13284</v>
      </c>
    </row>
    <row r="3267" spans="1:14">
      <c r="A3267" t="s">
        <v>1634</v>
      </c>
      <c r="B3267" t="e">
        <v>#N/A</v>
      </c>
      <c r="C3267" s="2">
        <v>29000000</v>
      </c>
      <c r="D3267" s="2">
        <v>5899797</v>
      </c>
      <c r="E3267" s="2">
        <v>25899797</v>
      </c>
      <c r="F3267">
        <v>11</v>
      </c>
      <c r="G3267">
        <v>6</v>
      </c>
      <c r="H3267" t="s">
        <v>15945</v>
      </c>
      <c r="I3267" t="e">
        <v>#N/A</v>
      </c>
      <c r="J3267" t="e">
        <v>#N/A</v>
      </c>
      <c r="K3267" t="e">
        <v>#N/A</v>
      </c>
      <c r="L3267" t="e">
        <v>#N/A</v>
      </c>
      <c r="M3267" t="e">
        <v>#N/A</v>
      </c>
      <c r="N3267" t="e">
        <v>#N/A</v>
      </c>
    </row>
    <row r="3268" spans="1:14">
      <c r="A3268" t="s">
        <v>1933</v>
      </c>
      <c r="B3268" t="e">
        <v>#N/A</v>
      </c>
      <c r="C3268" s="2">
        <v>23000000</v>
      </c>
      <c r="D3268" s="2">
        <v>15728335</v>
      </c>
      <c r="E3268" s="2">
        <v>15728335</v>
      </c>
      <c r="F3268">
        <v>7</v>
      </c>
      <c r="G3268">
        <v>17</v>
      </c>
      <c r="H3268" t="s">
        <v>15945</v>
      </c>
      <c r="I3268" t="e">
        <v>#N/A</v>
      </c>
      <c r="J3268" t="e">
        <v>#N/A</v>
      </c>
      <c r="K3268" t="e">
        <v>#N/A</v>
      </c>
      <c r="L3268" t="e">
        <v>#N/A</v>
      </c>
      <c r="M3268" t="e">
        <v>#N/A</v>
      </c>
      <c r="N3268" t="e">
        <v>#N/A</v>
      </c>
    </row>
    <row r="3269" spans="1:14">
      <c r="A3269" t="s">
        <v>2404</v>
      </c>
      <c r="B3269" t="s">
        <v>11759</v>
      </c>
      <c r="C3269" s="2">
        <v>16000000</v>
      </c>
      <c r="D3269" s="2">
        <v>14792779</v>
      </c>
      <c r="E3269" s="2">
        <v>14792779</v>
      </c>
      <c r="F3269">
        <v>1</v>
      </c>
      <c r="G3269">
        <v>30</v>
      </c>
      <c r="H3269" t="s">
        <v>15945</v>
      </c>
      <c r="I3269" t="s">
        <v>4614</v>
      </c>
      <c r="J3269" t="s">
        <v>5095</v>
      </c>
      <c r="K3269" t="s">
        <v>4690</v>
      </c>
      <c r="L3269" t="s">
        <v>4991</v>
      </c>
      <c r="M3269" t="s">
        <v>4991</v>
      </c>
      <c r="N3269" t="s">
        <v>13386</v>
      </c>
    </row>
    <row r="3270" spans="1:14">
      <c r="A3270" t="s">
        <v>4148</v>
      </c>
      <c r="B3270" t="s">
        <v>13085</v>
      </c>
      <c r="C3270" s="2">
        <v>1000000</v>
      </c>
      <c r="D3270" s="2">
        <v>14564000</v>
      </c>
      <c r="E3270" s="2">
        <v>14564000</v>
      </c>
      <c r="F3270">
        <v>9</v>
      </c>
      <c r="G3270">
        <v>18</v>
      </c>
      <c r="H3270" t="s">
        <v>15945</v>
      </c>
      <c r="I3270" t="s">
        <v>4682</v>
      </c>
      <c r="J3270" t="s">
        <v>4935</v>
      </c>
      <c r="K3270" t="s">
        <v>4579</v>
      </c>
      <c r="L3270" t="s">
        <v>13388</v>
      </c>
      <c r="M3270" t="s">
        <v>13388</v>
      </c>
      <c r="N3270" t="s">
        <v>13389</v>
      </c>
    </row>
    <row r="3271" spans="1:14">
      <c r="A3271" t="s">
        <v>1217</v>
      </c>
      <c r="B3271" t="s">
        <v>10764</v>
      </c>
      <c r="C3271" s="2">
        <v>40000000</v>
      </c>
      <c r="D3271" s="2">
        <v>14375181</v>
      </c>
      <c r="E3271" s="2">
        <v>14375181</v>
      </c>
      <c r="F3271">
        <v>5</v>
      </c>
      <c r="G3271">
        <v>15</v>
      </c>
      <c r="H3271" t="s">
        <v>15945</v>
      </c>
      <c r="I3271" t="s">
        <v>4600</v>
      </c>
      <c r="J3271" t="s">
        <v>4788</v>
      </c>
      <c r="K3271" t="s">
        <v>5652</v>
      </c>
      <c r="L3271" t="s">
        <v>13391</v>
      </c>
      <c r="M3271" t="s">
        <v>13391</v>
      </c>
      <c r="N3271" t="s">
        <v>13392</v>
      </c>
    </row>
    <row r="3272" spans="1:14">
      <c r="A3272" t="s">
        <v>3685</v>
      </c>
      <c r="B3272" t="s">
        <v>13085</v>
      </c>
      <c r="C3272" s="2">
        <v>3500000</v>
      </c>
      <c r="D3272" s="2">
        <v>14000000</v>
      </c>
      <c r="E3272" s="2">
        <v>14000000</v>
      </c>
      <c r="F3272">
        <v>5</v>
      </c>
      <c r="G3272">
        <v>1</v>
      </c>
      <c r="H3272" t="s">
        <v>15945</v>
      </c>
      <c r="I3272" t="s">
        <v>4682</v>
      </c>
      <c r="J3272" t="s">
        <v>4779</v>
      </c>
      <c r="K3272" t="s">
        <v>9635</v>
      </c>
      <c r="L3272" t="s">
        <v>13397</v>
      </c>
      <c r="M3272" t="s">
        <v>13398</v>
      </c>
      <c r="N3272" t="s">
        <v>13399</v>
      </c>
    </row>
    <row r="3273" spans="1:14">
      <c r="A3273" t="s">
        <v>2353</v>
      </c>
      <c r="B3273" t="s">
        <v>4628</v>
      </c>
      <c r="C3273" s="2">
        <v>17000000</v>
      </c>
      <c r="D3273" s="2">
        <v>11227824</v>
      </c>
      <c r="E3273" s="2">
        <v>11227824</v>
      </c>
      <c r="F3273">
        <v>7</v>
      </c>
      <c r="G3273">
        <v>24</v>
      </c>
      <c r="H3273" t="s">
        <v>15945</v>
      </c>
      <c r="I3273" t="s">
        <v>4614</v>
      </c>
      <c r="J3273" t="s">
        <v>5062</v>
      </c>
      <c r="K3273" t="s">
        <v>5807</v>
      </c>
      <c r="L3273" t="s">
        <v>13112</v>
      </c>
      <c r="M3273" t="s">
        <v>13378</v>
      </c>
      <c r="N3273" t="s">
        <v>13379</v>
      </c>
    </row>
    <row r="3274" spans="1:14">
      <c r="A3274" t="s">
        <v>3766</v>
      </c>
      <c r="B3274" t="s">
        <v>13469</v>
      </c>
      <c r="C3274" s="2">
        <v>3000000</v>
      </c>
      <c r="D3274" s="2">
        <v>7888000</v>
      </c>
      <c r="E3274" s="2">
        <v>7888000</v>
      </c>
      <c r="F3274">
        <v>11</v>
      </c>
      <c r="G3274">
        <v>20</v>
      </c>
      <c r="H3274" t="s">
        <v>15945</v>
      </c>
      <c r="I3274" t="s">
        <v>4614</v>
      </c>
      <c r="J3274" t="s">
        <v>4738</v>
      </c>
      <c r="K3274" t="s">
        <v>5199</v>
      </c>
      <c r="L3274" t="s">
        <v>13470</v>
      </c>
      <c r="M3274" t="s">
        <v>13471</v>
      </c>
      <c r="N3274" t="s">
        <v>13472</v>
      </c>
    </row>
    <row r="3275" spans="1:14">
      <c r="A3275" t="s">
        <v>3695</v>
      </c>
      <c r="B3275" t="e">
        <v>#N/A</v>
      </c>
      <c r="C3275" s="2">
        <v>3500000</v>
      </c>
      <c r="D3275" s="2">
        <v>5923044</v>
      </c>
      <c r="E3275" s="2">
        <v>5923044</v>
      </c>
      <c r="F3275">
        <v>3</v>
      </c>
      <c r="G3275">
        <v>13</v>
      </c>
      <c r="H3275" t="s">
        <v>15945</v>
      </c>
      <c r="I3275" t="e">
        <v>#N/A</v>
      </c>
      <c r="J3275" t="e">
        <v>#N/A</v>
      </c>
      <c r="K3275" t="e">
        <v>#N/A</v>
      </c>
      <c r="L3275" t="e">
        <v>#N/A</v>
      </c>
      <c r="M3275" t="e">
        <v>#N/A</v>
      </c>
      <c r="N3275" t="e">
        <v>#N/A</v>
      </c>
    </row>
    <row r="3276" spans="1:14">
      <c r="A3276" t="s">
        <v>4486</v>
      </c>
      <c r="B3276" t="e">
        <v>#N/A</v>
      </c>
      <c r="C3276" s="2">
        <v>100000</v>
      </c>
      <c r="D3276" s="2">
        <v>5228617</v>
      </c>
      <c r="E3276" s="2">
        <v>5228617</v>
      </c>
      <c r="F3276">
        <v>3</v>
      </c>
      <c r="G3276">
        <v>1</v>
      </c>
      <c r="H3276" t="s">
        <v>15945</v>
      </c>
      <c r="I3276" t="e">
        <v>#N/A</v>
      </c>
      <c r="J3276" t="e">
        <v>#N/A</v>
      </c>
      <c r="K3276" t="e">
        <v>#N/A</v>
      </c>
      <c r="L3276" t="e">
        <v>#N/A</v>
      </c>
      <c r="M3276" t="e">
        <v>#N/A</v>
      </c>
      <c r="N3276" t="e">
        <v>#N/A</v>
      </c>
    </row>
    <row r="3277" spans="1:14">
      <c r="A3277" t="s">
        <v>3986</v>
      </c>
      <c r="B3277" t="e">
        <v>#N/A</v>
      </c>
      <c r="C3277" s="2">
        <v>1900000</v>
      </c>
      <c r="D3277" s="2">
        <v>4600000</v>
      </c>
      <c r="E3277" s="2">
        <v>4600000</v>
      </c>
      <c r="F3277">
        <v>5</v>
      </c>
      <c r="G3277">
        <v>8</v>
      </c>
      <c r="H3277" t="s">
        <v>15945</v>
      </c>
      <c r="I3277" t="e">
        <v>#N/A</v>
      </c>
      <c r="J3277" t="e">
        <v>#N/A</v>
      </c>
      <c r="K3277" t="e">
        <v>#N/A</v>
      </c>
      <c r="L3277" t="e">
        <v>#N/A</v>
      </c>
      <c r="M3277" t="e">
        <v>#N/A</v>
      </c>
      <c r="N3277" t="e">
        <v>#N/A</v>
      </c>
    </row>
    <row r="3278" spans="1:14">
      <c r="A3278" t="s">
        <v>4372</v>
      </c>
      <c r="B3278" t="e">
        <v>#N/A</v>
      </c>
      <c r="C3278" s="2">
        <v>350000</v>
      </c>
      <c r="D3278" s="2">
        <v>4000000</v>
      </c>
      <c r="E3278" s="2">
        <v>4000000</v>
      </c>
      <c r="F3278">
        <v>1</v>
      </c>
      <c r="G3278">
        <v>1</v>
      </c>
      <c r="H3278" t="s">
        <v>15945</v>
      </c>
      <c r="I3278" t="e">
        <v>#N/A</v>
      </c>
      <c r="J3278" t="e">
        <v>#N/A</v>
      </c>
      <c r="K3278" t="e">
        <v>#N/A</v>
      </c>
      <c r="L3278" t="e">
        <v>#N/A</v>
      </c>
      <c r="M3278" t="e">
        <v>#N/A</v>
      </c>
      <c r="N3278" t="e">
        <v>#N/A</v>
      </c>
    </row>
    <row r="3279" spans="1:14">
      <c r="A3279" t="s">
        <v>3840</v>
      </c>
      <c r="B3279" t="e">
        <v>#N/A</v>
      </c>
      <c r="C3279" s="2">
        <v>2600000</v>
      </c>
      <c r="D3279" s="2">
        <v>3130592</v>
      </c>
      <c r="E3279" s="2">
        <v>3130592</v>
      </c>
      <c r="F3279">
        <v>1</v>
      </c>
      <c r="G3279">
        <v>1</v>
      </c>
      <c r="H3279" t="s">
        <v>15945</v>
      </c>
      <c r="I3279" t="e">
        <v>#N/A</v>
      </c>
      <c r="J3279" t="e">
        <v>#N/A</v>
      </c>
      <c r="K3279" t="e">
        <v>#N/A</v>
      </c>
      <c r="L3279" t="e">
        <v>#N/A</v>
      </c>
      <c r="M3279" t="e">
        <v>#N/A</v>
      </c>
      <c r="N3279" t="e">
        <v>#N/A</v>
      </c>
    </row>
    <row r="3280" spans="1:14">
      <c r="A3280" t="s">
        <v>4130</v>
      </c>
      <c r="B3280" t="e">
        <v>#N/A</v>
      </c>
      <c r="C3280" s="2">
        <v>1100000</v>
      </c>
      <c r="D3280" s="2">
        <v>1355728</v>
      </c>
      <c r="E3280" s="2">
        <v>1355728</v>
      </c>
      <c r="F3280">
        <v>9</v>
      </c>
      <c r="G3280">
        <v>4</v>
      </c>
      <c r="H3280" t="s">
        <v>15945</v>
      </c>
      <c r="I3280" t="e">
        <v>#N/A</v>
      </c>
      <c r="J3280" t="e">
        <v>#N/A</v>
      </c>
      <c r="K3280" t="e">
        <v>#N/A</v>
      </c>
      <c r="L3280" t="e">
        <v>#N/A</v>
      </c>
      <c r="M3280" t="e">
        <v>#N/A</v>
      </c>
      <c r="N3280" t="e">
        <v>#N/A</v>
      </c>
    </row>
    <row r="3281" spans="1:14">
      <c r="A3281" t="s">
        <v>3635</v>
      </c>
      <c r="B3281" t="e">
        <v>#N/A</v>
      </c>
      <c r="C3281" s="2">
        <v>4000000</v>
      </c>
      <c r="D3281" s="2">
        <v>800000</v>
      </c>
      <c r="E3281" s="2">
        <v>800000</v>
      </c>
      <c r="F3281">
        <v>3</v>
      </c>
      <c r="G3281">
        <v>31</v>
      </c>
      <c r="H3281" t="s">
        <v>15945</v>
      </c>
      <c r="I3281" t="e">
        <v>#N/A</v>
      </c>
      <c r="J3281" t="e">
        <v>#N/A</v>
      </c>
      <c r="K3281" t="e">
        <v>#N/A</v>
      </c>
      <c r="L3281" t="e">
        <v>#N/A</v>
      </c>
      <c r="M3281" t="e">
        <v>#N/A</v>
      </c>
      <c r="N3281" t="e">
        <v>#N/A</v>
      </c>
    </row>
    <row r="3282" spans="1:14">
      <c r="A3282" t="s">
        <v>1750</v>
      </c>
      <c r="B3282" t="s">
        <v>5962</v>
      </c>
      <c r="C3282" s="2">
        <v>25000000</v>
      </c>
      <c r="D3282" s="2">
        <v>172825435</v>
      </c>
      <c r="E3282" s="2">
        <v>412800000</v>
      </c>
      <c r="F3282">
        <v>12</v>
      </c>
      <c r="G3282">
        <v>16</v>
      </c>
      <c r="H3282" t="s">
        <v>15946</v>
      </c>
      <c r="I3282" t="s">
        <v>4682</v>
      </c>
      <c r="J3282" t="s">
        <v>5559</v>
      </c>
      <c r="K3282" t="s">
        <v>4572</v>
      </c>
      <c r="L3282" t="s">
        <v>7274</v>
      </c>
      <c r="M3282" t="s">
        <v>12796</v>
      </c>
      <c r="N3282" t="s">
        <v>12797</v>
      </c>
    </row>
    <row r="3283" spans="1:14">
      <c r="A3283" t="s">
        <v>541</v>
      </c>
      <c r="B3283" t="e">
        <v>#N/A</v>
      </c>
      <c r="C3283" s="2">
        <v>70000000</v>
      </c>
      <c r="D3283" s="2">
        <v>154112492</v>
      </c>
      <c r="E3283" s="2">
        <v>351500000</v>
      </c>
      <c r="F3283">
        <v>6</v>
      </c>
      <c r="G3283">
        <v>22</v>
      </c>
      <c r="H3283" t="s">
        <v>15946</v>
      </c>
      <c r="I3283" t="e">
        <v>#N/A</v>
      </c>
      <c r="J3283" t="e">
        <v>#N/A</v>
      </c>
      <c r="K3283" t="e">
        <v>#N/A</v>
      </c>
      <c r="L3283" t="e">
        <v>#N/A</v>
      </c>
      <c r="M3283" t="e">
        <v>#N/A</v>
      </c>
      <c r="N3283" t="e">
        <v>#N/A</v>
      </c>
    </row>
    <row r="3284" spans="1:14">
      <c r="A3284" t="s">
        <v>2443</v>
      </c>
      <c r="B3284" t="s">
        <v>4621</v>
      </c>
      <c r="C3284" s="2">
        <v>15000000</v>
      </c>
      <c r="D3284" s="2">
        <v>111936388</v>
      </c>
      <c r="E3284" s="2">
        <v>216600000</v>
      </c>
      <c r="F3284">
        <v>12</v>
      </c>
      <c r="G3284">
        <v>9</v>
      </c>
      <c r="H3284" t="s">
        <v>15946</v>
      </c>
      <c r="I3284" t="s">
        <v>4614</v>
      </c>
      <c r="J3284" t="s">
        <v>4788</v>
      </c>
      <c r="K3284" t="s">
        <v>4690</v>
      </c>
      <c r="L3284" t="s">
        <v>5575</v>
      </c>
      <c r="M3284" t="s">
        <v>12811</v>
      </c>
      <c r="N3284" t="s">
        <v>12812</v>
      </c>
    </row>
    <row r="3285" spans="1:14">
      <c r="A3285" t="s">
        <v>754</v>
      </c>
      <c r="B3285" t="s">
        <v>4805</v>
      </c>
      <c r="C3285" s="2">
        <v>58000000</v>
      </c>
      <c r="D3285" s="2">
        <v>53715611</v>
      </c>
      <c r="E3285" s="2">
        <v>188715611</v>
      </c>
      <c r="F3285">
        <v>5</v>
      </c>
      <c r="G3285">
        <v>25</v>
      </c>
      <c r="H3285" t="s">
        <v>15946</v>
      </c>
      <c r="I3285" t="s">
        <v>4682</v>
      </c>
      <c r="J3285" t="s">
        <v>4615</v>
      </c>
      <c r="K3285" t="s">
        <v>5185</v>
      </c>
      <c r="L3285" t="s">
        <v>11542</v>
      </c>
      <c r="M3285" t="s">
        <v>12854</v>
      </c>
      <c r="N3285" t="s">
        <v>12855</v>
      </c>
    </row>
    <row r="3286" spans="1:14">
      <c r="A3286" t="s">
        <v>2242</v>
      </c>
      <c r="B3286" t="s">
        <v>4677</v>
      </c>
      <c r="C3286" s="2">
        <v>18000000</v>
      </c>
      <c r="D3286" s="2">
        <v>114968774</v>
      </c>
      <c r="E3286" s="2">
        <v>151668774</v>
      </c>
      <c r="F3286">
        <v>6</v>
      </c>
      <c r="G3286">
        <v>3</v>
      </c>
      <c r="H3286" t="s">
        <v>15946</v>
      </c>
      <c r="I3286" t="s">
        <v>4614</v>
      </c>
      <c r="J3286" t="s">
        <v>4637</v>
      </c>
      <c r="K3286" t="s">
        <v>6234</v>
      </c>
      <c r="L3286" t="s">
        <v>8776</v>
      </c>
      <c r="M3286" t="s">
        <v>12808</v>
      </c>
      <c r="N3286" t="s">
        <v>12809</v>
      </c>
    </row>
    <row r="3287" spans="1:14">
      <c r="A3287" t="s">
        <v>1640</v>
      </c>
      <c r="B3287" t="s">
        <v>4677</v>
      </c>
      <c r="C3287" s="2">
        <v>28000000</v>
      </c>
      <c r="D3287" s="2">
        <v>81350242</v>
      </c>
      <c r="E3287" s="2">
        <v>139109346</v>
      </c>
      <c r="F3287">
        <v>7</v>
      </c>
      <c r="G3287">
        <v>15</v>
      </c>
      <c r="H3287" t="s">
        <v>15946</v>
      </c>
      <c r="I3287" t="s">
        <v>4682</v>
      </c>
      <c r="J3287" t="s">
        <v>4839</v>
      </c>
      <c r="K3287" t="s">
        <v>4795</v>
      </c>
      <c r="L3287" t="s">
        <v>8236</v>
      </c>
      <c r="M3287" t="s">
        <v>12819</v>
      </c>
      <c r="N3287" t="s">
        <v>12820</v>
      </c>
    </row>
    <row r="3288" spans="1:14">
      <c r="A3288" t="s">
        <v>2724</v>
      </c>
      <c r="B3288" t="s">
        <v>4621</v>
      </c>
      <c r="C3288" s="2">
        <v>12300000</v>
      </c>
      <c r="D3288" s="2">
        <v>48092846</v>
      </c>
      <c r="E3288" s="2">
        <v>81972846</v>
      </c>
      <c r="F3288">
        <v>11</v>
      </c>
      <c r="G3288">
        <v>18</v>
      </c>
      <c r="H3288" t="s">
        <v>15946</v>
      </c>
      <c r="I3288" t="s">
        <v>4636</v>
      </c>
      <c r="J3288" t="s">
        <v>4830</v>
      </c>
      <c r="K3288" t="s">
        <v>4768</v>
      </c>
      <c r="L3288" t="s">
        <v>12869</v>
      </c>
      <c r="M3288" t="s">
        <v>12870</v>
      </c>
      <c r="N3288" t="s">
        <v>12871</v>
      </c>
    </row>
    <row r="3289" spans="1:14">
      <c r="A3289" t="s">
        <v>1552</v>
      </c>
      <c r="B3289" t="s">
        <v>4621</v>
      </c>
      <c r="C3289" s="2">
        <v>30000000</v>
      </c>
      <c r="D3289" s="2">
        <v>38413606</v>
      </c>
      <c r="E3289" s="2">
        <v>81613606</v>
      </c>
      <c r="F3289">
        <v>7</v>
      </c>
      <c r="G3289">
        <v>20</v>
      </c>
      <c r="H3289" t="s">
        <v>15946</v>
      </c>
      <c r="I3289" t="s">
        <v>4682</v>
      </c>
      <c r="J3289" t="s">
        <v>4718</v>
      </c>
      <c r="K3289" t="s">
        <v>4684</v>
      </c>
      <c r="L3289" t="s">
        <v>9588</v>
      </c>
      <c r="M3289" t="s">
        <v>8783</v>
      </c>
      <c r="N3289" t="s">
        <v>12900</v>
      </c>
    </row>
    <row r="3290" spans="1:14">
      <c r="A3290" t="s">
        <v>2447</v>
      </c>
      <c r="B3290" t="e">
        <v>#N/A</v>
      </c>
      <c r="C3290" s="2">
        <v>15000000</v>
      </c>
      <c r="D3290" s="2">
        <v>73326666</v>
      </c>
      <c r="E3290" s="2">
        <v>73326666</v>
      </c>
      <c r="F3290">
        <v>3</v>
      </c>
      <c r="G3290">
        <v>30</v>
      </c>
      <c r="H3290" t="s">
        <v>15946</v>
      </c>
      <c r="I3290" t="e">
        <v>#N/A</v>
      </c>
      <c r="J3290" t="e">
        <v>#N/A</v>
      </c>
      <c r="K3290" t="e">
        <v>#N/A</v>
      </c>
      <c r="L3290" t="e">
        <v>#N/A</v>
      </c>
      <c r="M3290" t="e">
        <v>#N/A</v>
      </c>
      <c r="N3290" t="e">
        <v>#N/A</v>
      </c>
    </row>
    <row r="3291" spans="1:14">
      <c r="A3291" t="s">
        <v>1448</v>
      </c>
      <c r="B3291" t="s">
        <v>4660</v>
      </c>
      <c r="C3291" s="2">
        <v>32000000</v>
      </c>
      <c r="D3291" s="2">
        <v>60328558</v>
      </c>
      <c r="E3291" s="2">
        <v>60328558</v>
      </c>
      <c r="F3291">
        <v>11</v>
      </c>
      <c r="G3291">
        <v>23</v>
      </c>
      <c r="H3291" t="s">
        <v>15946</v>
      </c>
      <c r="I3291" t="s">
        <v>4600</v>
      </c>
      <c r="J3291" t="s">
        <v>4713</v>
      </c>
      <c r="K3291" t="s">
        <v>6234</v>
      </c>
      <c r="L3291" t="s">
        <v>7277</v>
      </c>
      <c r="M3291" t="s">
        <v>12843</v>
      </c>
      <c r="N3291" t="s">
        <v>12844</v>
      </c>
    </row>
    <row r="3292" spans="1:14">
      <c r="A3292" t="s">
        <v>2657</v>
      </c>
      <c r="B3292" t="s">
        <v>6635</v>
      </c>
      <c r="C3292" s="2">
        <v>13000000</v>
      </c>
      <c r="D3292" s="2">
        <v>49369899</v>
      </c>
      <c r="E3292" s="2">
        <v>49369899</v>
      </c>
      <c r="F3292">
        <v>8</v>
      </c>
      <c r="G3292">
        <v>19</v>
      </c>
      <c r="H3292" t="s">
        <v>15946</v>
      </c>
      <c r="I3292" t="s">
        <v>4682</v>
      </c>
      <c r="J3292" t="s">
        <v>5062</v>
      </c>
      <c r="K3292" t="s">
        <v>4878</v>
      </c>
      <c r="L3292" t="s">
        <v>8758</v>
      </c>
      <c r="M3292" t="s">
        <v>12866</v>
      </c>
      <c r="N3292" t="s">
        <v>12867</v>
      </c>
    </row>
    <row r="3293" spans="1:14">
      <c r="A3293" t="s">
        <v>2661</v>
      </c>
      <c r="B3293" t="s">
        <v>4677</v>
      </c>
      <c r="C3293" s="2">
        <v>13000000</v>
      </c>
      <c r="D3293" s="2">
        <v>44726644</v>
      </c>
      <c r="E3293" s="2">
        <v>44726644</v>
      </c>
      <c r="F3293">
        <v>8</v>
      </c>
      <c r="G3293">
        <v>12</v>
      </c>
      <c r="H3293" t="s">
        <v>15946</v>
      </c>
      <c r="I3293" t="s">
        <v>4682</v>
      </c>
      <c r="J3293" t="s">
        <v>4788</v>
      </c>
      <c r="K3293" t="s">
        <v>6382</v>
      </c>
      <c r="L3293" t="s">
        <v>10024</v>
      </c>
      <c r="M3293" t="s">
        <v>6549</v>
      </c>
      <c r="N3293" t="s">
        <v>12878</v>
      </c>
    </row>
    <row r="3294" spans="1:14">
      <c r="A3294" t="s">
        <v>3060</v>
      </c>
      <c r="B3294" t="s">
        <v>6482</v>
      </c>
      <c r="C3294" s="2">
        <v>9000000</v>
      </c>
      <c r="D3294" s="2">
        <v>33244684</v>
      </c>
      <c r="E3294" s="2">
        <v>44196684</v>
      </c>
      <c r="F3294">
        <v>11</v>
      </c>
      <c r="G3294">
        <v>9</v>
      </c>
      <c r="H3294" t="s">
        <v>15946</v>
      </c>
      <c r="I3294" t="s">
        <v>4682</v>
      </c>
      <c r="J3294" t="s">
        <v>5367</v>
      </c>
      <c r="K3294" t="s">
        <v>4579</v>
      </c>
      <c r="L3294" t="s">
        <v>12917</v>
      </c>
      <c r="M3294" t="s">
        <v>12918</v>
      </c>
      <c r="N3294" t="s">
        <v>12919</v>
      </c>
    </row>
    <row r="3295" spans="1:14">
      <c r="A3295" t="s">
        <v>1889</v>
      </c>
      <c r="B3295" t="s">
        <v>4628</v>
      </c>
      <c r="C3295" s="2">
        <v>14000000</v>
      </c>
      <c r="D3295" s="2">
        <v>34700000</v>
      </c>
      <c r="E3295" s="2">
        <v>34700000</v>
      </c>
      <c r="F3295">
        <v>12</v>
      </c>
      <c r="G3295">
        <v>21</v>
      </c>
      <c r="H3295" t="s">
        <v>15946</v>
      </c>
      <c r="I3295" t="s">
        <v>4682</v>
      </c>
      <c r="J3295" t="s">
        <v>4723</v>
      </c>
      <c r="K3295" t="s">
        <v>5140</v>
      </c>
      <c r="L3295" t="s">
        <v>4971</v>
      </c>
      <c r="M3295" t="s">
        <v>12910</v>
      </c>
      <c r="N3295" t="s">
        <v>12911</v>
      </c>
    </row>
    <row r="3296" spans="1:14">
      <c r="A3296" t="s">
        <v>3231</v>
      </c>
      <c r="B3296" t="s">
        <v>12977</v>
      </c>
      <c r="C3296" s="2">
        <v>7000000</v>
      </c>
      <c r="D3296" s="2">
        <v>20257000</v>
      </c>
      <c r="E3296" s="2">
        <v>20257000</v>
      </c>
      <c r="F3296">
        <v>2</v>
      </c>
      <c r="G3296">
        <v>12</v>
      </c>
      <c r="H3296" t="s">
        <v>15946</v>
      </c>
      <c r="I3296" t="s">
        <v>4682</v>
      </c>
      <c r="J3296" t="s">
        <v>4984</v>
      </c>
      <c r="K3296" t="s">
        <v>4684</v>
      </c>
      <c r="L3296" t="s">
        <v>12106</v>
      </c>
      <c r="M3296" t="s">
        <v>12978</v>
      </c>
      <c r="N3296" t="s">
        <v>12979</v>
      </c>
    </row>
    <row r="3297" spans="1:14">
      <c r="A3297" t="s">
        <v>3827</v>
      </c>
      <c r="B3297" t="e">
        <v>#N/A</v>
      </c>
      <c r="C3297" s="2">
        <v>2800000</v>
      </c>
      <c r="D3297" s="2">
        <v>19170001</v>
      </c>
      <c r="E3297" s="2">
        <v>19170001</v>
      </c>
      <c r="F3297">
        <v>5</v>
      </c>
      <c r="G3297">
        <v>13</v>
      </c>
      <c r="H3297" t="s">
        <v>15946</v>
      </c>
      <c r="I3297" t="e">
        <v>#N/A</v>
      </c>
      <c r="J3297" t="e">
        <v>#N/A</v>
      </c>
      <c r="K3297" t="e">
        <v>#N/A</v>
      </c>
      <c r="L3297" t="e">
        <v>#N/A</v>
      </c>
      <c r="M3297" t="e">
        <v>#N/A</v>
      </c>
      <c r="N3297" t="e">
        <v>#N/A</v>
      </c>
    </row>
    <row r="3298" spans="1:14">
      <c r="A3298" t="s">
        <v>3459</v>
      </c>
      <c r="B3298" t="s">
        <v>12705</v>
      </c>
      <c r="C3298" s="2">
        <v>5000000</v>
      </c>
      <c r="D3298" s="2">
        <v>17768757</v>
      </c>
      <c r="E3298" s="2">
        <v>17768757</v>
      </c>
      <c r="F3298">
        <v>10</v>
      </c>
      <c r="G3298">
        <v>1</v>
      </c>
      <c r="H3298" t="s">
        <v>15946</v>
      </c>
      <c r="I3298" t="s">
        <v>4682</v>
      </c>
      <c r="J3298" t="s">
        <v>5095</v>
      </c>
      <c r="K3298" t="s">
        <v>4878</v>
      </c>
      <c r="L3298" t="s">
        <v>7883</v>
      </c>
      <c r="M3298" t="s">
        <v>13008</v>
      </c>
      <c r="N3298" t="s">
        <v>13009</v>
      </c>
    </row>
    <row r="3299" spans="1:14">
      <c r="A3299" t="s">
        <v>1833</v>
      </c>
      <c r="B3299" t="s">
        <v>6482</v>
      </c>
      <c r="C3299" s="2">
        <v>25000000</v>
      </c>
      <c r="D3299" s="2">
        <v>16118077</v>
      </c>
      <c r="E3299" s="2">
        <v>16118077</v>
      </c>
      <c r="F3299">
        <v>4</v>
      </c>
      <c r="G3299">
        <v>1</v>
      </c>
      <c r="H3299" t="s">
        <v>15946</v>
      </c>
      <c r="I3299" t="s">
        <v>4682</v>
      </c>
      <c r="J3299" t="s">
        <v>4788</v>
      </c>
      <c r="K3299" t="s">
        <v>4572</v>
      </c>
      <c r="L3299" t="s">
        <v>13022</v>
      </c>
      <c r="M3299" t="s">
        <v>13023</v>
      </c>
      <c r="N3299" t="s">
        <v>13024</v>
      </c>
    </row>
    <row r="3300" spans="1:14">
      <c r="A3300" t="s">
        <v>3337</v>
      </c>
      <c r="B3300" t="s">
        <v>10764</v>
      </c>
      <c r="C3300" s="2">
        <v>6000000</v>
      </c>
      <c r="D3300" s="2">
        <v>14545844</v>
      </c>
      <c r="E3300" s="2">
        <v>14545844</v>
      </c>
      <c r="F3300">
        <v>2</v>
      </c>
      <c r="G3300">
        <v>12</v>
      </c>
      <c r="H3300" t="s">
        <v>15946</v>
      </c>
      <c r="I3300" t="s">
        <v>4682</v>
      </c>
      <c r="J3300" t="s">
        <v>4728</v>
      </c>
      <c r="K3300" t="s">
        <v>5336</v>
      </c>
      <c r="L3300" t="s">
        <v>7081</v>
      </c>
      <c r="M3300" t="s">
        <v>7081</v>
      </c>
      <c r="N3300" t="s">
        <v>13044</v>
      </c>
    </row>
    <row r="3301" spans="1:14">
      <c r="A3301" t="s">
        <v>3039</v>
      </c>
      <c r="B3301" t="s">
        <v>5962</v>
      </c>
      <c r="C3301" s="2">
        <v>9500000</v>
      </c>
      <c r="D3301" s="2">
        <v>14114000</v>
      </c>
      <c r="E3301" s="2">
        <v>14114000</v>
      </c>
      <c r="F3301">
        <v>6</v>
      </c>
      <c r="G3301">
        <v>10</v>
      </c>
      <c r="H3301" t="s">
        <v>15946</v>
      </c>
      <c r="I3301" t="s">
        <v>4614</v>
      </c>
      <c r="J3301" t="s">
        <v>4622</v>
      </c>
      <c r="K3301" t="s">
        <v>4878</v>
      </c>
      <c r="L3301" t="s">
        <v>13046</v>
      </c>
      <c r="M3301" t="s">
        <v>13047</v>
      </c>
      <c r="N3301" t="s">
        <v>13048</v>
      </c>
    </row>
    <row r="3302" spans="1:14">
      <c r="A3302" t="s">
        <v>2407</v>
      </c>
      <c r="B3302" t="s">
        <v>10764</v>
      </c>
      <c r="C3302" s="2">
        <v>16000000</v>
      </c>
      <c r="D3302" s="2">
        <v>13854000</v>
      </c>
      <c r="E3302" s="2">
        <v>13854000</v>
      </c>
      <c r="F3302">
        <v>12</v>
      </c>
      <c r="G3302">
        <v>9</v>
      </c>
      <c r="H3302" t="s">
        <v>15946</v>
      </c>
      <c r="I3302" t="s">
        <v>4600</v>
      </c>
      <c r="J3302" t="s">
        <v>4846</v>
      </c>
      <c r="K3302" t="s">
        <v>10305</v>
      </c>
      <c r="L3302" t="s">
        <v>10967</v>
      </c>
      <c r="M3302" t="s">
        <v>13052</v>
      </c>
      <c r="N3302" t="s">
        <v>13053</v>
      </c>
    </row>
    <row r="3303" spans="1:14">
      <c r="A3303" t="s">
        <v>3608</v>
      </c>
      <c r="B3303" t="s">
        <v>4621</v>
      </c>
      <c r="C3303" s="2">
        <v>4000000</v>
      </c>
      <c r="D3303" s="2">
        <v>13000000</v>
      </c>
      <c r="E3303" s="2">
        <v>13000000</v>
      </c>
      <c r="F3303">
        <v>11</v>
      </c>
      <c r="G3303">
        <v>4</v>
      </c>
      <c r="H3303" t="s">
        <v>15946</v>
      </c>
      <c r="I3303" t="s">
        <v>4682</v>
      </c>
      <c r="J3303" t="s">
        <v>5062</v>
      </c>
      <c r="K3303" t="s">
        <v>13068</v>
      </c>
      <c r="L3303" t="s">
        <v>10247</v>
      </c>
      <c r="M3303" t="s">
        <v>13069</v>
      </c>
      <c r="N3303" t="s">
        <v>13070</v>
      </c>
    </row>
    <row r="3304" spans="1:14">
      <c r="A3304" t="s">
        <v>3339</v>
      </c>
      <c r="B3304" t="s">
        <v>6636</v>
      </c>
      <c r="C3304" s="2">
        <v>6000000</v>
      </c>
      <c r="D3304" s="2">
        <v>12793213</v>
      </c>
      <c r="E3304" s="2">
        <v>12793213</v>
      </c>
      <c r="F3304">
        <v>10</v>
      </c>
      <c r="G3304">
        <v>21</v>
      </c>
      <c r="H3304" t="s">
        <v>15946</v>
      </c>
      <c r="I3304" t="s">
        <v>4682</v>
      </c>
      <c r="J3304" t="s">
        <v>4637</v>
      </c>
      <c r="K3304" t="s">
        <v>5126</v>
      </c>
      <c r="L3304" t="s">
        <v>7990</v>
      </c>
      <c r="M3304" t="s">
        <v>13072</v>
      </c>
      <c r="N3304" t="s">
        <v>13073</v>
      </c>
    </row>
    <row r="3305" spans="1:14">
      <c r="A3305" t="s">
        <v>4038</v>
      </c>
      <c r="B3305" t="s">
        <v>12670</v>
      </c>
      <c r="C3305" s="2">
        <v>1500000</v>
      </c>
      <c r="D3305" s="2">
        <v>11806119</v>
      </c>
      <c r="E3305" s="2">
        <v>11806119</v>
      </c>
      <c r="F3305">
        <v>2</v>
      </c>
      <c r="G3305">
        <v>26</v>
      </c>
      <c r="H3305" t="s">
        <v>15946</v>
      </c>
      <c r="I3305" t="s">
        <v>4682</v>
      </c>
      <c r="J3305" t="s">
        <v>4779</v>
      </c>
      <c r="K3305" t="s">
        <v>4729</v>
      </c>
      <c r="L3305" t="s">
        <v>13090</v>
      </c>
      <c r="M3305" t="s">
        <v>13091</v>
      </c>
      <c r="N3305" t="s">
        <v>13092</v>
      </c>
    </row>
    <row r="3306" spans="1:14">
      <c r="A3306" t="s">
        <v>3314</v>
      </c>
      <c r="B3306" t="e">
        <v>#N/A</v>
      </c>
      <c r="C3306" s="2">
        <v>6200000</v>
      </c>
      <c r="D3306" s="2">
        <v>9205924</v>
      </c>
      <c r="E3306" s="2">
        <v>9205924</v>
      </c>
      <c r="F3306">
        <v>1</v>
      </c>
      <c r="G3306">
        <v>15</v>
      </c>
      <c r="H3306" t="s">
        <v>15946</v>
      </c>
      <c r="I3306" t="e">
        <v>#N/A</v>
      </c>
      <c r="J3306" t="e">
        <v>#N/A</v>
      </c>
      <c r="K3306" t="e">
        <v>#N/A</v>
      </c>
      <c r="L3306" t="e">
        <v>#N/A</v>
      </c>
      <c r="M3306" t="e">
        <v>#N/A</v>
      </c>
      <c r="N3306" t="e">
        <v>#N/A</v>
      </c>
    </row>
    <row r="3307" spans="1:14">
      <c r="A3307" t="s">
        <v>3246</v>
      </c>
      <c r="B3307" t="s">
        <v>4621</v>
      </c>
      <c r="C3307" s="2">
        <v>7000000</v>
      </c>
      <c r="D3307" s="2">
        <v>8373585</v>
      </c>
      <c r="E3307" s="2">
        <v>8373585</v>
      </c>
      <c r="F3307">
        <v>8</v>
      </c>
      <c r="G3307">
        <v>12</v>
      </c>
      <c r="H3307" t="s">
        <v>15946</v>
      </c>
      <c r="I3307" t="s">
        <v>4682</v>
      </c>
      <c r="J3307" t="s">
        <v>13146</v>
      </c>
      <c r="K3307" t="s">
        <v>4572</v>
      </c>
      <c r="L3307" t="s">
        <v>4752</v>
      </c>
      <c r="M3307" t="s">
        <v>13147</v>
      </c>
      <c r="N3307" t="s">
        <v>13148</v>
      </c>
    </row>
    <row r="3308" spans="1:14">
      <c r="A3308" t="s">
        <v>3768</v>
      </c>
      <c r="B3308" t="e">
        <v>#N/A</v>
      </c>
      <c r="C3308" s="2">
        <v>3000000</v>
      </c>
      <c r="D3308" s="2">
        <v>7000000</v>
      </c>
      <c r="E3308" s="2">
        <v>7000000</v>
      </c>
      <c r="F3308">
        <v>7</v>
      </c>
      <c r="G3308">
        <v>8</v>
      </c>
      <c r="H3308" t="s">
        <v>15946</v>
      </c>
      <c r="I3308" t="e">
        <v>#N/A</v>
      </c>
      <c r="J3308" t="e">
        <v>#N/A</v>
      </c>
      <c r="K3308" t="e">
        <v>#N/A</v>
      </c>
      <c r="L3308" t="e">
        <v>#N/A</v>
      </c>
      <c r="M3308" t="e">
        <v>#N/A</v>
      </c>
      <c r="N3308" t="e">
        <v>#N/A</v>
      </c>
    </row>
    <row r="3309" spans="1:14">
      <c r="A3309" t="s">
        <v>3627</v>
      </c>
      <c r="B3309" t="e">
        <v>#N/A</v>
      </c>
      <c r="C3309" s="2">
        <v>4000000</v>
      </c>
      <c r="D3309" s="2">
        <v>3468572</v>
      </c>
      <c r="E3309" s="2">
        <v>3468572</v>
      </c>
      <c r="F3309">
        <v>12</v>
      </c>
      <c r="G3309">
        <v>1</v>
      </c>
      <c r="H3309" t="s">
        <v>15946</v>
      </c>
      <c r="I3309" t="e">
        <v>#N/A</v>
      </c>
      <c r="J3309" t="e">
        <v>#N/A</v>
      </c>
      <c r="K3309" t="e">
        <v>#N/A</v>
      </c>
      <c r="L3309" t="e">
        <v>#N/A</v>
      </c>
      <c r="M3309" t="e">
        <v>#N/A</v>
      </c>
      <c r="N3309" t="e">
        <v>#N/A</v>
      </c>
    </row>
    <row r="3310" spans="1:14">
      <c r="A3310" t="s">
        <v>3542</v>
      </c>
      <c r="B3310" t="e">
        <v>#N/A</v>
      </c>
      <c r="C3310" s="2">
        <v>4700000</v>
      </c>
      <c r="D3310" s="2">
        <v>1705139</v>
      </c>
      <c r="E3310" s="2">
        <v>1705139</v>
      </c>
      <c r="F3310">
        <v>4</v>
      </c>
      <c r="G3310">
        <v>22</v>
      </c>
      <c r="H3310" t="s">
        <v>15946</v>
      </c>
      <c r="I3310" t="e">
        <v>#N/A</v>
      </c>
      <c r="J3310" t="e">
        <v>#N/A</v>
      </c>
      <c r="K3310" t="e">
        <v>#N/A</v>
      </c>
      <c r="L3310" t="e">
        <v>#N/A</v>
      </c>
      <c r="M3310" t="e">
        <v>#N/A</v>
      </c>
      <c r="N3310" t="e">
        <v>#N/A</v>
      </c>
    </row>
    <row r="3311" spans="1:14">
      <c r="A3311" t="s">
        <v>3639</v>
      </c>
      <c r="B3311" t="e">
        <v>#N/A</v>
      </c>
      <c r="C3311" s="2">
        <v>4000000</v>
      </c>
      <c r="D3311" s="2">
        <v>354704</v>
      </c>
      <c r="E3311" s="2">
        <v>354704</v>
      </c>
      <c r="F3311">
        <v>3</v>
      </c>
      <c r="G3311">
        <v>4</v>
      </c>
      <c r="H3311" t="s">
        <v>15946</v>
      </c>
      <c r="I3311" t="e">
        <v>#N/A</v>
      </c>
      <c r="J3311" t="e">
        <v>#N/A</v>
      </c>
      <c r="K3311" t="e">
        <v>#N/A</v>
      </c>
      <c r="L3311" t="e">
        <v>#N/A</v>
      </c>
      <c r="M3311" t="e">
        <v>#N/A</v>
      </c>
      <c r="N3311" t="e">
        <v>#N/A</v>
      </c>
    </row>
    <row r="3312" spans="1:14">
      <c r="A3312" t="s">
        <v>970</v>
      </c>
      <c r="B3312" t="s">
        <v>4660</v>
      </c>
      <c r="C3312" s="2">
        <v>48000000</v>
      </c>
      <c r="D3312" s="2">
        <v>197171806</v>
      </c>
      <c r="E3312" s="2">
        <v>474171806</v>
      </c>
      <c r="F3312">
        <v>5</v>
      </c>
      <c r="G3312">
        <v>24</v>
      </c>
      <c r="H3312" t="s">
        <v>15947</v>
      </c>
      <c r="I3312" t="s">
        <v>4600</v>
      </c>
      <c r="J3312" t="s">
        <v>5100</v>
      </c>
      <c r="K3312" t="s">
        <v>5045</v>
      </c>
      <c r="L3312" t="s">
        <v>5086</v>
      </c>
      <c r="M3312" t="s">
        <v>12430</v>
      </c>
      <c r="N3312" t="s">
        <v>12431</v>
      </c>
    </row>
    <row r="3313" spans="1:14">
      <c r="A3313" t="s">
        <v>1311</v>
      </c>
      <c r="B3313" t="s">
        <v>4628</v>
      </c>
      <c r="C3313" s="2">
        <v>35000000</v>
      </c>
      <c r="D3313" s="2">
        <v>251188924</v>
      </c>
      <c r="E3313" s="2">
        <v>411348924</v>
      </c>
      <c r="F3313">
        <v>6</v>
      </c>
      <c r="G3313">
        <v>23</v>
      </c>
      <c r="H3313" t="s">
        <v>15947</v>
      </c>
      <c r="I3313" t="s">
        <v>4600</v>
      </c>
      <c r="J3313" t="s">
        <v>4718</v>
      </c>
      <c r="K3313" t="s">
        <v>5045</v>
      </c>
      <c r="L3313" t="s">
        <v>5195</v>
      </c>
      <c r="M3313" t="s">
        <v>12427</v>
      </c>
      <c r="N3313" t="s">
        <v>12428</v>
      </c>
    </row>
    <row r="3314" spans="1:14">
      <c r="A3314" t="s">
        <v>1117</v>
      </c>
      <c r="B3314" t="s">
        <v>4621</v>
      </c>
      <c r="C3314" s="2">
        <v>40000000</v>
      </c>
      <c r="D3314" s="2">
        <v>118450002</v>
      </c>
      <c r="E3314" s="2">
        <v>332000000</v>
      </c>
      <c r="F3314">
        <v>11</v>
      </c>
      <c r="G3314">
        <v>22</v>
      </c>
      <c r="H3314" t="s">
        <v>15947</v>
      </c>
      <c r="I3314" t="s">
        <v>4614</v>
      </c>
      <c r="J3314" t="s">
        <v>5574</v>
      </c>
      <c r="K3314" t="s">
        <v>5673</v>
      </c>
      <c r="L3314" t="s">
        <v>5170</v>
      </c>
      <c r="M3314" t="s">
        <v>12136</v>
      </c>
      <c r="N3314" t="s">
        <v>12444</v>
      </c>
    </row>
    <row r="3315" spans="1:14">
      <c r="A3315" t="s">
        <v>2377</v>
      </c>
      <c r="B3315" t="e">
        <v>#N/A</v>
      </c>
      <c r="C3315" s="2">
        <v>16400000</v>
      </c>
      <c r="D3315" s="2">
        <v>95860116</v>
      </c>
      <c r="E3315" s="2">
        <v>239500000</v>
      </c>
      <c r="F3315">
        <v>6</v>
      </c>
      <c r="G3315">
        <v>2</v>
      </c>
      <c r="H3315" t="s">
        <v>15947</v>
      </c>
      <c r="I3315" t="e">
        <v>#N/A</v>
      </c>
      <c r="J3315" t="e">
        <v>#N/A</v>
      </c>
      <c r="K3315" t="e">
        <v>#N/A</v>
      </c>
      <c r="L3315" t="e">
        <v>#N/A</v>
      </c>
      <c r="M3315" t="e">
        <v>#N/A</v>
      </c>
      <c r="N3315" t="e">
        <v>#N/A</v>
      </c>
    </row>
    <row r="3316" spans="1:14">
      <c r="A3316" t="s">
        <v>1094</v>
      </c>
      <c r="B3316" t="s">
        <v>6482</v>
      </c>
      <c r="C3316" s="2">
        <v>42000000</v>
      </c>
      <c r="D3316" s="2">
        <v>34667015</v>
      </c>
      <c r="E3316" s="2">
        <v>156167015</v>
      </c>
      <c r="F3316">
        <v>7</v>
      </c>
      <c r="G3316">
        <v>14</v>
      </c>
      <c r="H3316" t="s">
        <v>15947</v>
      </c>
      <c r="I3316" t="s">
        <v>4635</v>
      </c>
      <c r="J3316">
        <v>0</v>
      </c>
      <c r="K3316">
        <v>0</v>
      </c>
      <c r="L3316">
        <v>0</v>
      </c>
      <c r="M3316">
        <v>0</v>
      </c>
      <c r="N3316">
        <v>0</v>
      </c>
    </row>
    <row r="3317" spans="1:14">
      <c r="A3317" t="s">
        <v>3188</v>
      </c>
      <c r="B3317" t="s">
        <v>4628</v>
      </c>
      <c r="C3317" s="2">
        <v>7500000</v>
      </c>
      <c r="D3317" s="2">
        <v>106593296</v>
      </c>
      <c r="E3317" s="2">
        <v>106593296</v>
      </c>
      <c r="F3317">
        <v>12</v>
      </c>
      <c r="G3317">
        <v>13</v>
      </c>
      <c r="H3317" t="s">
        <v>15947</v>
      </c>
      <c r="I3317" t="s">
        <v>4614</v>
      </c>
      <c r="J3317" t="s">
        <v>5371</v>
      </c>
      <c r="K3317" t="s">
        <v>4852</v>
      </c>
      <c r="L3317" t="s">
        <v>9185</v>
      </c>
      <c r="M3317" t="s">
        <v>12451</v>
      </c>
      <c r="N3317" t="s">
        <v>12452</v>
      </c>
    </row>
    <row r="3318" spans="1:14">
      <c r="A3318" t="s">
        <v>2379</v>
      </c>
      <c r="B3318" t="e">
        <v>#N/A</v>
      </c>
      <c r="C3318" s="2">
        <v>16000000</v>
      </c>
      <c r="D3318" s="2">
        <v>92823546</v>
      </c>
      <c r="E3318" s="2">
        <v>92823546</v>
      </c>
      <c r="F3318">
        <v>7</v>
      </c>
      <c r="G3318">
        <v>14</v>
      </c>
      <c r="H3318" t="s">
        <v>15947</v>
      </c>
      <c r="I3318" t="e">
        <v>#N/A</v>
      </c>
      <c r="J3318" t="e">
        <v>#N/A</v>
      </c>
      <c r="K3318" t="e">
        <v>#N/A</v>
      </c>
      <c r="L3318" t="e">
        <v>#N/A</v>
      </c>
      <c r="M3318" t="e">
        <v>#N/A</v>
      </c>
      <c r="N3318" t="e">
        <v>#N/A</v>
      </c>
    </row>
    <row r="3319" spans="1:14">
      <c r="A3319" t="s">
        <v>1532</v>
      </c>
      <c r="B3319" t="s">
        <v>4660</v>
      </c>
      <c r="C3319" s="2">
        <v>30000000</v>
      </c>
      <c r="D3319" s="2">
        <v>52210049</v>
      </c>
      <c r="E3319" s="2">
        <v>70200000</v>
      </c>
      <c r="F3319">
        <v>6</v>
      </c>
      <c r="G3319">
        <v>9</v>
      </c>
      <c r="H3319" t="s">
        <v>15947</v>
      </c>
      <c r="I3319" t="s">
        <v>4614</v>
      </c>
      <c r="J3319" t="s">
        <v>4788</v>
      </c>
      <c r="K3319" t="s">
        <v>4609</v>
      </c>
      <c r="L3319" t="s">
        <v>12507</v>
      </c>
      <c r="M3319" t="s">
        <v>12508</v>
      </c>
      <c r="N3319" t="s">
        <v>11797</v>
      </c>
    </row>
    <row r="3320" spans="1:14">
      <c r="A3320" t="s">
        <v>2589</v>
      </c>
      <c r="B3320" t="s">
        <v>4621</v>
      </c>
      <c r="C3320" s="2">
        <v>14000000</v>
      </c>
      <c r="D3320" s="2">
        <v>70001698</v>
      </c>
      <c r="E3320" s="2">
        <v>70001698</v>
      </c>
      <c r="F3320">
        <v>12</v>
      </c>
      <c r="G3320">
        <v>20</v>
      </c>
      <c r="H3320" t="s">
        <v>15947</v>
      </c>
      <c r="I3320" t="s">
        <v>4682</v>
      </c>
      <c r="J3320" t="s">
        <v>6409</v>
      </c>
      <c r="K3320" t="s">
        <v>7446</v>
      </c>
      <c r="L3320" t="s">
        <v>5958</v>
      </c>
      <c r="M3320" t="s">
        <v>12482</v>
      </c>
      <c r="N3320" t="s">
        <v>12483</v>
      </c>
    </row>
    <row r="3321" spans="1:14">
      <c r="A3321" t="s">
        <v>797</v>
      </c>
      <c r="B3321" t="s">
        <v>4628</v>
      </c>
      <c r="C3321" s="2">
        <v>55000000</v>
      </c>
      <c r="D3321" s="2">
        <v>63408614</v>
      </c>
      <c r="E3321" s="2">
        <v>63408614</v>
      </c>
      <c r="F3321">
        <v>12</v>
      </c>
      <c r="G3321">
        <v>22</v>
      </c>
      <c r="H3321" t="s">
        <v>15947</v>
      </c>
      <c r="I3321" t="s">
        <v>4682</v>
      </c>
      <c r="J3321" t="s">
        <v>4637</v>
      </c>
      <c r="K3321" t="s">
        <v>4684</v>
      </c>
      <c r="L3321" t="s">
        <v>12492</v>
      </c>
      <c r="M3321" t="s">
        <v>9935</v>
      </c>
      <c r="N3321" t="s">
        <v>12493</v>
      </c>
    </row>
    <row r="3322" spans="1:14">
      <c r="A3322" t="s">
        <v>2208</v>
      </c>
      <c r="B3322" t="s">
        <v>4621</v>
      </c>
      <c r="C3322" s="2">
        <v>19000000</v>
      </c>
      <c r="D3322" s="2">
        <v>58571513</v>
      </c>
      <c r="E3322" s="2">
        <v>58571513</v>
      </c>
      <c r="F3322">
        <v>9</v>
      </c>
      <c r="G3322">
        <v>15</v>
      </c>
      <c r="H3322" t="s">
        <v>15947</v>
      </c>
      <c r="I3322" t="s">
        <v>4682</v>
      </c>
      <c r="J3322" t="s">
        <v>5013</v>
      </c>
      <c r="K3322" t="s">
        <v>5728</v>
      </c>
      <c r="L3322" t="s">
        <v>8699</v>
      </c>
      <c r="M3322" t="s">
        <v>12499</v>
      </c>
      <c r="N3322" t="s">
        <v>12500</v>
      </c>
    </row>
    <row r="3323" spans="1:14">
      <c r="A3323" t="s">
        <v>2821</v>
      </c>
      <c r="B3323" t="s">
        <v>4660</v>
      </c>
      <c r="C3323" s="2">
        <v>11500000</v>
      </c>
      <c r="D3323" s="2">
        <v>57469179</v>
      </c>
      <c r="E3323" s="2">
        <v>57469179</v>
      </c>
      <c r="F3323">
        <v>4</v>
      </c>
      <c r="G3323">
        <v>21</v>
      </c>
      <c r="H3323" t="s">
        <v>15947</v>
      </c>
      <c r="I3323" t="s">
        <v>4682</v>
      </c>
      <c r="J3323" t="s">
        <v>5184</v>
      </c>
      <c r="K3323" t="s">
        <v>4579</v>
      </c>
      <c r="L3323" t="s">
        <v>11658</v>
      </c>
      <c r="M3323" t="s">
        <v>12502</v>
      </c>
      <c r="N3323" t="s">
        <v>12503</v>
      </c>
    </row>
    <row r="3324" spans="1:14">
      <c r="A3324" t="s">
        <v>562</v>
      </c>
      <c r="B3324" t="s">
        <v>4677</v>
      </c>
      <c r="C3324" s="2">
        <v>70000000</v>
      </c>
      <c r="D3324" s="2">
        <v>54243125</v>
      </c>
      <c r="E3324" s="2">
        <v>54243125</v>
      </c>
      <c r="F3324">
        <v>8</v>
      </c>
      <c r="G3324">
        <v>9</v>
      </c>
      <c r="H3324" t="s">
        <v>15947</v>
      </c>
      <c r="I3324" t="s">
        <v>4600</v>
      </c>
      <c r="J3324" t="s">
        <v>6693</v>
      </c>
      <c r="K3324" t="s">
        <v>8621</v>
      </c>
      <c r="L3324" t="s">
        <v>6075</v>
      </c>
      <c r="M3324" t="s">
        <v>6075</v>
      </c>
      <c r="N3324" t="s">
        <v>12505</v>
      </c>
    </row>
    <row r="3325" spans="1:14">
      <c r="A3325" t="s">
        <v>2832</v>
      </c>
      <c r="B3325" t="s">
        <v>4660</v>
      </c>
      <c r="C3325" s="2">
        <v>11000000</v>
      </c>
      <c r="D3325" s="2">
        <v>49793054</v>
      </c>
      <c r="E3325" s="2">
        <v>49793054</v>
      </c>
      <c r="F3325">
        <v>4</v>
      </c>
      <c r="G3325">
        <v>7</v>
      </c>
      <c r="H3325" t="s">
        <v>15947</v>
      </c>
      <c r="I3325" t="s">
        <v>4682</v>
      </c>
      <c r="J3325" t="s">
        <v>4788</v>
      </c>
      <c r="K3325" t="s">
        <v>5014</v>
      </c>
      <c r="L3325" t="s">
        <v>10242</v>
      </c>
      <c r="M3325" t="s">
        <v>10242</v>
      </c>
      <c r="N3325" t="s">
        <v>12510</v>
      </c>
    </row>
    <row r="3326" spans="1:14">
      <c r="A3326" t="s">
        <v>1538</v>
      </c>
      <c r="B3326" t="s">
        <v>4660</v>
      </c>
      <c r="C3326" s="2">
        <v>30000000</v>
      </c>
      <c r="D3326" s="2">
        <v>45892212</v>
      </c>
      <c r="E3326" s="2">
        <v>45892212</v>
      </c>
      <c r="F3326">
        <v>9</v>
      </c>
      <c r="G3326">
        <v>22</v>
      </c>
      <c r="H3326" t="s">
        <v>15947</v>
      </c>
      <c r="I3326" t="s">
        <v>4682</v>
      </c>
      <c r="J3326" t="s">
        <v>4833</v>
      </c>
      <c r="K3326" t="s">
        <v>4649</v>
      </c>
      <c r="L3326" t="s">
        <v>5131</v>
      </c>
      <c r="M3326" t="s">
        <v>12516</v>
      </c>
      <c r="N3326" t="s">
        <v>12517</v>
      </c>
    </row>
    <row r="3327" spans="1:14">
      <c r="A3327" t="s">
        <v>2893</v>
      </c>
      <c r="B3327" t="s">
        <v>11759</v>
      </c>
      <c r="C3327" s="2">
        <v>10000000</v>
      </c>
      <c r="D3327" s="2">
        <v>40485039</v>
      </c>
      <c r="E3327" s="2">
        <v>40485039</v>
      </c>
      <c r="F3327">
        <v>2</v>
      </c>
      <c r="G3327">
        <v>17</v>
      </c>
      <c r="H3327" t="s">
        <v>15947</v>
      </c>
      <c r="I3327" t="s">
        <v>4614</v>
      </c>
      <c r="J3327" t="s">
        <v>5460</v>
      </c>
      <c r="K3327" t="s">
        <v>5673</v>
      </c>
      <c r="L3327" t="s">
        <v>10419</v>
      </c>
      <c r="M3327" t="s">
        <v>12531</v>
      </c>
      <c r="N3327" t="s">
        <v>12532</v>
      </c>
    </row>
    <row r="3328" spans="1:14">
      <c r="A3328" t="s">
        <v>4104</v>
      </c>
      <c r="B3328" t="e">
        <v>#N/A</v>
      </c>
      <c r="C3328" s="2">
        <v>1200000</v>
      </c>
      <c r="D3328" s="2">
        <v>24741667</v>
      </c>
      <c r="E3328" s="2">
        <v>36741667</v>
      </c>
      <c r="F3328">
        <v>8</v>
      </c>
      <c r="G3328">
        <v>4</v>
      </c>
      <c r="H3328" t="s">
        <v>15947</v>
      </c>
      <c r="I3328" t="e">
        <v>#N/A</v>
      </c>
      <c r="J3328" t="e">
        <v>#N/A</v>
      </c>
      <c r="K3328" t="e">
        <v>#N/A</v>
      </c>
      <c r="L3328" t="e">
        <v>#N/A</v>
      </c>
      <c r="M3328" t="e">
        <v>#N/A</v>
      </c>
      <c r="N3328" t="e">
        <v>#N/A</v>
      </c>
    </row>
    <row r="3329" spans="1:14">
      <c r="A3329" t="s">
        <v>2909</v>
      </c>
      <c r="B3329" t="s">
        <v>6482</v>
      </c>
      <c r="C3329" s="2">
        <v>10000000</v>
      </c>
      <c r="D3329" s="2">
        <v>30050028</v>
      </c>
      <c r="E3329" s="2">
        <v>30050028</v>
      </c>
      <c r="F3329">
        <v>5</v>
      </c>
      <c r="G3329">
        <v>19</v>
      </c>
      <c r="H3329" t="s">
        <v>15947</v>
      </c>
      <c r="I3329" t="s">
        <v>4682</v>
      </c>
      <c r="J3329" t="s">
        <v>4872</v>
      </c>
      <c r="K3329" t="s">
        <v>4795</v>
      </c>
      <c r="L3329" t="s">
        <v>11272</v>
      </c>
      <c r="M3329" t="s">
        <v>12558</v>
      </c>
      <c r="N3329" t="s">
        <v>12559</v>
      </c>
    </row>
    <row r="3330" spans="1:14">
      <c r="A3330" t="s">
        <v>2266</v>
      </c>
      <c r="B3330" t="s">
        <v>4805</v>
      </c>
      <c r="C3330" s="2">
        <v>18000000</v>
      </c>
      <c r="D3330" s="2">
        <v>26593580</v>
      </c>
      <c r="E3330" s="2">
        <v>26593580</v>
      </c>
      <c r="F3330">
        <v>12</v>
      </c>
      <c r="G3330">
        <v>14</v>
      </c>
      <c r="H3330" t="s">
        <v>15947</v>
      </c>
      <c r="I3330" t="s">
        <v>4682</v>
      </c>
      <c r="J3330" t="s">
        <v>5125</v>
      </c>
      <c r="K3330" t="s">
        <v>7302</v>
      </c>
      <c r="L3330" t="s">
        <v>6689</v>
      </c>
      <c r="M3330" t="s">
        <v>12573</v>
      </c>
      <c r="N3330" t="s">
        <v>12574</v>
      </c>
    </row>
    <row r="3331" spans="1:14">
      <c r="A3331" t="s">
        <v>3327</v>
      </c>
      <c r="B3331" t="s">
        <v>4621</v>
      </c>
      <c r="C3331" s="2">
        <v>6000000</v>
      </c>
      <c r="D3331" s="2">
        <v>26004026</v>
      </c>
      <c r="E3331" s="2">
        <v>26004026</v>
      </c>
      <c r="F3331">
        <v>6</v>
      </c>
      <c r="G3331">
        <v>30</v>
      </c>
      <c r="H3331" t="s">
        <v>15947</v>
      </c>
      <c r="I3331" t="s">
        <v>4682</v>
      </c>
      <c r="J3331" t="s">
        <v>5119</v>
      </c>
      <c r="K3331" t="s">
        <v>6339</v>
      </c>
      <c r="L3331" t="s">
        <v>7081</v>
      </c>
      <c r="M3331" t="s">
        <v>7081</v>
      </c>
      <c r="N3331" t="s">
        <v>12566</v>
      </c>
    </row>
    <row r="3332" spans="1:14">
      <c r="A3332" t="s">
        <v>3331</v>
      </c>
      <c r="B3332" t="e">
        <v>#N/A</v>
      </c>
      <c r="C3332" s="2">
        <v>6000000</v>
      </c>
      <c r="D3332" s="2">
        <v>22168359</v>
      </c>
      <c r="E3332" s="2">
        <v>22168359</v>
      </c>
      <c r="F3332">
        <v>8</v>
      </c>
      <c r="G3332">
        <v>11</v>
      </c>
      <c r="H3332" t="s">
        <v>15947</v>
      </c>
      <c r="I3332" t="e">
        <v>#N/A</v>
      </c>
      <c r="J3332" t="e">
        <v>#N/A</v>
      </c>
      <c r="K3332" t="e">
        <v>#N/A</v>
      </c>
      <c r="L3332" t="e">
        <v>#N/A</v>
      </c>
      <c r="M3332" t="e">
        <v>#N/A</v>
      </c>
      <c r="N3332" t="e">
        <v>#N/A</v>
      </c>
    </row>
    <row r="3333" spans="1:14">
      <c r="A3333" t="s">
        <v>4037</v>
      </c>
      <c r="B3333" t="s">
        <v>12670</v>
      </c>
      <c r="C3333" s="2">
        <v>1500000</v>
      </c>
      <c r="D3333" s="2">
        <v>14533681</v>
      </c>
      <c r="E3333" s="2">
        <v>14533681</v>
      </c>
      <c r="F3333">
        <v>9</v>
      </c>
      <c r="G3333">
        <v>8</v>
      </c>
      <c r="H3333" t="s">
        <v>15947</v>
      </c>
      <c r="I3333" t="s">
        <v>4682</v>
      </c>
      <c r="J3333" t="s">
        <v>5159</v>
      </c>
      <c r="K3333" t="s">
        <v>12671</v>
      </c>
      <c r="L3333" t="s">
        <v>12672</v>
      </c>
      <c r="M3333" t="s">
        <v>12673</v>
      </c>
      <c r="N3333" t="s">
        <v>12674</v>
      </c>
    </row>
    <row r="3334" spans="1:14">
      <c r="A3334" t="s">
        <v>3466</v>
      </c>
      <c r="B3334" t="e">
        <v>#N/A</v>
      </c>
      <c r="C3334" s="2">
        <v>5000000</v>
      </c>
      <c r="D3334" s="2">
        <v>14343976</v>
      </c>
      <c r="E3334" s="2">
        <v>14343976</v>
      </c>
      <c r="F3334">
        <v>7</v>
      </c>
      <c r="G3334">
        <v>28</v>
      </c>
      <c r="H3334" t="s">
        <v>15947</v>
      </c>
      <c r="I3334" t="e">
        <v>#N/A</v>
      </c>
      <c r="J3334" t="e">
        <v>#N/A</v>
      </c>
      <c r="K3334" t="e">
        <v>#N/A</v>
      </c>
      <c r="L3334" t="e">
        <v>#N/A</v>
      </c>
      <c r="M3334" t="e">
        <v>#N/A</v>
      </c>
      <c r="N3334" t="e">
        <v>#N/A</v>
      </c>
    </row>
    <row r="3335" spans="1:14">
      <c r="A3335" t="s">
        <v>3344</v>
      </c>
      <c r="B3335" t="e">
        <v>#N/A</v>
      </c>
      <c r="C3335" s="2">
        <v>6000000</v>
      </c>
      <c r="D3335" s="2">
        <v>11642254</v>
      </c>
      <c r="E3335" s="2">
        <v>11642254</v>
      </c>
      <c r="F3335">
        <v>10</v>
      </c>
      <c r="G3335">
        <v>13</v>
      </c>
      <c r="H3335" t="s">
        <v>15947</v>
      </c>
      <c r="I3335" t="e">
        <v>#N/A</v>
      </c>
      <c r="J3335" t="e">
        <v>#N/A</v>
      </c>
      <c r="K3335" t="e">
        <v>#N/A</v>
      </c>
      <c r="L3335" t="e">
        <v>#N/A</v>
      </c>
      <c r="M3335" t="e">
        <v>#N/A</v>
      </c>
      <c r="N3335" t="e">
        <v>#N/A</v>
      </c>
    </row>
    <row r="3336" spans="1:14">
      <c r="A3336" t="s">
        <v>2522</v>
      </c>
      <c r="B3336" t="s">
        <v>4607</v>
      </c>
      <c r="C3336" s="2">
        <v>15000000</v>
      </c>
      <c r="D3336" s="2">
        <v>10763469</v>
      </c>
      <c r="E3336" s="2">
        <v>10763469</v>
      </c>
      <c r="F3336">
        <v>3</v>
      </c>
      <c r="G3336">
        <v>1</v>
      </c>
      <c r="H3336" t="s">
        <v>15947</v>
      </c>
      <c r="I3336" t="s">
        <v>4614</v>
      </c>
      <c r="J3336" t="s">
        <v>4823</v>
      </c>
      <c r="K3336" t="s">
        <v>5126</v>
      </c>
      <c r="L3336" t="s">
        <v>12725</v>
      </c>
      <c r="M3336" t="s">
        <v>12726</v>
      </c>
      <c r="N3336" t="s">
        <v>12727</v>
      </c>
    </row>
    <row r="3337" spans="1:14">
      <c r="A3337" t="s">
        <v>2142</v>
      </c>
      <c r="B3337" t="s">
        <v>4660</v>
      </c>
      <c r="C3337" s="2">
        <v>20000000</v>
      </c>
      <c r="D3337" s="2">
        <v>10555348</v>
      </c>
      <c r="E3337" s="2">
        <v>10555348</v>
      </c>
      <c r="F3337">
        <v>12</v>
      </c>
      <c r="G3337">
        <v>15</v>
      </c>
      <c r="H3337" t="s">
        <v>15947</v>
      </c>
      <c r="I3337" t="s">
        <v>4600</v>
      </c>
      <c r="J3337" t="s">
        <v>4713</v>
      </c>
      <c r="K3337" t="s">
        <v>4708</v>
      </c>
      <c r="L3337" t="s">
        <v>6915</v>
      </c>
      <c r="M3337" t="s">
        <v>12733</v>
      </c>
      <c r="N3337" t="s">
        <v>12734</v>
      </c>
    </row>
    <row r="3338" spans="1:14">
      <c r="A3338" t="s">
        <v>3070</v>
      </c>
      <c r="B3338" t="s">
        <v>6636</v>
      </c>
      <c r="C3338" s="2">
        <v>9000000</v>
      </c>
      <c r="D3338" s="2">
        <v>10161099</v>
      </c>
      <c r="E3338" s="2">
        <v>10161099</v>
      </c>
      <c r="F3338">
        <v>11</v>
      </c>
      <c r="G3338">
        <v>8</v>
      </c>
      <c r="H3338" t="s">
        <v>15947</v>
      </c>
      <c r="I3338" t="s">
        <v>4600</v>
      </c>
      <c r="J3338" t="s">
        <v>5678</v>
      </c>
      <c r="K3338" t="s">
        <v>4729</v>
      </c>
      <c r="L3338" t="s">
        <v>5437</v>
      </c>
      <c r="M3338" t="s">
        <v>12741</v>
      </c>
      <c r="N3338" t="s">
        <v>12742</v>
      </c>
    </row>
    <row r="3339" spans="1:14">
      <c r="A3339" t="s">
        <v>2289</v>
      </c>
      <c r="B3339" t="s">
        <v>10764</v>
      </c>
      <c r="C3339" s="2">
        <v>18000000</v>
      </c>
      <c r="D3339" s="2">
        <v>7190505</v>
      </c>
      <c r="E3339" s="2">
        <v>7190505</v>
      </c>
      <c r="F3339">
        <v>3</v>
      </c>
      <c r="G3339">
        <v>22</v>
      </c>
      <c r="H3339" t="s">
        <v>15947</v>
      </c>
      <c r="I3339" t="s">
        <v>4614</v>
      </c>
      <c r="J3339" t="s">
        <v>4763</v>
      </c>
      <c r="K3339" t="s">
        <v>6286</v>
      </c>
      <c r="L3339" t="s">
        <v>12074</v>
      </c>
      <c r="M3339" t="s">
        <v>12763</v>
      </c>
      <c r="N3339" t="s">
        <v>12764</v>
      </c>
    </row>
    <row r="3340" spans="1:14">
      <c r="A3340" t="s">
        <v>4477</v>
      </c>
      <c r="B3340" t="e">
        <v>#N/A</v>
      </c>
      <c r="C3340" s="2">
        <v>140000</v>
      </c>
      <c r="D3340" s="2">
        <v>6706368</v>
      </c>
      <c r="E3340" s="2">
        <v>6706368</v>
      </c>
      <c r="F3340">
        <v>12</v>
      </c>
      <c r="G3340">
        <v>20</v>
      </c>
      <c r="H3340" t="s">
        <v>15947</v>
      </c>
      <c r="I3340" t="e">
        <v>#N/A</v>
      </c>
      <c r="J3340" t="e">
        <v>#N/A</v>
      </c>
      <c r="K3340" t="e">
        <v>#N/A</v>
      </c>
      <c r="L3340" t="e">
        <v>#N/A</v>
      </c>
      <c r="M3340" t="e">
        <v>#N/A</v>
      </c>
      <c r="N3340" t="e">
        <v>#N/A</v>
      </c>
    </row>
    <row r="3341" spans="1:14">
      <c r="A3341" t="s">
        <v>3486</v>
      </c>
      <c r="B3341" t="e">
        <v>#N/A</v>
      </c>
      <c r="C3341" s="2">
        <v>5000000</v>
      </c>
      <c r="D3341" s="2">
        <v>6157157</v>
      </c>
      <c r="E3341" s="2">
        <v>6157157</v>
      </c>
      <c r="F3341">
        <v>7</v>
      </c>
      <c r="G3341">
        <v>21</v>
      </c>
      <c r="H3341" t="s">
        <v>15947</v>
      </c>
      <c r="I3341" t="e">
        <v>#N/A</v>
      </c>
      <c r="J3341" t="e">
        <v>#N/A</v>
      </c>
      <c r="K3341" t="e">
        <v>#N/A</v>
      </c>
      <c r="L3341" t="e">
        <v>#N/A</v>
      </c>
      <c r="M3341" t="e">
        <v>#N/A</v>
      </c>
      <c r="N3341" t="e">
        <v>#N/A</v>
      </c>
    </row>
    <row r="3342" spans="1:14">
      <c r="A3342" t="s">
        <v>4029</v>
      </c>
      <c r="B3342" t="e">
        <v>#N/A</v>
      </c>
      <c r="C3342" s="2">
        <v>1600000</v>
      </c>
      <c r="D3342" s="2">
        <v>419428</v>
      </c>
      <c r="E3342" s="2">
        <v>419428</v>
      </c>
      <c r="F3342">
        <v>12</v>
      </c>
      <c r="G3342">
        <v>31</v>
      </c>
      <c r="H3342" t="s">
        <v>15947</v>
      </c>
      <c r="I3342" t="e">
        <v>#N/A</v>
      </c>
      <c r="J3342" t="e">
        <v>#N/A</v>
      </c>
      <c r="K3342" t="e">
        <v>#N/A</v>
      </c>
      <c r="L3342" t="e">
        <v>#N/A</v>
      </c>
      <c r="M3342" t="e">
        <v>#N/A</v>
      </c>
      <c r="N3342" t="e">
        <v>#N/A</v>
      </c>
    </row>
    <row r="3343" spans="1:14">
      <c r="A3343" t="s">
        <v>1946</v>
      </c>
      <c r="B3343" t="s">
        <v>4660</v>
      </c>
      <c r="C3343" s="2">
        <v>22000000</v>
      </c>
      <c r="D3343" s="2">
        <v>217631306</v>
      </c>
      <c r="E3343" s="2">
        <v>517600000</v>
      </c>
      <c r="F3343">
        <v>7</v>
      </c>
      <c r="G3343">
        <v>13</v>
      </c>
      <c r="H3343" t="s">
        <v>15948</v>
      </c>
      <c r="I3343" t="s">
        <v>4600</v>
      </c>
      <c r="J3343" t="s">
        <v>5100</v>
      </c>
      <c r="K3343" t="s">
        <v>6050</v>
      </c>
      <c r="L3343" t="s">
        <v>8671</v>
      </c>
      <c r="M3343" t="s">
        <v>11256</v>
      </c>
      <c r="N3343" t="s">
        <v>12112</v>
      </c>
    </row>
    <row r="3344" spans="1:14">
      <c r="A3344" t="s">
        <v>2435</v>
      </c>
      <c r="B3344" t="s">
        <v>4677</v>
      </c>
      <c r="C3344" s="2">
        <v>15000000</v>
      </c>
      <c r="D3344" s="2">
        <v>285761243</v>
      </c>
      <c r="E3344" s="2">
        <v>476684675</v>
      </c>
      <c r="F3344">
        <v>11</v>
      </c>
      <c r="G3344">
        <v>16</v>
      </c>
      <c r="H3344" t="s">
        <v>15948</v>
      </c>
      <c r="I3344" t="s">
        <v>4614</v>
      </c>
      <c r="J3344" t="s">
        <v>5184</v>
      </c>
      <c r="K3344" t="s">
        <v>5296</v>
      </c>
      <c r="L3344" t="s">
        <v>5881</v>
      </c>
      <c r="M3344" t="s">
        <v>9953</v>
      </c>
      <c r="N3344" t="s">
        <v>12110</v>
      </c>
    </row>
    <row r="3345" spans="1:14">
      <c r="A3345" t="s">
        <v>2585</v>
      </c>
      <c r="B3345" t="s">
        <v>4607</v>
      </c>
      <c r="C3345" s="2">
        <v>14000000</v>
      </c>
      <c r="D3345" s="2">
        <v>178406268</v>
      </c>
      <c r="E3345" s="2">
        <v>432645872</v>
      </c>
      <c r="F3345">
        <v>3</v>
      </c>
      <c r="G3345">
        <v>23</v>
      </c>
      <c r="H3345" t="s">
        <v>15948</v>
      </c>
      <c r="I3345" t="s">
        <v>4682</v>
      </c>
      <c r="J3345" t="s">
        <v>4723</v>
      </c>
      <c r="K3345" t="s">
        <v>5174</v>
      </c>
      <c r="L3345" t="s">
        <v>5614</v>
      </c>
      <c r="M3345" t="s">
        <v>11455</v>
      </c>
      <c r="N3345" t="s">
        <v>12118</v>
      </c>
    </row>
    <row r="3346" spans="1:14">
      <c r="A3346" t="s">
        <v>2205</v>
      </c>
      <c r="B3346" t="s">
        <v>11759</v>
      </c>
      <c r="C3346" s="2">
        <v>19000000</v>
      </c>
      <c r="D3346" s="2">
        <v>184208842</v>
      </c>
      <c r="E3346" s="2">
        <v>424200000</v>
      </c>
      <c r="F3346">
        <v>11</v>
      </c>
      <c r="G3346">
        <v>9</v>
      </c>
      <c r="H3346" t="s">
        <v>15948</v>
      </c>
      <c r="I3346" t="s">
        <v>4600</v>
      </c>
      <c r="J3346" t="s">
        <v>12114</v>
      </c>
      <c r="K3346" t="s">
        <v>5785</v>
      </c>
      <c r="L3346" t="s">
        <v>8075</v>
      </c>
      <c r="M3346" t="s">
        <v>12115</v>
      </c>
      <c r="N3346" t="s">
        <v>12116</v>
      </c>
    </row>
    <row r="3347" spans="1:14">
      <c r="A3347" t="s">
        <v>191</v>
      </c>
      <c r="B3347" t="s">
        <v>4695</v>
      </c>
      <c r="C3347" s="2">
        <v>65000000</v>
      </c>
      <c r="D3347" s="2">
        <v>119394839</v>
      </c>
      <c r="E3347" s="2">
        <v>261400000</v>
      </c>
      <c r="F3347">
        <v>6</v>
      </c>
      <c r="G3347">
        <v>1</v>
      </c>
      <c r="H3347" t="s">
        <v>15948</v>
      </c>
      <c r="I3347" t="s">
        <v>4682</v>
      </c>
      <c r="J3347" t="s">
        <v>5013</v>
      </c>
      <c r="K3347" t="s">
        <v>4609</v>
      </c>
      <c r="L3347" t="s">
        <v>8934</v>
      </c>
      <c r="M3347" t="s">
        <v>12126</v>
      </c>
      <c r="N3347" t="s">
        <v>12127</v>
      </c>
    </row>
    <row r="3348" spans="1:14">
      <c r="A3348" t="s">
        <v>1127</v>
      </c>
      <c r="B3348" t="s">
        <v>4621</v>
      </c>
      <c r="C3348" s="2">
        <v>40000000</v>
      </c>
      <c r="D3348" s="2">
        <v>87666629</v>
      </c>
      <c r="E3348" s="2">
        <v>243700000</v>
      </c>
      <c r="F3348">
        <v>5</v>
      </c>
      <c r="G3348">
        <v>24</v>
      </c>
      <c r="H3348" t="s">
        <v>15948</v>
      </c>
      <c r="I3348" t="s">
        <v>4614</v>
      </c>
      <c r="J3348" t="s">
        <v>4962</v>
      </c>
      <c r="K3348" t="s">
        <v>5673</v>
      </c>
      <c r="L3348" t="s">
        <v>5170</v>
      </c>
      <c r="M3348" t="s">
        <v>12136</v>
      </c>
      <c r="N3348" t="s">
        <v>12137</v>
      </c>
    </row>
    <row r="3349" spans="1:14">
      <c r="A3349" t="s">
        <v>547</v>
      </c>
      <c r="B3349" t="e">
        <v>#N/A</v>
      </c>
      <c r="C3349" s="2">
        <v>70000000</v>
      </c>
      <c r="D3349" s="2">
        <v>117323878</v>
      </c>
      <c r="E3349" s="2">
        <v>239814025</v>
      </c>
      <c r="F3349">
        <v>7</v>
      </c>
      <c r="G3349">
        <v>3</v>
      </c>
      <c r="H3349" t="s">
        <v>15948</v>
      </c>
      <c r="I3349" t="e">
        <v>#N/A</v>
      </c>
      <c r="J3349" t="e">
        <v>#N/A</v>
      </c>
      <c r="K3349" t="e">
        <v>#N/A</v>
      </c>
      <c r="L3349" t="e">
        <v>#N/A</v>
      </c>
      <c r="M3349" t="e">
        <v>#N/A</v>
      </c>
      <c r="N3349" t="e">
        <v>#N/A</v>
      </c>
    </row>
    <row r="3350" spans="1:14">
      <c r="A3350" t="s">
        <v>1718</v>
      </c>
      <c r="B3350" t="s">
        <v>4621</v>
      </c>
      <c r="C3350" s="2">
        <v>26000000</v>
      </c>
      <c r="D3350" s="2">
        <v>91457688</v>
      </c>
      <c r="E3350" s="2">
        <v>202000000</v>
      </c>
      <c r="F3350">
        <v>12</v>
      </c>
      <c r="G3350">
        <v>21</v>
      </c>
      <c r="H3350" t="s">
        <v>15948</v>
      </c>
      <c r="I3350" t="s">
        <v>4600</v>
      </c>
      <c r="J3350" t="s">
        <v>4707</v>
      </c>
      <c r="K3350" t="s">
        <v>4684</v>
      </c>
      <c r="L3350" t="s">
        <v>5575</v>
      </c>
      <c r="M3350" t="s">
        <v>12133</v>
      </c>
      <c r="N3350" t="s">
        <v>12134</v>
      </c>
    </row>
    <row r="3351" spans="1:14">
      <c r="A3351" t="s">
        <v>184</v>
      </c>
      <c r="B3351" t="s">
        <v>6635</v>
      </c>
      <c r="C3351" s="2">
        <v>13500000</v>
      </c>
      <c r="D3351" s="2">
        <v>135265915</v>
      </c>
      <c r="E3351" s="2">
        <v>202000000</v>
      </c>
      <c r="F3351">
        <v>3</v>
      </c>
      <c r="G3351">
        <v>30</v>
      </c>
      <c r="H3351" t="s">
        <v>15948</v>
      </c>
      <c r="I3351" t="s">
        <v>4614</v>
      </c>
      <c r="J3351" t="s">
        <v>5062</v>
      </c>
      <c r="K3351" t="s">
        <v>5652</v>
      </c>
      <c r="L3351" t="s">
        <v>11308</v>
      </c>
      <c r="M3351" t="s">
        <v>12120</v>
      </c>
      <c r="N3351" t="s">
        <v>12121</v>
      </c>
    </row>
    <row r="3352" spans="1:14">
      <c r="A3352" t="s">
        <v>1488</v>
      </c>
      <c r="B3352" t="s">
        <v>4660</v>
      </c>
      <c r="C3352" s="2">
        <v>30000000</v>
      </c>
      <c r="D3352" s="2">
        <v>120709866</v>
      </c>
      <c r="E3352" s="2">
        <v>200500000</v>
      </c>
      <c r="F3352">
        <v>3</v>
      </c>
      <c r="G3352">
        <v>2</v>
      </c>
      <c r="H3352" t="s">
        <v>15948</v>
      </c>
      <c r="I3352" t="s">
        <v>4614</v>
      </c>
      <c r="J3352" t="s">
        <v>4773</v>
      </c>
      <c r="K3352" t="s">
        <v>5185</v>
      </c>
      <c r="L3352" t="s">
        <v>8236</v>
      </c>
      <c r="M3352" t="s">
        <v>12123</v>
      </c>
      <c r="N3352" t="s">
        <v>12124</v>
      </c>
    </row>
    <row r="3353" spans="1:14">
      <c r="A3353" t="s">
        <v>986</v>
      </c>
      <c r="B3353" t="s">
        <v>4607</v>
      </c>
      <c r="C3353" s="2">
        <v>47000000</v>
      </c>
      <c r="D3353" s="2">
        <v>103738726</v>
      </c>
      <c r="E3353" s="2">
        <v>162738726</v>
      </c>
      <c r="F3353">
        <v>6</v>
      </c>
      <c r="G3353">
        <v>15</v>
      </c>
      <c r="H3353" t="s">
        <v>15948</v>
      </c>
      <c r="I3353" t="s">
        <v>4614</v>
      </c>
      <c r="J3353" t="s">
        <v>4846</v>
      </c>
      <c r="K3353" t="s">
        <v>4684</v>
      </c>
      <c r="L3353" t="s">
        <v>9676</v>
      </c>
      <c r="M3353" t="s">
        <v>12130</v>
      </c>
      <c r="N3353" t="s">
        <v>12131</v>
      </c>
    </row>
    <row r="3354" spans="1:14">
      <c r="A3354" t="s">
        <v>682</v>
      </c>
      <c r="B3354" t="s">
        <v>4660</v>
      </c>
      <c r="C3354" s="2">
        <v>60000000</v>
      </c>
      <c r="D3354" s="2">
        <v>82670733</v>
      </c>
      <c r="E3354" s="2">
        <v>157670733</v>
      </c>
      <c r="F3354">
        <v>6</v>
      </c>
      <c r="G3354">
        <v>27</v>
      </c>
      <c r="H3354" t="s">
        <v>15948</v>
      </c>
      <c r="I3354" t="s">
        <v>4600</v>
      </c>
      <c r="J3354" t="s">
        <v>4788</v>
      </c>
      <c r="K3354" t="s">
        <v>7752</v>
      </c>
      <c r="L3354" t="s">
        <v>5889</v>
      </c>
      <c r="M3354" t="s">
        <v>12143</v>
      </c>
      <c r="N3354" t="s">
        <v>12144</v>
      </c>
    </row>
    <row r="3355" spans="1:14">
      <c r="A3355" t="s">
        <v>835</v>
      </c>
      <c r="B3355" t="e">
        <v>#N/A</v>
      </c>
      <c r="C3355" s="2">
        <v>54000000</v>
      </c>
      <c r="D3355" s="2">
        <v>66520529</v>
      </c>
      <c r="E3355" s="2">
        <v>66520529</v>
      </c>
      <c r="F3355">
        <v>12</v>
      </c>
      <c r="G3355">
        <v>25</v>
      </c>
      <c r="H3355" t="s">
        <v>15948</v>
      </c>
      <c r="I3355" t="e">
        <v>#N/A</v>
      </c>
      <c r="J3355" t="e">
        <v>#N/A</v>
      </c>
      <c r="K3355" t="e">
        <v>#N/A</v>
      </c>
      <c r="L3355" t="e">
        <v>#N/A</v>
      </c>
      <c r="M3355" t="e">
        <v>#N/A</v>
      </c>
      <c r="N3355" t="e">
        <v>#N/A</v>
      </c>
    </row>
    <row r="3356" spans="1:14">
      <c r="A3356" t="s">
        <v>1722</v>
      </c>
      <c r="B3356" t="s">
        <v>10764</v>
      </c>
      <c r="C3356" s="2">
        <v>26000000</v>
      </c>
      <c r="D3356" s="2">
        <v>61308153</v>
      </c>
      <c r="E3356" s="2">
        <v>61308153</v>
      </c>
      <c r="F3356">
        <v>8</v>
      </c>
      <c r="G3356">
        <v>10</v>
      </c>
      <c r="H3356" t="s">
        <v>15948</v>
      </c>
      <c r="I3356" t="s">
        <v>4682</v>
      </c>
      <c r="J3356" t="s">
        <v>4744</v>
      </c>
      <c r="K3356" t="s">
        <v>8196</v>
      </c>
      <c r="L3356" t="s">
        <v>6931</v>
      </c>
      <c r="M3356" t="s">
        <v>12156</v>
      </c>
      <c r="N3356" t="s">
        <v>12157</v>
      </c>
    </row>
    <row r="3357" spans="1:14">
      <c r="A3357" t="s">
        <v>1365</v>
      </c>
      <c r="B3357" t="s">
        <v>4677</v>
      </c>
      <c r="C3357" s="2">
        <v>35000000</v>
      </c>
      <c r="D3357" s="2">
        <v>28317513</v>
      </c>
      <c r="E3357" s="2">
        <v>54768418</v>
      </c>
      <c r="F3357">
        <v>11</v>
      </c>
      <c r="G3357">
        <v>21</v>
      </c>
      <c r="H3357" t="s">
        <v>15948</v>
      </c>
      <c r="I3357" t="s">
        <v>4635</v>
      </c>
      <c r="J3357">
        <v>0</v>
      </c>
      <c r="K3357">
        <v>0</v>
      </c>
      <c r="L3357">
        <v>0</v>
      </c>
      <c r="M3357">
        <v>0</v>
      </c>
      <c r="N3357">
        <v>0</v>
      </c>
    </row>
    <row r="3358" spans="1:14">
      <c r="A3358" t="s">
        <v>2041</v>
      </c>
      <c r="B3358" t="s">
        <v>4677</v>
      </c>
      <c r="C3358" s="2">
        <v>20000000</v>
      </c>
      <c r="D3358" s="2">
        <v>53976987</v>
      </c>
      <c r="E3358" s="2">
        <v>53976987</v>
      </c>
      <c r="F3358">
        <v>12</v>
      </c>
      <c r="G3358">
        <v>7</v>
      </c>
      <c r="H3358" t="s">
        <v>15948</v>
      </c>
      <c r="I3358" t="s">
        <v>4600</v>
      </c>
      <c r="J3358" t="s">
        <v>4846</v>
      </c>
      <c r="K3358" t="s">
        <v>6050</v>
      </c>
      <c r="L3358" t="s">
        <v>5195</v>
      </c>
      <c r="M3358" t="s">
        <v>12163</v>
      </c>
      <c r="N3358" t="s">
        <v>12164</v>
      </c>
    </row>
    <row r="3359" spans="1:14">
      <c r="A3359" t="s">
        <v>1476</v>
      </c>
      <c r="B3359" t="s">
        <v>4607</v>
      </c>
      <c r="C3359" s="2">
        <v>31000000</v>
      </c>
      <c r="D3359" s="2">
        <v>53208180</v>
      </c>
      <c r="E3359" s="2">
        <v>53208180</v>
      </c>
      <c r="F3359">
        <v>7</v>
      </c>
      <c r="G3359">
        <v>18</v>
      </c>
      <c r="H3359" t="s">
        <v>15948</v>
      </c>
      <c r="I3359" t="s">
        <v>4600</v>
      </c>
      <c r="J3359" t="s">
        <v>5184</v>
      </c>
      <c r="K3359" t="s">
        <v>7759</v>
      </c>
      <c r="L3359" t="s">
        <v>10426</v>
      </c>
      <c r="M3359" t="s">
        <v>12169</v>
      </c>
      <c r="N3359" t="s">
        <v>12170</v>
      </c>
    </row>
    <row r="3360" spans="1:14">
      <c r="A3360" t="s">
        <v>1785</v>
      </c>
      <c r="B3360" t="s">
        <v>4628</v>
      </c>
      <c r="C3360" s="2">
        <v>25000000</v>
      </c>
      <c r="D3360" s="2">
        <v>46743809</v>
      </c>
      <c r="E3360" s="2">
        <v>46743809</v>
      </c>
      <c r="F3360">
        <v>9</v>
      </c>
      <c r="G3360">
        <v>19</v>
      </c>
      <c r="H3360" t="s">
        <v>15948</v>
      </c>
      <c r="I3360" t="s">
        <v>4682</v>
      </c>
      <c r="J3360" t="s">
        <v>4601</v>
      </c>
      <c r="K3360" t="s">
        <v>5679</v>
      </c>
      <c r="L3360" t="s">
        <v>4752</v>
      </c>
      <c r="M3360" t="s">
        <v>10494</v>
      </c>
      <c r="N3360" t="s">
        <v>12186</v>
      </c>
    </row>
    <row r="3361" spans="1:14">
      <c r="A3361" t="s">
        <v>918</v>
      </c>
      <c r="B3361" t="s">
        <v>4628</v>
      </c>
      <c r="C3361" s="2">
        <v>50000000</v>
      </c>
      <c r="D3361" s="2">
        <v>41476097</v>
      </c>
      <c r="E3361" s="2">
        <v>41476097</v>
      </c>
      <c r="F3361">
        <v>6</v>
      </c>
      <c r="G3361">
        <v>15</v>
      </c>
      <c r="H3361" t="s">
        <v>15948</v>
      </c>
      <c r="I3361" t="s">
        <v>4600</v>
      </c>
      <c r="J3361" t="s">
        <v>4857</v>
      </c>
      <c r="K3361" t="s">
        <v>5194</v>
      </c>
      <c r="L3361" t="s">
        <v>9575</v>
      </c>
      <c r="M3361" t="s">
        <v>12201</v>
      </c>
      <c r="N3361" t="s">
        <v>12202</v>
      </c>
    </row>
    <row r="3362" spans="1:14">
      <c r="A3362" t="s">
        <v>2668</v>
      </c>
      <c r="B3362" t="s">
        <v>4621</v>
      </c>
      <c r="C3362" s="2">
        <v>13000000</v>
      </c>
      <c r="D3362" s="2">
        <v>26904572</v>
      </c>
      <c r="E3362" s="2">
        <v>34166572</v>
      </c>
      <c r="F3362">
        <v>11</v>
      </c>
      <c r="G3362">
        <v>9</v>
      </c>
      <c r="H3362" t="s">
        <v>15948</v>
      </c>
      <c r="I3362" t="s">
        <v>4682</v>
      </c>
      <c r="J3362" t="s">
        <v>6879</v>
      </c>
      <c r="K3362" t="s">
        <v>5301</v>
      </c>
      <c r="L3362" t="s">
        <v>11384</v>
      </c>
      <c r="M3362" t="s">
        <v>9637</v>
      </c>
      <c r="N3362" t="s">
        <v>12230</v>
      </c>
    </row>
    <row r="3363" spans="1:14">
      <c r="A3363" t="s">
        <v>2095</v>
      </c>
      <c r="B3363" t="s">
        <v>5962</v>
      </c>
      <c r="C3363" s="2">
        <v>20000000</v>
      </c>
      <c r="D3363" s="2">
        <v>21413105</v>
      </c>
      <c r="E3363" s="2">
        <v>21413105</v>
      </c>
      <c r="F3363">
        <v>10</v>
      </c>
      <c r="G3363">
        <v>19</v>
      </c>
      <c r="H3363" t="s">
        <v>15948</v>
      </c>
      <c r="I3363" t="s">
        <v>4600</v>
      </c>
      <c r="J3363" t="s">
        <v>4723</v>
      </c>
      <c r="K3363" t="s">
        <v>9015</v>
      </c>
      <c r="L3363" t="s">
        <v>8802</v>
      </c>
      <c r="M3363" t="s">
        <v>12290</v>
      </c>
      <c r="N3363" t="s">
        <v>12291</v>
      </c>
    </row>
    <row r="3364" spans="1:14">
      <c r="A3364" t="s">
        <v>2930</v>
      </c>
      <c r="B3364" t="s">
        <v>4621</v>
      </c>
      <c r="C3364" s="2">
        <v>10000000</v>
      </c>
      <c r="D3364" s="2">
        <v>16667084</v>
      </c>
      <c r="E3364" s="2">
        <v>16667084</v>
      </c>
      <c r="F3364">
        <v>1</v>
      </c>
      <c r="G3364">
        <v>19</v>
      </c>
      <c r="H3364" t="s">
        <v>15948</v>
      </c>
      <c r="I3364" t="s">
        <v>4600</v>
      </c>
      <c r="J3364" t="s">
        <v>4984</v>
      </c>
      <c r="K3364" t="s">
        <v>11383</v>
      </c>
      <c r="L3364" t="s">
        <v>9580</v>
      </c>
      <c r="M3364" t="s">
        <v>12324</v>
      </c>
      <c r="N3364" t="s">
        <v>12325</v>
      </c>
    </row>
    <row r="3365" spans="1:14">
      <c r="A3365" t="s">
        <v>2932</v>
      </c>
      <c r="B3365" t="s">
        <v>4621</v>
      </c>
      <c r="C3365" s="2">
        <v>10000000</v>
      </c>
      <c r="D3365" s="2">
        <v>16153000</v>
      </c>
      <c r="E3365" s="2">
        <v>16153000</v>
      </c>
      <c r="F3365">
        <v>8</v>
      </c>
      <c r="G3365">
        <v>3</v>
      </c>
      <c r="H3365" t="s">
        <v>15948</v>
      </c>
      <c r="I3365" t="s">
        <v>4682</v>
      </c>
      <c r="J3365" t="s">
        <v>4608</v>
      </c>
      <c r="K3365" t="s">
        <v>5372</v>
      </c>
      <c r="L3365" t="s">
        <v>7081</v>
      </c>
      <c r="M3365" t="s">
        <v>7081</v>
      </c>
      <c r="N3365" t="s">
        <v>12340</v>
      </c>
    </row>
    <row r="3366" spans="1:14">
      <c r="A3366" t="s">
        <v>3755</v>
      </c>
      <c r="B3366" t="s">
        <v>4607</v>
      </c>
      <c r="C3366" s="2">
        <v>3000000</v>
      </c>
      <c r="D3366" s="2">
        <v>15000000</v>
      </c>
      <c r="E3366" s="2">
        <v>15000000</v>
      </c>
      <c r="F3366">
        <v>4</v>
      </c>
      <c r="G3366">
        <v>27</v>
      </c>
      <c r="H3366" t="s">
        <v>15948</v>
      </c>
      <c r="I3366" t="s">
        <v>4614</v>
      </c>
      <c r="J3366" t="s">
        <v>4763</v>
      </c>
      <c r="K3366" t="s">
        <v>5673</v>
      </c>
      <c r="L3366" t="s">
        <v>10981</v>
      </c>
      <c r="M3366" t="s">
        <v>12357</v>
      </c>
      <c r="N3366" t="s">
        <v>12358</v>
      </c>
    </row>
    <row r="3367" spans="1:14">
      <c r="A3367" t="s">
        <v>3585</v>
      </c>
      <c r="B3367" t="e">
        <v>#N/A</v>
      </c>
      <c r="C3367" s="2">
        <v>4200000</v>
      </c>
      <c r="D3367" s="2">
        <v>5835247</v>
      </c>
      <c r="E3367" s="2">
        <v>5835247</v>
      </c>
      <c r="F3367">
        <v>10</v>
      </c>
      <c r="G3367">
        <v>19</v>
      </c>
      <c r="H3367" t="s">
        <v>15948</v>
      </c>
      <c r="I3367" t="e">
        <v>#N/A</v>
      </c>
      <c r="J3367" t="e">
        <v>#N/A</v>
      </c>
      <c r="K3367" t="e">
        <v>#N/A</v>
      </c>
      <c r="L3367" t="e">
        <v>#N/A</v>
      </c>
      <c r="M3367" t="e">
        <v>#N/A</v>
      </c>
      <c r="N3367" t="e">
        <v>#N/A</v>
      </c>
    </row>
    <row r="3368" spans="1:14">
      <c r="A3368" t="s">
        <v>3255</v>
      </c>
      <c r="B3368" t="e">
        <v>#N/A</v>
      </c>
      <c r="C3368" s="2">
        <v>7000000</v>
      </c>
      <c r="D3368" s="2">
        <v>4372561</v>
      </c>
      <c r="E3368" s="2">
        <v>4372561</v>
      </c>
      <c r="F3368">
        <v>9</v>
      </c>
      <c r="G3368">
        <v>28</v>
      </c>
      <c r="H3368" t="s">
        <v>15948</v>
      </c>
      <c r="I3368" t="e">
        <v>#N/A</v>
      </c>
      <c r="J3368" t="e">
        <v>#N/A</v>
      </c>
      <c r="K3368" t="e">
        <v>#N/A</v>
      </c>
      <c r="L3368" t="e">
        <v>#N/A</v>
      </c>
      <c r="M3368" t="e">
        <v>#N/A</v>
      </c>
      <c r="N3368" t="e">
        <v>#N/A</v>
      </c>
    </row>
    <row r="3369" spans="1:14">
      <c r="A3369" t="s">
        <v>4352</v>
      </c>
      <c r="B3369" t="e">
        <v>#N/A</v>
      </c>
      <c r="C3369" s="2">
        <v>430000</v>
      </c>
      <c r="D3369" s="2">
        <v>2938000</v>
      </c>
      <c r="E3369" s="2">
        <v>2938000</v>
      </c>
      <c r="F3369">
        <v>8</v>
      </c>
      <c r="G3369">
        <v>3</v>
      </c>
      <c r="H3369" t="s">
        <v>15948</v>
      </c>
      <c r="I3369" t="e">
        <v>#N/A</v>
      </c>
      <c r="J3369" t="e">
        <v>#N/A</v>
      </c>
      <c r="K3369" t="e">
        <v>#N/A</v>
      </c>
      <c r="L3369" t="e">
        <v>#N/A</v>
      </c>
      <c r="M3369" t="e">
        <v>#N/A</v>
      </c>
      <c r="N3369" t="e">
        <v>#N/A</v>
      </c>
    </row>
    <row r="3370" spans="1:14">
      <c r="A3370" t="s">
        <v>3187</v>
      </c>
      <c r="B3370" t="e">
        <v>#N/A</v>
      </c>
      <c r="C3370" s="2">
        <v>7700000</v>
      </c>
      <c r="D3370" s="2">
        <v>882290</v>
      </c>
      <c r="E3370" s="2">
        <v>882290</v>
      </c>
      <c r="F3370">
        <v>2</v>
      </c>
      <c r="G3370">
        <v>23</v>
      </c>
      <c r="H3370" t="s">
        <v>15948</v>
      </c>
      <c r="I3370" t="e">
        <v>#N/A</v>
      </c>
      <c r="J3370" t="e">
        <v>#N/A</v>
      </c>
      <c r="K3370" t="e">
        <v>#N/A</v>
      </c>
      <c r="L3370" t="e">
        <v>#N/A</v>
      </c>
      <c r="M3370" t="e">
        <v>#N/A</v>
      </c>
      <c r="N3370" t="e">
        <v>#N/A</v>
      </c>
    </row>
    <row r="3371" spans="1:14">
      <c r="A3371" t="s">
        <v>256</v>
      </c>
      <c r="B3371" t="s">
        <v>4805</v>
      </c>
      <c r="C3371" s="2">
        <v>100000000</v>
      </c>
      <c r="D3371" s="2">
        <v>204859496</v>
      </c>
      <c r="E3371" s="2">
        <v>516816151</v>
      </c>
      <c r="F3371">
        <v>7</v>
      </c>
      <c r="G3371">
        <v>2</v>
      </c>
      <c r="H3371" t="s">
        <v>15949</v>
      </c>
      <c r="I3371" t="s">
        <v>4682</v>
      </c>
      <c r="J3371" t="s">
        <v>5678</v>
      </c>
      <c r="K3371" t="s">
        <v>4887</v>
      </c>
      <c r="L3371" t="s">
        <v>6075</v>
      </c>
      <c r="M3371" t="s">
        <v>11750</v>
      </c>
      <c r="N3371" t="s">
        <v>11751</v>
      </c>
    </row>
    <row r="3372" spans="1:14">
      <c r="A3372" t="s">
        <v>2016</v>
      </c>
      <c r="B3372" t="s">
        <v>4607</v>
      </c>
      <c r="C3372" s="2">
        <v>20000000</v>
      </c>
      <c r="D3372" s="2">
        <v>218951625</v>
      </c>
      <c r="E3372" s="2">
        <v>451421625</v>
      </c>
      <c r="F3372">
        <v>11</v>
      </c>
      <c r="G3372">
        <v>13</v>
      </c>
      <c r="H3372" t="s">
        <v>15949</v>
      </c>
      <c r="I3372" t="s">
        <v>4636</v>
      </c>
      <c r="J3372" t="s">
        <v>6879</v>
      </c>
      <c r="K3372" t="s">
        <v>6168</v>
      </c>
      <c r="L3372" t="s">
        <v>8613</v>
      </c>
      <c r="M3372" t="s">
        <v>11756</v>
      </c>
      <c r="N3372" t="s">
        <v>11757</v>
      </c>
    </row>
    <row r="3373" spans="1:14">
      <c r="A3373" t="s">
        <v>866</v>
      </c>
      <c r="B3373" t="s">
        <v>4628</v>
      </c>
      <c r="C3373" s="2">
        <v>50000000</v>
      </c>
      <c r="D3373" s="2">
        <v>165493908</v>
      </c>
      <c r="E3373" s="2">
        <v>390500000</v>
      </c>
      <c r="F3373">
        <v>6</v>
      </c>
      <c r="G3373">
        <v>14</v>
      </c>
      <c r="H3373" t="s">
        <v>15949</v>
      </c>
      <c r="I3373" t="s">
        <v>4600</v>
      </c>
      <c r="J3373" t="s">
        <v>4629</v>
      </c>
      <c r="K3373" t="s">
        <v>5287</v>
      </c>
      <c r="L3373" t="s">
        <v>10409</v>
      </c>
      <c r="M3373" t="s">
        <v>11753</v>
      </c>
      <c r="N3373" t="s">
        <v>11754</v>
      </c>
    </row>
    <row r="3374" spans="1:14">
      <c r="A3374" t="s">
        <v>546</v>
      </c>
      <c r="B3374" t="s">
        <v>4805</v>
      </c>
      <c r="C3374" s="2">
        <v>70000000</v>
      </c>
      <c r="D3374" s="2">
        <v>119654823</v>
      </c>
      <c r="E3374" s="2">
        <v>300854823</v>
      </c>
      <c r="F3374">
        <v>12</v>
      </c>
      <c r="G3374">
        <v>11</v>
      </c>
      <c r="H3374" t="s">
        <v>15949</v>
      </c>
      <c r="I3374" t="s">
        <v>4614</v>
      </c>
      <c r="J3374" t="s">
        <v>6700</v>
      </c>
      <c r="K3374" t="s">
        <v>5994</v>
      </c>
      <c r="L3374" t="s">
        <v>5086</v>
      </c>
      <c r="M3374" t="s">
        <v>11765</v>
      </c>
      <c r="N3374" t="s">
        <v>11766</v>
      </c>
    </row>
    <row r="3375" spans="1:14">
      <c r="A3375" t="s">
        <v>2022</v>
      </c>
      <c r="B3375" t="s">
        <v>11759</v>
      </c>
      <c r="C3375" s="2">
        <v>20000000</v>
      </c>
      <c r="D3375" s="2">
        <v>130726716</v>
      </c>
      <c r="E3375" s="2">
        <v>275726716</v>
      </c>
      <c r="F3375">
        <v>2</v>
      </c>
      <c r="G3375">
        <v>14</v>
      </c>
      <c r="H3375" t="s">
        <v>15949</v>
      </c>
      <c r="I3375" t="s">
        <v>4682</v>
      </c>
      <c r="J3375" t="s">
        <v>4962</v>
      </c>
      <c r="K3375" t="s">
        <v>5120</v>
      </c>
      <c r="L3375" t="s">
        <v>7741</v>
      </c>
      <c r="M3375" t="s">
        <v>8323</v>
      </c>
      <c r="N3375" t="s">
        <v>11760</v>
      </c>
    </row>
    <row r="3376" spans="1:14">
      <c r="A3376" t="s">
        <v>1139</v>
      </c>
      <c r="B3376" t="s">
        <v>4628</v>
      </c>
      <c r="C3376" s="2">
        <v>40000000</v>
      </c>
      <c r="D3376" s="2">
        <v>70405498</v>
      </c>
      <c r="E3376" s="2">
        <v>205400000</v>
      </c>
      <c r="F3376">
        <v>12</v>
      </c>
      <c r="G3376">
        <v>20</v>
      </c>
      <c r="H3376" t="s">
        <v>15949</v>
      </c>
      <c r="I3376" t="s">
        <v>4682</v>
      </c>
      <c r="J3376" t="s">
        <v>9173</v>
      </c>
      <c r="K3376" t="s">
        <v>5165</v>
      </c>
      <c r="L3376" t="s">
        <v>5958</v>
      </c>
      <c r="M3376" t="s">
        <v>11803</v>
      </c>
      <c r="N3376" t="s">
        <v>11804</v>
      </c>
    </row>
    <row r="3377" spans="1:14">
      <c r="A3377" t="s">
        <v>1493</v>
      </c>
      <c r="B3377" t="s">
        <v>4660</v>
      </c>
      <c r="C3377" s="2">
        <v>30000000</v>
      </c>
      <c r="D3377" s="2">
        <v>113502246</v>
      </c>
      <c r="E3377" s="2">
        <v>191502246</v>
      </c>
      <c r="F3377">
        <v>11</v>
      </c>
      <c r="G3377">
        <v>22</v>
      </c>
      <c r="H3377" t="s">
        <v>15949</v>
      </c>
      <c r="I3377" t="s">
        <v>4600</v>
      </c>
      <c r="J3377" t="s">
        <v>5371</v>
      </c>
      <c r="K3377" t="s">
        <v>4789</v>
      </c>
      <c r="L3377" t="s">
        <v>7114</v>
      </c>
      <c r="M3377" t="s">
        <v>11768</v>
      </c>
      <c r="N3377" t="s">
        <v>11769</v>
      </c>
    </row>
    <row r="3378" spans="1:14">
      <c r="A3378" t="s">
        <v>1323</v>
      </c>
      <c r="B3378" t="s">
        <v>4621</v>
      </c>
      <c r="C3378" s="2">
        <v>35000000</v>
      </c>
      <c r="D3378" s="2">
        <v>79091969</v>
      </c>
      <c r="E3378" s="2">
        <v>182291969</v>
      </c>
      <c r="F3378">
        <v>11</v>
      </c>
      <c r="G3378">
        <v>15</v>
      </c>
      <c r="H3378" t="s">
        <v>15949</v>
      </c>
      <c r="I3378" t="s">
        <v>4682</v>
      </c>
      <c r="J3378" t="s">
        <v>4800</v>
      </c>
      <c r="K3378" t="s">
        <v>4936</v>
      </c>
      <c r="L3378" t="s">
        <v>4752</v>
      </c>
      <c r="M3378" t="s">
        <v>11784</v>
      </c>
      <c r="N3378" t="s">
        <v>11785</v>
      </c>
    </row>
    <row r="3379" spans="1:14">
      <c r="A3379" t="s">
        <v>1688</v>
      </c>
      <c r="B3379" t="s">
        <v>4660</v>
      </c>
      <c r="C3379" s="2">
        <v>27000000</v>
      </c>
      <c r="D3379" s="2">
        <v>74888996</v>
      </c>
      <c r="E3379" s="2">
        <v>96900000</v>
      </c>
      <c r="F3379">
        <v>12</v>
      </c>
      <c r="G3379">
        <v>6</v>
      </c>
      <c r="H3379" t="s">
        <v>15949</v>
      </c>
      <c r="I3379" t="s">
        <v>4614</v>
      </c>
      <c r="J3379" t="s">
        <v>5013</v>
      </c>
      <c r="K3379" t="s">
        <v>4824</v>
      </c>
      <c r="L3379" t="s">
        <v>11795</v>
      </c>
      <c r="M3379" t="s">
        <v>11796</v>
      </c>
      <c r="N3379" t="s">
        <v>11797</v>
      </c>
    </row>
    <row r="3380" spans="1:14">
      <c r="A3380" t="s">
        <v>1922</v>
      </c>
      <c r="B3380" t="e">
        <v>#N/A</v>
      </c>
      <c r="C3380" s="2">
        <v>23000000</v>
      </c>
      <c r="D3380" s="2">
        <v>86930411</v>
      </c>
      <c r="E3380" s="2">
        <v>86930411</v>
      </c>
      <c r="F3380">
        <v>6</v>
      </c>
      <c r="G3380">
        <v>28</v>
      </c>
      <c r="H3380" t="s">
        <v>15949</v>
      </c>
      <c r="I3380" t="e">
        <v>#N/A</v>
      </c>
      <c r="J3380" t="e">
        <v>#N/A</v>
      </c>
      <c r="K3380" t="e">
        <v>#N/A</v>
      </c>
      <c r="L3380" t="e">
        <v>#N/A</v>
      </c>
      <c r="M3380" t="e">
        <v>#N/A</v>
      </c>
      <c r="N3380" t="e">
        <v>#N/A</v>
      </c>
    </row>
    <row r="3381" spans="1:14">
      <c r="A3381" t="s">
        <v>1765</v>
      </c>
      <c r="B3381" t="e">
        <v>#N/A</v>
      </c>
      <c r="C3381" s="2">
        <v>25000000</v>
      </c>
      <c r="D3381" s="2">
        <v>78656813</v>
      </c>
      <c r="E3381" s="2">
        <v>78656813</v>
      </c>
      <c r="F3381">
        <v>3</v>
      </c>
      <c r="G3381">
        <v>22</v>
      </c>
      <c r="H3381" t="s">
        <v>15949</v>
      </c>
      <c r="I3381" t="e">
        <v>#N/A</v>
      </c>
      <c r="J3381" t="e">
        <v>#N/A</v>
      </c>
      <c r="K3381" t="e">
        <v>#N/A</v>
      </c>
      <c r="L3381" t="e">
        <v>#N/A</v>
      </c>
      <c r="M3381" t="e">
        <v>#N/A</v>
      </c>
      <c r="N3381" t="e">
        <v>#N/A</v>
      </c>
    </row>
    <row r="3382" spans="1:14">
      <c r="A3382" t="s">
        <v>1508</v>
      </c>
      <c r="B3382" t="s">
        <v>10764</v>
      </c>
      <c r="C3382" s="2">
        <v>30000000</v>
      </c>
      <c r="D3382" s="2">
        <v>74787599</v>
      </c>
      <c r="E3382" s="2">
        <v>74787599</v>
      </c>
      <c r="F3382">
        <v>12</v>
      </c>
      <c r="G3382">
        <v>25</v>
      </c>
      <c r="H3382" t="s">
        <v>15949</v>
      </c>
      <c r="I3382" t="s">
        <v>4682</v>
      </c>
      <c r="J3382" t="s">
        <v>4661</v>
      </c>
      <c r="K3382" t="s">
        <v>4572</v>
      </c>
      <c r="L3382" t="s">
        <v>11799</v>
      </c>
      <c r="M3382" t="s">
        <v>11800</v>
      </c>
      <c r="N3382" t="s">
        <v>11801</v>
      </c>
    </row>
    <row r="3383" spans="1:14">
      <c r="A3383" t="s">
        <v>3294</v>
      </c>
      <c r="B3383" t="s">
        <v>10764</v>
      </c>
      <c r="C3383" s="2">
        <v>6500000</v>
      </c>
      <c r="D3383" s="2">
        <v>56190094</v>
      </c>
      <c r="E3383" s="2">
        <v>56190094</v>
      </c>
      <c r="F3383">
        <v>7</v>
      </c>
      <c r="G3383">
        <v>12</v>
      </c>
      <c r="H3383" t="s">
        <v>15949</v>
      </c>
      <c r="I3383" t="s">
        <v>4682</v>
      </c>
      <c r="J3383" t="s">
        <v>4666</v>
      </c>
      <c r="K3383" t="s">
        <v>4697</v>
      </c>
      <c r="L3383" t="s">
        <v>7964</v>
      </c>
      <c r="M3383" t="s">
        <v>7964</v>
      </c>
      <c r="N3383" t="s">
        <v>11825</v>
      </c>
    </row>
    <row r="3384" spans="1:14">
      <c r="A3384" t="s">
        <v>2056</v>
      </c>
      <c r="B3384" t="e">
        <v>#N/A</v>
      </c>
      <c r="C3384" s="2">
        <v>20000000</v>
      </c>
      <c r="D3384" s="2">
        <v>37537675</v>
      </c>
      <c r="E3384" s="2">
        <v>37537675</v>
      </c>
      <c r="F3384">
        <v>7</v>
      </c>
      <c r="G3384">
        <v>19</v>
      </c>
      <c r="H3384" t="s">
        <v>15949</v>
      </c>
      <c r="I3384" t="e">
        <v>#N/A</v>
      </c>
      <c r="J3384" t="e">
        <v>#N/A</v>
      </c>
      <c r="K3384" t="e">
        <v>#N/A</v>
      </c>
      <c r="L3384" t="e">
        <v>#N/A</v>
      </c>
      <c r="M3384" t="e">
        <v>#N/A</v>
      </c>
      <c r="N3384" t="e">
        <v>#N/A</v>
      </c>
    </row>
    <row r="3385" spans="1:14">
      <c r="A3385" t="s">
        <v>3440</v>
      </c>
      <c r="B3385" t="s">
        <v>6635</v>
      </c>
      <c r="C3385" s="2">
        <v>5000000</v>
      </c>
      <c r="D3385" s="2">
        <v>34872033</v>
      </c>
      <c r="E3385" s="2">
        <v>34872033</v>
      </c>
      <c r="F3385">
        <v>9</v>
      </c>
      <c r="G3385">
        <v>13</v>
      </c>
      <c r="H3385" t="s">
        <v>15949</v>
      </c>
      <c r="I3385" t="s">
        <v>4682</v>
      </c>
      <c r="J3385" t="s">
        <v>4903</v>
      </c>
      <c r="K3385" t="s">
        <v>9635</v>
      </c>
      <c r="L3385" t="s">
        <v>11873</v>
      </c>
      <c r="M3385" t="s">
        <v>11874</v>
      </c>
      <c r="N3385" t="s">
        <v>11875</v>
      </c>
    </row>
    <row r="3386" spans="1:14">
      <c r="A3386" t="s">
        <v>2599</v>
      </c>
      <c r="B3386" t="s">
        <v>4607</v>
      </c>
      <c r="C3386" s="2">
        <v>14000000</v>
      </c>
      <c r="D3386" s="2">
        <v>34729091</v>
      </c>
      <c r="E3386" s="2">
        <v>34729091</v>
      </c>
      <c r="F3386">
        <v>1</v>
      </c>
      <c r="G3386">
        <v>18</v>
      </c>
      <c r="H3386" t="s">
        <v>15949</v>
      </c>
      <c r="I3386" t="s">
        <v>4614</v>
      </c>
      <c r="J3386" t="s">
        <v>4788</v>
      </c>
      <c r="K3386" t="s">
        <v>5145</v>
      </c>
      <c r="L3386" t="s">
        <v>11483</v>
      </c>
      <c r="M3386" t="s">
        <v>11877</v>
      </c>
      <c r="N3386" t="s">
        <v>11878</v>
      </c>
    </row>
    <row r="3387" spans="1:14">
      <c r="A3387" t="s">
        <v>1182</v>
      </c>
      <c r="B3387" t="s">
        <v>4805</v>
      </c>
      <c r="C3387" s="2">
        <v>40000000</v>
      </c>
      <c r="D3387" s="2">
        <v>34416893</v>
      </c>
      <c r="E3387" s="2">
        <v>34416893</v>
      </c>
      <c r="F3387">
        <v>3</v>
      </c>
      <c r="G3387">
        <v>1</v>
      </c>
      <c r="H3387" t="s">
        <v>15949</v>
      </c>
      <c r="I3387" t="s">
        <v>4682</v>
      </c>
      <c r="J3387" t="s">
        <v>5779</v>
      </c>
      <c r="K3387" t="s">
        <v>6354</v>
      </c>
      <c r="L3387" t="s">
        <v>5958</v>
      </c>
      <c r="M3387" t="s">
        <v>11880</v>
      </c>
      <c r="N3387" t="s">
        <v>11881</v>
      </c>
    </row>
    <row r="3388" spans="1:14">
      <c r="A3388" t="s">
        <v>2392</v>
      </c>
      <c r="B3388" t="s">
        <v>10764</v>
      </c>
      <c r="C3388" s="2">
        <v>16000000</v>
      </c>
      <c r="D3388" s="2">
        <v>29090445</v>
      </c>
      <c r="E3388" s="2">
        <v>29090445</v>
      </c>
      <c r="F3388">
        <v>8</v>
      </c>
      <c r="G3388">
        <v>9</v>
      </c>
      <c r="H3388" t="s">
        <v>15949</v>
      </c>
      <c r="I3388" t="s">
        <v>4682</v>
      </c>
      <c r="J3388" t="s">
        <v>4689</v>
      </c>
      <c r="K3388" t="s">
        <v>6382</v>
      </c>
      <c r="L3388" t="s">
        <v>11901</v>
      </c>
      <c r="M3388" t="s">
        <v>11902</v>
      </c>
      <c r="N3388" t="s">
        <v>11903</v>
      </c>
    </row>
    <row r="3389" spans="1:14">
      <c r="A3389" t="s">
        <v>3456</v>
      </c>
      <c r="B3389" t="s">
        <v>6635</v>
      </c>
      <c r="C3389" s="2">
        <v>5000000</v>
      </c>
      <c r="D3389" s="2">
        <v>19438638</v>
      </c>
      <c r="E3389" s="2">
        <v>19438638</v>
      </c>
      <c r="F3389">
        <v>10</v>
      </c>
      <c r="G3389">
        <v>23</v>
      </c>
      <c r="H3389" t="s">
        <v>15949</v>
      </c>
      <c r="I3389" t="s">
        <v>4682</v>
      </c>
      <c r="J3389" t="s">
        <v>4829</v>
      </c>
      <c r="K3389" t="s">
        <v>6660</v>
      </c>
      <c r="L3389" t="s">
        <v>11974</v>
      </c>
      <c r="M3389" t="s">
        <v>11975</v>
      </c>
      <c r="N3389" t="s">
        <v>11976</v>
      </c>
    </row>
    <row r="3390" spans="1:14">
      <c r="A3390" t="s">
        <v>641</v>
      </c>
      <c r="B3390" t="s">
        <v>4805</v>
      </c>
      <c r="C3390" s="2">
        <v>65000000</v>
      </c>
      <c r="D3390" s="2">
        <v>17218916</v>
      </c>
      <c r="E3390" s="2">
        <v>17218916</v>
      </c>
      <c r="F3390">
        <v>5</v>
      </c>
      <c r="G3390">
        <v>24</v>
      </c>
      <c r="H3390" t="s">
        <v>15949</v>
      </c>
      <c r="I3390" t="s">
        <v>4682</v>
      </c>
      <c r="J3390" t="s">
        <v>4763</v>
      </c>
      <c r="K3390" t="s">
        <v>5652</v>
      </c>
      <c r="L3390" t="s">
        <v>6887</v>
      </c>
      <c r="M3390" t="s">
        <v>11989</v>
      </c>
      <c r="N3390" t="s">
        <v>11990</v>
      </c>
    </row>
    <row r="3391" spans="1:14">
      <c r="A3391" t="s">
        <v>3106</v>
      </c>
      <c r="B3391" t="e">
        <v>#N/A</v>
      </c>
      <c r="C3391" s="2">
        <v>8500000</v>
      </c>
      <c r="D3391" s="2">
        <v>15024232</v>
      </c>
      <c r="E3391" s="2">
        <v>15024232</v>
      </c>
      <c r="F3391">
        <v>3</v>
      </c>
      <c r="G3391">
        <v>1</v>
      </c>
      <c r="H3391" t="s">
        <v>15949</v>
      </c>
      <c r="I3391" t="e">
        <v>#N/A</v>
      </c>
      <c r="J3391" t="e">
        <v>#N/A</v>
      </c>
      <c r="K3391" t="e">
        <v>#N/A</v>
      </c>
      <c r="L3391" t="e">
        <v>#N/A</v>
      </c>
      <c r="M3391" t="e">
        <v>#N/A</v>
      </c>
      <c r="N3391" t="e">
        <v>#N/A</v>
      </c>
    </row>
    <row r="3392" spans="1:14">
      <c r="A3392" t="s">
        <v>1390</v>
      </c>
      <c r="B3392" t="s">
        <v>4660</v>
      </c>
      <c r="C3392" s="2">
        <v>35000000</v>
      </c>
      <c r="D3392" s="2">
        <v>14471440</v>
      </c>
      <c r="E3392" s="2">
        <v>14471440</v>
      </c>
      <c r="F3392">
        <v>1</v>
      </c>
      <c r="G3392">
        <v>18</v>
      </c>
      <c r="H3392" t="s">
        <v>15949</v>
      </c>
      <c r="I3392" t="s">
        <v>4600</v>
      </c>
      <c r="J3392" t="s">
        <v>4744</v>
      </c>
      <c r="K3392" t="s">
        <v>12037</v>
      </c>
      <c r="L3392" t="s">
        <v>12038</v>
      </c>
      <c r="M3392" t="s">
        <v>12039</v>
      </c>
      <c r="N3392" t="s">
        <v>12040</v>
      </c>
    </row>
    <row r="3393" spans="1:14">
      <c r="A3393" t="s">
        <v>1862</v>
      </c>
      <c r="B3393" t="s">
        <v>10764</v>
      </c>
      <c r="C3393" s="2">
        <v>25000000</v>
      </c>
      <c r="D3393" s="2">
        <v>9286314</v>
      </c>
      <c r="E3393" s="2">
        <v>9286314</v>
      </c>
      <c r="F3393">
        <v>5</v>
      </c>
      <c r="G3393">
        <v>17</v>
      </c>
      <c r="H3393" t="s">
        <v>15949</v>
      </c>
      <c r="I3393" t="s">
        <v>4682</v>
      </c>
      <c r="J3393" t="s">
        <v>4779</v>
      </c>
      <c r="K3393" t="s">
        <v>6382</v>
      </c>
      <c r="L3393" t="s">
        <v>12106</v>
      </c>
      <c r="M3393" t="s">
        <v>12107</v>
      </c>
      <c r="N3393" t="s">
        <v>12108</v>
      </c>
    </row>
    <row r="3394" spans="1:14">
      <c r="A3394" t="s">
        <v>3245</v>
      </c>
      <c r="B3394" t="e">
        <v>#N/A</v>
      </c>
      <c r="C3394" s="2">
        <v>7000000</v>
      </c>
      <c r="D3394" s="2">
        <v>8824553</v>
      </c>
      <c r="E3394" s="2">
        <v>8824553</v>
      </c>
      <c r="F3394">
        <v>1</v>
      </c>
      <c r="G3394">
        <v>10</v>
      </c>
      <c r="H3394" t="s">
        <v>15949</v>
      </c>
      <c r="I3394" t="e">
        <v>#N/A</v>
      </c>
      <c r="J3394" t="e">
        <v>#N/A</v>
      </c>
      <c r="K3394" t="e">
        <v>#N/A</v>
      </c>
      <c r="L3394" t="e">
        <v>#N/A</v>
      </c>
      <c r="M3394" t="e">
        <v>#N/A</v>
      </c>
      <c r="N3394" t="e">
        <v>#N/A</v>
      </c>
    </row>
    <row r="3395" spans="1:14">
      <c r="A3395" t="s">
        <v>1939</v>
      </c>
      <c r="B3395" t="e">
        <v>#N/A</v>
      </c>
      <c r="C3395" s="2">
        <v>23000000</v>
      </c>
      <c r="D3395" s="2">
        <v>7018525</v>
      </c>
      <c r="E3395" s="2">
        <v>7018525</v>
      </c>
      <c r="F3395">
        <v>8</v>
      </c>
      <c r="G3395">
        <v>23</v>
      </c>
      <c r="H3395" t="s">
        <v>15949</v>
      </c>
      <c r="I3395" t="e">
        <v>#N/A</v>
      </c>
      <c r="J3395" t="e">
        <v>#N/A</v>
      </c>
      <c r="K3395" t="e">
        <v>#N/A</v>
      </c>
      <c r="L3395" t="e">
        <v>#N/A</v>
      </c>
      <c r="M3395" t="e">
        <v>#N/A</v>
      </c>
      <c r="N3395" t="e">
        <v>#N/A</v>
      </c>
    </row>
    <row r="3396" spans="1:14">
      <c r="A3396" t="s">
        <v>3858</v>
      </c>
      <c r="B3396" t="e">
        <v>#N/A</v>
      </c>
      <c r="C3396" s="2">
        <v>2500000</v>
      </c>
      <c r="D3396" s="2">
        <v>6401336</v>
      </c>
      <c r="E3396" s="2">
        <v>6401336</v>
      </c>
      <c r="F3396">
        <v>9</v>
      </c>
      <c r="G3396">
        <v>29</v>
      </c>
      <c r="H3396" t="s">
        <v>15949</v>
      </c>
      <c r="I3396" t="e">
        <v>#N/A</v>
      </c>
      <c r="J3396" t="e">
        <v>#N/A</v>
      </c>
      <c r="K3396" t="e">
        <v>#N/A</v>
      </c>
      <c r="L3396" t="e">
        <v>#N/A</v>
      </c>
      <c r="M3396" t="e">
        <v>#N/A</v>
      </c>
      <c r="N3396" t="e">
        <v>#N/A</v>
      </c>
    </row>
    <row r="3397" spans="1:14">
      <c r="A3397" t="s">
        <v>3253</v>
      </c>
      <c r="B3397" t="e">
        <v>#N/A</v>
      </c>
      <c r="C3397" s="2">
        <v>7000000</v>
      </c>
      <c r="D3397" s="2">
        <v>5017971</v>
      </c>
      <c r="E3397" s="2">
        <v>5017971</v>
      </c>
      <c r="F3397">
        <v>3</v>
      </c>
      <c r="G3397">
        <v>8</v>
      </c>
      <c r="H3397" t="s">
        <v>15949</v>
      </c>
      <c r="I3397" t="e">
        <v>#N/A</v>
      </c>
      <c r="J3397" t="e">
        <v>#N/A</v>
      </c>
      <c r="K3397" t="e">
        <v>#N/A</v>
      </c>
      <c r="L3397" t="e">
        <v>#N/A</v>
      </c>
      <c r="M3397" t="e">
        <v>#N/A</v>
      </c>
      <c r="N3397" t="e">
        <v>#N/A</v>
      </c>
    </row>
    <row r="3398" spans="1:14">
      <c r="A3398" t="s">
        <v>4344</v>
      </c>
      <c r="B3398" t="e">
        <v>#N/A</v>
      </c>
      <c r="C3398" s="2">
        <v>450000</v>
      </c>
      <c r="D3398" s="2">
        <v>2712293</v>
      </c>
      <c r="E3398" s="2">
        <v>2712293</v>
      </c>
      <c r="F3398">
        <v>1</v>
      </c>
      <c r="G3398">
        <v>1</v>
      </c>
      <c r="H3398" t="s">
        <v>15949</v>
      </c>
      <c r="I3398" t="e">
        <v>#N/A</v>
      </c>
      <c r="J3398" t="e">
        <v>#N/A</v>
      </c>
      <c r="K3398" t="e">
        <v>#N/A</v>
      </c>
      <c r="L3398" t="e">
        <v>#N/A</v>
      </c>
      <c r="M3398" t="e">
        <v>#N/A</v>
      </c>
      <c r="N3398" t="e">
        <v>#N/A</v>
      </c>
    </row>
    <row r="3399" spans="1:14">
      <c r="A3399" t="s">
        <v>2860</v>
      </c>
      <c r="B3399" t="e">
        <v>#N/A</v>
      </c>
      <c r="C3399" s="2">
        <v>11000000</v>
      </c>
      <c r="D3399" s="2">
        <v>2000000</v>
      </c>
      <c r="E3399" s="2">
        <v>2000000</v>
      </c>
      <c r="F3399">
        <v>1</v>
      </c>
      <c r="G3399">
        <v>1</v>
      </c>
      <c r="H3399" t="s">
        <v>15949</v>
      </c>
      <c r="I3399" t="e">
        <v>#N/A</v>
      </c>
      <c r="J3399" t="e">
        <v>#N/A</v>
      </c>
      <c r="K3399" t="e">
        <v>#N/A</v>
      </c>
      <c r="L3399" t="e">
        <v>#N/A</v>
      </c>
      <c r="M3399" t="e">
        <v>#N/A</v>
      </c>
      <c r="N3399" t="e">
        <v>#N/A</v>
      </c>
    </row>
    <row r="3400" spans="1:14">
      <c r="A3400" t="s">
        <v>4531</v>
      </c>
      <c r="B3400" t="e">
        <v>#N/A</v>
      </c>
      <c r="C3400" s="2">
        <v>23000</v>
      </c>
      <c r="D3400" s="2">
        <v>1227508</v>
      </c>
      <c r="E3400" s="2">
        <v>1227508</v>
      </c>
      <c r="F3400">
        <v>8</v>
      </c>
      <c r="G3400">
        <v>1</v>
      </c>
      <c r="H3400" t="s">
        <v>15949</v>
      </c>
      <c r="I3400" t="e">
        <v>#N/A</v>
      </c>
      <c r="J3400" t="e">
        <v>#N/A</v>
      </c>
      <c r="K3400" t="e">
        <v>#N/A</v>
      </c>
      <c r="L3400" t="e">
        <v>#N/A</v>
      </c>
      <c r="M3400" t="e">
        <v>#N/A</v>
      </c>
      <c r="N3400" t="e">
        <v>#N/A</v>
      </c>
    </row>
    <row r="3401" spans="1:14">
      <c r="A3401" t="s">
        <v>3367</v>
      </c>
      <c r="B3401" t="e">
        <v>#N/A</v>
      </c>
      <c r="C3401" s="2">
        <v>6000000</v>
      </c>
      <c r="D3401" s="2">
        <v>773490</v>
      </c>
      <c r="E3401" s="2">
        <v>773490</v>
      </c>
      <c r="F3401">
        <v>8</v>
      </c>
      <c r="G3401">
        <v>30</v>
      </c>
      <c r="H3401" t="s">
        <v>15949</v>
      </c>
      <c r="I3401" t="e">
        <v>#N/A</v>
      </c>
      <c r="J3401" t="e">
        <v>#N/A</v>
      </c>
      <c r="K3401" t="e">
        <v>#N/A</v>
      </c>
      <c r="L3401" t="e">
        <v>#N/A</v>
      </c>
      <c r="M3401" t="e">
        <v>#N/A</v>
      </c>
      <c r="N3401" t="e">
        <v>#N/A</v>
      </c>
    </row>
    <row r="3402" spans="1:14">
      <c r="A3402" t="s">
        <v>3085</v>
      </c>
      <c r="B3402" t="e">
        <v>#N/A</v>
      </c>
      <c r="C3402" s="2">
        <v>9000000</v>
      </c>
      <c r="D3402" s="2">
        <v>349618</v>
      </c>
      <c r="E3402" s="2">
        <v>349618</v>
      </c>
      <c r="F3402">
        <v>10</v>
      </c>
      <c r="G3402">
        <v>25</v>
      </c>
      <c r="H3402" t="s">
        <v>15949</v>
      </c>
      <c r="I3402" t="e">
        <v>#N/A</v>
      </c>
      <c r="J3402" t="e">
        <v>#N/A</v>
      </c>
      <c r="K3402" t="e">
        <v>#N/A</v>
      </c>
      <c r="L3402" t="e">
        <v>#N/A</v>
      </c>
      <c r="M3402" t="e">
        <v>#N/A</v>
      </c>
      <c r="N3402" t="e">
        <v>#N/A</v>
      </c>
    </row>
    <row r="3403" spans="1:14">
      <c r="A3403" t="s">
        <v>4322</v>
      </c>
      <c r="B3403" t="e">
        <v>#N/A</v>
      </c>
      <c r="C3403" s="2">
        <v>500000</v>
      </c>
      <c r="D3403" s="2">
        <v>55000</v>
      </c>
      <c r="E3403" s="2">
        <v>55000</v>
      </c>
      <c r="F3403">
        <v>1</v>
      </c>
      <c r="G3403">
        <v>1</v>
      </c>
      <c r="H3403" t="s">
        <v>15949</v>
      </c>
      <c r="I3403" t="e">
        <v>#N/A</v>
      </c>
      <c r="J3403" t="e">
        <v>#N/A</v>
      </c>
      <c r="K3403" t="e">
        <v>#N/A</v>
      </c>
      <c r="L3403" t="e">
        <v>#N/A</v>
      </c>
      <c r="M3403" t="e">
        <v>#N/A</v>
      </c>
      <c r="N3403" t="e">
        <v>#N/A</v>
      </c>
    </row>
    <row r="3404" spans="1:14">
      <c r="A3404" t="s">
        <v>1637</v>
      </c>
      <c r="B3404" t="s">
        <v>4607</v>
      </c>
      <c r="C3404" s="2">
        <v>28000000</v>
      </c>
      <c r="D3404" s="2">
        <v>217350219</v>
      </c>
      <c r="E3404" s="2">
        <v>504050219</v>
      </c>
      <c r="F3404">
        <v>11</v>
      </c>
      <c r="G3404">
        <v>11</v>
      </c>
      <c r="H3404" t="s">
        <v>15950</v>
      </c>
      <c r="I3404" t="s">
        <v>4636</v>
      </c>
      <c r="J3404" t="s">
        <v>5460</v>
      </c>
      <c r="K3404" t="s">
        <v>4616</v>
      </c>
      <c r="L3404" t="s">
        <v>6169</v>
      </c>
      <c r="M3404" t="s">
        <v>11416</v>
      </c>
      <c r="N3404" t="s">
        <v>11417</v>
      </c>
    </row>
    <row r="3405" spans="1:14">
      <c r="A3405" t="s">
        <v>1755</v>
      </c>
      <c r="B3405" t="s">
        <v>4628</v>
      </c>
      <c r="C3405" s="2">
        <v>25000000</v>
      </c>
      <c r="D3405" s="2">
        <v>121945720</v>
      </c>
      <c r="E3405" s="2">
        <v>410900000</v>
      </c>
      <c r="F3405">
        <v>11</v>
      </c>
      <c r="G3405">
        <v>25</v>
      </c>
      <c r="H3405" t="s">
        <v>15950</v>
      </c>
      <c r="I3405" t="s">
        <v>4682</v>
      </c>
      <c r="J3405" t="s">
        <v>5431</v>
      </c>
      <c r="K3405" t="s">
        <v>11435</v>
      </c>
      <c r="L3405" t="s">
        <v>9856</v>
      </c>
      <c r="M3405" t="s">
        <v>8197</v>
      </c>
      <c r="N3405" t="s">
        <v>11436</v>
      </c>
    </row>
    <row r="3406" spans="1:14">
      <c r="A3406" t="s">
        <v>2017</v>
      </c>
      <c r="B3406" t="s">
        <v>4677</v>
      </c>
      <c r="C3406" s="2">
        <v>20000000</v>
      </c>
      <c r="D3406" s="2">
        <v>173585516</v>
      </c>
      <c r="E3406" s="2">
        <v>358994850</v>
      </c>
      <c r="F3406">
        <v>11</v>
      </c>
      <c r="G3406">
        <v>20</v>
      </c>
      <c r="H3406" t="s">
        <v>15950</v>
      </c>
      <c r="I3406" t="s">
        <v>4614</v>
      </c>
      <c r="J3406" t="s">
        <v>5119</v>
      </c>
      <c r="K3406" t="s">
        <v>5994</v>
      </c>
      <c r="L3406" t="s">
        <v>5881</v>
      </c>
      <c r="M3406" t="s">
        <v>11419</v>
      </c>
      <c r="N3406" t="s">
        <v>11420</v>
      </c>
    </row>
    <row r="3407" spans="1:14">
      <c r="A3407" t="s">
        <v>1314</v>
      </c>
      <c r="B3407" t="s">
        <v>4628</v>
      </c>
      <c r="C3407" s="2">
        <v>35000000</v>
      </c>
      <c r="D3407" s="2">
        <v>144731527</v>
      </c>
      <c r="E3407" s="2">
        <v>319700000</v>
      </c>
      <c r="F3407">
        <v>5</v>
      </c>
      <c r="G3407">
        <v>15</v>
      </c>
      <c r="H3407" t="s">
        <v>15950</v>
      </c>
      <c r="I3407" t="s">
        <v>4682</v>
      </c>
      <c r="J3407" t="s">
        <v>4962</v>
      </c>
      <c r="K3407" t="s">
        <v>4649</v>
      </c>
      <c r="L3407" t="s">
        <v>7277</v>
      </c>
      <c r="M3407" t="s">
        <v>11425</v>
      </c>
      <c r="N3407" t="s">
        <v>9481</v>
      </c>
    </row>
    <row r="3408" spans="1:14">
      <c r="A3408" t="s">
        <v>403</v>
      </c>
      <c r="B3408" t="s">
        <v>4628</v>
      </c>
      <c r="C3408" s="2">
        <v>80000000</v>
      </c>
      <c r="D3408" s="2">
        <v>162833635</v>
      </c>
      <c r="E3408" s="2">
        <v>266824291</v>
      </c>
      <c r="F3408">
        <v>6</v>
      </c>
      <c r="G3408">
        <v>18</v>
      </c>
      <c r="H3408" t="s">
        <v>15950</v>
      </c>
      <c r="I3408" t="s">
        <v>4600</v>
      </c>
      <c r="J3408" t="s">
        <v>4718</v>
      </c>
      <c r="K3408" t="s">
        <v>4560</v>
      </c>
      <c r="L3408" t="s">
        <v>5195</v>
      </c>
      <c r="M3408" t="s">
        <v>11422</v>
      </c>
      <c r="N3408" t="s">
        <v>11423</v>
      </c>
    </row>
    <row r="3409" spans="1:14">
      <c r="A3409" t="s">
        <v>1427</v>
      </c>
      <c r="B3409" t="s">
        <v>10764</v>
      </c>
      <c r="C3409" s="2">
        <v>33000000</v>
      </c>
      <c r="D3409" s="2">
        <v>141340178</v>
      </c>
      <c r="E3409" s="2">
        <v>236500000</v>
      </c>
      <c r="F3409">
        <v>12</v>
      </c>
      <c r="G3409">
        <v>11</v>
      </c>
      <c r="H3409" t="s">
        <v>15950</v>
      </c>
      <c r="I3409" t="s">
        <v>4682</v>
      </c>
      <c r="J3409" t="s">
        <v>4696</v>
      </c>
      <c r="K3409" t="s">
        <v>5728</v>
      </c>
      <c r="L3409" t="s">
        <v>6785</v>
      </c>
      <c r="M3409" t="s">
        <v>11427</v>
      </c>
      <c r="N3409" t="s">
        <v>11428</v>
      </c>
    </row>
    <row r="3410" spans="1:14">
      <c r="A3410" t="s">
        <v>1130</v>
      </c>
      <c r="B3410" t="s">
        <v>10764</v>
      </c>
      <c r="C3410" s="2">
        <v>40000000</v>
      </c>
      <c r="D3410" s="2">
        <v>82522790</v>
      </c>
      <c r="E3410" s="2">
        <v>215862692</v>
      </c>
      <c r="F3410">
        <v>11</v>
      </c>
      <c r="G3410">
        <v>13</v>
      </c>
      <c r="H3410" t="s">
        <v>15950</v>
      </c>
      <c r="I3410" t="s">
        <v>4829</v>
      </c>
      <c r="J3410" t="s">
        <v>4829</v>
      </c>
      <c r="K3410" t="s">
        <v>5030</v>
      </c>
      <c r="L3410" t="s">
        <v>10113</v>
      </c>
      <c r="M3410" t="s">
        <v>4829</v>
      </c>
      <c r="N3410" t="s">
        <v>4829</v>
      </c>
    </row>
    <row r="3411" spans="1:14">
      <c r="A3411" t="s">
        <v>2023</v>
      </c>
      <c r="B3411" t="s">
        <v>4660</v>
      </c>
      <c r="C3411" s="2">
        <v>20000000</v>
      </c>
      <c r="D3411" s="2">
        <v>121697323</v>
      </c>
      <c r="E3411" s="2">
        <v>183097323</v>
      </c>
      <c r="F3411">
        <v>2</v>
      </c>
      <c r="G3411">
        <v>14</v>
      </c>
      <c r="H3411" t="s">
        <v>15950</v>
      </c>
      <c r="I3411" t="s">
        <v>4600</v>
      </c>
      <c r="J3411" t="s">
        <v>4935</v>
      </c>
      <c r="K3411" t="s">
        <v>5396</v>
      </c>
      <c r="L3411" t="s">
        <v>10197</v>
      </c>
      <c r="M3411" t="s">
        <v>11148</v>
      </c>
      <c r="N3411" t="s">
        <v>11438</v>
      </c>
    </row>
    <row r="3412" spans="1:14">
      <c r="A3412" t="s">
        <v>1012</v>
      </c>
      <c r="B3412" t="s">
        <v>4660</v>
      </c>
      <c r="C3412" s="2">
        <v>45000000</v>
      </c>
      <c r="D3412" s="2">
        <v>83287363</v>
      </c>
      <c r="E3412" s="2">
        <v>178100000</v>
      </c>
      <c r="F3412">
        <v>6</v>
      </c>
      <c r="G3412">
        <v>5</v>
      </c>
      <c r="H3412" t="s">
        <v>15950</v>
      </c>
      <c r="I3412" t="s">
        <v>4682</v>
      </c>
      <c r="J3412" t="s">
        <v>4683</v>
      </c>
      <c r="K3412" t="s">
        <v>6382</v>
      </c>
      <c r="L3412" t="s">
        <v>5818</v>
      </c>
      <c r="M3412" t="s">
        <v>11458</v>
      </c>
      <c r="N3412" t="s">
        <v>11459</v>
      </c>
    </row>
    <row r="3413" spans="1:14">
      <c r="A3413" t="s">
        <v>2583</v>
      </c>
      <c r="B3413" t="s">
        <v>4628</v>
      </c>
      <c r="C3413" s="2">
        <v>14400000</v>
      </c>
      <c r="D3413" s="2">
        <v>101157447</v>
      </c>
      <c r="E3413" s="2">
        <v>159157447</v>
      </c>
      <c r="F3413">
        <v>8</v>
      </c>
      <c r="G3413">
        <v>7</v>
      </c>
      <c r="H3413" t="s">
        <v>15950</v>
      </c>
      <c r="I3413" t="s">
        <v>4682</v>
      </c>
      <c r="J3413" t="s">
        <v>4839</v>
      </c>
      <c r="K3413" t="s">
        <v>5091</v>
      </c>
      <c r="L3413" t="s">
        <v>5680</v>
      </c>
      <c r="M3413" t="s">
        <v>11447</v>
      </c>
      <c r="N3413" t="s">
        <v>11448</v>
      </c>
    </row>
    <row r="3414" spans="1:14">
      <c r="A3414" t="s">
        <v>802</v>
      </c>
      <c r="B3414" t="s">
        <v>4677</v>
      </c>
      <c r="C3414" s="2">
        <v>55000000</v>
      </c>
      <c r="D3414" s="2">
        <v>54927174</v>
      </c>
      <c r="E3414" s="2">
        <v>158500000</v>
      </c>
      <c r="F3414">
        <v>5</v>
      </c>
      <c r="G3414">
        <v>22</v>
      </c>
      <c r="H3414" t="s">
        <v>15950</v>
      </c>
      <c r="I3414" t="s">
        <v>4600</v>
      </c>
      <c r="J3414" t="s">
        <v>4829</v>
      </c>
      <c r="K3414" t="s">
        <v>5030</v>
      </c>
      <c r="L3414" t="s">
        <v>4829</v>
      </c>
      <c r="M3414" t="s">
        <v>11505</v>
      </c>
      <c r="N3414" t="s">
        <v>11506</v>
      </c>
    </row>
    <row r="3415" spans="1:14">
      <c r="A3415" t="s">
        <v>798</v>
      </c>
      <c r="B3415" t="s">
        <v>4621</v>
      </c>
      <c r="C3415" s="2">
        <v>55000000</v>
      </c>
      <c r="D3415" s="2">
        <v>58422650</v>
      </c>
      <c r="E3415" s="2">
        <v>149022650</v>
      </c>
      <c r="F3415">
        <v>7</v>
      </c>
      <c r="G3415">
        <v>31</v>
      </c>
      <c r="H3415" t="s">
        <v>15950</v>
      </c>
      <c r="I3415" t="s">
        <v>4600</v>
      </c>
      <c r="J3415" t="s">
        <v>4637</v>
      </c>
      <c r="K3415" t="s">
        <v>4789</v>
      </c>
      <c r="L3415" t="s">
        <v>5170</v>
      </c>
      <c r="M3415" t="s">
        <v>11491</v>
      </c>
      <c r="N3415" t="s">
        <v>11492</v>
      </c>
    </row>
    <row r="3416" spans="1:14">
      <c r="A3416" t="s">
        <v>1121</v>
      </c>
      <c r="B3416" t="s">
        <v>4695</v>
      </c>
      <c r="C3416" s="2">
        <v>40000000</v>
      </c>
      <c r="D3416" s="2">
        <v>107533925</v>
      </c>
      <c r="E3416" s="2">
        <v>132440066</v>
      </c>
      <c r="F3416">
        <v>7</v>
      </c>
      <c r="G3416">
        <v>1</v>
      </c>
      <c r="H3416" t="s">
        <v>15950</v>
      </c>
      <c r="I3416" t="s">
        <v>4614</v>
      </c>
      <c r="J3416" t="s">
        <v>4800</v>
      </c>
      <c r="K3416" t="s">
        <v>11443</v>
      </c>
      <c r="L3416" t="s">
        <v>8776</v>
      </c>
      <c r="M3416" t="s">
        <v>11444</v>
      </c>
      <c r="N3416" t="s">
        <v>11445</v>
      </c>
    </row>
    <row r="3417" spans="1:14">
      <c r="A3417" t="s">
        <v>1086</v>
      </c>
      <c r="B3417" t="s">
        <v>4660</v>
      </c>
      <c r="C3417" s="2">
        <v>42000000</v>
      </c>
      <c r="D3417" s="2">
        <v>70052444</v>
      </c>
      <c r="E3417" s="2">
        <v>131052444</v>
      </c>
      <c r="F3417">
        <v>7</v>
      </c>
      <c r="G3417">
        <v>1</v>
      </c>
      <c r="H3417" t="s">
        <v>15950</v>
      </c>
      <c r="I3417" t="s">
        <v>4682</v>
      </c>
      <c r="J3417" t="s">
        <v>4683</v>
      </c>
      <c r="K3417" t="s">
        <v>5126</v>
      </c>
      <c r="L3417" t="s">
        <v>11467</v>
      </c>
      <c r="M3417" t="s">
        <v>11468</v>
      </c>
      <c r="N3417" t="s">
        <v>11469</v>
      </c>
    </row>
    <row r="3418" spans="1:14">
      <c r="A3418" t="s">
        <v>1133</v>
      </c>
      <c r="B3418" t="s">
        <v>4677</v>
      </c>
      <c r="C3418" s="2">
        <v>40000000</v>
      </c>
      <c r="D3418" s="2">
        <v>75505856</v>
      </c>
      <c r="E3418" s="2">
        <v>75505856</v>
      </c>
      <c r="F3418">
        <v>9</v>
      </c>
      <c r="G3418">
        <v>25</v>
      </c>
      <c r="H3418" t="s">
        <v>15950</v>
      </c>
      <c r="I3418" t="s">
        <v>4682</v>
      </c>
      <c r="J3418" t="s">
        <v>4829</v>
      </c>
      <c r="K3418" t="s">
        <v>5287</v>
      </c>
      <c r="L3418" t="s">
        <v>6173</v>
      </c>
      <c r="M3418" t="s">
        <v>11464</v>
      </c>
      <c r="N3418" t="s">
        <v>11465</v>
      </c>
    </row>
    <row r="3419" spans="1:14">
      <c r="A3419" t="s">
        <v>1099</v>
      </c>
      <c r="B3419" t="s">
        <v>6069</v>
      </c>
      <c r="C3419" s="2">
        <v>42000000</v>
      </c>
      <c r="D3419" s="2">
        <v>19487173</v>
      </c>
      <c r="E3419" s="2">
        <v>66787173</v>
      </c>
      <c r="F3419">
        <v>10</v>
      </c>
      <c r="G3419">
        <v>2</v>
      </c>
      <c r="H3419" t="s">
        <v>15950</v>
      </c>
      <c r="I3419" t="s">
        <v>4682</v>
      </c>
      <c r="J3419" t="s">
        <v>5095</v>
      </c>
      <c r="K3419" t="s">
        <v>4672</v>
      </c>
      <c r="L3419" t="s">
        <v>7790</v>
      </c>
      <c r="M3419" t="s">
        <v>7791</v>
      </c>
      <c r="N3419" t="s">
        <v>7792</v>
      </c>
    </row>
    <row r="3420" spans="1:14">
      <c r="A3420" t="s">
        <v>3593</v>
      </c>
      <c r="B3420" t="s">
        <v>6069</v>
      </c>
      <c r="C3420" s="2">
        <v>4000000</v>
      </c>
      <c r="D3420" s="2">
        <v>62546695</v>
      </c>
      <c r="E3420" s="2">
        <v>62546695</v>
      </c>
      <c r="F3420">
        <v>11</v>
      </c>
      <c r="G3420">
        <v>25</v>
      </c>
      <c r="H3420" t="s">
        <v>15950</v>
      </c>
      <c r="I3420" t="s">
        <v>4682</v>
      </c>
      <c r="J3420" t="s">
        <v>4666</v>
      </c>
      <c r="K3420" t="s">
        <v>9402</v>
      </c>
      <c r="L3420" t="s">
        <v>6915</v>
      </c>
      <c r="M3420" t="s">
        <v>6915</v>
      </c>
      <c r="N3420" t="s">
        <v>11476</v>
      </c>
    </row>
    <row r="3421" spans="1:14">
      <c r="A3421" t="s">
        <v>2830</v>
      </c>
      <c r="B3421" t="s">
        <v>4677</v>
      </c>
      <c r="C3421" s="2">
        <v>11000000</v>
      </c>
      <c r="D3421" s="2">
        <v>52929168</v>
      </c>
      <c r="E3421" s="2">
        <v>52929168</v>
      </c>
      <c r="F3421">
        <v>3</v>
      </c>
      <c r="G3421">
        <v>13</v>
      </c>
      <c r="H3421" t="s">
        <v>15950</v>
      </c>
      <c r="I3421" t="s">
        <v>4682</v>
      </c>
      <c r="J3421" t="s">
        <v>5119</v>
      </c>
      <c r="K3421" t="s">
        <v>4708</v>
      </c>
      <c r="L3421" t="s">
        <v>8224</v>
      </c>
      <c r="M3421" t="s">
        <v>11508</v>
      </c>
      <c r="N3421" t="s">
        <v>11509</v>
      </c>
    </row>
    <row r="3422" spans="1:14">
      <c r="A3422" t="s">
        <v>2890</v>
      </c>
      <c r="B3422" t="s">
        <v>4607</v>
      </c>
      <c r="C3422" s="2">
        <v>10000000</v>
      </c>
      <c r="D3422" s="2">
        <v>50752337</v>
      </c>
      <c r="E3422" s="2">
        <v>50752337</v>
      </c>
      <c r="F3422">
        <v>10</v>
      </c>
      <c r="G3422">
        <v>2</v>
      </c>
      <c r="H3422" t="s">
        <v>15950</v>
      </c>
      <c r="I3422" t="s">
        <v>4614</v>
      </c>
      <c r="J3422" t="s">
        <v>4763</v>
      </c>
      <c r="K3422" t="s">
        <v>7374</v>
      </c>
      <c r="L3422" t="s">
        <v>10419</v>
      </c>
      <c r="M3422" t="s">
        <v>6644</v>
      </c>
      <c r="N3422" t="s">
        <v>11515</v>
      </c>
    </row>
    <row r="3423" spans="1:14">
      <c r="A3423" t="s">
        <v>1340</v>
      </c>
      <c r="B3423" t="s">
        <v>4628</v>
      </c>
      <c r="C3423" s="2">
        <v>35000000</v>
      </c>
      <c r="D3423" s="2">
        <v>48169910</v>
      </c>
      <c r="E3423" s="2">
        <v>48169910</v>
      </c>
      <c r="F3423">
        <v>11</v>
      </c>
      <c r="G3423">
        <v>18</v>
      </c>
      <c r="H3423" t="s">
        <v>15950</v>
      </c>
      <c r="I3423" t="s">
        <v>4600</v>
      </c>
      <c r="J3423" t="s">
        <v>11517</v>
      </c>
      <c r="K3423" t="s">
        <v>4909</v>
      </c>
      <c r="L3423" t="s">
        <v>7081</v>
      </c>
      <c r="M3423" t="s">
        <v>11518</v>
      </c>
      <c r="N3423" t="s">
        <v>11519</v>
      </c>
    </row>
    <row r="3424" spans="1:14">
      <c r="A3424" t="s">
        <v>1168</v>
      </c>
      <c r="B3424" t="s">
        <v>4607</v>
      </c>
      <c r="C3424" s="2">
        <v>40000000</v>
      </c>
      <c r="D3424" s="2">
        <v>44948240</v>
      </c>
      <c r="E3424" s="2">
        <v>44948240</v>
      </c>
      <c r="F3424">
        <v>2</v>
      </c>
      <c r="G3424">
        <v>7</v>
      </c>
      <c r="H3424" t="s">
        <v>15950</v>
      </c>
      <c r="I3424" t="s">
        <v>4635</v>
      </c>
      <c r="J3424">
        <v>0</v>
      </c>
      <c r="K3424">
        <v>0</v>
      </c>
      <c r="L3424">
        <v>0</v>
      </c>
      <c r="M3424">
        <v>0</v>
      </c>
      <c r="N3424">
        <v>0</v>
      </c>
    </row>
    <row r="3425" spans="1:14">
      <c r="A3425" t="s">
        <v>2904</v>
      </c>
      <c r="B3425" t="s">
        <v>6635</v>
      </c>
      <c r="C3425" s="2">
        <v>10000000</v>
      </c>
      <c r="D3425" s="2">
        <v>32100816</v>
      </c>
      <c r="E3425" s="2">
        <v>32100816</v>
      </c>
      <c r="F3425">
        <v>3</v>
      </c>
      <c r="G3425">
        <v>6</v>
      </c>
      <c r="H3425" t="s">
        <v>15950</v>
      </c>
      <c r="I3425" t="s">
        <v>4682</v>
      </c>
      <c r="J3425" t="s">
        <v>4788</v>
      </c>
      <c r="K3425" t="s">
        <v>9974</v>
      </c>
      <c r="L3425" t="s">
        <v>10599</v>
      </c>
      <c r="M3425" t="s">
        <v>11554</v>
      </c>
      <c r="N3425" t="s">
        <v>11555</v>
      </c>
    </row>
    <row r="3426" spans="1:14">
      <c r="A3426" t="s">
        <v>3138</v>
      </c>
      <c r="B3426" t="s">
        <v>6635</v>
      </c>
      <c r="C3426" s="2">
        <v>8000000</v>
      </c>
      <c r="D3426" s="2">
        <v>21706101</v>
      </c>
      <c r="E3426" s="2">
        <v>28876702</v>
      </c>
      <c r="F3426">
        <v>4</v>
      </c>
      <c r="G3426">
        <v>10</v>
      </c>
      <c r="H3426" t="s">
        <v>15950</v>
      </c>
      <c r="I3426" t="s">
        <v>4682</v>
      </c>
      <c r="J3426" t="s">
        <v>4823</v>
      </c>
      <c r="K3426" t="s">
        <v>6339</v>
      </c>
      <c r="L3426" t="s">
        <v>8713</v>
      </c>
      <c r="M3426" t="s">
        <v>11608</v>
      </c>
      <c r="N3426" t="s">
        <v>11609</v>
      </c>
    </row>
    <row r="3427" spans="1:14">
      <c r="A3427" t="s">
        <v>1374</v>
      </c>
      <c r="B3427" t="s">
        <v>4677</v>
      </c>
      <c r="C3427" s="2">
        <v>35000000</v>
      </c>
      <c r="D3427" s="2">
        <v>23365858</v>
      </c>
      <c r="E3427" s="2">
        <v>28391473</v>
      </c>
      <c r="F3427">
        <v>12</v>
      </c>
      <c r="G3427">
        <v>25</v>
      </c>
      <c r="H3427" t="s">
        <v>15950</v>
      </c>
      <c r="I3427" t="s">
        <v>4682</v>
      </c>
      <c r="J3427" t="s">
        <v>5779</v>
      </c>
      <c r="K3427" t="s">
        <v>5679</v>
      </c>
      <c r="L3427" t="s">
        <v>10179</v>
      </c>
      <c r="M3427" t="s">
        <v>8824</v>
      </c>
      <c r="N3427" t="s">
        <v>11589</v>
      </c>
    </row>
    <row r="3428" spans="1:14">
      <c r="A3428" t="s">
        <v>2756</v>
      </c>
      <c r="B3428" t="s">
        <v>4607</v>
      </c>
      <c r="C3428" s="2">
        <v>12000000</v>
      </c>
      <c r="D3428" s="2">
        <v>27281507</v>
      </c>
      <c r="E3428" s="2">
        <v>27281507</v>
      </c>
      <c r="F3428">
        <v>12</v>
      </c>
      <c r="G3428">
        <v>11</v>
      </c>
      <c r="H3428" t="s">
        <v>15950</v>
      </c>
      <c r="I3428" t="s">
        <v>4636</v>
      </c>
      <c r="J3428" t="s">
        <v>4877</v>
      </c>
      <c r="K3428" t="s">
        <v>5279</v>
      </c>
      <c r="L3428" t="s">
        <v>10174</v>
      </c>
      <c r="M3428" t="s">
        <v>11570</v>
      </c>
      <c r="N3428" t="s">
        <v>11571</v>
      </c>
    </row>
    <row r="3429" spans="1:14">
      <c r="A3429" t="s">
        <v>3134</v>
      </c>
      <c r="B3429" t="s">
        <v>4990</v>
      </c>
      <c r="C3429" s="2">
        <v>8000000</v>
      </c>
      <c r="D3429" s="2">
        <v>25919211</v>
      </c>
      <c r="E3429" s="2">
        <v>25919211</v>
      </c>
      <c r="F3429">
        <v>3</v>
      </c>
      <c r="G3429">
        <v>13</v>
      </c>
      <c r="H3429" t="s">
        <v>15950</v>
      </c>
      <c r="I3429" t="s">
        <v>4614</v>
      </c>
      <c r="J3429" t="s">
        <v>5779</v>
      </c>
      <c r="K3429" t="s">
        <v>5140</v>
      </c>
      <c r="L3429" t="s">
        <v>11280</v>
      </c>
      <c r="M3429" t="s">
        <v>11573</v>
      </c>
      <c r="N3429" t="s">
        <v>11574</v>
      </c>
    </row>
    <row r="3430" spans="1:14">
      <c r="A3430" t="s">
        <v>2841</v>
      </c>
      <c r="B3430" t="s">
        <v>4621</v>
      </c>
      <c r="C3430" s="2">
        <v>11000000</v>
      </c>
      <c r="D3430" s="2">
        <v>21171695</v>
      </c>
      <c r="E3430" s="2">
        <v>21171695</v>
      </c>
      <c r="F3430">
        <v>8</v>
      </c>
      <c r="G3430">
        <v>7</v>
      </c>
      <c r="H3430" t="s">
        <v>15950</v>
      </c>
      <c r="I3430" t="s">
        <v>4682</v>
      </c>
      <c r="J3430" t="s">
        <v>4812</v>
      </c>
      <c r="K3430" t="s">
        <v>4893</v>
      </c>
      <c r="L3430" t="s">
        <v>8958</v>
      </c>
      <c r="M3430" t="s">
        <v>8958</v>
      </c>
      <c r="N3430" t="s">
        <v>11620</v>
      </c>
    </row>
    <row r="3431" spans="1:14">
      <c r="A3431" t="s">
        <v>1218</v>
      </c>
      <c r="B3431" t="s">
        <v>4628</v>
      </c>
      <c r="C3431" s="2">
        <v>40000000</v>
      </c>
      <c r="D3431" s="2">
        <v>14358033</v>
      </c>
      <c r="E3431" s="2">
        <v>14358033</v>
      </c>
      <c r="F3431">
        <v>2</v>
      </c>
      <c r="G3431">
        <v>28</v>
      </c>
      <c r="H3431" t="s">
        <v>15950</v>
      </c>
      <c r="I3431" t="s">
        <v>4600</v>
      </c>
      <c r="J3431" t="s">
        <v>5371</v>
      </c>
      <c r="K3431" t="s">
        <v>10305</v>
      </c>
      <c r="L3431" t="s">
        <v>10247</v>
      </c>
      <c r="M3431" t="s">
        <v>11677</v>
      </c>
      <c r="N3431" t="s">
        <v>11678</v>
      </c>
    </row>
    <row r="3432" spans="1:14">
      <c r="A3432" t="s">
        <v>3237</v>
      </c>
      <c r="B3432" t="s">
        <v>4677</v>
      </c>
      <c r="C3432" s="2">
        <v>7000000</v>
      </c>
      <c r="D3432" s="2">
        <v>14231669</v>
      </c>
      <c r="E3432" s="2">
        <v>14231669</v>
      </c>
      <c r="F3432">
        <v>7</v>
      </c>
      <c r="G3432">
        <v>31</v>
      </c>
      <c r="H3432" t="s">
        <v>15950</v>
      </c>
      <c r="I3432" t="s">
        <v>4600</v>
      </c>
      <c r="J3432" t="s">
        <v>4957</v>
      </c>
      <c r="K3432" t="s">
        <v>9350</v>
      </c>
      <c r="L3432" t="s">
        <v>11663</v>
      </c>
      <c r="M3432" t="s">
        <v>7608</v>
      </c>
      <c r="N3432" t="s">
        <v>11664</v>
      </c>
    </row>
    <row r="3433" spans="1:14">
      <c r="A3433" t="s">
        <v>2710</v>
      </c>
      <c r="B3433" t="s">
        <v>6635</v>
      </c>
      <c r="C3433" s="2">
        <v>12500000</v>
      </c>
      <c r="D3433" s="2">
        <v>10725228</v>
      </c>
      <c r="E3433" s="2">
        <v>10725228</v>
      </c>
      <c r="F3433">
        <v>9</v>
      </c>
      <c r="G3433">
        <v>30</v>
      </c>
      <c r="H3433" t="s">
        <v>15950</v>
      </c>
      <c r="I3433" t="s">
        <v>4682</v>
      </c>
      <c r="J3433" t="s">
        <v>4763</v>
      </c>
      <c r="K3433" t="s">
        <v>4572</v>
      </c>
      <c r="L3433" t="s">
        <v>7013</v>
      </c>
      <c r="M3433" t="s">
        <v>11723</v>
      </c>
      <c r="N3433" t="s">
        <v>11724</v>
      </c>
    </row>
    <row r="3434" spans="1:14">
      <c r="A3434" t="s">
        <v>3252</v>
      </c>
      <c r="B3434" t="e">
        <v>#N/A</v>
      </c>
      <c r="C3434" s="2">
        <v>7000000</v>
      </c>
      <c r="D3434" s="2">
        <v>5430822</v>
      </c>
      <c r="E3434" s="2">
        <v>5430822</v>
      </c>
      <c r="F3434">
        <v>5</v>
      </c>
      <c r="G3434">
        <v>1</v>
      </c>
      <c r="H3434" t="s">
        <v>15950</v>
      </c>
      <c r="I3434" t="e">
        <v>#N/A</v>
      </c>
      <c r="J3434" t="e">
        <v>#N/A</v>
      </c>
      <c r="K3434" t="e">
        <v>#N/A</v>
      </c>
      <c r="L3434" t="e">
        <v>#N/A</v>
      </c>
      <c r="M3434" t="e">
        <v>#N/A</v>
      </c>
      <c r="N3434" t="e">
        <v>#N/A</v>
      </c>
    </row>
    <row r="3435" spans="1:14">
      <c r="A3435" t="s">
        <v>1408</v>
      </c>
      <c r="B3435" t="e">
        <v>#N/A</v>
      </c>
      <c r="C3435" s="2">
        <v>35000000</v>
      </c>
      <c r="D3435" s="2">
        <v>4651977</v>
      </c>
      <c r="E3435" s="2">
        <v>4651977</v>
      </c>
      <c r="F3435">
        <v>2</v>
      </c>
      <c r="G3435">
        <v>21</v>
      </c>
      <c r="H3435" t="s">
        <v>15950</v>
      </c>
      <c r="I3435" t="e">
        <v>#N/A</v>
      </c>
      <c r="J3435" t="e">
        <v>#N/A</v>
      </c>
      <c r="K3435" t="e">
        <v>#N/A</v>
      </c>
      <c r="L3435" t="e">
        <v>#N/A</v>
      </c>
      <c r="M3435" t="e">
        <v>#N/A</v>
      </c>
      <c r="N3435" t="e">
        <v>#N/A</v>
      </c>
    </row>
    <row r="3436" spans="1:14">
      <c r="A3436" t="s">
        <v>4111</v>
      </c>
      <c r="B3436" t="e">
        <v>#N/A</v>
      </c>
      <c r="C3436" s="2">
        <v>1200000</v>
      </c>
      <c r="D3436" s="2">
        <v>2832029</v>
      </c>
      <c r="E3436" s="2">
        <v>2832029</v>
      </c>
      <c r="F3436">
        <v>10</v>
      </c>
      <c r="G3436">
        <v>23</v>
      </c>
      <c r="H3436" t="s">
        <v>15950</v>
      </c>
      <c r="I3436" t="e">
        <v>#N/A</v>
      </c>
      <c r="J3436" t="e">
        <v>#N/A</v>
      </c>
      <c r="K3436" t="e">
        <v>#N/A</v>
      </c>
      <c r="L3436" t="e">
        <v>#N/A</v>
      </c>
      <c r="M3436" t="e">
        <v>#N/A</v>
      </c>
      <c r="N3436" t="e">
        <v>#N/A</v>
      </c>
    </row>
    <row r="3437" spans="1:14">
      <c r="A3437" t="s">
        <v>3505</v>
      </c>
      <c r="B3437" t="e">
        <v>#N/A</v>
      </c>
      <c r="C3437" s="2">
        <v>5000000</v>
      </c>
      <c r="D3437" s="2">
        <v>1050861</v>
      </c>
      <c r="E3437" s="2">
        <v>1050861</v>
      </c>
      <c r="F3437">
        <v>9</v>
      </c>
      <c r="G3437">
        <v>21</v>
      </c>
      <c r="H3437" t="s">
        <v>15950</v>
      </c>
      <c r="I3437" t="e">
        <v>#N/A</v>
      </c>
      <c r="J3437" t="e">
        <v>#N/A</v>
      </c>
      <c r="K3437" t="e">
        <v>#N/A</v>
      </c>
      <c r="L3437" t="e">
        <v>#N/A</v>
      </c>
      <c r="M3437" t="e">
        <v>#N/A</v>
      </c>
      <c r="N3437" t="e">
        <v>#N/A</v>
      </c>
    </row>
    <row r="3438" spans="1:14">
      <c r="A3438" t="s">
        <v>650</v>
      </c>
      <c r="B3438" t="s">
        <v>4621</v>
      </c>
      <c r="C3438" s="2">
        <v>63000000</v>
      </c>
      <c r="D3438" s="2">
        <v>395708305</v>
      </c>
      <c r="E3438" s="2">
        <v>1038812584</v>
      </c>
      <c r="F3438">
        <v>6</v>
      </c>
      <c r="G3438">
        <v>11</v>
      </c>
      <c r="H3438" t="s">
        <v>15951</v>
      </c>
      <c r="I3438" t="s">
        <v>4600</v>
      </c>
      <c r="J3438" t="s">
        <v>5100</v>
      </c>
      <c r="K3438" t="s">
        <v>7329</v>
      </c>
      <c r="L3438" t="s">
        <v>5086</v>
      </c>
      <c r="M3438" t="s">
        <v>11051</v>
      </c>
      <c r="N3438" t="s">
        <v>11052</v>
      </c>
    </row>
    <row r="3439" spans="1:14">
      <c r="A3439" t="s">
        <v>1749</v>
      </c>
      <c r="B3439" t="s">
        <v>4677</v>
      </c>
      <c r="C3439" s="2">
        <v>25000000</v>
      </c>
      <c r="D3439" s="2">
        <v>219195051</v>
      </c>
      <c r="E3439" s="2">
        <v>441286003</v>
      </c>
      <c r="F3439">
        <v>11</v>
      </c>
      <c r="G3439">
        <v>24</v>
      </c>
      <c r="H3439" t="s">
        <v>15951</v>
      </c>
      <c r="I3439" t="s">
        <v>4600</v>
      </c>
      <c r="J3439" t="s">
        <v>4833</v>
      </c>
      <c r="K3439" t="s">
        <v>5279</v>
      </c>
      <c r="L3439" t="s">
        <v>5881</v>
      </c>
      <c r="M3439" t="s">
        <v>11054</v>
      </c>
      <c r="N3439" t="s">
        <v>11055</v>
      </c>
    </row>
    <row r="3440" spans="1:14">
      <c r="A3440" t="s">
        <v>1068</v>
      </c>
      <c r="B3440" t="s">
        <v>4628</v>
      </c>
      <c r="C3440" s="2">
        <v>44000000</v>
      </c>
      <c r="D3440" s="2">
        <v>183875760</v>
      </c>
      <c r="E3440" s="2">
        <v>353715317</v>
      </c>
      <c r="F3440">
        <v>8</v>
      </c>
      <c r="G3440">
        <v>6</v>
      </c>
      <c r="H3440" t="s">
        <v>15951</v>
      </c>
      <c r="I3440" t="s">
        <v>4600</v>
      </c>
      <c r="J3440" t="s">
        <v>4608</v>
      </c>
      <c r="K3440" t="s">
        <v>5432</v>
      </c>
      <c r="L3440" t="s">
        <v>7193</v>
      </c>
      <c r="M3440" t="s">
        <v>11057</v>
      </c>
      <c r="N3440" t="s">
        <v>11058</v>
      </c>
    </row>
    <row r="3441" spans="1:14">
      <c r="A3441" t="s">
        <v>1756</v>
      </c>
      <c r="B3441" t="s">
        <v>4621</v>
      </c>
      <c r="C3441" s="2">
        <v>25000000</v>
      </c>
      <c r="D3441" s="2">
        <v>96067179</v>
      </c>
      <c r="E3441" s="2">
        <v>321365567</v>
      </c>
      <c r="F3441">
        <v>12</v>
      </c>
      <c r="G3441">
        <v>15</v>
      </c>
      <c r="H3441" t="s">
        <v>15951</v>
      </c>
      <c r="I3441" t="s">
        <v>4682</v>
      </c>
      <c r="J3441" t="s">
        <v>11080</v>
      </c>
      <c r="K3441" t="s">
        <v>4909</v>
      </c>
      <c r="L3441" t="s">
        <v>5086</v>
      </c>
      <c r="M3441" t="s">
        <v>11081</v>
      </c>
      <c r="N3441" t="s">
        <v>11082</v>
      </c>
    </row>
    <row r="3442" spans="1:14">
      <c r="A3442" t="s">
        <v>1081</v>
      </c>
      <c r="B3442" t="s">
        <v>4660</v>
      </c>
      <c r="C3442" s="2">
        <v>42000000</v>
      </c>
      <c r="D3442" s="2">
        <v>158340892</v>
      </c>
      <c r="E3442" s="2">
        <v>270340892</v>
      </c>
      <c r="F3442">
        <v>6</v>
      </c>
      <c r="G3442">
        <v>30</v>
      </c>
      <c r="H3442" t="s">
        <v>15951</v>
      </c>
      <c r="I3442" t="s">
        <v>4682</v>
      </c>
      <c r="J3442" t="s">
        <v>5414</v>
      </c>
      <c r="K3442" t="s">
        <v>5826</v>
      </c>
      <c r="L3442" t="s">
        <v>7424</v>
      </c>
      <c r="M3442" t="s">
        <v>11060</v>
      </c>
      <c r="N3442" t="s">
        <v>11061</v>
      </c>
    </row>
    <row r="3443" spans="1:14">
      <c r="A3443" t="s">
        <v>617</v>
      </c>
      <c r="B3443" t="s">
        <v>4805</v>
      </c>
      <c r="C3443" s="2">
        <v>65000000</v>
      </c>
      <c r="D3443" s="2">
        <v>84049211</v>
      </c>
      <c r="E3443" s="2">
        <v>255000000</v>
      </c>
      <c r="F3443">
        <v>5</v>
      </c>
      <c r="G3443">
        <v>28</v>
      </c>
      <c r="H3443" t="s">
        <v>15951</v>
      </c>
      <c r="I3443" t="s">
        <v>4682</v>
      </c>
      <c r="J3443" t="s">
        <v>4666</v>
      </c>
      <c r="K3443" t="s">
        <v>5185</v>
      </c>
      <c r="L3443" t="s">
        <v>8758</v>
      </c>
      <c r="M3443" t="s">
        <v>11084</v>
      </c>
      <c r="N3443" t="s">
        <v>11085</v>
      </c>
    </row>
    <row r="3444" spans="1:14">
      <c r="A3444" t="s">
        <v>1720</v>
      </c>
      <c r="B3444" t="s">
        <v>4805</v>
      </c>
      <c r="C3444" s="2">
        <v>26000000</v>
      </c>
      <c r="D3444" s="2">
        <v>77324422</v>
      </c>
      <c r="E3444" s="2">
        <v>201324422</v>
      </c>
      <c r="F3444">
        <v>12</v>
      </c>
      <c r="G3444">
        <v>22</v>
      </c>
      <c r="H3444" t="s">
        <v>15951</v>
      </c>
      <c r="I3444" t="s">
        <v>4600</v>
      </c>
      <c r="J3444" t="s">
        <v>4833</v>
      </c>
      <c r="K3444" t="s">
        <v>4572</v>
      </c>
      <c r="L3444" t="s">
        <v>7741</v>
      </c>
      <c r="M3444" t="s">
        <v>11091</v>
      </c>
      <c r="N3444" t="s">
        <v>11092</v>
      </c>
    </row>
    <row r="3445" spans="1:14">
      <c r="A3445" t="s">
        <v>1007</v>
      </c>
      <c r="B3445" t="s">
        <v>4628</v>
      </c>
      <c r="C3445" s="2">
        <v>45000000</v>
      </c>
      <c r="D3445" s="2">
        <v>100768056</v>
      </c>
      <c r="E3445" s="2">
        <v>187995859</v>
      </c>
      <c r="F3445">
        <v>12</v>
      </c>
      <c r="G3445">
        <v>17</v>
      </c>
      <c r="H3445" t="s">
        <v>15951</v>
      </c>
      <c r="I3445" t="s">
        <v>4600</v>
      </c>
      <c r="J3445" t="s">
        <v>6623</v>
      </c>
      <c r="K3445" t="s">
        <v>5728</v>
      </c>
      <c r="L3445" t="s">
        <v>11076</v>
      </c>
      <c r="M3445" t="s">
        <v>11077</v>
      </c>
      <c r="N3445" t="s">
        <v>11078</v>
      </c>
    </row>
    <row r="3446" spans="1:14">
      <c r="A3446" t="s">
        <v>2590</v>
      </c>
      <c r="B3446" t="s">
        <v>4607</v>
      </c>
      <c r="C3446" s="2">
        <v>14000000</v>
      </c>
      <c r="D3446" s="2">
        <v>68856263</v>
      </c>
      <c r="E3446" s="2">
        <v>155056263</v>
      </c>
      <c r="F3446">
        <v>10</v>
      </c>
      <c r="G3446">
        <v>1</v>
      </c>
      <c r="H3446" t="s">
        <v>15951</v>
      </c>
      <c r="I3446" t="s">
        <v>4614</v>
      </c>
      <c r="J3446" t="s">
        <v>4622</v>
      </c>
      <c r="K3446" t="s">
        <v>5994</v>
      </c>
      <c r="L3446" t="s">
        <v>4883</v>
      </c>
      <c r="M3446" t="s">
        <v>11100</v>
      </c>
      <c r="N3446" t="s">
        <v>11101</v>
      </c>
    </row>
    <row r="3447" spans="1:14">
      <c r="A3447" t="s">
        <v>377</v>
      </c>
      <c r="B3447" t="s">
        <v>10764</v>
      </c>
      <c r="C3447" s="2">
        <v>85000000</v>
      </c>
      <c r="D3447" s="2">
        <v>50016394</v>
      </c>
      <c r="E3447" s="2">
        <v>137298489</v>
      </c>
      <c r="F3447">
        <v>6</v>
      </c>
      <c r="G3447">
        <v>18</v>
      </c>
      <c r="H3447" t="s">
        <v>15951</v>
      </c>
      <c r="I3447" t="s">
        <v>4600</v>
      </c>
      <c r="J3447" t="s">
        <v>4608</v>
      </c>
      <c r="K3447" t="s">
        <v>5652</v>
      </c>
      <c r="L3447" t="s">
        <v>8236</v>
      </c>
      <c r="M3447" t="s">
        <v>11138</v>
      </c>
      <c r="N3447" t="s">
        <v>11139</v>
      </c>
    </row>
    <row r="3448" spans="1:14">
      <c r="A3448" t="s">
        <v>2580</v>
      </c>
      <c r="B3448" t="s">
        <v>10764</v>
      </c>
      <c r="C3448" s="2">
        <v>14600000</v>
      </c>
      <c r="D3448" s="2">
        <v>70906973</v>
      </c>
      <c r="E3448" s="2">
        <v>70906973</v>
      </c>
      <c r="F3448">
        <v>2</v>
      </c>
      <c r="G3448">
        <v>12</v>
      </c>
      <c r="H3448" t="s">
        <v>15951</v>
      </c>
      <c r="I3448" t="s">
        <v>4614</v>
      </c>
      <c r="J3448" t="s">
        <v>4713</v>
      </c>
      <c r="K3448" t="s">
        <v>6234</v>
      </c>
      <c r="L3448" t="s">
        <v>6287</v>
      </c>
      <c r="M3448" t="s">
        <v>11094</v>
      </c>
      <c r="N3448" t="s">
        <v>11095</v>
      </c>
    </row>
    <row r="3449" spans="1:14">
      <c r="A3449" t="s">
        <v>2495</v>
      </c>
      <c r="B3449" t="s">
        <v>10764</v>
      </c>
      <c r="C3449" s="2">
        <v>15000000</v>
      </c>
      <c r="D3449" s="2">
        <v>22954968</v>
      </c>
      <c r="E3449" s="2">
        <v>63954968</v>
      </c>
      <c r="F3449">
        <v>11</v>
      </c>
      <c r="G3449">
        <v>5</v>
      </c>
      <c r="H3449" t="s">
        <v>15951</v>
      </c>
      <c r="I3449" t="s">
        <v>4614</v>
      </c>
      <c r="J3449" t="s">
        <v>4773</v>
      </c>
      <c r="K3449" t="s">
        <v>5140</v>
      </c>
      <c r="L3449" t="s">
        <v>11280</v>
      </c>
      <c r="M3449" t="s">
        <v>11281</v>
      </c>
      <c r="N3449" t="s">
        <v>11282</v>
      </c>
    </row>
    <row r="3450" spans="1:14">
      <c r="A3450" t="s">
        <v>1774</v>
      </c>
      <c r="B3450" t="s">
        <v>4607</v>
      </c>
      <c r="C3450" s="2">
        <v>25000000</v>
      </c>
      <c r="D3450" s="2">
        <v>56505065</v>
      </c>
      <c r="E3450" s="2">
        <v>56505065</v>
      </c>
      <c r="F3450">
        <v>12</v>
      </c>
      <c r="G3450">
        <v>25</v>
      </c>
      <c r="H3450" t="s">
        <v>15951</v>
      </c>
      <c r="I3450" t="s">
        <v>4682</v>
      </c>
      <c r="J3450" t="s">
        <v>4608</v>
      </c>
      <c r="K3450" t="s">
        <v>6688</v>
      </c>
      <c r="L3450" t="s">
        <v>11119</v>
      </c>
      <c r="M3450" t="s">
        <v>11120</v>
      </c>
      <c r="N3450" t="s">
        <v>11121</v>
      </c>
    </row>
    <row r="3451" spans="1:14">
      <c r="A3451" t="s">
        <v>2496</v>
      </c>
      <c r="B3451" t="s">
        <v>10764</v>
      </c>
      <c r="C3451" s="2">
        <v>15000000</v>
      </c>
      <c r="D3451" s="2">
        <v>22189039</v>
      </c>
      <c r="E3451" s="2">
        <v>52189039</v>
      </c>
      <c r="F3451">
        <v>1</v>
      </c>
      <c r="G3451">
        <v>15</v>
      </c>
      <c r="H3451" t="s">
        <v>15951</v>
      </c>
      <c r="I3451" t="s">
        <v>4682</v>
      </c>
      <c r="J3451" t="s">
        <v>4935</v>
      </c>
      <c r="K3451" t="s">
        <v>11301</v>
      </c>
      <c r="L3451" t="s">
        <v>11302</v>
      </c>
      <c r="M3451" t="s">
        <v>11303</v>
      </c>
      <c r="N3451" t="s">
        <v>11304</v>
      </c>
    </row>
    <row r="3452" spans="1:14">
      <c r="A3452" t="s">
        <v>2785</v>
      </c>
      <c r="B3452" t="e">
        <v>#N/A</v>
      </c>
      <c r="C3452" s="2">
        <v>12000000</v>
      </c>
      <c r="D3452" s="2">
        <v>6730578</v>
      </c>
      <c r="E3452" s="2">
        <v>46730578</v>
      </c>
      <c r="F3452">
        <v>9</v>
      </c>
      <c r="G3452">
        <v>3</v>
      </c>
      <c r="H3452" t="s">
        <v>15951</v>
      </c>
      <c r="I3452" t="e">
        <v>#N/A</v>
      </c>
      <c r="J3452" t="e">
        <v>#N/A</v>
      </c>
      <c r="K3452" t="e">
        <v>#N/A</v>
      </c>
      <c r="L3452" t="e">
        <v>#N/A</v>
      </c>
      <c r="M3452" t="e">
        <v>#N/A</v>
      </c>
      <c r="N3452" t="e">
        <v>#N/A</v>
      </c>
    </row>
    <row r="3453" spans="1:14">
      <c r="A3453" t="s">
        <v>1998</v>
      </c>
      <c r="B3453" t="s">
        <v>6635</v>
      </c>
      <c r="C3453" s="2">
        <v>21000000</v>
      </c>
      <c r="D3453" s="2">
        <v>42273609</v>
      </c>
      <c r="E3453" s="2">
        <v>42273609</v>
      </c>
      <c r="F3453">
        <v>3</v>
      </c>
      <c r="G3453">
        <v>19</v>
      </c>
      <c r="H3453" t="s">
        <v>15951</v>
      </c>
      <c r="I3453" t="s">
        <v>4614</v>
      </c>
      <c r="J3453" t="s">
        <v>4984</v>
      </c>
      <c r="K3453" t="s">
        <v>5652</v>
      </c>
      <c r="L3453" t="s">
        <v>11167</v>
      </c>
      <c r="M3453" t="s">
        <v>11168</v>
      </c>
      <c r="N3453" t="s">
        <v>11169</v>
      </c>
    </row>
    <row r="3454" spans="1:14">
      <c r="A3454" t="s">
        <v>3217</v>
      </c>
      <c r="B3454" t="s">
        <v>6069</v>
      </c>
      <c r="C3454" s="2">
        <v>7000000</v>
      </c>
      <c r="D3454" s="2">
        <v>40157856</v>
      </c>
      <c r="E3454" s="2">
        <v>40157856</v>
      </c>
      <c r="F3454">
        <v>11</v>
      </c>
      <c r="G3454">
        <v>12</v>
      </c>
      <c r="H3454" t="s">
        <v>15951</v>
      </c>
      <c r="I3454" t="s">
        <v>4682</v>
      </c>
      <c r="J3454" t="s">
        <v>4728</v>
      </c>
      <c r="K3454" t="s">
        <v>5372</v>
      </c>
      <c r="L3454" t="s">
        <v>11180</v>
      </c>
      <c r="M3454" t="s">
        <v>11180</v>
      </c>
      <c r="N3454" t="s">
        <v>11181</v>
      </c>
    </row>
    <row r="3455" spans="1:14">
      <c r="A3455" t="s">
        <v>1657</v>
      </c>
      <c r="B3455" t="s">
        <v>4607</v>
      </c>
      <c r="C3455" s="2">
        <v>28000000</v>
      </c>
      <c r="D3455" s="2">
        <v>39360491</v>
      </c>
      <c r="E3455" s="2">
        <v>39360491</v>
      </c>
      <c r="F3455">
        <v>7</v>
      </c>
      <c r="G3455">
        <v>16</v>
      </c>
      <c r="H3455" t="s">
        <v>15951</v>
      </c>
      <c r="I3455" t="s">
        <v>4614</v>
      </c>
      <c r="J3455" t="s">
        <v>4984</v>
      </c>
      <c r="K3455" t="s">
        <v>5199</v>
      </c>
      <c r="L3455" t="s">
        <v>6474</v>
      </c>
      <c r="M3455" t="s">
        <v>11183</v>
      </c>
      <c r="N3455" t="s">
        <v>11184</v>
      </c>
    </row>
    <row r="3456" spans="1:14">
      <c r="A3456" t="s">
        <v>1455</v>
      </c>
      <c r="B3456" t="s">
        <v>4607</v>
      </c>
      <c r="C3456" s="2">
        <v>32000000</v>
      </c>
      <c r="D3456" s="2">
        <v>36299670</v>
      </c>
      <c r="E3456" s="2">
        <v>36299670</v>
      </c>
      <c r="F3456">
        <v>1</v>
      </c>
      <c r="G3456">
        <v>15</v>
      </c>
      <c r="H3456" t="s">
        <v>15951</v>
      </c>
      <c r="I3456" t="s">
        <v>4682</v>
      </c>
      <c r="J3456" t="s">
        <v>5119</v>
      </c>
      <c r="K3456" t="s">
        <v>7863</v>
      </c>
      <c r="L3456" t="s">
        <v>10426</v>
      </c>
      <c r="M3456" t="s">
        <v>11198</v>
      </c>
      <c r="N3456" t="s">
        <v>11199</v>
      </c>
    </row>
    <row r="3457" spans="1:14">
      <c r="A3457" t="s">
        <v>1420</v>
      </c>
      <c r="B3457" t="s">
        <v>10764</v>
      </c>
      <c r="C3457" s="2">
        <v>34000000</v>
      </c>
      <c r="D3457" s="2">
        <v>32014993</v>
      </c>
      <c r="E3457" s="2">
        <v>32014993</v>
      </c>
      <c r="F3457">
        <v>9</v>
      </c>
      <c r="G3457">
        <v>17</v>
      </c>
      <c r="H3457" t="s">
        <v>15951</v>
      </c>
      <c r="I3457" t="s">
        <v>4614</v>
      </c>
      <c r="J3457" t="s">
        <v>6693</v>
      </c>
      <c r="K3457" t="s">
        <v>5140</v>
      </c>
      <c r="L3457" t="s">
        <v>4752</v>
      </c>
      <c r="M3457" t="s">
        <v>11231</v>
      </c>
      <c r="N3457" t="s">
        <v>11232</v>
      </c>
    </row>
    <row r="3458" spans="1:14">
      <c r="A3458" t="s">
        <v>2665</v>
      </c>
      <c r="B3458" t="s">
        <v>6635</v>
      </c>
      <c r="C3458" s="2">
        <v>13000000</v>
      </c>
      <c r="D3458" s="2">
        <v>27979399</v>
      </c>
      <c r="E3458" s="2">
        <v>27979399</v>
      </c>
      <c r="F3458">
        <v>2</v>
      </c>
      <c r="G3458">
        <v>5</v>
      </c>
      <c r="H3458" t="s">
        <v>15951</v>
      </c>
      <c r="I3458" t="s">
        <v>4600</v>
      </c>
      <c r="J3458" t="s">
        <v>6879</v>
      </c>
      <c r="K3458" t="s">
        <v>4690</v>
      </c>
      <c r="L3458" t="s">
        <v>11248</v>
      </c>
      <c r="M3458" t="s">
        <v>11249</v>
      </c>
      <c r="N3458" t="s">
        <v>11250</v>
      </c>
    </row>
    <row r="3459" spans="1:14">
      <c r="A3459" t="s">
        <v>3681</v>
      </c>
      <c r="B3459" t="s">
        <v>6635</v>
      </c>
      <c r="C3459" s="2">
        <v>3500000</v>
      </c>
      <c r="D3459" s="2">
        <v>27731527</v>
      </c>
      <c r="E3459" s="2">
        <v>27731527</v>
      </c>
      <c r="F3459">
        <v>5</v>
      </c>
      <c r="G3459">
        <v>26</v>
      </c>
      <c r="H3459" t="s">
        <v>15951</v>
      </c>
      <c r="I3459" t="s">
        <v>4682</v>
      </c>
      <c r="J3459" t="s">
        <v>5159</v>
      </c>
      <c r="K3459" t="s">
        <v>4697</v>
      </c>
      <c r="L3459" t="s">
        <v>5862</v>
      </c>
      <c r="M3459" t="s">
        <v>11252</v>
      </c>
      <c r="N3459" t="s">
        <v>11253</v>
      </c>
    </row>
    <row r="3460" spans="1:14">
      <c r="A3460" t="s">
        <v>2602</v>
      </c>
      <c r="B3460" t="s">
        <v>10764</v>
      </c>
      <c r="C3460" s="2">
        <v>14000000</v>
      </c>
      <c r="D3460" s="2">
        <v>27450453</v>
      </c>
      <c r="E3460" s="2">
        <v>27450453</v>
      </c>
      <c r="F3460">
        <v>7</v>
      </c>
      <c r="G3460">
        <v>23</v>
      </c>
      <c r="H3460" t="s">
        <v>15951</v>
      </c>
      <c r="I3460" t="s">
        <v>4635</v>
      </c>
      <c r="J3460">
        <v>0</v>
      </c>
      <c r="K3460">
        <v>0</v>
      </c>
      <c r="L3460">
        <v>0</v>
      </c>
      <c r="M3460">
        <v>0</v>
      </c>
      <c r="N3460">
        <v>0</v>
      </c>
    </row>
    <row r="3461" spans="1:14">
      <c r="A3461" t="s">
        <v>1964</v>
      </c>
      <c r="B3461" t="s">
        <v>10618</v>
      </c>
      <c r="C3461" s="2">
        <v>22000000</v>
      </c>
      <c r="D3461" s="2">
        <v>25842377</v>
      </c>
      <c r="E3461" s="2">
        <v>25842377</v>
      </c>
      <c r="F3461">
        <v>12</v>
      </c>
      <c r="G3461">
        <v>29</v>
      </c>
      <c r="H3461" t="s">
        <v>15951</v>
      </c>
      <c r="I3461" t="s">
        <v>4614</v>
      </c>
      <c r="J3461" t="s">
        <v>4839</v>
      </c>
      <c r="K3461" t="s">
        <v>6177</v>
      </c>
      <c r="L3461" t="s">
        <v>11259</v>
      </c>
      <c r="M3461" t="s">
        <v>11260</v>
      </c>
      <c r="N3461" t="s">
        <v>11261</v>
      </c>
    </row>
    <row r="3462" spans="1:14">
      <c r="A3462" t="s">
        <v>3297</v>
      </c>
      <c r="B3462" t="s">
        <v>4607</v>
      </c>
      <c r="C3462" s="2">
        <v>6500000</v>
      </c>
      <c r="D3462" s="2">
        <v>24103594</v>
      </c>
      <c r="E3462" s="2">
        <v>24103594</v>
      </c>
      <c r="F3462">
        <v>4</v>
      </c>
      <c r="G3462">
        <v>2</v>
      </c>
      <c r="H3462" t="s">
        <v>15951</v>
      </c>
      <c r="I3462" t="s">
        <v>4614</v>
      </c>
      <c r="J3462" t="s">
        <v>5574</v>
      </c>
      <c r="K3462" t="s">
        <v>4898</v>
      </c>
      <c r="L3462" t="s">
        <v>7654</v>
      </c>
      <c r="M3462" t="s">
        <v>11276</v>
      </c>
      <c r="N3462" t="s">
        <v>11277</v>
      </c>
    </row>
    <row r="3463" spans="1:14">
      <c r="A3463" t="s">
        <v>3137</v>
      </c>
      <c r="B3463" t="s">
        <v>6636</v>
      </c>
      <c r="C3463" s="2">
        <v>8000000</v>
      </c>
      <c r="D3463" s="2">
        <v>22549338</v>
      </c>
      <c r="E3463" s="2">
        <v>22549338</v>
      </c>
      <c r="F3463">
        <v>5</v>
      </c>
      <c r="G3463">
        <v>7</v>
      </c>
      <c r="H3463" t="s">
        <v>15951</v>
      </c>
      <c r="I3463" t="s">
        <v>4600</v>
      </c>
      <c r="J3463" t="s">
        <v>4707</v>
      </c>
      <c r="K3463" t="s">
        <v>5126</v>
      </c>
      <c r="L3463" t="s">
        <v>5437</v>
      </c>
      <c r="M3463" t="s">
        <v>11298</v>
      </c>
      <c r="N3463" t="s">
        <v>11299</v>
      </c>
    </row>
    <row r="3464" spans="1:14">
      <c r="A3464" t="s">
        <v>2850</v>
      </c>
      <c r="B3464" t="e">
        <v>#N/A</v>
      </c>
      <c r="C3464" s="2">
        <v>11000000</v>
      </c>
      <c r="D3464" s="2">
        <v>11502976</v>
      </c>
      <c r="E3464" s="2">
        <v>21502976</v>
      </c>
      <c r="F3464">
        <v>2</v>
      </c>
      <c r="G3464">
        <v>19</v>
      </c>
      <c r="H3464" t="s">
        <v>15951</v>
      </c>
      <c r="I3464" t="e">
        <v>#N/A</v>
      </c>
      <c r="J3464" t="e">
        <v>#N/A</v>
      </c>
      <c r="K3464" t="e">
        <v>#N/A</v>
      </c>
      <c r="L3464" t="e">
        <v>#N/A</v>
      </c>
      <c r="M3464" t="e">
        <v>#N/A</v>
      </c>
      <c r="N3464" t="e">
        <v>#N/A</v>
      </c>
    </row>
    <row r="3465" spans="1:14">
      <c r="A3465" t="s">
        <v>1098</v>
      </c>
      <c r="B3465" t="s">
        <v>4607</v>
      </c>
      <c r="C3465" s="2">
        <v>42000000</v>
      </c>
      <c r="D3465" s="2">
        <v>20844907</v>
      </c>
      <c r="E3465" s="2">
        <v>20844907</v>
      </c>
      <c r="F3465">
        <v>5</v>
      </c>
      <c r="G3465">
        <v>28</v>
      </c>
      <c r="H3465" t="s">
        <v>15951</v>
      </c>
      <c r="I3465" t="s">
        <v>4614</v>
      </c>
      <c r="J3465" t="s">
        <v>4637</v>
      </c>
      <c r="K3465" t="s">
        <v>5994</v>
      </c>
      <c r="L3465" t="s">
        <v>11312</v>
      </c>
      <c r="M3465" t="s">
        <v>11313</v>
      </c>
      <c r="N3465" t="s">
        <v>11314</v>
      </c>
    </row>
    <row r="3466" spans="1:14">
      <c r="A3466" t="s">
        <v>3754</v>
      </c>
      <c r="B3466" t="s">
        <v>6635</v>
      </c>
      <c r="C3466" s="2">
        <v>3000000</v>
      </c>
      <c r="D3466" s="2">
        <v>15935068</v>
      </c>
      <c r="E3466" s="2">
        <v>15935068</v>
      </c>
      <c r="F3466">
        <v>8</v>
      </c>
      <c r="G3466">
        <v>13</v>
      </c>
      <c r="H3466" t="s">
        <v>15951</v>
      </c>
      <c r="I3466" t="s">
        <v>4682</v>
      </c>
      <c r="J3466" t="s">
        <v>5367</v>
      </c>
      <c r="K3466" t="s">
        <v>11359</v>
      </c>
      <c r="L3466" t="s">
        <v>11360</v>
      </c>
      <c r="M3466" t="s">
        <v>11361</v>
      </c>
      <c r="N3466" t="s">
        <v>11362</v>
      </c>
    </row>
    <row r="3467" spans="1:14">
      <c r="A3467" t="s">
        <v>2708</v>
      </c>
      <c r="B3467" t="s">
        <v>4628</v>
      </c>
      <c r="C3467" s="2">
        <v>12500000</v>
      </c>
      <c r="D3467" s="2">
        <v>12281000</v>
      </c>
      <c r="E3467" s="2">
        <v>12281000</v>
      </c>
      <c r="F3467">
        <v>9</v>
      </c>
      <c r="G3467">
        <v>10</v>
      </c>
      <c r="H3467" t="s">
        <v>15951</v>
      </c>
      <c r="I3467" t="s">
        <v>4682</v>
      </c>
      <c r="J3467" t="s">
        <v>5119</v>
      </c>
      <c r="K3467" t="s">
        <v>8568</v>
      </c>
      <c r="L3467" t="s">
        <v>5889</v>
      </c>
      <c r="M3467" t="s">
        <v>5092</v>
      </c>
      <c r="N3467" t="s">
        <v>11408</v>
      </c>
    </row>
    <row r="3468" spans="1:14">
      <c r="A3468" t="s">
        <v>1856</v>
      </c>
      <c r="B3468" t="e">
        <v>#N/A</v>
      </c>
      <c r="C3468" s="2">
        <v>25000000</v>
      </c>
      <c r="D3468" s="2">
        <v>10731997</v>
      </c>
      <c r="E3468" s="2">
        <v>10731997</v>
      </c>
      <c r="F3468">
        <v>10</v>
      </c>
      <c r="G3468">
        <v>8</v>
      </c>
      <c r="H3468" t="s">
        <v>15951</v>
      </c>
      <c r="I3468" t="e">
        <v>#N/A</v>
      </c>
      <c r="J3468" t="e">
        <v>#N/A</v>
      </c>
      <c r="K3468" t="e">
        <v>#N/A</v>
      </c>
      <c r="L3468" t="e">
        <v>#N/A</v>
      </c>
      <c r="M3468" t="e">
        <v>#N/A</v>
      </c>
      <c r="N3468" t="e">
        <v>#N/A</v>
      </c>
    </row>
    <row r="3469" spans="1:14">
      <c r="A3469" t="s">
        <v>1978</v>
      </c>
      <c r="B3469" t="e">
        <v>#N/A</v>
      </c>
      <c r="C3469" s="2">
        <v>22000000</v>
      </c>
      <c r="D3469" s="2">
        <v>10696210</v>
      </c>
      <c r="E3469" s="2">
        <v>10696210</v>
      </c>
      <c r="F3469">
        <v>11</v>
      </c>
      <c r="G3469">
        <v>5</v>
      </c>
      <c r="H3469" t="s">
        <v>15951</v>
      </c>
      <c r="I3469" t="e">
        <v>#N/A</v>
      </c>
      <c r="J3469" t="e">
        <v>#N/A</v>
      </c>
      <c r="K3469" t="e">
        <v>#N/A</v>
      </c>
      <c r="L3469" t="e">
        <v>#N/A</v>
      </c>
      <c r="M3469" t="e">
        <v>#N/A</v>
      </c>
      <c r="N3469" t="e">
        <v>#N/A</v>
      </c>
    </row>
    <row r="3470" spans="1:14">
      <c r="A3470" t="s">
        <v>2527</v>
      </c>
      <c r="B3470" t="e">
        <v>#N/A</v>
      </c>
      <c r="C3470" s="2">
        <v>15000000</v>
      </c>
      <c r="D3470" s="2">
        <v>9579068</v>
      </c>
      <c r="E3470" s="2">
        <v>9579068</v>
      </c>
      <c r="F3470">
        <v>4</v>
      </c>
      <c r="G3470">
        <v>23</v>
      </c>
      <c r="H3470" t="s">
        <v>15951</v>
      </c>
      <c r="I3470" t="e">
        <v>#N/A</v>
      </c>
      <c r="J3470" t="e">
        <v>#N/A</v>
      </c>
      <c r="K3470" t="e">
        <v>#N/A</v>
      </c>
      <c r="L3470" t="e">
        <v>#N/A</v>
      </c>
      <c r="M3470" t="e">
        <v>#N/A</v>
      </c>
      <c r="N3470" t="e">
        <v>#N/A</v>
      </c>
    </row>
    <row r="3471" spans="1:14">
      <c r="A3471" t="s">
        <v>2852</v>
      </c>
      <c r="B3471" t="e">
        <v>#N/A</v>
      </c>
      <c r="C3471" s="2">
        <v>11000000</v>
      </c>
      <c r="D3471" s="2">
        <v>9170214</v>
      </c>
      <c r="E3471" s="2">
        <v>9170214</v>
      </c>
      <c r="F3471">
        <v>12</v>
      </c>
      <c r="G3471">
        <v>25</v>
      </c>
      <c r="H3471" t="s">
        <v>15951</v>
      </c>
      <c r="I3471" t="e">
        <v>#N/A</v>
      </c>
      <c r="J3471" t="e">
        <v>#N/A</v>
      </c>
      <c r="K3471" t="e">
        <v>#N/A</v>
      </c>
      <c r="L3471" t="e">
        <v>#N/A</v>
      </c>
      <c r="M3471" t="e">
        <v>#N/A</v>
      </c>
      <c r="N3471" t="e">
        <v>#N/A</v>
      </c>
    </row>
    <row r="3472" spans="1:14">
      <c r="A3472" t="s">
        <v>3283</v>
      </c>
      <c r="B3472" t="e">
        <v>#N/A</v>
      </c>
      <c r="C3472" s="2">
        <v>6900000</v>
      </c>
      <c r="D3472" s="2">
        <v>7950889</v>
      </c>
      <c r="E3472" s="2">
        <v>7950889</v>
      </c>
      <c r="F3472">
        <v>9</v>
      </c>
      <c r="G3472">
        <v>24</v>
      </c>
      <c r="H3472" t="s">
        <v>15951</v>
      </c>
      <c r="I3472" t="e">
        <v>#N/A</v>
      </c>
      <c r="J3472" t="e">
        <v>#N/A</v>
      </c>
      <c r="K3472" t="e">
        <v>#N/A</v>
      </c>
      <c r="L3472" t="e">
        <v>#N/A</v>
      </c>
      <c r="M3472" t="e">
        <v>#N/A</v>
      </c>
      <c r="N3472" t="e">
        <v>#N/A</v>
      </c>
    </row>
    <row r="3473" spans="1:14">
      <c r="A3473" t="s">
        <v>1409</v>
      </c>
      <c r="B3473" t="e">
        <v>#N/A</v>
      </c>
      <c r="C3473" s="2">
        <v>35000000</v>
      </c>
      <c r="D3473" s="2">
        <v>4496583</v>
      </c>
      <c r="E3473" s="2">
        <v>4496583</v>
      </c>
      <c r="F3473">
        <v>4</v>
      </c>
      <c r="G3473">
        <v>16</v>
      </c>
      <c r="H3473" t="s">
        <v>15951</v>
      </c>
      <c r="I3473" t="e">
        <v>#N/A</v>
      </c>
      <c r="J3473" t="e">
        <v>#N/A</v>
      </c>
      <c r="K3473" t="e">
        <v>#N/A</v>
      </c>
      <c r="L3473" t="e">
        <v>#N/A</v>
      </c>
      <c r="M3473" t="e">
        <v>#N/A</v>
      </c>
      <c r="N3473" t="e">
        <v>#N/A</v>
      </c>
    </row>
    <row r="3474" spans="1:14">
      <c r="A3474" t="s">
        <v>3778</v>
      </c>
      <c r="B3474" t="e">
        <v>#N/A</v>
      </c>
      <c r="C3474" s="2">
        <v>3000000</v>
      </c>
      <c r="D3474" s="2">
        <v>3902679</v>
      </c>
      <c r="E3474" s="2">
        <v>3902679</v>
      </c>
      <c r="F3474">
        <v>9</v>
      </c>
      <c r="G3474">
        <v>24</v>
      </c>
      <c r="H3474" t="s">
        <v>15951</v>
      </c>
      <c r="I3474" t="e">
        <v>#N/A</v>
      </c>
      <c r="J3474" t="e">
        <v>#N/A</v>
      </c>
      <c r="K3474" t="e">
        <v>#N/A</v>
      </c>
      <c r="L3474" t="e">
        <v>#N/A</v>
      </c>
      <c r="M3474" t="e">
        <v>#N/A</v>
      </c>
      <c r="N3474" t="e">
        <v>#N/A</v>
      </c>
    </row>
    <row r="3475" spans="1:14">
      <c r="A3475" t="s">
        <v>2229</v>
      </c>
      <c r="B3475" t="e">
        <v>#N/A</v>
      </c>
      <c r="C3475" s="2">
        <v>19000000</v>
      </c>
      <c r="D3475" s="2">
        <v>2119994</v>
      </c>
      <c r="E3475" s="2">
        <v>2119994</v>
      </c>
      <c r="F3475">
        <v>1</v>
      </c>
      <c r="G3475">
        <v>1</v>
      </c>
      <c r="H3475" t="s">
        <v>15951</v>
      </c>
      <c r="I3475" t="e">
        <v>#N/A</v>
      </c>
      <c r="J3475" t="e">
        <v>#N/A</v>
      </c>
      <c r="K3475" t="e">
        <v>#N/A</v>
      </c>
      <c r="L3475" t="e">
        <v>#N/A</v>
      </c>
      <c r="M3475" t="e">
        <v>#N/A</v>
      </c>
      <c r="N3475" t="e">
        <v>#N/A</v>
      </c>
    </row>
    <row r="3476" spans="1:14">
      <c r="A3476" t="s">
        <v>4548</v>
      </c>
      <c r="B3476" t="e">
        <v>#N/A</v>
      </c>
      <c r="C3476" s="2">
        <v>7000</v>
      </c>
      <c r="D3476" s="2">
        <v>2040920</v>
      </c>
      <c r="E3476" s="2">
        <v>2041928</v>
      </c>
      <c r="F3476">
        <v>2</v>
      </c>
      <c r="G3476">
        <v>26</v>
      </c>
      <c r="H3476" t="s">
        <v>15951</v>
      </c>
      <c r="I3476" t="e">
        <v>#N/A</v>
      </c>
      <c r="J3476" t="e">
        <v>#N/A</v>
      </c>
      <c r="K3476" t="e">
        <v>#N/A</v>
      </c>
      <c r="L3476" t="e">
        <v>#N/A</v>
      </c>
      <c r="M3476" t="e">
        <v>#N/A</v>
      </c>
      <c r="N3476" t="e">
        <v>#N/A</v>
      </c>
    </row>
    <row r="3477" spans="1:14">
      <c r="A3477" t="s">
        <v>2695</v>
      </c>
      <c r="B3477" t="e">
        <v>#N/A</v>
      </c>
      <c r="C3477" s="2">
        <v>13000000</v>
      </c>
      <c r="D3477" s="2">
        <v>1152117</v>
      </c>
      <c r="E3477" s="2">
        <v>1152117</v>
      </c>
      <c r="F3477">
        <v>5</v>
      </c>
      <c r="G3477">
        <v>14</v>
      </c>
      <c r="H3477" t="s">
        <v>15951</v>
      </c>
      <c r="I3477" t="e">
        <v>#N/A</v>
      </c>
      <c r="J3477" t="e">
        <v>#N/A</v>
      </c>
      <c r="K3477" t="e">
        <v>#N/A</v>
      </c>
      <c r="L3477" t="e">
        <v>#N/A</v>
      </c>
      <c r="M3477" t="e">
        <v>#N/A</v>
      </c>
      <c r="N3477" t="e">
        <v>#N/A</v>
      </c>
    </row>
    <row r="3478" spans="1:14">
      <c r="A3478" t="s">
        <v>3797</v>
      </c>
      <c r="B3478" t="e">
        <v>#N/A</v>
      </c>
      <c r="C3478" s="2">
        <v>3000000</v>
      </c>
      <c r="D3478" s="2">
        <v>242623</v>
      </c>
      <c r="E3478" s="2">
        <v>242623</v>
      </c>
      <c r="F3478">
        <v>2</v>
      </c>
      <c r="G3478">
        <v>12</v>
      </c>
      <c r="H3478" t="s">
        <v>15951</v>
      </c>
      <c r="I3478" t="e">
        <v>#N/A</v>
      </c>
      <c r="J3478" t="e">
        <v>#N/A</v>
      </c>
      <c r="K3478" t="e">
        <v>#N/A</v>
      </c>
      <c r="L3478" t="e">
        <v>#N/A</v>
      </c>
      <c r="M3478" t="e">
        <v>#N/A</v>
      </c>
      <c r="N3478" t="e">
        <v>#N/A</v>
      </c>
    </row>
    <row r="3479" spans="1:14">
      <c r="A3479" t="s">
        <v>3962</v>
      </c>
      <c r="B3479" t="e">
        <v>#N/A</v>
      </c>
      <c r="C3479" s="2">
        <v>2000000</v>
      </c>
      <c r="D3479" s="2">
        <v>21000</v>
      </c>
      <c r="E3479" s="2">
        <v>21000</v>
      </c>
      <c r="F3479">
        <v>1</v>
      </c>
      <c r="G3479">
        <v>1</v>
      </c>
      <c r="H3479" t="s">
        <v>15951</v>
      </c>
      <c r="I3479" t="e">
        <v>#N/A</v>
      </c>
      <c r="J3479" t="e">
        <v>#N/A</v>
      </c>
      <c r="K3479" t="e">
        <v>#N/A</v>
      </c>
      <c r="L3479" t="e">
        <v>#N/A</v>
      </c>
      <c r="M3479" t="e">
        <v>#N/A</v>
      </c>
      <c r="N3479" t="e">
        <v>#N/A</v>
      </c>
    </row>
    <row r="3480" spans="1:14">
      <c r="A3480" t="s">
        <v>4005</v>
      </c>
      <c r="B3480" t="e">
        <v>#N/A</v>
      </c>
      <c r="C3480" s="2">
        <v>1800000</v>
      </c>
      <c r="D3480" s="2">
        <v>673</v>
      </c>
      <c r="E3480" s="2">
        <v>673</v>
      </c>
      <c r="F3480">
        <v>1</v>
      </c>
      <c r="G3480">
        <v>1</v>
      </c>
      <c r="H3480" t="s">
        <v>15951</v>
      </c>
      <c r="I3480" t="e">
        <v>#N/A</v>
      </c>
      <c r="J3480" t="e">
        <v>#N/A</v>
      </c>
      <c r="K3480" t="e">
        <v>#N/A</v>
      </c>
      <c r="L3480" t="e">
        <v>#N/A</v>
      </c>
      <c r="M3480" t="e">
        <v>#N/A</v>
      </c>
      <c r="N3480" t="e">
        <v>#N/A</v>
      </c>
    </row>
    <row r="3481" spans="1:14">
      <c r="A3481" t="s">
        <v>467</v>
      </c>
      <c r="B3481" t="s">
        <v>4607</v>
      </c>
      <c r="C3481" s="2">
        <v>79300000</v>
      </c>
      <c r="D3481" s="2">
        <v>422780140</v>
      </c>
      <c r="E3481" s="2">
        <v>952880140</v>
      </c>
      <c r="F3481">
        <v>6</v>
      </c>
      <c r="G3481">
        <v>15</v>
      </c>
      <c r="H3481" t="s">
        <v>15952</v>
      </c>
      <c r="I3481" t="s">
        <v>4636</v>
      </c>
      <c r="J3481" t="s">
        <v>4903</v>
      </c>
      <c r="K3481" t="s">
        <v>6086</v>
      </c>
      <c r="L3481" t="s">
        <v>10714</v>
      </c>
      <c r="M3481" t="s">
        <v>10715</v>
      </c>
      <c r="N3481" t="s">
        <v>10716</v>
      </c>
    </row>
    <row r="3482" spans="1:14">
      <c r="A3482" t="s">
        <v>773</v>
      </c>
      <c r="B3482" t="s">
        <v>4660</v>
      </c>
      <c r="C3482" s="2">
        <v>55000000</v>
      </c>
      <c r="D3482" s="2">
        <v>329694499</v>
      </c>
      <c r="E3482" s="2">
        <v>679400525</v>
      </c>
      <c r="F3482">
        <v>7</v>
      </c>
      <c r="G3482">
        <v>6</v>
      </c>
      <c r="H3482" t="s">
        <v>15952</v>
      </c>
      <c r="I3482" t="s">
        <v>4600</v>
      </c>
      <c r="J3482" t="s">
        <v>5040</v>
      </c>
      <c r="K3482" t="s">
        <v>5140</v>
      </c>
      <c r="L3482" t="s">
        <v>5170</v>
      </c>
      <c r="M3482" t="s">
        <v>10711</v>
      </c>
      <c r="N3482" t="s">
        <v>10712</v>
      </c>
    </row>
    <row r="3483" spans="1:14">
      <c r="A3483" t="s">
        <v>262</v>
      </c>
      <c r="B3483" t="s">
        <v>4677</v>
      </c>
      <c r="C3483" s="2">
        <v>100000000</v>
      </c>
      <c r="D3483" s="2">
        <v>146282411</v>
      </c>
      <c r="E3483" s="2">
        <v>365300000</v>
      </c>
      <c r="F3483">
        <v>7</v>
      </c>
      <c r="G3483">
        <v>15</v>
      </c>
      <c r="H3483" t="s">
        <v>15952</v>
      </c>
      <c r="I3483" t="s">
        <v>4635</v>
      </c>
      <c r="J3483">
        <v>0</v>
      </c>
      <c r="K3483">
        <v>0</v>
      </c>
      <c r="L3483">
        <v>0</v>
      </c>
      <c r="M3483">
        <v>0</v>
      </c>
      <c r="N3483">
        <v>0</v>
      </c>
    </row>
    <row r="3484" spans="1:14">
      <c r="A3484" t="s">
        <v>1003</v>
      </c>
      <c r="B3484" t="s">
        <v>4621</v>
      </c>
      <c r="C3484" s="2">
        <v>45000000</v>
      </c>
      <c r="D3484" s="2">
        <v>130531208</v>
      </c>
      <c r="E3484" s="2">
        <v>358500000</v>
      </c>
      <c r="F3484">
        <v>5</v>
      </c>
      <c r="G3484">
        <v>27</v>
      </c>
      <c r="H3484" t="s">
        <v>15952</v>
      </c>
      <c r="I3484" t="s">
        <v>4614</v>
      </c>
      <c r="J3484" t="s">
        <v>4812</v>
      </c>
      <c r="K3484" t="s">
        <v>5199</v>
      </c>
      <c r="L3484" t="s">
        <v>7394</v>
      </c>
      <c r="M3484" t="s">
        <v>10721</v>
      </c>
      <c r="N3484" t="s">
        <v>10722</v>
      </c>
    </row>
    <row r="3485" spans="1:14">
      <c r="A3485" t="s">
        <v>2241</v>
      </c>
      <c r="B3485" t="s">
        <v>6635</v>
      </c>
      <c r="C3485" s="2">
        <v>18000000</v>
      </c>
      <c r="D3485" s="2">
        <v>119920129</v>
      </c>
      <c r="E3485" s="2">
        <v>351620129</v>
      </c>
      <c r="F3485">
        <v>7</v>
      </c>
      <c r="G3485">
        <v>29</v>
      </c>
      <c r="H3485" t="s">
        <v>15952</v>
      </c>
      <c r="I3485" t="s">
        <v>4600</v>
      </c>
      <c r="J3485" t="s">
        <v>4713</v>
      </c>
      <c r="K3485" t="s">
        <v>10730</v>
      </c>
      <c r="L3485" t="s">
        <v>8327</v>
      </c>
      <c r="M3485" t="s">
        <v>10731</v>
      </c>
      <c r="N3485" t="s">
        <v>10732</v>
      </c>
    </row>
    <row r="3486" spans="1:14">
      <c r="A3486" t="s">
        <v>1487</v>
      </c>
      <c r="B3486" t="s">
        <v>4677</v>
      </c>
      <c r="C3486" s="2">
        <v>30000000</v>
      </c>
      <c r="D3486" s="2">
        <v>121248145</v>
      </c>
      <c r="E3486" s="2">
        <v>283200000</v>
      </c>
      <c r="F3486">
        <v>6</v>
      </c>
      <c r="G3486">
        <v>10</v>
      </c>
      <c r="H3486" t="s">
        <v>15952</v>
      </c>
      <c r="I3486" t="s">
        <v>4682</v>
      </c>
      <c r="J3486" t="s">
        <v>4671</v>
      </c>
      <c r="K3486" t="s">
        <v>4649</v>
      </c>
      <c r="L3486" t="s">
        <v>9212</v>
      </c>
      <c r="M3486" t="s">
        <v>9715</v>
      </c>
      <c r="N3486" t="s">
        <v>10728</v>
      </c>
    </row>
    <row r="3487" spans="1:14">
      <c r="A3487" t="s">
        <v>2378</v>
      </c>
      <c r="B3487" t="e">
        <v>#N/A</v>
      </c>
      <c r="C3487" s="2">
        <v>16000000</v>
      </c>
      <c r="D3487" s="2">
        <v>127175374</v>
      </c>
      <c r="E3487" s="2">
        <v>246400000</v>
      </c>
      <c r="F3487">
        <v>12</v>
      </c>
      <c r="G3487">
        <v>16</v>
      </c>
      <c r="H3487" t="s">
        <v>15952</v>
      </c>
      <c r="I3487" t="e">
        <v>#N/A</v>
      </c>
      <c r="J3487" t="e">
        <v>#N/A</v>
      </c>
      <c r="K3487" t="e">
        <v>#N/A</v>
      </c>
      <c r="L3487" t="e">
        <v>#N/A</v>
      </c>
      <c r="M3487" t="e">
        <v>#N/A</v>
      </c>
      <c r="N3487" t="e">
        <v>#N/A</v>
      </c>
    </row>
    <row r="3488" spans="1:14">
      <c r="A3488" t="s">
        <v>3552</v>
      </c>
      <c r="B3488" t="s">
        <v>9649</v>
      </c>
      <c r="C3488" s="2">
        <v>4500000</v>
      </c>
      <c r="D3488" s="2">
        <v>52700832</v>
      </c>
      <c r="E3488" s="2">
        <v>242895809</v>
      </c>
      <c r="F3488">
        <v>3</v>
      </c>
      <c r="G3488">
        <v>9</v>
      </c>
      <c r="H3488" t="s">
        <v>15952</v>
      </c>
      <c r="I3488" t="s">
        <v>4682</v>
      </c>
      <c r="J3488" t="s">
        <v>4683</v>
      </c>
      <c r="K3488" t="s">
        <v>5126</v>
      </c>
      <c r="L3488" t="s">
        <v>5873</v>
      </c>
      <c r="M3488" t="s">
        <v>8066</v>
      </c>
      <c r="N3488" t="s">
        <v>10772</v>
      </c>
    </row>
    <row r="3489" spans="1:14">
      <c r="A3489" t="s">
        <v>875</v>
      </c>
      <c r="B3489" t="e">
        <v>#N/A</v>
      </c>
      <c r="C3489" s="2">
        <v>50000000</v>
      </c>
      <c r="D3489" s="2">
        <v>105264608</v>
      </c>
      <c r="E3489" s="2">
        <v>223564608</v>
      </c>
      <c r="F3489">
        <v>11</v>
      </c>
      <c r="G3489">
        <v>11</v>
      </c>
      <c r="H3489" t="s">
        <v>15952</v>
      </c>
      <c r="I3489" t="e">
        <v>#N/A</v>
      </c>
      <c r="J3489" t="e">
        <v>#N/A</v>
      </c>
      <c r="K3489" t="e">
        <v>#N/A</v>
      </c>
      <c r="L3489" t="e">
        <v>#N/A</v>
      </c>
      <c r="M3489" t="e">
        <v>#N/A</v>
      </c>
      <c r="N3489" t="e">
        <v>#N/A</v>
      </c>
    </row>
    <row r="3490" spans="1:14">
      <c r="A3490" t="s">
        <v>3121</v>
      </c>
      <c r="B3490" t="s">
        <v>6069</v>
      </c>
      <c r="C3490" s="2">
        <v>8000000</v>
      </c>
      <c r="D3490" s="2">
        <v>107928762</v>
      </c>
      <c r="E3490" s="2">
        <v>212928762</v>
      </c>
      <c r="F3490">
        <v>10</v>
      </c>
      <c r="G3490">
        <v>14</v>
      </c>
      <c r="H3490" t="s">
        <v>15952</v>
      </c>
      <c r="I3490" t="s">
        <v>4682</v>
      </c>
      <c r="J3490" t="s">
        <v>5414</v>
      </c>
      <c r="K3490" t="s">
        <v>4893</v>
      </c>
      <c r="L3490" t="s">
        <v>5092</v>
      </c>
      <c r="M3490" t="s">
        <v>10734</v>
      </c>
      <c r="N3490" t="s">
        <v>10735</v>
      </c>
    </row>
    <row r="3491" spans="1:14">
      <c r="A3491" t="s">
        <v>654</v>
      </c>
      <c r="B3491" t="s">
        <v>4660</v>
      </c>
      <c r="C3491" s="2">
        <v>62000000</v>
      </c>
      <c r="D3491" s="2">
        <v>122012656</v>
      </c>
      <c r="E3491" s="2">
        <v>207500000</v>
      </c>
      <c r="F3491">
        <v>8</v>
      </c>
      <c r="G3491">
        <v>3</v>
      </c>
      <c r="H3491" t="s">
        <v>15952</v>
      </c>
      <c r="I3491" t="s">
        <v>4600</v>
      </c>
      <c r="J3491" t="s">
        <v>6623</v>
      </c>
      <c r="K3491" t="s">
        <v>6382</v>
      </c>
      <c r="L3491" t="s">
        <v>5818</v>
      </c>
      <c r="M3491" t="s">
        <v>10725</v>
      </c>
      <c r="N3491" t="s">
        <v>10726</v>
      </c>
    </row>
    <row r="3492" spans="1:14">
      <c r="A3492" t="s">
        <v>792</v>
      </c>
      <c r="B3492" t="s">
        <v>5962</v>
      </c>
      <c r="C3492" s="2">
        <v>55000000</v>
      </c>
      <c r="D3492" s="2">
        <v>71565669</v>
      </c>
      <c r="E3492" s="2">
        <v>196565669</v>
      </c>
      <c r="F3492">
        <v>10</v>
      </c>
      <c r="G3492">
        <v>28</v>
      </c>
      <c r="H3492" t="s">
        <v>15952</v>
      </c>
      <c r="I3492" t="s">
        <v>4600</v>
      </c>
      <c r="J3492" t="s">
        <v>4728</v>
      </c>
      <c r="K3492" t="s">
        <v>4609</v>
      </c>
      <c r="L3492" t="s">
        <v>4841</v>
      </c>
      <c r="M3492" t="s">
        <v>10057</v>
      </c>
      <c r="N3492" t="s">
        <v>10759</v>
      </c>
    </row>
    <row r="3493" spans="1:14">
      <c r="A3493" t="s">
        <v>1948</v>
      </c>
      <c r="B3493" t="s">
        <v>4607</v>
      </c>
      <c r="C3493" s="2">
        <v>22000000</v>
      </c>
      <c r="D3493" s="2">
        <v>144833357</v>
      </c>
      <c r="E3493" s="2">
        <v>189800000</v>
      </c>
      <c r="F3493">
        <v>11</v>
      </c>
      <c r="G3493">
        <v>11</v>
      </c>
      <c r="H3493" t="s">
        <v>15952</v>
      </c>
      <c r="I3493" t="s">
        <v>4614</v>
      </c>
      <c r="J3493" t="s">
        <v>5159</v>
      </c>
      <c r="K3493" t="s">
        <v>5279</v>
      </c>
      <c r="L3493" t="s">
        <v>7494</v>
      </c>
      <c r="M3493" t="s">
        <v>10718</v>
      </c>
      <c r="N3493" t="s">
        <v>10719</v>
      </c>
    </row>
    <row r="3494" spans="1:14">
      <c r="A3494" t="s">
        <v>1510</v>
      </c>
      <c r="B3494" t="s">
        <v>4695</v>
      </c>
      <c r="C3494" s="2">
        <v>30000000</v>
      </c>
      <c r="D3494" s="2">
        <v>66502573</v>
      </c>
      <c r="E3494" s="2">
        <v>160502573</v>
      </c>
      <c r="F3494">
        <v>12</v>
      </c>
      <c r="G3494">
        <v>23</v>
      </c>
      <c r="H3494" t="s">
        <v>15952</v>
      </c>
      <c r="I3494" t="s">
        <v>4682</v>
      </c>
      <c r="J3494" t="s">
        <v>5559</v>
      </c>
      <c r="K3494" t="s">
        <v>10094</v>
      </c>
      <c r="L3494" t="s">
        <v>6689</v>
      </c>
      <c r="M3494" t="s">
        <v>10761</v>
      </c>
      <c r="N3494" t="s">
        <v>10762</v>
      </c>
    </row>
    <row r="3495" spans="1:14">
      <c r="A3495" t="s">
        <v>559</v>
      </c>
      <c r="B3495" t="s">
        <v>10764</v>
      </c>
      <c r="C3495" s="2">
        <v>70000000</v>
      </c>
      <c r="D3495" s="2">
        <v>65011757</v>
      </c>
      <c r="E3495" s="2">
        <v>131011757</v>
      </c>
      <c r="F3495">
        <v>6</v>
      </c>
      <c r="G3495">
        <v>17</v>
      </c>
      <c r="H3495" t="s">
        <v>15952</v>
      </c>
      <c r="I3495" t="s">
        <v>4682</v>
      </c>
      <c r="J3495" t="s">
        <v>4833</v>
      </c>
      <c r="K3495" t="s">
        <v>10765</v>
      </c>
      <c r="L3495" t="s">
        <v>6814</v>
      </c>
      <c r="M3495" t="s">
        <v>10766</v>
      </c>
      <c r="N3495" t="s">
        <v>10767</v>
      </c>
    </row>
    <row r="3496" spans="1:14">
      <c r="A3496" t="s">
        <v>1258</v>
      </c>
      <c r="B3496" t="s">
        <v>4660</v>
      </c>
      <c r="C3496" s="2">
        <v>38000000</v>
      </c>
      <c r="D3496" s="2">
        <v>75671262</v>
      </c>
      <c r="E3496" s="2">
        <v>120000000</v>
      </c>
      <c r="F3496">
        <v>11</v>
      </c>
      <c r="G3496">
        <v>18</v>
      </c>
      <c r="H3496" t="s">
        <v>15952</v>
      </c>
      <c r="I3496" t="s">
        <v>4614</v>
      </c>
      <c r="J3496" t="s">
        <v>4962</v>
      </c>
      <c r="K3496" t="s">
        <v>4824</v>
      </c>
      <c r="L3496" t="s">
        <v>10753</v>
      </c>
      <c r="M3496" t="s">
        <v>10754</v>
      </c>
      <c r="N3496" t="s">
        <v>8399</v>
      </c>
    </row>
    <row r="3497" spans="1:14">
      <c r="A3497" t="s">
        <v>917</v>
      </c>
      <c r="B3497" t="s">
        <v>4660</v>
      </c>
      <c r="C3497" s="2">
        <v>50000000</v>
      </c>
      <c r="D3497" s="2">
        <v>42586861</v>
      </c>
      <c r="E3497" s="2">
        <v>119180938</v>
      </c>
      <c r="F3497">
        <v>5</v>
      </c>
      <c r="G3497">
        <v>25</v>
      </c>
      <c r="H3497" t="s">
        <v>15952</v>
      </c>
      <c r="I3497" t="s">
        <v>4682</v>
      </c>
      <c r="J3497" t="s">
        <v>4637</v>
      </c>
      <c r="K3497" t="s">
        <v>4684</v>
      </c>
      <c r="L3497" t="s">
        <v>10806</v>
      </c>
      <c r="M3497" t="s">
        <v>10807</v>
      </c>
      <c r="N3497" t="s">
        <v>10808</v>
      </c>
    </row>
    <row r="3498" spans="1:14">
      <c r="A3498" t="s">
        <v>1010</v>
      </c>
      <c r="B3498" t="s">
        <v>4628</v>
      </c>
      <c r="C3498" s="2">
        <v>45000000</v>
      </c>
      <c r="D3498" s="2">
        <v>92115211</v>
      </c>
      <c r="E3498" s="2">
        <v>117615211</v>
      </c>
      <c r="F3498">
        <v>7</v>
      </c>
      <c r="G3498">
        <v>20</v>
      </c>
      <c r="H3498" t="s">
        <v>15952</v>
      </c>
      <c r="I3498" t="s">
        <v>4600</v>
      </c>
      <c r="J3498" t="s">
        <v>4723</v>
      </c>
      <c r="K3498" t="s">
        <v>5728</v>
      </c>
      <c r="L3498" t="s">
        <v>6931</v>
      </c>
      <c r="M3498" t="s">
        <v>10746</v>
      </c>
      <c r="N3498" t="s">
        <v>10747</v>
      </c>
    </row>
    <row r="3499" spans="1:14">
      <c r="A3499" t="s">
        <v>1047</v>
      </c>
      <c r="B3499" t="e">
        <v>#N/A</v>
      </c>
      <c r="C3499" s="2">
        <v>45000000</v>
      </c>
      <c r="D3499" s="2">
        <v>22006296</v>
      </c>
      <c r="E3499" s="2">
        <v>112006296</v>
      </c>
      <c r="F3499">
        <v>11</v>
      </c>
      <c r="G3499">
        <v>4</v>
      </c>
      <c r="H3499" t="s">
        <v>15952</v>
      </c>
      <c r="I3499" t="e">
        <v>#N/A</v>
      </c>
      <c r="J3499" t="e">
        <v>#N/A</v>
      </c>
      <c r="K3499" t="e">
        <v>#N/A</v>
      </c>
      <c r="L3499" t="e">
        <v>#N/A</v>
      </c>
      <c r="M3499" t="e">
        <v>#N/A</v>
      </c>
      <c r="N3499" t="e">
        <v>#N/A</v>
      </c>
    </row>
    <row r="3500" spans="1:14">
      <c r="A3500" t="s">
        <v>2735</v>
      </c>
      <c r="B3500" t="s">
        <v>4628</v>
      </c>
      <c r="C3500" s="2">
        <v>12000000</v>
      </c>
      <c r="D3500" s="2">
        <v>72217396</v>
      </c>
      <c r="E3500" s="2">
        <v>107217396</v>
      </c>
      <c r="F3500">
        <v>2</v>
      </c>
      <c r="G3500">
        <v>4</v>
      </c>
      <c r="H3500" t="s">
        <v>15952</v>
      </c>
      <c r="I3500" t="s">
        <v>4600</v>
      </c>
      <c r="J3500" t="s">
        <v>4957</v>
      </c>
      <c r="K3500" t="s">
        <v>4690</v>
      </c>
      <c r="L3500" t="s">
        <v>6771</v>
      </c>
      <c r="M3500" t="s">
        <v>10756</v>
      </c>
      <c r="N3500" t="s">
        <v>10757</v>
      </c>
    </row>
    <row r="3501" spans="1:14">
      <c r="A3501" t="s">
        <v>1655</v>
      </c>
      <c r="B3501" t="s">
        <v>4621</v>
      </c>
      <c r="C3501" s="2">
        <v>28000000</v>
      </c>
      <c r="D3501" s="2">
        <v>44853581</v>
      </c>
      <c r="E3501" s="2">
        <v>102053581</v>
      </c>
      <c r="F3501">
        <v>9</v>
      </c>
      <c r="G3501">
        <v>16</v>
      </c>
      <c r="H3501" t="s">
        <v>15952</v>
      </c>
      <c r="I3501" t="s">
        <v>4682</v>
      </c>
      <c r="J3501" t="s">
        <v>5371</v>
      </c>
      <c r="K3501" t="s">
        <v>5218</v>
      </c>
      <c r="L3501" t="s">
        <v>9243</v>
      </c>
      <c r="M3501" t="s">
        <v>10797</v>
      </c>
      <c r="N3501" t="s">
        <v>10798</v>
      </c>
    </row>
    <row r="3502" spans="1:14">
      <c r="A3502" t="s">
        <v>1355</v>
      </c>
      <c r="B3502" t="s">
        <v>4621</v>
      </c>
      <c r="C3502" s="2">
        <v>35000000</v>
      </c>
      <c r="D3502" s="2">
        <v>33423000</v>
      </c>
      <c r="E3502" s="2">
        <v>99423000</v>
      </c>
      <c r="F3502">
        <v>12</v>
      </c>
      <c r="G3502">
        <v>23</v>
      </c>
      <c r="H3502" t="s">
        <v>15952</v>
      </c>
      <c r="I3502" t="s">
        <v>4600</v>
      </c>
      <c r="J3502" t="s">
        <v>4615</v>
      </c>
      <c r="K3502" t="s">
        <v>5499</v>
      </c>
      <c r="L3502" t="s">
        <v>10836</v>
      </c>
      <c r="M3502" t="s">
        <v>10836</v>
      </c>
      <c r="N3502" t="s">
        <v>10837</v>
      </c>
    </row>
    <row r="3503" spans="1:14">
      <c r="A3503" t="s">
        <v>1034</v>
      </c>
      <c r="B3503" t="s">
        <v>4621</v>
      </c>
      <c r="C3503" s="2">
        <v>45000000</v>
      </c>
      <c r="D3503" s="2">
        <v>46815000</v>
      </c>
      <c r="E3503" s="2">
        <v>94215000</v>
      </c>
      <c r="F3503">
        <v>9</v>
      </c>
      <c r="G3503">
        <v>30</v>
      </c>
      <c r="H3503" t="s">
        <v>15952</v>
      </c>
      <c r="I3503" t="s">
        <v>4600</v>
      </c>
      <c r="J3503" t="s">
        <v>5574</v>
      </c>
      <c r="K3503" t="s">
        <v>5432</v>
      </c>
      <c r="L3503" t="s">
        <v>7545</v>
      </c>
      <c r="M3503" t="s">
        <v>10790</v>
      </c>
      <c r="N3503" t="s">
        <v>10791</v>
      </c>
    </row>
    <row r="3504" spans="1:14">
      <c r="A3504" t="s">
        <v>1026</v>
      </c>
      <c r="B3504" t="s">
        <v>4628</v>
      </c>
      <c r="C3504" s="2">
        <v>45000000</v>
      </c>
      <c r="D3504" s="2">
        <v>57362581</v>
      </c>
      <c r="E3504" s="2">
        <v>57362581</v>
      </c>
      <c r="F3504">
        <v>10</v>
      </c>
      <c r="G3504">
        <v>7</v>
      </c>
      <c r="H3504" t="s">
        <v>15952</v>
      </c>
      <c r="I3504" t="s">
        <v>4682</v>
      </c>
      <c r="J3504" t="s">
        <v>4689</v>
      </c>
      <c r="K3504" t="s">
        <v>6382</v>
      </c>
      <c r="L3504" t="s">
        <v>9813</v>
      </c>
      <c r="M3504" t="s">
        <v>10769</v>
      </c>
      <c r="N3504" t="s">
        <v>10770</v>
      </c>
    </row>
    <row r="3505" spans="1:14">
      <c r="A3505" t="s">
        <v>1534</v>
      </c>
      <c r="B3505" t="e">
        <v>#N/A</v>
      </c>
      <c r="C3505" s="2">
        <v>30000000</v>
      </c>
      <c r="D3505" s="2">
        <v>51041856</v>
      </c>
      <c r="E3505" s="2">
        <v>51041856</v>
      </c>
      <c r="F3505">
        <v>3</v>
      </c>
      <c r="G3505">
        <v>18</v>
      </c>
      <c r="H3505" t="s">
        <v>15952</v>
      </c>
      <c r="I3505" t="e">
        <v>#N/A</v>
      </c>
      <c r="J3505" t="e">
        <v>#N/A</v>
      </c>
      <c r="K3505" t="e">
        <v>#N/A</v>
      </c>
      <c r="L3505" t="e">
        <v>#N/A</v>
      </c>
      <c r="M3505" t="e">
        <v>#N/A</v>
      </c>
      <c r="N3505" t="e">
        <v>#N/A</v>
      </c>
    </row>
    <row r="3506" spans="1:14">
      <c r="A3506" t="s">
        <v>2457</v>
      </c>
      <c r="B3506" t="e">
        <v>#N/A</v>
      </c>
      <c r="C3506" s="2">
        <v>15000000</v>
      </c>
      <c r="D3506" s="2">
        <v>50003303</v>
      </c>
      <c r="E3506" s="2">
        <v>50003303</v>
      </c>
      <c r="F3506">
        <v>12</v>
      </c>
      <c r="G3506">
        <v>21</v>
      </c>
      <c r="H3506" t="s">
        <v>15952</v>
      </c>
      <c r="I3506" t="e">
        <v>#N/A</v>
      </c>
      <c r="J3506" t="e">
        <v>#N/A</v>
      </c>
      <c r="K3506" t="e">
        <v>#N/A</v>
      </c>
      <c r="L3506" t="e">
        <v>#N/A</v>
      </c>
      <c r="M3506" t="e">
        <v>#N/A</v>
      </c>
      <c r="N3506" t="e">
        <v>#N/A</v>
      </c>
    </row>
    <row r="3507" spans="1:14">
      <c r="A3507" t="s">
        <v>2399</v>
      </c>
      <c r="B3507" t="e">
        <v>#N/A</v>
      </c>
      <c r="C3507" s="2">
        <v>16000000</v>
      </c>
      <c r="D3507" s="2">
        <v>19284974</v>
      </c>
      <c r="E3507" s="2">
        <v>45284974</v>
      </c>
      <c r="F3507">
        <v>11</v>
      </c>
      <c r="G3507">
        <v>18</v>
      </c>
      <c r="H3507" t="s">
        <v>15952</v>
      </c>
      <c r="I3507" t="e">
        <v>#N/A</v>
      </c>
      <c r="J3507" t="e">
        <v>#N/A</v>
      </c>
      <c r="K3507" t="e">
        <v>#N/A</v>
      </c>
      <c r="L3507" t="e">
        <v>#N/A</v>
      </c>
      <c r="M3507" t="e">
        <v>#N/A</v>
      </c>
      <c r="N3507" t="e">
        <v>#N/A</v>
      </c>
    </row>
    <row r="3508" spans="1:14">
      <c r="A3508" t="s">
        <v>1692</v>
      </c>
      <c r="B3508" t="e">
        <v>#N/A</v>
      </c>
      <c r="C3508" s="2">
        <v>27000000</v>
      </c>
      <c r="D3508" s="2">
        <v>44342956</v>
      </c>
      <c r="E3508" s="2">
        <v>44342956</v>
      </c>
      <c r="F3508">
        <v>12</v>
      </c>
      <c r="G3508">
        <v>25</v>
      </c>
      <c r="H3508" t="s">
        <v>15952</v>
      </c>
      <c r="I3508" t="e">
        <v>#N/A</v>
      </c>
      <c r="J3508" t="e">
        <v>#N/A</v>
      </c>
      <c r="K3508" t="e">
        <v>#N/A</v>
      </c>
      <c r="L3508" t="e">
        <v>#N/A</v>
      </c>
      <c r="M3508" t="e">
        <v>#N/A</v>
      </c>
      <c r="N3508" t="e">
        <v>#N/A</v>
      </c>
    </row>
    <row r="3509" spans="1:14">
      <c r="A3509" t="s">
        <v>924</v>
      </c>
      <c r="B3509" t="s">
        <v>4628</v>
      </c>
      <c r="C3509" s="2">
        <v>50000000</v>
      </c>
      <c r="D3509" s="2">
        <v>38590458</v>
      </c>
      <c r="E3509" s="2">
        <v>38590458</v>
      </c>
      <c r="F3509">
        <v>2</v>
      </c>
      <c r="G3509">
        <v>18</v>
      </c>
      <c r="H3509" t="s">
        <v>15952</v>
      </c>
      <c r="I3509" t="s">
        <v>4682</v>
      </c>
      <c r="J3509" t="s">
        <v>4713</v>
      </c>
      <c r="K3509" t="s">
        <v>5185</v>
      </c>
      <c r="L3509" t="s">
        <v>10819</v>
      </c>
      <c r="M3509" t="s">
        <v>10820</v>
      </c>
      <c r="N3509" t="s">
        <v>10821</v>
      </c>
    </row>
    <row r="3510" spans="1:14">
      <c r="A3510" t="s">
        <v>1175</v>
      </c>
      <c r="B3510" t="e">
        <v>#N/A</v>
      </c>
      <c r="C3510" s="2">
        <v>40000000</v>
      </c>
      <c r="D3510" s="2">
        <v>38087756</v>
      </c>
      <c r="E3510" s="2">
        <v>38087756</v>
      </c>
      <c r="F3510">
        <v>12</v>
      </c>
      <c r="G3510">
        <v>21</v>
      </c>
      <c r="H3510" t="s">
        <v>15952</v>
      </c>
      <c r="I3510" t="e">
        <v>#N/A</v>
      </c>
      <c r="J3510" t="e">
        <v>#N/A</v>
      </c>
      <c r="K3510" t="e">
        <v>#N/A</v>
      </c>
      <c r="L3510" t="e">
        <v>#N/A</v>
      </c>
      <c r="M3510" t="e">
        <v>#N/A</v>
      </c>
      <c r="N3510" t="e">
        <v>#N/A</v>
      </c>
    </row>
    <row r="3511" spans="1:14">
      <c r="A3511" t="s">
        <v>1188</v>
      </c>
      <c r="B3511" t="s">
        <v>4621</v>
      </c>
      <c r="C3511" s="2">
        <v>40000000</v>
      </c>
      <c r="D3511" s="2">
        <v>31835600</v>
      </c>
      <c r="E3511" s="2">
        <v>31835600</v>
      </c>
      <c r="F3511">
        <v>7</v>
      </c>
      <c r="G3511">
        <v>1</v>
      </c>
      <c r="H3511" t="s">
        <v>15952</v>
      </c>
      <c r="I3511" t="s">
        <v>4600</v>
      </c>
      <c r="J3511" t="s">
        <v>5574</v>
      </c>
      <c r="K3511" t="s">
        <v>5432</v>
      </c>
      <c r="L3511" t="s">
        <v>6850</v>
      </c>
      <c r="M3511" t="s">
        <v>10839</v>
      </c>
      <c r="N3511" t="s">
        <v>10840</v>
      </c>
    </row>
    <row r="3512" spans="1:14">
      <c r="A3512" t="s">
        <v>2911</v>
      </c>
      <c r="B3512" t="s">
        <v>4607</v>
      </c>
      <c r="C3512" s="2">
        <v>10000000</v>
      </c>
      <c r="D3512" s="2">
        <v>29317886</v>
      </c>
      <c r="E3512" s="2">
        <v>29317886</v>
      </c>
      <c r="F3512">
        <v>11</v>
      </c>
      <c r="G3512">
        <v>23</v>
      </c>
      <c r="H3512" t="s">
        <v>15952</v>
      </c>
      <c r="I3512" t="s">
        <v>4682</v>
      </c>
      <c r="J3512" t="s">
        <v>4763</v>
      </c>
      <c r="K3512" t="s">
        <v>4684</v>
      </c>
      <c r="L3512" t="s">
        <v>7727</v>
      </c>
      <c r="M3512" t="s">
        <v>7727</v>
      </c>
      <c r="N3512" t="s">
        <v>10858</v>
      </c>
    </row>
    <row r="3513" spans="1:14">
      <c r="A3513" t="s">
        <v>1815</v>
      </c>
      <c r="B3513" t="s">
        <v>10764</v>
      </c>
      <c r="C3513" s="2">
        <v>25000000</v>
      </c>
      <c r="D3513" s="2">
        <v>28241469</v>
      </c>
      <c r="E3513" s="2">
        <v>28241469</v>
      </c>
      <c r="F3513">
        <v>9</v>
      </c>
      <c r="G3513">
        <v>23</v>
      </c>
      <c r="H3513" t="s">
        <v>15952</v>
      </c>
      <c r="I3513" t="s">
        <v>4682</v>
      </c>
      <c r="J3513" t="s">
        <v>5040</v>
      </c>
      <c r="K3513" t="s">
        <v>4697</v>
      </c>
      <c r="L3513" t="s">
        <v>6996</v>
      </c>
      <c r="M3513" t="s">
        <v>10870</v>
      </c>
      <c r="N3513" t="s">
        <v>10871</v>
      </c>
    </row>
    <row r="3514" spans="1:14">
      <c r="A3514" t="s">
        <v>653</v>
      </c>
      <c r="B3514" t="s">
        <v>4628</v>
      </c>
      <c r="C3514" s="2">
        <v>63000000</v>
      </c>
      <c r="D3514" s="2">
        <v>25052000</v>
      </c>
      <c r="E3514" s="2">
        <v>25052000</v>
      </c>
      <c r="F3514">
        <v>6</v>
      </c>
      <c r="G3514">
        <v>24</v>
      </c>
      <c r="H3514" t="s">
        <v>15952</v>
      </c>
      <c r="I3514" t="s">
        <v>4600</v>
      </c>
      <c r="J3514" t="s">
        <v>10883</v>
      </c>
      <c r="K3514" t="s">
        <v>7863</v>
      </c>
      <c r="L3514" t="s">
        <v>8197</v>
      </c>
      <c r="M3514" t="s">
        <v>10884</v>
      </c>
      <c r="N3514" t="s">
        <v>10885</v>
      </c>
    </row>
    <row r="3515" spans="1:14">
      <c r="A3515" t="s">
        <v>1202</v>
      </c>
      <c r="B3515" t="s">
        <v>4607</v>
      </c>
      <c r="C3515" s="2">
        <v>40000000</v>
      </c>
      <c r="D3515" s="2">
        <v>24172899</v>
      </c>
      <c r="E3515" s="2">
        <v>24172899</v>
      </c>
      <c r="F3515">
        <v>6</v>
      </c>
      <c r="G3515">
        <v>3</v>
      </c>
      <c r="H3515" t="s">
        <v>15952</v>
      </c>
      <c r="I3515" t="s">
        <v>4600</v>
      </c>
      <c r="J3515" t="s">
        <v>4800</v>
      </c>
      <c r="K3515" t="s">
        <v>4852</v>
      </c>
      <c r="L3515" t="s">
        <v>8776</v>
      </c>
      <c r="M3515" t="s">
        <v>10891</v>
      </c>
      <c r="N3515" t="s">
        <v>10892</v>
      </c>
    </row>
    <row r="3516" spans="1:14">
      <c r="A3516" t="s">
        <v>2926</v>
      </c>
      <c r="B3516" t="s">
        <v>4677</v>
      </c>
      <c r="C3516" s="2">
        <v>10000000</v>
      </c>
      <c r="D3516" s="2">
        <v>18272447</v>
      </c>
      <c r="E3516" s="2">
        <v>18272447</v>
      </c>
      <c r="F3516">
        <v>2</v>
      </c>
      <c r="G3516">
        <v>25</v>
      </c>
      <c r="H3516" t="s">
        <v>15952</v>
      </c>
      <c r="I3516" t="s">
        <v>4635</v>
      </c>
      <c r="J3516">
        <v>0</v>
      </c>
      <c r="K3516">
        <v>0</v>
      </c>
      <c r="L3516">
        <v>0</v>
      </c>
      <c r="M3516">
        <v>0</v>
      </c>
      <c r="N3516">
        <v>0</v>
      </c>
    </row>
    <row r="3517" spans="1:14">
      <c r="A3517" t="s">
        <v>3141</v>
      </c>
      <c r="B3517" t="s">
        <v>6635</v>
      </c>
      <c r="C3517" s="2">
        <v>8000000</v>
      </c>
      <c r="D3517" s="2">
        <v>18090181</v>
      </c>
      <c r="E3517" s="2">
        <v>18090181</v>
      </c>
      <c r="F3517">
        <v>10</v>
      </c>
      <c r="G3517">
        <v>14</v>
      </c>
      <c r="H3517" t="s">
        <v>15952</v>
      </c>
      <c r="I3517" t="s">
        <v>4635</v>
      </c>
      <c r="J3517">
        <v>0</v>
      </c>
      <c r="K3517">
        <v>0</v>
      </c>
      <c r="L3517">
        <v>0</v>
      </c>
      <c r="M3517">
        <v>0</v>
      </c>
      <c r="N3517">
        <v>0</v>
      </c>
    </row>
    <row r="3518" spans="1:14">
      <c r="A3518" t="s">
        <v>953</v>
      </c>
      <c r="B3518" t="s">
        <v>4677</v>
      </c>
      <c r="C3518" s="2">
        <v>50000000</v>
      </c>
      <c r="D3518" s="2">
        <v>16581575</v>
      </c>
      <c r="E3518" s="2">
        <v>16581575</v>
      </c>
      <c r="F3518">
        <v>7</v>
      </c>
      <c r="G3518">
        <v>1</v>
      </c>
      <c r="H3518" t="s">
        <v>15952</v>
      </c>
      <c r="I3518" t="s">
        <v>4614</v>
      </c>
      <c r="J3518" t="s">
        <v>5371</v>
      </c>
      <c r="K3518" t="s">
        <v>6324</v>
      </c>
      <c r="L3518" t="s">
        <v>10981</v>
      </c>
      <c r="M3518" t="s">
        <v>9953</v>
      </c>
      <c r="N3518" t="s">
        <v>10982</v>
      </c>
    </row>
    <row r="3519" spans="1:14">
      <c r="A3519" t="s">
        <v>1235</v>
      </c>
      <c r="B3519" t="e">
        <v>#N/A</v>
      </c>
      <c r="C3519" s="2">
        <v>40000000</v>
      </c>
      <c r="D3519" s="2">
        <v>2816518</v>
      </c>
      <c r="E3519" s="2">
        <v>14938149</v>
      </c>
      <c r="F3519">
        <v>3</v>
      </c>
      <c r="G3519">
        <v>11</v>
      </c>
      <c r="H3519" t="s">
        <v>15952</v>
      </c>
      <c r="I3519" t="e">
        <v>#N/A</v>
      </c>
      <c r="J3519" t="e">
        <v>#N/A</v>
      </c>
      <c r="K3519" t="e">
        <v>#N/A</v>
      </c>
      <c r="L3519" t="e">
        <v>#N/A</v>
      </c>
      <c r="M3519" t="e">
        <v>#N/A</v>
      </c>
      <c r="N3519" t="e">
        <v>#N/A</v>
      </c>
    </row>
    <row r="3520" spans="1:14">
      <c r="A3520" t="s">
        <v>2130</v>
      </c>
      <c r="B3520" t="s">
        <v>6069</v>
      </c>
      <c r="C3520" s="2">
        <v>20000000</v>
      </c>
      <c r="D3520" s="2">
        <v>13383747</v>
      </c>
      <c r="E3520" s="2">
        <v>13383747</v>
      </c>
      <c r="F3520">
        <v>10</v>
      </c>
      <c r="G3520">
        <v>21</v>
      </c>
      <c r="H3520" t="s">
        <v>15952</v>
      </c>
      <c r="I3520" t="s">
        <v>4682</v>
      </c>
      <c r="J3520" t="s">
        <v>4622</v>
      </c>
      <c r="K3520" t="s">
        <v>6339</v>
      </c>
      <c r="L3520" t="s">
        <v>4991</v>
      </c>
      <c r="M3520" t="s">
        <v>11034</v>
      </c>
      <c r="N3520" t="s">
        <v>11035</v>
      </c>
    </row>
    <row r="3521" spans="1:14">
      <c r="A3521" t="s">
        <v>2616</v>
      </c>
      <c r="B3521" t="s">
        <v>4621</v>
      </c>
      <c r="C3521" s="2">
        <v>14000000</v>
      </c>
      <c r="D3521" s="2">
        <v>13024170</v>
      </c>
      <c r="E3521" s="2">
        <v>13024170</v>
      </c>
      <c r="F3521">
        <v>5</v>
      </c>
      <c r="G3521">
        <v>13</v>
      </c>
      <c r="H3521" t="s">
        <v>15952</v>
      </c>
      <c r="I3521" t="s">
        <v>4635</v>
      </c>
      <c r="J3521">
        <v>0</v>
      </c>
      <c r="K3521">
        <v>0</v>
      </c>
      <c r="L3521">
        <v>0</v>
      </c>
      <c r="M3521">
        <v>0</v>
      </c>
      <c r="N3521">
        <v>0</v>
      </c>
    </row>
    <row r="3522" spans="1:14">
      <c r="A3522" t="s">
        <v>4271</v>
      </c>
      <c r="B3522" t="e">
        <v>#N/A</v>
      </c>
      <c r="C3522" s="2">
        <v>700000</v>
      </c>
      <c r="D3522" s="2">
        <v>7768371</v>
      </c>
      <c r="E3522" s="2">
        <v>11768371</v>
      </c>
      <c r="F3522">
        <v>10</v>
      </c>
      <c r="G3522">
        <v>14</v>
      </c>
      <c r="H3522" t="s">
        <v>15952</v>
      </c>
      <c r="I3522" t="e">
        <v>#N/A</v>
      </c>
      <c r="J3522" t="e">
        <v>#N/A</v>
      </c>
      <c r="K3522" t="e">
        <v>#N/A</v>
      </c>
      <c r="L3522" t="e">
        <v>#N/A</v>
      </c>
      <c r="M3522" t="e">
        <v>#N/A</v>
      </c>
      <c r="N3522" t="e">
        <v>#N/A</v>
      </c>
    </row>
    <row r="3523" spans="1:14">
      <c r="A3523" t="s">
        <v>2137</v>
      </c>
      <c r="B3523" t="s">
        <v>4805</v>
      </c>
      <c r="C3523" s="2">
        <v>20000000</v>
      </c>
      <c r="D3523" s="2">
        <v>11744960</v>
      </c>
      <c r="E3523" s="2">
        <v>11744960</v>
      </c>
      <c r="F3523">
        <v>5</v>
      </c>
      <c r="G3523">
        <v>6</v>
      </c>
      <c r="H3523" t="s">
        <v>15952</v>
      </c>
      <c r="I3523" t="s">
        <v>4614</v>
      </c>
      <c r="J3523" t="s">
        <v>5062</v>
      </c>
      <c r="K3523" t="s">
        <v>11046</v>
      </c>
      <c r="L3523" t="s">
        <v>11047</v>
      </c>
      <c r="M3523" t="s">
        <v>11048</v>
      </c>
      <c r="N3523" t="s">
        <v>11049</v>
      </c>
    </row>
    <row r="3524" spans="1:14">
      <c r="A3524" t="s">
        <v>3152</v>
      </c>
      <c r="B3524" t="e">
        <v>#N/A</v>
      </c>
      <c r="C3524" s="2">
        <v>8000000</v>
      </c>
      <c r="D3524" s="2">
        <v>8864699</v>
      </c>
      <c r="E3524" s="2">
        <v>8864699</v>
      </c>
      <c r="F3524">
        <v>4</v>
      </c>
      <c r="G3524">
        <v>22</v>
      </c>
      <c r="H3524" t="s">
        <v>15952</v>
      </c>
      <c r="I3524" t="e">
        <v>#N/A</v>
      </c>
      <c r="J3524" t="e">
        <v>#N/A</v>
      </c>
      <c r="K3524" t="e">
        <v>#N/A</v>
      </c>
      <c r="L3524" t="e">
        <v>#N/A</v>
      </c>
      <c r="M3524" t="e">
        <v>#N/A</v>
      </c>
      <c r="N3524" t="e">
        <v>#N/A</v>
      </c>
    </row>
    <row r="3525" spans="1:14">
      <c r="A3525" t="s">
        <v>2682</v>
      </c>
      <c r="B3525" t="e">
        <v>#N/A</v>
      </c>
      <c r="C3525" s="2">
        <v>13000000</v>
      </c>
      <c r="D3525" s="2">
        <v>7881335</v>
      </c>
      <c r="E3525" s="2">
        <v>7881335</v>
      </c>
      <c r="F3525">
        <v>4</v>
      </c>
      <c r="G3525">
        <v>13</v>
      </c>
      <c r="H3525" t="s">
        <v>15952</v>
      </c>
      <c r="I3525" t="e">
        <v>#N/A</v>
      </c>
      <c r="J3525" t="e">
        <v>#N/A</v>
      </c>
      <c r="K3525" t="e">
        <v>#N/A</v>
      </c>
      <c r="L3525" t="e">
        <v>#N/A</v>
      </c>
      <c r="M3525" t="e">
        <v>#N/A</v>
      </c>
      <c r="N3525" t="e">
        <v>#N/A</v>
      </c>
    </row>
    <row r="3526" spans="1:14">
      <c r="A3526" t="s">
        <v>2293</v>
      </c>
      <c r="B3526" t="e">
        <v>#N/A</v>
      </c>
      <c r="C3526" s="2">
        <v>18000000</v>
      </c>
      <c r="D3526" s="2">
        <v>5828466</v>
      </c>
      <c r="E3526" s="2">
        <v>5828466</v>
      </c>
      <c r="F3526">
        <v>9</v>
      </c>
      <c r="G3526">
        <v>30</v>
      </c>
      <c r="H3526" t="s">
        <v>15952</v>
      </c>
      <c r="I3526" t="e">
        <v>#N/A</v>
      </c>
      <c r="J3526" t="e">
        <v>#N/A</v>
      </c>
      <c r="K3526" t="e">
        <v>#N/A</v>
      </c>
      <c r="L3526" t="e">
        <v>#N/A</v>
      </c>
      <c r="M3526" t="e">
        <v>#N/A</v>
      </c>
      <c r="N3526" t="e">
        <v>#N/A</v>
      </c>
    </row>
    <row r="3527" spans="1:14">
      <c r="A3527" t="s">
        <v>3499</v>
      </c>
      <c r="B3527" t="e">
        <v>#N/A</v>
      </c>
      <c r="C3527" s="2">
        <v>5000000</v>
      </c>
      <c r="D3527" s="2">
        <v>3046086</v>
      </c>
      <c r="E3527" s="2">
        <v>5438120</v>
      </c>
      <c r="F3527">
        <v>11</v>
      </c>
      <c r="G3527">
        <v>16</v>
      </c>
      <c r="H3527" t="s">
        <v>15952</v>
      </c>
      <c r="I3527" t="e">
        <v>#N/A</v>
      </c>
      <c r="J3527" t="e">
        <v>#N/A</v>
      </c>
      <c r="K3527" t="e">
        <v>#N/A</v>
      </c>
      <c r="L3527" t="e">
        <v>#N/A</v>
      </c>
      <c r="M3527" t="e">
        <v>#N/A</v>
      </c>
      <c r="N3527" t="e">
        <v>#N/A</v>
      </c>
    </row>
    <row r="3528" spans="1:14">
      <c r="A3528" t="s">
        <v>4044</v>
      </c>
      <c r="B3528" t="e">
        <v>#N/A</v>
      </c>
      <c r="C3528" s="2">
        <v>1500000</v>
      </c>
      <c r="D3528" s="2">
        <v>5046118</v>
      </c>
      <c r="E3528" s="2">
        <v>5046118</v>
      </c>
      <c r="F3528">
        <v>9</v>
      </c>
      <c r="G3528">
        <v>23</v>
      </c>
      <c r="H3528" t="s">
        <v>15952</v>
      </c>
      <c r="I3528" t="e">
        <v>#N/A</v>
      </c>
      <c r="J3528" t="e">
        <v>#N/A</v>
      </c>
      <c r="K3528" t="e">
        <v>#N/A</v>
      </c>
      <c r="L3528" t="e">
        <v>#N/A</v>
      </c>
      <c r="M3528" t="e">
        <v>#N/A</v>
      </c>
      <c r="N3528" t="e">
        <v>#N/A</v>
      </c>
    </row>
    <row r="3529" spans="1:14">
      <c r="A3529" t="s">
        <v>3076</v>
      </c>
      <c r="B3529" t="e">
        <v>#N/A</v>
      </c>
      <c r="C3529" s="2">
        <v>9000000</v>
      </c>
      <c r="D3529" s="2">
        <v>4333569</v>
      </c>
      <c r="E3529" s="2">
        <v>4333569</v>
      </c>
      <c r="F3529">
        <v>4</v>
      </c>
      <c r="G3529">
        <v>29</v>
      </c>
      <c r="H3529" t="s">
        <v>15952</v>
      </c>
      <c r="I3529" t="e">
        <v>#N/A</v>
      </c>
      <c r="J3529" t="e">
        <v>#N/A</v>
      </c>
      <c r="K3529" t="e">
        <v>#N/A</v>
      </c>
      <c r="L3529" t="e">
        <v>#N/A</v>
      </c>
      <c r="M3529" t="e">
        <v>#N/A</v>
      </c>
      <c r="N3529" t="e">
        <v>#N/A</v>
      </c>
    </row>
    <row r="3530" spans="1:14">
      <c r="A3530" t="s">
        <v>4525</v>
      </c>
      <c r="B3530" t="e">
        <v>#N/A</v>
      </c>
      <c r="C3530" s="2">
        <v>27000</v>
      </c>
      <c r="D3530" s="2">
        <v>3073428</v>
      </c>
      <c r="E3530" s="2">
        <v>3894240</v>
      </c>
      <c r="F3530">
        <v>10</v>
      </c>
      <c r="G3530">
        <v>19</v>
      </c>
      <c r="H3530" t="s">
        <v>15952</v>
      </c>
      <c r="I3530" t="e">
        <v>#N/A</v>
      </c>
      <c r="J3530" t="e">
        <v>#N/A</v>
      </c>
      <c r="K3530" t="e">
        <v>#N/A</v>
      </c>
      <c r="L3530" t="e">
        <v>#N/A</v>
      </c>
      <c r="M3530" t="e">
        <v>#N/A</v>
      </c>
      <c r="N3530" t="e">
        <v>#N/A</v>
      </c>
    </row>
    <row r="3531" spans="1:14">
      <c r="A3531" t="s">
        <v>2974</v>
      </c>
      <c r="B3531" t="e">
        <v>#N/A</v>
      </c>
      <c r="C3531" s="2">
        <v>10000000</v>
      </c>
      <c r="D3531" s="2">
        <v>3275585</v>
      </c>
      <c r="E3531" s="2">
        <v>3275585</v>
      </c>
      <c r="F3531">
        <v>2</v>
      </c>
      <c r="G3531">
        <v>4</v>
      </c>
      <c r="H3531" t="s">
        <v>15952</v>
      </c>
      <c r="I3531" t="e">
        <v>#N/A</v>
      </c>
      <c r="J3531" t="e">
        <v>#N/A</v>
      </c>
      <c r="K3531" t="e">
        <v>#N/A</v>
      </c>
      <c r="L3531" t="e">
        <v>#N/A</v>
      </c>
      <c r="M3531" t="e">
        <v>#N/A</v>
      </c>
      <c r="N3531" t="e">
        <v>#N/A</v>
      </c>
    </row>
    <row r="3532" spans="1:14">
      <c r="A3532" t="s">
        <v>4053</v>
      </c>
      <c r="B3532" t="e">
        <v>#N/A</v>
      </c>
      <c r="C3532" s="2">
        <v>1500000</v>
      </c>
      <c r="D3532" s="2">
        <v>418953</v>
      </c>
      <c r="E3532" s="2">
        <v>418953</v>
      </c>
      <c r="F3532">
        <v>8</v>
      </c>
      <c r="G3532">
        <v>31</v>
      </c>
      <c r="H3532" t="s">
        <v>15952</v>
      </c>
      <c r="I3532" t="e">
        <v>#N/A</v>
      </c>
      <c r="J3532" t="e">
        <v>#N/A</v>
      </c>
      <c r="K3532" t="e">
        <v>#N/A</v>
      </c>
      <c r="L3532" t="e">
        <v>#N/A</v>
      </c>
      <c r="M3532" t="e">
        <v>#N/A</v>
      </c>
      <c r="N3532" t="e">
        <v>#N/A</v>
      </c>
    </row>
    <row r="3533" spans="1:14">
      <c r="A3533" t="s">
        <v>2184</v>
      </c>
      <c r="B3533" t="e">
        <v>#N/A</v>
      </c>
      <c r="C3533" s="2">
        <v>20000000</v>
      </c>
      <c r="D3533" s="2">
        <v>305070</v>
      </c>
      <c r="E3533" s="2">
        <v>305070</v>
      </c>
      <c r="F3533">
        <v>9</v>
      </c>
      <c r="G3533">
        <v>11</v>
      </c>
      <c r="H3533" t="s">
        <v>15952</v>
      </c>
      <c r="I3533" t="e">
        <v>#N/A</v>
      </c>
      <c r="J3533" t="e">
        <v>#N/A</v>
      </c>
      <c r="K3533" t="e">
        <v>#N/A</v>
      </c>
      <c r="L3533" t="e">
        <v>#N/A</v>
      </c>
      <c r="M3533" t="e">
        <v>#N/A</v>
      </c>
      <c r="N3533" t="e">
        <v>#N/A</v>
      </c>
    </row>
    <row r="3534" spans="1:14">
      <c r="A3534" t="s">
        <v>3009</v>
      </c>
      <c r="B3534" t="e">
        <v>#N/A</v>
      </c>
      <c r="C3534" s="2">
        <v>10000000</v>
      </c>
      <c r="D3534" s="2">
        <v>126247</v>
      </c>
      <c r="E3534" s="2">
        <v>126247</v>
      </c>
      <c r="F3534">
        <v>8</v>
      </c>
      <c r="G3534">
        <v>26</v>
      </c>
      <c r="H3534" t="s">
        <v>15952</v>
      </c>
      <c r="I3534" t="e">
        <v>#N/A</v>
      </c>
      <c r="J3534" t="e">
        <v>#N/A</v>
      </c>
      <c r="K3534" t="e">
        <v>#N/A</v>
      </c>
      <c r="L3534" t="e">
        <v>#N/A</v>
      </c>
      <c r="M3534" t="e">
        <v>#N/A</v>
      </c>
      <c r="N3534" t="e">
        <v>#N/A</v>
      </c>
    </row>
    <row r="3535" spans="1:14">
      <c r="A3535" t="s">
        <v>2875</v>
      </c>
      <c r="B3535" t="e">
        <v>#N/A</v>
      </c>
      <c r="C3535" s="2">
        <v>10500000</v>
      </c>
      <c r="D3535" s="2">
        <v>125169</v>
      </c>
      <c r="E3535" s="2">
        <v>125169</v>
      </c>
      <c r="F3535">
        <v>12</v>
      </c>
      <c r="G3535">
        <v>31</v>
      </c>
      <c r="H3535" t="s">
        <v>15952</v>
      </c>
      <c r="I3535" t="e">
        <v>#N/A</v>
      </c>
      <c r="J3535" t="e">
        <v>#N/A</v>
      </c>
      <c r="K3535" t="e">
        <v>#N/A</v>
      </c>
      <c r="L3535" t="e">
        <v>#N/A</v>
      </c>
      <c r="M3535" t="e">
        <v>#N/A</v>
      </c>
      <c r="N3535" t="e">
        <v>#N/A</v>
      </c>
    </row>
    <row r="3536" spans="1:14">
      <c r="A3536" t="s">
        <v>1482</v>
      </c>
      <c r="B3536" t="s">
        <v>4607</v>
      </c>
      <c r="C3536" s="2">
        <v>30000000</v>
      </c>
      <c r="D3536" s="2">
        <v>191780865</v>
      </c>
      <c r="E3536" s="2">
        <v>364530148</v>
      </c>
      <c r="F3536">
        <v>11</v>
      </c>
      <c r="G3536">
        <v>22</v>
      </c>
      <c r="H3536" t="s">
        <v>15953</v>
      </c>
      <c r="I3536" t="s">
        <v>4636</v>
      </c>
      <c r="J3536" t="s">
        <v>5733</v>
      </c>
      <c r="K3536" t="s">
        <v>4616</v>
      </c>
      <c r="L3536" t="s">
        <v>10370</v>
      </c>
      <c r="M3536" t="s">
        <v>10371</v>
      </c>
      <c r="N3536" t="s">
        <v>10372</v>
      </c>
    </row>
    <row r="3537" spans="1:14">
      <c r="A3537" t="s">
        <v>330</v>
      </c>
      <c r="B3537" t="s">
        <v>4677</v>
      </c>
      <c r="C3537" s="2">
        <v>90000000</v>
      </c>
      <c r="D3537" s="2">
        <v>100012499</v>
      </c>
      <c r="E3537" s="2">
        <v>364480746</v>
      </c>
      <c r="F3537">
        <v>5</v>
      </c>
      <c r="G3537">
        <v>19</v>
      </c>
      <c r="H3537" t="s">
        <v>15953</v>
      </c>
      <c r="I3537" t="s">
        <v>4682</v>
      </c>
      <c r="J3537" t="s">
        <v>4839</v>
      </c>
      <c r="K3537" t="s">
        <v>5185</v>
      </c>
      <c r="L3537" t="s">
        <v>8236</v>
      </c>
      <c r="M3537" t="s">
        <v>10403</v>
      </c>
      <c r="N3537" t="s">
        <v>10404</v>
      </c>
    </row>
    <row r="3538" spans="1:14">
      <c r="A3538" t="s">
        <v>670</v>
      </c>
      <c r="B3538" t="s">
        <v>5962</v>
      </c>
      <c r="C3538" s="2">
        <v>60000000</v>
      </c>
      <c r="D3538" s="2">
        <v>106429941</v>
      </c>
      <c r="E3538" s="2">
        <v>356429941</v>
      </c>
      <c r="F3538">
        <v>11</v>
      </c>
      <c r="G3538">
        <v>17</v>
      </c>
      <c r="H3538" t="s">
        <v>15953</v>
      </c>
      <c r="I3538" t="s">
        <v>4600</v>
      </c>
      <c r="J3538" t="s">
        <v>4608</v>
      </c>
      <c r="K3538" t="s">
        <v>5185</v>
      </c>
      <c r="L3538" t="s">
        <v>5486</v>
      </c>
      <c r="M3538" t="s">
        <v>10388</v>
      </c>
      <c r="N3538" t="s">
        <v>10389</v>
      </c>
    </row>
    <row r="3539" spans="1:14">
      <c r="A3539" t="s">
        <v>778</v>
      </c>
      <c r="B3539" t="s">
        <v>4607</v>
      </c>
      <c r="C3539" s="2">
        <v>55000000</v>
      </c>
      <c r="D3539" s="2">
        <v>141579773</v>
      </c>
      <c r="E3539" s="2">
        <v>347100000</v>
      </c>
      <c r="F3539">
        <v>6</v>
      </c>
      <c r="G3539">
        <v>10</v>
      </c>
      <c r="H3539" t="s">
        <v>15953</v>
      </c>
      <c r="I3539" t="s">
        <v>4636</v>
      </c>
      <c r="J3539" t="s">
        <v>5733</v>
      </c>
      <c r="K3539" t="s">
        <v>6086</v>
      </c>
      <c r="L3539" t="s">
        <v>10380</v>
      </c>
      <c r="M3539" t="s">
        <v>10381</v>
      </c>
      <c r="N3539" t="s">
        <v>10382</v>
      </c>
    </row>
    <row r="3540" spans="1:14">
      <c r="A3540" t="s">
        <v>257</v>
      </c>
      <c r="B3540" t="s">
        <v>4628</v>
      </c>
      <c r="C3540" s="2">
        <v>100000000</v>
      </c>
      <c r="D3540" s="2">
        <v>184031112</v>
      </c>
      <c r="E3540" s="2">
        <v>336529144</v>
      </c>
      <c r="F3540">
        <v>6</v>
      </c>
      <c r="G3540">
        <v>16</v>
      </c>
      <c r="H3540" t="s">
        <v>15953</v>
      </c>
      <c r="I3540" t="s">
        <v>4600</v>
      </c>
      <c r="J3540" t="s">
        <v>4728</v>
      </c>
      <c r="K3540" t="s">
        <v>4630</v>
      </c>
      <c r="L3540" t="s">
        <v>6931</v>
      </c>
      <c r="M3540" t="s">
        <v>10374</v>
      </c>
      <c r="N3540" t="s">
        <v>10375</v>
      </c>
    </row>
    <row r="3541" spans="1:14">
      <c r="A3541" t="s">
        <v>607</v>
      </c>
      <c r="B3541" t="s">
        <v>4621</v>
      </c>
      <c r="C3541" s="2">
        <v>65000000</v>
      </c>
      <c r="D3541" s="2">
        <v>172070496</v>
      </c>
      <c r="E3541" s="2">
        <v>334100000</v>
      </c>
      <c r="F3541">
        <v>6</v>
      </c>
      <c r="G3541">
        <v>30</v>
      </c>
      <c r="H3541" t="s">
        <v>15953</v>
      </c>
      <c r="I3541" t="s">
        <v>4614</v>
      </c>
      <c r="J3541" t="s">
        <v>5779</v>
      </c>
      <c r="K3541" t="s">
        <v>6557</v>
      </c>
      <c r="L3541" t="s">
        <v>5624</v>
      </c>
      <c r="M3541" t="s">
        <v>10377</v>
      </c>
      <c r="N3541" t="s">
        <v>10378</v>
      </c>
    </row>
    <row r="3542" spans="1:14">
      <c r="A3542" t="s">
        <v>1499</v>
      </c>
      <c r="B3542" t="e">
        <v>#N/A</v>
      </c>
      <c r="C3542" s="2">
        <v>30000000</v>
      </c>
      <c r="D3542" s="2">
        <v>100125643</v>
      </c>
      <c r="E3542" s="2">
        <v>328125643</v>
      </c>
      <c r="F3542">
        <v>9</v>
      </c>
      <c r="G3542">
        <v>22</v>
      </c>
      <c r="H3542" t="s">
        <v>15953</v>
      </c>
      <c r="I3542" t="e">
        <v>#N/A</v>
      </c>
      <c r="J3542" t="e">
        <v>#N/A</v>
      </c>
      <c r="K3542" t="e">
        <v>#N/A</v>
      </c>
      <c r="L3542" t="e">
        <v>#N/A</v>
      </c>
      <c r="M3542" t="e">
        <v>#N/A</v>
      </c>
      <c r="N3542" t="e">
        <v>#N/A</v>
      </c>
    </row>
    <row r="3543" spans="1:14">
      <c r="A3543" t="s">
        <v>785</v>
      </c>
      <c r="B3543" t="s">
        <v>4621</v>
      </c>
      <c r="C3543" s="2">
        <v>55000000</v>
      </c>
      <c r="D3543" s="2">
        <v>100328194</v>
      </c>
      <c r="E3543" s="2">
        <v>282300000</v>
      </c>
      <c r="F3543">
        <v>5</v>
      </c>
      <c r="G3543">
        <v>26</v>
      </c>
      <c r="H3543" t="s">
        <v>15953</v>
      </c>
      <c r="I3543" t="s">
        <v>4614</v>
      </c>
      <c r="J3543" t="s">
        <v>4763</v>
      </c>
      <c r="K3543" t="s">
        <v>5199</v>
      </c>
      <c r="L3543" t="s">
        <v>6264</v>
      </c>
      <c r="M3543" t="s">
        <v>10394</v>
      </c>
      <c r="N3543" t="s">
        <v>10395</v>
      </c>
    </row>
    <row r="3544" spans="1:14">
      <c r="A3544" t="s">
        <v>66</v>
      </c>
      <c r="B3544" t="s">
        <v>4621</v>
      </c>
      <c r="C3544" s="2">
        <v>175000000</v>
      </c>
      <c r="D3544" s="2">
        <v>88246220</v>
      </c>
      <c r="E3544" s="2">
        <v>264246220</v>
      </c>
      <c r="F3544">
        <v>7</v>
      </c>
      <c r="G3544">
        <v>28</v>
      </c>
      <c r="H3544" t="s">
        <v>15953</v>
      </c>
      <c r="I3544" t="s">
        <v>4600</v>
      </c>
      <c r="J3544" t="s">
        <v>5154</v>
      </c>
      <c r="K3544" t="s">
        <v>4609</v>
      </c>
      <c r="L3544" t="s">
        <v>10409</v>
      </c>
      <c r="M3544" t="s">
        <v>10410</v>
      </c>
      <c r="N3544" t="s">
        <v>10411</v>
      </c>
    </row>
    <row r="3545" spans="1:14">
      <c r="A3545" t="s">
        <v>614</v>
      </c>
      <c r="B3545" t="s">
        <v>4695</v>
      </c>
      <c r="C3545" s="2">
        <v>65000000</v>
      </c>
      <c r="D3545" s="2">
        <v>100458310</v>
      </c>
      <c r="E3545" s="2">
        <v>262758310</v>
      </c>
      <c r="F3545">
        <v>12</v>
      </c>
      <c r="G3545">
        <v>15</v>
      </c>
      <c r="H3545" t="s">
        <v>15953</v>
      </c>
      <c r="I3545" t="s">
        <v>4614</v>
      </c>
      <c r="J3545" t="s">
        <v>4637</v>
      </c>
      <c r="K3545" t="s">
        <v>4655</v>
      </c>
      <c r="L3545" t="s">
        <v>5444</v>
      </c>
      <c r="M3545" t="s">
        <v>10391</v>
      </c>
      <c r="N3545" t="s">
        <v>10392</v>
      </c>
    </row>
    <row r="3546" spans="1:14">
      <c r="A3546" t="s">
        <v>1516</v>
      </c>
      <c r="B3546" t="s">
        <v>4621</v>
      </c>
      <c r="C3546" s="2">
        <v>30000000</v>
      </c>
      <c r="D3546" s="2">
        <v>63658910</v>
      </c>
      <c r="E3546" s="2">
        <v>246100000</v>
      </c>
      <c r="F3546">
        <v>8</v>
      </c>
      <c r="G3546">
        <v>4</v>
      </c>
      <c r="H3546" t="s">
        <v>15953</v>
      </c>
      <c r="I3546" t="s">
        <v>4636</v>
      </c>
      <c r="J3546" t="s">
        <v>4903</v>
      </c>
      <c r="K3546" t="s">
        <v>5279</v>
      </c>
      <c r="L3546" t="s">
        <v>10462</v>
      </c>
      <c r="M3546" t="s">
        <v>10463</v>
      </c>
      <c r="N3546" t="s">
        <v>10464</v>
      </c>
    </row>
    <row r="3547" spans="1:14">
      <c r="A3547" t="s">
        <v>1494</v>
      </c>
      <c r="B3547" t="s">
        <v>4628</v>
      </c>
      <c r="C3547" s="2">
        <v>30000000</v>
      </c>
      <c r="D3547" s="2">
        <v>108360063</v>
      </c>
      <c r="E3547" s="2">
        <v>212400000</v>
      </c>
      <c r="F3547">
        <v>11</v>
      </c>
      <c r="G3547">
        <v>10</v>
      </c>
      <c r="H3547" t="s">
        <v>15953</v>
      </c>
      <c r="I3547" t="s">
        <v>4600</v>
      </c>
      <c r="J3547" t="s">
        <v>5460</v>
      </c>
      <c r="K3547" t="s">
        <v>6286</v>
      </c>
      <c r="L3547" t="s">
        <v>9888</v>
      </c>
      <c r="M3547" t="s">
        <v>10384</v>
      </c>
      <c r="N3547" t="s">
        <v>10385</v>
      </c>
    </row>
    <row r="3548" spans="1:14">
      <c r="A3548" t="s">
        <v>530</v>
      </c>
      <c r="B3548" t="s">
        <v>4660</v>
      </c>
      <c r="C3548" s="2">
        <v>72000000</v>
      </c>
      <c r="D3548" s="2">
        <v>75545647</v>
      </c>
      <c r="E3548" s="2">
        <v>209045647</v>
      </c>
      <c r="F3548">
        <v>5</v>
      </c>
      <c r="G3548">
        <v>24</v>
      </c>
      <c r="H3548" t="s">
        <v>15953</v>
      </c>
      <c r="I3548" t="s">
        <v>4682</v>
      </c>
      <c r="J3548" t="s">
        <v>10034</v>
      </c>
      <c r="K3548" t="s">
        <v>4729</v>
      </c>
      <c r="L3548" t="s">
        <v>7619</v>
      </c>
      <c r="M3548" t="s">
        <v>5937</v>
      </c>
      <c r="N3548" t="s">
        <v>10435</v>
      </c>
    </row>
    <row r="3549" spans="1:14">
      <c r="A3549" t="s">
        <v>1951</v>
      </c>
      <c r="B3549" t="s">
        <v>4628</v>
      </c>
      <c r="C3549" s="2">
        <v>22000000</v>
      </c>
      <c r="D3549" s="2">
        <v>71516617</v>
      </c>
      <c r="E3549" s="2">
        <v>175516617</v>
      </c>
      <c r="F3549">
        <v>6</v>
      </c>
      <c r="G3549">
        <v>2</v>
      </c>
      <c r="H3549" t="s">
        <v>15953</v>
      </c>
      <c r="I3549" t="s">
        <v>4600</v>
      </c>
      <c r="J3549" t="s">
        <v>5154</v>
      </c>
      <c r="K3549" t="s">
        <v>5140</v>
      </c>
      <c r="L3549" t="s">
        <v>5680</v>
      </c>
      <c r="M3549" t="s">
        <v>10443</v>
      </c>
      <c r="N3549" t="s">
        <v>10444</v>
      </c>
    </row>
    <row r="3550" spans="1:14">
      <c r="A3550" t="s">
        <v>1625</v>
      </c>
      <c r="B3550" t="e">
        <v>#N/A</v>
      </c>
      <c r="C3550" s="2">
        <v>29000000</v>
      </c>
      <c r="D3550" s="2">
        <v>57141459</v>
      </c>
      <c r="E3550" s="2">
        <v>168841459</v>
      </c>
      <c r="F3550">
        <v>12</v>
      </c>
      <c r="G3550">
        <v>27</v>
      </c>
      <c r="H3550" t="s">
        <v>15953</v>
      </c>
      <c r="I3550" t="e">
        <v>#N/A</v>
      </c>
      <c r="J3550" t="e">
        <v>#N/A</v>
      </c>
      <c r="K3550" t="e">
        <v>#N/A</v>
      </c>
      <c r="L3550" t="e">
        <v>#N/A</v>
      </c>
      <c r="M3550" t="e">
        <v>#N/A</v>
      </c>
      <c r="N3550" t="e">
        <v>#N/A</v>
      </c>
    </row>
    <row r="3551" spans="1:14">
      <c r="A3551" t="s">
        <v>788</v>
      </c>
      <c r="B3551" t="s">
        <v>4607</v>
      </c>
      <c r="C3551" s="2">
        <v>55000000</v>
      </c>
      <c r="D3551" s="2">
        <v>91387195</v>
      </c>
      <c r="E3551" s="2">
        <v>159387195</v>
      </c>
      <c r="F3551">
        <v>5</v>
      </c>
      <c r="G3551">
        <v>12</v>
      </c>
      <c r="H3551" t="s">
        <v>15953</v>
      </c>
      <c r="I3551" t="s">
        <v>4682</v>
      </c>
      <c r="J3551" t="s">
        <v>4671</v>
      </c>
      <c r="K3551" t="s">
        <v>4840</v>
      </c>
      <c r="L3551" t="s">
        <v>5889</v>
      </c>
      <c r="M3551" t="s">
        <v>10406</v>
      </c>
      <c r="N3551" t="s">
        <v>10407</v>
      </c>
    </row>
    <row r="3552" spans="1:14">
      <c r="A3552" t="s">
        <v>884</v>
      </c>
      <c r="B3552" t="s">
        <v>4660</v>
      </c>
      <c r="C3552" s="2">
        <v>50000000</v>
      </c>
      <c r="D3552" s="2">
        <v>81022333</v>
      </c>
      <c r="E3552" s="2">
        <v>152022333</v>
      </c>
      <c r="F3552">
        <v>6</v>
      </c>
      <c r="G3552">
        <v>9</v>
      </c>
      <c r="H3552" t="s">
        <v>15953</v>
      </c>
      <c r="I3552" t="s">
        <v>4600</v>
      </c>
      <c r="J3552" t="s">
        <v>4806</v>
      </c>
      <c r="K3552" t="s">
        <v>4824</v>
      </c>
      <c r="L3552" t="s">
        <v>10426</v>
      </c>
      <c r="M3552" t="s">
        <v>10427</v>
      </c>
      <c r="N3552" t="s">
        <v>10428</v>
      </c>
    </row>
    <row r="3553" spans="1:14">
      <c r="A3553" t="s">
        <v>1923</v>
      </c>
      <c r="B3553" t="s">
        <v>4695</v>
      </c>
      <c r="C3553" s="2">
        <v>23000000</v>
      </c>
      <c r="D3553" s="2">
        <v>65647413</v>
      </c>
      <c r="E3553" s="2">
        <v>141247413</v>
      </c>
      <c r="F3553">
        <v>4</v>
      </c>
      <c r="G3553">
        <v>7</v>
      </c>
      <c r="H3553" t="s">
        <v>15953</v>
      </c>
      <c r="I3553" t="s">
        <v>4682</v>
      </c>
      <c r="J3553" t="s">
        <v>4962</v>
      </c>
      <c r="K3553" t="s">
        <v>4684</v>
      </c>
      <c r="L3553" t="s">
        <v>5415</v>
      </c>
      <c r="M3553" t="s">
        <v>10459</v>
      </c>
      <c r="N3553" t="s">
        <v>10460</v>
      </c>
    </row>
    <row r="3554" spans="1:14">
      <c r="A3554" t="s">
        <v>2371</v>
      </c>
      <c r="B3554" t="s">
        <v>4695</v>
      </c>
      <c r="C3554" s="2">
        <v>16500000</v>
      </c>
      <c r="D3554" s="2">
        <v>42993774</v>
      </c>
      <c r="E3554" s="2">
        <v>134993774</v>
      </c>
      <c r="F3554">
        <v>12</v>
      </c>
      <c r="G3554">
        <v>11</v>
      </c>
      <c r="H3554" t="s">
        <v>15953</v>
      </c>
      <c r="I3554" t="s">
        <v>4614</v>
      </c>
      <c r="J3554" t="s">
        <v>4839</v>
      </c>
      <c r="K3554" t="s">
        <v>5140</v>
      </c>
      <c r="L3554" t="s">
        <v>5146</v>
      </c>
      <c r="M3554" t="s">
        <v>10491</v>
      </c>
      <c r="N3554" t="s">
        <v>10492</v>
      </c>
    </row>
    <row r="3555" spans="1:14">
      <c r="A3555" t="s">
        <v>512</v>
      </c>
      <c r="B3555" t="s">
        <v>4695</v>
      </c>
      <c r="C3555" s="2">
        <v>75000000</v>
      </c>
      <c r="D3555" s="2">
        <v>37361412</v>
      </c>
      <c r="E3555" s="2">
        <v>127361412</v>
      </c>
      <c r="F3555">
        <v>7</v>
      </c>
      <c r="G3555">
        <v>7</v>
      </c>
      <c r="H3555" t="s">
        <v>15953</v>
      </c>
      <c r="I3555" t="s">
        <v>4600</v>
      </c>
      <c r="J3555" t="s">
        <v>4773</v>
      </c>
      <c r="K3555" t="s">
        <v>8675</v>
      </c>
      <c r="L3555" t="s">
        <v>8671</v>
      </c>
      <c r="M3555" t="s">
        <v>10513</v>
      </c>
      <c r="N3555" t="s">
        <v>10514</v>
      </c>
    </row>
    <row r="3556" spans="1:14">
      <c r="A3556" t="s">
        <v>2032</v>
      </c>
      <c r="B3556" t="s">
        <v>6635</v>
      </c>
      <c r="C3556" s="2">
        <v>20000000</v>
      </c>
      <c r="D3556" s="2">
        <v>70433227</v>
      </c>
      <c r="E3556" s="2">
        <v>122133227</v>
      </c>
      <c r="F3556">
        <v>8</v>
      </c>
      <c r="G3556">
        <v>18</v>
      </c>
      <c r="H3556" t="s">
        <v>15953</v>
      </c>
      <c r="I3556" t="s">
        <v>4600</v>
      </c>
      <c r="J3556" t="s">
        <v>4713</v>
      </c>
      <c r="K3556" t="s">
        <v>4630</v>
      </c>
      <c r="L3556" t="s">
        <v>5324</v>
      </c>
      <c r="M3556" t="s">
        <v>10446</v>
      </c>
      <c r="N3556" t="s">
        <v>10447</v>
      </c>
    </row>
    <row r="3557" spans="1:14">
      <c r="A3557" t="s">
        <v>1480</v>
      </c>
      <c r="B3557" t="s">
        <v>5962</v>
      </c>
      <c r="C3557" s="2">
        <v>30250000</v>
      </c>
      <c r="D3557" s="2">
        <v>72021008</v>
      </c>
      <c r="E3557" s="2">
        <v>115021008</v>
      </c>
      <c r="F3557">
        <v>10</v>
      </c>
      <c r="G3557">
        <v>20</v>
      </c>
      <c r="H3557" t="s">
        <v>15953</v>
      </c>
      <c r="I3557" t="s">
        <v>4682</v>
      </c>
      <c r="J3557" t="s">
        <v>4846</v>
      </c>
      <c r="K3557" t="s">
        <v>7844</v>
      </c>
      <c r="L3557" t="s">
        <v>7114</v>
      </c>
      <c r="M3557" t="s">
        <v>9619</v>
      </c>
      <c r="N3557" t="s">
        <v>10437</v>
      </c>
    </row>
    <row r="3558" spans="1:14">
      <c r="A3558" t="s">
        <v>384</v>
      </c>
      <c r="B3558" t="s">
        <v>4607</v>
      </c>
      <c r="C3558" s="2">
        <v>85000000</v>
      </c>
      <c r="D3558" s="2">
        <v>34687912</v>
      </c>
      <c r="E3558" s="2">
        <v>113487912</v>
      </c>
      <c r="F3558">
        <v>6</v>
      </c>
      <c r="G3558">
        <v>30</v>
      </c>
      <c r="H3558" t="s">
        <v>15953</v>
      </c>
      <c r="I3558" t="s">
        <v>4635</v>
      </c>
      <c r="J3558">
        <v>0</v>
      </c>
      <c r="K3558">
        <v>0</v>
      </c>
      <c r="L3558">
        <v>0</v>
      </c>
      <c r="M3558">
        <v>0</v>
      </c>
      <c r="N3558">
        <v>0</v>
      </c>
    </row>
    <row r="3559" spans="1:14">
      <c r="A3559" t="s">
        <v>1332</v>
      </c>
      <c r="B3559" t="s">
        <v>5962</v>
      </c>
      <c r="C3559" s="2">
        <v>35000000</v>
      </c>
      <c r="D3559" s="2">
        <v>60054449</v>
      </c>
      <c r="E3559" s="2">
        <v>113354449</v>
      </c>
      <c r="F3559">
        <v>7</v>
      </c>
      <c r="G3559">
        <v>7</v>
      </c>
      <c r="H3559" t="s">
        <v>15953</v>
      </c>
      <c r="I3559" t="s">
        <v>4682</v>
      </c>
      <c r="J3559" t="s">
        <v>5574</v>
      </c>
      <c r="K3559" t="s">
        <v>5323</v>
      </c>
      <c r="L3559" t="s">
        <v>6679</v>
      </c>
      <c r="M3559" t="s">
        <v>10469</v>
      </c>
      <c r="N3559" t="s">
        <v>10470</v>
      </c>
    </row>
    <row r="3560" spans="1:14">
      <c r="A3560" t="s">
        <v>1957</v>
      </c>
      <c r="B3560" t="s">
        <v>4695</v>
      </c>
      <c r="C3560" s="2">
        <v>22000000</v>
      </c>
      <c r="D3560" s="2">
        <v>50621733</v>
      </c>
      <c r="E3560" s="2">
        <v>110521733</v>
      </c>
      <c r="F3560">
        <v>7</v>
      </c>
      <c r="G3560">
        <v>28</v>
      </c>
      <c r="H3560" t="s">
        <v>15953</v>
      </c>
      <c r="I3560" t="s">
        <v>4600</v>
      </c>
      <c r="J3560" t="s">
        <v>4872</v>
      </c>
      <c r="K3560" t="s">
        <v>6382</v>
      </c>
      <c r="L3560" t="s">
        <v>9393</v>
      </c>
      <c r="M3560" t="s">
        <v>6142</v>
      </c>
      <c r="N3560" t="s">
        <v>10480</v>
      </c>
    </row>
    <row r="3561" spans="1:14">
      <c r="A3561" t="s">
        <v>852</v>
      </c>
      <c r="B3561" t="s">
        <v>4621</v>
      </c>
      <c r="C3561" s="2">
        <v>52000000</v>
      </c>
      <c r="D3561" s="2">
        <v>42438300</v>
      </c>
      <c r="E3561" s="2">
        <v>110400000</v>
      </c>
      <c r="F3561">
        <v>11</v>
      </c>
      <c r="G3561">
        <v>22</v>
      </c>
      <c r="H3561" t="s">
        <v>15953</v>
      </c>
      <c r="I3561" t="s">
        <v>4682</v>
      </c>
      <c r="J3561" t="s">
        <v>8551</v>
      </c>
      <c r="K3561" t="s">
        <v>5679</v>
      </c>
      <c r="L3561" t="s">
        <v>4752</v>
      </c>
      <c r="M3561" t="s">
        <v>10494</v>
      </c>
      <c r="N3561" t="s">
        <v>10495</v>
      </c>
    </row>
    <row r="3562" spans="1:14">
      <c r="A3562" t="s">
        <v>656</v>
      </c>
      <c r="B3562" t="s">
        <v>4695</v>
      </c>
      <c r="C3562" s="2">
        <v>62000000</v>
      </c>
      <c r="D3562" s="2">
        <v>60022813</v>
      </c>
      <c r="E3562" s="2">
        <v>107822813</v>
      </c>
      <c r="F3562">
        <v>11</v>
      </c>
      <c r="G3562">
        <v>17</v>
      </c>
      <c r="H3562" t="s">
        <v>15953</v>
      </c>
      <c r="I3562" t="s">
        <v>4600</v>
      </c>
      <c r="J3562" t="s">
        <v>4872</v>
      </c>
      <c r="K3562" t="s">
        <v>5126</v>
      </c>
      <c r="L3562" t="s">
        <v>6785</v>
      </c>
      <c r="M3562" t="s">
        <v>10466</v>
      </c>
      <c r="N3562" t="s">
        <v>10467</v>
      </c>
    </row>
    <row r="3563" spans="1:14">
      <c r="A3563" t="s">
        <v>709</v>
      </c>
      <c r="B3563" t="s">
        <v>4628</v>
      </c>
      <c r="C3563" s="2">
        <v>60000000</v>
      </c>
      <c r="D3563" s="2">
        <v>50024083</v>
      </c>
      <c r="E3563" s="2">
        <v>104324083</v>
      </c>
      <c r="F3563">
        <v>7</v>
      </c>
      <c r="G3563">
        <v>14</v>
      </c>
      <c r="H3563" t="s">
        <v>15953</v>
      </c>
      <c r="I3563" t="s">
        <v>4682</v>
      </c>
      <c r="J3563" t="s">
        <v>4763</v>
      </c>
      <c r="K3563" t="s">
        <v>4795</v>
      </c>
      <c r="L3563" t="s">
        <v>10482</v>
      </c>
      <c r="M3563" t="s">
        <v>10483</v>
      </c>
      <c r="N3563" t="s">
        <v>10484</v>
      </c>
    </row>
    <row r="3564" spans="1:14">
      <c r="A3564" t="s">
        <v>755</v>
      </c>
      <c r="B3564" t="s">
        <v>4660</v>
      </c>
      <c r="C3564" s="2">
        <v>58000000</v>
      </c>
      <c r="D3564" s="2">
        <v>53458319</v>
      </c>
      <c r="E3564" s="2">
        <v>87100000</v>
      </c>
      <c r="F3564">
        <v>12</v>
      </c>
      <c r="G3564">
        <v>15</v>
      </c>
      <c r="H3564" t="s">
        <v>15953</v>
      </c>
      <c r="I3564" t="s">
        <v>4614</v>
      </c>
      <c r="J3564" t="s">
        <v>5100</v>
      </c>
      <c r="K3564" t="s">
        <v>4852</v>
      </c>
      <c r="L3564" t="s">
        <v>7424</v>
      </c>
      <c r="M3564" t="s">
        <v>10476</v>
      </c>
      <c r="N3564" t="s">
        <v>10477</v>
      </c>
    </row>
    <row r="3565" spans="1:14">
      <c r="A3565" t="s">
        <v>933</v>
      </c>
      <c r="B3565" t="s">
        <v>4628</v>
      </c>
      <c r="C3565" s="2">
        <v>50000000</v>
      </c>
      <c r="D3565" s="2">
        <v>30306268</v>
      </c>
      <c r="E3565" s="2">
        <v>83306268</v>
      </c>
      <c r="F3565">
        <v>10</v>
      </c>
      <c r="G3565">
        <v>6</v>
      </c>
      <c r="H3565" t="s">
        <v>15953</v>
      </c>
      <c r="I3565" t="s">
        <v>4682</v>
      </c>
      <c r="J3565" t="s">
        <v>4661</v>
      </c>
      <c r="K3565" t="s">
        <v>4649</v>
      </c>
      <c r="L3565" t="s">
        <v>7277</v>
      </c>
      <c r="M3565" t="s">
        <v>10560</v>
      </c>
      <c r="N3565" t="s">
        <v>10561</v>
      </c>
    </row>
    <row r="3566" spans="1:14">
      <c r="A3566" t="s">
        <v>2835</v>
      </c>
      <c r="B3566" t="s">
        <v>9649</v>
      </c>
      <c r="C3566" s="2">
        <v>11000000</v>
      </c>
      <c r="D3566" s="2">
        <v>39387284</v>
      </c>
      <c r="E3566" s="2">
        <v>83088295</v>
      </c>
      <c r="F3566">
        <v>12</v>
      </c>
      <c r="G3566">
        <v>29</v>
      </c>
      <c r="H3566" t="s">
        <v>15953</v>
      </c>
      <c r="I3566" t="s">
        <v>4682</v>
      </c>
      <c r="J3566" t="s">
        <v>5125</v>
      </c>
      <c r="K3566" t="s">
        <v>4697</v>
      </c>
      <c r="L3566" t="s">
        <v>10501</v>
      </c>
      <c r="M3566" t="s">
        <v>10502</v>
      </c>
      <c r="N3566" t="s">
        <v>10503</v>
      </c>
    </row>
    <row r="3567" spans="1:14">
      <c r="A3567" t="s">
        <v>590</v>
      </c>
      <c r="B3567" t="s">
        <v>4695</v>
      </c>
      <c r="C3567" s="2">
        <v>68000000</v>
      </c>
      <c r="D3567" s="2">
        <v>35324232</v>
      </c>
      <c r="E3567" s="2">
        <v>77224232</v>
      </c>
      <c r="F3567">
        <v>11</v>
      </c>
      <c r="G3567">
        <v>22</v>
      </c>
      <c r="H3567" t="s">
        <v>15953</v>
      </c>
      <c r="I3567" t="s">
        <v>4682</v>
      </c>
      <c r="J3567" t="s">
        <v>4689</v>
      </c>
      <c r="K3567" t="s">
        <v>4684</v>
      </c>
      <c r="L3567" t="s">
        <v>7734</v>
      </c>
      <c r="M3567" t="s">
        <v>10530</v>
      </c>
      <c r="N3567" t="s">
        <v>10531</v>
      </c>
    </row>
    <row r="3568" spans="1:14">
      <c r="A3568" t="s">
        <v>892</v>
      </c>
      <c r="B3568" t="s">
        <v>4628</v>
      </c>
      <c r="C3568" s="2">
        <v>50000000</v>
      </c>
      <c r="D3568" s="2">
        <v>67823573</v>
      </c>
      <c r="E3568" s="2">
        <v>67823573</v>
      </c>
      <c r="F3568">
        <v>3</v>
      </c>
      <c r="G3568">
        <v>10</v>
      </c>
      <c r="H3568" t="s">
        <v>15953</v>
      </c>
      <c r="I3568" t="s">
        <v>4682</v>
      </c>
      <c r="J3568" t="s">
        <v>5100</v>
      </c>
      <c r="K3568" t="s">
        <v>10450</v>
      </c>
      <c r="L3568" t="s">
        <v>7160</v>
      </c>
      <c r="M3568" t="s">
        <v>10451</v>
      </c>
      <c r="N3568" t="s">
        <v>10452</v>
      </c>
    </row>
    <row r="3569" spans="1:14">
      <c r="A3569" t="s">
        <v>2638</v>
      </c>
      <c r="B3569" t="s">
        <v>4660</v>
      </c>
      <c r="C3569" s="2">
        <v>13700000</v>
      </c>
      <c r="D3569" s="2">
        <v>56598476</v>
      </c>
      <c r="E3569" s="2">
        <v>56598476</v>
      </c>
      <c r="F3569">
        <v>7</v>
      </c>
      <c r="G3569">
        <v>1</v>
      </c>
      <c r="H3569" t="s">
        <v>15953</v>
      </c>
      <c r="I3569" t="s">
        <v>4600</v>
      </c>
      <c r="J3569" t="s">
        <v>5159</v>
      </c>
      <c r="K3569" t="s">
        <v>5174</v>
      </c>
      <c r="L3569" t="s">
        <v>10473</v>
      </c>
      <c r="M3569" t="s">
        <v>10473</v>
      </c>
      <c r="N3569" t="s">
        <v>10474</v>
      </c>
    </row>
    <row r="3570" spans="1:14">
      <c r="A3570" t="s">
        <v>3597</v>
      </c>
      <c r="B3570" t="s">
        <v>5962</v>
      </c>
      <c r="C3570" s="2">
        <v>4000000</v>
      </c>
      <c r="D3570" s="2">
        <v>31983777</v>
      </c>
      <c r="E3570" s="2">
        <v>49800000</v>
      </c>
      <c r="F3570">
        <v>10</v>
      </c>
      <c r="G3570">
        <v>27</v>
      </c>
      <c r="H3570" t="s">
        <v>15953</v>
      </c>
      <c r="I3570" t="s">
        <v>4682</v>
      </c>
      <c r="J3570" t="s">
        <v>4707</v>
      </c>
      <c r="K3570" t="s">
        <v>5140</v>
      </c>
      <c r="L3570" t="s">
        <v>10550</v>
      </c>
      <c r="M3570" t="s">
        <v>10551</v>
      </c>
      <c r="N3570" t="s">
        <v>10552</v>
      </c>
    </row>
    <row r="3571" spans="1:14">
      <c r="A3571" t="s">
        <v>1208</v>
      </c>
      <c r="B3571" t="s">
        <v>5962</v>
      </c>
      <c r="C3571" s="2">
        <v>40000000</v>
      </c>
      <c r="D3571" s="2">
        <v>20350754</v>
      </c>
      <c r="E3571" s="2">
        <v>37750754</v>
      </c>
      <c r="F3571">
        <v>9</v>
      </c>
      <c r="G3571">
        <v>22</v>
      </c>
      <c r="H3571" t="s">
        <v>15953</v>
      </c>
      <c r="I3571" t="s">
        <v>10634</v>
      </c>
      <c r="J3571" t="s">
        <v>4800</v>
      </c>
      <c r="K3571" t="s">
        <v>4572</v>
      </c>
      <c r="L3571" t="s">
        <v>8934</v>
      </c>
      <c r="M3571" t="s">
        <v>10635</v>
      </c>
      <c r="N3571" t="s">
        <v>10636</v>
      </c>
    </row>
    <row r="3572" spans="1:14">
      <c r="A3572" t="s">
        <v>1038</v>
      </c>
      <c r="B3572" t="s">
        <v>4660</v>
      </c>
      <c r="C3572" s="2">
        <v>45000000</v>
      </c>
      <c r="D3572" s="2">
        <v>35627222</v>
      </c>
      <c r="E3572" s="2">
        <v>35627222</v>
      </c>
      <c r="F3572">
        <v>7</v>
      </c>
      <c r="G3572">
        <v>14</v>
      </c>
      <c r="H3572" t="s">
        <v>15953</v>
      </c>
      <c r="I3572" t="s">
        <v>4614</v>
      </c>
      <c r="J3572" t="s">
        <v>4984</v>
      </c>
      <c r="K3572" t="s">
        <v>10526</v>
      </c>
      <c r="L3572" t="s">
        <v>7760</v>
      </c>
      <c r="M3572" t="s">
        <v>10527</v>
      </c>
      <c r="N3572" t="s">
        <v>10528</v>
      </c>
    </row>
    <row r="3573" spans="1:14">
      <c r="A3573" t="s">
        <v>1057</v>
      </c>
      <c r="B3573" t="s">
        <v>4607</v>
      </c>
      <c r="C3573" s="2">
        <v>45000000</v>
      </c>
      <c r="D3573" s="2">
        <v>13668249</v>
      </c>
      <c r="E3573" s="2">
        <v>34668249</v>
      </c>
      <c r="F3573">
        <v>12</v>
      </c>
      <c r="G3573">
        <v>20</v>
      </c>
      <c r="H3573" t="s">
        <v>15953</v>
      </c>
      <c r="I3573" t="s">
        <v>4682</v>
      </c>
      <c r="J3573" t="s">
        <v>10707</v>
      </c>
      <c r="K3573" t="s">
        <v>4757</v>
      </c>
      <c r="L3573" t="s">
        <v>5958</v>
      </c>
      <c r="M3573" t="s">
        <v>10708</v>
      </c>
      <c r="N3573" t="s">
        <v>10709</v>
      </c>
    </row>
    <row r="3574" spans="1:14">
      <c r="A3574" t="s">
        <v>3330</v>
      </c>
      <c r="B3574" t="s">
        <v>9649</v>
      </c>
      <c r="C3574" s="2">
        <v>6000000</v>
      </c>
      <c r="D3574" s="2">
        <v>23341568</v>
      </c>
      <c r="E3574" s="2">
        <v>34449356</v>
      </c>
      <c r="F3574">
        <v>8</v>
      </c>
      <c r="G3574">
        <v>16</v>
      </c>
      <c r="H3574" t="s">
        <v>15953</v>
      </c>
      <c r="I3574" t="s">
        <v>4682</v>
      </c>
      <c r="J3574" t="s">
        <v>4857</v>
      </c>
      <c r="K3574" t="s">
        <v>4893</v>
      </c>
      <c r="L3574" t="s">
        <v>4873</v>
      </c>
      <c r="M3574" t="s">
        <v>5190</v>
      </c>
      <c r="N3574" t="s">
        <v>10622</v>
      </c>
    </row>
    <row r="3575" spans="1:14">
      <c r="A3575" t="s">
        <v>2069</v>
      </c>
      <c r="B3575" t="s">
        <v>4628</v>
      </c>
      <c r="C3575" s="2">
        <v>20000000</v>
      </c>
      <c r="D3575" s="2">
        <v>32051917</v>
      </c>
      <c r="E3575" s="2">
        <v>32051917</v>
      </c>
      <c r="F3575">
        <v>10</v>
      </c>
      <c r="G3575">
        <v>27</v>
      </c>
      <c r="H3575" t="s">
        <v>15953</v>
      </c>
      <c r="I3575" t="s">
        <v>4682</v>
      </c>
      <c r="J3575" t="s">
        <v>4851</v>
      </c>
      <c r="K3575" t="s">
        <v>5728</v>
      </c>
      <c r="L3575" t="s">
        <v>8207</v>
      </c>
      <c r="M3575" t="s">
        <v>10547</v>
      </c>
      <c r="N3575" t="s">
        <v>10548</v>
      </c>
    </row>
    <row r="3576" spans="1:14">
      <c r="A3576" t="s">
        <v>1662</v>
      </c>
      <c r="B3576" t="s">
        <v>5962</v>
      </c>
      <c r="C3576" s="2">
        <v>28000000</v>
      </c>
      <c r="D3576" s="2">
        <v>31390587</v>
      </c>
      <c r="E3576" s="2">
        <v>31390587</v>
      </c>
      <c r="F3576">
        <v>4</v>
      </c>
      <c r="G3576">
        <v>7</v>
      </c>
      <c r="H3576" t="s">
        <v>15953</v>
      </c>
      <c r="I3576" t="s">
        <v>4682</v>
      </c>
      <c r="J3576" t="s">
        <v>6693</v>
      </c>
      <c r="K3576" t="s">
        <v>7863</v>
      </c>
      <c r="L3576" t="s">
        <v>9839</v>
      </c>
      <c r="M3576" t="s">
        <v>10554</v>
      </c>
      <c r="N3576" t="s">
        <v>10555</v>
      </c>
    </row>
    <row r="3577" spans="1:14">
      <c r="A3577" t="s">
        <v>3682</v>
      </c>
      <c r="B3577" t="s">
        <v>6635</v>
      </c>
      <c r="C3577" s="2">
        <v>3500000</v>
      </c>
      <c r="D3577" s="2">
        <v>27467564</v>
      </c>
      <c r="E3577" s="2">
        <v>27936778</v>
      </c>
      <c r="F3577">
        <v>4</v>
      </c>
      <c r="G3577">
        <v>26</v>
      </c>
      <c r="H3577" t="s">
        <v>15953</v>
      </c>
      <c r="I3577" t="s">
        <v>4682</v>
      </c>
      <c r="J3577" t="s">
        <v>4812</v>
      </c>
      <c r="K3577" t="s">
        <v>4852</v>
      </c>
      <c r="L3577" t="s">
        <v>6216</v>
      </c>
      <c r="M3577" t="s">
        <v>10572</v>
      </c>
      <c r="N3577" t="s">
        <v>10573</v>
      </c>
    </row>
    <row r="3578" spans="1:14">
      <c r="A3578" t="s">
        <v>2096</v>
      </c>
      <c r="B3578" t="s">
        <v>4695</v>
      </c>
      <c r="C3578" s="2">
        <v>20000000</v>
      </c>
      <c r="D3578" s="2">
        <v>21284514</v>
      </c>
      <c r="E3578" s="2">
        <v>27688744</v>
      </c>
      <c r="F3578">
        <v>9</v>
      </c>
      <c r="G3578">
        <v>27</v>
      </c>
      <c r="H3578" t="s">
        <v>15953</v>
      </c>
      <c r="I3578" t="s">
        <v>4682</v>
      </c>
      <c r="J3578" t="s">
        <v>4857</v>
      </c>
      <c r="K3578" t="s">
        <v>6339</v>
      </c>
      <c r="L3578" t="s">
        <v>6656</v>
      </c>
      <c r="M3578" t="s">
        <v>10626</v>
      </c>
      <c r="N3578" t="s">
        <v>10627</v>
      </c>
    </row>
    <row r="3579" spans="1:14">
      <c r="A3579" t="s">
        <v>955</v>
      </c>
      <c r="B3579" t="e">
        <v>#N/A</v>
      </c>
      <c r="C3579" s="2">
        <v>50000000</v>
      </c>
      <c r="D3579" s="2">
        <v>11497497</v>
      </c>
      <c r="E3579" s="2">
        <v>26097497</v>
      </c>
      <c r="F3579">
        <v>11</v>
      </c>
      <c r="G3579">
        <v>3</v>
      </c>
      <c r="H3579" t="s">
        <v>15953</v>
      </c>
      <c r="I3579" t="e">
        <v>#N/A</v>
      </c>
      <c r="J3579" t="e">
        <v>#N/A</v>
      </c>
      <c r="K3579" t="e">
        <v>#N/A</v>
      </c>
      <c r="L3579" t="e">
        <v>#N/A</v>
      </c>
      <c r="M3579" t="e">
        <v>#N/A</v>
      </c>
      <c r="N3579" t="e">
        <v>#N/A</v>
      </c>
    </row>
    <row r="3580" spans="1:14">
      <c r="A3580" t="s">
        <v>3226</v>
      </c>
      <c r="B3580" t="s">
        <v>4695</v>
      </c>
      <c r="C3580" s="2">
        <v>7000000</v>
      </c>
      <c r="D3580" s="2">
        <v>25532388</v>
      </c>
      <c r="E3580" s="2">
        <v>25532388</v>
      </c>
      <c r="F3580">
        <v>8</v>
      </c>
      <c r="G3580">
        <v>25</v>
      </c>
      <c r="H3580" t="s">
        <v>15953</v>
      </c>
      <c r="I3580" t="s">
        <v>4682</v>
      </c>
      <c r="J3580" t="s">
        <v>4637</v>
      </c>
      <c r="K3580" t="s">
        <v>4649</v>
      </c>
      <c r="L3580" t="s">
        <v>5653</v>
      </c>
      <c r="M3580" t="s">
        <v>5653</v>
      </c>
      <c r="N3580" t="s">
        <v>10588</v>
      </c>
    </row>
    <row r="3581" spans="1:14">
      <c r="A3581" t="s">
        <v>1570</v>
      </c>
      <c r="B3581" t="s">
        <v>4660</v>
      </c>
      <c r="C3581" s="2">
        <v>30000000</v>
      </c>
      <c r="D3581" s="2">
        <v>23998226</v>
      </c>
      <c r="E3581" s="2">
        <v>23998226</v>
      </c>
      <c r="F3581">
        <v>8</v>
      </c>
      <c r="G3581">
        <v>4</v>
      </c>
      <c r="H3581" t="s">
        <v>15953</v>
      </c>
      <c r="I3581" t="s">
        <v>4682</v>
      </c>
      <c r="J3581" t="s">
        <v>4857</v>
      </c>
      <c r="K3581" t="s">
        <v>5218</v>
      </c>
      <c r="L3581" t="s">
        <v>10599</v>
      </c>
      <c r="M3581" t="s">
        <v>10600</v>
      </c>
      <c r="N3581" t="s">
        <v>10601</v>
      </c>
    </row>
    <row r="3582" spans="1:14">
      <c r="A3582" t="s">
        <v>2111</v>
      </c>
      <c r="B3582" t="s">
        <v>4660</v>
      </c>
      <c r="C3582" s="2">
        <v>20000000</v>
      </c>
      <c r="D3582" s="2">
        <v>17468887</v>
      </c>
      <c r="E3582" s="2">
        <v>22119269</v>
      </c>
      <c r="F3582">
        <v>11</v>
      </c>
      <c r="G3582">
        <v>3</v>
      </c>
      <c r="H3582" t="s">
        <v>15953</v>
      </c>
      <c r="I3582" t="s">
        <v>4600</v>
      </c>
      <c r="J3582" t="s">
        <v>5184</v>
      </c>
      <c r="K3582" t="s">
        <v>5126</v>
      </c>
      <c r="L3582" t="s">
        <v>10663</v>
      </c>
      <c r="M3582" t="s">
        <v>10664</v>
      </c>
      <c r="N3582" t="s">
        <v>10665</v>
      </c>
    </row>
    <row r="3583" spans="1:14">
      <c r="A3583" t="s">
        <v>1823</v>
      </c>
      <c r="B3583" t="e">
        <v>#N/A</v>
      </c>
      <c r="C3583" s="2">
        <v>25000000</v>
      </c>
      <c r="D3583" s="2">
        <v>22032635</v>
      </c>
      <c r="E3583" s="2">
        <v>22032635</v>
      </c>
      <c r="F3583">
        <v>4</v>
      </c>
      <c r="G3583">
        <v>7</v>
      </c>
      <c r="H3583" t="s">
        <v>15953</v>
      </c>
      <c r="I3583" t="e">
        <v>#N/A</v>
      </c>
      <c r="J3583" t="e">
        <v>#N/A</v>
      </c>
      <c r="K3583" t="e">
        <v>#N/A</v>
      </c>
      <c r="L3583" t="e">
        <v>#N/A</v>
      </c>
      <c r="M3583" t="e">
        <v>#N/A</v>
      </c>
      <c r="N3583" t="e">
        <v>#N/A</v>
      </c>
    </row>
    <row r="3584" spans="1:14">
      <c r="A3584" t="s">
        <v>2763</v>
      </c>
      <c r="B3584" t="e">
        <v>#N/A</v>
      </c>
      <c r="C3584" s="2">
        <v>12000000</v>
      </c>
      <c r="D3584" s="2">
        <v>21089146</v>
      </c>
      <c r="E3584" s="2">
        <v>21089146</v>
      </c>
      <c r="F3584">
        <v>1</v>
      </c>
      <c r="G3584">
        <v>13</v>
      </c>
      <c r="H3584" t="s">
        <v>15953</v>
      </c>
      <c r="I3584" t="e">
        <v>#N/A</v>
      </c>
      <c r="J3584" t="e">
        <v>#N/A</v>
      </c>
      <c r="K3584" t="e">
        <v>#N/A</v>
      </c>
      <c r="L3584" t="e">
        <v>#N/A</v>
      </c>
      <c r="M3584" t="e">
        <v>#N/A</v>
      </c>
      <c r="N3584" t="e">
        <v>#N/A</v>
      </c>
    </row>
    <row r="3585" spans="1:14">
      <c r="A3585" t="s">
        <v>4040</v>
      </c>
      <c r="B3585" t="e">
        <v>#N/A</v>
      </c>
      <c r="C3585" s="2">
        <v>1500000</v>
      </c>
      <c r="D3585" s="2">
        <v>7412216</v>
      </c>
      <c r="E3585" s="2">
        <v>20412216</v>
      </c>
      <c r="F3585">
        <v>7</v>
      </c>
      <c r="G3585">
        <v>21</v>
      </c>
      <c r="H3585" t="s">
        <v>15953</v>
      </c>
      <c r="I3585" t="e">
        <v>#N/A</v>
      </c>
      <c r="J3585" t="e">
        <v>#N/A</v>
      </c>
      <c r="K3585" t="e">
        <v>#N/A</v>
      </c>
      <c r="L3585" t="e">
        <v>#N/A</v>
      </c>
      <c r="M3585" t="e">
        <v>#N/A</v>
      </c>
      <c r="N3585" t="e">
        <v>#N/A</v>
      </c>
    </row>
    <row r="3586" spans="1:14">
      <c r="A3586" t="s">
        <v>2607</v>
      </c>
      <c r="B3586" t="s">
        <v>4660</v>
      </c>
      <c r="C3586" s="2">
        <v>14000000</v>
      </c>
      <c r="D3586" s="2">
        <v>19637147</v>
      </c>
      <c r="E3586" s="2">
        <v>19637147</v>
      </c>
      <c r="F3586">
        <v>10</v>
      </c>
      <c r="G3586">
        <v>27</v>
      </c>
      <c r="H3586" t="s">
        <v>15953</v>
      </c>
      <c r="I3586" t="s">
        <v>4682</v>
      </c>
      <c r="J3586" t="s">
        <v>4763</v>
      </c>
      <c r="K3586" t="s">
        <v>4866</v>
      </c>
      <c r="L3586" t="s">
        <v>5657</v>
      </c>
      <c r="M3586" t="s">
        <v>10642</v>
      </c>
      <c r="N3586" t="s">
        <v>10643</v>
      </c>
    </row>
    <row r="3587" spans="1:14">
      <c r="A3587" t="s">
        <v>1460</v>
      </c>
      <c r="B3587" t="s">
        <v>4695</v>
      </c>
      <c r="C3587" s="2">
        <v>32000000</v>
      </c>
      <c r="D3587" s="2">
        <v>18552460</v>
      </c>
      <c r="E3587" s="2">
        <v>18552460</v>
      </c>
      <c r="F3587">
        <v>2</v>
      </c>
      <c r="G3587">
        <v>10</v>
      </c>
      <c r="H3587" t="s">
        <v>15953</v>
      </c>
      <c r="I3587" t="s">
        <v>4682</v>
      </c>
      <c r="J3587" t="s">
        <v>4788</v>
      </c>
      <c r="K3587" t="s">
        <v>10654</v>
      </c>
      <c r="L3587" t="s">
        <v>4656</v>
      </c>
      <c r="M3587" t="s">
        <v>10655</v>
      </c>
      <c r="N3587" t="s">
        <v>10656</v>
      </c>
    </row>
    <row r="3588" spans="1:14">
      <c r="A3588" t="s">
        <v>314</v>
      </c>
      <c r="B3588" t="e">
        <v>#N/A</v>
      </c>
      <c r="C3588" s="2">
        <v>92000000</v>
      </c>
      <c r="D3588" s="2">
        <v>10017322</v>
      </c>
      <c r="E3588" s="2">
        <v>18517322</v>
      </c>
      <c r="F3588">
        <v>12</v>
      </c>
      <c r="G3588">
        <v>22</v>
      </c>
      <c r="H3588" t="s">
        <v>15953</v>
      </c>
      <c r="I3588" t="e">
        <v>#N/A</v>
      </c>
      <c r="J3588" t="e">
        <v>#N/A</v>
      </c>
      <c r="K3588" t="e">
        <v>#N/A</v>
      </c>
      <c r="L3588" t="e">
        <v>#N/A</v>
      </c>
      <c r="M3588" t="e">
        <v>#N/A</v>
      </c>
      <c r="N3588" t="e">
        <v>#N/A</v>
      </c>
    </row>
    <row r="3589" spans="1:14">
      <c r="A3589" t="s">
        <v>3462</v>
      </c>
      <c r="B3589" t="s">
        <v>7419</v>
      </c>
      <c r="C3589" s="2">
        <v>5000000</v>
      </c>
      <c r="D3589" s="2">
        <v>15126948</v>
      </c>
      <c r="E3589" s="2">
        <v>15126948</v>
      </c>
      <c r="F3589">
        <v>9</v>
      </c>
      <c r="G3589">
        <v>29</v>
      </c>
      <c r="H3589" t="s">
        <v>15953</v>
      </c>
      <c r="I3589" t="s">
        <v>4682</v>
      </c>
      <c r="J3589" t="s">
        <v>5367</v>
      </c>
      <c r="K3589" t="s">
        <v>4878</v>
      </c>
      <c r="L3589" t="s">
        <v>10694</v>
      </c>
      <c r="M3589" t="s">
        <v>10695</v>
      </c>
      <c r="N3589" t="s">
        <v>10696</v>
      </c>
    </row>
    <row r="3590" spans="1:14">
      <c r="A3590" t="s">
        <v>1215</v>
      </c>
      <c r="B3590" t="s">
        <v>4677</v>
      </c>
      <c r="C3590" s="2">
        <v>40000000</v>
      </c>
      <c r="D3590" s="2">
        <v>14942422</v>
      </c>
      <c r="E3590" s="2">
        <v>14942422</v>
      </c>
      <c r="F3590">
        <v>4</v>
      </c>
      <c r="G3590">
        <v>21</v>
      </c>
      <c r="H3590" t="s">
        <v>15953</v>
      </c>
      <c r="I3590" t="s">
        <v>4682</v>
      </c>
      <c r="J3590" t="s">
        <v>4713</v>
      </c>
      <c r="K3590" t="s">
        <v>4649</v>
      </c>
      <c r="L3590" t="s">
        <v>8487</v>
      </c>
      <c r="M3590" t="s">
        <v>10699</v>
      </c>
      <c r="N3590" t="s">
        <v>10700</v>
      </c>
    </row>
    <row r="3591" spans="1:14">
      <c r="A3591" t="s">
        <v>1741</v>
      </c>
      <c r="B3591" t="e">
        <v>#N/A</v>
      </c>
      <c r="C3591" s="2">
        <v>26000000</v>
      </c>
      <c r="D3591" s="2">
        <v>13738574</v>
      </c>
      <c r="E3591" s="2">
        <v>13738574</v>
      </c>
      <c r="F3591">
        <v>1</v>
      </c>
      <c r="G3591">
        <v>27</v>
      </c>
      <c r="H3591" t="s">
        <v>15953</v>
      </c>
      <c r="I3591" t="e">
        <v>#N/A</v>
      </c>
      <c r="J3591" t="e">
        <v>#N/A</v>
      </c>
      <c r="K3591" t="e">
        <v>#N/A</v>
      </c>
      <c r="L3591" t="e">
        <v>#N/A</v>
      </c>
      <c r="M3591" t="e">
        <v>#N/A</v>
      </c>
      <c r="N3591" t="e">
        <v>#N/A</v>
      </c>
    </row>
    <row r="3592" spans="1:14">
      <c r="A3592" t="s">
        <v>3343</v>
      </c>
      <c r="B3592" t="e">
        <v>#N/A</v>
      </c>
      <c r="C3592" s="2">
        <v>6000000</v>
      </c>
      <c r="D3592" s="2">
        <v>11784569</v>
      </c>
      <c r="E3592" s="2">
        <v>11784569</v>
      </c>
      <c r="F3592">
        <v>5</v>
      </c>
      <c r="G3592">
        <v>24</v>
      </c>
      <c r="H3592" t="s">
        <v>15953</v>
      </c>
      <c r="I3592" t="e">
        <v>#N/A</v>
      </c>
      <c r="J3592" t="e">
        <v>#N/A</v>
      </c>
      <c r="K3592" t="e">
        <v>#N/A</v>
      </c>
      <c r="L3592" t="e">
        <v>#N/A</v>
      </c>
      <c r="M3592" t="e">
        <v>#N/A</v>
      </c>
      <c r="N3592" t="e">
        <v>#N/A</v>
      </c>
    </row>
    <row r="3593" spans="1:14">
      <c r="A3593" t="s">
        <v>4506</v>
      </c>
      <c r="B3593" t="e">
        <v>#N/A</v>
      </c>
      <c r="C3593" s="2">
        <v>50000</v>
      </c>
      <c r="D3593" s="2">
        <v>10426506</v>
      </c>
      <c r="E3593" s="2">
        <v>10426506</v>
      </c>
      <c r="F3593">
        <v>8</v>
      </c>
      <c r="G3593">
        <v>9</v>
      </c>
      <c r="H3593" t="s">
        <v>15953</v>
      </c>
      <c r="I3593" t="e">
        <v>#N/A</v>
      </c>
      <c r="J3593" t="e">
        <v>#N/A</v>
      </c>
      <c r="K3593" t="e">
        <v>#N/A</v>
      </c>
      <c r="L3593" t="e">
        <v>#N/A</v>
      </c>
      <c r="M3593" t="e">
        <v>#N/A</v>
      </c>
      <c r="N3593" t="e">
        <v>#N/A</v>
      </c>
    </row>
    <row r="3594" spans="1:14">
      <c r="A3594" t="s">
        <v>958</v>
      </c>
      <c r="B3594" t="e">
        <v>#N/A</v>
      </c>
      <c r="C3594" s="2">
        <v>50000000</v>
      </c>
      <c r="D3594" s="2">
        <v>10359006</v>
      </c>
      <c r="E3594" s="2">
        <v>10359006</v>
      </c>
      <c r="F3594">
        <v>10</v>
      </c>
      <c r="G3594">
        <v>13</v>
      </c>
      <c r="H3594" t="s">
        <v>15953</v>
      </c>
      <c r="I3594" t="e">
        <v>#N/A</v>
      </c>
      <c r="J3594" t="e">
        <v>#N/A</v>
      </c>
      <c r="K3594" t="e">
        <v>#N/A</v>
      </c>
      <c r="L3594" t="e">
        <v>#N/A</v>
      </c>
      <c r="M3594" t="e">
        <v>#N/A</v>
      </c>
      <c r="N3594" t="e">
        <v>#N/A</v>
      </c>
    </row>
    <row r="3595" spans="1:14">
      <c r="A3595" t="s">
        <v>960</v>
      </c>
      <c r="B3595" t="e">
        <v>#N/A</v>
      </c>
      <c r="C3595" s="2">
        <v>50000000</v>
      </c>
      <c r="D3595" s="2">
        <v>9812870</v>
      </c>
      <c r="E3595" s="2">
        <v>9812870</v>
      </c>
      <c r="F3595">
        <v>10</v>
      </c>
      <c r="G3595">
        <v>13</v>
      </c>
      <c r="H3595" t="s">
        <v>15953</v>
      </c>
      <c r="I3595" t="e">
        <v>#N/A</v>
      </c>
      <c r="J3595" t="e">
        <v>#N/A</v>
      </c>
      <c r="K3595" t="e">
        <v>#N/A</v>
      </c>
      <c r="L3595" t="e">
        <v>#N/A</v>
      </c>
      <c r="M3595" t="e">
        <v>#N/A</v>
      </c>
      <c r="N3595" t="e">
        <v>#N/A</v>
      </c>
    </row>
    <row r="3596" spans="1:14">
      <c r="A3596" t="s">
        <v>3619</v>
      </c>
      <c r="B3596" t="e">
        <v>#N/A</v>
      </c>
      <c r="C3596" s="2">
        <v>4000000</v>
      </c>
      <c r="D3596" s="2">
        <v>7555256</v>
      </c>
      <c r="E3596" s="2">
        <v>7555256</v>
      </c>
      <c r="F3596">
        <v>2</v>
      </c>
      <c r="G3596">
        <v>3</v>
      </c>
      <c r="H3596" t="s">
        <v>15953</v>
      </c>
      <c r="I3596" t="e">
        <v>#N/A</v>
      </c>
      <c r="J3596" t="e">
        <v>#N/A</v>
      </c>
      <c r="K3596" t="e">
        <v>#N/A</v>
      </c>
      <c r="L3596" t="e">
        <v>#N/A</v>
      </c>
      <c r="M3596" t="e">
        <v>#N/A</v>
      </c>
      <c r="N3596" t="e">
        <v>#N/A</v>
      </c>
    </row>
    <row r="3597" spans="1:14">
      <c r="A3597" t="s">
        <v>3859</v>
      </c>
      <c r="B3597" t="e">
        <v>#N/A</v>
      </c>
      <c r="C3597" s="2">
        <v>2500000</v>
      </c>
      <c r="D3597" s="2">
        <v>5274005</v>
      </c>
      <c r="E3597" s="2">
        <v>5274005</v>
      </c>
      <c r="F3597">
        <v>1</v>
      </c>
      <c r="G3597">
        <v>27</v>
      </c>
      <c r="H3597" t="s">
        <v>15953</v>
      </c>
      <c r="I3597" t="e">
        <v>#N/A</v>
      </c>
      <c r="J3597" t="e">
        <v>#N/A</v>
      </c>
      <c r="K3597" t="e">
        <v>#N/A</v>
      </c>
      <c r="L3597" t="e">
        <v>#N/A</v>
      </c>
      <c r="M3597" t="e">
        <v>#N/A</v>
      </c>
      <c r="N3597" t="e">
        <v>#N/A</v>
      </c>
    </row>
    <row r="3598" spans="1:14">
      <c r="A3598" t="s">
        <v>3625</v>
      </c>
      <c r="B3598" t="e">
        <v>#N/A</v>
      </c>
      <c r="C3598" s="2">
        <v>4000000</v>
      </c>
      <c r="D3598" s="2">
        <v>4301000</v>
      </c>
      <c r="E3598" s="2">
        <v>4301000</v>
      </c>
      <c r="F3598">
        <v>12</v>
      </c>
      <c r="G3598">
        <v>25</v>
      </c>
      <c r="H3598" t="s">
        <v>15953</v>
      </c>
      <c r="I3598" t="e">
        <v>#N/A</v>
      </c>
      <c r="J3598" t="e">
        <v>#N/A</v>
      </c>
      <c r="K3598" t="e">
        <v>#N/A</v>
      </c>
      <c r="L3598" t="e">
        <v>#N/A</v>
      </c>
      <c r="M3598" t="e">
        <v>#N/A</v>
      </c>
      <c r="N3598" t="e">
        <v>#N/A</v>
      </c>
    </row>
    <row r="3599" spans="1:14">
      <c r="A3599" t="s">
        <v>3048</v>
      </c>
      <c r="B3599" t="e">
        <v>#N/A</v>
      </c>
      <c r="C3599" s="2">
        <v>9200000</v>
      </c>
      <c r="D3599" s="2">
        <v>2684904</v>
      </c>
      <c r="E3599" s="2">
        <v>4204857</v>
      </c>
      <c r="F3599">
        <v>12</v>
      </c>
      <c r="G3599">
        <v>29</v>
      </c>
      <c r="H3599" t="s">
        <v>15953</v>
      </c>
      <c r="I3599" t="e">
        <v>#N/A</v>
      </c>
      <c r="J3599" t="e">
        <v>#N/A</v>
      </c>
      <c r="K3599" t="e">
        <v>#N/A</v>
      </c>
      <c r="L3599" t="e">
        <v>#N/A</v>
      </c>
      <c r="M3599" t="e">
        <v>#N/A</v>
      </c>
      <c r="N3599" t="e">
        <v>#N/A</v>
      </c>
    </row>
    <row r="3600" spans="1:14">
      <c r="A3600" t="s">
        <v>2299</v>
      </c>
      <c r="B3600" t="e">
        <v>#N/A</v>
      </c>
      <c r="C3600" s="2">
        <v>18000000</v>
      </c>
      <c r="D3600" s="2">
        <v>4100000</v>
      </c>
      <c r="E3600" s="2">
        <v>4100000</v>
      </c>
      <c r="F3600">
        <v>12</v>
      </c>
      <c r="G3600">
        <v>29</v>
      </c>
      <c r="H3600" t="s">
        <v>15953</v>
      </c>
      <c r="I3600" t="e">
        <v>#N/A</v>
      </c>
      <c r="J3600" t="e">
        <v>#N/A</v>
      </c>
      <c r="K3600" t="e">
        <v>#N/A</v>
      </c>
      <c r="L3600" t="e">
        <v>#N/A</v>
      </c>
      <c r="M3600" t="e">
        <v>#N/A</v>
      </c>
      <c r="N3600" t="e">
        <v>#N/A</v>
      </c>
    </row>
    <row r="3601" spans="1:14">
      <c r="A3601" t="s">
        <v>1870</v>
      </c>
      <c r="B3601" t="e">
        <v>#N/A</v>
      </c>
      <c r="C3601" s="2">
        <v>25000000</v>
      </c>
      <c r="D3601" s="2">
        <v>4064333</v>
      </c>
      <c r="E3601" s="2">
        <v>4064333</v>
      </c>
      <c r="F3601">
        <v>3</v>
      </c>
      <c r="G3601">
        <v>1</v>
      </c>
      <c r="H3601" t="s">
        <v>15953</v>
      </c>
      <c r="I3601" t="e">
        <v>#N/A</v>
      </c>
      <c r="J3601" t="e">
        <v>#N/A</v>
      </c>
      <c r="K3601" t="e">
        <v>#N/A</v>
      </c>
      <c r="L3601" t="e">
        <v>#N/A</v>
      </c>
      <c r="M3601" t="e">
        <v>#N/A</v>
      </c>
      <c r="N3601" t="e">
        <v>#N/A</v>
      </c>
    </row>
    <row r="3602" spans="1:14">
      <c r="A3602" t="s">
        <v>2857</v>
      </c>
      <c r="B3602" t="e">
        <v>#N/A</v>
      </c>
      <c r="C3602" s="2">
        <v>11000000</v>
      </c>
      <c r="D3602" s="2">
        <v>2844379</v>
      </c>
      <c r="E3602" s="2">
        <v>2844379</v>
      </c>
      <c r="F3602">
        <v>12</v>
      </c>
      <c r="G3602">
        <v>14</v>
      </c>
      <c r="H3602" t="s">
        <v>15953</v>
      </c>
      <c r="I3602" t="e">
        <v>#N/A</v>
      </c>
      <c r="J3602" t="e">
        <v>#N/A</v>
      </c>
      <c r="K3602" t="e">
        <v>#N/A</v>
      </c>
      <c r="L3602" t="e">
        <v>#N/A</v>
      </c>
      <c r="M3602" t="e">
        <v>#N/A</v>
      </c>
      <c r="N3602" t="e">
        <v>#N/A</v>
      </c>
    </row>
    <row r="3603" spans="1:14">
      <c r="A3603" t="s">
        <v>2858</v>
      </c>
      <c r="B3603" t="e">
        <v>#N/A</v>
      </c>
      <c r="C3603" s="2">
        <v>11000000</v>
      </c>
      <c r="D3603" s="2">
        <v>2794056</v>
      </c>
      <c r="E3603" s="2">
        <v>2794056</v>
      </c>
      <c r="F3603">
        <v>5</v>
      </c>
      <c r="G3603">
        <v>12</v>
      </c>
      <c r="H3603" t="s">
        <v>15953</v>
      </c>
      <c r="I3603" t="e">
        <v>#N/A</v>
      </c>
      <c r="J3603" t="e">
        <v>#N/A</v>
      </c>
      <c r="K3603" t="e">
        <v>#N/A</v>
      </c>
      <c r="L3603" t="e">
        <v>#N/A</v>
      </c>
      <c r="M3603" t="e">
        <v>#N/A</v>
      </c>
      <c r="N3603" t="e">
        <v>#N/A</v>
      </c>
    </row>
    <row r="3604" spans="1:14">
      <c r="A3604" t="s">
        <v>4406</v>
      </c>
      <c r="B3604" t="e">
        <v>#N/A</v>
      </c>
      <c r="C3604" s="2">
        <v>250000</v>
      </c>
      <c r="D3604" s="2">
        <v>2210408</v>
      </c>
      <c r="E3604" s="2">
        <v>2477155</v>
      </c>
      <c r="F3604">
        <v>6</v>
      </c>
      <c r="G3604">
        <v>16</v>
      </c>
      <c r="H3604" t="s">
        <v>15953</v>
      </c>
      <c r="I3604" t="e">
        <v>#N/A</v>
      </c>
      <c r="J3604" t="e">
        <v>#N/A</v>
      </c>
      <c r="K3604" t="e">
        <v>#N/A</v>
      </c>
      <c r="L3604" t="e">
        <v>#N/A</v>
      </c>
      <c r="M3604" t="e">
        <v>#N/A</v>
      </c>
      <c r="N3604" t="e">
        <v>#N/A</v>
      </c>
    </row>
    <row r="3605" spans="1:14">
      <c r="A3605" t="s">
        <v>2629</v>
      </c>
      <c r="B3605" t="e">
        <v>#N/A</v>
      </c>
      <c r="C3605" s="2">
        <v>14000000</v>
      </c>
      <c r="D3605" s="2">
        <v>2461628</v>
      </c>
      <c r="E3605" s="2">
        <v>2461628</v>
      </c>
      <c r="F3605">
        <v>3</v>
      </c>
      <c r="G3605">
        <v>31</v>
      </c>
      <c r="H3605" t="s">
        <v>15953</v>
      </c>
      <c r="I3605" t="e">
        <v>#N/A</v>
      </c>
      <c r="J3605" t="e">
        <v>#N/A</v>
      </c>
      <c r="K3605" t="e">
        <v>#N/A</v>
      </c>
      <c r="L3605" t="e">
        <v>#N/A</v>
      </c>
      <c r="M3605" t="e">
        <v>#N/A</v>
      </c>
      <c r="N3605" t="e">
        <v>#N/A</v>
      </c>
    </row>
    <row r="3606" spans="1:14">
      <c r="A3606" t="s">
        <v>3316</v>
      </c>
      <c r="B3606" t="e">
        <v>#N/A</v>
      </c>
      <c r="C3606" s="2">
        <v>6100000</v>
      </c>
      <c r="D3606" s="2">
        <v>2108367</v>
      </c>
      <c r="E3606" s="2">
        <v>2108367</v>
      </c>
      <c r="F3606">
        <v>10</v>
      </c>
      <c r="G3606">
        <v>20</v>
      </c>
      <c r="H3606" t="s">
        <v>15953</v>
      </c>
      <c r="I3606" t="e">
        <v>#N/A</v>
      </c>
      <c r="J3606" t="e">
        <v>#N/A</v>
      </c>
      <c r="K3606" t="e">
        <v>#N/A</v>
      </c>
      <c r="L3606" t="e">
        <v>#N/A</v>
      </c>
      <c r="M3606" t="e">
        <v>#N/A</v>
      </c>
      <c r="N3606" t="e">
        <v>#N/A</v>
      </c>
    </row>
    <row r="3607" spans="1:14">
      <c r="A3607" t="s">
        <v>1916</v>
      </c>
      <c r="B3607" t="e">
        <v>#N/A</v>
      </c>
      <c r="C3607" s="2">
        <v>24000000</v>
      </c>
      <c r="D3607" s="2">
        <v>669276</v>
      </c>
      <c r="E3607" s="2">
        <v>669276</v>
      </c>
      <c r="F3607">
        <v>8</v>
      </c>
      <c r="G3607">
        <v>25</v>
      </c>
      <c r="H3607" t="s">
        <v>15953</v>
      </c>
      <c r="I3607" t="e">
        <v>#N/A</v>
      </c>
      <c r="J3607" t="e">
        <v>#N/A</v>
      </c>
      <c r="K3607" t="e">
        <v>#N/A</v>
      </c>
      <c r="L3607" t="e">
        <v>#N/A</v>
      </c>
      <c r="M3607" t="e">
        <v>#N/A</v>
      </c>
      <c r="N3607" t="e">
        <v>#N/A</v>
      </c>
    </row>
    <row r="3608" spans="1:14">
      <c r="A3608" t="s">
        <v>2560</v>
      </c>
      <c r="B3608" t="e">
        <v>#N/A</v>
      </c>
      <c r="C3608" s="2">
        <v>15000000</v>
      </c>
      <c r="D3608" s="2">
        <v>529766</v>
      </c>
      <c r="E3608" s="2">
        <v>529766</v>
      </c>
      <c r="F3608">
        <v>12</v>
      </c>
      <c r="G3608">
        <v>1</v>
      </c>
      <c r="H3608" t="s">
        <v>15953</v>
      </c>
      <c r="I3608" t="e">
        <v>#N/A</v>
      </c>
      <c r="J3608" t="e">
        <v>#N/A</v>
      </c>
      <c r="K3608" t="e">
        <v>#N/A</v>
      </c>
      <c r="L3608" t="e">
        <v>#N/A</v>
      </c>
      <c r="M3608" t="e">
        <v>#N/A</v>
      </c>
      <c r="N3608" t="e">
        <v>#N/A</v>
      </c>
    </row>
    <row r="3609" spans="1:14">
      <c r="A3609" t="s">
        <v>3383</v>
      </c>
      <c r="B3609" t="e">
        <v>#N/A</v>
      </c>
      <c r="C3609" s="2">
        <v>6000000</v>
      </c>
      <c r="D3609" s="2">
        <v>0</v>
      </c>
      <c r="E3609" s="2">
        <v>0</v>
      </c>
      <c r="F3609">
        <v>12</v>
      </c>
      <c r="G3609">
        <v>31</v>
      </c>
      <c r="H3609" t="s">
        <v>15953</v>
      </c>
      <c r="I3609" t="e">
        <v>#N/A</v>
      </c>
      <c r="J3609" t="e">
        <v>#N/A</v>
      </c>
      <c r="K3609" t="e">
        <v>#N/A</v>
      </c>
      <c r="L3609" t="e">
        <v>#N/A</v>
      </c>
      <c r="M3609" t="e">
        <v>#N/A</v>
      </c>
      <c r="N3609" t="e">
        <v>#N/A</v>
      </c>
    </row>
    <row r="3610" spans="1:14">
      <c r="A3610" t="s">
        <v>482</v>
      </c>
      <c r="B3610" t="s">
        <v>4677</v>
      </c>
      <c r="C3610" s="2">
        <v>75000000</v>
      </c>
      <c r="D3610" s="2">
        <v>306169255</v>
      </c>
      <c r="E3610" s="2">
        <v>817400878</v>
      </c>
      <c r="F3610">
        <v>7</v>
      </c>
      <c r="G3610">
        <v>2</v>
      </c>
      <c r="H3610" t="s">
        <v>15954</v>
      </c>
      <c r="I3610" t="s">
        <v>4600</v>
      </c>
      <c r="J3610" t="s">
        <v>6409</v>
      </c>
      <c r="K3610" t="s">
        <v>4609</v>
      </c>
      <c r="L3610" t="s">
        <v>4841</v>
      </c>
      <c r="M3610" t="s">
        <v>10057</v>
      </c>
      <c r="N3610" t="s">
        <v>10058</v>
      </c>
    </row>
    <row r="3611" spans="1:14">
      <c r="A3611" t="s">
        <v>349</v>
      </c>
      <c r="B3611" t="s">
        <v>4628</v>
      </c>
      <c r="C3611" s="2">
        <v>88000000</v>
      </c>
      <c r="D3611" s="2">
        <v>241888385</v>
      </c>
      <c r="E3611" s="2">
        <v>495900000</v>
      </c>
      <c r="F3611">
        <v>5</v>
      </c>
      <c r="G3611">
        <v>10</v>
      </c>
      <c r="H3611" t="s">
        <v>15954</v>
      </c>
      <c r="I3611" t="s">
        <v>4600</v>
      </c>
      <c r="J3611" t="s">
        <v>5013</v>
      </c>
      <c r="K3611" t="s">
        <v>5287</v>
      </c>
      <c r="L3611" t="s">
        <v>9212</v>
      </c>
      <c r="M3611" t="s">
        <v>10060</v>
      </c>
      <c r="N3611" t="s">
        <v>10061</v>
      </c>
    </row>
    <row r="3612" spans="1:14">
      <c r="A3612" t="s">
        <v>402</v>
      </c>
      <c r="B3612" t="s">
        <v>4660</v>
      </c>
      <c r="C3612" s="2">
        <v>80000000</v>
      </c>
      <c r="D3612" s="2">
        <v>180981886</v>
      </c>
      <c r="E3612" s="2">
        <v>457697994</v>
      </c>
      <c r="F3612">
        <v>5</v>
      </c>
      <c r="G3612">
        <v>21</v>
      </c>
      <c r="H3612" t="s">
        <v>15954</v>
      </c>
      <c r="I3612" t="s">
        <v>4635</v>
      </c>
      <c r="J3612">
        <v>0</v>
      </c>
      <c r="K3612">
        <v>0</v>
      </c>
      <c r="L3612">
        <v>0</v>
      </c>
      <c r="M3612">
        <v>0</v>
      </c>
      <c r="N3612">
        <v>0</v>
      </c>
    </row>
    <row r="3613" spans="1:14">
      <c r="A3613" t="s">
        <v>490</v>
      </c>
      <c r="B3613" t="s">
        <v>4607</v>
      </c>
      <c r="C3613" s="2">
        <v>75000000</v>
      </c>
      <c r="D3613" s="2">
        <v>134069511</v>
      </c>
      <c r="E3613" s="2">
        <v>336069511</v>
      </c>
      <c r="F3613">
        <v>6</v>
      </c>
      <c r="G3613">
        <v>7</v>
      </c>
      <c r="H3613" t="s">
        <v>15954</v>
      </c>
      <c r="I3613" t="s">
        <v>4682</v>
      </c>
      <c r="J3613" t="s">
        <v>5057</v>
      </c>
      <c r="K3613" t="s">
        <v>5185</v>
      </c>
      <c r="L3613" t="s">
        <v>5415</v>
      </c>
      <c r="M3613" t="s">
        <v>10067</v>
      </c>
      <c r="N3613" t="s">
        <v>10068</v>
      </c>
    </row>
    <row r="3614" spans="1:14">
      <c r="A3614" t="s">
        <v>270</v>
      </c>
      <c r="B3614" t="s">
        <v>4607</v>
      </c>
      <c r="C3614" s="2">
        <v>100000000</v>
      </c>
      <c r="D3614" s="2">
        <v>100138851</v>
      </c>
      <c r="E3614" s="2">
        <v>325500000</v>
      </c>
      <c r="F3614">
        <v>6</v>
      </c>
      <c r="G3614">
        <v>21</v>
      </c>
      <c r="H3614" t="s">
        <v>15954</v>
      </c>
      <c r="I3614" t="s">
        <v>4635</v>
      </c>
      <c r="J3614">
        <v>0</v>
      </c>
      <c r="K3614">
        <v>0</v>
      </c>
      <c r="L3614">
        <v>0</v>
      </c>
      <c r="M3614">
        <v>0</v>
      </c>
      <c r="N3614">
        <v>0</v>
      </c>
    </row>
    <row r="3615" spans="1:14">
      <c r="A3615" t="s">
        <v>544</v>
      </c>
      <c r="B3615" t="s">
        <v>4607</v>
      </c>
      <c r="C3615" s="2">
        <v>70000000</v>
      </c>
      <c r="D3615" s="2">
        <v>136492681</v>
      </c>
      <c r="E3615" s="2">
        <v>308700000</v>
      </c>
      <c r="F3615">
        <v>11</v>
      </c>
      <c r="G3615">
        <v>8</v>
      </c>
      <c r="H3615" t="s">
        <v>15954</v>
      </c>
      <c r="I3615" t="s">
        <v>4682</v>
      </c>
      <c r="J3615" t="s">
        <v>4728</v>
      </c>
      <c r="K3615" t="s">
        <v>4936</v>
      </c>
      <c r="L3615" t="s">
        <v>5624</v>
      </c>
      <c r="M3615" t="s">
        <v>10063</v>
      </c>
      <c r="N3615" t="s">
        <v>10064</v>
      </c>
    </row>
    <row r="3616" spans="1:14">
      <c r="A3616" t="s">
        <v>867</v>
      </c>
      <c r="B3616" t="s">
        <v>4695</v>
      </c>
      <c r="C3616" s="2">
        <v>50000000</v>
      </c>
      <c r="D3616" s="2">
        <v>153952592</v>
      </c>
      <c r="E3616" s="2">
        <v>274000000</v>
      </c>
      <c r="F3616">
        <v>12</v>
      </c>
      <c r="G3616">
        <v>13</v>
      </c>
      <c r="H3616" t="s">
        <v>15954</v>
      </c>
      <c r="I3616" t="s">
        <v>4635</v>
      </c>
      <c r="J3616">
        <v>0</v>
      </c>
      <c r="K3616">
        <v>0</v>
      </c>
      <c r="L3616">
        <v>0</v>
      </c>
      <c r="M3616">
        <v>0</v>
      </c>
      <c r="N3616">
        <v>0</v>
      </c>
    </row>
    <row r="3617" spans="1:14">
      <c r="A3617" t="s">
        <v>780</v>
      </c>
      <c r="B3617" t="e">
        <v>#N/A</v>
      </c>
      <c r="C3617" s="2">
        <v>55000000</v>
      </c>
      <c r="D3617" s="2">
        <v>128814019</v>
      </c>
      <c r="E3617" s="2">
        <v>273814019</v>
      </c>
      <c r="F3617">
        <v>6</v>
      </c>
      <c r="G3617">
        <v>28</v>
      </c>
      <c r="H3617" t="s">
        <v>15954</v>
      </c>
      <c r="I3617" t="e">
        <v>#N/A</v>
      </c>
      <c r="J3617" t="e">
        <v>#N/A</v>
      </c>
      <c r="K3617" t="e">
        <v>#N/A</v>
      </c>
      <c r="L3617" t="e">
        <v>#N/A</v>
      </c>
      <c r="M3617" t="e">
        <v>#N/A</v>
      </c>
      <c r="N3617" t="e">
        <v>#N/A</v>
      </c>
    </row>
    <row r="3618" spans="1:14">
      <c r="A3618" t="s">
        <v>427</v>
      </c>
      <c r="B3618" t="s">
        <v>4628</v>
      </c>
      <c r="C3618" s="2">
        <v>80000000</v>
      </c>
      <c r="D3618" s="2">
        <v>90463534</v>
      </c>
      <c r="E3618" s="2">
        <v>250200000</v>
      </c>
      <c r="F3618">
        <v>11</v>
      </c>
      <c r="G3618">
        <v>15</v>
      </c>
      <c r="H3618" t="s">
        <v>15954</v>
      </c>
      <c r="I3618" t="s">
        <v>4614</v>
      </c>
      <c r="J3618" t="s">
        <v>5095</v>
      </c>
      <c r="K3618" t="s">
        <v>4616</v>
      </c>
      <c r="L3618" t="s">
        <v>10090</v>
      </c>
      <c r="M3618" t="s">
        <v>10091</v>
      </c>
      <c r="N3618" t="s">
        <v>10092</v>
      </c>
    </row>
    <row r="3619" spans="1:14">
      <c r="A3619" t="s">
        <v>269</v>
      </c>
      <c r="B3619" t="s">
        <v>4628</v>
      </c>
      <c r="C3619" s="2">
        <v>100000000</v>
      </c>
      <c r="D3619" s="2">
        <v>101295562</v>
      </c>
      <c r="E3619" s="2">
        <v>234400000</v>
      </c>
      <c r="F3619">
        <v>6</v>
      </c>
      <c r="G3619">
        <v>21</v>
      </c>
      <c r="H3619" t="s">
        <v>15954</v>
      </c>
      <c r="I3619" t="s">
        <v>4682</v>
      </c>
      <c r="J3619" t="s">
        <v>4744</v>
      </c>
      <c r="K3619" t="s">
        <v>6194</v>
      </c>
      <c r="L3619" t="s">
        <v>8327</v>
      </c>
      <c r="M3619" t="s">
        <v>10082</v>
      </c>
      <c r="N3619" t="s">
        <v>10083</v>
      </c>
    </row>
    <row r="3620" spans="1:14">
      <c r="A3620" t="s">
        <v>1324</v>
      </c>
      <c r="B3620" t="s">
        <v>6069</v>
      </c>
      <c r="C3620" s="2">
        <v>35000000</v>
      </c>
      <c r="D3620" s="2">
        <v>78716374</v>
      </c>
      <c r="E3620" s="2">
        <v>231716374</v>
      </c>
      <c r="F3620">
        <v>11</v>
      </c>
      <c r="G3620">
        <v>15</v>
      </c>
      <c r="H3620" t="s">
        <v>15954</v>
      </c>
      <c r="I3620" t="s">
        <v>4682</v>
      </c>
      <c r="J3620" t="s">
        <v>6074</v>
      </c>
      <c r="K3620" t="s">
        <v>10094</v>
      </c>
      <c r="L3620" t="s">
        <v>9223</v>
      </c>
      <c r="M3620" t="s">
        <v>10095</v>
      </c>
      <c r="N3620" t="s">
        <v>10096</v>
      </c>
    </row>
    <row r="3621" spans="1:14">
      <c r="A3621" t="s">
        <v>1497</v>
      </c>
      <c r="B3621" t="s">
        <v>4660</v>
      </c>
      <c r="C3621" s="2">
        <v>30000000</v>
      </c>
      <c r="D3621" s="2">
        <v>105489203</v>
      </c>
      <c r="E3621" s="2">
        <v>181489203</v>
      </c>
      <c r="F3621">
        <v>9</v>
      </c>
      <c r="G3621">
        <v>20</v>
      </c>
      <c r="H3621" t="s">
        <v>15954</v>
      </c>
      <c r="I3621" t="s">
        <v>4614</v>
      </c>
      <c r="J3621" t="s">
        <v>5184</v>
      </c>
      <c r="K3621" t="s">
        <v>4690</v>
      </c>
      <c r="L3621" t="s">
        <v>9375</v>
      </c>
      <c r="M3621" t="s">
        <v>10075</v>
      </c>
      <c r="N3621" t="s">
        <v>10076</v>
      </c>
    </row>
    <row r="3622" spans="1:14">
      <c r="A3622" t="s">
        <v>2444</v>
      </c>
      <c r="B3622" t="s">
        <v>7419</v>
      </c>
      <c r="C3622" s="2">
        <v>15000000</v>
      </c>
      <c r="D3622" s="2">
        <v>103046663</v>
      </c>
      <c r="E3622" s="2">
        <v>173046663</v>
      </c>
      <c r="F3622">
        <v>12</v>
      </c>
      <c r="G3622">
        <v>20</v>
      </c>
      <c r="H3622" t="s">
        <v>15954</v>
      </c>
      <c r="I3622" t="s">
        <v>4682</v>
      </c>
      <c r="J3622" t="s">
        <v>4707</v>
      </c>
      <c r="K3622" t="s">
        <v>5656</v>
      </c>
      <c r="L3622" t="s">
        <v>5657</v>
      </c>
      <c r="M3622" t="s">
        <v>5658</v>
      </c>
      <c r="N3622" t="s">
        <v>10080</v>
      </c>
    </row>
    <row r="3623" spans="1:14">
      <c r="A3623" t="s">
        <v>1070</v>
      </c>
      <c r="B3623" t="s">
        <v>4628</v>
      </c>
      <c r="C3623" s="2">
        <v>44000000</v>
      </c>
      <c r="D3623" s="2">
        <v>53300852</v>
      </c>
      <c r="E3623" s="2">
        <v>165600852</v>
      </c>
      <c r="F3623">
        <v>10</v>
      </c>
      <c r="G3623">
        <v>18</v>
      </c>
      <c r="H3623" t="s">
        <v>15954</v>
      </c>
      <c r="I3623" t="s">
        <v>4682</v>
      </c>
      <c r="J3623" t="s">
        <v>8891</v>
      </c>
      <c r="K3623" t="s">
        <v>4893</v>
      </c>
      <c r="L3623" t="s">
        <v>7274</v>
      </c>
      <c r="M3623" t="s">
        <v>10127</v>
      </c>
      <c r="N3623" t="s">
        <v>10128</v>
      </c>
    </row>
    <row r="3624" spans="1:14">
      <c r="A3624" t="s">
        <v>453</v>
      </c>
      <c r="B3624" t="s">
        <v>4621</v>
      </c>
      <c r="C3624" s="2">
        <v>80000000</v>
      </c>
      <c r="D3624" s="2">
        <v>32908290</v>
      </c>
      <c r="E3624" s="2">
        <v>158908290</v>
      </c>
      <c r="F3624">
        <v>12</v>
      </c>
      <c r="G3624">
        <v>6</v>
      </c>
      <c r="H3624" t="s">
        <v>15954</v>
      </c>
      <c r="I3624" t="s">
        <v>4600</v>
      </c>
      <c r="J3624" t="s">
        <v>4872</v>
      </c>
      <c r="K3624" t="s">
        <v>5287</v>
      </c>
      <c r="L3624" t="s">
        <v>6453</v>
      </c>
      <c r="M3624" t="s">
        <v>10189</v>
      </c>
      <c r="N3624" t="s">
        <v>10190</v>
      </c>
    </row>
    <row r="3625" spans="1:14">
      <c r="A3625" t="s">
        <v>1120</v>
      </c>
      <c r="B3625" t="s">
        <v>4628</v>
      </c>
      <c r="C3625" s="2">
        <v>40000000</v>
      </c>
      <c r="D3625" s="2">
        <v>108766007</v>
      </c>
      <c r="E3625" s="2">
        <v>152266007</v>
      </c>
      <c r="F3625">
        <v>7</v>
      </c>
      <c r="G3625">
        <v>24</v>
      </c>
      <c r="H3625" t="s">
        <v>15954</v>
      </c>
      <c r="I3625" t="s">
        <v>4682</v>
      </c>
      <c r="J3625" t="s">
        <v>4817</v>
      </c>
      <c r="K3625" t="s">
        <v>4893</v>
      </c>
      <c r="L3625" t="s">
        <v>6931</v>
      </c>
      <c r="M3625" t="s">
        <v>10072</v>
      </c>
      <c r="N3625" t="s">
        <v>10073</v>
      </c>
    </row>
    <row r="3626" spans="1:14">
      <c r="A3626" t="s">
        <v>1444</v>
      </c>
      <c r="B3626" t="s">
        <v>4607</v>
      </c>
      <c r="C3626" s="2">
        <v>32000000</v>
      </c>
      <c r="D3626" s="2">
        <v>104636382</v>
      </c>
      <c r="E3626" s="2">
        <v>152036382</v>
      </c>
      <c r="F3626">
        <v>7</v>
      </c>
      <c r="G3626">
        <v>5</v>
      </c>
      <c r="H3626" t="s">
        <v>15954</v>
      </c>
      <c r="I3626" t="s">
        <v>4614</v>
      </c>
      <c r="J3626" t="s">
        <v>4851</v>
      </c>
      <c r="K3626" t="s">
        <v>6050</v>
      </c>
      <c r="L3626" t="s">
        <v>4883</v>
      </c>
      <c r="M3626" t="s">
        <v>7735</v>
      </c>
      <c r="N3626" t="s">
        <v>10078</v>
      </c>
    </row>
    <row r="3627" spans="1:14">
      <c r="A3627" t="s">
        <v>806</v>
      </c>
      <c r="B3627" t="s">
        <v>4607</v>
      </c>
      <c r="C3627" s="2">
        <v>55000000</v>
      </c>
      <c r="D3627" s="2">
        <v>50047179</v>
      </c>
      <c r="E3627" s="2">
        <v>151947179</v>
      </c>
      <c r="F3627">
        <v>12</v>
      </c>
      <c r="G3627">
        <v>25</v>
      </c>
      <c r="H3627" t="s">
        <v>15954</v>
      </c>
      <c r="I3627" t="s">
        <v>4635</v>
      </c>
      <c r="J3627">
        <v>0</v>
      </c>
      <c r="K3627">
        <v>0</v>
      </c>
      <c r="L3627">
        <v>0</v>
      </c>
      <c r="M3627">
        <v>0</v>
      </c>
      <c r="N3627">
        <v>0</v>
      </c>
    </row>
    <row r="3628" spans="1:14">
      <c r="A3628" t="s">
        <v>995</v>
      </c>
      <c r="B3628" t="s">
        <v>4660</v>
      </c>
      <c r="C3628" s="2">
        <v>46000000</v>
      </c>
      <c r="D3628" s="2">
        <v>92027888</v>
      </c>
      <c r="E3628" s="2">
        <v>150000000</v>
      </c>
      <c r="F3628">
        <v>11</v>
      </c>
      <c r="G3628">
        <v>22</v>
      </c>
      <c r="H3628" t="s">
        <v>15954</v>
      </c>
      <c r="I3628" t="s">
        <v>4600</v>
      </c>
      <c r="J3628" t="s">
        <v>4707</v>
      </c>
      <c r="K3628" t="s">
        <v>4609</v>
      </c>
      <c r="L3628" t="s">
        <v>9532</v>
      </c>
      <c r="M3628" t="s">
        <v>10088</v>
      </c>
      <c r="N3628" t="s">
        <v>8399</v>
      </c>
    </row>
    <row r="3629" spans="1:14">
      <c r="A3629" t="s">
        <v>618</v>
      </c>
      <c r="B3629" t="e">
        <v>#N/A</v>
      </c>
      <c r="C3629" s="2">
        <v>65000000</v>
      </c>
      <c r="D3629" s="2">
        <v>70645997</v>
      </c>
      <c r="E3629" s="2">
        <v>148345997</v>
      </c>
      <c r="F3629">
        <v>2</v>
      </c>
      <c r="G3629">
        <v>9</v>
      </c>
      <c r="H3629" t="s">
        <v>15954</v>
      </c>
      <c r="I3629" t="e">
        <v>#N/A</v>
      </c>
      <c r="J3629" t="e">
        <v>#N/A</v>
      </c>
      <c r="K3629" t="e">
        <v>#N/A</v>
      </c>
      <c r="L3629" t="e">
        <v>#N/A</v>
      </c>
      <c r="M3629" t="e">
        <v>#N/A</v>
      </c>
      <c r="N3629" t="e">
        <v>#N/A</v>
      </c>
    </row>
    <row r="3630" spans="1:14">
      <c r="A3630" t="s">
        <v>2581</v>
      </c>
      <c r="B3630" t="e">
        <v>#N/A</v>
      </c>
      <c r="C3630" s="2">
        <v>14500000</v>
      </c>
      <c r="D3630" s="2">
        <v>46338728</v>
      </c>
      <c r="E3630" s="2">
        <v>147542381</v>
      </c>
      <c r="F3630">
        <v>11</v>
      </c>
      <c r="G3630">
        <v>1</v>
      </c>
      <c r="H3630" t="s">
        <v>15954</v>
      </c>
      <c r="I3630" t="e">
        <v>#N/A</v>
      </c>
      <c r="J3630" t="e">
        <v>#N/A</v>
      </c>
      <c r="K3630" t="e">
        <v>#N/A</v>
      </c>
      <c r="L3630" t="e">
        <v>#N/A</v>
      </c>
      <c r="M3630" t="e">
        <v>#N/A</v>
      </c>
      <c r="N3630" t="e">
        <v>#N/A</v>
      </c>
    </row>
    <row r="3631" spans="1:14">
      <c r="A3631" t="s">
        <v>699</v>
      </c>
      <c r="B3631" t="s">
        <v>4677</v>
      </c>
      <c r="C3631" s="2">
        <v>60000000</v>
      </c>
      <c r="D3631" s="2">
        <v>60592389</v>
      </c>
      <c r="E3631" s="2">
        <v>129832389</v>
      </c>
      <c r="F3631">
        <v>11</v>
      </c>
      <c r="G3631">
        <v>22</v>
      </c>
      <c r="H3631" t="s">
        <v>15954</v>
      </c>
      <c r="I3631" t="s">
        <v>4614</v>
      </c>
      <c r="J3631" t="s">
        <v>4903</v>
      </c>
      <c r="K3631" t="s">
        <v>5296</v>
      </c>
      <c r="L3631" t="s">
        <v>7394</v>
      </c>
      <c r="M3631" t="s">
        <v>10104</v>
      </c>
      <c r="N3631" t="s">
        <v>10105</v>
      </c>
    </row>
    <row r="3632" spans="1:14">
      <c r="A3632" t="s">
        <v>800</v>
      </c>
      <c r="B3632" t="s">
        <v>4628</v>
      </c>
      <c r="C3632" s="2">
        <v>55000000</v>
      </c>
      <c r="D3632" s="2">
        <v>56679192</v>
      </c>
      <c r="E3632" s="2">
        <v>122079192</v>
      </c>
      <c r="F3632">
        <v>3</v>
      </c>
      <c r="G3632">
        <v>15</v>
      </c>
      <c r="H3632" t="s">
        <v>15954</v>
      </c>
      <c r="I3632" t="s">
        <v>4682</v>
      </c>
      <c r="J3632" t="s">
        <v>5559</v>
      </c>
      <c r="K3632" t="s">
        <v>5185</v>
      </c>
      <c r="L3632" t="s">
        <v>8397</v>
      </c>
      <c r="M3632" t="s">
        <v>10117</v>
      </c>
      <c r="N3632" t="s">
        <v>10118</v>
      </c>
    </row>
    <row r="3633" spans="1:14">
      <c r="A3633" t="s">
        <v>930</v>
      </c>
      <c r="B3633" t="s">
        <v>4695</v>
      </c>
      <c r="C3633" s="2">
        <v>50000000</v>
      </c>
      <c r="D3633" s="2">
        <v>33109743</v>
      </c>
      <c r="E3633" s="2">
        <v>113309743</v>
      </c>
      <c r="F3633">
        <v>6</v>
      </c>
      <c r="G3633">
        <v>28</v>
      </c>
      <c r="H3633" t="s">
        <v>15954</v>
      </c>
      <c r="I3633" t="s">
        <v>4682</v>
      </c>
      <c r="J3633" t="s">
        <v>4744</v>
      </c>
      <c r="K3633" t="s">
        <v>4893</v>
      </c>
      <c r="L3633" t="s">
        <v>10185</v>
      </c>
      <c r="M3633" t="s">
        <v>10186</v>
      </c>
      <c r="N3633" t="s">
        <v>10187</v>
      </c>
    </row>
    <row r="3634" spans="1:14">
      <c r="A3634" t="s">
        <v>767</v>
      </c>
      <c r="B3634" t="s">
        <v>4621</v>
      </c>
      <c r="C3634" s="2">
        <v>57000000</v>
      </c>
      <c r="D3634" s="2">
        <v>51364680</v>
      </c>
      <c r="E3634" s="2">
        <v>104364680</v>
      </c>
      <c r="F3634">
        <v>5</v>
      </c>
      <c r="G3634">
        <v>31</v>
      </c>
      <c r="H3634" t="s">
        <v>15954</v>
      </c>
      <c r="I3634" t="s">
        <v>4600</v>
      </c>
      <c r="J3634" t="s">
        <v>5184</v>
      </c>
      <c r="K3634" t="s">
        <v>5287</v>
      </c>
      <c r="L3634" t="s">
        <v>6453</v>
      </c>
      <c r="M3634" t="s">
        <v>10130</v>
      </c>
      <c r="N3634" t="s">
        <v>10131</v>
      </c>
    </row>
    <row r="3635" spans="1:14">
      <c r="A3635" t="s">
        <v>987</v>
      </c>
      <c r="B3635" t="s">
        <v>4695</v>
      </c>
      <c r="C3635" s="2">
        <v>47000000</v>
      </c>
      <c r="D3635" s="2">
        <v>60240295</v>
      </c>
      <c r="E3635" s="2">
        <v>102825796</v>
      </c>
      <c r="F3635">
        <v>6</v>
      </c>
      <c r="G3635">
        <v>14</v>
      </c>
      <c r="H3635" t="s">
        <v>15954</v>
      </c>
      <c r="I3635" t="s">
        <v>4600</v>
      </c>
      <c r="J3635" t="s">
        <v>4984</v>
      </c>
      <c r="K3635" t="s">
        <v>9425</v>
      </c>
      <c r="L3635" t="s">
        <v>4899</v>
      </c>
      <c r="M3635" t="s">
        <v>10107</v>
      </c>
      <c r="N3635" t="s">
        <v>10108</v>
      </c>
    </row>
    <row r="3636" spans="1:14">
      <c r="A3636" t="s">
        <v>449</v>
      </c>
      <c r="B3636" t="s">
        <v>4628</v>
      </c>
      <c r="C3636" s="2">
        <v>80000000</v>
      </c>
      <c r="D3636" s="2">
        <v>37771017</v>
      </c>
      <c r="E3636" s="2">
        <v>101371017</v>
      </c>
      <c r="F3636">
        <v>12</v>
      </c>
      <c r="G3636">
        <v>13</v>
      </c>
      <c r="H3636" t="s">
        <v>15954</v>
      </c>
      <c r="I3636" t="s">
        <v>4600</v>
      </c>
      <c r="J3636" t="s">
        <v>4857</v>
      </c>
      <c r="K3636" t="s">
        <v>5362</v>
      </c>
      <c r="L3636" t="s">
        <v>5195</v>
      </c>
      <c r="M3636" t="s">
        <v>10154</v>
      </c>
      <c r="N3636" t="s">
        <v>10155</v>
      </c>
    </row>
    <row r="3637" spans="1:14">
      <c r="A3637" t="s">
        <v>998</v>
      </c>
      <c r="B3637" t="s">
        <v>4677</v>
      </c>
      <c r="C3637" s="2">
        <v>46000000</v>
      </c>
      <c r="D3637" s="2">
        <v>59003384</v>
      </c>
      <c r="E3637" s="2">
        <v>100833145</v>
      </c>
      <c r="F3637">
        <v>7</v>
      </c>
      <c r="G3637">
        <v>12</v>
      </c>
      <c r="H3637" t="s">
        <v>15954</v>
      </c>
      <c r="I3637" t="s">
        <v>4682</v>
      </c>
      <c r="J3637" t="s">
        <v>4683</v>
      </c>
      <c r="K3637" t="s">
        <v>5826</v>
      </c>
      <c r="L3637" t="s">
        <v>6689</v>
      </c>
      <c r="M3637" t="s">
        <v>10110</v>
      </c>
      <c r="N3637" t="s">
        <v>10111</v>
      </c>
    </row>
    <row r="3638" spans="1:14">
      <c r="A3638" t="s">
        <v>705</v>
      </c>
      <c r="B3638" t="e">
        <v>#N/A</v>
      </c>
      <c r="C3638" s="2">
        <v>60000000</v>
      </c>
      <c r="D3638" s="2">
        <v>51045801</v>
      </c>
      <c r="E3638" s="2">
        <v>100645801</v>
      </c>
      <c r="F3638">
        <v>3</v>
      </c>
      <c r="G3638">
        <v>1</v>
      </c>
      <c r="H3638" t="s">
        <v>15954</v>
      </c>
      <c r="I3638" t="e">
        <v>#N/A</v>
      </c>
      <c r="J3638" t="e">
        <v>#N/A</v>
      </c>
      <c r="K3638" t="e">
        <v>#N/A</v>
      </c>
      <c r="L3638" t="e">
        <v>#N/A</v>
      </c>
      <c r="M3638" t="e">
        <v>#N/A</v>
      </c>
      <c r="N3638" t="e">
        <v>#N/A</v>
      </c>
    </row>
    <row r="3639" spans="1:14">
      <c r="A3639" t="s">
        <v>3268</v>
      </c>
      <c r="B3639" t="e">
        <v>#N/A</v>
      </c>
      <c r="C3639" s="2">
        <v>7000000</v>
      </c>
      <c r="D3639" s="2">
        <v>659000</v>
      </c>
      <c r="E3639" s="2">
        <v>98754000</v>
      </c>
      <c r="F3639">
        <v>7</v>
      </c>
      <c r="G3639">
        <v>12</v>
      </c>
      <c r="H3639" t="s">
        <v>15954</v>
      </c>
      <c r="I3639" t="e">
        <v>#N/A</v>
      </c>
      <c r="J3639" t="e">
        <v>#N/A</v>
      </c>
      <c r="K3639" t="e">
        <v>#N/A</v>
      </c>
      <c r="L3639" t="e">
        <v>#N/A</v>
      </c>
      <c r="M3639" t="e">
        <v>#N/A</v>
      </c>
      <c r="N3639" t="e">
        <v>#N/A</v>
      </c>
    </row>
    <row r="3640" spans="1:14">
      <c r="A3640" t="s">
        <v>1027</v>
      </c>
      <c r="B3640" t="s">
        <v>4628</v>
      </c>
      <c r="C3640" s="2">
        <v>45000000</v>
      </c>
      <c r="D3640" s="2">
        <v>53854588</v>
      </c>
      <c r="E3640" s="2">
        <v>75854588</v>
      </c>
      <c r="F3640">
        <v>8</v>
      </c>
      <c r="G3640">
        <v>16</v>
      </c>
      <c r="H3640" t="s">
        <v>15954</v>
      </c>
      <c r="I3640" t="s">
        <v>4682</v>
      </c>
      <c r="J3640" t="s">
        <v>5154</v>
      </c>
      <c r="K3640" t="s">
        <v>5126</v>
      </c>
      <c r="L3640" t="s">
        <v>8216</v>
      </c>
      <c r="M3640" t="s">
        <v>10124</v>
      </c>
      <c r="N3640" t="s">
        <v>10125</v>
      </c>
    </row>
    <row r="3641" spans="1:14">
      <c r="A3641" t="s">
        <v>3731</v>
      </c>
      <c r="B3641" t="s">
        <v>6069</v>
      </c>
      <c r="C3641" s="2">
        <v>3100000</v>
      </c>
      <c r="D3641" s="2">
        <v>16501785</v>
      </c>
      <c r="E3641" s="2">
        <v>71561772</v>
      </c>
      <c r="F3641">
        <v>7</v>
      </c>
      <c r="G3641">
        <v>19</v>
      </c>
      <c r="H3641" t="s">
        <v>15954</v>
      </c>
      <c r="I3641" t="s">
        <v>4682</v>
      </c>
      <c r="J3641" t="s">
        <v>4935</v>
      </c>
      <c r="K3641" t="s">
        <v>4572</v>
      </c>
      <c r="L3641" t="s">
        <v>9016</v>
      </c>
      <c r="M3641" t="s">
        <v>10365</v>
      </c>
      <c r="N3641" t="s">
        <v>10366</v>
      </c>
    </row>
    <row r="3642" spans="1:14">
      <c r="A3642" t="s">
        <v>2740</v>
      </c>
      <c r="B3642" t="s">
        <v>4660</v>
      </c>
      <c r="C3642" s="2">
        <v>12000000</v>
      </c>
      <c r="D3642" s="2">
        <v>63118386</v>
      </c>
      <c r="E3642" s="2">
        <v>63118386</v>
      </c>
      <c r="F3642">
        <v>12</v>
      </c>
      <c r="G3642">
        <v>20</v>
      </c>
      <c r="H3642" t="s">
        <v>15954</v>
      </c>
      <c r="I3642" t="s">
        <v>4600</v>
      </c>
      <c r="J3642" t="s">
        <v>5733</v>
      </c>
      <c r="K3642" t="s">
        <v>4616</v>
      </c>
      <c r="L3642" t="s">
        <v>10100</v>
      </c>
      <c r="M3642" t="s">
        <v>10101</v>
      </c>
      <c r="N3642" t="s">
        <v>10102</v>
      </c>
    </row>
    <row r="3643" spans="1:14">
      <c r="A3643" t="s">
        <v>818</v>
      </c>
      <c r="B3643" t="s">
        <v>4677</v>
      </c>
      <c r="C3643" s="2">
        <v>55000000</v>
      </c>
      <c r="D3643" s="2">
        <v>21226204</v>
      </c>
      <c r="E3643" s="2">
        <v>60209334</v>
      </c>
      <c r="F3643">
        <v>8</v>
      </c>
      <c r="G3643">
        <v>2</v>
      </c>
      <c r="H3643" t="s">
        <v>15954</v>
      </c>
      <c r="I3643" t="s">
        <v>4600</v>
      </c>
      <c r="J3643" t="s">
        <v>4788</v>
      </c>
      <c r="K3643" t="s">
        <v>4807</v>
      </c>
      <c r="L3643" t="s">
        <v>7193</v>
      </c>
      <c r="M3643" t="s">
        <v>10302</v>
      </c>
      <c r="N3643" t="s">
        <v>10303</v>
      </c>
    </row>
    <row r="3644" spans="1:14">
      <c r="A3644" t="s">
        <v>1025</v>
      </c>
      <c r="B3644" t="s">
        <v>4607</v>
      </c>
      <c r="C3644" s="2">
        <v>45000000</v>
      </c>
      <c r="D3644" s="2">
        <v>58617334</v>
      </c>
      <c r="E3644" s="2">
        <v>58617334</v>
      </c>
      <c r="F3644">
        <v>8</v>
      </c>
      <c r="G3644">
        <v>9</v>
      </c>
      <c r="H3644" t="s">
        <v>15954</v>
      </c>
      <c r="I3644" t="s">
        <v>4600</v>
      </c>
      <c r="J3644" t="s">
        <v>5013</v>
      </c>
      <c r="K3644" t="s">
        <v>6234</v>
      </c>
      <c r="L3644" t="s">
        <v>10113</v>
      </c>
      <c r="M3644" t="s">
        <v>10114</v>
      </c>
      <c r="N3644" t="s">
        <v>10115</v>
      </c>
    </row>
    <row r="3645" spans="1:14">
      <c r="A3645" t="s">
        <v>2493</v>
      </c>
      <c r="B3645" t="s">
        <v>4695</v>
      </c>
      <c r="C3645" s="2">
        <v>15000000</v>
      </c>
      <c r="D3645" s="2">
        <v>24769466</v>
      </c>
      <c r="E3645" s="2">
        <v>55669466</v>
      </c>
      <c r="F3645">
        <v>5</v>
      </c>
      <c r="G3645">
        <v>3</v>
      </c>
      <c r="H3645" t="s">
        <v>15954</v>
      </c>
      <c r="I3645" t="s">
        <v>4682</v>
      </c>
      <c r="J3645" t="s">
        <v>4713</v>
      </c>
      <c r="K3645" t="s">
        <v>7411</v>
      </c>
      <c r="L3645" t="s">
        <v>6991</v>
      </c>
      <c r="M3645" t="s">
        <v>10259</v>
      </c>
      <c r="N3645" t="s">
        <v>10260</v>
      </c>
    </row>
    <row r="3646" spans="1:14">
      <c r="A3646" t="s">
        <v>1844</v>
      </c>
      <c r="B3646" t="e">
        <v>#N/A</v>
      </c>
      <c r="C3646" s="2">
        <v>25000000</v>
      </c>
      <c r="D3646" s="2">
        <v>14102929</v>
      </c>
      <c r="E3646" s="2">
        <v>51702929</v>
      </c>
      <c r="F3646">
        <v>9</v>
      </c>
      <c r="G3646">
        <v>13</v>
      </c>
      <c r="H3646" t="s">
        <v>15954</v>
      </c>
      <c r="I3646" t="e">
        <v>#N/A</v>
      </c>
      <c r="J3646" t="e">
        <v>#N/A</v>
      </c>
      <c r="K3646" t="e">
        <v>#N/A</v>
      </c>
      <c r="L3646" t="e">
        <v>#N/A</v>
      </c>
      <c r="M3646" t="e">
        <v>#N/A</v>
      </c>
      <c r="N3646" t="e">
        <v>#N/A</v>
      </c>
    </row>
    <row r="3647" spans="1:14">
      <c r="A3647" t="s">
        <v>3228</v>
      </c>
      <c r="B3647" t="s">
        <v>9649</v>
      </c>
      <c r="C3647" s="2">
        <v>7000000</v>
      </c>
      <c r="D3647" s="2">
        <v>24567751</v>
      </c>
      <c r="E3647" s="2">
        <v>51204567</v>
      </c>
      <c r="F3647">
        <v>3</v>
      </c>
      <c r="G3647">
        <v>8</v>
      </c>
      <c r="H3647" t="s">
        <v>15954</v>
      </c>
      <c r="I3647" t="s">
        <v>4635</v>
      </c>
      <c r="J3647">
        <v>0</v>
      </c>
      <c r="K3647">
        <v>0</v>
      </c>
      <c r="L3647">
        <v>0</v>
      </c>
      <c r="M3647">
        <v>0</v>
      </c>
      <c r="N3647">
        <v>0</v>
      </c>
    </row>
    <row r="3648" spans="1:14">
      <c r="A3648" t="s">
        <v>1091</v>
      </c>
      <c r="B3648" t="s">
        <v>4695</v>
      </c>
      <c r="C3648" s="2">
        <v>42000000</v>
      </c>
      <c r="D3648" s="2">
        <v>41267469</v>
      </c>
      <c r="E3648" s="2">
        <v>41267469</v>
      </c>
      <c r="F3648">
        <v>11</v>
      </c>
      <c r="G3648">
        <v>15</v>
      </c>
      <c r="H3648" t="s">
        <v>15954</v>
      </c>
      <c r="I3648" t="s">
        <v>4635</v>
      </c>
      <c r="J3648">
        <v>0</v>
      </c>
      <c r="K3648">
        <v>0</v>
      </c>
      <c r="L3648">
        <v>0</v>
      </c>
      <c r="M3648">
        <v>0</v>
      </c>
      <c r="N3648">
        <v>0</v>
      </c>
    </row>
    <row r="3649" spans="1:14">
      <c r="A3649" t="s">
        <v>2895</v>
      </c>
      <c r="B3649" t="s">
        <v>4621</v>
      </c>
      <c r="C3649" s="2">
        <v>10000000</v>
      </c>
      <c r="D3649" s="2">
        <v>38623460</v>
      </c>
      <c r="E3649" s="2">
        <v>41004412</v>
      </c>
      <c r="F3649">
        <v>2</v>
      </c>
      <c r="G3649">
        <v>16</v>
      </c>
      <c r="H3649" t="s">
        <v>15954</v>
      </c>
      <c r="I3649" t="s">
        <v>4600</v>
      </c>
      <c r="J3649" t="s">
        <v>4779</v>
      </c>
      <c r="K3649" t="s">
        <v>5014</v>
      </c>
      <c r="L3649" t="s">
        <v>4714</v>
      </c>
      <c r="M3649" t="s">
        <v>9464</v>
      </c>
      <c r="N3649" t="s">
        <v>10148</v>
      </c>
    </row>
    <row r="3650" spans="1:14">
      <c r="A3650" t="s">
        <v>809</v>
      </c>
      <c r="B3650" t="s">
        <v>4660</v>
      </c>
      <c r="C3650" s="2">
        <v>55000000</v>
      </c>
      <c r="D3650" s="2">
        <v>38564422</v>
      </c>
      <c r="E3650" s="2">
        <v>38564422</v>
      </c>
      <c r="F3650">
        <v>10</v>
      </c>
      <c r="G3650">
        <v>11</v>
      </c>
      <c r="H3650" t="s">
        <v>15954</v>
      </c>
      <c r="I3650" t="s">
        <v>4682</v>
      </c>
      <c r="J3650" t="s">
        <v>4806</v>
      </c>
      <c r="K3650" t="s">
        <v>10150</v>
      </c>
      <c r="L3650" t="s">
        <v>7000</v>
      </c>
      <c r="M3650" t="s">
        <v>10151</v>
      </c>
      <c r="N3650" t="s">
        <v>10152</v>
      </c>
    </row>
    <row r="3651" spans="1:14">
      <c r="A3651" t="s">
        <v>1250</v>
      </c>
      <c r="B3651" t="s">
        <v>4621</v>
      </c>
      <c r="C3651" s="2">
        <v>39000000</v>
      </c>
      <c r="D3651" s="2">
        <v>30356589</v>
      </c>
      <c r="E3651" s="2">
        <v>37956589</v>
      </c>
      <c r="F3651">
        <v>3</v>
      </c>
      <c r="G3651">
        <v>29</v>
      </c>
      <c r="H3651" t="s">
        <v>15954</v>
      </c>
      <c r="I3651" t="s">
        <v>4614</v>
      </c>
      <c r="J3651" t="s">
        <v>5062</v>
      </c>
      <c r="K3651" t="s">
        <v>4690</v>
      </c>
      <c r="L3651" t="s">
        <v>8224</v>
      </c>
      <c r="M3651" t="s">
        <v>10205</v>
      </c>
      <c r="N3651" t="s">
        <v>10206</v>
      </c>
    </row>
    <row r="3652" spans="1:14">
      <c r="A3652" t="s">
        <v>3388</v>
      </c>
      <c r="B3652" t="s">
        <v>6069</v>
      </c>
      <c r="C3652" s="2">
        <v>5900000</v>
      </c>
      <c r="D3652" s="2">
        <v>22231658</v>
      </c>
      <c r="E3652" s="2">
        <v>37831658</v>
      </c>
      <c r="F3652">
        <v>8</v>
      </c>
      <c r="G3652">
        <v>2</v>
      </c>
      <c r="H3652" t="s">
        <v>15954</v>
      </c>
      <c r="I3652" t="s">
        <v>4614</v>
      </c>
      <c r="J3652" t="s">
        <v>4728</v>
      </c>
      <c r="K3652" t="s">
        <v>5126</v>
      </c>
      <c r="L3652" t="s">
        <v>10278</v>
      </c>
      <c r="M3652" t="s">
        <v>10279</v>
      </c>
      <c r="N3652" t="s">
        <v>10280</v>
      </c>
    </row>
    <row r="3653" spans="1:14">
      <c r="A3653" t="s">
        <v>1837</v>
      </c>
      <c r="B3653" t="s">
        <v>6635</v>
      </c>
      <c r="C3653" s="2">
        <v>25000000</v>
      </c>
      <c r="D3653" s="2">
        <v>15382170</v>
      </c>
      <c r="E3653" s="2">
        <v>36682170</v>
      </c>
      <c r="F3653">
        <v>7</v>
      </c>
      <c r="G3653">
        <v>26</v>
      </c>
      <c r="H3653" t="s">
        <v>15954</v>
      </c>
      <c r="I3653" t="s">
        <v>4635</v>
      </c>
      <c r="J3653">
        <v>0</v>
      </c>
      <c r="K3653">
        <v>0</v>
      </c>
      <c r="L3653">
        <v>0</v>
      </c>
      <c r="M3653">
        <v>0</v>
      </c>
      <c r="N3653">
        <v>0</v>
      </c>
    </row>
    <row r="3654" spans="1:14">
      <c r="A3654" t="s">
        <v>1048</v>
      </c>
      <c r="B3654" t="s">
        <v>4628</v>
      </c>
      <c r="C3654" s="2">
        <v>45000000</v>
      </c>
      <c r="D3654" s="2">
        <v>20404841</v>
      </c>
      <c r="E3654" s="2">
        <v>36404841</v>
      </c>
      <c r="F3654">
        <v>10</v>
      </c>
      <c r="G3654">
        <v>4</v>
      </c>
      <c r="H3654" t="s">
        <v>15954</v>
      </c>
      <c r="I3654" t="s">
        <v>4682</v>
      </c>
      <c r="J3654" t="s">
        <v>4812</v>
      </c>
      <c r="K3654" t="s">
        <v>4684</v>
      </c>
      <c r="L3654" t="s">
        <v>10314</v>
      </c>
      <c r="M3654" t="s">
        <v>10315</v>
      </c>
      <c r="N3654" t="s">
        <v>10316</v>
      </c>
    </row>
    <row r="3655" spans="1:14">
      <c r="A3655" t="s">
        <v>3191</v>
      </c>
      <c r="B3655" t="s">
        <v>6635</v>
      </c>
      <c r="C3655" s="2">
        <v>7500000</v>
      </c>
      <c r="D3655" s="2">
        <v>32281907</v>
      </c>
      <c r="E3655" s="2">
        <v>36238752</v>
      </c>
      <c r="F3655">
        <v>2</v>
      </c>
      <c r="G3655">
        <v>23</v>
      </c>
      <c r="H3655" t="s">
        <v>15954</v>
      </c>
      <c r="I3655" t="s">
        <v>4635</v>
      </c>
      <c r="J3655">
        <v>0</v>
      </c>
      <c r="K3655">
        <v>0</v>
      </c>
      <c r="L3655">
        <v>0</v>
      </c>
      <c r="M3655">
        <v>0</v>
      </c>
      <c r="N3655">
        <v>0</v>
      </c>
    </row>
    <row r="3656" spans="1:14">
      <c r="A3656" t="s">
        <v>3058</v>
      </c>
      <c r="B3656" t="s">
        <v>6635</v>
      </c>
      <c r="C3656" s="2">
        <v>9000000</v>
      </c>
      <c r="D3656" s="2">
        <v>36049108</v>
      </c>
      <c r="E3656" s="2">
        <v>36049108</v>
      </c>
      <c r="F3656">
        <v>11</v>
      </c>
      <c r="G3656">
        <v>6</v>
      </c>
      <c r="H3656" t="s">
        <v>15954</v>
      </c>
      <c r="I3656" t="s">
        <v>4682</v>
      </c>
      <c r="J3656" t="s">
        <v>4851</v>
      </c>
      <c r="K3656" t="s">
        <v>6382</v>
      </c>
      <c r="L3656" t="s">
        <v>6216</v>
      </c>
      <c r="M3656" t="s">
        <v>10157</v>
      </c>
      <c r="N3656" t="s">
        <v>10158</v>
      </c>
    </row>
    <row r="3657" spans="1:14">
      <c r="A3657" t="s">
        <v>3405</v>
      </c>
      <c r="B3657" t="s">
        <v>10160</v>
      </c>
      <c r="C3657" s="2">
        <v>5500000</v>
      </c>
      <c r="D3657" s="2">
        <v>35811509</v>
      </c>
      <c r="E3657" s="2">
        <v>35811509</v>
      </c>
      <c r="F3657">
        <v>11</v>
      </c>
      <c r="G3657">
        <v>22</v>
      </c>
      <c r="H3657" t="s">
        <v>15954</v>
      </c>
      <c r="I3657" t="s">
        <v>4600</v>
      </c>
      <c r="J3657" t="s">
        <v>4846</v>
      </c>
      <c r="K3657" t="s">
        <v>6354</v>
      </c>
      <c r="L3657" t="s">
        <v>5238</v>
      </c>
      <c r="M3657" t="s">
        <v>10161</v>
      </c>
      <c r="N3657" t="s">
        <v>10162</v>
      </c>
    </row>
    <row r="3658" spans="1:14">
      <c r="A3658" t="s">
        <v>3130</v>
      </c>
      <c r="B3658" t="e">
        <v>#N/A</v>
      </c>
      <c r="C3658" s="2">
        <v>8000000</v>
      </c>
      <c r="D3658" s="2">
        <v>34873513</v>
      </c>
      <c r="E3658" s="2">
        <v>34873513</v>
      </c>
      <c r="F3658">
        <v>4</v>
      </c>
      <c r="G3658">
        <v>3</v>
      </c>
      <c r="H3658" t="s">
        <v>15954</v>
      </c>
      <c r="I3658" t="e">
        <v>#N/A</v>
      </c>
      <c r="J3658" t="e">
        <v>#N/A</v>
      </c>
      <c r="K3658" t="e">
        <v>#N/A</v>
      </c>
      <c r="L3658" t="e">
        <v>#N/A</v>
      </c>
      <c r="M3658" t="e">
        <v>#N/A</v>
      </c>
      <c r="N3658" t="e">
        <v>#N/A</v>
      </c>
    </row>
    <row r="3659" spans="1:14">
      <c r="A3659" t="s">
        <v>2143</v>
      </c>
      <c r="B3659" t="e">
        <v>#N/A</v>
      </c>
      <c r="C3659" s="2">
        <v>20000000</v>
      </c>
      <c r="D3659" s="2">
        <v>9725847</v>
      </c>
      <c r="E3659" s="2">
        <v>34600000</v>
      </c>
      <c r="F3659">
        <v>12</v>
      </c>
      <c r="G3659">
        <v>6</v>
      </c>
      <c r="H3659" t="s">
        <v>15954</v>
      </c>
      <c r="I3659" t="e">
        <v>#N/A</v>
      </c>
      <c r="J3659" t="e">
        <v>#N/A</v>
      </c>
      <c r="K3659" t="e">
        <v>#N/A</v>
      </c>
      <c r="L3659" t="e">
        <v>#N/A</v>
      </c>
      <c r="M3659" t="e">
        <v>#N/A</v>
      </c>
      <c r="N3659" t="e">
        <v>#N/A</v>
      </c>
    </row>
    <row r="3660" spans="1:14">
      <c r="A3660" t="s">
        <v>3851</v>
      </c>
      <c r="B3660" t="s">
        <v>4677</v>
      </c>
      <c r="C3660" s="2">
        <v>2500000</v>
      </c>
      <c r="D3660" s="2">
        <v>25857416</v>
      </c>
      <c r="E3660" s="2">
        <v>34557416</v>
      </c>
      <c r="F3660">
        <v>10</v>
      </c>
      <c r="G3660">
        <v>4</v>
      </c>
      <c r="H3660" t="s">
        <v>15954</v>
      </c>
      <c r="I3660" t="s">
        <v>4614</v>
      </c>
      <c r="J3660" t="s">
        <v>5574</v>
      </c>
      <c r="K3660" t="s">
        <v>6660</v>
      </c>
      <c r="L3660" t="s">
        <v>5703</v>
      </c>
      <c r="M3660" t="s">
        <v>5703</v>
      </c>
      <c r="N3660" t="s">
        <v>10235</v>
      </c>
    </row>
    <row r="3661" spans="1:14">
      <c r="A3661" t="s">
        <v>3537</v>
      </c>
      <c r="B3661" t="s">
        <v>6069</v>
      </c>
      <c r="C3661" s="2">
        <v>4833610</v>
      </c>
      <c r="D3661" s="2">
        <v>24475416</v>
      </c>
      <c r="E3661" s="2">
        <v>34175000</v>
      </c>
      <c r="F3661">
        <v>11</v>
      </c>
      <c r="G3661">
        <v>20</v>
      </c>
      <c r="H3661" t="s">
        <v>15954</v>
      </c>
      <c r="I3661" t="s">
        <v>4682</v>
      </c>
      <c r="J3661" t="s">
        <v>5154</v>
      </c>
      <c r="K3661" t="s">
        <v>4572</v>
      </c>
      <c r="L3661" t="s">
        <v>10262</v>
      </c>
      <c r="M3661" t="s">
        <v>10263</v>
      </c>
      <c r="N3661" t="s">
        <v>10264</v>
      </c>
    </row>
    <row r="3662" spans="1:14">
      <c r="A3662" t="s">
        <v>634</v>
      </c>
      <c r="B3662" t="s">
        <v>6635</v>
      </c>
      <c r="C3662" s="2">
        <v>65000000</v>
      </c>
      <c r="D3662" s="2">
        <v>33447612</v>
      </c>
      <c r="E3662" s="2">
        <v>33447612</v>
      </c>
      <c r="F3662">
        <v>10</v>
      </c>
      <c r="G3662">
        <v>11</v>
      </c>
      <c r="H3662" t="s">
        <v>15954</v>
      </c>
      <c r="I3662" t="s">
        <v>4682</v>
      </c>
      <c r="J3662" t="s">
        <v>4728</v>
      </c>
      <c r="K3662" t="s">
        <v>6382</v>
      </c>
      <c r="L3662" t="s">
        <v>8758</v>
      </c>
      <c r="M3662" t="s">
        <v>4610</v>
      </c>
      <c r="N3662" t="s">
        <v>10183</v>
      </c>
    </row>
    <row r="3663" spans="1:14">
      <c r="A3663" t="s">
        <v>1818</v>
      </c>
      <c r="B3663" t="s">
        <v>5962</v>
      </c>
      <c r="C3663" s="2">
        <v>25000000</v>
      </c>
      <c r="D3663" s="2">
        <v>25023424</v>
      </c>
      <c r="E3663" s="2">
        <v>32223424</v>
      </c>
      <c r="F3663">
        <v>7</v>
      </c>
      <c r="G3663">
        <v>26</v>
      </c>
      <c r="H3663" t="s">
        <v>15954</v>
      </c>
      <c r="I3663" t="s">
        <v>4600</v>
      </c>
      <c r="J3663" t="s">
        <v>5013</v>
      </c>
      <c r="K3663" t="s">
        <v>5014</v>
      </c>
      <c r="L3663" t="s">
        <v>5318</v>
      </c>
      <c r="M3663" t="s">
        <v>10256</v>
      </c>
      <c r="N3663" t="s">
        <v>10257</v>
      </c>
    </row>
    <row r="3664" spans="1:14">
      <c r="A3664" t="s">
        <v>1745</v>
      </c>
      <c r="B3664" t="s">
        <v>4621</v>
      </c>
      <c r="C3664" s="2">
        <v>25530000</v>
      </c>
      <c r="D3664" s="2">
        <v>20080020</v>
      </c>
      <c r="E3664" s="2">
        <v>30593313</v>
      </c>
      <c r="F3664">
        <v>5</v>
      </c>
      <c r="G3664">
        <v>17</v>
      </c>
      <c r="H3664" t="s">
        <v>15954</v>
      </c>
      <c r="I3664" t="s">
        <v>4614</v>
      </c>
      <c r="J3664" t="s">
        <v>4738</v>
      </c>
      <c r="K3664" t="s">
        <v>10327</v>
      </c>
      <c r="L3664" t="s">
        <v>10328</v>
      </c>
      <c r="M3664" t="s">
        <v>10329</v>
      </c>
      <c r="N3664" t="s">
        <v>10330</v>
      </c>
    </row>
    <row r="3665" spans="1:14">
      <c r="A3665" t="s">
        <v>1196</v>
      </c>
      <c r="B3665" t="s">
        <v>6635</v>
      </c>
      <c r="C3665" s="2">
        <v>40000000</v>
      </c>
      <c r="D3665" s="2">
        <v>27682712</v>
      </c>
      <c r="E3665" s="2">
        <v>27682712</v>
      </c>
      <c r="F3665">
        <v>8</v>
      </c>
      <c r="G3665">
        <v>23</v>
      </c>
      <c r="H3665" t="s">
        <v>15954</v>
      </c>
      <c r="I3665" t="s">
        <v>4600</v>
      </c>
      <c r="J3665" t="s">
        <v>4984</v>
      </c>
      <c r="K3665" t="s">
        <v>6995</v>
      </c>
      <c r="L3665" t="s">
        <v>10212</v>
      </c>
      <c r="M3665" t="s">
        <v>10213</v>
      </c>
      <c r="N3665" t="s">
        <v>10214</v>
      </c>
    </row>
    <row r="3666" spans="1:14">
      <c r="A3666" t="s">
        <v>1854</v>
      </c>
      <c r="B3666" t="e">
        <v>#N/A</v>
      </c>
      <c r="C3666" s="2">
        <v>25000000</v>
      </c>
      <c r="D3666" s="2">
        <v>11092559</v>
      </c>
      <c r="E3666" s="2">
        <v>27572844</v>
      </c>
      <c r="F3666">
        <v>10</v>
      </c>
      <c r="G3666">
        <v>11</v>
      </c>
      <c r="H3666" t="s">
        <v>15954</v>
      </c>
      <c r="I3666" t="e">
        <v>#N/A</v>
      </c>
      <c r="J3666" t="e">
        <v>#N/A</v>
      </c>
      <c r="K3666" t="e">
        <v>#N/A</v>
      </c>
      <c r="L3666" t="e">
        <v>#N/A</v>
      </c>
      <c r="M3666" t="e">
        <v>#N/A</v>
      </c>
      <c r="N3666" t="e">
        <v>#N/A</v>
      </c>
    </row>
    <row r="3667" spans="1:14">
      <c r="A3667" t="s">
        <v>2265</v>
      </c>
      <c r="B3667" t="s">
        <v>4607</v>
      </c>
      <c r="C3667" s="2">
        <v>18000000</v>
      </c>
      <c r="D3667" s="2">
        <v>26936265</v>
      </c>
      <c r="E3667" s="2">
        <v>26936265</v>
      </c>
      <c r="F3667">
        <v>5</v>
      </c>
      <c r="G3667">
        <v>24</v>
      </c>
      <c r="H3667" t="s">
        <v>15954</v>
      </c>
      <c r="I3667" t="s">
        <v>4600</v>
      </c>
      <c r="J3667" t="s">
        <v>5733</v>
      </c>
      <c r="K3667" t="s">
        <v>10216</v>
      </c>
      <c r="L3667" t="s">
        <v>10217</v>
      </c>
      <c r="M3667" t="s">
        <v>10218</v>
      </c>
      <c r="N3667" t="s">
        <v>10219</v>
      </c>
    </row>
    <row r="3668" spans="1:14">
      <c r="A3668" t="s">
        <v>2083</v>
      </c>
      <c r="B3668" t="s">
        <v>4660</v>
      </c>
      <c r="C3668" s="2">
        <v>20000000</v>
      </c>
      <c r="D3668" s="2">
        <v>26792700</v>
      </c>
      <c r="E3668" s="2">
        <v>26792700</v>
      </c>
      <c r="F3668">
        <v>1</v>
      </c>
      <c r="G3668">
        <v>12</v>
      </c>
      <c r="H3668" t="s">
        <v>15954</v>
      </c>
      <c r="I3668" t="s">
        <v>4682</v>
      </c>
      <c r="J3668" t="s">
        <v>4713</v>
      </c>
      <c r="K3668" t="s">
        <v>4893</v>
      </c>
      <c r="L3668" t="s">
        <v>10221</v>
      </c>
      <c r="M3668" t="s">
        <v>10222</v>
      </c>
      <c r="N3668" t="s">
        <v>10223</v>
      </c>
    </row>
    <row r="3669" spans="1:14">
      <c r="A3669" t="s">
        <v>2669</v>
      </c>
      <c r="B3669" t="s">
        <v>4660</v>
      </c>
      <c r="C3669" s="2">
        <v>13000000</v>
      </c>
      <c r="D3669" s="2">
        <v>26570048</v>
      </c>
      <c r="E3669" s="2">
        <v>26570048</v>
      </c>
      <c r="F3669">
        <v>7</v>
      </c>
      <c r="G3669">
        <v>10</v>
      </c>
      <c r="H3669" t="s">
        <v>15954</v>
      </c>
      <c r="I3669" t="s">
        <v>4614</v>
      </c>
      <c r="J3669" t="s">
        <v>4763</v>
      </c>
      <c r="K3669" t="s">
        <v>10225</v>
      </c>
      <c r="L3669" t="s">
        <v>9279</v>
      </c>
      <c r="M3669" t="s">
        <v>10226</v>
      </c>
      <c r="N3669" t="s">
        <v>10227</v>
      </c>
    </row>
    <row r="3670" spans="1:14">
      <c r="A3670" t="s">
        <v>2086</v>
      </c>
      <c r="B3670" t="s">
        <v>6069</v>
      </c>
      <c r="C3670" s="2">
        <v>20000000</v>
      </c>
      <c r="D3670" s="2">
        <v>25728961</v>
      </c>
      <c r="E3670" s="2">
        <v>25728961</v>
      </c>
      <c r="F3670">
        <v>1</v>
      </c>
      <c r="G3670">
        <v>19</v>
      </c>
      <c r="H3670" t="s">
        <v>15954</v>
      </c>
      <c r="I3670" t="s">
        <v>4682</v>
      </c>
      <c r="J3670" t="s">
        <v>5574</v>
      </c>
      <c r="K3670" t="s">
        <v>10237</v>
      </c>
      <c r="L3670" t="s">
        <v>5653</v>
      </c>
      <c r="M3670" t="s">
        <v>10238</v>
      </c>
      <c r="N3670" t="s">
        <v>10239</v>
      </c>
    </row>
    <row r="3671" spans="1:14">
      <c r="A3671" t="s">
        <v>941</v>
      </c>
      <c r="B3671" t="s">
        <v>4660</v>
      </c>
      <c r="C3671" s="2">
        <v>50000000</v>
      </c>
      <c r="D3671" s="2">
        <v>25426861</v>
      </c>
      <c r="E3671" s="2">
        <v>25426861</v>
      </c>
      <c r="F3671">
        <v>8</v>
      </c>
      <c r="G3671">
        <v>9</v>
      </c>
      <c r="H3671" t="s">
        <v>15954</v>
      </c>
      <c r="I3671" t="s">
        <v>4682</v>
      </c>
      <c r="J3671" t="s">
        <v>4713</v>
      </c>
      <c r="K3671" t="s">
        <v>4609</v>
      </c>
      <c r="L3671" t="s">
        <v>10247</v>
      </c>
      <c r="M3671" t="s">
        <v>10248</v>
      </c>
      <c r="N3671" t="s">
        <v>10249</v>
      </c>
    </row>
    <row r="3672" spans="1:14">
      <c r="A3672" t="s">
        <v>1072</v>
      </c>
      <c r="B3672" t="s">
        <v>4695</v>
      </c>
      <c r="C3672" s="2">
        <v>44000000</v>
      </c>
      <c r="D3672" s="2">
        <v>22730924</v>
      </c>
      <c r="E3672" s="2">
        <v>22730924</v>
      </c>
      <c r="F3672">
        <v>2</v>
      </c>
      <c r="G3672">
        <v>2</v>
      </c>
      <c r="H3672" t="s">
        <v>15954</v>
      </c>
      <c r="I3672" t="s">
        <v>4682</v>
      </c>
      <c r="J3672" t="s">
        <v>4962</v>
      </c>
      <c r="K3672" t="s">
        <v>5120</v>
      </c>
      <c r="L3672" t="s">
        <v>10271</v>
      </c>
      <c r="M3672" t="s">
        <v>10272</v>
      </c>
      <c r="N3672" t="s">
        <v>10273</v>
      </c>
    </row>
    <row r="3673" spans="1:14">
      <c r="A3673" t="s">
        <v>1992</v>
      </c>
      <c r="B3673" t="s">
        <v>4628</v>
      </c>
      <c r="C3673" s="2">
        <v>21500000</v>
      </c>
      <c r="D3673" s="2">
        <v>22331846</v>
      </c>
      <c r="E3673" s="2">
        <v>22331846</v>
      </c>
      <c r="F3673">
        <v>12</v>
      </c>
      <c r="G3673">
        <v>20</v>
      </c>
      <c r="H3673" t="s">
        <v>15954</v>
      </c>
      <c r="I3673" t="s">
        <v>4600</v>
      </c>
      <c r="J3673" t="s">
        <v>4713</v>
      </c>
      <c r="K3673" t="s">
        <v>6286</v>
      </c>
      <c r="L3673" t="s">
        <v>5015</v>
      </c>
      <c r="M3673" t="s">
        <v>10275</v>
      </c>
      <c r="N3673" t="s">
        <v>10276</v>
      </c>
    </row>
    <row r="3674" spans="1:14">
      <c r="A3674" t="s">
        <v>1209</v>
      </c>
      <c r="B3674" t="s">
        <v>4695</v>
      </c>
      <c r="C3674" s="2">
        <v>40000000</v>
      </c>
      <c r="D3674" s="2">
        <v>20278055</v>
      </c>
      <c r="E3674" s="2">
        <v>20278055</v>
      </c>
      <c r="F3674">
        <v>2</v>
      </c>
      <c r="G3674">
        <v>16</v>
      </c>
      <c r="H3674" t="s">
        <v>15954</v>
      </c>
      <c r="I3674" t="s">
        <v>4682</v>
      </c>
      <c r="J3674" t="s">
        <v>4707</v>
      </c>
      <c r="K3674" t="s">
        <v>5120</v>
      </c>
      <c r="L3674" t="s">
        <v>8699</v>
      </c>
      <c r="M3674" t="s">
        <v>10318</v>
      </c>
      <c r="N3674" t="s">
        <v>10319</v>
      </c>
    </row>
    <row r="3675" spans="1:14">
      <c r="A3675" t="s">
        <v>1049</v>
      </c>
      <c r="B3675" t="s">
        <v>4695</v>
      </c>
      <c r="C3675" s="2">
        <v>45000000</v>
      </c>
      <c r="D3675" s="2">
        <v>20133326</v>
      </c>
      <c r="E3675" s="2">
        <v>20133326</v>
      </c>
      <c r="F3675">
        <v>7</v>
      </c>
      <c r="G3675">
        <v>17</v>
      </c>
      <c r="H3675" t="s">
        <v>15954</v>
      </c>
      <c r="I3675" t="s">
        <v>4600</v>
      </c>
      <c r="J3675" t="s">
        <v>4683</v>
      </c>
      <c r="K3675" t="s">
        <v>10305</v>
      </c>
      <c r="L3675" t="s">
        <v>6287</v>
      </c>
      <c r="M3675" t="s">
        <v>10306</v>
      </c>
      <c r="N3675" t="s">
        <v>10307</v>
      </c>
    </row>
    <row r="3676" spans="1:14">
      <c r="A3676" t="s">
        <v>1584</v>
      </c>
      <c r="B3676" t="s">
        <v>5962</v>
      </c>
      <c r="C3676" s="2">
        <v>30000000</v>
      </c>
      <c r="D3676" s="2">
        <v>17192205</v>
      </c>
      <c r="E3676" s="2">
        <v>19892205</v>
      </c>
      <c r="F3676">
        <v>7</v>
      </c>
      <c r="G3676">
        <v>19</v>
      </c>
      <c r="H3676" t="s">
        <v>15954</v>
      </c>
      <c r="I3676" t="s">
        <v>4682</v>
      </c>
      <c r="J3676" t="s">
        <v>4622</v>
      </c>
      <c r="K3676" t="s">
        <v>5432</v>
      </c>
      <c r="L3676" t="s">
        <v>10357</v>
      </c>
      <c r="M3676" t="s">
        <v>6860</v>
      </c>
      <c r="N3676" t="s">
        <v>10358</v>
      </c>
    </row>
    <row r="3677" spans="1:14">
      <c r="A3677" t="s">
        <v>819</v>
      </c>
      <c r="B3677" t="s">
        <v>4695</v>
      </c>
      <c r="C3677" s="2">
        <v>55000000</v>
      </c>
      <c r="D3677" s="2">
        <v>18582965</v>
      </c>
      <c r="E3677" s="2">
        <v>18582965</v>
      </c>
      <c r="F3677">
        <v>8</v>
      </c>
      <c r="G3677">
        <v>16</v>
      </c>
      <c r="H3677" t="s">
        <v>15954</v>
      </c>
      <c r="I3677" t="s">
        <v>4682</v>
      </c>
      <c r="J3677" t="s">
        <v>4671</v>
      </c>
      <c r="K3677" t="s">
        <v>7752</v>
      </c>
      <c r="L3677" t="s">
        <v>5889</v>
      </c>
      <c r="M3677" t="s">
        <v>10343</v>
      </c>
      <c r="N3677" t="s">
        <v>10344</v>
      </c>
    </row>
    <row r="3678" spans="1:14">
      <c r="A3678" t="s">
        <v>598</v>
      </c>
      <c r="B3678" t="s">
        <v>6635</v>
      </c>
      <c r="C3678" s="2">
        <v>67000000</v>
      </c>
      <c r="D3678" s="2">
        <v>18115927</v>
      </c>
      <c r="E3678" s="2">
        <v>18115927</v>
      </c>
      <c r="F3678">
        <v>9</v>
      </c>
      <c r="G3678">
        <v>20</v>
      </c>
      <c r="H3678" t="s">
        <v>15954</v>
      </c>
      <c r="I3678" t="s">
        <v>4635</v>
      </c>
      <c r="J3678">
        <v>0</v>
      </c>
      <c r="K3678">
        <v>0</v>
      </c>
      <c r="L3678">
        <v>0</v>
      </c>
      <c r="M3678">
        <v>0</v>
      </c>
      <c r="N3678">
        <v>0</v>
      </c>
    </row>
    <row r="3679" spans="1:14">
      <c r="A3679" t="s">
        <v>1271</v>
      </c>
      <c r="B3679" t="s">
        <v>4695</v>
      </c>
      <c r="C3679" s="2">
        <v>38000000</v>
      </c>
      <c r="D3679" s="2">
        <v>17378193</v>
      </c>
      <c r="E3679" s="2">
        <v>17378193</v>
      </c>
      <c r="F3679">
        <v>9</v>
      </c>
      <c r="G3679">
        <v>27</v>
      </c>
      <c r="H3679" t="s">
        <v>15954</v>
      </c>
      <c r="I3679" t="s">
        <v>4682</v>
      </c>
      <c r="J3679" t="s">
        <v>4962</v>
      </c>
      <c r="K3679" t="s">
        <v>5728</v>
      </c>
      <c r="L3679" t="s">
        <v>5834</v>
      </c>
      <c r="M3679" t="s">
        <v>10351</v>
      </c>
      <c r="N3679" t="s">
        <v>10352</v>
      </c>
    </row>
    <row r="3680" spans="1:14">
      <c r="A3680" t="s">
        <v>1052</v>
      </c>
      <c r="B3680" t="s">
        <v>4660</v>
      </c>
      <c r="C3680" s="2">
        <v>45000000</v>
      </c>
      <c r="D3680" s="2">
        <v>17220599</v>
      </c>
      <c r="E3680" s="2">
        <v>17220599</v>
      </c>
      <c r="F3680">
        <v>6</v>
      </c>
      <c r="G3680">
        <v>7</v>
      </c>
      <c r="H3680" t="s">
        <v>15954</v>
      </c>
      <c r="I3680" t="s">
        <v>4614</v>
      </c>
      <c r="J3680" t="s">
        <v>4763</v>
      </c>
      <c r="K3680" t="s">
        <v>5652</v>
      </c>
      <c r="L3680" t="s">
        <v>8802</v>
      </c>
      <c r="M3680" t="s">
        <v>10354</v>
      </c>
      <c r="N3680" t="s">
        <v>10355</v>
      </c>
    </row>
    <row r="3681" spans="1:14">
      <c r="A3681" t="s">
        <v>3235</v>
      </c>
      <c r="B3681" t="e">
        <v>#N/A</v>
      </c>
      <c r="C3681" s="2">
        <v>7000000</v>
      </c>
      <c r="D3681" s="2">
        <v>14853474</v>
      </c>
      <c r="E3681" s="2">
        <v>16149180</v>
      </c>
      <c r="F3681">
        <v>3</v>
      </c>
      <c r="G3681">
        <v>22</v>
      </c>
      <c r="H3681" t="s">
        <v>15954</v>
      </c>
      <c r="I3681" t="e">
        <v>#N/A</v>
      </c>
      <c r="J3681" t="e">
        <v>#N/A</v>
      </c>
      <c r="K3681" t="e">
        <v>#N/A</v>
      </c>
      <c r="L3681" t="e">
        <v>#N/A</v>
      </c>
      <c r="M3681" t="e">
        <v>#N/A</v>
      </c>
      <c r="N3681" t="e">
        <v>#N/A</v>
      </c>
    </row>
    <row r="3682" spans="1:14">
      <c r="A3682" t="s">
        <v>2611</v>
      </c>
      <c r="B3682" t="e">
        <v>#N/A</v>
      </c>
      <c r="C3682" s="2">
        <v>14000000</v>
      </c>
      <c r="D3682" s="2">
        <v>15171475</v>
      </c>
      <c r="E3682" s="2">
        <v>15171475</v>
      </c>
      <c r="F3682">
        <v>10</v>
      </c>
      <c r="G3682">
        <v>25</v>
      </c>
      <c r="H3682" t="s">
        <v>15954</v>
      </c>
      <c r="I3682" t="e">
        <v>#N/A</v>
      </c>
      <c r="J3682" t="e">
        <v>#N/A</v>
      </c>
      <c r="K3682" t="e">
        <v>#N/A</v>
      </c>
      <c r="L3682" t="e">
        <v>#N/A</v>
      </c>
      <c r="M3682" t="e">
        <v>#N/A</v>
      </c>
      <c r="N3682" t="e">
        <v>#N/A</v>
      </c>
    </row>
    <row r="3683" spans="1:14">
      <c r="A3683" t="s">
        <v>3691</v>
      </c>
      <c r="B3683" t="e">
        <v>#N/A</v>
      </c>
      <c r="C3683" s="2">
        <v>3500000</v>
      </c>
      <c r="D3683" s="2">
        <v>9482579</v>
      </c>
      <c r="E3683" s="2">
        <v>13795053</v>
      </c>
      <c r="F3683">
        <v>8</v>
      </c>
      <c r="G3683">
        <v>23</v>
      </c>
      <c r="H3683" t="s">
        <v>15954</v>
      </c>
      <c r="I3683" t="e">
        <v>#N/A</v>
      </c>
      <c r="J3683" t="e">
        <v>#N/A</v>
      </c>
      <c r="K3683" t="e">
        <v>#N/A</v>
      </c>
      <c r="L3683" t="e">
        <v>#N/A</v>
      </c>
      <c r="M3683" t="e">
        <v>#N/A</v>
      </c>
      <c r="N3683" t="e">
        <v>#N/A</v>
      </c>
    </row>
    <row r="3684" spans="1:14">
      <c r="A3684" t="s">
        <v>3554</v>
      </c>
      <c r="B3684" t="e">
        <v>#N/A</v>
      </c>
      <c r="C3684" s="2">
        <v>4500000</v>
      </c>
      <c r="D3684" s="2">
        <v>13417292</v>
      </c>
      <c r="E3684" s="2">
        <v>13417292</v>
      </c>
      <c r="F3684">
        <v>9</v>
      </c>
      <c r="G3684">
        <v>28</v>
      </c>
      <c r="H3684" t="s">
        <v>15954</v>
      </c>
      <c r="I3684" t="e">
        <v>#N/A</v>
      </c>
      <c r="J3684" t="e">
        <v>#N/A</v>
      </c>
      <c r="K3684" t="e">
        <v>#N/A</v>
      </c>
      <c r="L3684" t="e">
        <v>#N/A</v>
      </c>
      <c r="M3684" t="e">
        <v>#N/A</v>
      </c>
      <c r="N3684" t="e">
        <v>#N/A</v>
      </c>
    </row>
    <row r="3685" spans="1:14">
      <c r="A3685" t="s">
        <v>1304</v>
      </c>
      <c r="B3685" t="e">
        <v>#N/A</v>
      </c>
      <c r="C3685" s="2">
        <v>36000000</v>
      </c>
      <c r="D3685" s="2">
        <v>13052741</v>
      </c>
      <c r="E3685" s="2">
        <v>13052741</v>
      </c>
      <c r="F3685">
        <v>12</v>
      </c>
      <c r="G3685">
        <v>20</v>
      </c>
      <c r="H3685" t="s">
        <v>15954</v>
      </c>
      <c r="I3685" t="e">
        <v>#N/A</v>
      </c>
      <c r="J3685" t="e">
        <v>#N/A</v>
      </c>
      <c r="K3685" t="e">
        <v>#N/A</v>
      </c>
      <c r="L3685" t="e">
        <v>#N/A</v>
      </c>
      <c r="M3685" t="e">
        <v>#N/A</v>
      </c>
      <c r="N3685" t="e">
        <v>#N/A</v>
      </c>
    </row>
    <row r="3686" spans="1:14">
      <c r="A3686" t="s">
        <v>3471</v>
      </c>
      <c r="B3686" t="e">
        <v>#N/A</v>
      </c>
      <c r="C3686" s="2">
        <v>5000000</v>
      </c>
      <c r="D3686" s="2">
        <v>12961389</v>
      </c>
      <c r="E3686" s="2">
        <v>12961389</v>
      </c>
      <c r="F3686">
        <v>6</v>
      </c>
      <c r="G3686">
        <v>21</v>
      </c>
      <c r="H3686" t="s">
        <v>15954</v>
      </c>
      <c r="I3686" t="e">
        <v>#N/A</v>
      </c>
      <c r="J3686" t="e">
        <v>#N/A</v>
      </c>
      <c r="K3686" t="e">
        <v>#N/A</v>
      </c>
      <c r="L3686" t="e">
        <v>#N/A</v>
      </c>
      <c r="M3686" t="e">
        <v>#N/A</v>
      </c>
      <c r="N3686" t="e">
        <v>#N/A</v>
      </c>
    </row>
    <row r="3687" spans="1:14">
      <c r="A3687" t="s">
        <v>992</v>
      </c>
      <c r="B3687" t="e">
        <v>#N/A</v>
      </c>
      <c r="C3687" s="2">
        <v>47000000</v>
      </c>
      <c r="D3687" s="2">
        <v>5707094</v>
      </c>
      <c r="E3687" s="2">
        <v>12900000</v>
      </c>
      <c r="F3687">
        <v>2</v>
      </c>
      <c r="G3687">
        <v>23</v>
      </c>
      <c r="H3687" t="s">
        <v>15954</v>
      </c>
      <c r="I3687" t="e">
        <v>#N/A</v>
      </c>
      <c r="J3687" t="e">
        <v>#N/A</v>
      </c>
      <c r="K3687" t="e">
        <v>#N/A</v>
      </c>
      <c r="L3687" t="e">
        <v>#N/A</v>
      </c>
      <c r="M3687" t="e">
        <v>#N/A</v>
      </c>
      <c r="N3687" t="e">
        <v>#N/A</v>
      </c>
    </row>
    <row r="3688" spans="1:14">
      <c r="A3688" t="s">
        <v>1935</v>
      </c>
      <c r="B3688" t="e">
        <v>#N/A</v>
      </c>
      <c r="C3688" s="2">
        <v>23000000</v>
      </c>
      <c r="D3688" s="2">
        <v>12803305</v>
      </c>
      <c r="E3688" s="2">
        <v>12803305</v>
      </c>
      <c r="F3688">
        <v>12</v>
      </c>
      <c r="G3688">
        <v>20</v>
      </c>
      <c r="H3688" t="s">
        <v>15954</v>
      </c>
      <c r="I3688" t="e">
        <v>#N/A</v>
      </c>
      <c r="J3688" t="e">
        <v>#N/A</v>
      </c>
      <c r="K3688" t="e">
        <v>#N/A</v>
      </c>
      <c r="L3688" t="e">
        <v>#N/A</v>
      </c>
      <c r="M3688" t="e">
        <v>#N/A</v>
      </c>
      <c r="N3688" t="e">
        <v>#N/A</v>
      </c>
    </row>
    <row r="3689" spans="1:14">
      <c r="A3689" t="s">
        <v>1274</v>
      </c>
      <c r="B3689" t="e">
        <v>#N/A</v>
      </c>
      <c r="C3689" s="2">
        <v>38000000</v>
      </c>
      <c r="D3689" s="2">
        <v>10229300</v>
      </c>
      <c r="E3689" s="2">
        <v>10229300</v>
      </c>
      <c r="F3689">
        <v>2</v>
      </c>
      <c r="G3689">
        <v>2</v>
      </c>
      <c r="H3689" t="s">
        <v>15954</v>
      </c>
      <c r="I3689" t="e">
        <v>#N/A</v>
      </c>
      <c r="J3689" t="e">
        <v>#N/A</v>
      </c>
      <c r="K3689" t="e">
        <v>#N/A</v>
      </c>
      <c r="L3689" t="e">
        <v>#N/A</v>
      </c>
      <c r="M3689" t="e">
        <v>#N/A</v>
      </c>
      <c r="N3689" t="e">
        <v>#N/A</v>
      </c>
    </row>
    <row r="3690" spans="1:14">
      <c r="A3690" t="s">
        <v>1861</v>
      </c>
      <c r="B3690" t="e">
        <v>#N/A</v>
      </c>
      <c r="C3690" s="2">
        <v>25000000</v>
      </c>
      <c r="D3690" s="2">
        <v>10039566</v>
      </c>
      <c r="E3690" s="2">
        <v>10039566</v>
      </c>
      <c r="F3690">
        <v>4</v>
      </c>
      <c r="G3690">
        <v>19</v>
      </c>
      <c r="H3690" t="s">
        <v>15954</v>
      </c>
      <c r="I3690" t="e">
        <v>#N/A</v>
      </c>
      <c r="J3690" t="e">
        <v>#N/A</v>
      </c>
      <c r="K3690" t="e">
        <v>#N/A</v>
      </c>
      <c r="L3690" t="e">
        <v>#N/A</v>
      </c>
      <c r="M3690" t="e">
        <v>#N/A</v>
      </c>
      <c r="N3690" t="e">
        <v>#N/A</v>
      </c>
    </row>
    <row r="3691" spans="1:14">
      <c r="A3691" t="s">
        <v>2297</v>
      </c>
      <c r="B3691" t="e">
        <v>#N/A</v>
      </c>
      <c r="C3691" s="2">
        <v>18000000</v>
      </c>
      <c r="D3691" s="2">
        <v>4501094</v>
      </c>
      <c r="E3691" s="2">
        <v>7129670</v>
      </c>
      <c r="F3691">
        <v>12</v>
      </c>
      <c r="G3691">
        <v>25</v>
      </c>
      <c r="H3691" t="s">
        <v>15954</v>
      </c>
      <c r="I3691" t="e">
        <v>#N/A</v>
      </c>
      <c r="J3691" t="e">
        <v>#N/A</v>
      </c>
      <c r="K3691" t="e">
        <v>#N/A</v>
      </c>
      <c r="L3691" t="e">
        <v>#N/A</v>
      </c>
      <c r="M3691" t="e">
        <v>#N/A</v>
      </c>
      <c r="N3691" t="e">
        <v>#N/A</v>
      </c>
    </row>
    <row r="3692" spans="1:14">
      <c r="A3692" t="s">
        <v>3557</v>
      </c>
      <c r="B3692" t="e">
        <v>#N/A</v>
      </c>
      <c r="C3692" s="2">
        <v>4500000</v>
      </c>
      <c r="D3692" s="2">
        <v>3802260</v>
      </c>
      <c r="E3692" s="2">
        <v>7011317</v>
      </c>
      <c r="F3692">
        <v>10</v>
      </c>
      <c r="G3692">
        <v>4</v>
      </c>
      <c r="H3692" t="s">
        <v>15954</v>
      </c>
      <c r="I3692" t="e">
        <v>#N/A</v>
      </c>
      <c r="J3692" t="e">
        <v>#N/A</v>
      </c>
      <c r="K3692" t="e">
        <v>#N/A</v>
      </c>
      <c r="L3692" t="e">
        <v>#N/A</v>
      </c>
      <c r="M3692" t="e">
        <v>#N/A</v>
      </c>
      <c r="N3692" t="e">
        <v>#N/A</v>
      </c>
    </row>
    <row r="3693" spans="1:14">
      <c r="A3693" t="s">
        <v>4440</v>
      </c>
      <c r="B3693" t="e">
        <v>#N/A</v>
      </c>
      <c r="C3693" s="2">
        <v>200000</v>
      </c>
      <c r="D3693" s="2">
        <v>4505922</v>
      </c>
      <c r="E3693" s="2">
        <v>6618578</v>
      </c>
      <c r="F3693">
        <v>10</v>
      </c>
      <c r="G3693">
        <v>18</v>
      </c>
      <c r="H3693" t="s">
        <v>15954</v>
      </c>
      <c r="I3693" t="e">
        <v>#N/A</v>
      </c>
      <c r="J3693" t="e">
        <v>#N/A</v>
      </c>
      <c r="K3693" t="e">
        <v>#N/A</v>
      </c>
      <c r="L3693" t="e">
        <v>#N/A</v>
      </c>
      <c r="M3693" t="e">
        <v>#N/A</v>
      </c>
      <c r="N3693" t="e">
        <v>#N/A</v>
      </c>
    </row>
    <row r="3694" spans="1:14">
      <c r="A3694" t="s">
        <v>3882</v>
      </c>
      <c r="B3694" t="e">
        <v>#N/A</v>
      </c>
      <c r="C3694" s="2">
        <v>2400000</v>
      </c>
      <c r="D3694" s="2">
        <v>5691854</v>
      </c>
      <c r="E3694" s="2">
        <v>5691854</v>
      </c>
      <c r="F3694">
        <v>10</v>
      </c>
      <c r="G3694">
        <v>16</v>
      </c>
      <c r="H3694" t="s">
        <v>15954</v>
      </c>
      <c r="I3694" t="e">
        <v>#N/A</v>
      </c>
      <c r="J3694" t="e">
        <v>#N/A</v>
      </c>
      <c r="K3694" t="e">
        <v>#N/A</v>
      </c>
      <c r="L3694" t="e">
        <v>#N/A</v>
      </c>
      <c r="M3694" t="e">
        <v>#N/A</v>
      </c>
      <c r="N3694" t="e">
        <v>#N/A</v>
      </c>
    </row>
    <row r="3695" spans="1:14">
      <c r="A3695" t="s">
        <v>3155</v>
      </c>
      <c r="B3695" t="e">
        <v>#N/A</v>
      </c>
      <c r="C3695" s="2">
        <v>8000000</v>
      </c>
      <c r="D3695" s="2">
        <v>5656388</v>
      </c>
      <c r="E3695" s="2">
        <v>5656388</v>
      </c>
      <c r="F3695">
        <v>5</v>
      </c>
      <c r="G3695">
        <v>3</v>
      </c>
      <c r="H3695" t="s">
        <v>15954</v>
      </c>
      <c r="I3695" t="e">
        <v>#N/A</v>
      </c>
      <c r="J3695" t="e">
        <v>#N/A</v>
      </c>
      <c r="K3695" t="e">
        <v>#N/A</v>
      </c>
      <c r="L3695" t="e">
        <v>#N/A</v>
      </c>
      <c r="M3695" t="e">
        <v>#N/A</v>
      </c>
      <c r="N3695" t="e">
        <v>#N/A</v>
      </c>
    </row>
    <row r="3696" spans="1:14">
      <c r="A3696" t="s">
        <v>4248</v>
      </c>
      <c r="B3696" t="e">
        <v>#N/A</v>
      </c>
      <c r="C3696" s="2">
        <v>800000</v>
      </c>
      <c r="D3696" s="2">
        <v>4198137</v>
      </c>
      <c r="E3696" s="2">
        <v>5034794</v>
      </c>
      <c r="F3696">
        <v>5</v>
      </c>
      <c r="G3696">
        <v>10</v>
      </c>
      <c r="H3696" t="s">
        <v>15954</v>
      </c>
      <c r="I3696" t="e">
        <v>#N/A</v>
      </c>
      <c r="J3696" t="e">
        <v>#N/A</v>
      </c>
      <c r="K3696" t="e">
        <v>#N/A</v>
      </c>
      <c r="L3696" t="e">
        <v>#N/A</v>
      </c>
      <c r="M3696" t="e">
        <v>#N/A</v>
      </c>
      <c r="N3696" t="e">
        <v>#N/A</v>
      </c>
    </row>
    <row r="3697" spans="1:14">
      <c r="A3697" t="s">
        <v>2791</v>
      </c>
      <c r="B3697" t="e">
        <v>#N/A</v>
      </c>
      <c r="C3697" s="2">
        <v>12000000</v>
      </c>
      <c r="D3697" s="2">
        <v>4880941</v>
      </c>
      <c r="E3697" s="2">
        <v>4880941</v>
      </c>
      <c r="F3697">
        <v>3</v>
      </c>
      <c r="G3697">
        <v>22</v>
      </c>
      <c r="H3697" t="s">
        <v>15954</v>
      </c>
      <c r="I3697" t="e">
        <v>#N/A</v>
      </c>
      <c r="J3697" t="e">
        <v>#N/A</v>
      </c>
      <c r="K3697" t="e">
        <v>#N/A</v>
      </c>
      <c r="L3697" t="e">
        <v>#N/A</v>
      </c>
      <c r="M3697" t="e">
        <v>#N/A</v>
      </c>
      <c r="N3697" t="e">
        <v>#N/A</v>
      </c>
    </row>
    <row r="3698" spans="1:14">
      <c r="A3698" t="s">
        <v>1466</v>
      </c>
      <c r="B3698" t="e">
        <v>#N/A</v>
      </c>
      <c r="C3698" s="2">
        <v>32000000</v>
      </c>
      <c r="D3698" s="2">
        <v>4357406</v>
      </c>
      <c r="E3698" s="2">
        <v>4357406</v>
      </c>
      <c r="F3698">
        <v>9</v>
      </c>
      <c r="G3698">
        <v>6</v>
      </c>
      <c r="H3698" t="s">
        <v>15954</v>
      </c>
      <c r="I3698" t="e">
        <v>#N/A</v>
      </c>
      <c r="J3698" t="e">
        <v>#N/A</v>
      </c>
      <c r="K3698" t="e">
        <v>#N/A</v>
      </c>
      <c r="L3698" t="e">
        <v>#N/A</v>
      </c>
      <c r="M3698" t="e">
        <v>#N/A</v>
      </c>
      <c r="N3698" t="e">
        <v>#N/A</v>
      </c>
    </row>
    <row r="3699" spans="1:14">
      <c r="A3699" t="s">
        <v>2972</v>
      </c>
      <c r="B3699" t="s">
        <v>7220</v>
      </c>
      <c r="C3699" s="2">
        <v>10000000</v>
      </c>
      <c r="D3699" s="2">
        <v>3357324</v>
      </c>
      <c r="E3699" s="2">
        <v>3357324</v>
      </c>
      <c r="F3699">
        <v>10</v>
      </c>
      <c r="G3699">
        <v>4</v>
      </c>
      <c r="H3699" t="s">
        <v>15954</v>
      </c>
      <c r="I3699" t="s">
        <v>4635</v>
      </c>
      <c r="J3699">
        <v>0</v>
      </c>
      <c r="K3699">
        <v>0</v>
      </c>
      <c r="L3699">
        <v>0</v>
      </c>
      <c r="M3699">
        <v>0</v>
      </c>
      <c r="N3699">
        <v>0</v>
      </c>
    </row>
    <row r="3700" spans="1:14">
      <c r="A3700" t="s">
        <v>3783</v>
      </c>
      <c r="B3700" t="e">
        <v>#N/A</v>
      </c>
      <c r="C3700" s="2">
        <v>3000000</v>
      </c>
      <c r="D3700" s="2">
        <v>2962051</v>
      </c>
      <c r="E3700" s="2">
        <v>2962051</v>
      </c>
      <c r="F3700">
        <v>8</v>
      </c>
      <c r="G3700">
        <v>9</v>
      </c>
      <c r="H3700" t="s">
        <v>15954</v>
      </c>
      <c r="I3700" t="e">
        <v>#N/A</v>
      </c>
      <c r="J3700" t="e">
        <v>#N/A</v>
      </c>
      <c r="K3700" t="e">
        <v>#N/A</v>
      </c>
      <c r="L3700" t="e">
        <v>#N/A</v>
      </c>
      <c r="M3700" t="e">
        <v>#N/A</v>
      </c>
      <c r="N3700" t="e">
        <v>#N/A</v>
      </c>
    </row>
    <row r="3701" spans="1:14">
      <c r="A3701" t="s">
        <v>4384</v>
      </c>
      <c r="B3701" t="e">
        <v>#N/A</v>
      </c>
      <c r="C3701" s="2">
        <v>300000</v>
      </c>
      <c r="D3701" s="2">
        <v>1652472</v>
      </c>
      <c r="E3701" s="2">
        <v>2525984</v>
      </c>
      <c r="F3701">
        <v>9</v>
      </c>
      <c r="G3701">
        <v>20</v>
      </c>
      <c r="H3701" t="s">
        <v>15954</v>
      </c>
      <c r="I3701" t="e">
        <v>#N/A</v>
      </c>
      <c r="J3701" t="e">
        <v>#N/A</v>
      </c>
      <c r="K3701" t="e">
        <v>#N/A</v>
      </c>
      <c r="L3701" t="e">
        <v>#N/A</v>
      </c>
      <c r="M3701" t="e">
        <v>#N/A</v>
      </c>
      <c r="N3701" t="e">
        <v>#N/A</v>
      </c>
    </row>
    <row r="3702" spans="1:14">
      <c r="A3702" t="s">
        <v>2302</v>
      </c>
      <c r="B3702" t="e">
        <v>#N/A</v>
      </c>
      <c r="C3702" s="2">
        <v>18000000</v>
      </c>
      <c r="D3702" s="2">
        <v>2483790</v>
      </c>
      <c r="E3702" s="2">
        <v>2483790</v>
      </c>
      <c r="F3702">
        <v>2</v>
      </c>
      <c r="G3702">
        <v>23</v>
      </c>
      <c r="H3702" t="s">
        <v>15954</v>
      </c>
      <c r="I3702" t="e">
        <v>#N/A</v>
      </c>
      <c r="J3702" t="e">
        <v>#N/A</v>
      </c>
      <c r="K3702" t="e">
        <v>#N/A</v>
      </c>
      <c r="L3702" t="e">
        <v>#N/A</v>
      </c>
      <c r="M3702" t="e">
        <v>#N/A</v>
      </c>
      <c r="N3702" t="e">
        <v>#N/A</v>
      </c>
    </row>
    <row r="3703" spans="1:14">
      <c r="A3703" t="s">
        <v>2691</v>
      </c>
      <c r="B3703" t="e">
        <v>#N/A</v>
      </c>
      <c r="C3703" s="2">
        <v>13000000</v>
      </c>
      <c r="D3703" s="2">
        <v>2104439</v>
      </c>
      <c r="E3703" s="2">
        <v>2104439</v>
      </c>
      <c r="F3703">
        <v>4</v>
      </c>
      <c r="G3703">
        <v>5</v>
      </c>
      <c r="H3703" t="s">
        <v>15954</v>
      </c>
      <c r="I3703" t="e">
        <v>#N/A</v>
      </c>
      <c r="J3703" t="e">
        <v>#N/A</v>
      </c>
      <c r="K3703" t="e">
        <v>#N/A</v>
      </c>
      <c r="L3703" t="e">
        <v>#N/A</v>
      </c>
      <c r="M3703" t="e">
        <v>#N/A</v>
      </c>
      <c r="N3703" t="e">
        <v>#N/A</v>
      </c>
    </row>
    <row r="3704" spans="1:14">
      <c r="A3704" t="s">
        <v>4169</v>
      </c>
      <c r="B3704" t="e">
        <v>#N/A</v>
      </c>
      <c r="C3704" s="2">
        <v>1000000</v>
      </c>
      <c r="D3704" s="2">
        <v>1287480</v>
      </c>
      <c r="E3704" s="2">
        <v>1615787</v>
      </c>
      <c r="F3704">
        <v>7</v>
      </c>
      <c r="G3704">
        <v>17</v>
      </c>
      <c r="H3704" t="s">
        <v>15954</v>
      </c>
      <c r="I3704" t="e">
        <v>#N/A</v>
      </c>
      <c r="J3704" t="e">
        <v>#N/A</v>
      </c>
      <c r="K3704" t="e">
        <v>#N/A</v>
      </c>
      <c r="L3704" t="e">
        <v>#N/A</v>
      </c>
      <c r="M3704" t="e">
        <v>#N/A</v>
      </c>
      <c r="N3704" t="e">
        <v>#N/A</v>
      </c>
    </row>
    <row r="3705" spans="1:14">
      <c r="A3705" t="s">
        <v>2720</v>
      </c>
      <c r="B3705" t="e">
        <v>#N/A</v>
      </c>
      <c r="C3705" s="2">
        <v>12500000</v>
      </c>
      <c r="D3705" s="2">
        <v>1212799</v>
      </c>
      <c r="E3705" s="2">
        <v>1412799</v>
      </c>
      <c r="F3705">
        <v>11</v>
      </c>
      <c r="G3705">
        <v>1</v>
      </c>
      <c r="H3705" t="s">
        <v>15954</v>
      </c>
      <c r="I3705" t="e">
        <v>#N/A</v>
      </c>
      <c r="J3705" t="e">
        <v>#N/A</v>
      </c>
      <c r="K3705" t="e">
        <v>#N/A</v>
      </c>
      <c r="L3705" t="e">
        <v>#N/A</v>
      </c>
      <c r="M3705" t="e">
        <v>#N/A</v>
      </c>
      <c r="N3705" t="e">
        <v>#N/A</v>
      </c>
    </row>
    <row r="3706" spans="1:14">
      <c r="A3706" t="s">
        <v>2230</v>
      </c>
      <c r="B3706" t="e">
        <v>#N/A</v>
      </c>
      <c r="C3706" s="2">
        <v>19000000</v>
      </c>
      <c r="D3706" s="2">
        <v>1353824</v>
      </c>
      <c r="E3706" s="2">
        <v>1353824</v>
      </c>
      <c r="F3706">
        <v>8</v>
      </c>
      <c r="G3706">
        <v>16</v>
      </c>
      <c r="H3706" t="s">
        <v>15954</v>
      </c>
      <c r="I3706" t="e">
        <v>#N/A</v>
      </c>
      <c r="J3706" t="e">
        <v>#N/A</v>
      </c>
      <c r="K3706" t="e">
        <v>#N/A</v>
      </c>
      <c r="L3706" t="e">
        <v>#N/A</v>
      </c>
      <c r="M3706" t="e">
        <v>#N/A</v>
      </c>
      <c r="N3706" t="e">
        <v>#N/A</v>
      </c>
    </row>
    <row r="3707" spans="1:14">
      <c r="A3707" t="s">
        <v>1413</v>
      </c>
      <c r="B3707" t="e">
        <v>#N/A</v>
      </c>
      <c r="C3707" s="2">
        <v>35000000</v>
      </c>
      <c r="D3707" s="2">
        <v>1320043</v>
      </c>
      <c r="E3707" s="2">
        <v>1320043</v>
      </c>
      <c r="F3707">
        <v>4</v>
      </c>
      <c r="G3707">
        <v>19</v>
      </c>
      <c r="H3707" t="s">
        <v>15954</v>
      </c>
      <c r="I3707" t="e">
        <v>#N/A</v>
      </c>
      <c r="J3707" t="e">
        <v>#N/A</v>
      </c>
      <c r="K3707" t="e">
        <v>#N/A</v>
      </c>
      <c r="L3707" t="e">
        <v>#N/A</v>
      </c>
      <c r="M3707" t="e">
        <v>#N/A</v>
      </c>
      <c r="N3707" t="e">
        <v>#N/A</v>
      </c>
    </row>
    <row r="3708" spans="1:14">
      <c r="A3708" t="s">
        <v>4084</v>
      </c>
      <c r="B3708" t="e">
        <v>#N/A</v>
      </c>
      <c r="C3708" s="2">
        <v>1300000</v>
      </c>
      <c r="D3708" s="2">
        <v>749741</v>
      </c>
      <c r="E3708" s="2">
        <v>749741</v>
      </c>
      <c r="F3708">
        <v>10</v>
      </c>
      <c r="G3708">
        <v>11</v>
      </c>
      <c r="H3708" t="s">
        <v>15954</v>
      </c>
      <c r="I3708" t="e">
        <v>#N/A</v>
      </c>
      <c r="J3708" t="e">
        <v>#N/A</v>
      </c>
      <c r="K3708" t="e">
        <v>#N/A</v>
      </c>
      <c r="L3708" t="e">
        <v>#N/A</v>
      </c>
      <c r="M3708" t="e">
        <v>#N/A</v>
      </c>
      <c r="N3708" t="e">
        <v>#N/A</v>
      </c>
    </row>
    <row r="3709" spans="1:14">
      <c r="A3709" t="s">
        <v>3509</v>
      </c>
      <c r="B3709" t="e">
        <v>#N/A</v>
      </c>
      <c r="C3709" s="2">
        <v>5000000</v>
      </c>
      <c r="D3709" s="2">
        <v>407488</v>
      </c>
      <c r="E3709" s="2">
        <v>407488</v>
      </c>
      <c r="F3709">
        <v>2</v>
      </c>
      <c r="G3709">
        <v>21</v>
      </c>
      <c r="H3709" t="s">
        <v>15954</v>
      </c>
      <c r="I3709" t="e">
        <v>#N/A</v>
      </c>
      <c r="J3709" t="e">
        <v>#N/A</v>
      </c>
      <c r="K3709" t="e">
        <v>#N/A</v>
      </c>
      <c r="L3709" t="e">
        <v>#N/A</v>
      </c>
      <c r="M3709" t="e">
        <v>#N/A</v>
      </c>
      <c r="N3709" t="e">
        <v>#N/A</v>
      </c>
    </row>
    <row r="3710" spans="1:14">
      <c r="A3710" t="s">
        <v>3950</v>
      </c>
      <c r="B3710" t="e">
        <v>#N/A</v>
      </c>
      <c r="C3710" s="2">
        <v>2000000</v>
      </c>
      <c r="D3710" s="2">
        <v>304602</v>
      </c>
      <c r="E3710" s="2">
        <v>304602</v>
      </c>
      <c r="F3710">
        <v>7</v>
      </c>
      <c r="G3710">
        <v>26</v>
      </c>
      <c r="H3710" t="s">
        <v>15954</v>
      </c>
      <c r="I3710" t="e">
        <v>#N/A</v>
      </c>
      <c r="J3710" t="e">
        <v>#N/A</v>
      </c>
      <c r="K3710" t="e">
        <v>#N/A</v>
      </c>
      <c r="L3710" t="e">
        <v>#N/A</v>
      </c>
      <c r="M3710" t="e">
        <v>#N/A</v>
      </c>
      <c r="N3710" t="e">
        <v>#N/A</v>
      </c>
    </row>
    <row r="3711" spans="1:14">
      <c r="A3711" t="s">
        <v>3795</v>
      </c>
      <c r="B3711" t="e">
        <v>#N/A</v>
      </c>
      <c r="C3711" s="2">
        <v>3000000</v>
      </c>
      <c r="D3711" s="2">
        <v>295493</v>
      </c>
      <c r="E3711" s="2">
        <v>295493</v>
      </c>
      <c r="F3711">
        <v>8</v>
      </c>
      <c r="G3711">
        <v>23</v>
      </c>
      <c r="H3711" t="s">
        <v>15954</v>
      </c>
      <c r="I3711" t="e">
        <v>#N/A</v>
      </c>
      <c r="J3711" t="e">
        <v>#N/A</v>
      </c>
      <c r="K3711" t="e">
        <v>#N/A</v>
      </c>
      <c r="L3711" t="e">
        <v>#N/A</v>
      </c>
      <c r="M3711" t="e">
        <v>#N/A</v>
      </c>
      <c r="N3711" t="e">
        <v>#N/A</v>
      </c>
    </row>
    <row r="3712" spans="1:14">
      <c r="A3712" t="s">
        <v>2566</v>
      </c>
      <c r="B3712" t="e">
        <v>#N/A</v>
      </c>
      <c r="C3712" s="2">
        <v>15000000</v>
      </c>
      <c r="D3712" s="2">
        <v>76382</v>
      </c>
      <c r="E3712" s="2">
        <v>76382</v>
      </c>
      <c r="F3712">
        <v>12</v>
      </c>
      <c r="G3712">
        <v>31</v>
      </c>
      <c r="H3712" t="s">
        <v>15954</v>
      </c>
      <c r="I3712" t="e">
        <v>#N/A</v>
      </c>
      <c r="J3712" t="e">
        <v>#N/A</v>
      </c>
      <c r="K3712" t="e">
        <v>#N/A</v>
      </c>
      <c r="L3712" t="e">
        <v>#N/A</v>
      </c>
      <c r="M3712" t="e">
        <v>#N/A</v>
      </c>
      <c r="N3712" t="e">
        <v>#N/A</v>
      </c>
    </row>
    <row r="3713" spans="1:14">
      <c r="A3713" t="s">
        <v>4545</v>
      </c>
      <c r="B3713" t="e">
        <v>#N/A</v>
      </c>
      <c r="C3713" s="2">
        <v>10000</v>
      </c>
      <c r="D3713" s="2">
        <v>527</v>
      </c>
      <c r="E3713" s="2">
        <v>527</v>
      </c>
      <c r="F3713">
        <v>4</v>
      </c>
      <c r="G3713">
        <v>1</v>
      </c>
      <c r="H3713" t="s">
        <v>15954</v>
      </c>
      <c r="I3713" t="e">
        <v>#N/A</v>
      </c>
      <c r="J3713" t="e">
        <v>#N/A</v>
      </c>
      <c r="K3713" t="e">
        <v>#N/A</v>
      </c>
      <c r="L3713" t="e">
        <v>#N/A</v>
      </c>
      <c r="M3713" t="e">
        <v>#N/A</v>
      </c>
      <c r="N3713" t="e">
        <v>#N/A</v>
      </c>
    </row>
    <row r="3714" spans="1:14">
      <c r="A3714" t="s">
        <v>27</v>
      </c>
      <c r="B3714" t="s">
        <v>4660</v>
      </c>
      <c r="C3714" s="2">
        <v>200000000</v>
      </c>
      <c r="D3714" s="2">
        <v>658672302</v>
      </c>
      <c r="E3714" s="2">
        <v>2207615668</v>
      </c>
      <c r="F3714">
        <v>12</v>
      </c>
      <c r="G3714">
        <v>17</v>
      </c>
      <c r="H3714" t="s">
        <v>15955</v>
      </c>
      <c r="I3714" t="s">
        <v>4600</v>
      </c>
      <c r="J3714" t="s">
        <v>9759</v>
      </c>
      <c r="K3714" t="s">
        <v>5140</v>
      </c>
      <c r="L3714" t="s">
        <v>6075</v>
      </c>
      <c r="M3714" t="s">
        <v>6075</v>
      </c>
      <c r="N3714" t="s">
        <v>9760</v>
      </c>
    </row>
    <row r="3715" spans="1:14">
      <c r="A3715" t="s">
        <v>483</v>
      </c>
      <c r="B3715" t="s">
        <v>4621</v>
      </c>
      <c r="C3715" s="2">
        <v>75000000</v>
      </c>
      <c r="D3715" s="2">
        <v>229086679</v>
      </c>
      <c r="E3715" s="2">
        <v>786686679</v>
      </c>
      <c r="F3715">
        <v>5</v>
      </c>
      <c r="G3715">
        <v>22</v>
      </c>
      <c r="H3715" t="s">
        <v>15955</v>
      </c>
      <c r="I3715" t="s">
        <v>4600</v>
      </c>
      <c r="J3715" t="s">
        <v>5431</v>
      </c>
      <c r="K3715" t="s">
        <v>4609</v>
      </c>
      <c r="L3715" t="s">
        <v>5086</v>
      </c>
      <c r="M3715" t="s">
        <v>9765</v>
      </c>
      <c r="N3715" t="s">
        <v>9766</v>
      </c>
    </row>
    <row r="3716" spans="1:14">
      <c r="A3716" t="s">
        <v>316</v>
      </c>
      <c r="B3716" t="s">
        <v>4695</v>
      </c>
      <c r="C3716" s="2">
        <v>90000000</v>
      </c>
      <c r="D3716" s="2">
        <v>250690539</v>
      </c>
      <c r="E3716" s="2">
        <v>587790539</v>
      </c>
      <c r="F3716">
        <v>7</v>
      </c>
      <c r="G3716">
        <v>1</v>
      </c>
      <c r="H3716" t="s">
        <v>15955</v>
      </c>
      <c r="I3716" t="s">
        <v>4600</v>
      </c>
      <c r="J3716" t="s">
        <v>4622</v>
      </c>
      <c r="K3716" t="s">
        <v>5362</v>
      </c>
      <c r="L3716" t="s">
        <v>7114</v>
      </c>
      <c r="M3716" t="s">
        <v>9762</v>
      </c>
      <c r="N3716" t="s">
        <v>9763</v>
      </c>
    </row>
    <row r="3717" spans="1:14">
      <c r="A3717" t="s">
        <v>225</v>
      </c>
      <c r="B3717" t="s">
        <v>5962</v>
      </c>
      <c r="C3717" s="2">
        <v>110000000</v>
      </c>
      <c r="D3717" s="2">
        <v>125304276</v>
      </c>
      <c r="E3717" s="2">
        <v>339504276</v>
      </c>
      <c r="F3717">
        <v>12</v>
      </c>
      <c r="G3717">
        <v>19</v>
      </c>
      <c r="H3717" t="s">
        <v>15955</v>
      </c>
      <c r="I3717" t="s">
        <v>4600</v>
      </c>
      <c r="J3717" t="s">
        <v>4723</v>
      </c>
      <c r="K3717" t="s">
        <v>5432</v>
      </c>
      <c r="L3717" t="s">
        <v>9055</v>
      </c>
      <c r="M3717" t="s">
        <v>9781</v>
      </c>
      <c r="N3717" t="s">
        <v>9782</v>
      </c>
    </row>
    <row r="3718" spans="1:14">
      <c r="A3718" t="s">
        <v>358</v>
      </c>
      <c r="B3718" t="s">
        <v>4695</v>
      </c>
      <c r="C3718" s="2">
        <v>85000000</v>
      </c>
      <c r="D3718" s="2">
        <v>172956409</v>
      </c>
      <c r="E3718" s="2">
        <v>315268353</v>
      </c>
      <c r="F3718">
        <v>7</v>
      </c>
      <c r="G3718">
        <v>25</v>
      </c>
      <c r="H3718" t="s">
        <v>15955</v>
      </c>
      <c r="I3718" t="s">
        <v>4682</v>
      </c>
      <c r="J3718" t="s">
        <v>4823</v>
      </c>
      <c r="K3718" t="s">
        <v>5287</v>
      </c>
      <c r="L3718" t="s">
        <v>7160</v>
      </c>
      <c r="M3718" t="s">
        <v>9244</v>
      </c>
      <c r="N3718" t="s">
        <v>9771</v>
      </c>
    </row>
    <row r="3719" spans="1:14">
      <c r="A3719" t="s">
        <v>868</v>
      </c>
      <c r="B3719" t="s">
        <v>4695</v>
      </c>
      <c r="C3719" s="2">
        <v>50000000</v>
      </c>
      <c r="D3719" s="2">
        <v>148478011</v>
      </c>
      <c r="E3719" s="2">
        <v>314111923</v>
      </c>
      <c r="F3719">
        <v>12</v>
      </c>
      <c r="G3719">
        <v>24</v>
      </c>
      <c r="H3719" t="s">
        <v>15955</v>
      </c>
      <c r="I3719" t="s">
        <v>4600</v>
      </c>
      <c r="J3719" t="s">
        <v>6693</v>
      </c>
      <c r="K3719" t="s">
        <v>5126</v>
      </c>
      <c r="L3719" t="s">
        <v>6060</v>
      </c>
      <c r="M3719" t="s">
        <v>9774</v>
      </c>
      <c r="N3719" t="s">
        <v>9775</v>
      </c>
    </row>
    <row r="3720" spans="1:14">
      <c r="A3720" t="s">
        <v>1000</v>
      </c>
      <c r="B3720" t="s">
        <v>4621</v>
      </c>
      <c r="C3720" s="2">
        <v>45000000</v>
      </c>
      <c r="D3720" s="2">
        <v>181410615</v>
      </c>
      <c r="E3720" s="2">
        <v>302710615</v>
      </c>
      <c r="F3720">
        <v>3</v>
      </c>
      <c r="G3720">
        <v>21</v>
      </c>
      <c r="H3720" t="s">
        <v>15955</v>
      </c>
      <c r="I3720" t="s">
        <v>4600</v>
      </c>
      <c r="J3720" t="s">
        <v>4957</v>
      </c>
      <c r="K3720" t="s">
        <v>4690</v>
      </c>
      <c r="L3720" t="s">
        <v>6771</v>
      </c>
      <c r="M3720" t="s">
        <v>9768</v>
      </c>
      <c r="N3720" t="s">
        <v>9769</v>
      </c>
    </row>
    <row r="3721" spans="1:14">
      <c r="A3721" t="s">
        <v>993</v>
      </c>
      <c r="B3721" t="s">
        <v>4695</v>
      </c>
      <c r="C3721" s="2">
        <v>46000000</v>
      </c>
      <c r="D3721" s="2">
        <v>126813153</v>
      </c>
      <c r="E3721" s="2">
        <v>298923419</v>
      </c>
      <c r="F3721">
        <v>6</v>
      </c>
      <c r="G3721">
        <v>20</v>
      </c>
      <c r="H3721" t="s">
        <v>15955</v>
      </c>
      <c r="I3721" t="s">
        <v>4600</v>
      </c>
      <c r="J3721" t="s">
        <v>4846</v>
      </c>
      <c r="K3721" t="s">
        <v>5174</v>
      </c>
      <c r="L3721" t="s">
        <v>6279</v>
      </c>
      <c r="M3721" t="s">
        <v>9778</v>
      </c>
      <c r="N3721" t="s">
        <v>9779</v>
      </c>
    </row>
    <row r="3722" spans="1:14">
      <c r="A3722" t="s">
        <v>301</v>
      </c>
      <c r="B3722" t="s">
        <v>4695</v>
      </c>
      <c r="C3722" s="2">
        <v>95000000</v>
      </c>
      <c r="D3722" s="2">
        <v>63570862</v>
      </c>
      <c r="E3722" s="2">
        <v>263900000</v>
      </c>
      <c r="F3722">
        <v>5</v>
      </c>
      <c r="G3722">
        <v>9</v>
      </c>
      <c r="H3722" t="s">
        <v>15955</v>
      </c>
      <c r="I3722" t="s">
        <v>4600</v>
      </c>
      <c r="J3722" t="s">
        <v>4718</v>
      </c>
      <c r="K3722" t="s">
        <v>4609</v>
      </c>
      <c r="L3722" t="s">
        <v>9823</v>
      </c>
      <c r="M3722" t="s">
        <v>9824</v>
      </c>
      <c r="N3722" t="s">
        <v>9825</v>
      </c>
    </row>
    <row r="3723" spans="1:14">
      <c r="A3723" t="s">
        <v>3680</v>
      </c>
      <c r="B3723" t="s">
        <v>4908</v>
      </c>
      <c r="C3723" s="2">
        <v>3500000</v>
      </c>
      <c r="D3723" s="2">
        <v>45950122</v>
      </c>
      <c r="E3723" s="2">
        <v>257938649</v>
      </c>
      <c r="F3723">
        <v>8</v>
      </c>
      <c r="G3723">
        <v>13</v>
      </c>
      <c r="H3723" t="s">
        <v>15955</v>
      </c>
      <c r="I3723" t="s">
        <v>4682</v>
      </c>
      <c r="J3723" t="s">
        <v>4812</v>
      </c>
      <c r="K3723" t="s">
        <v>6660</v>
      </c>
      <c r="L3723" t="s">
        <v>9874</v>
      </c>
      <c r="M3723" t="s">
        <v>9875</v>
      </c>
      <c r="N3723" t="s">
        <v>9876</v>
      </c>
    </row>
    <row r="3724" spans="1:14">
      <c r="A3724" t="s">
        <v>275</v>
      </c>
      <c r="B3724" t="s">
        <v>4607</v>
      </c>
      <c r="C3724" s="2">
        <v>70000000</v>
      </c>
      <c r="D3724" s="2">
        <v>99112101</v>
      </c>
      <c r="E3724" s="2">
        <v>250700000</v>
      </c>
      <c r="F3724">
        <v>6</v>
      </c>
      <c r="G3724">
        <v>13</v>
      </c>
      <c r="H3724" t="s">
        <v>15955</v>
      </c>
      <c r="I3724" t="s">
        <v>4636</v>
      </c>
      <c r="J3724" t="s">
        <v>5062</v>
      </c>
      <c r="K3724" t="s">
        <v>4616</v>
      </c>
      <c r="L3724" t="s">
        <v>6169</v>
      </c>
      <c r="M3724" t="s">
        <v>9800</v>
      </c>
      <c r="N3724" t="s">
        <v>9801</v>
      </c>
    </row>
    <row r="3725" spans="1:14">
      <c r="A3725" t="s">
        <v>415</v>
      </c>
      <c r="B3725" t="s">
        <v>4660</v>
      </c>
      <c r="C3725" s="2">
        <v>80000000</v>
      </c>
      <c r="D3725" s="2">
        <v>112276146</v>
      </c>
      <c r="E3725" s="2">
        <v>241200000</v>
      </c>
      <c r="F3725">
        <v>6</v>
      </c>
      <c r="G3725">
        <v>27</v>
      </c>
      <c r="H3725" t="s">
        <v>15955</v>
      </c>
      <c r="I3725" t="s">
        <v>4682</v>
      </c>
      <c r="J3725" t="s">
        <v>4696</v>
      </c>
      <c r="K3725" t="s">
        <v>5218</v>
      </c>
      <c r="L3725" t="s">
        <v>8084</v>
      </c>
      <c r="M3725" t="s">
        <v>9784</v>
      </c>
      <c r="N3725" t="s">
        <v>9785</v>
      </c>
    </row>
    <row r="3726" spans="1:14">
      <c r="A3726" t="s">
        <v>190</v>
      </c>
      <c r="B3726" t="e">
        <v>#N/A</v>
      </c>
      <c r="C3726" s="2">
        <v>125000000</v>
      </c>
      <c r="D3726" s="2">
        <v>107325195</v>
      </c>
      <c r="E3726" s="2">
        <v>238317814</v>
      </c>
      <c r="F3726">
        <v>6</v>
      </c>
      <c r="G3726">
        <v>20</v>
      </c>
      <c r="H3726" t="s">
        <v>15955</v>
      </c>
      <c r="I3726" t="e">
        <v>#N/A</v>
      </c>
      <c r="J3726" t="e">
        <v>#N/A</v>
      </c>
      <c r="K3726" t="e">
        <v>#N/A</v>
      </c>
      <c r="L3726" t="e">
        <v>#N/A</v>
      </c>
      <c r="M3726" t="e">
        <v>#N/A</v>
      </c>
      <c r="N3726" t="e">
        <v>#N/A</v>
      </c>
    </row>
    <row r="3727" spans="1:14">
      <c r="A3727" t="s">
        <v>2880</v>
      </c>
      <c r="B3727" t="s">
        <v>6069</v>
      </c>
      <c r="C3727" s="2">
        <v>10000000</v>
      </c>
      <c r="D3727" s="2">
        <v>138433435</v>
      </c>
      <c r="E3727" s="2">
        <v>225933435</v>
      </c>
      <c r="F3727">
        <v>12</v>
      </c>
      <c r="G3727">
        <v>5</v>
      </c>
      <c r="H3727" t="s">
        <v>15955</v>
      </c>
      <c r="I3727" t="s">
        <v>4635</v>
      </c>
      <c r="J3727">
        <v>0</v>
      </c>
      <c r="K3727">
        <v>0</v>
      </c>
      <c r="L3727">
        <v>0</v>
      </c>
      <c r="M3727">
        <v>0</v>
      </c>
      <c r="N3727">
        <v>0</v>
      </c>
    </row>
    <row r="3728" spans="1:14">
      <c r="A3728" t="s">
        <v>421</v>
      </c>
      <c r="B3728" t="s">
        <v>4607</v>
      </c>
      <c r="C3728" s="2">
        <v>80000000</v>
      </c>
      <c r="D3728" s="2">
        <v>101117573</v>
      </c>
      <c r="E3728" s="2">
        <v>224117573</v>
      </c>
      <c r="F3728">
        <v>6</v>
      </c>
      <c r="G3728">
        <v>6</v>
      </c>
      <c r="H3728" t="s">
        <v>15955</v>
      </c>
      <c r="I3728" t="s">
        <v>4682</v>
      </c>
      <c r="J3728" t="s">
        <v>4744</v>
      </c>
      <c r="K3728" t="s">
        <v>4649</v>
      </c>
      <c r="L3728" t="s">
        <v>5186</v>
      </c>
      <c r="M3728" t="s">
        <v>9738</v>
      </c>
      <c r="N3728" t="s">
        <v>9795</v>
      </c>
    </row>
    <row r="3729" spans="1:14">
      <c r="A3729" t="s">
        <v>215</v>
      </c>
      <c r="B3729" t="s">
        <v>4621</v>
      </c>
      <c r="C3729" s="2">
        <v>115000000</v>
      </c>
      <c r="D3729" s="2">
        <v>67163857</v>
      </c>
      <c r="E3729" s="2">
        <v>178200000</v>
      </c>
      <c r="F3729">
        <v>2</v>
      </c>
      <c r="G3729">
        <v>7</v>
      </c>
      <c r="H3729" t="s">
        <v>15955</v>
      </c>
      <c r="I3729" t="s">
        <v>4635</v>
      </c>
      <c r="J3729">
        <v>0</v>
      </c>
      <c r="K3729">
        <v>0</v>
      </c>
      <c r="L3729">
        <v>0</v>
      </c>
      <c r="M3729">
        <v>0</v>
      </c>
      <c r="N3729">
        <v>0</v>
      </c>
    </row>
    <row r="3730" spans="1:14">
      <c r="A3730" t="s">
        <v>425</v>
      </c>
      <c r="B3730" t="s">
        <v>4607</v>
      </c>
      <c r="C3730" s="2">
        <v>80000000</v>
      </c>
      <c r="D3730" s="2">
        <v>92993801</v>
      </c>
      <c r="E3730" s="2">
        <v>177993801</v>
      </c>
      <c r="F3730">
        <v>11</v>
      </c>
      <c r="G3730">
        <v>26</v>
      </c>
      <c r="H3730" t="s">
        <v>15955</v>
      </c>
      <c r="I3730" t="s">
        <v>4614</v>
      </c>
      <c r="J3730" t="s">
        <v>5062</v>
      </c>
      <c r="K3730" t="s">
        <v>9310</v>
      </c>
      <c r="L3730" t="s">
        <v>9239</v>
      </c>
      <c r="M3730" t="s">
        <v>9803</v>
      </c>
      <c r="N3730" t="s">
        <v>9804</v>
      </c>
    </row>
    <row r="3731" spans="1:14">
      <c r="A3731" t="s">
        <v>782</v>
      </c>
      <c r="B3731" t="s">
        <v>4607</v>
      </c>
      <c r="C3731" s="2">
        <v>55000000</v>
      </c>
      <c r="D3731" s="2">
        <v>105263257</v>
      </c>
      <c r="E3731" s="2">
        <v>174463257</v>
      </c>
      <c r="F3731">
        <v>7</v>
      </c>
      <c r="G3731">
        <v>16</v>
      </c>
      <c r="H3731" t="s">
        <v>15955</v>
      </c>
      <c r="I3731" t="s">
        <v>4614</v>
      </c>
      <c r="J3731" t="s">
        <v>4779</v>
      </c>
      <c r="K3731" t="s">
        <v>5652</v>
      </c>
      <c r="L3731" t="s">
        <v>8762</v>
      </c>
      <c r="M3731" t="s">
        <v>9789</v>
      </c>
      <c r="N3731" t="s">
        <v>9790</v>
      </c>
    </row>
    <row r="3732" spans="1:14">
      <c r="A3732" t="s">
        <v>339</v>
      </c>
      <c r="B3732" t="s">
        <v>4660</v>
      </c>
      <c r="C3732" s="2">
        <v>90000000</v>
      </c>
      <c r="D3732" s="2">
        <v>61363304</v>
      </c>
      <c r="E3732" s="2">
        <v>169400000</v>
      </c>
      <c r="F3732">
        <v>4</v>
      </c>
      <c r="G3732">
        <v>4</v>
      </c>
      <c r="H3732" t="s">
        <v>15955</v>
      </c>
      <c r="I3732" t="s">
        <v>4600</v>
      </c>
      <c r="J3732" t="s">
        <v>4671</v>
      </c>
      <c r="K3732" t="s">
        <v>8675</v>
      </c>
      <c r="L3732" t="s">
        <v>5818</v>
      </c>
      <c r="M3732" t="s">
        <v>9827</v>
      </c>
      <c r="N3732" t="s">
        <v>9828</v>
      </c>
    </row>
    <row r="3733" spans="1:14">
      <c r="A3733" t="s">
        <v>328</v>
      </c>
      <c r="B3733" t="s">
        <v>4628</v>
      </c>
      <c r="C3733" s="2">
        <v>90000000</v>
      </c>
      <c r="D3733" s="2">
        <v>100920329</v>
      </c>
      <c r="E3733" s="2">
        <v>165900000</v>
      </c>
      <c r="F3733">
        <v>7</v>
      </c>
      <c r="G3733">
        <v>11</v>
      </c>
      <c r="H3733" t="s">
        <v>15955</v>
      </c>
      <c r="I3733" t="s">
        <v>4614</v>
      </c>
      <c r="J3733" t="s">
        <v>5085</v>
      </c>
      <c r="K3733" t="s">
        <v>7733</v>
      </c>
      <c r="L3733" t="s">
        <v>5170</v>
      </c>
      <c r="M3733" t="s">
        <v>9797</v>
      </c>
      <c r="N3733" t="s">
        <v>9798</v>
      </c>
    </row>
    <row r="3734" spans="1:14">
      <c r="A3734" t="s">
        <v>711</v>
      </c>
      <c r="B3734" t="e">
        <v>#N/A</v>
      </c>
      <c r="C3734" s="2">
        <v>60000000</v>
      </c>
      <c r="D3734" s="2">
        <v>47795018</v>
      </c>
      <c r="E3734" s="2">
        <v>160700000</v>
      </c>
      <c r="F3734">
        <v>11</v>
      </c>
      <c r="G3734">
        <v>26</v>
      </c>
      <c r="H3734" t="s">
        <v>15955</v>
      </c>
      <c r="I3734" t="e">
        <v>#N/A</v>
      </c>
      <c r="J3734" t="e">
        <v>#N/A</v>
      </c>
      <c r="K3734" t="e">
        <v>#N/A</v>
      </c>
      <c r="L3734" t="e">
        <v>#N/A</v>
      </c>
      <c r="M3734" t="e">
        <v>#N/A</v>
      </c>
      <c r="N3734" t="e">
        <v>#N/A</v>
      </c>
    </row>
    <row r="3735" spans="1:14">
      <c r="A3735" t="s">
        <v>703</v>
      </c>
      <c r="B3735" t="s">
        <v>4621</v>
      </c>
      <c r="C3735" s="2">
        <v>60000000</v>
      </c>
      <c r="D3735" s="2">
        <v>54956941</v>
      </c>
      <c r="E3735" s="2">
        <v>159356941</v>
      </c>
      <c r="F3735">
        <v>11</v>
      </c>
      <c r="G3735">
        <v>14</v>
      </c>
      <c r="H3735" t="s">
        <v>15955</v>
      </c>
      <c r="I3735" t="s">
        <v>4682</v>
      </c>
      <c r="J3735" t="s">
        <v>4823</v>
      </c>
      <c r="K3735" t="s">
        <v>5432</v>
      </c>
      <c r="L3735" t="s">
        <v>9839</v>
      </c>
      <c r="M3735" t="s">
        <v>9840</v>
      </c>
      <c r="N3735" t="s">
        <v>9841</v>
      </c>
    </row>
    <row r="3736" spans="1:14">
      <c r="A3736" t="s">
        <v>765</v>
      </c>
      <c r="B3736" t="e">
        <v>#N/A</v>
      </c>
      <c r="C3736" s="2">
        <v>57000000</v>
      </c>
      <c r="D3736" s="2">
        <v>61007424</v>
      </c>
      <c r="E3736" s="2">
        <v>153007424</v>
      </c>
      <c r="F3736">
        <v>10</v>
      </c>
      <c r="G3736">
        <v>17</v>
      </c>
      <c r="H3736" t="s">
        <v>15955</v>
      </c>
      <c r="I3736" t="e">
        <v>#N/A</v>
      </c>
      <c r="J3736" t="e">
        <v>#N/A</v>
      </c>
      <c r="K3736" t="e">
        <v>#N/A</v>
      </c>
      <c r="L3736" t="e">
        <v>#N/A</v>
      </c>
      <c r="M3736" t="e">
        <v>#N/A</v>
      </c>
      <c r="N3736" t="e">
        <v>#N/A</v>
      </c>
    </row>
    <row r="3737" spans="1:14">
      <c r="A3737" t="s">
        <v>237</v>
      </c>
      <c r="B3737" t="e">
        <v>#N/A</v>
      </c>
      <c r="C3737" s="2">
        <v>110000000</v>
      </c>
      <c r="D3737" s="2">
        <v>48097081</v>
      </c>
      <c r="E3737" s="2">
        <v>150468000</v>
      </c>
      <c r="F3737">
        <v>6</v>
      </c>
      <c r="G3737">
        <v>13</v>
      </c>
      <c r="H3737" t="s">
        <v>15955</v>
      </c>
      <c r="I3737" t="e">
        <v>#N/A</v>
      </c>
      <c r="J3737" t="e">
        <v>#N/A</v>
      </c>
      <c r="K3737" t="e">
        <v>#N/A</v>
      </c>
      <c r="L3737" t="e">
        <v>#N/A</v>
      </c>
      <c r="M3737" t="e">
        <v>#N/A</v>
      </c>
      <c r="N3737" t="e">
        <v>#N/A</v>
      </c>
    </row>
    <row r="3738" spans="1:14">
      <c r="A3738" t="s">
        <v>432</v>
      </c>
      <c r="B3738" t="s">
        <v>4628</v>
      </c>
      <c r="C3738" s="2">
        <v>80000000</v>
      </c>
      <c r="D3738" s="2">
        <v>76118990</v>
      </c>
      <c r="E3738" s="2">
        <v>142783718</v>
      </c>
      <c r="F3738">
        <v>8</v>
      </c>
      <c r="G3738">
        <v>8</v>
      </c>
      <c r="H3738" t="s">
        <v>15955</v>
      </c>
      <c r="I3738" t="s">
        <v>4682</v>
      </c>
      <c r="J3738" t="s">
        <v>5154</v>
      </c>
      <c r="K3738" t="s">
        <v>5135</v>
      </c>
      <c r="L3738" t="s">
        <v>7277</v>
      </c>
      <c r="M3738" t="s">
        <v>4802</v>
      </c>
      <c r="N3738" t="s">
        <v>9806</v>
      </c>
    </row>
    <row r="3739" spans="1:14">
      <c r="A3739" t="s">
        <v>344</v>
      </c>
      <c r="B3739" t="s">
        <v>4695</v>
      </c>
      <c r="C3739" s="2">
        <v>90000000</v>
      </c>
      <c r="D3739" s="2">
        <v>42885593</v>
      </c>
      <c r="E3739" s="2">
        <v>140900000</v>
      </c>
      <c r="F3739">
        <v>3</v>
      </c>
      <c r="G3739">
        <v>26</v>
      </c>
      <c r="H3739" t="s">
        <v>15955</v>
      </c>
      <c r="I3739" t="s">
        <v>4635</v>
      </c>
      <c r="J3739">
        <v>0</v>
      </c>
      <c r="K3739">
        <v>0</v>
      </c>
      <c r="L3739">
        <v>0</v>
      </c>
      <c r="M3739">
        <v>0</v>
      </c>
      <c r="N3739">
        <v>0</v>
      </c>
    </row>
    <row r="3740" spans="1:14">
      <c r="A3740" t="s">
        <v>841</v>
      </c>
      <c r="B3740" t="s">
        <v>4677</v>
      </c>
      <c r="C3740" s="2">
        <v>53000000</v>
      </c>
      <c r="D3740" s="2">
        <v>58403409</v>
      </c>
      <c r="E3740" s="2">
        <v>139801410</v>
      </c>
      <c r="F3740">
        <v>11</v>
      </c>
      <c r="G3740">
        <v>14</v>
      </c>
      <c r="H3740" t="s">
        <v>15955</v>
      </c>
      <c r="I3740" t="s">
        <v>4636</v>
      </c>
      <c r="J3740" t="s">
        <v>4935</v>
      </c>
      <c r="K3740" t="s">
        <v>6086</v>
      </c>
      <c r="L3740" t="s">
        <v>9835</v>
      </c>
      <c r="M3740" t="s">
        <v>9836</v>
      </c>
      <c r="N3740" t="s">
        <v>9837</v>
      </c>
    </row>
    <row r="3741" spans="1:14">
      <c r="A3741" t="s">
        <v>1021</v>
      </c>
      <c r="B3741" t="s">
        <v>4695</v>
      </c>
      <c r="C3741" s="2">
        <v>45000000</v>
      </c>
      <c r="D3741" s="2">
        <v>65598907</v>
      </c>
      <c r="E3741" s="2">
        <v>136998907</v>
      </c>
      <c r="F3741">
        <v>4</v>
      </c>
      <c r="G3741">
        <v>11</v>
      </c>
      <c r="H3741" t="s">
        <v>15955</v>
      </c>
      <c r="I3741" t="s">
        <v>4600</v>
      </c>
      <c r="J3741" t="s">
        <v>4903</v>
      </c>
      <c r="K3741" t="s">
        <v>7882</v>
      </c>
      <c r="L3741" t="s">
        <v>9813</v>
      </c>
      <c r="M3741" t="s">
        <v>9814</v>
      </c>
      <c r="N3741" t="s">
        <v>9815</v>
      </c>
    </row>
    <row r="3742" spans="1:14">
      <c r="A3742" t="s">
        <v>568</v>
      </c>
      <c r="B3742" t="s">
        <v>4695</v>
      </c>
      <c r="C3742" s="2">
        <v>70000000</v>
      </c>
      <c r="D3742" s="2">
        <v>37945884</v>
      </c>
      <c r="E3742" s="2">
        <v>131445884</v>
      </c>
      <c r="F3742">
        <v>10</v>
      </c>
      <c r="G3742">
        <v>8</v>
      </c>
      <c r="H3742" t="s">
        <v>15955</v>
      </c>
      <c r="I3742" t="s">
        <v>4600</v>
      </c>
      <c r="J3742" t="s">
        <v>5057</v>
      </c>
      <c r="K3742" t="s">
        <v>9914</v>
      </c>
      <c r="L3742" t="s">
        <v>8688</v>
      </c>
      <c r="M3742" t="s">
        <v>9915</v>
      </c>
      <c r="N3742" t="s">
        <v>9916</v>
      </c>
    </row>
    <row r="3743" spans="1:14">
      <c r="A3743" t="s">
        <v>2327</v>
      </c>
      <c r="B3743" t="s">
        <v>4695</v>
      </c>
      <c r="C3743" s="2">
        <v>17000000</v>
      </c>
      <c r="D3743" s="2">
        <v>72250091</v>
      </c>
      <c r="E3743" s="2">
        <v>125250091</v>
      </c>
      <c r="F3743">
        <v>10</v>
      </c>
      <c r="G3743">
        <v>17</v>
      </c>
      <c r="H3743" t="s">
        <v>15955</v>
      </c>
      <c r="I3743" t="s">
        <v>4682</v>
      </c>
      <c r="J3743" t="s">
        <v>4763</v>
      </c>
      <c r="K3743" t="s">
        <v>5301</v>
      </c>
      <c r="L3743" t="s">
        <v>9808</v>
      </c>
      <c r="M3743" t="s">
        <v>9809</v>
      </c>
      <c r="N3743" t="s">
        <v>9810</v>
      </c>
    </row>
    <row r="3744" spans="1:14">
      <c r="A3744" t="s">
        <v>282</v>
      </c>
      <c r="B3744" t="s">
        <v>4695</v>
      </c>
      <c r="C3744" s="2">
        <v>100000000</v>
      </c>
      <c r="D3744" s="2">
        <v>54768952</v>
      </c>
      <c r="E3744" s="2">
        <v>121100000</v>
      </c>
      <c r="F3744">
        <v>11</v>
      </c>
      <c r="G3744">
        <v>7</v>
      </c>
      <c r="H3744" t="s">
        <v>15955</v>
      </c>
      <c r="I3744" t="s">
        <v>4682</v>
      </c>
      <c r="J3744" t="s">
        <v>5431</v>
      </c>
      <c r="K3744" t="s">
        <v>4887</v>
      </c>
      <c r="L3744" t="s">
        <v>8934</v>
      </c>
      <c r="M3744" t="s">
        <v>9843</v>
      </c>
      <c r="N3744" t="s">
        <v>9844</v>
      </c>
    </row>
    <row r="3745" spans="1:14">
      <c r="A3745" t="s">
        <v>343</v>
      </c>
      <c r="B3745" t="s">
        <v>4677</v>
      </c>
      <c r="C3745" s="2">
        <v>90000000</v>
      </c>
      <c r="D3745" s="2">
        <v>47546796</v>
      </c>
      <c r="E3745" s="2">
        <v>120100000</v>
      </c>
      <c r="F3745">
        <v>4</v>
      </c>
      <c r="G3745">
        <v>25</v>
      </c>
      <c r="H3745" t="s">
        <v>15955</v>
      </c>
      <c r="I3745" t="s">
        <v>4600</v>
      </c>
      <c r="J3745" t="s">
        <v>4637</v>
      </c>
      <c r="K3745" t="s">
        <v>4807</v>
      </c>
      <c r="L3745" t="s">
        <v>9856</v>
      </c>
      <c r="M3745" t="s">
        <v>9857</v>
      </c>
      <c r="N3745" t="s">
        <v>9858</v>
      </c>
    </row>
    <row r="3746" spans="1:14">
      <c r="A3746" t="s">
        <v>1327</v>
      </c>
      <c r="B3746" t="s">
        <v>4628</v>
      </c>
      <c r="C3746" s="2">
        <v>35000000</v>
      </c>
      <c r="D3746" s="2">
        <v>64604977</v>
      </c>
      <c r="E3746" s="2">
        <v>110604977</v>
      </c>
      <c r="F3746">
        <v>9</v>
      </c>
      <c r="G3746">
        <v>19</v>
      </c>
      <c r="H3746" t="s">
        <v>15955</v>
      </c>
      <c r="I3746" t="s">
        <v>4682</v>
      </c>
      <c r="J3746" t="s">
        <v>4696</v>
      </c>
      <c r="K3746" t="s">
        <v>5728</v>
      </c>
      <c r="L3746" t="s">
        <v>7545</v>
      </c>
      <c r="M3746" t="s">
        <v>9817</v>
      </c>
      <c r="N3746" t="s">
        <v>9818</v>
      </c>
    </row>
    <row r="3747" spans="1:14">
      <c r="A3747" t="s">
        <v>1891</v>
      </c>
      <c r="B3747" t="s">
        <v>7419</v>
      </c>
      <c r="C3747" s="2">
        <v>24000000</v>
      </c>
      <c r="D3747" s="2">
        <v>101363301</v>
      </c>
      <c r="E3747" s="2">
        <v>101363301</v>
      </c>
      <c r="F3747">
        <v>12</v>
      </c>
      <c r="G3747">
        <v>12</v>
      </c>
      <c r="H3747" t="s">
        <v>15955</v>
      </c>
      <c r="I3747" t="s">
        <v>4682</v>
      </c>
      <c r="J3747" t="s">
        <v>5119</v>
      </c>
      <c r="K3747" t="s">
        <v>5656</v>
      </c>
      <c r="L3747" t="s">
        <v>5657</v>
      </c>
      <c r="M3747" t="s">
        <v>9792</v>
      </c>
      <c r="N3747" t="s">
        <v>9793</v>
      </c>
    </row>
    <row r="3748" spans="1:14">
      <c r="A3748" t="s">
        <v>1152</v>
      </c>
      <c r="B3748" t="s">
        <v>6635</v>
      </c>
      <c r="C3748" s="2">
        <v>40000000</v>
      </c>
      <c r="D3748" s="2">
        <v>54979992</v>
      </c>
      <c r="E3748" s="2">
        <v>87949859</v>
      </c>
      <c r="F3748">
        <v>7</v>
      </c>
      <c r="G3748">
        <v>31</v>
      </c>
      <c r="H3748" t="s">
        <v>15955</v>
      </c>
      <c r="I3748" t="s">
        <v>4635</v>
      </c>
      <c r="J3748">
        <v>0</v>
      </c>
      <c r="K3748">
        <v>0</v>
      </c>
      <c r="L3748">
        <v>0</v>
      </c>
      <c r="M3748">
        <v>0</v>
      </c>
      <c r="N3748">
        <v>0</v>
      </c>
    </row>
    <row r="3749" spans="1:14">
      <c r="A3749" t="s">
        <v>1329</v>
      </c>
      <c r="B3749" t="s">
        <v>4660</v>
      </c>
      <c r="C3749" s="2">
        <v>35000000</v>
      </c>
      <c r="D3749" s="2">
        <v>63826569</v>
      </c>
      <c r="E3749" s="2">
        <v>83226569</v>
      </c>
      <c r="F3749">
        <v>9</v>
      </c>
      <c r="G3749">
        <v>19</v>
      </c>
      <c r="H3749" t="s">
        <v>15955</v>
      </c>
      <c r="I3749" t="s">
        <v>4600</v>
      </c>
      <c r="J3749" t="s">
        <v>5460</v>
      </c>
      <c r="K3749" t="s">
        <v>4690</v>
      </c>
      <c r="L3749" t="s">
        <v>7760</v>
      </c>
      <c r="M3749" t="s">
        <v>9820</v>
      </c>
      <c r="N3749" t="s">
        <v>9821</v>
      </c>
    </row>
    <row r="3750" spans="1:14">
      <c r="A3750" t="s">
        <v>910</v>
      </c>
      <c r="B3750" t="s">
        <v>9566</v>
      </c>
      <c r="C3750" s="2">
        <v>50000000</v>
      </c>
      <c r="D3750" s="2">
        <v>48265581</v>
      </c>
      <c r="E3750" s="2">
        <v>80369970</v>
      </c>
      <c r="F3750">
        <v>9</v>
      </c>
      <c r="G3750">
        <v>12</v>
      </c>
      <c r="H3750" t="s">
        <v>15955</v>
      </c>
      <c r="I3750" t="s">
        <v>4682</v>
      </c>
      <c r="J3750" t="s">
        <v>5431</v>
      </c>
      <c r="K3750" t="s">
        <v>5826</v>
      </c>
      <c r="L3750" t="s">
        <v>5854</v>
      </c>
      <c r="M3750" t="s">
        <v>6142</v>
      </c>
      <c r="N3750" t="s">
        <v>9864</v>
      </c>
    </row>
    <row r="3751" spans="1:14">
      <c r="A3751" t="s">
        <v>2743</v>
      </c>
      <c r="B3751" t="s">
        <v>6069</v>
      </c>
      <c r="C3751" s="2">
        <v>12000000</v>
      </c>
      <c r="D3751" s="2">
        <v>39673162</v>
      </c>
      <c r="E3751" s="2">
        <v>74727492</v>
      </c>
      <c r="F3751">
        <v>12</v>
      </c>
      <c r="G3751">
        <v>25</v>
      </c>
      <c r="H3751" t="s">
        <v>15955</v>
      </c>
      <c r="I3751" t="s">
        <v>4682</v>
      </c>
      <c r="J3751" t="s">
        <v>5414</v>
      </c>
      <c r="K3751" t="s">
        <v>4893</v>
      </c>
      <c r="L3751" t="s">
        <v>5092</v>
      </c>
      <c r="M3751" t="s">
        <v>9911</v>
      </c>
      <c r="N3751" t="s">
        <v>9912</v>
      </c>
    </row>
    <row r="3752" spans="1:14">
      <c r="A3752" t="s">
        <v>2252</v>
      </c>
      <c r="B3752" t="s">
        <v>6635</v>
      </c>
      <c r="C3752" s="2">
        <v>18000000</v>
      </c>
      <c r="D3752" s="2">
        <v>53883989</v>
      </c>
      <c r="E3752" s="2">
        <v>67683989</v>
      </c>
      <c r="F3752">
        <v>5</v>
      </c>
      <c r="G3752">
        <v>2</v>
      </c>
      <c r="H3752" t="s">
        <v>15955</v>
      </c>
      <c r="I3752" t="s">
        <v>4600</v>
      </c>
      <c r="J3752" t="s">
        <v>4903</v>
      </c>
      <c r="K3752" t="s">
        <v>9846</v>
      </c>
      <c r="L3752" t="s">
        <v>5180</v>
      </c>
      <c r="M3752" t="s">
        <v>9847</v>
      </c>
      <c r="N3752" t="s">
        <v>9848</v>
      </c>
    </row>
    <row r="3753" spans="1:14">
      <c r="A3753" t="s">
        <v>1344</v>
      </c>
      <c r="B3753" t="s">
        <v>4695</v>
      </c>
      <c r="C3753" s="2">
        <v>35000000</v>
      </c>
      <c r="D3753" s="2">
        <v>41954997</v>
      </c>
      <c r="E3753" s="2">
        <v>65303052</v>
      </c>
      <c r="F3753">
        <v>2</v>
      </c>
      <c r="G3753">
        <v>28</v>
      </c>
      <c r="H3753" t="s">
        <v>15955</v>
      </c>
      <c r="I3753" t="s">
        <v>4682</v>
      </c>
      <c r="J3753" t="s">
        <v>5100</v>
      </c>
      <c r="K3753" t="s">
        <v>5679</v>
      </c>
      <c r="L3753" t="s">
        <v>5873</v>
      </c>
      <c r="M3753" t="s">
        <v>9898</v>
      </c>
      <c r="N3753" t="s">
        <v>9899</v>
      </c>
    </row>
    <row r="3754" spans="1:14">
      <c r="A3754" t="s">
        <v>1788</v>
      </c>
      <c r="B3754" t="s">
        <v>4607</v>
      </c>
      <c r="C3754" s="2">
        <v>25000000</v>
      </c>
      <c r="D3754" s="2">
        <v>44480039</v>
      </c>
      <c r="E3754" s="2">
        <v>64594061</v>
      </c>
      <c r="F3754">
        <v>7</v>
      </c>
      <c r="G3754">
        <v>18</v>
      </c>
      <c r="H3754" t="s">
        <v>15955</v>
      </c>
      <c r="I3754" t="s">
        <v>4682</v>
      </c>
      <c r="J3754" t="s">
        <v>4622</v>
      </c>
      <c r="K3754" t="s">
        <v>5652</v>
      </c>
      <c r="L3754" t="s">
        <v>9888</v>
      </c>
      <c r="M3754" t="s">
        <v>9888</v>
      </c>
      <c r="N3754" t="s">
        <v>9889</v>
      </c>
    </row>
    <row r="3755" spans="1:14">
      <c r="A3755" t="s">
        <v>2462</v>
      </c>
      <c r="B3755" t="s">
        <v>6635</v>
      </c>
      <c r="C3755" s="2">
        <v>15000000</v>
      </c>
      <c r="D3755" s="2">
        <v>43057470</v>
      </c>
      <c r="E3755" s="2">
        <v>64252038</v>
      </c>
      <c r="F3755">
        <v>12</v>
      </c>
      <c r="G3755">
        <v>25</v>
      </c>
      <c r="H3755" t="s">
        <v>15955</v>
      </c>
      <c r="I3755" t="s">
        <v>4682</v>
      </c>
      <c r="J3755" t="s">
        <v>5159</v>
      </c>
      <c r="K3755" t="s">
        <v>4852</v>
      </c>
      <c r="L3755" t="s">
        <v>7274</v>
      </c>
      <c r="M3755" t="s">
        <v>9895</v>
      </c>
      <c r="N3755" t="s">
        <v>9896</v>
      </c>
    </row>
    <row r="3756" spans="1:14">
      <c r="A3756" t="s">
        <v>2461</v>
      </c>
      <c r="B3756" t="s">
        <v>6069</v>
      </c>
      <c r="C3756" s="2">
        <v>15000000</v>
      </c>
      <c r="D3756" s="2">
        <v>44906632</v>
      </c>
      <c r="E3756" s="2">
        <v>63706632</v>
      </c>
      <c r="F3756">
        <v>8</v>
      </c>
      <c r="G3756">
        <v>15</v>
      </c>
      <c r="H3756" t="s">
        <v>15955</v>
      </c>
      <c r="I3756" t="s">
        <v>4682</v>
      </c>
      <c r="J3756" t="s">
        <v>4637</v>
      </c>
      <c r="K3756" t="s">
        <v>4893</v>
      </c>
      <c r="L3756" t="s">
        <v>4719</v>
      </c>
      <c r="M3756" t="s">
        <v>4719</v>
      </c>
      <c r="N3756" t="s">
        <v>9885</v>
      </c>
    </row>
    <row r="3757" spans="1:14">
      <c r="A3757" t="s">
        <v>919</v>
      </c>
      <c r="B3757" t="s">
        <v>7347</v>
      </c>
      <c r="C3757" s="2">
        <v>50000000</v>
      </c>
      <c r="D3757" s="2">
        <v>41263140</v>
      </c>
      <c r="E3757" s="2">
        <v>62967368</v>
      </c>
      <c r="F3757">
        <v>9</v>
      </c>
      <c r="G3757">
        <v>26</v>
      </c>
      <c r="H3757" t="s">
        <v>15955</v>
      </c>
      <c r="I3757" t="s">
        <v>4682</v>
      </c>
      <c r="J3757" t="s">
        <v>4823</v>
      </c>
      <c r="K3757" t="s">
        <v>4795</v>
      </c>
      <c r="L3757" t="s">
        <v>9070</v>
      </c>
      <c r="M3757" t="s">
        <v>9901</v>
      </c>
      <c r="N3757" t="s">
        <v>9902</v>
      </c>
    </row>
    <row r="3758" spans="1:14">
      <c r="A3758" t="s">
        <v>1259</v>
      </c>
      <c r="B3758" t="s">
        <v>7347</v>
      </c>
      <c r="C3758" s="2">
        <v>38000000</v>
      </c>
      <c r="D3758" s="2">
        <v>61894591</v>
      </c>
      <c r="E3758" s="2">
        <v>61894591</v>
      </c>
      <c r="F3758">
        <v>12</v>
      </c>
      <c r="G3758">
        <v>19</v>
      </c>
      <c r="H3758" t="s">
        <v>15955</v>
      </c>
      <c r="I3758" t="s">
        <v>4635</v>
      </c>
      <c r="J3758">
        <v>0</v>
      </c>
      <c r="K3758">
        <v>0</v>
      </c>
      <c r="L3758">
        <v>0</v>
      </c>
      <c r="M3758">
        <v>0</v>
      </c>
      <c r="N3758">
        <v>0</v>
      </c>
    </row>
    <row r="3759" spans="1:14">
      <c r="A3759" t="s">
        <v>1690</v>
      </c>
      <c r="B3759" t="s">
        <v>4660</v>
      </c>
      <c r="C3759" s="2">
        <v>27000000</v>
      </c>
      <c r="D3759" s="2">
        <v>60527873</v>
      </c>
      <c r="E3759" s="2">
        <v>60527873</v>
      </c>
      <c r="F3759">
        <v>10</v>
      </c>
      <c r="G3759">
        <v>3</v>
      </c>
      <c r="H3759" t="s">
        <v>15955</v>
      </c>
      <c r="I3759" t="s">
        <v>4682</v>
      </c>
      <c r="J3759" t="s">
        <v>4744</v>
      </c>
      <c r="K3759" t="s">
        <v>5728</v>
      </c>
      <c r="L3759" t="s">
        <v>8103</v>
      </c>
      <c r="M3759" t="s">
        <v>9831</v>
      </c>
      <c r="N3759" t="s">
        <v>9832</v>
      </c>
    </row>
    <row r="3760" spans="1:14">
      <c r="A3760" t="s">
        <v>1169</v>
      </c>
      <c r="B3760" t="s">
        <v>7347</v>
      </c>
      <c r="C3760" s="2">
        <v>40000000</v>
      </c>
      <c r="D3760" s="2">
        <v>44229441</v>
      </c>
      <c r="E3760" s="2">
        <v>58267000</v>
      </c>
      <c r="F3760">
        <v>12</v>
      </c>
      <c r="G3760">
        <v>12</v>
      </c>
      <c r="H3760" t="s">
        <v>15955</v>
      </c>
      <c r="I3760" t="s">
        <v>4682</v>
      </c>
      <c r="J3760" t="s">
        <v>8855</v>
      </c>
      <c r="K3760" t="s">
        <v>9745</v>
      </c>
      <c r="L3760" t="s">
        <v>5086</v>
      </c>
      <c r="M3760" t="s">
        <v>7798</v>
      </c>
      <c r="N3760" t="s">
        <v>9891</v>
      </c>
    </row>
    <row r="3761" spans="1:14">
      <c r="A3761" t="s">
        <v>1556</v>
      </c>
      <c r="B3761" t="s">
        <v>6635</v>
      </c>
      <c r="C3761" s="2">
        <v>30000000</v>
      </c>
      <c r="D3761" s="2">
        <v>35927406</v>
      </c>
      <c r="E3761" s="2">
        <v>51327406</v>
      </c>
      <c r="F3761">
        <v>11</v>
      </c>
      <c r="G3761">
        <v>21</v>
      </c>
      <c r="H3761" t="s">
        <v>15955</v>
      </c>
      <c r="I3761" t="s">
        <v>4600</v>
      </c>
      <c r="J3761" t="s">
        <v>4738</v>
      </c>
      <c r="K3761" t="s">
        <v>4630</v>
      </c>
      <c r="L3761" t="s">
        <v>9923</v>
      </c>
      <c r="M3761" t="s">
        <v>9924</v>
      </c>
      <c r="N3761" t="s">
        <v>9925</v>
      </c>
    </row>
    <row r="3762" spans="1:14">
      <c r="A3762" t="s">
        <v>1299</v>
      </c>
      <c r="B3762" t="s">
        <v>4660</v>
      </c>
      <c r="C3762" s="2">
        <v>36000000</v>
      </c>
      <c r="D3762" s="2">
        <v>50159144</v>
      </c>
      <c r="E3762" s="2">
        <v>50159144</v>
      </c>
      <c r="F3762">
        <v>5</v>
      </c>
      <c r="G3762">
        <v>2</v>
      </c>
      <c r="H3762" t="s">
        <v>15955</v>
      </c>
      <c r="I3762" t="s">
        <v>4682</v>
      </c>
      <c r="J3762" t="s">
        <v>5062</v>
      </c>
      <c r="K3762" t="s">
        <v>5728</v>
      </c>
      <c r="L3762" t="s">
        <v>6306</v>
      </c>
      <c r="M3762" t="s">
        <v>9850</v>
      </c>
      <c r="N3762" t="s">
        <v>9851</v>
      </c>
    </row>
    <row r="3763" spans="1:14">
      <c r="A3763" t="s">
        <v>907</v>
      </c>
      <c r="B3763" t="s">
        <v>4695</v>
      </c>
      <c r="C3763" s="2">
        <v>50000000</v>
      </c>
      <c r="D3763" s="2">
        <v>50068310</v>
      </c>
      <c r="E3763" s="2">
        <v>50068310</v>
      </c>
      <c r="F3763">
        <v>2</v>
      </c>
      <c r="G3763">
        <v>14</v>
      </c>
      <c r="H3763" t="s">
        <v>15955</v>
      </c>
      <c r="I3763" t="s">
        <v>4682</v>
      </c>
      <c r="J3763" t="s">
        <v>4728</v>
      </c>
      <c r="K3763" t="s">
        <v>6382</v>
      </c>
      <c r="L3763" t="s">
        <v>5680</v>
      </c>
      <c r="M3763" t="s">
        <v>9853</v>
      </c>
      <c r="N3763" t="s">
        <v>9854</v>
      </c>
    </row>
    <row r="3764" spans="1:14">
      <c r="A3764" t="s">
        <v>911</v>
      </c>
      <c r="B3764" t="s">
        <v>4607</v>
      </c>
      <c r="C3764" s="2">
        <v>50000000</v>
      </c>
      <c r="D3764" s="2">
        <v>48169156</v>
      </c>
      <c r="E3764" s="2">
        <v>48169156</v>
      </c>
      <c r="F3764">
        <v>8</v>
      </c>
      <c r="G3764">
        <v>22</v>
      </c>
      <c r="H3764" t="s">
        <v>15955</v>
      </c>
      <c r="I3764" t="s">
        <v>4682</v>
      </c>
      <c r="J3764" t="s">
        <v>4833</v>
      </c>
      <c r="K3764" t="s">
        <v>8856</v>
      </c>
      <c r="L3764" t="s">
        <v>5131</v>
      </c>
      <c r="M3764" t="s">
        <v>9866</v>
      </c>
      <c r="N3764" t="s">
        <v>9867</v>
      </c>
    </row>
    <row r="3765" spans="1:14">
      <c r="A3765" t="s">
        <v>1167</v>
      </c>
      <c r="B3765" t="e">
        <v>#N/A</v>
      </c>
      <c r="C3765" s="2">
        <v>40000000</v>
      </c>
      <c r="D3765" s="2">
        <v>45916769</v>
      </c>
      <c r="E3765" s="2">
        <v>45916769</v>
      </c>
      <c r="F3765">
        <v>11</v>
      </c>
      <c r="G3765">
        <v>21</v>
      </c>
      <c r="H3765" t="s">
        <v>15955</v>
      </c>
      <c r="I3765" t="e">
        <v>#N/A</v>
      </c>
      <c r="J3765" t="e">
        <v>#N/A</v>
      </c>
      <c r="K3765" t="e">
        <v>#N/A</v>
      </c>
      <c r="L3765" t="e">
        <v>#N/A</v>
      </c>
      <c r="M3765" t="e">
        <v>#N/A</v>
      </c>
      <c r="N3765" t="e">
        <v>#N/A</v>
      </c>
    </row>
    <row r="3766" spans="1:14">
      <c r="A3766" t="s">
        <v>3189</v>
      </c>
      <c r="B3766" t="s">
        <v>4677</v>
      </c>
      <c r="C3766" s="2">
        <v>7500000</v>
      </c>
      <c r="D3766" s="2">
        <v>43492389</v>
      </c>
      <c r="E3766" s="2">
        <v>43492389</v>
      </c>
      <c r="F3766">
        <v>9</v>
      </c>
      <c r="G3766">
        <v>26</v>
      </c>
      <c r="H3766" t="s">
        <v>15955</v>
      </c>
      <c r="I3766" t="s">
        <v>4682</v>
      </c>
      <c r="J3766" t="s">
        <v>4744</v>
      </c>
      <c r="K3766" t="s">
        <v>4852</v>
      </c>
      <c r="L3766" t="s">
        <v>8990</v>
      </c>
      <c r="M3766" t="s">
        <v>8990</v>
      </c>
      <c r="N3766" t="s">
        <v>9893</v>
      </c>
    </row>
    <row r="3767" spans="1:14">
      <c r="A3767" t="s">
        <v>2490</v>
      </c>
      <c r="B3767" t="s">
        <v>6635</v>
      </c>
      <c r="C3767" s="2">
        <v>15000000</v>
      </c>
      <c r="D3767" s="2">
        <v>26410771</v>
      </c>
      <c r="E3767" s="2">
        <v>43111725</v>
      </c>
      <c r="F3767">
        <v>10</v>
      </c>
      <c r="G3767">
        <v>10</v>
      </c>
      <c r="H3767" t="s">
        <v>15955</v>
      </c>
      <c r="I3767" t="s">
        <v>4635</v>
      </c>
      <c r="J3767">
        <v>0</v>
      </c>
      <c r="K3767">
        <v>0</v>
      </c>
      <c r="L3767">
        <v>0</v>
      </c>
      <c r="M3767">
        <v>0</v>
      </c>
      <c r="N3767">
        <v>0</v>
      </c>
    </row>
    <row r="3768" spans="1:14">
      <c r="A3768" t="s">
        <v>1791</v>
      </c>
      <c r="B3768" t="s">
        <v>6635</v>
      </c>
      <c r="C3768" s="2">
        <v>25000000</v>
      </c>
      <c r="D3768" s="2">
        <v>41076865</v>
      </c>
      <c r="E3768" s="2">
        <v>41076865</v>
      </c>
      <c r="F3768">
        <v>8</v>
      </c>
      <c r="G3768">
        <v>22</v>
      </c>
      <c r="H3768" t="s">
        <v>15955</v>
      </c>
      <c r="I3768" t="s">
        <v>4682</v>
      </c>
      <c r="J3768" t="s">
        <v>5159</v>
      </c>
      <c r="K3768" t="s">
        <v>4684</v>
      </c>
      <c r="L3768" t="s">
        <v>5547</v>
      </c>
      <c r="M3768" t="s">
        <v>9908</v>
      </c>
      <c r="N3768" t="s">
        <v>9909</v>
      </c>
    </row>
    <row r="3769" spans="1:14">
      <c r="A3769" t="s">
        <v>388</v>
      </c>
      <c r="B3769" t="s">
        <v>4628</v>
      </c>
      <c r="C3769" s="2">
        <v>85000000</v>
      </c>
      <c r="D3769" s="2">
        <v>28681080</v>
      </c>
      <c r="E3769" s="2">
        <v>35681080</v>
      </c>
      <c r="F3769">
        <v>5</v>
      </c>
      <c r="G3769">
        <v>9</v>
      </c>
      <c r="H3769" t="s">
        <v>15955</v>
      </c>
      <c r="I3769" t="s">
        <v>6106</v>
      </c>
      <c r="J3769" t="s">
        <v>4942</v>
      </c>
      <c r="K3769" t="s">
        <v>5455</v>
      </c>
      <c r="L3769" t="s">
        <v>9962</v>
      </c>
      <c r="M3769" t="s">
        <v>9963</v>
      </c>
      <c r="N3769" t="s">
        <v>9964</v>
      </c>
    </row>
    <row r="3770" spans="1:14">
      <c r="A3770" t="s">
        <v>2061</v>
      </c>
      <c r="B3770" t="s">
        <v>4628</v>
      </c>
      <c r="C3770" s="2">
        <v>20000000</v>
      </c>
      <c r="D3770" s="2">
        <v>35450113</v>
      </c>
      <c r="E3770" s="2">
        <v>35450113</v>
      </c>
      <c r="F3770">
        <v>3</v>
      </c>
      <c r="G3770">
        <v>21</v>
      </c>
      <c r="H3770" t="s">
        <v>15955</v>
      </c>
      <c r="I3770" t="s">
        <v>4614</v>
      </c>
      <c r="J3770" t="s">
        <v>5100</v>
      </c>
      <c r="K3770" t="s">
        <v>6354</v>
      </c>
      <c r="L3770" t="s">
        <v>9927</v>
      </c>
      <c r="M3770" t="s">
        <v>9927</v>
      </c>
      <c r="N3770" t="s">
        <v>9928</v>
      </c>
    </row>
    <row r="3771" spans="1:14">
      <c r="A3771" t="s">
        <v>728</v>
      </c>
      <c r="B3771" t="s">
        <v>4660</v>
      </c>
      <c r="C3771" s="2">
        <v>60000000</v>
      </c>
      <c r="D3771" s="2">
        <v>33956608</v>
      </c>
      <c r="E3771" s="2">
        <v>33956608</v>
      </c>
      <c r="F3771">
        <v>1</v>
      </c>
      <c r="G3771">
        <v>10</v>
      </c>
      <c r="H3771" t="s">
        <v>15955</v>
      </c>
      <c r="I3771" t="s">
        <v>4682</v>
      </c>
      <c r="J3771" t="s">
        <v>4689</v>
      </c>
      <c r="K3771" t="s">
        <v>9602</v>
      </c>
      <c r="L3771" t="s">
        <v>9243</v>
      </c>
      <c r="M3771" t="s">
        <v>9931</v>
      </c>
      <c r="N3771" t="s">
        <v>9932</v>
      </c>
    </row>
    <row r="3772" spans="1:14">
      <c r="A3772" t="s">
        <v>2487</v>
      </c>
      <c r="B3772" t="s">
        <v>4607</v>
      </c>
      <c r="C3772" s="2">
        <v>15000000</v>
      </c>
      <c r="D3772" s="2">
        <v>28084357</v>
      </c>
      <c r="E3772" s="2">
        <v>31070412</v>
      </c>
      <c r="F3772">
        <v>4</v>
      </c>
      <c r="G3772">
        <v>11</v>
      </c>
      <c r="H3772" t="s">
        <v>15955</v>
      </c>
      <c r="I3772" t="s">
        <v>4682</v>
      </c>
      <c r="J3772" t="s">
        <v>4788</v>
      </c>
      <c r="K3772" t="s">
        <v>4684</v>
      </c>
      <c r="L3772" t="s">
        <v>9966</v>
      </c>
      <c r="M3772" t="s">
        <v>9967</v>
      </c>
      <c r="N3772" t="s">
        <v>9968</v>
      </c>
    </row>
    <row r="3773" spans="1:14">
      <c r="A3773" t="s">
        <v>3742</v>
      </c>
      <c r="B3773" t="s">
        <v>4607</v>
      </c>
      <c r="C3773" s="2">
        <v>3000000</v>
      </c>
      <c r="D3773" s="2">
        <v>24646936</v>
      </c>
      <c r="E3773" s="2">
        <v>27788649</v>
      </c>
      <c r="F3773">
        <v>8</v>
      </c>
      <c r="G3773">
        <v>1</v>
      </c>
      <c r="H3773" t="s">
        <v>15955</v>
      </c>
      <c r="I3773" t="s">
        <v>4614</v>
      </c>
      <c r="J3773" t="s">
        <v>4622</v>
      </c>
      <c r="K3773" t="s">
        <v>5279</v>
      </c>
      <c r="L3773" t="s">
        <v>5570</v>
      </c>
      <c r="M3773" t="s">
        <v>10001</v>
      </c>
      <c r="N3773" t="s">
        <v>10002</v>
      </c>
    </row>
    <row r="3774" spans="1:14">
      <c r="A3774" t="s">
        <v>738</v>
      </c>
      <c r="B3774" t="s">
        <v>4660</v>
      </c>
      <c r="C3774" s="2">
        <v>60000000</v>
      </c>
      <c r="D3774" s="2">
        <v>26673242</v>
      </c>
      <c r="E3774" s="2">
        <v>26673242</v>
      </c>
      <c r="F3774">
        <v>8</v>
      </c>
      <c r="G3774">
        <v>15</v>
      </c>
      <c r="H3774" t="s">
        <v>15955</v>
      </c>
      <c r="I3774" t="s">
        <v>4682</v>
      </c>
      <c r="J3774" t="s">
        <v>4984</v>
      </c>
      <c r="K3774" t="s">
        <v>9974</v>
      </c>
      <c r="L3774" t="s">
        <v>5324</v>
      </c>
      <c r="M3774" t="s">
        <v>9975</v>
      </c>
      <c r="N3774" t="s">
        <v>9976</v>
      </c>
    </row>
    <row r="3775" spans="1:14">
      <c r="A3775" t="s">
        <v>1372</v>
      </c>
      <c r="B3775" t="e">
        <v>#N/A</v>
      </c>
      <c r="C3775" s="2">
        <v>35000000</v>
      </c>
      <c r="D3775" s="2">
        <v>25078937</v>
      </c>
      <c r="E3775" s="2">
        <v>25078937</v>
      </c>
      <c r="F3775">
        <v>11</v>
      </c>
      <c r="G3775">
        <v>21</v>
      </c>
      <c r="H3775" t="s">
        <v>15955</v>
      </c>
      <c r="I3775" t="e">
        <v>#N/A</v>
      </c>
      <c r="J3775" t="e">
        <v>#N/A</v>
      </c>
      <c r="K3775" t="e">
        <v>#N/A</v>
      </c>
      <c r="L3775" t="e">
        <v>#N/A</v>
      </c>
      <c r="M3775" t="e">
        <v>#N/A</v>
      </c>
      <c r="N3775" t="e">
        <v>#N/A</v>
      </c>
    </row>
    <row r="3776" spans="1:14">
      <c r="A3776" t="s">
        <v>3454</v>
      </c>
      <c r="B3776" t="s">
        <v>10019</v>
      </c>
      <c r="C3776" s="2">
        <v>5000000</v>
      </c>
      <c r="D3776" s="2">
        <v>20733485</v>
      </c>
      <c r="E3776" s="2">
        <v>21277770</v>
      </c>
      <c r="F3776">
        <v>12</v>
      </c>
      <c r="G3776">
        <v>17</v>
      </c>
      <c r="H3776" t="s">
        <v>15955</v>
      </c>
      <c r="I3776" t="s">
        <v>4600</v>
      </c>
      <c r="J3776" t="s">
        <v>4773</v>
      </c>
      <c r="K3776" t="s">
        <v>4572</v>
      </c>
      <c r="L3776" t="s">
        <v>10020</v>
      </c>
      <c r="M3776" t="s">
        <v>10020</v>
      </c>
      <c r="N3776" t="s">
        <v>10021</v>
      </c>
    </row>
    <row r="3777" spans="1:14">
      <c r="A3777" t="s">
        <v>461</v>
      </c>
      <c r="B3777" t="s">
        <v>4628</v>
      </c>
      <c r="C3777" s="2">
        <v>80000000</v>
      </c>
      <c r="D3777" s="2">
        <v>17650704</v>
      </c>
      <c r="E3777" s="2">
        <v>20841123</v>
      </c>
      <c r="F3777">
        <v>12</v>
      </c>
      <c r="G3777">
        <v>25</v>
      </c>
      <c r="H3777" t="s">
        <v>15955</v>
      </c>
      <c r="I3777" t="s">
        <v>4682</v>
      </c>
      <c r="J3777" t="s">
        <v>10034</v>
      </c>
      <c r="K3777" t="s">
        <v>5287</v>
      </c>
      <c r="L3777" t="s">
        <v>8075</v>
      </c>
      <c r="M3777" t="s">
        <v>10035</v>
      </c>
      <c r="N3777" t="s">
        <v>10036</v>
      </c>
    </row>
    <row r="3778" spans="1:14">
      <c r="A3778" t="s">
        <v>2287</v>
      </c>
      <c r="B3778" t="e">
        <v>#N/A</v>
      </c>
      <c r="C3778" s="2">
        <v>18000000</v>
      </c>
      <c r="D3778" s="2">
        <v>8038061</v>
      </c>
      <c r="E3778" s="2">
        <v>16011975</v>
      </c>
      <c r="F3778">
        <v>9</v>
      </c>
      <c r="G3778">
        <v>26</v>
      </c>
      <c r="H3778" t="s">
        <v>15955</v>
      </c>
      <c r="I3778" t="e">
        <v>#N/A</v>
      </c>
      <c r="J3778" t="e">
        <v>#N/A</v>
      </c>
      <c r="K3778" t="e">
        <v>#N/A</v>
      </c>
      <c r="L3778" t="e">
        <v>#N/A</v>
      </c>
      <c r="M3778" t="e">
        <v>#N/A</v>
      </c>
      <c r="N3778" t="e">
        <v>#N/A</v>
      </c>
    </row>
    <row r="3779" spans="1:14">
      <c r="A3779" t="s">
        <v>3832</v>
      </c>
      <c r="B3779" t="e">
        <v>#N/A</v>
      </c>
      <c r="C3779" s="2">
        <v>2700000</v>
      </c>
      <c r="D3779" s="2">
        <v>9054736</v>
      </c>
      <c r="E3779" s="2">
        <v>15600000</v>
      </c>
      <c r="F3779">
        <v>6</v>
      </c>
      <c r="G3779">
        <v>13</v>
      </c>
      <c r="H3779" t="s">
        <v>15955</v>
      </c>
      <c r="I3779" t="e">
        <v>#N/A</v>
      </c>
      <c r="J3779" t="e">
        <v>#N/A</v>
      </c>
      <c r="K3779" t="e">
        <v>#N/A</v>
      </c>
      <c r="L3779" t="e">
        <v>#N/A</v>
      </c>
      <c r="M3779" t="e">
        <v>#N/A</v>
      </c>
      <c r="N3779" t="e">
        <v>#N/A</v>
      </c>
    </row>
    <row r="3780" spans="1:14">
      <c r="A3780" t="s">
        <v>4402</v>
      </c>
      <c r="B3780" t="e">
        <v>#N/A</v>
      </c>
      <c r="C3780" s="2">
        <v>250000</v>
      </c>
      <c r="D3780" s="2">
        <v>12006514</v>
      </c>
      <c r="E3780" s="2">
        <v>15155095</v>
      </c>
      <c r="F3780">
        <v>4</v>
      </c>
      <c r="G3780">
        <v>4</v>
      </c>
      <c r="H3780" t="s">
        <v>15955</v>
      </c>
      <c r="I3780" t="e">
        <v>#N/A</v>
      </c>
      <c r="J3780" t="e">
        <v>#N/A</v>
      </c>
      <c r="K3780" t="e">
        <v>#N/A</v>
      </c>
      <c r="L3780" t="e">
        <v>#N/A</v>
      </c>
      <c r="M3780" t="e">
        <v>#N/A</v>
      </c>
      <c r="N3780" t="e">
        <v>#N/A</v>
      </c>
    </row>
    <row r="3781" spans="1:14">
      <c r="A3781" t="s">
        <v>3464</v>
      </c>
      <c r="B3781" t="s">
        <v>10052</v>
      </c>
      <c r="C3781" s="2">
        <v>5000000</v>
      </c>
      <c r="D3781" s="2">
        <v>14843425</v>
      </c>
      <c r="E3781" s="2">
        <v>14843425</v>
      </c>
      <c r="F3781">
        <v>11</v>
      </c>
      <c r="G3781">
        <v>7</v>
      </c>
      <c r="H3781" t="s">
        <v>15955</v>
      </c>
      <c r="I3781" t="s">
        <v>4682</v>
      </c>
      <c r="J3781" t="s">
        <v>4806</v>
      </c>
      <c r="K3781" t="s">
        <v>4572</v>
      </c>
      <c r="L3781" t="s">
        <v>10053</v>
      </c>
      <c r="M3781" t="s">
        <v>10053</v>
      </c>
      <c r="N3781" t="s">
        <v>10054</v>
      </c>
    </row>
    <row r="3782" spans="1:14">
      <c r="A3782" t="s">
        <v>2773</v>
      </c>
      <c r="B3782" t="e">
        <v>#N/A</v>
      </c>
      <c r="C3782" s="2">
        <v>12000000</v>
      </c>
      <c r="D3782" s="2">
        <v>14010363</v>
      </c>
      <c r="E3782" s="2">
        <v>14010363</v>
      </c>
      <c r="F3782">
        <v>8</v>
      </c>
      <c r="G3782">
        <v>6</v>
      </c>
      <c r="H3782" t="s">
        <v>15955</v>
      </c>
      <c r="I3782" t="e">
        <v>#N/A</v>
      </c>
      <c r="J3782" t="e">
        <v>#N/A</v>
      </c>
      <c r="K3782" t="e">
        <v>#N/A</v>
      </c>
      <c r="L3782" t="e">
        <v>#N/A</v>
      </c>
      <c r="M3782" t="e">
        <v>#N/A</v>
      </c>
      <c r="N3782" t="e">
        <v>#N/A</v>
      </c>
    </row>
    <row r="3783" spans="1:14">
      <c r="A3783" t="s">
        <v>2126</v>
      </c>
      <c r="B3783" t="e">
        <v>#N/A</v>
      </c>
      <c r="C3783" s="2">
        <v>20000000</v>
      </c>
      <c r="D3783" s="2">
        <v>13801755</v>
      </c>
      <c r="E3783" s="2">
        <v>13801755</v>
      </c>
      <c r="F3783">
        <v>11</v>
      </c>
      <c r="G3783">
        <v>14</v>
      </c>
      <c r="H3783" t="s">
        <v>15955</v>
      </c>
      <c r="I3783" t="e">
        <v>#N/A</v>
      </c>
      <c r="J3783" t="e">
        <v>#N/A</v>
      </c>
      <c r="K3783" t="e">
        <v>#N/A</v>
      </c>
      <c r="L3783" t="e">
        <v>#N/A</v>
      </c>
      <c r="M3783" t="e">
        <v>#N/A</v>
      </c>
      <c r="N3783" t="e">
        <v>#N/A</v>
      </c>
    </row>
    <row r="3784" spans="1:14">
      <c r="A3784" t="s">
        <v>2941</v>
      </c>
      <c r="B3784" t="e">
        <v>#N/A</v>
      </c>
      <c r="C3784" s="2">
        <v>10000000</v>
      </c>
      <c r="D3784" s="2">
        <v>12554569</v>
      </c>
      <c r="E3784" s="2">
        <v>12554569</v>
      </c>
      <c r="F3784">
        <v>3</v>
      </c>
      <c r="G3784">
        <v>14</v>
      </c>
      <c r="H3784" t="s">
        <v>15955</v>
      </c>
      <c r="I3784" t="e">
        <v>#N/A</v>
      </c>
      <c r="J3784" t="e">
        <v>#N/A</v>
      </c>
      <c r="K3784" t="e">
        <v>#N/A</v>
      </c>
      <c r="L3784" t="e">
        <v>#N/A</v>
      </c>
      <c r="M3784" t="e">
        <v>#N/A</v>
      </c>
      <c r="N3784" t="e">
        <v>#N/A</v>
      </c>
    </row>
    <row r="3785" spans="1:14">
      <c r="A3785" t="s">
        <v>1305</v>
      </c>
      <c r="B3785" t="e">
        <v>#N/A</v>
      </c>
      <c r="C3785" s="2">
        <v>36000000</v>
      </c>
      <c r="D3785" s="2">
        <v>12532777</v>
      </c>
      <c r="E3785" s="2">
        <v>12532777</v>
      </c>
      <c r="F3785">
        <v>10</v>
      </c>
      <c r="G3785">
        <v>24</v>
      </c>
      <c r="H3785" t="s">
        <v>15955</v>
      </c>
      <c r="I3785" t="e">
        <v>#N/A</v>
      </c>
      <c r="J3785" t="e">
        <v>#N/A</v>
      </c>
      <c r="K3785" t="e">
        <v>#N/A</v>
      </c>
      <c r="L3785" t="e">
        <v>#N/A</v>
      </c>
      <c r="M3785" t="e">
        <v>#N/A</v>
      </c>
      <c r="N3785" t="e">
        <v>#N/A</v>
      </c>
    </row>
    <row r="3786" spans="1:14">
      <c r="A3786" t="s">
        <v>823</v>
      </c>
      <c r="B3786" t="e">
        <v>#N/A</v>
      </c>
      <c r="C3786" s="2">
        <v>55000000</v>
      </c>
      <c r="D3786" s="2">
        <v>11532774</v>
      </c>
      <c r="E3786" s="2">
        <v>11532774</v>
      </c>
      <c r="F3786">
        <v>1</v>
      </c>
      <c r="G3786">
        <v>10</v>
      </c>
      <c r="H3786" t="s">
        <v>15955</v>
      </c>
      <c r="I3786" t="e">
        <v>#N/A</v>
      </c>
      <c r="J3786" t="e">
        <v>#N/A</v>
      </c>
      <c r="K3786" t="e">
        <v>#N/A</v>
      </c>
      <c r="L3786" t="e">
        <v>#N/A</v>
      </c>
      <c r="M3786" t="e">
        <v>#N/A</v>
      </c>
      <c r="N3786" t="e">
        <v>#N/A</v>
      </c>
    </row>
    <row r="3787" spans="1:14">
      <c r="A3787" t="s">
        <v>2140</v>
      </c>
      <c r="B3787" t="e">
        <v>#N/A</v>
      </c>
      <c r="C3787" s="2">
        <v>20000000</v>
      </c>
      <c r="D3787" s="2">
        <v>10686841</v>
      </c>
      <c r="E3787" s="2">
        <v>10686841</v>
      </c>
      <c r="F3787">
        <v>12</v>
      </c>
      <c r="G3787">
        <v>12</v>
      </c>
      <c r="H3787" t="s">
        <v>15955</v>
      </c>
      <c r="I3787" t="e">
        <v>#N/A</v>
      </c>
      <c r="J3787" t="e">
        <v>#N/A</v>
      </c>
      <c r="K3787" t="e">
        <v>#N/A</v>
      </c>
      <c r="L3787" t="e">
        <v>#N/A</v>
      </c>
      <c r="M3787" t="e">
        <v>#N/A</v>
      </c>
      <c r="N3787" t="e">
        <v>#N/A</v>
      </c>
    </row>
    <row r="3788" spans="1:14">
      <c r="A3788" t="s">
        <v>957</v>
      </c>
      <c r="B3788" t="e">
        <v>#N/A</v>
      </c>
      <c r="C3788" s="2">
        <v>50000000</v>
      </c>
      <c r="D3788" s="2">
        <v>10561038</v>
      </c>
      <c r="E3788" s="2">
        <v>10561038</v>
      </c>
      <c r="F3788">
        <v>11</v>
      </c>
      <c r="G3788">
        <v>7</v>
      </c>
      <c r="H3788" t="s">
        <v>15955</v>
      </c>
      <c r="I3788" t="e">
        <v>#N/A</v>
      </c>
      <c r="J3788" t="e">
        <v>#N/A</v>
      </c>
      <c r="K3788" t="e">
        <v>#N/A</v>
      </c>
      <c r="L3788" t="e">
        <v>#N/A</v>
      </c>
      <c r="M3788" t="e">
        <v>#N/A</v>
      </c>
      <c r="N3788" t="e">
        <v>#N/A</v>
      </c>
    </row>
    <row r="3789" spans="1:14">
      <c r="A3789" t="s">
        <v>1674</v>
      </c>
      <c r="B3789" t="e">
        <v>#N/A</v>
      </c>
      <c r="C3789" s="2">
        <v>28000000</v>
      </c>
      <c r="D3789" s="2">
        <v>8165213</v>
      </c>
      <c r="E3789" s="2">
        <v>8165213</v>
      </c>
      <c r="F3789">
        <v>7</v>
      </c>
      <c r="G3789">
        <v>11</v>
      </c>
      <c r="H3789" t="s">
        <v>15955</v>
      </c>
      <c r="I3789" t="e">
        <v>#N/A</v>
      </c>
      <c r="J3789" t="e">
        <v>#N/A</v>
      </c>
      <c r="K3789" t="e">
        <v>#N/A</v>
      </c>
      <c r="L3789" t="e">
        <v>#N/A</v>
      </c>
      <c r="M3789" t="e">
        <v>#N/A</v>
      </c>
      <c r="N3789" t="e">
        <v>#N/A</v>
      </c>
    </row>
    <row r="3790" spans="1:14">
      <c r="A3790" t="s">
        <v>3495</v>
      </c>
      <c r="B3790" t="e">
        <v>#N/A</v>
      </c>
      <c r="C3790" s="2">
        <v>5000000</v>
      </c>
      <c r="D3790" s="2">
        <v>4306697</v>
      </c>
      <c r="E3790" s="2">
        <v>7951247</v>
      </c>
      <c r="F3790">
        <v>10</v>
      </c>
      <c r="G3790">
        <v>10</v>
      </c>
      <c r="H3790" t="s">
        <v>15955</v>
      </c>
      <c r="I3790" t="e">
        <v>#N/A</v>
      </c>
      <c r="J3790" t="e">
        <v>#N/A</v>
      </c>
      <c r="K3790" t="e">
        <v>#N/A</v>
      </c>
      <c r="L3790" t="e">
        <v>#N/A</v>
      </c>
      <c r="M3790" t="e">
        <v>#N/A</v>
      </c>
      <c r="N3790" t="e">
        <v>#N/A</v>
      </c>
    </row>
    <row r="3791" spans="1:14">
      <c r="A3791" t="s">
        <v>1276</v>
      </c>
      <c r="B3791" t="e">
        <v>#N/A</v>
      </c>
      <c r="C3791" s="2">
        <v>38000000</v>
      </c>
      <c r="D3791" s="2">
        <v>6504442</v>
      </c>
      <c r="E3791" s="2">
        <v>6504442</v>
      </c>
      <c r="F3791">
        <v>10</v>
      </c>
      <c r="G3791">
        <v>31</v>
      </c>
      <c r="H3791" t="s">
        <v>15955</v>
      </c>
      <c r="I3791" t="e">
        <v>#N/A</v>
      </c>
      <c r="J3791" t="e">
        <v>#N/A</v>
      </c>
      <c r="K3791" t="e">
        <v>#N/A</v>
      </c>
      <c r="L3791" t="e">
        <v>#N/A</v>
      </c>
      <c r="M3791" t="e">
        <v>#N/A</v>
      </c>
      <c r="N3791" t="e">
        <v>#N/A</v>
      </c>
    </row>
    <row r="3792" spans="1:14">
      <c r="A3792" t="s">
        <v>1405</v>
      </c>
      <c r="B3792" t="e">
        <v>#N/A</v>
      </c>
      <c r="C3792" s="2">
        <v>35000000</v>
      </c>
      <c r="D3792" s="2">
        <v>6448817</v>
      </c>
      <c r="E3792" s="2">
        <v>6448817</v>
      </c>
      <c r="F3792">
        <v>5</v>
      </c>
      <c r="G3792">
        <v>2</v>
      </c>
      <c r="H3792" t="s">
        <v>15955</v>
      </c>
      <c r="I3792" t="e">
        <v>#N/A</v>
      </c>
      <c r="J3792" t="e">
        <v>#N/A</v>
      </c>
      <c r="K3792" t="e">
        <v>#N/A</v>
      </c>
      <c r="L3792" t="e">
        <v>#N/A</v>
      </c>
      <c r="M3792" t="e">
        <v>#N/A</v>
      </c>
      <c r="N3792" t="e">
        <v>#N/A</v>
      </c>
    </row>
    <row r="3793" spans="1:14">
      <c r="A3793" t="s">
        <v>1675</v>
      </c>
      <c r="B3793" t="e">
        <v>#N/A</v>
      </c>
      <c r="C3793" s="2">
        <v>28000000</v>
      </c>
      <c r="D3793" s="2">
        <v>5686694</v>
      </c>
      <c r="E3793" s="2">
        <v>5686694</v>
      </c>
      <c r="F3793">
        <v>12</v>
      </c>
      <c r="G3793">
        <v>25</v>
      </c>
      <c r="H3793" t="s">
        <v>15955</v>
      </c>
      <c r="I3793" t="e">
        <v>#N/A</v>
      </c>
      <c r="J3793" t="e">
        <v>#N/A</v>
      </c>
      <c r="K3793" t="e">
        <v>#N/A</v>
      </c>
      <c r="L3793" t="e">
        <v>#N/A</v>
      </c>
      <c r="M3793" t="e">
        <v>#N/A</v>
      </c>
      <c r="N3793" t="e">
        <v>#N/A</v>
      </c>
    </row>
    <row r="3794" spans="1:14">
      <c r="A3794" t="s">
        <v>1102</v>
      </c>
      <c r="B3794" t="e">
        <v>#N/A</v>
      </c>
      <c r="C3794" s="2">
        <v>42000000</v>
      </c>
      <c r="D3794" s="2">
        <v>4408420</v>
      </c>
      <c r="E3794" s="2">
        <v>4408420</v>
      </c>
      <c r="F3794">
        <v>4</v>
      </c>
      <c r="G3794">
        <v>18</v>
      </c>
      <c r="H3794" t="s">
        <v>15955</v>
      </c>
      <c r="I3794" t="e">
        <v>#N/A</v>
      </c>
      <c r="J3794" t="e">
        <v>#N/A</v>
      </c>
      <c r="K3794" t="e">
        <v>#N/A</v>
      </c>
      <c r="L3794" t="e">
        <v>#N/A</v>
      </c>
      <c r="M3794" t="e">
        <v>#N/A</v>
      </c>
      <c r="N3794" t="e">
        <v>#N/A</v>
      </c>
    </row>
    <row r="3795" spans="1:14">
      <c r="A3795" t="s">
        <v>3775</v>
      </c>
      <c r="B3795" t="e">
        <v>#N/A</v>
      </c>
      <c r="C3795" s="2">
        <v>3000000</v>
      </c>
      <c r="D3795" s="2">
        <v>4109095</v>
      </c>
      <c r="E3795" s="2">
        <v>4109095</v>
      </c>
      <c r="F3795">
        <v>2</v>
      </c>
      <c r="G3795">
        <v>28</v>
      </c>
      <c r="H3795" t="s">
        <v>15955</v>
      </c>
      <c r="I3795" t="e">
        <v>#N/A</v>
      </c>
      <c r="J3795" t="e">
        <v>#N/A</v>
      </c>
      <c r="K3795" t="e">
        <v>#N/A</v>
      </c>
      <c r="L3795" t="e">
        <v>#N/A</v>
      </c>
      <c r="M3795" t="e">
        <v>#N/A</v>
      </c>
      <c r="N3795" t="e">
        <v>#N/A</v>
      </c>
    </row>
    <row r="3796" spans="1:14">
      <c r="A3796" t="s">
        <v>3779</v>
      </c>
      <c r="B3796" t="e">
        <v>#N/A</v>
      </c>
      <c r="C3796" s="2">
        <v>3000000</v>
      </c>
      <c r="D3796" s="2">
        <v>3602884</v>
      </c>
      <c r="E3796" s="2">
        <v>4002884</v>
      </c>
      <c r="F3796">
        <v>4</v>
      </c>
      <c r="G3796">
        <v>18</v>
      </c>
      <c r="H3796" t="s">
        <v>15955</v>
      </c>
      <c r="I3796" t="e">
        <v>#N/A</v>
      </c>
      <c r="J3796" t="e">
        <v>#N/A</v>
      </c>
      <c r="K3796" t="e">
        <v>#N/A</v>
      </c>
      <c r="L3796" t="e">
        <v>#N/A</v>
      </c>
      <c r="M3796" t="e">
        <v>#N/A</v>
      </c>
      <c r="N3796" t="e">
        <v>#N/A</v>
      </c>
    </row>
    <row r="3797" spans="1:14">
      <c r="A3797" t="s">
        <v>1467</v>
      </c>
      <c r="B3797" t="e">
        <v>#N/A</v>
      </c>
      <c r="C3797" s="2">
        <v>32000000</v>
      </c>
      <c r="D3797" s="2">
        <v>3588602</v>
      </c>
      <c r="E3797" s="2">
        <v>3588602</v>
      </c>
      <c r="F3797">
        <v>3</v>
      </c>
      <c r="G3797">
        <v>26</v>
      </c>
      <c r="H3797" t="s">
        <v>15955</v>
      </c>
      <c r="I3797" t="e">
        <v>#N/A</v>
      </c>
      <c r="J3797" t="e">
        <v>#N/A</v>
      </c>
      <c r="K3797" t="e">
        <v>#N/A</v>
      </c>
      <c r="L3797" t="e">
        <v>#N/A</v>
      </c>
      <c r="M3797" t="e">
        <v>#N/A</v>
      </c>
      <c r="N3797" t="e">
        <v>#N/A</v>
      </c>
    </row>
    <row r="3798" spans="1:14">
      <c r="A3798" t="s">
        <v>3628</v>
      </c>
      <c r="B3798" t="e">
        <v>#N/A</v>
      </c>
      <c r="C3798" s="2">
        <v>4000000</v>
      </c>
      <c r="D3798" s="2">
        <v>2922988</v>
      </c>
      <c r="E3798" s="2">
        <v>2922988</v>
      </c>
      <c r="F3798">
        <v>1</v>
      </c>
      <c r="G3798">
        <v>31</v>
      </c>
      <c r="H3798" t="s">
        <v>15955</v>
      </c>
      <c r="I3798" t="e">
        <v>#N/A</v>
      </c>
      <c r="J3798" t="e">
        <v>#N/A</v>
      </c>
      <c r="K3798" t="e">
        <v>#N/A</v>
      </c>
      <c r="L3798" t="e">
        <v>#N/A</v>
      </c>
      <c r="M3798" t="e">
        <v>#N/A</v>
      </c>
      <c r="N3798" t="e">
        <v>#N/A</v>
      </c>
    </row>
    <row r="3799" spans="1:14">
      <c r="A3799" t="s">
        <v>4528</v>
      </c>
      <c r="B3799" t="e">
        <v>#N/A</v>
      </c>
      <c r="C3799" s="2">
        <v>25000</v>
      </c>
      <c r="D3799" s="2">
        <v>2883661</v>
      </c>
      <c r="E3799" s="2">
        <v>2883661</v>
      </c>
      <c r="F3799">
        <v>8</v>
      </c>
      <c r="G3799">
        <v>1</v>
      </c>
      <c r="H3799" t="s">
        <v>15955</v>
      </c>
      <c r="I3799" t="e">
        <v>#N/A</v>
      </c>
      <c r="J3799" t="e">
        <v>#N/A</v>
      </c>
      <c r="K3799" t="e">
        <v>#N/A</v>
      </c>
      <c r="L3799" t="e">
        <v>#N/A</v>
      </c>
      <c r="M3799" t="e">
        <v>#N/A</v>
      </c>
      <c r="N3799" t="e">
        <v>#N/A</v>
      </c>
    </row>
    <row r="3800" spans="1:14">
      <c r="A3800" t="s">
        <v>1410</v>
      </c>
      <c r="B3800" t="e">
        <v>#N/A</v>
      </c>
      <c r="C3800" s="2">
        <v>35000000</v>
      </c>
      <c r="D3800" s="2">
        <v>2221994</v>
      </c>
      <c r="E3800" s="2">
        <v>2221994</v>
      </c>
      <c r="F3800">
        <v>2</v>
      </c>
      <c r="G3800">
        <v>28</v>
      </c>
      <c r="H3800" t="s">
        <v>15955</v>
      </c>
      <c r="I3800" t="e">
        <v>#N/A</v>
      </c>
      <c r="J3800" t="e">
        <v>#N/A</v>
      </c>
      <c r="K3800" t="e">
        <v>#N/A</v>
      </c>
      <c r="L3800" t="e">
        <v>#N/A</v>
      </c>
      <c r="M3800" t="e">
        <v>#N/A</v>
      </c>
      <c r="N3800" t="e">
        <v>#N/A</v>
      </c>
    </row>
    <row r="3801" spans="1:14">
      <c r="A3801" t="s">
        <v>1066</v>
      </c>
      <c r="B3801" t="e">
        <v>#N/A</v>
      </c>
      <c r="C3801" s="2">
        <v>45000000</v>
      </c>
      <c r="D3801" s="2">
        <v>2154540</v>
      </c>
      <c r="E3801" s="2">
        <v>2154540</v>
      </c>
      <c r="F3801">
        <v>1</v>
      </c>
      <c r="G3801">
        <v>31</v>
      </c>
      <c r="H3801" t="s">
        <v>15955</v>
      </c>
      <c r="I3801" t="e">
        <v>#N/A</v>
      </c>
      <c r="J3801" t="e">
        <v>#N/A</v>
      </c>
      <c r="K3801" t="e">
        <v>#N/A</v>
      </c>
      <c r="L3801" t="e">
        <v>#N/A</v>
      </c>
      <c r="M3801" t="e">
        <v>#N/A</v>
      </c>
      <c r="N3801" t="e">
        <v>#N/A</v>
      </c>
    </row>
    <row r="3802" spans="1:14">
      <c r="A3802" t="s">
        <v>2419</v>
      </c>
      <c r="B3802" t="e">
        <v>#N/A</v>
      </c>
      <c r="C3802" s="2">
        <v>16000000</v>
      </c>
      <c r="D3802" s="2">
        <v>1686429</v>
      </c>
      <c r="E3802" s="2">
        <v>1686429</v>
      </c>
      <c r="F3802">
        <v>8</v>
      </c>
      <c r="G3802">
        <v>15</v>
      </c>
      <c r="H3802" t="s">
        <v>15955</v>
      </c>
      <c r="I3802" t="e">
        <v>#N/A</v>
      </c>
      <c r="J3802" t="e">
        <v>#N/A</v>
      </c>
      <c r="K3802" t="e">
        <v>#N/A</v>
      </c>
      <c r="L3802" t="e">
        <v>#N/A</v>
      </c>
      <c r="M3802" t="e">
        <v>#N/A</v>
      </c>
      <c r="N3802" t="e">
        <v>#N/A</v>
      </c>
    </row>
    <row r="3803" spans="1:14">
      <c r="A3803" t="s">
        <v>2719</v>
      </c>
      <c r="B3803" t="e">
        <v>#N/A</v>
      </c>
      <c r="C3803" s="2">
        <v>12500000</v>
      </c>
      <c r="D3803" s="2">
        <v>1612957</v>
      </c>
      <c r="E3803" s="2">
        <v>1612957</v>
      </c>
      <c r="F3803">
        <v>12</v>
      </c>
      <c r="G3803">
        <v>31</v>
      </c>
      <c r="H3803" t="s">
        <v>15955</v>
      </c>
      <c r="I3803" t="e">
        <v>#N/A</v>
      </c>
      <c r="J3803" t="e">
        <v>#N/A</v>
      </c>
      <c r="K3803" t="e">
        <v>#N/A</v>
      </c>
      <c r="L3803" t="e">
        <v>#N/A</v>
      </c>
      <c r="M3803" t="e">
        <v>#N/A</v>
      </c>
      <c r="N3803" t="e">
        <v>#N/A</v>
      </c>
    </row>
    <row r="3804" spans="1:14">
      <c r="A3804" t="s">
        <v>1744</v>
      </c>
      <c r="B3804" t="e">
        <v>#N/A</v>
      </c>
      <c r="C3804" s="2">
        <v>26000000</v>
      </c>
      <c r="D3804" s="2">
        <v>1083350</v>
      </c>
      <c r="E3804" s="2">
        <v>1083350</v>
      </c>
      <c r="F3804">
        <v>2</v>
      </c>
      <c r="G3804">
        <v>21</v>
      </c>
      <c r="H3804" t="s">
        <v>15955</v>
      </c>
      <c r="I3804" t="e">
        <v>#N/A</v>
      </c>
      <c r="J3804" t="e">
        <v>#N/A</v>
      </c>
      <c r="K3804" t="e">
        <v>#N/A</v>
      </c>
      <c r="L3804" t="e">
        <v>#N/A</v>
      </c>
      <c r="M3804" t="e">
        <v>#N/A</v>
      </c>
      <c r="N3804" t="e">
        <v>#N/A</v>
      </c>
    </row>
    <row r="3805" spans="1:14">
      <c r="A3805" t="s">
        <v>4410</v>
      </c>
      <c r="B3805" t="e">
        <v>#N/A</v>
      </c>
      <c r="C3805" s="2">
        <v>250000</v>
      </c>
      <c r="D3805" s="2">
        <v>212285</v>
      </c>
      <c r="E3805" s="2">
        <v>743216</v>
      </c>
      <c r="F3805">
        <v>3</v>
      </c>
      <c r="G3805">
        <v>28</v>
      </c>
      <c r="H3805" t="s">
        <v>15955</v>
      </c>
      <c r="I3805" t="e">
        <v>#N/A</v>
      </c>
      <c r="J3805" t="e">
        <v>#N/A</v>
      </c>
      <c r="K3805" t="e">
        <v>#N/A</v>
      </c>
      <c r="L3805" t="e">
        <v>#N/A</v>
      </c>
      <c r="M3805" t="e">
        <v>#N/A</v>
      </c>
      <c r="N3805" t="e">
        <v>#N/A</v>
      </c>
    </row>
    <row r="3806" spans="1:14">
      <c r="A3806" t="s">
        <v>3165</v>
      </c>
      <c r="B3806" t="e">
        <v>#N/A</v>
      </c>
      <c r="C3806" s="2">
        <v>8000000</v>
      </c>
      <c r="D3806" s="2">
        <v>590817</v>
      </c>
      <c r="E3806" s="2">
        <v>590817</v>
      </c>
      <c r="F3806">
        <v>1</v>
      </c>
      <c r="G3806">
        <v>24</v>
      </c>
      <c r="H3806" t="s">
        <v>15955</v>
      </c>
      <c r="I3806" t="e">
        <v>#N/A</v>
      </c>
      <c r="J3806" t="e">
        <v>#N/A</v>
      </c>
      <c r="K3806" t="e">
        <v>#N/A</v>
      </c>
      <c r="L3806" t="e">
        <v>#N/A</v>
      </c>
      <c r="M3806" t="e">
        <v>#N/A</v>
      </c>
      <c r="N3806" t="e">
        <v>#N/A</v>
      </c>
    </row>
    <row r="3807" spans="1:14">
      <c r="A3807" t="s">
        <v>4180</v>
      </c>
      <c r="B3807" t="e">
        <v>#N/A</v>
      </c>
      <c r="C3807" s="2">
        <v>1000000</v>
      </c>
      <c r="D3807" s="2">
        <v>542909</v>
      </c>
      <c r="E3807" s="2">
        <v>542909</v>
      </c>
      <c r="F3807">
        <v>6</v>
      </c>
      <c r="G3807">
        <v>20</v>
      </c>
      <c r="H3807" t="s">
        <v>15955</v>
      </c>
      <c r="I3807" t="e">
        <v>#N/A</v>
      </c>
      <c r="J3807" t="e">
        <v>#N/A</v>
      </c>
      <c r="K3807" t="e">
        <v>#N/A</v>
      </c>
      <c r="L3807" t="e">
        <v>#N/A</v>
      </c>
      <c r="M3807" t="e">
        <v>#N/A</v>
      </c>
      <c r="N3807" t="e">
        <v>#N/A</v>
      </c>
    </row>
    <row r="3808" spans="1:14">
      <c r="A3808" t="s">
        <v>4346</v>
      </c>
      <c r="B3808" t="e">
        <v>#N/A</v>
      </c>
      <c r="C3808" s="2">
        <v>450000</v>
      </c>
      <c r="D3808" s="2">
        <v>410919</v>
      </c>
      <c r="E3808" s="2">
        <v>450349</v>
      </c>
      <c r="F3808">
        <v>8</v>
      </c>
      <c r="G3808">
        <v>22</v>
      </c>
      <c r="H3808" t="s">
        <v>15955</v>
      </c>
      <c r="I3808" t="e">
        <v>#N/A</v>
      </c>
      <c r="J3808" t="e">
        <v>#N/A</v>
      </c>
      <c r="K3808" t="e">
        <v>#N/A</v>
      </c>
      <c r="L3808" t="e">
        <v>#N/A</v>
      </c>
      <c r="M3808" t="e">
        <v>#N/A</v>
      </c>
      <c r="N3808" t="e">
        <v>#N/A</v>
      </c>
    </row>
    <row r="3809" spans="1:14">
      <c r="A3809" t="s">
        <v>4538</v>
      </c>
      <c r="B3809" t="e">
        <v>#N/A</v>
      </c>
      <c r="C3809" s="2">
        <v>12000</v>
      </c>
      <c r="D3809" s="2">
        <v>413802</v>
      </c>
      <c r="E3809" s="2">
        <v>413802</v>
      </c>
      <c r="F3809">
        <v>4</v>
      </c>
      <c r="G3809">
        <v>11</v>
      </c>
      <c r="H3809" t="s">
        <v>15955</v>
      </c>
      <c r="I3809" t="e">
        <v>#N/A</v>
      </c>
      <c r="J3809" t="e">
        <v>#N/A</v>
      </c>
      <c r="K3809" t="e">
        <v>#N/A</v>
      </c>
      <c r="L3809" t="e">
        <v>#N/A</v>
      </c>
      <c r="M3809" t="e">
        <v>#N/A</v>
      </c>
      <c r="N3809" t="e">
        <v>#N/A</v>
      </c>
    </row>
    <row r="3810" spans="1:14">
      <c r="A3810" t="s">
        <v>3510</v>
      </c>
      <c r="B3810" t="e">
        <v>#N/A</v>
      </c>
      <c r="C3810" s="2">
        <v>5000000</v>
      </c>
      <c r="D3810" s="2">
        <v>353480</v>
      </c>
      <c r="E3810" s="2">
        <v>353480</v>
      </c>
      <c r="F3810">
        <v>1</v>
      </c>
      <c r="G3810">
        <v>17</v>
      </c>
      <c r="H3810" t="s">
        <v>15955</v>
      </c>
      <c r="I3810" t="e">
        <v>#N/A</v>
      </c>
      <c r="J3810" t="e">
        <v>#N/A</v>
      </c>
      <c r="K3810" t="e">
        <v>#N/A</v>
      </c>
      <c r="L3810" t="e">
        <v>#N/A</v>
      </c>
      <c r="M3810" t="e">
        <v>#N/A</v>
      </c>
      <c r="N3810" t="e">
        <v>#N/A</v>
      </c>
    </row>
    <row r="3811" spans="1:14">
      <c r="A3811" t="s">
        <v>2807</v>
      </c>
      <c r="B3811" t="e">
        <v>#N/A</v>
      </c>
      <c r="C3811" s="2">
        <v>12000000</v>
      </c>
      <c r="D3811" s="2">
        <v>220175</v>
      </c>
      <c r="E3811" s="2">
        <v>220175</v>
      </c>
      <c r="F3811">
        <v>10</v>
      </c>
      <c r="G3811">
        <v>31</v>
      </c>
      <c r="H3811" t="s">
        <v>15955</v>
      </c>
      <c r="I3811" t="e">
        <v>#N/A</v>
      </c>
      <c r="J3811" t="e">
        <v>#N/A</v>
      </c>
      <c r="K3811" t="e">
        <v>#N/A</v>
      </c>
      <c r="L3811" t="e">
        <v>#N/A</v>
      </c>
      <c r="M3811" t="e">
        <v>#N/A</v>
      </c>
      <c r="N3811" t="e">
        <v>#N/A</v>
      </c>
    </row>
    <row r="3812" spans="1:14">
      <c r="A3812" t="s">
        <v>3651</v>
      </c>
      <c r="B3812" t="e">
        <v>#N/A</v>
      </c>
      <c r="C3812" s="2">
        <v>4000000</v>
      </c>
      <c r="D3812" s="2">
        <v>12836</v>
      </c>
      <c r="E3812" s="2">
        <v>12836</v>
      </c>
      <c r="F3812">
        <v>6</v>
      </c>
      <c r="G3812">
        <v>20</v>
      </c>
      <c r="H3812" t="s">
        <v>15955</v>
      </c>
      <c r="I3812" t="e">
        <v>#N/A</v>
      </c>
      <c r="J3812" t="e">
        <v>#N/A</v>
      </c>
      <c r="K3812" t="e">
        <v>#N/A</v>
      </c>
      <c r="L3812" t="e">
        <v>#N/A</v>
      </c>
      <c r="M3812" t="e">
        <v>#N/A</v>
      </c>
      <c r="N3812" t="e">
        <v>#N/A</v>
      </c>
    </row>
    <row r="3813" spans="1:14">
      <c r="A3813" t="s">
        <v>135</v>
      </c>
      <c r="B3813" t="s">
        <v>4607</v>
      </c>
      <c r="C3813" s="2">
        <v>140000000</v>
      </c>
      <c r="D3813" s="2">
        <v>201578182</v>
      </c>
      <c r="E3813" s="2">
        <v>554600000</v>
      </c>
      <c r="F3813">
        <v>7</v>
      </c>
      <c r="G3813">
        <v>1</v>
      </c>
      <c r="H3813" t="s">
        <v>15956</v>
      </c>
      <c r="I3813" t="s">
        <v>4600</v>
      </c>
      <c r="J3813" t="s">
        <v>7019</v>
      </c>
      <c r="K3813" t="s">
        <v>4609</v>
      </c>
      <c r="L3813" t="s">
        <v>5415</v>
      </c>
      <c r="M3813" t="s">
        <v>9454</v>
      </c>
      <c r="N3813" t="s">
        <v>9455</v>
      </c>
    </row>
    <row r="3814" spans="1:14">
      <c r="A3814" t="s">
        <v>603</v>
      </c>
      <c r="B3814" t="s">
        <v>7347</v>
      </c>
      <c r="C3814" s="2">
        <v>65000000</v>
      </c>
      <c r="D3814" s="2">
        <v>216335085</v>
      </c>
      <c r="E3814" s="2">
        <v>485035085</v>
      </c>
      <c r="F3814">
        <v>7</v>
      </c>
      <c r="G3814">
        <v>24</v>
      </c>
      <c r="H3814" t="s">
        <v>15956</v>
      </c>
      <c r="I3814" t="s">
        <v>4682</v>
      </c>
      <c r="J3814" t="s">
        <v>5050</v>
      </c>
      <c r="K3814" t="s">
        <v>8421</v>
      </c>
      <c r="L3814" t="s">
        <v>5086</v>
      </c>
      <c r="M3814" t="s">
        <v>8902</v>
      </c>
      <c r="N3814" t="s">
        <v>9452</v>
      </c>
    </row>
    <row r="3815" spans="1:14">
      <c r="A3815" t="s">
        <v>86</v>
      </c>
      <c r="B3815" t="s">
        <v>4695</v>
      </c>
      <c r="C3815" s="2">
        <v>125000000</v>
      </c>
      <c r="D3815" s="2">
        <v>136314294</v>
      </c>
      <c r="E3815" s="2">
        <v>376000000</v>
      </c>
      <c r="F3815">
        <v>5</v>
      </c>
      <c r="G3815">
        <v>19</v>
      </c>
      <c r="H3815" t="s">
        <v>15956</v>
      </c>
      <c r="I3815" t="s">
        <v>4600</v>
      </c>
      <c r="J3815" t="s">
        <v>6693</v>
      </c>
      <c r="K3815" t="s">
        <v>5499</v>
      </c>
      <c r="L3815" t="s">
        <v>4841</v>
      </c>
      <c r="M3815" t="s">
        <v>9474</v>
      </c>
      <c r="N3815" t="s">
        <v>9475</v>
      </c>
    </row>
    <row r="3816" spans="1:14">
      <c r="A3816" t="s">
        <v>1001</v>
      </c>
      <c r="B3816" t="s">
        <v>4607</v>
      </c>
      <c r="C3816" s="2">
        <v>45000000</v>
      </c>
      <c r="D3816" s="2">
        <v>162798565</v>
      </c>
      <c r="E3816" s="2">
        <v>363095319</v>
      </c>
      <c r="F3816">
        <v>11</v>
      </c>
      <c r="G3816">
        <v>20</v>
      </c>
      <c r="H3816" t="s">
        <v>15956</v>
      </c>
      <c r="I3816" t="s">
        <v>4636</v>
      </c>
      <c r="J3816" t="s">
        <v>4738</v>
      </c>
      <c r="K3816" t="s">
        <v>4616</v>
      </c>
      <c r="L3816" t="s">
        <v>9460</v>
      </c>
      <c r="M3816" t="s">
        <v>9461</v>
      </c>
      <c r="N3816" t="s">
        <v>9462</v>
      </c>
    </row>
    <row r="3817" spans="1:14">
      <c r="A3817" t="s">
        <v>1947</v>
      </c>
      <c r="B3817" t="s">
        <v>4677</v>
      </c>
      <c r="C3817" s="2">
        <v>22000000</v>
      </c>
      <c r="D3817" s="2">
        <v>176484651</v>
      </c>
      <c r="E3817" s="2">
        <v>360099999</v>
      </c>
      <c r="F3817">
        <v>7</v>
      </c>
      <c r="G3817">
        <v>15</v>
      </c>
      <c r="H3817" t="s">
        <v>15956</v>
      </c>
      <c r="I3817" t="s">
        <v>4682</v>
      </c>
      <c r="J3817" t="s">
        <v>4723</v>
      </c>
      <c r="K3817" t="s">
        <v>5174</v>
      </c>
      <c r="L3817" t="s">
        <v>5318</v>
      </c>
      <c r="M3817" t="s">
        <v>9457</v>
      </c>
      <c r="N3817" t="s">
        <v>9458</v>
      </c>
    </row>
    <row r="3818" spans="1:14">
      <c r="A3818" t="s">
        <v>407</v>
      </c>
      <c r="B3818" t="s">
        <v>4660</v>
      </c>
      <c r="C3818" s="2">
        <v>80000000</v>
      </c>
      <c r="D3818" s="2">
        <v>140464664</v>
      </c>
      <c r="E3818" s="2">
        <v>349464664</v>
      </c>
      <c r="F3818">
        <v>5</v>
      </c>
      <c r="G3818">
        <v>8</v>
      </c>
      <c r="H3818" t="s">
        <v>15956</v>
      </c>
      <c r="I3818" t="s">
        <v>4635</v>
      </c>
      <c r="J3818">
        <v>0</v>
      </c>
      <c r="K3818">
        <v>0</v>
      </c>
      <c r="L3818">
        <v>0</v>
      </c>
      <c r="M3818">
        <v>0</v>
      </c>
      <c r="N3818">
        <v>0</v>
      </c>
    </row>
    <row r="3819" spans="1:14">
      <c r="A3819" t="s">
        <v>325</v>
      </c>
      <c r="B3819" t="s">
        <v>4607</v>
      </c>
      <c r="C3819" s="2">
        <v>90000000</v>
      </c>
      <c r="D3819" s="2">
        <v>120620254</v>
      </c>
      <c r="E3819" s="2">
        <v>303500000</v>
      </c>
      <c r="F3819">
        <v>6</v>
      </c>
      <c r="G3819">
        <v>19</v>
      </c>
      <c r="H3819" t="s">
        <v>15956</v>
      </c>
      <c r="I3819" t="s">
        <v>4636</v>
      </c>
      <c r="J3819" t="s">
        <v>5095</v>
      </c>
      <c r="K3819" t="s">
        <v>4768</v>
      </c>
      <c r="L3819" t="s">
        <v>9485</v>
      </c>
      <c r="M3819" t="s">
        <v>9486</v>
      </c>
      <c r="N3819" t="s">
        <v>9487</v>
      </c>
    </row>
    <row r="3820" spans="1:14">
      <c r="A3820" t="s">
        <v>536</v>
      </c>
      <c r="B3820" t="s">
        <v>4677</v>
      </c>
      <c r="C3820" s="2">
        <v>71500000</v>
      </c>
      <c r="D3820" s="2">
        <v>144156605</v>
      </c>
      <c r="E3820" s="2">
        <v>294156605</v>
      </c>
      <c r="F3820">
        <v>6</v>
      </c>
      <c r="G3820">
        <v>26</v>
      </c>
      <c r="H3820" t="s">
        <v>15956</v>
      </c>
      <c r="I3820" t="s">
        <v>4600</v>
      </c>
      <c r="J3820" t="s">
        <v>4877</v>
      </c>
      <c r="K3820" t="s">
        <v>5199</v>
      </c>
      <c r="L3820" t="s">
        <v>6098</v>
      </c>
      <c r="M3820" t="s">
        <v>9467</v>
      </c>
      <c r="N3820" t="s">
        <v>9468</v>
      </c>
    </row>
    <row r="3821" spans="1:14">
      <c r="A3821" t="s">
        <v>138</v>
      </c>
      <c r="B3821" t="s">
        <v>4628</v>
      </c>
      <c r="C3821" s="2">
        <v>140000000</v>
      </c>
      <c r="D3821" s="2">
        <v>130444603</v>
      </c>
      <c r="E3821" s="2">
        <v>285400000</v>
      </c>
      <c r="F3821">
        <v>7</v>
      </c>
      <c r="G3821">
        <v>10</v>
      </c>
      <c r="H3821" t="s">
        <v>15956</v>
      </c>
      <c r="I3821" t="s">
        <v>4682</v>
      </c>
      <c r="J3821" t="s">
        <v>5100</v>
      </c>
      <c r="K3821" t="s">
        <v>4649</v>
      </c>
      <c r="L3821" t="s">
        <v>7277</v>
      </c>
      <c r="M3821" t="s">
        <v>9480</v>
      </c>
      <c r="N3821" t="s">
        <v>9481</v>
      </c>
    </row>
    <row r="3822" spans="1:14">
      <c r="A3822" t="s">
        <v>1717</v>
      </c>
      <c r="B3822" t="s">
        <v>6069</v>
      </c>
      <c r="C3822" s="2">
        <v>26000000</v>
      </c>
      <c r="D3822" s="2">
        <v>100317794</v>
      </c>
      <c r="E3822" s="2">
        <v>279500000</v>
      </c>
      <c r="F3822">
        <v>12</v>
      </c>
      <c r="G3822">
        <v>11</v>
      </c>
      <c r="H3822" t="s">
        <v>15956</v>
      </c>
      <c r="I3822" t="s">
        <v>4682</v>
      </c>
      <c r="J3822" t="s">
        <v>4851</v>
      </c>
      <c r="K3822" t="s">
        <v>5126</v>
      </c>
      <c r="L3822" t="s">
        <v>9501</v>
      </c>
      <c r="M3822" t="s">
        <v>9502</v>
      </c>
      <c r="N3822" t="s">
        <v>9503</v>
      </c>
    </row>
    <row r="3823" spans="1:14">
      <c r="A3823" t="s">
        <v>611</v>
      </c>
      <c r="B3823" t="s">
        <v>4628</v>
      </c>
      <c r="C3823" s="2">
        <v>65000000</v>
      </c>
      <c r="D3823" s="2">
        <v>115821495</v>
      </c>
      <c r="E3823" s="2">
        <v>250800000</v>
      </c>
      <c r="F3823">
        <v>12</v>
      </c>
      <c r="G3823">
        <v>18</v>
      </c>
      <c r="H3823" t="s">
        <v>15956</v>
      </c>
      <c r="I3823" t="s">
        <v>4635</v>
      </c>
      <c r="J3823">
        <v>0</v>
      </c>
      <c r="K3823">
        <v>0</v>
      </c>
      <c r="L3823">
        <v>0</v>
      </c>
      <c r="M3823">
        <v>0</v>
      </c>
      <c r="N3823">
        <v>0</v>
      </c>
    </row>
    <row r="3824" spans="1:14">
      <c r="A3824" t="s">
        <v>368</v>
      </c>
      <c r="B3824" t="s">
        <v>4607</v>
      </c>
      <c r="C3824" s="2">
        <v>85000000</v>
      </c>
      <c r="D3824" s="2">
        <v>111549836</v>
      </c>
      <c r="E3824" s="2">
        <v>250649836</v>
      </c>
      <c r="F3824">
        <v>11</v>
      </c>
      <c r="G3824">
        <v>20</v>
      </c>
      <c r="H3824" t="s">
        <v>15956</v>
      </c>
      <c r="I3824" t="s">
        <v>4682</v>
      </c>
      <c r="J3824" t="s">
        <v>4661</v>
      </c>
      <c r="K3824" t="s">
        <v>5135</v>
      </c>
      <c r="L3824" t="s">
        <v>5889</v>
      </c>
      <c r="M3824" t="s">
        <v>9489</v>
      </c>
      <c r="N3824" t="s">
        <v>9490</v>
      </c>
    </row>
    <row r="3825" spans="1:14">
      <c r="A3825" t="s">
        <v>667</v>
      </c>
      <c r="B3825" t="s">
        <v>4660</v>
      </c>
      <c r="C3825" s="2">
        <v>60000000</v>
      </c>
      <c r="D3825" s="2">
        <v>125618201</v>
      </c>
      <c r="E3825" s="2">
        <v>248400000</v>
      </c>
      <c r="F3825">
        <v>6</v>
      </c>
      <c r="G3825">
        <v>5</v>
      </c>
      <c r="H3825" t="s">
        <v>15956</v>
      </c>
      <c r="I3825" t="s">
        <v>4614</v>
      </c>
      <c r="J3825" t="s">
        <v>5184</v>
      </c>
      <c r="K3825" t="s">
        <v>4572</v>
      </c>
      <c r="L3825" t="s">
        <v>8008</v>
      </c>
      <c r="M3825" t="s">
        <v>5670</v>
      </c>
      <c r="N3825" t="s">
        <v>9483</v>
      </c>
    </row>
    <row r="3826" spans="1:14">
      <c r="A3826" t="s">
        <v>1315</v>
      </c>
      <c r="B3826" t="s">
        <v>6635</v>
      </c>
      <c r="C3826" s="2">
        <v>35000000</v>
      </c>
      <c r="D3826" s="2">
        <v>141186864</v>
      </c>
      <c r="E3826" s="2">
        <v>245300000</v>
      </c>
      <c r="F3826">
        <v>9</v>
      </c>
      <c r="G3826">
        <v>18</v>
      </c>
      <c r="H3826" t="s">
        <v>15956</v>
      </c>
      <c r="I3826" t="s">
        <v>4600</v>
      </c>
      <c r="J3826" t="s">
        <v>4622</v>
      </c>
      <c r="K3826" t="s">
        <v>9470</v>
      </c>
      <c r="L3826" t="s">
        <v>5547</v>
      </c>
      <c r="M3826" t="s">
        <v>9471</v>
      </c>
      <c r="N3826" t="s">
        <v>9472</v>
      </c>
    </row>
    <row r="3827" spans="1:14">
      <c r="A3827" t="s">
        <v>615</v>
      </c>
      <c r="B3827" t="s">
        <v>4695</v>
      </c>
      <c r="C3827" s="2">
        <v>65000000</v>
      </c>
      <c r="D3827" s="2">
        <v>93828745</v>
      </c>
      <c r="E3827" s="2">
        <v>233700000</v>
      </c>
      <c r="F3827">
        <v>7</v>
      </c>
      <c r="G3827">
        <v>17</v>
      </c>
      <c r="H3827" t="s">
        <v>15956</v>
      </c>
      <c r="I3827" t="s">
        <v>4635</v>
      </c>
      <c r="J3827">
        <v>0</v>
      </c>
      <c r="K3827">
        <v>0</v>
      </c>
      <c r="L3827">
        <v>0</v>
      </c>
      <c r="M3827">
        <v>0</v>
      </c>
      <c r="N3827">
        <v>0</v>
      </c>
    </row>
    <row r="3828" spans="1:14">
      <c r="A3828" t="s">
        <v>674</v>
      </c>
      <c r="B3828" t="s">
        <v>7347</v>
      </c>
      <c r="C3828" s="2">
        <v>60000000</v>
      </c>
      <c r="D3828" s="2">
        <v>101413188</v>
      </c>
      <c r="E3828" s="2">
        <v>218600000</v>
      </c>
      <c r="F3828">
        <v>12</v>
      </c>
      <c r="G3828">
        <v>18</v>
      </c>
      <c r="H3828" t="s">
        <v>15956</v>
      </c>
      <c r="I3828" t="s">
        <v>4614</v>
      </c>
      <c r="J3828" t="s">
        <v>5371</v>
      </c>
      <c r="K3828" t="s">
        <v>6086</v>
      </c>
      <c r="L3828" t="s">
        <v>9492</v>
      </c>
      <c r="M3828" t="s">
        <v>9493</v>
      </c>
      <c r="N3828" t="s">
        <v>9494</v>
      </c>
    </row>
    <row r="3829" spans="1:14">
      <c r="A3829" t="s">
        <v>869</v>
      </c>
      <c r="B3829" t="s">
        <v>4621</v>
      </c>
      <c r="C3829" s="2">
        <v>50000000</v>
      </c>
      <c r="D3829" s="2">
        <v>135041968</v>
      </c>
      <c r="E3829" s="2">
        <v>202200000</v>
      </c>
      <c r="F3829">
        <v>12</v>
      </c>
      <c r="G3829">
        <v>25</v>
      </c>
      <c r="H3829" t="s">
        <v>15956</v>
      </c>
      <c r="I3829" t="s">
        <v>4600</v>
      </c>
      <c r="J3829" t="s">
        <v>4744</v>
      </c>
      <c r="K3829" t="s">
        <v>4834</v>
      </c>
      <c r="L3829" t="s">
        <v>6771</v>
      </c>
      <c r="M3829" t="s">
        <v>9477</v>
      </c>
      <c r="N3829" t="s">
        <v>9478</v>
      </c>
    </row>
    <row r="3830" spans="1:14">
      <c r="A3830" t="s">
        <v>790</v>
      </c>
      <c r="B3830" t="s">
        <v>4628</v>
      </c>
      <c r="C3830" s="2">
        <v>55000000</v>
      </c>
      <c r="D3830" s="2">
        <v>78750909</v>
      </c>
      <c r="E3830" s="2">
        <v>198750909</v>
      </c>
      <c r="F3830">
        <v>4</v>
      </c>
      <c r="G3830">
        <v>10</v>
      </c>
      <c r="H3830" t="s">
        <v>15956</v>
      </c>
      <c r="I3830" t="s">
        <v>4600</v>
      </c>
      <c r="J3830" t="s">
        <v>4872</v>
      </c>
      <c r="K3830" t="s">
        <v>6050</v>
      </c>
      <c r="L3830" t="s">
        <v>6264</v>
      </c>
      <c r="M3830" t="s">
        <v>9522</v>
      </c>
      <c r="N3830" t="s">
        <v>9523</v>
      </c>
    </row>
    <row r="3831" spans="1:14">
      <c r="A3831" t="s">
        <v>1921</v>
      </c>
      <c r="B3831" t="s">
        <v>4607</v>
      </c>
      <c r="C3831" s="2">
        <v>23000000</v>
      </c>
      <c r="D3831" s="2">
        <v>161491646</v>
      </c>
      <c r="E3831" s="2">
        <v>190191646</v>
      </c>
      <c r="F3831">
        <v>11</v>
      </c>
      <c r="G3831">
        <v>6</v>
      </c>
      <c r="H3831" t="s">
        <v>15956</v>
      </c>
      <c r="I3831" t="s">
        <v>4600</v>
      </c>
      <c r="J3831" t="s">
        <v>5460</v>
      </c>
      <c r="K3831" t="s">
        <v>5014</v>
      </c>
      <c r="L3831" t="s">
        <v>5313</v>
      </c>
      <c r="M3831" t="s">
        <v>9464</v>
      </c>
      <c r="N3831" t="s">
        <v>9465</v>
      </c>
    </row>
    <row r="3832" spans="1:14">
      <c r="A3832" t="s">
        <v>601</v>
      </c>
      <c r="B3832" t="e">
        <v>#N/A</v>
      </c>
      <c r="C3832" s="2">
        <v>66000000</v>
      </c>
      <c r="D3832" s="2">
        <v>83898313</v>
      </c>
      <c r="E3832" s="2">
        <v>189176423</v>
      </c>
      <c r="F3832">
        <v>6</v>
      </c>
      <c r="G3832">
        <v>19</v>
      </c>
      <c r="H3832" t="s">
        <v>15956</v>
      </c>
      <c r="I3832" t="e">
        <v>#N/A</v>
      </c>
      <c r="J3832" t="e">
        <v>#N/A</v>
      </c>
      <c r="K3832" t="e">
        <v>#N/A</v>
      </c>
      <c r="L3832" t="e">
        <v>#N/A</v>
      </c>
      <c r="M3832" t="e">
        <v>#N/A</v>
      </c>
      <c r="N3832" t="e">
        <v>#N/A</v>
      </c>
    </row>
    <row r="3833" spans="1:14">
      <c r="A3833" t="s">
        <v>690</v>
      </c>
      <c r="B3833" t="s">
        <v>4607</v>
      </c>
      <c r="C3833" s="2">
        <v>60000000</v>
      </c>
      <c r="D3833" s="2">
        <v>75383563</v>
      </c>
      <c r="E3833" s="2">
        <v>186883563</v>
      </c>
      <c r="F3833">
        <v>5</v>
      </c>
      <c r="G3833">
        <v>15</v>
      </c>
      <c r="H3833" t="s">
        <v>15956</v>
      </c>
      <c r="I3833" t="s">
        <v>4600</v>
      </c>
      <c r="J3833" t="s">
        <v>7670</v>
      </c>
      <c r="K3833" t="s">
        <v>9525</v>
      </c>
      <c r="L3833" t="s">
        <v>9088</v>
      </c>
      <c r="M3833" t="s">
        <v>9526</v>
      </c>
      <c r="N3833" t="s">
        <v>9527</v>
      </c>
    </row>
    <row r="3834" spans="1:14">
      <c r="A3834" t="s">
        <v>433</v>
      </c>
      <c r="B3834" t="s">
        <v>4607</v>
      </c>
      <c r="C3834" s="2">
        <v>80000000</v>
      </c>
      <c r="D3834" s="2">
        <v>74339294</v>
      </c>
      <c r="E3834" s="2">
        <v>164800000</v>
      </c>
      <c r="F3834">
        <v>6</v>
      </c>
      <c r="G3834">
        <v>12</v>
      </c>
      <c r="H3834" t="s">
        <v>15956</v>
      </c>
      <c r="I3834" t="s">
        <v>4600</v>
      </c>
      <c r="J3834" t="s">
        <v>4622</v>
      </c>
      <c r="K3834" t="s">
        <v>5652</v>
      </c>
      <c r="L3834" t="s">
        <v>5575</v>
      </c>
      <c r="M3834" t="s">
        <v>9529</v>
      </c>
      <c r="N3834" t="s">
        <v>9530</v>
      </c>
    </row>
    <row r="3835" spans="1:14">
      <c r="A3835" t="s">
        <v>878</v>
      </c>
      <c r="B3835" t="s">
        <v>4695</v>
      </c>
      <c r="C3835" s="2">
        <v>50000000</v>
      </c>
      <c r="D3835" s="2">
        <v>91137662</v>
      </c>
      <c r="E3835" s="2">
        <v>159745279</v>
      </c>
      <c r="F3835">
        <v>12</v>
      </c>
      <c r="G3835">
        <v>25</v>
      </c>
      <c r="H3835" t="s">
        <v>15956</v>
      </c>
      <c r="I3835" t="s">
        <v>4600</v>
      </c>
      <c r="J3835" t="s">
        <v>4823</v>
      </c>
      <c r="K3835" t="s">
        <v>4852</v>
      </c>
      <c r="L3835" t="s">
        <v>5881</v>
      </c>
      <c r="M3835" t="s">
        <v>9505</v>
      </c>
      <c r="N3835" t="s">
        <v>9506</v>
      </c>
    </row>
    <row r="3836" spans="1:14">
      <c r="A3836" t="s">
        <v>678</v>
      </c>
      <c r="B3836" t="s">
        <v>7347</v>
      </c>
      <c r="C3836" s="2">
        <v>60000000</v>
      </c>
      <c r="D3836" s="2">
        <v>90757863</v>
      </c>
      <c r="E3836" s="2">
        <v>152457863</v>
      </c>
      <c r="F3836">
        <v>10</v>
      </c>
      <c r="G3836">
        <v>2</v>
      </c>
      <c r="H3836" t="s">
        <v>15956</v>
      </c>
      <c r="I3836" t="s">
        <v>4614</v>
      </c>
      <c r="J3836" t="s">
        <v>5242</v>
      </c>
      <c r="K3836" t="s">
        <v>4616</v>
      </c>
      <c r="L3836" t="s">
        <v>9508</v>
      </c>
      <c r="M3836" t="s">
        <v>9509</v>
      </c>
      <c r="N3836" t="s">
        <v>9510</v>
      </c>
    </row>
    <row r="3837" spans="1:14">
      <c r="A3837" t="s">
        <v>1639</v>
      </c>
      <c r="B3837" t="s">
        <v>4660</v>
      </c>
      <c r="C3837" s="2">
        <v>28000000</v>
      </c>
      <c r="D3837" s="2">
        <v>100494685</v>
      </c>
      <c r="E3837" s="2">
        <v>140894685</v>
      </c>
      <c r="F3837">
        <v>11</v>
      </c>
      <c r="G3837">
        <v>20</v>
      </c>
      <c r="H3837" t="s">
        <v>15956</v>
      </c>
      <c r="I3837" t="s">
        <v>4636</v>
      </c>
      <c r="J3837" t="s">
        <v>9496</v>
      </c>
      <c r="K3837" t="s">
        <v>4616</v>
      </c>
      <c r="L3837" t="s">
        <v>9497</v>
      </c>
      <c r="M3837" t="s">
        <v>9498</v>
      </c>
      <c r="N3837" t="s">
        <v>9499</v>
      </c>
    </row>
    <row r="3838" spans="1:14">
      <c r="A3838" t="s">
        <v>436</v>
      </c>
      <c r="B3838" t="s">
        <v>6635</v>
      </c>
      <c r="C3838" s="2">
        <v>80000000</v>
      </c>
      <c r="D3838" s="2">
        <v>69117629</v>
      </c>
      <c r="E3838" s="2">
        <v>136047317</v>
      </c>
      <c r="F3838">
        <v>4</v>
      </c>
      <c r="G3838">
        <v>3</v>
      </c>
      <c r="H3838" t="s">
        <v>15956</v>
      </c>
      <c r="I3838" t="s">
        <v>4600</v>
      </c>
      <c r="J3838" t="s">
        <v>4608</v>
      </c>
      <c r="K3838" t="s">
        <v>4609</v>
      </c>
      <c r="L3838" t="s">
        <v>7000</v>
      </c>
      <c r="M3838" t="s">
        <v>9539</v>
      </c>
      <c r="N3838" t="s">
        <v>9540</v>
      </c>
    </row>
    <row r="3839" spans="1:14">
      <c r="A3839" t="s">
        <v>1017</v>
      </c>
      <c r="B3839" t="s">
        <v>6635</v>
      </c>
      <c r="C3839" s="2">
        <v>45000000</v>
      </c>
      <c r="D3839" s="2">
        <v>70141876</v>
      </c>
      <c r="E3839" s="2">
        <v>131237688</v>
      </c>
      <c r="F3839">
        <v>8</v>
      </c>
      <c r="G3839">
        <v>21</v>
      </c>
      <c r="H3839" t="s">
        <v>15956</v>
      </c>
      <c r="I3839" t="s">
        <v>4682</v>
      </c>
      <c r="J3839" t="s">
        <v>5119</v>
      </c>
      <c r="K3839" t="s">
        <v>9535</v>
      </c>
      <c r="L3839" t="s">
        <v>8052</v>
      </c>
      <c r="M3839" t="s">
        <v>7794</v>
      </c>
      <c r="N3839" t="s">
        <v>9536</v>
      </c>
    </row>
    <row r="3840" spans="1:14">
      <c r="A3840" t="s">
        <v>557</v>
      </c>
      <c r="B3840" t="s">
        <v>4660</v>
      </c>
      <c r="C3840" s="2">
        <v>70000000</v>
      </c>
      <c r="D3840" s="2">
        <v>70187658</v>
      </c>
      <c r="E3840" s="2">
        <v>117800000</v>
      </c>
      <c r="F3840">
        <v>12</v>
      </c>
      <c r="G3840">
        <v>11</v>
      </c>
      <c r="H3840" t="s">
        <v>15956</v>
      </c>
      <c r="I3840" t="s">
        <v>4614</v>
      </c>
      <c r="J3840" t="s">
        <v>5184</v>
      </c>
      <c r="K3840" t="s">
        <v>4609</v>
      </c>
      <c r="L3840" t="s">
        <v>9532</v>
      </c>
      <c r="M3840" t="s">
        <v>9533</v>
      </c>
      <c r="N3840" t="s">
        <v>8399</v>
      </c>
    </row>
    <row r="3841" spans="1:14">
      <c r="A3841" t="s">
        <v>565</v>
      </c>
      <c r="B3841" t="s">
        <v>4677</v>
      </c>
      <c r="C3841" s="2">
        <v>70000000</v>
      </c>
      <c r="D3841" s="2">
        <v>40934175</v>
      </c>
      <c r="E3841" s="2">
        <v>116625798</v>
      </c>
      <c r="F3841">
        <v>11</v>
      </c>
      <c r="G3841">
        <v>6</v>
      </c>
      <c r="H3841" t="s">
        <v>15956</v>
      </c>
      <c r="I3841" t="s">
        <v>4682</v>
      </c>
      <c r="J3841" t="s">
        <v>4671</v>
      </c>
      <c r="K3841" t="s">
        <v>6382</v>
      </c>
      <c r="L3841" t="s">
        <v>6689</v>
      </c>
      <c r="M3841" t="s">
        <v>9595</v>
      </c>
      <c r="N3841" t="s">
        <v>9596</v>
      </c>
    </row>
    <row r="3842" spans="1:14">
      <c r="A3842" t="s">
        <v>523</v>
      </c>
      <c r="B3842" t="s">
        <v>4660</v>
      </c>
      <c r="C3842" s="2">
        <v>73000000</v>
      </c>
      <c r="D3842" s="2">
        <v>55591409</v>
      </c>
      <c r="E3842" s="2">
        <v>103891409</v>
      </c>
      <c r="F3842">
        <v>8</v>
      </c>
      <c r="G3842">
        <v>7</v>
      </c>
      <c r="H3842" t="s">
        <v>15956</v>
      </c>
      <c r="I3842" t="s">
        <v>4682</v>
      </c>
      <c r="J3842" t="s">
        <v>4622</v>
      </c>
      <c r="K3842" t="s">
        <v>4745</v>
      </c>
      <c r="L3842" t="s">
        <v>8958</v>
      </c>
      <c r="M3842" t="s">
        <v>9563</v>
      </c>
      <c r="N3842" t="s">
        <v>9564</v>
      </c>
    </row>
    <row r="3843" spans="1:14">
      <c r="A3843" t="s">
        <v>1811</v>
      </c>
      <c r="B3843" t="e">
        <v>#N/A</v>
      </c>
      <c r="C3843" s="2">
        <v>25000000</v>
      </c>
      <c r="D3843" s="2">
        <v>30082699</v>
      </c>
      <c r="E3843" s="2">
        <v>82150642</v>
      </c>
      <c r="F3843">
        <v>11</v>
      </c>
      <c r="G3843">
        <v>6</v>
      </c>
      <c r="H3843" t="s">
        <v>15956</v>
      </c>
      <c r="I3843" t="e">
        <v>#N/A</v>
      </c>
      <c r="J3843" t="e">
        <v>#N/A</v>
      </c>
      <c r="K3843" t="e">
        <v>#N/A</v>
      </c>
      <c r="L3843" t="e">
        <v>#N/A</v>
      </c>
      <c r="M3843" t="e">
        <v>#N/A</v>
      </c>
      <c r="N3843" t="e">
        <v>#N/A</v>
      </c>
    </row>
    <row r="3844" spans="1:14">
      <c r="A3844" t="s">
        <v>1521</v>
      </c>
      <c r="B3844" t="s">
        <v>4677</v>
      </c>
      <c r="C3844" s="2">
        <v>30000000</v>
      </c>
      <c r="D3844" s="2">
        <v>60110313</v>
      </c>
      <c r="E3844" s="2">
        <v>81529000</v>
      </c>
      <c r="F3844">
        <v>5</v>
      </c>
      <c r="G3844">
        <v>29</v>
      </c>
      <c r="H3844" t="s">
        <v>15956</v>
      </c>
      <c r="I3844" t="s">
        <v>4600</v>
      </c>
      <c r="J3844" t="s">
        <v>4872</v>
      </c>
      <c r="K3844" t="s">
        <v>5140</v>
      </c>
      <c r="L3844" t="s">
        <v>9550</v>
      </c>
      <c r="M3844" t="s">
        <v>9551</v>
      </c>
      <c r="N3844" t="s">
        <v>9552</v>
      </c>
    </row>
    <row r="3845" spans="1:14">
      <c r="A3845" t="s">
        <v>983</v>
      </c>
      <c r="B3845" t="s">
        <v>4621</v>
      </c>
      <c r="C3845" s="2">
        <v>48000000</v>
      </c>
      <c r="D3845" s="2">
        <v>37562568</v>
      </c>
      <c r="E3845" s="2">
        <v>77562568</v>
      </c>
      <c r="F3845">
        <v>6</v>
      </c>
      <c r="G3845">
        <v>26</v>
      </c>
      <c r="H3845" t="s">
        <v>15956</v>
      </c>
      <c r="I3845" t="s">
        <v>4682</v>
      </c>
      <c r="J3845" t="s">
        <v>4851</v>
      </c>
      <c r="K3845" t="s">
        <v>5850</v>
      </c>
      <c r="L3845" t="s">
        <v>5150</v>
      </c>
      <c r="M3845" t="s">
        <v>9619</v>
      </c>
      <c r="N3845" t="s">
        <v>9620</v>
      </c>
    </row>
    <row r="3846" spans="1:14">
      <c r="A3846" t="s">
        <v>2596</v>
      </c>
      <c r="B3846" t="s">
        <v>4695</v>
      </c>
      <c r="C3846" s="2">
        <v>14000000</v>
      </c>
      <c r="D3846" s="2">
        <v>38116707</v>
      </c>
      <c r="E3846" s="2">
        <v>72571864</v>
      </c>
      <c r="F3846">
        <v>9</v>
      </c>
      <c r="G3846">
        <v>25</v>
      </c>
      <c r="H3846" t="s">
        <v>15956</v>
      </c>
      <c r="I3846" t="s">
        <v>4682</v>
      </c>
      <c r="J3846" t="s">
        <v>5371</v>
      </c>
      <c r="K3846" t="s">
        <v>5301</v>
      </c>
      <c r="L3846" t="s">
        <v>8841</v>
      </c>
      <c r="M3846" t="s">
        <v>9613</v>
      </c>
      <c r="N3846" t="s">
        <v>9614</v>
      </c>
    </row>
    <row r="3847" spans="1:14">
      <c r="A3847" t="s">
        <v>1151</v>
      </c>
      <c r="B3847" t="s">
        <v>7347</v>
      </c>
      <c r="C3847" s="2">
        <v>40000000</v>
      </c>
      <c r="D3847" s="2">
        <v>55143823</v>
      </c>
      <c r="E3847" s="2">
        <v>71743823</v>
      </c>
      <c r="F3847">
        <v>7</v>
      </c>
      <c r="G3847">
        <v>10</v>
      </c>
      <c r="H3847" t="s">
        <v>15956</v>
      </c>
      <c r="I3847" t="s">
        <v>4600</v>
      </c>
      <c r="J3847" t="s">
        <v>4689</v>
      </c>
      <c r="K3847" t="s">
        <v>5652</v>
      </c>
      <c r="L3847" t="s">
        <v>9575</v>
      </c>
      <c r="M3847" t="s">
        <v>9576</v>
      </c>
      <c r="N3847" t="s">
        <v>9577</v>
      </c>
    </row>
    <row r="3848" spans="1:14">
      <c r="A3848" t="s">
        <v>442</v>
      </c>
      <c r="B3848" t="s">
        <v>9566</v>
      </c>
      <c r="C3848" s="2">
        <v>80000000</v>
      </c>
      <c r="D3848" s="2">
        <v>55485043</v>
      </c>
      <c r="E3848" s="2">
        <v>71485043</v>
      </c>
      <c r="F3848">
        <v>10</v>
      </c>
      <c r="G3848">
        <v>2</v>
      </c>
      <c r="H3848" t="s">
        <v>15956</v>
      </c>
      <c r="I3848" t="s">
        <v>4600</v>
      </c>
      <c r="J3848" t="s">
        <v>5013</v>
      </c>
      <c r="K3848" t="s">
        <v>6050</v>
      </c>
      <c r="L3848" t="s">
        <v>9567</v>
      </c>
      <c r="M3848" t="s">
        <v>9568</v>
      </c>
      <c r="N3848" t="s">
        <v>9569</v>
      </c>
    </row>
    <row r="3849" spans="1:14">
      <c r="A3849" t="s">
        <v>807</v>
      </c>
      <c r="B3849" t="s">
        <v>5962</v>
      </c>
      <c r="C3849" s="2">
        <v>55000000</v>
      </c>
      <c r="D3849" s="2">
        <v>41610884</v>
      </c>
      <c r="E3849" s="2">
        <v>70692101</v>
      </c>
      <c r="F3849">
        <v>9</v>
      </c>
      <c r="G3849">
        <v>25</v>
      </c>
      <c r="H3849" t="s">
        <v>15956</v>
      </c>
      <c r="I3849" t="s">
        <v>4635</v>
      </c>
      <c r="J3849">
        <v>0</v>
      </c>
      <c r="K3849">
        <v>0</v>
      </c>
      <c r="L3849">
        <v>0</v>
      </c>
      <c r="M3849">
        <v>0</v>
      </c>
      <c r="N3849">
        <v>0</v>
      </c>
    </row>
    <row r="3850" spans="1:14">
      <c r="A3850" t="s">
        <v>460</v>
      </c>
      <c r="B3850" t="s">
        <v>4621</v>
      </c>
      <c r="C3850" s="2">
        <v>80000000</v>
      </c>
      <c r="D3850" s="2">
        <v>18319860</v>
      </c>
      <c r="E3850" s="2">
        <v>69131860</v>
      </c>
      <c r="F3850">
        <v>11</v>
      </c>
      <c r="G3850">
        <v>25</v>
      </c>
      <c r="H3850" t="s">
        <v>15956</v>
      </c>
      <c r="I3850" t="s">
        <v>4636</v>
      </c>
      <c r="J3850" t="s">
        <v>5159</v>
      </c>
      <c r="K3850" t="s">
        <v>4898</v>
      </c>
      <c r="L3850" t="s">
        <v>9730</v>
      </c>
      <c r="M3850" t="s">
        <v>9731</v>
      </c>
      <c r="N3850" t="s">
        <v>9732</v>
      </c>
    </row>
    <row r="3851" spans="1:14">
      <c r="A3851" t="s">
        <v>713</v>
      </c>
      <c r="B3851" t="s">
        <v>4628</v>
      </c>
      <c r="C3851" s="2">
        <v>60000000</v>
      </c>
      <c r="D3851" s="2">
        <v>46850558</v>
      </c>
      <c r="E3851" s="2">
        <v>68336997</v>
      </c>
      <c r="F3851">
        <v>10</v>
      </c>
      <c r="G3851">
        <v>16</v>
      </c>
      <c r="H3851" t="s">
        <v>15956</v>
      </c>
      <c r="I3851" t="s">
        <v>4600</v>
      </c>
      <c r="J3851" t="s">
        <v>4637</v>
      </c>
      <c r="K3851" t="s">
        <v>6252</v>
      </c>
      <c r="L3851" t="s">
        <v>9584</v>
      </c>
      <c r="M3851" t="s">
        <v>9585</v>
      </c>
      <c r="N3851" t="s">
        <v>9586</v>
      </c>
    </row>
    <row r="3852" spans="1:14">
      <c r="A3852" t="s">
        <v>1721</v>
      </c>
      <c r="B3852" t="s">
        <v>4677</v>
      </c>
      <c r="C3852" s="2">
        <v>26000000</v>
      </c>
      <c r="D3852" s="2">
        <v>65705772</v>
      </c>
      <c r="E3852" s="2">
        <v>65705772</v>
      </c>
      <c r="F3852">
        <v>7</v>
      </c>
      <c r="G3852">
        <v>31</v>
      </c>
      <c r="H3852" t="s">
        <v>15956</v>
      </c>
      <c r="I3852" t="s">
        <v>4600</v>
      </c>
      <c r="J3852" t="s">
        <v>4728</v>
      </c>
      <c r="K3852" t="s">
        <v>5126</v>
      </c>
      <c r="L3852" t="s">
        <v>5906</v>
      </c>
      <c r="M3852" t="s">
        <v>9547</v>
      </c>
      <c r="N3852" t="s">
        <v>9548</v>
      </c>
    </row>
    <row r="3853" spans="1:14">
      <c r="A3853" t="s">
        <v>3342</v>
      </c>
      <c r="B3853" t="e">
        <v>#N/A</v>
      </c>
      <c r="C3853" s="2">
        <v>6000000</v>
      </c>
      <c r="D3853" s="2">
        <v>11911200</v>
      </c>
      <c r="E3853" s="2">
        <v>58809149</v>
      </c>
      <c r="F3853">
        <v>4</v>
      </c>
      <c r="G3853">
        <v>24</v>
      </c>
      <c r="H3853" t="s">
        <v>15956</v>
      </c>
      <c r="I3853" t="e">
        <v>#N/A</v>
      </c>
      <c r="J3853" t="e">
        <v>#N/A</v>
      </c>
      <c r="K3853" t="e">
        <v>#N/A</v>
      </c>
      <c r="L3853" t="e">
        <v>#N/A</v>
      </c>
      <c r="M3853" t="e">
        <v>#N/A</v>
      </c>
      <c r="N3853" t="e">
        <v>#N/A</v>
      </c>
    </row>
    <row r="3854" spans="1:14">
      <c r="A3854" t="s">
        <v>1335</v>
      </c>
      <c r="B3854" t="s">
        <v>5962</v>
      </c>
      <c r="C3854" s="2">
        <v>35000000</v>
      </c>
      <c r="D3854" s="2">
        <v>56968169</v>
      </c>
      <c r="E3854" s="2">
        <v>56968169</v>
      </c>
      <c r="F3854">
        <v>3</v>
      </c>
      <c r="G3854">
        <v>13</v>
      </c>
      <c r="H3854" t="s">
        <v>15956</v>
      </c>
      <c r="I3854" t="s">
        <v>4635</v>
      </c>
      <c r="J3854">
        <v>0</v>
      </c>
      <c r="K3854">
        <v>0</v>
      </c>
      <c r="L3854">
        <v>0</v>
      </c>
      <c r="M3854">
        <v>0</v>
      </c>
      <c r="N3854">
        <v>0</v>
      </c>
    </row>
    <row r="3855" spans="1:14">
      <c r="A3855" t="s">
        <v>701</v>
      </c>
      <c r="B3855" t="s">
        <v>4607</v>
      </c>
      <c r="C3855" s="2">
        <v>60000000</v>
      </c>
      <c r="D3855" s="2">
        <v>56709981</v>
      </c>
      <c r="E3855" s="2">
        <v>56709981</v>
      </c>
      <c r="F3855">
        <v>12</v>
      </c>
      <c r="G3855">
        <v>25</v>
      </c>
      <c r="H3855" t="s">
        <v>15956</v>
      </c>
      <c r="I3855" t="s">
        <v>4600</v>
      </c>
      <c r="J3855" t="s">
        <v>4744</v>
      </c>
      <c r="K3855" t="s">
        <v>4572</v>
      </c>
      <c r="L3855" t="s">
        <v>9559</v>
      </c>
      <c r="M3855" t="s">
        <v>9560</v>
      </c>
      <c r="N3855" t="s">
        <v>9561</v>
      </c>
    </row>
    <row r="3856" spans="1:14">
      <c r="A3856" t="s">
        <v>1813</v>
      </c>
      <c r="B3856" t="e">
        <v>#N/A</v>
      </c>
      <c r="C3856" s="2">
        <v>25000000</v>
      </c>
      <c r="D3856" s="2">
        <v>29342592</v>
      </c>
      <c r="E3856" s="2">
        <v>56042592</v>
      </c>
      <c r="F3856">
        <v>1</v>
      </c>
      <c r="G3856">
        <v>23</v>
      </c>
      <c r="H3856" t="s">
        <v>15956</v>
      </c>
      <c r="I3856" t="e">
        <v>#N/A</v>
      </c>
      <c r="J3856" t="e">
        <v>#N/A</v>
      </c>
      <c r="K3856" t="e">
        <v>#N/A</v>
      </c>
      <c r="L3856" t="e">
        <v>#N/A</v>
      </c>
      <c r="M3856" t="e">
        <v>#N/A</v>
      </c>
      <c r="N3856" t="e">
        <v>#N/A</v>
      </c>
    </row>
    <row r="3857" spans="1:14">
      <c r="A3857" t="s">
        <v>2078</v>
      </c>
      <c r="B3857" t="s">
        <v>4695</v>
      </c>
      <c r="C3857" s="2">
        <v>20000000</v>
      </c>
      <c r="D3857" s="2">
        <v>29795299</v>
      </c>
      <c r="E3857" s="2">
        <v>55576699</v>
      </c>
      <c r="F3857">
        <v>3</v>
      </c>
      <c r="G3857">
        <v>20</v>
      </c>
      <c r="H3857" t="s">
        <v>15956</v>
      </c>
      <c r="I3857" t="s">
        <v>4682</v>
      </c>
      <c r="J3857" t="s">
        <v>5574</v>
      </c>
      <c r="K3857" t="s">
        <v>5728</v>
      </c>
      <c r="L3857" t="s">
        <v>9644</v>
      </c>
      <c r="M3857" t="s">
        <v>9645</v>
      </c>
      <c r="N3857" t="s">
        <v>9646</v>
      </c>
    </row>
    <row r="3858" spans="1:14">
      <c r="A3858" t="s">
        <v>3741</v>
      </c>
      <c r="B3858" t="s">
        <v>4908</v>
      </c>
      <c r="C3858" s="2">
        <v>3000000</v>
      </c>
      <c r="D3858" s="2">
        <v>24793251</v>
      </c>
      <c r="E3858" s="2">
        <v>55193251</v>
      </c>
      <c r="F3858">
        <v>11</v>
      </c>
      <c r="G3858">
        <v>20</v>
      </c>
      <c r="H3858" t="s">
        <v>15956</v>
      </c>
      <c r="I3858" t="s">
        <v>4614</v>
      </c>
      <c r="J3858" t="s">
        <v>4812</v>
      </c>
      <c r="K3858" t="s">
        <v>4690</v>
      </c>
      <c r="L3858" t="s">
        <v>5331</v>
      </c>
      <c r="M3858" t="s">
        <v>5331</v>
      </c>
      <c r="N3858" t="s">
        <v>9688</v>
      </c>
    </row>
    <row r="3859" spans="1:14">
      <c r="A3859" t="s">
        <v>2333</v>
      </c>
      <c r="B3859" t="e">
        <v>#N/A</v>
      </c>
      <c r="C3859" s="2">
        <v>17000000</v>
      </c>
      <c r="D3859" s="2">
        <v>55041738</v>
      </c>
      <c r="E3859" s="2">
        <v>55041738</v>
      </c>
      <c r="F3859">
        <v>8</v>
      </c>
      <c r="G3859">
        <v>5</v>
      </c>
      <c r="H3859" t="s">
        <v>15956</v>
      </c>
      <c r="I3859" t="e">
        <v>#N/A</v>
      </c>
      <c r="J3859" t="e">
        <v>#N/A</v>
      </c>
      <c r="K3859" t="e">
        <v>#N/A</v>
      </c>
      <c r="L3859" t="e">
        <v>#N/A</v>
      </c>
      <c r="M3859" t="e">
        <v>#N/A</v>
      </c>
      <c r="N3859" t="e">
        <v>#N/A</v>
      </c>
    </row>
    <row r="3860" spans="1:14">
      <c r="A3860" t="s">
        <v>1628</v>
      </c>
      <c r="B3860" t="s">
        <v>9566</v>
      </c>
      <c r="C3860" s="2">
        <v>29000000</v>
      </c>
      <c r="D3860" s="2">
        <v>22619589</v>
      </c>
      <c r="E3860" s="2">
        <v>54045832</v>
      </c>
      <c r="F3860">
        <v>2</v>
      </c>
      <c r="G3860">
        <v>13</v>
      </c>
      <c r="H3860" t="s">
        <v>15956</v>
      </c>
      <c r="I3860" t="s">
        <v>4635</v>
      </c>
      <c r="J3860">
        <v>0</v>
      </c>
      <c r="K3860">
        <v>0</v>
      </c>
      <c r="L3860">
        <v>0</v>
      </c>
      <c r="M3860">
        <v>0</v>
      </c>
      <c r="N3860">
        <v>0</v>
      </c>
    </row>
    <row r="3861" spans="1:14">
      <c r="A3861" t="s">
        <v>1807</v>
      </c>
      <c r="B3861" t="s">
        <v>4621</v>
      </c>
      <c r="C3861" s="2">
        <v>25000000</v>
      </c>
      <c r="D3861" s="2">
        <v>32404188</v>
      </c>
      <c r="E3861" s="2">
        <v>50692188</v>
      </c>
      <c r="F3861">
        <v>10</v>
      </c>
      <c r="G3861">
        <v>16</v>
      </c>
      <c r="H3861" t="s">
        <v>15956</v>
      </c>
      <c r="I3861" t="s">
        <v>4682</v>
      </c>
      <c r="J3861" t="s">
        <v>4903</v>
      </c>
      <c r="K3861" t="s">
        <v>9635</v>
      </c>
      <c r="L3861" t="s">
        <v>9636</v>
      </c>
      <c r="M3861" t="s">
        <v>9637</v>
      </c>
      <c r="N3861" t="s">
        <v>9638</v>
      </c>
    </row>
    <row r="3862" spans="1:14">
      <c r="A3862" t="s">
        <v>443</v>
      </c>
      <c r="B3862" t="s">
        <v>4607</v>
      </c>
      <c r="C3862" s="2">
        <v>80000000</v>
      </c>
      <c r="D3862" s="2">
        <v>50632037</v>
      </c>
      <c r="E3862" s="2">
        <v>50632037</v>
      </c>
      <c r="F3862">
        <v>12</v>
      </c>
      <c r="G3862">
        <v>25</v>
      </c>
      <c r="H3862" t="s">
        <v>15956</v>
      </c>
      <c r="I3862" t="s">
        <v>4614</v>
      </c>
      <c r="J3862" t="s">
        <v>4872</v>
      </c>
      <c r="K3862" t="s">
        <v>5807</v>
      </c>
      <c r="L3862" t="s">
        <v>9580</v>
      </c>
      <c r="M3862" t="s">
        <v>9581</v>
      </c>
      <c r="N3862" t="s">
        <v>9582</v>
      </c>
    </row>
    <row r="3863" spans="1:14">
      <c r="A3863" t="s">
        <v>524</v>
      </c>
      <c r="B3863" t="s">
        <v>4628</v>
      </c>
      <c r="C3863" s="2">
        <v>73000000</v>
      </c>
      <c r="D3863" s="2">
        <v>37068294</v>
      </c>
      <c r="E3863" s="2">
        <v>50168294</v>
      </c>
      <c r="F3863">
        <v>2</v>
      </c>
      <c r="G3863">
        <v>13</v>
      </c>
      <c r="H3863" t="s">
        <v>15956</v>
      </c>
      <c r="I3863" t="s">
        <v>4600</v>
      </c>
      <c r="J3863" t="s">
        <v>4773</v>
      </c>
      <c r="K3863" t="s">
        <v>7733</v>
      </c>
      <c r="L3863" t="s">
        <v>7274</v>
      </c>
      <c r="M3863" t="s">
        <v>9622</v>
      </c>
      <c r="N3863" t="s">
        <v>9623</v>
      </c>
    </row>
    <row r="3864" spans="1:14">
      <c r="A3864" t="s">
        <v>916</v>
      </c>
      <c r="B3864" t="s">
        <v>4628</v>
      </c>
      <c r="C3864" s="2">
        <v>50000000</v>
      </c>
      <c r="D3864" s="2">
        <v>44705766</v>
      </c>
      <c r="E3864" s="2">
        <v>49105766</v>
      </c>
      <c r="F3864">
        <v>7</v>
      </c>
      <c r="G3864">
        <v>29</v>
      </c>
      <c r="H3864" t="s">
        <v>15956</v>
      </c>
      <c r="I3864" t="s">
        <v>4682</v>
      </c>
      <c r="J3864" t="s">
        <v>5779</v>
      </c>
      <c r="K3864" t="s">
        <v>6382</v>
      </c>
      <c r="L3864" t="s">
        <v>6216</v>
      </c>
      <c r="M3864" t="s">
        <v>9592</v>
      </c>
      <c r="N3864" t="s">
        <v>9593</v>
      </c>
    </row>
    <row r="3865" spans="1:14">
      <c r="A3865" t="s">
        <v>14</v>
      </c>
      <c r="B3865" t="e">
        <v>#N/A</v>
      </c>
      <c r="C3865" s="2">
        <v>60000000</v>
      </c>
      <c r="D3865" s="2">
        <v>23385416</v>
      </c>
      <c r="E3865" s="2">
        <v>48585416</v>
      </c>
      <c r="F3865">
        <v>8</v>
      </c>
      <c r="G3865">
        <v>14</v>
      </c>
      <c r="H3865" t="s">
        <v>15956</v>
      </c>
      <c r="I3865" t="e">
        <v>#N/A</v>
      </c>
      <c r="J3865" t="e">
        <v>#N/A</v>
      </c>
      <c r="K3865" t="e">
        <v>#N/A</v>
      </c>
      <c r="L3865" t="e">
        <v>#N/A</v>
      </c>
      <c r="M3865" t="e">
        <v>#N/A</v>
      </c>
      <c r="N3865" t="e">
        <v>#N/A</v>
      </c>
    </row>
    <row r="3866" spans="1:14">
      <c r="A3866" t="s">
        <v>2505</v>
      </c>
      <c r="B3866" t="s">
        <v>9649</v>
      </c>
      <c r="C3866" s="2">
        <v>15000000</v>
      </c>
      <c r="D3866" s="2">
        <v>17498804</v>
      </c>
      <c r="E3866" s="2">
        <v>46189568</v>
      </c>
      <c r="F3866">
        <v>3</v>
      </c>
      <c r="G3866">
        <v>6</v>
      </c>
      <c r="H3866" t="s">
        <v>15956</v>
      </c>
      <c r="I3866" t="s">
        <v>4682</v>
      </c>
      <c r="J3866" t="s">
        <v>4683</v>
      </c>
      <c r="K3866" t="s">
        <v>4708</v>
      </c>
      <c r="L3866" t="s">
        <v>6535</v>
      </c>
      <c r="M3866" t="s">
        <v>5786</v>
      </c>
      <c r="N3866" t="s">
        <v>9741</v>
      </c>
    </row>
    <row r="3867" spans="1:14">
      <c r="A3867" t="s">
        <v>381</v>
      </c>
      <c r="B3867" t="s">
        <v>4621</v>
      </c>
      <c r="C3867" s="2">
        <v>85000000</v>
      </c>
      <c r="D3867" s="2">
        <v>44650003</v>
      </c>
      <c r="E3867" s="2">
        <v>44650003</v>
      </c>
      <c r="F3867">
        <v>11</v>
      </c>
      <c r="G3867">
        <v>13</v>
      </c>
      <c r="H3867" t="s">
        <v>15956</v>
      </c>
      <c r="I3867" t="s">
        <v>4600</v>
      </c>
      <c r="J3867" t="s">
        <v>8551</v>
      </c>
      <c r="K3867" t="s">
        <v>6865</v>
      </c>
      <c r="L3867" t="s">
        <v>9588</v>
      </c>
      <c r="M3867" t="s">
        <v>9589</v>
      </c>
      <c r="N3867" t="s">
        <v>9590</v>
      </c>
    </row>
    <row r="3868" spans="1:14">
      <c r="A3868" t="s">
        <v>2466</v>
      </c>
      <c r="B3868" t="s">
        <v>6069</v>
      </c>
      <c r="C3868" s="2">
        <v>15000000</v>
      </c>
      <c r="D3868" s="2">
        <v>40283321</v>
      </c>
      <c r="E3868" s="2">
        <v>40283321</v>
      </c>
      <c r="F3868">
        <v>12</v>
      </c>
      <c r="G3868">
        <v>25</v>
      </c>
      <c r="H3868" t="s">
        <v>15956</v>
      </c>
      <c r="I3868" t="s">
        <v>4682</v>
      </c>
      <c r="J3868" t="s">
        <v>4637</v>
      </c>
      <c r="K3868" t="s">
        <v>9602</v>
      </c>
      <c r="L3868" t="s">
        <v>5653</v>
      </c>
      <c r="M3868" t="s">
        <v>9603</v>
      </c>
      <c r="N3868" t="s">
        <v>9604</v>
      </c>
    </row>
    <row r="3869" spans="1:14">
      <c r="A3869" t="s">
        <v>1897</v>
      </c>
      <c r="B3869" t="s">
        <v>4695</v>
      </c>
      <c r="C3869" s="2">
        <v>24000000</v>
      </c>
      <c r="D3869" s="2">
        <v>40020622</v>
      </c>
      <c r="E3869" s="2">
        <v>40020622</v>
      </c>
      <c r="F3869">
        <v>11</v>
      </c>
      <c r="G3869">
        <v>13</v>
      </c>
      <c r="H3869" t="s">
        <v>15956</v>
      </c>
      <c r="I3869" t="s">
        <v>4682</v>
      </c>
      <c r="J3869" t="s">
        <v>4763</v>
      </c>
      <c r="K3869" t="s">
        <v>5301</v>
      </c>
      <c r="L3869" t="s">
        <v>9606</v>
      </c>
      <c r="M3869" t="s">
        <v>9607</v>
      </c>
      <c r="N3869" t="s">
        <v>9608</v>
      </c>
    </row>
    <row r="3870" spans="1:14">
      <c r="A3870" t="s">
        <v>631</v>
      </c>
      <c r="B3870" t="s">
        <v>4621</v>
      </c>
      <c r="C3870" s="2">
        <v>65000000</v>
      </c>
      <c r="D3870" s="2">
        <v>39017984</v>
      </c>
      <c r="E3870" s="2">
        <v>39017984</v>
      </c>
      <c r="F3870">
        <v>3</v>
      </c>
      <c r="G3870">
        <v>20</v>
      </c>
      <c r="H3870" t="s">
        <v>15956</v>
      </c>
      <c r="I3870" t="s">
        <v>4682</v>
      </c>
      <c r="J3870" t="s">
        <v>4629</v>
      </c>
      <c r="K3870" t="s">
        <v>4852</v>
      </c>
      <c r="L3870" t="s">
        <v>6814</v>
      </c>
      <c r="M3870" t="s">
        <v>9610</v>
      </c>
      <c r="N3870" t="s">
        <v>9611</v>
      </c>
    </row>
    <row r="3871" spans="1:14">
      <c r="A3871" t="s">
        <v>1203</v>
      </c>
      <c r="B3871" t="s">
        <v>4628</v>
      </c>
      <c r="C3871" s="2">
        <v>40000000</v>
      </c>
      <c r="D3871" s="2">
        <v>22772500</v>
      </c>
      <c r="E3871" s="2">
        <v>38172500</v>
      </c>
      <c r="F3871">
        <v>5</v>
      </c>
      <c r="G3871">
        <v>15</v>
      </c>
      <c r="H3871" t="s">
        <v>15956</v>
      </c>
      <c r="I3871" t="s">
        <v>4636</v>
      </c>
      <c r="J3871" t="s">
        <v>4957</v>
      </c>
      <c r="K3871" t="s">
        <v>4616</v>
      </c>
      <c r="L3871" t="s">
        <v>6880</v>
      </c>
      <c r="M3871" t="s">
        <v>9702</v>
      </c>
      <c r="N3871" t="s">
        <v>9703</v>
      </c>
    </row>
    <row r="3872" spans="1:14">
      <c r="A3872" t="s">
        <v>2055</v>
      </c>
      <c r="B3872" t="s">
        <v>4677</v>
      </c>
      <c r="C3872" s="2">
        <v>20000000</v>
      </c>
      <c r="D3872" s="2">
        <v>37672944</v>
      </c>
      <c r="E3872" s="2">
        <v>37672944</v>
      </c>
      <c r="F3872">
        <v>8</v>
      </c>
      <c r="G3872">
        <v>14</v>
      </c>
      <c r="H3872" t="s">
        <v>15956</v>
      </c>
      <c r="I3872" t="s">
        <v>4682</v>
      </c>
      <c r="J3872" t="s">
        <v>4823</v>
      </c>
      <c r="K3872" t="s">
        <v>5140</v>
      </c>
      <c r="L3872" t="s">
        <v>7428</v>
      </c>
      <c r="M3872" t="s">
        <v>9616</v>
      </c>
      <c r="N3872" t="s">
        <v>9617</v>
      </c>
    </row>
    <row r="3873" spans="1:14">
      <c r="A3873" t="s">
        <v>2094</v>
      </c>
      <c r="B3873" t="e">
        <v>#N/A</v>
      </c>
      <c r="C3873" s="2">
        <v>20000000</v>
      </c>
      <c r="D3873" s="2">
        <v>21541218</v>
      </c>
      <c r="E3873" s="2">
        <v>37226218</v>
      </c>
      <c r="F3873">
        <v>12</v>
      </c>
      <c r="G3873">
        <v>4</v>
      </c>
      <c r="H3873" t="s">
        <v>15956</v>
      </c>
      <c r="I3873" t="e">
        <v>#N/A</v>
      </c>
      <c r="J3873" t="e">
        <v>#N/A</v>
      </c>
      <c r="K3873" t="e">
        <v>#N/A</v>
      </c>
      <c r="L3873" t="e">
        <v>#N/A</v>
      </c>
      <c r="M3873" t="e">
        <v>#N/A</v>
      </c>
      <c r="N3873" t="e">
        <v>#N/A</v>
      </c>
    </row>
    <row r="3874" spans="1:14">
      <c r="A3874" t="s">
        <v>854</v>
      </c>
      <c r="B3874" t="s">
        <v>4677</v>
      </c>
      <c r="C3874" s="2">
        <v>52000000</v>
      </c>
      <c r="D3874" s="2">
        <v>36400491</v>
      </c>
      <c r="E3874" s="2">
        <v>36400491</v>
      </c>
      <c r="F3874">
        <v>12</v>
      </c>
      <c r="G3874">
        <v>23</v>
      </c>
      <c r="H3874" t="s">
        <v>15956</v>
      </c>
      <c r="I3874" t="s">
        <v>4682</v>
      </c>
      <c r="J3874" t="s">
        <v>7670</v>
      </c>
      <c r="K3874" t="s">
        <v>5539</v>
      </c>
      <c r="L3874" t="s">
        <v>9625</v>
      </c>
      <c r="M3874" t="s">
        <v>9626</v>
      </c>
      <c r="N3874" t="s">
        <v>9627</v>
      </c>
    </row>
    <row r="3875" spans="1:14">
      <c r="A3875" t="s">
        <v>928</v>
      </c>
      <c r="B3875" t="s">
        <v>4628</v>
      </c>
      <c r="C3875" s="2">
        <v>50000000</v>
      </c>
      <c r="D3875" s="2">
        <v>34645374</v>
      </c>
      <c r="E3875" s="2">
        <v>34645374</v>
      </c>
      <c r="F3875">
        <v>12</v>
      </c>
      <c r="G3875">
        <v>11</v>
      </c>
      <c r="H3875" t="s">
        <v>15956</v>
      </c>
      <c r="I3875" t="s">
        <v>4614</v>
      </c>
      <c r="J3875" t="s">
        <v>4713</v>
      </c>
      <c r="K3875" t="s">
        <v>5279</v>
      </c>
      <c r="L3875" t="s">
        <v>8246</v>
      </c>
      <c r="M3875" t="s">
        <v>9629</v>
      </c>
      <c r="N3875" t="s">
        <v>9630</v>
      </c>
    </row>
    <row r="3876" spans="1:14">
      <c r="A3876" t="s">
        <v>729</v>
      </c>
      <c r="B3876" t="s">
        <v>4621</v>
      </c>
      <c r="C3876" s="2">
        <v>60000000</v>
      </c>
      <c r="D3876" s="2">
        <v>32983332</v>
      </c>
      <c r="E3876" s="2">
        <v>32983332</v>
      </c>
      <c r="F3876">
        <v>4</v>
      </c>
      <c r="G3876">
        <v>3</v>
      </c>
      <c r="H3876" t="s">
        <v>15956</v>
      </c>
      <c r="I3876" t="s">
        <v>4682</v>
      </c>
      <c r="J3876" t="s">
        <v>4707</v>
      </c>
      <c r="K3876" t="s">
        <v>6382</v>
      </c>
      <c r="L3876" t="s">
        <v>8699</v>
      </c>
      <c r="M3876" t="s">
        <v>9632</v>
      </c>
      <c r="N3876" t="s">
        <v>9633</v>
      </c>
    </row>
    <row r="3877" spans="1:14">
      <c r="A3877" t="s">
        <v>3340</v>
      </c>
      <c r="B3877" t="e">
        <v>#N/A</v>
      </c>
      <c r="C3877" s="2">
        <v>6000000</v>
      </c>
      <c r="D3877" s="2">
        <v>12716953</v>
      </c>
      <c r="E3877" s="2">
        <v>31716953</v>
      </c>
      <c r="F3877">
        <v>3</v>
      </c>
      <c r="G3877">
        <v>20</v>
      </c>
      <c r="H3877" t="s">
        <v>15956</v>
      </c>
      <c r="I3877" t="e">
        <v>#N/A</v>
      </c>
      <c r="J3877" t="e">
        <v>#N/A</v>
      </c>
      <c r="K3877" t="e">
        <v>#N/A</v>
      </c>
      <c r="L3877" t="e">
        <v>#N/A</v>
      </c>
      <c r="M3877" t="e">
        <v>#N/A</v>
      </c>
      <c r="N3877" t="e">
        <v>#N/A</v>
      </c>
    </row>
    <row r="3878" spans="1:14">
      <c r="A3878" t="s">
        <v>2341</v>
      </c>
      <c r="B3878" t="s">
        <v>4660</v>
      </c>
      <c r="C3878" s="2">
        <v>17000000</v>
      </c>
      <c r="D3878" s="2">
        <v>30331165</v>
      </c>
      <c r="E3878" s="2">
        <v>30331165</v>
      </c>
      <c r="F3878">
        <v>10</v>
      </c>
      <c r="G3878">
        <v>2</v>
      </c>
      <c r="H3878" t="s">
        <v>15956</v>
      </c>
      <c r="I3878" t="s">
        <v>4600</v>
      </c>
      <c r="J3878" t="s">
        <v>5985</v>
      </c>
      <c r="K3878" t="s">
        <v>4690</v>
      </c>
      <c r="L3878" t="s">
        <v>9640</v>
      </c>
      <c r="M3878" t="s">
        <v>9641</v>
      </c>
      <c r="N3878" t="s">
        <v>9642</v>
      </c>
    </row>
    <row r="3879" spans="1:14">
      <c r="A3879" t="s">
        <v>2925</v>
      </c>
      <c r="B3879" t="e">
        <v>#N/A</v>
      </c>
      <c r="C3879" s="2">
        <v>10000000</v>
      </c>
      <c r="D3879" s="2">
        <v>19843795</v>
      </c>
      <c r="E3879" s="2">
        <v>30143795</v>
      </c>
      <c r="F3879">
        <v>7</v>
      </c>
      <c r="G3879">
        <v>24</v>
      </c>
      <c r="H3879" t="s">
        <v>15956</v>
      </c>
      <c r="I3879" t="e">
        <v>#N/A</v>
      </c>
      <c r="J3879" t="e">
        <v>#N/A</v>
      </c>
      <c r="K3879" t="e">
        <v>#N/A</v>
      </c>
      <c r="L3879" t="e">
        <v>#N/A</v>
      </c>
      <c r="M3879" t="e">
        <v>#N/A</v>
      </c>
      <c r="N3879" t="e">
        <v>#N/A</v>
      </c>
    </row>
    <row r="3880" spans="1:14">
      <c r="A3880" t="s">
        <v>1568</v>
      </c>
      <c r="B3880" t="s">
        <v>4677</v>
      </c>
      <c r="C3880" s="2">
        <v>30000000</v>
      </c>
      <c r="D3880" s="2">
        <v>26528684</v>
      </c>
      <c r="E3880" s="2">
        <v>29203383</v>
      </c>
      <c r="F3880">
        <v>5</v>
      </c>
      <c r="G3880">
        <v>15</v>
      </c>
      <c r="H3880" t="s">
        <v>15956</v>
      </c>
      <c r="I3880" t="s">
        <v>4682</v>
      </c>
      <c r="J3880" t="s">
        <v>5574</v>
      </c>
      <c r="K3880" t="s">
        <v>5126</v>
      </c>
      <c r="L3880" t="s">
        <v>9676</v>
      </c>
      <c r="M3880" t="s">
        <v>9677</v>
      </c>
      <c r="N3880" t="s">
        <v>9678</v>
      </c>
    </row>
    <row r="3881" spans="1:14">
      <c r="A3881" t="s">
        <v>2485</v>
      </c>
      <c r="B3881" t="s">
        <v>4677</v>
      </c>
      <c r="C3881" s="2">
        <v>15000000</v>
      </c>
      <c r="D3881" s="2">
        <v>29145924</v>
      </c>
      <c r="E3881" s="2">
        <v>29145924</v>
      </c>
      <c r="F3881">
        <v>4</v>
      </c>
      <c r="G3881">
        <v>17</v>
      </c>
      <c r="H3881" t="s">
        <v>15956</v>
      </c>
      <c r="I3881" t="s">
        <v>4682</v>
      </c>
      <c r="J3881" t="s">
        <v>4707</v>
      </c>
      <c r="K3881" t="s">
        <v>5126</v>
      </c>
      <c r="L3881" t="s">
        <v>9662</v>
      </c>
      <c r="M3881" t="s">
        <v>9663</v>
      </c>
      <c r="N3881" t="s">
        <v>9664</v>
      </c>
    </row>
    <row r="3882" spans="1:14">
      <c r="A3882" t="s">
        <v>1700</v>
      </c>
      <c r="B3882" t="e">
        <v>#N/A</v>
      </c>
      <c r="C3882" s="2">
        <v>27000000</v>
      </c>
      <c r="D3882" s="2">
        <v>14435076</v>
      </c>
      <c r="E3882" s="2">
        <v>27257061</v>
      </c>
      <c r="F3882">
        <v>2</v>
      </c>
      <c r="G3882">
        <v>27</v>
      </c>
      <c r="H3882" t="s">
        <v>15956</v>
      </c>
      <c r="I3882" t="e">
        <v>#N/A</v>
      </c>
      <c r="J3882" t="e">
        <v>#N/A</v>
      </c>
      <c r="K3882" t="e">
        <v>#N/A</v>
      </c>
      <c r="L3882" t="e">
        <v>#N/A</v>
      </c>
      <c r="M3882" t="e">
        <v>#N/A</v>
      </c>
      <c r="N3882" t="e">
        <v>#N/A</v>
      </c>
    </row>
    <row r="3883" spans="1:14">
      <c r="A3883" t="s">
        <v>2667</v>
      </c>
      <c r="B3883" t="s">
        <v>4695</v>
      </c>
      <c r="C3883" s="2">
        <v>13000000</v>
      </c>
      <c r="D3883" s="2">
        <v>27066941</v>
      </c>
      <c r="E3883" s="2">
        <v>27066941</v>
      </c>
      <c r="F3883">
        <v>4</v>
      </c>
      <c r="G3883">
        <v>24</v>
      </c>
      <c r="H3883" t="s">
        <v>15956</v>
      </c>
      <c r="I3883" t="s">
        <v>4682</v>
      </c>
      <c r="J3883" t="s">
        <v>4812</v>
      </c>
      <c r="K3883" t="s">
        <v>4684</v>
      </c>
      <c r="L3883" t="s">
        <v>9667</v>
      </c>
      <c r="M3883" t="s">
        <v>9668</v>
      </c>
      <c r="N3883" t="s">
        <v>9669</v>
      </c>
    </row>
    <row r="3884" spans="1:14">
      <c r="A3884" t="s">
        <v>1571</v>
      </c>
      <c r="B3884" t="s">
        <v>4621</v>
      </c>
      <c r="C3884" s="2">
        <v>30000000</v>
      </c>
      <c r="D3884" s="2">
        <v>23337196</v>
      </c>
      <c r="E3884" s="2">
        <v>26708196</v>
      </c>
      <c r="F3884">
        <v>9</v>
      </c>
      <c r="G3884">
        <v>18</v>
      </c>
      <c r="H3884" t="s">
        <v>15956</v>
      </c>
      <c r="I3884" t="s">
        <v>4635</v>
      </c>
      <c r="J3884">
        <v>0</v>
      </c>
      <c r="K3884">
        <v>0</v>
      </c>
      <c r="L3884">
        <v>0</v>
      </c>
      <c r="M3884">
        <v>0</v>
      </c>
      <c r="N3884">
        <v>0</v>
      </c>
    </row>
    <row r="3885" spans="1:14">
      <c r="A3885" t="s">
        <v>2187</v>
      </c>
      <c r="B3885" t="e">
        <v>#N/A</v>
      </c>
      <c r="C3885" s="2">
        <v>20000000</v>
      </c>
      <c r="D3885" s="2">
        <v>146072</v>
      </c>
      <c r="E3885" s="2">
        <v>26146072</v>
      </c>
      <c r="F3885">
        <v>3</v>
      </c>
      <c r="G3885">
        <v>27</v>
      </c>
      <c r="H3885" t="s">
        <v>15956</v>
      </c>
      <c r="I3885" t="e">
        <v>#N/A</v>
      </c>
      <c r="J3885" t="e">
        <v>#N/A</v>
      </c>
      <c r="K3885" t="e">
        <v>#N/A</v>
      </c>
      <c r="L3885" t="e">
        <v>#N/A</v>
      </c>
      <c r="M3885" t="e">
        <v>#N/A</v>
      </c>
      <c r="N3885" t="e">
        <v>#N/A</v>
      </c>
    </row>
    <row r="3886" spans="1:14">
      <c r="A3886" t="s">
        <v>2917</v>
      </c>
      <c r="B3886" t="s">
        <v>4695</v>
      </c>
      <c r="C3886" s="2">
        <v>10000000</v>
      </c>
      <c r="D3886" s="2">
        <v>25358996</v>
      </c>
      <c r="E3886" s="2">
        <v>25358996</v>
      </c>
      <c r="F3886">
        <v>6</v>
      </c>
      <c r="G3886">
        <v>12</v>
      </c>
      <c r="H3886" t="s">
        <v>15956</v>
      </c>
      <c r="I3886" t="s">
        <v>4600</v>
      </c>
      <c r="J3886" t="s">
        <v>4763</v>
      </c>
      <c r="K3886" t="s">
        <v>5174</v>
      </c>
      <c r="L3886" t="s">
        <v>9681</v>
      </c>
      <c r="M3886" t="s">
        <v>9682</v>
      </c>
      <c r="N3886" t="s">
        <v>9683</v>
      </c>
    </row>
    <row r="3887" spans="1:14">
      <c r="A3887" t="s">
        <v>3450</v>
      </c>
      <c r="B3887" t="s">
        <v>6635</v>
      </c>
      <c r="C3887" s="2">
        <v>5000000</v>
      </c>
      <c r="D3887" s="2">
        <v>23047939</v>
      </c>
      <c r="E3887" s="2">
        <v>23047939</v>
      </c>
      <c r="F3887">
        <v>4</v>
      </c>
      <c r="G3887">
        <v>8</v>
      </c>
      <c r="H3887" t="s">
        <v>15956</v>
      </c>
      <c r="I3887" t="s">
        <v>4682</v>
      </c>
      <c r="J3887" t="s">
        <v>4637</v>
      </c>
      <c r="K3887" t="s">
        <v>4852</v>
      </c>
      <c r="L3887" t="s">
        <v>9691</v>
      </c>
      <c r="M3887" t="s">
        <v>9691</v>
      </c>
      <c r="N3887" t="s">
        <v>9692</v>
      </c>
    </row>
    <row r="3888" spans="1:14">
      <c r="A3888" t="s">
        <v>2759</v>
      </c>
      <c r="B3888" t="s">
        <v>6069</v>
      </c>
      <c r="C3888" s="2">
        <v>12000000</v>
      </c>
      <c r="D3888" s="2">
        <v>22921898</v>
      </c>
      <c r="E3888" s="2">
        <v>22921898</v>
      </c>
      <c r="F3888">
        <v>9</v>
      </c>
      <c r="G3888">
        <v>11</v>
      </c>
      <c r="H3888" t="s">
        <v>15956</v>
      </c>
      <c r="I3888" t="s">
        <v>4682</v>
      </c>
      <c r="J3888" t="s">
        <v>4728</v>
      </c>
      <c r="K3888" t="s">
        <v>4697</v>
      </c>
      <c r="L3888" t="s">
        <v>8837</v>
      </c>
      <c r="M3888" t="s">
        <v>9694</v>
      </c>
      <c r="N3888" t="s">
        <v>9695</v>
      </c>
    </row>
    <row r="3889" spans="1:14">
      <c r="A3889" t="s">
        <v>846</v>
      </c>
      <c r="B3889" t="s">
        <v>4607</v>
      </c>
      <c r="C3889" s="2">
        <v>53000000</v>
      </c>
      <c r="D3889" s="2">
        <v>22852487</v>
      </c>
      <c r="E3889" s="2">
        <v>22852487</v>
      </c>
      <c r="F3889">
        <v>10</v>
      </c>
      <c r="G3889">
        <v>16</v>
      </c>
      <c r="H3889" t="s">
        <v>15956</v>
      </c>
      <c r="I3889" t="s">
        <v>4682</v>
      </c>
      <c r="J3889" t="s">
        <v>9697</v>
      </c>
      <c r="K3889" t="s">
        <v>9698</v>
      </c>
      <c r="L3889" t="s">
        <v>7741</v>
      </c>
      <c r="M3889" t="s">
        <v>9699</v>
      </c>
      <c r="N3889" t="s">
        <v>9700</v>
      </c>
    </row>
    <row r="3890" spans="1:14">
      <c r="A3890" t="s">
        <v>1825</v>
      </c>
      <c r="B3890" t="s">
        <v>4607</v>
      </c>
      <c r="C3890" s="2">
        <v>25000000</v>
      </c>
      <c r="D3890" s="2">
        <v>21567853</v>
      </c>
      <c r="E3890" s="2">
        <v>22411948</v>
      </c>
      <c r="F3890">
        <v>5</v>
      </c>
      <c r="G3890">
        <v>1</v>
      </c>
      <c r="H3890" t="s">
        <v>15956</v>
      </c>
      <c r="I3890" t="s">
        <v>4682</v>
      </c>
      <c r="J3890" t="s">
        <v>5057</v>
      </c>
      <c r="K3890" t="s">
        <v>8425</v>
      </c>
      <c r="L3890" t="s">
        <v>7081</v>
      </c>
      <c r="M3890" t="s">
        <v>7081</v>
      </c>
      <c r="N3890" t="s">
        <v>9705</v>
      </c>
    </row>
    <row r="3891" spans="1:14">
      <c r="A3891" t="s">
        <v>3356</v>
      </c>
      <c r="B3891" t="e">
        <v>#N/A</v>
      </c>
      <c r="C3891" s="2">
        <v>6000000</v>
      </c>
      <c r="D3891" s="2">
        <v>4595000</v>
      </c>
      <c r="E3891" s="2">
        <v>21787233</v>
      </c>
      <c r="F3891">
        <v>12</v>
      </c>
      <c r="G3891">
        <v>4</v>
      </c>
      <c r="H3891" t="s">
        <v>15956</v>
      </c>
      <c r="I3891" t="e">
        <v>#N/A</v>
      </c>
      <c r="J3891" t="e">
        <v>#N/A</v>
      </c>
      <c r="K3891" t="e">
        <v>#N/A</v>
      </c>
      <c r="L3891" t="e">
        <v>#N/A</v>
      </c>
      <c r="M3891" t="e">
        <v>#N/A</v>
      </c>
      <c r="N3891" t="e">
        <v>#N/A</v>
      </c>
    </row>
    <row r="3892" spans="1:14">
      <c r="A3892" t="s">
        <v>2948</v>
      </c>
      <c r="B3892" t="e">
        <v>#N/A</v>
      </c>
      <c r="C3892" s="2">
        <v>10000000</v>
      </c>
      <c r="D3892" s="2">
        <v>9949470</v>
      </c>
      <c r="E3892" s="2">
        <v>21094974</v>
      </c>
      <c r="F3892">
        <v>11</v>
      </c>
      <c r="G3892">
        <v>25</v>
      </c>
      <c r="H3892" t="s">
        <v>15956</v>
      </c>
      <c r="I3892" t="e">
        <v>#N/A</v>
      </c>
      <c r="J3892" t="e">
        <v>#N/A</v>
      </c>
      <c r="K3892" t="e">
        <v>#N/A</v>
      </c>
      <c r="L3892" t="e">
        <v>#N/A</v>
      </c>
      <c r="M3892" t="e">
        <v>#N/A</v>
      </c>
      <c r="N3892" t="e">
        <v>#N/A</v>
      </c>
    </row>
    <row r="3893" spans="1:14">
      <c r="A3893" t="s">
        <v>2098</v>
      </c>
      <c r="B3893" t="e">
        <v>#N/A</v>
      </c>
      <c r="C3893" s="2">
        <v>20000000</v>
      </c>
      <c r="D3893" s="2">
        <v>20268825</v>
      </c>
      <c r="E3893" s="2">
        <v>20268825</v>
      </c>
      <c r="F3893">
        <v>10</v>
      </c>
      <c r="G3893">
        <v>30</v>
      </c>
      <c r="H3893" t="s">
        <v>15956</v>
      </c>
      <c r="I3893" t="e">
        <v>#N/A</v>
      </c>
      <c r="J3893" t="e">
        <v>#N/A</v>
      </c>
      <c r="K3893" t="e">
        <v>#N/A</v>
      </c>
      <c r="L3893" t="e">
        <v>#N/A</v>
      </c>
      <c r="M3893" t="e">
        <v>#N/A</v>
      </c>
      <c r="N3893" t="e">
        <v>#N/A</v>
      </c>
    </row>
    <row r="3894" spans="1:14">
      <c r="A3894" t="s">
        <v>575</v>
      </c>
      <c r="B3894" t="s">
        <v>4660</v>
      </c>
      <c r="C3894" s="2">
        <v>70000000</v>
      </c>
      <c r="D3894" s="2">
        <v>19870567</v>
      </c>
      <c r="E3894" s="2">
        <v>19870567</v>
      </c>
      <c r="F3894">
        <v>1</v>
      </c>
      <c r="G3894">
        <v>16</v>
      </c>
      <c r="H3894" t="s">
        <v>15956</v>
      </c>
      <c r="I3894" t="s">
        <v>4682</v>
      </c>
      <c r="J3894" t="s">
        <v>5159</v>
      </c>
      <c r="K3894" t="s">
        <v>6382</v>
      </c>
      <c r="L3894" t="s">
        <v>9714</v>
      </c>
      <c r="M3894" t="s">
        <v>9715</v>
      </c>
      <c r="N3894" t="s">
        <v>9716</v>
      </c>
    </row>
    <row r="3895" spans="1:14">
      <c r="A3895" t="s">
        <v>2929</v>
      </c>
      <c r="B3895" t="s">
        <v>4607</v>
      </c>
      <c r="C3895" s="2">
        <v>10000000</v>
      </c>
      <c r="D3895" s="2">
        <v>17105219</v>
      </c>
      <c r="E3895" s="2">
        <v>19080435</v>
      </c>
      <c r="F3895">
        <v>12</v>
      </c>
      <c r="G3895">
        <v>11</v>
      </c>
      <c r="H3895" t="s">
        <v>15956</v>
      </c>
      <c r="I3895" t="s">
        <v>4682</v>
      </c>
      <c r="J3895" t="s">
        <v>5062</v>
      </c>
      <c r="K3895" t="s">
        <v>4852</v>
      </c>
      <c r="L3895" t="s">
        <v>5308</v>
      </c>
      <c r="M3895" t="s">
        <v>8681</v>
      </c>
      <c r="N3895" t="s">
        <v>9743</v>
      </c>
    </row>
    <row r="3896" spans="1:14">
      <c r="A3896" t="s">
        <v>1579</v>
      </c>
      <c r="B3896" t="s">
        <v>4695</v>
      </c>
      <c r="C3896" s="2">
        <v>30000000</v>
      </c>
      <c r="D3896" s="2">
        <v>19035741</v>
      </c>
      <c r="E3896" s="2">
        <v>19035741</v>
      </c>
      <c r="F3896">
        <v>2</v>
      </c>
      <c r="G3896">
        <v>6</v>
      </c>
      <c r="H3896" t="s">
        <v>15956</v>
      </c>
      <c r="I3896" t="s">
        <v>4682</v>
      </c>
      <c r="J3896" t="s">
        <v>5367</v>
      </c>
      <c r="K3896" t="s">
        <v>6382</v>
      </c>
      <c r="L3896" t="s">
        <v>4796</v>
      </c>
      <c r="M3896" t="s">
        <v>9723</v>
      </c>
      <c r="N3896" t="s">
        <v>9724</v>
      </c>
    </row>
    <row r="3897" spans="1:14">
      <c r="A3897" t="s">
        <v>2107</v>
      </c>
      <c r="B3897" t="s">
        <v>4607</v>
      </c>
      <c r="C3897" s="2">
        <v>20000000</v>
      </c>
      <c r="D3897" s="2">
        <v>18253415</v>
      </c>
      <c r="E3897" s="2">
        <v>18310591</v>
      </c>
      <c r="F3897">
        <v>9</v>
      </c>
      <c r="G3897">
        <v>11</v>
      </c>
      <c r="H3897" t="s">
        <v>15956</v>
      </c>
      <c r="I3897" t="s">
        <v>4614</v>
      </c>
      <c r="J3897" t="s">
        <v>4872</v>
      </c>
      <c r="K3897" t="s">
        <v>4852</v>
      </c>
      <c r="L3897" t="s">
        <v>6038</v>
      </c>
      <c r="M3897" t="s">
        <v>9734</v>
      </c>
      <c r="N3897" t="s">
        <v>9735</v>
      </c>
    </row>
    <row r="3898" spans="1:14">
      <c r="A3898" t="s">
        <v>2504</v>
      </c>
      <c r="B3898" t="s">
        <v>5962</v>
      </c>
      <c r="C3898" s="2">
        <v>15000000</v>
      </c>
      <c r="D3898" s="2">
        <v>17507368</v>
      </c>
      <c r="E3898" s="2">
        <v>17507368</v>
      </c>
      <c r="F3898">
        <v>7</v>
      </c>
      <c r="G3898">
        <v>24</v>
      </c>
      <c r="H3898" t="s">
        <v>15956</v>
      </c>
      <c r="I3898" t="s">
        <v>4682</v>
      </c>
      <c r="J3898" t="s">
        <v>6879</v>
      </c>
      <c r="K3898" t="s">
        <v>9602</v>
      </c>
      <c r="L3898" t="s">
        <v>9737</v>
      </c>
      <c r="M3898" t="s">
        <v>9738</v>
      </c>
      <c r="N3898" t="s">
        <v>9739</v>
      </c>
    </row>
    <row r="3899" spans="1:14">
      <c r="A3899" t="s">
        <v>3144</v>
      </c>
      <c r="B3899" t="s">
        <v>4621</v>
      </c>
      <c r="C3899" s="2">
        <v>8000000</v>
      </c>
      <c r="D3899" s="2">
        <v>17394881</v>
      </c>
      <c r="E3899" s="2">
        <v>17394881</v>
      </c>
      <c r="F3899">
        <v>1</v>
      </c>
      <c r="G3899">
        <v>16</v>
      </c>
      <c r="H3899" t="s">
        <v>15956</v>
      </c>
      <c r="I3899" t="s">
        <v>4635</v>
      </c>
      <c r="J3899">
        <v>0</v>
      </c>
      <c r="K3899">
        <v>0</v>
      </c>
      <c r="L3899">
        <v>0</v>
      </c>
      <c r="M3899">
        <v>0</v>
      </c>
      <c r="N3899">
        <v>0</v>
      </c>
    </row>
    <row r="3900" spans="1:14">
      <c r="A3900" t="s">
        <v>3818</v>
      </c>
      <c r="B3900" t="e">
        <v>#N/A</v>
      </c>
      <c r="C3900" s="2">
        <v>2900000</v>
      </c>
      <c r="D3900" s="2">
        <v>5969553</v>
      </c>
      <c r="E3900" s="2">
        <v>17006158</v>
      </c>
      <c r="F3900">
        <v>11</v>
      </c>
      <c r="G3900">
        <v>20</v>
      </c>
      <c r="H3900" t="s">
        <v>15956</v>
      </c>
      <c r="I3900" t="e">
        <v>#N/A</v>
      </c>
      <c r="J3900" t="e">
        <v>#N/A</v>
      </c>
      <c r="K3900" t="e">
        <v>#N/A</v>
      </c>
      <c r="L3900" t="e">
        <v>#N/A</v>
      </c>
      <c r="M3900" t="e">
        <v>#N/A</v>
      </c>
      <c r="N3900" t="e">
        <v>#N/A</v>
      </c>
    </row>
    <row r="3901" spans="1:14">
      <c r="A3901">
        <v>54</v>
      </c>
      <c r="B3901" t="s">
        <v>6069</v>
      </c>
      <c r="C3901" s="2">
        <v>13000000</v>
      </c>
      <c r="D3901" s="2">
        <v>16757163</v>
      </c>
      <c r="E3901" s="2">
        <v>16757163</v>
      </c>
      <c r="F3901">
        <v>8</v>
      </c>
      <c r="G3901">
        <v>28</v>
      </c>
      <c r="H3901" t="s">
        <v>15956</v>
      </c>
      <c r="I3901" t="s">
        <v>4682</v>
      </c>
      <c r="J3901" t="s">
        <v>5062</v>
      </c>
      <c r="K3901" t="s">
        <v>9745</v>
      </c>
      <c r="L3901" t="s">
        <v>9746</v>
      </c>
      <c r="M3901" t="s">
        <v>9746</v>
      </c>
      <c r="N3901" t="s">
        <v>9747</v>
      </c>
    </row>
    <row r="3902" spans="1:14">
      <c r="A3902" t="s">
        <v>2349</v>
      </c>
      <c r="B3902" t="e">
        <v>#N/A</v>
      </c>
      <c r="C3902" s="2">
        <v>17000000</v>
      </c>
      <c r="D3902" s="2">
        <v>16316273</v>
      </c>
      <c r="E3902" s="2">
        <v>16316273</v>
      </c>
      <c r="F3902">
        <v>12</v>
      </c>
      <c r="G3902">
        <v>11</v>
      </c>
      <c r="H3902" t="s">
        <v>15956</v>
      </c>
      <c r="I3902" t="e">
        <v>#N/A</v>
      </c>
      <c r="J3902" t="e">
        <v>#N/A</v>
      </c>
      <c r="K3902" t="e">
        <v>#N/A</v>
      </c>
      <c r="L3902" t="e">
        <v>#N/A</v>
      </c>
      <c r="M3902" t="e">
        <v>#N/A</v>
      </c>
      <c r="N3902" t="e">
        <v>#N/A</v>
      </c>
    </row>
    <row r="3903" spans="1:14">
      <c r="A3903" t="s">
        <v>2612</v>
      </c>
      <c r="B3903" t="e">
        <v>#N/A</v>
      </c>
      <c r="C3903" s="2">
        <v>14000000</v>
      </c>
      <c r="D3903" s="2">
        <v>15064948</v>
      </c>
      <c r="E3903" s="2">
        <v>15064948</v>
      </c>
      <c r="F3903">
        <v>8</v>
      </c>
      <c r="G3903">
        <v>21</v>
      </c>
      <c r="H3903" t="s">
        <v>15956</v>
      </c>
      <c r="I3903" t="e">
        <v>#N/A</v>
      </c>
      <c r="J3903" t="e">
        <v>#N/A</v>
      </c>
      <c r="K3903" t="e">
        <v>#N/A</v>
      </c>
      <c r="L3903" t="e">
        <v>#N/A</v>
      </c>
      <c r="M3903" t="e">
        <v>#N/A</v>
      </c>
      <c r="N3903" t="e">
        <v>#N/A</v>
      </c>
    </row>
    <row r="3904" spans="1:14">
      <c r="A3904" t="s">
        <v>1283</v>
      </c>
      <c r="B3904" t="s">
        <v>5420</v>
      </c>
      <c r="C3904" s="2">
        <v>20000000</v>
      </c>
      <c r="D3904" s="2">
        <v>15055091</v>
      </c>
      <c r="E3904" s="2">
        <v>15055091</v>
      </c>
      <c r="F3904">
        <v>3</v>
      </c>
      <c r="G3904">
        <v>6</v>
      </c>
      <c r="H3904" t="s">
        <v>15956</v>
      </c>
      <c r="I3904" t="s">
        <v>4600</v>
      </c>
      <c r="J3904" t="s">
        <v>5125</v>
      </c>
      <c r="K3904" t="s">
        <v>6050</v>
      </c>
      <c r="L3904" t="s">
        <v>5666</v>
      </c>
      <c r="M3904" t="s">
        <v>5753</v>
      </c>
      <c r="N3904" t="s">
        <v>6400</v>
      </c>
    </row>
    <row r="3905" spans="1:14">
      <c r="A3905" t="s">
        <v>518</v>
      </c>
      <c r="B3905" t="e">
        <v>#N/A</v>
      </c>
      <c r="C3905" s="2">
        <v>75000000</v>
      </c>
      <c r="D3905" s="2">
        <v>14623082</v>
      </c>
      <c r="E3905" s="2">
        <v>14623082</v>
      </c>
      <c r="F3905">
        <v>10</v>
      </c>
      <c r="G3905">
        <v>23</v>
      </c>
      <c r="H3905" t="s">
        <v>15956</v>
      </c>
      <c r="I3905" t="e">
        <v>#N/A</v>
      </c>
      <c r="J3905" t="e">
        <v>#N/A</v>
      </c>
      <c r="K3905" t="e">
        <v>#N/A</v>
      </c>
      <c r="L3905" t="e">
        <v>#N/A</v>
      </c>
      <c r="M3905" t="e">
        <v>#N/A</v>
      </c>
      <c r="N3905" t="e">
        <v>#N/A</v>
      </c>
    </row>
    <row r="3906" spans="1:14">
      <c r="A3906" t="s">
        <v>291</v>
      </c>
      <c r="B3906" t="e">
        <v>#N/A</v>
      </c>
      <c r="C3906" s="2">
        <v>100000000</v>
      </c>
      <c r="D3906" s="2">
        <v>10162034</v>
      </c>
      <c r="E3906" s="2">
        <v>13835130</v>
      </c>
      <c r="F3906">
        <v>4</v>
      </c>
      <c r="G3906">
        <v>3</v>
      </c>
      <c r="H3906" t="s">
        <v>15956</v>
      </c>
      <c r="I3906" t="e">
        <v>#N/A</v>
      </c>
      <c r="J3906" t="e">
        <v>#N/A</v>
      </c>
      <c r="K3906" t="e">
        <v>#N/A</v>
      </c>
      <c r="L3906" t="e">
        <v>#N/A</v>
      </c>
      <c r="M3906" t="e">
        <v>#N/A</v>
      </c>
      <c r="N3906" t="e">
        <v>#N/A</v>
      </c>
    </row>
    <row r="3907" spans="1:14">
      <c r="A3907" t="s">
        <v>2236</v>
      </c>
      <c r="B3907" t="e">
        <v>#N/A</v>
      </c>
      <c r="C3907" s="2">
        <v>18500000</v>
      </c>
      <c r="D3907" s="2">
        <v>10680275</v>
      </c>
      <c r="E3907" s="2">
        <v>13711903</v>
      </c>
      <c r="F3907">
        <v>5</v>
      </c>
      <c r="G3907">
        <v>22</v>
      </c>
      <c r="H3907" t="s">
        <v>15956</v>
      </c>
      <c r="I3907" t="e">
        <v>#N/A</v>
      </c>
      <c r="J3907" t="e">
        <v>#N/A</v>
      </c>
      <c r="K3907" t="e">
        <v>#N/A</v>
      </c>
      <c r="L3907" t="e">
        <v>#N/A</v>
      </c>
      <c r="M3907" t="e">
        <v>#N/A</v>
      </c>
      <c r="N3907" t="e">
        <v>#N/A</v>
      </c>
    </row>
    <row r="3908" spans="1:14">
      <c r="A3908" t="s">
        <v>2774</v>
      </c>
      <c r="B3908" t="e">
        <v>#N/A</v>
      </c>
      <c r="C3908" s="2">
        <v>12000000</v>
      </c>
      <c r="D3908" s="2">
        <v>12905901</v>
      </c>
      <c r="E3908" s="2">
        <v>12905901</v>
      </c>
      <c r="F3908">
        <v>10</v>
      </c>
      <c r="G3908">
        <v>30</v>
      </c>
      <c r="H3908" t="s">
        <v>15956</v>
      </c>
      <c r="I3908" t="e">
        <v>#N/A</v>
      </c>
      <c r="J3908" t="e">
        <v>#N/A</v>
      </c>
      <c r="K3908" t="e">
        <v>#N/A</v>
      </c>
      <c r="L3908" t="e">
        <v>#N/A</v>
      </c>
      <c r="M3908" t="e">
        <v>#N/A</v>
      </c>
      <c r="N3908" t="e">
        <v>#N/A</v>
      </c>
    </row>
    <row r="3909" spans="1:14">
      <c r="A3909" t="s">
        <v>749</v>
      </c>
      <c r="B3909" t="e">
        <v>#N/A</v>
      </c>
      <c r="C3909" s="2">
        <v>60000000</v>
      </c>
      <c r="D3909" s="2">
        <v>12069719</v>
      </c>
      <c r="E3909" s="2">
        <v>12069719</v>
      </c>
      <c r="F3909">
        <v>10</v>
      </c>
      <c r="G3909">
        <v>9</v>
      </c>
      <c r="H3909" t="s">
        <v>15956</v>
      </c>
      <c r="I3909" t="e">
        <v>#N/A</v>
      </c>
      <c r="J3909" t="e">
        <v>#N/A</v>
      </c>
      <c r="K3909" t="e">
        <v>#N/A</v>
      </c>
      <c r="L3909" t="e">
        <v>#N/A</v>
      </c>
      <c r="M3909" t="e">
        <v>#N/A</v>
      </c>
      <c r="N3909" t="e">
        <v>#N/A</v>
      </c>
    </row>
    <row r="3910" spans="1:14">
      <c r="A3910" t="s">
        <v>1059</v>
      </c>
      <c r="B3910" t="e">
        <v>#N/A</v>
      </c>
      <c r="C3910" s="2">
        <v>45000000</v>
      </c>
      <c r="D3910" s="2">
        <v>11203026</v>
      </c>
      <c r="E3910" s="2">
        <v>11203026</v>
      </c>
      <c r="F3910">
        <v>1</v>
      </c>
      <c r="G3910">
        <v>30</v>
      </c>
      <c r="H3910" t="s">
        <v>15956</v>
      </c>
      <c r="I3910" t="e">
        <v>#N/A</v>
      </c>
      <c r="J3910" t="e">
        <v>#N/A</v>
      </c>
      <c r="K3910" t="e">
        <v>#N/A</v>
      </c>
      <c r="L3910" t="e">
        <v>#N/A</v>
      </c>
      <c r="M3910" t="e">
        <v>#N/A</v>
      </c>
      <c r="N3910" t="e">
        <v>#N/A</v>
      </c>
    </row>
    <row r="3911" spans="1:14">
      <c r="A3911" t="s">
        <v>2521</v>
      </c>
      <c r="B3911" t="e">
        <v>#N/A</v>
      </c>
      <c r="C3911" s="2">
        <v>15000000</v>
      </c>
      <c r="D3911" s="2">
        <v>11156471</v>
      </c>
      <c r="E3911" s="2">
        <v>11156471</v>
      </c>
      <c r="F3911">
        <v>4</v>
      </c>
      <c r="G3911">
        <v>3</v>
      </c>
      <c r="H3911" t="s">
        <v>15956</v>
      </c>
      <c r="I3911" t="e">
        <v>#N/A</v>
      </c>
      <c r="J3911" t="e">
        <v>#N/A</v>
      </c>
      <c r="K3911" t="e">
        <v>#N/A</v>
      </c>
      <c r="L3911" t="e">
        <v>#N/A</v>
      </c>
      <c r="M3911" t="e">
        <v>#N/A</v>
      </c>
      <c r="N3911" t="e">
        <v>#N/A</v>
      </c>
    </row>
    <row r="3912" spans="1:14">
      <c r="A3912" t="s">
        <v>2523</v>
      </c>
      <c r="B3912" t="e">
        <v>#N/A</v>
      </c>
      <c r="C3912" s="2">
        <v>15000000</v>
      </c>
      <c r="D3912" s="2">
        <v>10513979</v>
      </c>
      <c r="E3912" s="2">
        <v>10513979</v>
      </c>
      <c r="F3912">
        <v>11</v>
      </c>
      <c r="G3912">
        <v>25</v>
      </c>
      <c r="H3912" t="s">
        <v>15956</v>
      </c>
      <c r="I3912" t="e">
        <v>#N/A</v>
      </c>
      <c r="J3912" t="e">
        <v>#N/A</v>
      </c>
      <c r="K3912" t="e">
        <v>#N/A</v>
      </c>
      <c r="L3912" t="e">
        <v>#N/A</v>
      </c>
      <c r="M3912" t="e">
        <v>#N/A</v>
      </c>
      <c r="N3912" t="e">
        <v>#N/A</v>
      </c>
    </row>
    <row r="3913" spans="1:14">
      <c r="A3913" t="s">
        <v>1705</v>
      </c>
      <c r="B3913" t="e">
        <v>#N/A</v>
      </c>
      <c r="C3913" s="2">
        <v>27000000</v>
      </c>
      <c r="D3913" s="2">
        <v>10341093</v>
      </c>
      <c r="E3913" s="2">
        <v>10341093</v>
      </c>
      <c r="F3913">
        <v>3</v>
      </c>
      <c r="G3913">
        <v>27</v>
      </c>
      <c r="H3913" t="s">
        <v>15956</v>
      </c>
      <c r="I3913" t="e">
        <v>#N/A</v>
      </c>
      <c r="J3913" t="e">
        <v>#N/A</v>
      </c>
      <c r="K3913" t="e">
        <v>#N/A</v>
      </c>
      <c r="L3913" t="e">
        <v>#N/A</v>
      </c>
      <c r="M3913" t="e">
        <v>#N/A</v>
      </c>
      <c r="N3913" t="e">
        <v>#N/A</v>
      </c>
    </row>
    <row r="3914" spans="1:14">
      <c r="A3914" t="s">
        <v>1397</v>
      </c>
      <c r="B3914" t="e">
        <v>#N/A</v>
      </c>
      <c r="C3914" s="2">
        <v>35000000</v>
      </c>
      <c r="D3914" s="2">
        <v>10319915</v>
      </c>
      <c r="E3914" s="2">
        <v>10319915</v>
      </c>
      <c r="F3914">
        <v>9</v>
      </c>
      <c r="G3914">
        <v>4</v>
      </c>
      <c r="H3914" t="s">
        <v>15956</v>
      </c>
      <c r="I3914" t="e">
        <v>#N/A</v>
      </c>
      <c r="J3914" t="e">
        <v>#N/A</v>
      </c>
      <c r="K3914" t="e">
        <v>#N/A</v>
      </c>
      <c r="L3914" t="e">
        <v>#N/A</v>
      </c>
      <c r="M3914" t="e">
        <v>#N/A</v>
      </c>
      <c r="N3914" t="e">
        <v>#N/A</v>
      </c>
    </row>
    <row r="3915" spans="1:14">
      <c r="A3915" t="s">
        <v>3690</v>
      </c>
      <c r="B3915" t="e">
        <v>#N/A</v>
      </c>
      <c r="C3915" s="2">
        <v>3500000</v>
      </c>
      <c r="D3915" s="2">
        <v>10317779</v>
      </c>
      <c r="E3915" s="2">
        <v>10317779</v>
      </c>
      <c r="F3915">
        <v>5</v>
      </c>
      <c r="G3915">
        <v>27</v>
      </c>
      <c r="H3915" t="s">
        <v>15956</v>
      </c>
      <c r="I3915" t="e">
        <v>#N/A</v>
      </c>
      <c r="J3915" t="e">
        <v>#N/A</v>
      </c>
      <c r="K3915" t="e">
        <v>#N/A</v>
      </c>
      <c r="L3915" t="e">
        <v>#N/A</v>
      </c>
      <c r="M3915" t="e">
        <v>#N/A</v>
      </c>
      <c r="N3915" t="e">
        <v>#N/A</v>
      </c>
    </row>
    <row r="3916" spans="1:14">
      <c r="A3916" t="s">
        <v>2680</v>
      </c>
      <c r="B3916" t="e">
        <v>#N/A</v>
      </c>
      <c r="C3916" s="2">
        <v>13000000</v>
      </c>
      <c r="D3916" s="2">
        <v>10020081</v>
      </c>
      <c r="E3916" s="2">
        <v>10020081</v>
      </c>
      <c r="F3916">
        <v>6</v>
      </c>
      <c r="G3916">
        <v>12</v>
      </c>
      <c r="H3916" t="s">
        <v>15956</v>
      </c>
      <c r="I3916" t="e">
        <v>#N/A</v>
      </c>
      <c r="J3916" t="e">
        <v>#N/A</v>
      </c>
      <c r="K3916" t="e">
        <v>#N/A</v>
      </c>
      <c r="L3916" t="e">
        <v>#N/A</v>
      </c>
      <c r="M3916" t="e">
        <v>#N/A</v>
      </c>
      <c r="N3916" t="e">
        <v>#N/A</v>
      </c>
    </row>
    <row r="3917" spans="1:14">
      <c r="A3917" t="s">
        <v>4409</v>
      </c>
      <c r="B3917" t="e">
        <v>#N/A</v>
      </c>
      <c r="C3917" s="2">
        <v>250000</v>
      </c>
      <c r="D3917" s="2">
        <v>489220</v>
      </c>
      <c r="E3917" s="2">
        <v>8969065</v>
      </c>
      <c r="F3917">
        <v>9</v>
      </c>
      <c r="G3917">
        <v>11</v>
      </c>
      <c r="H3917" t="s">
        <v>15956</v>
      </c>
      <c r="I3917" t="e">
        <v>#N/A</v>
      </c>
      <c r="J3917" t="e">
        <v>#N/A</v>
      </c>
      <c r="K3917" t="e">
        <v>#N/A</v>
      </c>
      <c r="L3917" t="e">
        <v>#N/A</v>
      </c>
      <c r="M3917" t="e">
        <v>#N/A</v>
      </c>
      <c r="N3917" t="e">
        <v>#N/A</v>
      </c>
    </row>
    <row r="3918" spans="1:14">
      <c r="A3918" t="s">
        <v>2225</v>
      </c>
      <c r="B3918" t="e">
        <v>#N/A</v>
      </c>
      <c r="C3918" s="2">
        <v>19000000</v>
      </c>
      <c r="D3918" s="2">
        <v>8123860</v>
      </c>
      <c r="E3918" s="2">
        <v>8123860</v>
      </c>
      <c r="F3918">
        <v>1</v>
      </c>
      <c r="G3918">
        <v>9</v>
      </c>
      <c r="H3918" t="s">
        <v>15956</v>
      </c>
      <c r="I3918" t="e">
        <v>#N/A</v>
      </c>
      <c r="J3918" t="e">
        <v>#N/A</v>
      </c>
      <c r="K3918" t="e">
        <v>#N/A</v>
      </c>
      <c r="L3918" t="e">
        <v>#N/A</v>
      </c>
      <c r="M3918" t="e">
        <v>#N/A</v>
      </c>
      <c r="N3918" t="e">
        <v>#N/A</v>
      </c>
    </row>
    <row r="3919" spans="1:14">
      <c r="A3919" t="s">
        <v>2681</v>
      </c>
      <c r="B3919" t="e">
        <v>#N/A</v>
      </c>
      <c r="C3919" s="2">
        <v>13000000</v>
      </c>
      <c r="D3919" s="2">
        <v>8064972</v>
      </c>
      <c r="E3919" s="2">
        <v>8064972</v>
      </c>
      <c r="F3919">
        <v>5</v>
      </c>
      <c r="G3919">
        <v>8</v>
      </c>
      <c r="H3919" t="s">
        <v>15956</v>
      </c>
      <c r="I3919" t="e">
        <v>#N/A</v>
      </c>
      <c r="J3919" t="e">
        <v>#N/A</v>
      </c>
      <c r="K3919" t="e">
        <v>#N/A</v>
      </c>
      <c r="L3919" t="e">
        <v>#N/A</v>
      </c>
      <c r="M3919" t="e">
        <v>#N/A</v>
      </c>
      <c r="N3919" t="e">
        <v>#N/A</v>
      </c>
    </row>
    <row r="3920" spans="1:14">
      <c r="A3920" t="s">
        <v>3921</v>
      </c>
      <c r="B3920" t="e">
        <v>#N/A</v>
      </c>
      <c r="C3920" s="2">
        <v>2000000</v>
      </c>
      <c r="D3920" s="2">
        <v>6719300</v>
      </c>
      <c r="E3920" s="2">
        <v>7756617</v>
      </c>
      <c r="F3920">
        <v>6</v>
      </c>
      <c r="G3920">
        <v>26</v>
      </c>
      <c r="H3920" t="s">
        <v>15956</v>
      </c>
      <c r="I3920" t="e">
        <v>#N/A</v>
      </c>
      <c r="J3920" t="e">
        <v>#N/A</v>
      </c>
      <c r="K3920" t="e">
        <v>#N/A</v>
      </c>
      <c r="L3920" t="e">
        <v>#N/A</v>
      </c>
      <c r="M3920" t="e">
        <v>#N/A</v>
      </c>
      <c r="N3920" t="e">
        <v>#N/A</v>
      </c>
    </row>
    <row r="3921" spans="1:14">
      <c r="A3921" t="s">
        <v>2960</v>
      </c>
      <c r="B3921" t="e">
        <v>#N/A</v>
      </c>
      <c r="C3921" s="2">
        <v>10000000</v>
      </c>
      <c r="D3921" s="2">
        <v>6719864</v>
      </c>
      <c r="E3921" s="2">
        <v>6719864</v>
      </c>
      <c r="F3921">
        <v>10</v>
      </c>
      <c r="G3921">
        <v>30</v>
      </c>
      <c r="H3921" t="s">
        <v>15956</v>
      </c>
      <c r="I3921" t="e">
        <v>#N/A</v>
      </c>
      <c r="J3921" t="e">
        <v>#N/A</v>
      </c>
      <c r="K3921" t="e">
        <v>#N/A</v>
      </c>
      <c r="L3921" t="e">
        <v>#N/A</v>
      </c>
      <c r="M3921" t="e">
        <v>#N/A</v>
      </c>
      <c r="N3921" t="e">
        <v>#N/A</v>
      </c>
    </row>
    <row r="3922" spans="1:14">
      <c r="A3922" t="s">
        <v>3693</v>
      </c>
      <c r="B3922" t="e">
        <v>#N/A</v>
      </c>
      <c r="C3922" s="2">
        <v>3500000</v>
      </c>
      <c r="D3922" s="2">
        <v>6451628</v>
      </c>
      <c r="E3922" s="2">
        <v>6451628</v>
      </c>
      <c r="F3922">
        <v>11</v>
      </c>
      <c r="G3922">
        <v>6</v>
      </c>
      <c r="H3922" t="s">
        <v>15956</v>
      </c>
      <c r="I3922" t="e">
        <v>#N/A</v>
      </c>
      <c r="J3922" t="e">
        <v>#N/A</v>
      </c>
      <c r="K3922" t="e">
        <v>#N/A</v>
      </c>
      <c r="L3922" t="e">
        <v>#N/A</v>
      </c>
      <c r="M3922" t="e">
        <v>#N/A</v>
      </c>
      <c r="N3922" t="e">
        <v>#N/A</v>
      </c>
    </row>
    <row r="3923" spans="1:14">
      <c r="A3923" t="s">
        <v>2788</v>
      </c>
      <c r="B3923" t="e">
        <v>#N/A</v>
      </c>
      <c r="C3923" s="2">
        <v>12000000</v>
      </c>
      <c r="D3923" s="2">
        <v>5078660</v>
      </c>
      <c r="E3923" s="2">
        <v>6200000</v>
      </c>
      <c r="F3923">
        <v>11</v>
      </c>
      <c r="G3923">
        <v>20</v>
      </c>
      <c r="H3923" t="s">
        <v>15956</v>
      </c>
      <c r="I3923" t="e">
        <v>#N/A</v>
      </c>
      <c r="J3923" t="e">
        <v>#N/A</v>
      </c>
      <c r="K3923" t="e">
        <v>#N/A</v>
      </c>
      <c r="L3923" t="e">
        <v>#N/A</v>
      </c>
      <c r="M3923" t="e">
        <v>#N/A</v>
      </c>
      <c r="N3923" t="e">
        <v>#N/A</v>
      </c>
    </row>
    <row r="3924" spans="1:14">
      <c r="A3924" t="s">
        <v>4488</v>
      </c>
      <c r="B3924" t="e">
        <v>#N/A</v>
      </c>
      <c r="C3924" s="2">
        <v>100000</v>
      </c>
      <c r="D3924" s="2">
        <v>2652246</v>
      </c>
      <c r="E3924" s="2">
        <v>6121582</v>
      </c>
      <c r="F3924">
        <v>10</v>
      </c>
      <c r="G3924">
        <v>9</v>
      </c>
      <c r="H3924" t="s">
        <v>15956</v>
      </c>
      <c r="I3924" t="e">
        <v>#N/A</v>
      </c>
      <c r="J3924" t="e">
        <v>#N/A</v>
      </c>
      <c r="K3924" t="e">
        <v>#N/A</v>
      </c>
      <c r="L3924" t="e">
        <v>#N/A</v>
      </c>
      <c r="M3924" t="e">
        <v>#N/A</v>
      </c>
      <c r="N3924" t="e">
        <v>#N/A</v>
      </c>
    </row>
    <row r="3925" spans="1:14">
      <c r="A3925" t="s">
        <v>3786</v>
      </c>
      <c r="B3925" t="e">
        <v>#N/A</v>
      </c>
      <c r="C3925" s="2">
        <v>3000000</v>
      </c>
      <c r="D3925" s="2">
        <v>2746453</v>
      </c>
      <c r="E3925" s="2">
        <v>5746453</v>
      </c>
      <c r="F3925">
        <v>10</v>
      </c>
      <c r="G3925">
        <v>16</v>
      </c>
      <c r="H3925" t="s">
        <v>15956</v>
      </c>
      <c r="I3925" t="e">
        <v>#N/A</v>
      </c>
      <c r="J3925" t="e">
        <v>#N/A</v>
      </c>
      <c r="K3925" t="e">
        <v>#N/A</v>
      </c>
      <c r="L3925" t="e">
        <v>#N/A</v>
      </c>
      <c r="M3925" t="e">
        <v>#N/A</v>
      </c>
      <c r="N3925" t="e">
        <v>#N/A</v>
      </c>
    </row>
    <row r="3926" spans="1:14">
      <c r="A3926" t="s">
        <v>3489</v>
      </c>
      <c r="B3926" t="e">
        <v>#N/A</v>
      </c>
      <c r="C3926" s="2">
        <v>5000000</v>
      </c>
      <c r="D3926" s="2">
        <v>5502773</v>
      </c>
      <c r="E3926" s="2">
        <v>5502773</v>
      </c>
      <c r="F3926">
        <v>8</v>
      </c>
      <c r="G3926">
        <v>14</v>
      </c>
      <c r="H3926" t="s">
        <v>15956</v>
      </c>
      <c r="I3926" t="e">
        <v>#N/A</v>
      </c>
      <c r="J3926" t="e">
        <v>#N/A</v>
      </c>
      <c r="K3926" t="e">
        <v>#N/A</v>
      </c>
      <c r="L3926" t="e">
        <v>#N/A</v>
      </c>
      <c r="M3926" t="e">
        <v>#N/A</v>
      </c>
      <c r="N3926" t="e">
        <v>#N/A</v>
      </c>
    </row>
    <row r="3927" spans="1:14">
      <c r="A3927" t="s">
        <v>2998</v>
      </c>
      <c r="B3927" t="e">
        <v>#N/A</v>
      </c>
      <c r="C3927" s="2">
        <v>10000000</v>
      </c>
      <c r="D3927" s="2">
        <v>245359</v>
      </c>
      <c r="E3927" s="2">
        <v>5045359</v>
      </c>
      <c r="F3927">
        <v>12</v>
      </c>
      <c r="G3927">
        <v>25</v>
      </c>
      <c r="H3927" t="s">
        <v>15956</v>
      </c>
      <c r="I3927" t="e">
        <v>#N/A</v>
      </c>
      <c r="J3927" t="e">
        <v>#N/A</v>
      </c>
      <c r="K3927" t="e">
        <v>#N/A</v>
      </c>
      <c r="L3927" t="e">
        <v>#N/A</v>
      </c>
      <c r="M3927" t="e">
        <v>#N/A</v>
      </c>
      <c r="N3927" t="e">
        <v>#N/A</v>
      </c>
    </row>
    <row r="3928" spans="1:14">
      <c r="A3928" t="s">
        <v>4499</v>
      </c>
      <c r="B3928" t="e">
        <v>#N/A</v>
      </c>
      <c r="C3928" s="2">
        <v>68000</v>
      </c>
      <c r="D3928" s="2">
        <v>3221152</v>
      </c>
      <c r="E3928" s="2">
        <v>4678513</v>
      </c>
      <c r="F3928">
        <v>7</v>
      </c>
      <c r="G3928">
        <v>10</v>
      </c>
      <c r="H3928" t="s">
        <v>15956</v>
      </c>
      <c r="I3928" t="e">
        <v>#N/A</v>
      </c>
      <c r="J3928" t="e">
        <v>#N/A</v>
      </c>
      <c r="K3928" t="e">
        <v>#N/A</v>
      </c>
      <c r="L3928" t="e">
        <v>#N/A</v>
      </c>
      <c r="M3928" t="e">
        <v>#N/A</v>
      </c>
      <c r="N3928" t="e">
        <v>#N/A</v>
      </c>
    </row>
    <row r="3929" spans="1:14">
      <c r="A3929" t="s">
        <v>1915</v>
      </c>
      <c r="B3929" t="e">
        <v>#N/A</v>
      </c>
      <c r="C3929" s="2">
        <v>24000000</v>
      </c>
      <c r="D3929" s="2">
        <v>4356126</v>
      </c>
      <c r="E3929" s="2">
        <v>4356126</v>
      </c>
      <c r="F3929">
        <v>3</v>
      </c>
      <c r="G3929">
        <v>27</v>
      </c>
      <c r="H3929" t="s">
        <v>15956</v>
      </c>
      <c r="I3929" t="e">
        <v>#N/A</v>
      </c>
      <c r="J3929" t="e">
        <v>#N/A</v>
      </c>
      <c r="K3929" t="e">
        <v>#N/A</v>
      </c>
      <c r="L3929" t="e">
        <v>#N/A</v>
      </c>
      <c r="M3929" t="e">
        <v>#N/A</v>
      </c>
      <c r="N3929" t="e">
        <v>#N/A</v>
      </c>
    </row>
    <row r="3930" spans="1:14">
      <c r="A3930" t="s">
        <v>3082</v>
      </c>
      <c r="B3930" t="e">
        <v>#N/A</v>
      </c>
      <c r="C3930" s="2">
        <v>9000000</v>
      </c>
      <c r="D3930" s="2">
        <v>1053788</v>
      </c>
      <c r="E3930" s="2">
        <v>4313644</v>
      </c>
      <c r="F3930">
        <v>11</v>
      </c>
      <c r="G3930">
        <v>6</v>
      </c>
      <c r="H3930" t="s">
        <v>15956</v>
      </c>
      <c r="I3930" t="e">
        <v>#N/A</v>
      </c>
      <c r="J3930" t="e">
        <v>#N/A</v>
      </c>
      <c r="K3930" t="e">
        <v>#N/A</v>
      </c>
      <c r="L3930" t="e">
        <v>#N/A</v>
      </c>
      <c r="M3930" t="e">
        <v>#N/A</v>
      </c>
      <c r="N3930" t="e">
        <v>#N/A</v>
      </c>
    </row>
    <row r="3931" spans="1:14">
      <c r="A3931" t="s">
        <v>4161</v>
      </c>
      <c r="B3931" t="e">
        <v>#N/A</v>
      </c>
      <c r="C3931" s="2">
        <v>1000000</v>
      </c>
      <c r="D3931" s="2">
        <v>3395581</v>
      </c>
      <c r="E3931" s="2">
        <v>3465703</v>
      </c>
      <c r="F3931">
        <v>8</v>
      </c>
      <c r="G3931">
        <v>21</v>
      </c>
      <c r="H3931" t="s">
        <v>15956</v>
      </c>
      <c r="I3931" t="e">
        <v>#N/A</v>
      </c>
      <c r="J3931" t="e">
        <v>#N/A</v>
      </c>
      <c r="K3931" t="e">
        <v>#N/A</v>
      </c>
      <c r="L3931" t="e">
        <v>#N/A</v>
      </c>
      <c r="M3931" t="e">
        <v>#N/A</v>
      </c>
      <c r="N3931" t="e">
        <v>#N/A</v>
      </c>
    </row>
    <row r="3932" spans="1:14">
      <c r="A3932" t="s">
        <v>3591</v>
      </c>
      <c r="B3932" t="e">
        <v>#N/A</v>
      </c>
      <c r="C3932" s="2">
        <v>4030000</v>
      </c>
      <c r="D3932" s="2">
        <v>2542264</v>
      </c>
      <c r="E3932" s="2">
        <v>2542264</v>
      </c>
      <c r="F3932">
        <v>3</v>
      </c>
      <c r="G3932">
        <v>6</v>
      </c>
      <c r="H3932" t="s">
        <v>15956</v>
      </c>
      <c r="I3932" t="e">
        <v>#N/A</v>
      </c>
      <c r="J3932" t="e">
        <v>#N/A</v>
      </c>
      <c r="K3932" t="e">
        <v>#N/A</v>
      </c>
      <c r="L3932" t="e">
        <v>#N/A</v>
      </c>
      <c r="M3932" t="e">
        <v>#N/A</v>
      </c>
      <c r="N3932" t="e">
        <v>#N/A</v>
      </c>
    </row>
    <row r="3933" spans="1:14">
      <c r="A3933" t="s">
        <v>4047</v>
      </c>
      <c r="B3933" t="e">
        <v>#N/A</v>
      </c>
      <c r="C3933" s="2">
        <v>1500000</v>
      </c>
      <c r="D3933" s="2">
        <v>2380606</v>
      </c>
      <c r="E3933" s="2">
        <v>2380606</v>
      </c>
      <c r="F3933">
        <v>6</v>
      </c>
      <c r="G3933">
        <v>26</v>
      </c>
      <c r="H3933" t="s">
        <v>15956</v>
      </c>
      <c r="I3933" t="e">
        <v>#N/A</v>
      </c>
      <c r="J3933" t="e">
        <v>#N/A</v>
      </c>
      <c r="K3933" t="e">
        <v>#N/A</v>
      </c>
      <c r="L3933" t="e">
        <v>#N/A</v>
      </c>
      <c r="M3933" t="e">
        <v>#N/A</v>
      </c>
      <c r="N3933" t="e">
        <v>#N/A</v>
      </c>
    </row>
    <row r="3934" spans="1:14">
      <c r="A3934" t="s">
        <v>4166</v>
      </c>
      <c r="B3934" t="e">
        <v>#N/A</v>
      </c>
      <c r="C3934" s="2">
        <v>1000000</v>
      </c>
      <c r="D3934" s="2">
        <v>2057193</v>
      </c>
      <c r="E3934" s="2">
        <v>2315026</v>
      </c>
      <c r="F3934">
        <v>4</v>
      </c>
      <c r="G3934">
        <v>24</v>
      </c>
      <c r="H3934" t="s">
        <v>15956</v>
      </c>
      <c r="I3934" t="e">
        <v>#N/A</v>
      </c>
      <c r="J3934" t="e">
        <v>#N/A</v>
      </c>
      <c r="K3934" t="e">
        <v>#N/A</v>
      </c>
      <c r="L3934" t="e">
        <v>#N/A</v>
      </c>
      <c r="M3934" t="e">
        <v>#N/A</v>
      </c>
      <c r="N3934" t="e">
        <v>#N/A</v>
      </c>
    </row>
    <row r="3935" spans="1:14">
      <c r="A3935" t="s">
        <v>4278</v>
      </c>
      <c r="B3935" t="e">
        <v>#N/A</v>
      </c>
      <c r="C3935" s="2">
        <v>650000</v>
      </c>
      <c r="D3935" s="2">
        <v>2301777</v>
      </c>
      <c r="E3935" s="2">
        <v>2301777</v>
      </c>
      <c r="F3935">
        <v>6</v>
      </c>
      <c r="G3935">
        <v>19</v>
      </c>
      <c r="H3935" t="s">
        <v>15956</v>
      </c>
      <c r="I3935" t="e">
        <v>#N/A</v>
      </c>
      <c r="J3935" t="e">
        <v>#N/A</v>
      </c>
      <c r="K3935" t="e">
        <v>#N/A</v>
      </c>
      <c r="L3935" t="e">
        <v>#N/A</v>
      </c>
      <c r="M3935" t="e">
        <v>#N/A</v>
      </c>
      <c r="N3935" t="e">
        <v>#N/A</v>
      </c>
    </row>
    <row r="3936" spans="1:14">
      <c r="A3936" t="s">
        <v>3161</v>
      </c>
      <c r="B3936" t="e">
        <v>#N/A</v>
      </c>
      <c r="C3936" s="2">
        <v>8000000</v>
      </c>
      <c r="D3936" s="2">
        <v>1793359</v>
      </c>
      <c r="E3936" s="2">
        <v>2256606</v>
      </c>
      <c r="F3936">
        <v>9</v>
      </c>
      <c r="G3936">
        <v>25</v>
      </c>
      <c r="H3936" t="s">
        <v>15956</v>
      </c>
      <c r="I3936" t="e">
        <v>#N/A</v>
      </c>
      <c r="J3936" t="e">
        <v>#N/A</v>
      </c>
      <c r="K3936" t="e">
        <v>#N/A</v>
      </c>
      <c r="L3936" t="e">
        <v>#N/A</v>
      </c>
      <c r="M3936" t="e">
        <v>#N/A</v>
      </c>
      <c r="N3936" t="e">
        <v>#N/A</v>
      </c>
    </row>
    <row r="3937" spans="1:14">
      <c r="A3937" t="s">
        <v>3503</v>
      </c>
      <c r="B3937" t="e">
        <v>#N/A</v>
      </c>
      <c r="C3937" s="2">
        <v>5000000</v>
      </c>
      <c r="D3937" s="2">
        <v>2080693</v>
      </c>
      <c r="E3937" s="2">
        <v>2080693</v>
      </c>
      <c r="F3937">
        <v>1</v>
      </c>
      <c r="G3937">
        <v>30</v>
      </c>
      <c r="H3937" t="s">
        <v>15956</v>
      </c>
      <c r="I3937" t="e">
        <v>#N/A</v>
      </c>
      <c r="J3937" t="e">
        <v>#N/A</v>
      </c>
      <c r="K3937" t="e">
        <v>#N/A</v>
      </c>
      <c r="L3937" t="e">
        <v>#N/A</v>
      </c>
      <c r="M3937" t="e">
        <v>#N/A</v>
      </c>
      <c r="N3937" t="e">
        <v>#N/A</v>
      </c>
    </row>
    <row r="3938" spans="1:14">
      <c r="A3938" t="s">
        <v>4083</v>
      </c>
      <c r="B3938" t="e">
        <v>#N/A</v>
      </c>
      <c r="C3938" s="2">
        <v>1300000</v>
      </c>
      <c r="D3938" s="2">
        <v>1647780</v>
      </c>
      <c r="E3938" s="2">
        <v>1647780</v>
      </c>
      <c r="F3938">
        <v>10</v>
      </c>
      <c r="G3938">
        <v>9</v>
      </c>
      <c r="H3938" t="s">
        <v>15956</v>
      </c>
      <c r="I3938" t="e">
        <v>#N/A</v>
      </c>
      <c r="J3938" t="e">
        <v>#N/A</v>
      </c>
      <c r="K3938" t="e">
        <v>#N/A</v>
      </c>
      <c r="L3938" t="e">
        <v>#N/A</v>
      </c>
      <c r="M3938" t="e">
        <v>#N/A</v>
      </c>
      <c r="N3938" t="e">
        <v>#N/A</v>
      </c>
    </row>
    <row r="3939" spans="1:14">
      <c r="A3939" t="s">
        <v>829</v>
      </c>
      <c r="B3939" t="e">
        <v>#N/A</v>
      </c>
      <c r="C3939" s="2">
        <v>55000000</v>
      </c>
      <c r="D3939" s="2">
        <v>1147784</v>
      </c>
      <c r="E3939" s="2">
        <v>1147784</v>
      </c>
      <c r="F3939">
        <v>7</v>
      </c>
      <c r="G3939">
        <v>22</v>
      </c>
      <c r="H3939" t="s">
        <v>15956</v>
      </c>
      <c r="I3939" t="e">
        <v>#N/A</v>
      </c>
      <c r="J3939" t="e">
        <v>#N/A</v>
      </c>
      <c r="K3939" t="e">
        <v>#N/A</v>
      </c>
      <c r="L3939" t="e">
        <v>#N/A</v>
      </c>
      <c r="M3939" t="e">
        <v>#N/A</v>
      </c>
      <c r="N3939" t="e">
        <v>#N/A</v>
      </c>
    </row>
    <row r="3940" spans="1:14">
      <c r="A3940" t="s">
        <v>4172</v>
      </c>
      <c r="B3940" t="e">
        <v>#N/A</v>
      </c>
      <c r="C3940" s="2">
        <v>1000000</v>
      </c>
      <c r="D3940" s="2">
        <v>1009819</v>
      </c>
      <c r="E3940" s="2">
        <v>1087521</v>
      </c>
      <c r="F3940">
        <v>10</v>
      </c>
      <c r="G3940">
        <v>9</v>
      </c>
      <c r="H3940" t="s">
        <v>15956</v>
      </c>
      <c r="I3940" t="e">
        <v>#N/A</v>
      </c>
      <c r="J3940" t="e">
        <v>#N/A</v>
      </c>
      <c r="K3940" t="e">
        <v>#N/A</v>
      </c>
      <c r="L3940" t="e">
        <v>#N/A</v>
      </c>
      <c r="M3940" t="e">
        <v>#N/A</v>
      </c>
      <c r="N3940" t="e">
        <v>#N/A</v>
      </c>
    </row>
    <row r="3941" spans="1:14">
      <c r="A3941" t="s">
        <v>1878</v>
      </c>
      <c r="B3941" t="e">
        <v>#N/A</v>
      </c>
      <c r="C3941" s="2">
        <v>25000000</v>
      </c>
      <c r="D3941" s="2">
        <v>780326</v>
      </c>
      <c r="E3941" s="2">
        <v>780326</v>
      </c>
      <c r="F3941">
        <v>9</v>
      </c>
      <c r="G3941">
        <v>11</v>
      </c>
      <c r="H3941" t="s">
        <v>15956</v>
      </c>
      <c r="I3941" t="e">
        <v>#N/A</v>
      </c>
      <c r="J3941" t="e">
        <v>#N/A</v>
      </c>
      <c r="K3941" t="e">
        <v>#N/A</v>
      </c>
      <c r="L3941" t="e">
        <v>#N/A</v>
      </c>
      <c r="M3941" t="e">
        <v>#N/A</v>
      </c>
      <c r="N3941" t="e">
        <v>#N/A</v>
      </c>
    </row>
    <row r="3942" spans="1:14">
      <c r="A3942" t="s">
        <v>3565</v>
      </c>
      <c r="B3942" t="e">
        <v>#N/A</v>
      </c>
      <c r="C3942" s="2">
        <v>4500000</v>
      </c>
      <c r="D3942" s="2">
        <v>713413</v>
      </c>
      <c r="E3942" s="2">
        <v>713413</v>
      </c>
      <c r="F3942">
        <v>3</v>
      </c>
      <c r="G3942">
        <v>27</v>
      </c>
      <c r="H3942" t="s">
        <v>15956</v>
      </c>
      <c r="I3942" t="e">
        <v>#N/A</v>
      </c>
      <c r="J3942" t="e">
        <v>#N/A</v>
      </c>
      <c r="K3942" t="e">
        <v>#N/A</v>
      </c>
      <c r="L3942" t="e">
        <v>#N/A</v>
      </c>
      <c r="M3942" t="e">
        <v>#N/A</v>
      </c>
      <c r="N3942" t="e">
        <v>#N/A</v>
      </c>
    </row>
    <row r="3943" spans="1:14">
      <c r="A3943" t="s">
        <v>4177</v>
      </c>
      <c r="B3943" t="e">
        <v>#N/A</v>
      </c>
      <c r="C3943" s="2">
        <v>1000000</v>
      </c>
      <c r="D3943" s="2">
        <v>582024</v>
      </c>
      <c r="E3943" s="2">
        <v>627287</v>
      </c>
      <c r="F3943">
        <v>10</v>
      </c>
      <c r="G3943">
        <v>23</v>
      </c>
      <c r="H3943" t="s">
        <v>15956</v>
      </c>
      <c r="I3943" t="e">
        <v>#N/A</v>
      </c>
      <c r="J3943" t="e">
        <v>#N/A</v>
      </c>
      <c r="K3943" t="e">
        <v>#N/A</v>
      </c>
      <c r="L3943" t="e">
        <v>#N/A</v>
      </c>
      <c r="M3943" t="e">
        <v>#N/A</v>
      </c>
      <c r="N3943" t="e">
        <v>#N/A</v>
      </c>
    </row>
    <row r="3944" spans="1:14">
      <c r="A3944" t="s">
        <v>3887</v>
      </c>
      <c r="B3944" t="e">
        <v>#N/A</v>
      </c>
      <c r="C3944" s="2">
        <v>2300000</v>
      </c>
      <c r="D3944" s="2">
        <v>574838</v>
      </c>
      <c r="E3944" s="2">
        <v>574838</v>
      </c>
      <c r="F3944">
        <v>5</v>
      </c>
      <c r="G3944">
        <v>1</v>
      </c>
      <c r="H3944" t="s">
        <v>15956</v>
      </c>
      <c r="I3944" t="e">
        <v>#N/A</v>
      </c>
      <c r="J3944" t="e">
        <v>#N/A</v>
      </c>
      <c r="K3944" t="e">
        <v>#N/A</v>
      </c>
      <c r="L3944" t="e">
        <v>#N/A</v>
      </c>
      <c r="M3944" t="e">
        <v>#N/A</v>
      </c>
      <c r="N3944" t="e">
        <v>#N/A</v>
      </c>
    </row>
    <row r="3945" spans="1:14">
      <c r="A3945" t="s">
        <v>3946</v>
      </c>
      <c r="B3945" t="e">
        <v>#N/A</v>
      </c>
      <c r="C3945" s="2">
        <v>2000000</v>
      </c>
      <c r="D3945" s="2">
        <v>537948</v>
      </c>
      <c r="E3945" s="2">
        <v>539961</v>
      </c>
      <c r="F3945">
        <v>5</v>
      </c>
      <c r="G3945">
        <v>15</v>
      </c>
      <c r="H3945" t="s">
        <v>15956</v>
      </c>
      <c r="I3945" t="e">
        <v>#N/A</v>
      </c>
      <c r="J3945" t="e">
        <v>#N/A</v>
      </c>
      <c r="K3945" t="e">
        <v>#N/A</v>
      </c>
      <c r="L3945" t="e">
        <v>#N/A</v>
      </c>
      <c r="M3945" t="e">
        <v>#N/A</v>
      </c>
      <c r="N3945" t="e">
        <v>#N/A</v>
      </c>
    </row>
    <row r="3946" spans="1:14">
      <c r="A3946" t="s">
        <v>4386</v>
      </c>
      <c r="B3946" t="e">
        <v>#N/A</v>
      </c>
      <c r="C3946" s="2">
        <v>300000</v>
      </c>
      <c r="D3946" s="2">
        <v>373615</v>
      </c>
      <c r="E3946" s="2">
        <v>373615</v>
      </c>
      <c r="F3946">
        <v>9</v>
      </c>
      <c r="G3946">
        <v>11</v>
      </c>
      <c r="H3946" t="s">
        <v>15956</v>
      </c>
      <c r="I3946" t="e">
        <v>#N/A</v>
      </c>
      <c r="J3946" t="e">
        <v>#N/A</v>
      </c>
      <c r="K3946" t="e">
        <v>#N/A</v>
      </c>
      <c r="L3946" t="e">
        <v>#N/A</v>
      </c>
      <c r="M3946" t="e">
        <v>#N/A</v>
      </c>
      <c r="N3946" t="e">
        <v>#N/A</v>
      </c>
    </row>
    <row r="3947" spans="1:14">
      <c r="A3947" t="s">
        <v>4313</v>
      </c>
      <c r="B3947" t="e">
        <v>#N/A</v>
      </c>
      <c r="C3947" s="2">
        <v>500000</v>
      </c>
      <c r="D3947" s="2">
        <v>334041</v>
      </c>
      <c r="E3947" s="2">
        <v>367582</v>
      </c>
      <c r="F3947">
        <v>2</v>
      </c>
      <c r="G3947">
        <v>13</v>
      </c>
      <c r="H3947" t="s">
        <v>15956</v>
      </c>
      <c r="I3947" t="e">
        <v>#N/A</v>
      </c>
      <c r="J3947" t="e">
        <v>#N/A</v>
      </c>
      <c r="K3947" t="e">
        <v>#N/A</v>
      </c>
      <c r="L3947" t="e">
        <v>#N/A</v>
      </c>
      <c r="M3947" t="e">
        <v>#N/A</v>
      </c>
      <c r="N3947" t="e">
        <v>#N/A</v>
      </c>
    </row>
    <row r="3948" spans="1:14">
      <c r="A3948" t="s">
        <v>3271</v>
      </c>
      <c r="B3948" t="e">
        <v>#N/A</v>
      </c>
      <c r="C3948" s="2">
        <v>7000000</v>
      </c>
      <c r="D3948" s="2">
        <v>306715</v>
      </c>
      <c r="E3948" s="2">
        <v>306715</v>
      </c>
      <c r="F3948">
        <v>3</v>
      </c>
      <c r="G3948">
        <v>13</v>
      </c>
      <c r="H3948" t="s">
        <v>15956</v>
      </c>
      <c r="I3948" t="e">
        <v>#N/A</v>
      </c>
      <c r="J3948" t="e">
        <v>#N/A</v>
      </c>
      <c r="K3948" t="e">
        <v>#N/A</v>
      </c>
      <c r="L3948" t="e">
        <v>#N/A</v>
      </c>
      <c r="M3948" t="e">
        <v>#N/A</v>
      </c>
      <c r="N3948" t="e">
        <v>#N/A</v>
      </c>
    </row>
    <row r="3949" spans="1:14">
      <c r="A3949" t="s">
        <v>3640</v>
      </c>
      <c r="B3949" t="e">
        <v>#N/A</v>
      </c>
      <c r="C3949" s="2">
        <v>4000000</v>
      </c>
      <c r="D3949" s="2">
        <v>302204</v>
      </c>
      <c r="E3949" s="2">
        <v>302204</v>
      </c>
      <c r="F3949">
        <v>5</v>
      </c>
      <c r="G3949">
        <v>1</v>
      </c>
      <c r="H3949" t="s">
        <v>15956</v>
      </c>
      <c r="I3949" t="e">
        <v>#N/A</v>
      </c>
      <c r="J3949" t="e">
        <v>#N/A</v>
      </c>
      <c r="K3949" t="e">
        <v>#N/A</v>
      </c>
      <c r="L3949" t="e">
        <v>#N/A</v>
      </c>
      <c r="M3949" t="e">
        <v>#N/A</v>
      </c>
      <c r="N3949" t="e">
        <v>#N/A</v>
      </c>
    </row>
    <row r="3950" spans="1:14">
      <c r="A3950" t="s">
        <v>2999</v>
      </c>
      <c r="B3950" t="e">
        <v>#N/A</v>
      </c>
      <c r="C3950" s="2">
        <v>10000000</v>
      </c>
      <c r="D3950" s="2">
        <v>244465</v>
      </c>
      <c r="E3950" s="2">
        <v>244465</v>
      </c>
      <c r="F3950">
        <v>8</v>
      </c>
      <c r="G3950">
        <v>14</v>
      </c>
      <c r="H3950" t="s">
        <v>15956</v>
      </c>
      <c r="I3950" t="e">
        <v>#N/A</v>
      </c>
      <c r="J3950" t="e">
        <v>#N/A</v>
      </c>
      <c r="K3950" t="e">
        <v>#N/A</v>
      </c>
      <c r="L3950" t="e">
        <v>#N/A</v>
      </c>
      <c r="M3950" t="e">
        <v>#N/A</v>
      </c>
      <c r="N3950" t="e">
        <v>#N/A</v>
      </c>
    </row>
    <row r="3951" spans="1:14">
      <c r="A3951" t="s">
        <v>4411</v>
      </c>
      <c r="B3951" t="e">
        <v>#N/A</v>
      </c>
      <c r="C3951" s="2">
        <v>250000</v>
      </c>
      <c r="D3951" s="2">
        <v>203134</v>
      </c>
      <c r="E3951" s="2">
        <v>203134</v>
      </c>
      <c r="F3951">
        <v>8</v>
      </c>
      <c r="G3951">
        <v>28</v>
      </c>
      <c r="H3951" t="s">
        <v>15956</v>
      </c>
      <c r="I3951" t="e">
        <v>#N/A</v>
      </c>
      <c r="J3951" t="e">
        <v>#N/A</v>
      </c>
      <c r="K3951" t="e">
        <v>#N/A</v>
      </c>
      <c r="L3951" t="e">
        <v>#N/A</v>
      </c>
      <c r="M3951" t="e">
        <v>#N/A</v>
      </c>
      <c r="N3951" t="e">
        <v>#N/A</v>
      </c>
    </row>
    <row r="3952" spans="1:14">
      <c r="A3952" t="s">
        <v>3171</v>
      </c>
      <c r="B3952" t="e">
        <v>#N/A</v>
      </c>
      <c r="C3952" s="2">
        <v>8000000</v>
      </c>
      <c r="D3952" s="2">
        <v>146083</v>
      </c>
      <c r="E3952" s="2">
        <v>146083</v>
      </c>
      <c r="F3952">
        <v>6</v>
      </c>
      <c r="G3952">
        <v>12</v>
      </c>
      <c r="H3952" t="s">
        <v>15956</v>
      </c>
      <c r="I3952" t="e">
        <v>#N/A</v>
      </c>
      <c r="J3952" t="e">
        <v>#N/A</v>
      </c>
      <c r="K3952" t="e">
        <v>#N/A</v>
      </c>
      <c r="L3952" t="e">
        <v>#N/A</v>
      </c>
      <c r="M3952" t="e">
        <v>#N/A</v>
      </c>
      <c r="N3952" t="e">
        <v>#N/A</v>
      </c>
    </row>
    <row r="3953" spans="1:14">
      <c r="A3953" t="s">
        <v>3514</v>
      </c>
      <c r="B3953" t="e">
        <v>#N/A</v>
      </c>
      <c r="C3953" s="2">
        <v>5000000</v>
      </c>
      <c r="D3953" s="2">
        <v>143273</v>
      </c>
      <c r="E3953" s="2">
        <v>143273</v>
      </c>
      <c r="F3953">
        <v>3</v>
      </c>
      <c r="G3953">
        <v>27</v>
      </c>
      <c r="H3953" t="s">
        <v>15956</v>
      </c>
      <c r="I3953" t="e">
        <v>#N/A</v>
      </c>
      <c r="J3953" t="e">
        <v>#N/A</v>
      </c>
      <c r="K3953" t="e">
        <v>#N/A</v>
      </c>
      <c r="L3953" t="e">
        <v>#N/A</v>
      </c>
      <c r="M3953" t="e">
        <v>#N/A</v>
      </c>
      <c r="N3953" t="e">
        <v>#N/A</v>
      </c>
    </row>
    <row r="3954" spans="1:14">
      <c r="A3954" t="s">
        <v>3952</v>
      </c>
      <c r="B3954" t="e">
        <v>#N/A</v>
      </c>
      <c r="C3954" s="2">
        <v>2000000</v>
      </c>
      <c r="D3954" s="2">
        <v>134624</v>
      </c>
      <c r="E3954" s="2">
        <v>134624</v>
      </c>
      <c r="F3954">
        <v>9</v>
      </c>
      <c r="G3954">
        <v>18</v>
      </c>
      <c r="H3954" t="s">
        <v>15956</v>
      </c>
      <c r="I3954" t="e">
        <v>#N/A</v>
      </c>
      <c r="J3954" t="e">
        <v>#N/A</v>
      </c>
      <c r="K3954" t="e">
        <v>#N/A</v>
      </c>
      <c r="L3954" t="e">
        <v>#N/A</v>
      </c>
      <c r="M3954" t="e">
        <v>#N/A</v>
      </c>
      <c r="N3954" t="e">
        <v>#N/A</v>
      </c>
    </row>
    <row r="3955" spans="1:14">
      <c r="A3955" t="s">
        <v>3956</v>
      </c>
      <c r="B3955" t="e">
        <v>#N/A</v>
      </c>
      <c r="C3955" s="2">
        <v>2000000</v>
      </c>
      <c r="D3955" s="2">
        <v>72544</v>
      </c>
      <c r="E3955" s="2">
        <v>72544</v>
      </c>
      <c r="F3955">
        <v>4</v>
      </c>
      <c r="G3955">
        <v>15</v>
      </c>
      <c r="H3955" t="s">
        <v>15956</v>
      </c>
      <c r="I3955" t="e">
        <v>#N/A</v>
      </c>
      <c r="J3955" t="e">
        <v>#N/A</v>
      </c>
      <c r="K3955" t="e">
        <v>#N/A</v>
      </c>
      <c r="L3955" t="e">
        <v>#N/A</v>
      </c>
      <c r="M3955" t="e">
        <v>#N/A</v>
      </c>
      <c r="N3955" t="e">
        <v>#N/A</v>
      </c>
    </row>
    <row r="3956" spans="1:14">
      <c r="A3956" t="s">
        <v>2820</v>
      </c>
      <c r="B3956" t="e">
        <v>#N/A</v>
      </c>
      <c r="C3956" s="2">
        <v>11900000</v>
      </c>
      <c r="D3956" s="2">
        <v>48856</v>
      </c>
      <c r="E3956" s="2">
        <v>48856</v>
      </c>
      <c r="F3956">
        <v>3</v>
      </c>
      <c r="G3956">
        <v>20</v>
      </c>
      <c r="H3956" t="s">
        <v>15956</v>
      </c>
      <c r="I3956" t="e">
        <v>#N/A</v>
      </c>
      <c r="J3956" t="e">
        <v>#N/A</v>
      </c>
      <c r="K3956" t="e">
        <v>#N/A</v>
      </c>
      <c r="L3956" t="e">
        <v>#N/A</v>
      </c>
      <c r="M3956" t="e">
        <v>#N/A</v>
      </c>
      <c r="N3956" t="e">
        <v>#N/A</v>
      </c>
    </row>
    <row r="3957" spans="1:14">
      <c r="A3957" t="s">
        <v>3014</v>
      </c>
      <c r="B3957" t="e">
        <v>#N/A</v>
      </c>
      <c r="C3957" s="2">
        <v>10000000</v>
      </c>
      <c r="D3957" s="2">
        <v>45779</v>
      </c>
      <c r="E3957" s="2">
        <v>45779</v>
      </c>
      <c r="F3957">
        <v>2</v>
      </c>
      <c r="G3957">
        <v>27</v>
      </c>
      <c r="H3957" t="s">
        <v>15956</v>
      </c>
      <c r="I3957" t="e">
        <v>#N/A</v>
      </c>
      <c r="J3957" t="e">
        <v>#N/A</v>
      </c>
      <c r="K3957" t="e">
        <v>#N/A</v>
      </c>
      <c r="L3957" t="e">
        <v>#N/A</v>
      </c>
      <c r="M3957" t="e">
        <v>#N/A</v>
      </c>
      <c r="N3957" t="e">
        <v>#N/A</v>
      </c>
    </row>
    <row r="3958" spans="1:14">
      <c r="A3958" t="s">
        <v>4500</v>
      </c>
      <c r="B3958" t="e">
        <v>#N/A</v>
      </c>
      <c r="C3958" s="2">
        <v>68000</v>
      </c>
      <c r="D3958" s="2">
        <v>33598</v>
      </c>
      <c r="E3958" s="2">
        <v>33598</v>
      </c>
      <c r="F3958">
        <v>2</v>
      </c>
      <c r="G3958">
        <v>20</v>
      </c>
      <c r="H3958" t="s">
        <v>15956</v>
      </c>
      <c r="I3958" t="e">
        <v>#N/A</v>
      </c>
      <c r="J3958" t="e">
        <v>#N/A</v>
      </c>
      <c r="K3958" t="e">
        <v>#N/A</v>
      </c>
      <c r="L3958" t="e">
        <v>#N/A</v>
      </c>
      <c r="M3958" t="e">
        <v>#N/A</v>
      </c>
      <c r="N3958" t="e">
        <v>#N/A</v>
      </c>
    </row>
    <row r="3959" spans="1:14">
      <c r="A3959" t="s">
        <v>4195</v>
      </c>
      <c r="B3959" t="e">
        <v>#N/A</v>
      </c>
      <c r="C3959" s="2">
        <v>1000000</v>
      </c>
      <c r="D3959" s="2">
        <v>22434</v>
      </c>
      <c r="E3959" s="2">
        <v>22434</v>
      </c>
      <c r="F3959">
        <v>9</v>
      </c>
      <c r="G3959">
        <v>25</v>
      </c>
      <c r="H3959" t="s">
        <v>15956</v>
      </c>
      <c r="I3959" t="e">
        <v>#N/A</v>
      </c>
      <c r="J3959" t="e">
        <v>#N/A</v>
      </c>
      <c r="K3959" t="e">
        <v>#N/A</v>
      </c>
      <c r="L3959" t="e">
        <v>#N/A</v>
      </c>
      <c r="M3959" t="e">
        <v>#N/A</v>
      </c>
      <c r="N3959" t="e">
        <v>#N/A</v>
      </c>
    </row>
    <row r="3960" spans="1:14">
      <c r="A3960" t="s">
        <v>4196</v>
      </c>
      <c r="B3960" t="e">
        <v>#N/A</v>
      </c>
      <c r="C3960" s="2">
        <v>1000000</v>
      </c>
      <c r="D3960" s="2">
        <v>21210</v>
      </c>
      <c r="E3960" s="2">
        <v>21210</v>
      </c>
      <c r="F3960">
        <v>8</v>
      </c>
      <c r="G3960">
        <v>7</v>
      </c>
      <c r="H3960" t="s">
        <v>15956</v>
      </c>
      <c r="I3960" t="e">
        <v>#N/A</v>
      </c>
      <c r="J3960" t="e">
        <v>#N/A</v>
      </c>
      <c r="K3960" t="e">
        <v>#N/A</v>
      </c>
      <c r="L3960" t="e">
        <v>#N/A</v>
      </c>
      <c r="M3960" t="e">
        <v>#N/A</v>
      </c>
      <c r="N3960" t="e">
        <v>#N/A</v>
      </c>
    </row>
    <row r="3961" spans="1:14">
      <c r="A3961" t="s">
        <v>3836</v>
      </c>
      <c r="B3961" t="e">
        <v>#N/A</v>
      </c>
      <c r="C3961" s="2">
        <v>2650000</v>
      </c>
      <c r="D3961" s="2">
        <v>16556</v>
      </c>
      <c r="E3961" s="2">
        <v>16556</v>
      </c>
      <c r="F3961">
        <v>1</v>
      </c>
      <c r="G3961">
        <v>16</v>
      </c>
      <c r="H3961" t="s">
        <v>15956</v>
      </c>
      <c r="I3961" t="e">
        <v>#N/A</v>
      </c>
      <c r="J3961" t="e">
        <v>#N/A</v>
      </c>
      <c r="K3961" t="e">
        <v>#N/A</v>
      </c>
      <c r="L3961" t="e">
        <v>#N/A</v>
      </c>
      <c r="M3961" t="e">
        <v>#N/A</v>
      </c>
      <c r="N3961" t="e">
        <v>#N/A</v>
      </c>
    </row>
    <row r="3962" spans="1:14">
      <c r="A3962" t="s">
        <v>4392</v>
      </c>
      <c r="B3962" t="e">
        <v>#N/A</v>
      </c>
      <c r="C3962" s="2">
        <v>300000</v>
      </c>
      <c r="D3962" s="2">
        <v>10876</v>
      </c>
      <c r="E3962" s="2">
        <v>10876</v>
      </c>
      <c r="F3962">
        <v>8</v>
      </c>
      <c r="G3962">
        <v>7</v>
      </c>
      <c r="H3962" t="s">
        <v>15956</v>
      </c>
      <c r="I3962" t="e">
        <v>#N/A</v>
      </c>
      <c r="J3962" t="e">
        <v>#N/A</v>
      </c>
      <c r="K3962" t="e">
        <v>#N/A</v>
      </c>
      <c r="L3962" t="e">
        <v>#N/A</v>
      </c>
      <c r="M3962" t="e">
        <v>#N/A</v>
      </c>
      <c r="N3962" t="e">
        <v>#N/A</v>
      </c>
    </row>
    <row r="3963" spans="1:14">
      <c r="A3963" t="s">
        <v>2417</v>
      </c>
      <c r="B3963" t="e">
        <v>#N/A</v>
      </c>
      <c r="C3963" s="2">
        <v>16000000</v>
      </c>
      <c r="D3963" s="2">
        <v>0</v>
      </c>
      <c r="E3963" s="2">
        <v>0</v>
      </c>
      <c r="F3963">
        <v>12</v>
      </c>
      <c r="G3963">
        <v>31</v>
      </c>
      <c r="H3963" t="s">
        <v>15956</v>
      </c>
      <c r="I3963" t="e">
        <v>#N/A</v>
      </c>
      <c r="J3963" t="e">
        <v>#N/A</v>
      </c>
      <c r="K3963" t="e">
        <v>#N/A</v>
      </c>
      <c r="L3963" t="e">
        <v>#N/A</v>
      </c>
      <c r="M3963" t="e">
        <v>#N/A</v>
      </c>
      <c r="N3963" t="e">
        <v>#N/A</v>
      </c>
    </row>
    <row r="3964" spans="1:14">
      <c r="A3964" t="s">
        <v>210</v>
      </c>
      <c r="B3964" t="e">
        <v>#N/A</v>
      </c>
      <c r="C3964" s="2">
        <v>115000000</v>
      </c>
      <c r="D3964" s="2">
        <v>474544677</v>
      </c>
      <c r="E3964" s="2">
        <v>1007044677</v>
      </c>
      <c r="F3964">
        <v>5</v>
      </c>
      <c r="G3964">
        <v>19</v>
      </c>
      <c r="H3964" t="s">
        <v>15923</v>
      </c>
      <c r="I3964" t="e">
        <v>#N/A</v>
      </c>
      <c r="J3964" t="e">
        <v>#N/A</v>
      </c>
      <c r="K3964" t="e">
        <v>#N/A</v>
      </c>
      <c r="L3964" t="e">
        <v>#N/A</v>
      </c>
      <c r="M3964" t="e">
        <v>#N/A</v>
      </c>
      <c r="N3964" t="e">
        <v>#N/A</v>
      </c>
    </row>
    <row r="3965" spans="1:14">
      <c r="A3965" t="s">
        <v>1109</v>
      </c>
      <c r="B3965" t="s">
        <v>4607</v>
      </c>
      <c r="C3965" s="2">
        <v>40000000</v>
      </c>
      <c r="D3965" s="2">
        <v>293506292</v>
      </c>
      <c r="E3965" s="2">
        <v>672806292</v>
      </c>
      <c r="F3965">
        <v>8</v>
      </c>
      <c r="G3965">
        <v>6</v>
      </c>
      <c r="H3965" t="s">
        <v>15923</v>
      </c>
      <c r="I3965" t="s">
        <v>4600</v>
      </c>
      <c r="J3965" t="s">
        <v>4788</v>
      </c>
      <c r="K3965" t="s">
        <v>5826</v>
      </c>
      <c r="L3965" t="s">
        <v>5808</v>
      </c>
      <c r="M3965" t="s">
        <v>5808</v>
      </c>
      <c r="N3965" t="s">
        <v>9152</v>
      </c>
    </row>
    <row r="3966" spans="1:14">
      <c r="A3966" t="s">
        <v>317</v>
      </c>
      <c r="B3966" t="s">
        <v>4607</v>
      </c>
      <c r="C3966" s="2">
        <v>90000000</v>
      </c>
      <c r="D3966" s="2">
        <v>245852179</v>
      </c>
      <c r="E3966" s="2">
        <v>511358276</v>
      </c>
      <c r="F3966">
        <v>11</v>
      </c>
      <c r="G3966">
        <v>19</v>
      </c>
      <c r="H3966" t="s">
        <v>15923</v>
      </c>
      <c r="I3966" t="s">
        <v>4636</v>
      </c>
      <c r="J3966" t="s">
        <v>4779</v>
      </c>
      <c r="K3966" t="s">
        <v>4616</v>
      </c>
      <c r="L3966" t="s">
        <v>9154</v>
      </c>
      <c r="M3966" t="s">
        <v>9155</v>
      </c>
      <c r="N3966" t="s">
        <v>9156</v>
      </c>
    </row>
    <row r="3967" spans="1:14">
      <c r="A3967" t="s">
        <v>608</v>
      </c>
      <c r="B3967" t="s">
        <v>4628</v>
      </c>
      <c r="C3967" s="2">
        <v>65000000</v>
      </c>
      <c r="D3967" s="2">
        <v>171479930</v>
      </c>
      <c r="E3967" s="2">
        <v>463517383</v>
      </c>
      <c r="F3967">
        <v>3</v>
      </c>
      <c r="G3967">
        <v>31</v>
      </c>
      <c r="H3967" t="s">
        <v>15923</v>
      </c>
      <c r="I3967" t="s">
        <v>4682</v>
      </c>
      <c r="J3967" t="s">
        <v>5057</v>
      </c>
      <c r="K3967" t="s">
        <v>4887</v>
      </c>
      <c r="L3967" t="s">
        <v>6580</v>
      </c>
      <c r="M3967" t="s">
        <v>6580</v>
      </c>
      <c r="N3967" t="s">
        <v>9161</v>
      </c>
    </row>
    <row r="3968" spans="1:14">
      <c r="A3968" t="s">
        <v>129</v>
      </c>
      <c r="B3968" t="s">
        <v>4607</v>
      </c>
      <c r="C3968" s="2">
        <v>145000000</v>
      </c>
      <c r="D3968" s="2">
        <v>171091819</v>
      </c>
      <c r="E3968" s="2">
        <v>448191819</v>
      </c>
      <c r="F3968">
        <v>6</v>
      </c>
      <c r="G3968">
        <v>16</v>
      </c>
      <c r="H3968" t="s">
        <v>15923</v>
      </c>
      <c r="I3968" t="s">
        <v>4635</v>
      </c>
      <c r="J3968">
        <v>0</v>
      </c>
      <c r="K3968">
        <v>0</v>
      </c>
      <c r="L3968">
        <v>0</v>
      </c>
      <c r="M3968">
        <v>0</v>
      </c>
      <c r="N3968">
        <v>0</v>
      </c>
    </row>
    <row r="3969" spans="1:14">
      <c r="A3969" t="s">
        <v>404</v>
      </c>
      <c r="B3969" t="s">
        <v>4621</v>
      </c>
      <c r="C3969" s="2">
        <v>80000000</v>
      </c>
      <c r="D3969" s="2">
        <v>155385488</v>
      </c>
      <c r="E3969" s="2">
        <v>416385488</v>
      </c>
      <c r="F3969">
        <v>5</v>
      </c>
      <c r="G3969">
        <v>7</v>
      </c>
      <c r="H3969" t="s">
        <v>15923</v>
      </c>
      <c r="I3969" t="s">
        <v>4600</v>
      </c>
      <c r="J3969" t="s">
        <v>4833</v>
      </c>
      <c r="K3969" t="s">
        <v>4630</v>
      </c>
      <c r="L3969" t="s">
        <v>7654</v>
      </c>
      <c r="M3969" t="s">
        <v>9166</v>
      </c>
      <c r="N3969" t="s">
        <v>8565</v>
      </c>
    </row>
    <row r="3970" spans="1:14">
      <c r="A3970" t="s">
        <v>1083</v>
      </c>
      <c r="B3970" t="s">
        <v>4621</v>
      </c>
      <c r="C3970" s="2">
        <v>42000000</v>
      </c>
      <c r="D3970" s="2">
        <v>116089678</v>
      </c>
      <c r="E3970" s="2">
        <v>363728226</v>
      </c>
      <c r="F3970">
        <v>5</v>
      </c>
      <c r="G3970">
        <v>28</v>
      </c>
      <c r="H3970" t="s">
        <v>15923</v>
      </c>
      <c r="I3970" t="s">
        <v>4600</v>
      </c>
      <c r="J3970" t="s">
        <v>4823</v>
      </c>
      <c r="K3970" t="s">
        <v>5126</v>
      </c>
      <c r="L3970" t="s">
        <v>6055</v>
      </c>
      <c r="M3970" t="s">
        <v>8066</v>
      </c>
      <c r="N3970" t="s">
        <v>9189</v>
      </c>
    </row>
    <row r="3971" spans="1:14">
      <c r="A3971" t="s">
        <v>151</v>
      </c>
      <c r="B3971" t="s">
        <v>5962</v>
      </c>
      <c r="C3971" s="2">
        <v>135000000</v>
      </c>
      <c r="D3971" s="2">
        <v>126930660</v>
      </c>
      <c r="E3971" s="2">
        <v>361730660</v>
      </c>
      <c r="F3971">
        <v>11</v>
      </c>
      <c r="G3971">
        <v>19</v>
      </c>
      <c r="H3971" t="s">
        <v>15923</v>
      </c>
      <c r="I3971" t="s">
        <v>4600</v>
      </c>
      <c r="J3971" t="s">
        <v>4800</v>
      </c>
      <c r="K3971" t="s">
        <v>5432</v>
      </c>
      <c r="L3971" t="s">
        <v>5834</v>
      </c>
      <c r="M3971" t="s">
        <v>9182</v>
      </c>
      <c r="N3971" t="s">
        <v>9183</v>
      </c>
    </row>
    <row r="3972" spans="1:14">
      <c r="A3972" t="s">
        <v>2441</v>
      </c>
      <c r="B3972" t="s">
        <v>7347</v>
      </c>
      <c r="C3972" s="2">
        <v>15000000</v>
      </c>
      <c r="D3972" s="2">
        <v>130058047</v>
      </c>
      <c r="E3972" s="2">
        <v>356258047</v>
      </c>
      <c r="F3972">
        <v>9</v>
      </c>
      <c r="G3972">
        <v>15</v>
      </c>
      <c r="H3972" t="s">
        <v>15923</v>
      </c>
      <c r="I3972" t="s">
        <v>4682</v>
      </c>
      <c r="J3972" t="s">
        <v>5125</v>
      </c>
      <c r="K3972" t="s">
        <v>4572</v>
      </c>
      <c r="L3972" t="s">
        <v>5046</v>
      </c>
      <c r="M3972" t="s">
        <v>9178</v>
      </c>
      <c r="N3972" t="s">
        <v>9179</v>
      </c>
    </row>
    <row r="3973" spans="1:14">
      <c r="A3973" t="s">
        <v>1312</v>
      </c>
      <c r="B3973" t="s">
        <v>6635</v>
      </c>
      <c r="C3973" s="2">
        <v>35000000</v>
      </c>
      <c r="D3973" s="2">
        <v>206040085</v>
      </c>
      <c r="E3973" s="2">
        <v>310332636</v>
      </c>
      <c r="F3973">
        <v>6</v>
      </c>
      <c r="G3973">
        <v>10</v>
      </c>
      <c r="H3973" t="s">
        <v>15923</v>
      </c>
      <c r="I3973" t="s">
        <v>4600</v>
      </c>
      <c r="J3973" t="s">
        <v>4738</v>
      </c>
      <c r="K3973" t="s">
        <v>5652</v>
      </c>
      <c r="L3973" t="s">
        <v>5180</v>
      </c>
      <c r="M3973" t="s">
        <v>9158</v>
      </c>
      <c r="N3973" t="s">
        <v>9159</v>
      </c>
    </row>
    <row r="3974" spans="1:14">
      <c r="A3974" t="s">
        <v>542</v>
      </c>
      <c r="B3974" t="s">
        <v>4660</v>
      </c>
      <c r="C3974" s="2">
        <v>70000000</v>
      </c>
      <c r="D3974" s="2">
        <v>152257509</v>
      </c>
      <c r="E3974" s="2">
        <v>310138178</v>
      </c>
      <c r="F3974">
        <v>7</v>
      </c>
      <c r="G3974">
        <v>30</v>
      </c>
      <c r="H3974" t="s">
        <v>15923</v>
      </c>
      <c r="I3974" t="s">
        <v>4614</v>
      </c>
      <c r="J3974" t="s">
        <v>4671</v>
      </c>
      <c r="K3974" t="s">
        <v>5174</v>
      </c>
      <c r="L3974" t="s">
        <v>5614</v>
      </c>
      <c r="M3974" t="s">
        <v>9168</v>
      </c>
      <c r="N3974" t="s">
        <v>9169</v>
      </c>
    </row>
    <row r="3975" spans="1:14">
      <c r="A3975" t="s">
        <v>244</v>
      </c>
      <c r="B3975" t="s">
        <v>4695</v>
      </c>
      <c r="C3975" s="2">
        <v>105000000</v>
      </c>
      <c r="D3975" s="2">
        <v>140015224</v>
      </c>
      <c r="E3975" s="2">
        <v>298800000</v>
      </c>
      <c r="F3975">
        <v>12</v>
      </c>
      <c r="G3975">
        <v>17</v>
      </c>
      <c r="H3975" t="s">
        <v>15923</v>
      </c>
      <c r="I3975" t="s">
        <v>4614</v>
      </c>
      <c r="J3975" t="s">
        <v>6879</v>
      </c>
      <c r="K3975" t="s">
        <v>4616</v>
      </c>
      <c r="L3975" t="s">
        <v>6548</v>
      </c>
      <c r="M3975" t="s">
        <v>9171</v>
      </c>
      <c r="N3975" t="s">
        <v>8368</v>
      </c>
    </row>
    <row r="3976" spans="1:14">
      <c r="A3976" t="s">
        <v>665</v>
      </c>
      <c r="B3976" t="s">
        <v>4628</v>
      </c>
      <c r="C3976" s="2">
        <v>60000000</v>
      </c>
      <c r="D3976" s="2">
        <v>136801374</v>
      </c>
      <c r="E3976" s="2">
        <v>290701374</v>
      </c>
      <c r="F3976">
        <v>12</v>
      </c>
      <c r="G3976">
        <v>10</v>
      </c>
      <c r="H3976" t="s">
        <v>15923</v>
      </c>
      <c r="I3976" t="s">
        <v>4682</v>
      </c>
      <c r="J3976" t="s">
        <v>9173</v>
      </c>
      <c r="K3976" t="s">
        <v>9174</v>
      </c>
      <c r="L3976" t="s">
        <v>6996</v>
      </c>
      <c r="M3976" t="s">
        <v>9175</v>
      </c>
      <c r="N3976" t="s">
        <v>9176</v>
      </c>
    </row>
    <row r="3977" spans="1:14">
      <c r="A3977" t="s">
        <v>4283</v>
      </c>
      <c r="B3977" t="s">
        <v>8540</v>
      </c>
      <c r="C3977" s="2">
        <v>600000</v>
      </c>
      <c r="D3977" s="2">
        <v>140539099</v>
      </c>
      <c r="E3977" s="2">
        <v>248300000</v>
      </c>
      <c r="F3977">
        <v>7</v>
      </c>
      <c r="G3977">
        <v>14</v>
      </c>
      <c r="H3977" t="s">
        <v>15923</v>
      </c>
      <c r="I3977" t="s">
        <v>4635</v>
      </c>
      <c r="J3977">
        <v>0</v>
      </c>
      <c r="K3977">
        <v>0</v>
      </c>
      <c r="L3977">
        <v>0</v>
      </c>
      <c r="M3977">
        <v>0</v>
      </c>
      <c r="N3977">
        <v>0</v>
      </c>
    </row>
    <row r="3978" spans="1:14">
      <c r="A3978" t="s">
        <v>2728</v>
      </c>
      <c r="B3978" t="s">
        <v>4621</v>
      </c>
      <c r="C3978" s="2">
        <v>12000000</v>
      </c>
      <c r="D3978" s="2">
        <v>101800948</v>
      </c>
      <c r="E3978" s="2">
        <v>234723148</v>
      </c>
      <c r="F3978">
        <v>7</v>
      </c>
      <c r="G3978">
        <v>9</v>
      </c>
      <c r="H3978" t="s">
        <v>15923</v>
      </c>
      <c r="I3978" t="s">
        <v>4682</v>
      </c>
      <c r="J3978" t="s">
        <v>4738</v>
      </c>
      <c r="K3978" t="s">
        <v>5174</v>
      </c>
      <c r="L3978" t="s">
        <v>9201</v>
      </c>
      <c r="M3978" t="s">
        <v>9202</v>
      </c>
      <c r="N3978" t="s">
        <v>9203</v>
      </c>
    </row>
    <row r="3979" spans="1:14">
      <c r="A3979" t="s">
        <v>1484</v>
      </c>
      <c r="B3979" t="s">
        <v>4695</v>
      </c>
      <c r="C3979" s="2">
        <v>30000000</v>
      </c>
      <c r="D3979" s="2">
        <v>163479795</v>
      </c>
      <c r="E3979" s="2">
        <v>228641283</v>
      </c>
      <c r="F3979">
        <v>6</v>
      </c>
      <c r="G3979">
        <v>25</v>
      </c>
      <c r="H3979" t="s">
        <v>15923</v>
      </c>
      <c r="I3979" t="s">
        <v>4600</v>
      </c>
      <c r="J3979" t="s">
        <v>5062</v>
      </c>
      <c r="K3979" t="s">
        <v>4852</v>
      </c>
      <c r="L3979" t="s">
        <v>4714</v>
      </c>
      <c r="M3979" t="s">
        <v>9163</v>
      </c>
      <c r="N3979" t="s">
        <v>9164</v>
      </c>
    </row>
    <row r="3980" spans="1:14">
      <c r="A3980" t="s">
        <v>63</v>
      </c>
      <c r="B3980" t="s">
        <v>4628</v>
      </c>
      <c r="C3980" s="2">
        <v>175000000</v>
      </c>
      <c r="D3980" s="2">
        <v>113805681</v>
      </c>
      <c r="E3980" s="2">
        <v>221229335</v>
      </c>
      <c r="F3980">
        <v>6</v>
      </c>
      <c r="G3980">
        <v>30</v>
      </c>
      <c r="H3980" t="s">
        <v>15923</v>
      </c>
      <c r="I3980" t="s">
        <v>4600</v>
      </c>
      <c r="J3980" t="s">
        <v>4857</v>
      </c>
      <c r="K3980" t="s">
        <v>9191</v>
      </c>
      <c r="L3980" t="s">
        <v>7114</v>
      </c>
      <c r="M3980" t="s">
        <v>9192</v>
      </c>
      <c r="N3980" t="s">
        <v>9193</v>
      </c>
    </row>
    <row r="3981" spans="1:14">
      <c r="A3981" t="s">
        <v>277</v>
      </c>
      <c r="B3981" t="s">
        <v>4621</v>
      </c>
      <c r="C3981" s="2">
        <v>100000000</v>
      </c>
      <c r="D3981" s="2">
        <v>66889043</v>
      </c>
      <c r="E3981" s="2">
        <v>212026975</v>
      </c>
      <c r="F3981">
        <v>11</v>
      </c>
      <c r="G3981">
        <v>24</v>
      </c>
      <c r="H3981" t="s">
        <v>15923</v>
      </c>
      <c r="I3981" t="s">
        <v>4682</v>
      </c>
      <c r="J3981" t="s">
        <v>4728</v>
      </c>
      <c r="K3981" t="s">
        <v>5341</v>
      </c>
      <c r="L3981" t="s">
        <v>9243</v>
      </c>
      <c r="M3981" t="s">
        <v>9244</v>
      </c>
      <c r="N3981" t="s">
        <v>9245</v>
      </c>
    </row>
    <row r="3982" spans="1:14">
      <c r="A3982" t="s">
        <v>600</v>
      </c>
      <c r="B3982" t="s">
        <v>4677</v>
      </c>
      <c r="C3982" s="2">
        <v>66000000</v>
      </c>
      <c r="D3982" s="2">
        <v>87707396</v>
      </c>
      <c r="E3982" s="2">
        <v>211700000</v>
      </c>
      <c r="F3982">
        <v>4</v>
      </c>
      <c r="G3982">
        <v>30</v>
      </c>
      <c r="H3982" t="s">
        <v>15923</v>
      </c>
      <c r="I3982" t="s">
        <v>4600</v>
      </c>
      <c r="J3982" t="s">
        <v>5013</v>
      </c>
      <c r="K3982" t="s">
        <v>8634</v>
      </c>
      <c r="L3982" t="s">
        <v>8207</v>
      </c>
      <c r="M3982" t="s">
        <v>9216</v>
      </c>
      <c r="N3982" t="s">
        <v>9217</v>
      </c>
    </row>
    <row r="3983" spans="1:14">
      <c r="A3983" t="s">
        <v>549</v>
      </c>
      <c r="B3983" t="s">
        <v>4660</v>
      </c>
      <c r="C3983" s="2">
        <v>70000000</v>
      </c>
      <c r="D3983" s="2">
        <v>101068340</v>
      </c>
      <c r="E3983" s="2">
        <v>207068340</v>
      </c>
      <c r="F3983">
        <v>11</v>
      </c>
      <c r="G3983">
        <v>19</v>
      </c>
      <c r="H3983" t="s">
        <v>15923</v>
      </c>
      <c r="I3983" t="s">
        <v>4682</v>
      </c>
      <c r="J3983" t="s">
        <v>4846</v>
      </c>
      <c r="K3983" t="s">
        <v>6364</v>
      </c>
      <c r="L3983" t="s">
        <v>5195</v>
      </c>
      <c r="M3983" t="s">
        <v>9205</v>
      </c>
      <c r="N3983" t="s">
        <v>9206</v>
      </c>
    </row>
    <row r="3984" spans="1:14">
      <c r="A3984" t="s">
        <v>426</v>
      </c>
      <c r="B3984" t="s">
        <v>7347</v>
      </c>
      <c r="C3984" s="2">
        <v>80000000</v>
      </c>
      <c r="D3984" s="2">
        <v>91188905</v>
      </c>
      <c r="E3984" s="2">
        <v>180188905</v>
      </c>
      <c r="F3984">
        <v>7</v>
      </c>
      <c r="G3984">
        <v>23</v>
      </c>
      <c r="H3984" t="s">
        <v>15923</v>
      </c>
      <c r="I3984" t="s">
        <v>4600</v>
      </c>
      <c r="J3984" t="s">
        <v>5013</v>
      </c>
      <c r="K3984" t="s">
        <v>5665</v>
      </c>
      <c r="L3984" t="s">
        <v>9212</v>
      </c>
      <c r="M3984" t="s">
        <v>9213</v>
      </c>
      <c r="N3984" t="s">
        <v>9214</v>
      </c>
    </row>
    <row r="3985" spans="1:14">
      <c r="A3985" t="s">
        <v>1118</v>
      </c>
      <c r="B3985" t="s">
        <v>4660</v>
      </c>
      <c r="C3985" s="2">
        <v>40000000</v>
      </c>
      <c r="D3985" s="2">
        <v>116735231</v>
      </c>
      <c r="E3985" s="2">
        <v>177835231</v>
      </c>
      <c r="F3985">
        <v>9</v>
      </c>
      <c r="G3985">
        <v>24</v>
      </c>
      <c r="H3985" t="s">
        <v>15923</v>
      </c>
      <c r="I3985" t="s">
        <v>4682</v>
      </c>
      <c r="J3985" t="s">
        <v>4846</v>
      </c>
      <c r="K3985" t="s">
        <v>4745</v>
      </c>
      <c r="L3985" t="s">
        <v>9185</v>
      </c>
      <c r="M3985" t="s">
        <v>9186</v>
      </c>
      <c r="N3985" t="s">
        <v>9187</v>
      </c>
    </row>
    <row r="3986" spans="1:14">
      <c r="A3986" t="s">
        <v>1496</v>
      </c>
      <c r="B3986" t="s">
        <v>4628</v>
      </c>
      <c r="C3986" s="2">
        <v>30000000</v>
      </c>
      <c r="D3986" s="2">
        <v>106885658</v>
      </c>
      <c r="E3986" s="2">
        <v>176885658</v>
      </c>
      <c r="F3986">
        <v>3</v>
      </c>
      <c r="G3986">
        <v>5</v>
      </c>
      <c r="H3986" t="s">
        <v>15923</v>
      </c>
      <c r="I3986" t="s">
        <v>4682</v>
      </c>
      <c r="J3986" t="s">
        <v>5184</v>
      </c>
      <c r="K3986" t="s">
        <v>4708</v>
      </c>
      <c r="L3986" t="s">
        <v>6287</v>
      </c>
      <c r="M3986" t="s">
        <v>9195</v>
      </c>
      <c r="N3986" t="s">
        <v>9196</v>
      </c>
    </row>
    <row r="3987" spans="1:14">
      <c r="A3987" t="s">
        <v>693</v>
      </c>
      <c r="B3987" t="s">
        <v>4628</v>
      </c>
      <c r="C3987" s="2">
        <v>60000000</v>
      </c>
      <c r="D3987" s="2">
        <v>73648228</v>
      </c>
      <c r="E3987" s="2">
        <v>165048228</v>
      </c>
      <c r="F3987">
        <v>7</v>
      </c>
      <c r="G3987">
        <v>28</v>
      </c>
      <c r="H3987" t="s">
        <v>15923</v>
      </c>
      <c r="I3987" t="s">
        <v>4682</v>
      </c>
      <c r="J3987" t="s">
        <v>4846</v>
      </c>
      <c r="K3987" t="s">
        <v>5499</v>
      </c>
      <c r="L3987" t="s">
        <v>8758</v>
      </c>
      <c r="M3987" t="s">
        <v>9230</v>
      </c>
      <c r="N3987" t="s">
        <v>9231</v>
      </c>
    </row>
    <row r="3988" spans="1:14">
      <c r="A3988" t="s">
        <v>1501</v>
      </c>
      <c r="B3988" t="s">
        <v>4628</v>
      </c>
      <c r="C3988" s="2">
        <v>30000000</v>
      </c>
      <c r="D3988" s="2">
        <v>85744662</v>
      </c>
      <c r="E3988" s="2">
        <v>163644662</v>
      </c>
      <c r="F3988">
        <v>11</v>
      </c>
      <c r="G3988">
        <v>10</v>
      </c>
      <c r="H3988" t="s">
        <v>15923</v>
      </c>
      <c r="I3988" t="s">
        <v>4635</v>
      </c>
      <c r="J3988">
        <v>0</v>
      </c>
      <c r="K3988">
        <v>0</v>
      </c>
      <c r="L3988">
        <v>0</v>
      </c>
      <c r="M3988">
        <v>0</v>
      </c>
      <c r="N3988">
        <v>0</v>
      </c>
    </row>
    <row r="3989" spans="1:14">
      <c r="A3989" t="s">
        <v>883</v>
      </c>
      <c r="B3989" t="s">
        <v>4660</v>
      </c>
      <c r="C3989" s="2">
        <v>50000000</v>
      </c>
      <c r="D3989" s="2">
        <v>81526121</v>
      </c>
      <c r="E3989" s="2">
        <v>161626121</v>
      </c>
      <c r="F3989">
        <v>2</v>
      </c>
      <c r="G3989">
        <v>5</v>
      </c>
      <c r="H3989" t="s">
        <v>15923</v>
      </c>
      <c r="I3989" t="s">
        <v>4682</v>
      </c>
      <c r="J3989" t="s">
        <v>4763</v>
      </c>
      <c r="K3989" t="s">
        <v>6382</v>
      </c>
      <c r="L3989" t="s">
        <v>4802</v>
      </c>
      <c r="M3989" t="s">
        <v>9219</v>
      </c>
      <c r="N3989" t="s">
        <v>9220</v>
      </c>
    </row>
    <row r="3990" spans="1:14">
      <c r="A3990" t="s">
        <v>975</v>
      </c>
      <c r="B3990" t="s">
        <v>4621</v>
      </c>
      <c r="C3990" s="2">
        <v>48000000</v>
      </c>
      <c r="D3990" s="2">
        <v>66488090</v>
      </c>
      <c r="E3990" s="2">
        <v>151463090</v>
      </c>
      <c r="F3990">
        <v>11</v>
      </c>
      <c r="G3990">
        <v>5</v>
      </c>
      <c r="H3990" t="s">
        <v>15923</v>
      </c>
      <c r="I3990" t="s">
        <v>4682</v>
      </c>
      <c r="J3990" t="s">
        <v>4962</v>
      </c>
      <c r="K3990" t="s">
        <v>5728</v>
      </c>
      <c r="L3990" t="s">
        <v>5818</v>
      </c>
      <c r="M3990" t="s">
        <v>9247</v>
      </c>
      <c r="N3990" t="s">
        <v>9248</v>
      </c>
    </row>
    <row r="3991" spans="1:14">
      <c r="A3991" t="s">
        <v>2171</v>
      </c>
      <c r="B3991" t="e">
        <v>#N/A</v>
      </c>
      <c r="C3991" s="2">
        <v>20000000</v>
      </c>
      <c r="D3991" s="2">
        <v>2374107</v>
      </c>
      <c r="E3991" s="2">
        <v>150350000</v>
      </c>
      <c r="F3991">
        <v>10</v>
      </c>
      <c r="G3991">
        <v>29</v>
      </c>
      <c r="H3991" t="s">
        <v>15923</v>
      </c>
      <c r="I3991" t="e">
        <v>#N/A</v>
      </c>
      <c r="J3991" t="e">
        <v>#N/A</v>
      </c>
      <c r="K3991" t="e">
        <v>#N/A</v>
      </c>
      <c r="L3991" t="e">
        <v>#N/A</v>
      </c>
      <c r="M3991" t="e">
        <v>#N/A</v>
      </c>
      <c r="N3991" t="e">
        <v>#N/A</v>
      </c>
    </row>
    <row r="3992" spans="1:14">
      <c r="A3992" t="s">
        <v>673</v>
      </c>
      <c r="B3992" t="s">
        <v>4660</v>
      </c>
      <c r="C3992" s="2">
        <v>60000000</v>
      </c>
      <c r="D3992" s="2">
        <v>102705852</v>
      </c>
      <c r="E3992" s="2">
        <v>149705852</v>
      </c>
      <c r="F3992">
        <v>6</v>
      </c>
      <c r="G3992">
        <v>18</v>
      </c>
      <c r="H3992" t="s">
        <v>15923</v>
      </c>
      <c r="I3992" t="s">
        <v>4682</v>
      </c>
      <c r="J3992" t="s">
        <v>4671</v>
      </c>
      <c r="K3992" t="s">
        <v>5728</v>
      </c>
      <c r="L3992" t="s">
        <v>5186</v>
      </c>
      <c r="M3992" t="s">
        <v>9198</v>
      </c>
      <c r="N3992" t="s">
        <v>9199</v>
      </c>
    </row>
    <row r="3993" spans="1:14">
      <c r="A3993" t="s">
        <v>1132</v>
      </c>
      <c r="B3993" t="s">
        <v>4660</v>
      </c>
      <c r="C3993" s="2">
        <v>40000000</v>
      </c>
      <c r="D3993" s="2">
        <v>81292135</v>
      </c>
      <c r="E3993" s="2">
        <v>128792135</v>
      </c>
      <c r="F3993">
        <v>12</v>
      </c>
      <c r="G3993">
        <v>24</v>
      </c>
      <c r="H3993" t="s">
        <v>15923</v>
      </c>
      <c r="I3993" t="s">
        <v>4682</v>
      </c>
      <c r="J3993" t="s">
        <v>6693</v>
      </c>
      <c r="K3993" t="s">
        <v>9222</v>
      </c>
      <c r="L3993" t="s">
        <v>9223</v>
      </c>
      <c r="M3993" t="s">
        <v>9224</v>
      </c>
      <c r="N3993" t="s">
        <v>9225</v>
      </c>
    </row>
    <row r="3994" spans="1:14">
      <c r="A3994" t="s">
        <v>974</v>
      </c>
      <c r="B3994" t="s">
        <v>5962</v>
      </c>
      <c r="C3994" s="2">
        <v>48000000</v>
      </c>
      <c r="D3994" s="2">
        <v>69304264</v>
      </c>
      <c r="E3994" s="2">
        <v>124304264</v>
      </c>
      <c r="F3994">
        <v>8</v>
      </c>
      <c r="G3994">
        <v>6</v>
      </c>
      <c r="H3994" t="s">
        <v>15923</v>
      </c>
      <c r="I3994" t="s">
        <v>4682</v>
      </c>
      <c r="J3994" t="s">
        <v>5013</v>
      </c>
      <c r="K3994" t="s">
        <v>6299</v>
      </c>
      <c r="L3994" t="s">
        <v>8236</v>
      </c>
      <c r="M3994" t="s">
        <v>9236</v>
      </c>
      <c r="N3994" t="s">
        <v>9237</v>
      </c>
    </row>
    <row r="3995" spans="1:14">
      <c r="A3995" t="s">
        <v>1296</v>
      </c>
      <c r="B3995" t="s">
        <v>4695</v>
      </c>
      <c r="C3995" s="2">
        <v>36000000</v>
      </c>
      <c r="D3995" s="2">
        <v>68208190</v>
      </c>
      <c r="E3995" s="2">
        <v>117448157</v>
      </c>
      <c r="F3995">
        <v>9</v>
      </c>
      <c r="G3995">
        <v>17</v>
      </c>
      <c r="H3995" t="s">
        <v>15923</v>
      </c>
      <c r="I3995" t="s">
        <v>4600</v>
      </c>
      <c r="J3995" t="s">
        <v>5062</v>
      </c>
      <c r="K3995" t="s">
        <v>4684</v>
      </c>
      <c r="L3995" t="s">
        <v>9239</v>
      </c>
      <c r="M3995" t="s">
        <v>9240</v>
      </c>
      <c r="N3995" t="s">
        <v>9241</v>
      </c>
    </row>
    <row r="3996" spans="1:14">
      <c r="A3996" t="s">
        <v>976</v>
      </c>
      <c r="B3996" t="s">
        <v>4628</v>
      </c>
      <c r="C3996" s="2">
        <v>48000000</v>
      </c>
      <c r="D3996" s="2">
        <v>60652036</v>
      </c>
      <c r="E3996" s="2">
        <v>107752036</v>
      </c>
      <c r="F3996">
        <v>10</v>
      </c>
      <c r="G3996">
        <v>1</v>
      </c>
      <c r="H3996" t="s">
        <v>15923</v>
      </c>
      <c r="I3996" t="s">
        <v>4682</v>
      </c>
      <c r="J3996" t="s">
        <v>4872</v>
      </c>
      <c r="K3996" t="s">
        <v>5652</v>
      </c>
      <c r="L3996" t="s">
        <v>4698</v>
      </c>
      <c r="M3996" t="s">
        <v>9259</v>
      </c>
      <c r="N3996" t="s">
        <v>9260</v>
      </c>
    </row>
    <row r="3997" spans="1:14">
      <c r="A3997" t="s">
        <v>624</v>
      </c>
      <c r="B3997" t="s">
        <v>4628</v>
      </c>
      <c r="C3997" s="2">
        <v>65000000</v>
      </c>
      <c r="D3997" s="2">
        <v>55691208</v>
      </c>
      <c r="E3997" s="2">
        <v>104267443</v>
      </c>
      <c r="F3997">
        <v>7</v>
      </c>
      <c r="G3997">
        <v>16</v>
      </c>
      <c r="H3997" t="s">
        <v>15923</v>
      </c>
      <c r="I3997" t="s">
        <v>4682</v>
      </c>
      <c r="J3997" t="s">
        <v>9266</v>
      </c>
      <c r="K3997" t="s">
        <v>6846</v>
      </c>
      <c r="L3997" t="s">
        <v>9267</v>
      </c>
      <c r="M3997" t="s">
        <v>9268</v>
      </c>
      <c r="N3997" t="s">
        <v>9269</v>
      </c>
    </row>
    <row r="3998" spans="1:14">
      <c r="A3998" t="s">
        <v>632</v>
      </c>
      <c r="B3998" t="s">
        <v>4677</v>
      </c>
      <c r="C3998" s="2">
        <v>65000000</v>
      </c>
      <c r="D3998" s="2">
        <v>37030102</v>
      </c>
      <c r="E3998" s="2">
        <v>100853753</v>
      </c>
      <c r="F3998">
        <v>10</v>
      </c>
      <c r="G3998">
        <v>15</v>
      </c>
      <c r="H3998" t="s">
        <v>15923</v>
      </c>
      <c r="I3998" t="s">
        <v>4682</v>
      </c>
      <c r="J3998" t="s">
        <v>6693</v>
      </c>
      <c r="K3998" t="s">
        <v>4572</v>
      </c>
      <c r="L3998" t="s">
        <v>5854</v>
      </c>
      <c r="M3998" t="s">
        <v>9307</v>
      </c>
      <c r="N3998" t="s">
        <v>9308</v>
      </c>
    </row>
    <row r="3999" spans="1:14">
      <c r="A3999" t="s">
        <v>689</v>
      </c>
      <c r="B3999" t="s">
        <v>4628</v>
      </c>
      <c r="C3999" s="2">
        <v>60000000</v>
      </c>
      <c r="D3999" s="2">
        <v>75530832</v>
      </c>
      <c r="E3999" s="2">
        <v>100230832</v>
      </c>
      <c r="F3999">
        <v>12</v>
      </c>
      <c r="G3999">
        <v>22</v>
      </c>
      <c r="H3999" t="s">
        <v>15923</v>
      </c>
      <c r="I3999" t="s">
        <v>4682</v>
      </c>
      <c r="J3999" t="s">
        <v>6074</v>
      </c>
      <c r="K3999" t="s">
        <v>5357</v>
      </c>
      <c r="L3999" t="s">
        <v>5958</v>
      </c>
      <c r="M3999" t="s">
        <v>9227</v>
      </c>
      <c r="N3999" t="s">
        <v>9228</v>
      </c>
    </row>
    <row r="4000" spans="1:14">
      <c r="A4000" t="s">
        <v>795</v>
      </c>
      <c r="B4000" t="s">
        <v>4621</v>
      </c>
      <c r="C4000" s="2">
        <v>55000000</v>
      </c>
      <c r="D4000" s="2">
        <v>66458769</v>
      </c>
      <c r="E4000" s="2">
        <v>98699769</v>
      </c>
      <c r="F4000">
        <v>8</v>
      </c>
      <c r="G4000">
        <v>13</v>
      </c>
      <c r="H4000" t="s">
        <v>15923</v>
      </c>
      <c r="I4000" t="s">
        <v>4600</v>
      </c>
      <c r="J4000" t="s">
        <v>5159</v>
      </c>
      <c r="K4000" t="s">
        <v>4690</v>
      </c>
      <c r="L4000" t="s">
        <v>7760</v>
      </c>
      <c r="M4000" t="s">
        <v>9250</v>
      </c>
      <c r="N4000" t="s">
        <v>9251</v>
      </c>
    </row>
    <row r="4001" spans="1:14">
      <c r="A4001" t="s">
        <v>495</v>
      </c>
      <c r="B4001" t="s">
        <v>4607</v>
      </c>
      <c r="C4001" s="2">
        <v>75000000</v>
      </c>
      <c r="D4001" s="2">
        <v>97387965</v>
      </c>
      <c r="E4001" s="2">
        <v>97387965</v>
      </c>
      <c r="F4001">
        <v>7</v>
      </c>
      <c r="G4001">
        <v>23</v>
      </c>
      <c r="H4001" t="s">
        <v>15923</v>
      </c>
      <c r="I4001" t="s">
        <v>4614</v>
      </c>
      <c r="J4001" t="s">
        <v>5401</v>
      </c>
      <c r="K4001" t="s">
        <v>5652</v>
      </c>
      <c r="L4001" t="s">
        <v>9208</v>
      </c>
      <c r="M4001" t="s">
        <v>9209</v>
      </c>
      <c r="N4001" t="s">
        <v>9210</v>
      </c>
    </row>
    <row r="4002" spans="1:14">
      <c r="A4002" t="s">
        <v>1180</v>
      </c>
      <c r="B4002" t="s">
        <v>4695</v>
      </c>
      <c r="C4002" s="2">
        <v>40000000</v>
      </c>
      <c r="D4002" s="2">
        <v>36443442</v>
      </c>
      <c r="E4002" s="2">
        <v>96398826</v>
      </c>
      <c r="F4002">
        <v>2</v>
      </c>
      <c r="G4002">
        <v>26</v>
      </c>
      <c r="H4002" t="s">
        <v>15923</v>
      </c>
      <c r="I4002" t="s">
        <v>4682</v>
      </c>
      <c r="J4002" t="s">
        <v>4851</v>
      </c>
      <c r="K4002" t="s">
        <v>5728</v>
      </c>
      <c r="L4002" t="s">
        <v>6931</v>
      </c>
      <c r="M4002" t="s">
        <v>9314</v>
      </c>
      <c r="N4002" t="s">
        <v>9315</v>
      </c>
    </row>
    <row r="4003" spans="1:14">
      <c r="A4003" t="s">
        <v>2247</v>
      </c>
      <c r="B4003" t="s">
        <v>4607</v>
      </c>
      <c r="C4003" s="2">
        <v>18000000</v>
      </c>
      <c r="D4003" s="2">
        <v>65535067</v>
      </c>
      <c r="E4003" s="2">
        <v>92935067</v>
      </c>
      <c r="F4003">
        <v>12</v>
      </c>
      <c r="G4003">
        <v>10</v>
      </c>
      <c r="H4003" t="s">
        <v>15923</v>
      </c>
      <c r="I4003" t="s">
        <v>4682</v>
      </c>
      <c r="J4003" t="s">
        <v>5095</v>
      </c>
      <c r="K4003" t="s">
        <v>5174</v>
      </c>
      <c r="L4003" t="s">
        <v>5473</v>
      </c>
      <c r="M4003" t="s">
        <v>9253</v>
      </c>
      <c r="N4003" t="s">
        <v>9254</v>
      </c>
    </row>
    <row r="4004" spans="1:14">
      <c r="A4004" t="s">
        <v>1015</v>
      </c>
      <c r="B4004" t="s">
        <v>7347</v>
      </c>
      <c r="C4004" s="2">
        <v>45000000</v>
      </c>
      <c r="D4004" s="2">
        <v>71423726</v>
      </c>
      <c r="E4004" s="2">
        <v>90523726</v>
      </c>
      <c r="F4004">
        <v>12</v>
      </c>
      <c r="G4004">
        <v>24</v>
      </c>
      <c r="H4004" t="s">
        <v>15923</v>
      </c>
      <c r="I4004" t="s">
        <v>4614</v>
      </c>
      <c r="J4004" t="s">
        <v>4615</v>
      </c>
      <c r="K4004" t="s">
        <v>5652</v>
      </c>
      <c r="L4004" t="s">
        <v>4926</v>
      </c>
      <c r="M4004" t="s">
        <v>9233</v>
      </c>
      <c r="N4004" t="s">
        <v>9234</v>
      </c>
    </row>
    <row r="4005" spans="1:14">
      <c r="A4005" t="s">
        <v>1451</v>
      </c>
      <c r="B4005" t="s">
        <v>5962</v>
      </c>
      <c r="C4005" s="2">
        <v>32000000</v>
      </c>
      <c r="D4005" s="2">
        <v>50041732</v>
      </c>
      <c r="E4005" s="2">
        <v>89441732</v>
      </c>
      <c r="F4005">
        <v>9</v>
      </c>
      <c r="G4005">
        <v>10</v>
      </c>
      <c r="H4005" t="s">
        <v>15923</v>
      </c>
      <c r="I4005" t="s">
        <v>4682</v>
      </c>
      <c r="J4005" t="s">
        <v>5184</v>
      </c>
      <c r="K4005" t="s">
        <v>4579</v>
      </c>
      <c r="L4005" t="s">
        <v>9290</v>
      </c>
      <c r="M4005" t="s">
        <v>9291</v>
      </c>
      <c r="N4005" t="s">
        <v>9292</v>
      </c>
    </row>
    <row r="4006" spans="1:14">
      <c r="A4006" t="s">
        <v>341</v>
      </c>
      <c r="B4006" t="s">
        <v>4607</v>
      </c>
      <c r="C4006" s="2">
        <v>90000000</v>
      </c>
      <c r="D4006" s="2">
        <v>58220776</v>
      </c>
      <c r="E4006" s="2">
        <v>87420776</v>
      </c>
      <c r="F4006">
        <v>12</v>
      </c>
      <c r="G4006">
        <v>17</v>
      </c>
      <c r="H4006" t="s">
        <v>15923</v>
      </c>
      <c r="I4006" t="s">
        <v>4614</v>
      </c>
      <c r="J4006" t="s">
        <v>4661</v>
      </c>
      <c r="K4006" t="s">
        <v>6050</v>
      </c>
      <c r="L4006" t="s">
        <v>5881</v>
      </c>
      <c r="M4006" t="s">
        <v>9262</v>
      </c>
      <c r="N4006" t="s">
        <v>9263</v>
      </c>
    </row>
    <row r="4007" spans="1:14">
      <c r="A4007" t="s">
        <v>2836</v>
      </c>
      <c r="B4007" t="s">
        <v>4695</v>
      </c>
      <c r="C4007" s="2">
        <v>11000000</v>
      </c>
      <c r="D4007" s="2">
        <v>38230075</v>
      </c>
      <c r="E4007" s="2">
        <v>75803716</v>
      </c>
      <c r="F4007">
        <v>3</v>
      </c>
      <c r="G4007">
        <v>5</v>
      </c>
      <c r="H4007" t="s">
        <v>15923</v>
      </c>
      <c r="I4007" t="s">
        <v>4682</v>
      </c>
      <c r="J4007" t="s">
        <v>5159</v>
      </c>
      <c r="K4007" t="s">
        <v>5140</v>
      </c>
      <c r="L4007" t="s">
        <v>7561</v>
      </c>
      <c r="M4007" t="s">
        <v>9301</v>
      </c>
      <c r="N4007" t="s">
        <v>9302</v>
      </c>
    </row>
    <row r="4008" spans="1:14">
      <c r="A4008" t="s">
        <v>1262</v>
      </c>
      <c r="B4008" t="s">
        <v>4621</v>
      </c>
      <c r="C4008" s="2">
        <v>38000000</v>
      </c>
      <c r="D4008" s="2">
        <v>50699241</v>
      </c>
      <c r="E4008" s="2">
        <v>73956241</v>
      </c>
      <c r="F4008">
        <v>12</v>
      </c>
      <c r="G4008">
        <v>29</v>
      </c>
      <c r="H4008" t="s">
        <v>15923</v>
      </c>
      <c r="I4008" t="s">
        <v>4682</v>
      </c>
      <c r="J4008" t="s">
        <v>4601</v>
      </c>
      <c r="K4008" t="s">
        <v>4801</v>
      </c>
      <c r="L4008" t="s">
        <v>9286</v>
      </c>
      <c r="M4008" t="s">
        <v>9287</v>
      </c>
      <c r="N4008" t="s">
        <v>9288</v>
      </c>
    </row>
    <row r="4009" spans="1:14">
      <c r="A4009" t="s">
        <v>503</v>
      </c>
      <c r="B4009" t="s">
        <v>4621</v>
      </c>
      <c r="C4009" s="2">
        <v>75000000</v>
      </c>
      <c r="D4009" s="2">
        <v>64062587</v>
      </c>
      <c r="E4009" s="2">
        <v>73521587</v>
      </c>
      <c r="F4009">
        <v>4</v>
      </c>
      <c r="G4009">
        <v>16</v>
      </c>
      <c r="H4009" t="s">
        <v>15923</v>
      </c>
      <c r="I4009" t="s">
        <v>4635</v>
      </c>
      <c r="J4009">
        <v>0</v>
      </c>
      <c r="K4009">
        <v>0</v>
      </c>
      <c r="L4009">
        <v>0</v>
      </c>
      <c r="M4009">
        <v>0</v>
      </c>
      <c r="N4009">
        <v>0</v>
      </c>
    </row>
    <row r="4010" spans="1:14">
      <c r="A4010" t="s">
        <v>2214</v>
      </c>
      <c r="B4010" t="s">
        <v>4628</v>
      </c>
      <c r="C4010" s="2">
        <v>19000000</v>
      </c>
      <c r="D4010" s="2">
        <v>40846082</v>
      </c>
      <c r="E4010" s="2">
        <v>65090541</v>
      </c>
      <c r="F4010">
        <v>10</v>
      </c>
      <c r="G4010">
        <v>29</v>
      </c>
      <c r="H4010" t="s">
        <v>15923</v>
      </c>
      <c r="I4010" t="s">
        <v>4682</v>
      </c>
      <c r="J4010" t="s">
        <v>5062</v>
      </c>
      <c r="K4010" t="s">
        <v>5301</v>
      </c>
      <c r="L4010" t="s">
        <v>9294</v>
      </c>
      <c r="M4010" t="s">
        <v>9295</v>
      </c>
      <c r="N4010" t="s">
        <v>9296</v>
      </c>
    </row>
    <row r="4011" spans="1:14">
      <c r="A4011" t="s">
        <v>2885</v>
      </c>
      <c r="B4011" t="s">
        <v>6069</v>
      </c>
      <c r="C4011" s="2">
        <v>10000000</v>
      </c>
      <c r="D4011" s="2">
        <v>63465522</v>
      </c>
      <c r="E4011" s="2">
        <v>63465522</v>
      </c>
      <c r="F4011">
        <v>1</v>
      </c>
      <c r="G4011">
        <v>29</v>
      </c>
      <c r="H4011" t="s">
        <v>15923</v>
      </c>
      <c r="I4011" t="s">
        <v>4600</v>
      </c>
      <c r="J4011" t="s">
        <v>4738</v>
      </c>
      <c r="K4011" t="s">
        <v>5174</v>
      </c>
      <c r="L4011" t="s">
        <v>9125</v>
      </c>
      <c r="M4011" t="s">
        <v>9256</v>
      </c>
      <c r="N4011" t="s">
        <v>9257</v>
      </c>
    </row>
    <row r="4012" spans="1:14">
      <c r="A4012" t="s">
        <v>648</v>
      </c>
      <c r="B4012" t="s">
        <v>4695</v>
      </c>
      <c r="C4012" s="2">
        <v>64000000</v>
      </c>
      <c r="D4012" s="2">
        <v>31054924</v>
      </c>
      <c r="E4012" s="2">
        <v>63200000</v>
      </c>
      <c r="F4012">
        <v>10</v>
      </c>
      <c r="G4012">
        <v>8</v>
      </c>
      <c r="H4012" t="s">
        <v>15923</v>
      </c>
      <c r="I4012" t="s">
        <v>4682</v>
      </c>
      <c r="J4012" t="s">
        <v>5559</v>
      </c>
      <c r="K4012" t="s">
        <v>6846</v>
      </c>
      <c r="L4012" t="s">
        <v>7424</v>
      </c>
      <c r="M4012" t="s">
        <v>9341</v>
      </c>
      <c r="N4012" t="s">
        <v>9342</v>
      </c>
    </row>
    <row r="4013" spans="1:14">
      <c r="A4013" t="s">
        <v>192</v>
      </c>
      <c r="B4013" t="s">
        <v>4607</v>
      </c>
      <c r="C4013" s="2">
        <v>125000000</v>
      </c>
      <c r="D4013" s="2">
        <v>32698899</v>
      </c>
      <c r="E4013" s="2">
        <v>61698899</v>
      </c>
      <c r="F4013">
        <v>8</v>
      </c>
      <c r="G4013">
        <v>27</v>
      </c>
      <c r="H4013" t="s">
        <v>15923</v>
      </c>
      <c r="I4013" t="s">
        <v>4635</v>
      </c>
      <c r="J4013">
        <v>0</v>
      </c>
      <c r="K4013">
        <v>0</v>
      </c>
      <c r="L4013">
        <v>0</v>
      </c>
      <c r="M4013">
        <v>0</v>
      </c>
      <c r="N4013">
        <v>0</v>
      </c>
    </row>
    <row r="4014" spans="1:14">
      <c r="A4014" t="s">
        <v>2663</v>
      </c>
      <c r="B4014" t="e">
        <v>#N/A</v>
      </c>
      <c r="C4014" s="2">
        <v>13000000</v>
      </c>
      <c r="D4014" s="2">
        <v>38177966</v>
      </c>
      <c r="E4014" s="2">
        <v>60414025</v>
      </c>
      <c r="F4014">
        <v>3</v>
      </c>
      <c r="G4014">
        <v>31</v>
      </c>
      <c r="H4014" t="s">
        <v>15923</v>
      </c>
      <c r="I4014" t="e">
        <v>#N/A</v>
      </c>
      <c r="J4014" t="e">
        <v>#N/A</v>
      </c>
      <c r="K4014" t="e">
        <v>#N/A</v>
      </c>
      <c r="L4014" t="e">
        <v>#N/A</v>
      </c>
      <c r="M4014" t="e">
        <v>#N/A</v>
      </c>
      <c r="N4014" t="e">
        <v>#N/A</v>
      </c>
    </row>
    <row r="4015" spans="1:14">
      <c r="A4015" t="s">
        <v>593</v>
      </c>
      <c r="B4015" t="s">
        <v>4607</v>
      </c>
      <c r="C4015" s="2">
        <v>68000000</v>
      </c>
      <c r="D4015" s="2">
        <v>28965197</v>
      </c>
      <c r="E4015" s="2">
        <v>60265197</v>
      </c>
      <c r="F4015">
        <v>11</v>
      </c>
      <c r="G4015">
        <v>5</v>
      </c>
      <c r="H4015" t="s">
        <v>15923</v>
      </c>
      <c r="I4015" t="s">
        <v>4682</v>
      </c>
      <c r="J4015" t="s">
        <v>5164</v>
      </c>
      <c r="K4015" t="s">
        <v>4774</v>
      </c>
      <c r="L4015" t="s">
        <v>6173</v>
      </c>
      <c r="M4015" t="s">
        <v>9355</v>
      </c>
      <c r="N4015" t="s">
        <v>9356</v>
      </c>
    </row>
    <row r="4016" spans="1:14">
      <c r="A4016" t="s">
        <v>2382</v>
      </c>
      <c r="B4016" t="s">
        <v>4660</v>
      </c>
      <c r="C4016" s="2">
        <v>16000000</v>
      </c>
      <c r="D4016" s="2">
        <v>52894169</v>
      </c>
      <c r="E4016" s="2">
        <v>54294169</v>
      </c>
      <c r="F4016">
        <v>1</v>
      </c>
      <c r="G4016">
        <v>15</v>
      </c>
      <c r="H4016" t="s">
        <v>15923</v>
      </c>
      <c r="I4016" t="s">
        <v>4682</v>
      </c>
      <c r="J4016" t="s">
        <v>4857</v>
      </c>
      <c r="K4016" t="s">
        <v>5126</v>
      </c>
      <c r="L4016" t="s">
        <v>6781</v>
      </c>
      <c r="M4016" t="s">
        <v>9275</v>
      </c>
      <c r="N4016" t="s">
        <v>9276</v>
      </c>
    </row>
    <row r="4017" spans="1:14">
      <c r="A4017" t="s">
        <v>1183</v>
      </c>
      <c r="B4017" t="s">
        <v>4628</v>
      </c>
      <c r="C4017" s="2">
        <v>40000000</v>
      </c>
      <c r="D4017" s="2">
        <v>33864342</v>
      </c>
      <c r="E4017" s="2">
        <v>53864342</v>
      </c>
      <c r="F4017">
        <v>8</v>
      </c>
      <c r="G4017">
        <v>20</v>
      </c>
      <c r="H4017" t="s">
        <v>15923</v>
      </c>
      <c r="I4017" t="s">
        <v>4600</v>
      </c>
      <c r="J4017" t="s">
        <v>4615</v>
      </c>
      <c r="K4017" t="s">
        <v>5850</v>
      </c>
      <c r="L4017" t="s">
        <v>9329</v>
      </c>
      <c r="M4017" t="s">
        <v>9330</v>
      </c>
      <c r="N4017" t="s">
        <v>9331</v>
      </c>
    </row>
    <row r="4018" spans="1:14">
      <c r="A4018" t="s">
        <v>1531</v>
      </c>
      <c r="B4018" t="s">
        <v>4628</v>
      </c>
      <c r="C4018" s="2">
        <v>30000000</v>
      </c>
      <c r="D4018" s="2">
        <v>52880016</v>
      </c>
      <c r="E4018" s="2">
        <v>52880016</v>
      </c>
      <c r="F4018">
        <v>2</v>
      </c>
      <c r="G4018">
        <v>12</v>
      </c>
      <c r="H4018" t="s">
        <v>15923</v>
      </c>
      <c r="I4018" t="s">
        <v>4600</v>
      </c>
      <c r="J4018" t="s">
        <v>4839</v>
      </c>
      <c r="K4018" t="s">
        <v>5140</v>
      </c>
      <c r="L4018" t="s">
        <v>8817</v>
      </c>
      <c r="M4018" t="s">
        <v>9282</v>
      </c>
      <c r="N4018" t="s">
        <v>9283</v>
      </c>
    </row>
    <row r="4019" spans="1:14">
      <c r="A4019" t="s">
        <v>1995</v>
      </c>
      <c r="B4019" t="e">
        <v>#N/A</v>
      </c>
      <c r="C4019" s="2">
        <v>21000000</v>
      </c>
      <c r="D4019" s="2">
        <v>52037603</v>
      </c>
      <c r="E4019" s="2">
        <v>52037603</v>
      </c>
      <c r="F4019">
        <v>6</v>
      </c>
      <c r="G4019">
        <v>30</v>
      </c>
      <c r="H4019" t="s">
        <v>15923</v>
      </c>
      <c r="I4019" t="e">
        <v>#N/A</v>
      </c>
      <c r="J4019" t="e">
        <v>#N/A</v>
      </c>
      <c r="K4019" t="e">
        <v>#N/A</v>
      </c>
      <c r="L4019" t="e">
        <v>#N/A</v>
      </c>
      <c r="M4019" t="e">
        <v>#N/A</v>
      </c>
      <c r="N4019" t="e">
        <v>#N/A</v>
      </c>
    </row>
    <row r="4020" spans="1:14">
      <c r="A4020" t="s">
        <v>1292</v>
      </c>
      <c r="B4020" t="s">
        <v>6635</v>
      </c>
      <c r="C4020" s="2">
        <v>37000000</v>
      </c>
      <c r="D4020" s="2">
        <v>22450975</v>
      </c>
      <c r="E4020" s="2">
        <v>48446802</v>
      </c>
      <c r="F4020">
        <v>12</v>
      </c>
      <c r="G4020">
        <v>17</v>
      </c>
      <c r="H4020" t="s">
        <v>15923</v>
      </c>
      <c r="I4020" t="s">
        <v>4682</v>
      </c>
      <c r="J4020" t="s">
        <v>9390</v>
      </c>
      <c r="K4020" t="s">
        <v>4572</v>
      </c>
      <c r="L4020" t="s">
        <v>6894</v>
      </c>
      <c r="M4020" t="s">
        <v>6894</v>
      </c>
      <c r="N4020" t="s">
        <v>9391</v>
      </c>
    </row>
    <row r="4021" spans="1:14">
      <c r="A4021" t="s">
        <v>855</v>
      </c>
      <c r="B4021" t="s">
        <v>4621</v>
      </c>
      <c r="C4021" s="2">
        <v>52000000</v>
      </c>
      <c r="D4021" s="2">
        <v>34580635</v>
      </c>
      <c r="E4021" s="2">
        <v>47407635</v>
      </c>
      <c r="F4021">
        <v>12</v>
      </c>
      <c r="G4021">
        <v>22</v>
      </c>
      <c r="H4021" t="s">
        <v>15923</v>
      </c>
      <c r="I4021" t="s">
        <v>4682</v>
      </c>
      <c r="J4021" t="s">
        <v>4962</v>
      </c>
      <c r="K4021" t="s">
        <v>4834</v>
      </c>
      <c r="L4021" t="s">
        <v>9320</v>
      </c>
      <c r="M4021" t="s">
        <v>9321</v>
      </c>
      <c r="N4021" t="s">
        <v>9322</v>
      </c>
    </row>
    <row r="4022" spans="1:14">
      <c r="A4022" t="s">
        <v>927</v>
      </c>
      <c r="B4022" t="s">
        <v>4621</v>
      </c>
      <c r="C4022" s="2">
        <v>50000000</v>
      </c>
      <c r="D4022" s="2">
        <v>35188640</v>
      </c>
      <c r="E4022" s="2">
        <v>46112640</v>
      </c>
      <c r="F4022">
        <v>9</v>
      </c>
      <c r="G4022">
        <v>17</v>
      </c>
      <c r="H4022" t="s">
        <v>15923</v>
      </c>
      <c r="I4022" t="s">
        <v>4600</v>
      </c>
      <c r="J4022" t="s">
        <v>5678</v>
      </c>
      <c r="K4022" t="s">
        <v>8425</v>
      </c>
      <c r="L4022" t="s">
        <v>4656</v>
      </c>
      <c r="M4022" t="s">
        <v>9317</v>
      </c>
      <c r="N4022" t="s">
        <v>9318</v>
      </c>
    </row>
    <row r="4023" spans="1:14">
      <c r="A4023" t="s">
        <v>2906</v>
      </c>
      <c r="B4023" t="s">
        <v>7220</v>
      </c>
      <c r="C4023" s="2">
        <v>10000000</v>
      </c>
      <c r="D4023" s="2">
        <v>30651422</v>
      </c>
      <c r="E4023" s="2">
        <v>43948865</v>
      </c>
      <c r="F4023">
        <v>11</v>
      </c>
      <c r="G4023">
        <v>12</v>
      </c>
      <c r="H4023" t="s">
        <v>15923</v>
      </c>
      <c r="I4023" t="s">
        <v>4682</v>
      </c>
      <c r="J4023" t="s">
        <v>4608</v>
      </c>
      <c r="K4023" t="s">
        <v>8747</v>
      </c>
      <c r="L4023" t="s">
        <v>6665</v>
      </c>
      <c r="M4023" t="s">
        <v>6665</v>
      </c>
      <c r="N4023" t="s">
        <v>9344</v>
      </c>
    </row>
    <row r="4024" spans="1:14">
      <c r="A4024" t="s">
        <v>511</v>
      </c>
      <c r="B4024" t="s">
        <v>4677</v>
      </c>
      <c r="C4024" s="2">
        <v>75000000</v>
      </c>
      <c r="D4024" s="2">
        <v>39251128</v>
      </c>
      <c r="E4024" s="2">
        <v>39251128</v>
      </c>
      <c r="F4024">
        <v>12</v>
      </c>
      <c r="G4024">
        <v>17</v>
      </c>
      <c r="H4024" t="s">
        <v>15923</v>
      </c>
      <c r="I4024" t="s">
        <v>4600</v>
      </c>
      <c r="J4024" t="s">
        <v>5761</v>
      </c>
      <c r="K4024" t="s">
        <v>8687</v>
      </c>
      <c r="L4024" t="s">
        <v>5906</v>
      </c>
      <c r="M4024" t="s">
        <v>9298</v>
      </c>
      <c r="N4024" t="s">
        <v>9299</v>
      </c>
    </row>
    <row r="4025" spans="1:14">
      <c r="A4025" t="s">
        <v>2005</v>
      </c>
      <c r="B4025" t="s">
        <v>6635</v>
      </c>
      <c r="C4025" s="2">
        <v>21000000</v>
      </c>
      <c r="D4025" s="2">
        <v>21731001</v>
      </c>
      <c r="E4025" s="2">
        <v>36882378</v>
      </c>
      <c r="F4025">
        <v>11</v>
      </c>
      <c r="G4025">
        <v>5</v>
      </c>
      <c r="H4025" t="s">
        <v>15923</v>
      </c>
      <c r="I4025" t="s">
        <v>4635</v>
      </c>
      <c r="J4025">
        <v>0</v>
      </c>
      <c r="K4025">
        <v>0</v>
      </c>
      <c r="L4025">
        <v>0</v>
      </c>
      <c r="M4025">
        <v>0</v>
      </c>
      <c r="N4025">
        <v>0</v>
      </c>
    </row>
    <row r="4026" spans="1:14">
      <c r="A4026" t="s">
        <v>724</v>
      </c>
      <c r="B4026" t="s">
        <v>4607</v>
      </c>
      <c r="C4026" s="2">
        <v>60000000</v>
      </c>
      <c r="D4026" s="2">
        <v>36850101</v>
      </c>
      <c r="E4026" s="2">
        <v>36850101</v>
      </c>
      <c r="F4026">
        <v>2</v>
      </c>
      <c r="G4026">
        <v>12</v>
      </c>
      <c r="H4026" t="s">
        <v>15923</v>
      </c>
      <c r="I4026" t="s">
        <v>4614</v>
      </c>
      <c r="J4026" t="s">
        <v>4935</v>
      </c>
      <c r="K4026" t="s">
        <v>9310</v>
      </c>
      <c r="L4026" t="s">
        <v>7990</v>
      </c>
      <c r="M4026" t="s">
        <v>9311</v>
      </c>
      <c r="N4026" t="s">
        <v>9312</v>
      </c>
    </row>
    <row r="4027" spans="1:14">
      <c r="A4027" t="s">
        <v>742</v>
      </c>
      <c r="B4027" t="s">
        <v>4621</v>
      </c>
      <c r="C4027" s="2">
        <v>60000000</v>
      </c>
      <c r="D4027" s="2">
        <v>22508689</v>
      </c>
      <c r="E4027" s="2">
        <v>35319689</v>
      </c>
      <c r="F4027">
        <v>3</v>
      </c>
      <c r="G4027">
        <v>26</v>
      </c>
      <c r="H4027" t="s">
        <v>15923</v>
      </c>
      <c r="I4027" t="s">
        <v>4635</v>
      </c>
      <c r="J4027">
        <v>0</v>
      </c>
      <c r="K4027">
        <v>0</v>
      </c>
      <c r="L4027">
        <v>0</v>
      </c>
      <c r="M4027">
        <v>0</v>
      </c>
      <c r="N4027">
        <v>0</v>
      </c>
    </row>
    <row r="4028" spans="1:14">
      <c r="A4028" t="s">
        <v>3059</v>
      </c>
      <c r="B4028" t="s">
        <v>4621</v>
      </c>
      <c r="C4028" s="2">
        <v>9000000</v>
      </c>
      <c r="D4028" s="2">
        <v>34102780</v>
      </c>
      <c r="E4028" s="2">
        <v>34572780</v>
      </c>
      <c r="F4028">
        <v>10</v>
      </c>
      <c r="G4028">
        <v>22</v>
      </c>
      <c r="H4028" t="s">
        <v>15923</v>
      </c>
      <c r="I4028" t="s">
        <v>4682</v>
      </c>
      <c r="J4028" t="s">
        <v>5119</v>
      </c>
      <c r="K4028" t="s">
        <v>4852</v>
      </c>
      <c r="L4028" t="s">
        <v>4853</v>
      </c>
      <c r="M4028" t="s">
        <v>4853</v>
      </c>
      <c r="N4028" t="s">
        <v>9327</v>
      </c>
    </row>
    <row r="4029" spans="1:14">
      <c r="A4029" t="s">
        <v>813</v>
      </c>
      <c r="B4029" t="s">
        <v>4607</v>
      </c>
      <c r="C4029" s="2">
        <v>55000000</v>
      </c>
      <c r="D4029" s="2">
        <v>34105207</v>
      </c>
      <c r="E4029" s="2">
        <v>34105207</v>
      </c>
      <c r="F4029">
        <v>6</v>
      </c>
      <c r="G4029">
        <v>4</v>
      </c>
      <c r="H4029" t="s">
        <v>15923</v>
      </c>
      <c r="I4029" t="s">
        <v>4682</v>
      </c>
      <c r="J4029" t="s">
        <v>4718</v>
      </c>
      <c r="K4029" t="s">
        <v>5120</v>
      </c>
      <c r="L4029" t="s">
        <v>4883</v>
      </c>
      <c r="M4029" t="s">
        <v>9324</v>
      </c>
      <c r="N4029" t="s">
        <v>9325</v>
      </c>
    </row>
    <row r="4030" spans="1:14">
      <c r="A4030" t="s">
        <v>592</v>
      </c>
      <c r="B4030" t="s">
        <v>4621</v>
      </c>
      <c r="C4030" s="2">
        <v>68000000</v>
      </c>
      <c r="D4030" s="2">
        <v>29762011</v>
      </c>
      <c r="E4030" s="2">
        <v>33462011</v>
      </c>
      <c r="F4030">
        <v>8</v>
      </c>
      <c r="G4030">
        <v>6</v>
      </c>
      <c r="H4030" t="s">
        <v>15923</v>
      </c>
      <c r="I4030" t="s">
        <v>4600</v>
      </c>
      <c r="J4030" t="s">
        <v>4728</v>
      </c>
      <c r="K4030" t="s">
        <v>9350</v>
      </c>
      <c r="L4030" t="s">
        <v>9351</v>
      </c>
      <c r="M4030" t="s">
        <v>9352</v>
      </c>
      <c r="N4030" t="s">
        <v>9353</v>
      </c>
    </row>
    <row r="4031" spans="1:14">
      <c r="A4031" t="s">
        <v>2672</v>
      </c>
      <c r="B4031" t="s">
        <v>8712</v>
      </c>
      <c r="C4031" s="2">
        <v>13000000</v>
      </c>
      <c r="D4031" s="2">
        <v>22858926</v>
      </c>
      <c r="E4031" s="2">
        <v>32382381</v>
      </c>
      <c r="F4031">
        <v>10</v>
      </c>
      <c r="G4031">
        <v>29</v>
      </c>
      <c r="H4031" t="s">
        <v>15923</v>
      </c>
      <c r="I4031" t="s">
        <v>4682</v>
      </c>
      <c r="J4031" t="s">
        <v>4666</v>
      </c>
      <c r="K4031" t="s">
        <v>4789</v>
      </c>
      <c r="L4031" t="s">
        <v>6205</v>
      </c>
      <c r="M4031" t="s">
        <v>9387</v>
      </c>
      <c r="N4031" t="s">
        <v>9388</v>
      </c>
    </row>
    <row r="4032" spans="1:14">
      <c r="A4032" t="s">
        <v>1696</v>
      </c>
      <c r="B4032" t="s">
        <v>4677</v>
      </c>
      <c r="C4032" s="2">
        <v>27000000</v>
      </c>
      <c r="D4032" s="2">
        <v>31770413</v>
      </c>
      <c r="E4032" s="2">
        <v>31770413</v>
      </c>
      <c r="F4032">
        <v>7</v>
      </c>
      <c r="G4032">
        <v>16</v>
      </c>
      <c r="H4032" t="s">
        <v>15923</v>
      </c>
      <c r="I4032" t="s">
        <v>4682</v>
      </c>
      <c r="J4032" t="s">
        <v>5985</v>
      </c>
      <c r="K4032" t="s">
        <v>5194</v>
      </c>
      <c r="L4032" t="s">
        <v>9337</v>
      </c>
      <c r="M4032" t="s">
        <v>9338</v>
      </c>
      <c r="N4032" t="s">
        <v>9339</v>
      </c>
    </row>
    <row r="4033" spans="1:14">
      <c r="A4033" t="s">
        <v>2869</v>
      </c>
      <c r="B4033" t="s">
        <v>6069</v>
      </c>
      <c r="C4033" s="2">
        <v>10700000</v>
      </c>
      <c r="D4033" s="2">
        <v>18542974</v>
      </c>
      <c r="E4033" s="2">
        <v>31341183</v>
      </c>
      <c r="F4033">
        <v>6</v>
      </c>
      <c r="G4033">
        <v>18</v>
      </c>
      <c r="H4033" t="s">
        <v>15923</v>
      </c>
      <c r="I4033" t="s">
        <v>4600</v>
      </c>
      <c r="J4033" t="s">
        <v>5159</v>
      </c>
      <c r="K4033" t="s">
        <v>5174</v>
      </c>
      <c r="L4033" t="s">
        <v>9409</v>
      </c>
      <c r="M4033" t="s">
        <v>9410</v>
      </c>
      <c r="N4033" t="s">
        <v>9411</v>
      </c>
    </row>
    <row r="4034" spans="1:14">
      <c r="A4034" t="s">
        <v>944</v>
      </c>
      <c r="B4034" t="s">
        <v>4628</v>
      </c>
      <c r="C4034" s="2">
        <v>50000000</v>
      </c>
      <c r="D4034" s="2">
        <v>23159305</v>
      </c>
      <c r="E4034" s="2">
        <v>31333917</v>
      </c>
      <c r="F4034">
        <v>8</v>
      </c>
      <c r="G4034">
        <v>4</v>
      </c>
      <c r="H4034" t="s">
        <v>15923</v>
      </c>
      <c r="I4034" t="s">
        <v>4614</v>
      </c>
      <c r="J4034" t="s">
        <v>4957</v>
      </c>
      <c r="K4034" t="s">
        <v>5455</v>
      </c>
      <c r="L4034" t="s">
        <v>7626</v>
      </c>
      <c r="M4034" t="s">
        <v>9384</v>
      </c>
      <c r="N4034" t="s">
        <v>9385</v>
      </c>
    </row>
    <row r="4035" spans="1:14">
      <c r="A4035" t="s">
        <v>2600</v>
      </c>
      <c r="B4035" t="s">
        <v>4660</v>
      </c>
      <c r="C4035" s="2">
        <v>14000000</v>
      </c>
      <c r="D4035" s="2">
        <v>30628981</v>
      </c>
      <c r="E4035" s="2">
        <v>30628981</v>
      </c>
      <c r="F4035">
        <v>10</v>
      </c>
      <c r="G4035">
        <v>8</v>
      </c>
      <c r="H4035" t="s">
        <v>15923</v>
      </c>
      <c r="I4035" t="s">
        <v>4600</v>
      </c>
      <c r="J4035" t="s">
        <v>5733</v>
      </c>
      <c r="K4035" t="s">
        <v>4690</v>
      </c>
      <c r="L4035" t="s">
        <v>9346</v>
      </c>
      <c r="M4035" t="s">
        <v>9347</v>
      </c>
      <c r="N4035" t="s">
        <v>9348</v>
      </c>
    </row>
    <row r="4036" spans="1:14">
      <c r="A4036" t="s">
        <v>519</v>
      </c>
      <c r="B4036" t="e">
        <v>#N/A</v>
      </c>
      <c r="C4036" s="2">
        <v>75000000</v>
      </c>
      <c r="D4036" s="2">
        <v>14010690</v>
      </c>
      <c r="E4036" s="2">
        <v>30626690</v>
      </c>
      <c r="F4036">
        <v>1</v>
      </c>
      <c r="G4036">
        <v>15</v>
      </c>
      <c r="H4036" t="s">
        <v>15923</v>
      </c>
      <c r="I4036" t="e">
        <v>#N/A</v>
      </c>
      <c r="J4036" t="e">
        <v>#N/A</v>
      </c>
      <c r="K4036" t="e">
        <v>#N/A</v>
      </c>
      <c r="L4036" t="e">
        <v>#N/A</v>
      </c>
      <c r="M4036" t="e">
        <v>#N/A</v>
      </c>
      <c r="N4036" t="e">
        <v>#N/A</v>
      </c>
    </row>
    <row r="4037" spans="1:14">
      <c r="A4037" t="s">
        <v>1903</v>
      </c>
      <c r="B4037" t="s">
        <v>4695</v>
      </c>
      <c r="C4037" s="2">
        <v>24000000</v>
      </c>
      <c r="D4037" s="2">
        <v>28871190</v>
      </c>
      <c r="E4037" s="2">
        <v>28871190</v>
      </c>
      <c r="F4037">
        <v>12</v>
      </c>
      <c r="G4037">
        <v>21</v>
      </c>
      <c r="H4037" t="s">
        <v>15923</v>
      </c>
      <c r="I4037" t="s">
        <v>4682</v>
      </c>
      <c r="J4037" t="s">
        <v>5100</v>
      </c>
      <c r="K4037" t="s">
        <v>4757</v>
      </c>
      <c r="L4037" t="s">
        <v>4719</v>
      </c>
      <c r="M4037" t="s">
        <v>9358</v>
      </c>
      <c r="N4037" t="s">
        <v>9359</v>
      </c>
    </row>
    <row r="4038" spans="1:14">
      <c r="A4038" t="s">
        <v>1195</v>
      </c>
      <c r="B4038" t="s">
        <v>4660</v>
      </c>
      <c r="C4038" s="2">
        <v>40000000</v>
      </c>
      <c r="D4038" s="2">
        <v>28544120</v>
      </c>
      <c r="E4038" s="2">
        <v>28544120</v>
      </c>
      <c r="F4038">
        <v>4</v>
      </c>
      <c r="G4038">
        <v>2</v>
      </c>
      <c r="H4038" t="s">
        <v>15923</v>
      </c>
      <c r="I4038" t="s">
        <v>4600</v>
      </c>
      <c r="J4038" t="s">
        <v>5460</v>
      </c>
      <c r="K4038" t="s">
        <v>4690</v>
      </c>
      <c r="L4038" t="s">
        <v>8762</v>
      </c>
      <c r="M4038" t="s">
        <v>9361</v>
      </c>
      <c r="N4038" t="s">
        <v>9362</v>
      </c>
    </row>
    <row r="4039" spans="1:14">
      <c r="A4039" t="s">
        <v>3298</v>
      </c>
      <c r="B4039" t="e">
        <v>#N/A</v>
      </c>
      <c r="C4039" s="2">
        <v>6500000</v>
      </c>
      <c r="D4039" s="2">
        <v>16875273</v>
      </c>
      <c r="E4039" s="2">
        <v>28383441</v>
      </c>
      <c r="F4039">
        <v>4</v>
      </c>
      <c r="G4039">
        <v>9</v>
      </c>
      <c r="H4039" t="s">
        <v>15923</v>
      </c>
      <c r="I4039" t="e">
        <v>#N/A</v>
      </c>
      <c r="J4039" t="e">
        <v>#N/A</v>
      </c>
      <c r="K4039" t="e">
        <v>#N/A</v>
      </c>
      <c r="L4039" t="e">
        <v>#N/A</v>
      </c>
      <c r="M4039" t="e">
        <v>#N/A</v>
      </c>
      <c r="N4039" t="e">
        <v>#N/A</v>
      </c>
    </row>
    <row r="4040" spans="1:14">
      <c r="A4040" t="s">
        <v>4080</v>
      </c>
      <c r="B4040" t="e">
        <v>#N/A</v>
      </c>
      <c r="C4040" s="2">
        <v>1350000</v>
      </c>
      <c r="D4040" s="2">
        <v>3897569</v>
      </c>
      <c r="E4040" s="2">
        <v>28356188</v>
      </c>
      <c r="F4040">
        <v>3</v>
      </c>
      <c r="G4040">
        <v>5</v>
      </c>
      <c r="H4040" t="s">
        <v>15923</v>
      </c>
      <c r="I4040" t="e">
        <v>#N/A</v>
      </c>
      <c r="J4040" t="e">
        <v>#N/A</v>
      </c>
      <c r="K4040" t="e">
        <v>#N/A</v>
      </c>
      <c r="L4040" t="e">
        <v>#N/A</v>
      </c>
      <c r="M4040" t="e">
        <v>#N/A</v>
      </c>
      <c r="N4040" t="e">
        <v>#N/A</v>
      </c>
    </row>
    <row r="4041" spans="1:14">
      <c r="A4041" t="s">
        <v>2666</v>
      </c>
      <c r="B4041" t="s">
        <v>4695</v>
      </c>
      <c r="C4041" s="2">
        <v>13000000</v>
      </c>
      <c r="D4041" s="2">
        <v>27151490</v>
      </c>
      <c r="E4041" s="2">
        <v>27151490</v>
      </c>
      <c r="F4041">
        <v>3</v>
      </c>
      <c r="G4041">
        <v>12</v>
      </c>
      <c r="H4041" t="s">
        <v>15923</v>
      </c>
      <c r="I4041" t="s">
        <v>4614</v>
      </c>
      <c r="J4041" t="s">
        <v>5159</v>
      </c>
      <c r="K4041" t="s">
        <v>6990</v>
      </c>
      <c r="L4041" t="s">
        <v>9368</v>
      </c>
      <c r="M4041" t="s">
        <v>9369</v>
      </c>
      <c r="N4041" t="s">
        <v>9370</v>
      </c>
    </row>
    <row r="4042" spans="1:14">
      <c r="A4042" t="s">
        <v>936</v>
      </c>
      <c r="B4042" t="s">
        <v>4621</v>
      </c>
      <c r="C4042" s="2">
        <v>50000000</v>
      </c>
      <c r="D4042" s="2">
        <v>27100030</v>
      </c>
      <c r="E4042" s="2">
        <v>27100030</v>
      </c>
      <c r="F4042">
        <v>10</v>
      </c>
      <c r="G4042">
        <v>15</v>
      </c>
      <c r="H4042" t="s">
        <v>15923</v>
      </c>
      <c r="I4042" t="s">
        <v>4682</v>
      </c>
      <c r="J4042" t="s">
        <v>4738</v>
      </c>
      <c r="K4042" t="s">
        <v>5126</v>
      </c>
      <c r="L4042" t="s">
        <v>6785</v>
      </c>
      <c r="M4042" t="s">
        <v>9372</v>
      </c>
      <c r="N4042" t="s">
        <v>9373</v>
      </c>
    </row>
    <row r="4043" spans="1:14">
      <c r="A4043" t="s">
        <v>1369</v>
      </c>
      <c r="B4043" t="s">
        <v>6635</v>
      </c>
      <c r="C4043" s="2">
        <v>35000000</v>
      </c>
      <c r="D4043" s="2">
        <v>26613620</v>
      </c>
      <c r="E4043" s="2">
        <v>26613620</v>
      </c>
      <c r="F4043">
        <v>2</v>
      </c>
      <c r="G4043">
        <v>12</v>
      </c>
      <c r="H4043" t="s">
        <v>15923</v>
      </c>
      <c r="I4043" t="s">
        <v>4600</v>
      </c>
      <c r="J4043" t="s">
        <v>4666</v>
      </c>
      <c r="K4043" t="s">
        <v>5126</v>
      </c>
      <c r="L4043" t="s">
        <v>9375</v>
      </c>
      <c r="M4043" t="s">
        <v>9376</v>
      </c>
      <c r="N4043" t="s">
        <v>9377</v>
      </c>
    </row>
    <row r="4044" spans="1:14">
      <c r="A4044" t="s">
        <v>3329</v>
      </c>
      <c r="B4044" t="s">
        <v>4660</v>
      </c>
      <c r="C4044" s="2">
        <v>6000000</v>
      </c>
      <c r="D4044" s="2">
        <v>25059640</v>
      </c>
      <c r="E4044" s="2">
        <v>25059640</v>
      </c>
      <c r="F4044">
        <v>7</v>
      </c>
      <c r="G4044">
        <v>16</v>
      </c>
      <c r="H4044" t="s">
        <v>15923</v>
      </c>
      <c r="I4044" t="s">
        <v>4682</v>
      </c>
      <c r="J4044" t="s">
        <v>4857</v>
      </c>
      <c r="K4044" t="s">
        <v>5126</v>
      </c>
      <c r="L4044" t="s">
        <v>8530</v>
      </c>
      <c r="M4044" t="s">
        <v>9379</v>
      </c>
      <c r="N4044" t="s">
        <v>9380</v>
      </c>
    </row>
    <row r="4045" spans="1:14">
      <c r="A4045" t="s">
        <v>1991</v>
      </c>
      <c r="B4045" t="s">
        <v>4695</v>
      </c>
      <c r="C4045" s="2">
        <v>21500000</v>
      </c>
      <c r="D4045" s="2">
        <v>24419219</v>
      </c>
      <c r="E4045" s="2">
        <v>24419219</v>
      </c>
      <c r="F4045">
        <v>7</v>
      </c>
      <c r="G4045">
        <v>9</v>
      </c>
      <c r="H4045" t="s">
        <v>15923</v>
      </c>
      <c r="I4045" t="s">
        <v>4682</v>
      </c>
      <c r="J4045" t="s">
        <v>4683</v>
      </c>
      <c r="K4045" t="s">
        <v>5811</v>
      </c>
      <c r="L4045" t="s">
        <v>8460</v>
      </c>
      <c r="M4045" t="s">
        <v>5416</v>
      </c>
      <c r="N4045" t="s">
        <v>9382</v>
      </c>
    </row>
    <row r="4046" spans="1:14">
      <c r="A4046" t="s">
        <v>3142</v>
      </c>
      <c r="B4046" t="s">
        <v>4677</v>
      </c>
      <c r="C4046" s="2">
        <v>8000000</v>
      </c>
      <c r="D4046" s="2">
        <v>17843379</v>
      </c>
      <c r="E4046" s="2">
        <v>22591451</v>
      </c>
      <c r="F4046">
        <v>10</v>
      </c>
      <c r="G4046">
        <v>1</v>
      </c>
      <c r="H4046" t="s">
        <v>15923</v>
      </c>
      <c r="I4046" t="s">
        <v>4600</v>
      </c>
      <c r="J4046" t="s">
        <v>4812</v>
      </c>
      <c r="K4046" t="s">
        <v>5126</v>
      </c>
      <c r="L4046" t="s">
        <v>8381</v>
      </c>
      <c r="M4046" t="s">
        <v>9414</v>
      </c>
      <c r="N4046" t="s">
        <v>9415</v>
      </c>
    </row>
    <row r="4047" spans="1:14">
      <c r="A4047" t="s">
        <v>1205</v>
      </c>
      <c r="B4047" t="s">
        <v>5962</v>
      </c>
      <c r="C4047" s="2">
        <v>40000000</v>
      </c>
      <c r="D4047" s="2">
        <v>22365133</v>
      </c>
      <c r="E4047" s="2">
        <v>22365133</v>
      </c>
      <c r="F4047">
        <v>1</v>
      </c>
      <c r="G4047">
        <v>15</v>
      </c>
      <c r="H4047" t="s">
        <v>15923</v>
      </c>
      <c r="I4047" t="s">
        <v>4600</v>
      </c>
      <c r="J4047" t="s">
        <v>4800</v>
      </c>
      <c r="K4047" t="s">
        <v>5140</v>
      </c>
      <c r="L4047" t="s">
        <v>9393</v>
      </c>
      <c r="M4047" t="s">
        <v>9394</v>
      </c>
      <c r="N4047" t="s">
        <v>9395</v>
      </c>
    </row>
    <row r="4048" spans="1:14">
      <c r="A4048" t="s">
        <v>2762</v>
      </c>
      <c r="B4048" t="e">
        <v>#N/A</v>
      </c>
      <c r="C4048" s="2">
        <v>12000000</v>
      </c>
      <c r="D4048" s="2">
        <v>21133087</v>
      </c>
      <c r="E4048" s="2">
        <v>21133087</v>
      </c>
      <c r="F4048">
        <v>9</v>
      </c>
      <c r="G4048">
        <v>10</v>
      </c>
      <c r="H4048" t="s">
        <v>15923</v>
      </c>
      <c r="I4048" t="e">
        <v>#N/A</v>
      </c>
      <c r="J4048" t="e">
        <v>#N/A</v>
      </c>
      <c r="K4048" t="e">
        <v>#N/A</v>
      </c>
      <c r="L4048" t="e">
        <v>#N/A</v>
      </c>
      <c r="M4048" t="e">
        <v>#N/A</v>
      </c>
      <c r="N4048" t="e">
        <v>#N/A</v>
      </c>
    </row>
    <row r="4049" spans="1:14">
      <c r="A4049" t="s">
        <v>3913</v>
      </c>
      <c r="B4049" t="e">
        <v>#N/A</v>
      </c>
      <c r="C4049" s="2">
        <v>2000000</v>
      </c>
      <c r="D4049" s="2">
        <v>11540607</v>
      </c>
      <c r="E4049" s="2">
        <v>20741000</v>
      </c>
      <c r="F4049">
        <v>10</v>
      </c>
      <c r="G4049">
        <v>8</v>
      </c>
      <c r="H4049" t="s">
        <v>15923</v>
      </c>
      <c r="I4049" t="e">
        <v>#N/A</v>
      </c>
      <c r="J4049" t="e">
        <v>#N/A</v>
      </c>
      <c r="K4049" t="e">
        <v>#N/A</v>
      </c>
      <c r="L4049" t="e">
        <v>#N/A</v>
      </c>
      <c r="M4049" t="e">
        <v>#N/A</v>
      </c>
      <c r="N4049" t="e">
        <v>#N/A</v>
      </c>
    </row>
    <row r="4050" spans="1:14">
      <c r="A4050" t="s">
        <v>3457</v>
      </c>
      <c r="B4050" t="e">
        <v>#N/A</v>
      </c>
      <c r="C4050" s="2">
        <v>5000000</v>
      </c>
      <c r="D4050" s="2">
        <v>19421271</v>
      </c>
      <c r="E4050" s="2">
        <v>19421271</v>
      </c>
      <c r="F4050">
        <v>3</v>
      </c>
      <c r="G4050">
        <v>26</v>
      </c>
      <c r="H4050" t="s">
        <v>15923</v>
      </c>
      <c r="I4050" t="e">
        <v>#N/A</v>
      </c>
      <c r="J4050" t="e">
        <v>#N/A</v>
      </c>
      <c r="K4050" t="e">
        <v>#N/A</v>
      </c>
      <c r="L4050" t="e">
        <v>#N/A</v>
      </c>
      <c r="M4050" t="e">
        <v>#N/A</v>
      </c>
      <c r="N4050" t="e">
        <v>#N/A</v>
      </c>
    </row>
    <row r="4051" spans="1:14">
      <c r="A4051" t="s">
        <v>1971</v>
      </c>
      <c r="B4051" t="s">
        <v>4607</v>
      </c>
      <c r="C4051" s="2">
        <v>22000000</v>
      </c>
      <c r="D4051" s="2">
        <v>19288130</v>
      </c>
      <c r="E4051" s="2">
        <v>19288130</v>
      </c>
      <c r="F4051">
        <v>7</v>
      </c>
      <c r="G4051">
        <v>2</v>
      </c>
      <c r="H4051" t="s">
        <v>15923</v>
      </c>
      <c r="I4051" t="s">
        <v>4682</v>
      </c>
      <c r="J4051" t="s">
        <v>5040</v>
      </c>
      <c r="K4051" t="s">
        <v>9402</v>
      </c>
      <c r="L4051" t="s">
        <v>7081</v>
      </c>
      <c r="M4051" t="s">
        <v>9403</v>
      </c>
      <c r="N4051" t="s">
        <v>9404</v>
      </c>
    </row>
    <row r="4052" spans="1:14">
      <c r="A4052" t="s">
        <v>1931</v>
      </c>
      <c r="B4052" t="s">
        <v>4677</v>
      </c>
      <c r="C4052" s="2">
        <v>23000000</v>
      </c>
      <c r="D4052" s="2">
        <v>18653615</v>
      </c>
      <c r="E4052" s="2">
        <v>18653615</v>
      </c>
      <c r="F4052">
        <v>11</v>
      </c>
      <c r="G4052">
        <v>12</v>
      </c>
      <c r="H4052" t="s">
        <v>15923</v>
      </c>
      <c r="I4052" t="s">
        <v>4600</v>
      </c>
      <c r="J4052" t="s">
        <v>4872</v>
      </c>
      <c r="K4052" t="s">
        <v>4852</v>
      </c>
      <c r="L4052" t="s">
        <v>7261</v>
      </c>
      <c r="M4052" t="s">
        <v>9406</v>
      </c>
      <c r="N4052" t="s">
        <v>9407</v>
      </c>
    </row>
    <row r="4053" spans="1:14">
      <c r="A4053" t="s">
        <v>2006</v>
      </c>
      <c r="B4053" t="s">
        <v>5962</v>
      </c>
      <c r="C4053" s="2">
        <v>21000000</v>
      </c>
      <c r="D4053" s="2">
        <v>17760244</v>
      </c>
      <c r="E4053" s="2">
        <v>17760244</v>
      </c>
      <c r="F4053">
        <v>3</v>
      </c>
      <c r="G4053">
        <v>12</v>
      </c>
      <c r="H4053" t="s">
        <v>15923</v>
      </c>
      <c r="I4053" t="s">
        <v>4682</v>
      </c>
      <c r="J4053" t="s">
        <v>4637</v>
      </c>
      <c r="K4053" t="s">
        <v>6995</v>
      </c>
      <c r="L4053" t="s">
        <v>9417</v>
      </c>
      <c r="M4053" t="s">
        <v>9418</v>
      </c>
      <c r="N4053" t="s">
        <v>9419</v>
      </c>
    </row>
    <row r="4054" spans="1:14">
      <c r="A4054" t="s">
        <v>3107</v>
      </c>
      <c r="B4054" t="s">
        <v>4660</v>
      </c>
      <c r="C4054" s="2">
        <v>8500000</v>
      </c>
      <c r="D4054" s="2">
        <v>14943582</v>
      </c>
      <c r="E4054" s="2">
        <v>17202854</v>
      </c>
      <c r="F4054">
        <v>4</v>
      </c>
      <c r="G4054">
        <v>23</v>
      </c>
      <c r="H4054" t="s">
        <v>15923</v>
      </c>
      <c r="I4054" t="s">
        <v>4682</v>
      </c>
      <c r="J4054" t="s">
        <v>5184</v>
      </c>
      <c r="K4054" t="s">
        <v>4852</v>
      </c>
      <c r="L4054" t="s">
        <v>5531</v>
      </c>
      <c r="M4054" t="s">
        <v>9445</v>
      </c>
      <c r="N4054" t="s">
        <v>9446</v>
      </c>
    </row>
    <row r="4055" spans="1:14">
      <c r="A4055" t="s">
        <v>1463</v>
      </c>
      <c r="B4055" t="s">
        <v>4660</v>
      </c>
      <c r="C4055" s="2">
        <v>32000000</v>
      </c>
      <c r="D4055" s="2">
        <v>16640210</v>
      </c>
      <c r="E4055" s="2">
        <v>16640210</v>
      </c>
      <c r="F4055">
        <v>10</v>
      </c>
      <c r="G4055">
        <v>22</v>
      </c>
      <c r="H4055" t="s">
        <v>15923</v>
      </c>
      <c r="I4055" t="s">
        <v>4682</v>
      </c>
      <c r="J4055" t="s">
        <v>4728</v>
      </c>
      <c r="K4055" t="s">
        <v>9425</v>
      </c>
      <c r="L4055" t="s">
        <v>4752</v>
      </c>
      <c r="M4055" t="s">
        <v>9426</v>
      </c>
      <c r="N4055" t="s">
        <v>9427</v>
      </c>
    </row>
    <row r="4056" spans="1:14">
      <c r="A4056" t="s">
        <v>1908</v>
      </c>
      <c r="B4056" t="s">
        <v>4695</v>
      </c>
      <c r="C4056" s="2">
        <v>24000000</v>
      </c>
      <c r="D4056" s="2">
        <v>16304786</v>
      </c>
      <c r="E4056" s="2">
        <v>16304786</v>
      </c>
      <c r="F4056">
        <v>7</v>
      </c>
      <c r="G4056">
        <v>14</v>
      </c>
      <c r="H4056" t="s">
        <v>15923</v>
      </c>
      <c r="I4056" t="s">
        <v>4636</v>
      </c>
      <c r="J4056" t="s">
        <v>5367</v>
      </c>
      <c r="K4056" t="s">
        <v>5994</v>
      </c>
      <c r="L4056" t="s">
        <v>5490</v>
      </c>
      <c r="M4056" t="s">
        <v>9434</v>
      </c>
      <c r="N4056" t="s">
        <v>9435</v>
      </c>
    </row>
    <row r="4057" spans="1:14">
      <c r="A4057" t="s">
        <v>3238</v>
      </c>
      <c r="B4057" t="e">
        <v>#N/A</v>
      </c>
      <c r="C4057" s="2">
        <v>7000000</v>
      </c>
      <c r="D4057" s="2">
        <v>14026509</v>
      </c>
      <c r="E4057" s="2">
        <v>15471229</v>
      </c>
      <c r="F4057">
        <v>8</v>
      </c>
      <c r="G4057">
        <v>25</v>
      </c>
      <c r="H4057" t="s">
        <v>15923</v>
      </c>
      <c r="I4057" t="e">
        <v>#N/A</v>
      </c>
      <c r="J4057" t="e">
        <v>#N/A</v>
      </c>
      <c r="K4057" t="e">
        <v>#N/A</v>
      </c>
      <c r="L4057" t="e">
        <v>#N/A</v>
      </c>
      <c r="M4057" t="e">
        <v>#N/A</v>
      </c>
      <c r="N4057" t="e">
        <v>#N/A</v>
      </c>
    </row>
    <row r="4058" spans="1:14">
      <c r="A4058" t="s">
        <v>2936</v>
      </c>
      <c r="B4058" t="s">
        <v>6635</v>
      </c>
      <c r="C4058" s="2">
        <v>10000000</v>
      </c>
      <c r="D4058" s="2">
        <v>15164492</v>
      </c>
      <c r="E4058" s="2">
        <v>15164492</v>
      </c>
      <c r="F4058">
        <v>3</v>
      </c>
      <c r="G4058">
        <v>12</v>
      </c>
      <c r="H4058" t="s">
        <v>15923</v>
      </c>
      <c r="I4058" t="s">
        <v>4682</v>
      </c>
      <c r="J4058" t="s">
        <v>4689</v>
      </c>
      <c r="K4058" t="s">
        <v>6382</v>
      </c>
      <c r="L4058" t="s">
        <v>7013</v>
      </c>
      <c r="M4058" t="s">
        <v>9442</v>
      </c>
      <c r="N4058" t="s">
        <v>9443</v>
      </c>
    </row>
    <row r="4059" spans="1:14">
      <c r="A4059" t="s">
        <v>4011</v>
      </c>
      <c r="B4059" t="e">
        <v>#N/A</v>
      </c>
      <c r="C4059" s="2">
        <v>1750000</v>
      </c>
      <c r="D4059" s="2">
        <v>7267324</v>
      </c>
      <c r="E4059" s="2">
        <v>14533173</v>
      </c>
      <c r="F4059">
        <v>6</v>
      </c>
      <c r="G4059">
        <v>18</v>
      </c>
      <c r="H4059" t="s">
        <v>15923</v>
      </c>
      <c r="I4059" t="e">
        <v>#N/A</v>
      </c>
      <c r="J4059" t="e">
        <v>#N/A</v>
      </c>
      <c r="K4059" t="e">
        <v>#N/A</v>
      </c>
      <c r="L4059" t="e">
        <v>#N/A</v>
      </c>
      <c r="M4059" t="e">
        <v>#N/A</v>
      </c>
      <c r="N4059" t="e">
        <v>#N/A</v>
      </c>
    </row>
    <row r="4060" spans="1:14">
      <c r="A4060" t="s">
        <v>2613</v>
      </c>
      <c r="B4060" t="e">
        <v>#N/A</v>
      </c>
      <c r="C4060" s="2">
        <v>14000000</v>
      </c>
      <c r="D4060" s="2">
        <v>14395874</v>
      </c>
      <c r="E4060" s="2">
        <v>14395874</v>
      </c>
      <c r="F4060">
        <v>5</v>
      </c>
      <c r="G4060">
        <v>14</v>
      </c>
      <c r="H4060" t="s">
        <v>15923</v>
      </c>
      <c r="I4060" t="e">
        <v>#N/A</v>
      </c>
      <c r="J4060" t="e">
        <v>#N/A</v>
      </c>
      <c r="K4060" t="e">
        <v>#N/A</v>
      </c>
      <c r="L4060" t="e">
        <v>#N/A</v>
      </c>
      <c r="M4060" t="e">
        <v>#N/A</v>
      </c>
      <c r="N4060" t="e">
        <v>#N/A</v>
      </c>
    </row>
    <row r="4061" spans="1:14">
      <c r="A4061" t="s">
        <v>1303</v>
      </c>
      <c r="B4061" t="s">
        <v>4621</v>
      </c>
      <c r="C4061" s="2">
        <v>36000000</v>
      </c>
      <c r="D4061" s="2">
        <v>14378353</v>
      </c>
      <c r="E4061" s="2">
        <v>14378353</v>
      </c>
      <c r="F4061">
        <v>12</v>
      </c>
      <c r="G4061">
        <v>24</v>
      </c>
      <c r="H4061" t="s">
        <v>15923</v>
      </c>
      <c r="I4061" t="s">
        <v>4635</v>
      </c>
      <c r="J4061">
        <v>0</v>
      </c>
      <c r="K4061">
        <v>0</v>
      </c>
      <c r="L4061">
        <v>0</v>
      </c>
      <c r="M4061">
        <v>0</v>
      </c>
      <c r="N4061">
        <v>0</v>
      </c>
    </row>
    <row r="4062" spans="1:14">
      <c r="A4062" t="s">
        <v>954</v>
      </c>
      <c r="B4062" t="e">
        <v>#N/A</v>
      </c>
      <c r="C4062" s="2">
        <v>50000000</v>
      </c>
      <c r="D4062" s="2">
        <v>14271297</v>
      </c>
      <c r="E4062" s="2">
        <v>14271297</v>
      </c>
      <c r="F4062">
        <v>11</v>
      </c>
      <c r="G4062">
        <v>12</v>
      </c>
      <c r="H4062" t="s">
        <v>15923</v>
      </c>
      <c r="I4062" t="e">
        <v>#N/A</v>
      </c>
      <c r="J4062" t="e">
        <v>#N/A</v>
      </c>
      <c r="K4062" t="e">
        <v>#N/A</v>
      </c>
      <c r="L4062" t="e">
        <v>#N/A</v>
      </c>
      <c r="M4062" t="e">
        <v>#N/A</v>
      </c>
      <c r="N4062" t="e">
        <v>#N/A</v>
      </c>
    </row>
    <row r="4063" spans="1:14">
      <c r="A4063" t="s">
        <v>1222</v>
      </c>
      <c r="B4063" t="e">
        <v>#N/A</v>
      </c>
      <c r="C4063" s="2">
        <v>40000000</v>
      </c>
      <c r="D4063" s="2">
        <v>13508635</v>
      </c>
      <c r="E4063" s="2">
        <v>13508635</v>
      </c>
      <c r="F4063">
        <v>3</v>
      </c>
      <c r="G4063">
        <v>12</v>
      </c>
      <c r="H4063" t="s">
        <v>15923</v>
      </c>
      <c r="I4063" t="e">
        <v>#N/A</v>
      </c>
      <c r="J4063" t="e">
        <v>#N/A</v>
      </c>
      <c r="K4063" t="e">
        <v>#N/A</v>
      </c>
      <c r="L4063" t="e">
        <v>#N/A</v>
      </c>
      <c r="M4063" t="e">
        <v>#N/A</v>
      </c>
      <c r="N4063" t="e">
        <v>#N/A</v>
      </c>
    </row>
    <row r="4064" spans="1:14">
      <c r="A4064" t="s">
        <v>1848</v>
      </c>
      <c r="B4064" t="e">
        <v>#N/A</v>
      </c>
      <c r="C4064" s="2">
        <v>25000000</v>
      </c>
      <c r="D4064" s="2">
        <v>13038660</v>
      </c>
      <c r="E4064" s="2">
        <v>13038660</v>
      </c>
      <c r="F4064">
        <v>12</v>
      </c>
      <c r="G4064">
        <v>24</v>
      </c>
      <c r="H4064" t="s">
        <v>15923</v>
      </c>
      <c r="I4064" t="e">
        <v>#N/A</v>
      </c>
      <c r="J4064" t="e">
        <v>#N/A</v>
      </c>
      <c r="K4064" t="e">
        <v>#N/A</v>
      </c>
      <c r="L4064" t="e">
        <v>#N/A</v>
      </c>
      <c r="M4064" t="e">
        <v>#N/A</v>
      </c>
      <c r="N4064" t="e">
        <v>#N/A</v>
      </c>
    </row>
    <row r="4065" spans="1:14">
      <c r="A4065" t="s">
        <v>3212</v>
      </c>
      <c r="B4065" t="e">
        <v>#N/A</v>
      </c>
      <c r="C4065" s="2">
        <v>7200000</v>
      </c>
      <c r="D4065" s="2">
        <v>12610552</v>
      </c>
      <c r="E4065" s="2">
        <v>12678312</v>
      </c>
      <c r="F4065">
        <v>10</v>
      </c>
      <c r="G4065">
        <v>15</v>
      </c>
      <c r="H4065" t="s">
        <v>15923</v>
      </c>
      <c r="I4065" t="e">
        <v>#N/A</v>
      </c>
      <c r="J4065" t="e">
        <v>#N/A</v>
      </c>
      <c r="K4065" t="e">
        <v>#N/A</v>
      </c>
      <c r="L4065" t="e">
        <v>#N/A</v>
      </c>
      <c r="M4065" t="e">
        <v>#N/A</v>
      </c>
      <c r="N4065" t="e">
        <v>#N/A</v>
      </c>
    </row>
    <row r="4066" spans="1:14">
      <c r="A4066" t="s">
        <v>2945</v>
      </c>
      <c r="B4066" t="e">
        <v>#N/A</v>
      </c>
      <c r="C4066" s="2">
        <v>10000000</v>
      </c>
      <c r="D4066" s="2">
        <v>10827813</v>
      </c>
      <c r="E4066" s="2">
        <v>12179708</v>
      </c>
      <c r="F4066">
        <v>2</v>
      </c>
      <c r="G4066">
        <v>19</v>
      </c>
      <c r="H4066" t="s">
        <v>15923</v>
      </c>
      <c r="I4066" t="e">
        <v>#N/A</v>
      </c>
      <c r="J4066" t="e">
        <v>#N/A</v>
      </c>
      <c r="K4066" t="e">
        <v>#N/A</v>
      </c>
      <c r="L4066" t="e">
        <v>#N/A</v>
      </c>
      <c r="M4066" t="e">
        <v>#N/A</v>
      </c>
      <c r="N4066" t="e">
        <v>#N/A</v>
      </c>
    </row>
    <row r="4067" spans="1:14">
      <c r="A4067" t="s">
        <v>1596</v>
      </c>
      <c r="B4067" t="e">
        <v>#N/A</v>
      </c>
      <c r="C4067" s="2">
        <v>30000000</v>
      </c>
      <c r="D4067" s="2">
        <v>12017369</v>
      </c>
      <c r="E4067" s="2">
        <v>12017369</v>
      </c>
      <c r="F4067">
        <v>1</v>
      </c>
      <c r="G4067">
        <v>15</v>
      </c>
      <c r="H4067" t="s">
        <v>15923</v>
      </c>
      <c r="I4067" t="e">
        <v>#N/A</v>
      </c>
      <c r="J4067" t="e">
        <v>#N/A</v>
      </c>
      <c r="K4067" t="e">
        <v>#N/A</v>
      </c>
      <c r="L4067" t="e">
        <v>#N/A</v>
      </c>
      <c r="M4067" t="e">
        <v>#N/A</v>
      </c>
      <c r="N4067" t="e">
        <v>#N/A</v>
      </c>
    </row>
    <row r="4068" spans="1:14">
      <c r="A4068" t="s">
        <v>2409</v>
      </c>
      <c r="B4068" t="e">
        <v>#N/A</v>
      </c>
      <c r="C4068" s="2">
        <v>16000000</v>
      </c>
      <c r="D4068" s="2">
        <v>11810854</v>
      </c>
      <c r="E4068" s="2">
        <v>11810854</v>
      </c>
      <c r="F4068">
        <v>5</v>
      </c>
      <c r="G4068">
        <v>28</v>
      </c>
      <c r="H4068" t="s">
        <v>15923</v>
      </c>
      <c r="I4068" t="e">
        <v>#N/A</v>
      </c>
      <c r="J4068" t="e">
        <v>#N/A</v>
      </c>
      <c r="K4068" t="e">
        <v>#N/A</v>
      </c>
      <c r="L4068" t="e">
        <v>#N/A</v>
      </c>
      <c r="M4068" t="e">
        <v>#N/A</v>
      </c>
      <c r="N4068" t="e">
        <v>#N/A</v>
      </c>
    </row>
    <row r="4069" spans="1:14">
      <c r="A4069" t="s">
        <v>2352</v>
      </c>
      <c r="B4069" t="e">
        <v>#N/A</v>
      </c>
      <c r="C4069" s="2">
        <v>17000000</v>
      </c>
      <c r="D4069" s="2">
        <v>11634458</v>
      </c>
      <c r="E4069" s="2">
        <v>11634458</v>
      </c>
      <c r="F4069">
        <v>10</v>
      </c>
      <c r="G4069">
        <v>1</v>
      </c>
      <c r="H4069" t="s">
        <v>15923</v>
      </c>
      <c r="I4069" t="e">
        <v>#N/A</v>
      </c>
      <c r="J4069" t="e">
        <v>#N/A</v>
      </c>
      <c r="K4069" t="e">
        <v>#N/A</v>
      </c>
      <c r="L4069" t="e">
        <v>#N/A</v>
      </c>
      <c r="M4069" t="e">
        <v>#N/A</v>
      </c>
      <c r="N4069" t="e">
        <v>#N/A</v>
      </c>
    </row>
    <row r="4070" spans="1:14">
      <c r="A4070" t="s">
        <v>2520</v>
      </c>
      <c r="B4070" t="e">
        <v>#N/A</v>
      </c>
      <c r="C4070" s="2">
        <v>15000000</v>
      </c>
      <c r="D4070" s="2">
        <v>11614954</v>
      </c>
      <c r="E4070" s="2">
        <v>11614954</v>
      </c>
      <c r="F4070">
        <v>8</v>
      </c>
      <c r="G4070">
        <v>27</v>
      </c>
      <c r="H4070" t="s">
        <v>15923</v>
      </c>
      <c r="I4070" t="e">
        <v>#N/A</v>
      </c>
      <c r="J4070" t="e">
        <v>#N/A</v>
      </c>
      <c r="K4070" t="e">
        <v>#N/A</v>
      </c>
      <c r="L4070" t="e">
        <v>#N/A</v>
      </c>
      <c r="M4070" t="e">
        <v>#N/A</v>
      </c>
      <c r="N4070" t="e">
        <v>#N/A</v>
      </c>
    </row>
    <row r="4071" spans="1:14">
      <c r="A4071" t="s">
        <v>1597</v>
      </c>
      <c r="B4071" t="e">
        <v>#N/A</v>
      </c>
      <c r="C4071" s="2">
        <v>30000000</v>
      </c>
      <c r="D4071" s="2">
        <v>11578022</v>
      </c>
      <c r="E4071" s="2">
        <v>11578022</v>
      </c>
      <c r="F4071">
        <v>3</v>
      </c>
      <c r="G4071">
        <v>12</v>
      </c>
      <c r="H4071" t="s">
        <v>15923</v>
      </c>
      <c r="I4071" t="e">
        <v>#N/A</v>
      </c>
      <c r="J4071" t="e">
        <v>#N/A</v>
      </c>
      <c r="K4071" t="e">
        <v>#N/A</v>
      </c>
      <c r="L4071" t="e">
        <v>#N/A</v>
      </c>
      <c r="M4071" t="e">
        <v>#N/A</v>
      </c>
      <c r="N4071" t="e">
        <v>#N/A</v>
      </c>
    </row>
    <row r="4072" spans="1:14">
      <c r="A4072" t="s">
        <v>1422</v>
      </c>
      <c r="B4072" t="e">
        <v>#N/A</v>
      </c>
      <c r="C4072" s="2">
        <v>34000000</v>
      </c>
      <c r="D4072" s="2">
        <v>11263966</v>
      </c>
      <c r="E4072" s="2">
        <v>11263966</v>
      </c>
      <c r="F4072">
        <v>9</v>
      </c>
      <c r="G4072">
        <v>1</v>
      </c>
      <c r="H4072" t="s">
        <v>15923</v>
      </c>
      <c r="I4072" t="e">
        <v>#N/A</v>
      </c>
      <c r="J4072" t="e">
        <v>#N/A</v>
      </c>
      <c r="K4072" t="e">
        <v>#N/A</v>
      </c>
      <c r="L4072" t="e">
        <v>#N/A</v>
      </c>
      <c r="M4072" t="e">
        <v>#N/A</v>
      </c>
      <c r="N4072" t="e">
        <v>#N/A</v>
      </c>
    </row>
    <row r="4073" spans="1:14">
      <c r="A4073" t="s">
        <v>1859</v>
      </c>
      <c r="B4073" t="e">
        <v>#N/A</v>
      </c>
      <c r="C4073" s="2">
        <v>25000000</v>
      </c>
      <c r="D4073" s="2">
        <v>10115014</v>
      </c>
      <c r="E4073" s="2">
        <v>11115766</v>
      </c>
      <c r="F4073">
        <v>8</v>
      </c>
      <c r="G4073">
        <v>13</v>
      </c>
      <c r="H4073" t="s">
        <v>15923</v>
      </c>
      <c r="I4073" t="e">
        <v>#N/A</v>
      </c>
      <c r="J4073" t="e">
        <v>#N/A</v>
      </c>
      <c r="K4073" t="e">
        <v>#N/A</v>
      </c>
      <c r="L4073" t="e">
        <v>#N/A</v>
      </c>
      <c r="M4073" t="e">
        <v>#N/A</v>
      </c>
      <c r="N4073" t="e">
        <v>#N/A</v>
      </c>
    </row>
    <row r="4074" spans="1:14">
      <c r="A4074" t="s">
        <v>1226</v>
      </c>
      <c r="B4074" t="e">
        <v>#N/A</v>
      </c>
      <c r="C4074" s="2">
        <v>40000000</v>
      </c>
      <c r="D4074" s="2">
        <v>10447421</v>
      </c>
      <c r="E4074" s="2">
        <v>10717421</v>
      </c>
      <c r="F4074">
        <v>8</v>
      </c>
      <c r="G4074">
        <v>20</v>
      </c>
      <c r="H4074" t="s">
        <v>15923</v>
      </c>
      <c r="I4074" t="e">
        <v>#N/A</v>
      </c>
      <c r="J4074" t="e">
        <v>#N/A</v>
      </c>
      <c r="K4074" t="e">
        <v>#N/A</v>
      </c>
      <c r="L4074" t="e">
        <v>#N/A</v>
      </c>
      <c r="M4074" t="e">
        <v>#N/A</v>
      </c>
      <c r="N4074" t="e">
        <v>#N/A</v>
      </c>
    </row>
    <row r="4075" spans="1:14">
      <c r="A4075" t="s">
        <v>1423</v>
      </c>
      <c r="B4075" t="e">
        <v>#N/A</v>
      </c>
      <c r="C4075" s="2">
        <v>34000000</v>
      </c>
      <c r="D4075" s="2">
        <v>10672566</v>
      </c>
      <c r="E4075" s="2">
        <v>10672566</v>
      </c>
      <c r="F4075">
        <v>8</v>
      </c>
      <c r="G4075">
        <v>27</v>
      </c>
      <c r="H4075" t="s">
        <v>15923</v>
      </c>
      <c r="I4075" t="e">
        <v>#N/A</v>
      </c>
      <c r="J4075" t="e">
        <v>#N/A</v>
      </c>
      <c r="K4075" t="e">
        <v>#N/A</v>
      </c>
      <c r="L4075" t="e">
        <v>#N/A</v>
      </c>
      <c r="M4075" t="e">
        <v>#N/A</v>
      </c>
      <c r="N4075" t="e">
        <v>#N/A</v>
      </c>
    </row>
    <row r="4076" spans="1:14">
      <c r="A4076" t="s">
        <v>1938</v>
      </c>
      <c r="B4076" t="e">
        <v>#N/A</v>
      </c>
      <c r="C4076" s="2">
        <v>23000000</v>
      </c>
      <c r="D4076" s="2">
        <v>10660147</v>
      </c>
      <c r="E4076" s="2">
        <v>10660147</v>
      </c>
      <c r="F4076">
        <v>12</v>
      </c>
      <c r="G4076">
        <v>3</v>
      </c>
      <c r="H4076" t="s">
        <v>15923</v>
      </c>
      <c r="I4076" t="e">
        <v>#N/A</v>
      </c>
      <c r="J4076" t="e">
        <v>#N/A</v>
      </c>
      <c r="K4076" t="e">
        <v>#N/A</v>
      </c>
      <c r="L4076" t="e">
        <v>#N/A</v>
      </c>
      <c r="M4076" t="e">
        <v>#N/A</v>
      </c>
      <c r="N4076" t="e">
        <v>#N/A</v>
      </c>
    </row>
    <row r="4077" spans="1:14">
      <c r="A4077" t="s">
        <v>2946</v>
      </c>
      <c r="B4077" t="e">
        <v>#N/A</v>
      </c>
      <c r="C4077" s="2">
        <v>10000000</v>
      </c>
      <c r="D4077" s="2">
        <v>10571408</v>
      </c>
      <c r="E4077" s="2">
        <v>10571408</v>
      </c>
      <c r="F4077">
        <v>7</v>
      </c>
      <c r="G4077">
        <v>23</v>
      </c>
      <c r="H4077" t="s">
        <v>15923</v>
      </c>
      <c r="I4077" t="e">
        <v>#N/A</v>
      </c>
      <c r="J4077" t="e">
        <v>#N/A</v>
      </c>
      <c r="K4077" t="e">
        <v>#N/A</v>
      </c>
      <c r="L4077" t="e">
        <v>#N/A</v>
      </c>
      <c r="M4077" t="e">
        <v>#N/A</v>
      </c>
      <c r="N4077" t="e">
        <v>#N/A</v>
      </c>
    </row>
    <row r="4078" spans="1:14">
      <c r="A4078" t="s">
        <v>2141</v>
      </c>
      <c r="B4078" t="e">
        <v>#N/A</v>
      </c>
      <c r="C4078" s="2">
        <v>20000000</v>
      </c>
      <c r="D4078" s="2">
        <v>10570375</v>
      </c>
      <c r="E4078" s="2">
        <v>10570375</v>
      </c>
      <c r="F4078">
        <v>10</v>
      </c>
      <c r="G4078">
        <v>22</v>
      </c>
      <c r="H4078" t="s">
        <v>15923</v>
      </c>
      <c r="I4078" t="e">
        <v>#N/A</v>
      </c>
      <c r="J4078" t="e">
        <v>#N/A</v>
      </c>
      <c r="K4078" t="e">
        <v>#N/A</v>
      </c>
      <c r="L4078" t="e">
        <v>#N/A</v>
      </c>
      <c r="M4078" t="e">
        <v>#N/A</v>
      </c>
      <c r="N4078" t="e">
        <v>#N/A</v>
      </c>
    </row>
    <row r="4079" spans="1:14">
      <c r="A4079" t="s">
        <v>3300</v>
      </c>
      <c r="B4079" t="e">
        <v>#N/A</v>
      </c>
      <c r="C4079" s="2">
        <v>6500000</v>
      </c>
      <c r="D4079" s="2">
        <v>10155691</v>
      </c>
      <c r="E4079" s="2">
        <v>10155691</v>
      </c>
      <c r="F4079">
        <v>10</v>
      </c>
      <c r="G4079">
        <v>22</v>
      </c>
      <c r="H4079" t="s">
        <v>15923</v>
      </c>
      <c r="I4079" t="e">
        <v>#N/A</v>
      </c>
      <c r="J4079" t="e">
        <v>#N/A</v>
      </c>
      <c r="K4079" t="e">
        <v>#N/A</v>
      </c>
      <c r="L4079" t="e">
        <v>#N/A</v>
      </c>
      <c r="M4079" t="e">
        <v>#N/A</v>
      </c>
      <c r="N4079" t="e">
        <v>#N/A</v>
      </c>
    </row>
    <row r="4080" spans="1:14">
      <c r="A4080" t="s">
        <v>2947</v>
      </c>
      <c r="B4080" t="e">
        <v>#N/A</v>
      </c>
      <c r="C4080" s="2">
        <v>10000000</v>
      </c>
      <c r="D4080" s="2">
        <v>10019109</v>
      </c>
      <c r="E4080" s="2">
        <v>10019109</v>
      </c>
      <c r="F4080">
        <v>6</v>
      </c>
      <c r="G4080">
        <v>11</v>
      </c>
      <c r="H4080" t="s">
        <v>15923</v>
      </c>
      <c r="I4080" t="e">
        <v>#N/A</v>
      </c>
      <c r="J4080" t="e">
        <v>#N/A</v>
      </c>
      <c r="K4080" t="e">
        <v>#N/A</v>
      </c>
      <c r="L4080" t="e">
        <v>#N/A</v>
      </c>
      <c r="M4080" t="e">
        <v>#N/A</v>
      </c>
      <c r="N4080" t="e">
        <v>#N/A</v>
      </c>
    </row>
    <row r="4081" spans="1:14">
      <c r="A4081" t="s">
        <v>1979</v>
      </c>
      <c r="B4081" t="e">
        <v>#N/A</v>
      </c>
      <c r="C4081" s="2">
        <v>22000000</v>
      </c>
      <c r="D4081" s="2">
        <v>9818792</v>
      </c>
      <c r="E4081" s="2">
        <v>9818792</v>
      </c>
      <c r="F4081">
        <v>8</v>
      </c>
      <c r="G4081">
        <v>27</v>
      </c>
      <c r="H4081" t="s">
        <v>15923</v>
      </c>
      <c r="I4081" t="e">
        <v>#N/A</v>
      </c>
      <c r="J4081" t="e">
        <v>#N/A</v>
      </c>
      <c r="K4081" t="e">
        <v>#N/A</v>
      </c>
      <c r="L4081" t="e">
        <v>#N/A</v>
      </c>
      <c r="M4081" t="e">
        <v>#N/A</v>
      </c>
      <c r="N4081" t="e">
        <v>#N/A</v>
      </c>
    </row>
    <row r="4082" spans="1:14">
      <c r="A4082" t="s">
        <v>3762</v>
      </c>
      <c r="B4082" t="e">
        <v>#N/A</v>
      </c>
      <c r="C4082" s="2">
        <v>3000000</v>
      </c>
      <c r="D4082" s="2">
        <v>9017070</v>
      </c>
      <c r="E4082" s="2">
        <v>9017070</v>
      </c>
      <c r="F4082">
        <v>5</v>
      </c>
      <c r="G4082">
        <v>12</v>
      </c>
      <c r="H4082" t="s">
        <v>15923</v>
      </c>
      <c r="I4082" t="e">
        <v>#N/A</v>
      </c>
      <c r="J4082" t="e">
        <v>#N/A</v>
      </c>
      <c r="K4082" t="e">
        <v>#N/A</v>
      </c>
      <c r="L4082" t="e">
        <v>#N/A</v>
      </c>
      <c r="M4082" t="e">
        <v>#N/A</v>
      </c>
      <c r="N4082" t="e">
        <v>#N/A</v>
      </c>
    </row>
    <row r="4083" spans="1:14">
      <c r="A4083" t="s">
        <v>1672</v>
      </c>
      <c r="B4083" t="e">
        <v>#N/A</v>
      </c>
      <c r="C4083" s="2">
        <v>28000000</v>
      </c>
      <c r="D4083" s="2">
        <v>8891623</v>
      </c>
      <c r="E4083" s="2">
        <v>8891623</v>
      </c>
      <c r="F4083">
        <v>10</v>
      </c>
      <c r="G4083">
        <v>1</v>
      </c>
      <c r="H4083" t="s">
        <v>15923</v>
      </c>
      <c r="I4083" t="e">
        <v>#N/A</v>
      </c>
      <c r="J4083" t="e">
        <v>#N/A</v>
      </c>
      <c r="K4083" t="e">
        <v>#N/A</v>
      </c>
      <c r="L4083" t="e">
        <v>#N/A</v>
      </c>
      <c r="M4083" t="e">
        <v>#N/A</v>
      </c>
      <c r="N4083" t="e">
        <v>#N/A</v>
      </c>
    </row>
    <row r="4084" spans="1:14">
      <c r="A4084" t="s">
        <v>1912</v>
      </c>
      <c r="B4084" t="e">
        <v>#N/A</v>
      </c>
      <c r="C4084" s="2">
        <v>24000000</v>
      </c>
      <c r="D4084" s="2">
        <v>8427204</v>
      </c>
      <c r="E4084" s="2">
        <v>8427204</v>
      </c>
      <c r="F4084">
        <v>12</v>
      </c>
      <c r="G4084">
        <v>24</v>
      </c>
      <c r="H4084" t="s">
        <v>15923</v>
      </c>
      <c r="I4084" t="e">
        <v>#N/A</v>
      </c>
      <c r="J4084" t="e">
        <v>#N/A</v>
      </c>
      <c r="K4084" t="e">
        <v>#N/A</v>
      </c>
      <c r="L4084" t="e">
        <v>#N/A</v>
      </c>
      <c r="M4084" t="e">
        <v>#N/A</v>
      </c>
      <c r="N4084" t="e">
        <v>#N/A</v>
      </c>
    </row>
    <row r="4085" spans="1:14">
      <c r="A4085" t="s">
        <v>1436</v>
      </c>
      <c r="B4085" t="e">
        <v>#N/A</v>
      </c>
      <c r="C4085" s="2">
        <v>33000000</v>
      </c>
      <c r="D4085" s="2">
        <v>8408835</v>
      </c>
      <c r="E4085" s="2">
        <v>8408835</v>
      </c>
      <c r="F4085">
        <v>4</v>
      </c>
      <c r="G4085">
        <v>23</v>
      </c>
      <c r="H4085" t="s">
        <v>15923</v>
      </c>
      <c r="I4085" t="e">
        <v>#N/A</v>
      </c>
      <c r="J4085" t="e">
        <v>#N/A</v>
      </c>
      <c r="K4085" t="e">
        <v>#N/A</v>
      </c>
      <c r="L4085" t="e">
        <v>#N/A</v>
      </c>
      <c r="M4085" t="e">
        <v>#N/A</v>
      </c>
      <c r="N4085" t="e">
        <v>#N/A</v>
      </c>
    </row>
    <row r="4086" spans="1:14">
      <c r="A4086" t="s">
        <v>2536</v>
      </c>
      <c r="B4086" t="e">
        <v>#N/A</v>
      </c>
      <c r="C4086" s="2">
        <v>15000000</v>
      </c>
      <c r="D4086" s="2">
        <v>8322608</v>
      </c>
      <c r="E4086" s="2">
        <v>8322608</v>
      </c>
      <c r="F4086">
        <v>5</v>
      </c>
      <c r="G4086">
        <v>21</v>
      </c>
      <c r="H4086" t="s">
        <v>15923</v>
      </c>
      <c r="I4086" t="e">
        <v>#N/A</v>
      </c>
      <c r="J4086" t="e">
        <v>#N/A</v>
      </c>
      <c r="K4086" t="e">
        <v>#N/A</v>
      </c>
      <c r="L4086" t="e">
        <v>#N/A</v>
      </c>
      <c r="M4086" t="e">
        <v>#N/A</v>
      </c>
      <c r="N4086" t="e">
        <v>#N/A</v>
      </c>
    </row>
    <row r="4087" spans="1:14">
      <c r="A4087" t="s">
        <v>3248</v>
      </c>
      <c r="B4087" t="e">
        <v>#N/A</v>
      </c>
      <c r="C4087" s="2">
        <v>7000000</v>
      </c>
      <c r="D4087" s="2">
        <v>7309628</v>
      </c>
      <c r="E4087" s="2">
        <v>7824358</v>
      </c>
      <c r="F4087">
        <v>9</v>
      </c>
      <c r="G4087">
        <v>1</v>
      </c>
      <c r="H4087" t="s">
        <v>15923</v>
      </c>
      <c r="I4087" t="e">
        <v>#N/A</v>
      </c>
      <c r="J4087" t="e">
        <v>#N/A</v>
      </c>
      <c r="K4087" t="e">
        <v>#N/A</v>
      </c>
      <c r="L4087" t="e">
        <v>#N/A</v>
      </c>
      <c r="M4087" t="e">
        <v>#N/A</v>
      </c>
      <c r="N4087" t="e">
        <v>#N/A</v>
      </c>
    </row>
    <row r="4088" spans="1:14">
      <c r="A4088" t="s">
        <v>3349</v>
      </c>
      <c r="B4088" t="e">
        <v>#N/A</v>
      </c>
      <c r="C4088" s="2">
        <v>6000000</v>
      </c>
      <c r="D4088" s="2">
        <v>6852450</v>
      </c>
      <c r="E4088" s="2">
        <v>6852450</v>
      </c>
      <c r="F4088">
        <v>2</v>
      </c>
      <c r="G4088">
        <v>26</v>
      </c>
      <c r="H4088" t="s">
        <v>15923</v>
      </c>
      <c r="I4088" t="e">
        <v>#N/A</v>
      </c>
      <c r="J4088" t="e">
        <v>#N/A</v>
      </c>
      <c r="K4088" t="e">
        <v>#N/A</v>
      </c>
      <c r="L4088" t="e">
        <v>#N/A</v>
      </c>
      <c r="M4088" t="e">
        <v>#N/A</v>
      </c>
      <c r="N4088" t="e">
        <v>#N/A</v>
      </c>
    </row>
    <row r="4089" spans="1:14">
      <c r="A4089" t="s">
        <v>2621</v>
      </c>
      <c r="B4089" t="e">
        <v>#N/A</v>
      </c>
      <c r="C4089" s="2">
        <v>14000000</v>
      </c>
      <c r="D4089" s="2">
        <v>6552255</v>
      </c>
      <c r="E4089" s="2">
        <v>6552255</v>
      </c>
      <c r="F4089">
        <v>4</v>
      </c>
      <c r="G4089">
        <v>23</v>
      </c>
      <c r="H4089" t="s">
        <v>15923</v>
      </c>
      <c r="I4089" t="e">
        <v>#N/A</v>
      </c>
      <c r="J4089" t="e">
        <v>#N/A</v>
      </c>
      <c r="K4089" t="e">
        <v>#N/A</v>
      </c>
      <c r="L4089" t="e">
        <v>#N/A</v>
      </c>
      <c r="M4089" t="e">
        <v>#N/A</v>
      </c>
      <c r="N4089" t="e">
        <v>#N/A</v>
      </c>
    </row>
    <row r="4090" spans="1:14">
      <c r="A4090" t="s">
        <v>2683</v>
      </c>
      <c r="B4090" t="e">
        <v>#N/A</v>
      </c>
      <c r="C4090" s="2">
        <v>13000000</v>
      </c>
      <c r="D4090" s="2">
        <v>6276869</v>
      </c>
      <c r="E4090" s="2">
        <v>6276869</v>
      </c>
      <c r="F4090">
        <v>8</v>
      </c>
      <c r="G4090">
        <v>4</v>
      </c>
      <c r="H4090" t="s">
        <v>15923</v>
      </c>
      <c r="I4090" t="e">
        <v>#N/A</v>
      </c>
      <c r="J4090" t="e">
        <v>#N/A</v>
      </c>
      <c r="K4090" t="e">
        <v>#N/A</v>
      </c>
      <c r="L4090" t="e">
        <v>#N/A</v>
      </c>
      <c r="M4090" t="e">
        <v>#N/A</v>
      </c>
      <c r="N4090" t="e">
        <v>#N/A</v>
      </c>
    </row>
    <row r="4091" spans="1:14">
      <c r="A4091" t="s">
        <v>2158</v>
      </c>
      <c r="B4091" t="e">
        <v>#N/A</v>
      </c>
      <c r="C4091" s="2">
        <v>20000000</v>
      </c>
      <c r="D4091" s="2">
        <v>6201757</v>
      </c>
      <c r="E4091" s="2">
        <v>6201757</v>
      </c>
      <c r="F4091">
        <v>12</v>
      </c>
      <c r="G4091">
        <v>17</v>
      </c>
      <c r="H4091" t="s">
        <v>15923</v>
      </c>
      <c r="I4091" t="e">
        <v>#N/A</v>
      </c>
      <c r="J4091" t="e">
        <v>#N/A</v>
      </c>
      <c r="K4091" t="e">
        <v>#N/A</v>
      </c>
      <c r="L4091" t="e">
        <v>#N/A</v>
      </c>
      <c r="M4091" t="e">
        <v>#N/A</v>
      </c>
      <c r="N4091" t="e">
        <v>#N/A</v>
      </c>
    </row>
    <row r="4092" spans="1:14">
      <c r="A4092" t="s">
        <v>2962</v>
      </c>
      <c r="B4092" t="e">
        <v>#N/A</v>
      </c>
      <c r="C4092" s="2">
        <v>10000000</v>
      </c>
      <c r="D4092" s="2">
        <v>6197866</v>
      </c>
      <c r="E4092" s="2">
        <v>6197866</v>
      </c>
      <c r="F4092">
        <v>10</v>
      </c>
      <c r="G4092">
        <v>15</v>
      </c>
      <c r="H4092" t="s">
        <v>15923</v>
      </c>
      <c r="I4092" t="e">
        <v>#N/A</v>
      </c>
      <c r="J4092" t="e">
        <v>#N/A</v>
      </c>
      <c r="K4092" t="e">
        <v>#N/A</v>
      </c>
      <c r="L4092" t="e">
        <v>#N/A</v>
      </c>
      <c r="M4092" t="e">
        <v>#N/A</v>
      </c>
      <c r="N4092" t="e">
        <v>#N/A</v>
      </c>
    </row>
    <row r="4093" spans="1:14">
      <c r="A4093" t="s">
        <v>2975</v>
      </c>
      <c r="B4093" t="e">
        <v>#N/A</v>
      </c>
      <c r="C4093" s="2">
        <v>10000000</v>
      </c>
      <c r="D4093" s="2">
        <v>3193102</v>
      </c>
      <c r="E4093" s="2">
        <v>6030047</v>
      </c>
      <c r="F4093">
        <v>10</v>
      </c>
      <c r="G4093">
        <v>8</v>
      </c>
      <c r="H4093" t="s">
        <v>15923</v>
      </c>
      <c r="I4093" t="e">
        <v>#N/A</v>
      </c>
      <c r="J4093" t="e">
        <v>#N/A</v>
      </c>
      <c r="K4093" t="e">
        <v>#N/A</v>
      </c>
      <c r="L4093" t="e">
        <v>#N/A</v>
      </c>
      <c r="M4093" t="e">
        <v>#N/A</v>
      </c>
      <c r="N4093" t="e">
        <v>#N/A</v>
      </c>
    </row>
    <row r="4094" spans="1:14">
      <c r="A4094" t="s">
        <v>4024</v>
      </c>
      <c r="B4094" t="e">
        <v>#N/A</v>
      </c>
      <c r="C4094" s="2">
        <v>1600000</v>
      </c>
      <c r="D4094" s="2">
        <v>6026908</v>
      </c>
      <c r="E4094" s="2">
        <v>6026908</v>
      </c>
      <c r="F4094">
        <v>4</v>
      </c>
      <c r="G4094">
        <v>9</v>
      </c>
      <c r="H4094" t="s">
        <v>15923</v>
      </c>
      <c r="I4094" t="e">
        <v>#N/A</v>
      </c>
      <c r="J4094" t="e">
        <v>#N/A</v>
      </c>
      <c r="K4094" t="e">
        <v>#N/A</v>
      </c>
      <c r="L4094" t="e">
        <v>#N/A</v>
      </c>
      <c r="M4094" t="e">
        <v>#N/A</v>
      </c>
      <c r="N4094" t="e">
        <v>#N/A</v>
      </c>
    </row>
    <row r="4095" spans="1:14">
      <c r="A4095" t="s">
        <v>2684</v>
      </c>
      <c r="B4095" t="e">
        <v>#N/A</v>
      </c>
      <c r="C4095" s="2">
        <v>13000000</v>
      </c>
      <c r="D4095" s="2">
        <v>5871603</v>
      </c>
      <c r="E4095" s="2">
        <v>5871603</v>
      </c>
      <c r="F4095">
        <v>11</v>
      </c>
      <c r="G4095">
        <v>10</v>
      </c>
      <c r="H4095" t="s">
        <v>15923</v>
      </c>
      <c r="I4095" t="e">
        <v>#N/A</v>
      </c>
      <c r="J4095" t="e">
        <v>#N/A</v>
      </c>
      <c r="K4095" t="e">
        <v>#N/A</v>
      </c>
      <c r="L4095" t="e">
        <v>#N/A</v>
      </c>
      <c r="M4095" t="e">
        <v>#N/A</v>
      </c>
      <c r="N4095" t="e">
        <v>#N/A</v>
      </c>
    </row>
    <row r="4096" spans="1:14">
      <c r="A4096" t="s">
        <v>3561</v>
      </c>
      <c r="B4096" t="e">
        <v>#N/A</v>
      </c>
      <c r="C4096" s="2">
        <v>4500000</v>
      </c>
      <c r="D4096" s="2">
        <v>1687311</v>
      </c>
      <c r="E4096" s="2">
        <v>5428387</v>
      </c>
      <c r="F4096">
        <v>2</v>
      </c>
      <c r="G4096">
        <v>12</v>
      </c>
      <c r="H4096" t="s">
        <v>15923</v>
      </c>
      <c r="I4096" t="e">
        <v>#N/A</v>
      </c>
      <c r="J4096" t="e">
        <v>#N/A</v>
      </c>
      <c r="K4096" t="e">
        <v>#N/A</v>
      </c>
      <c r="L4096" t="e">
        <v>#N/A</v>
      </c>
      <c r="M4096" t="e">
        <v>#N/A</v>
      </c>
      <c r="N4096" t="e">
        <v>#N/A</v>
      </c>
    </row>
    <row r="4097" spans="1:14">
      <c r="A4097" t="s">
        <v>1608</v>
      </c>
      <c r="B4097" t="s">
        <v>10764</v>
      </c>
      <c r="C4097" s="2">
        <v>30000000</v>
      </c>
      <c r="D4097" s="2">
        <v>4167493</v>
      </c>
      <c r="E4097" s="2">
        <v>4967493</v>
      </c>
      <c r="F4097">
        <v>1</v>
      </c>
      <c r="G4097">
        <v>22</v>
      </c>
      <c r="H4097" t="s">
        <v>15923</v>
      </c>
      <c r="I4097" t="s">
        <v>4614</v>
      </c>
      <c r="J4097" t="s">
        <v>4851</v>
      </c>
      <c r="K4097" t="s">
        <v>4893</v>
      </c>
      <c r="L4097" t="s">
        <v>15877</v>
      </c>
      <c r="M4097" t="s">
        <v>15877</v>
      </c>
      <c r="N4097" t="s">
        <v>15878</v>
      </c>
    </row>
    <row r="4098" spans="1:14">
      <c r="A4098" t="s">
        <v>2546</v>
      </c>
      <c r="B4098" t="e">
        <v>#N/A</v>
      </c>
      <c r="C4098" s="2">
        <v>15000000</v>
      </c>
      <c r="D4098" s="2">
        <v>4956401</v>
      </c>
      <c r="E4098" s="2">
        <v>4956401</v>
      </c>
      <c r="F4098">
        <v>9</v>
      </c>
      <c r="G4098">
        <v>24</v>
      </c>
      <c r="H4098" t="s">
        <v>15923</v>
      </c>
      <c r="I4098" t="e">
        <v>#N/A</v>
      </c>
      <c r="J4098" t="e">
        <v>#N/A</v>
      </c>
      <c r="K4098" t="e">
        <v>#N/A</v>
      </c>
      <c r="L4098" t="e">
        <v>#N/A</v>
      </c>
      <c r="M4098" t="e">
        <v>#N/A</v>
      </c>
      <c r="N4098" t="e">
        <v>#N/A</v>
      </c>
    </row>
    <row r="4099" spans="1:14">
      <c r="A4099" t="s">
        <v>2625</v>
      </c>
      <c r="B4099" t="e">
        <v>#N/A</v>
      </c>
      <c r="C4099" s="2">
        <v>14000000</v>
      </c>
      <c r="D4099" s="2">
        <v>4741987</v>
      </c>
      <c r="E4099" s="2">
        <v>4741987</v>
      </c>
      <c r="F4099">
        <v>3</v>
      </c>
      <c r="G4099">
        <v>26</v>
      </c>
      <c r="H4099" t="s">
        <v>15923</v>
      </c>
      <c r="I4099" t="e">
        <v>#N/A</v>
      </c>
      <c r="J4099" t="e">
        <v>#N/A</v>
      </c>
      <c r="K4099" t="e">
        <v>#N/A</v>
      </c>
      <c r="L4099" t="e">
        <v>#N/A</v>
      </c>
      <c r="M4099" t="e">
        <v>#N/A</v>
      </c>
      <c r="N4099" t="e">
        <v>#N/A</v>
      </c>
    </row>
    <row r="4100" spans="1:14">
      <c r="A4100" t="s">
        <v>1635</v>
      </c>
      <c r="B4100" t="e">
        <v>#N/A</v>
      </c>
      <c r="C4100" s="2">
        <v>28700000</v>
      </c>
      <c r="D4100" s="2">
        <v>4559569</v>
      </c>
      <c r="E4100" s="2">
        <v>4559569</v>
      </c>
      <c r="F4100">
        <v>9</v>
      </c>
      <c r="G4100">
        <v>24</v>
      </c>
      <c r="H4100" t="s">
        <v>15923</v>
      </c>
      <c r="I4100" t="e">
        <v>#N/A</v>
      </c>
      <c r="J4100" t="e">
        <v>#N/A</v>
      </c>
      <c r="K4100" t="e">
        <v>#N/A</v>
      </c>
      <c r="L4100" t="e">
        <v>#N/A</v>
      </c>
      <c r="M4100" t="e">
        <v>#N/A</v>
      </c>
      <c r="N4100" t="e">
        <v>#N/A</v>
      </c>
    </row>
    <row r="4101" spans="1:14">
      <c r="A4101" t="s">
        <v>1709</v>
      </c>
      <c r="B4101" t="e">
        <v>#N/A</v>
      </c>
      <c r="C4101" s="2">
        <v>27000000</v>
      </c>
      <c r="D4101" s="2">
        <v>4485485</v>
      </c>
      <c r="E4101" s="2">
        <v>4485485</v>
      </c>
      <c r="F4101">
        <v>11</v>
      </c>
      <c r="G4101">
        <v>24</v>
      </c>
      <c r="H4101" t="s">
        <v>15923</v>
      </c>
      <c r="I4101" t="e">
        <v>#N/A</v>
      </c>
      <c r="J4101" t="e">
        <v>#N/A</v>
      </c>
      <c r="K4101" t="e">
        <v>#N/A</v>
      </c>
      <c r="L4101" t="e">
        <v>#N/A</v>
      </c>
      <c r="M4101" t="e">
        <v>#N/A</v>
      </c>
      <c r="N4101" t="e">
        <v>#N/A</v>
      </c>
    </row>
    <row r="4102" spans="1:14">
      <c r="A4102" t="s">
        <v>3358</v>
      </c>
      <c r="B4102" t="e">
        <v>#N/A</v>
      </c>
      <c r="C4102" s="2">
        <v>6000000</v>
      </c>
      <c r="D4102" s="2">
        <v>4398989</v>
      </c>
      <c r="E4102" s="2">
        <v>4398989</v>
      </c>
      <c r="F4102">
        <v>2</v>
      </c>
      <c r="G4102">
        <v>5</v>
      </c>
      <c r="H4102" t="s">
        <v>15923</v>
      </c>
      <c r="I4102" t="e">
        <v>#N/A</v>
      </c>
      <c r="J4102" t="e">
        <v>#N/A</v>
      </c>
      <c r="K4102" t="e">
        <v>#N/A</v>
      </c>
      <c r="L4102" t="e">
        <v>#N/A</v>
      </c>
      <c r="M4102" t="e">
        <v>#N/A</v>
      </c>
      <c r="N4102" t="e">
        <v>#N/A</v>
      </c>
    </row>
    <row r="4103" spans="1:14">
      <c r="A4103" t="s">
        <v>2415</v>
      </c>
      <c r="B4103" t="e">
        <v>#N/A</v>
      </c>
      <c r="C4103" s="2">
        <v>16000000</v>
      </c>
      <c r="D4103" s="2">
        <v>4217115</v>
      </c>
      <c r="E4103" s="2">
        <v>4217115</v>
      </c>
      <c r="F4103">
        <v>8</v>
      </c>
      <c r="G4103">
        <v>13</v>
      </c>
      <c r="H4103" t="s">
        <v>15923</v>
      </c>
      <c r="I4103" t="e">
        <v>#N/A</v>
      </c>
      <c r="J4103" t="e">
        <v>#N/A</v>
      </c>
      <c r="K4103" t="e">
        <v>#N/A</v>
      </c>
      <c r="L4103" t="e">
        <v>#N/A</v>
      </c>
      <c r="M4103" t="e">
        <v>#N/A</v>
      </c>
      <c r="N4103" t="e">
        <v>#N/A</v>
      </c>
    </row>
    <row r="4104" spans="1:14">
      <c r="A4104" t="s">
        <v>2549</v>
      </c>
      <c r="B4104" t="e">
        <v>#N/A</v>
      </c>
      <c r="C4104" s="2">
        <v>15000000</v>
      </c>
      <c r="D4104" s="2">
        <v>4023741</v>
      </c>
      <c r="E4104" s="2">
        <v>4023741</v>
      </c>
      <c r="F4104">
        <v>4</v>
      </c>
      <c r="G4104">
        <v>30</v>
      </c>
      <c r="H4104" t="s">
        <v>15923</v>
      </c>
      <c r="I4104" t="e">
        <v>#N/A</v>
      </c>
      <c r="J4104" t="e">
        <v>#N/A</v>
      </c>
      <c r="K4104" t="e">
        <v>#N/A</v>
      </c>
      <c r="L4104" t="e">
        <v>#N/A</v>
      </c>
      <c r="M4104" t="e">
        <v>#N/A</v>
      </c>
      <c r="N4104" t="e">
        <v>#N/A</v>
      </c>
    </row>
    <row r="4105" spans="1:14">
      <c r="A4105" t="s">
        <v>3782</v>
      </c>
      <c r="B4105" t="e">
        <v>#N/A</v>
      </c>
      <c r="C4105" s="2">
        <v>3000000</v>
      </c>
      <c r="D4105" s="2">
        <v>3076820</v>
      </c>
      <c r="E4105" s="2">
        <v>3076820</v>
      </c>
      <c r="F4105">
        <v>2</v>
      </c>
      <c r="G4105">
        <v>19</v>
      </c>
      <c r="H4105" t="s">
        <v>15923</v>
      </c>
      <c r="I4105" t="e">
        <v>#N/A</v>
      </c>
      <c r="J4105" t="e">
        <v>#N/A</v>
      </c>
      <c r="K4105" t="e">
        <v>#N/A</v>
      </c>
      <c r="L4105" t="e">
        <v>#N/A</v>
      </c>
      <c r="M4105" t="e">
        <v>#N/A</v>
      </c>
      <c r="N4105" t="e">
        <v>#N/A</v>
      </c>
    </row>
    <row r="4106" spans="1:14">
      <c r="A4106" t="s">
        <v>1468</v>
      </c>
      <c r="B4106" t="e">
        <v>#N/A</v>
      </c>
      <c r="C4106" s="2">
        <v>32000000</v>
      </c>
      <c r="D4106" s="2">
        <v>2899970</v>
      </c>
      <c r="E4106" s="2">
        <v>2899970</v>
      </c>
      <c r="F4106">
        <v>12</v>
      </c>
      <c r="G4106">
        <v>8</v>
      </c>
      <c r="H4106" t="s">
        <v>15923</v>
      </c>
      <c r="I4106" t="e">
        <v>#N/A</v>
      </c>
      <c r="J4106" t="e">
        <v>#N/A</v>
      </c>
      <c r="K4106" t="e">
        <v>#N/A</v>
      </c>
      <c r="L4106" t="e">
        <v>#N/A</v>
      </c>
      <c r="M4106" t="e">
        <v>#N/A</v>
      </c>
      <c r="N4106" t="e">
        <v>#N/A</v>
      </c>
    </row>
    <row r="4107" spans="1:14">
      <c r="A4107" t="s">
        <v>4019</v>
      </c>
      <c r="B4107" t="e">
        <v>#N/A</v>
      </c>
      <c r="C4107" s="2">
        <v>1700000</v>
      </c>
      <c r="D4107" s="2">
        <v>2039192</v>
      </c>
      <c r="E4107" s="2">
        <v>2891228</v>
      </c>
      <c r="F4107">
        <v>10</v>
      </c>
      <c r="G4107">
        <v>1</v>
      </c>
      <c r="H4107" t="s">
        <v>15923</v>
      </c>
      <c r="I4107" t="e">
        <v>#N/A</v>
      </c>
      <c r="J4107" t="e">
        <v>#N/A</v>
      </c>
      <c r="K4107" t="e">
        <v>#N/A</v>
      </c>
      <c r="L4107" t="e">
        <v>#N/A</v>
      </c>
      <c r="M4107" t="e">
        <v>#N/A</v>
      </c>
      <c r="N4107" t="e">
        <v>#N/A</v>
      </c>
    </row>
    <row r="4108" spans="1:14">
      <c r="A4108" t="s">
        <v>2012</v>
      </c>
      <c r="B4108" t="e">
        <v>#N/A</v>
      </c>
      <c r="C4108" s="2">
        <v>20700000</v>
      </c>
      <c r="D4108" s="2">
        <v>2840417</v>
      </c>
      <c r="E4108" s="2">
        <v>2840417</v>
      </c>
      <c r="F4108">
        <v>4</v>
      </c>
      <c r="G4108">
        <v>23</v>
      </c>
      <c r="H4108" t="s">
        <v>15923</v>
      </c>
      <c r="I4108" t="e">
        <v>#N/A</v>
      </c>
      <c r="J4108" t="e">
        <v>#N/A</v>
      </c>
      <c r="K4108" t="e">
        <v>#N/A</v>
      </c>
      <c r="L4108" t="e">
        <v>#N/A</v>
      </c>
      <c r="M4108" t="e">
        <v>#N/A</v>
      </c>
      <c r="N4108" t="e">
        <v>#N/A</v>
      </c>
    </row>
    <row r="4109" spans="1:14">
      <c r="A4109" t="s">
        <v>3629</v>
      </c>
      <c r="B4109" t="e">
        <v>#N/A</v>
      </c>
      <c r="C4109" s="2">
        <v>4000000</v>
      </c>
      <c r="D4109" s="2">
        <v>2793776</v>
      </c>
      <c r="E4109" s="2">
        <v>2793776</v>
      </c>
      <c r="F4109">
        <v>9</v>
      </c>
      <c r="G4109">
        <v>10</v>
      </c>
      <c r="H4109" t="s">
        <v>15923</v>
      </c>
      <c r="I4109" t="e">
        <v>#N/A</v>
      </c>
      <c r="J4109" t="e">
        <v>#N/A</v>
      </c>
      <c r="K4109" t="e">
        <v>#N/A</v>
      </c>
      <c r="L4109" t="e">
        <v>#N/A</v>
      </c>
      <c r="M4109" t="e">
        <v>#N/A</v>
      </c>
      <c r="N4109" t="e">
        <v>#N/A</v>
      </c>
    </row>
    <row r="4110" spans="1:14">
      <c r="A4110" t="s">
        <v>4032</v>
      </c>
      <c r="B4110" t="e">
        <v>#N/A</v>
      </c>
      <c r="C4110" s="2">
        <v>1600000</v>
      </c>
      <c r="D4110" s="2">
        <v>27795</v>
      </c>
      <c r="E4110" s="2">
        <v>2627795</v>
      </c>
      <c r="F4110">
        <v>1</v>
      </c>
      <c r="G4110">
        <v>15</v>
      </c>
      <c r="H4110" t="s">
        <v>15923</v>
      </c>
      <c r="I4110" t="e">
        <v>#N/A</v>
      </c>
      <c r="J4110" t="e">
        <v>#N/A</v>
      </c>
      <c r="K4110" t="e">
        <v>#N/A</v>
      </c>
      <c r="L4110" t="e">
        <v>#N/A</v>
      </c>
      <c r="M4110" t="e">
        <v>#N/A</v>
      </c>
      <c r="N4110" t="e">
        <v>#N/A</v>
      </c>
    </row>
    <row r="4111" spans="1:14">
      <c r="A4111" t="s">
        <v>3115</v>
      </c>
      <c r="B4111" t="e">
        <v>#N/A</v>
      </c>
      <c r="C4111" s="2">
        <v>8300000</v>
      </c>
      <c r="D4111" s="2">
        <v>2160710</v>
      </c>
      <c r="E4111" s="2">
        <v>2598224</v>
      </c>
      <c r="F4111">
        <v>6</v>
      </c>
      <c r="G4111">
        <v>4</v>
      </c>
      <c r="H4111" t="s">
        <v>15923</v>
      </c>
      <c r="I4111" t="e">
        <v>#N/A</v>
      </c>
      <c r="J4111" t="e">
        <v>#N/A</v>
      </c>
      <c r="K4111" t="e">
        <v>#N/A</v>
      </c>
      <c r="L4111" t="e">
        <v>#N/A</v>
      </c>
      <c r="M4111" t="e">
        <v>#N/A</v>
      </c>
      <c r="N4111" t="e">
        <v>#N/A</v>
      </c>
    </row>
    <row r="4112" spans="1:14">
      <c r="A4112" t="s">
        <v>3258</v>
      </c>
      <c r="B4112" t="e">
        <v>#N/A</v>
      </c>
      <c r="C4112" s="2">
        <v>7000000</v>
      </c>
      <c r="D4112" s="2">
        <v>2165637</v>
      </c>
      <c r="E4112" s="2">
        <v>2165637</v>
      </c>
      <c r="F4112">
        <v>8</v>
      </c>
      <c r="G4112">
        <v>27</v>
      </c>
      <c r="H4112" t="s">
        <v>15923</v>
      </c>
      <c r="I4112" t="e">
        <v>#N/A</v>
      </c>
      <c r="J4112" t="e">
        <v>#N/A</v>
      </c>
      <c r="K4112" t="e">
        <v>#N/A</v>
      </c>
      <c r="L4112" t="e">
        <v>#N/A</v>
      </c>
      <c r="M4112" t="e">
        <v>#N/A</v>
      </c>
      <c r="N4112" t="e">
        <v>#N/A</v>
      </c>
    </row>
    <row r="4113" spans="1:14">
      <c r="A4113" t="s">
        <v>2798</v>
      </c>
      <c r="B4113" t="e">
        <v>#N/A</v>
      </c>
      <c r="C4113" s="2">
        <v>12000000</v>
      </c>
      <c r="D4113" s="2">
        <v>2062406</v>
      </c>
      <c r="E4113" s="2">
        <v>2062406</v>
      </c>
      <c r="F4113">
        <v>3</v>
      </c>
      <c r="G4113">
        <v>19</v>
      </c>
      <c r="H4113" t="s">
        <v>15923</v>
      </c>
      <c r="I4113" t="e">
        <v>#N/A</v>
      </c>
      <c r="J4113" t="e">
        <v>#N/A</v>
      </c>
      <c r="K4113" t="e">
        <v>#N/A</v>
      </c>
      <c r="L4113" t="e">
        <v>#N/A</v>
      </c>
      <c r="M4113" t="e">
        <v>#N/A</v>
      </c>
      <c r="N4113" t="e">
        <v>#N/A</v>
      </c>
    </row>
    <row r="4114" spans="1:14">
      <c r="A4114" t="s">
        <v>4304</v>
      </c>
      <c r="B4114" t="e">
        <v>#N/A</v>
      </c>
      <c r="C4114" s="2">
        <v>500000</v>
      </c>
      <c r="D4114" s="2">
        <v>2047570</v>
      </c>
      <c r="E4114" s="2">
        <v>2047570</v>
      </c>
      <c r="F4114">
        <v>10</v>
      </c>
      <c r="G4114">
        <v>22</v>
      </c>
      <c r="H4114" t="s">
        <v>15923</v>
      </c>
      <c r="I4114" t="e">
        <v>#N/A</v>
      </c>
      <c r="J4114" t="e">
        <v>#N/A</v>
      </c>
      <c r="K4114" t="e">
        <v>#N/A</v>
      </c>
      <c r="L4114" t="e">
        <v>#N/A</v>
      </c>
      <c r="M4114" t="e">
        <v>#N/A</v>
      </c>
      <c r="N4114" t="e">
        <v>#N/A</v>
      </c>
    </row>
    <row r="4115" spans="1:14">
      <c r="A4115" t="s">
        <v>2558</v>
      </c>
      <c r="B4115" t="e">
        <v>#N/A</v>
      </c>
      <c r="C4115" s="2">
        <v>15000000</v>
      </c>
      <c r="D4115" s="2">
        <v>824295</v>
      </c>
      <c r="E4115" s="2">
        <v>1970268</v>
      </c>
      <c r="F4115">
        <v>11</v>
      </c>
      <c r="G4115">
        <v>12</v>
      </c>
      <c r="H4115" t="s">
        <v>15923</v>
      </c>
      <c r="I4115" t="e">
        <v>#N/A</v>
      </c>
      <c r="J4115" t="e">
        <v>#N/A</v>
      </c>
      <c r="K4115" t="e">
        <v>#N/A</v>
      </c>
      <c r="L4115" t="e">
        <v>#N/A</v>
      </c>
      <c r="M4115" t="e">
        <v>#N/A</v>
      </c>
      <c r="N4115" t="e">
        <v>#N/A</v>
      </c>
    </row>
    <row r="4116" spans="1:14">
      <c r="A4116" t="s">
        <v>2555</v>
      </c>
      <c r="B4116" t="e">
        <v>#N/A</v>
      </c>
      <c r="C4116" s="2">
        <v>15000000</v>
      </c>
      <c r="D4116" s="2">
        <v>1954202</v>
      </c>
      <c r="E4116" s="2">
        <v>1954202</v>
      </c>
      <c r="F4116">
        <v>10</v>
      </c>
      <c r="G4116">
        <v>22</v>
      </c>
      <c r="H4116" t="s">
        <v>15923</v>
      </c>
      <c r="I4116" t="e">
        <v>#N/A</v>
      </c>
      <c r="J4116" t="e">
        <v>#N/A</v>
      </c>
      <c r="K4116" t="e">
        <v>#N/A</v>
      </c>
      <c r="L4116" t="e">
        <v>#N/A</v>
      </c>
      <c r="M4116" t="e">
        <v>#N/A</v>
      </c>
      <c r="N4116" t="e">
        <v>#N/A</v>
      </c>
    </row>
    <row r="4117" spans="1:14">
      <c r="A4117" t="s">
        <v>4381</v>
      </c>
      <c r="B4117" t="e">
        <v>#N/A</v>
      </c>
      <c r="C4117" s="2">
        <v>312000</v>
      </c>
      <c r="D4117" s="2">
        <v>1350248</v>
      </c>
      <c r="E4117" s="2">
        <v>1788168</v>
      </c>
      <c r="F4117">
        <v>11</v>
      </c>
      <c r="G4117">
        <v>24</v>
      </c>
      <c r="H4117" t="s">
        <v>15923</v>
      </c>
      <c r="I4117" t="e">
        <v>#N/A</v>
      </c>
      <c r="J4117" t="e">
        <v>#N/A</v>
      </c>
      <c r="K4117" t="e">
        <v>#N/A</v>
      </c>
      <c r="L4117" t="e">
        <v>#N/A</v>
      </c>
      <c r="M4117" t="e">
        <v>#N/A</v>
      </c>
      <c r="N4117" t="e">
        <v>#N/A</v>
      </c>
    </row>
    <row r="4118" spans="1:14">
      <c r="A4118" t="s">
        <v>4463</v>
      </c>
      <c r="B4118" t="e">
        <v>#N/A</v>
      </c>
      <c r="C4118" s="2">
        <v>180000</v>
      </c>
      <c r="D4118" s="2">
        <v>933933</v>
      </c>
      <c r="E4118" s="2">
        <v>1628579</v>
      </c>
      <c r="F4118">
        <v>1</v>
      </c>
      <c r="G4118">
        <v>22</v>
      </c>
      <c r="H4118" t="s">
        <v>15923</v>
      </c>
      <c r="I4118" t="e">
        <v>#N/A</v>
      </c>
      <c r="J4118" t="e">
        <v>#N/A</v>
      </c>
      <c r="K4118" t="e">
        <v>#N/A</v>
      </c>
      <c r="L4118" t="e">
        <v>#N/A</v>
      </c>
      <c r="M4118" t="e">
        <v>#N/A</v>
      </c>
      <c r="N4118" t="e">
        <v>#N/A</v>
      </c>
    </row>
    <row r="4119" spans="1:14">
      <c r="A4119" t="s">
        <v>3940</v>
      </c>
      <c r="B4119" t="e">
        <v>#N/A</v>
      </c>
      <c r="C4119" s="2">
        <v>2000000</v>
      </c>
      <c r="D4119" s="2">
        <v>1152411</v>
      </c>
      <c r="E4119" s="2">
        <v>1152411</v>
      </c>
      <c r="F4119">
        <v>4</v>
      </c>
      <c r="G4119">
        <v>30</v>
      </c>
      <c r="H4119" t="s">
        <v>15923</v>
      </c>
      <c r="I4119" t="e">
        <v>#N/A</v>
      </c>
      <c r="J4119" t="e">
        <v>#N/A</v>
      </c>
      <c r="K4119" t="e">
        <v>#N/A</v>
      </c>
      <c r="L4119" t="e">
        <v>#N/A</v>
      </c>
      <c r="M4119" t="e">
        <v>#N/A</v>
      </c>
      <c r="N4119" t="e">
        <v>#N/A</v>
      </c>
    </row>
    <row r="4120" spans="1:14">
      <c r="A4120" t="s">
        <v>4310</v>
      </c>
      <c r="B4120" t="e">
        <v>#N/A</v>
      </c>
      <c r="C4120" s="2">
        <v>500000</v>
      </c>
      <c r="D4120" s="2">
        <v>985341</v>
      </c>
      <c r="E4120" s="2">
        <v>1027228</v>
      </c>
      <c r="F4120">
        <v>7</v>
      </c>
      <c r="G4120">
        <v>30</v>
      </c>
      <c r="H4120" t="s">
        <v>15923</v>
      </c>
      <c r="I4120" t="e">
        <v>#N/A</v>
      </c>
      <c r="J4120" t="e">
        <v>#N/A</v>
      </c>
      <c r="K4120" t="e">
        <v>#N/A</v>
      </c>
      <c r="L4120" t="e">
        <v>#N/A</v>
      </c>
      <c r="M4120" t="e">
        <v>#N/A</v>
      </c>
      <c r="N4120" t="e">
        <v>#N/A</v>
      </c>
    </row>
    <row r="4121" spans="1:14">
      <c r="A4121" t="s">
        <v>2992</v>
      </c>
      <c r="B4121" t="e">
        <v>#N/A</v>
      </c>
      <c r="C4121" s="2">
        <v>10000000</v>
      </c>
      <c r="D4121" s="2">
        <v>836641</v>
      </c>
      <c r="E4121" s="2">
        <v>836641</v>
      </c>
      <c r="F4121">
        <v>8</v>
      </c>
      <c r="G4121">
        <v>6</v>
      </c>
      <c r="H4121" t="s">
        <v>15923</v>
      </c>
      <c r="I4121" t="e">
        <v>#N/A</v>
      </c>
      <c r="J4121" t="e">
        <v>#N/A</v>
      </c>
      <c r="K4121" t="e">
        <v>#N/A</v>
      </c>
      <c r="L4121" t="e">
        <v>#N/A</v>
      </c>
      <c r="M4121" t="e">
        <v>#N/A</v>
      </c>
      <c r="N4121" t="e">
        <v>#N/A</v>
      </c>
    </row>
    <row r="4122" spans="1:14">
      <c r="A4122" t="s">
        <v>1414</v>
      </c>
      <c r="B4122" t="e">
        <v>#N/A</v>
      </c>
      <c r="C4122" s="2">
        <v>35000000</v>
      </c>
      <c r="D4122" s="2">
        <v>630779</v>
      </c>
      <c r="E4122" s="2">
        <v>630779</v>
      </c>
      <c r="F4122">
        <v>11</v>
      </c>
      <c r="G4122">
        <v>24</v>
      </c>
      <c r="H4122" t="s">
        <v>15923</v>
      </c>
      <c r="I4122" t="e">
        <v>#N/A</v>
      </c>
      <c r="J4122" t="e">
        <v>#N/A</v>
      </c>
      <c r="K4122" t="e">
        <v>#N/A</v>
      </c>
      <c r="L4122" t="e">
        <v>#N/A</v>
      </c>
      <c r="M4122" t="e">
        <v>#N/A</v>
      </c>
      <c r="N4122" t="e">
        <v>#N/A</v>
      </c>
    </row>
    <row r="4123" spans="1:14">
      <c r="A4123" t="s">
        <v>4370</v>
      </c>
      <c r="B4123" t="e">
        <v>#N/A</v>
      </c>
      <c r="C4123" s="2">
        <v>375000</v>
      </c>
      <c r="D4123" s="2">
        <v>617172</v>
      </c>
      <c r="E4123" s="2">
        <v>617172</v>
      </c>
      <c r="F4123">
        <v>5</v>
      </c>
      <c r="G4123">
        <v>21</v>
      </c>
      <c r="H4123" t="s">
        <v>15923</v>
      </c>
      <c r="I4123" t="e">
        <v>#N/A</v>
      </c>
      <c r="J4123" t="e">
        <v>#N/A</v>
      </c>
      <c r="K4123" t="e">
        <v>#N/A</v>
      </c>
      <c r="L4123" t="e">
        <v>#N/A</v>
      </c>
      <c r="M4123" t="e">
        <v>#N/A</v>
      </c>
      <c r="N4123" t="e">
        <v>#N/A</v>
      </c>
    </row>
    <row r="4124" spans="1:14">
      <c r="A4124" t="s">
        <v>4501</v>
      </c>
      <c r="B4124" t="e">
        <v>#N/A</v>
      </c>
      <c r="C4124" s="2">
        <v>66000</v>
      </c>
      <c r="D4124" s="2">
        <v>541636</v>
      </c>
      <c r="E4124" s="2">
        <v>602920</v>
      </c>
      <c r="F4124">
        <v>2</v>
      </c>
      <c r="G4124">
        <v>26</v>
      </c>
      <c r="H4124" t="s">
        <v>15923</v>
      </c>
      <c r="I4124" t="e">
        <v>#N/A</v>
      </c>
      <c r="J4124" t="e">
        <v>#N/A</v>
      </c>
      <c r="K4124" t="e">
        <v>#N/A</v>
      </c>
      <c r="L4124" t="e">
        <v>#N/A</v>
      </c>
      <c r="M4124" t="e">
        <v>#N/A</v>
      </c>
      <c r="N4124" t="e">
        <v>#N/A</v>
      </c>
    </row>
    <row r="4125" spans="1:14">
      <c r="A4125" t="s">
        <v>3638</v>
      </c>
      <c r="B4125" t="e">
        <v>#N/A</v>
      </c>
      <c r="C4125" s="2">
        <v>4000000</v>
      </c>
      <c r="D4125" s="2">
        <v>399793</v>
      </c>
      <c r="E4125" s="2">
        <v>399793</v>
      </c>
      <c r="F4125">
        <v>5</v>
      </c>
      <c r="G4125">
        <v>28</v>
      </c>
      <c r="H4125" t="s">
        <v>15923</v>
      </c>
      <c r="I4125" t="e">
        <v>#N/A</v>
      </c>
      <c r="J4125" t="e">
        <v>#N/A</v>
      </c>
      <c r="K4125" t="e">
        <v>#N/A</v>
      </c>
      <c r="L4125" t="e">
        <v>#N/A</v>
      </c>
      <c r="M4125" t="e">
        <v>#N/A</v>
      </c>
      <c r="N4125" t="e">
        <v>#N/A</v>
      </c>
    </row>
    <row r="4126" spans="1:14">
      <c r="A4126" t="s">
        <v>4552</v>
      </c>
      <c r="B4126" t="e">
        <v>#N/A</v>
      </c>
      <c r="C4126" s="2">
        <v>6000</v>
      </c>
      <c r="D4126" s="2">
        <v>48482</v>
      </c>
      <c r="E4126" s="2">
        <v>240495</v>
      </c>
      <c r="F4126">
        <v>4</v>
      </c>
      <c r="G4126">
        <v>2</v>
      </c>
      <c r="H4126" t="s">
        <v>15923</v>
      </c>
      <c r="I4126" t="e">
        <v>#N/A</v>
      </c>
      <c r="J4126" t="e">
        <v>#N/A</v>
      </c>
      <c r="K4126" t="e">
        <v>#N/A</v>
      </c>
      <c r="L4126" t="e">
        <v>#N/A</v>
      </c>
      <c r="M4126" t="e">
        <v>#N/A</v>
      </c>
      <c r="N4126" t="e">
        <v>#N/A</v>
      </c>
    </row>
    <row r="4127" spans="1:14">
      <c r="A4127" t="s">
        <v>2307</v>
      </c>
      <c r="B4127" t="e">
        <v>#N/A</v>
      </c>
      <c r="C4127" s="2">
        <v>18000000</v>
      </c>
      <c r="D4127" s="2">
        <v>229311</v>
      </c>
      <c r="E4127" s="2">
        <v>229311</v>
      </c>
      <c r="F4127">
        <v>9</v>
      </c>
      <c r="G4127">
        <v>24</v>
      </c>
      <c r="H4127" t="s">
        <v>15923</v>
      </c>
      <c r="I4127" t="e">
        <v>#N/A</v>
      </c>
      <c r="J4127" t="e">
        <v>#N/A</v>
      </c>
      <c r="K4127" t="e">
        <v>#N/A</v>
      </c>
      <c r="L4127" t="e">
        <v>#N/A</v>
      </c>
      <c r="M4127" t="e">
        <v>#N/A</v>
      </c>
      <c r="N4127" t="e">
        <v>#N/A</v>
      </c>
    </row>
    <row r="4128" spans="1:14">
      <c r="A4128" t="s">
        <v>2811</v>
      </c>
      <c r="B4128" t="e">
        <v>#N/A</v>
      </c>
      <c r="C4128" s="2">
        <v>12000000</v>
      </c>
      <c r="D4128" s="2">
        <v>178287</v>
      </c>
      <c r="E4128" s="2">
        <v>178287</v>
      </c>
      <c r="F4128">
        <v>9</v>
      </c>
      <c r="G4128">
        <v>17</v>
      </c>
      <c r="H4128" t="s">
        <v>15923</v>
      </c>
      <c r="I4128" t="e">
        <v>#N/A</v>
      </c>
      <c r="J4128" t="e">
        <v>#N/A</v>
      </c>
      <c r="K4128" t="e">
        <v>#N/A</v>
      </c>
      <c r="L4128" t="e">
        <v>#N/A</v>
      </c>
      <c r="M4128" t="e">
        <v>#N/A</v>
      </c>
      <c r="N4128" t="e">
        <v>#N/A</v>
      </c>
    </row>
    <row r="4129" spans="1:14">
      <c r="A4129" t="s">
        <v>4413</v>
      </c>
      <c r="B4129" t="e">
        <v>#N/A</v>
      </c>
      <c r="C4129" s="2">
        <v>250000</v>
      </c>
      <c r="D4129" s="2">
        <v>178095</v>
      </c>
      <c r="E4129" s="2">
        <v>178095</v>
      </c>
      <c r="F4129">
        <v>9</v>
      </c>
      <c r="G4129">
        <v>17</v>
      </c>
      <c r="H4129" t="s">
        <v>15923</v>
      </c>
      <c r="I4129" t="e">
        <v>#N/A</v>
      </c>
      <c r="J4129" t="e">
        <v>#N/A</v>
      </c>
      <c r="K4129" t="e">
        <v>#N/A</v>
      </c>
      <c r="L4129" t="e">
        <v>#N/A</v>
      </c>
      <c r="M4129" t="e">
        <v>#N/A</v>
      </c>
      <c r="N4129" t="e">
        <v>#N/A</v>
      </c>
    </row>
    <row r="4130" spans="1:14">
      <c r="A4130" t="s">
        <v>1834</v>
      </c>
      <c r="B4130" t="e">
        <v>#N/A</v>
      </c>
      <c r="C4130" s="2">
        <v>3000000</v>
      </c>
      <c r="D4130" s="2">
        <v>51773</v>
      </c>
      <c r="E4130" s="2">
        <v>101773</v>
      </c>
      <c r="F4130">
        <v>8</v>
      </c>
      <c r="G4130">
        <v>4</v>
      </c>
      <c r="H4130" t="s">
        <v>15923</v>
      </c>
      <c r="I4130" t="e">
        <v>#N/A</v>
      </c>
      <c r="J4130" t="e">
        <v>#N/A</v>
      </c>
      <c r="K4130" t="e">
        <v>#N/A</v>
      </c>
      <c r="L4130" t="e">
        <v>#N/A</v>
      </c>
      <c r="M4130" t="e">
        <v>#N/A</v>
      </c>
      <c r="N4130" t="e">
        <v>#N/A</v>
      </c>
    </row>
    <row r="4131" spans="1:14">
      <c r="A4131" t="s">
        <v>3516</v>
      </c>
      <c r="B4131" t="e">
        <v>#N/A</v>
      </c>
      <c r="C4131" s="2">
        <v>5000000</v>
      </c>
      <c r="D4131" s="2">
        <v>99147</v>
      </c>
      <c r="E4131" s="2">
        <v>99147</v>
      </c>
      <c r="F4131">
        <v>6</v>
      </c>
      <c r="G4131">
        <v>4</v>
      </c>
      <c r="H4131" t="s">
        <v>15923</v>
      </c>
      <c r="I4131" t="e">
        <v>#N/A</v>
      </c>
      <c r="J4131" t="e">
        <v>#N/A</v>
      </c>
      <c r="K4131" t="e">
        <v>#N/A</v>
      </c>
      <c r="L4131" t="e">
        <v>#N/A</v>
      </c>
      <c r="M4131" t="e">
        <v>#N/A</v>
      </c>
      <c r="N4131" t="e">
        <v>#N/A</v>
      </c>
    </row>
    <row r="4132" spans="1:14">
      <c r="A4132" t="s">
        <v>4289</v>
      </c>
      <c r="B4132" t="e">
        <v>#N/A</v>
      </c>
      <c r="C4132" s="2">
        <v>600000</v>
      </c>
      <c r="D4132" s="2">
        <v>15030</v>
      </c>
      <c r="E4132" s="2">
        <v>85343</v>
      </c>
      <c r="F4132">
        <v>7</v>
      </c>
      <c r="G4132">
        <v>2</v>
      </c>
      <c r="H4132" t="s">
        <v>15923</v>
      </c>
      <c r="I4132" t="e">
        <v>#N/A</v>
      </c>
      <c r="J4132" t="e">
        <v>#N/A</v>
      </c>
      <c r="K4132" t="e">
        <v>#N/A</v>
      </c>
      <c r="L4132" t="e">
        <v>#N/A</v>
      </c>
      <c r="M4132" t="e">
        <v>#N/A</v>
      </c>
      <c r="N4132" t="e">
        <v>#N/A</v>
      </c>
    </row>
    <row r="4133" spans="1:14">
      <c r="A4133" t="s">
        <v>2819</v>
      </c>
      <c r="B4133" t="e">
        <v>#N/A</v>
      </c>
      <c r="C4133" s="2">
        <v>11900000</v>
      </c>
      <c r="D4133" s="2">
        <v>81897</v>
      </c>
      <c r="E4133" s="2">
        <v>81897</v>
      </c>
      <c r="F4133">
        <v>12</v>
      </c>
      <c r="G4133">
        <v>10</v>
      </c>
      <c r="H4133" t="s">
        <v>15923</v>
      </c>
      <c r="I4133" t="e">
        <v>#N/A</v>
      </c>
      <c r="J4133" t="e">
        <v>#N/A</v>
      </c>
      <c r="K4133" t="e">
        <v>#N/A</v>
      </c>
      <c r="L4133" t="e">
        <v>#N/A</v>
      </c>
      <c r="M4133" t="e">
        <v>#N/A</v>
      </c>
      <c r="N4133" t="e">
        <v>#N/A</v>
      </c>
    </row>
    <row r="4134" spans="1:14">
      <c r="A4134" t="s">
        <v>3395</v>
      </c>
      <c r="B4134" t="e">
        <v>#N/A</v>
      </c>
      <c r="C4134" s="2">
        <v>5700000</v>
      </c>
      <c r="D4134" s="2">
        <v>69582</v>
      </c>
      <c r="E4134" s="2">
        <v>69582</v>
      </c>
      <c r="F4134">
        <v>8</v>
      </c>
      <c r="G4134">
        <v>27</v>
      </c>
      <c r="H4134" t="s">
        <v>15923</v>
      </c>
      <c r="I4134" t="e">
        <v>#N/A</v>
      </c>
      <c r="J4134" t="e">
        <v>#N/A</v>
      </c>
      <c r="K4134" t="e">
        <v>#N/A</v>
      </c>
      <c r="L4134" t="e">
        <v>#N/A</v>
      </c>
      <c r="M4134" t="e">
        <v>#N/A</v>
      </c>
      <c r="N4134" t="e">
        <v>#N/A</v>
      </c>
    </row>
    <row r="4135" spans="1:14">
      <c r="A4135" t="s">
        <v>3647</v>
      </c>
      <c r="B4135" t="e">
        <v>#N/A</v>
      </c>
      <c r="C4135" s="2">
        <v>4000000</v>
      </c>
      <c r="D4135" s="2">
        <v>64359</v>
      </c>
      <c r="E4135" s="2">
        <v>64359</v>
      </c>
      <c r="F4135">
        <v>3</v>
      </c>
      <c r="G4135">
        <v>26</v>
      </c>
      <c r="H4135" t="s">
        <v>15923</v>
      </c>
      <c r="I4135" t="e">
        <v>#N/A</v>
      </c>
      <c r="J4135" t="e">
        <v>#N/A</v>
      </c>
      <c r="K4135" t="e">
        <v>#N/A</v>
      </c>
      <c r="L4135" t="e">
        <v>#N/A</v>
      </c>
      <c r="M4135" t="e">
        <v>#N/A</v>
      </c>
      <c r="N4135" t="e">
        <v>#N/A</v>
      </c>
    </row>
    <row r="4136" spans="1:14">
      <c r="A4136" t="s">
        <v>3648</v>
      </c>
      <c r="B4136" t="e">
        <v>#N/A</v>
      </c>
      <c r="C4136" s="2">
        <v>4000000</v>
      </c>
      <c r="D4136" s="2">
        <v>34145</v>
      </c>
      <c r="E4136" s="2">
        <v>34145</v>
      </c>
      <c r="F4136">
        <v>7</v>
      </c>
      <c r="G4136">
        <v>16</v>
      </c>
      <c r="H4136" t="s">
        <v>15923</v>
      </c>
      <c r="I4136" t="e">
        <v>#N/A</v>
      </c>
      <c r="J4136" t="e">
        <v>#N/A</v>
      </c>
      <c r="K4136" t="e">
        <v>#N/A</v>
      </c>
      <c r="L4136" t="e">
        <v>#N/A</v>
      </c>
      <c r="M4136" t="e">
        <v>#N/A</v>
      </c>
      <c r="N4136" t="e">
        <v>#N/A</v>
      </c>
    </row>
    <row r="4137" spans="1:14">
      <c r="A4137" t="s">
        <v>4420</v>
      </c>
      <c r="B4137" t="e">
        <v>#N/A</v>
      </c>
      <c r="C4137" s="2">
        <v>250000</v>
      </c>
      <c r="D4137" s="2">
        <v>18195</v>
      </c>
      <c r="E4137" s="2">
        <v>20628</v>
      </c>
      <c r="F4137">
        <v>1</v>
      </c>
      <c r="G4137">
        <v>8</v>
      </c>
      <c r="H4137" t="s">
        <v>15923</v>
      </c>
      <c r="I4137" t="e">
        <v>#N/A</v>
      </c>
      <c r="J4137" t="e">
        <v>#N/A</v>
      </c>
      <c r="K4137" t="e">
        <v>#N/A</v>
      </c>
      <c r="L4137" t="e">
        <v>#N/A</v>
      </c>
      <c r="M4137" t="e">
        <v>#N/A</v>
      </c>
      <c r="N4137" t="e">
        <v>#N/A</v>
      </c>
    </row>
    <row r="4138" spans="1:14">
      <c r="A4138" t="s">
        <v>2011</v>
      </c>
      <c r="B4138" t="e">
        <v>#N/A</v>
      </c>
      <c r="C4138" s="2">
        <v>21000000</v>
      </c>
      <c r="D4138" s="2">
        <v>17396</v>
      </c>
      <c r="E4138" s="2">
        <v>17396</v>
      </c>
      <c r="F4138">
        <v>10</v>
      </c>
      <c r="G4138">
        <v>22</v>
      </c>
      <c r="H4138" t="s">
        <v>15923</v>
      </c>
      <c r="I4138" t="e">
        <v>#N/A</v>
      </c>
      <c r="J4138" t="e">
        <v>#N/A</v>
      </c>
      <c r="K4138" t="e">
        <v>#N/A</v>
      </c>
      <c r="L4138" t="e">
        <v>#N/A</v>
      </c>
      <c r="M4138" t="e">
        <v>#N/A</v>
      </c>
      <c r="N4138" t="e">
        <v>#N/A</v>
      </c>
    </row>
    <row r="4139" spans="1:14">
      <c r="A4139" t="s">
        <v>4275</v>
      </c>
      <c r="B4139" t="e">
        <v>#N/A</v>
      </c>
      <c r="C4139" s="2">
        <v>700000</v>
      </c>
      <c r="D4139" s="2">
        <v>10508</v>
      </c>
      <c r="E4139" s="2">
        <v>10508</v>
      </c>
      <c r="F4139">
        <v>10</v>
      </c>
      <c r="G4139">
        <v>8</v>
      </c>
      <c r="H4139" t="s">
        <v>15923</v>
      </c>
      <c r="I4139" t="e">
        <v>#N/A</v>
      </c>
      <c r="J4139" t="e">
        <v>#N/A</v>
      </c>
      <c r="K4139" t="e">
        <v>#N/A</v>
      </c>
      <c r="L4139" t="e">
        <v>#N/A</v>
      </c>
      <c r="M4139" t="e">
        <v>#N/A</v>
      </c>
      <c r="N4139" t="e">
        <v>#N/A</v>
      </c>
    </row>
    <row r="4140" spans="1:14">
      <c r="A4140" t="s">
        <v>3703</v>
      </c>
      <c r="B4140" t="e">
        <v>#N/A</v>
      </c>
      <c r="C4140" s="2">
        <v>3500000</v>
      </c>
      <c r="D4140" s="2">
        <v>9871</v>
      </c>
      <c r="E4140" s="2">
        <v>9871</v>
      </c>
      <c r="F4140">
        <v>9</v>
      </c>
      <c r="G4140">
        <v>17</v>
      </c>
      <c r="H4140" t="s">
        <v>15923</v>
      </c>
      <c r="I4140" t="e">
        <v>#N/A</v>
      </c>
      <c r="J4140" t="e">
        <v>#N/A</v>
      </c>
      <c r="K4140" t="e">
        <v>#N/A</v>
      </c>
      <c r="L4140" t="e">
        <v>#N/A</v>
      </c>
      <c r="M4140" t="e">
        <v>#N/A</v>
      </c>
      <c r="N4140" t="e">
        <v>#N/A</v>
      </c>
    </row>
    <row r="4141" spans="1:14">
      <c r="A4141" t="s">
        <v>4526</v>
      </c>
      <c r="B4141" t="e">
        <v>#N/A</v>
      </c>
      <c r="C4141" s="2">
        <v>27000</v>
      </c>
      <c r="D4141" s="2">
        <v>8231</v>
      </c>
      <c r="E4141" s="2">
        <v>8231</v>
      </c>
      <c r="F4141">
        <v>12</v>
      </c>
      <c r="G4141">
        <v>24</v>
      </c>
      <c r="H4141" t="s">
        <v>15923</v>
      </c>
      <c r="I4141" t="e">
        <v>#N/A</v>
      </c>
      <c r="J4141" t="e">
        <v>#N/A</v>
      </c>
      <c r="K4141" t="e">
        <v>#N/A</v>
      </c>
      <c r="L4141" t="e">
        <v>#N/A</v>
      </c>
      <c r="M4141" t="e">
        <v>#N/A</v>
      </c>
      <c r="N4141" t="e">
        <v>#N/A</v>
      </c>
    </row>
    <row r="4142" spans="1:14">
      <c r="A4142" t="s">
        <v>3723</v>
      </c>
      <c r="B4142" t="e">
        <v>#N/A</v>
      </c>
      <c r="C4142" s="2">
        <v>3250000</v>
      </c>
      <c r="D4142" s="2">
        <v>7680</v>
      </c>
      <c r="E4142" s="2">
        <v>7680</v>
      </c>
      <c r="F4142">
        <v>10</v>
      </c>
      <c r="G4142">
        <v>29</v>
      </c>
      <c r="H4142" t="s">
        <v>15923</v>
      </c>
      <c r="I4142" t="e">
        <v>#N/A</v>
      </c>
      <c r="J4142" t="e">
        <v>#N/A</v>
      </c>
      <c r="K4142" t="e">
        <v>#N/A</v>
      </c>
      <c r="L4142" t="e">
        <v>#N/A</v>
      </c>
      <c r="M4142" t="e">
        <v>#N/A</v>
      </c>
      <c r="N4142" t="e">
        <v>#N/A</v>
      </c>
    </row>
    <row r="4143" spans="1:14">
      <c r="A4143" t="s">
        <v>4202</v>
      </c>
      <c r="B4143" t="e">
        <v>#N/A</v>
      </c>
      <c r="C4143" s="2">
        <v>1000000</v>
      </c>
      <c r="D4143" s="2">
        <v>5494</v>
      </c>
      <c r="E4143" s="2">
        <v>5494</v>
      </c>
      <c r="F4143">
        <v>3</v>
      </c>
      <c r="G4143">
        <v>19</v>
      </c>
      <c r="H4143" t="s">
        <v>15923</v>
      </c>
      <c r="I4143" t="e">
        <v>#N/A</v>
      </c>
      <c r="J4143" t="e">
        <v>#N/A</v>
      </c>
      <c r="K4143" t="e">
        <v>#N/A</v>
      </c>
      <c r="L4143" t="e">
        <v>#N/A</v>
      </c>
      <c r="M4143" t="e">
        <v>#N/A</v>
      </c>
      <c r="N4143" t="e">
        <v>#N/A</v>
      </c>
    </row>
  </sheetData>
  <sortState ref="A1:I4616">
    <sortCondition ref="I1:I4616"/>
    <sortCondition descending="1" ref="F1:F4616"/>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4616"/>
  <sheetViews>
    <sheetView showRuler="0" topLeftCell="P1" workbookViewId="0">
      <selection activeCell="AR1" sqref="AR1"/>
    </sheetView>
  </sheetViews>
  <sheetFormatPr baseColWidth="10" defaultRowHeight="15" x14ac:dyDescent="0"/>
  <cols>
    <col min="2" max="2" width="49" customWidth="1"/>
    <col min="4" max="4" width="13" bestFit="1" customWidth="1"/>
    <col min="6" max="6" width="13" bestFit="1" customWidth="1"/>
    <col min="30" max="32" width="13" bestFit="1" customWidth="1"/>
  </cols>
  <sheetData>
    <row r="1" spans="1:44">
      <c r="A1" t="s">
        <v>4582</v>
      </c>
      <c r="B1" t="s">
        <v>4583</v>
      </c>
      <c r="C1" t="s">
        <v>4584</v>
      </c>
      <c r="D1" t="s">
        <v>4585</v>
      </c>
      <c r="E1" t="s">
        <v>4586</v>
      </c>
      <c r="F1" t="s">
        <v>4587</v>
      </c>
      <c r="G1" t="s">
        <v>4588</v>
      </c>
      <c r="H1" t="s">
        <v>4589</v>
      </c>
      <c r="I1" t="s">
        <v>4590</v>
      </c>
      <c r="J1" t="s">
        <v>15922</v>
      </c>
      <c r="K1" t="s">
        <v>4591</v>
      </c>
      <c r="L1" t="s">
        <v>4592</v>
      </c>
      <c r="M1" t="s">
        <v>4593</v>
      </c>
      <c r="N1" t="s">
        <v>4594</v>
      </c>
      <c r="O1" t="s">
        <v>4595</v>
      </c>
      <c r="P1" t="s">
        <v>4596</v>
      </c>
      <c r="Q1" t="s">
        <v>4597</v>
      </c>
      <c r="R1" t="s">
        <v>4598</v>
      </c>
      <c r="V1" t="e">
        <f>VLOOKUP(B1,#REF!,2,FALSE)</f>
        <v>#REF!</v>
      </c>
      <c r="AA1">
        <v>198</v>
      </c>
      <c r="AB1" s="1" t="e">
        <f>VLOOKUP(AC1,B2:R10000,11,FALSE)</f>
        <v>#N/A</v>
      </c>
      <c r="AC1" t="s">
        <v>195</v>
      </c>
      <c r="AD1" s="2">
        <v>120000000</v>
      </c>
      <c r="AE1" s="2">
        <v>215409889</v>
      </c>
      <c r="AF1" s="2">
        <v>549588516</v>
      </c>
      <c r="AG1">
        <v>5</v>
      </c>
      <c r="AH1">
        <v>24</v>
      </c>
      <c r="AI1">
        <v>0</v>
      </c>
      <c r="AK1" s="1" t="e">
        <f>VLOOKUP(AC1,$B$2:$R$10000,11,FALSE)</f>
        <v>#N/A</v>
      </c>
      <c r="AL1" s="1" t="e">
        <f t="shared" ref="AL1:AL64" si="0">VLOOKUP($AC1,$B$2:$R$10000,12,FALSE)</f>
        <v>#N/A</v>
      </c>
      <c r="AM1" s="1" t="e">
        <f>VLOOKUP($AC1,$B$2:$R$10000,13,FALSE)</f>
        <v>#N/A</v>
      </c>
      <c r="AN1" s="1" t="e">
        <f>VLOOKUP($AC1,$B$2:$R$10000,14,FALSE)</f>
        <v>#N/A</v>
      </c>
      <c r="AO1" s="1" t="e">
        <f>VLOOKUP($AC1,$B$2:$R$10000,15,FALSE)</f>
        <v>#N/A</v>
      </c>
      <c r="AP1" s="1" t="e">
        <f>VLOOKUP($AC1,$B$2:$R$10000,16,FALSE)</f>
        <v>#N/A</v>
      </c>
      <c r="AQ1" s="1" t="e">
        <f>VLOOKUP($AC1,$B$2:$R$10000,2,FALSE)</f>
        <v>#N/A</v>
      </c>
    </row>
    <row r="2" spans="1:44">
      <c r="A2">
        <v>1</v>
      </c>
      <c r="B2" t="s">
        <v>159</v>
      </c>
      <c r="C2" t="s">
        <v>4599</v>
      </c>
      <c r="D2">
        <f>VLOOKUP(B2,AC1:AF10000,2,FALSE)</f>
        <v>130000000</v>
      </c>
      <c r="J2" t="e">
        <f>VLOOKUP(#REF!,Q1:T10000,2,FALSE)</f>
        <v>#REF!</v>
      </c>
      <c r="K2">
        <f t="shared" ref="K2:K65" si="1">2013-INT((ROW()-2)/100)</f>
        <v>2013</v>
      </c>
      <c r="L2" t="s">
        <v>4600</v>
      </c>
      <c r="M2" t="s">
        <v>4601</v>
      </c>
      <c r="N2" t="s">
        <v>4602</v>
      </c>
      <c r="O2" t="s">
        <v>4603</v>
      </c>
      <c r="P2" t="s">
        <v>4604</v>
      </c>
      <c r="Q2" t="s">
        <v>4605</v>
      </c>
      <c r="R2" t="s">
        <v>4606</v>
      </c>
      <c r="AA2">
        <v>252</v>
      </c>
      <c r="AB2" s="1"/>
      <c r="AC2" t="s">
        <v>249</v>
      </c>
      <c r="AD2" s="2">
        <v>103000000</v>
      </c>
      <c r="AE2" s="2">
        <v>187683805</v>
      </c>
      <c r="AF2" s="2">
        <v>457683805</v>
      </c>
      <c r="AG2">
        <v>5</v>
      </c>
      <c r="AH2">
        <v>5</v>
      </c>
      <c r="AI2">
        <v>0</v>
      </c>
      <c r="AK2" s="1" t="str">
        <f t="shared" ref="AK2:AL65" si="2">VLOOKUP(AC2,$B$2:$R$10000,11,FALSE)</f>
        <v>R</v>
      </c>
      <c r="AL2" s="1" t="str">
        <f>VLOOKUP($AC2,$B$2:$R$10000,12,FALSE)</f>
        <v>155 min</v>
      </c>
      <c r="AM2" s="1" t="str">
        <f>VLOOKUP($AC2,$B$2:$R$10000,13,FALSE)</f>
        <v>Action, Drama</v>
      </c>
      <c r="AN2" s="1" t="str">
        <f>VLOOKUP($AC2,$B$2:$R$10000,14,FALSE)</f>
        <v>Ridley Scott</v>
      </c>
      <c r="AO2" s="1" t="str">
        <f>VLOOKUP($AC2,$B$2:$R$10000,15,FALSE)</f>
        <v>David Franzoni (story), David Franzoni (screenplay), John Logan (screenplay), William Nicholson (screenplay)</v>
      </c>
      <c r="AP2" s="1" t="str">
        <f>VLOOKUP($AC2,$B$2:$R$10000,16,FALSE)</f>
        <v>Russell Crowe, Joaquin Phoenix, Connie Nielsen, Oliver Reed</v>
      </c>
      <c r="AQ2" s="1" t="str">
        <f>VLOOKUP($AC2,$B$2:$R$10000,2,FALSE)</f>
        <v>DW</v>
      </c>
      <c r="AR2" s="1"/>
    </row>
    <row r="3" spans="1:44">
      <c r="A3">
        <v>2</v>
      </c>
      <c r="B3" t="s">
        <v>29</v>
      </c>
      <c r="C3" t="s">
        <v>4607</v>
      </c>
      <c r="D3">
        <f t="shared" ref="D3:D66" si="3">VLOOKUP(B3,AC2:AF10001,2,FALSE)</f>
        <v>200000000</v>
      </c>
      <c r="J3" t="e">
        <f>VLOOKUP(#REF!,Q2:T10001,2,FALSE)</f>
        <v>#REF!</v>
      </c>
      <c r="K3">
        <f t="shared" si="1"/>
        <v>2013</v>
      </c>
      <c r="L3" t="s">
        <v>4600</v>
      </c>
      <c r="M3" t="s">
        <v>4608</v>
      </c>
      <c r="N3" t="s">
        <v>4609</v>
      </c>
      <c r="O3" t="s">
        <v>4610</v>
      </c>
      <c r="P3" t="s">
        <v>4611</v>
      </c>
      <c r="Q3" t="s">
        <v>4612</v>
      </c>
      <c r="R3" t="s">
        <v>4613</v>
      </c>
      <c r="V3">
        <f t="shared" ref="V3:V11" si="4">VLOOKUP(B3,AC2:AF10001,2,FALSE)</f>
        <v>200000000</v>
      </c>
      <c r="AA3">
        <v>357</v>
      </c>
      <c r="AB3" s="1"/>
      <c r="AC3" t="s">
        <v>354</v>
      </c>
      <c r="AD3" s="2">
        <v>85000000</v>
      </c>
      <c r="AE3" s="2">
        <v>233632142</v>
      </c>
      <c r="AF3" s="2">
        <v>427230516</v>
      </c>
      <c r="AG3">
        <v>12</v>
      </c>
      <c r="AH3">
        <v>22</v>
      </c>
      <c r="AI3">
        <v>0</v>
      </c>
      <c r="AK3" s="1" t="str">
        <f t="shared" si="2"/>
        <v>PG-13</v>
      </c>
      <c r="AL3" s="1" t="str">
        <f t="shared" ref="AL3:AL66" si="5">VLOOKUP($AC3,$B$2:$R$10000,12,FALSE)</f>
        <v>143 min</v>
      </c>
      <c r="AM3" s="1" t="str">
        <f t="shared" ref="AM3:AM66" si="6">VLOOKUP($AC3,$B$2:$R$10000,13,FALSE)</f>
        <v>Adventure, Drama</v>
      </c>
      <c r="AN3" s="1" t="str">
        <f t="shared" ref="AN3:AN66" si="7">VLOOKUP($AC3,$B$2:$R$10000,14,FALSE)</f>
        <v>Robert Zemeckis</v>
      </c>
      <c r="AO3" s="1" t="str">
        <f t="shared" ref="AO3:AO66" si="8">VLOOKUP($AC3,$B$2:$R$10000,15,FALSE)</f>
        <v>William Broyles Jr.</v>
      </c>
      <c r="AP3" s="1" t="str">
        <f t="shared" ref="AP3:AP66" si="9">VLOOKUP($AC3,$B$2:$R$10000,16,FALSE)</f>
        <v>Paul Sanchez, Lari White, Leonid Citer, David Allen Brooks</v>
      </c>
      <c r="AQ3" s="1" t="str">
        <f>VLOOKUP($AC3,$B$2:$R$10000,2,FALSE)</f>
        <v>Fox</v>
      </c>
    </row>
    <row r="4" spans="1:44">
      <c r="A4">
        <v>3</v>
      </c>
      <c r="B4" t="s">
        <v>95</v>
      </c>
      <c r="C4" t="s">
        <v>4607</v>
      </c>
      <c r="D4">
        <f t="shared" si="3"/>
        <v>150000000</v>
      </c>
      <c r="J4" t="e">
        <f>VLOOKUP(#REF!,Q3:T10002,2,FALSE)</f>
        <v>#REF!</v>
      </c>
      <c r="K4">
        <f t="shared" si="1"/>
        <v>2013</v>
      </c>
      <c r="L4" t="s">
        <v>4614</v>
      </c>
      <c r="M4" t="s">
        <v>4615</v>
      </c>
      <c r="N4" t="s">
        <v>4616</v>
      </c>
      <c r="O4" t="s">
        <v>4617</v>
      </c>
      <c r="P4" t="s">
        <v>4618</v>
      </c>
      <c r="Q4" t="s">
        <v>4619</v>
      </c>
      <c r="R4" t="s">
        <v>4620</v>
      </c>
      <c r="V4">
        <f t="shared" si="4"/>
        <v>150000000</v>
      </c>
      <c r="AA4">
        <v>608</v>
      </c>
      <c r="AB4" s="1"/>
      <c r="AC4" t="s">
        <v>604</v>
      </c>
      <c r="AD4" s="2">
        <v>65000000</v>
      </c>
      <c r="AE4" s="2">
        <v>182805123</v>
      </c>
      <c r="AF4" s="2">
        <v>372100000</v>
      </c>
      <c r="AG4">
        <v>12</v>
      </c>
      <c r="AH4">
        <v>15</v>
      </c>
      <c r="AI4">
        <v>0</v>
      </c>
      <c r="AK4" s="1" t="str">
        <f t="shared" si="2"/>
        <v>PG-13</v>
      </c>
      <c r="AL4" s="1" t="str">
        <f t="shared" si="5"/>
        <v>127 min</v>
      </c>
      <c r="AM4" s="1" t="str">
        <f t="shared" si="6"/>
        <v>Comedy, Fantasy, Romance</v>
      </c>
      <c r="AN4" s="1" t="str">
        <f t="shared" si="7"/>
        <v>Nancy Meyers</v>
      </c>
      <c r="AO4" s="1" t="str">
        <f t="shared" si="8"/>
        <v>Josh Goldsmith (story), Cathy Yuspa (story), Diane Drake (story), Josh Goldsmith (screenplay), Cathy Yuspa (screenplay)</v>
      </c>
      <c r="AP4" s="1" t="str">
        <f t="shared" si="9"/>
        <v>Mel Gibson, Helen Hunt, Marisa Tomei, Alan Alda</v>
      </c>
      <c r="AQ4" s="1" t="str">
        <f>VLOOKUP($AC4,$B$2:$R$10000,2,FALSE)</f>
        <v>Par.</v>
      </c>
    </row>
    <row r="5" spans="1:44">
      <c r="A5">
        <v>4</v>
      </c>
      <c r="B5" t="s">
        <v>478</v>
      </c>
      <c r="C5" t="s">
        <v>4621</v>
      </c>
      <c r="D5">
        <f t="shared" si="3"/>
        <v>76000000</v>
      </c>
      <c r="J5" t="e">
        <f>VLOOKUP(#REF!,Q4:T10003,2,FALSE)</f>
        <v>#REF!</v>
      </c>
      <c r="K5">
        <f t="shared" si="1"/>
        <v>2013</v>
      </c>
      <c r="L5" t="s">
        <v>4614</v>
      </c>
      <c r="M5" t="s">
        <v>4622</v>
      </c>
      <c r="N5" t="s">
        <v>4623</v>
      </c>
      <c r="O5" t="s">
        <v>4624</v>
      </c>
      <c r="P5" t="s">
        <v>4625</v>
      </c>
      <c r="Q5" t="s">
        <v>4626</v>
      </c>
      <c r="R5" t="s">
        <v>4627</v>
      </c>
      <c r="V5">
        <f t="shared" si="4"/>
        <v>76000000</v>
      </c>
      <c r="AA5">
        <v>176</v>
      </c>
      <c r="AB5" s="1"/>
      <c r="AC5" t="s">
        <v>174</v>
      </c>
      <c r="AD5" s="2">
        <v>127500000</v>
      </c>
      <c r="AE5" s="2">
        <v>137748063</v>
      </c>
      <c r="AF5" s="2">
        <v>356148063</v>
      </c>
      <c r="AG5">
        <v>5</v>
      </c>
      <c r="AH5">
        <v>19</v>
      </c>
      <c r="AI5">
        <v>0</v>
      </c>
      <c r="AK5" s="1" t="str">
        <f t="shared" si="2"/>
        <v>PG</v>
      </c>
      <c r="AL5" s="1" t="str">
        <f t="shared" si="5"/>
        <v>82 min</v>
      </c>
      <c r="AM5" s="1" t="str">
        <f t="shared" si="6"/>
        <v>Animation, Adventure, Family</v>
      </c>
      <c r="AN5" s="1" t="str">
        <f t="shared" si="7"/>
        <v>Eric Leighton, Ralph Zondag</v>
      </c>
      <c r="AO5" s="1" t="str">
        <f t="shared" si="8"/>
        <v>Thom Enriquez (story), John Harrison (story), Robert Nelson Jacobs (story), Ralph Zondag (story), John Harrison (screenplay), Robert Nelson Jacobs (screenplay), Walon Green (based on an earlier screenplay by), Gregory Gunter (creative development), Shirley Pierce (additional written material), Jonathan Roberts (additional story material), Rhett Reese (additional story material), Tamara Lusher (additional story)</v>
      </c>
      <c r="AP5" s="1" t="str">
        <f t="shared" si="9"/>
        <v>D.B. Sweeney, Alfre Woodard, Ossie Davis, Max Casella</v>
      </c>
      <c r="AQ5" s="1" t="str">
        <f t="shared" ref="AQ5:AQ68" si="10">VLOOKUP($AC5,$B$2:$R$10000,2,FALSE)</f>
        <v>BV</v>
      </c>
    </row>
    <row r="6" spans="1:44">
      <c r="A6">
        <v>5</v>
      </c>
      <c r="B6" t="s">
        <v>16</v>
      </c>
      <c r="C6" t="s">
        <v>4628</v>
      </c>
      <c r="D6">
        <f t="shared" si="3"/>
        <v>225000000</v>
      </c>
      <c r="J6" t="e">
        <f>VLOOKUP(#REF!,Q5:T10004,2,FALSE)</f>
        <v>#REF!</v>
      </c>
      <c r="K6">
        <f t="shared" si="1"/>
        <v>2013</v>
      </c>
      <c r="L6" t="s">
        <v>4600</v>
      </c>
      <c r="M6" t="s">
        <v>4629</v>
      </c>
      <c r="N6" t="s">
        <v>4630</v>
      </c>
      <c r="O6" t="s">
        <v>4631</v>
      </c>
      <c r="P6" t="s">
        <v>4632</v>
      </c>
      <c r="Q6" t="s">
        <v>4633</v>
      </c>
      <c r="R6" t="s">
        <v>4634</v>
      </c>
      <c r="V6">
        <f t="shared" si="4"/>
        <v>225000000</v>
      </c>
      <c r="AA6">
        <v>197</v>
      </c>
      <c r="AB6" s="1"/>
      <c r="AC6" t="s">
        <v>194</v>
      </c>
      <c r="AD6" s="2">
        <v>123000000</v>
      </c>
      <c r="AE6" s="2">
        <v>260044825</v>
      </c>
      <c r="AF6" s="2">
        <v>345141403</v>
      </c>
      <c r="AG6">
        <v>11</v>
      </c>
      <c r="AH6">
        <v>17</v>
      </c>
      <c r="AI6">
        <v>0</v>
      </c>
      <c r="AK6" s="1" t="str">
        <f t="shared" si="2"/>
        <v>PG</v>
      </c>
      <c r="AL6" s="1" t="str">
        <f t="shared" si="5"/>
        <v>104 min</v>
      </c>
      <c r="AM6" s="1" t="str">
        <f t="shared" si="6"/>
        <v>Comedy, Family, Fantasy</v>
      </c>
      <c r="AN6" s="1" t="str">
        <f t="shared" si="7"/>
        <v>Ron Howard</v>
      </c>
      <c r="AO6" s="1" t="str">
        <f t="shared" si="8"/>
        <v>Dr. Seuss (book), Jeffrey Price (screenplay), Peter S. Seaman (screenplay)</v>
      </c>
      <c r="AP6" s="1" t="str">
        <f t="shared" si="9"/>
        <v>Jim Carrey, Taylor Momsen, Kelley, Jeffrey Tambor</v>
      </c>
      <c r="AQ6" s="1" t="str">
        <f t="shared" si="10"/>
        <v>Uni.</v>
      </c>
    </row>
    <row r="7" spans="1:44">
      <c r="A7">
        <v>6</v>
      </c>
      <c r="B7" t="s">
        <v>219</v>
      </c>
      <c r="C7" t="s">
        <v>4628</v>
      </c>
      <c r="D7">
        <f t="shared" si="3"/>
        <v>110000000</v>
      </c>
      <c r="J7" t="e">
        <f>VLOOKUP(#REF!,Q6:T10005,2,FALSE)</f>
        <v>#REF!</v>
      </c>
      <c r="K7">
        <f t="shared" si="1"/>
        <v>2013</v>
      </c>
      <c r="L7" t="s">
        <v>4635</v>
      </c>
      <c r="V7">
        <f t="shared" si="4"/>
        <v>110000000</v>
      </c>
      <c r="AA7">
        <v>199</v>
      </c>
      <c r="AB7" s="1"/>
      <c r="AC7" t="s">
        <v>196</v>
      </c>
      <c r="AD7" s="2">
        <v>120000000</v>
      </c>
      <c r="AE7" s="2">
        <v>182618434</v>
      </c>
      <c r="AF7" s="2">
        <v>328711434</v>
      </c>
      <c r="AG7">
        <v>6</v>
      </c>
      <c r="AH7">
        <v>30</v>
      </c>
      <c r="AI7">
        <v>0</v>
      </c>
      <c r="AK7" s="1" t="str">
        <f t="shared" si="2"/>
        <v>PG-13</v>
      </c>
      <c r="AL7" s="1" t="str">
        <f t="shared" si="5"/>
        <v>130 min</v>
      </c>
      <c r="AM7" s="1" t="str">
        <f t="shared" si="6"/>
        <v>Action, Adventure, Drama</v>
      </c>
      <c r="AN7" s="1" t="str">
        <f t="shared" si="7"/>
        <v>Wolfgang Petersen</v>
      </c>
      <c r="AO7" s="1" t="str">
        <f t="shared" si="8"/>
        <v>Sebastian Junger (book), William D. Wittliff (screenplay)</v>
      </c>
      <c r="AP7" s="1" t="str">
        <f t="shared" si="9"/>
        <v>George Clooney, Mark Wahlberg, Diane Lane, John C. Reilly</v>
      </c>
      <c r="AQ7" s="1" t="str">
        <f t="shared" si="10"/>
        <v>WB</v>
      </c>
    </row>
    <row r="8" spans="1:44">
      <c r="A8">
        <v>7</v>
      </c>
      <c r="B8" t="s">
        <v>33</v>
      </c>
      <c r="C8" t="s">
        <v>4607</v>
      </c>
      <c r="D8">
        <f t="shared" si="3"/>
        <v>200000000</v>
      </c>
      <c r="J8" t="e">
        <f>VLOOKUP(#REF!,Q7:T10006,2,FALSE)</f>
        <v>#REF!</v>
      </c>
      <c r="K8">
        <f t="shared" si="1"/>
        <v>2013</v>
      </c>
      <c r="L8" t="s">
        <v>4636</v>
      </c>
      <c r="M8" t="s">
        <v>4637</v>
      </c>
      <c r="N8" t="s">
        <v>4616</v>
      </c>
      <c r="O8" t="s">
        <v>4638</v>
      </c>
      <c r="P8" t="s">
        <v>4639</v>
      </c>
      <c r="Q8" t="s">
        <v>4640</v>
      </c>
      <c r="R8" t="s">
        <v>4641</v>
      </c>
      <c r="V8">
        <f t="shared" si="4"/>
        <v>200000000</v>
      </c>
      <c r="AA8">
        <v>783</v>
      </c>
      <c r="AB8" s="1"/>
      <c r="AC8" t="s">
        <v>776</v>
      </c>
      <c r="AD8" s="2">
        <v>55000000</v>
      </c>
      <c r="AE8" s="2">
        <v>166225040</v>
      </c>
      <c r="AF8" s="2">
        <v>304599899</v>
      </c>
      <c r="AG8">
        <v>10</v>
      </c>
      <c r="AH8">
        <v>6</v>
      </c>
      <c r="AI8">
        <v>0</v>
      </c>
      <c r="AK8" s="1" t="str">
        <f t="shared" si="2"/>
        <v>PG-13</v>
      </c>
      <c r="AL8" s="1" t="str">
        <f t="shared" si="5"/>
        <v>108 min</v>
      </c>
      <c r="AM8" s="1" t="str">
        <f t="shared" si="6"/>
        <v>Comedy, Romance</v>
      </c>
      <c r="AN8" s="1" t="str">
        <f t="shared" si="7"/>
        <v>Jay Roach</v>
      </c>
      <c r="AO8" s="1" t="str">
        <f t="shared" si="8"/>
        <v>Greg Glienna, Mary Ruth Clarke, Greg Glienna (story), Mary Ruth Clarke (story), Jim Herzfeld (screenplay), John Hamburg (screenplay)</v>
      </c>
      <c r="AP8" s="1" t="str">
        <f t="shared" si="9"/>
        <v>Robert De Niro, Ben Stiller, Teri Polo, Blythe Danner</v>
      </c>
      <c r="AQ8" s="1" t="str">
        <f t="shared" si="10"/>
        <v>Uni.</v>
      </c>
    </row>
    <row r="9" spans="1:44">
      <c r="A9">
        <v>8</v>
      </c>
      <c r="B9" t="s">
        <v>9</v>
      </c>
      <c r="C9" t="s">
        <v>4628</v>
      </c>
      <c r="D9">
        <f t="shared" si="3"/>
        <v>250000000</v>
      </c>
      <c r="J9" t="e">
        <f>VLOOKUP(#REF!,Q8:T10007,2,FALSE)</f>
        <v>#REF!</v>
      </c>
      <c r="K9">
        <f t="shared" si="1"/>
        <v>2013</v>
      </c>
      <c r="L9" t="s">
        <v>4600</v>
      </c>
      <c r="M9" t="s">
        <v>4642</v>
      </c>
      <c r="N9" t="s">
        <v>4643</v>
      </c>
      <c r="O9" t="s">
        <v>4644</v>
      </c>
      <c r="P9" t="s">
        <v>4645</v>
      </c>
      <c r="Q9" t="s">
        <v>4646</v>
      </c>
      <c r="R9" t="s">
        <v>4647</v>
      </c>
      <c r="V9">
        <f t="shared" si="4"/>
        <v>250000000</v>
      </c>
      <c r="AA9">
        <v>491</v>
      </c>
      <c r="AB9" s="1"/>
      <c r="AC9" t="s">
        <v>488</v>
      </c>
      <c r="AD9" s="2">
        <v>75000000</v>
      </c>
      <c r="AE9" s="2">
        <v>157299717</v>
      </c>
      <c r="AF9" s="2">
        <v>296339717</v>
      </c>
      <c r="AG9">
        <v>7</v>
      </c>
      <c r="AH9">
        <v>14</v>
      </c>
      <c r="AI9">
        <v>0</v>
      </c>
      <c r="AK9" s="1" t="str">
        <f t="shared" si="2"/>
        <v>PG-13</v>
      </c>
      <c r="AL9" s="1" t="str">
        <f t="shared" si="5"/>
        <v>104 min</v>
      </c>
      <c r="AM9" s="1" t="str">
        <f t="shared" si="6"/>
        <v>Action, Adventure, Sci-Fi</v>
      </c>
      <c r="AN9" s="1" t="str">
        <f t="shared" si="7"/>
        <v>Bryan Singer</v>
      </c>
      <c r="AO9" s="1" t="str">
        <f t="shared" si="8"/>
        <v>Tom DeSanto (story), Bryan Singer (story), David Hayter (screenplay)</v>
      </c>
      <c r="AP9" s="1" t="str">
        <f t="shared" si="9"/>
        <v>Hugh Jackman, Patrick Stewart, Ian McKellen, Famke Janssen</v>
      </c>
      <c r="AQ9" s="1" t="str">
        <f t="shared" si="10"/>
        <v>Fox</v>
      </c>
    </row>
    <row r="10" spans="1:44">
      <c r="A10">
        <v>9</v>
      </c>
      <c r="B10" t="s">
        <v>4648</v>
      </c>
      <c r="C10" t="s">
        <v>4621</v>
      </c>
      <c r="D10" t="e">
        <f t="shared" si="3"/>
        <v>#N/A</v>
      </c>
      <c r="J10" t="e">
        <f>VLOOKUP(#REF!,Q9:T10008,2,FALSE)</f>
        <v>#REF!</v>
      </c>
      <c r="K10">
        <f t="shared" si="1"/>
        <v>2013</v>
      </c>
      <c r="L10" t="s">
        <v>4600</v>
      </c>
      <c r="M10" t="s">
        <v>4608</v>
      </c>
      <c r="N10" t="s">
        <v>4649</v>
      </c>
      <c r="O10" t="s">
        <v>4650</v>
      </c>
      <c r="P10" t="s">
        <v>4651</v>
      </c>
      <c r="Q10" t="s">
        <v>4652</v>
      </c>
      <c r="R10" t="s">
        <v>4653</v>
      </c>
      <c r="V10" t="e">
        <f t="shared" si="4"/>
        <v>#N/A</v>
      </c>
      <c r="AA10">
        <v>324</v>
      </c>
      <c r="AB10" s="1"/>
      <c r="AC10" t="s">
        <v>321</v>
      </c>
      <c r="AD10" s="2">
        <v>90000000</v>
      </c>
      <c r="AE10" s="2">
        <v>155464351</v>
      </c>
      <c r="AF10" s="2">
        <v>288693989</v>
      </c>
      <c r="AG10">
        <v>7</v>
      </c>
      <c r="AH10">
        <v>21</v>
      </c>
      <c r="AI10">
        <v>0</v>
      </c>
      <c r="AK10" s="1" t="str">
        <f t="shared" si="2"/>
        <v>PG-13</v>
      </c>
      <c r="AL10" s="1" t="str">
        <f t="shared" si="5"/>
        <v>130 min</v>
      </c>
      <c r="AM10" s="1" t="str">
        <f t="shared" si="6"/>
        <v>Drama, Horror, Mystery</v>
      </c>
      <c r="AN10" s="1" t="str">
        <f t="shared" si="7"/>
        <v>Robert Zemeckis</v>
      </c>
      <c r="AO10" s="1" t="str">
        <f t="shared" si="8"/>
        <v>Clark Gregg (screenplay), Sarah Kernochan (story), Clark Gregg (story)</v>
      </c>
      <c r="AP10" s="1" t="str">
        <f t="shared" si="9"/>
        <v>Michelle Pfeiffer, Katharine Towne, Miranda Otto, James Remar</v>
      </c>
      <c r="AQ10" s="1" t="str">
        <f t="shared" si="10"/>
        <v>DW</v>
      </c>
    </row>
    <row r="11" spans="1:44">
      <c r="A11">
        <v>10</v>
      </c>
      <c r="B11" t="s">
        <v>4654</v>
      </c>
      <c r="C11" t="s">
        <v>4607</v>
      </c>
      <c r="D11">
        <f t="shared" si="3"/>
        <v>200000000</v>
      </c>
      <c r="J11" t="e">
        <f>VLOOKUP(#REF!,Q10:T10009,2,FALSE)</f>
        <v>#REF!</v>
      </c>
      <c r="K11">
        <f t="shared" si="1"/>
        <v>2013</v>
      </c>
      <c r="L11" t="s">
        <v>4614</v>
      </c>
      <c r="M11" t="s">
        <v>4608</v>
      </c>
      <c r="N11" t="s">
        <v>4655</v>
      </c>
      <c r="O11" t="s">
        <v>4656</v>
      </c>
      <c r="P11" t="s">
        <v>4657</v>
      </c>
      <c r="Q11" t="s">
        <v>4658</v>
      </c>
      <c r="R11" t="s">
        <v>4659</v>
      </c>
      <c r="V11">
        <f t="shared" si="4"/>
        <v>200000000</v>
      </c>
      <c r="AA11">
        <v>2222</v>
      </c>
      <c r="AB11" s="1"/>
      <c r="AC11" t="s">
        <v>2206</v>
      </c>
      <c r="AD11" s="2">
        <v>19000000</v>
      </c>
      <c r="AE11" s="2">
        <v>157019771</v>
      </c>
      <c r="AF11" s="2">
        <v>277200000</v>
      </c>
      <c r="AG11">
        <v>7</v>
      </c>
      <c r="AH11">
        <v>7</v>
      </c>
      <c r="AI11">
        <v>0</v>
      </c>
      <c r="AK11" s="1" t="str">
        <f t="shared" si="2"/>
        <v>R</v>
      </c>
      <c r="AL11" s="1" t="str">
        <f t="shared" si="5"/>
        <v>88 min</v>
      </c>
      <c r="AM11" s="1" t="str">
        <f t="shared" si="6"/>
        <v>Comedy</v>
      </c>
      <c r="AN11" s="1" t="str">
        <f t="shared" si="7"/>
        <v>Keenen Ivory Wayans</v>
      </c>
      <c r="AO11" s="1" t="str">
        <f t="shared" si="8"/>
        <v>Shawn Wayans, Marlon Wayans, Buddy Johnson, Phil Beauman, Jason Friedberg, Aaron Seltzer</v>
      </c>
      <c r="AP11" s="1" t="str">
        <f t="shared" si="9"/>
        <v>Carmen Electra, Dave Sheridan, Frank B. Moore, Giacomo Baessato</v>
      </c>
      <c r="AQ11" s="1" t="str">
        <f t="shared" si="10"/>
        <v>Mira.</v>
      </c>
    </row>
    <row r="12" spans="1:44">
      <c r="A12">
        <v>11</v>
      </c>
      <c r="B12" t="s">
        <v>44</v>
      </c>
      <c r="C12" t="s">
        <v>4660</v>
      </c>
      <c r="D12">
        <f t="shared" si="3"/>
        <v>190000000</v>
      </c>
      <c r="J12" t="e">
        <f>VLOOKUP(#REF!,Q11:T10010,2,FALSE)</f>
        <v>#REF!</v>
      </c>
      <c r="K12">
        <f t="shared" si="1"/>
        <v>2013</v>
      </c>
      <c r="L12" t="s">
        <v>4600</v>
      </c>
      <c r="M12" t="s">
        <v>4661</v>
      </c>
      <c r="N12" t="s">
        <v>4609</v>
      </c>
      <c r="O12" t="s">
        <v>4662</v>
      </c>
      <c r="P12" t="s">
        <v>4663</v>
      </c>
      <c r="Q12" t="s">
        <v>4664</v>
      </c>
      <c r="R12" t="s">
        <v>4665</v>
      </c>
      <c r="AA12">
        <v>327</v>
      </c>
      <c r="AB12" s="1">
        <v>36833</v>
      </c>
      <c r="AC12" t="s">
        <v>324</v>
      </c>
      <c r="AD12" s="2">
        <v>90000000</v>
      </c>
      <c r="AE12" s="2">
        <v>125305545</v>
      </c>
      <c r="AF12" s="2">
        <v>259736090</v>
      </c>
      <c r="AG12">
        <v>11</v>
      </c>
      <c r="AH12">
        <v>3</v>
      </c>
      <c r="AI12">
        <v>0</v>
      </c>
      <c r="AK12" s="1" t="str">
        <f t="shared" si="2"/>
        <v>PG-13</v>
      </c>
      <c r="AL12" s="1" t="str">
        <f t="shared" si="5"/>
        <v>98 min</v>
      </c>
      <c r="AM12" s="1" t="str">
        <f t="shared" si="6"/>
        <v>Action, Adventure, Comedy</v>
      </c>
      <c r="AN12" s="1" t="str">
        <f t="shared" si="7"/>
        <v>McG</v>
      </c>
      <c r="AO12" s="1" t="str">
        <f t="shared" si="8"/>
        <v>Ryan Rowe, Ed Solomon, John August, Ivan Goff (TV series), Ben Roberts (TV series)</v>
      </c>
      <c r="AP12" s="1" t="str">
        <f t="shared" si="9"/>
        <v>Cameron Diaz, Drew Barrymore, Lucy Liu, Bill Murray</v>
      </c>
      <c r="AQ12" s="1" t="str">
        <f t="shared" si="10"/>
        <v>Sony</v>
      </c>
    </row>
    <row r="13" spans="1:44">
      <c r="A13">
        <v>12</v>
      </c>
      <c r="B13" t="s">
        <v>103</v>
      </c>
      <c r="C13" t="s">
        <v>4607</v>
      </c>
      <c r="D13">
        <f t="shared" si="3"/>
        <v>150000000</v>
      </c>
      <c r="J13" t="e">
        <f>VLOOKUP(#REF!,Q12:T10011,2,FALSE)</f>
        <v>#REF!</v>
      </c>
      <c r="K13">
        <f t="shared" si="1"/>
        <v>2013</v>
      </c>
      <c r="L13" t="s">
        <v>4600</v>
      </c>
      <c r="M13" t="s">
        <v>4666</v>
      </c>
      <c r="N13" t="s">
        <v>4630</v>
      </c>
      <c r="O13" t="s">
        <v>4667</v>
      </c>
      <c r="P13" t="s">
        <v>4668</v>
      </c>
      <c r="Q13" t="s">
        <v>4669</v>
      </c>
      <c r="R13" t="s">
        <v>4670</v>
      </c>
      <c r="AA13">
        <v>880</v>
      </c>
      <c r="AB13" s="1">
        <v>36602</v>
      </c>
      <c r="AC13" t="s">
        <v>873</v>
      </c>
      <c r="AD13" s="2">
        <v>50000000</v>
      </c>
      <c r="AE13" s="2">
        <v>125548685</v>
      </c>
      <c r="AF13" s="2">
        <v>257805243</v>
      </c>
      <c r="AG13">
        <v>3</v>
      </c>
      <c r="AH13">
        <v>17</v>
      </c>
      <c r="AI13">
        <v>0</v>
      </c>
      <c r="AK13" s="1" t="str">
        <f t="shared" si="2"/>
        <v>R</v>
      </c>
      <c r="AL13" s="1" t="str">
        <f t="shared" si="5"/>
        <v>131 min</v>
      </c>
      <c r="AM13" s="1" t="str">
        <f t="shared" si="6"/>
        <v>Biography, Drama</v>
      </c>
      <c r="AN13" s="1" t="str">
        <f t="shared" si="7"/>
        <v>Steven Soderbergh</v>
      </c>
      <c r="AO13" s="1" t="str">
        <f t="shared" si="8"/>
        <v>Susannah Grant</v>
      </c>
      <c r="AP13" s="1" t="str">
        <f t="shared" si="9"/>
        <v>Julia Roberts, David Brisbin, Dawn Didawick, Albert Finney</v>
      </c>
      <c r="AQ13" s="1" t="str">
        <f t="shared" si="10"/>
        <v>Uni.</v>
      </c>
    </row>
    <row r="14" spans="1:44">
      <c r="A14">
        <v>13</v>
      </c>
      <c r="B14" t="s">
        <v>45</v>
      </c>
      <c r="C14" t="s">
        <v>4660</v>
      </c>
      <c r="D14">
        <f t="shared" si="3"/>
        <v>190000000</v>
      </c>
      <c r="J14" t="e">
        <f>VLOOKUP(#REF!,Q13:T10012,2,FALSE)</f>
        <v>#REF!</v>
      </c>
      <c r="K14">
        <f t="shared" si="1"/>
        <v>2013</v>
      </c>
      <c r="L14" t="s">
        <v>4600</v>
      </c>
      <c r="M14" t="s">
        <v>4671</v>
      </c>
      <c r="N14" t="s">
        <v>4672</v>
      </c>
      <c r="O14" t="s">
        <v>4673</v>
      </c>
      <c r="P14" t="s">
        <v>4674</v>
      </c>
      <c r="Q14" t="s">
        <v>4675</v>
      </c>
      <c r="R14" t="s">
        <v>4676</v>
      </c>
      <c r="AA14">
        <v>524</v>
      </c>
      <c r="AB14" s="1">
        <v>36852</v>
      </c>
      <c r="AC14" t="s">
        <v>521</v>
      </c>
      <c r="AD14" s="2">
        <v>73243106</v>
      </c>
      <c r="AE14" s="2">
        <v>94999143</v>
      </c>
      <c r="AF14" s="2">
        <v>248099143</v>
      </c>
      <c r="AG14">
        <v>11</v>
      </c>
      <c r="AH14">
        <v>22</v>
      </c>
      <c r="AI14">
        <v>0</v>
      </c>
      <c r="AK14" s="1" t="str">
        <f t="shared" si="2"/>
        <v>PG-13</v>
      </c>
      <c r="AL14" s="1" t="str">
        <f t="shared" si="5"/>
        <v>106 min</v>
      </c>
      <c r="AM14" s="1" t="str">
        <f t="shared" si="6"/>
        <v>Drama, Mystery, Sci-Fi</v>
      </c>
      <c r="AN14" s="1" t="str">
        <f t="shared" si="7"/>
        <v>M. Night Shyamalan</v>
      </c>
      <c r="AO14" s="1" t="str">
        <f t="shared" si="8"/>
        <v>M. Night Shyamalan</v>
      </c>
      <c r="AP14" s="1" t="str">
        <f t="shared" si="9"/>
        <v>Bruce Willis, Samuel L. Jackson, Robin Wright, Spencer Treat Clark</v>
      </c>
      <c r="AQ14" s="1" t="str">
        <f t="shared" si="10"/>
        <v>BV</v>
      </c>
    </row>
    <row r="15" spans="1:44">
      <c r="A15">
        <v>14</v>
      </c>
      <c r="B15" t="s">
        <v>150</v>
      </c>
      <c r="C15" t="s">
        <v>4677</v>
      </c>
      <c r="D15">
        <f t="shared" si="3"/>
        <v>135000000</v>
      </c>
      <c r="J15" t="e">
        <f>VLOOKUP(#REF!,Q14:T10013,2,FALSE)</f>
        <v>#REF!</v>
      </c>
      <c r="K15">
        <f t="shared" si="1"/>
        <v>2013</v>
      </c>
      <c r="L15" t="s">
        <v>4614</v>
      </c>
      <c r="M15" t="s">
        <v>4622</v>
      </c>
      <c r="N15" t="s">
        <v>4616</v>
      </c>
      <c r="O15" t="s">
        <v>4678</v>
      </c>
      <c r="P15" t="s">
        <v>4679</v>
      </c>
      <c r="Q15" t="s">
        <v>4680</v>
      </c>
      <c r="R15" t="s">
        <v>4681</v>
      </c>
      <c r="AA15">
        <v>251</v>
      </c>
      <c r="AB15" s="1">
        <v>36686</v>
      </c>
      <c r="AC15" t="s">
        <v>248</v>
      </c>
      <c r="AD15" s="2">
        <v>103300000</v>
      </c>
      <c r="AE15" s="2">
        <v>101643008</v>
      </c>
      <c r="AF15" s="2">
        <v>232643008</v>
      </c>
      <c r="AG15">
        <v>6</v>
      </c>
      <c r="AH15">
        <v>9</v>
      </c>
      <c r="AI15">
        <v>0</v>
      </c>
      <c r="AK15" s="1" t="str">
        <f t="shared" si="2"/>
        <v>N/A</v>
      </c>
      <c r="AL15" s="1" t="str">
        <f t="shared" si="5"/>
        <v>N/A</v>
      </c>
      <c r="AM15" s="1" t="str">
        <f>VLOOKUP($AC15,$B$2:$R$10000,13,FALSE)</f>
        <v>Action</v>
      </c>
      <c r="AN15" s="1" t="str">
        <f>VLOOKUP($AC15,$B$2:$R$10000,14,FALSE)</f>
        <v>N/A</v>
      </c>
      <c r="AO15" s="1" t="str">
        <f t="shared" si="8"/>
        <v>N/A</v>
      </c>
      <c r="AP15" s="1" t="str">
        <f t="shared" si="9"/>
        <v>Denice Shakarian Halicki, Bobby Ore</v>
      </c>
      <c r="AQ15" s="1" t="str">
        <f t="shared" si="10"/>
        <v>BV</v>
      </c>
    </row>
    <row r="16" spans="1:44">
      <c r="A16">
        <v>15</v>
      </c>
      <c r="B16" t="s">
        <v>1075</v>
      </c>
      <c r="C16" t="s">
        <v>4677</v>
      </c>
      <c r="D16">
        <f t="shared" si="3"/>
        <v>43000000</v>
      </c>
      <c r="J16" t="e">
        <f>VLOOKUP(#REF!,Q15:T10014,2,FALSE)</f>
        <v>#REF!</v>
      </c>
      <c r="K16">
        <f t="shared" si="1"/>
        <v>2013</v>
      </c>
      <c r="L16" t="s">
        <v>4682</v>
      </c>
      <c r="M16" t="s">
        <v>4683</v>
      </c>
      <c r="N16" t="s">
        <v>4684</v>
      </c>
      <c r="O16" t="s">
        <v>4685</v>
      </c>
      <c r="P16" t="s">
        <v>4686</v>
      </c>
      <c r="Q16" t="s">
        <v>4687</v>
      </c>
      <c r="R16" t="s">
        <v>4688</v>
      </c>
      <c r="AA16">
        <v>1091</v>
      </c>
      <c r="AB16" s="1">
        <v>36698</v>
      </c>
      <c r="AC16" t="s">
        <v>1084</v>
      </c>
      <c r="AD16" s="2">
        <v>42000000</v>
      </c>
      <c r="AE16" s="2">
        <v>106793915</v>
      </c>
      <c r="AF16" s="2">
        <v>227793915</v>
      </c>
      <c r="AG16">
        <v>6</v>
      </c>
      <c r="AH16">
        <v>21</v>
      </c>
      <c r="AI16">
        <v>0</v>
      </c>
      <c r="AK16" s="1" t="str">
        <f t="shared" si="2"/>
        <v>G</v>
      </c>
      <c r="AL16" s="1" t="str">
        <f t="shared" si="5"/>
        <v>84 min</v>
      </c>
      <c r="AM16" s="1" t="str">
        <f t="shared" si="6"/>
        <v>Animation, Family, Comedy</v>
      </c>
      <c r="AN16" s="1" t="str">
        <f t="shared" si="7"/>
        <v>Peter Lord, Nick Park</v>
      </c>
      <c r="AO16" s="1" t="str">
        <f t="shared" si="8"/>
        <v>Peter Lord (original story), Nick Park (original story), Karey Kirkpatrick (screenplay), Mark Burton (additional dialogue), John O'Farrell (additional dialogue)</v>
      </c>
      <c r="AP16" s="1" t="str">
        <f t="shared" si="9"/>
        <v>Phil Daniels, Lynn Ferguson, Mel Gibson, Tony Haygarth</v>
      </c>
      <c r="AQ16" s="1" t="str">
        <f t="shared" si="10"/>
        <v>DW</v>
      </c>
    </row>
    <row r="17" spans="1:43">
      <c r="A17">
        <v>16</v>
      </c>
      <c r="B17" t="s">
        <v>1284</v>
      </c>
      <c r="C17" t="s">
        <v>4628</v>
      </c>
      <c r="D17">
        <f t="shared" si="3"/>
        <v>37000000</v>
      </c>
      <c r="J17" t="e">
        <f>VLOOKUP(#REF!,Q16:T10015,2,FALSE)</f>
        <v>#REF!</v>
      </c>
      <c r="K17">
        <f t="shared" si="1"/>
        <v>2013</v>
      </c>
      <c r="L17" t="s">
        <v>4682</v>
      </c>
      <c r="M17" t="s">
        <v>4689</v>
      </c>
      <c r="N17" t="s">
        <v>4690</v>
      </c>
      <c r="O17" t="s">
        <v>4691</v>
      </c>
      <c r="P17" t="s">
        <v>4692</v>
      </c>
      <c r="Q17" t="s">
        <v>4693</v>
      </c>
      <c r="R17" t="s">
        <v>4694</v>
      </c>
      <c r="AA17">
        <v>229</v>
      </c>
      <c r="AB17" s="1">
        <v>36705</v>
      </c>
      <c r="AC17" t="s">
        <v>226</v>
      </c>
      <c r="AD17" s="2">
        <v>110000000</v>
      </c>
      <c r="AE17" s="2">
        <v>113330342</v>
      </c>
      <c r="AF17" s="2">
        <v>215300000</v>
      </c>
      <c r="AG17">
        <v>6</v>
      </c>
      <c r="AH17">
        <v>28</v>
      </c>
      <c r="AI17">
        <v>0</v>
      </c>
      <c r="AK17" s="1" t="str">
        <f t="shared" si="2"/>
        <v>R</v>
      </c>
      <c r="AL17" s="1" t="str">
        <f t="shared" si="5"/>
        <v>165 min</v>
      </c>
      <c r="AM17" s="1" t="str">
        <f t="shared" si="6"/>
        <v>Action, Drama, War</v>
      </c>
      <c r="AN17" s="1" t="str">
        <f t="shared" si="7"/>
        <v>Roland Emmerich</v>
      </c>
      <c r="AO17" s="1" t="str">
        <f t="shared" si="8"/>
        <v>Robert Rodat</v>
      </c>
      <c r="AP17" s="1" t="str">
        <f t="shared" si="9"/>
        <v>Mel Gibson, Heath Ledger, Joely Richardson, Jason Isaacs</v>
      </c>
      <c r="AQ17" s="1" t="str">
        <f t="shared" si="10"/>
        <v>Sony</v>
      </c>
    </row>
    <row r="18" spans="1:43">
      <c r="A18">
        <v>17</v>
      </c>
      <c r="B18" t="s">
        <v>1113</v>
      </c>
      <c r="C18" t="s">
        <v>4695</v>
      </c>
      <c r="D18">
        <f t="shared" si="3"/>
        <v>40000000</v>
      </c>
      <c r="J18" t="e">
        <f>VLOOKUP(#REF!,Q17:T10016,2,FALSE)</f>
        <v>#REF!</v>
      </c>
      <c r="K18">
        <f t="shared" si="1"/>
        <v>2013</v>
      </c>
      <c r="L18" t="s">
        <v>4682</v>
      </c>
      <c r="M18" t="s">
        <v>4696</v>
      </c>
      <c r="N18" t="s">
        <v>4697</v>
      </c>
      <c r="O18" t="s">
        <v>4698</v>
      </c>
      <c r="P18" t="s">
        <v>4699</v>
      </c>
      <c r="Q18" t="s">
        <v>4700</v>
      </c>
      <c r="R18" t="s">
        <v>4701</v>
      </c>
      <c r="AA18">
        <v>504</v>
      </c>
      <c r="AB18" s="1">
        <v>36868</v>
      </c>
      <c r="AC18" t="s">
        <v>501</v>
      </c>
      <c r="AD18" s="2">
        <v>75000000</v>
      </c>
      <c r="AE18" s="2">
        <v>68473360</v>
      </c>
      <c r="AF18" s="2">
        <v>213500000</v>
      </c>
      <c r="AG18">
        <v>12</v>
      </c>
      <c r="AH18">
        <v>8</v>
      </c>
      <c r="AI18">
        <v>0</v>
      </c>
      <c r="AK18" s="1" t="str">
        <f t="shared" si="2"/>
        <v>PG-13</v>
      </c>
      <c r="AL18" s="1" t="str">
        <f t="shared" si="5"/>
        <v>124 min</v>
      </c>
      <c r="AM18" s="1" t="str">
        <f t="shared" si="6"/>
        <v>Action, Adventure, Drama</v>
      </c>
      <c r="AN18" s="1" t="str">
        <f t="shared" si="7"/>
        <v>Martin Campbell</v>
      </c>
      <c r="AO18" s="1" t="str">
        <f t="shared" si="8"/>
        <v>Robert King (story), Robert King (screenplay), Terry Hayes (screenplay)</v>
      </c>
      <c r="AP18" s="1" t="str">
        <f t="shared" si="9"/>
        <v>Chris O'Donnell, Robin Tunney, Stuart Wilson, Augie Davis</v>
      </c>
      <c r="AQ18" s="1" t="str">
        <f t="shared" si="10"/>
        <v>Sony</v>
      </c>
    </row>
    <row r="19" spans="1:43">
      <c r="A19">
        <v>18</v>
      </c>
      <c r="B19" t="s">
        <v>4702</v>
      </c>
      <c r="C19" t="s">
        <v>4628</v>
      </c>
      <c r="D19" t="e">
        <f t="shared" si="3"/>
        <v>#N/A</v>
      </c>
      <c r="J19" t="e">
        <f ca="1">VLO+D2+D2OKUP(#REF!,Q18:T10017,2,FALSE)</f>
        <v>#NAME?</v>
      </c>
      <c r="K19">
        <f t="shared" si="1"/>
        <v>2013</v>
      </c>
      <c r="L19" t="s">
        <v>4635</v>
      </c>
      <c r="AA19">
        <v>1012</v>
      </c>
      <c r="AB19" s="1">
        <v>36882</v>
      </c>
      <c r="AC19" t="s">
        <v>1005</v>
      </c>
      <c r="AD19" s="2">
        <v>45000000</v>
      </c>
      <c r="AE19" s="2">
        <v>106807667</v>
      </c>
      <c r="AF19" s="2">
        <v>213420951</v>
      </c>
      <c r="AG19">
        <v>12</v>
      </c>
      <c r="AH19">
        <v>22</v>
      </c>
      <c r="AI19">
        <v>0</v>
      </c>
      <c r="AK19" s="1" t="str">
        <f t="shared" si="2"/>
        <v>PG-13</v>
      </c>
      <c r="AL19" s="1" t="str">
        <f t="shared" si="5"/>
        <v>109 min</v>
      </c>
      <c r="AM19" s="1" t="str">
        <f t="shared" si="6"/>
        <v>Action, Comedy, Crime</v>
      </c>
      <c r="AN19" s="1" t="str">
        <f t="shared" si="7"/>
        <v>Donald Petrie</v>
      </c>
      <c r="AO19" s="1" t="str">
        <f t="shared" si="8"/>
        <v>Marc Lawrence, Katie Ford, Caryn Lucas</v>
      </c>
      <c r="AP19" s="1" t="str">
        <f t="shared" si="9"/>
        <v>Sandra Bullock, Michael Caine, Benjamin Bratt, Candice Bergen</v>
      </c>
      <c r="AQ19" s="1" t="str">
        <f t="shared" si="10"/>
        <v>WB</v>
      </c>
    </row>
    <row r="20" spans="1:43">
      <c r="A20">
        <v>19</v>
      </c>
      <c r="B20" t="s">
        <v>2020</v>
      </c>
      <c r="C20" t="s">
        <v>4628</v>
      </c>
      <c r="D20">
        <f t="shared" si="3"/>
        <v>20000000</v>
      </c>
      <c r="J20" t="e">
        <f>VLOOKUP(#REF!,Q19:T10018,2,FALSE)</f>
        <v>#REF!</v>
      </c>
      <c r="K20">
        <f t="shared" si="1"/>
        <v>2013</v>
      </c>
      <c r="L20" t="s">
        <v>4682</v>
      </c>
      <c r="M20" t="s">
        <v>4666</v>
      </c>
      <c r="N20" t="s">
        <v>4579</v>
      </c>
      <c r="O20" t="s">
        <v>4703</v>
      </c>
      <c r="P20" t="s">
        <v>4704</v>
      </c>
      <c r="Q20" t="s">
        <v>4705</v>
      </c>
      <c r="R20" t="s">
        <v>4706</v>
      </c>
      <c r="AA20">
        <v>2460</v>
      </c>
      <c r="AB20" s="1">
        <v>36868</v>
      </c>
      <c r="AC20" t="s">
        <v>2442</v>
      </c>
      <c r="AD20" s="2">
        <v>15000000</v>
      </c>
      <c r="AE20" s="2">
        <v>128067808</v>
      </c>
      <c r="AF20" s="2">
        <v>213200000</v>
      </c>
      <c r="AG20">
        <v>12</v>
      </c>
      <c r="AH20">
        <v>8</v>
      </c>
      <c r="AI20">
        <v>0</v>
      </c>
      <c r="AK20" s="1" t="str">
        <f t="shared" si="2"/>
        <v>PG-13</v>
      </c>
      <c r="AL20" s="1" t="str">
        <f t="shared" si="5"/>
        <v>120 min</v>
      </c>
      <c r="AM20" s="1" t="str">
        <f t="shared" si="6"/>
        <v>Action, Drama, Romance</v>
      </c>
      <c r="AN20" s="1" t="str">
        <f t="shared" si="7"/>
        <v>Ang Lee</v>
      </c>
      <c r="AO20" s="1" t="str">
        <f t="shared" si="8"/>
        <v>Du Lu Wang (book), Hui-Ling Wang (screenplay), James Schamus (screenplay), Kuo Jung Tsai (screenplay)</v>
      </c>
      <c r="AP20" s="1" t="str">
        <f t="shared" si="9"/>
        <v>Yun-Fat Chow, Michelle Yeoh, Ziyi Zhang, Chen Chang</v>
      </c>
      <c r="AQ20" s="1" t="str">
        <f t="shared" si="10"/>
        <v>SPC</v>
      </c>
    </row>
    <row r="21" spans="1:43">
      <c r="A21">
        <v>20</v>
      </c>
      <c r="B21" t="s">
        <v>1316</v>
      </c>
      <c r="C21" t="s">
        <v>4621</v>
      </c>
      <c r="D21">
        <f t="shared" si="3"/>
        <v>35000000</v>
      </c>
      <c r="J21" t="e">
        <f>VLOOKUP(#REF!,Q20:T10019,2,FALSE)</f>
        <v>#REF!</v>
      </c>
      <c r="K21">
        <f t="shared" si="1"/>
        <v>2013</v>
      </c>
      <c r="L21" t="s">
        <v>4682</v>
      </c>
      <c r="M21" t="s">
        <v>4707</v>
      </c>
      <c r="N21" t="s">
        <v>4708</v>
      </c>
      <c r="O21" t="s">
        <v>4709</v>
      </c>
      <c r="P21" t="s">
        <v>4710</v>
      </c>
      <c r="Q21" t="s">
        <v>4711</v>
      </c>
      <c r="R21" t="s">
        <v>4712</v>
      </c>
      <c r="AA21">
        <v>979</v>
      </c>
      <c r="AB21" s="1">
        <v>36887</v>
      </c>
      <c r="AC21" t="s">
        <v>972</v>
      </c>
      <c r="AD21" s="2">
        <v>48000000</v>
      </c>
      <c r="AE21" s="2">
        <v>124107476</v>
      </c>
      <c r="AF21" s="2">
        <v>208300000</v>
      </c>
      <c r="AG21">
        <v>12</v>
      </c>
      <c r="AH21">
        <v>27</v>
      </c>
      <c r="AI21">
        <v>0</v>
      </c>
      <c r="AK21" s="1" t="str">
        <f t="shared" si="2"/>
        <v>R</v>
      </c>
      <c r="AL21" s="1" t="str">
        <f t="shared" si="5"/>
        <v>147 min</v>
      </c>
      <c r="AM21" s="1" t="str">
        <f t="shared" si="6"/>
        <v>Crime, Drama, Thriller</v>
      </c>
      <c r="AN21" s="1" t="str">
        <f t="shared" si="7"/>
        <v>Steven Soderbergh</v>
      </c>
      <c r="AO21" s="1" t="str">
        <f t="shared" si="8"/>
        <v>Simon Moore (miniseries Traffik), Stephen Gaghan (screenplay)</v>
      </c>
      <c r="AP21" s="1" t="str">
        <f t="shared" si="9"/>
        <v>Benicio Del Toro, Jacob Vargas, Andrew Chavez, Michael Saucedo</v>
      </c>
      <c r="AQ21" s="1" t="str">
        <f t="shared" si="10"/>
        <v>USA</v>
      </c>
    </row>
    <row r="22" spans="1:43">
      <c r="A22">
        <v>21</v>
      </c>
      <c r="B22" t="s">
        <v>408</v>
      </c>
      <c r="C22" t="s">
        <v>4695</v>
      </c>
      <c r="D22">
        <f t="shared" si="3"/>
        <v>80000000</v>
      </c>
      <c r="J22" t="e">
        <f>VLOOKUP(#REF!,Q21:T10020,2,FALSE)</f>
        <v>#REF!</v>
      </c>
      <c r="K22">
        <f t="shared" si="1"/>
        <v>2013</v>
      </c>
      <c r="L22" t="s">
        <v>4600</v>
      </c>
      <c r="M22" t="s">
        <v>4713</v>
      </c>
      <c r="N22" t="s">
        <v>4690</v>
      </c>
      <c r="O22" t="s">
        <v>4714</v>
      </c>
      <c r="P22" t="s">
        <v>4715</v>
      </c>
      <c r="Q22" t="s">
        <v>4716</v>
      </c>
      <c r="R22" t="s">
        <v>4717</v>
      </c>
      <c r="AA22">
        <v>337</v>
      </c>
      <c r="AB22" s="1">
        <v>36742</v>
      </c>
      <c r="AC22" t="s">
        <v>334</v>
      </c>
      <c r="AD22" s="2">
        <v>90000000</v>
      </c>
      <c r="AE22" s="2">
        <v>73209340</v>
      </c>
      <c r="AF22" s="2">
        <v>191200000</v>
      </c>
      <c r="AG22">
        <v>8</v>
      </c>
      <c r="AH22">
        <v>4</v>
      </c>
      <c r="AI22">
        <v>0</v>
      </c>
      <c r="AK22" s="1" t="str">
        <f t="shared" si="2"/>
        <v>R</v>
      </c>
      <c r="AL22" s="1" t="str">
        <f t="shared" si="5"/>
        <v>112 min</v>
      </c>
      <c r="AM22" s="1" t="str">
        <f t="shared" si="6"/>
        <v>Action, Sci-Fi, Thriller</v>
      </c>
      <c r="AN22" s="1" t="str">
        <f t="shared" si="7"/>
        <v>Paul Verhoeven</v>
      </c>
      <c r="AO22" s="1" t="str">
        <f t="shared" si="8"/>
        <v>Gary Scott Thompson (story), Andrew W. Marlowe (story), Andrew W. Marlowe (screenplay)</v>
      </c>
      <c r="AP22" s="1" t="str">
        <f t="shared" si="9"/>
        <v>Elisabeth Shue, Kevin Bacon, Josh Brolin, Kim Dickens</v>
      </c>
      <c r="AQ22" s="1" t="str">
        <f t="shared" si="10"/>
        <v>Sony</v>
      </c>
    </row>
    <row r="23" spans="1:43">
      <c r="A23">
        <v>22</v>
      </c>
      <c r="B23" t="s">
        <v>214</v>
      </c>
      <c r="C23" t="s">
        <v>4677</v>
      </c>
      <c r="D23">
        <f t="shared" si="3"/>
        <v>115000000</v>
      </c>
      <c r="J23" t="e">
        <f>VLOOKUP(#REF!,Q22:T10021,2,FALSE)</f>
        <v>#REF!</v>
      </c>
      <c r="K23">
        <f t="shared" si="1"/>
        <v>2013</v>
      </c>
      <c r="L23" t="s">
        <v>4600</v>
      </c>
      <c r="M23" t="s">
        <v>4718</v>
      </c>
      <c r="N23" t="s">
        <v>4609</v>
      </c>
      <c r="O23" t="s">
        <v>4719</v>
      </c>
      <c r="P23" t="s">
        <v>4720</v>
      </c>
      <c r="Q23" t="s">
        <v>4721</v>
      </c>
      <c r="R23" t="s">
        <v>4722</v>
      </c>
      <c r="AA23">
        <v>1437</v>
      </c>
      <c r="AB23" s="1">
        <v>36679</v>
      </c>
      <c r="AC23" t="s">
        <v>1428</v>
      </c>
      <c r="AD23" s="2">
        <v>33000000</v>
      </c>
      <c r="AE23" s="2">
        <v>117559438</v>
      </c>
      <c r="AF23" s="2">
        <v>173559438</v>
      </c>
      <c r="AG23">
        <v>6</v>
      </c>
      <c r="AH23">
        <v>2</v>
      </c>
      <c r="AI23">
        <v>0</v>
      </c>
      <c r="AK23" s="1" t="str">
        <f t="shared" si="2"/>
        <v>PG-13</v>
      </c>
      <c r="AL23" s="1" t="str">
        <f t="shared" si="5"/>
        <v>99 min</v>
      </c>
      <c r="AM23" s="1" t="str">
        <f t="shared" si="6"/>
        <v>Action, Comedy, Crime</v>
      </c>
      <c r="AN23" s="1" t="str">
        <f t="shared" si="7"/>
        <v>Raja Gosnell</v>
      </c>
      <c r="AO23" s="1" t="str">
        <f t="shared" si="8"/>
        <v>Darryl Quarles (story), Darryl Quarles (screenplay), Don Rhymer (screenplay)</v>
      </c>
      <c r="AP23" s="1" t="str">
        <f t="shared" si="9"/>
        <v>Martin Lawrence, Nia Long, Paul Giamatti, Jascha Washington</v>
      </c>
      <c r="AQ23" s="1" t="str">
        <f t="shared" si="10"/>
        <v>Fox</v>
      </c>
    </row>
    <row r="24" spans="1:43">
      <c r="A24">
        <v>23</v>
      </c>
      <c r="B24" t="s">
        <v>870</v>
      </c>
      <c r="C24" t="s">
        <v>4660</v>
      </c>
      <c r="D24">
        <f t="shared" si="3"/>
        <v>50000000</v>
      </c>
      <c r="J24" t="e">
        <f>VLOOKUP(#REF!,Q23:T10022,2,FALSE)</f>
        <v>#REF!</v>
      </c>
      <c r="K24">
        <f t="shared" si="1"/>
        <v>2013</v>
      </c>
      <c r="L24" t="s">
        <v>4682</v>
      </c>
      <c r="M24" t="s">
        <v>4723</v>
      </c>
      <c r="N24" t="s">
        <v>4690</v>
      </c>
      <c r="O24" t="s">
        <v>4724</v>
      </c>
      <c r="P24" t="s">
        <v>4725</v>
      </c>
      <c r="Q24" t="s">
        <v>4726</v>
      </c>
      <c r="R24" t="s">
        <v>4727</v>
      </c>
      <c r="AA24">
        <v>274</v>
      </c>
      <c r="AB24" s="1">
        <v>36875</v>
      </c>
      <c r="AC24" t="s">
        <v>271</v>
      </c>
      <c r="AD24" s="2">
        <v>100000000</v>
      </c>
      <c r="AE24" s="2">
        <v>89296573</v>
      </c>
      <c r="AF24" s="2">
        <v>169296573</v>
      </c>
      <c r="AG24">
        <v>12</v>
      </c>
      <c r="AH24">
        <v>15</v>
      </c>
      <c r="AI24">
        <v>0</v>
      </c>
      <c r="AK24" s="1" t="str">
        <f t="shared" si="2"/>
        <v>G</v>
      </c>
      <c r="AL24" s="1" t="str">
        <f t="shared" si="5"/>
        <v>78 min</v>
      </c>
      <c r="AM24" s="1" t="str">
        <f t="shared" si="6"/>
        <v>Animation, Adventure, Comedy</v>
      </c>
      <c r="AN24" s="1" t="str">
        <f t="shared" si="7"/>
        <v>Mark Dindal</v>
      </c>
      <c r="AO24" s="1" t="str">
        <f t="shared" si="8"/>
        <v>Chris Williams (story), Mark Dindal (story), David Reynolds (screenplay), Stephen J. Anderson (story), Stephen J. Anderson (additional story material), Don Hall (additional story material), John Norton (additional story material), Roger Allers (original story), Matthew Jacobs (original story), Doug Frankel (additional story), Mark Kennedy (additional story), Mark Walton (additional story)</v>
      </c>
      <c r="AP24" s="1" t="str">
        <f t="shared" si="9"/>
        <v>David Spade, John Goodman, Eartha Kitt, Patrick Warburton</v>
      </c>
      <c r="AQ24" s="1" t="str">
        <f t="shared" si="10"/>
        <v>BV</v>
      </c>
    </row>
    <row r="25" spans="1:43">
      <c r="A25">
        <v>24</v>
      </c>
      <c r="B25" t="s">
        <v>1116</v>
      </c>
      <c r="C25" t="s">
        <v>4621</v>
      </c>
      <c r="D25">
        <f t="shared" si="3"/>
        <v>40000000</v>
      </c>
      <c r="J25" t="e">
        <f>VLOOKUP(#REF!,Q24:T10023,2,FALSE)</f>
        <v>#REF!</v>
      </c>
      <c r="K25">
        <f t="shared" si="1"/>
        <v>2013</v>
      </c>
      <c r="L25" t="s">
        <v>4682</v>
      </c>
      <c r="M25" t="s">
        <v>4728</v>
      </c>
      <c r="N25" t="s">
        <v>4729</v>
      </c>
      <c r="O25" t="s">
        <v>4730</v>
      </c>
      <c r="P25" t="s">
        <v>4731</v>
      </c>
      <c r="Q25" t="s">
        <v>4732</v>
      </c>
      <c r="R25" t="s">
        <v>4733</v>
      </c>
      <c r="AA25">
        <v>393</v>
      </c>
      <c r="AB25" s="1">
        <v>36735</v>
      </c>
      <c r="AC25" t="s">
        <v>390</v>
      </c>
      <c r="AD25" s="2">
        <v>84000000</v>
      </c>
      <c r="AE25" s="2">
        <v>123307945</v>
      </c>
      <c r="AF25" s="2">
        <v>166307945</v>
      </c>
      <c r="AG25">
        <v>7</v>
      </c>
      <c r="AH25">
        <v>28</v>
      </c>
      <c r="AI25">
        <v>0</v>
      </c>
      <c r="AK25" s="1" t="e">
        <f t="shared" si="2"/>
        <v>#N/A</v>
      </c>
      <c r="AL25" s="1" t="e">
        <f t="shared" si="5"/>
        <v>#N/A</v>
      </c>
      <c r="AM25" s="1" t="e">
        <f t="shared" si="6"/>
        <v>#N/A</v>
      </c>
      <c r="AN25" s="1" t="e">
        <f t="shared" si="7"/>
        <v>#N/A</v>
      </c>
      <c r="AO25" s="1" t="e">
        <f t="shared" si="8"/>
        <v>#N/A</v>
      </c>
      <c r="AP25" s="1" t="e">
        <f t="shared" si="9"/>
        <v>#N/A</v>
      </c>
      <c r="AQ25" s="1" t="e">
        <f t="shared" si="10"/>
        <v>#N/A</v>
      </c>
    </row>
    <row r="26" spans="1:43">
      <c r="A26">
        <v>25</v>
      </c>
      <c r="B26" t="s">
        <v>139</v>
      </c>
      <c r="C26" t="s">
        <v>4660</v>
      </c>
      <c r="D26">
        <f t="shared" si="3"/>
        <v>140000000</v>
      </c>
      <c r="J26" t="e">
        <f>VLOOKUP(#REF!,Q25:T10024,2,FALSE)</f>
        <v>#REF!</v>
      </c>
      <c r="K26">
        <f t="shared" si="1"/>
        <v>2013</v>
      </c>
      <c r="L26" t="s">
        <v>4600</v>
      </c>
      <c r="M26" t="s">
        <v>4689</v>
      </c>
      <c r="N26" t="s">
        <v>4609</v>
      </c>
      <c r="O26" t="s">
        <v>4734</v>
      </c>
      <c r="P26" t="s">
        <v>4735</v>
      </c>
      <c r="Q26" t="s">
        <v>4736</v>
      </c>
      <c r="R26" t="s">
        <v>4737</v>
      </c>
      <c r="AA26">
        <v>1134</v>
      </c>
      <c r="AB26" s="1">
        <v>36560</v>
      </c>
      <c r="AC26" t="s">
        <v>1126</v>
      </c>
      <c r="AD26" s="2">
        <v>40000000</v>
      </c>
      <c r="AE26" s="2">
        <v>89138076</v>
      </c>
      <c r="AF26" s="2">
        <v>161838076</v>
      </c>
      <c r="AG26">
        <v>2</v>
      </c>
      <c r="AH26">
        <v>4</v>
      </c>
      <c r="AI26">
        <v>0</v>
      </c>
      <c r="AK26" s="1" t="str">
        <f t="shared" si="2"/>
        <v>R</v>
      </c>
      <c r="AL26" s="1" t="str">
        <f t="shared" si="5"/>
        <v>116 min</v>
      </c>
      <c r="AM26" s="1" t="str">
        <f t="shared" si="6"/>
        <v>Horror, Mystery</v>
      </c>
      <c r="AN26" s="1" t="str">
        <f t="shared" si="7"/>
        <v>Wes Craven</v>
      </c>
      <c r="AO26" s="1" t="str">
        <f t="shared" si="8"/>
        <v>Kevin Williamson (characters), Ehren Kruger</v>
      </c>
      <c r="AP26" s="1" t="str">
        <f t="shared" si="9"/>
        <v>Liev Schreiber, Beth Toussaint, Roger Jackson, Kelly Rutherford</v>
      </c>
      <c r="AQ26" s="1" t="str">
        <f t="shared" si="10"/>
        <v>Dim.</v>
      </c>
    </row>
    <row r="27" spans="1:43">
      <c r="A27">
        <v>26</v>
      </c>
      <c r="B27" t="s">
        <v>471</v>
      </c>
      <c r="C27" t="s">
        <v>4695</v>
      </c>
      <c r="D27">
        <f t="shared" si="3"/>
        <v>78000000</v>
      </c>
      <c r="J27" t="e">
        <f>VLOOKUP(#REF!,Q26:T10025,2,FALSE)</f>
        <v>#REF!</v>
      </c>
      <c r="K27">
        <f t="shared" si="1"/>
        <v>2013</v>
      </c>
      <c r="L27" t="s">
        <v>4614</v>
      </c>
      <c r="M27" t="s">
        <v>4738</v>
      </c>
      <c r="N27" t="s">
        <v>4623</v>
      </c>
      <c r="O27" t="s">
        <v>4739</v>
      </c>
      <c r="P27" t="s">
        <v>4740</v>
      </c>
      <c r="Q27" t="s">
        <v>4741</v>
      </c>
      <c r="R27" t="s">
        <v>4742</v>
      </c>
      <c r="AA27">
        <v>1781</v>
      </c>
      <c r="AB27" s="1">
        <v>36875</v>
      </c>
      <c r="AC27" t="s">
        <v>1770</v>
      </c>
      <c r="AD27" s="2">
        <v>25000000</v>
      </c>
      <c r="AE27" s="2">
        <v>71309760</v>
      </c>
      <c r="AF27" s="2">
        <v>152500343</v>
      </c>
      <c r="AG27">
        <v>12</v>
      </c>
      <c r="AH27">
        <v>15</v>
      </c>
      <c r="AI27">
        <v>0</v>
      </c>
      <c r="AK27" s="1" t="str">
        <f t="shared" si="2"/>
        <v>err</v>
      </c>
      <c r="AL27" s="1">
        <f t="shared" si="5"/>
        <v>0</v>
      </c>
      <c r="AM27" s="1">
        <f t="shared" si="6"/>
        <v>0</v>
      </c>
      <c r="AN27" s="1">
        <f t="shared" si="7"/>
        <v>0</v>
      </c>
      <c r="AO27" s="1">
        <f t="shared" si="8"/>
        <v>0</v>
      </c>
      <c r="AP27" s="1">
        <f t="shared" si="9"/>
        <v>0</v>
      </c>
      <c r="AQ27" s="1" t="str">
        <f t="shared" si="10"/>
        <v>Mira.</v>
      </c>
    </row>
    <row r="28" spans="1:43">
      <c r="A28">
        <v>27</v>
      </c>
      <c r="B28" t="s">
        <v>493</v>
      </c>
      <c r="C28" t="s">
        <v>4743</v>
      </c>
      <c r="D28">
        <f t="shared" si="3"/>
        <v>75000000</v>
      </c>
      <c r="J28" t="e">
        <f>VLOOKUP(#REF!,Q27:T10026,2,FALSE)</f>
        <v>#REF!</v>
      </c>
      <c r="K28">
        <f t="shared" si="1"/>
        <v>2013</v>
      </c>
      <c r="L28" t="s">
        <v>4600</v>
      </c>
      <c r="M28" t="s">
        <v>4744</v>
      </c>
      <c r="N28" t="s">
        <v>4745</v>
      </c>
      <c r="O28" t="s">
        <v>4746</v>
      </c>
      <c r="P28" t="s">
        <v>4747</v>
      </c>
      <c r="Q28" t="s">
        <v>4748</v>
      </c>
      <c r="R28" t="s">
        <v>4749</v>
      </c>
      <c r="AA28">
        <v>865</v>
      </c>
      <c r="AB28" s="1">
        <v>36700</v>
      </c>
      <c r="AC28" t="s">
        <v>858</v>
      </c>
      <c r="AD28" s="2">
        <v>51000000</v>
      </c>
      <c r="AE28" s="2">
        <v>90570999</v>
      </c>
      <c r="AF28" s="2">
        <v>149270999</v>
      </c>
      <c r="AG28">
        <v>6</v>
      </c>
      <c r="AH28">
        <v>23</v>
      </c>
      <c r="AI28">
        <v>0</v>
      </c>
      <c r="AK28" s="1" t="e">
        <f t="shared" si="2"/>
        <v>#N/A</v>
      </c>
      <c r="AL28" s="1" t="e">
        <f t="shared" si="5"/>
        <v>#N/A</v>
      </c>
      <c r="AM28" s="1" t="e">
        <f t="shared" si="6"/>
        <v>#N/A</v>
      </c>
      <c r="AN28" s="1" t="e">
        <f t="shared" si="7"/>
        <v>#N/A</v>
      </c>
      <c r="AO28" s="1" t="e">
        <f t="shared" si="8"/>
        <v>#N/A</v>
      </c>
      <c r="AP28" s="1" t="e">
        <f t="shared" si="9"/>
        <v>#N/A</v>
      </c>
      <c r="AQ28" s="1" t="e">
        <f t="shared" si="10"/>
        <v>#N/A</v>
      </c>
    </row>
    <row r="29" spans="1:43">
      <c r="A29">
        <v>28</v>
      </c>
      <c r="B29" t="s">
        <v>267</v>
      </c>
      <c r="C29" t="s">
        <v>4660</v>
      </c>
      <c r="D29">
        <f t="shared" si="3"/>
        <v>100000000</v>
      </c>
      <c r="J29" t="e">
        <f>VLOOKUP(#REF!,Q28:T10027,2,FALSE)</f>
        <v>#REF!</v>
      </c>
      <c r="K29">
        <f t="shared" si="1"/>
        <v>2013</v>
      </c>
      <c r="L29" t="s">
        <v>4682</v>
      </c>
      <c r="M29" t="s">
        <v>4750</v>
      </c>
      <c r="N29" t="s">
        <v>4751</v>
      </c>
      <c r="O29" t="s">
        <v>4752</v>
      </c>
      <c r="P29" t="s">
        <v>4753</v>
      </c>
      <c r="Q29" t="s">
        <v>4754</v>
      </c>
      <c r="R29" t="s">
        <v>4755</v>
      </c>
      <c r="AA29">
        <v>1500</v>
      </c>
      <c r="AB29" s="1">
        <v>36798</v>
      </c>
      <c r="AC29" t="s">
        <v>1490</v>
      </c>
      <c r="AD29" s="2">
        <v>30000000</v>
      </c>
      <c r="AE29" s="2">
        <v>115654751</v>
      </c>
      <c r="AF29" s="2">
        <v>136706683</v>
      </c>
      <c r="AG29">
        <v>9</v>
      </c>
      <c r="AH29">
        <v>29</v>
      </c>
      <c r="AI29">
        <v>0</v>
      </c>
      <c r="AK29" s="1" t="str">
        <f t="shared" si="2"/>
        <v>PG</v>
      </c>
      <c r="AL29" s="1" t="str">
        <f t="shared" si="5"/>
        <v>113 min</v>
      </c>
      <c r="AM29" s="1" t="str">
        <f t="shared" si="6"/>
        <v>Biography, Drama, Sport</v>
      </c>
      <c r="AN29" s="1" t="str">
        <f t="shared" si="7"/>
        <v>Boaz Yakin</v>
      </c>
      <c r="AO29" s="1" t="str">
        <f t="shared" si="8"/>
        <v>Gregory Allen Howard</v>
      </c>
      <c r="AP29" s="1" t="str">
        <f t="shared" si="9"/>
        <v>Denzel Washington, Will Patton, Wood Harris, Ryan Hurst</v>
      </c>
      <c r="AQ29" s="1" t="str">
        <f t="shared" si="10"/>
        <v>BV</v>
      </c>
    </row>
    <row r="30" spans="1:43">
      <c r="A30">
        <v>29</v>
      </c>
      <c r="B30" t="s">
        <v>1489</v>
      </c>
      <c r="C30" t="s">
        <v>4756</v>
      </c>
      <c r="D30">
        <f t="shared" si="3"/>
        <v>30000000</v>
      </c>
      <c r="K30">
        <f t="shared" si="1"/>
        <v>2013</v>
      </c>
      <c r="L30" t="s">
        <v>4600</v>
      </c>
      <c r="M30" t="s">
        <v>4661</v>
      </c>
      <c r="N30" t="s">
        <v>4757</v>
      </c>
      <c r="O30" t="s">
        <v>4758</v>
      </c>
      <c r="P30" t="s">
        <v>4759</v>
      </c>
      <c r="Q30" t="s">
        <v>4760</v>
      </c>
      <c r="R30" t="s">
        <v>4761</v>
      </c>
      <c r="AA30">
        <v>1550</v>
      </c>
      <c r="AB30" s="1">
        <v>36728</v>
      </c>
      <c r="AC30" t="s">
        <v>1540</v>
      </c>
      <c r="AD30" s="2">
        <v>30000000</v>
      </c>
      <c r="AE30" s="2">
        <v>43746923</v>
      </c>
      <c r="AF30" s="2">
        <v>133946923</v>
      </c>
      <c r="AG30">
        <v>7</v>
      </c>
      <c r="AH30">
        <v>21</v>
      </c>
      <c r="AI30">
        <v>0</v>
      </c>
      <c r="AK30" s="1" t="e">
        <f t="shared" si="2"/>
        <v>#N/A</v>
      </c>
      <c r="AL30" s="1" t="e">
        <f t="shared" si="5"/>
        <v>#N/A</v>
      </c>
      <c r="AM30" s="1" t="e">
        <f t="shared" si="6"/>
        <v>#N/A</v>
      </c>
      <c r="AN30" s="1" t="e">
        <f t="shared" si="7"/>
        <v>#N/A</v>
      </c>
      <c r="AO30" s="1" t="e">
        <f t="shared" si="8"/>
        <v>#N/A</v>
      </c>
      <c r="AP30" s="1" t="e">
        <f t="shared" si="9"/>
        <v>#N/A</v>
      </c>
      <c r="AQ30" s="1" t="e">
        <f t="shared" si="10"/>
        <v>#N/A</v>
      </c>
    </row>
    <row r="31" spans="1:43">
      <c r="A31">
        <v>30</v>
      </c>
      <c r="B31" t="s">
        <v>4762</v>
      </c>
      <c r="C31" t="s">
        <v>4628</v>
      </c>
      <c r="D31" t="e">
        <f t="shared" si="3"/>
        <v>#N/A</v>
      </c>
      <c r="K31">
        <f t="shared" si="1"/>
        <v>2013</v>
      </c>
      <c r="L31" t="s">
        <v>4682</v>
      </c>
      <c r="M31" t="s">
        <v>4763</v>
      </c>
      <c r="N31" t="s">
        <v>4690</v>
      </c>
      <c r="O31" t="s">
        <v>4764</v>
      </c>
      <c r="P31" t="s">
        <v>4765</v>
      </c>
      <c r="Q31" t="s">
        <v>4766</v>
      </c>
      <c r="R31" t="s">
        <v>4767</v>
      </c>
      <c r="AA31">
        <v>621</v>
      </c>
      <c r="AB31" s="1">
        <v>36742</v>
      </c>
      <c r="AC31" t="s">
        <v>616</v>
      </c>
      <c r="AD31" s="2">
        <v>65000000</v>
      </c>
      <c r="AE31" s="2">
        <v>90454043</v>
      </c>
      <c r="AF31" s="2">
        <v>128874043</v>
      </c>
      <c r="AG31">
        <v>8</v>
      </c>
      <c r="AH31">
        <v>4</v>
      </c>
      <c r="AI31">
        <v>0</v>
      </c>
      <c r="AK31" s="1" t="str">
        <f t="shared" si="2"/>
        <v>PG-13</v>
      </c>
      <c r="AL31" s="1" t="str">
        <f t="shared" si="5"/>
        <v>130 min</v>
      </c>
      <c r="AM31" s="1" t="str">
        <f t="shared" si="6"/>
        <v>Action, Adventure, Thriller</v>
      </c>
      <c r="AN31" s="1" t="str">
        <f t="shared" si="7"/>
        <v>Clint Eastwood</v>
      </c>
      <c r="AO31" s="1" t="str">
        <f t="shared" si="8"/>
        <v>Ken Kaufman, Howard Klausner</v>
      </c>
      <c r="AP31" s="1" t="str">
        <f t="shared" si="9"/>
        <v>Clint Eastwood, Tommy Lee Jones, Donald Sutherland, James Garner</v>
      </c>
      <c r="AQ31" s="1" t="str">
        <f t="shared" si="10"/>
        <v>WB</v>
      </c>
    </row>
    <row r="32" spans="1:43">
      <c r="A32">
        <v>31</v>
      </c>
      <c r="B32" t="s">
        <v>268</v>
      </c>
      <c r="C32" t="s">
        <v>4677</v>
      </c>
      <c r="D32">
        <f t="shared" si="3"/>
        <v>100000000</v>
      </c>
      <c r="K32">
        <f t="shared" si="1"/>
        <v>2013</v>
      </c>
      <c r="L32" t="s">
        <v>4614</v>
      </c>
      <c r="M32" t="s">
        <v>4615</v>
      </c>
      <c r="N32" t="s">
        <v>4768</v>
      </c>
      <c r="O32" t="s">
        <v>4769</v>
      </c>
      <c r="P32" t="s">
        <v>4770</v>
      </c>
      <c r="Q32" t="s">
        <v>4771</v>
      </c>
      <c r="R32" t="s">
        <v>4772</v>
      </c>
      <c r="AA32">
        <v>660</v>
      </c>
      <c r="AB32" s="1">
        <v>36637</v>
      </c>
      <c r="AC32" t="s">
        <v>655</v>
      </c>
      <c r="AD32" s="2">
        <v>62000000</v>
      </c>
      <c r="AE32" s="2">
        <v>77086030</v>
      </c>
      <c r="AF32" s="2">
        <v>127630030</v>
      </c>
      <c r="AG32">
        <v>4</v>
      </c>
      <c r="AH32">
        <v>21</v>
      </c>
      <c r="AI32">
        <v>0</v>
      </c>
      <c r="AK32" s="1" t="str">
        <f t="shared" si="2"/>
        <v>PG-13</v>
      </c>
      <c r="AL32" s="1" t="str">
        <f t="shared" si="5"/>
        <v>116 min</v>
      </c>
      <c r="AM32" s="1" t="str">
        <f t="shared" si="6"/>
        <v>Action, War</v>
      </c>
      <c r="AN32" s="1" t="str">
        <f t="shared" si="7"/>
        <v>Jonathan Mostow</v>
      </c>
      <c r="AO32" s="1" t="str">
        <f t="shared" si="8"/>
        <v>Jonathan Mostow (story), Jonathan Mostow (screenplay), Sam Montgomery (screenplay), David Ayer (screenplay)</v>
      </c>
      <c r="AP32" s="1" t="str">
        <f t="shared" si="9"/>
        <v>Matthew McConaughey, Bill Paxton, Harvey Keitel, Jon Bon Jovi</v>
      </c>
      <c r="AQ32" s="1" t="str">
        <f t="shared" si="10"/>
        <v>Uni.</v>
      </c>
    </row>
    <row r="33" spans="1:43">
      <c r="A33">
        <v>32</v>
      </c>
      <c r="B33" t="s">
        <v>781</v>
      </c>
      <c r="C33" t="s">
        <v>4695</v>
      </c>
      <c r="D33">
        <f t="shared" si="3"/>
        <v>55000000</v>
      </c>
      <c r="K33">
        <f t="shared" si="1"/>
        <v>2013</v>
      </c>
      <c r="L33" t="s">
        <v>4600</v>
      </c>
      <c r="M33" t="s">
        <v>4773</v>
      </c>
      <c r="N33" t="s">
        <v>4774</v>
      </c>
      <c r="O33" t="s">
        <v>4775</v>
      </c>
      <c r="P33" t="s">
        <v>4776</v>
      </c>
      <c r="Q33" t="s">
        <v>4777</v>
      </c>
      <c r="R33" t="s">
        <v>4778</v>
      </c>
      <c r="AA33">
        <v>693</v>
      </c>
      <c r="AB33" s="1">
        <v>36882</v>
      </c>
      <c r="AC33" t="s">
        <v>687</v>
      </c>
      <c r="AD33" s="2">
        <v>60000000</v>
      </c>
      <c r="AE33" s="2">
        <v>75764085</v>
      </c>
      <c r="AF33" s="2">
        <v>124715863</v>
      </c>
      <c r="AG33">
        <v>12</v>
      </c>
      <c r="AH33">
        <v>22</v>
      </c>
      <c r="AI33">
        <v>0</v>
      </c>
      <c r="AK33" s="1" t="str">
        <f t="shared" si="2"/>
        <v>err</v>
      </c>
      <c r="AL33" s="1">
        <f t="shared" si="5"/>
        <v>0</v>
      </c>
      <c r="AM33" s="1">
        <f t="shared" si="6"/>
        <v>0</v>
      </c>
      <c r="AN33" s="1">
        <f t="shared" si="7"/>
        <v>0</v>
      </c>
      <c r="AO33" s="1">
        <f t="shared" si="8"/>
        <v>0</v>
      </c>
      <c r="AP33" s="1">
        <f t="shared" si="9"/>
        <v>0</v>
      </c>
      <c r="AQ33" s="1" t="str">
        <f t="shared" si="10"/>
        <v>Uni.</v>
      </c>
    </row>
    <row r="34" spans="1:43">
      <c r="A34">
        <v>33</v>
      </c>
      <c r="B34" t="s">
        <v>2445</v>
      </c>
      <c r="C34" t="s">
        <v>4660</v>
      </c>
      <c r="D34">
        <f t="shared" si="3"/>
        <v>15000000</v>
      </c>
      <c r="K34">
        <f t="shared" si="1"/>
        <v>2013</v>
      </c>
      <c r="L34" t="s">
        <v>4682</v>
      </c>
      <c r="M34" t="s">
        <v>4779</v>
      </c>
      <c r="N34" t="s">
        <v>4690</v>
      </c>
      <c r="O34" t="s">
        <v>4780</v>
      </c>
      <c r="P34" t="s">
        <v>4781</v>
      </c>
      <c r="Q34" t="s">
        <v>4782</v>
      </c>
      <c r="R34" t="s">
        <v>4783</v>
      </c>
      <c r="AA34">
        <v>2396</v>
      </c>
      <c r="AB34" s="1">
        <v>36665</v>
      </c>
      <c r="AC34" t="s">
        <v>2380</v>
      </c>
      <c r="AD34" s="2">
        <v>16000000</v>
      </c>
      <c r="AE34" s="2">
        <v>68525609</v>
      </c>
      <c r="AF34" s="2">
        <v>119739110</v>
      </c>
      <c r="AG34">
        <v>5</v>
      </c>
      <c r="AH34">
        <v>19</v>
      </c>
      <c r="AI34">
        <v>0</v>
      </c>
      <c r="AK34" s="1" t="str">
        <f t="shared" si="2"/>
        <v>R</v>
      </c>
      <c r="AL34" s="1" t="str">
        <f t="shared" si="5"/>
        <v>93 min</v>
      </c>
      <c r="AM34" s="1" t="str">
        <f t="shared" si="6"/>
        <v>Adventure, Comedy</v>
      </c>
      <c r="AN34" s="1" t="str">
        <f t="shared" si="7"/>
        <v>Todd Phillips</v>
      </c>
      <c r="AO34" s="1" t="str">
        <f t="shared" si="8"/>
        <v>Todd Phillips, Scot Armstrong</v>
      </c>
      <c r="AP34" s="1" t="str">
        <f t="shared" si="9"/>
        <v>Breckin Meyer, Seann William Scott, Amy Smart, Paulo Costanzo</v>
      </c>
      <c r="AQ34" s="1" t="str">
        <f t="shared" si="10"/>
        <v>DW</v>
      </c>
    </row>
    <row r="35" spans="1:43">
      <c r="A35">
        <v>34</v>
      </c>
      <c r="B35" t="s">
        <v>48</v>
      </c>
      <c r="C35" t="s">
        <v>4628</v>
      </c>
      <c r="D35">
        <f t="shared" si="3"/>
        <v>190000000</v>
      </c>
      <c r="K35">
        <f t="shared" si="1"/>
        <v>2013</v>
      </c>
      <c r="L35" t="s">
        <v>4600</v>
      </c>
      <c r="M35" t="s">
        <v>4661</v>
      </c>
      <c r="N35" t="s">
        <v>4609</v>
      </c>
      <c r="O35" t="s">
        <v>4784</v>
      </c>
      <c r="P35" t="s">
        <v>4785</v>
      </c>
      <c r="Q35" t="s">
        <v>4786</v>
      </c>
      <c r="R35" t="s">
        <v>4787</v>
      </c>
      <c r="AA35">
        <v>1030</v>
      </c>
      <c r="AB35" s="1">
        <v>36742</v>
      </c>
      <c r="AC35" t="s">
        <v>1023</v>
      </c>
      <c r="AD35" s="2">
        <v>45000000</v>
      </c>
      <c r="AE35" s="2">
        <v>60786269</v>
      </c>
      <c r="AF35" s="2">
        <v>115786269</v>
      </c>
      <c r="AG35">
        <v>8</v>
      </c>
      <c r="AH35">
        <v>4</v>
      </c>
      <c r="AI35">
        <v>0</v>
      </c>
      <c r="AK35" s="1" t="str">
        <f t="shared" si="2"/>
        <v>PG-13</v>
      </c>
      <c r="AL35" s="1" t="str">
        <f t="shared" si="5"/>
        <v>100 min</v>
      </c>
      <c r="AM35" s="1" t="str">
        <f t="shared" si="6"/>
        <v>Comedy, Drama, Music</v>
      </c>
      <c r="AN35" s="1" t="str">
        <f t="shared" si="7"/>
        <v>David McNally</v>
      </c>
      <c r="AO35" s="1" t="str">
        <f t="shared" si="8"/>
        <v>Gina Wendkos</v>
      </c>
      <c r="AP35" s="1" t="str">
        <f t="shared" si="9"/>
        <v>Piper Perabo, Adam Garcia, John Goodman, Maria Bello</v>
      </c>
      <c r="AQ35" s="1" t="str">
        <f t="shared" si="10"/>
        <v>BV</v>
      </c>
    </row>
    <row r="36" spans="1:43">
      <c r="A36">
        <v>35</v>
      </c>
      <c r="B36" t="s">
        <v>1445</v>
      </c>
      <c r="C36" t="s">
        <v>4695</v>
      </c>
      <c r="D36">
        <f t="shared" si="3"/>
        <v>32000000</v>
      </c>
      <c r="K36">
        <f t="shared" si="1"/>
        <v>2013</v>
      </c>
      <c r="L36" t="s">
        <v>4682</v>
      </c>
      <c r="M36" t="s">
        <v>4788</v>
      </c>
      <c r="N36" t="s">
        <v>4789</v>
      </c>
      <c r="O36" t="s">
        <v>4790</v>
      </c>
      <c r="P36" t="s">
        <v>4791</v>
      </c>
      <c r="Q36" t="s">
        <v>4792</v>
      </c>
      <c r="R36" t="s">
        <v>4793</v>
      </c>
      <c r="AA36">
        <v>1935</v>
      </c>
      <c r="AB36" s="1">
        <v>36602</v>
      </c>
      <c r="AC36" t="s">
        <v>1924</v>
      </c>
      <c r="AD36" s="2">
        <v>23000000</v>
      </c>
      <c r="AE36" s="2">
        <v>53302314</v>
      </c>
      <c r="AF36" s="2">
        <v>112036870</v>
      </c>
      <c r="AG36">
        <v>3</v>
      </c>
      <c r="AH36">
        <v>17</v>
      </c>
      <c r="AI36">
        <v>0</v>
      </c>
      <c r="AK36" s="1" t="str">
        <f t="shared" si="2"/>
        <v>R</v>
      </c>
      <c r="AL36" s="1" t="str">
        <f t="shared" si="5"/>
        <v>98 min</v>
      </c>
      <c r="AM36" s="1" t="str">
        <f t="shared" si="6"/>
        <v>Horror</v>
      </c>
      <c r="AN36" s="1" t="str">
        <f t="shared" si="7"/>
        <v>James Wong</v>
      </c>
      <c r="AO36" s="1" t="str">
        <f t="shared" si="8"/>
        <v>Glen Morgan (screenplay), James Wong (screenplay), Jeffrey Reddick (screenplay), Jeffrey Reddick (story)</v>
      </c>
      <c r="AP36" s="1" t="str">
        <f t="shared" si="9"/>
        <v>Devon Sawa, Ali Larter, Kerr Smith, Kristen Cloke</v>
      </c>
      <c r="AQ36" s="1" t="str">
        <f t="shared" si="10"/>
        <v>NL</v>
      </c>
    </row>
    <row r="37" spans="1:43">
      <c r="A37">
        <v>36</v>
      </c>
      <c r="B37" t="s">
        <v>551</v>
      </c>
      <c r="C37" t="s">
        <v>4794</v>
      </c>
      <c r="D37">
        <f t="shared" si="3"/>
        <v>70000000</v>
      </c>
      <c r="K37">
        <f t="shared" si="1"/>
        <v>2013</v>
      </c>
      <c r="L37" t="s">
        <v>4682</v>
      </c>
      <c r="M37" t="s">
        <v>4723</v>
      </c>
      <c r="N37" t="s">
        <v>4795</v>
      </c>
      <c r="O37" t="s">
        <v>4796</v>
      </c>
      <c r="P37" t="s">
        <v>4797</v>
      </c>
      <c r="Q37" t="s">
        <v>4798</v>
      </c>
      <c r="R37" t="s">
        <v>4799</v>
      </c>
      <c r="AA37">
        <v>3485</v>
      </c>
      <c r="AB37" s="1">
        <v>36812</v>
      </c>
      <c r="AC37" t="s">
        <v>3451</v>
      </c>
      <c r="AD37" s="2">
        <v>5000000</v>
      </c>
      <c r="AE37" s="2">
        <v>21995263</v>
      </c>
      <c r="AF37" s="2">
        <v>109280263</v>
      </c>
      <c r="AG37">
        <v>10</v>
      </c>
      <c r="AH37">
        <v>13</v>
      </c>
      <c r="AI37">
        <v>0</v>
      </c>
      <c r="AK37" s="1" t="str">
        <f t="shared" si="2"/>
        <v>PG-13</v>
      </c>
      <c r="AL37" s="1" t="str">
        <f t="shared" si="5"/>
        <v>110 min</v>
      </c>
      <c r="AM37" s="1" t="str">
        <f t="shared" si="6"/>
        <v>Comedy, Drama, Music</v>
      </c>
      <c r="AN37" s="1" t="str">
        <f t="shared" si="7"/>
        <v>Stephen Daldry</v>
      </c>
      <c r="AO37" s="1" t="str">
        <f t="shared" si="8"/>
        <v>Lee Hall</v>
      </c>
      <c r="AP37" s="1" t="str">
        <f t="shared" si="9"/>
        <v>Jamie Bell, Jean Heywood, Jamie Draven, Gary Lewis</v>
      </c>
      <c r="AQ37" s="1" t="str">
        <f t="shared" si="10"/>
        <v>Focus</v>
      </c>
    </row>
    <row r="38" spans="1:43">
      <c r="A38">
        <v>37</v>
      </c>
      <c r="B38">
        <v>42</v>
      </c>
      <c r="C38" t="s">
        <v>4628</v>
      </c>
      <c r="D38">
        <f t="shared" si="3"/>
        <v>40000000</v>
      </c>
      <c r="K38">
        <f t="shared" si="1"/>
        <v>2013</v>
      </c>
      <c r="L38" t="s">
        <v>4600</v>
      </c>
      <c r="M38" t="s">
        <v>4800</v>
      </c>
      <c r="N38" t="s">
        <v>4801</v>
      </c>
      <c r="O38" t="s">
        <v>4802</v>
      </c>
      <c r="P38" t="s">
        <v>4802</v>
      </c>
      <c r="Q38" t="s">
        <v>4803</v>
      </c>
      <c r="R38" t="s">
        <v>4804</v>
      </c>
      <c r="AA38">
        <v>845</v>
      </c>
      <c r="AB38" s="1">
        <v>36693</v>
      </c>
      <c r="AC38" t="s">
        <v>838</v>
      </c>
      <c r="AD38" s="2">
        <v>53012938</v>
      </c>
      <c r="AE38" s="2">
        <v>70327868</v>
      </c>
      <c r="AF38" s="2">
        <v>107190108</v>
      </c>
      <c r="AG38">
        <v>6</v>
      </c>
      <c r="AH38">
        <v>16</v>
      </c>
      <c r="AI38">
        <v>0</v>
      </c>
      <c r="AK38" s="1" t="str">
        <f t="shared" si="2"/>
        <v>R</v>
      </c>
      <c r="AL38" s="1" t="str">
        <f t="shared" si="5"/>
        <v>99 min</v>
      </c>
      <c r="AM38" s="1" t="str">
        <f t="shared" si="6"/>
        <v>Action, Crime, Thriller</v>
      </c>
      <c r="AN38" s="1" t="str">
        <f t="shared" si="7"/>
        <v>John Singleton</v>
      </c>
      <c r="AO38" s="1" t="str">
        <f t="shared" si="8"/>
        <v>Ernest Tidyman (novel), John Singleton (story), Shane Salerno (story), Richard Price (screenplay), John Singleton (screenplay), Shane Salerno (screenplay)</v>
      </c>
      <c r="AP38" s="1" t="str">
        <f t="shared" si="9"/>
        <v>Samuel L. Jackson, Vanessa Williams, Jeffrey Wright, Christian Bale</v>
      </c>
      <c r="AQ38" s="1" t="str">
        <f t="shared" si="10"/>
        <v>Par.</v>
      </c>
    </row>
    <row r="39" spans="1:43">
      <c r="A39">
        <v>38</v>
      </c>
      <c r="B39" t="s">
        <v>201</v>
      </c>
      <c r="C39" t="s">
        <v>4805</v>
      </c>
      <c r="D39">
        <f t="shared" si="3"/>
        <v>120000000</v>
      </c>
      <c r="K39">
        <f t="shared" si="1"/>
        <v>2013</v>
      </c>
      <c r="L39" t="s">
        <v>4682</v>
      </c>
      <c r="M39" t="s">
        <v>4806</v>
      </c>
      <c r="N39" t="s">
        <v>4807</v>
      </c>
      <c r="O39" t="s">
        <v>4808</v>
      </c>
      <c r="P39" t="s">
        <v>4808</v>
      </c>
      <c r="Q39" t="s">
        <v>4809</v>
      </c>
      <c r="R39" t="s">
        <v>4810</v>
      </c>
      <c r="AA39">
        <v>343</v>
      </c>
      <c r="AB39" s="1">
        <v>36595</v>
      </c>
      <c r="AC39" t="s">
        <v>340</v>
      </c>
      <c r="AD39" s="2">
        <v>90000000</v>
      </c>
      <c r="AE39" s="2">
        <v>60874615</v>
      </c>
      <c r="AF39" s="2">
        <v>106000000</v>
      </c>
      <c r="AG39">
        <v>3</v>
      </c>
      <c r="AH39">
        <v>10</v>
      </c>
      <c r="AI39">
        <v>0</v>
      </c>
      <c r="AK39" s="1" t="str">
        <f t="shared" si="2"/>
        <v>PG</v>
      </c>
      <c r="AL39" s="1" t="str">
        <f t="shared" si="5"/>
        <v>114 min</v>
      </c>
      <c r="AM39" s="1" t="str">
        <f t="shared" si="6"/>
        <v>Adventure, Drama, Sci-Fi</v>
      </c>
      <c r="AN39" s="1" t="str">
        <f t="shared" si="7"/>
        <v>Brian De Palma</v>
      </c>
      <c r="AO39" s="1" t="str">
        <f t="shared" si="8"/>
        <v>Lowell Cannon (story), Jim Thomas (story), John Thomas (story), Jim Thomas (screenplay), John Thomas (screenplay), Graham Yost (screenplay)</v>
      </c>
      <c r="AP39" s="1" t="str">
        <f t="shared" si="9"/>
        <v>Gary Sinise, Tim Robbins, Don Cheadle, Connie Nielsen</v>
      </c>
      <c r="AQ39" s="1" t="str">
        <f t="shared" si="10"/>
        <v>BV</v>
      </c>
    </row>
    <row r="40" spans="1:43">
      <c r="A40">
        <v>39</v>
      </c>
      <c r="B40" t="s">
        <v>4811</v>
      </c>
      <c r="C40" t="s">
        <v>4607</v>
      </c>
      <c r="D40" t="e">
        <f t="shared" si="3"/>
        <v>#N/A</v>
      </c>
      <c r="K40">
        <f t="shared" si="1"/>
        <v>2013</v>
      </c>
      <c r="L40" t="s">
        <v>4614</v>
      </c>
      <c r="M40" t="s">
        <v>4812</v>
      </c>
      <c r="N40" t="s">
        <v>4616</v>
      </c>
      <c r="O40" t="s">
        <v>4813</v>
      </c>
      <c r="P40" t="s">
        <v>4814</v>
      </c>
      <c r="Q40" t="s">
        <v>4815</v>
      </c>
      <c r="R40" t="s">
        <v>4816</v>
      </c>
      <c r="AA40">
        <v>1517</v>
      </c>
      <c r="AB40" s="1">
        <v>36847</v>
      </c>
      <c r="AC40" t="s">
        <v>1507</v>
      </c>
      <c r="AD40" s="2">
        <v>30000000</v>
      </c>
      <c r="AE40" s="2">
        <v>76501438</v>
      </c>
      <c r="AF40" s="2">
        <v>103284813</v>
      </c>
      <c r="AG40">
        <v>11</v>
      </c>
      <c r="AH40">
        <v>17</v>
      </c>
      <c r="AI40">
        <v>0</v>
      </c>
      <c r="AK40" s="1" t="e">
        <f t="shared" si="2"/>
        <v>#N/A</v>
      </c>
      <c r="AL40" s="1" t="e">
        <f t="shared" si="5"/>
        <v>#N/A</v>
      </c>
      <c r="AM40" s="1" t="e">
        <f t="shared" si="6"/>
        <v>#N/A</v>
      </c>
      <c r="AN40" s="1" t="e">
        <f t="shared" si="7"/>
        <v>#N/A</v>
      </c>
      <c r="AO40" s="1" t="e">
        <f t="shared" si="8"/>
        <v>#N/A</v>
      </c>
      <c r="AP40" s="1" t="e">
        <f t="shared" si="9"/>
        <v>#N/A</v>
      </c>
      <c r="AQ40" s="1" t="e">
        <f t="shared" si="10"/>
        <v>#N/A</v>
      </c>
    </row>
    <row r="41" spans="1:43">
      <c r="A41">
        <v>40</v>
      </c>
      <c r="B41" t="s">
        <v>3</v>
      </c>
      <c r="C41" t="s">
        <v>4607</v>
      </c>
      <c r="D41">
        <f t="shared" si="3"/>
        <v>275000000</v>
      </c>
      <c r="K41">
        <f t="shared" si="1"/>
        <v>2013</v>
      </c>
      <c r="L41" t="s">
        <v>4600</v>
      </c>
      <c r="M41" t="s">
        <v>4817</v>
      </c>
      <c r="N41" t="s">
        <v>4818</v>
      </c>
      <c r="O41" t="s">
        <v>4819</v>
      </c>
      <c r="P41" t="s">
        <v>4820</v>
      </c>
      <c r="Q41" t="s">
        <v>4821</v>
      </c>
      <c r="R41" t="s">
        <v>4822</v>
      </c>
      <c r="AA41">
        <v>2062</v>
      </c>
      <c r="AB41" s="1">
        <v>36567</v>
      </c>
      <c r="AC41" t="s">
        <v>2048</v>
      </c>
      <c r="AD41" s="2">
        <v>20000000</v>
      </c>
      <c r="AE41" s="2">
        <v>45542421</v>
      </c>
      <c r="AF41" s="2">
        <v>96147688</v>
      </c>
      <c r="AG41">
        <v>2</v>
      </c>
      <c r="AH41">
        <v>11</v>
      </c>
      <c r="AI41">
        <v>0</v>
      </c>
      <c r="AK41" s="1" t="str">
        <f t="shared" si="2"/>
        <v>G</v>
      </c>
      <c r="AL41" s="1" t="str">
        <f t="shared" si="5"/>
        <v>77 min</v>
      </c>
      <c r="AM41" s="1" t="str">
        <f t="shared" si="6"/>
        <v>Animation, Comedy, Drama</v>
      </c>
      <c r="AN41" s="1" t="str">
        <f t="shared" si="7"/>
        <v>Jun Falkenstein</v>
      </c>
      <c r="AO41" s="1" t="str">
        <f t="shared" si="8"/>
        <v>A.A. Milne (characters), Eddie Guzelian (story), Jun Falkenstein (screenplay)</v>
      </c>
      <c r="AP41" s="1" t="str">
        <f t="shared" si="9"/>
        <v>Jim Cummings, Nikita Hopkins, Ken Sansom, John Fiedler</v>
      </c>
      <c r="AQ41" s="1" t="str">
        <f t="shared" si="10"/>
        <v>BV</v>
      </c>
    </row>
    <row r="42" spans="1:43">
      <c r="A42">
        <v>41</v>
      </c>
      <c r="B42" t="s">
        <v>202</v>
      </c>
      <c r="C42" t="s">
        <v>4621</v>
      </c>
      <c r="D42">
        <f t="shared" si="3"/>
        <v>120000000</v>
      </c>
      <c r="K42">
        <f t="shared" si="1"/>
        <v>2013</v>
      </c>
      <c r="L42" t="s">
        <v>4600</v>
      </c>
      <c r="M42" t="s">
        <v>4823</v>
      </c>
      <c r="N42" t="s">
        <v>4824</v>
      </c>
      <c r="O42" t="s">
        <v>4825</v>
      </c>
      <c r="P42" t="s">
        <v>4826</v>
      </c>
      <c r="Q42" t="s">
        <v>4827</v>
      </c>
      <c r="R42" t="s">
        <v>4828</v>
      </c>
      <c r="AA42">
        <v>401</v>
      </c>
      <c r="AB42" s="1">
        <v>36847</v>
      </c>
      <c r="AC42" t="s">
        <v>398</v>
      </c>
      <c r="AD42" s="2">
        <v>82000000</v>
      </c>
      <c r="AE42" s="2">
        <v>34543701</v>
      </c>
      <c r="AF42" s="2">
        <v>96024898</v>
      </c>
      <c r="AG42">
        <v>11</v>
      </c>
      <c r="AH42">
        <v>17</v>
      </c>
      <c r="AI42">
        <v>0</v>
      </c>
      <c r="AK42" s="1" t="str">
        <f t="shared" si="2"/>
        <v>PG-13</v>
      </c>
      <c r="AL42" s="1" t="str">
        <f t="shared" si="5"/>
        <v>123 min</v>
      </c>
      <c r="AM42" s="1" t="str">
        <f t="shared" si="6"/>
        <v>Action, Sci-Fi, Thriller</v>
      </c>
      <c r="AN42" s="1" t="str">
        <f t="shared" si="7"/>
        <v>Roger Spottiswoode</v>
      </c>
      <c r="AO42" s="1" t="str">
        <f t="shared" si="8"/>
        <v>Cormac Wibberley, Marianne Wibberley</v>
      </c>
      <c r="AP42" s="1" t="str">
        <f t="shared" si="9"/>
        <v>Arnold Schwarzenegger, Michael Rapaport, Tony Goldwyn, Michael Rooker</v>
      </c>
      <c r="AQ42" s="1" t="str">
        <f t="shared" si="10"/>
        <v>Sony</v>
      </c>
    </row>
    <row r="43" spans="1:43">
      <c r="A43">
        <v>42</v>
      </c>
      <c r="B43" t="s">
        <v>3432</v>
      </c>
      <c r="C43" t="s">
        <v>4794</v>
      </c>
      <c r="D43">
        <f t="shared" si="3"/>
        <v>5000000</v>
      </c>
      <c r="K43">
        <f t="shared" si="1"/>
        <v>2013</v>
      </c>
      <c r="L43" t="s">
        <v>4829</v>
      </c>
      <c r="M43" t="s">
        <v>4830</v>
      </c>
      <c r="N43" t="s">
        <v>4831</v>
      </c>
      <c r="O43" t="s">
        <v>4829</v>
      </c>
      <c r="P43" t="s">
        <v>4829</v>
      </c>
      <c r="Q43" t="s">
        <v>4832</v>
      </c>
      <c r="R43" t="s">
        <v>4829</v>
      </c>
      <c r="AA43">
        <v>1786</v>
      </c>
      <c r="AB43" s="1">
        <v>36607</v>
      </c>
      <c r="AC43" t="s">
        <v>1775</v>
      </c>
      <c r="AD43" s="2">
        <v>25000000</v>
      </c>
      <c r="AE43" s="2">
        <v>55973336</v>
      </c>
      <c r="AF43" s="2">
        <v>91036760</v>
      </c>
      <c r="AG43">
        <v>3</v>
      </c>
      <c r="AH43">
        <v>22</v>
      </c>
      <c r="AI43">
        <v>0</v>
      </c>
      <c r="AK43" s="1" t="str">
        <f t="shared" si="2"/>
        <v>R</v>
      </c>
      <c r="AL43" s="1" t="str">
        <f t="shared" si="5"/>
        <v>115 min</v>
      </c>
      <c r="AM43" s="1" t="str">
        <f t="shared" si="6"/>
        <v>Action, Crime, Thriller</v>
      </c>
      <c r="AN43" s="1" t="str">
        <f t="shared" si="7"/>
        <v>Andrzej Bartkowiak</v>
      </c>
      <c r="AO43" s="1" t="str">
        <f t="shared" si="8"/>
        <v>Mitchell Kapner (story), Eric Bernt (screenplay), John Jarrell (screenplay)</v>
      </c>
      <c r="AP43" s="1" t="str">
        <f t="shared" si="9"/>
        <v>Jet Li, Aaliyah, Isaiah Washington, Russell Wong</v>
      </c>
      <c r="AQ43" s="1" t="str">
        <f t="shared" si="10"/>
        <v>WB</v>
      </c>
    </row>
    <row r="44" spans="1:43">
      <c r="A44">
        <v>43</v>
      </c>
      <c r="B44" t="s">
        <v>1320</v>
      </c>
      <c r="C44" t="s">
        <v>4607</v>
      </c>
      <c r="D44">
        <f t="shared" si="3"/>
        <v>35000000</v>
      </c>
      <c r="K44">
        <f t="shared" si="1"/>
        <v>2013</v>
      </c>
      <c r="L44" t="s">
        <v>4600</v>
      </c>
      <c r="M44" t="s">
        <v>4833</v>
      </c>
      <c r="N44" t="s">
        <v>4834</v>
      </c>
      <c r="O44" t="s">
        <v>4835</v>
      </c>
      <c r="P44" t="s">
        <v>4836</v>
      </c>
      <c r="Q44" t="s">
        <v>4837</v>
      </c>
      <c r="R44" t="s">
        <v>4838</v>
      </c>
      <c r="AA44">
        <v>1184</v>
      </c>
      <c r="AB44" s="1">
        <v>36749</v>
      </c>
      <c r="AC44" t="s">
        <v>1176</v>
      </c>
      <c r="AD44" s="2">
        <v>40000000</v>
      </c>
      <c r="AE44" s="2">
        <v>37752931</v>
      </c>
      <c r="AF44" s="2">
        <v>90717684</v>
      </c>
      <c r="AG44">
        <v>8</v>
      </c>
      <c r="AH44">
        <v>11</v>
      </c>
      <c r="AI44">
        <v>0</v>
      </c>
      <c r="AK44" s="1" t="str">
        <f t="shared" si="2"/>
        <v>PG-13</v>
      </c>
      <c r="AL44" s="1" t="str">
        <f t="shared" si="5"/>
        <v>103 min</v>
      </c>
      <c r="AM44" s="1" t="str">
        <f t="shared" si="6"/>
        <v>Drama</v>
      </c>
      <c r="AN44" s="1" t="str">
        <f t="shared" si="7"/>
        <v>Joan Chen</v>
      </c>
      <c r="AO44" s="1" t="str">
        <f t="shared" si="8"/>
        <v>Allison Burnett</v>
      </c>
      <c r="AP44" s="1" t="str">
        <f t="shared" si="9"/>
        <v>Richard Gere, Winona Ryder, Anthony LaPaglia, Elaine Stritch</v>
      </c>
      <c r="AQ44" s="1" t="str">
        <f t="shared" si="10"/>
        <v>MGM</v>
      </c>
    </row>
    <row r="45" spans="1:43">
      <c r="A45">
        <v>44</v>
      </c>
      <c r="B45" t="s">
        <v>154</v>
      </c>
      <c r="C45" t="s">
        <v>4677</v>
      </c>
      <c r="D45">
        <f t="shared" si="3"/>
        <v>135000000</v>
      </c>
      <c r="K45">
        <f t="shared" si="1"/>
        <v>2013</v>
      </c>
      <c r="L45" t="s">
        <v>4635</v>
      </c>
      <c r="AA45">
        <v>2910</v>
      </c>
      <c r="AB45" s="1">
        <v>36763</v>
      </c>
      <c r="AC45" t="s">
        <v>2884</v>
      </c>
      <c r="AD45" s="2">
        <v>10000000</v>
      </c>
      <c r="AE45" s="2">
        <v>68353550</v>
      </c>
      <c r="AF45" s="2">
        <v>90453550</v>
      </c>
      <c r="AG45">
        <v>8</v>
      </c>
      <c r="AH45">
        <v>25</v>
      </c>
      <c r="AI45">
        <v>0</v>
      </c>
      <c r="AK45" s="1" t="str">
        <f t="shared" si="2"/>
        <v>PG-13</v>
      </c>
      <c r="AL45" s="1" t="str">
        <f t="shared" si="5"/>
        <v>98 min</v>
      </c>
      <c r="AM45" s="1" t="str">
        <f t="shared" si="6"/>
        <v>Comedy, Sport</v>
      </c>
      <c r="AN45" s="1" t="str">
        <f t="shared" si="7"/>
        <v>Peyton Reed</v>
      </c>
      <c r="AO45" s="1" t="str">
        <f t="shared" si="8"/>
        <v>Jessica Bendinger</v>
      </c>
      <c r="AP45" s="1" t="str">
        <f t="shared" si="9"/>
        <v>Kirsten Dunst, Eliza Dushku, Jesse Bradford, Gabrielle Union</v>
      </c>
      <c r="AQ45" s="1" t="str">
        <f t="shared" si="10"/>
        <v>Uni.</v>
      </c>
    </row>
    <row r="46" spans="1:43">
      <c r="A46">
        <v>45</v>
      </c>
      <c r="B46" t="s">
        <v>661</v>
      </c>
      <c r="C46" t="s">
        <v>4621</v>
      </c>
      <c r="D46">
        <f t="shared" si="3"/>
        <v>61000000</v>
      </c>
      <c r="K46">
        <f t="shared" si="1"/>
        <v>2013</v>
      </c>
      <c r="L46" t="s">
        <v>4635</v>
      </c>
      <c r="AA46">
        <v>989</v>
      </c>
      <c r="AB46" s="1">
        <v>36819</v>
      </c>
      <c r="AC46" t="s">
        <v>982</v>
      </c>
      <c r="AD46" s="2">
        <v>48000000</v>
      </c>
      <c r="AE46" s="2">
        <v>37879996</v>
      </c>
      <c r="AF46" s="2">
        <v>90376224</v>
      </c>
      <c r="AG46">
        <v>10</v>
      </c>
      <c r="AH46">
        <v>20</v>
      </c>
      <c r="AI46">
        <v>0</v>
      </c>
      <c r="AK46" s="1" t="e">
        <f t="shared" si="2"/>
        <v>#N/A</v>
      </c>
      <c r="AL46" s="1" t="e">
        <f t="shared" si="5"/>
        <v>#N/A</v>
      </c>
      <c r="AM46" s="1" t="e">
        <f t="shared" si="6"/>
        <v>#N/A</v>
      </c>
      <c r="AN46" s="1" t="e">
        <f t="shared" si="7"/>
        <v>#N/A</v>
      </c>
      <c r="AO46" s="1" t="e">
        <f t="shared" si="8"/>
        <v>#N/A</v>
      </c>
      <c r="AP46" s="1" t="e">
        <f t="shared" si="9"/>
        <v>#N/A</v>
      </c>
      <c r="AQ46" s="1" t="e">
        <f t="shared" si="10"/>
        <v>#N/A</v>
      </c>
    </row>
    <row r="47" spans="1:43">
      <c r="A47">
        <v>46</v>
      </c>
      <c r="B47" t="s">
        <v>121</v>
      </c>
      <c r="C47" t="s">
        <v>4695</v>
      </c>
      <c r="D47">
        <f t="shared" si="3"/>
        <v>150000000</v>
      </c>
      <c r="K47">
        <f t="shared" si="1"/>
        <v>2013</v>
      </c>
      <c r="L47" t="s">
        <v>4600</v>
      </c>
      <c r="M47" t="s">
        <v>4839</v>
      </c>
      <c r="N47" t="s">
        <v>4840</v>
      </c>
      <c r="O47" t="s">
        <v>4841</v>
      </c>
      <c r="P47" t="s">
        <v>4842</v>
      </c>
      <c r="Q47" t="s">
        <v>4843</v>
      </c>
      <c r="R47" t="s">
        <v>4844</v>
      </c>
      <c r="AA47">
        <v>1340</v>
      </c>
      <c r="AB47" s="1">
        <v>36756</v>
      </c>
      <c r="AC47" t="s">
        <v>1331</v>
      </c>
      <c r="AD47" s="2">
        <v>35000000</v>
      </c>
      <c r="AE47" s="2">
        <v>61280963</v>
      </c>
      <c r="AF47" s="2">
        <v>85911226</v>
      </c>
      <c r="AG47">
        <v>8</v>
      </c>
      <c r="AH47">
        <v>18</v>
      </c>
      <c r="AI47">
        <v>0</v>
      </c>
      <c r="AK47" s="1" t="str">
        <f t="shared" si="2"/>
        <v>R</v>
      </c>
      <c r="AL47" s="1" t="str">
        <f t="shared" si="5"/>
        <v>107 min</v>
      </c>
      <c r="AM47" s="1" t="str">
        <f t="shared" si="6"/>
        <v>Sci-Fi, Thriller</v>
      </c>
      <c r="AN47" s="1" t="str">
        <f t="shared" si="7"/>
        <v>Tarsem Singh</v>
      </c>
      <c r="AO47" s="1" t="str">
        <f t="shared" si="8"/>
        <v>Mark Protosevich</v>
      </c>
      <c r="AP47" s="1" t="str">
        <f t="shared" si="9"/>
        <v>Jennifer Lopez, Colton James, Dylan Baker, Marianne Jean-Baptiste</v>
      </c>
      <c r="AQ47" s="1" t="str">
        <f t="shared" si="10"/>
        <v>NL</v>
      </c>
    </row>
    <row r="48" spans="1:43">
      <c r="A48">
        <v>47</v>
      </c>
      <c r="B48" t="s">
        <v>2449</v>
      </c>
      <c r="C48" t="s">
        <v>4621</v>
      </c>
      <c r="D48">
        <f t="shared" si="3"/>
        <v>15000000</v>
      </c>
      <c r="K48">
        <f t="shared" si="1"/>
        <v>2013</v>
      </c>
      <c r="L48" t="s">
        <v>4635</v>
      </c>
      <c r="AA48">
        <v>1906</v>
      </c>
      <c r="AB48" s="1">
        <v>36574</v>
      </c>
      <c r="AC48" t="s">
        <v>1895</v>
      </c>
      <c r="AD48" s="2">
        <v>24000000</v>
      </c>
      <c r="AE48" s="2">
        <v>57262492</v>
      </c>
      <c r="AF48" s="2">
        <v>85527867</v>
      </c>
      <c r="AG48">
        <v>2</v>
      </c>
      <c r="AH48">
        <v>18</v>
      </c>
      <c r="AI48">
        <v>0</v>
      </c>
      <c r="AK48" s="1" t="str">
        <f t="shared" si="2"/>
        <v>R</v>
      </c>
      <c r="AL48" s="1" t="str">
        <f t="shared" si="5"/>
        <v>98 min</v>
      </c>
      <c r="AM48" s="1" t="str">
        <f t="shared" si="6"/>
        <v>Comedy, Crime</v>
      </c>
      <c r="AN48" s="1" t="str">
        <f t="shared" si="7"/>
        <v>Jonathan Lynn</v>
      </c>
      <c r="AO48" s="1" t="str">
        <f t="shared" si="8"/>
        <v>Mitchell Kapner</v>
      </c>
      <c r="AP48" s="1" t="str">
        <f t="shared" si="9"/>
        <v>Bruce Willis, Matthew Perry, Rosanna Arquette, Michael Clarke Duncan</v>
      </c>
      <c r="AQ48" s="1" t="str">
        <f t="shared" si="10"/>
        <v>WB</v>
      </c>
    </row>
    <row r="49" spans="1:43">
      <c r="A49">
        <v>48</v>
      </c>
      <c r="B49" t="s">
        <v>1642</v>
      </c>
      <c r="C49" t="s">
        <v>4845</v>
      </c>
      <c r="D49">
        <f t="shared" si="3"/>
        <v>28000000</v>
      </c>
      <c r="K49">
        <f t="shared" si="1"/>
        <v>2013</v>
      </c>
      <c r="L49" t="s">
        <v>4635</v>
      </c>
      <c r="AA49">
        <v>2934</v>
      </c>
      <c r="AB49" s="1">
        <v>36868</v>
      </c>
      <c r="AC49" t="s">
        <v>2908</v>
      </c>
      <c r="AD49" s="2">
        <v>10000000</v>
      </c>
      <c r="AE49" s="2">
        <v>30093107</v>
      </c>
      <c r="AF49" s="2">
        <v>83593107</v>
      </c>
      <c r="AG49">
        <v>12</v>
      </c>
      <c r="AH49">
        <v>8</v>
      </c>
      <c r="AI49">
        <v>0</v>
      </c>
      <c r="AK49" s="1" t="str">
        <f t="shared" si="2"/>
        <v>R</v>
      </c>
      <c r="AL49" s="1" t="str">
        <f t="shared" si="5"/>
        <v>102 min</v>
      </c>
      <c r="AM49" s="1" t="str">
        <f t="shared" si="6"/>
        <v>Comedy, Crime</v>
      </c>
      <c r="AN49" s="1" t="str">
        <f t="shared" si="7"/>
        <v>Guy Ritchie</v>
      </c>
      <c r="AO49" s="1" t="str">
        <f t="shared" si="8"/>
        <v>Guy Ritchie</v>
      </c>
      <c r="AP49" s="1" t="str">
        <f t="shared" si="9"/>
        <v>Benicio Del Toro, Dennis Farina, Vinnie Jones, Brad Pitt</v>
      </c>
      <c r="AQ49" s="1" t="str">
        <f t="shared" si="10"/>
        <v>SGem</v>
      </c>
    </row>
    <row r="50" spans="1:43">
      <c r="A50">
        <v>49</v>
      </c>
      <c r="B50" t="s">
        <v>233</v>
      </c>
      <c r="C50" t="s">
        <v>4695</v>
      </c>
      <c r="D50">
        <f t="shared" si="3"/>
        <v>110000000</v>
      </c>
      <c r="K50">
        <f t="shared" si="1"/>
        <v>2013</v>
      </c>
      <c r="L50" t="s">
        <v>4614</v>
      </c>
      <c r="M50" t="s">
        <v>4846</v>
      </c>
      <c r="N50" t="s">
        <v>4616</v>
      </c>
      <c r="O50" t="s">
        <v>4847</v>
      </c>
      <c r="P50" t="s">
        <v>4848</v>
      </c>
      <c r="Q50" t="s">
        <v>4849</v>
      </c>
      <c r="R50" t="s">
        <v>4850</v>
      </c>
      <c r="AA50">
        <v>1461</v>
      </c>
      <c r="AB50" s="1">
        <v>36840</v>
      </c>
      <c r="AC50" t="s">
        <v>1452</v>
      </c>
      <c r="AD50" s="2">
        <v>32000000</v>
      </c>
      <c r="AE50" s="2">
        <v>48814909</v>
      </c>
      <c r="AF50" s="2">
        <v>82339483</v>
      </c>
      <c r="AG50">
        <v>11</v>
      </c>
      <c r="AH50">
        <v>10</v>
      </c>
      <c r="AI50">
        <v>0</v>
      </c>
      <c r="AK50" s="1" t="str">
        <f t="shared" si="2"/>
        <v>R</v>
      </c>
      <c r="AL50" s="1" t="str">
        <f t="shared" si="5"/>
        <v>129 min</v>
      </c>
      <c r="AM50" s="1" t="str">
        <f t="shared" si="6"/>
        <v>Biography, Drama</v>
      </c>
      <c r="AN50" s="1" t="str">
        <f t="shared" si="7"/>
        <v>George Tillman Jr.</v>
      </c>
      <c r="AO50" s="1" t="str">
        <f t="shared" si="8"/>
        <v>Scott Marshall Smith</v>
      </c>
      <c r="AP50" s="1" t="str">
        <f t="shared" si="9"/>
        <v>Robert De Niro, Cuba Gooding Jr., Charlize Theron, Aunjanue Ellis</v>
      </c>
      <c r="AQ50" s="1" t="str">
        <f t="shared" si="10"/>
        <v>Fox</v>
      </c>
    </row>
    <row r="51" spans="1:43">
      <c r="A51">
        <v>50</v>
      </c>
      <c r="B51" t="s">
        <v>2330</v>
      </c>
      <c r="C51" t="s">
        <v>4621</v>
      </c>
      <c r="D51">
        <f t="shared" si="3"/>
        <v>17000000</v>
      </c>
      <c r="K51">
        <f t="shared" si="1"/>
        <v>2013</v>
      </c>
      <c r="L51" t="s">
        <v>4682</v>
      </c>
      <c r="M51" t="s">
        <v>4851</v>
      </c>
      <c r="N51" t="s">
        <v>4852</v>
      </c>
      <c r="O51" t="s">
        <v>4853</v>
      </c>
      <c r="P51" t="s">
        <v>4854</v>
      </c>
      <c r="Q51" t="s">
        <v>4855</v>
      </c>
      <c r="R51" t="s">
        <v>4856</v>
      </c>
      <c r="AA51">
        <v>1083</v>
      </c>
      <c r="AB51" s="1">
        <v>36879</v>
      </c>
      <c r="AC51" t="s">
        <v>1076</v>
      </c>
      <c r="AD51" s="2">
        <v>43000000</v>
      </c>
      <c r="AE51" s="2">
        <v>51768623</v>
      </c>
      <c r="AF51" s="2">
        <v>80013623</v>
      </c>
      <c r="AG51">
        <v>12</v>
      </c>
      <c r="AH51">
        <v>19</v>
      </c>
      <c r="AI51">
        <v>0</v>
      </c>
      <c r="AK51" s="1" t="str">
        <f t="shared" si="2"/>
        <v>PG-13</v>
      </c>
      <c r="AL51" s="1" t="str">
        <f t="shared" si="5"/>
        <v>136 min</v>
      </c>
      <c r="AM51" s="1" t="str">
        <f t="shared" si="6"/>
        <v>Drama</v>
      </c>
      <c r="AN51" s="1" t="str">
        <f t="shared" si="7"/>
        <v>Gus Van Sant</v>
      </c>
      <c r="AO51" s="1" t="str">
        <f t="shared" si="8"/>
        <v>Mike Rich</v>
      </c>
      <c r="AP51" s="1" t="str">
        <f t="shared" si="9"/>
        <v>Sean Connery, Rob Brown, F. Murray Abraham, Anna Paquin</v>
      </c>
      <c r="AQ51" s="1" t="str">
        <f t="shared" si="10"/>
        <v>Sony</v>
      </c>
    </row>
    <row r="52" spans="1:43">
      <c r="A52">
        <v>51</v>
      </c>
      <c r="B52" t="s">
        <v>336</v>
      </c>
      <c r="C52" t="s">
        <v>4677</v>
      </c>
      <c r="D52">
        <f t="shared" si="3"/>
        <v>90000000</v>
      </c>
      <c r="K52">
        <f t="shared" si="1"/>
        <v>2013</v>
      </c>
      <c r="L52" t="s">
        <v>4614</v>
      </c>
      <c r="M52" t="s">
        <v>4857</v>
      </c>
      <c r="N52" t="s">
        <v>4655</v>
      </c>
      <c r="O52" t="s">
        <v>4858</v>
      </c>
      <c r="P52" t="s">
        <v>4859</v>
      </c>
      <c r="Q52" t="s">
        <v>4860</v>
      </c>
      <c r="R52" t="s">
        <v>4861</v>
      </c>
      <c r="AA52">
        <v>1740</v>
      </c>
      <c r="AB52" s="1">
        <v>36882</v>
      </c>
      <c r="AC52" t="s">
        <v>1729</v>
      </c>
      <c r="AD52" s="2">
        <v>26000000</v>
      </c>
      <c r="AE52" s="2">
        <v>45506619</v>
      </c>
      <c r="AF52" s="2">
        <v>75763814</v>
      </c>
      <c r="AG52">
        <v>12</v>
      </c>
      <c r="AH52">
        <v>22</v>
      </c>
      <c r="AI52">
        <v>0</v>
      </c>
      <c r="AK52" s="1" t="str">
        <f t="shared" si="2"/>
        <v>PG-13</v>
      </c>
      <c r="AL52" s="1" t="str">
        <f t="shared" si="5"/>
        <v>106 min</v>
      </c>
      <c r="AM52" s="1" t="str">
        <f t="shared" si="6"/>
        <v>Adventure, Comedy, Crime</v>
      </c>
      <c r="AN52" s="1" t="str">
        <f t="shared" si="7"/>
        <v>Joel Coen, Ethan Coen</v>
      </c>
      <c r="AO52" s="1" t="str">
        <f t="shared" si="8"/>
        <v>Homer (epic poem "The Odyssey"), Ethan Coen, Joel Coen</v>
      </c>
      <c r="AP52" s="1" t="str">
        <f t="shared" si="9"/>
        <v>George Clooney, John Turturro, Tim Blake Nelson, John Goodman</v>
      </c>
      <c r="AQ52" s="1" t="str">
        <f t="shared" si="10"/>
        <v>BV</v>
      </c>
    </row>
    <row r="53" spans="1:43">
      <c r="A53">
        <v>52</v>
      </c>
      <c r="B53" t="s">
        <v>312</v>
      </c>
      <c r="C53" t="s">
        <v>4677</v>
      </c>
      <c r="D53">
        <f t="shared" si="3"/>
        <v>92000000</v>
      </c>
      <c r="K53">
        <f t="shared" si="1"/>
        <v>2013</v>
      </c>
      <c r="L53" t="s">
        <v>4682</v>
      </c>
      <c r="M53" t="s">
        <v>4622</v>
      </c>
      <c r="N53" t="s">
        <v>4649</v>
      </c>
      <c r="O53" t="s">
        <v>4862</v>
      </c>
      <c r="P53" t="s">
        <v>4863</v>
      </c>
      <c r="Q53" t="s">
        <v>4864</v>
      </c>
      <c r="R53" t="s">
        <v>4865</v>
      </c>
      <c r="AA53">
        <v>2682</v>
      </c>
      <c r="AB53" s="1">
        <v>36875</v>
      </c>
      <c r="AC53" t="s">
        <v>2660</v>
      </c>
      <c r="AD53" s="2">
        <v>13000000</v>
      </c>
      <c r="AE53" s="2">
        <v>46729374</v>
      </c>
      <c r="AF53" s="2">
        <v>73180297</v>
      </c>
      <c r="AG53">
        <v>12</v>
      </c>
      <c r="AH53">
        <v>15</v>
      </c>
      <c r="AI53">
        <v>0</v>
      </c>
      <c r="AK53" s="1" t="str">
        <f t="shared" si="2"/>
        <v>PG-13</v>
      </c>
      <c r="AL53" s="1" t="str">
        <f t="shared" si="5"/>
        <v>83 min</v>
      </c>
      <c r="AM53" s="1" t="str">
        <f t="shared" si="6"/>
        <v>Comedy, Mystery, Sci-Fi</v>
      </c>
      <c r="AN53" s="1" t="str">
        <f t="shared" si="7"/>
        <v>Danny Leiner</v>
      </c>
      <c r="AO53" s="1" t="str">
        <f t="shared" si="8"/>
        <v>Philip Stark</v>
      </c>
      <c r="AP53" s="1" t="str">
        <f t="shared" si="9"/>
        <v>Ashton Kutcher, Seann William Scott, Jennifer Garner, Marla Sokoloff</v>
      </c>
      <c r="AQ53" s="1" t="str">
        <f t="shared" si="10"/>
        <v>Fox</v>
      </c>
    </row>
    <row r="54" spans="1:43">
      <c r="A54">
        <v>53</v>
      </c>
      <c r="B54" t="s">
        <v>1512</v>
      </c>
      <c r="C54" t="s">
        <v>4743</v>
      </c>
      <c r="D54">
        <f t="shared" si="3"/>
        <v>30000000</v>
      </c>
      <c r="K54">
        <f t="shared" si="1"/>
        <v>2013</v>
      </c>
      <c r="L54" t="s">
        <v>4600</v>
      </c>
      <c r="M54" t="s">
        <v>4622</v>
      </c>
      <c r="N54" t="s">
        <v>4866</v>
      </c>
      <c r="O54" t="s">
        <v>4867</v>
      </c>
      <c r="P54" t="s">
        <v>4868</v>
      </c>
      <c r="Q54" t="s">
        <v>4869</v>
      </c>
      <c r="R54" t="s">
        <v>4870</v>
      </c>
      <c r="AA54">
        <v>703</v>
      </c>
      <c r="AB54" s="1">
        <v>36623</v>
      </c>
      <c r="AC54" t="s">
        <v>697</v>
      </c>
      <c r="AD54" s="2">
        <v>60000000</v>
      </c>
      <c r="AE54" s="2">
        <v>61322858</v>
      </c>
      <c r="AF54" s="2">
        <v>71719931</v>
      </c>
      <c r="AG54">
        <v>4</v>
      </c>
      <c r="AH54">
        <v>7</v>
      </c>
      <c r="AI54">
        <v>0</v>
      </c>
      <c r="AK54" s="1" t="str">
        <f t="shared" si="2"/>
        <v>R</v>
      </c>
      <c r="AL54" s="1" t="str">
        <f t="shared" si="5"/>
        <v>128 min</v>
      </c>
      <c r="AM54" s="1" t="str">
        <f t="shared" si="6"/>
        <v>Action, Drama, War</v>
      </c>
      <c r="AN54" s="1" t="str">
        <f t="shared" si="7"/>
        <v>William Friedkin</v>
      </c>
      <c r="AO54" s="1" t="str">
        <f t="shared" si="8"/>
        <v>Jim Webb (story), Stephen Gaghan (screenplay)</v>
      </c>
      <c r="AP54" s="1" t="str">
        <f t="shared" si="9"/>
        <v>Tommy Lee Jones, Samuel L. Jackson, Guy Pearce, Ben Kingsley</v>
      </c>
      <c r="AQ54" s="1" t="str">
        <f t="shared" si="10"/>
        <v>Par.</v>
      </c>
    </row>
    <row r="55" spans="1:43">
      <c r="A55">
        <v>54</v>
      </c>
      <c r="B55" t="s">
        <v>43</v>
      </c>
      <c r="C55" t="s">
        <v>4871</v>
      </c>
      <c r="D55">
        <f t="shared" si="3"/>
        <v>195000000</v>
      </c>
      <c r="K55">
        <f t="shared" si="1"/>
        <v>2013</v>
      </c>
      <c r="L55" t="s">
        <v>4600</v>
      </c>
      <c r="M55" t="s">
        <v>4872</v>
      </c>
      <c r="N55" t="s">
        <v>4643</v>
      </c>
      <c r="O55" t="s">
        <v>4873</v>
      </c>
      <c r="P55" t="s">
        <v>4874</v>
      </c>
      <c r="Q55" t="s">
        <v>4875</v>
      </c>
      <c r="R55" t="s">
        <v>4876</v>
      </c>
      <c r="AA55">
        <v>806</v>
      </c>
      <c r="AB55" s="1">
        <v>36672</v>
      </c>
      <c r="AC55" t="s">
        <v>799</v>
      </c>
      <c r="AD55" s="2">
        <v>55000000</v>
      </c>
      <c r="AE55" s="2">
        <v>56932305</v>
      </c>
      <c r="AF55" s="2">
        <v>71189835</v>
      </c>
      <c r="AG55">
        <v>5</v>
      </c>
      <c r="AH55">
        <v>26</v>
      </c>
      <c r="AI55">
        <v>0</v>
      </c>
      <c r="AK55" s="1" t="str">
        <f t="shared" si="2"/>
        <v>PG-13</v>
      </c>
      <c r="AL55" s="1" t="str">
        <f t="shared" si="5"/>
        <v>110 min</v>
      </c>
      <c r="AM55" s="1" t="str">
        <f t="shared" si="6"/>
        <v>Action, Adventure, Comedy</v>
      </c>
      <c r="AN55" s="1" t="str">
        <f t="shared" si="7"/>
        <v>Tom Dey</v>
      </c>
      <c r="AO55" s="1" t="str">
        <f t="shared" si="8"/>
        <v>Miles Millar, Alfred Gough</v>
      </c>
      <c r="AP55" s="1" t="str">
        <f t="shared" si="9"/>
        <v>Jackie Chan, Owen Wilson, Lucy Liu, Brandon Merrill</v>
      </c>
      <c r="AQ55" s="1" t="str">
        <f t="shared" si="10"/>
        <v>BV</v>
      </c>
    </row>
    <row r="56" spans="1:43">
      <c r="A56">
        <v>55</v>
      </c>
      <c r="B56" t="s">
        <v>3735</v>
      </c>
      <c r="C56" t="s">
        <v>4621</v>
      </c>
      <c r="D56">
        <f t="shared" si="3"/>
        <v>3000000</v>
      </c>
      <c r="K56">
        <f t="shared" si="1"/>
        <v>2013</v>
      </c>
      <c r="L56" t="s">
        <v>4682</v>
      </c>
      <c r="M56" t="s">
        <v>4877</v>
      </c>
      <c r="N56" t="s">
        <v>4878</v>
      </c>
      <c r="O56" t="s">
        <v>4879</v>
      </c>
      <c r="P56" t="s">
        <v>4879</v>
      </c>
      <c r="Q56" t="s">
        <v>4880</v>
      </c>
      <c r="R56" t="s">
        <v>4881</v>
      </c>
      <c r="AA56">
        <v>625</v>
      </c>
      <c r="AB56" s="1">
        <v>36714</v>
      </c>
      <c r="AC56" t="s">
        <v>620</v>
      </c>
      <c r="AD56" s="2">
        <v>65000000</v>
      </c>
      <c r="AE56" s="2">
        <v>69688384</v>
      </c>
      <c r="AF56" s="2">
        <v>69688384</v>
      </c>
      <c r="AG56">
        <v>7</v>
      </c>
      <c r="AH56">
        <v>7</v>
      </c>
      <c r="AI56">
        <v>0</v>
      </c>
      <c r="AK56" s="1" t="e">
        <f t="shared" si="2"/>
        <v>#N/A</v>
      </c>
      <c r="AL56" s="1" t="e">
        <f t="shared" si="5"/>
        <v>#N/A</v>
      </c>
      <c r="AM56" s="1" t="e">
        <f t="shared" si="6"/>
        <v>#N/A</v>
      </c>
      <c r="AN56" s="1" t="e">
        <f t="shared" si="7"/>
        <v>#N/A</v>
      </c>
      <c r="AO56" s="1" t="e">
        <f t="shared" si="8"/>
        <v>#N/A</v>
      </c>
      <c r="AP56" s="1" t="e">
        <f t="shared" si="9"/>
        <v>#N/A</v>
      </c>
      <c r="AQ56" s="1" t="e">
        <f t="shared" si="10"/>
        <v>#N/A</v>
      </c>
    </row>
    <row r="57" spans="1:43">
      <c r="A57">
        <v>56</v>
      </c>
      <c r="B57" t="s">
        <v>1646</v>
      </c>
      <c r="C57" t="s">
        <v>4882</v>
      </c>
      <c r="D57">
        <f t="shared" si="3"/>
        <v>28000000</v>
      </c>
      <c r="K57">
        <f t="shared" si="1"/>
        <v>2013</v>
      </c>
      <c r="L57" t="s">
        <v>4600</v>
      </c>
      <c r="M57" t="s">
        <v>4846</v>
      </c>
      <c r="N57" t="s">
        <v>4690</v>
      </c>
      <c r="O57" t="s">
        <v>4883</v>
      </c>
      <c r="P57" t="s">
        <v>4884</v>
      </c>
      <c r="Q57" t="s">
        <v>4885</v>
      </c>
      <c r="R57" t="s">
        <v>4886</v>
      </c>
      <c r="AA57">
        <v>1487</v>
      </c>
      <c r="AB57" s="1">
        <v>36644</v>
      </c>
      <c r="AC57" t="s">
        <v>1477</v>
      </c>
      <c r="AD57" s="2">
        <v>31000000</v>
      </c>
      <c r="AE57" s="2">
        <v>44983704</v>
      </c>
      <c r="AF57" s="2">
        <v>68079671</v>
      </c>
      <c r="AG57">
        <v>4</v>
      </c>
      <c r="AH57">
        <v>28</v>
      </c>
      <c r="AI57">
        <v>0</v>
      </c>
      <c r="AK57" s="1" t="str">
        <f t="shared" si="2"/>
        <v>PG-13</v>
      </c>
      <c r="AL57" s="1" t="str">
        <f t="shared" si="5"/>
        <v>118 min</v>
      </c>
      <c r="AM57" s="1" t="str">
        <f t="shared" si="6"/>
        <v>Crime, Drama, Sci-Fi</v>
      </c>
      <c r="AN57" s="1" t="str">
        <f t="shared" si="7"/>
        <v>Gregory Hoblit</v>
      </c>
      <c r="AO57" s="1" t="str">
        <f t="shared" si="8"/>
        <v>Toby Emmerich</v>
      </c>
      <c r="AP57" s="1" t="str">
        <f t="shared" si="9"/>
        <v>Dennis Quaid, Jim Caviezel, Shawn Doyle, Elizabeth Mitchell</v>
      </c>
      <c r="AQ57" s="1" t="str">
        <f t="shared" si="10"/>
        <v>NL</v>
      </c>
    </row>
    <row r="58" spans="1:43">
      <c r="A58">
        <v>57</v>
      </c>
      <c r="B58" t="s">
        <v>235</v>
      </c>
      <c r="C58" t="s">
        <v>4743</v>
      </c>
      <c r="D58">
        <f t="shared" si="3"/>
        <v>110000000</v>
      </c>
      <c r="K58">
        <f t="shared" si="1"/>
        <v>2013</v>
      </c>
      <c r="L58" t="s">
        <v>4600</v>
      </c>
      <c r="M58" t="s">
        <v>4872</v>
      </c>
      <c r="N58" t="s">
        <v>4887</v>
      </c>
      <c r="O58" t="s">
        <v>4888</v>
      </c>
      <c r="P58" t="s">
        <v>4889</v>
      </c>
      <c r="Q58" t="s">
        <v>4890</v>
      </c>
      <c r="R58" t="s">
        <v>4891</v>
      </c>
      <c r="AA58">
        <v>374</v>
      </c>
      <c r="AB58" s="1">
        <v>36852</v>
      </c>
      <c r="AC58" t="s">
        <v>371</v>
      </c>
      <c r="AD58" s="2">
        <v>85000000</v>
      </c>
      <c r="AE58" s="2">
        <v>66941559</v>
      </c>
      <c r="AF58" s="2">
        <v>66941559</v>
      </c>
      <c r="AG58">
        <v>11</v>
      </c>
      <c r="AH58">
        <v>22</v>
      </c>
      <c r="AI58">
        <v>0</v>
      </c>
      <c r="AK58" s="1" t="str">
        <f t="shared" si="2"/>
        <v>err</v>
      </c>
      <c r="AL58" s="1">
        <f t="shared" si="5"/>
        <v>0</v>
      </c>
      <c r="AM58" s="1">
        <f t="shared" si="6"/>
        <v>0</v>
      </c>
      <c r="AN58" s="1">
        <f t="shared" si="7"/>
        <v>0</v>
      </c>
      <c r="AO58" s="1">
        <f t="shared" si="8"/>
        <v>0</v>
      </c>
      <c r="AP58" s="1">
        <f t="shared" si="9"/>
        <v>0</v>
      </c>
      <c r="AQ58" s="1" t="str">
        <f t="shared" si="10"/>
        <v>BV</v>
      </c>
    </row>
    <row r="59" spans="1:43">
      <c r="A59">
        <v>58</v>
      </c>
      <c r="B59" t="s">
        <v>997</v>
      </c>
      <c r="C59" t="s">
        <v>4628</v>
      </c>
      <c r="D59">
        <f t="shared" si="3"/>
        <v>46000000</v>
      </c>
      <c r="K59">
        <f t="shared" si="1"/>
        <v>2013</v>
      </c>
      <c r="L59" t="s">
        <v>4682</v>
      </c>
      <c r="M59" t="s">
        <v>4892</v>
      </c>
      <c r="N59" t="s">
        <v>4893</v>
      </c>
      <c r="O59" t="s">
        <v>4894</v>
      </c>
      <c r="P59" t="s">
        <v>4895</v>
      </c>
      <c r="Q59" t="s">
        <v>4896</v>
      </c>
      <c r="R59" t="s">
        <v>4897</v>
      </c>
      <c r="AA59">
        <v>455</v>
      </c>
      <c r="AB59" s="1">
        <v>36882</v>
      </c>
      <c r="AC59" t="s">
        <v>452</v>
      </c>
      <c r="AD59" s="2">
        <v>80000000</v>
      </c>
      <c r="AE59" s="2">
        <v>34566746</v>
      </c>
      <c r="AF59" s="2">
        <v>66554547</v>
      </c>
      <c r="AG59">
        <v>12</v>
      </c>
      <c r="AH59">
        <v>22</v>
      </c>
      <c r="AI59">
        <v>0</v>
      </c>
      <c r="AK59" s="1" t="str">
        <f t="shared" si="2"/>
        <v>PG-13</v>
      </c>
      <c r="AL59" s="1" t="str">
        <f t="shared" si="5"/>
        <v>145 min</v>
      </c>
      <c r="AM59" s="1" t="str">
        <f t="shared" si="6"/>
        <v>Drama, History, Thriller</v>
      </c>
      <c r="AN59" s="1" t="str">
        <f t="shared" si="7"/>
        <v>Roger Donaldson</v>
      </c>
      <c r="AO59" s="1" t="str">
        <f t="shared" si="8"/>
        <v>David Self, Ernest R. May (book), Philip D. Zelikow (book)</v>
      </c>
      <c r="AP59" s="1" t="str">
        <f t="shared" si="9"/>
        <v>Shawn Driscoll, Kevin Costner, Drake Cook, Lucinda Jenney</v>
      </c>
      <c r="AQ59" s="1" t="str">
        <f t="shared" si="10"/>
        <v>NL</v>
      </c>
    </row>
    <row r="60" spans="1:43">
      <c r="A60">
        <v>59</v>
      </c>
      <c r="B60" t="s">
        <v>170</v>
      </c>
      <c r="C60" t="s">
        <v>4695</v>
      </c>
      <c r="D60">
        <f t="shared" si="3"/>
        <v>130000000</v>
      </c>
      <c r="K60">
        <f t="shared" si="1"/>
        <v>2013</v>
      </c>
      <c r="L60" t="s">
        <v>4635</v>
      </c>
      <c r="AA60">
        <v>305</v>
      </c>
      <c r="AB60" s="1">
        <v>36616</v>
      </c>
      <c r="AC60" t="s">
        <v>302</v>
      </c>
      <c r="AD60" s="2">
        <v>95000000</v>
      </c>
      <c r="AE60" s="2">
        <v>50802661</v>
      </c>
      <c r="AF60" s="2">
        <v>65700000</v>
      </c>
      <c r="AG60">
        <v>3</v>
      </c>
      <c r="AH60">
        <v>31</v>
      </c>
      <c r="AI60">
        <v>0</v>
      </c>
      <c r="AK60" s="1" t="str">
        <f t="shared" si="2"/>
        <v>PG</v>
      </c>
      <c r="AL60" s="1" t="str">
        <f t="shared" si="5"/>
        <v>89 min</v>
      </c>
      <c r="AM60" s="1" t="str">
        <f t="shared" si="6"/>
        <v>Animation, Adventure, Comedy</v>
      </c>
      <c r="AN60" s="1" t="str">
        <f t="shared" si="7"/>
        <v>Bibo Bergeron, Will Finn, Don Paul, David Silverman, Jeffrey Katzenberg</v>
      </c>
      <c r="AO60" s="1" t="str">
        <f t="shared" si="8"/>
        <v>Terry Rossio (screenplay), Ted Elliott (screenplay), Karey Kirkpatrick (additional dialogue)</v>
      </c>
      <c r="AP60" s="1" t="str">
        <f t="shared" si="9"/>
        <v>Kevin Kline, Kenneth Branagh, Rosie Perez, Armand Assante</v>
      </c>
      <c r="AQ60" s="1" t="str">
        <f t="shared" si="10"/>
        <v>DW</v>
      </c>
    </row>
    <row r="61" spans="1:43">
      <c r="A61">
        <v>60</v>
      </c>
      <c r="B61" t="s">
        <v>315</v>
      </c>
      <c r="C61" t="s">
        <v>4677</v>
      </c>
      <c r="D61">
        <f t="shared" si="3"/>
        <v>91000000</v>
      </c>
      <c r="K61">
        <f t="shared" si="1"/>
        <v>2013</v>
      </c>
      <c r="L61" t="s">
        <v>4614</v>
      </c>
      <c r="M61" t="s">
        <v>4872</v>
      </c>
      <c r="N61" t="s">
        <v>4898</v>
      </c>
      <c r="O61" t="s">
        <v>4899</v>
      </c>
      <c r="P61" t="s">
        <v>4900</v>
      </c>
      <c r="Q61" t="s">
        <v>4901</v>
      </c>
      <c r="R61" t="s">
        <v>4902</v>
      </c>
      <c r="AA61">
        <v>640</v>
      </c>
      <c r="AB61" s="1">
        <v>36868</v>
      </c>
      <c r="AC61" t="s">
        <v>635</v>
      </c>
      <c r="AD61" s="2">
        <v>65000000</v>
      </c>
      <c r="AE61" s="2">
        <v>32598931</v>
      </c>
      <c r="AF61" s="2">
        <v>62761005</v>
      </c>
      <c r="AG61">
        <v>12</v>
      </c>
      <c r="AH61">
        <v>8</v>
      </c>
      <c r="AI61">
        <v>0</v>
      </c>
      <c r="AK61" s="1" t="str">
        <f t="shared" si="2"/>
        <v>R</v>
      </c>
      <c r="AL61" s="1" t="str">
        <f t="shared" si="5"/>
        <v>135 min</v>
      </c>
      <c r="AM61" s="1" t="str">
        <f t="shared" si="6"/>
        <v>Action, Drama, Thriller</v>
      </c>
      <c r="AN61" s="1" t="str">
        <f t="shared" si="7"/>
        <v>Taylor Hackford</v>
      </c>
      <c r="AO61" s="1" t="str">
        <f t="shared" si="8"/>
        <v>Tony Gilroy, William Prochnau (article), Thomas Hargrove (book)</v>
      </c>
      <c r="AP61" s="1" t="str">
        <f t="shared" si="9"/>
        <v>Meg Ryan, Russell Crowe, David Morse, Pamela Reed</v>
      </c>
      <c r="AQ61" s="1" t="str">
        <f t="shared" si="10"/>
        <v>WB</v>
      </c>
    </row>
    <row r="62" spans="1:43">
      <c r="A62">
        <v>61</v>
      </c>
      <c r="B62" t="s">
        <v>1150</v>
      </c>
      <c r="C62" t="s">
        <v>4756</v>
      </c>
      <c r="D62">
        <f t="shared" si="3"/>
        <v>40000000</v>
      </c>
      <c r="K62">
        <f t="shared" si="1"/>
        <v>2013</v>
      </c>
      <c r="L62" t="s">
        <v>4614</v>
      </c>
      <c r="M62" t="s">
        <v>4903</v>
      </c>
      <c r="N62" t="s">
        <v>4616</v>
      </c>
      <c r="O62" t="s">
        <v>4904</v>
      </c>
      <c r="P62" t="s">
        <v>4905</v>
      </c>
      <c r="Q62" t="s">
        <v>4906</v>
      </c>
      <c r="R62" t="s">
        <v>4907</v>
      </c>
      <c r="AA62">
        <v>2675</v>
      </c>
      <c r="AB62" s="1">
        <v>36567</v>
      </c>
      <c r="AC62" t="s">
        <v>2654</v>
      </c>
      <c r="AD62" s="2">
        <v>13000000</v>
      </c>
      <c r="AE62" s="2">
        <v>60008303</v>
      </c>
      <c r="AF62" s="2">
        <v>62452927</v>
      </c>
      <c r="AG62">
        <v>2</v>
      </c>
      <c r="AH62">
        <v>11</v>
      </c>
      <c r="AI62">
        <v>0</v>
      </c>
      <c r="AK62" s="1" t="str">
        <f t="shared" si="2"/>
        <v>PG</v>
      </c>
      <c r="AL62" s="1" t="str">
        <f t="shared" si="5"/>
        <v>89 min</v>
      </c>
      <c r="AM62" s="1" t="str">
        <f t="shared" si="6"/>
        <v>Adventure, Comedy, Family</v>
      </c>
      <c r="AN62" s="1" t="str">
        <f t="shared" si="7"/>
        <v>Chris Koch</v>
      </c>
      <c r="AO62" s="1" t="str">
        <f t="shared" si="8"/>
        <v>Will McRobb, Chris Viscardi</v>
      </c>
      <c r="AP62" s="1" t="str">
        <f t="shared" si="9"/>
        <v>Chris Elliott, Mark Webber, Jean Smart, Schuyler Fisk</v>
      </c>
      <c r="AQ62" s="1" t="str">
        <f t="shared" si="10"/>
        <v>Par.</v>
      </c>
    </row>
    <row r="63" spans="1:43">
      <c r="A63">
        <v>62</v>
      </c>
      <c r="B63" t="s">
        <v>2039</v>
      </c>
      <c r="C63" t="s">
        <v>4908</v>
      </c>
      <c r="D63">
        <f t="shared" si="3"/>
        <v>20000000</v>
      </c>
      <c r="K63">
        <f t="shared" si="1"/>
        <v>2013</v>
      </c>
      <c r="L63" t="s">
        <v>4682</v>
      </c>
      <c r="M63" t="s">
        <v>4773</v>
      </c>
      <c r="N63" t="s">
        <v>4909</v>
      </c>
      <c r="O63" t="s">
        <v>4910</v>
      </c>
      <c r="P63" t="s">
        <v>4911</v>
      </c>
      <c r="Q63" t="s">
        <v>4912</v>
      </c>
      <c r="R63" t="s">
        <v>4913</v>
      </c>
      <c r="AA63">
        <v>1084</v>
      </c>
      <c r="AB63" s="1">
        <v>36630</v>
      </c>
      <c r="AC63" t="s">
        <v>1077</v>
      </c>
      <c r="AD63" s="2">
        <v>43000000</v>
      </c>
      <c r="AE63" s="2">
        <v>37035515</v>
      </c>
      <c r="AF63" s="2">
        <v>62063972</v>
      </c>
      <c r="AG63">
        <v>4</v>
      </c>
      <c r="AH63">
        <v>14</v>
      </c>
      <c r="AI63">
        <v>0</v>
      </c>
      <c r="AK63" s="1" t="str">
        <f t="shared" si="2"/>
        <v>PG-13</v>
      </c>
      <c r="AL63" s="1" t="str">
        <f t="shared" si="5"/>
        <v>103 min</v>
      </c>
      <c r="AM63" s="1" t="str">
        <f t="shared" si="6"/>
        <v>Comedy, Drama</v>
      </c>
      <c r="AN63" s="1" t="str">
        <f t="shared" si="7"/>
        <v>Betty Thomas</v>
      </c>
      <c r="AO63" s="1" t="str">
        <f t="shared" si="8"/>
        <v>Susannah Grant</v>
      </c>
      <c r="AP63" s="1" t="str">
        <f t="shared" si="9"/>
        <v>Sandra Bullock, Viggo Mortensen, Dominic West, Elizabeth Perkins</v>
      </c>
      <c r="AQ63" s="1" t="str">
        <f t="shared" si="10"/>
        <v>Sony</v>
      </c>
    </row>
    <row r="64" spans="1:43">
      <c r="A64">
        <v>63</v>
      </c>
      <c r="B64" t="s">
        <v>801</v>
      </c>
      <c r="C64" t="s">
        <v>4845</v>
      </c>
      <c r="D64">
        <f t="shared" si="3"/>
        <v>55000000</v>
      </c>
      <c r="K64">
        <f t="shared" si="1"/>
        <v>2013</v>
      </c>
      <c r="L64" t="s">
        <v>4614</v>
      </c>
      <c r="M64" t="s">
        <v>4812</v>
      </c>
      <c r="N64" t="s">
        <v>4616</v>
      </c>
      <c r="O64" t="s">
        <v>4914</v>
      </c>
      <c r="P64" t="s">
        <v>4915</v>
      </c>
      <c r="Q64" t="s">
        <v>4916</v>
      </c>
      <c r="R64" t="s">
        <v>4917</v>
      </c>
      <c r="AA64">
        <v>443</v>
      </c>
      <c r="AB64" s="1">
        <v>36526</v>
      </c>
      <c r="AC64" t="s">
        <v>440</v>
      </c>
      <c r="AD64" s="2">
        <v>80000000</v>
      </c>
      <c r="AE64" s="2">
        <v>60507228</v>
      </c>
      <c r="AF64" s="2">
        <v>60507228</v>
      </c>
      <c r="AG64">
        <v>1</v>
      </c>
      <c r="AH64">
        <v>1</v>
      </c>
      <c r="AI64">
        <v>0</v>
      </c>
      <c r="AK64" s="1" t="str">
        <f t="shared" si="2"/>
        <v>err</v>
      </c>
      <c r="AL64" s="1">
        <f t="shared" si="5"/>
        <v>0</v>
      </c>
      <c r="AM64" s="1">
        <f t="shared" si="6"/>
        <v>0</v>
      </c>
      <c r="AN64" s="1">
        <f t="shared" si="7"/>
        <v>0</v>
      </c>
      <c r="AO64" s="1">
        <f t="shared" si="8"/>
        <v>0</v>
      </c>
      <c r="AP64" s="1">
        <f t="shared" si="9"/>
        <v>0</v>
      </c>
      <c r="AQ64" s="1" t="str">
        <f t="shared" si="10"/>
        <v>BV</v>
      </c>
    </row>
    <row r="65" spans="1:43">
      <c r="A65">
        <v>64</v>
      </c>
      <c r="B65" t="s">
        <v>4918</v>
      </c>
      <c r="C65" t="s">
        <v>4660</v>
      </c>
      <c r="D65" t="e">
        <f t="shared" si="3"/>
        <v>#N/A</v>
      </c>
      <c r="K65">
        <f t="shared" si="1"/>
        <v>2013</v>
      </c>
      <c r="L65" t="s">
        <v>4919</v>
      </c>
      <c r="M65" t="s">
        <v>4920</v>
      </c>
      <c r="N65" t="s">
        <v>4690</v>
      </c>
      <c r="O65" t="s">
        <v>4921</v>
      </c>
      <c r="P65" t="s">
        <v>4922</v>
      </c>
      <c r="Q65" t="s">
        <v>4923</v>
      </c>
      <c r="R65" t="s">
        <v>4829</v>
      </c>
      <c r="AA65">
        <v>3064</v>
      </c>
      <c r="AB65" s="1">
        <v>36537</v>
      </c>
      <c r="AC65" t="s">
        <v>3037</v>
      </c>
      <c r="AD65" s="2">
        <v>9500000</v>
      </c>
      <c r="AE65" s="2">
        <v>57176582</v>
      </c>
      <c r="AF65" s="2">
        <v>59675307</v>
      </c>
      <c r="AG65">
        <v>1</v>
      </c>
      <c r="AH65">
        <v>12</v>
      </c>
      <c r="AI65">
        <v>0</v>
      </c>
      <c r="AK65" s="1" t="str">
        <f t="shared" si="2"/>
        <v>R</v>
      </c>
      <c r="AL65" s="1" t="str">
        <f t="shared" si="5"/>
        <v>98 min</v>
      </c>
      <c r="AM65" s="1" t="str">
        <f t="shared" si="6"/>
        <v>Comedy</v>
      </c>
      <c r="AN65" s="1" t="str">
        <f t="shared" si="7"/>
        <v>Steve Carr</v>
      </c>
      <c r="AO65" s="1" t="str">
        <f t="shared" si="8"/>
        <v>Ice Cube (characters), DJ Pooh (characters), Ice Cube</v>
      </c>
      <c r="AP65" s="1" t="str">
        <f t="shared" si="9"/>
        <v>Ice Cube, Mike Epps, Justin Pierce, John Witherspoon</v>
      </c>
      <c r="AQ65" s="1" t="str">
        <f t="shared" si="10"/>
        <v>NL</v>
      </c>
    </row>
    <row r="66" spans="1:43">
      <c r="A66">
        <v>65</v>
      </c>
      <c r="B66" t="s">
        <v>4924</v>
      </c>
      <c r="C66" t="s">
        <v>4805</v>
      </c>
      <c r="D66" t="e">
        <f t="shared" si="3"/>
        <v>#N/A</v>
      </c>
      <c r="K66">
        <f t="shared" ref="K66:K129" si="11">2013-INT((ROW()-2)/100)</f>
        <v>2013</v>
      </c>
      <c r="L66" t="s">
        <v>4635</v>
      </c>
      <c r="AA66">
        <v>766</v>
      </c>
      <c r="AB66" s="1">
        <v>36644</v>
      </c>
      <c r="AC66" t="s">
        <v>759</v>
      </c>
      <c r="AD66" s="2">
        <v>58000000</v>
      </c>
      <c r="AE66" s="2">
        <v>35231365</v>
      </c>
      <c r="AF66" s="2">
        <v>59431365</v>
      </c>
      <c r="AG66">
        <v>4</v>
      </c>
      <c r="AH66">
        <v>28</v>
      </c>
      <c r="AI66">
        <v>0</v>
      </c>
      <c r="AK66" s="1" t="str">
        <f t="shared" ref="AK66:AK129" si="12">VLOOKUP(AC66,$B$2:$R$10000,11,FALSE)</f>
        <v>PG</v>
      </c>
      <c r="AL66" s="1" t="str">
        <f t="shared" si="5"/>
        <v>90 min</v>
      </c>
      <c r="AM66" s="1" t="str">
        <f t="shared" si="6"/>
        <v>Comedy, Family, Romance</v>
      </c>
      <c r="AN66" s="1" t="str">
        <f t="shared" si="7"/>
        <v>Brian Levant</v>
      </c>
      <c r="AO66" s="1" t="str">
        <f t="shared" si="8"/>
        <v>William Hanna (animated series), Joseph Barbera (animated series), Deborah Kaplan, Harry Elfont, Jim Cash, Jack Epps Jr.</v>
      </c>
      <c r="AP66" s="1" t="str">
        <f t="shared" si="9"/>
        <v>Mark Addy, Stephen Baldwin, Kristen Johnston, Jane Krakowski</v>
      </c>
      <c r="AQ66" s="1" t="str">
        <f t="shared" si="10"/>
        <v>Uni.</v>
      </c>
    </row>
    <row r="67" spans="1:43">
      <c r="A67">
        <v>66</v>
      </c>
      <c r="B67" t="s">
        <v>4925</v>
      </c>
      <c r="C67" t="s">
        <v>4743</v>
      </c>
      <c r="D67">
        <f t="shared" ref="D67:D130" si="13">VLOOKUP(B67,AC66:AF10065,2,FALSE)</f>
        <v>84000000</v>
      </c>
      <c r="K67">
        <f t="shared" si="11"/>
        <v>2013</v>
      </c>
      <c r="L67" t="s">
        <v>4600</v>
      </c>
      <c r="M67" t="s">
        <v>4671</v>
      </c>
      <c r="N67" t="s">
        <v>4684</v>
      </c>
      <c r="O67" t="s">
        <v>4926</v>
      </c>
      <c r="P67" t="s">
        <v>4927</v>
      </c>
      <c r="Q67" t="s">
        <v>4928</v>
      </c>
      <c r="R67" t="s">
        <v>4929</v>
      </c>
      <c r="AA67">
        <v>1278</v>
      </c>
      <c r="AB67" s="1">
        <v>36595</v>
      </c>
      <c r="AC67" t="s">
        <v>1270</v>
      </c>
      <c r="AD67" s="2">
        <v>38000000</v>
      </c>
      <c r="AE67" s="2">
        <v>18653746</v>
      </c>
      <c r="AF67" s="2">
        <v>58394308</v>
      </c>
      <c r="AG67">
        <v>3</v>
      </c>
      <c r="AH67">
        <v>10</v>
      </c>
      <c r="AI67">
        <v>0</v>
      </c>
      <c r="AK67" s="1" t="e">
        <f t="shared" si="12"/>
        <v>#N/A</v>
      </c>
      <c r="AL67" s="1" t="e">
        <f t="shared" ref="AL67:AL130" si="14">VLOOKUP($AC67,$B$2:$R$10000,12,FALSE)</f>
        <v>#N/A</v>
      </c>
      <c r="AM67" s="1" t="e">
        <f t="shared" ref="AM67:AM130" si="15">VLOOKUP($AC67,$B$2:$R$10000,13,FALSE)</f>
        <v>#N/A</v>
      </c>
      <c r="AN67" s="1" t="e">
        <f t="shared" ref="AN67:AN130" si="16">VLOOKUP($AC67,$B$2:$R$10000,14,FALSE)</f>
        <v>#N/A</v>
      </c>
      <c r="AO67" s="1" t="e">
        <f t="shared" ref="AO67:AO130" si="17">VLOOKUP($AC67,$B$2:$R$10000,15,FALSE)</f>
        <v>#N/A</v>
      </c>
      <c r="AP67" s="1" t="e">
        <f t="shared" ref="AP67:AP130" si="18">VLOOKUP($AC67,$B$2:$R$10000,16,FALSE)</f>
        <v>#N/A</v>
      </c>
      <c r="AQ67" s="1" t="e">
        <f t="shared" si="10"/>
        <v>#N/A</v>
      </c>
    </row>
    <row r="68" spans="1:43">
      <c r="A68">
        <v>67</v>
      </c>
      <c r="B68" t="s">
        <v>1778</v>
      </c>
      <c r="C68" t="s">
        <v>4599</v>
      </c>
      <c r="D68">
        <f t="shared" si="13"/>
        <v>25000000</v>
      </c>
      <c r="K68">
        <f t="shared" si="11"/>
        <v>2013</v>
      </c>
      <c r="L68" t="s">
        <v>4600</v>
      </c>
      <c r="M68" t="s">
        <v>4763</v>
      </c>
      <c r="N68" t="s">
        <v>4852</v>
      </c>
      <c r="O68" t="s">
        <v>4930</v>
      </c>
      <c r="P68" t="s">
        <v>4931</v>
      </c>
      <c r="Q68" t="s">
        <v>4932</v>
      </c>
      <c r="R68" t="s">
        <v>4933</v>
      </c>
      <c r="AA68">
        <v>448</v>
      </c>
      <c r="AB68" s="1">
        <v>36840</v>
      </c>
      <c r="AC68" t="s">
        <v>445</v>
      </c>
      <c r="AD68" s="2">
        <v>80000000</v>
      </c>
      <c r="AE68" s="2">
        <v>39442871</v>
      </c>
      <c r="AF68" s="2">
        <v>58270391</v>
      </c>
      <c r="AG68">
        <v>11</v>
      </c>
      <c r="AH68">
        <v>10</v>
      </c>
      <c r="AI68">
        <v>0</v>
      </c>
      <c r="AK68" s="1" t="str">
        <f t="shared" si="12"/>
        <v>PG-13</v>
      </c>
      <c r="AL68" s="1" t="str">
        <f t="shared" si="14"/>
        <v>90 min</v>
      </c>
      <c r="AM68" s="1" t="str">
        <f t="shared" si="15"/>
        <v>Comedy, Fantasy</v>
      </c>
      <c r="AN68" s="1" t="str">
        <f t="shared" si="16"/>
        <v>Steven Brill</v>
      </c>
      <c r="AO68" s="1" t="str">
        <f t="shared" si="17"/>
        <v>Tim Herlihy, Adam Sandler, Steven Brill</v>
      </c>
      <c r="AP68" s="1" t="str">
        <f t="shared" si="18"/>
        <v>Adam Sandler, Patricia Arquette, Harvey Keitel, Rhys Ifans</v>
      </c>
      <c r="AQ68" s="1" t="str">
        <f t="shared" si="10"/>
        <v>NL</v>
      </c>
    </row>
    <row r="69" spans="1:43">
      <c r="A69">
        <v>68</v>
      </c>
      <c r="B69" t="s">
        <v>4934</v>
      </c>
      <c r="C69" t="s">
        <v>4599</v>
      </c>
      <c r="D69" t="e">
        <f t="shared" si="13"/>
        <v>#N/A</v>
      </c>
      <c r="K69">
        <f t="shared" si="11"/>
        <v>2013</v>
      </c>
      <c r="L69" t="s">
        <v>4635</v>
      </c>
      <c r="AA69">
        <v>1192</v>
      </c>
      <c r="AB69" s="1">
        <v>36819</v>
      </c>
      <c r="AC69" t="s">
        <v>1184</v>
      </c>
      <c r="AD69" s="2">
        <v>40000000</v>
      </c>
      <c r="AE69" s="2">
        <v>33508922</v>
      </c>
      <c r="AF69" s="2">
        <v>55696705</v>
      </c>
      <c r="AG69">
        <v>10</v>
      </c>
      <c r="AH69">
        <v>20</v>
      </c>
      <c r="AI69">
        <v>0</v>
      </c>
      <c r="AK69" s="1" t="str">
        <f t="shared" si="12"/>
        <v>PG-13</v>
      </c>
      <c r="AL69" s="1" t="str">
        <f t="shared" si="14"/>
        <v>123 min</v>
      </c>
      <c r="AM69" s="1" t="str">
        <f t="shared" si="15"/>
        <v>Drama</v>
      </c>
      <c r="AN69" s="1" t="str">
        <f t="shared" si="16"/>
        <v>Mimi Leder</v>
      </c>
      <c r="AO69" s="1" t="str">
        <f t="shared" si="17"/>
        <v>Catherine Ryan Hyde (book), Leslie Dixon (screenplay)</v>
      </c>
      <c r="AP69" s="1" t="str">
        <f t="shared" si="18"/>
        <v>Kevin Spacey, Helen Hunt, Haley Joel Osment, Jay Mohr</v>
      </c>
      <c r="AQ69" s="1" t="str">
        <f t="shared" ref="AQ69:AQ132" si="19">VLOOKUP($AC69,$B$2:$R$10000,2,FALSE)</f>
        <v>WB</v>
      </c>
    </row>
    <row r="70" spans="1:43">
      <c r="A70">
        <v>69</v>
      </c>
      <c r="B70" t="s">
        <v>2702</v>
      </c>
      <c r="C70" t="s">
        <v>4805</v>
      </c>
      <c r="D70">
        <f t="shared" si="13"/>
        <v>12800000</v>
      </c>
      <c r="K70">
        <f t="shared" si="11"/>
        <v>2013</v>
      </c>
      <c r="L70" t="s">
        <v>4682</v>
      </c>
      <c r="M70" t="s">
        <v>4935</v>
      </c>
      <c r="N70" t="s">
        <v>4936</v>
      </c>
      <c r="O70" t="s">
        <v>4937</v>
      </c>
      <c r="P70" t="s">
        <v>4938</v>
      </c>
      <c r="Q70" t="s">
        <v>4939</v>
      </c>
      <c r="R70" t="s">
        <v>4940</v>
      </c>
      <c r="AA70">
        <v>1362</v>
      </c>
      <c r="AB70" s="1">
        <v>36847</v>
      </c>
      <c r="AC70" t="s">
        <v>1353</v>
      </c>
      <c r="AD70" s="2">
        <v>35000000</v>
      </c>
      <c r="AE70" s="2">
        <v>36805288</v>
      </c>
      <c r="AF70" s="2">
        <v>53425292</v>
      </c>
      <c r="AG70">
        <v>11</v>
      </c>
      <c r="AH70">
        <v>17</v>
      </c>
      <c r="AI70">
        <v>0</v>
      </c>
      <c r="AK70" s="1" t="str">
        <f t="shared" si="12"/>
        <v>PG-13</v>
      </c>
      <c r="AL70" s="1" t="str">
        <f t="shared" si="14"/>
        <v>106 min</v>
      </c>
      <c r="AM70" s="1" t="str">
        <f t="shared" si="15"/>
        <v>Drama, Romance</v>
      </c>
      <c r="AN70" s="1" t="str">
        <f t="shared" si="16"/>
        <v>Don Roos</v>
      </c>
      <c r="AO70" s="1" t="str">
        <f t="shared" si="17"/>
        <v>Don Roos</v>
      </c>
      <c r="AP70" s="1" t="str">
        <f t="shared" si="18"/>
        <v>Ben Affleck, Gwyneth Paltrow, Natasha Henstridge, Edward Edwards</v>
      </c>
      <c r="AQ70" s="1" t="str">
        <f t="shared" si="19"/>
        <v>Mira.</v>
      </c>
    </row>
    <row r="71" spans="1:43">
      <c r="A71">
        <v>70</v>
      </c>
      <c r="B71" t="s">
        <v>4941</v>
      </c>
      <c r="C71" t="s">
        <v>4660</v>
      </c>
      <c r="D71" t="e">
        <f t="shared" si="13"/>
        <v>#N/A</v>
      </c>
      <c r="K71">
        <f t="shared" si="11"/>
        <v>2013</v>
      </c>
      <c r="L71" t="s">
        <v>4919</v>
      </c>
      <c r="M71" t="s">
        <v>4942</v>
      </c>
      <c r="N71" t="s">
        <v>4690</v>
      </c>
      <c r="O71" t="s">
        <v>4921</v>
      </c>
      <c r="P71" t="s">
        <v>4922</v>
      </c>
      <c r="Q71" t="s">
        <v>4923</v>
      </c>
      <c r="R71" t="s">
        <v>4829</v>
      </c>
      <c r="AA71">
        <v>1938</v>
      </c>
      <c r="AB71" s="1">
        <v>36574</v>
      </c>
      <c r="AC71" t="s">
        <v>1926</v>
      </c>
      <c r="AD71" s="2">
        <v>23000000</v>
      </c>
      <c r="AE71" s="2">
        <v>39235088</v>
      </c>
      <c r="AF71" s="2">
        <v>53182088</v>
      </c>
      <c r="AG71">
        <v>2</v>
      </c>
      <c r="AH71">
        <v>18</v>
      </c>
      <c r="AI71">
        <v>0</v>
      </c>
      <c r="AK71" s="1" t="str">
        <f t="shared" si="12"/>
        <v>R</v>
      </c>
      <c r="AL71" s="1" t="str">
        <f t="shared" si="14"/>
        <v>109 min</v>
      </c>
      <c r="AM71" s="1" t="str">
        <f t="shared" si="15"/>
        <v>Action, Horror, Sci-Fi</v>
      </c>
      <c r="AN71" s="1" t="str">
        <f t="shared" si="16"/>
        <v>David Twohy</v>
      </c>
      <c r="AO71" s="1" t="str">
        <f t="shared" si="17"/>
        <v>Jim Wheat (story), Ken Wheat (story), Jim Wheat (screenplay), Ken Wheat (screenplay), David Twohy (screenplay)</v>
      </c>
      <c r="AP71" s="1" t="str">
        <f t="shared" si="18"/>
        <v>Vin Diesel, Radha Mitchell, Cole Hauser, Keith David</v>
      </c>
      <c r="AQ71" s="1" t="str">
        <f t="shared" si="19"/>
        <v>USA</v>
      </c>
    </row>
    <row r="72" spans="1:43">
      <c r="A72">
        <v>71</v>
      </c>
      <c r="B72" t="s">
        <v>714</v>
      </c>
      <c r="C72" t="s">
        <v>4628</v>
      </c>
      <c r="D72">
        <f t="shared" si="13"/>
        <v>60000000</v>
      </c>
      <c r="K72">
        <f t="shared" si="11"/>
        <v>2013</v>
      </c>
      <c r="L72" t="s">
        <v>4635</v>
      </c>
      <c r="AA72">
        <v>1189</v>
      </c>
      <c r="AB72" s="1">
        <v>36574</v>
      </c>
      <c r="AC72" t="s">
        <v>1181</v>
      </c>
      <c r="AD72" s="2">
        <v>40000000</v>
      </c>
      <c r="AE72" s="2">
        <v>36037909</v>
      </c>
      <c r="AF72" s="2">
        <v>51867723</v>
      </c>
      <c r="AG72">
        <v>2</v>
      </c>
      <c r="AH72">
        <v>18</v>
      </c>
      <c r="AI72">
        <v>0</v>
      </c>
      <c r="AK72" s="1" t="str">
        <f t="shared" si="12"/>
        <v>PG-13</v>
      </c>
      <c r="AL72" s="1" t="str">
        <f t="shared" si="14"/>
        <v>94 min</v>
      </c>
      <c r="AM72" s="1" t="str">
        <f t="shared" si="15"/>
        <v>Comedy, Drama</v>
      </c>
      <c r="AN72" s="1" t="str">
        <f t="shared" si="16"/>
        <v>Diane Keaton</v>
      </c>
      <c r="AO72" s="1" t="str">
        <f t="shared" si="17"/>
        <v>Delia Ephron (book), Delia Ephron (screenplay), Nora Ephron (screenplay)</v>
      </c>
      <c r="AP72" s="1" t="str">
        <f t="shared" si="18"/>
        <v>Meg Ryan, Diane Keaton, Lisa Kudrow, Walter Matthau</v>
      </c>
      <c r="AQ72" s="1" t="str">
        <f t="shared" si="19"/>
        <v>Sony</v>
      </c>
    </row>
    <row r="73" spans="1:43">
      <c r="A73">
        <v>72</v>
      </c>
      <c r="B73" t="s">
        <v>4943</v>
      </c>
      <c r="C73" t="s">
        <v>4621</v>
      </c>
      <c r="D73" t="e">
        <f t="shared" si="13"/>
        <v>#N/A</v>
      </c>
      <c r="K73">
        <f t="shared" si="11"/>
        <v>2013</v>
      </c>
      <c r="L73" t="s">
        <v>4829</v>
      </c>
      <c r="M73" t="s">
        <v>4829</v>
      </c>
      <c r="N73" t="s">
        <v>4944</v>
      </c>
      <c r="O73" t="s">
        <v>4945</v>
      </c>
      <c r="P73" t="s">
        <v>4829</v>
      </c>
      <c r="Q73" t="s">
        <v>4946</v>
      </c>
      <c r="R73" t="s">
        <v>4829</v>
      </c>
      <c r="AA73">
        <v>922</v>
      </c>
      <c r="AB73" s="1">
        <v>36749</v>
      </c>
      <c r="AC73" t="s">
        <v>915</v>
      </c>
      <c r="AD73" s="2">
        <v>50000000</v>
      </c>
      <c r="AE73" s="2">
        <v>44737059</v>
      </c>
      <c r="AF73" s="2">
        <v>50054511</v>
      </c>
      <c r="AG73">
        <v>8</v>
      </c>
      <c r="AH73">
        <v>11</v>
      </c>
      <c r="AI73">
        <v>0</v>
      </c>
      <c r="AK73" s="1" t="str">
        <f t="shared" si="12"/>
        <v>PG-13</v>
      </c>
      <c r="AL73" s="1" t="str">
        <f t="shared" si="14"/>
        <v>118 min</v>
      </c>
      <c r="AM73" s="1" t="str">
        <f t="shared" si="15"/>
        <v>Comedy, Sport</v>
      </c>
      <c r="AN73" s="1" t="str">
        <f t="shared" si="16"/>
        <v>Howard Deutch</v>
      </c>
      <c r="AO73" s="1" t="str">
        <f t="shared" si="17"/>
        <v>Vince McKewin</v>
      </c>
      <c r="AP73" s="1" t="str">
        <f t="shared" si="18"/>
        <v>Keanu Reeves, Gene Hackman, Brooke Langton, Orlando Jones</v>
      </c>
      <c r="AQ73" s="1" t="str">
        <f t="shared" si="19"/>
        <v>WB</v>
      </c>
    </row>
    <row r="74" spans="1:43">
      <c r="A74">
        <v>73</v>
      </c>
      <c r="B74" t="s">
        <v>758</v>
      </c>
      <c r="C74" t="s">
        <v>4677</v>
      </c>
      <c r="D74">
        <f t="shared" si="13"/>
        <v>58000000</v>
      </c>
      <c r="K74">
        <f t="shared" si="11"/>
        <v>2013</v>
      </c>
      <c r="L74" t="s">
        <v>4600</v>
      </c>
      <c r="M74" t="s">
        <v>4723</v>
      </c>
      <c r="N74" t="s">
        <v>4690</v>
      </c>
      <c r="O74" t="s">
        <v>4947</v>
      </c>
      <c r="P74" t="s">
        <v>4948</v>
      </c>
      <c r="Q74" t="s">
        <v>4949</v>
      </c>
      <c r="R74" t="s">
        <v>4950</v>
      </c>
      <c r="AA74">
        <v>2094</v>
      </c>
      <c r="AB74" s="1">
        <v>36616</v>
      </c>
      <c r="AC74" t="s">
        <v>2080</v>
      </c>
      <c r="AD74" s="2">
        <v>20000000</v>
      </c>
      <c r="AE74" s="2">
        <v>27277055</v>
      </c>
      <c r="AF74" s="2">
        <v>47881663</v>
      </c>
      <c r="AG74">
        <v>3</v>
      </c>
      <c r="AH74">
        <v>31</v>
      </c>
      <c r="AI74">
        <v>0</v>
      </c>
      <c r="AK74" s="1" t="str">
        <f t="shared" si="12"/>
        <v>R</v>
      </c>
      <c r="AL74" s="1" t="str">
        <f t="shared" si="14"/>
        <v>113 min</v>
      </c>
      <c r="AM74" s="1" t="str">
        <f t="shared" si="15"/>
        <v>Comedy, Drama, Music</v>
      </c>
      <c r="AN74" s="1" t="str">
        <f t="shared" si="16"/>
        <v>Stephen Frears</v>
      </c>
      <c r="AO74" s="1" t="str">
        <f t="shared" si="17"/>
        <v>Nick Hornby (book), D.V. DeVincentis (screenplay), Steve Pink (screenplay), John Cusack (screenplay), Scott Rosenberg (screenplay)</v>
      </c>
      <c r="AP74" s="1" t="str">
        <f t="shared" si="18"/>
        <v>John Cusack, Iben Hjejle, Todd Louiso, Jack Black</v>
      </c>
      <c r="AQ74" s="1" t="str">
        <f t="shared" si="19"/>
        <v>BV</v>
      </c>
    </row>
    <row r="75" spans="1:43">
      <c r="A75">
        <v>74</v>
      </c>
      <c r="B75" t="s">
        <v>4951</v>
      </c>
      <c r="C75" t="s">
        <v>4599</v>
      </c>
      <c r="D75" t="e">
        <f t="shared" si="13"/>
        <v>#N/A</v>
      </c>
      <c r="K75">
        <f t="shared" si="11"/>
        <v>2013</v>
      </c>
      <c r="L75" t="s">
        <v>4635</v>
      </c>
      <c r="AA75">
        <v>2508</v>
      </c>
      <c r="AB75" s="1">
        <v>36826</v>
      </c>
      <c r="AC75" t="s">
        <v>2489</v>
      </c>
      <c r="AD75" s="2">
        <v>15000000</v>
      </c>
      <c r="AE75" s="2">
        <v>26421314</v>
      </c>
      <c r="AF75" s="2">
        <v>47721314</v>
      </c>
      <c r="AG75">
        <v>10</v>
      </c>
      <c r="AH75">
        <v>27</v>
      </c>
      <c r="AI75">
        <v>0</v>
      </c>
      <c r="AK75" s="1" t="str">
        <f t="shared" si="12"/>
        <v>err</v>
      </c>
      <c r="AL75" s="1">
        <f t="shared" si="14"/>
        <v>0</v>
      </c>
      <c r="AM75" s="1">
        <f t="shared" si="15"/>
        <v>0</v>
      </c>
      <c r="AN75" s="1">
        <f t="shared" si="16"/>
        <v>0</v>
      </c>
      <c r="AO75" s="1">
        <f t="shared" si="17"/>
        <v>0</v>
      </c>
      <c r="AP75" s="1">
        <f t="shared" si="18"/>
        <v>0</v>
      </c>
      <c r="AQ75" s="1" t="str">
        <f t="shared" si="19"/>
        <v>Art.</v>
      </c>
    </row>
    <row r="76" spans="1:43">
      <c r="A76">
        <v>75</v>
      </c>
      <c r="B76" t="s">
        <v>2463</v>
      </c>
      <c r="C76" t="s">
        <v>4743</v>
      </c>
      <c r="D76">
        <f t="shared" si="13"/>
        <v>850000</v>
      </c>
      <c r="K76">
        <f t="shared" si="11"/>
        <v>2013</v>
      </c>
      <c r="L76" t="s">
        <v>4600</v>
      </c>
      <c r="M76" t="s">
        <v>4666</v>
      </c>
      <c r="N76" t="s">
        <v>4840</v>
      </c>
      <c r="O76" t="s">
        <v>4952</v>
      </c>
      <c r="P76" t="s">
        <v>4953</v>
      </c>
      <c r="Q76" t="s">
        <v>4954</v>
      </c>
      <c r="R76" t="s">
        <v>4955</v>
      </c>
      <c r="AA76">
        <v>736</v>
      </c>
      <c r="AB76" s="1">
        <v>36784</v>
      </c>
      <c r="AC76" t="s">
        <v>730</v>
      </c>
      <c r="AD76" s="2">
        <v>60000000</v>
      </c>
      <c r="AE76" s="2">
        <v>32522352</v>
      </c>
      <c r="AF76" s="2">
        <v>47371191</v>
      </c>
      <c r="AG76">
        <v>9</v>
      </c>
      <c r="AH76">
        <v>15</v>
      </c>
      <c r="AI76">
        <v>0</v>
      </c>
      <c r="AK76" s="1" t="str">
        <f t="shared" si="12"/>
        <v>R</v>
      </c>
      <c r="AL76" s="1" t="str">
        <f t="shared" si="14"/>
        <v>122 min</v>
      </c>
      <c r="AM76" s="1" t="str">
        <f t="shared" si="15"/>
        <v>Drama, Music, Romance</v>
      </c>
      <c r="AN76" s="1" t="str">
        <f t="shared" si="16"/>
        <v>Cameron Crowe</v>
      </c>
      <c r="AO76" s="1" t="str">
        <f t="shared" si="17"/>
        <v>Cameron Crowe</v>
      </c>
      <c r="AP76" s="1" t="str">
        <f t="shared" si="18"/>
        <v>Billy Crudup, Frances McDormand, Kate Hudson, Jason Lee</v>
      </c>
      <c r="AQ76" s="1" t="str">
        <f t="shared" si="19"/>
        <v>DW</v>
      </c>
    </row>
    <row r="77" spans="1:43">
      <c r="A77">
        <v>76</v>
      </c>
      <c r="B77" t="s">
        <v>1263</v>
      </c>
      <c r="C77" t="s">
        <v>4621</v>
      </c>
      <c r="D77">
        <f t="shared" si="13"/>
        <v>38000000</v>
      </c>
      <c r="K77">
        <f t="shared" si="11"/>
        <v>2013</v>
      </c>
      <c r="L77" t="s">
        <v>4635</v>
      </c>
      <c r="AA77">
        <v>1442</v>
      </c>
      <c r="AB77" s="1">
        <v>36777</v>
      </c>
      <c r="AC77" t="s">
        <v>1433</v>
      </c>
      <c r="AD77" s="2">
        <v>33000000</v>
      </c>
      <c r="AE77" s="2">
        <v>28946615</v>
      </c>
      <c r="AF77" s="2">
        <v>47267829</v>
      </c>
      <c r="AG77">
        <v>9</v>
      </c>
      <c r="AH77">
        <v>8</v>
      </c>
      <c r="AI77">
        <v>0</v>
      </c>
      <c r="AK77" s="1" t="str">
        <f t="shared" si="12"/>
        <v>R</v>
      </c>
      <c r="AL77" s="1" t="str">
        <f t="shared" si="14"/>
        <v>97 min</v>
      </c>
      <c r="AM77" s="1" t="str">
        <f t="shared" si="15"/>
        <v>Crime, Mystery, Thriller</v>
      </c>
      <c r="AN77" s="1" t="str">
        <f t="shared" si="16"/>
        <v>Joe Charbanic</v>
      </c>
      <c r="AO77" s="1" t="str">
        <f t="shared" si="17"/>
        <v>Darcy Meyers (story), David Elliot (story), David Elliot (screenplay), Clay Ayers (screenplay)</v>
      </c>
      <c r="AP77" s="1" t="str">
        <f t="shared" si="18"/>
        <v>James Spader, Marisa Tomei, Keanu Reeves, Ernie Hudson</v>
      </c>
      <c r="AQ77" s="1" t="str">
        <f t="shared" si="19"/>
        <v>Uni.</v>
      </c>
    </row>
    <row r="78" spans="1:43">
      <c r="A78">
        <v>77</v>
      </c>
      <c r="B78" t="s">
        <v>3847</v>
      </c>
      <c r="C78" t="s">
        <v>4956</v>
      </c>
      <c r="D78">
        <f t="shared" si="13"/>
        <v>2500000</v>
      </c>
      <c r="K78">
        <f t="shared" si="11"/>
        <v>2013</v>
      </c>
      <c r="L78" t="s">
        <v>4682</v>
      </c>
      <c r="M78" t="s">
        <v>4957</v>
      </c>
      <c r="N78" t="s">
        <v>4690</v>
      </c>
      <c r="O78" t="s">
        <v>4958</v>
      </c>
      <c r="P78" t="s">
        <v>4959</v>
      </c>
      <c r="Q78" t="s">
        <v>4960</v>
      </c>
      <c r="R78" t="s">
        <v>4961</v>
      </c>
      <c r="AA78">
        <v>2740</v>
      </c>
      <c r="AB78" s="1">
        <v>36791</v>
      </c>
      <c r="AC78" t="s">
        <v>2717</v>
      </c>
      <c r="AD78" s="2">
        <v>12500000</v>
      </c>
      <c r="AE78" s="2">
        <v>4157491</v>
      </c>
      <c r="AF78" s="2">
        <v>45557491</v>
      </c>
      <c r="AG78">
        <v>9</v>
      </c>
      <c r="AH78">
        <v>22</v>
      </c>
      <c r="AI78">
        <v>0</v>
      </c>
      <c r="AK78" s="1" t="e">
        <f t="shared" si="12"/>
        <v>#N/A</v>
      </c>
      <c r="AL78" s="1" t="e">
        <f t="shared" si="14"/>
        <v>#N/A</v>
      </c>
      <c r="AM78" s="1" t="e">
        <f t="shared" si="15"/>
        <v>#N/A</v>
      </c>
      <c r="AN78" s="1" t="e">
        <f t="shared" si="16"/>
        <v>#N/A</v>
      </c>
      <c r="AO78" s="1" t="e">
        <f t="shared" si="17"/>
        <v>#N/A</v>
      </c>
      <c r="AP78" s="1" t="e">
        <f t="shared" si="18"/>
        <v>#N/A</v>
      </c>
      <c r="AQ78" s="1" t="e">
        <f t="shared" si="19"/>
        <v>#N/A</v>
      </c>
    </row>
    <row r="79" spans="1:43">
      <c r="A79">
        <v>78</v>
      </c>
      <c r="B79" t="s">
        <v>67</v>
      </c>
      <c r="C79" t="s">
        <v>4621</v>
      </c>
      <c r="D79">
        <f t="shared" si="13"/>
        <v>175000000</v>
      </c>
      <c r="K79">
        <f t="shared" si="11"/>
        <v>2013</v>
      </c>
      <c r="L79" t="s">
        <v>4600</v>
      </c>
      <c r="M79" t="s">
        <v>4962</v>
      </c>
      <c r="N79" t="s">
        <v>4630</v>
      </c>
      <c r="O79" t="s">
        <v>4963</v>
      </c>
      <c r="P79" t="s">
        <v>4964</v>
      </c>
      <c r="Q79" t="s">
        <v>4965</v>
      </c>
      <c r="R79" t="s">
        <v>4966</v>
      </c>
      <c r="AA79">
        <v>1638</v>
      </c>
      <c r="AB79" s="1">
        <v>36630</v>
      </c>
      <c r="AC79" t="s">
        <v>1627</v>
      </c>
      <c r="AD79" s="2">
        <v>29000000</v>
      </c>
      <c r="AE79" s="2">
        <v>37036404</v>
      </c>
      <c r="AF79" s="2">
        <v>45336404</v>
      </c>
      <c r="AG79">
        <v>4</v>
      </c>
      <c r="AH79">
        <v>14</v>
      </c>
      <c r="AI79">
        <v>0</v>
      </c>
      <c r="AK79" s="1" t="str">
        <f t="shared" si="12"/>
        <v>PG-13</v>
      </c>
      <c r="AL79" s="1" t="str">
        <f t="shared" si="14"/>
        <v>128 min</v>
      </c>
      <c r="AM79" s="1" t="str">
        <f t="shared" si="15"/>
        <v>Comedy, Drama, Romance</v>
      </c>
      <c r="AN79" s="1" t="str">
        <f t="shared" si="16"/>
        <v>Edward Norton</v>
      </c>
      <c r="AO79" s="1" t="str">
        <f t="shared" si="17"/>
        <v>Stuart Blumberg</v>
      </c>
      <c r="AP79" s="1" t="str">
        <f t="shared" si="18"/>
        <v>Ben Stiller, Edward Norton, Jenna Elfman, Anne Bancroft</v>
      </c>
      <c r="AQ79" s="1" t="str">
        <f t="shared" si="19"/>
        <v>BV</v>
      </c>
    </row>
    <row r="80" spans="1:43">
      <c r="A80">
        <v>79</v>
      </c>
      <c r="B80" t="s">
        <v>1797</v>
      </c>
      <c r="C80" t="s">
        <v>4756</v>
      </c>
      <c r="D80">
        <f t="shared" si="13"/>
        <v>25000000</v>
      </c>
      <c r="K80">
        <f t="shared" si="11"/>
        <v>2013</v>
      </c>
      <c r="L80" t="s">
        <v>4682</v>
      </c>
      <c r="M80" t="s">
        <v>4728</v>
      </c>
      <c r="N80" t="s">
        <v>4572</v>
      </c>
      <c r="O80" t="s">
        <v>4967</v>
      </c>
      <c r="P80" t="s">
        <v>4968</v>
      </c>
      <c r="Q80" t="s">
        <v>4969</v>
      </c>
      <c r="R80" t="s">
        <v>4970</v>
      </c>
      <c r="AA80">
        <v>2968</v>
      </c>
      <c r="AB80" s="1">
        <v>36879</v>
      </c>
      <c r="AC80" t="s">
        <v>2942</v>
      </c>
      <c r="AD80" s="2">
        <v>10000000</v>
      </c>
      <c r="AE80" s="2">
        <v>12008642</v>
      </c>
      <c r="AF80" s="2">
        <v>44567606</v>
      </c>
      <c r="AG80">
        <v>12</v>
      </c>
      <c r="AH80">
        <v>19</v>
      </c>
      <c r="AI80">
        <v>0</v>
      </c>
      <c r="AK80" s="1" t="e">
        <f t="shared" si="12"/>
        <v>#N/A</v>
      </c>
      <c r="AL80" s="1" t="e">
        <f t="shared" si="14"/>
        <v>#N/A</v>
      </c>
      <c r="AM80" s="1" t="e">
        <f t="shared" si="15"/>
        <v>#N/A</v>
      </c>
      <c r="AN80" s="1" t="e">
        <f t="shared" si="16"/>
        <v>#N/A</v>
      </c>
      <c r="AO80" s="1" t="e">
        <f t="shared" si="17"/>
        <v>#N/A</v>
      </c>
      <c r="AP80" s="1" t="e">
        <f t="shared" si="18"/>
        <v>#N/A</v>
      </c>
      <c r="AQ80" s="1" t="e">
        <f t="shared" si="19"/>
        <v>#N/A</v>
      </c>
    </row>
    <row r="81" spans="1:43">
      <c r="A81">
        <v>80</v>
      </c>
      <c r="B81" t="s">
        <v>2746</v>
      </c>
      <c r="C81" t="s">
        <v>4756</v>
      </c>
      <c r="D81">
        <f t="shared" si="13"/>
        <v>12000000</v>
      </c>
      <c r="K81">
        <f t="shared" si="11"/>
        <v>2013</v>
      </c>
      <c r="L81" t="s">
        <v>4600</v>
      </c>
      <c r="M81" t="s">
        <v>4622</v>
      </c>
      <c r="N81" t="s">
        <v>4757</v>
      </c>
      <c r="O81" t="s">
        <v>4971</v>
      </c>
      <c r="P81" t="s">
        <v>4972</v>
      </c>
      <c r="Q81" t="s">
        <v>4973</v>
      </c>
      <c r="R81" t="s">
        <v>4974</v>
      </c>
      <c r="AA81">
        <v>2492</v>
      </c>
      <c r="AB81" s="1">
        <v>36644</v>
      </c>
      <c r="AC81" t="s">
        <v>2474</v>
      </c>
      <c r="AD81" s="2">
        <v>15000000</v>
      </c>
      <c r="AE81" s="2">
        <v>33771174</v>
      </c>
      <c r="AF81" s="2">
        <v>40862054</v>
      </c>
      <c r="AG81">
        <v>4</v>
      </c>
      <c r="AH81">
        <v>28</v>
      </c>
      <c r="AI81">
        <v>0</v>
      </c>
      <c r="AK81" s="1" t="str">
        <f t="shared" si="12"/>
        <v>PG-13</v>
      </c>
      <c r="AL81" s="1" t="str">
        <f t="shared" si="14"/>
        <v>120 min</v>
      </c>
      <c r="AM81" s="1" t="str">
        <f t="shared" si="15"/>
        <v>Comedy, Drama, Romance</v>
      </c>
      <c r="AN81" s="1" t="str">
        <f t="shared" si="16"/>
        <v>Matt Williams</v>
      </c>
      <c r="AO81" s="1" t="str">
        <f t="shared" si="17"/>
        <v>Lowell Ganz (screenplay), Babaloo Mandel (screenplay), Billie Letts (novel)</v>
      </c>
      <c r="AP81" s="1" t="str">
        <f t="shared" si="18"/>
        <v>Natalie Portman, Ashley Judd, Stockard Channing, Joan Cusack</v>
      </c>
      <c r="AQ81" s="1" t="str">
        <f t="shared" si="19"/>
        <v>Fox</v>
      </c>
    </row>
    <row r="82" spans="1:43">
      <c r="A82">
        <v>81</v>
      </c>
      <c r="B82" t="s">
        <v>4975</v>
      </c>
      <c r="C82" t="s">
        <v>4845</v>
      </c>
      <c r="D82" t="e">
        <f t="shared" si="13"/>
        <v>#N/A</v>
      </c>
      <c r="K82">
        <f t="shared" si="11"/>
        <v>2013</v>
      </c>
      <c r="L82" t="s">
        <v>4635</v>
      </c>
      <c r="AA82">
        <v>1201</v>
      </c>
      <c r="AB82" s="1">
        <v>36749</v>
      </c>
      <c r="AC82" t="s">
        <v>1193</v>
      </c>
      <c r="AD82" s="2">
        <v>40000000</v>
      </c>
      <c r="AE82" s="2">
        <v>29374178</v>
      </c>
      <c r="AF82" s="2">
        <v>40435694</v>
      </c>
      <c r="AG82">
        <v>8</v>
      </c>
      <c r="AH82">
        <v>11</v>
      </c>
      <c r="AI82">
        <v>0</v>
      </c>
      <c r="AK82" s="1" t="str">
        <f t="shared" si="12"/>
        <v>R</v>
      </c>
      <c r="AL82" s="1" t="str">
        <f t="shared" si="14"/>
        <v>107 min</v>
      </c>
      <c r="AM82" s="1" t="str">
        <f t="shared" si="15"/>
        <v>Crime, Drama, Horror</v>
      </c>
      <c r="AN82" s="1" t="str">
        <f t="shared" si="16"/>
        <v>Chuck Russell</v>
      </c>
      <c r="AO82" s="1" t="str">
        <f t="shared" si="17"/>
        <v>Cathy Cash Spellman (novel), Thomas Rickman (screenplay), Clifford Green (screenplay), Ellen Green (screenplay)</v>
      </c>
      <c r="AP82" s="1" t="str">
        <f t="shared" si="18"/>
        <v>Kim Basinger, Jimmy Smits, Holliston Coleman, Rufus Sewell</v>
      </c>
      <c r="AQ82" s="1" t="str">
        <f t="shared" si="19"/>
        <v>Par.</v>
      </c>
    </row>
    <row r="83" spans="1:43">
      <c r="A83">
        <v>82</v>
      </c>
      <c r="B83" t="s">
        <v>451</v>
      </c>
      <c r="C83" t="s">
        <v>4677</v>
      </c>
      <c r="D83">
        <f t="shared" si="13"/>
        <v>80000000</v>
      </c>
      <c r="K83">
        <f t="shared" si="11"/>
        <v>2013</v>
      </c>
      <c r="L83" t="s">
        <v>4829</v>
      </c>
      <c r="M83" t="s">
        <v>4829</v>
      </c>
      <c r="N83" t="s">
        <v>4944</v>
      </c>
      <c r="O83" t="s">
        <v>4829</v>
      </c>
      <c r="P83" t="s">
        <v>4829</v>
      </c>
      <c r="Q83" t="s">
        <v>4829</v>
      </c>
      <c r="R83" t="s">
        <v>4829</v>
      </c>
      <c r="AA83">
        <v>929</v>
      </c>
      <c r="AB83" s="1">
        <v>36567</v>
      </c>
      <c r="AC83" t="s">
        <v>922</v>
      </c>
      <c r="AD83" s="2">
        <v>50000000</v>
      </c>
      <c r="AE83" s="2">
        <v>39778599</v>
      </c>
      <c r="AF83" s="2">
        <v>39778599</v>
      </c>
      <c r="AG83">
        <v>2</v>
      </c>
      <c r="AH83">
        <v>11</v>
      </c>
      <c r="AI83">
        <v>0</v>
      </c>
      <c r="AK83" s="1" t="str">
        <f t="shared" si="12"/>
        <v>R</v>
      </c>
      <c r="AL83" s="1" t="str">
        <f t="shared" si="14"/>
        <v>119 min</v>
      </c>
      <c r="AM83" s="1" t="str">
        <f t="shared" si="15"/>
        <v>Adventure, Drama, Romance</v>
      </c>
      <c r="AN83" s="1" t="str">
        <f t="shared" si="16"/>
        <v>Danny Boyle</v>
      </c>
      <c r="AO83" s="1" t="str">
        <f t="shared" si="17"/>
        <v>John Hodge (screenplay), Alex Garland (novel)</v>
      </c>
      <c r="AP83" s="1" t="str">
        <f t="shared" si="18"/>
        <v>Leonardo DiCaprio, Daniel York, Patcharawan Patarakijjanon, Virginie Ledoyen</v>
      </c>
      <c r="AQ83" s="1" t="str">
        <f t="shared" si="19"/>
        <v>Fox</v>
      </c>
    </row>
    <row r="84" spans="1:43">
      <c r="A84">
        <v>83</v>
      </c>
      <c r="B84" t="s">
        <v>4976</v>
      </c>
      <c r="C84" t="s">
        <v>4977</v>
      </c>
      <c r="D84" t="e">
        <f t="shared" si="13"/>
        <v>#N/A</v>
      </c>
      <c r="K84">
        <f t="shared" si="11"/>
        <v>2013</v>
      </c>
      <c r="L84" t="s">
        <v>4829</v>
      </c>
      <c r="M84" t="s">
        <v>4829</v>
      </c>
      <c r="N84" t="s">
        <v>4944</v>
      </c>
      <c r="O84" t="s">
        <v>4978</v>
      </c>
      <c r="P84" t="s">
        <v>4978</v>
      </c>
      <c r="Q84" t="s">
        <v>4978</v>
      </c>
      <c r="R84" t="s">
        <v>4979</v>
      </c>
      <c r="AA84">
        <v>740</v>
      </c>
      <c r="AB84" s="1">
        <v>36833</v>
      </c>
      <c r="AC84" t="s">
        <v>734</v>
      </c>
      <c r="AD84" s="2">
        <v>60000000</v>
      </c>
      <c r="AE84" s="2">
        <v>30695227</v>
      </c>
      <c r="AF84" s="2">
        <v>39235486</v>
      </c>
      <c r="AG84">
        <v>11</v>
      </c>
      <c r="AH84">
        <v>3</v>
      </c>
      <c r="AI84">
        <v>0</v>
      </c>
      <c r="AK84" s="1" t="str">
        <f t="shared" si="12"/>
        <v>PG-13</v>
      </c>
      <c r="AL84" s="1" t="str">
        <f t="shared" si="14"/>
        <v>126 min</v>
      </c>
      <c r="AM84" s="1" t="str">
        <f t="shared" si="15"/>
        <v>Drama, Fantasy, Sport</v>
      </c>
      <c r="AN84" s="1" t="str">
        <f t="shared" si="16"/>
        <v>Robert Redford</v>
      </c>
      <c r="AO84" s="1" t="str">
        <f t="shared" si="17"/>
        <v>Steven Pressfield (novel), Jeremy Leven (screenplay)</v>
      </c>
      <c r="AP84" s="1" t="str">
        <f t="shared" si="18"/>
        <v>Will Smith, Matt Damon, Charlize Theron, Bruce McGill</v>
      </c>
      <c r="AQ84" s="1" t="str">
        <f t="shared" si="19"/>
        <v>DW</v>
      </c>
    </row>
    <row r="85" spans="1:43">
      <c r="A85">
        <v>84</v>
      </c>
      <c r="B85" t="s">
        <v>2064</v>
      </c>
      <c r="C85" t="s">
        <v>4599</v>
      </c>
      <c r="D85">
        <f t="shared" si="13"/>
        <v>20000000</v>
      </c>
      <c r="K85">
        <f t="shared" si="11"/>
        <v>2013</v>
      </c>
      <c r="L85" t="s">
        <v>4682</v>
      </c>
      <c r="M85" t="s">
        <v>4779</v>
      </c>
      <c r="N85" t="s">
        <v>4878</v>
      </c>
      <c r="O85" t="s">
        <v>4980</v>
      </c>
      <c r="P85" t="s">
        <v>4981</v>
      </c>
      <c r="Q85" t="s">
        <v>4982</v>
      </c>
      <c r="R85" t="s">
        <v>4983</v>
      </c>
      <c r="AA85">
        <v>2516</v>
      </c>
      <c r="AB85" s="1">
        <v>36791</v>
      </c>
      <c r="AC85" t="s">
        <v>2497</v>
      </c>
      <c r="AD85" s="2">
        <v>15000000</v>
      </c>
      <c r="AE85" s="2">
        <v>21468807</v>
      </c>
      <c r="AF85" s="2">
        <v>38574362</v>
      </c>
      <c r="AG85">
        <v>9</v>
      </c>
      <c r="AH85">
        <v>22</v>
      </c>
      <c r="AI85">
        <v>0</v>
      </c>
      <c r="AK85" s="1" t="str">
        <f t="shared" si="12"/>
        <v>R</v>
      </c>
      <c r="AL85" s="1" t="str">
        <f t="shared" si="14"/>
        <v>97 min</v>
      </c>
      <c r="AM85" s="1" t="str">
        <f t="shared" si="15"/>
        <v>Horror, Mystery, Thriller</v>
      </c>
      <c r="AN85" s="1" t="str">
        <f t="shared" si="16"/>
        <v>John Ottman</v>
      </c>
      <c r="AO85" s="1" t="str">
        <f t="shared" si="17"/>
        <v>Silvio Horta (characters), Paul Harris Boardman, Scott Derrickson</v>
      </c>
      <c r="AP85" s="1" t="str">
        <f t="shared" si="18"/>
        <v>Jennifer Morrison, Matthew Davis, Hart Bochner, Loretta Devine</v>
      </c>
      <c r="AQ85" s="1" t="str">
        <f t="shared" si="19"/>
        <v>Sony</v>
      </c>
    </row>
    <row r="86" spans="1:43">
      <c r="A86">
        <v>85</v>
      </c>
      <c r="B86" t="s">
        <v>172</v>
      </c>
      <c r="C86" t="s">
        <v>4621</v>
      </c>
      <c r="D86">
        <f t="shared" si="13"/>
        <v>130000000</v>
      </c>
      <c r="K86">
        <f t="shared" si="11"/>
        <v>2013</v>
      </c>
      <c r="L86" t="s">
        <v>4600</v>
      </c>
      <c r="M86" t="s">
        <v>4984</v>
      </c>
      <c r="N86" t="s">
        <v>4985</v>
      </c>
      <c r="O86" t="s">
        <v>4986</v>
      </c>
      <c r="P86" t="s">
        <v>4987</v>
      </c>
      <c r="Q86" t="s">
        <v>4988</v>
      </c>
      <c r="R86" t="s">
        <v>4989</v>
      </c>
      <c r="AA86">
        <v>3778</v>
      </c>
      <c r="AB86" s="1">
        <v>36756</v>
      </c>
      <c r="AC86" t="s">
        <v>3738</v>
      </c>
      <c r="AD86" s="2">
        <v>3000000</v>
      </c>
      <c r="AE86" s="2">
        <v>38168022</v>
      </c>
      <c r="AF86" s="2">
        <v>38236338</v>
      </c>
      <c r="AG86">
        <v>8</v>
      </c>
      <c r="AH86">
        <v>18</v>
      </c>
      <c r="AI86">
        <v>0</v>
      </c>
      <c r="AK86" s="1" t="str">
        <f t="shared" si="12"/>
        <v>R</v>
      </c>
      <c r="AL86" s="1" t="str">
        <f t="shared" si="14"/>
        <v>115 min</v>
      </c>
      <c r="AM86" s="1" t="str">
        <f t="shared" si="15"/>
        <v>Comedy, Documentary</v>
      </c>
      <c r="AN86" s="1" t="str">
        <f t="shared" si="16"/>
        <v>Spike Lee</v>
      </c>
      <c r="AO86" s="1" t="str">
        <f t="shared" si="17"/>
        <v>Cedric the Entertainer, Steve Harvey, D.L. Hughley, Bernie Mac</v>
      </c>
      <c r="AP86" s="1" t="str">
        <f t="shared" si="18"/>
        <v>Steve Harvey, D.L. Hughley, Cedric the Entertainer, Bernie Mac</v>
      </c>
      <c r="AQ86" s="1" t="str">
        <f t="shared" si="19"/>
        <v>Par.</v>
      </c>
    </row>
    <row r="87" spans="1:43">
      <c r="A87">
        <v>86</v>
      </c>
      <c r="B87" t="s">
        <v>2261</v>
      </c>
      <c r="C87" t="s">
        <v>4990</v>
      </c>
      <c r="D87">
        <f t="shared" si="13"/>
        <v>18000000</v>
      </c>
      <c r="K87">
        <f t="shared" si="11"/>
        <v>2013</v>
      </c>
      <c r="L87" t="s">
        <v>4600</v>
      </c>
      <c r="M87" t="s">
        <v>4622</v>
      </c>
      <c r="N87" t="s">
        <v>4572</v>
      </c>
      <c r="O87" t="s">
        <v>4991</v>
      </c>
      <c r="P87" t="s">
        <v>4991</v>
      </c>
      <c r="Q87" t="s">
        <v>4992</v>
      </c>
      <c r="R87" t="s">
        <v>4993</v>
      </c>
      <c r="AA87">
        <v>519</v>
      </c>
      <c r="AB87" s="1">
        <v>36693</v>
      </c>
      <c r="AC87" t="s">
        <v>516</v>
      </c>
      <c r="AD87" s="2">
        <v>75000000</v>
      </c>
      <c r="AE87" s="2">
        <v>22751979</v>
      </c>
      <c r="AF87" s="2">
        <v>36751979</v>
      </c>
      <c r="AG87">
        <v>6</v>
      </c>
      <c r="AH87">
        <v>16</v>
      </c>
      <c r="AI87">
        <v>0</v>
      </c>
      <c r="AK87" s="1" t="str">
        <f t="shared" si="12"/>
        <v>PG</v>
      </c>
      <c r="AL87" s="1" t="str">
        <f t="shared" si="14"/>
        <v>94 min</v>
      </c>
      <c r="AM87" s="1" t="str">
        <f t="shared" si="15"/>
        <v>Animation, Action, Adventure</v>
      </c>
      <c r="AN87" s="1" t="str">
        <f t="shared" si="16"/>
        <v>Don Bluth, Gary Goldman, Art Vitello</v>
      </c>
      <c r="AO87" s="1" t="str">
        <f t="shared" si="17"/>
        <v>Hans Bauer (story), Randall McCormick (story), Ben Edlund (screenplay), John August (screenplay), Joss Whedon (screenplay)</v>
      </c>
      <c r="AP87" s="1" t="str">
        <f t="shared" si="18"/>
        <v>Matt Damon, Bill Pullman, John Leguizamo, Nathan Lane</v>
      </c>
      <c r="AQ87" s="1" t="str">
        <f t="shared" si="19"/>
        <v>Fox</v>
      </c>
    </row>
    <row r="88" spans="1:43">
      <c r="A88">
        <v>87</v>
      </c>
      <c r="B88" t="s">
        <v>3849</v>
      </c>
      <c r="C88" t="s">
        <v>4743</v>
      </c>
      <c r="D88">
        <f t="shared" si="13"/>
        <v>2500000</v>
      </c>
      <c r="K88">
        <f t="shared" si="11"/>
        <v>2013</v>
      </c>
      <c r="L88" t="s">
        <v>4682</v>
      </c>
      <c r="M88" t="s">
        <v>4994</v>
      </c>
      <c r="N88" t="s">
        <v>4995</v>
      </c>
      <c r="O88" t="s">
        <v>4996</v>
      </c>
      <c r="P88" t="s">
        <v>4829</v>
      </c>
      <c r="Q88" t="s">
        <v>4997</v>
      </c>
      <c r="R88" t="s">
        <v>4998</v>
      </c>
      <c r="AA88">
        <v>3251</v>
      </c>
      <c r="AB88" s="1">
        <v>36537</v>
      </c>
      <c r="AC88" t="s">
        <v>3220</v>
      </c>
      <c r="AD88" s="2">
        <v>7000000</v>
      </c>
      <c r="AE88" s="2">
        <v>34099640</v>
      </c>
      <c r="AF88" s="2">
        <v>35795319</v>
      </c>
      <c r="AG88">
        <v>1</v>
      </c>
      <c r="AH88">
        <v>12</v>
      </c>
      <c r="AI88">
        <v>0</v>
      </c>
      <c r="AK88" s="1" t="str">
        <f t="shared" si="12"/>
        <v>PG</v>
      </c>
      <c r="AL88" s="1" t="str">
        <f t="shared" si="14"/>
        <v>95 min</v>
      </c>
      <c r="AM88" s="1" t="str">
        <f t="shared" si="15"/>
        <v>Drama, Family, Sport</v>
      </c>
      <c r="AN88" s="1" t="str">
        <f t="shared" si="16"/>
        <v>Jay Russell</v>
      </c>
      <c r="AO88" s="1" t="str">
        <f t="shared" si="17"/>
        <v>Willie Morris (book), Gail Gilchriest (screenplay)</v>
      </c>
      <c r="AP88" s="1" t="str">
        <f t="shared" si="18"/>
        <v>Frankie Muniz, Diane Lane, Luke Wilson, Kevin Bacon</v>
      </c>
      <c r="AQ88" s="1" t="str">
        <f t="shared" si="19"/>
        <v>WB</v>
      </c>
    </row>
    <row r="89" spans="1:43">
      <c r="A89">
        <v>88</v>
      </c>
      <c r="B89" t="s">
        <v>4999</v>
      </c>
      <c r="C89" t="s">
        <v>4956</v>
      </c>
      <c r="D89" t="e">
        <f t="shared" si="13"/>
        <v>#N/A</v>
      </c>
      <c r="K89">
        <f t="shared" si="11"/>
        <v>2013</v>
      </c>
      <c r="L89" t="s">
        <v>4635</v>
      </c>
      <c r="AA89">
        <v>484</v>
      </c>
      <c r="AB89" s="1">
        <v>36707</v>
      </c>
      <c r="AC89" t="s">
        <v>481</v>
      </c>
      <c r="AD89" s="2">
        <v>76000000</v>
      </c>
      <c r="AE89" s="2">
        <v>26000610</v>
      </c>
      <c r="AF89" s="2">
        <v>35129610</v>
      </c>
      <c r="AG89">
        <v>6</v>
      </c>
      <c r="AH89">
        <v>30</v>
      </c>
      <c r="AI89">
        <v>0</v>
      </c>
      <c r="AK89" s="1" t="str">
        <f t="shared" si="12"/>
        <v>PG</v>
      </c>
      <c r="AL89" s="1" t="str">
        <f t="shared" si="14"/>
        <v>92 min</v>
      </c>
      <c r="AM89" s="1" t="str">
        <f t="shared" si="15"/>
        <v>Animation, Adventure, Comedy</v>
      </c>
      <c r="AN89" s="1" t="str">
        <f t="shared" si="16"/>
        <v>Des McAnuff</v>
      </c>
      <c r="AO89" s="1" t="str">
        <f t="shared" si="17"/>
        <v>Jay Ward (characters), Kenneth Lonergan</v>
      </c>
      <c r="AP89" s="1" t="str">
        <f t="shared" si="18"/>
        <v>Rene Russo, Jason Alexander, Piper Perabo, Randy Quaid</v>
      </c>
      <c r="AQ89" s="1" t="str">
        <f t="shared" si="19"/>
        <v>Uni.</v>
      </c>
    </row>
    <row r="90" spans="1:43">
      <c r="A90">
        <v>89</v>
      </c>
      <c r="B90" t="s">
        <v>2070</v>
      </c>
      <c r="C90" t="s">
        <v>5000</v>
      </c>
      <c r="D90">
        <f t="shared" si="13"/>
        <v>20000000</v>
      </c>
      <c r="K90">
        <f t="shared" si="11"/>
        <v>2013</v>
      </c>
      <c r="L90" t="s">
        <v>4600</v>
      </c>
      <c r="M90" t="s">
        <v>4957</v>
      </c>
      <c r="N90" t="s">
        <v>4690</v>
      </c>
      <c r="O90" t="s">
        <v>5001</v>
      </c>
      <c r="P90" t="s">
        <v>5002</v>
      </c>
      <c r="Q90" t="s">
        <v>5003</v>
      </c>
      <c r="R90" t="s">
        <v>5004</v>
      </c>
      <c r="AA90">
        <v>2488</v>
      </c>
      <c r="AB90" s="1">
        <v>36616</v>
      </c>
      <c r="AC90" t="s">
        <v>2470</v>
      </c>
      <c r="AD90" s="2">
        <v>15000000</v>
      </c>
      <c r="AE90" s="2">
        <v>35007180</v>
      </c>
      <c r="AF90" s="2">
        <v>35007180</v>
      </c>
      <c r="AG90">
        <v>3</v>
      </c>
      <c r="AH90">
        <v>31</v>
      </c>
      <c r="AI90">
        <v>0</v>
      </c>
      <c r="AK90" s="1" t="str">
        <f t="shared" si="12"/>
        <v>PG-13</v>
      </c>
      <c r="AL90" s="1" t="str">
        <f t="shared" si="14"/>
        <v>106 min</v>
      </c>
      <c r="AM90" s="1" t="str">
        <f t="shared" si="15"/>
        <v>Crime, Drama, Thriller</v>
      </c>
      <c r="AN90" s="1" t="str">
        <f t="shared" si="16"/>
        <v>Rob Cohen</v>
      </c>
      <c r="AO90" s="1" t="str">
        <f t="shared" si="17"/>
        <v>John Pogue</v>
      </c>
      <c r="AP90" s="1" t="str">
        <f t="shared" si="18"/>
        <v>Joshua Jackson, Paul Walker, Hill Harper, Leslie Bibb</v>
      </c>
      <c r="AQ90" s="1" t="str">
        <f t="shared" si="19"/>
        <v>Uni.</v>
      </c>
    </row>
    <row r="91" spans="1:43">
      <c r="A91">
        <v>90</v>
      </c>
      <c r="B91" t="s">
        <v>733</v>
      </c>
      <c r="C91" t="s">
        <v>4977</v>
      </c>
      <c r="D91">
        <f t="shared" si="13"/>
        <v>60000000</v>
      </c>
      <c r="K91">
        <f t="shared" si="11"/>
        <v>2013</v>
      </c>
      <c r="L91" t="s">
        <v>4600</v>
      </c>
      <c r="M91" t="s">
        <v>4608</v>
      </c>
      <c r="N91" t="s">
        <v>4630</v>
      </c>
      <c r="O91" t="s">
        <v>5005</v>
      </c>
      <c r="P91" t="s">
        <v>5006</v>
      </c>
      <c r="Q91" t="s">
        <v>5007</v>
      </c>
      <c r="R91" t="s">
        <v>5008</v>
      </c>
      <c r="AA91">
        <v>1397</v>
      </c>
      <c r="AB91" s="1">
        <v>36868</v>
      </c>
      <c r="AC91" t="s">
        <v>1388</v>
      </c>
      <c r="AD91" s="2">
        <v>35000000</v>
      </c>
      <c r="AE91" s="2">
        <v>15185241</v>
      </c>
      <c r="AF91" s="2">
        <v>33771965</v>
      </c>
      <c r="AG91">
        <v>12</v>
      </c>
      <c r="AH91">
        <v>8</v>
      </c>
      <c r="AI91">
        <v>0</v>
      </c>
      <c r="AK91" s="1" t="e">
        <f t="shared" si="12"/>
        <v>#N/A</v>
      </c>
      <c r="AL91" s="1" t="e">
        <f t="shared" si="14"/>
        <v>#N/A</v>
      </c>
      <c r="AM91" s="1" t="e">
        <f t="shared" si="15"/>
        <v>#N/A</v>
      </c>
      <c r="AN91" s="1" t="e">
        <f t="shared" si="16"/>
        <v>#N/A</v>
      </c>
      <c r="AO91" s="1" t="e">
        <f t="shared" si="17"/>
        <v>#N/A</v>
      </c>
      <c r="AP91" s="1" t="e">
        <f t="shared" si="18"/>
        <v>#N/A</v>
      </c>
      <c r="AQ91" s="1" t="e">
        <f t="shared" si="19"/>
        <v>#N/A</v>
      </c>
    </row>
    <row r="92" spans="1:43">
      <c r="A92">
        <v>91</v>
      </c>
      <c r="B92" t="s">
        <v>1962</v>
      </c>
      <c r="C92" t="s">
        <v>4607</v>
      </c>
      <c r="D92">
        <f t="shared" si="13"/>
        <v>22000000</v>
      </c>
      <c r="K92">
        <f t="shared" si="11"/>
        <v>2013</v>
      </c>
      <c r="L92" t="s">
        <v>4600</v>
      </c>
      <c r="M92" t="s">
        <v>4846</v>
      </c>
      <c r="N92" t="s">
        <v>4852</v>
      </c>
      <c r="O92" t="s">
        <v>5009</v>
      </c>
      <c r="P92" t="s">
        <v>5010</v>
      </c>
      <c r="Q92" t="s">
        <v>5011</v>
      </c>
      <c r="R92" t="s">
        <v>5012</v>
      </c>
      <c r="AA92">
        <v>465</v>
      </c>
      <c r="AB92" s="1">
        <v>36840</v>
      </c>
      <c r="AC92" t="s">
        <v>462</v>
      </c>
      <c r="AD92" s="2">
        <v>80000000</v>
      </c>
      <c r="AE92" s="2">
        <v>17480890</v>
      </c>
      <c r="AF92" s="2">
        <v>33463969</v>
      </c>
      <c r="AG92">
        <v>11</v>
      </c>
      <c r="AH92">
        <v>10</v>
      </c>
      <c r="AI92">
        <v>0</v>
      </c>
      <c r="AK92" s="1" t="e">
        <f t="shared" si="12"/>
        <v>#N/A</v>
      </c>
      <c r="AL92" s="1" t="e">
        <f t="shared" si="14"/>
        <v>#N/A</v>
      </c>
      <c r="AM92" s="1" t="e">
        <f t="shared" si="15"/>
        <v>#N/A</v>
      </c>
      <c r="AN92" s="1" t="e">
        <f t="shared" si="16"/>
        <v>#N/A</v>
      </c>
      <c r="AO92" s="1" t="e">
        <f t="shared" si="17"/>
        <v>#N/A</v>
      </c>
      <c r="AP92" s="1" t="e">
        <f t="shared" si="18"/>
        <v>#N/A</v>
      </c>
      <c r="AQ92" s="1" t="e">
        <f t="shared" si="19"/>
        <v>#N/A</v>
      </c>
    </row>
    <row r="93" spans="1:43">
      <c r="A93">
        <v>92</v>
      </c>
      <c r="B93" t="s">
        <v>1192</v>
      </c>
      <c r="C93" t="s">
        <v>4628</v>
      </c>
      <c r="D93">
        <f t="shared" si="13"/>
        <v>40000000</v>
      </c>
      <c r="K93">
        <f t="shared" si="11"/>
        <v>2013</v>
      </c>
      <c r="L93" t="s">
        <v>4600</v>
      </c>
      <c r="M93" t="s">
        <v>5013</v>
      </c>
      <c r="N93" t="s">
        <v>5014</v>
      </c>
      <c r="O93" t="s">
        <v>5015</v>
      </c>
      <c r="P93" t="s">
        <v>5016</v>
      </c>
      <c r="Q93" t="s">
        <v>5017</v>
      </c>
      <c r="R93" t="s">
        <v>5018</v>
      </c>
      <c r="AA93">
        <v>1389</v>
      </c>
      <c r="AB93" s="1">
        <v>36579</v>
      </c>
      <c r="AC93" t="s">
        <v>1380</v>
      </c>
      <c r="AD93" s="2">
        <v>35000000</v>
      </c>
      <c r="AE93" s="2">
        <v>19389454</v>
      </c>
      <c r="AF93" s="2">
        <v>33422485</v>
      </c>
      <c r="AG93">
        <v>2</v>
      </c>
      <c r="AH93">
        <v>23</v>
      </c>
      <c r="AI93">
        <v>0</v>
      </c>
      <c r="AK93" s="1" t="str">
        <f t="shared" si="12"/>
        <v>R</v>
      </c>
      <c r="AL93" s="1" t="str">
        <f t="shared" si="14"/>
        <v>107 min</v>
      </c>
      <c r="AM93" s="1" t="str">
        <f t="shared" si="15"/>
        <v>Drama, Comedy</v>
      </c>
      <c r="AN93" s="1" t="str">
        <f t="shared" si="16"/>
        <v>Curtis Hanson</v>
      </c>
      <c r="AO93" s="1" t="str">
        <f t="shared" si="17"/>
        <v>Michael Chabon (novel), Steve Kloves (screenplay)</v>
      </c>
      <c r="AP93" s="1" t="str">
        <f t="shared" si="18"/>
        <v>Michael Douglas, Tobey Maguire, Frances McDormand, Robert Downey Jr.</v>
      </c>
      <c r="AQ93" s="1" t="str">
        <f t="shared" si="19"/>
        <v>Par.</v>
      </c>
    </row>
    <row r="94" spans="1:43">
      <c r="A94">
        <v>93</v>
      </c>
      <c r="B94" t="s">
        <v>2912</v>
      </c>
      <c r="C94" t="s">
        <v>4805</v>
      </c>
      <c r="D94">
        <f t="shared" si="13"/>
        <v>10000000</v>
      </c>
      <c r="K94">
        <f t="shared" si="11"/>
        <v>2013</v>
      </c>
      <c r="L94" t="s">
        <v>4614</v>
      </c>
      <c r="M94" t="s">
        <v>4779</v>
      </c>
      <c r="N94" t="s">
        <v>5019</v>
      </c>
      <c r="O94" t="s">
        <v>5020</v>
      </c>
      <c r="P94" t="s">
        <v>4829</v>
      </c>
      <c r="Q94" t="s">
        <v>5021</v>
      </c>
      <c r="R94" t="s">
        <v>5022</v>
      </c>
      <c r="AA94">
        <v>1671</v>
      </c>
      <c r="AB94" s="1">
        <v>36882</v>
      </c>
      <c r="AC94" t="s">
        <v>1660</v>
      </c>
      <c r="AD94" s="2">
        <v>28000000</v>
      </c>
      <c r="AE94" s="2">
        <v>33000377</v>
      </c>
      <c r="AF94" s="2">
        <v>33000377</v>
      </c>
      <c r="AG94">
        <v>12</v>
      </c>
      <c r="AH94">
        <v>22</v>
      </c>
      <c r="AI94">
        <v>0</v>
      </c>
      <c r="AK94" s="1" t="str">
        <f t="shared" si="12"/>
        <v>R</v>
      </c>
      <c r="AL94" s="1" t="str">
        <f t="shared" si="14"/>
        <v>99 min</v>
      </c>
      <c r="AM94" s="1" t="str">
        <f t="shared" si="15"/>
        <v>Horror, Thriller</v>
      </c>
      <c r="AN94" s="1" t="str">
        <f t="shared" si="16"/>
        <v>Patrick Lussier</v>
      </c>
      <c r="AO94" s="1" t="str">
        <f t="shared" si="17"/>
        <v>Joel Soisson (story), Patrick Lussier (story), Joel Soisson (screenplay)</v>
      </c>
      <c r="AP94" s="1" t="str">
        <f t="shared" si="18"/>
        <v>Gerard Butler, Christopher Plummer, Jonny Lee Miller, Justine Waddell</v>
      </c>
      <c r="AQ94" s="1" t="str">
        <f t="shared" si="19"/>
        <v>Mira.</v>
      </c>
    </row>
    <row r="95" spans="1:43">
      <c r="A95">
        <v>94</v>
      </c>
      <c r="B95" t="s">
        <v>1664</v>
      </c>
      <c r="C95" t="s">
        <v>4621</v>
      </c>
      <c r="D95">
        <f t="shared" si="13"/>
        <v>28000000</v>
      </c>
      <c r="K95">
        <f t="shared" si="11"/>
        <v>2013</v>
      </c>
      <c r="L95" t="s">
        <v>4635</v>
      </c>
      <c r="AA95">
        <v>1910</v>
      </c>
      <c r="AB95" s="1">
        <v>36623</v>
      </c>
      <c r="AC95" t="s">
        <v>1899</v>
      </c>
      <c r="AD95" s="2">
        <v>24000000</v>
      </c>
      <c r="AE95" s="2">
        <v>32662299</v>
      </c>
      <c r="AF95" s="2">
        <v>32662299</v>
      </c>
      <c r="AG95">
        <v>4</v>
      </c>
      <c r="AH95">
        <v>7</v>
      </c>
      <c r="AI95">
        <v>0</v>
      </c>
      <c r="AK95" s="1" t="str">
        <f t="shared" si="12"/>
        <v>PG</v>
      </c>
      <c r="AL95" s="1" t="str">
        <f t="shared" si="14"/>
        <v>115 min</v>
      </c>
      <c r="AM95" s="1" t="str">
        <f t="shared" si="15"/>
        <v>Comedy, Drama, Romance</v>
      </c>
      <c r="AN95" s="1" t="str">
        <f t="shared" si="16"/>
        <v>Bonnie Hunt</v>
      </c>
      <c r="AO95" s="1" t="str">
        <f t="shared" si="17"/>
        <v>Bonnie Hunt (story), Don Lake (story), Andrew Stern (story), Samantha Goodman (story), Bonnie Hunt (screenplay), Don Lake (screenplay)</v>
      </c>
      <c r="AP95" s="1" t="str">
        <f t="shared" si="18"/>
        <v>David Duchovny, Minnie Driver, Carroll O'Connor, Robert Loggia</v>
      </c>
      <c r="AQ95" s="1" t="str">
        <f t="shared" si="19"/>
        <v>MGM</v>
      </c>
    </row>
    <row r="96" spans="1:43">
      <c r="A96">
        <v>95</v>
      </c>
      <c r="B96" t="s">
        <v>3445</v>
      </c>
      <c r="C96" t="s">
        <v>5023</v>
      </c>
      <c r="D96">
        <f t="shared" si="13"/>
        <v>5000000</v>
      </c>
      <c r="K96">
        <f t="shared" si="11"/>
        <v>2013</v>
      </c>
      <c r="L96" t="s">
        <v>4635</v>
      </c>
      <c r="AA96">
        <v>1681</v>
      </c>
      <c r="AB96" s="1">
        <v>36812</v>
      </c>
      <c r="AC96" t="s">
        <v>1670</v>
      </c>
      <c r="AD96" s="2">
        <v>28000000</v>
      </c>
      <c r="AE96" s="2">
        <v>16779636</v>
      </c>
      <c r="AF96" s="2">
        <v>31320293</v>
      </c>
      <c r="AG96">
        <v>10</v>
      </c>
      <c r="AH96">
        <v>13</v>
      </c>
      <c r="AI96">
        <v>0</v>
      </c>
      <c r="AK96" s="1" t="e">
        <f t="shared" si="12"/>
        <v>#N/A</v>
      </c>
      <c r="AL96" s="1" t="e">
        <f t="shared" si="14"/>
        <v>#N/A</v>
      </c>
      <c r="AM96" s="1" t="e">
        <f t="shared" si="15"/>
        <v>#N/A</v>
      </c>
      <c r="AN96" s="1" t="e">
        <f t="shared" si="16"/>
        <v>#N/A</v>
      </c>
      <c r="AO96" s="1" t="e">
        <f t="shared" si="17"/>
        <v>#N/A</v>
      </c>
      <c r="AP96" s="1" t="e">
        <f t="shared" si="18"/>
        <v>#N/A</v>
      </c>
      <c r="AQ96" s="1" t="e">
        <f t="shared" si="19"/>
        <v>#N/A</v>
      </c>
    </row>
    <row r="97" spans="1:43">
      <c r="A97">
        <v>96</v>
      </c>
      <c r="B97" t="s">
        <v>5024</v>
      </c>
      <c r="C97" t="s">
        <v>4621</v>
      </c>
      <c r="D97" t="e">
        <f t="shared" si="13"/>
        <v>#N/A</v>
      </c>
      <c r="K97">
        <f t="shared" si="11"/>
        <v>2013</v>
      </c>
      <c r="L97" t="s">
        <v>4635</v>
      </c>
      <c r="AA97">
        <v>3813</v>
      </c>
      <c r="AB97" s="1">
        <v>36630</v>
      </c>
      <c r="AC97" t="s">
        <v>3773</v>
      </c>
      <c r="AD97" s="2">
        <v>3000000</v>
      </c>
      <c r="AE97" s="2">
        <v>4170647</v>
      </c>
      <c r="AF97" s="2">
        <v>30438635</v>
      </c>
      <c r="AG97">
        <v>4</v>
      </c>
      <c r="AH97">
        <v>14</v>
      </c>
      <c r="AI97">
        <v>0</v>
      </c>
      <c r="AK97" s="1" t="e">
        <f t="shared" si="12"/>
        <v>#N/A</v>
      </c>
      <c r="AL97" s="1" t="e">
        <f t="shared" si="14"/>
        <v>#N/A</v>
      </c>
      <c r="AM97" s="1" t="e">
        <f t="shared" si="15"/>
        <v>#N/A</v>
      </c>
      <c r="AN97" s="1" t="e">
        <f t="shared" si="16"/>
        <v>#N/A</v>
      </c>
      <c r="AO97" s="1" t="e">
        <f t="shared" si="17"/>
        <v>#N/A</v>
      </c>
      <c r="AP97" s="1" t="e">
        <f t="shared" si="18"/>
        <v>#N/A</v>
      </c>
      <c r="AQ97" s="1" t="e">
        <f t="shared" si="19"/>
        <v>#N/A</v>
      </c>
    </row>
    <row r="98" spans="1:43">
      <c r="A98">
        <v>97</v>
      </c>
      <c r="B98" t="s">
        <v>5025</v>
      </c>
      <c r="C98" t="s">
        <v>4956</v>
      </c>
      <c r="D98" t="e">
        <f t="shared" si="13"/>
        <v>#N/A</v>
      </c>
      <c r="K98">
        <f t="shared" si="11"/>
        <v>2013</v>
      </c>
      <c r="L98" t="s">
        <v>4635</v>
      </c>
      <c r="AA98">
        <v>1199</v>
      </c>
      <c r="AB98" s="1">
        <v>36763</v>
      </c>
      <c r="AC98" t="s">
        <v>1191</v>
      </c>
      <c r="AD98" s="2">
        <v>40000000</v>
      </c>
      <c r="AE98" s="2">
        <v>30199105</v>
      </c>
      <c r="AF98" s="2">
        <v>30199105</v>
      </c>
      <c r="AG98">
        <v>8</v>
      </c>
      <c r="AH98">
        <v>25</v>
      </c>
      <c r="AI98">
        <v>0</v>
      </c>
      <c r="AK98" s="1" t="str">
        <f t="shared" si="12"/>
        <v>R</v>
      </c>
      <c r="AL98" s="1" t="str">
        <f t="shared" si="14"/>
        <v>117 min</v>
      </c>
      <c r="AM98" s="1" t="str">
        <f t="shared" si="15"/>
        <v>Action, Adventure, Crime</v>
      </c>
      <c r="AN98" s="1" t="str">
        <f t="shared" si="16"/>
        <v>Christian Duguay</v>
      </c>
      <c r="AO98" s="1" t="str">
        <f t="shared" si="17"/>
        <v>Wayne Beach (story), Wayne Beach (screenplay), Simon Barry (screenplay)</v>
      </c>
      <c r="AP98" s="1" t="str">
        <f t="shared" si="18"/>
        <v>Wesley Snipes, Anne Archer, Maury Chaykin, Marie Matiko</v>
      </c>
      <c r="AQ98" s="1" t="str">
        <f t="shared" si="19"/>
        <v>WB</v>
      </c>
    </row>
    <row r="99" spans="1:43">
      <c r="A99">
        <v>98</v>
      </c>
      <c r="B99" t="s">
        <v>2085</v>
      </c>
      <c r="C99" t="s">
        <v>5023</v>
      </c>
      <c r="D99">
        <f t="shared" si="13"/>
        <v>20000000</v>
      </c>
      <c r="K99">
        <f t="shared" si="11"/>
        <v>2013</v>
      </c>
      <c r="L99" t="s">
        <v>4682</v>
      </c>
      <c r="M99" t="s">
        <v>4806</v>
      </c>
      <c r="N99" t="s">
        <v>4985</v>
      </c>
      <c r="O99" t="s">
        <v>5026</v>
      </c>
      <c r="P99" t="s">
        <v>5027</v>
      </c>
      <c r="Q99" t="s">
        <v>5028</v>
      </c>
      <c r="R99" t="s">
        <v>5029</v>
      </c>
      <c r="AA99">
        <v>2291</v>
      </c>
      <c r="AB99" s="1">
        <v>36665</v>
      </c>
      <c r="AC99" t="s">
        <v>2275</v>
      </c>
      <c r="AD99" s="2">
        <v>18000000</v>
      </c>
      <c r="AE99" s="2">
        <v>17266359</v>
      </c>
      <c r="AF99" s="2">
        <v>29934477</v>
      </c>
      <c r="AG99">
        <v>5</v>
      </c>
      <c r="AH99">
        <v>19</v>
      </c>
      <c r="AI99">
        <v>0</v>
      </c>
      <c r="AK99" s="1" t="e">
        <f t="shared" si="12"/>
        <v>#N/A</v>
      </c>
      <c r="AL99" s="1" t="e">
        <f t="shared" si="14"/>
        <v>#N/A</v>
      </c>
      <c r="AM99" s="1" t="e">
        <f t="shared" si="15"/>
        <v>#N/A</v>
      </c>
      <c r="AN99" s="1" t="e">
        <f t="shared" si="16"/>
        <v>#N/A</v>
      </c>
      <c r="AO99" s="1" t="e">
        <f t="shared" si="17"/>
        <v>#N/A</v>
      </c>
      <c r="AP99" s="1" t="e">
        <f t="shared" si="18"/>
        <v>#N/A</v>
      </c>
      <c r="AQ99" s="1" t="e">
        <f t="shared" si="19"/>
        <v>#N/A</v>
      </c>
    </row>
    <row r="100" spans="1:43">
      <c r="A100">
        <v>99</v>
      </c>
      <c r="B100" t="s">
        <v>2670</v>
      </c>
      <c r="C100" t="s">
        <v>4845</v>
      </c>
      <c r="D100">
        <f t="shared" si="13"/>
        <v>13000000</v>
      </c>
      <c r="K100">
        <f t="shared" si="11"/>
        <v>2013</v>
      </c>
      <c r="L100" t="s">
        <v>4829</v>
      </c>
      <c r="M100" t="s">
        <v>4829</v>
      </c>
      <c r="N100" t="s">
        <v>5030</v>
      </c>
      <c r="O100" t="s">
        <v>4829</v>
      </c>
      <c r="P100" t="s">
        <v>4829</v>
      </c>
      <c r="Q100" t="s">
        <v>5031</v>
      </c>
      <c r="R100" t="s">
        <v>4829</v>
      </c>
      <c r="AA100">
        <v>458</v>
      </c>
      <c r="AB100" s="1">
        <v>36658</v>
      </c>
      <c r="AC100" t="s">
        <v>455</v>
      </c>
      <c r="AD100" s="2">
        <v>80000000</v>
      </c>
      <c r="AE100" s="2">
        <v>21471685</v>
      </c>
      <c r="AF100" s="2">
        <v>29725663</v>
      </c>
      <c r="AG100">
        <v>5</v>
      </c>
      <c r="AH100">
        <v>12</v>
      </c>
      <c r="AI100">
        <v>0</v>
      </c>
      <c r="AK100" s="1" t="e">
        <f t="shared" si="12"/>
        <v>#N/A</v>
      </c>
      <c r="AL100" s="1" t="e">
        <f t="shared" si="14"/>
        <v>#N/A</v>
      </c>
      <c r="AM100" s="1" t="e">
        <f t="shared" si="15"/>
        <v>#N/A</v>
      </c>
      <c r="AN100" s="1" t="e">
        <f t="shared" si="16"/>
        <v>#N/A</v>
      </c>
      <c r="AO100" s="1" t="e">
        <f t="shared" si="17"/>
        <v>#N/A</v>
      </c>
      <c r="AP100" s="1" t="e">
        <f t="shared" si="18"/>
        <v>#N/A</v>
      </c>
      <c r="AQ100" s="1" t="e">
        <f t="shared" si="19"/>
        <v>#N/A</v>
      </c>
    </row>
    <row r="101" spans="1:43">
      <c r="A101">
        <v>100</v>
      </c>
      <c r="B101" t="s">
        <v>5032</v>
      </c>
      <c r="C101" t="s">
        <v>4628</v>
      </c>
      <c r="D101" t="e">
        <f t="shared" si="13"/>
        <v>#N/A</v>
      </c>
      <c r="K101">
        <f t="shared" si="11"/>
        <v>2013</v>
      </c>
      <c r="L101" t="s">
        <v>4635</v>
      </c>
      <c r="AA101">
        <v>3092</v>
      </c>
      <c r="AB101" s="1">
        <v>36574</v>
      </c>
      <c r="AC101" t="s">
        <v>3065</v>
      </c>
      <c r="AD101" s="2">
        <v>9000000</v>
      </c>
      <c r="AE101" s="2">
        <v>16963963</v>
      </c>
      <c r="AF101" s="2">
        <v>28773637</v>
      </c>
      <c r="AG101">
        <v>2</v>
      </c>
      <c r="AH101">
        <v>18</v>
      </c>
      <c r="AI101">
        <v>0</v>
      </c>
      <c r="AK101" s="1" t="e">
        <f t="shared" si="12"/>
        <v>#N/A</v>
      </c>
      <c r="AL101" s="1" t="e">
        <f t="shared" si="14"/>
        <v>#N/A</v>
      </c>
      <c r="AM101" s="1" t="e">
        <f t="shared" si="15"/>
        <v>#N/A</v>
      </c>
      <c r="AN101" s="1" t="e">
        <f t="shared" si="16"/>
        <v>#N/A</v>
      </c>
      <c r="AO101" s="1" t="e">
        <f t="shared" si="17"/>
        <v>#N/A</v>
      </c>
      <c r="AP101" s="1" t="e">
        <f t="shared" si="18"/>
        <v>#N/A</v>
      </c>
      <c r="AQ101" s="1" t="e">
        <f t="shared" si="19"/>
        <v>#N/A</v>
      </c>
    </row>
    <row r="102" spans="1:43">
      <c r="A102">
        <v>1</v>
      </c>
      <c r="B102" t="s">
        <v>5033</v>
      </c>
      <c r="C102" t="s">
        <v>4607</v>
      </c>
      <c r="D102" t="e">
        <f t="shared" si="13"/>
        <v>#N/A</v>
      </c>
      <c r="K102">
        <f t="shared" si="11"/>
        <v>2012</v>
      </c>
      <c r="L102" t="s">
        <v>4829</v>
      </c>
      <c r="M102" t="s">
        <v>4829</v>
      </c>
      <c r="N102" t="s">
        <v>4829</v>
      </c>
      <c r="O102" t="s">
        <v>5034</v>
      </c>
      <c r="P102" t="s">
        <v>5034</v>
      </c>
      <c r="Q102" t="s">
        <v>5034</v>
      </c>
      <c r="R102" t="s">
        <v>4829</v>
      </c>
      <c r="AA102">
        <v>3175</v>
      </c>
      <c r="AB102" s="1">
        <v>36630</v>
      </c>
      <c r="AC102" t="s">
        <v>3146</v>
      </c>
      <c r="AD102" s="2">
        <v>8000000</v>
      </c>
      <c r="AE102" s="2">
        <v>15070285</v>
      </c>
      <c r="AF102" s="2">
        <v>28674417</v>
      </c>
      <c r="AG102">
        <v>4</v>
      </c>
      <c r="AH102">
        <v>14</v>
      </c>
      <c r="AI102">
        <v>0</v>
      </c>
      <c r="AK102" s="1" t="e">
        <f t="shared" si="12"/>
        <v>#N/A</v>
      </c>
      <c r="AL102" s="1" t="e">
        <f t="shared" si="14"/>
        <v>#N/A</v>
      </c>
      <c r="AM102" s="1" t="e">
        <f t="shared" si="15"/>
        <v>#N/A</v>
      </c>
      <c r="AN102" s="1" t="e">
        <f t="shared" si="16"/>
        <v>#N/A</v>
      </c>
      <c r="AO102" s="1" t="e">
        <f t="shared" si="17"/>
        <v>#N/A</v>
      </c>
      <c r="AP102" s="1" t="e">
        <f t="shared" si="18"/>
        <v>#N/A</v>
      </c>
      <c r="AQ102" s="1" t="e">
        <f t="shared" si="19"/>
        <v>#N/A</v>
      </c>
    </row>
    <row r="103" spans="1:43">
      <c r="A103">
        <v>2</v>
      </c>
      <c r="B103" t="s">
        <v>2</v>
      </c>
      <c r="C103" t="s">
        <v>4628</v>
      </c>
      <c r="D103">
        <f t="shared" si="13"/>
        <v>275000000</v>
      </c>
      <c r="K103">
        <f t="shared" si="11"/>
        <v>2012</v>
      </c>
      <c r="L103" t="s">
        <v>4600</v>
      </c>
      <c r="M103" t="s">
        <v>5035</v>
      </c>
      <c r="N103" t="s">
        <v>4560</v>
      </c>
      <c r="O103" t="s">
        <v>5036</v>
      </c>
      <c r="P103" t="s">
        <v>5037</v>
      </c>
      <c r="Q103" t="s">
        <v>5038</v>
      </c>
      <c r="R103" t="s">
        <v>5039</v>
      </c>
      <c r="AA103">
        <v>3644</v>
      </c>
      <c r="AB103" s="1">
        <v>36742</v>
      </c>
      <c r="AC103" t="s">
        <v>3609</v>
      </c>
      <c r="AD103" s="2">
        <v>4000000</v>
      </c>
      <c r="AE103" s="2">
        <v>12178602</v>
      </c>
      <c r="AF103" s="2">
        <v>27786849</v>
      </c>
      <c r="AG103">
        <v>8</v>
      </c>
      <c r="AH103">
        <v>4</v>
      </c>
      <c r="AI103">
        <v>0</v>
      </c>
      <c r="AK103" s="1" t="e">
        <f t="shared" si="12"/>
        <v>#N/A</v>
      </c>
      <c r="AL103" s="1" t="e">
        <f t="shared" si="14"/>
        <v>#N/A</v>
      </c>
      <c r="AM103" s="1" t="e">
        <f t="shared" si="15"/>
        <v>#N/A</v>
      </c>
      <c r="AN103" s="1" t="e">
        <f t="shared" si="16"/>
        <v>#N/A</v>
      </c>
      <c r="AO103" s="1" t="e">
        <f t="shared" si="17"/>
        <v>#N/A</v>
      </c>
      <c r="AP103" s="1" t="e">
        <f t="shared" si="18"/>
        <v>#N/A</v>
      </c>
      <c r="AQ103" s="1" t="e">
        <f t="shared" si="19"/>
        <v>#N/A</v>
      </c>
    </row>
    <row r="104" spans="1:43">
      <c r="A104">
        <v>3</v>
      </c>
      <c r="B104" t="s">
        <v>400</v>
      </c>
      <c r="C104" t="s">
        <v>4599</v>
      </c>
      <c r="D104">
        <f t="shared" si="13"/>
        <v>80000000</v>
      </c>
      <c r="K104">
        <f t="shared" si="11"/>
        <v>2012</v>
      </c>
      <c r="L104" t="s">
        <v>4600</v>
      </c>
      <c r="M104" t="s">
        <v>5040</v>
      </c>
      <c r="N104" t="s">
        <v>4602</v>
      </c>
      <c r="O104" t="s">
        <v>5041</v>
      </c>
      <c r="P104" t="s">
        <v>5042</v>
      </c>
      <c r="Q104" t="s">
        <v>5043</v>
      </c>
      <c r="R104" t="s">
        <v>5044</v>
      </c>
      <c r="AA104">
        <v>1915</v>
      </c>
      <c r="AB104" s="1">
        <v>36777</v>
      </c>
      <c r="AC104" t="s">
        <v>1904</v>
      </c>
      <c r="AD104" s="2">
        <v>24000000</v>
      </c>
      <c r="AE104" s="2">
        <v>25170054</v>
      </c>
      <c r="AF104" s="2">
        <v>27732366</v>
      </c>
      <c r="AG104">
        <v>9</v>
      </c>
      <c r="AH104">
        <v>8</v>
      </c>
      <c r="AI104">
        <v>0</v>
      </c>
      <c r="AK104" s="1" t="str">
        <f t="shared" si="12"/>
        <v>err</v>
      </c>
      <c r="AL104" s="1">
        <f t="shared" si="14"/>
        <v>0</v>
      </c>
      <c r="AM104" s="1">
        <f t="shared" si="15"/>
        <v>0</v>
      </c>
      <c r="AN104" s="1">
        <f t="shared" si="16"/>
        <v>0</v>
      </c>
      <c r="AO104" s="1">
        <f t="shared" si="17"/>
        <v>0</v>
      </c>
      <c r="AP104" s="1">
        <f t="shared" si="18"/>
        <v>0</v>
      </c>
      <c r="AQ104" s="1" t="str">
        <f t="shared" si="19"/>
        <v>USA</v>
      </c>
    </row>
    <row r="105" spans="1:43">
      <c r="A105">
        <v>4</v>
      </c>
      <c r="B105" t="s">
        <v>32</v>
      </c>
      <c r="C105" t="s">
        <v>4695</v>
      </c>
      <c r="D105">
        <f t="shared" si="13"/>
        <v>200000000</v>
      </c>
      <c r="K105">
        <f t="shared" si="11"/>
        <v>2012</v>
      </c>
      <c r="L105" t="s">
        <v>4600</v>
      </c>
      <c r="M105" t="s">
        <v>4629</v>
      </c>
      <c r="N105" t="s">
        <v>5045</v>
      </c>
      <c r="O105" t="s">
        <v>5046</v>
      </c>
      <c r="P105" t="s">
        <v>5047</v>
      </c>
      <c r="Q105" t="s">
        <v>5048</v>
      </c>
      <c r="R105" t="s">
        <v>5049</v>
      </c>
      <c r="AA105">
        <v>2507</v>
      </c>
      <c r="AB105" s="1">
        <v>36637</v>
      </c>
      <c r="AC105" t="s">
        <v>2488</v>
      </c>
      <c r="AD105" s="2">
        <v>15000000</v>
      </c>
      <c r="AE105" s="2">
        <v>27441122</v>
      </c>
      <c r="AF105" s="2">
        <v>27709625</v>
      </c>
      <c r="AG105">
        <v>4</v>
      </c>
      <c r="AH105">
        <v>21</v>
      </c>
      <c r="AI105">
        <v>0</v>
      </c>
      <c r="AK105" s="1" t="e">
        <f t="shared" si="12"/>
        <v>#N/A</v>
      </c>
      <c r="AL105" s="1" t="e">
        <f t="shared" si="14"/>
        <v>#N/A</v>
      </c>
      <c r="AM105" s="1" t="e">
        <f t="shared" si="15"/>
        <v>#N/A</v>
      </c>
      <c r="AN105" s="1" t="e">
        <f t="shared" si="16"/>
        <v>#N/A</v>
      </c>
      <c r="AO105" s="1" t="e">
        <f t="shared" si="17"/>
        <v>#N/A</v>
      </c>
      <c r="AP105" s="1" t="e">
        <f t="shared" si="18"/>
        <v>#N/A</v>
      </c>
      <c r="AQ105" s="1" t="e">
        <f t="shared" si="19"/>
        <v>#N/A</v>
      </c>
    </row>
    <row r="106" spans="1:43">
      <c r="A106">
        <v>5</v>
      </c>
      <c r="B106" t="s">
        <v>7</v>
      </c>
      <c r="C106" t="s">
        <v>4628</v>
      </c>
      <c r="D106">
        <f t="shared" si="13"/>
        <v>250000000</v>
      </c>
      <c r="K106">
        <f t="shared" si="11"/>
        <v>2012</v>
      </c>
      <c r="L106" t="s">
        <v>4600</v>
      </c>
      <c r="M106" t="s">
        <v>5050</v>
      </c>
      <c r="N106" t="s">
        <v>4643</v>
      </c>
      <c r="O106" t="s">
        <v>4644</v>
      </c>
      <c r="P106" t="s">
        <v>4645</v>
      </c>
      <c r="Q106" t="s">
        <v>4646</v>
      </c>
      <c r="R106" t="s">
        <v>5051</v>
      </c>
      <c r="AA106">
        <v>1851</v>
      </c>
      <c r="AB106" s="1">
        <v>36588</v>
      </c>
      <c r="AC106" t="s">
        <v>1840</v>
      </c>
      <c r="AD106" s="2">
        <v>25000000</v>
      </c>
      <c r="AE106" s="2">
        <v>14983572</v>
      </c>
      <c r="AF106" s="2">
        <v>24355762</v>
      </c>
      <c r="AG106">
        <v>3</v>
      </c>
      <c r="AH106">
        <v>3</v>
      </c>
      <c r="AI106">
        <v>0</v>
      </c>
      <c r="AK106" s="1" t="e">
        <f t="shared" si="12"/>
        <v>#N/A</v>
      </c>
      <c r="AL106" s="1" t="e">
        <f t="shared" si="14"/>
        <v>#N/A</v>
      </c>
      <c r="AM106" s="1" t="e">
        <f t="shared" si="15"/>
        <v>#N/A</v>
      </c>
      <c r="AN106" s="1" t="e">
        <f t="shared" si="16"/>
        <v>#N/A</v>
      </c>
      <c r="AO106" s="1" t="e">
        <f t="shared" si="17"/>
        <v>#N/A</v>
      </c>
      <c r="AP106" s="1" t="e">
        <f t="shared" si="18"/>
        <v>#N/A</v>
      </c>
      <c r="AQ106" s="1" t="e">
        <f t="shared" si="19"/>
        <v>#N/A</v>
      </c>
    </row>
    <row r="107" spans="1:43">
      <c r="A107">
        <v>6</v>
      </c>
      <c r="B107" t="s">
        <v>5052</v>
      </c>
      <c r="C107" t="s">
        <v>4743</v>
      </c>
      <c r="D107" t="e">
        <f t="shared" si="13"/>
        <v>#N/A</v>
      </c>
      <c r="K107">
        <f t="shared" si="11"/>
        <v>2012</v>
      </c>
      <c r="L107" t="s">
        <v>4829</v>
      </c>
      <c r="M107" t="s">
        <v>5053</v>
      </c>
      <c r="N107" t="s">
        <v>5054</v>
      </c>
      <c r="O107" t="s">
        <v>5055</v>
      </c>
      <c r="P107" t="s">
        <v>5055</v>
      </c>
      <c r="Q107" t="s">
        <v>5055</v>
      </c>
      <c r="R107" t="s">
        <v>5056</v>
      </c>
      <c r="AA107">
        <v>1310</v>
      </c>
      <c r="AB107" s="1">
        <v>36581</v>
      </c>
      <c r="AC107" t="s">
        <v>1302</v>
      </c>
      <c r="AD107" s="2">
        <v>36000000</v>
      </c>
      <c r="AE107" s="2">
        <v>23360779</v>
      </c>
      <c r="AF107" s="2">
        <v>23360779</v>
      </c>
      <c r="AG107">
        <v>2</v>
      </c>
      <c r="AH107">
        <v>25</v>
      </c>
      <c r="AI107">
        <v>0</v>
      </c>
      <c r="AK107" s="1" t="str">
        <f t="shared" si="12"/>
        <v>R</v>
      </c>
      <c r="AL107" s="1" t="str">
        <f t="shared" si="14"/>
        <v>104 min</v>
      </c>
      <c r="AM107" s="1" t="str">
        <f t="shared" si="15"/>
        <v>Action, Crime, Drama</v>
      </c>
      <c r="AN107" s="1" t="str">
        <f t="shared" si="16"/>
        <v>John Frankenheimer</v>
      </c>
      <c r="AO107" s="1" t="str">
        <f t="shared" si="17"/>
        <v>Ehren Kruger</v>
      </c>
      <c r="AP107" s="1" t="str">
        <f t="shared" si="18"/>
        <v>Ben Affleck, James Frain, Dana Stubblefield, Mark Acheson</v>
      </c>
      <c r="AQ107" s="1" t="str">
        <f t="shared" si="19"/>
        <v>Mira.</v>
      </c>
    </row>
    <row r="108" spans="1:43">
      <c r="A108">
        <v>7</v>
      </c>
      <c r="B108" t="s">
        <v>18</v>
      </c>
      <c r="C108" t="s">
        <v>4695</v>
      </c>
      <c r="D108">
        <f t="shared" si="13"/>
        <v>220000000</v>
      </c>
      <c r="K108">
        <f t="shared" si="11"/>
        <v>2012</v>
      </c>
      <c r="L108" t="s">
        <v>4600</v>
      </c>
      <c r="M108" t="s">
        <v>5057</v>
      </c>
      <c r="N108" t="s">
        <v>4630</v>
      </c>
      <c r="O108" t="s">
        <v>5058</v>
      </c>
      <c r="P108" t="s">
        <v>5059</v>
      </c>
      <c r="Q108" t="s">
        <v>5060</v>
      </c>
      <c r="R108" t="s">
        <v>5061</v>
      </c>
      <c r="AA108">
        <v>2414</v>
      </c>
      <c r="AB108" s="1">
        <v>36693</v>
      </c>
      <c r="AC108" t="s">
        <v>2398</v>
      </c>
      <c r="AD108" s="2">
        <v>16000000</v>
      </c>
      <c r="AE108" s="2">
        <v>21799652</v>
      </c>
      <c r="AF108" s="2">
        <v>21799652</v>
      </c>
      <c r="AG108">
        <v>6</v>
      </c>
      <c r="AH108">
        <v>16</v>
      </c>
      <c r="AI108">
        <v>0</v>
      </c>
      <c r="AK108" s="1" t="str">
        <f t="shared" si="12"/>
        <v>PG-13</v>
      </c>
      <c r="AL108" s="1" t="str">
        <f t="shared" si="14"/>
        <v>94 min</v>
      </c>
      <c r="AM108" s="1" t="str">
        <f t="shared" si="15"/>
        <v>Comedy, Drama</v>
      </c>
      <c r="AN108" s="1" t="str">
        <f t="shared" si="16"/>
        <v>Robert Iscove</v>
      </c>
      <c r="AO108" s="1" t="str">
        <f t="shared" si="17"/>
        <v>Andrew Lowery, Andrew Miller</v>
      </c>
      <c r="AP108" s="1" t="str">
        <f t="shared" si="18"/>
        <v>Brendon Ryan Barrett, Gay Thomas Wilson, Raquel Beaudene, Claire Forlani</v>
      </c>
      <c r="AQ108" s="1" t="str">
        <f t="shared" si="19"/>
        <v>Dim.</v>
      </c>
    </row>
    <row r="109" spans="1:43">
      <c r="A109">
        <v>8</v>
      </c>
      <c r="B109" t="s">
        <v>53</v>
      </c>
      <c r="C109" t="s">
        <v>4607</v>
      </c>
      <c r="D109">
        <f t="shared" si="13"/>
        <v>185000000</v>
      </c>
      <c r="K109">
        <f t="shared" si="11"/>
        <v>2012</v>
      </c>
      <c r="L109" t="s">
        <v>4614</v>
      </c>
      <c r="M109" t="s">
        <v>5062</v>
      </c>
      <c r="N109" t="s">
        <v>4616</v>
      </c>
      <c r="O109" t="s">
        <v>5063</v>
      </c>
      <c r="P109" t="s">
        <v>5064</v>
      </c>
      <c r="Q109" t="s">
        <v>5065</v>
      </c>
      <c r="R109" t="s">
        <v>5066</v>
      </c>
      <c r="AA109">
        <v>2292</v>
      </c>
      <c r="AB109" s="1">
        <v>36658</v>
      </c>
      <c r="AC109" t="s">
        <v>2276</v>
      </c>
      <c r="AD109" s="2">
        <v>18000000</v>
      </c>
      <c r="AE109" s="2">
        <v>17200925</v>
      </c>
      <c r="AF109" s="2">
        <v>21361109</v>
      </c>
      <c r="AG109">
        <v>5</v>
      </c>
      <c r="AH109">
        <v>12</v>
      </c>
      <c r="AI109">
        <v>0</v>
      </c>
      <c r="AK109" s="1" t="e">
        <f t="shared" si="12"/>
        <v>#N/A</v>
      </c>
      <c r="AL109" s="1" t="e">
        <f t="shared" si="14"/>
        <v>#N/A</v>
      </c>
      <c r="AM109" s="1" t="e">
        <f t="shared" si="15"/>
        <v>#N/A</v>
      </c>
      <c r="AN109" s="1" t="e">
        <f t="shared" si="16"/>
        <v>#N/A</v>
      </c>
      <c r="AO109" s="1" t="e">
        <f t="shared" si="17"/>
        <v>#N/A</v>
      </c>
      <c r="AP109" s="1" t="e">
        <f t="shared" si="18"/>
        <v>#N/A</v>
      </c>
      <c r="AQ109" s="1" t="e">
        <f t="shared" si="19"/>
        <v>#N/A</v>
      </c>
    </row>
    <row r="110" spans="1:43">
      <c r="A110">
        <v>9</v>
      </c>
      <c r="B110" t="s">
        <v>864</v>
      </c>
      <c r="C110" t="s">
        <v>4621</v>
      </c>
      <c r="D110">
        <f t="shared" si="13"/>
        <v>50000000</v>
      </c>
      <c r="K110">
        <f t="shared" si="11"/>
        <v>2012</v>
      </c>
      <c r="L110" t="s">
        <v>4682</v>
      </c>
      <c r="M110" t="s">
        <v>4857</v>
      </c>
      <c r="N110" t="s">
        <v>4789</v>
      </c>
      <c r="O110" t="s">
        <v>5067</v>
      </c>
      <c r="P110" t="s">
        <v>5068</v>
      </c>
      <c r="Q110" t="s">
        <v>5069</v>
      </c>
      <c r="R110" t="s">
        <v>5070</v>
      </c>
      <c r="AA110">
        <v>3367</v>
      </c>
      <c r="AB110" s="1">
        <v>36796</v>
      </c>
      <c r="AC110" t="s">
        <v>3334</v>
      </c>
      <c r="AD110" s="2">
        <v>6000000</v>
      </c>
      <c r="AE110" s="2">
        <v>18621249</v>
      </c>
      <c r="AF110" s="2">
        <v>20695413</v>
      </c>
      <c r="AG110">
        <v>9</v>
      </c>
      <c r="AH110">
        <v>27</v>
      </c>
      <c r="AI110">
        <v>0</v>
      </c>
      <c r="AK110" s="1" t="str">
        <f t="shared" si="12"/>
        <v>PG-13</v>
      </c>
      <c r="AL110" s="1" t="str">
        <f t="shared" si="14"/>
        <v>90 min</v>
      </c>
      <c r="AM110" s="1" t="str">
        <f t="shared" si="15"/>
        <v>Comedy</v>
      </c>
      <c r="AN110" s="1" t="str">
        <f t="shared" si="16"/>
        <v>Christopher Guest</v>
      </c>
      <c r="AO110" s="1" t="str">
        <f t="shared" si="17"/>
        <v>Christopher Guest, Eugene Levy</v>
      </c>
      <c r="AP110" s="1" t="str">
        <f t="shared" si="18"/>
        <v>Jay Brazeau, Parker Posey, Michael Hitchcock, Catherine O'Hara</v>
      </c>
      <c r="AQ110" s="1" t="str">
        <f t="shared" si="19"/>
        <v>WB</v>
      </c>
    </row>
    <row r="111" spans="1:43">
      <c r="A111">
        <v>10</v>
      </c>
      <c r="B111" t="s">
        <v>126</v>
      </c>
      <c r="C111" t="s">
        <v>5071</v>
      </c>
      <c r="D111">
        <f t="shared" si="13"/>
        <v>145000000</v>
      </c>
      <c r="K111">
        <f t="shared" si="11"/>
        <v>2012</v>
      </c>
      <c r="L111" t="s">
        <v>4614</v>
      </c>
      <c r="M111" t="s">
        <v>5062</v>
      </c>
      <c r="N111" t="s">
        <v>4616</v>
      </c>
      <c r="O111" t="s">
        <v>5072</v>
      </c>
      <c r="P111" t="s">
        <v>5073</v>
      </c>
      <c r="Q111" t="s">
        <v>5074</v>
      </c>
      <c r="R111" t="s">
        <v>5075</v>
      </c>
      <c r="AA111">
        <v>3089</v>
      </c>
      <c r="AB111" s="1">
        <v>36546</v>
      </c>
      <c r="AC111" t="s">
        <v>3062</v>
      </c>
      <c r="AD111" s="2">
        <v>9000000</v>
      </c>
      <c r="AE111" s="2">
        <v>20035310</v>
      </c>
      <c r="AF111" s="2">
        <v>20035310</v>
      </c>
      <c r="AG111">
        <v>1</v>
      </c>
      <c r="AH111">
        <v>21</v>
      </c>
      <c r="AI111">
        <v>0</v>
      </c>
      <c r="AK111" s="1" t="str">
        <f t="shared" si="12"/>
        <v>PG-13</v>
      </c>
      <c r="AL111" s="1" t="str">
        <f t="shared" si="14"/>
        <v>91 min</v>
      </c>
      <c r="AM111" s="1" t="str">
        <f t="shared" si="15"/>
        <v>Comedy, Drama</v>
      </c>
      <c r="AN111" s="1" t="str">
        <f t="shared" si="16"/>
        <v>Kris Isacsson</v>
      </c>
      <c r="AO111" s="1" t="str">
        <f t="shared" si="17"/>
        <v>Kris Isacsson</v>
      </c>
      <c r="AP111" s="1" t="str">
        <f t="shared" si="18"/>
        <v>Freddie Prinze Jr., Julia Stiles, Selma Blair, Shawn Hatosy</v>
      </c>
      <c r="AQ111" s="1" t="str">
        <f t="shared" si="19"/>
        <v>Mira.</v>
      </c>
    </row>
    <row r="112" spans="1:43">
      <c r="A112">
        <v>11</v>
      </c>
      <c r="B112" t="s">
        <v>5076</v>
      </c>
      <c r="C112" t="s">
        <v>4621</v>
      </c>
      <c r="D112" t="e">
        <f t="shared" si="13"/>
        <v>#N/A</v>
      </c>
      <c r="K112">
        <f t="shared" si="11"/>
        <v>2012</v>
      </c>
      <c r="L112" t="s">
        <v>4829</v>
      </c>
      <c r="M112" t="s">
        <v>5053</v>
      </c>
      <c r="N112" t="s">
        <v>4565</v>
      </c>
      <c r="O112" t="s">
        <v>5077</v>
      </c>
      <c r="P112" t="s">
        <v>5078</v>
      </c>
      <c r="Q112" t="s">
        <v>5079</v>
      </c>
      <c r="R112" t="s">
        <v>5080</v>
      </c>
      <c r="AA112">
        <v>1222</v>
      </c>
      <c r="AB112" s="1">
        <v>36805</v>
      </c>
      <c r="AC112" t="s">
        <v>1214</v>
      </c>
      <c r="AD112" s="2">
        <v>40000000</v>
      </c>
      <c r="AE112" s="2">
        <v>14967182</v>
      </c>
      <c r="AF112" s="2">
        <v>19417182</v>
      </c>
      <c r="AG112">
        <v>10</v>
      </c>
      <c r="AH112">
        <v>6</v>
      </c>
      <c r="AI112">
        <v>0</v>
      </c>
      <c r="AK112" s="1" t="e">
        <f t="shared" si="12"/>
        <v>#N/A</v>
      </c>
      <c r="AL112" s="1" t="e">
        <f t="shared" si="14"/>
        <v>#N/A</v>
      </c>
      <c r="AM112" s="1" t="e">
        <f t="shared" si="15"/>
        <v>#N/A</v>
      </c>
      <c r="AN112" s="1" t="e">
        <f t="shared" si="16"/>
        <v>#N/A</v>
      </c>
      <c r="AO112" s="1" t="e">
        <f t="shared" si="17"/>
        <v>#N/A</v>
      </c>
      <c r="AP112" s="1" t="e">
        <f t="shared" si="18"/>
        <v>#N/A</v>
      </c>
      <c r="AQ112" s="1" t="e">
        <f t="shared" si="19"/>
        <v>#N/A</v>
      </c>
    </row>
    <row r="113" spans="1:43">
      <c r="A113">
        <v>12</v>
      </c>
      <c r="B113" t="s">
        <v>80</v>
      </c>
      <c r="C113" t="s">
        <v>4607</v>
      </c>
      <c r="D113">
        <f t="shared" si="13"/>
        <v>165000000</v>
      </c>
      <c r="K113">
        <f t="shared" si="11"/>
        <v>2012</v>
      </c>
      <c r="L113" t="s">
        <v>4614</v>
      </c>
      <c r="M113" t="s">
        <v>4713</v>
      </c>
      <c r="N113" t="s">
        <v>4616</v>
      </c>
      <c r="O113" t="s">
        <v>5081</v>
      </c>
      <c r="P113" t="s">
        <v>5082</v>
      </c>
      <c r="Q113" t="s">
        <v>5083</v>
      </c>
      <c r="R113" t="s">
        <v>5084</v>
      </c>
      <c r="AA113">
        <v>3264</v>
      </c>
      <c r="AB113" s="1">
        <v>36651</v>
      </c>
      <c r="AC113" t="s">
        <v>3232</v>
      </c>
      <c r="AD113" s="2">
        <v>7000000</v>
      </c>
      <c r="AE113" s="2">
        <v>18642318</v>
      </c>
      <c r="AF113" s="2">
        <v>18642318</v>
      </c>
      <c r="AG113">
        <v>5</v>
      </c>
      <c r="AH113">
        <v>5</v>
      </c>
      <c r="AI113">
        <v>0</v>
      </c>
      <c r="AK113" s="1" t="e">
        <f t="shared" si="12"/>
        <v>#N/A</v>
      </c>
      <c r="AL113" s="1" t="e">
        <f t="shared" si="14"/>
        <v>#N/A</v>
      </c>
      <c r="AM113" s="1" t="e">
        <f t="shared" si="15"/>
        <v>#N/A</v>
      </c>
      <c r="AN113" s="1" t="e">
        <f t="shared" si="16"/>
        <v>#N/A</v>
      </c>
      <c r="AO113" s="1" t="e">
        <f t="shared" si="17"/>
        <v>#N/A</v>
      </c>
      <c r="AP113" s="1" t="e">
        <f t="shared" si="18"/>
        <v>#N/A</v>
      </c>
      <c r="AQ113" s="1" t="e">
        <f t="shared" si="19"/>
        <v>#N/A</v>
      </c>
    </row>
    <row r="114" spans="1:43">
      <c r="A114">
        <v>13</v>
      </c>
      <c r="B114" t="s">
        <v>605</v>
      </c>
      <c r="C114" t="s">
        <v>4607</v>
      </c>
      <c r="D114">
        <f t="shared" si="13"/>
        <v>65000000</v>
      </c>
      <c r="K114">
        <f t="shared" si="11"/>
        <v>2012</v>
      </c>
      <c r="L114" t="s">
        <v>4600</v>
      </c>
      <c r="M114" t="s">
        <v>5085</v>
      </c>
      <c r="N114" t="s">
        <v>4909</v>
      </c>
      <c r="O114" t="s">
        <v>5086</v>
      </c>
      <c r="P114" t="s">
        <v>5087</v>
      </c>
      <c r="Q114" t="s">
        <v>5088</v>
      </c>
      <c r="R114" t="s">
        <v>5089</v>
      </c>
      <c r="AA114">
        <v>2526</v>
      </c>
      <c r="AB114" s="1">
        <v>36553</v>
      </c>
      <c r="AC114" t="s">
        <v>2507</v>
      </c>
      <c r="AD114" s="2">
        <v>15000000</v>
      </c>
      <c r="AE114" s="2">
        <v>16500786</v>
      </c>
      <c r="AF114" s="2">
        <v>18260865</v>
      </c>
      <c r="AG114">
        <v>1</v>
      </c>
      <c r="AH114">
        <v>28</v>
      </c>
      <c r="AI114">
        <v>0</v>
      </c>
      <c r="AK114" s="1" t="e">
        <f t="shared" si="12"/>
        <v>#N/A</v>
      </c>
      <c r="AL114" s="1" t="e">
        <f t="shared" si="14"/>
        <v>#N/A</v>
      </c>
      <c r="AM114" s="1" t="e">
        <f t="shared" si="15"/>
        <v>#N/A</v>
      </c>
      <c r="AN114" s="1" t="e">
        <f t="shared" si="16"/>
        <v>#N/A</v>
      </c>
      <c r="AO114" s="1" t="e">
        <f t="shared" si="17"/>
        <v>#N/A</v>
      </c>
      <c r="AP114" s="1" t="e">
        <f t="shared" si="18"/>
        <v>#N/A</v>
      </c>
      <c r="AQ114" s="1" t="e">
        <f t="shared" si="19"/>
        <v>#N/A</v>
      </c>
    </row>
    <row r="115" spans="1:43">
      <c r="A115">
        <v>14</v>
      </c>
      <c r="B115" t="s">
        <v>5090</v>
      </c>
      <c r="C115" t="s">
        <v>4695</v>
      </c>
      <c r="D115" t="e">
        <f t="shared" si="13"/>
        <v>#N/A</v>
      </c>
      <c r="K115">
        <f t="shared" si="11"/>
        <v>2012</v>
      </c>
      <c r="L115" t="s">
        <v>4829</v>
      </c>
      <c r="M115" t="s">
        <v>4829</v>
      </c>
      <c r="N115" t="s">
        <v>4690</v>
      </c>
      <c r="O115" t="s">
        <v>4829</v>
      </c>
      <c r="P115" t="s">
        <v>4829</v>
      </c>
      <c r="Q115" t="s">
        <v>4829</v>
      </c>
      <c r="R115" t="s">
        <v>4829</v>
      </c>
      <c r="AA115">
        <v>2135</v>
      </c>
      <c r="AB115" s="1">
        <v>36728</v>
      </c>
      <c r="AC115" t="s">
        <v>2121</v>
      </c>
      <c r="AD115" s="2">
        <v>20000000</v>
      </c>
      <c r="AE115" s="2">
        <v>15464026</v>
      </c>
      <c r="AF115" s="2">
        <v>18250106</v>
      </c>
      <c r="AG115">
        <v>7</v>
      </c>
      <c r="AH115">
        <v>21</v>
      </c>
      <c r="AI115">
        <v>0</v>
      </c>
      <c r="AK115" s="1" t="e">
        <f t="shared" si="12"/>
        <v>#N/A</v>
      </c>
      <c r="AL115" s="1" t="e">
        <f t="shared" si="14"/>
        <v>#N/A</v>
      </c>
      <c r="AM115" s="1" t="e">
        <f t="shared" si="15"/>
        <v>#N/A</v>
      </c>
      <c r="AN115" s="1" t="e">
        <f t="shared" si="16"/>
        <v>#N/A</v>
      </c>
      <c r="AO115" s="1" t="e">
        <f t="shared" si="17"/>
        <v>#N/A</v>
      </c>
      <c r="AP115" s="1" t="e">
        <f t="shared" si="18"/>
        <v>#N/A</v>
      </c>
      <c r="AQ115" s="1" t="e">
        <f t="shared" si="19"/>
        <v>#N/A</v>
      </c>
    </row>
    <row r="116" spans="1:43">
      <c r="A116">
        <v>15</v>
      </c>
      <c r="B116" t="s">
        <v>260</v>
      </c>
      <c r="C116" t="s">
        <v>4756</v>
      </c>
      <c r="D116">
        <f t="shared" si="13"/>
        <v>100000000</v>
      </c>
      <c r="K116">
        <f t="shared" si="11"/>
        <v>2012</v>
      </c>
      <c r="L116" t="s">
        <v>4682</v>
      </c>
      <c r="M116" t="s">
        <v>5035</v>
      </c>
      <c r="N116" t="s">
        <v>5091</v>
      </c>
      <c r="O116" t="s">
        <v>5092</v>
      </c>
      <c r="P116" t="s">
        <v>5092</v>
      </c>
      <c r="Q116" t="s">
        <v>5093</v>
      </c>
      <c r="R116" t="s">
        <v>5094</v>
      </c>
      <c r="AA116">
        <v>1062</v>
      </c>
      <c r="AB116" s="1">
        <v>36882</v>
      </c>
      <c r="AC116" t="s">
        <v>1055</v>
      </c>
      <c r="AD116" s="2">
        <v>45000000</v>
      </c>
      <c r="AE116" s="2">
        <v>15527125</v>
      </c>
      <c r="AF116" s="2">
        <v>18120267</v>
      </c>
      <c r="AG116">
        <v>12</v>
      </c>
      <c r="AH116">
        <v>22</v>
      </c>
      <c r="AI116">
        <v>0</v>
      </c>
      <c r="AK116" s="1" t="e">
        <f t="shared" si="12"/>
        <v>#N/A</v>
      </c>
      <c r="AL116" s="1" t="e">
        <f t="shared" si="14"/>
        <v>#N/A</v>
      </c>
      <c r="AM116" s="1" t="e">
        <f t="shared" si="15"/>
        <v>#N/A</v>
      </c>
      <c r="AN116" s="1" t="e">
        <f t="shared" si="16"/>
        <v>#N/A</v>
      </c>
      <c r="AO116" s="1" t="e">
        <f t="shared" si="17"/>
        <v>#N/A</v>
      </c>
      <c r="AP116" s="1" t="e">
        <f t="shared" si="18"/>
        <v>#N/A</v>
      </c>
      <c r="AQ116" s="1" t="e">
        <f t="shared" si="19"/>
        <v>#N/A</v>
      </c>
    </row>
    <row r="117" spans="1:43">
      <c r="A117">
        <v>16</v>
      </c>
      <c r="B117" t="s">
        <v>296</v>
      </c>
      <c r="C117" t="s">
        <v>4677</v>
      </c>
      <c r="D117">
        <f t="shared" si="13"/>
        <v>95000000</v>
      </c>
      <c r="K117">
        <f t="shared" si="11"/>
        <v>2012</v>
      </c>
      <c r="L117" t="s">
        <v>4614</v>
      </c>
      <c r="M117" t="s">
        <v>5095</v>
      </c>
      <c r="N117" t="s">
        <v>4616</v>
      </c>
      <c r="O117" t="s">
        <v>5096</v>
      </c>
      <c r="P117" t="s">
        <v>5097</v>
      </c>
      <c r="Q117" t="s">
        <v>5098</v>
      </c>
      <c r="R117" t="s">
        <v>5099</v>
      </c>
      <c r="AA117">
        <v>3091</v>
      </c>
      <c r="AB117" s="1">
        <v>36812</v>
      </c>
      <c r="AC117" t="s">
        <v>3064</v>
      </c>
      <c r="AD117" s="2">
        <v>9000000</v>
      </c>
      <c r="AE117" s="2">
        <v>17804273</v>
      </c>
      <c r="AF117" s="2">
        <v>17804273</v>
      </c>
      <c r="AG117">
        <v>10</v>
      </c>
      <c r="AH117">
        <v>13</v>
      </c>
      <c r="AI117">
        <v>0</v>
      </c>
      <c r="AK117" s="1" t="e">
        <f t="shared" si="12"/>
        <v>#N/A</v>
      </c>
      <c r="AL117" s="1" t="e">
        <f t="shared" si="14"/>
        <v>#N/A</v>
      </c>
      <c r="AM117" s="1" t="e">
        <f t="shared" si="15"/>
        <v>#N/A</v>
      </c>
      <c r="AN117" s="1" t="e">
        <f t="shared" si="16"/>
        <v>#N/A</v>
      </c>
      <c r="AO117" s="1" t="e">
        <f t="shared" si="17"/>
        <v>#N/A</v>
      </c>
      <c r="AP117" s="1" t="e">
        <f t="shared" si="18"/>
        <v>#N/A</v>
      </c>
      <c r="AQ117" s="1" t="e">
        <f t="shared" si="19"/>
        <v>#N/A</v>
      </c>
    </row>
    <row r="118" spans="1:43">
      <c r="A118">
        <v>17</v>
      </c>
      <c r="B118" t="s">
        <v>74</v>
      </c>
      <c r="C118" t="s">
        <v>4621</v>
      </c>
      <c r="D118">
        <f t="shared" si="13"/>
        <v>170000000</v>
      </c>
      <c r="K118">
        <f t="shared" si="11"/>
        <v>2012</v>
      </c>
      <c r="L118" t="s">
        <v>4600</v>
      </c>
      <c r="M118" t="s">
        <v>5100</v>
      </c>
      <c r="N118" t="s">
        <v>5101</v>
      </c>
      <c r="O118" t="s">
        <v>5102</v>
      </c>
      <c r="P118" t="s">
        <v>5103</v>
      </c>
      <c r="Q118" t="s">
        <v>5104</v>
      </c>
      <c r="R118" t="s">
        <v>5105</v>
      </c>
      <c r="AA118">
        <v>3514</v>
      </c>
      <c r="AB118" s="1">
        <v>36805</v>
      </c>
      <c r="AC118" t="s">
        <v>3480</v>
      </c>
      <c r="AD118" s="2">
        <v>5000000</v>
      </c>
      <c r="AE118" s="2">
        <v>9628751</v>
      </c>
      <c r="AF118" s="2">
        <v>16628751</v>
      </c>
      <c r="AG118">
        <v>10</v>
      </c>
      <c r="AH118">
        <v>6</v>
      </c>
      <c r="AI118">
        <v>0</v>
      </c>
      <c r="AK118" s="1" t="e">
        <f t="shared" si="12"/>
        <v>#N/A</v>
      </c>
      <c r="AL118" s="1" t="e">
        <f t="shared" si="14"/>
        <v>#N/A</v>
      </c>
      <c r="AM118" s="1" t="e">
        <f t="shared" si="15"/>
        <v>#N/A</v>
      </c>
      <c r="AN118" s="1" t="e">
        <f t="shared" si="16"/>
        <v>#N/A</v>
      </c>
      <c r="AO118" s="1" t="e">
        <f t="shared" si="17"/>
        <v>#N/A</v>
      </c>
      <c r="AP118" s="1" t="e">
        <f t="shared" si="18"/>
        <v>#N/A</v>
      </c>
      <c r="AQ118" s="1" t="e">
        <f t="shared" si="19"/>
        <v>#N/A</v>
      </c>
    </row>
    <row r="119" spans="1:43">
      <c r="A119">
        <v>18</v>
      </c>
      <c r="B119" t="s">
        <v>5106</v>
      </c>
      <c r="C119" t="s">
        <v>4621</v>
      </c>
      <c r="D119" t="e">
        <f t="shared" si="13"/>
        <v>#N/A</v>
      </c>
      <c r="K119">
        <f t="shared" si="11"/>
        <v>2012</v>
      </c>
      <c r="L119" t="s">
        <v>4635</v>
      </c>
      <c r="AA119">
        <v>2419</v>
      </c>
      <c r="AB119" s="1">
        <v>36588</v>
      </c>
      <c r="AC119" t="s">
        <v>2403</v>
      </c>
      <c r="AD119" s="2">
        <v>16000000</v>
      </c>
      <c r="AE119" s="2">
        <v>15427192</v>
      </c>
      <c r="AF119" s="2">
        <v>15980376</v>
      </c>
      <c r="AG119">
        <v>3</v>
      </c>
      <c r="AH119">
        <v>3</v>
      </c>
      <c r="AI119">
        <v>0</v>
      </c>
      <c r="AK119" s="1" t="e">
        <f t="shared" si="12"/>
        <v>#N/A</v>
      </c>
      <c r="AL119" s="1" t="e">
        <f t="shared" si="14"/>
        <v>#N/A</v>
      </c>
      <c r="AM119" s="1" t="e">
        <f t="shared" si="15"/>
        <v>#N/A</v>
      </c>
      <c r="AN119" s="1" t="e">
        <f t="shared" si="16"/>
        <v>#N/A</v>
      </c>
      <c r="AO119" s="1" t="e">
        <f t="shared" si="17"/>
        <v>#N/A</v>
      </c>
      <c r="AP119" s="1" t="e">
        <f t="shared" si="18"/>
        <v>#N/A</v>
      </c>
      <c r="AQ119" s="1" t="e">
        <f t="shared" si="19"/>
        <v>#N/A</v>
      </c>
    </row>
    <row r="120" spans="1:43">
      <c r="A120">
        <v>19</v>
      </c>
      <c r="B120" t="s">
        <v>362</v>
      </c>
      <c r="C120" t="s">
        <v>4695</v>
      </c>
      <c r="D120">
        <f t="shared" si="13"/>
        <v>85000000</v>
      </c>
      <c r="K120">
        <f t="shared" si="11"/>
        <v>2012</v>
      </c>
      <c r="L120" t="s">
        <v>4614</v>
      </c>
      <c r="M120" t="s">
        <v>4812</v>
      </c>
      <c r="N120" t="s">
        <v>4623</v>
      </c>
      <c r="O120" t="s">
        <v>5107</v>
      </c>
      <c r="P120" t="s">
        <v>5108</v>
      </c>
      <c r="Q120" t="s">
        <v>5109</v>
      </c>
      <c r="R120" t="s">
        <v>5110</v>
      </c>
      <c r="AA120">
        <v>2237</v>
      </c>
      <c r="AB120" s="1">
        <v>36733</v>
      </c>
      <c r="AC120" t="s">
        <v>2221</v>
      </c>
      <c r="AD120" s="2">
        <v>19000000</v>
      </c>
      <c r="AE120" s="2">
        <v>15911332</v>
      </c>
      <c r="AF120" s="2">
        <v>15911332</v>
      </c>
      <c r="AG120">
        <v>7</v>
      </c>
      <c r="AH120">
        <v>26</v>
      </c>
      <c r="AI120">
        <v>0</v>
      </c>
      <c r="AK120" s="1" t="e">
        <f t="shared" si="12"/>
        <v>#N/A</v>
      </c>
      <c r="AL120" s="1" t="e">
        <f t="shared" si="14"/>
        <v>#N/A</v>
      </c>
      <c r="AM120" s="1" t="e">
        <f t="shared" si="15"/>
        <v>#N/A</v>
      </c>
      <c r="AN120" s="1" t="e">
        <f t="shared" si="16"/>
        <v>#N/A</v>
      </c>
      <c r="AO120" s="1" t="e">
        <f t="shared" si="17"/>
        <v>#N/A</v>
      </c>
      <c r="AP120" s="1" t="e">
        <f t="shared" si="18"/>
        <v>#N/A</v>
      </c>
      <c r="AQ120" s="1" t="e">
        <f t="shared" si="19"/>
        <v>#N/A</v>
      </c>
    </row>
    <row r="121" spans="1:43">
      <c r="A121">
        <v>20</v>
      </c>
      <c r="B121" t="s">
        <v>1002</v>
      </c>
      <c r="C121" t="s">
        <v>4677</v>
      </c>
      <c r="D121">
        <f t="shared" si="13"/>
        <v>45000000</v>
      </c>
      <c r="K121">
        <f t="shared" si="11"/>
        <v>2012</v>
      </c>
      <c r="L121" t="s">
        <v>4600</v>
      </c>
      <c r="M121" t="s">
        <v>4779</v>
      </c>
      <c r="N121" t="s">
        <v>4649</v>
      </c>
      <c r="O121" t="s">
        <v>5111</v>
      </c>
      <c r="P121" t="s">
        <v>5112</v>
      </c>
      <c r="Q121" t="s">
        <v>5113</v>
      </c>
      <c r="R121" t="s">
        <v>5114</v>
      </c>
      <c r="AA121">
        <v>1396</v>
      </c>
      <c r="AB121" s="1">
        <v>36784</v>
      </c>
      <c r="AC121" t="s">
        <v>1387</v>
      </c>
      <c r="AD121" s="2">
        <v>35000000</v>
      </c>
      <c r="AE121" s="2">
        <v>15325127</v>
      </c>
      <c r="AF121" s="2">
        <v>15471969</v>
      </c>
      <c r="AG121">
        <v>9</v>
      </c>
      <c r="AH121">
        <v>15</v>
      </c>
      <c r="AI121">
        <v>0</v>
      </c>
      <c r="AK121" s="1" t="e">
        <f t="shared" si="12"/>
        <v>#N/A</v>
      </c>
      <c r="AL121" s="1" t="e">
        <f t="shared" si="14"/>
        <v>#N/A</v>
      </c>
      <c r="AM121" s="1" t="e">
        <f t="shared" si="15"/>
        <v>#N/A</v>
      </c>
      <c r="AN121" s="1" t="e">
        <f t="shared" si="16"/>
        <v>#N/A</v>
      </c>
      <c r="AO121" s="1" t="e">
        <f t="shared" si="17"/>
        <v>#N/A</v>
      </c>
      <c r="AP121" s="1" t="e">
        <f t="shared" si="18"/>
        <v>#N/A</v>
      </c>
      <c r="AQ121" s="1" t="e">
        <f t="shared" si="19"/>
        <v>#N/A</v>
      </c>
    </row>
    <row r="122" spans="1:43">
      <c r="A122">
        <v>21</v>
      </c>
      <c r="B122" t="s">
        <v>1082</v>
      </c>
      <c r="C122" t="s">
        <v>4695</v>
      </c>
      <c r="D122">
        <f t="shared" si="13"/>
        <v>42000000</v>
      </c>
      <c r="K122">
        <f t="shared" si="11"/>
        <v>2012</v>
      </c>
      <c r="L122" t="s">
        <v>4682</v>
      </c>
      <c r="M122" t="s">
        <v>4806</v>
      </c>
      <c r="N122" t="s">
        <v>4684</v>
      </c>
      <c r="O122" t="s">
        <v>5115</v>
      </c>
      <c r="P122" t="s">
        <v>5116</v>
      </c>
      <c r="Q122" t="s">
        <v>5117</v>
      </c>
      <c r="R122" t="s">
        <v>5118</v>
      </c>
      <c r="AA122">
        <v>753</v>
      </c>
      <c r="AB122" s="1">
        <v>36539</v>
      </c>
      <c r="AC122" t="s">
        <v>746</v>
      </c>
      <c r="AD122" s="2">
        <v>60000000</v>
      </c>
      <c r="AE122" s="2">
        <v>14218868</v>
      </c>
      <c r="AF122" s="2">
        <v>14218868</v>
      </c>
      <c r="AG122">
        <v>1</v>
      </c>
      <c r="AH122">
        <v>14</v>
      </c>
      <c r="AI122">
        <v>0</v>
      </c>
      <c r="AK122" s="1" t="e">
        <f t="shared" si="12"/>
        <v>#N/A</v>
      </c>
      <c r="AL122" s="1" t="e">
        <f t="shared" si="14"/>
        <v>#N/A</v>
      </c>
      <c r="AM122" s="1" t="e">
        <f t="shared" si="15"/>
        <v>#N/A</v>
      </c>
      <c r="AN122" s="1" t="e">
        <f t="shared" si="16"/>
        <v>#N/A</v>
      </c>
      <c r="AO122" s="1" t="e">
        <f t="shared" si="17"/>
        <v>#N/A</v>
      </c>
      <c r="AP122" s="1" t="e">
        <f t="shared" si="18"/>
        <v>#N/A</v>
      </c>
      <c r="AQ122" s="1" t="e">
        <f t="shared" si="19"/>
        <v>#N/A</v>
      </c>
    </row>
    <row r="123" spans="1:43">
      <c r="A123">
        <v>22</v>
      </c>
      <c r="B123" t="s">
        <v>1067</v>
      </c>
      <c r="C123" t="s">
        <v>4628</v>
      </c>
      <c r="D123">
        <f t="shared" si="13"/>
        <v>44500000</v>
      </c>
      <c r="K123">
        <f t="shared" si="11"/>
        <v>2012</v>
      </c>
      <c r="L123" t="s">
        <v>4682</v>
      </c>
      <c r="M123" t="s">
        <v>5119</v>
      </c>
      <c r="N123" t="s">
        <v>5120</v>
      </c>
      <c r="O123" t="s">
        <v>5121</v>
      </c>
      <c r="P123" t="s">
        <v>5122</v>
      </c>
      <c r="Q123" t="s">
        <v>5123</v>
      </c>
      <c r="R123" t="s">
        <v>5124</v>
      </c>
      <c r="AA123">
        <v>2872</v>
      </c>
      <c r="AB123" s="1">
        <v>36812</v>
      </c>
      <c r="AC123" t="s">
        <v>2846</v>
      </c>
      <c r="AD123" s="2">
        <v>11000000</v>
      </c>
      <c r="AE123" s="2">
        <v>13592872</v>
      </c>
      <c r="AF123" s="2">
        <v>13719474</v>
      </c>
      <c r="AG123">
        <v>10</v>
      </c>
      <c r="AH123">
        <v>13</v>
      </c>
      <c r="AI123">
        <v>0</v>
      </c>
      <c r="AK123" s="1" t="e">
        <f t="shared" si="12"/>
        <v>#N/A</v>
      </c>
      <c r="AL123" s="1" t="e">
        <f t="shared" si="14"/>
        <v>#N/A</v>
      </c>
      <c r="AM123" s="1" t="e">
        <f t="shared" si="15"/>
        <v>#N/A</v>
      </c>
      <c r="AN123" s="1" t="e">
        <f t="shared" si="16"/>
        <v>#N/A</v>
      </c>
      <c r="AO123" s="1" t="e">
        <f t="shared" si="17"/>
        <v>#N/A</v>
      </c>
      <c r="AP123" s="1" t="e">
        <f t="shared" si="18"/>
        <v>#N/A</v>
      </c>
      <c r="AQ123" s="1" t="e">
        <f t="shared" si="19"/>
        <v>#N/A</v>
      </c>
    </row>
    <row r="124" spans="1:43">
      <c r="A124">
        <v>23</v>
      </c>
      <c r="B124" t="s">
        <v>1994</v>
      </c>
      <c r="C124" t="s">
        <v>4756</v>
      </c>
      <c r="D124">
        <f t="shared" si="13"/>
        <v>21000000</v>
      </c>
      <c r="K124">
        <f t="shared" si="11"/>
        <v>2012</v>
      </c>
      <c r="L124" t="s">
        <v>4682</v>
      </c>
      <c r="M124" t="s">
        <v>5125</v>
      </c>
      <c r="N124" t="s">
        <v>5126</v>
      </c>
      <c r="O124" t="s">
        <v>4698</v>
      </c>
      <c r="P124" t="s">
        <v>5127</v>
      </c>
      <c r="Q124" t="s">
        <v>5128</v>
      </c>
      <c r="R124" t="s">
        <v>5129</v>
      </c>
      <c r="AA124">
        <v>1989</v>
      </c>
      <c r="AB124" s="1">
        <v>36826</v>
      </c>
      <c r="AC124" t="s">
        <v>1975</v>
      </c>
      <c r="AD124" s="2">
        <v>22000000</v>
      </c>
      <c r="AE124" s="2">
        <v>13555988</v>
      </c>
      <c r="AF124" s="2">
        <v>13555988</v>
      </c>
      <c r="AG124">
        <v>10</v>
      </c>
      <c r="AH124">
        <v>27</v>
      </c>
      <c r="AI124">
        <v>0</v>
      </c>
      <c r="AK124" s="1" t="e">
        <f t="shared" si="12"/>
        <v>#N/A</v>
      </c>
      <c r="AL124" s="1" t="e">
        <f t="shared" si="14"/>
        <v>#N/A</v>
      </c>
      <c r="AM124" s="1" t="e">
        <f t="shared" si="15"/>
        <v>#N/A</v>
      </c>
      <c r="AN124" s="1" t="e">
        <f t="shared" si="16"/>
        <v>#N/A</v>
      </c>
      <c r="AO124" s="1" t="e">
        <f t="shared" si="17"/>
        <v>#N/A</v>
      </c>
      <c r="AP124" s="1" t="e">
        <f t="shared" si="18"/>
        <v>#N/A</v>
      </c>
      <c r="AQ124" s="1" t="e">
        <f t="shared" si="19"/>
        <v>#N/A</v>
      </c>
    </row>
    <row r="125" spans="1:43">
      <c r="A125">
        <v>24</v>
      </c>
      <c r="B125" t="s">
        <v>188</v>
      </c>
      <c r="C125" t="s">
        <v>4677</v>
      </c>
      <c r="D125">
        <f t="shared" si="13"/>
        <v>125000000</v>
      </c>
      <c r="K125">
        <f t="shared" si="11"/>
        <v>2012</v>
      </c>
      <c r="L125" t="s">
        <v>4682</v>
      </c>
      <c r="M125" t="s">
        <v>4823</v>
      </c>
      <c r="N125" t="s">
        <v>5130</v>
      </c>
      <c r="O125" t="s">
        <v>5131</v>
      </c>
      <c r="P125" t="s">
        <v>5132</v>
      </c>
      <c r="Q125" t="s">
        <v>5133</v>
      </c>
      <c r="R125" t="s">
        <v>5134</v>
      </c>
      <c r="AA125">
        <v>3100</v>
      </c>
      <c r="AB125" s="1">
        <v>36777</v>
      </c>
      <c r="AC125" t="s">
        <v>3073</v>
      </c>
      <c r="AD125" s="2">
        <v>9000000</v>
      </c>
      <c r="AE125" s="2">
        <v>6047856</v>
      </c>
      <c r="AF125" s="2">
        <v>13061935</v>
      </c>
      <c r="AG125">
        <v>9</v>
      </c>
      <c r="AH125">
        <v>8</v>
      </c>
      <c r="AI125">
        <v>0</v>
      </c>
      <c r="AK125" s="1" t="e">
        <f t="shared" si="12"/>
        <v>#N/A</v>
      </c>
      <c r="AL125" s="1" t="e">
        <f t="shared" si="14"/>
        <v>#N/A</v>
      </c>
      <c r="AM125" s="1" t="e">
        <f t="shared" si="15"/>
        <v>#N/A</v>
      </c>
      <c r="AN125" s="1" t="e">
        <f t="shared" si="16"/>
        <v>#N/A</v>
      </c>
      <c r="AO125" s="1" t="e">
        <f t="shared" si="17"/>
        <v>#N/A</v>
      </c>
      <c r="AP125" s="1" t="e">
        <f t="shared" si="18"/>
        <v>#N/A</v>
      </c>
      <c r="AQ125" s="1" t="e">
        <f t="shared" si="19"/>
        <v>#N/A</v>
      </c>
    </row>
    <row r="126" spans="1:43">
      <c r="A126">
        <v>25</v>
      </c>
      <c r="B126" t="s">
        <v>364</v>
      </c>
      <c r="C126" t="s">
        <v>4621</v>
      </c>
      <c r="D126">
        <f t="shared" si="13"/>
        <v>85000000</v>
      </c>
      <c r="K126">
        <f t="shared" si="11"/>
        <v>2012</v>
      </c>
      <c r="L126" t="s">
        <v>4682</v>
      </c>
      <c r="M126" t="s">
        <v>4744</v>
      </c>
      <c r="N126" t="s">
        <v>5135</v>
      </c>
      <c r="O126" t="s">
        <v>5136</v>
      </c>
      <c r="P126" t="s">
        <v>5137</v>
      </c>
      <c r="Q126" t="s">
        <v>5138</v>
      </c>
      <c r="R126" t="s">
        <v>5139</v>
      </c>
      <c r="AA126">
        <v>1946</v>
      </c>
      <c r="AB126" s="1">
        <v>36763</v>
      </c>
      <c r="AC126" t="s">
        <v>1934</v>
      </c>
      <c r="AD126" s="2">
        <v>23000000</v>
      </c>
      <c r="AE126" s="2">
        <v>13019253</v>
      </c>
      <c r="AF126" s="2">
        <v>13019253</v>
      </c>
      <c r="AG126">
        <v>8</v>
      </c>
      <c r="AH126">
        <v>25</v>
      </c>
      <c r="AI126">
        <v>0</v>
      </c>
      <c r="AK126" s="1" t="e">
        <f t="shared" si="12"/>
        <v>#N/A</v>
      </c>
      <c r="AL126" s="1" t="e">
        <f t="shared" si="14"/>
        <v>#N/A</v>
      </c>
      <c r="AM126" s="1" t="e">
        <f t="shared" si="15"/>
        <v>#N/A</v>
      </c>
      <c r="AN126" s="1" t="e">
        <f t="shared" si="16"/>
        <v>#N/A</v>
      </c>
      <c r="AO126" s="1" t="e">
        <f t="shared" si="17"/>
        <v>#N/A</v>
      </c>
      <c r="AP126" s="1" t="e">
        <f t="shared" si="18"/>
        <v>#N/A</v>
      </c>
      <c r="AQ126" s="1" t="e">
        <f t="shared" si="19"/>
        <v>#N/A</v>
      </c>
    </row>
    <row r="127" spans="1:43">
      <c r="A127">
        <v>26</v>
      </c>
      <c r="B127" t="s">
        <v>1486</v>
      </c>
      <c r="C127" t="s">
        <v>4977</v>
      </c>
      <c r="D127">
        <f t="shared" si="13"/>
        <v>30000000</v>
      </c>
      <c r="K127">
        <f t="shared" si="11"/>
        <v>2012</v>
      </c>
      <c r="L127" t="s">
        <v>4600</v>
      </c>
      <c r="M127" t="s">
        <v>4637</v>
      </c>
      <c r="N127" t="s">
        <v>5140</v>
      </c>
      <c r="O127" t="s">
        <v>5141</v>
      </c>
      <c r="P127" t="s">
        <v>5142</v>
      </c>
      <c r="Q127" t="s">
        <v>5143</v>
      </c>
      <c r="R127" t="s">
        <v>5144</v>
      </c>
      <c r="AA127">
        <v>2535</v>
      </c>
      <c r="AB127" s="1">
        <v>36770</v>
      </c>
      <c r="AC127" t="s">
        <v>2516</v>
      </c>
      <c r="AD127" s="2">
        <v>15000000</v>
      </c>
      <c r="AE127" s="2">
        <v>12801190</v>
      </c>
      <c r="AF127" s="2">
        <v>12801190</v>
      </c>
      <c r="AG127">
        <v>9</v>
      </c>
      <c r="AH127">
        <v>1</v>
      </c>
      <c r="AI127">
        <v>0</v>
      </c>
      <c r="AK127" s="1" t="e">
        <f t="shared" si="12"/>
        <v>#N/A</v>
      </c>
      <c r="AL127" s="1" t="e">
        <f t="shared" si="14"/>
        <v>#N/A</v>
      </c>
      <c r="AM127" s="1" t="e">
        <f t="shared" si="15"/>
        <v>#N/A</v>
      </c>
      <c r="AN127" s="1" t="e">
        <f t="shared" si="16"/>
        <v>#N/A</v>
      </c>
      <c r="AO127" s="1" t="e">
        <f t="shared" si="17"/>
        <v>#N/A</v>
      </c>
      <c r="AP127" s="1" t="e">
        <f t="shared" si="18"/>
        <v>#N/A</v>
      </c>
      <c r="AQ127" s="1" t="e">
        <f t="shared" si="19"/>
        <v>#N/A</v>
      </c>
    </row>
    <row r="128" spans="1:43">
      <c r="A128">
        <v>27</v>
      </c>
      <c r="B128" t="s">
        <v>198</v>
      </c>
      <c r="C128" t="s">
        <v>4677</v>
      </c>
      <c r="D128">
        <f t="shared" si="13"/>
        <v>120000000</v>
      </c>
      <c r="K128">
        <f t="shared" si="11"/>
        <v>2012</v>
      </c>
      <c r="L128" t="s">
        <v>4614</v>
      </c>
      <c r="M128" t="s">
        <v>5100</v>
      </c>
      <c r="N128" t="s">
        <v>5145</v>
      </c>
      <c r="O128" t="s">
        <v>5146</v>
      </c>
      <c r="P128" t="s">
        <v>5147</v>
      </c>
      <c r="Q128" t="s">
        <v>5148</v>
      </c>
      <c r="R128" t="s">
        <v>5149</v>
      </c>
      <c r="AA128">
        <v>2644</v>
      </c>
      <c r="AB128" s="1">
        <v>36637</v>
      </c>
      <c r="AC128" t="s">
        <v>2624</v>
      </c>
      <c r="AD128" s="2">
        <v>14000000</v>
      </c>
      <c r="AE128" s="2">
        <v>5108820</v>
      </c>
      <c r="AF128" s="2">
        <v>12591270</v>
      </c>
      <c r="AG128">
        <v>4</v>
      </c>
      <c r="AH128">
        <v>21</v>
      </c>
      <c r="AI128">
        <v>0</v>
      </c>
      <c r="AK128" s="1" t="e">
        <f t="shared" si="12"/>
        <v>#N/A</v>
      </c>
      <c r="AL128" s="1" t="e">
        <f t="shared" si="14"/>
        <v>#N/A</v>
      </c>
      <c r="AM128" s="1" t="e">
        <f t="shared" si="15"/>
        <v>#N/A</v>
      </c>
      <c r="AN128" s="1" t="e">
        <f t="shared" si="16"/>
        <v>#N/A</v>
      </c>
      <c r="AO128" s="1" t="e">
        <f t="shared" si="17"/>
        <v>#N/A</v>
      </c>
      <c r="AP128" s="1" t="e">
        <f t="shared" si="18"/>
        <v>#N/A</v>
      </c>
      <c r="AQ128" s="1" t="e">
        <f t="shared" si="19"/>
        <v>#N/A</v>
      </c>
    </row>
    <row r="129" spans="1:43">
      <c r="A129">
        <v>28</v>
      </c>
      <c r="B129" t="s">
        <v>3215</v>
      </c>
      <c r="C129" t="s">
        <v>4628</v>
      </c>
      <c r="D129">
        <f t="shared" si="13"/>
        <v>7000000</v>
      </c>
      <c r="K129">
        <f t="shared" si="11"/>
        <v>2012</v>
      </c>
      <c r="L129" t="s">
        <v>4682</v>
      </c>
      <c r="M129" t="s">
        <v>4689</v>
      </c>
      <c r="N129" t="s">
        <v>4852</v>
      </c>
      <c r="O129" t="s">
        <v>5150</v>
      </c>
      <c r="P129" t="s">
        <v>5151</v>
      </c>
      <c r="Q129" t="s">
        <v>5152</v>
      </c>
      <c r="R129" t="s">
        <v>5153</v>
      </c>
      <c r="AA129">
        <v>1921</v>
      </c>
      <c r="AB129" s="1">
        <v>36623</v>
      </c>
      <c r="AC129" t="s">
        <v>1910</v>
      </c>
      <c r="AD129" s="2">
        <v>24000000</v>
      </c>
      <c r="AE129" s="2">
        <v>12372410</v>
      </c>
      <c r="AF129" s="2">
        <v>12372410</v>
      </c>
      <c r="AG129">
        <v>4</v>
      </c>
      <c r="AH129">
        <v>7</v>
      </c>
      <c r="AI129">
        <v>0</v>
      </c>
      <c r="AK129" s="1" t="e">
        <f t="shared" si="12"/>
        <v>#N/A</v>
      </c>
      <c r="AL129" s="1" t="e">
        <f t="shared" si="14"/>
        <v>#N/A</v>
      </c>
      <c r="AM129" s="1" t="e">
        <f t="shared" si="15"/>
        <v>#N/A</v>
      </c>
      <c r="AN129" s="1" t="e">
        <f t="shared" si="16"/>
        <v>#N/A</v>
      </c>
      <c r="AO129" s="1" t="e">
        <f t="shared" si="17"/>
        <v>#N/A</v>
      </c>
      <c r="AP129" s="1" t="e">
        <f t="shared" si="18"/>
        <v>#N/A</v>
      </c>
      <c r="AQ129" s="1" t="e">
        <f t="shared" si="19"/>
        <v>#N/A</v>
      </c>
    </row>
    <row r="130" spans="1:43">
      <c r="A130">
        <v>29</v>
      </c>
      <c r="B130" t="s">
        <v>189</v>
      </c>
      <c r="C130" t="s">
        <v>4621</v>
      </c>
      <c r="D130">
        <f t="shared" si="13"/>
        <v>125000000</v>
      </c>
      <c r="K130">
        <f t="shared" ref="K130:K193" si="20">2013-INT((ROW()-2)/100)</f>
        <v>2012</v>
      </c>
      <c r="L130" t="s">
        <v>4600</v>
      </c>
      <c r="M130" t="s">
        <v>5154</v>
      </c>
      <c r="N130" t="s">
        <v>4824</v>
      </c>
      <c r="O130" t="s">
        <v>5155</v>
      </c>
      <c r="P130" t="s">
        <v>5156</v>
      </c>
      <c r="Q130" t="s">
        <v>5157</v>
      </c>
      <c r="R130" t="s">
        <v>5158</v>
      </c>
      <c r="AA130">
        <v>2663</v>
      </c>
      <c r="AB130" s="1">
        <v>36852</v>
      </c>
      <c r="AC130" t="s">
        <v>2642</v>
      </c>
      <c r="AD130" s="2">
        <v>13500000</v>
      </c>
      <c r="AE130" s="2">
        <v>7060876</v>
      </c>
      <c r="AF130" s="2">
        <v>11732088</v>
      </c>
      <c r="AG130">
        <v>11</v>
      </c>
      <c r="AH130">
        <v>22</v>
      </c>
      <c r="AI130">
        <v>0</v>
      </c>
      <c r="AK130" s="1" t="e">
        <f t="shared" ref="AK130:AK193" si="21">VLOOKUP(AC130,$B$2:$R$10000,11,FALSE)</f>
        <v>#N/A</v>
      </c>
      <c r="AL130" s="1" t="e">
        <f t="shared" si="14"/>
        <v>#N/A</v>
      </c>
      <c r="AM130" s="1" t="e">
        <f t="shared" si="15"/>
        <v>#N/A</v>
      </c>
      <c r="AN130" s="1" t="e">
        <f t="shared" si="16"/>
        <v>#N/A</v>
      </c>
      <c r="AO130" s="1" t="e">
        <f t="shared" si="17"/>
        <v>#N/A</v>
      </c>
      <c r="AP130" s="1" t="e">
        <f t="shared" si="18"/>
        <v>#N/A</v>
      </c>
      <c r="AQ130" s="1" t="e">
        <f t="shared" si="19"/>
        <v>#N/A</v>
      </c>
    </row>
    <row r="131" spans="1:43">
      <c r="A131">
        <v>30</v>
      </c>
      <c r="B131" t="s">
        <v>468</v>
      </c>
      <c r="C131" t="s">
        <v>4628</v>
      </c>
      <c r="D131">
        <f t="shared" ref="D131:D194" si="22">VLOOKUP(B131,AC130:AF10129,2,FALSE)</f>
        <v>79000000</v>
      </c>
      <c r="K131">
        <f t="shared" si="20"/>
        <v>2012</v>
      </c>
      <c r="L131" t="s">
        <v>4635</v>
      </c>
      <c r="AA131">
        <v>3956</v>
      </c>
      <c r="AB131" s="1">
        <v>36819</v>
      </c>
      <c r="AC131" t="s">
        <v>3912</v>
      </c>
      <c r="AD131" s="2">
        <v>2000000</v>
      </c>
      <c r="AE131" s="2">
        <v>11546543</v>
      </c>
      <c r="AF131" s="2">
        <v>11546543</v>
      </c>
      <c r="AG131">
        <v>10</v>
      </c>
      <c r="AH131">
        <v>20</v>
      </c>
      <c r="AI131">
        <v>0</v>
      </c>
      <c r="AK131" s="1" t="e">
        <f t="shared" si="21"/>
        <v>#N/A</v>
      </c>
      <c r="AL131" s="1" t="e">
        <f t="shared" ref="AL131:AL194" si="23">VLOOKUP($AC131,$B$2:$R$10000,12,FALSE)</f>
        <v>#N/A</v>
      </c>
      <c r="AM131" s="1" t="e">
        <f t="shared" ref="AM131:AM194" si="24">VLOOKUP($AC131,$B$2:$R$10000,13,FALSE)</f>
        <v>#N/A</v>
      </c>
      <c r="AN131" s="1" t="e">
        <f t="shared" ref="AN131:AN194" si="25">VLOOKUP($AC131,$B$2:$R$10000,14,FALSE)</f>
        <v>#N/A</v>
      </c>
      <c r="AO131" s="1" t="e">
        <f t="shared" ref="AO131:AO194" si="26">VLOOKUP($AC131,$B$2:$R$10000,15,FALSE)</f>
        <v>#N/A</v>
      </c>
      <c r="AP131" s="1" t="e">
        <f t="shared" ref="AP131:AP194" si="27">VLOOKUP($AC131,$B$2:$R$10000,16,FALSE)</f>
        <v>#N/A</v>
      </c>
      <c r="AQ131" s="1" t="e">
        <f t="shared" si="19"/>
        <v>#N/A</v>
      </c>
    </row>
    <row r="132" spans="1:43">
      <c r="A132">
        <v>31</v>
      </c>
      <c r="B132" t="s">
        <v>131</v>
      </c>
      <c r="C132" t="s">
        <v>5071</v>
      </c>
      <c r="D132">
        <f t="shared" si="22"/>
        <v>145000000</v>
      </c>
      <c r="K132">
        <f t="shared" si="20"/>
        <v>2012</v>
      </c>
      <c r="L132" t="s">
        <v>4614</v>
      </c>
      <c r="M132" t="s">
        <v>5159</v>
      </c>
      <c r="N132" t="s">
        <v>4768</v>
      </c>
      <c r="O132" t="s">
        <v>5160</v>
      </c>
      <c r="P132" t="s">
        <v>5161</v>
      </c>
      <c r="Q132" t="s">
        <v>5162</v>
      </c>
      <c r="R132" t="s">
        <v>5163</v>
      </c>
      <c r="AA132">
        <v>2543</v>
      </c>
      <c r="AB132" s="1">
        <v>36609</v>
      </c>
      <c r="AC132" t="s">
        <v>2524</v>
      </c>
      <c r="AD132" s="2">
        <v>15000000</v>
      </c>
      <c r="AE132" s="2">
        <v>10494147</v>
      </c>
      <c r="AF132" s="2">
        <v>10845127</v>
      </c>
      <c r="AG132">
        <v>3</v>
      </c>
      <c r="AH132">
        <v>24</v>
      </c>
      <c r="AI132">
        <v>0</v>
      </c>
      <c r="AK132" s="1" t="e">
        <f t="shared" si="21"/>
        <v>#N/A</v>
      </c>
      <c r="AL132" s="1" t="e">
        <f t="shared" si="23"/>
        <v>#N/A</v>
      </c>
      <c r="AM132" s="1" t="e">
        <f t="shared" si="24"/>
        <v>#N/A</v>
      </c>
      <c r="AN132" s="1" t="e">
        <f t="shared" si="25"/>
        <v>#N/A</v>
      </c>
      <c r="AO132" s="1" t="e">
        <f t="shared" si="26"/>
        <v>#N/A</v>
      </c>
      <c r="AP132" s="1" t="e">
        <f t="shared" si="27"/>
        <v>#N/A</v>
      </c>
      <c r="AQ132" s="1" t="e">
        <f t="shared" si="19"/>
        <v>#N/A</v>
      </c>
    </row>
    <row r="133" spans="1:43">
      <c r="A133">
        <v>32</v>
      </c>
      <c r="B133" t="s">
        <v>847</v>
      </c>
      <c r="C133" t="s">
        <v>4695</v>
      </c>
      <c r="D133">
        <f t="shared" si="22"/>
        <v>52500000</v>
      </c>
      <c r="K133">
        <f t="shared" si="20"/>
        <v>2012</v>
      </c>
      <c r="L133" t="s">
        <v>4682</v>
      </c>
      <c r="M133" t="s">
        <v>5164</v>
      </c>
      <c r="N133" t="s">
        <v>5165</v>
      </c>
      <c r="O133" t="s">
        <v>5166</v>
      </c>
      <c r="P133" t="s">
        <v>5167</v>
      </c>
      <c r="Q133" t="s">
        <v>5168</v>
      </c>
      <c r="R133" t="s">
        <v>5169</v>
      </c>
      <c r="AA133">
        <v>4154</v>
      </c>
      <c r="AB133" s="1">
        <v>36840</v>
      </c>
      <c r="AC133" t="s">
        <v>4106</v>
      </c>
      <c r="AD133" s="2">
        <v>1200000</v>
      </c>
      <c r="AE133" s="2">
        <v>9180275</v>
      </c>
      <c r="AF133" s="2">
        <v>10827356</v>
      </c>
      <c r="AG133">
        <v>11</v>
      </c>
      <c r="AH133">
        <v>10</v>
      </c>
      <c r="AI133">
        <v>0</v>
      </c>
      <c r="AK133" s="1" t="e">
        <f t="shared" si="21"/>
        <v>#N/A</v>
      </c>
      <c r="AL133" s="1" t="e">
        <f t="shared" si="23"/>
        <v>#N/A</v>
      </c>
      <c r="AM133" s="1" t="e">
        <f t="shared" si="24"/>
        <v>#N/A</v>
      </c>
      <c r="AN133" s="1" t="e">
        <f t="shared" si="25"/>
        <v>#N/A</v>
      </c>
      <c r="AO133" s="1" t="e">
        <f t="shared" si="26"/>
        <v>#N/A</v>
      </c>
      <c r="AP133" s="1" t="e">
        <f t="shared" si="27"/>
        <v>#N/A</v>
      </c>
      <c r="AQ133" s="1" t="e">
        <f t="shared" ref="AQ133:AQ196" si="28">VLOOKUP($AC133,$B$2:$R$10000,2,FALSE)</f>
        <v>#N/A</v>
      </c>
    </row>
    <row r="134" spans="1:43">
      <c r="A134">
        <v>33</v>
      </c>
      <c r="B134" t="s">
        <v>1472</v>
      </c>
      <c r="C134" t="s">
        <v>4660</v>
      </c>
      <c r="D134">
        <f t="shared" si="22"/>
        <v>31000000</v>
      </c>
      <c r="K134">
        <f t="shared" si="20"/>
        <v>2012</v>
      </c>
      <c r="L134" t="s">
        <v>4682</v>
      </c>
      <c r="M134" t="s">
        <v>4696</v>
      </c>
      <c r="N134" t="s">
        <v>5120</v>
      </c>
      <c r="O134" t="s">
        <v>5170</v>
      </c>
      <c r="P134" t="s">
        <v>5171</v>
      </c>
      <c r="Q134" t="s">
        <v>5172</v>
      </c>
      <c r="R134" t="s">
        <v>5173</v>
      </c>
      <c r="AA134">
        <v>3386</v>
      </c>
      <c r="AB134" s="1">
        <v>36637</v>
      </c>
      <c r="AC134" t="s">
        <v>3353</v>
      </c>
      <c r="AD134" s="2">
        <v>6000000</v>
      </c>
      <c r="AE134" s="2">
        <v>4859475</v>
      </c>
      <c r="AF134" s="2">
        <v>10619770</v>
      </c>
      <c r="AG134">
        <v>4</v>
      </c>
      <c r="AH134">
        <v>21</v>
      </c>
      <c r="AI134">
        <v>0</v>
      </c>
      <c r="AK134" s="1" t="e">
        <f t="shared" si="21"/>
        <v>#N/A</v>
      </c>
      <c r="AL134" s="1" t="e">
        <f t="shared" si="23"/>
        <v>#N/A</v>
      </c>
      <c r="AM134" s="1" t="e">
        <f t="shared" si="24"/>
        <v>#N/A</v>
      </c>
      <c r="AN134" s="1" t="e">
        <f t="shared" si="25"/>
        <v>#N/A</v>
      </c>
      <c r="AO134" s="1" t="e">
        <f t="shared" si="26"/>
        <v>#N/A</v>
      </c>
      <c r="AP134" s="1" t="e">
        <f t="shared" si="27"/>
        <v>#N/A</v>
      </c>
      <c r="AQ134" s="1" t="e">
        <f t="shared" si="28"/>
        <v>#N/A</v>
      </c>
    </row>
    <row r="135" spans="1:43">
      <c r="A135">
        <v>34</v>
      </c>
      <c r="B135" t="s">
        <v>2729</v>
      </c>
      <c r="C135" t="s">
        <v>4977</v>
      </c>
      <c r="D135">
        <f t="shared" si="22"/>
        <v>12000000</v>
      </c>
      <c r="K135">
        <f t="shared" si="20"/>
        <v>2012</v>
      </c>
      <c r="L135" t="s">
        <v>4600</v>
      </c>
      <c r="M135" t="s">
        <v>5125</v>
      </c>
      <c r="N135" t="s">
        <v>5174</v>
      </c>
      <c r="O135" t="s">
        <v>5175</v>
      </c>
      <c r="P135" t="s">
        <v>5176</v>
      </c>
      <c r="Q135" t="s">
        <v>5177</v>
      </c>
      <c r="R135" t="s">
        <v>5178</v>
      </c>
      <c r="AA135">
        <v>3380</v>
      </c>
      <c r="AB135" s="1">
        <v>36875</v>
      </c>
      <c r="AC135" t="s">
        <v>3347</v>
      </c>
      <c r="AD135" s="2">
        <v>6000000</v>
      </c>
      <c r="AE135" s="2">
        <v>8596914</v>
      </c>
      <c r="AF135" s="2">
        <v>10557291</v>
      </c>
      <c r="AG135">
        <v>12</v>
      </c>
      <c r="AH135">
        <v>15</v>
      </c>
      <c r="AI135">
        <v>0</v>
      </c>
      <c r="AK135" s="1" t="e">
        <f t="shared" si="21"/>
        <v>#N/A</v>
      </c>
      <c r="AL135" s="1" t="e">
        <f t="shared" si="23"/>
        <v>#N/A</v>
      </c>
      <c r="AM135" s="1" t="e">
        <f t="shared" si="24"/>
        <v>#N/A</v>
      </c>
      <c r="AN135" s="1" t="e">
        <f t="shared" si="25"/>
        <v>#N/A</v>
      </c>
      <c r="AO135" s="1" t="e">
        <f t="shared" si="26"/>
        <v>#N/A</v>
      </c>
      <c r="AP135" s="1" t="e">
        <f t="shared" si="27"/>
        <v>#N/A</v>
      </c>
      <c r="AQ135" s="1" t="e">
        <f t="shared" si="28"/>
        <v>#N/A</v>
      </c>
    </row>
    <row r="136" spans="1:43">
      <c r="A136">
        <v>35</v>
      </c>
      <c r="B136" t="s">
        <v>5179</v>
      </c>
      <c r="C136" t="s">
        <v>4628</v>
      </c>
      <c r="D136" t="e">
        <f t="shared" si="22"/>
        <v>#N/A</v>
      </c>
      <c r="K136">
        <f t="shared" si="20"/>
        <v>2012</v>
      </c>
      <c r="L136" t="s">
        <v>4682</v>
      </c>
      <c r="M136" t="s">
        <v>4877</v>
      </c>
      <c r="N136" t="s">
        <v>4690</v>
      </c>
      <c r="O136" t="s">
        <v>5180</v>
      </c>
      <c r="P136" t="s">
        <v>5181</v>
      </c>
      <c r="Q136" t="s">
        <v>5182</v>
      </c>
      <c r="R136" t="s">
        <v>5183</v>
      </c>
      <c r="AA136">
        <v>3185</v>
      </c>
      <c r="AB136" s="1">
        <v>36791</v>
      </c>
      <c r="AC136" t="s">
        <v>3156</v>
      </c>
      <c r="AD136" s="2">
        <v>8000000</v>
      </c>
      <c r="AE136" s="2">
        <v>5018450</v>
      </c>
      <c r="AF136" s="2">
        <v>10192613</v>
      </c>
      <c r="AG136">
        <v>9</v>
      </c>
      <c r="AH136">
        <v>22</v>
      </c>
      <c r="AI136">
        <v>0</v>
      </c>
      <c r="AK136" s="1" t="e">
        <f t="shared" si="21"/>
        <v>#N/A</v>
      </c>
      <c r="AL136" s="1" t="e">
        <f t="shared" si="23"/>
        <v>#N/A</v>
      </c>
      <c r="AM136" s="1" t="e">
        <f t="shared" si="24"/>
        <v>#N/A</v>
      </c>
      <c r="AN136" s="1" t="e">
        <f t="shared" si="25"/>
        <v>#N/A</v>
      </c>
      <c r="AO136" s="1" t="e">
        <f t="shared" si="26"/>
        <v>#N/A</v>
      </c>
      <c r="AP136" s="1" t="e">
        <f t="shared" si="27"/>
        <v>#N/A</v>
      </c>
      <c r="AQ136" s="1" t="e">
        <f t="shared" si="28"/>
        <v>#N/A</v>
      </c>
    </row>
    <row r="137" spans="1:43">
      <c r="A137">
        <v>36</v>
      </c>
      <c r="B137" t="s">
        <v>272</v>
      </c>
      <c r="C137" t="s">
        <v>4599</v>
      </c>
      <c r="D137">
        <f t="shared" si="22"/>
        <v>100000000</v>
      </c>
      <c r="K137">
        <f t="shared" si="20"/>
        <v>2012</v>
      </c>
      <c r="L137" t="s">
        <v>4682</v>
      </c>
      <c r="M137" t="s">
        <v>5184</v>
      </c>
      <c r="N137" t="s">
        <v>5185</v>
      </c>
      <c r="O137" t="s">
        <v>5186</v>
      </c>
      <c r="P137" t="s">
        <v>5187</v>
      </c>
      <c r="Q137" t="s">
        <v>5188</v>
      </c>
      <c r="R137" t="s">
        <v>5189</v>
      </c>
      <c r="AA137">
        <v>4200</v>
      </c>
      <c r="AB137" s="1">
        <v>36756</v>
      </c>
      <c r="AC137" t="s">
        <v>4150</v>
      </c>
      <c r="AD137" s="2">
        <v>1000000</v>
      </c>
      <c r="AE137" s="2">
        <v>10037390</v>
      </c>
      <c r="AF137" s="2">
        <v>10037390</v>
      </c>
      <c r="AG137">
        <v>8</v>
      </c>
      <c r="AH137">
        <v>18</v>
      </c>
      <c r="AI137">
        <v>0</v>
      </c>
      <c r="AK137" s="1" t="e">
        <f t="shared" si="21"/>
        <v>#N/A</v>
      </c>
      <c r="AL137" s="1" t="e">
        <f t="shared" si="23"/>
        <v>#N/A</v>
      </c>
      <c r="AM137" s="1" t="e">
        <f t="shared" si="24"/>
        <v>#N/A</v>
      </c>
      <c r="AN137" s="1" t="e">
        <f t="shared" si="25"/>
        <v>#N/A</v>
      </c>
      <c r="AO137" s="1" t="e">
        <f t="shared" si="26"/>
        <v>#N/A</v>
      </c>
      <c r="AP137" s="1" t="e">
        <f t="shared" si="27"/>
        <v>#N/A</v>
      </c>
      <c r="AQ137" s="1" t="e">
        <f t="shared" si="28"/>
        <v>#N/A</v>
      </c>
    </row>
    <row r="138" spans="1:43">
      <c r="A138">
        <v>37</v>
      </c>
      <c r="B138" t="s">
        <v>118</v>
      </c>
      <c r="C138" t="s">
        <v>4628</v>
      </c>
      <c r="D138">
        <f t="shared" si="22"/>
        <v>150000000</v>
      </c>
      <c r="K138">
        <f t="shared" si="20"/>
        <v>2012</v>
      </c>
      <c r="L138" t="s">
        <v>4635</v>
      </c>
      <c r="AA138">
        <v>648</v>
      </c>
      <c r="AB138" s="1">
        <v>36826</v>
      </c>
      <c r="AC138" t="s">
        <v>643</v>
      </c>
      <c r="AD138" s="2">
        <v>65000000</v>
      </c>
      <c r="AE138" s="2">
        <v>10014234</v>
      </c>
      <c r="AF138" s="2">
        <v>10014234</v>
      </c>
      <c r="AG138">
        <v>10</v>
      </c>
      <c r="AH138">
        <v>27</v>
      </c>
      <c r="AI138">
        <v>0</v>
      </c>
      <c r="AK138" s="1" t="e">
        <f t="shared" si="21"/>
        <v>#N/A</v>
      </c>
      <c r="AL138" s="1" t="e">
        <f t="shared" si="23"/>
        <v>#N/A</v>
      </c>
      <c r="AM138" s="1" t="e">
        <f t="shared" si="24"/>
        <v>#N/A</v>
      </c>
      <c r="AN138" s="1" t="e">
        <f t="shared" si="25"/>
        <v>#N/A</v>
      </c>
      <c r="AO138" s="1" t="e">
        <f t="shared" si="26"/>
        <v>#N/A</v>
      </c>
      <c r="AP138" s="1" t="e">
        <f t="shared" si="27"/>
        <v>#N/A</v>
      </c>
      <c r="AQ138" s="1" t="e">
        <f t="shared" si="28"/>
        <v>#N/A</v>
      </c>
    </row>
    <row r="139" spans="1:43">
      <c r="A139">
        <v>38</v>
      </c>
      <c r="B139" t="s">
        <v>685</v>
      </c>
      <c r="C139" t="s">
        <v>4660</v>
      </c>
      <c r="D139">
        <f t="shared" si="22"/>
        <v>60000000</v>
      </c>
      <c r="K139">
        <f t="shared" si="20"/>
        <v>2012</v>
      </c>
      <c r="L139" t="s">
        <v>4600</v>
      </c>
      <c r="M139" t="s">
        <v>4608</v>
      </c>
      <c r="N139" t="s">
        <v>4649</v>
      </c>
      <c r="O139" t="s">
        <v>5190</v>
      </c>
      <c r="P139" t="s">
        <v>5191</v>
      </c>
      <c r="Q139" t="s">
        <v>5192</v>
      </c>
      <c r="R139" t="s">
        <v>5193</v>
      </c>
      <c r="AA139">
        <v>3649</v>
      </c>
      <c r="AB139" s="1">
        <v>36586</v>
      </c>
      <c r="AC139" t="s">
        <v>3614</v>
      </c>
      <c r="AD139" s="2">
        <v>4000000</v>
      </c>
      <c r="AE139" s="2">
        <v>9821335</v>
      </c>
      <c r="AF139" s="2">
        <v>9821335</v>
      </c>
      <c r="AG139">
        <v>3</v>
      </c>
      <c r="AH139">
        <v>1</v>
      </c>
      <c r="AI139">
        <v>0</v>
      </c>
      <c r="AK139" s="1" t="e">
        <f t="shared" si="21"/>
        <v>#N/A</v>
      </c>
      <c r="AL139" s="1" t="e">
        <f t="shared" si="23"/>
        <v>#N/A</v>
      </c>
      <c r="AM139" s="1" t="e">
        <f t="shared" si="24"/>
        <v>#N/A</v>
      </c>
      <c r="AN139" s="1" t="e">
        <f t="shared" si="25"/>
        <v>#N/A</v>
      </c>
      <c r="AO139" s="1" t="e">
        <f t="shared" si="26"/>
        <v>#N/A</v>
      </c>
      <c r="AP139" s="1" t="e">
        <f t="shared" si="27"/>
        <v>#N/A</v>
      </c>
      <c r="AQ139" s="1" t="e">
        <f t="shared" si="28"/>
        <v>#N/A</v>
      </c>
    </row>
    <row r="140" spans="1:43">
      <c r="A140">
        <v>39</v>
      </c>
      <c r="B140" t="s">
        <v>120</v>
      </c>
      <c r="C140" t="s">
        <v>4628</v>
      </c>
      <c r="D140">
        <f t="shared" si="22"/>
        <v>150000000</v>
      </c>
      <c r="K140">
        <f t="shared" si="20"/>
        <v>2012</v>
      </c>
      <c r="L140" t="s">
        <v>4600</v>
      </c>
      <c r="M140" t="s">
        <v>5013</v>
      </c>
      <c r="N140" t="s">
        <v>5194</v>
      </c>
      <c r="O140" t="s">
        <v>5195</v>
      </c>
      <c r="P140" t="s">
        <v>5196</v>
      </c>
      <c r="Q140" t="s">
        <v>5197</v>
      </c>
      <c r="R140" t="s">
        <v>5198</v>
      </c>
      <c r="AA140">
        <v>468</v>
      </c>
      <c r="AB140" s="1">
        <v>36693</v>
      </c>
      <c r="AC140" t="s">
        <v>465</v>
      </c>
      <c r="AD140" s="2">
        <v>80000000</v>
      </c>
      <c r="AE140" s="2">
        <v>9103630</v>
      </c>
      <c r="AF140" s="2">
        <v>9103630</v>
      </c>
      <c r="AG140">
        <v>6</v>
      </c>
      <c r="AH140">
        <v>16</v>
      </c>
      <c r="AI140">
        <v>0</v>
      </c>
      <c r="AK140" s="1" t="e">
        <f t="shared" si="21"/>
        <v>#N/A</v>
      </c>
      <c r="AL140" s="1" t="e">
        <f t="shared" si="23"/>
        <v>#N/A</v>
      </c>
      <c r="AM140" s="1" t="e">
        <f t="shared" si="24"/>
        <v>#N/A</v>
      </c>
      <c r="AN140" s="1" t="e">
        <f t="shared" si="25"/>
        <v>#N/A</v>
      </c>
      <c r="AO140" s="1" t="e">
        <f t="shared" si="26"/>
        <v>#N/A</v>
      </c>
      <c r="AP140" s="1" t="e">
        <f t="shared" si="27"/>
        <v>#N/A</v>
      </c>
      <c r="AQ140" s="1" t="e">
        <f t="shared" si="28"/>
        <v>#N/A</v>
      </c>
    </row>
    <row r="141" spans="1:43">
      <c r="A141">
        <v>40</v>
      </c>
      <c r="B141" t="s">
        <v>1766</v>
      </c>
      <c r="C141" t="s">
        <v>4677</v>
      </c>
      <c r="D141">
        <f t="shared" si="22"/>
        <v>25000000</v>
      </c>
      <c r="K141">
        <f t="shared" si="20"/>
        <v>2012</v>
      </c>
      <c r="L141" t="s">
        <v>4614</v>
      </c>
      <c r="M141" t="s">
        <v>4846</v>
      </c>
      <c r="N141" t="s">
        <v>5199</v>
      </c>
      <c r="O141" t="s">
        <v>5200</v>
      </c>
      <c r="P141" t="s">
        <v>5201</v>
      </c>
      <c r="Q141" t="s">
        <v>5202</v>
      </c>
      <c r="R141" t="s">
        <v>5203</v>
      </c>
      <c r="AA141">
        <v>2552</v>
      </c>
      <c r="AB141" s="1">
        <v>36609</v>
      </c>
      <c r="AC141" t="s">
        <v>2533</v>
      </c>
      <c r="AD141" s="2">
        <v>15000000</v>
      </c>
      <c r="AE141" s="2">
        <v>8735529</v>
      </c>
      <c r="AF141" s="2">
        <v>8735529</v>
      </c>
      <c r="AG141">
        <v>3</v>
      </c>
      <c r="AH141">
        <v>24</v>
      </c>
      <c r="AI141">
        <v>0</v>
      </c>
      <c r="AK141" s="1" t="e">
        <f t="shared" si="21"/>
        <v>#N/A</v>
      </c>
      <c r="AL141" s="1" t="e">
        <f t="shared" si="23"/>
        <v>#N/A</v>
      </c>
      <c r="AM141" s="1" t="e">
        <f t="shared" si="24"/>
        <v>#N/A</v>
      </c>
      <c r="AN141" s="1" t="e">
        <f t="shared" si="25"/>
        <v>#N/A</v>
      </c>
      <c r="AO141" s="1" t="e">
        <f t="shared" si="26"/>
        <v>#N/A</v>
      </c>
      <c r="AP141" s="1" t="e">
        <f t="shared" si="27"/>
        <v>#N/A</v>
      </c>
      <c r="AQ141" s="1" t="e">
        <f t="shared" si="28"/>
        <v>#N/A</v>
      </c>
    </row>
    <row r="142" spans="1:43">
      <c r="A142">
        <v>41</v>
      </c>
      <c r="B142" t="s">
        <v>4</v>
      </c>
      <c r="C142" t="s">
        <v>4607</v>
      </c>
      <c r="D142">
        <f t="shared" si="22"/>
        <v>275000000</v>
      </c>
      <c r="K142">
        <f t="shared" si="20"/>
        <v>2012</v>
      </c>
      <c r="L142" t="s">
        <v>4600</v>
      </c>
      <c r="M142" t="s">
        <v>4661</v>
      </c>
      <c r="N142" t="s">
        <v>4630</v>
      </c>
      <c r="O142" t="s">
        <v>5204</v>
      </c>
      <c r="P142" t="s">
        <v>5205</v>
      </c>
      <c r="Q142" t="s">
        <v>5206</v>
      </c>
      <c r="R142" t="s">
        <v>5207</v>
      </c>
      <c r="AA142">
        <v>3182</v>
      </c>
      <c r="AB142" s="1">
        <v>36889</v>
      </c>
      <c r="AC142" t="s">
        <v>3153</v>
      </c>
      <c r="AD142" s="2">
        <v>8000000</v>
      </c>
      <c r="AE142" s="2">
        <v>8279017</v>
      </c>
      <c r="AF142" s="2">
        <v>8279017</v>
      </c>
      <c r="AG142">
        <v>12</v>
      </c>
      <c r="AH142">
        <v>29</v>
      </c>
      <c r="AI142">
        <v>0</v>
      </c>
      <c r="AK142" s="1" t="e">
        <f t="shared" si="21"/>
        <v>#N/A</v>
      </c>
      <c r="AL142" s="1" t="e">
        <f t="shared" si="23"/>
        <v>#N/A</v>
      </c>
      <c r="AM142" s="1" t="e">
        <f t="shared" si="24"/>
        <v>#N/A</v>
      </c>
      <c r="AN142" s="1" t="e">
        <f t="shared" si="25"/>
        <v>#N/A</v>
      </c>
      <c r="AO142" s="1" t="e">
        <f t="shared" si="26"/>
        <v>#N/A</v>
      </c>
      <c r="AP142" s="1" t="e">
        <f t="shared" si="27"/>
        <v>#N/A</v>
      </c>
      <c r="AQ142" s="1" t="e">
        <f t="shared" si="28"/>
        <v>#N/A</v>
      </c>
    </row>
    <row r="143" spans="1:43">
      <c r="A143">
        <v>42</v>
      </c>
      <c r="B143" t="s">
        <v>2736</v>
      </c>
      <c r="C143" t="s">
        <v>4845</v>
      </c>
      <c r="D143">
        <f t="shared" si="22"/>
        <v>12000000</v>
      </c>
      <c r="K143">
        <f t="shared" si="20"/>
        <v>2012</v>
      </c>
      <c r="L143" t="s">
        <v>4682</v>
      </c>
      <c r="M143" t="s">
        <v>4689</v>
      </c>
      <c r="N143" t="s">
        <v>5208</v>
      </c>
      <c r="O143" t="s">
        <v>5209</v>
      </c>
      <c r="P143" t="s">
        <v>5210</v>
      </c>
      <c r="Q143" t="s">
        <v>5211</v>
      </c>
      <c r="R143" t="s">
        <v>5212</v>
      </c>
      <c r="AA143">
        <v>3592</v>
      </c>
      <c r="AB143" s="1">
        <v>36805</v>
      </c>
      <c r="AC143" t="s">
        <v>3558</v>
      </c>
      <c r="AD143" s="2">
        <v>4500000</v>
      </c>
      <c r="AE143" s="2">
        <v>3635482</v>
      </c>
      <c r="AF143" s="2">
        <v>7390108</v>
      </c>
      <c r="AG143">
        <v>10</v>
      </c>
      <c r="AH143">
        <v>6</v>
      </c>
      <c r="AI143">
        <v>0</v>
      </c>
      <c r="AK143" s="1" t="e">
        <f t="shared" si="21"/>
        <v>#N/A</v>
      </c>
      <c r="AL143" s="1" t="e">
        <f t="shared" si="23"/>
        <v>#N/A</v>
      </c>
      <c r="AM143" s="1" t="e">
        <f t="shared" si="24"/>
        <v>#N/A</v>
      </c>
      <c r="AN143" s="1" t="e">
        <f t="shared" si="25"/>
        <v>#N/A</v>
      </c>
      <c r="AO143" s="1" t="e">
        <f t="shared" si="26"/>
        <v>#N/A</v>
      </c>
      <c r="AP143" s="1" t="e">
        <f t="shared" si="27"/>
        <v>#N/A</v>
      </c>
      <c r="AQ143" s="1" t="e">
        <f t="shared" si="28"/>
        <v>#N/A</v>
      </c>
    </row>
    <row r="144" spans="1:43">
      <c r="A144">
        <v>43</v>
      </c>
      <c r="B144" t="s">
        <v>5213</v>
      </c>
      <c r="C144" t="s">
        <v>4621</v>
      </c>
      <c r="D144">
        <f t="shared" si="22"/>
        <v>35000000</v>
      </c>
      <c r="K144">
        <f t="shared" si="20"/>
        <v>2012</v>
      </c>
      <c r="L144" t="s">
        <v>4682</v>
      </c>
      <c r="M144" t="s">
        <v>4773</v>
      </c>
      <c r="N144" t="s">
        <v>4690</v>
      </c>
      <c r="O144" t="s">
        <v>5214</v>
      </c>
      <c r="P144" t="s">
        <v>5215</v>
      </c>
      <c r="Q144" t="s">
        <v>5216</v>
      </c>
      <c r="R144" t="s">
        <v>5217</v>
      </c>
      <c r="AA144">
        <v>2808</v>
      </c>
      <c r="AB144" s="1">
        <v>36658</v>
      </c>
      <c r="AC144" t="s">
        <v>2783</v>
      </c>
      <c r="AD144" s="2">
        <v>12000000</v>
      </c>
      <c r="AE144" s="2">
        <v>6982680</v>
      </c>
      <c r="AF144" s="2">
        <v>6982680</v>
      </c>
      <c r="AG144">
        <v>5</v>
      </c>
      <c r="AH144">
        <v>12</v>
      </c>
      <c r="AI144">
        <v>0</v>
      </c>
      <c r="AK144" s="1" t="e">
        <f t="shared" si="21"/>
        <v>#N/A</v>
      </c>
      <c r="AL144" s="1" t="e">
        <f t="shared" si="23"/>
        <v>#N/A</v>
      </c>
      <c r="AM144" s="1" t="e">
        <f t="shared" si="24"/>
        <v>#N/A</v>
      </c>
      <c r="AN144" s="1" t="e">
        <f t="shared" si="25"/>
        <v>#N/A</v>
      </c>
      <c r="AO144" s="1" t="e">
        <f t="shared" si="26"/>
        <v>#N/A</v>
      </c>
      <c r="AP144" s="1" t="e">
        <f t="shared" si="27"/>
        <v>#N/A</v>
      </c>
      <c r="AQ144" s="1" t="e">
        <f t="shared" si="28"/>
        <v>#N/A</v>
      </c>
    </row>
    <row r="145" spans="1:43">
      <c r="A145">
        <v>44</v>
      </c>
      <c r="B145" t="s">
        <v>1772</v>
      </c>
      <c r="C145" t="s">
        <v>4621</v>
      </c>
      <c r="D145">
        <f t="shared" si="22"/>
        <v>25000000</v>
      </c>
      <c r="K145">
        <f t="shared" si="20"/>
        <v>2012</v>
      </c>
      <c r="L145" t="s">
        <v>4635</v>
      </c>
      <c r="AA145">
        <v>1433</v>
      </c>
      <c r="AB145" s="1">
        <v>36651</v>
      </c>
      <c r="AC145" t="s">
        <v>1424</v>
      </c>
      <c r="AD145" s="2">
        <v>34000000</v>
      </c>
      <c r="AE145" s="2">
        <v>6543194</v>
      </c>
      <c r="AF145" s="2">
        <v>6543194</v>
      </c>
      <c r="AG145">
        <v>5</v>
      </c>
      <c r="AH145">
        <v>5</v>
      </c>
      <c r="AI145">
        <v>0</v>
      </c>
      <c r="AK145" s="1" t="e">
        <f t="shared" si="21"/>
        <v>#N/A</v>
      </c>
      <c r="AL145" s="1" t="e">
        <f t="shared" si="23"/>
        <v>#N/A</v>
      </c>
      <c r="AM145" s="1" t="e">
        <f t="shared" si="24"/>
        <v>#N/A</v>
      </c>
      <c r="AN145" s="1" t="e">
        <f t="shared" si="25"/>
        <v>#N/A</v>
      </c>
      <c r="AO145" s="1" t="e">
        <f t="shared" si="26"/>
        <v>#N/A</v>
      </c>
      <c r="AP145" s="1" t="e">
        <f t="shared" si="27"/>
        <v>#N/A</v>
      </c>
      <c r="AQ145" s="1" t="e">
        <f t="shared" si="28"/>
        <v>#N/A</v>
      </c>
    </row>
    <row r="146" spans="1:43">
      <c r="A146">
        <v>45</v>
      </c>
      <c r="B146" t="s">
        <v>1511</v>
      </c>
      <c r="C146" t="s">
        <v>4805</v>
      </c>
      <c r="D146">
        <f t="shared" si="22"/>
        <v>30000000</v>
      </c>
      <c r="K146">
        <f t="shared" si="20"/>
        <v>2012</v>
      </c>
      <c r="L146" t="s">
        <v>4682</v>
      </c>
      <c r="M146" t="s">
        <v>4723</v>
      </c>
      <c r="N146" t="s">
        <v>5218</v>
      </c>
      <c r="O146" t="s">
        <v>5219</v>
      </c>
      <c r="P146" t="s">
        <v>5219</v>
      </c>
      <c r="Q146" t="s">
        <v>5220</v>
      </c>
      <c r="R146" t="s">
        <v>5221</v>
      </c>
      <c r="AA146">
        <v>972</v>
      </c>
      <c r="AB146" s="1">
        <v>36588</v>
      </c>
      <c r="AC146" t="s">
        <v>965</v>
      </c>
      <c r="AD146" s="2">
        <v>50000000</v>
      </c>
      <c r="AE146" s="2">
        <v>6291602</v>
      </c>
      <c r="AF146" s="2">
        <v>6291602</v>
      </c>
      <c r="AG146">
        <v>3</v>
      </c>
      <c r="AH146">
        <v>3</v>
      </c>
      <c r="AI146">
        <v>0</v>
      </c>
      <c r="AK146" s="1" t="e">
        <f t="shared" si="21"/>
        <v>#N/A</v>
      </c>
      <c r="AL146" s="1" t="e">
        <f t="shared" si="23"/>
        <v>#N/A</v>
      </c>
      <c r="AM146" s="1" t="e">
        <f t="shared" si="24"/>
        <v>#N/A</v>
      </c>
      <c r="AN146" s="1" t="e">
        <f t="shared" si="25"/>
        <v>#N/A</v>
      </c>
      <c r="AO146" s="1" t="e">
        <f t="shared" si="26"/>
        <v>#N/A</v>
      </c>
      <c r="AP146" s="1" t="e">
        <f t="shared" si="27"/>
        <v>#N/A</v>
      </c>
      <c r="AQ146" s="1" t="e">
        <f t="shared" si="28"/>
        <v>#N/A</v>
      </c>
    </row>
    <row r="147" spans="1:43">
      <c r="A147">
        <v>46</v>
      </c>
      <c r="B147" t="s">
        <v>2036</v>
      </c>
      <c r="C147" t="s">
        <v>4599</v>
      </c>
      <c r="D147">
        <f t="shared" si="22"/>
        <v>20000000</v>
      </c>
      <c r="K147">
        <f t="shared" si="20"/>
        <v>2012</v>
      </c>
      <c r="L147" t="s">
        <v>4635</v>
      </c>
      <c r="AA147">
        <v>3976</v>
      </c>
      <c r="AB147" s="1">
        <v>36588</v>
      </c>
      <c r="AC147" t="s">
        <v>3932</v>
      </c>
      <c r="AD147" s="2">
        <v>2000000</v>
      </c>
      <c r="AE147" s="2">
        <v>3330230</v>
      </c>
      <c r="AF147" s="2">
        <v>6030230</v>
      </c>
      <c r="AG147">
        <v>3</v>
      </c>
      <c r="AH147">
        <v>3</v>
      </c>
      <c r="AI147">
        <v>0</v>
      </c>
      <c r="AK147" s="1" t="e">
        <f t="shared" si="21"/>
        <v>#N/A</v>
      </c>
      <c r="AL147" s="1" t="e">
        <f t="shared" si="23"/>
        <v>#N/A</v>
      </c>
      <c r="AM147" s="1" t="e">
        <f t="shared" si="24"/>
        <v>#N/A</v>
      </c>
      <c r="AN147" s="1" t="e">
        <f t="shared" si="25"/>
        <v>#N/A</v>
      </c>
      <c r="AO147" s="1" t="e">
        <f t="shared" si="26"/>
        <v>#N/A</v>
      </c>
      <c r="AP147" s="1" t="e">
        <f t="shared" si="27"/>
        <v>#N/A</v>
      </c>
      <c r="AQ147" s="1" t="e">
        <f t="shared" si="28"/>
        <v>#N/A</v>
      </c>
    </row>
    <row r="148" spans="1:43">
      <c r="A148">
        <v>47</v>
      </c>
      <c r="B148" t="s">
        <v>24</v>
      </c>
      <c r="C148" t="s">
        <v>4621</v>
      </c>
      <c r="D148">
        <f t="shared" si="22"/>
        <v>209000000</v>
      </c>
      <c r="K148">
        <f t="shared" si="20"/>
        <v>2012</v>
      </c>
      <c r="L148" t="s">
        <v>4635</v>
      </c>
      <c r="AA148">
        <v>3758</v>
      </c>
      <c r="AB148" s="1">
        <v>36651</v>
      </c>
      <c r="AC148" t="s">
        <v>3718</v>
      </c>
      <c r="AD148" s="2">
        <v>3300000</v>
      </c>
      <c r="AE148" s="2">
        <v>104257</v>
      </c>
      <c r="AF148" s="2">
        <v>5422740</v>
      </c>
      <c r="AG148">
        <v>5</v>
      </c>
      <c r="AH148">
        <v>5</v>
      </c>
      <c r="AI148">
        <v>0</v>
      </c>
      <c r="AK148" s="1" t="e">
        <f t="shared" si="21"/>
        <v>#N/A</v>
      </c>
      <c r="AL148" s="1" t="e">
        <f t="shared" si="23"/>
        <v>#N/A</v>
      </c>
      <c r="AM148" s="1" t="e">
        <f t="shared" si="24"/>
        <v>#N/A</v>
      </c>
      <c r="AN148" s="1" t="e">
        <f t="shared" si="25"/>
        <v>#N/A</v>
      </c>
      <c r="AO148" s="1" t="e">
        <f t="shared" si="26"/>
        <v>#N/A</v>
      </c>
      <c r="AP148" s="1" t="e">
        <f t="shared" si="27"/>
        <v>#N/A</v>
      </c>
      <c r="AQ148" s="1" t="e">
        <f t="shared" si="28"/>
        <v>#N/A</v>
      </c>
    </row>
    <row r="149" spans="1:43">
      <c r="A149">
        <v>48</v>
      </c>
      <c r="B149" t="s">
        <v>2332</v>
      </c>
      <c r="C149" t="s">
        <v>4621</v>
      </c>
      <c r="D149">
        <f t="shared" si="22"/>
        <v>17000000</v>
      </c>
      <c r="K149">
        <f t="shared" si="20"/>
        <v>2012</v>
      </c>
      <c r="L149" t="s">
        <v>4600</v>
      </c>
      <c r="M149" t="s">
        <v>4666</v>
      </c>
      <c r="N149" t="s">
        <v>5222</v>
      </c>
      <c r="O149" t="s">
        <v>5223</v>
      </c>
      <c r="P149" t="s">
        <v>5224</v>
      </c>
      <c r="Q149" t="s">
        <v>5225</v>
      </c>
      <c r="R149" t="s">
        <v>5226</v>
      </c>
      <c r="AA149">
        <v>2994</v>
      </c>
      <c r="AB149" s="1">
        <v>36621</v>
      </c>
      <c r="AC149" t="s">
        <v>2968</v>
      </c>
      <c r="AD149" s="2">
        <v>10000000</v>
      </c>
      <c r="AE149" s="2">
        <v>5241315</v>
      </c>
      <c r="AF149" s="2">
        <v>5241315</v>
      </c>
      <c r="AG149">
        <v>4</v>
      </c>
      <c r="AH149">
        <v>5</v>
      </c>
      <c r="AI149">
        <v>0</v>
      </c>
      <c r="AK149" s="1" t="e">
        <f t="shared" si="21"/>
        <v>#N/A</v>
      </c>
      <c r="AL149" s="1" t="e">
        <f t="shared" si="23"/>
        <v>#N/A</v>
      </c>
      <c r="AM149" s="1" t="e">
        <f t="shared" si="24"/>
        <v>#N/A</v>
      </c>
      <c r="AN149" s="1" t="e">
        <f t="shared" si="25"/>
        <v>#N/A</v>
      </c>
      <c r="AO149" s="1" t="e">
        <f t="shared" si="26"/>
        <v>#N/A</v>
      </c>
      <c r="AP149" s="1" t="e">
        <f t="shared" si="27"/>
        <v>#N/A</v>
      </c>
      <c r="AQ149" s="1" t="e">
        <f t="shared" si="28"/>
        <v>#N/A</v>
      </c>
    </row>
    <row r="150" spans="1:43">
      <c r="A150">
        <v>49</v>
      </c>
      <c r="B150" t="s">
        <v>372</v>
      </c>
      <c r="C150" t="s">
        <v>4845</v>
      </c>
      <c r="D150">
        <f t="shared" si="22"/>
        <v>85000000</v>
      </c>
      <c r="K150">
        <f t="shared" si="20"/>
        <v>2012</v>
      </c>
      <c r="L150" t="s">
        <v>4614</v>
      </c>
      <c r="M150" t="s">
        <v>4857</v>
      </c>
      <c r="N150" t="s">
        <v>4898</v>
      </c>
      <c r="O150" t="s">
        <v>5227</v>
      </c>
      <c r="P150" t="s">
        <v>5228</v>
      </c>
      <c r="Q150" t="s">
        <v>5229</v>
      </c>
      <c r="R150" t="s">
        <v>5230</v>
      </c>
      <c r="AA150">
        <v>2563</v>
      </c>
      <c r="AB150" s="1">
        <v>36726</v>
      </c>
      <c r="AC150" t="s">
        <v>2544</v>
      </c>
      <c r="AD150" s="2">
        <v>15000000</v>
      </c>
      <c r="AE150" s="2">
        <v>5217498</v>
      </c>
      <c r="AF150" s="2">
        <v>5217498</v>
      </c>
      <c r="AG150">
        <v>7</v>
      </c>
      <c r="AH150">
        <v>19</v>
      </c>
      <c r="AI150">
        <v>0</v>
      </c>
      <c r="AK150" s="1" t="e">
        <f t="shared" si="21"/>
        <v>#N/A</v>
      </c>
      <c r="AL150" s="1" t="e">
        <f t="shared" si="23"/>
        <v>#N/A</v>
      </c>
      <c r="AM150" s="1" t="e">
        <f t="shared" si="24"/>
        <v>#N/A</v>
      </c>
      <c r="AN150" s="1" t="e">
        <f t="shared" si="25"/>
        <v>#N/A</v>
      </c>
      <c r="AO150" s="1" t="e">
        <f t="shared" si="26"/>
        <v>#N/A</v>
      </c>
      <c r="AP150" s="1" t="e">
        <f t="shared" si="27"/>
        <v>#N/A</v>
      </c>
      <c r="AQ150" s="1" t="e">
        <f t="shared" si="28"/>
        <v>#N/A</v>
      </c>
    </row>
    <row r="151" spans="1:43">
      <c r="A151">
        <v>50</v>
      </c>
      <c r="B151" t="s">
        <v>5231</v>
      </c>
      <c r="C151" t="s">
        <v>4677</v>
      </c>
      <c r="D151" t="e">
        <f t="shared" si="22"/>
        <v>#N/A</v>
      </c>
      <c r="K151">
        <f t="shared" si="20"/>
        <v>2012</v>
      </c>
      <c r="L151" t="s">
        <v>4635</v>
      </c>
      <c r="AA151">
        <v>3002</v>
      </c>
      <c r="AB151" s="1">
        <v>36882</v>
      </c>
      <c r="AC151" t="s">
        <v>2976</v>
      </c>
      <c r="AD151" s="2">
        <v>10000000</v>
      </c>
      <c r="AE151" s="2">
        <v>3041803</v>
      </c>
      <c r="AF151" s="2">
        <v>5149131</v>
      </c>
      <c r="AG151">
        <v>12</v>
      </c>
      <c r="AH151">
        <v>22</v>
      </c>
      <c r="AI151">
        <v>0</v>
      </c>
      <c r="AK151" s="1" t="e">
        <f t="shared" si="21"/>
        <v>#N/A</v>
      </c>
      <c r="AL151" s="1" t="e">
        <f t="shared" si="23"/>
        <v>#N/A</v>
      </c>
      <c r="AM151" s="1" t="e">
        <f t="shared" si="24"/>
        <v>#N/A</v>
      </c>
      <c r="AN151" s="1" t="e">
        <f t="shared" si="25"/>
        <v>#N/A</v>
      </c>
      <c r="AO151" s="1" t="e">
        <f t="shared" si="26"/>
        <v>#N/A</v>
      </c>
      <c r="AP151" s="1" t="e">
        <f t="shared" si="27"/>
        <v>#N/A</v>
      </c>
      <c r="AQ151" s="1" t="e">
        <f t="shared" si="28"/>
        <v>#N/A</v>
      </c>
    </row>
    <row r="152" spans="1:43">
      <c r="A152">
        <v>51</v>
      </c>
      <c r="B152" t="s">
        <v>1517</v>
      </c>
      <c r="C152" t="s">
        <v>4695</v>
      </c>
      <c r="D152">
        <f t="shared" si="22"/>
        <v>30000000</v>
      </c>
      <c r="K152">
        <f t="shared" si="20"/>
        <v>2012</v>
      </c>
      <c r="L152" t="s">
        <v>4600</v>
      </c>
      <c r="M152" t="s">
        <v>4763</v>
      </c>
      <c r="N152" t="s">
        <v>5126</v>
      </c>
      <c r="O152" t="s">
        <v>5232</v>
      </c>
      <c r="P152" t="s">
        <v>5233</v>
      </c>
      <c r="Q152" t="s">
        <v>5234</v>
      </c>
      <c r="R152" t="s">
        <v>5235</v>
      </c>
      <c r="AA152">
        <v>2431</v>
      </c>
      <c r="AB152" s="1">
        <v>36784</v>
      </c>
      <c r="AC152" t="s">
        <v>2414</v>
      </c>
      <c r="AD152" s="2">
        <v>16000000</v>
      </c>
      <c r="AE152" s="2">
        <v>4734235</v>
      </c>
      <c r="AF152" s="2">
        <v>4734235</v>
      </c>
      <c r="AG152">
        <v>9</v>
      </c>
      <c r="AH152">
        <v>15</v>
      </c>
      <c r="AI152">
        <v>0</v>
      </c>
      <c r="AK152" s="1" t="e">
        <f t="shared" si="21"/>
        <v>#N/A</v>
      </c>
      <c r="AL152" s="1" t="e">
        <f t="shared" si="23"/>
        <v>#N/A</v>
      </c>
      <c r="AM152" s="1" t="e">
        <f t="shared" si="24"/>
        <v>#N/A</v>
      </c>
      <c r="AN152" s="1" t="e">
        <f t="shared" si="25"/>
        <v>#N/A</v>
      </c>
      <c r="AO152" s="1" t="e">
        <f t="shared" si="26"/>
        <v>#N/A</v>
      </c>
      <c r="AP152" s="1" t="e">
        <f t="shared" si="27"/>
        <v>#N/A</v>
      </c>
      <c r="AQ152" s="1" t="e">
        <f t="shared" si="28"/>
        <v>#N/A</v>
      </c>
    </row>
    <row r="153" spans="1:43">
      <c r="A153">
        <v>52</v>
      </c>
      <c r="B153" t="s">
        <v>5236</v>
      </c>
      <c r="C153" t="s">
        <v>4977</v>
      </c>
      <c r="D153" t="e">
        <f t="shared" si="22"/>
        <v>#N/A</v>
      </c>
      <c r="K153">
        <f t="shared" si="20"/>
        <v>2012</v>
      </c>
      <c r="L153" t="s">
        <v>4829</v>
      </c>
      <c r="M153" t="s">
        <v>5237</v>
      </c>
      <c r="N153" t="s">
        <v>4566</v>
      </c>
      <c r="O153" t="s">
        <v>4829</v>
      </c>
      <c r="P153" t="s">
        <v>4829</v>
      </c>
      <c r="Q153" t="s">
        <v>4829</v>
      </c>
      <c r="R153" t="s">
        <v>4829</v>
      </c>
      <c r="AA153">
        <v>3186</v>
      </c>
      <c r="AB153" s="1">
        <v>36658</v>
      </c>
      <c r="AC153" t="s">
        <v>3157</v>
      </c>
      <c r="AD153" s="2">
        <v>8000000</v>
      </c>
      <c r="AE153" s="2">
        <v>4714090</v>
      </c>
      <c r="AF153" s="2">
        <v>4714090</v>
      </c>
      <c r="AG153">
        <v>5</v>
      </c>
      <c r="AH153">
        <v>12</v>
      </c>
      <c r="AI153">
        <v>0</v>
      </c>
      <c r="AK153" s="1" t="e">
        <f t="shared" si="21"/>
        <v>#N/A</v>
      </c>
      <c r="AL153" s="1" t="e">
        <f t="shared" si="23"/>
        <v>#N/A</v>
      </c>
      <c r="AM153" s="1" t="e">
        <f t="shared" si="24"/>
        <v>#N/A</v>
      </c>
      <c r="AN153" s="1" t="e">
        <f t="shared" si="25"/>
        <v>#N/A</v>
      </c>
      <c r="AO153" s="1" t="e">
        <f t="shared" si="26"/>
        <v>#N/A</v>
      </c>
      <c r="AP153" s="1" t="e">
        <f t="shared" si="27"/>
        <v>#N/A</v>
      </c>
      <c r="AQ153" s="1" t="e">
        <f t="shared" si="28"/>
        <v>#N/A</v>
      </c>
    </row>
    <row r="154" spans="1:43">
      <c r="A154">
        <v>53</v>
      </c>
      <c r="B154" t="s">
        <v>1773</v>
      </c>
      <c r="C154" t="s">
        <v>4628</v>
      </c>
      <c r="D154">
        <f t="shared" si="22"/>
        <v>25000000</v>
      </c>
      <c r="K154">
        <f t="shared" si="20"/>
        <v>2012</v>
      </c>
      <c r="L154" t="s">
        <v>4600</v>
      </c>
      <c r="M154" t="s">
        <v>4713</v>
      </c>
      <c r="N154" t="s">
        <v>5140</v>
      </c>
      <c r="O154" t="s">
        <v>5238</v>
      </c>
      <c r="P154" t="s">
        <v>5239</v>
      </c>
      <c r="Q154" t="s">
        <v>5240</v>
      </c>
      <c r="R154" t="s">
        <v>5241</v>
      </c>
      <c r="AA154">
        <v>3814</v>
      </c>
      <c r="AB154" s="1">
        <v>36770</v>
      </c>
      <c r="AC154" t="s">
        <v>3774</v>
      </c>
      <c r="AD154" s="2">
        <v>3000000</v>
      </c>
      <c r="AE154" s="2">
        <v>4142507</v>
      </c>
      <c r="AF154" s="2">
        <v>4142507</v>
      </c>
      <c r="AG154">
        <v>9</v>
      </c>
      <c r="AH154">
        <v>1</v>
      </c>
      <c r="AI154">
        <v>0</v>
      </c>
      <c r="AK154" s="1" t="e">
        <f t="shared" si="21"/>
        <v>#N/A</v>
      </c>
      <c r="AL154" s="1" t="e">
        <f t="shared" si="23"/>
        <v>#N/A</v>
      </c>
      <c r="AM154" s="1" t="e">
        <f t="shared" si="24"/>
        <v>#N/A</v>
      </c>
      <c r="AN154" s="1" t="e">
        <f t="shared" si="25"/>
        <v>#N/A</v>
      </c>
      <c r="AO154" s="1" t="e">
        <f t="shared" si="26"/>
        <v>#N/A</v>
      </c>
      <c r="AP154" s="1" t="e">
        <f t="shared" si="27"/>
        <v>#N/A</v>
      </c>
      <c r="AQ154" s="1" t="e">
        <f t="shared" si="28"/>
        <v>#N/A</v>
      </c>
    </row>
    <row r="155" spans="1:43">
      <c r="A155">
        <v>54</v>
      </c>
      <c r="B155" t="s">
        <v>622</v>
      </c>
      <c r="C155" t="s">
        <v>4660</v>
      </c>
      <c r="D155">
        <f t="shared" si="22"/>
        <v>65000000</v>
      </c>
      <c r="K155">
        <f t="shared" si="20"/>
        <v>2012</v>
      </c>
      <c r="L155" t="s">
        <v>4682</v>
      </c>
      <c r="M155" t="s">
        <v>5242</v>
      </c>
      <c r="N155" t="s">
        <v>4690</v>
      </c>
      <c r="O155" t="s">
        <v>5243</v>
      </c>
      <c r="P155" t="s">
        <v>5244</v>
      </c>
      <c r="Q155" t="s">
        <v>5245</v>
      </c>
      <c r="R155" t="s">
        <v>5246</v>
      </c>
      <c r="AA155">
        <v>3105</v>
      </c>
      <c r="AB155" s="1">
        <v>36798</v>
      </c>
      <c r="AC155" t="s">
        <v>3078</v>
      </c>
      <c r="AD155" s="2">
        <v>9000000</v>
      </c>
      <c r="AE155" s="2">
        <v>3134509</v>
      </c>
      <c r="AF155" s="2">
        <v>3134509</v>
      </c>
      <c r="AG155">
        <v>9</v>
      </c>
      <c r="AH155">
        <v>29</v>
      </c>
      <c r="AI155">
        <v>0</v>
      </c>
      <c r="AK155" s="1" t="e">
        <f t="shared" si="21"/>
        <v>#N/A</v>
      </c>
      <c r="AL155" s="1" t="e">
        <f t="shared" si="23"/>
        <v>#N/A</v>
      </c>
      <c r="AM155" s="1" t="e">
        <f t="shared" si="24"/>
        <v>#N/A</v>
      </c>
      <c r="AN155" s="1" t="e">
        <f t="shared" si="25"/>
        <v>#N/A</v>
      </c>
      <c r="AO155" s="1" t="e">
        <f t="shared" si="26"/>
        <v>#N/A</v>
      </c>
      <c r="AP155" s="1" t="e">
        <f t="shared" si="27"/>
        <v>#N/A</v>
      </c>
      <c r="AQ155" s="1" t="e">
        <f t="shared" si="28"/>
        <v>#N/A</v>
      </c>
    </row>
    <row r="156" spans="1:43">
      <c r="A156">
        <v>55</v>
      </c>
      <c r="B156" t="s">
        <v>5247</v>
      </c>
      <c r="C156" t="s">
        <v>4695</v>
      </c>
      <c r="D156" t="e">
        <f t="shared" si="22"/>
        <v>#N/A</v>
      </c>
      <c r="K156">
        <f t="shared" si="20"/>
        <v>2012</v>
      </c>
      <c r="L156" t="s">
        <v>4635</v>
      </c>
      <c r="AA156">
        <v>1314</v>
      </c>
      <c r="AB156" s="1">
        <v>36553</v>
      </c>
      <c r="AC156" t="s">
        <v>1306</v>
      </c>
      <c r="AD156" s="2">
        <v>36000000</v>
      </c>
      <c r="AE156" s="2">
        <v>2954405</v>
      </c>
      <c r="AF156" s="2">
        <v>2954405</v>
      </c>
      <c r="AG156">
        <v>1</v>
      </c>
      <c r="AH156">
        <v>28</v>
      </c>
      <c r="AI156">
        <v>0</v>
      </c>
      <c r="AK156" s="1" t="e">
        <f t="shared" si="21"/>
        <v>#N/A</v>
      </c>
      <c r="AL156" s="1" t="e">
        <f t="shared" si="23"/>
        <v>#N/A</v>
      </c>
      <c r="AM156" s="1" t="e">
        <f t="shared" si="24"/>
        <v>#N/A</v>
      </c>
      <c r="AN156" s="1" t="e">
        <f t="shared" si="25"/>
        <v>#N/A</v>
      </c>
      <c r="AO156" s="1" t="e">
        <f t="shared" si="26"/>
        <v>#N/A</v>
      </c>
      <c r="AP156" s="1" t="e">
        <f t="shared" si="27"/>
        <v>#N/A</v>
      </c>
      <c r="AQ156" s="1" t="e">
        <f t="shared" si="28"/>
        <v>#N/A</v>
      </c>
    </row>
    <row r="157" spans="1:43">
      <c r="A157">
        <v>56</v>
      </c>
      <c r="B157" t="s">
        <v>5248</v>
      </c>
      <c r="C157" t="s">
        <v>4660</v>
      </c>
      <c r="D157" t="e">
        <f t="shared" si="22"/>
        <v>#N/A</v>
      </c>
      <c r="K157">
        <f t="shared" si="20"/>
        <v>2012</v>
      </c>
      <c r="L157" t="s">
        <v>4829</v>
      </c>
      <c r="M157" t="s">
        <v>4829</v>
      </c>
      <c r="N157" t="s">
        <v>4829</v>
      </c>
      <c r="O157" t="s">
        <v>5034</v>
      </c>
      <c r="P157" t="s">
        <v>5034</v>
      </c>
      <c r="Q157" t="s">
        <v>5034</v>
      </c>
      <c r="R157" t="s">
        <v>4829</v>
      </c>
      <c r="AA157">
        <v>4436</v>
      </c>
      <c r="AB157" s="1">
        <v>36595</v>
      </c>
      <c r="AC157" t="s">
        <v>4382</v>
      </c>
      <c r="AD157" s="2">
        <v>300000</v>
      </c>
      <c r="AE157" s="2">
        <v>2637726</v>
      </c>
      <c r="AF157" s="2">
        <v>2652515</v>
      </c>
      <c r="AG157">
        <v>3</v>
      </c>
      <c r="AH157">
        <v>10</v>
      </c>
      <c r="AI157">
        <v>0</v>
      </c>
      <c r="AK157" s="1" t="e">
        <f t="shared" si="21"/>
        <v>#N/A</v>
      </c>
      <c r="AL157" s="1" t="e">
        <f t="shared" si="23"/>
        <v>#N/A</v>
      </c>
      <c r="AM157" s="1" t="e">
        <f t="shared" si="24"/>
        <v>#N/A</v>
      </c>
      <c r="AN157" s="1" t="e">
        <f t="shared" si="25"/>
        <v>#N/A</v>
      </c>
      <c r="AO157" s="1" t="e">
        <f t="shared" si="26"/>
        <v>#N/A</v>
      </c>
      <c r="AP157" s="1" t="e">
        <f t="shared" si="27"/>
        <v>#N/A</v>
      </c>
      <c r="AQ157" s="1" t="e">
        <f t="shared" si="28"/>
        <v>#N/A</v>
      </c>
    </row>
    <row r="158" spans="1:43">
      <c r="A158">
        <v>57</v>
      </c>
      <c r="B158" t="s">
        <v>900</v>
      </c>
      <c r="C158" t="s">
        <v>4621</v>
      </c>
      <c r="D158">
        <f t="shared" si="22"/>
        <v>50000000</v>
      </c>
      <c r="K158">
        <f t="shared" si="20"/>
        <v>2012</v>
      </c>
      <c r="L158" t="s">
        <v>4682</v>
      </c>
      <c r="M158" t="s">
        <v>5013</v>
      </c>
      <c r="N158" t="s">
        <v>4690</v>
      </c>
      <c r="O158" t="s">
        <v>5249</v>
      </c>
      <c r="P158" t="s">
        <v>5250</v>
      </c>
      <c r="Q158" t="s">
        <v>5251</v>
      </c>
      <c r="R158" t="s">
        <v>5252</v>
      </c>
      <c r="AA158">
        <v>4161</v>
      </c>
      <c r="AB158" s="1">
        <v>36714</v>
      </c>
      <c r="AC158" t="s">
        <v>4112</v>
      </c>
      <c r="AD158" s="2">
        <v>1200000</v>
      </c>
      <c r="AE158" s="2">
        <v>2205627</v>
      </c>
      <c r="AF158" s="2">
        <v>2509344</v>
      </c>
      <c r="AG158">
        <v>7</v>
      </c>
      <c r="AH158">
        <v>7</v>
      </c>
      <c r="AI158">
        <v>0</v>
      </c>
      <c r="AK158" s="1" t="e">
        <f t="shared" si="21"/>
        <v>#N/A</v>
      </c>
      <c r="AL158" s="1" t="e">
        <f t="shared" si="23"/>
        <v>#N/A</v>
      </c>
      <c r="AM158" s="1" t="e">
        <f t="shared" si="24"/>
        <v>#N/A</v>
      </c>
      <c r="AN158" s="1" t="e">
        <f t="shared" si="25"/>
        <v>#N/A</v>
      </c>
      <c r="AO158" s="1" t="e">
        <f t="shared" si="26"/>
        <v>#N/A</v>
      </c>
      <c r="AP158" s="1" t="e">
        <f t="shared" si="27"/>
        <v>#N/A</v>
      </c>
      <c r="AQ158" s="1" t="e">
        <f t="shared" si="28"/>
        <v>#N/A</v>
      </c>
    </row>
    <row r="159" spans="1:43">
      <c r="A159">
        <v>58</v>
      </c>
      <c r="B159" t="s">
        <v>702</v>
      </c>
      <c r="C159" t="s">
        <v>5023</v>
      </c>
      <c r="D159">
        <f t="shared" si="22"/>
        <v>60000000</v>
      </c>
      <c r="K159">
        <f t="shared" si="20"/>
        <v>2012</v>
      </c>
      <c r="L159" t="s">
        <v>4614</v>
      </c>
      <c r="M159" t="s">
        <v>4779</v>
      </c>
      <c r="N159" t="s">
        <v>4616</v>
      </c>
      <c r="O159" t="s">
        <v>5253</v>
      </c>
      <c r="P159" t="s">
        <v>5254</v>
      </c>
      <c r="Q159" t="s">
        <v>5255</v>
      </c>
      <c r="R159" t="s">
        <v>5256</v>
      </c>
      <c r="AA159">
        <v>3983</v>
      </c>
      <c r="AB159" s="1">
        <v>36658</v>
      </c>
      <c r="AC159" t="s">
        <v>2297</v>
      </c>
      <c r="AD159" s="2">
        <v>2000000</v>
      </c>
      <c r="AE159" s="2">
        <v>1577287</v>
      </c>
      <c r="AF159" s="2">
        <v>2419669</v>
      </c>
      <c r="AG159">
        <v>5</v>
      </c>
      <c r="AH159">
        <v>12</v>
      </c>
      <c r="AI159">
        <v>0</v>
      </c>
      <c r="AK159" s="1" t="e">
        <f t="shared" si="21"/>
        <v>#N/A</v>
      </c>
      <c r="AL159" s="1" t="e">
        <f t="shared" si="23"/>
        <v>#N/A</v>
      </c>
      <c r="AM159" s="1" t="e">
        <f t="shared" si="24"/>
        <v>#N/A</v>
      </c>
      <c r="AN159" s="1" t="e">
        <f t="shared" si="25"/>
        <v>#N/A</v>
      </c>
      <c r="AO159" s="1" t="e">
        <f t="shared" si="26"/>
        <v>#N/A</v>
      </c>
      <c r="AP159" s="1" t="e">
        <f t="shared" si="27"/>
        <v>#N/A</v>
      </c>
      <c r="AQ159" s="1" t="e">
        <f t="shared" si="28"/>
        <v>#N/A</v>
      </c>
    </row>
    <row r="160" spans="1:43">
      <c r="A160">
        <v>59</v>
      </c>
      <c r="B160" t="s">
        <v>625</v>
      </c>
      <c r="C160" t="s">
        <v>4677</v>
      </c>
      <c r="D160">
        <f t="shared" si="22"/>
        <v>65000000</v>
      </c>
      <c r="K160">
        <f t="shared" si="20"/>
        <v>2012</v>
      </c>
      <c r="L160" t="s">
        <v>4600</v>
      </c>
      <c r="M160" t="s">
        <v>5184</v>
      </c>
      <c r="N160" t="s">
        <v>5257</v>
      </c>
      <c r="O160" t="s">
        <v>5258</v>
      </c>
      <c r="P160" t="s">
        <v>5259</v>
      </c>
      <c r="Q160" t="s">
        <v>5260</v>
      </c>
      <c r="R160" t="s">
        <v>5261</v>
      </c>
      <c r="AA160">
        <v>3004</v>
      </c>
      <c r="AB160" s="1">
        <v>36805</v>
      </c>
      <c r="AC160" t="s">
        <v>2978</v>
      </c>
      <c r="AD160" s="2">
        <v>10000000</v>
      </c>
      <c r="AE160" s="2">
        <v>2185266</v>
      </c>
      <c r="AF160" s="2">
        <v>2373937</v>
      </c>
      <c r="AG160">
        <v>10</v>
      </c>
      <c r="AH160">
        <v>6</v>
      </c>
      <c r="AI160">
        <v>0</v>
      </c>
      <c r="AK160" s="1" t="e">
        <f t="shared" si="21"/>
        <v>#N/A</v>
      </c>
      <c r="AL160" s="1" t="e">
        <f t="shared" si="23"/>
        <v>#N/A</v>
      </c>
      <c r="AM160" s="1" t="e">
        <f t="shared" si="24"/>
        <v>#N/A</v>
      </c>
      <c r="AN160" s="1" t="e">
        <f t="shared" si="25"/>
        <v>#N/A</v>
      </c>
      <c r="AO160" s="1" t="e">
        <f t="shared" si="26"/>
        <v>#N/A</v>
      </c>
      <c r="AP160" s="1" t="e">
        <f t="shared" si="27"/>
        <v>#N/A</v>
      </c>
      <c r="AQ160" s="1" t="e">
        <f t="shared" si="28"/>
        <v>#N/A</v>
      </c>
    </row>
    <row r="161" spans="1:43">
      <c r="A161">
        <v>60</v>
      </c>
      <c r="B161" t="s">
        <v>2742</v>
      </c>
      <c r="C161" t="s">
        <v>4628</v>
      </c>
      <c r="D161">
        <f t="shared" si="22"/>
        <v>12000000</v>
      </c>
      <c r="K161">
        <f t="shared" si="20"/>
        <v>2012</v>
      </c>
      <c r="L161" t="s">
        <v>4682</v>
      </c>
      <c r="M161" t="s">
        <v>5095</v>
      </c>
      <c r="N161" t="s">
        <v>4708</v>
      </c>
      <c r="O161" t="s">
        <v>5262</v>
      </c>
      <c r="P161" t="s">
        <v>5263</v>
      </c>
      <c r="Q161" t="s">
        <v>5264</v>
      </c>
      <c r="R161" t="s">
        <v>5265</v>
      </c>
      <c r="AA161">
        <v>2196</v>
      </c>
      <c r="AB161" s="1">
        <v>36819</v>
      </c>
      <c r="AC161" t="s">
        <v>2180</v>
      </c>
      <c r="AD161" s="2">
        <v>20000000</v>
      </c>
      <c r="AE161" s="2">
        <v>882710</v>
      </c>
      <c r="AF161" s="2">
        <v>2282710</v>
      </c>
      <c r="AG161">
        <v>10</v>
      </c>
      <c r="AH161">
        <v>20</v>
      </c>
      <c r="AI161">
        <v>0</v>
      </c>
      <c r="AK161" s="1" t="e">
        <f t="shared" si="21"/>
        <v>#N/A</v>
      </c>
      <c r="AL161" s="1" t="e">
        <f t="shared" si="23"/>
        <v>#N/A</v>
      </c>
      <c r="AM161" s="1" t="e">
        <f t="shared" si="24"/>
        <v>#N/A</v>
      </c>
      <c r="AN161" s="1" t="e">
        <f t="shared" si="25"/>
        <v>#N/A</v>
      </c>
      <c r="AO161" s="1" t="e">
        <f t="shared" si="26"/>
        <v>#N/A</v>
      </c>
      <c r="AP161" s="1" t="e">
        <f t="shared" si="27"/>
        <v>#N/A</v>
      </c>
      <c r="AQ161" s="1" t="e">
        <f t="shared" si="28"/>
        <v>#N/A</v>
      </c>
    </row>
    <row r="162" spans="1:43">
      <c r="A162">
        <v>61</v>
      </c>
      <c r="B162" t="s">
        <v>2456</v>
      </c>
      <c r="C162" t="s">
        <v>4882</v>
      </c>
      <c r="D162">
        <f t="shared" si="22"/>
        <v>15000000</v>
      </c>
      <c r="K162">
        <f t="shared" si="20"/>
        <v>2012</v>
      </c>
      <c r="L162" t="s">
        <v>4600</v>
      </c>
      <c r="M162" t="s">
        <v>4738</v>
      </c>
      <c r="N162" t="s">
        <v>5266</v>
      </c>
      <c r="O162" t="s">
        <v>5267</v>
      </c>
      <c r="P162" t="s">
        <v>5268</v>
      </c>
      <c r="Q162" t="s">
        <v>5269</v>
      </c>
      <c r="R162" t="s">
        <v>5270</v>
      </c>
      <c r="AA162">
        <v>4217</v>
      </c>
      <c r="AB162" s="1">
        <v>36798</v>
      </c>
      <c r="AC162" t="s">
        <v>4167</v>
      </c>
      <c r="AD162" s="2">
        <v>1000000</v>
      </c>
      <c r="AE162" s="2">
        <v>1744858</v>
      </c>
      <c r="AF162" s="2">
        <v>2022442</v>
      </c>
      <c r="AG162">
        <v>9</v>
      </c>
      <c r="AH162">
        <v>29</v>
      </c>
      <c r="AI162">
        <v>0</v>
      </c>
      <c r="AK162" s="1" t="e">
        <f t="shared" si="21"/>
        <v>#N/A</v>
      </c>
      <c r="AL162" s="1" t="e">
        <f t="shared" si="23"/>
        <v>#N/A</v>
      </c>
      <c r="AM162" s="1" t="e">
        <f t="shared" si="24"/>
        <v>#N/A</v>
      </c>
      <c r="AN162" s="1" t="e">
        <f t="shared" si="25"/>
        <v>#N/A</v>
      </c>
      <c r="AO162" s="1" t="e">
        <f t="shared" si="26"/>
        <v>#N/A</v>
      </c>
      <c r="AP162" s="1" t="e">
        <f t="shared" si="27"/>
        <v>#N/A</v>
      </c>
      <c r="AQ162" s="1" t="e">
        <f t="shared" si="28"/>
        <v>#N/A</v>
      </c>
    </row>
    <row r="163" spans="1:43">
      <c r="A163">
        <v>62</v>
      </c>
      <c r="B163" t="s">
        <v>3434</v>
      </c>
      <c r="C163" t="s">
        <v>4660</v>
      </c>
      <c r="D163">
        <f t="shared" si="22"/>
        <v>5000000</v>
      </c>
      <c r="K163">
        <f t="shared" si="20"/>
        <v>2012</v>
      </c>
      <c r="L163" t="s">
        <v>4682</v>
      </c>
      <c r="M163" t="s">
        <v>5095</v>
      </c>
      <c r="N163" t="s">
        <v>4579</v>
      </c>
      <c r="O163" t="s">
        <v>5271</v>
      </c>
      <c r="P163" t="s">
        <v>5272</v>
      </c>
      <c r="Q163" t="s">
        <v>5273</v>
      </c>
      <c r="R163" t="s">
        <v>5274</v>
      </c>
      <c r="AA163">
        <v>3014</v>
      </c>
      <c r="AB163" s="1">
        <v>36749</v>
      </c>
      <c r="AC163" t="s">
        <v>2988</v>
      </c>
      <c r="AD163" s="2">
        <v>10000000</v>
      </c>
      <c r="AE163" s="2">
        <v>1276984</v>
      </c>
      <c r="AF163" s="2">
        <v>1953882</v>
      </c>
      <c r="AG163">
        <v>8</v>
      </c>
      <c r="AH163">
        <v>11</v>
      </c>
      <c r="AI163">
        <v>0</v>
      </c>
      <c r="AK163" s="1" t="e">
        <f t="shared" si="21"/>
        <v>#N/A</v>
      </c>
      <c r="AL163" s="1" t="e">
        <f t="shared" si="23"/>
        <v>#N/A</v>
      </c>
      <c r="AM163" s="1" t="e">
        <f t="shared" si="24"/>
        <v>#N/A</v>
      </c>
      <c r="AN163" s="1" t="e">
        <f t="shared" si="25"/>
        <v>#N/A</v>
      </c>
      <c r="AO163" s="1" t="e">
        <f t="shared" si="26"/>
        <v>#N/A</v>
      </c>
      <c r="AP163" s="1" t="e">
        <f t="shared" si="27"/>
        <v>#N/A</v>
      </c>
      <c r="AQ163" s="1" t="e">
        <f t="shared" si="28"/>
        <v>#N/A</v>
      </c>
    </row>
    <row r="164" spans="1:43">
      <c r="A164">
        <v>63</v>
      </c>
      <c r="B164" t="s">
        <v>4141</v>
      </c>
      <c r="C164" t="s">
        <v>4660</v>
      </c>
      <c r="D164">
        <f t="shared" si="22"/>
        <v>1000000</v>
      </c>
      <c r="K164">
        <f t="shared" si="20"/>
        <v>2012</v>
      </c>
      <c r="L164" t="s">
        <v>4682</v>
      </c>
      <c r="M164" t="s">
        <v>5242</v>
      </c>
      <c r="N164" t="s">
        <v>4579</v>
      </c>
      <c r="O164" t="s">
        <v>5275</v>
      </c>
      <c r="P164" t="s">
        <v>5276</v>
      </c>
      <c r="Q164" t="s">
        <v>5277</v>
      </c>
      <c r="R164" t="s">
        <v>5278</v>
      </c>
      <c r="AA164">
        <v>3905</v>
      </c>
      <c r="AB164" s="1">
        <v>36693</v>
      </c>
      <c r="AC164" t="s">
        <v>3862</v>
      </c>
      <c r="AD164" s="2">
        <v>2500000</v>
      </c>
      <c r="AE164" s="2">
        <v>1282084</v>
      </c>
      <c r="AF164" s="2">
        <v>1687548</v>
      </c>
      <c r="AG164">
        <v>6</v>
      </c>
      <c r="AH164">
        <v>16</v>
      </c>
      <c r="AI164">
        <v>0</v>
      </c>
      <c r="AK164" s="1" t="e">
        <f t="shared" si="21"/>
        <v>#N/A</v>
      </c>
      <c r="AL164" s="1" t="e">
        <f t="shared" si="23"/>
        <v>#N/A</v>
      </c>
      <c r="AM164" s="1" t="e">
        <f t="shared" si="24"/>
        <v>#N/A</v>
      </c>
      <c r="AN164" s="1" t="e">
        <f t="shared" si="25"/>
        <v>#N/A</v>
      </c>
      <c r="AO164" s="1" t="e">
        <f t="shared" si="26"/>
        <v>#N/A</v>
      </c>
      <c r="AP164" s="1" t="e">
        <f t="shared" si="27"/>
        <v>#N/A</v>
      </c>
      <c r="AQ164" s="1" t="e">
        <f t="shared" si="28"/>
        <v>#N/A</v>
      </c>
    </row>
    <row r="165" spans="1:43">
      <c r="A165">
        <v>64</v>
      </c>
      <c r="B165" t="s">
        <v>1157</v>
      </c>
      <c r="C165" t="s">
        <v>4607</v>
      </c>
      <c r="D165">
        <f t="shared" si="22"/>
        <v>40000000</v>
      </c>
      <c r="K165">
        <f t="shared" si="20"/>
        <v>2012</v>
      </c>
      <c r="L165" t="s">
        <v>4614</v>
      </c>
      <c r="M165" t="s">
        <v>4846</v>
      </c>
      <c r="N165" t="s">
        <v>5279</v>
      </c>
      <c r="O165" t="s">
        <v>5280</v>
      </c>
      <c r="P165" t="s">
        <v>5281</v>
      </c>
      <c r="Q165" t="s">
        <v>5282</v>
      </c>
      <c r="R165" t="s">
        <v>5283</v>
      </c>
      <c r="AA165">
        <v>3009</v>
      </c>
      <c r="AB165" s="1">
        <v>36560</v>
      </c>
      <c r="AC165" t="s">
        <v>2983</v>
      </c>
      <c r="AD165" s="2">
        <v>10000000</v>
      </c>
      <c r="AE165" s="2">
        <v>1638202</v>
      </c>
      <c r="AF165" s="2">
        <v>1638202</v>
      </c>
      <c r="AG165">
        <v>2</v>
      </c>
      <c r="AH165">
        <v>4</v>
      </c>
      <c r="AI165">
        <v>0</v>
      </c>
      <c r="AK165" s="1" t="e">
        <f t="shared" si="21"/>
        <v>#N/A</v>
      </c>
      <c r="AL165" s="1" t="e">
        <f t="shared" si="23"/>
        <v>#N/A</v>
      </c>
      <c r="AM165" s="1" t="e">
        <f t="shared" si="24"/>
        <v>#N/A</v>
      </c>
      <c r="AN165" s="1" t="e">
        <f t="shared" si="25"/>
        <v>#N/A</v>
      </c>
      <c r="AO165" s="1" t="e">
        <f t="shared" si="26"/>
        <v>#N/A</v>
      </c>
      <c r="AP165" s="1" t="e">
        <f t="shared" si="27"/>
        <v>#N/A</v>
      </c>
      <c r="AQ165" s="1" t="e">
        <f t="shared" si="28"/>
        <v>#N/A</v>
      </c>
    </row>
    <row r="166" spans="1:43">
      <c r="A166">
        <v>65</v>
      </c>
      <c r="B166" t="s">
        <v>766</v>
      </c>
      <c r="C166" t="s">
        <v>4695</v>
      </c>
      <c r="D166">
        <f t="shared" si="22"/>
        <v>57000000</v>
      </c>
      <c r="K166">
        <f t="shared" si="20"/>
        <v>2012</v>
      </c>
      <c r="L166" t="s">
        <v>4919</v>
      </c>
      <c r="M166" t="s">
        <v>5284</v>
      </c>
      <c r="N166" t="s">
        <v>5285</v>
      </c>
      <c r="O166" t="s">
        <v>5286</v>
      </c>
      <c r="P166" t="s">
        <v>5286</v>
      </c>
      <c r="Q166" t="s">
        <v>5286</v>
      </c>
      <c r="R166" t="s">
        <v>4829</v>
      </c>
      <c r="AA166">
        <v>4224</v>
      </c>
      <c r="AB166" s="1">
        <v>36861</v>
      </c>
      <c r="AC166" t="s">
        <v>4174</v>
      </c>
      <c r="AD166" s="2">
        <v>1000000</v>
      </c>
      <c r="AE166" s="2">
        <v>779137</v>
      </c>
      <c r="AF166" s="2">
        <v>1425707</v>
      </c>
      <c r="AG166">
        <v>12</v>
      </c>
      <c r="AH166">
        <v>1</v>
      </c>
      <c r="AI166">
        <v>0</v>
      </c>
      <c r="AK166" s="1" t="e">
        <f t="shared" si="21"/>
        <v>#N/A</v>
      </c>
      <c r="AL166" s="1" t="e">
        <f t="shared" si="23"/>
        <v>#N/A</v>
      </c>
      <c r="AM166" s="1" t="e">
        <f t="shared" si="24"/>
        <v>#N/A</v>
      </c>
      <c r="AN166" s="1" t="e">
        <f t="shared" si="25"/>
        <v>#N/A</v>
      </c>
      <c r="AO166" s="1" t="e">
        <f t="shared" si="26"/>
        <v>#N/A</v>
      </c>
      <c r="AP166" s="1" t="e">
        <f t="shared" si="27"/>
        <v>#N/A</v>
      </c>
      <c r="AQ166" s="1" t="e">
        <f t="shared" si="28"/>
        <v>#N/A</v>
      </c>
    </row>
    <row r="167" spans="1:43">
      <c r="A167">
        <v>66</v>
      </c>
      <c r="B167" t="s">
        <v>1780</v>
      </c>
      <c r="C167" t="s">
        <v>4956</v>
      </c>
      <c r="D167">
        <f t="shared" si="22"/>
        <v>25000000</v>
      </c>
      <c r="K167">
        <f t="shared" si="20"/>
        <v>2012</v>
      </c>
      <c r="L167" t="s">
        <v>4829</v>
      </c>
      <c r="M167" t="s">
        <v>4829</v>
      </c>
      <c r="N167" t="s">
        <v>4829</v>
      </c>
      <c r="O167" t="s">
        <v>5034</v>
      </c>
      <c r="P167" t="s">
        <v>5034</v>
      </c>
      <c r="Q167" t="s">
        <v>5034</v>
      </c>
      <c r="R167" t="s">
        <v>4829</v>
      </c>
      <c r="AA167">
        <v>2721</v>
      </c>
      <c r="AB167" s="1">
        <v>36889</v>
      </c>
      <c r="AC167" t="s">
        <v>2698</v>
      </c>
      <c r="AD167" s="2">
        <v>13000000</v>
      </c>
      <c r="AE167" s="2">
        <v>622023</v>
      </c>
      <c r="AF167" s="2">
        <v>1375635</v>
      </c>
      <c r="AG167">
        <v>12</v>
      </c>
      <c r="AH167">
        <v>29</v>
      </c>
      <c r="AI167">
        <v>0</v>
      </c>
      <c r="AK167" s="1" t="e">
        <f t="shared" si="21"/>
        <v>#N/A</v>
      </c>
      <c r="AL167" s="1" t="e">
        <f t="shared" si="23"/>
        <v>#N/A</v>
      </c>
      <c r="AM167" s="1" t="e">
        <f t="shared" si="24"/>
        <v>#N/A</v>
      </c>
      <c r="AN167" s="1" t="e">
        <f t="shared" si="25"/>
        <v>#N/A</v>
      </c>
      <c r="AO167" s="1" t="e">
        <f t="shared" si="26"/>
        <v>#N/A</v>
      </c>
      <c r="AP167" s="1" t="e">
        <f t="shared" si="27"/>
        <v>#N/A</v>
      </c>
      <c r="AQ167" s="1" t="e">
        <f t="shared" si="28"/>
        <v>#N/A</v>
      </c>
    </row>
    <row r="168" spans="1:43">
      <c r="A168">
        <v>67</v>
      </c>
      <c r="B168" t="s">
        <v>756</v>
      </c>
      <c r="C168" t="s">
        <v>4677</v>
      </c>
      <c r="D168">
        <f t="shared" si="22"/>
        <v>58000000</v>
      </c>
      <c r="K168">
        <f t="shared" si="20"/>
        <v>2012</v>
      </c>
      <c r="L168" t="s">
        <v>4600</v>
      </c>
      <c r="M168" t="s">
        <v>4833</v>
      </c>
      <c r="N168" t="s">
        <v>5287</v>
      </c>
      <c r="O168" t="s">
        <v>5288</v>
      </c>
      <c r="P168" t="s">
        <v>5289</v>
      </c>
      <c r="Q168" t="s">
        <v>5290</v>
      </c>
      <c r="R168" t="s">
        <v>5291</v>
      </c>
      <c r="AA168">
        <v>4225</v>
      </c>
      <c r="AB168" s="1">
        <v>36777</v>
      </c>
      <c r="AC168" t="s">
        <v>4175</v>
      </c>
      <c r="AD168" s="2">
        <v>1000000</v>
      </c>
      <c r="AE168" s="2">
        <v>623791</v>
      </c>
      <c r="AF168" s="2">
        <v>1179462</v>
      </c>
      <c r="AG168">
        <v>9</v>
      </c>
      <c r="AH168">
        <v>8</v>
      </c>
      <c r="AI168">
        <v>0</v>
      </c>
      <c r="AK168" s="1" t="e">
        <f t="shared" si="21"/>
        <v>#N/A</v>
      </c>
      <c r="AL168" s="1" t="e">
        <f t="shared" si="23"/>
        <v>#N/A</v>
      </c>
      <c r="AM168" s="1" t="e">
        <f t="shared" si="24"/>
        <v>#N/A</v>
      </c>
      <c r="AN168" s="1" t="e">
        <f t="shared" si="25"/>
        <v>#N/A</v>
      </c>
      <c r="AO168" s="1" t="e">
        <f t="shared" si="26"/>
        <v>#N/A</v>
      </c>
      <c r="AP168" s="1" t="e">
        <f t="shared" si="27"/>
        <v>#N/A</v>
      </c>
      <c r="AQ168" s="1" t="e">
        <f t="shared" si="28"/>
        <v>#N/A</v>
      </c>
    </row>
    <row r="169" spans="1:43">
      <c r="A169">
        <v>68</v>
      </c>
      <c r="B169" t="s">
        <v>2593</v>
      </c>
      <c r="C169" t="s">
        <v>4599</v>
      </c>
      <c r="D169">
        <f t="shared" si="22"/>
        <v>14000000</v>
      </c>
      <c r="K169">
        <f t="shared" si="20"/>
        <v>2012</v>
      </c>
      <c r="L169" t="s">
        <v>4600</v>
      </c>
      <c r="M169" t="s">
        <v>4779</v>
      </c>
      <c r="N169" t="s">
        <v>4878</v>
      </c>
      <c r="O169" t="s">
        <v>5292</v>
      </c>
      <c r="P169" t="s">
        <v>5293</v>
      </c>
      <c r="Q169" t="s">
        <v>5294</v>
      </c>
      <c r="R169" t="s">
        <v>5295</v>
      </c>
      <c r="AA169">
        <v>4361</v>
      </c>
      <c r="AB169" s="1">
        <v>36686</v>
      </c>
      <c r="AC169" t="s">
        <v>4308</v>
      </c>
      <c r="AD169" s="2">
        <v>500000</v>
      </c>
      <c r="AE169" s="2">
        <v>1115313</v>
      </c>
      <c r="AF169" s="2">
        <v>1167524</v>
      </c>
      <c r="AG169">
        <v>6</v>
      </c>
      <c r="AH169">
        <v>9</v>
      </c>
      <c r="AI169">
        <v>0</v>
      </c>
      <c r="AK169" s="1" t="e">
        <f t="shared" si="21"/>
        <v>#N/A</v>
      </c>
      <c r="AL169" s="1" t="e">
        <f t="shared" si="23"/>
        <v>#N/A</v>
      </c>
      <c r="AM169" s="1" t="e">
        <f t="shared" si="24"/>
        <v>#N/A</v>
      </c>
      <c r="AN169" s="1" t="e">
        <f t="shared" si="25"/>
        <v>#N/A</v>
      </c>
      <c r="AO169" s="1" t="e">
        <f t="shared" si="26"/>
        <v>#N/A</v>
      </c>
      <c r="AP169" s="1" t="e">
        <f t="shared" si="27"/>
        <v>#N/A</v>
      </c>
      <c r="AQ169" s="1" t="e">
        <f t="shared" si="28"/>
        <v>#N/A</v>
      </c>
    </row>
    <row r="170" spans="1:43">
      <c r="A170">
        <v>69</v>
      </c>
      <c r="B170" t="s">
        <v>1958</v>
      </c>
      <c r="C170" t="s">
        <v>4677</v>
      </c>
      <c r="D170">
        <f t="shared" si="22"/>
        <v>22000000</v>
      </c>
      <c r="K170">
        <f t="shared" si="20"/>
        <v>2012</v>
      </c>
      <c r="L170" t="s">
        <v>4614</v>
      </c>
      <c r="M170" t="s">
        <v>4935</v>
      </c>
      <c r="N170" t="s">
        <v>5296</v>
      </c>
      <c r="O170" t="s">
        <v>5297</v>
      </c>
      <c r="P170" t="s">
        <v>5298</v>
      </c>
      <c r="Q170" t="s">
        <v>5299</v>
      </c>
      <c r="R170" t="s">
        <v>5300</v>
      </c>
      <c r="AA170">
        <v>4499</v>
      </c>
      <c r="AB170" s="1">
        <v>36567</v>
      </c>
      <c r="AC170" t="s">
        <v>4444</v>
      </c>
      <c r="AD170" s="2">
        <v>200000</v>
      </c>
      <c r="AE170" s="2">
        <v>1161843</v>
      </c>
      <c r="AF170" s="2">
        <v>1161843</v>
      </c>
      <c r="AG170">
        <v>2</v>
      </c>
      <c r="AH170">
        <v>11</v>
      </c>
      <c r="AI170">
        <v>0</v>
      </c>
      <c r="AK170" s="1" t="e">
        <f t="shared" si="21"/>
        <v>#N/A</v>
      </c>
      <c r="AL170" s="1" t="e">
        <f t="shared" si="23"/>
        <v>#N/A</v>
      </c>
      <c r="AM170" s="1" t="e">
        <f t="shared" si="24"/>
        <v>#N/A</v>
      </c>
      <c r="AN170" s="1" t="e">
        <f t="shared" si="25"/>
        <v>#N/A</v>
      </c>
      <c r="AO170" s="1" t="e">
        <f t="shared" si="26"/>
        <v>#N/A</v>
      </c>
      <c r="AP170" s="1" t="e">
        <f t="shared" si="27"/>
        <v>#N/A</v>
      </c>
      <c r="AQ170" s="1" t="e">
        <f t="shared" si="28"/>
        <v>#N/A</v>
      </c>
    </row>
    <row r="171" spans="1:43">
      <c r="A171">
        <v>70</v>
      </c>
      <c r="B171" t="s">
        <v>3737</v>
      </c>
      <c r="C171" t="s">
        <v>4743</v>
      </c>
      <c r="D171">
        <f t="shared" si="22"/>
        <v>3000000</v>
      </c>
      <c r="K171">
        <f t="shared" si="20"/>
        <v>2012</v>
      </c>
      <c r="L171" t="s">
        <v>4682</v>
      </c>
      <c r="M171" t="s">
        <v>4689</v>
      </c>
      <c r="N171" t="s">
        <v>5301</v>
      </c>
      <c r="O171" t="s">
        <v>5302</v>
      </c>
      <c r="P171" t="s">
        <v>5303</v>
      </c>
      <c r="Q171" t="s">
        <v>5304</v>
      </c>
      <c r="R171" t="s">
        <v>5305</v>
      </c>
      <c r="AA171">
        <v>4461</v>
      </c>
      <c r="AB171" s="1">
        <v>36721</v>
      </c>
      <c r="AC171" t="s">
        <v>4407</v>
      </c>
      <c r="AD171" s="2">
        <v>250000</v>
      </c>
      <c r="AE171" s="2">
        <v>1055671</v>
      </c>
      <c r="AF171" s="2">
        <v>1157672</v>
      </c>
      <c r="AG171">
        <v>7</v>
      </c>
      <c r="AH171">
        <v>14</v>
      </c>
      <c r="AI171">
        <v>0</v>
      </c>
      <c r="AK171" s="1" t="e">
        <f t="shared" si="21"/>
        <v>#N/A</v>
      </c>
      <c r="AL171" s="1" t="e">
        <f t="shared" si="23"/>
        <v>#N/A</v>
      </c>
      <c r="AM171" s="1" t="e">
        <f t="shared" si="24"/>
        <v>#N/A</v>
      </c>
      <c r="AN171" s="1" t="e">
        <f t="shared" si="25"/>
        <v>#N/A</v>
      </c>
      <c r="AO171" s="1" t="e">
        <f t="shared" si="26"/>
        <v>#N/A</v>
      </c>
      <c r="AP171" s="1" t="e">
        <f t="shared" si="27"/>
        <v>#N/A</v>
      </c>
      <c r="AQ171" s="1" t="e">
        <f t="shared" si="28"/>
        <v>#N/A</v>
      </c>
    </row>
    <row r="172" spans="1:43">
      <c r="A172">
        <v>71</v>
      </c>
      <c r="B172" t="s">
        <v>5306</v>
      </c>
      <c r="C172" t="s">
        <v>4607</v>
      </c>
      <c r="D172" t="e">
        <f t="shared" si="22"/>
        <v>#N/A</v>
      </c>
      <c r="K172">
        <f t="shared" si="20"/>
        <v>2012</v>
      </c>
      <c r="L172" t="s">
        <v>4635</v>
      </c>
      <c r="AA172">
        <v>4489</v>
      </c>
      <c r="AB172" s="1">
        <v>36784</v>
      </c>
      <c r="AC172" t="s">
        <v>4435</v>
      </c>
      <c r="AD172" s="2">
        <v>225000</v>
      </c>
      <c r="AE172" s="2">
        <v>1032075</v>
      </c>
      <c r="AF172" s="2">
        <v>1032075</v>
      </c>
      <c r="AG172">
        <v>9</v>
      </c>
      <c r="AH172">
        <v>15</v>
      </c>
      <c r="AI172">
        <v>0</v>
      </c>
      <c r="AK172" s="1" t="e">
        <f t="shared" si="21"/>
        <v>#N/A</v>
      </c>
      <c r="AL172" s="1" t="e">
        <f t="shared" si="23"/>
        <v>#N/A</v>
      </c>
      <c r="AM172" s="1" t="e">
        <f t="shared" si="24"/>
        <v>#N/A</v>
      </c>
      <c r="AN172" s="1" t="e">
        <f t="shared" si="25"/>
        <v>#N/A</v>
      </c>
      <c r="AO172" s="1" t="e">
        <f t="shared" si="26"/>
        <v>#N/A</v>
      </c>
      <c r="AP172" s="1" t="e">
        <f t="shared" si="27"/>
        <v>#N/A</v>
      </c>
      <c r="AQ172" s="1" t="e">
        <f t="shared" si="28"/>
        <v>#N/A</v>
      </c>
    </row>
    <row r="173" spans="1:43">
      <c r="A173">
        <v>72</v>
      </c>
      <c r="B173" t="s">
        <v>5307</v>
      </c>
      <c r="C173" t="s">
        <v>4621</v>
      </c>
      <c r="D173" t="e">
        <f t="shared" si="22"/>
        <v>#N/A</v>
      </c>
      <c r="K173">
        <f t="shared" si="20"/>
        <v>2012</v>
      </c>
      <c r="L173" t="s">
        <v>4635</v>
      </c>
      <c r="AA173">
        <v>3317</v>
      </c>
      <c r="AB173" s="1">
        <v>36749</v>
      </c>
      <c r="AC173" t="s">
        <v>3285</v>
      </c>
      <c r="AD173" s="2">
        <v>6800000</v>
      </c>
      <c r="AE173" s="2">
        <v>927107</v>
      </c>
      <c r="AF173" s="2">
        <v>927107</v>
      </c>
      <c r="AG173">
        <v>8</v>
      </c>
      <c r="AH173">
        <v>11</v>
      </c>
      <c r="AI173">
        <v>0</v>
      </c>
      <c r="AK173" s="1" t="e">
        <f t="shared" si="21"/>
        <v>#N/A</v>
      </c>
      <c r="AL173" s="1" t="e">
        <f t="shared" si="23"/>
        <v>#N/A</v>
      </c>
      <c r="AM173" s="1" t="e">
        <f t="shared" si="24"/>
        <v>#N/A</v>
      </c>
      <c r="AN173" s="1" t="e">
        <f t="shared" si="25"/>
        <v>#N/A</v>
      </c>
      <c r="AO173" s="1" t="e">
        <f t="shared" si="26"/>
        <v>#N/A</v>
      </c>
      <c r="AP173" s="1" t="e">
        <f t="shared" si="27"/>
        <v>#N/A</v>
      </c>
      <c r="AQ173" s="1" t="e">
        <f t="shared" si="28"/>
        <v>#N/A</v>
      </c>
    </row>
    <row r="174" spans="1:43">
      <c r="A174">
        <v>73</v>
      </c>
      <c r="B174" t="s">
        <v>2892</v>
      </c>
      <c r="C174" t="s">
        <v>4908</v>
      </c>
      <c r="D174">
        <f t="shared" si="22"/>
        <v>10000000</v>
      </c>
      <c r="K174">
        <f t="shared" si="20"/>
        <v>2012</v>
      </c>
      <c r="L174" t="s">
        <v>4635</v>
      </c>
      <c r="AA174">
        <v>3736</v>
      </c>
      <c r="AB174" s="1">
        <v>36635</v>
      </c>
      <c r="AC174" t="s">
        <v>3697</v>
      </c>
      <c r="AD174" s="2">
        <v>3500000</v>
      </c>
      <c r="AE174" s="2">
        <v>886410</v>
      </c>
      <c r="AF174" s="2">
        <v>886410</v>
      </c>
      <c r="AG174">
        <v>4</v>
      </c>
      <c r="AH174">
        <v>19</v>
      </c>
      <c r="AI174">
        <v>0</v>
      </c>
      <c r="AK174" s="1" t="e">
        <f t="shared" si="21"/>
        <v>#N/A</v>
      </c>
      <c r="AL174" s="1" t="e">
        <f t="shared" si="23"/>
        <v>#N/A</v>
      </c>
      <c r="AM174" s="1" t="e">
        <f t="shared" si="24"/>
        <v>#N/A</v>
      </c>
      <c r="AN174" s="1" t="e">
        <f t="shared" si="25"/>
        <v>#N/A</v>
      </c>
      <c r="AO174" s="1" t="e">
        <f t="shared" si="26"/>
        <v>#N/A</v>
      </c>
      <c r="AP174" s="1" t="e">
        <f t="shared" si="27"/>
        <v>#N/A</v>
      </c>
      <c r="AQ174" s="1" t="e">
        <f t="shared" si="28"/>
        <v>#N/A</v>
      </c>
    </row>
    <row r="175" spans="1:43">
      <c r="A175">
        <v>74</v>
      </c>
      <c r="B175" t="s">
        <v>2383</v>
      </c>
      <c r="C175" t="s">
        <v>5023</v>
      </c>
      <c r="D175">
        <f t="shared" si="22"/>
        <v>16000000</v>
      </c>
      <c r="K175">
        <f t="shared" si="20"/>
        <v>2012</v>
      </c>
      <c r="L175" t="s">
        <v>4600</v>
      </c>
      <c r="M175" t="s">
        <v>4935</v>
      </c>
      <c r="N175" t="s">
        <v>5126</v>
      </c>
      <c r="O175" t="s">
        <v>5308</v>
      </c>
      <c r="P175" t="s">
        <v>5309</v>
      </c>
      <c r="Q175" t="s">
        <v>5310</v>
      </c>
      <c r="R175" t="s">
        <v>5311</v>
      </c>
      <c r="AA175">
        <v>4135</v>
      </c>
      <c r="AB175" s="1">
        <v>36651</v>
      </c>
      <c r="AC175" t="s">
        <v>4087</v>
      </c>
      <c r="AD175" s="2">
        <v>1300000</v>
      </c>
      <c r="AE175" s="2">
        <v>609042</v>
      </c>
      <c r="AF175" s="2">
        <v>609042</v>
      </c>
      <c r="AG175">
        <v>5</v>
      </c>
      <c r="AH175">
        <v>5</v>
      </c>
      <c r="AI175">
        <v>0</v>
      </c>
      <c r="AK175" s="1" t="e">
        <f t="shared" si="21"/>
        <v>#N/A</v>
      </c>
      <c r="AL175" s="1" t="e">
        <f t="shared" si="23"/>
        <v>#N/A</v>
      </c>
      <c r="AM175" s="1" t="e">
        <f t="shared" si="24"/>
        <v>#N/A</v>
      </c>
      <c r="AN175" s="1" t="e">
        <f t="shared" si="25"/>
        <v>#N/A</v>
      </c>
      <c r="AO175" s="1" t="e">
        <f t="shared" si="26"/>
        <v>#N/A</v>
      </c>
      <c r="AP175" s="1" t="e">
        <f t="shared" si="27"/>
        <v>#N/A</v>
      </c>
      <c r="AQ175" s="1" t="e">
        <f t="shared" si="28"/>
        <v>#N/A</v>
      </c>
    </row>
    <row r="176" spans="1:43">
      <c r="A176">
        <v>75</v>
      </c>
      <c r="B176" t="s">
        <v>1089</v>
      </c>
      <c r="C176" t="s">
        <v>4695</v>
      </c>
      <c r="D176">
        <f t="shared" si="22"/>
        <v>42000000</v>
      </c>
      <c r="K176">
        <f t="shared" si="20"/>
        <v>2012</v>
      </c>
      <c r="L176" t="s">
        <v>4614</v>
      </c>
      <c r="M176" t="s">
        <v>4846</v>
      </c>
      <c r="N176" t="s">
        <v>5312</v>
      </c>
      <c r="O176" t="s">
        <v>5313</v>
      </c>
      <c r="P176" t="s">
        <v>5314</v>
      </c>
      <c r="Q176" t="s">
        <v>5315</v>
      </c>
      <c r="R176" t="s">
        <v>5316</v>
      </c>
      <c r="AA176">
        <v>4234</v>
      </c>
      <c r="AB176" s="1">
        <v>36651</v>
      </c>
      <c r="AC176" t="s">
        <v>4184</v>
      </c>
      <c r="AD176" s="2">
        <v>1000000</v>
      </c>
      <c r="AE176" s="2">
        <v>428535</v>
      </c>
      <c r="AF176" s="2">
        <v>428535</v>
      </c>
      <c r="AG176">
        <v>5</v>
      </c>
      <c r="AH176">
        <v>5</v>
      </c>
      <c r="AI176">
        <v>0</v>
      </c>
      <c r="AK176" s="1" t="e">
        <f t="shared" si="21"/>
        <v>#N/A</v>
      </c>
      <c r="AL176" s="1" t="e">
        <f t="shared" si="23"/>
        <v>#N/A</v>
      </c>
      <c r="AM176" s="1" t="e">
        <f t="shared" si="24"/>
        <v>#N/A</v>
      </c>
      <c r="AN176" s="1" t="e">
        <f t="shared" si="25"/>
        <v>#N/A</v>
      </c>
      <c r="AO176" s="1" t="e">
        <f t="shared" si="26"/>
        <v>#N/A</v>
      </c>
      <c r="AP176" s="1" t="e">
        <f t="shared" si="27"/>
        <v>#N/A</v>
      </c>
      <c r="AQ176" s="1" t="e">
        <f t="shared" si="28"/>
        <v>#N/A</v>
      </c>
    </row>
    <row r="177" spans="1:43">
      <c r="A177">
        <v>76</v>
      </c>
      <c r="B177" t="s">
        <v>5317</v>
      </c>
      <c r="C177" t="s">
        <v>4794</v>
      </c>
      <c r="D177" t="e">
        <f t="shared" si="22"/>
        <v>#N/A</v>
      </c>
      <c r="K177">
        <f t="shared" si="20"/>
        <v>2012</v>
      </c>
      <c r="L177" t="s">
        <v>4635</v>
      </c>
      <c r="AA177">
        <v>3308</v>
      </c>
      <c r="AB177" s="1">
        <v>36546</v>
      </c>
      <c r="AC177" t="s">
        <v>3276</v>
      </c>
      <c r="AD177" s="2">
        <v>7000000</v>
      </c>
      <c r="AE177" s="2">
        <v>30471</v>
      </c>
      <c r="AF177" s="2">
        <v>411874</v>
      </c>
      <c r="AG177">
        <v>1</v>
      </c>
      <c r="AH177">
        <v>21</v>
      </c>
      <c r="AI177">
        <v>0</v>
      </c>
      <c r="AK177" s="1" t="e">
        <f t="shared" si="21"/>
        <v>#N/A</v>
      </c>
      <c r="AL177" s="1" t="e">
        <f t="shared" si="23"/>
        <v>#N/A</v>
      </c>
      <c r="AM177" s="1" t="e">
        <f t="shared" si="24"/>
        <v>#N/A</v>
      </c>
      <c r="AN177" s="1" t="e">
        <f t="shared" si="25"/>
        <v>#N/A</v>
      </c>
      <c r="AO177" s="1" t="e">
        <f t="shared" si="26"/>
        <v>#N/A</v>
      </c>
      <c r="AP177" s="1" t="e">
        <f t="shared" si="27"/>
        <v>#N/A</v>
      </c>
      <c r="AQ177" s="1" t="e">
        <f t="shared" si="28"/>
        <v>#N/A</v>
      </c>
    </row>
    <row r="178" spans="1:43">
      <c r="A178">
        <v>77</v>
      </c>
      <c r="B178" t="s">
        <v>1539</v>
      </c>
      <c r="C178" t="s">
        <v>4677</v>
      </c>
      <c r="D178">
        <f t="shared" si="22"/>
        <v>30000000</v>
      </c>
      <c r="K178">
        <f t="shared" si="20"/>
        <v>2012</v>
      </c>
      <c r="L178" t="s">
        <v>4614</v>
      </c>
      <c r="M178" t="s">
        <v>4779</v>
      </c>
      <c r="N178" t="s">
        <v>4690</v>
      </c>
      <c r="O178" t="s">
        <v>5318</v>
      </c>
      <c r="P178" t="s">
        <v>5319</v>
      </c>
      <c r="Q178" t="s">
        <v>5320</v>
      </c>
      <c r="R178" t="s">
        <v>5321</v>
      </c>
      <c r="AA178">
        <v>4303</v>
      </c>
      <c r="AB178" s="1">
        <v>36595</v>
      </c>
      <c r="AC178" t="s">
        <v>4252</v>
      </c>
      <c r="AD178" s="2">
        <v>800000</v>
      </c>
      <c r="AE178" s="2">
        <v>144583</v>
      </c>
      <c r="AF178" s="2">
        <v>371647</v>
      </c>
      <c r="AG178">
        <v>3</v>
      </c>
      <c r="AH178">
        <v>10</v>
      </c>
      <c r="AI178">
        <v>0</v>
      </c>
      <c r="AK178" s="1" t="e">
        <f t="shared" si="21"/>
        <v>#N/A</v>
      </c>
      <c r="AL178" s="1" t="e">
        <f t="shared" si="23"/>
        <v>#N/A</v>
      </c>
      <c r="AM178" s="1" t="e">
        <f t="shared" si="24"/>
        <v>#N/A</v>
      </c>
      <c r="AN178" s="1" t="e">
        <f t="shared" si="25"/>
        <v>#N/A</v>
      </c>
      <c r="AO178" s="1" t="e">
        <f t="shared" si="26"/>
        <v>#N/A</v>
      </c>
      <c r="AP178" s="1" t="e">
        <f t="shared" si="27"/>
        <v>#N/A</v>
      </c>
      <c r="AQ178" s="1" t="e">
        <f t="shared" si="28"/>
        <v>#N/A</v>
      </c>
    </row>
    <row r="179" spans="1:43">
      <c r="A179">
        <v>78</v>
      </c>
      <c r="B179" t="s">
        <v>5322</v>
      </c>
      <c r="C179" t="s">
        <v>4677</v>
      </c>
      <c r="D179" t="e">
        <f t="shared" si="22"/>
        <v>#N/A</v>
      </c>
      <c r="K179">
        <f t="shared" si="20"/>
        <v>2012</v>
      </c>
      <c r="L179" t="s">
        <v>4635</v>
      </c>
      <c r="AA179">
        <v>4574</v>
      </c>
      <c r="AB179" s="1">
        <v>36826</v>
      </c>
      <c r="AC179" t="s">
        <v>4513</v>
      </c>
      <c r="AD179" s="2">
        <v>42000</v>
      </c>
      <c r="AE179" s="2">
        <v>241816</v>
      </c>
      <c r="AF179" s="2">
        <v>342722</v>
      </c>
      <c r="AG179">
        <v>10</v>
      </c>
      <c r="AH179">
        <v>27</v>
      </c>
      <c r="AI179">
        <v>0</v>
      </c>
      <c r="AK179" s="1" t="e">
        <f t="shared" si="21"/>
        <v>#N/A</v>
      </c>
      <c r="AL179" s="1" t="e">
        <f t="shared" si="23"/>
        <v>#N/A</v>
      </c>
      <c r="AM179" s="1" t="e">
        <f t="shared" si="24"/>
        <v>#N/A</v>
      </c>
      <c r="AN179" s="1" t="e">
        <f t="shared" si="25"/>
        <v>#N/A</v>
      </c>
      <c r="AO179" s="1" t="e">
        <f t="shared" si="26"/>
        <v>#N/A</v>
      </c>
      <c r="AP179" s="1" t="e">
        <f t="shared" si="27"/>
        <v>#N/A</v>
      </c>
      <c r="AQ179" s="1" t="e">
        <f t="shared" si="28"/>
        <v>#N/A</v>
      </c>
    </row>
    <row r="180" spans="1:43">
      <c r="A180">
        <v>79</v>
      </c>
      <c r="B180" t="s">
        <v>630</v>
      </c>
      <c r="C180" t="s">
        <v>4977</v>
      </c>
      <c r="D180">
        <f t="shared" si="22"/>
        <v>65000000</v>
      </c>
      <c r="K180">
        <f t="shared" si="20"/>
        <v>2012</v>
      </c>
      <c r="L180" t="s">
        <v>4682</v>
      </c>
      <c r="M180" t="s">
        <v>4984</v>
      </c>
      <c r="N180" t="s">
        <v>5323</v>
      </c>
      <c r="O180" t="s">
        <v>5324</v>
      </c>
      <c r="P180" t="s">
        <v>5324</v>
      </c>
      <c r="Q180" t="s">
        <v>5325</v>
      </c>
      <c r="R180" t="s">
        <v>5326</v>
      </c>
      <c r="AA180">
        <v>4576</v>
      </c>
      <c r="AB180" s="1">
        <v>36763</v>
      </c>
      <c r="AC180" t="s">
        <v>4515</v>
      </c>
      <c r="AD180" s="2">
        <v>40000</v>
      </c>
      <c r="AE180" s="2">
        <v>277233</v>
      </c>
      <c r="AF180" s="2">
        <v>277233</v>
      </c>
      <c r="AG180">
        <v>8</v>
      </c>
      <c r="AH180">
        <v>25</v>
      </c>
      <c r="AI180">
        <v>0</v>
      </c>
      <c r="AK180" s="1" t="e">
        <f t="shared" si="21"/>
        <v>#N/A</v>
      </c>
      <c r="AL180" s="1" t="e">
        <f t="shared" si="23"/>
        <v>#N/A</v>
      </c>
      <c r="AM180" s="1" t="e">
        <f t="shared" si="24"/>
        <v>#N/A</v>
      </c>
      <c r="AN180" s="1" t="e">
        <f t="shared" si="25"/>
        <v>#N/A</v>
      </c>
      <c r="AO180" s="1" t="e">
        <f t="shared" si="26"/>
        <v>#N/A</v>
      </c>
      <c r="AP180" s="1" t="e">
        <f t="shared" si="27"/>
        <v>#N/A</v>
      </c>
      <c r="AQ180" s="1" t="e">
        <f t="shared" si="28"/>
        <v>#N/A</v>
      </c>
    </row>
    <row r="181" spans="1:43">
      <c r="A181">
        <v>80</v>
      </c>
      <c r="B181" t="s">
        <v>1544</v>
      </c>
      <c r="C181" t="s">
        <v>4599</v>
      </c>
      <c r="D181">
        <f t="shared" si="22"/>
        <v>30000000</v>
      </c>
      <c r="K181">
        <f t="shared" si="20"/>
        <v>2012</v>
      </c>
      <c r="L181" t="s">
        <v>4682</v>
      </c>
      <c r="M181" t="s">
        <v>4738</v>
      </c>
      <c r="N181" t="s">
        <v>5301</v>
      </c>
      <c r="O181" t="s">
        <v>5327</v>
      </c>
      <c r="P181" t="s">
        <v>5328</v>
      </c>
      <c r="Q181" t="s">
        <v>5329</v>
      </c>
      <c r="R181" t="s">
        <v>5330</v>
      </c>
      <c r="AA181">
        <v>3677</v>
      </c>
      <c r="AB181" s="1">
        <v>36742</v>
      </c>
      <c r="AC181" t="s">
        <v>3642</v>
      </c>
      <c r="AD181" s="2">
        <v>4000000</v>
      </c>
      <c r="AE181" s="2">
        <v>267972</v>
      </c>
      <c r="AF181" s="2">
        <v>267972</v>
      </c>
      <c r="AG181">
        <v>8</v>
      </c>
      <c r="AH181">
        <v>4</v>
      </c>
      <c r="AI181">
        <v>0</v>
      </c>
      <c r="AK181" s="1" t="e">
        <f t="shared" si="21"/>
        <v>#N/A</v>
      </c>
      <c r="AL181" s="1" t="e">
        <f t="shared" si="23"/>
        <v>#N/A</v>
      </c>
      <c r="AM181" s="1" t="e">
        <f t="shared" si="24"/>
        <v>#N/A</v>
      </c>
      <c r="AN181" s="1" t="e">
        <f t="shared" si="25"/>
        <v>#N/A</v>
      </c>
      <c r="AO181" s="1" t="e">
        <f t="shared" si="26"/>
        <v>#N/A</v>
      </c>
      <c r="AP181" s="1" t="e">
        <f t="shared" si="27"/>
        <v>#N/A</v>
      </c>
      <c r="AQ181" s="1" t="e">
        <f t="shared" si="28"/>
        <v>#N/A</v>
      </c>
    </row>
    <row r="182" spans="1:43">
      <c r="A182">
        <v>81</v>
      </c>
      <c r="B182" t="s">
        <v>1280</v>
      </c>
      <c r="C182" t="s">
        <v>4599</v>
      </c>
      <c r="D182">
        <f t="shared" si="22"/>
        <v>37500000</v>
      </c>
      <c r="K182">
        <f t="shared" si="20"/>
        <v>2012</v>
      </c>
      <c r="L182" t="s">
        <v>4600</v>
      </c>
      <c r="M182" t="s">
        <v>4689</v>
      </c>
      <c r="N182" t="s">
        <v>5126</v>
      </c>
      <c r="O182" t="s">
        <v>5331</v>
      </c>
      <c r="P182" t="s">
        <v>5332</v>
      </c>
      <c r="Q182" t="s">
        <v>5333</v>
      </c>
      <c r="R182" t="s">
        <v>5334</v>
      </c>
      <c r="AA182">
        <v>4590</v>
      </c>
      <c r="AB182" s="1">
        <v>36539</v>
      </c>
      <c r="AC182" t="s">
        <v>4529</v>
      </c>
      <c r="AD182" s="2">
        <v>25000</v>
      </c>
      <c r="AE182" s="2">
        <v>195043</v>
      </c>
      <c r="AF182" s="2">
        <v>195043</v>
      </c>
      <c r="AG182">
        <v>1</v>
      </c>
      <c r="AH182">
        <v>14</v>
      </c>
      <c r="AI182">
        <v>0</v>
      </c>
      <c r="AK182" s="1" t="e">
        <f t="shared" si="21"/>
        <v>#N/A</v>
      </c>
      <c r="AL182" s="1" t="e">
        <f t="shared" si="23"/>
        <v>#N/A</v>
      </c>
      <c r="AM182" s="1" t="e">
        <f t="shared" si="24"/>
        <v>#N/A</v>
      </c>
      <c r="AN182" s="1" t="e">
        <f t="shared" si="25"/>
        <v>#N/A</v>
      </c>
      <c r="AO182" s="1" t="e">
        <f t="shared" si="26"/>
        <v>#N/A</v>
      </c>
      <c r="AP182" s="1" t="e">
        <f t="shared" si="27"/>
        <v>#N/A</v>
      </c>
      <c r="AQ182" s="1" t="e">
        <f t="shared" si="28"/>
        <v>#N/A</v>
      </c>
    </row>
    <row r="183" spans="1:43">
      <c r="A183">
        <v>82</v>
      </c>
      <c r="B183" t="s">
        <v>5335</v>
      </c>
      <c r="C183" t="s">
        <v>4607</v>
      </c>
      <c r="D183" t="e">
        <f t="shared" si="22"/>
        <v>#N/A</v>
      </c>
      <c r="K183">
        <f t="shared" si="20"/>
        <v>2012</v>
      </c>
      <c r="L183" t="s">
        <v>4829</v>
      </c>
      <c r="M183" t="s">
        <v>5237</v>
      </c>
      <c r="N183" t="s">
        <v>4566</v>
      </c>
      <c r="O183" t="s">
        <v>4829</v>
      </c>
      <c r="P183" t="s">
        <v>4829</v>
      </c>
      <c r="Q183" t="s">
        <v>5031</v>
      </c>
      <c r="R183" t="s">
        <v>4829</v>
      </c>
      <c r="AA183">
        <v>3678</v>
      </c>
      <c r="AB183" s="1">
        <v>36553</v>
      </c>
      <c r="AC183" t="s">
        <v>3643</v>
      </c>
      <c r="AD183" s="2">
        <v>4000000</v>
      </c>
      <c r="AE183" s="2">
        <v>185577</v>
      </c>
      <c r="AF183" s="2">
        <v>185577</v>
      </c>
      <c r="AG183">
        <v>1</v>
      </c>
      <c r="AH183">
        <v>28</v>
      </c>
      <c r="AI183">
        <v>0</v>
      </c>
      <c r="AK183" s="1" t="e">
        <f t="shared" si="21"/>
        <v>#N/A</v>
      </c>
      <c r="AL183" s="1" t="e">
        <f t="shared" si="23"/>
        <v>#N/A</v>
      </c>
      <c r="AM183" s="1" t="e">
        <f t="shared" si="24"/>
        <v>#N/A</v>
      </c>
      <c r="AN183" s="1" t="e">
        <f t="shared" si="25"/>
        <v>#N/A</v>
      </c>
      <c r="AO183" s="1" t="e">
        <f t="shared" si="26"/>
        <v>#N/A</v>
      </c>
      <c r="AP183" s="1" t="e">
        <f t="shared" si="27"/>
        <v>#N/A</v>
      </c>
      <c r="AQ183" s="1" t="e">
        <f t="shared" si="28"/>
        <v>#N/A</v>
      </c>
    </row>
    <row r="184" spans="1:43">
      <c r="A184">
        <v>83</v>
      </c>
      <c r="B184" t="s">
        <v>2465</v>
      </c>
      <c r="C184" t="s">
        <v>4956</v>
      </c>
      <c r="D184">
        <f t="shared" si="22"/>
        <v>15000000</v>
      </c>
      <c r="K184">
        <f t="shared" si="20"/>
        <v>2012</v>
      </c>
      <c r="L184" t="s">
        <v>4635</v>
      </c>
      <c r="AA184">
        <v>4338</v>
      </c>
      <c r="AB184" s="1">
        <v>36830</v>
      </c>
      <c r="AC184" t="s">
        <v>4286</v>
      </c>
      <c r="AD184" s="2">
        <v>600000</v>
      </c>
      <c r="AE184" s="2">
        <v>173599</v>
      </c>
      <c r="AF184" s="2">
        <v>173599</v>
      </c>
      <c r="AG184">
        <v>10</v>
      </c>
      <c r="AH184">
        <v>31</v>
      </c>
      <c r="AI184">
        <v>0</v>
      </c>
      <c r="AK184" s="1" t="e">
        <f t="shared" si="21"/>
        <v>#N/A</v>
      </c>
      <c r="AL184" s="1" t="e">
        <f t="shared" si="23"/>
        <v>#N/A</v>
      </c>
      <c r="AM184" s="1" t="e">
        <f t="shared" si="24"/>
        <v>#N/A</v>
      </c>
      <c r="AN184" s="1" t="e">
        <f t="shared" si="25"/>
        <v>#N/A</v>
      </c>
      <c r="AO184" s="1" t="e">
        <f t="shared" si="26"/>
        <v>#N/A</v>
      </c>
      <c r="AP184" s="1" t="e">
        <f t="shared" si="27"/>
        <v>#N/A</v>
      </c>
      <c r="AQ184" s="1" t="e">
        <f t="shared" si="28"/>
        <v>#N/A</v>
      </c>
    </row>
    <row r="185" spans="1:43">
      <c r="A185">
        <v>84</v>
      </c>
      <c r="B185" t="s">
        <v>567</v>
      </c>
      <c r="C185" t="s">
        <v>4871</v>
      </c>
      <c r="D185">
        <f t="shared" si="22"/>
        <v>70000000</v>
      </c>
      <c r="K185">
        <f t="shared" si="20"/>
        <v>2012</v>
      </c>
      <c r="L185" t="s">
        <v>4600</v>
      </c>
      <c r="M185" t="s">
        <v>4851</v>
      </c>
      <c r="N185" t="s">
        <v>5336</v>
      </c>
      <c r="O185" t="s">
        <v>5337</v>
      </c>
      <c r="P185" t="s">
        <v>5338</v>
      </c>
      <c r="Q185" t="s">
        <v>5339</v>
      </c>
      <c r="R185" t="s">
        <v>5340</v>
      </c>
      <c r="AA185">
        <v>3998</v>
      </c>
      <c r="AB185" s="1">
        <v>36672</v>
      </c>
      <c r="AC185" t="s">
        <v>3953</v>
      </c>
      <c r="AD185" s="2">
        <v>2000000</v>
      </c>
      <c r="AE185" s="2">
        <v>121807</v>
      </c>
      <c r="AF185" s="2">
        <v>121807</v>
      </c>
      <c r="AG185">
        <v>5</v>
      </c>
      <c r="AH185">
        <v>26</v>
      </c>
      <c r="AI185">
        <v>0</v>
      </c>
      <c r="AK185" s="1" t="e">
        <f t="shared" si="21"/>
        <v>#N/A</v>
      </c>
      <c r="AL185" s="1" t="e">
        <f t="shared" si="23"/>
        <v>#N/A</v>
      </c>
      <c r="AM185" s="1" t="e">
        <f t="shared" si="24"/>
        <v>#N/A</v>
      </c>
      <c r="AN185" s="1" t="e">
        <f t="shared" si="25"/>
        <v>#N/A</v>
      </c>
      <c r="AO185" s="1" t="e">
        <f t="shared" si="26"/>
        <v>#N/A</v>
      </c>
      <c r="AP185" s="1" t="e">
        <f t="shared" si="27"/>
        <v>#N/A</v>
      </c>
      <c r="AQ185" s="1" t="e">
        <f t="shared" si="28"/>
        <v>#N/A</v>
      </c>
    </row>
    <row r="186" spans="1:43">
      <c r="A186">
        <v>85</v>
      </c>
      <c r="B186" t="s">
        <v>596</v>
      </c>
      <c r="C186" t="s">
        <v>4677</v>
      </c>
      <c r="D186">
        <f t="shared" si="22"/>
        <v>67500000</v>
      </c>
      <c r="K186">
        <f t="shared" si="20"/>
        <v>2012</v>
      </c>
      <c r="L186" t="s">
        <v>4682</v>
      </c>
      <c r="M186" t="s">
        <v>4846</v>
      </c>
      <c r="N186" t="s">
        <v>5341</v>
      </c>
      <c r="O186" t="s">
        <v>5342</v>
      </c>
      <c r="P186" t="s">
        <v>5343</v>
      </c>
      <c r="Q186" t="s">
        <v>5344</v>
      </c>
      <c r="R186" t="s">
        <v>5345</v>
      </c>
      <c r="AA186">
        <v>4529</v>
      </c>
      <c r="AB186" s="1">
        <v>36700</v>
      </c>
      <c r="AC186" t="s">
        <v>4472</v>
      </c>
      <c r="AD186" s="2">
        <v>150000</v>
      </c>
      <c r="AE186" s="2">
        <v>110719</v>
      </c>
      <c r="AF186" s="2">
        <v>110719</v>
      </c>
      <c r="AG186">
        <v>6</v>
      </c>
      <c r="AH186">
        <v>23</v>
      </c>
      <c r="AI186">
        <v>0</v>
      </c>
      <c r="AK186" s="1" t="e">
        <f t="shared" si="21"/>
        <v>#N/A</v>
      </c>
      <c r="AL186" s="1" t="e">
        <f t="shared" si="23"/>
        <v>#N/A</v>
      </c>
      <c r="AM186" s="1" t="e">
        <f t="shared" si="24"/>
        <v>#N/A</v>
      </c>
      <c r="AN186" s="1" t="e">
        <f t="shared" si="25"/>
        <v>#N/A</v>
      </c>
      <c r="AO186" s="1" t="e">
        <f t="shared" si="26"/>
        <v>#N/A</v>
      </c>
      <c r="AP186" s="1" t="e">
        <f t="shared" si="27"/>
        <v>#N/A</v>
      </c>
      <c r="AQ186" s="1" t="e">
        <f t="shared" si="28"/>
        <v>#N/A</v>
      </c>
    </row>
    <row r="187" spans="1:43">
      <c r="A187">
        <v>86</v>
      </c>
      <c r="B187" t="s">
        <v>1732</v>
      </c>
      <c r="C187" t="s">
        <v>4756</v>
      </c>
      <c r="D187">
        <f t="shared" si="22"/>
        <v>26000000</v>
      </c>
      <c r="K187">
        <f t="shared" si="20"/>
        <v>2012</v>
      </c>
      <c r="L187" t="s">
        <v>4682</v>
      </c>
      <c r="M187" t="s">
        <v>4671</v>
      </c>
      <c r="N187" t="s">
        <v>4697</v>
      </c>
      <c r="O187" t="s">
        <v>5346</v>
      </c>
      <c r="P187" t="s">
        <v>5347</v>
      </c>
      <c r="Q187" t="s">
        <v>5348</v>
      </c>
      <c r="R187" t="s">
        <v>5349</v>
      </c>
      <c r="AA187">
        <v>3681</v>
      </c>
      <c r="AB187" s="1">
        <v>36882</v>
      </c>
      <c r="AC187" t="s">
        <v>3646</v>
      </c>
      <c r="AD187" s="2">
        <v>4000000</v>
      </c>
      <c r="AE187" s="2">
        <v>75078</v>
      </c>
      <c r="AF187" s="2">
        <v>75078</v>
      </c>
      <c r="AG187">
        <v>12</v>
      </c>
      <c r="AH187">
        <v>22</v>
      </c>
      <c r="AI187">
        <v>0</v>
      </c>
      <c r="AK187" s="1" t="e">
        <f t="shared" si="21"/>
        <v>#N/A</v>
      </c>
      <c r="AL187" s="1" t="e">
        <f t="shared" si="23"/>
        <v>#N/A</v>
      </c>
      <c r="AM187" s="1" t="e">
        <f t="shared" si="24"/>
        <v>#N/A</v>
      </c>
      <c r="AN187" s="1" t="e">
        <f t="shared" si="25"/>
        <v>#N/A</v>
      </c>
      <c r="AO187" s="1" t="e">
        <f t="shared" si="26"/>
        <v>#N/A</v>
      </c>
      <c r="AP187" s="1" t="e">
        <f t="shared" si="27"/>
        <v>#N/A</v>
      </c>
      <c r="AQ187" s="1" t="e">
        <f t="shared" si="28"/>
        <v>#N/A</v>
      </c>
    </row>
    <row r="188" spans="1:43">
      <c r="A188">
        <v>87</v>
      </c>
      <c r="B188" t="s">
        <v>1178</v>
      </c>
      <c r="C188" t="s">
        <v>4660</v>
      </c>
      <c r="D188">
        <f t="shared" si="22"/>
        <v>40000000</v>
      </c>
      <c r="K188">
        <f t="shared" si="20"/>
        <v>2012</v>
      </c>
      <c r="L188" t="s">
        <v>4600</v>
      </c>
      <c r="M188" t="s">
        <v>4738</v>
      </c>
      <c r="N188" t="s">
        <v>4852</v>
      </c>
      <c r="O188" t="s">
        <v>5350</v>
      </c>
      <c r="P188" t="s">
        <v>4884</v>
      </c>
      <c r="Q188" t="s">
        <v>5351</v>
      </c>
      <c r="R188" t="s">
        <v>5352</v>
      </c>
      <c r="AA188">
        <v>3845</v>
      </c>
      <c r="AB188" s="1">
        <v>36812</v>
      </c>
      <c r="AC188" t="s">
        <v>3804</v>
      </c>
      <c r="AD188" s="2">
        <v>3000000</v>
      </c>
      <c r="AE188" s="2">
        <v>39852</v>
      </c>
      <c r="AF188" s="2">
        <v>39852</v>
      </c>
      <c r="AG188">
        <v>10</v>
      </c>
      <c r="AH188">
        <v>13</v>
      </c>
      <c r="AI188">
        <v>0</v>
      </c>
      <c r="AK188" s="1" t="e">
        <f t="shared" si="21"/>
        <v>#N/A</v>
      </c>
      <c r="AL188" s="1" t="e">
        <f t="shared" si="23"/>
        <v>#N/A</v>
      </c>
      <c r="AM188" s="1" t="e">
        <f t="shared" si="24"/>
        <v>#N/A</v>
      </c>
      <c r="AN188" s="1" t="e">
        <f t="shared" si="25"/>
        <v>#N/A</v>
      </c>
      <c r="AO188" s="1" t="e">
        <f t="shared" si="26"/>
        <v>#N/A</v>
      </c>
      <c r="AP188" s="1" t="e">
        <f t="shared" si="27"/>
        <v>#N/A</v>
      </c>
      <c r="AQ188" s="1" t="e">
        <f t="shared" si="28"/>
        <v>#N/A</v>
      </c>
    </row>
    <row r="189" spans="1:43">
      <c r="A189">
        <v>88</v>
      </c>
      <c r="B189" t="s">
        <v>597</v>
      </c>
      <c r="C189" t="s">
        <v>4695</v>
      </c>
      <c r="D189">
        <f t="shared" si="22"/>
        <v>67500000</v>
      </c>
      <c r="K189">
        <f t="shared" si="20"/>
        <v>2012</v>
      </c>
      <c r="L189" t="s">
        <v>4682</v>
      </c>
      <c r="M189" t="s">
        <v>4671</v>
      </c>
      <c r="N189" t="s">
        <v>4690</v>
      </c>
      <c r="O189" t="s">
        <v>5353</v>
      </c>
      <c r="P189" t="s">
        <v>5354</v>
      </c>
      <c r="Q189" t="s">
        <v>5355</v>
      </c>
      <c r="R189" t="s">
        <v>5356</v>
      </c>
      <c r="AA189">
        <v>3458</v>
      </c>
      <c r="AB189" s="1">
        <v>36826</v>
      </c>
      <c r="AC189" t="s">
        <v>3424</v>
      </c>
      <c r="AD189" s="2">
        <v>5250000</v>
      </c>
      <c r="AE189" s="2">
        <v>20097</v>
      </c>
      <c r="AF189" s="2">
        <v>20097</v>
      </c>
      <c r="AG189">
        <v>10</v>
      </c>
      <c r="AH189">
        <v>27</v>
      </c>
      <c r="AI189">
        <v>0</v>
      </c>
      <c r="AK189" s="1" t="e">
        <f t="shared" si="21"/>
        <v>#N/A</v>
      </c>
      <c r="AL189" s="1" t="e">
        <f t="shared" si="23"/>
        <v>#N/A</v>
      </c>
      <c r="AM189" s="1" t="e">
        <f t="shared" si="24"/>
        <v>#N/A</v>
      </c>
      <c r="AN189" s="1" t="e">
        <f t="shared" si="25"/>
        <v>#N/A</v>
      </c>
      <c r="AO189" s="1" t="e">
        <f t="shared" si="26"/>
        <v>#N/A</v>
      </c>
      <c r="AP189" s="1" t="e">
        <f t="shared" si="27"/>
        <v>#N/A</v>
      </c>
      <c r="AQ189" s="1" t="e">
        <f t="shared" si="28"/>
        <v>#N/A</v>
      </c>
    </row>
    <row r="190" spans="1:43">
      <c r="A190">
        <v>89</v>
      </c>
      <c r="B190" t="s">
        <v>726</v>
      </c>
      <c r="C190" t="s">
        <v>4628</v>
      </c>
      <c r="D190">
        <f t="shared" si="22"/>
        <v>60000000</v>
      </c>
      <c r="K190">
        <f t="shared" si="20"/>
        <v>2012</v>
      </c>
      <c r="L190" t="s">
        <v>4600</v>
      </c>
      <c r="M190" t="s">
        <v>4707</v>
      </c>
      <c r="N190" t="s">
        <v>5357</v>
      </c>
      <c r="O190" t="s">
        <v>5358</v>
      </c>
      <c r="P190" t="s">
        <v>5359</v>
      </c>
      <c r="Q190" t="s">
        <v>5360</v>
      </c>
      <c r="R190" t="s">
        <v>5361</v>
      </c>
      <c r="AA190">
        <v>4248</v>
      </c>
      <c r="AB190" s="1">
        <v>36791</v>
      </c>
      <c r="AC190" t="s">
        <v>4198</v>
      </c>
      <c r="AD190" s="2">
        <v>1000000</v>
      </c>
      <c r="AE190" s="2">
        <v>12996</v>
      </c>
      <c r="AF190" s="2">
        <v>12996</v>
      </c>
      <c r="AG190">
        <v>9</v>
      </c>
      <c r="AH190">
        <v>22</v>
      </c>
      <c r="AI190">
        <v>0</v>
      </c>
      <c r="AK190" s="1" t="e">
        <f t="shared" si="21"/>
        <v>#N/A</v>
      </c>
      <c r="AL190" s="1" t="e">
        <f t="shared" si="23"/>
        <v>#N/A</v>
      </c>
      <c r="AM190" s="1" t="e">
        <f t="shared" si="24"/>
        <v>#N/A</v>
      </c>
      <c r="AN190" s="1" t="e">
        <f t="shared" si="25"/>
        <v>#N/A</v>
      </c>
      <c r="AO190" s="1" t="e">
        <f t="shared" si="26"/>
        <v>#N/A</v>
      </c>
      <c r="AP190" s="1" t="e">
        <f t="shared" si="27"/>
        <v>#N/A</v>
      </c>
      <c r="AQ190" s="1" t="e">
        <f t="shared" si="28"/>
        <v>#N/A</v>
      </c>
    </row>
    <row r="191" spans="1:43">
      <c r="A191">
        <v>90</v>
      </c>
      <c r="B191" t="s">
        <v>811</v>
      </c>
      <c r="C191" t="s">
        <v>4677</v>
      </c>
      <c r="D191">
        <f t="shared" si="22"/>
        <v>55000000</v>
      </c>
      <c r="K191">
        <f t="shared" si="20"/>
        <v>2012</v>
      </c>
      <c r="L191" t="s">
        <v>4682</v>
      </c>
      <c r="M191" t="s">
        <v>4615</v>
      </c>
      <c r="N191" t="s">
        <v>5362</v>
      </c>
      <c r="O191" t="s">
        <v>5363</v>
      </c>
      <c r="P191" t="s">
        <v>5364</v>
      </c>
      <c r="Q191" t="s">
        <v>5365</v>
      </c>
      <c r="R191" t="s">
        <v>5366</v>
      </c>
      <c r="AA191">
        <v>3919</v>
      </c>
      <c r="AB191" s="1">
        <v>36777</v>
      </c>
      <c r="AC191" t="s">
        <v>3876</v>
      </c>
      <c r="AD191" s="2">
        <v>2500000</v>
      </c>
      <c r="AE191" s="2">
        <v>9598</v>
      </c>
      <c r="AF191" s="2">
        <v>9598</v>
      </c>
      <c r="AG191">
        <v>9</v>
      </c>
      <c r="AH191">
        <v>8</v>
      </c>
      <c r="AI191">
        <v>0</v>
      </c>
      <c r="AK191" s="1" t="e">
        <f t="shared" si="21"/>
        <v>#N/A</v>
      </c>
      <c r="AL191" s="1" t="e">
        <f t="shared" si="23"/>
        <v>#N/A</v>
      </c>
      <c r="AM191" s="1" t="e">
        <f t="shared" si="24"/>
        <v>#N/A</v>
      </c>
      <c r="AN191" s="1" t="e">
        <f t="shared" si="25"/>
        <v>#N/A</v>
      </c>
      <c r="AO191" s="1" t="e">
        <f t="shared" si="26"/>
        <v>#N/A</v>
      </c>
      <c r="AP191" s="1" t="e">
        <f t="shared" si="27"/>
        <v>#N/A</v>
      </c>
      <c r="AQ191" s="1" t="e">
        <f t="shared" si="28"/>
        <v>#N/A</v>
      </c>
    </row>
    <row r="192" spans="1:43">
      <c r="A192">
        <v>91</v>
      </c>
      <c r="B192" t="s">
        <v>1249</v>
      </c>
      <c r="C192" t="s">
        <v>4607</v>
      </c>
      <c r="D192">
        <f t="shared" si="22"/>
        <v>39000000</v>
      </c>
      <c r="K192">
        <f t="shared" si="20"/>
        <v>2012</v>
      </c>
      <c r="L192" t="s">
        <v>4614</v>
      </c>
      <c r="M192" t="s">
        <v>5367</v>
      </c>
      <c r="N192" t="s">
        <v>4623</v>
      </c>
      <c r="O192" t="s">
        <v>5195</v>
      </c>
      <c r="P192" t="s">
        <v>5368</v>
      </c>
      <c r="Q192" t="s">
        <v>5369</v>
      </c>
      <c r="R192" t="s">
        <v>5370</v>
      </c>
      <c r="AA192">
        <v>179</v>
      </c>
      <c r="AB192" s="1">
        <v>37211</v>
      </c>
      <c r="AC192" t="s">
        <v>177</v>
      </c>
      <c r="AD192" s="2">
        <v>125000000</v>
      </c>
      <c r="AE192" s="2">
        <v>317575550</v>
      </c>
      <c r="AF192" s="2">
        <v>974755371</v>
      </c>
      <c r="AG192">
        <v>11</v>
      </c>
      <c r="AH192">
        <v>16</v>
      </c>
      <c r="AI192">
        <v>1</v>
      </c>
      <c r="AK192" s="1" t="str">
        <f t="shared" si="21"/>
        <v>PG</v>
      </c>
      <c r="AL192" s="1" t="str">
        <f t="shared" si="23"/>
        <v>152 min</v>
      </c>
      <c r="AM192" s="1" t="str">
        <f t="shared" si="24"/>
        <v>Adventure, Family, Fantasy</v>
      </c>
      <c r="AN192" s="1" t="str">
        <f t="shared" si="25"/>
        <v>Chris Columbus</v>
      </c>
      <c r="AO192" s="1" t="str">
        <f t="shared" si="26"/>
        <v>J.K. Rowling (novel), Steve Kloves (screenplay)</v>
      </c>
      <c r="AP192" s="1" t="str">
        <f t="shared" si="27"/>
        <v>Richard Harris, Maggie Smith, Robbie Coltrane, Saunders Triplets</v>
      </c>
      <c r="AQ192" s="1" t="str">
        <f t="shared" si="28"/>
        <v>WB</v>
      </c>
    </row>
    <row r="193" spans="1:43">
      <c r="A193">
        <v>92</v>
      </c>
      <c r="B193" t="s">
        <v>1430</v>
      </c>
      <c r="C193" t="s">
        <v>4743</v>
      </c>
      <c r="D193">
        <f t="shared" si="22"/>
        <v>33000000</v>
      </c>
      <c r="K193">
        <f t="shared" si="20"/>
        <v>2012</v>
      </c>
      <c r="L193" t="s">
        <v>4600</v>
      </c>
      <c r="M193" t="s">
        <v>5371</v>
      </c>
      <c r="N193" t="s">
        <v>5372</v>
      </c>
      <c r="O193" t="s">
        <v>5373</v>
      </c>
      <c r="P193" t="s">
        <v>5374</v>
      </c>
      <c r="Q193" t="s">
        <v>5375</v>
      </c>
      <c r="R193" t="s">
        <v>5376</v>
      </c>
      <c r="AA193">
        <v>243</v>
      </c>
      <c r="AB193" s="1">
        <v>37244</v>
      </c>
      <c r="AC193" t="s">
        <v>240</v>
      </c>
      <c r="AD193" s="2">
        <v>109000000</v>
      </c>
      <c r="AE193" s="2">
        <v>315544750</v>
      </c>
      <c r="AF193" s="2">
        <v>887217688</v>
      </c>
      <c r="AG193">
        <v>12</v>
      </c>
      <c r="AH193">
        <v>19</v>
      </c>
      <c r="AI193">
        <v>1</v>
      </c>
      <c r="AK193" s="1" t="str">
        <f t="shared" si="21"/>
        <v>PG-13</v>
      </c>
      <c r="AL193" s="1" t="str">
        <f t="shared" si="23"/>
        <v>178 min</v>
      </c>
      <c r="AM193" s="1" t="str">
        <f t="shared" si="24"/>
        <v>Adventure, Fantasy</v>
      </c>
      <c r="AN193" s="1" t="str">
        <f t="shared" si="25"/>
        <v>Peter Jackson</v>
      </c>
      <c r="AO193" s="1" t="str">
        <f t="shared" si="26"/>
        <v>J.R.R. Tolkien (novel), Fran Walsh (screenplay), Philippa Boyens (screenplay), Peter Jackson (screenplay)</v>
      </c>
      <c r="AP193" s="1" t="str">
        <f t="shared" si="27"/>
        <v>Alan Howard, Elijah Wood, Noel Appleby, Sean Astin</v>
      </c>
      <c r="AQ193" s="1" t="str">
        <f t="shared" si="28"/>
        <v>NL</v>
      </c>
    </row>
    <row r="194" spans="1:43">
      <c r="A194">
        <v>93</v>
      </c>
      <c r="B194" t="s">
        <v>2598</v>
      </c>
      <c r="C194" t="s">
        <v>4599</v>
      </c>
      <c r="D194">
        <f t="shared" si="22"/>
        <v>14000000</v>
      </c>
      <c r="K194">
        <f t="shared" ref="K194:K257" si="29">2013-INT((ROW()-2)/100)</f>
        <v>2012</v>
      </c>
      <c r="L194" t="s">
        <v>4829</v>
      </c>
      <c r="M194" t="s">
        <v>4829</v>
      </c>
      <c r="N194" t="s">
        <v>5377</v>
      </c>
      <c r="O194" t="s">
        <v>4829</v>
      </c>
      <c r="P194" t="s">
        <v>4829</v>
      </c>
      <c r="Q194" t="s">
        <v>4829</v>
      </c>
      <c r="R194" t="s">
        <v>4829</v>
      </c>
      <c r="AA194">
        <v>216</v>
      </c>
      <c r="AB194" s="1">
        <v>37197</v>
      </c>
      <c r="AC194" t="s">
        <v>213</v>
      </c>
      <c r="AD194" s="2">
        <v>115000000</v>
      </c>
      <c r="AE194" s="2">
        <v>289423425</v>
      </c>
      <c r="AF194" s="2">
        <v>559757719</v>
      </c>
      <c r="AG194">
        <v>11</v>
      </c>
      <c r="AH194">
        <v>2</v>
      </c>
      <c r="AI194">
        <v>1</v>
      </c>
      <c r="AK194" s="1" t="str">
        <f t="shared" ref="AK194:AK257" si="30">VLOOKUP(AC194,$B$2:$R$10000,11,FALSE)</f>
        <v>G</v>
      </c>
      <c r="AL194" s="1" t="str">
        <f t="shared" si="23"/>
        <v>92 min</v>
      </c>
      <c r="AM194" s="1" t="str">
        <f t="shared" si="24"/>
        <v>Animation, Adventure, Comedy</v>
      </c>
      <c r="AN194" s="1" t="str">
        <f t="shared" si="25"/>
        <v>Pete Docter, David Silverman, Lee Unkrich</v>
      </c>
      <c r="AO194" s="1" t="str">
        <f t="shared" si="26"/>
        <v>Pete Docter (original story by), Jill Culton (original story by), Jeff Pidgeon (original story by), Ralph Eggleston (original story by), Andrew Stanton (screenplay), Daniel Gerson (screenplay), Robert L. Baird (additional screenplay material), Rhett Reese (additional screenplay material), Jonathan Roberts (additional screenplay material)</v>
      </c>
      <c r="AP194" s="1" t="str">
        <f t="shared" si="27"/>
        <v>John Goodman, Billy Crystal, Mary Gibbs, Steve Buscemi</v>
      </c>
      <c r="AQ194" s="1" t="str">
        <f t="shared" si="28"/>
        <v>BV</v>
      </c>
    </row>
    <row r="195" spans="1:43">
      <c r="A195">
        <v>94</v>
      </c>
      <c r="B195" t="s">
        <v>5378</v>
      </c>
      <c r="C195" t="s">
        <v>4607</v>
      </c>
      <c r="D195" t="e">
        <f t="shared" ref="D195:D258" si="31">VLOOKUP(B195,AC194:AF10193,2,FALSE)</f>
        <v>#N/A</v>
      </c>
      <c r="K195">
        <f t="shared" si="29"/>
        <v>2012</v>
      </c>
      <c r="L195" t="s">
        <v>5379</v>
      </c>
      <c r="M195" t="s">
        <v>4829</v>
      </c>
      <c r="N195" t="s">
        <v>4831</v>
      </c>
      <c r="O195" t="s">
        <v>4829</v>
      </c>
      <c r="P195" t="s">
        <v>4829</v>
      </c>
      <c r="Q195" t="s">
        <v>5380</v>
      </c>
      <c r="R195" t="s">
        <v>4829</v>
      </c>
      <c r="AA195">
        <v>870</v>
      </c>
      <c r="AB195" s="1">
        <v>37029</v>
      </c>
      <c r="AC195" t="s">
        <v>863</v>
      </c>
      <c r="AD195" s="2">
        <v>50000000</v>
      </c>
      <c r="AE195" s="2">
        <v>267655011</v>
      </c>
      <c r="AF195" s="2">
        <v>491812794</v>
      </c>
      <c r="AG195">
        <v>5</v>
      </c>
      <c r="AH195">
        <v>18</v>
      </c>
      <c r="AI195">
        <v>1</v>
      </c>
      <c r="AK195" s="1" t="str">
        <f t="shared" si="30"/>
        <v>PG</v>
      </c>
      <c r="AL195" s="1" t="str">
        <f t="shared" ref="AL195:AL258" si="32">VLOOKUP($AC195,$B$2:$R$10000,12,FALSE)</f>
        <v>90 min</v>
      </c>
      <c r="AM195" s="1" t="str">
        <f t="shared" ref="AM195:AM258" si="33">VLOOKUP($AC195,$B$2:$R$10000,13,FALSE)</f>
        <v>Animation, Adventure, Comedy</v>
      </c>
      <c r="AN195" s="1" t="str">
        <f t="shared" ref="AN195:AN258" si="34">VLOOKUP($AC195,$B$2:$R$10000,14,FALSE)</f>
        <v>Andrew Adamson, Vicky Jenson</v>
      </c>
      <c r="AO195" s="1" t="str">
        <f t="shared" ref="AO195:AO258" si="35">VLOOKUP($AC195,$B$2:$R$10000,15,FALSE)</f>
        <v>William Steig (book), Ted Elliott (screenplay), Terry Rossio (screenplay), Joe Stillman (screenplay), Roger S.H. Schulman (screenplay), Cody Cameron (additional dialogue), Chris Miller (additional dialogue), Conrad Vernon (additional dialogue)</v>
      </c>
      <c r="AP195" s="1" t="str">
        <f t="shared" ref="AP195:AP258" si="36">VLOOKUP($AC195,$B$2:$R$10000,16,FALSE)</f>
        <v>Mike Myers, Eddie Murphy, Cameron Diaz, John Lithgow</v>
      </c>
      <c r="AQ195" s="1" t="str">
        <f t="shared" si="28"/>
        <v>DW</v>
      </c>
    </row>
    <row r="196" spans="1:43">
      <c r="A196">
        <v>95</v>
      </c>
      <c r="B196" t="s">
        <v>5381</v>
      </c>
      <c r="C196" t="s">
        <v>5382</v>
      </c>
      <c r="D196" t="e">
        <f t="shared" si="31"/>
        <v>#N/A</v>
      </c>
      <c r="K196">
        <f t="shared" si="29"/>
        <v>2012</v>
      </c>
      <c r="L196" t="s">
        <v>4614</v>
      </c>
      <c r="M196" t="s">
        <v>5367</v>
      </c>
      <c r="N196" t="s">
        <v>5030</v>
      </c>
      <c r="O196" t="s">
        <v>5383</v>
      </c>
      <c r="P196" t="s">
        <v>5384</v>
      </c>
      <c r="Q196" t="s">
        <v>5385</v>
      </c>
      <c r="R196" t="s">
        <v>5386</v>
      </c>
      <c r="AA196">
        <v>359</v>
      </c>
      <c r="AB196" s="1">
        <v>37232</v>
      </c>
      <c r="AC196" t="s">
        <v>356</v>
      </c>
      <c r="AD196" s="2">
        <v>85000000</v>
      </c>
      <c r="AE196" s="2">
        <v>183417150</v>
      </c>
      <c r="AF196" s="2">
        <v>450728529</v>
      </c>
      <c r="AG196">
        <v>12</v>
      </c>
      <c r="AH196">
        <v>7</v>
      </c>
      <c r="AI196">
        <v>1</v>
      </c>
      <c r="AK196" s="1" t="str">
        <f t="shared" si="30"/>
        <v>PG-13</v>
      </c>
      <c r="AL196" s="1" t="str">
        <f t="shared" si="32"/>
        <v>116 min</v>
      </c>
      <c r="AM196" s="1" t="str">
        <f t="shared" si="33"/>
        <v>Crime, Thriller</v>
      </c>
      <c r="AN196" s="1" t="str">
        <f t="shared" si="34"/>
        <v>Steven Soderbergh</v>
      </c>
      <c r="AO196" s="1" t="str">
        <f t="shared" si="35"/>
        <v>George Clayton Johnson, Jack Golden Russell, Harry Brown, Charles Lederer, Ted Griffin (screenplay)</v>
      </c>
      <c r="AP196" s="1" t="str">
        <f t="shared" si="36"/>
        <v>George Clooney, Cecelia Ann Birt, Paul L. Nolan, Carol Florence</v>
      </c>
      <c r="AQ196" s="1" t="str">
        <f t="shared" si="28"/>
        <v>WB</v>
      </c>
    </row>
    <row r="197" spans="1:43">
      <c r="A197">
        <v>96</v>
      </c>
      <c r="B197" t="s">
        <v>5387</v>
      </c>
      <c r="C197" t="s">
        <v>4845</v>
      </c>
      <c r="D197">
        <f t="shared" si="31"/>
        <v>6900000</v>
      </c>
      <c r="K197">
        <f t="shared" si="29"/>
        <v>2012</v>
      </c>
      <c r="L197" t="s">
        <v>4600</v>
      </c>
      <c r="M197" t="s">
        <v>4713</v>
      </c>
      <c r="N197" t="s">
        <v>5301</v>
      </c>
      <c r="O197" t="s">
        <v>5388</v>
      </c>
      <c r="P197" t="s">
        <v>5389</v>
      </c>
      <c r="Q197" t="s">
        <v>5390</v>
      </c>
      <c r="R197" t="s">
        <v>5391</v>
      </c>
      <c r="AA197">
        <v>95</v>
      </c>
      <c r="AB197" s="1">
        <v>37036</v>
      </c>
      <c r="AC197" t="s">
        <v>93</v>
      </c>
      <c r="AD197" s="2">
        <v>151500000</v>
      </c>
      <c r="AE197" s="2">
        <v>198539855</v>
      </c>
      <c r="AF197" s="2">
        <v>449239855</v>
      </c>
      <c r="AG197">
        <v>5</v>
      </c>
      <c r="AH197">
        <v>25</v>
      </c>
      <c r="AI197">
        <v>1</v>
      </c>
      <c r="AK197" s="1" t="str">
        <f t="shared" si="30"/>
        <v>PG-13</v>
      </c>
      <c r="AL197" s="1" t="str">
        <f t="shared" si="32"/>
        <v>183 min</v>
      </c>
      <c r="AM197" s="1" t="str">
        <f t="shared" si="33"/>
        <v>Action, Drama, Romance</v>
      </c>
      <c r="AN197" s="1" t="str">
        <f t="shared" si="34"/>
        <v>Michael Bay</v>
      </c>
      <c r="AO197" s="1" t="str">
        <f t="shared" si="35"/>
        <v>Randall Wallace</v>
      </c>
      <c r="AP197" s="1" t="str">
        <f t="shared" si="36"/>
        <v>Ben Affleck, Josh Hartnett, Kate Beckinsale, William Lee Scott</v>
      </c>
      <c r="AQ197" s="1" t="str">
        <f t="shared" ref="AQ197:AQ260" si="37">VLOOKUP($AC197,$B$2:$R$10000,2,FALSE)</f>
        <v>BV</v>
      </c>
    </row>
    <row r="198" spans="1:43">
      <c r="A198">
        <v>97</v>
      </c>
      <c r="B198" t="s">
        <v>816</v>
      </c>
      <c r="C198" t="s">
        <v>4695</v>
      </c>
      <c r="D198">
        <f t="shared" si="31"/>
        <v>55000000</v>
      </c>
      <c r="K198">
        <f t="shared" si="29"/>
        <v>2012</v>
      </c>
      <c r="L198" t="s">
        <v>4614</v>
      </c>
      <c r="M198" t="s">
        <v>5095</v>
      </c>
      <c r="N198" t="s">
        <v>4616</v>
      </c>
      <c r="O198" t="s">
        <v>5392</v>
      </c>
      <c r="P198" t="s">
        <v>5393</v>
      </c>
      <c r="Q198" t="s">
        <v>5394</v>
      </c>
      <c r="R198" t="s">
        <v>5395</v>
      </c>
      <c r="AA198">
        <v>297</v>
      </c>
      <c r="AB198" s="1">
        <v>37015</v>
      </c>
      <c r="AC198" t="s">
        <v>294</v>
      </c>
      <c r="AD198" s="2">
        <v>98000000</v>
      </c>
      <c r="AE198" s="2">
        <v>202007640</v>
      </c>
      <c r="AF198" s="2">
        <v>435040395</v>
      </c>
      <c r="AG198">
        <v>5</v>
      </c>
      <c r="AH198">
        <v>4</v>
      </c>
      <c r="AI198">
        <v>1</v>
      </c>
      <c r="AK198" s="1" t="str">
        <f t="shared" si="30"/>
        <v>PG-13</v>
      </c>
      <c r="AL198" s="1" t="str">
        <f t="shared" si="32"/>
        <v>130 min</v>
      </c>
      <c r="AM198" s="1" t="str">
        <f t="shared" si="33"/>
        <v>Action, Adventure, Fantasy</v>
      </c>
      <c r="AN198" s="1" t="str">
        <f t="shared" si="34"/>
        <v>Stephen Sommers</v>
      </c>
      <c r="AO198" s="1" t="str">
        <f t="shared" si="35"/>
        <v>Stephen Sommers</v>
      </c>
      <c r="AP198" s="1" t="str">
        <f t="shared" si="36"/>
        <v>Brendan Fraser, Rachel Weisz, John Hannah, Arnold Vosloo</v>
      </c>
      <c r="AQ198" s="1" t="str">
        <f t="shared" si="37"/>
        <v>Uni.</v>
      </c>
    </row>
    <row r="199" spans="1:43">
      <c r="A199">
        <v>98</v>
      </c>
      <c r="B199" t="s">
        <v>1682</v>
      </c>
      <c r="C199" t="s">
        <v>4628</v>
      </c>
      <c r="D199">
        <f t="shared" si="31"/>
        <v>27500000</v>
      </c>
      <c r="K199">
        <f t="shared" si="29"/>
        <v>2012</v>
      </c>
      <c r="L199" t="s">
        <v>4600</v>
      </c>
      <c r="M199" t="s">
        <v>4962</v>
      </c>
      <c r="N199" t="s">
        <v>5396</v>
      </c>
      <c r="O199" t="s">
        <v>5397</v>
      </c>
      <c r="P199" t="s">
        <v>5397</v>
      </c>
      <c r="Q199" t="s">
        <v>5398</v>
      </c>
      <c r="R199" t="s">
        <v>5399</v>
      </c>
      <c r="AA199">
        <v>311</v>
      </c>
      <c r="AB199" s="1">
        <v>37090</v>
      </c>
      <c r="AC199" t="s">
        <v>308</v>
      </c>
      <c r="AD199" s="2">
        <v>93000000</v>
      </c>
      <c r="AE199" s="2">
        <v>181166115</v>
      </c>
      <c r="AF199" s="2">
        <v>365900000</v>
      </c>
      <c r="AG199">
        <v>7</v>
      </c>
      <c r="AH199">
        <v>18</v>
      </c>
      <c r="AI199">
        <v>1</v>
      </c>
      <c r="AK199" s="1" t="str">
        <f t="shared" si="30"/>
        <v>err</v>
      </c>
      <c r="AL199" s="1">
        <f t="shared" si="32"/>
        <v>0</v>
      </c>
      <c r="AM199" s="1">
        <f t="shared" si="33"/>
        <v>0</v>
      </c>
      <c r="AN199" s="1">
        <f t="shared" si="34"/>
        <v>0</v>
      </c>
      <c r="AO199" s="1">
        <f t="shared" si="35"/>
        <v>0</v>
      </c>
      <c r="AP199" s="1">
        <f t="shared" si="36"/>
        <v>0</v>
      </c>
      <c r="AQ199" s="1" t="str">
        <f t="shared" si="37"/>
        <v>Uni.</v>
      </c>
    </row>
    <row r="200" spans="1:43">
      <c r="A200">
        <v>99</v>
      </c>
      <c r="B200" t="s">
        <v>5400</v>
      </c>
      <c r="C200" t="s">
        <v>4607</v>
      </c>
      <c r="D200" t="e">
        <f t="shared" si="31"/>
        <v>#N/A</v>
      </c>
      <c r="K200">
        <f t="shared" si="29"/>
        <v>2012</v>
      </c>
      <c r="L200" t="s">
        <v>4636</v>
      </c>
      <c r="M200" t="s">
        <v>5401</v>
      </c>
      <c r="N200" t="s">
        <v>5030</v>
      </c>
      <c r="O200" t="s">
        <v>5402</v>
      </c>
      <c r="P200" t="s">
        <v>5403</v>
      </c>
      <c r="Q200" t="s">
        <v>5404</v>
      </c>
      <c r="R200" t="s">
        <v>5405</v>
      </c>
      <c r="AA200">
        <v>261</v>
      </c>
      <c r="AB200" s="1">
        <v>37099</v>
      </c>
      <c r="AC200" t="s">
        <v>258</v>
      </c>
      <c r="AD200" s="2">
        <v>100000000</v>
      </c>
      <c r="AE200" s="2">
        <v>180011740</v>
      </c>
      <c r="AF200" s="2">
        <v>362211740</v>
      </c>
      <c r="AG200">
        <v>7</v>
      </c>
      <c r="AH200">
        <v>27</v>
      </c>
      <c r="AI200">
        <v>1</v>
      </c>
      <c r="AK200" s="1" t="e">
        <f t="shared" si="30"/>
        <v>#N/A</v>
      </c>
      <c r="AL200" s="1" t="e">
        <f t="shared" si="32"/>
        <v>#N/A</v>
      </c>
      <c r="AM200" s="1" t="e">
        <f t="shared" si="33"/>
        <v>#N/A</v>
      </c>
      <c r="AN200" s="1" t="e">
        <f t="shared" si="34"/>
        <v>#N/A</v>
      </c>
      <c r="AO200" s="1" t="e">
        <f t="shared" si="35"/>
        <v>#N/A</v>
      </c>
      <c r="AP200" s="1" t="e">
        <f t="shared" si="36"/>
        <v>#N/A</v>
      </c>
      <c r="AQ200" s="1" t="e">
        <f t="shared" si="37"/>
        <v>#N/A</v>
      </c>
    </row>
    <row r="201" spans="1:43">
      <c r="A201">
        <v>100</v>
      </c>
      <c r="B201" t="s">
        <v>1565</v>
      </c>
      <c r="C201" t="s">
        <v>4621</v>
      </c>
      <c r="D201">
        <f t="shared" si="31"/>
        <v>30000000</v>
      </c>
      <c r="K201">
        <f t="shared" si="29"/>
        <v>2012</v>
      </c>
      <c r="L201" t="s">
        <v>4682</v>
      </c>
      <c r="M201" t="s">
        <v>4823</v>
      </c>
      <c r="N201" t="s">
        <v>5174</v>
      </c>
      <c r="O201" t="s">
        <v>5406</v>
      </c>
      <c r="P201" t="s">
        <v>5407</v>
      </c>
      <c r="Q201" t="s">
        <v>5408</v>
      </c>
      <c r="R201" t="s">
        <v>5409</v>
      </c>
      <c r="AA201">
        <v>355</v>
      </c>
      <c r="AB201" s="1">
        <v>36931</v>
      </c>
      <c r="AC201" t="s">
        <v>352</v>
      </c>
      <c r="AD201" s="2">
        <v>87000000</v>
      </c>
      <c r="AE201" s="2">
        <v>165092266</v>
      </c>
      <c r="AF201" s="2">
        <v>350100280</v>
      </c>
      <c r="AG201">
        <v>2</v>
      </c>
      <c r="AH201">
        <v>9</v>
      </c>
      <c r="AI201">
        <v>1</v>
      </c>
      <c r="AK201" s="1" t="str">
        <f t="shared" si="30"/>
        <v>R</v>
      </c>
      <c r="AL201" s="1" t="str">
        <f t="shared" si="32"/>
        <v>131 min</v>
      </c>
      <c r="AM201" s="1" t="str">
        <f t="shared" si="33"/>
        <v>Crime, Drama, Thriller</v>
      </c>
      <c r="AN201" s="1" t="str">
        <f t="shared" si="34"/>
        <v>Ridley Scott</v>
      </c>
      <c r="AO201" s="1" t="str">
        <f t="shared" si="35"/>
        <v>Thomas Harris (novel), David Mamet (screenplay), Steven Zaillian (screenplay)</v>
      </c>
      <c r="AP201" s="1" t="str">
        <f t="shared" si="36"/>
        <v>Anthony Hopkins, Julianne Moore, Gary Oldman, Ray Liotta</v>
      </c>
      <c r="AQ201" s="1" t="str">
        <f t="shared" si="37"/>
        <v>MGM</v>
      </c>
    </row>
    <row r="202" spans="1:43">
      <c r="A202">
        <v>1</v>
      </c>
      <c r="B202" t="s">
        <v>5410</v>
      </c>
      <c r="C202" t="s">
        <v>4628</v>
      </c>
      <c r="D202" t="e">
        <f t="shared" si="31"/>
        <v>#N/A</v>
      </c>
      <c r="K202">
        <f t="shared" si="29"/>
        <v>2011</v>
      </c>
      <c r="L202" t="s">
        <v>5411</v>
      </c>
      <c r="M202" t="s">
        <v>5412</v>
      </c>
      <c r="N202" t="s">
        <v>4690</v>
      </c>
      <c r="O202" t="s">
        <v>5413</v>
      </c>
      <c r="P202" t="s">
        <v>5413</v>
      </c>
      <c r="Q202" t="s">
        <v>5413</v>
      </c>
      <c r="R202" t="s">
        <v>4829</v>
      </c>
      <c r="AA202">
        <v>321</v>
      </c>
      <c r="AB202" s="1">
        <v>37106</v>
      </c>
      <c r="AC202" t="s">
        <v>318</v>
      </c>
      <c r="AD202" s="2">
        <v>90000000</v>
      </c>
      <c r="AE202" s="2">
        <v>226164286</v>
      </c>
      <c r="AF202" s="2">
        <v>347425832</v>
      </c>
      <c r="AG202">
        <v>8</v>
      </c>
      <c r="AH202">
        <v>3</v>
      </c>
      <c r="AI202">
        <v>1</v>
      </c>
      <c r="AK202" s="1" t="str">
        <f t="shared" si="30"/>
        <v>PG-13</v>
      </c>
      <c r="AL202" s="1" t="str">
        <f t="shared" si="32"/>
        <v>90 min</v>
      </c>
      <c r="AM202" s="1" t="str">
        <f t="shared" si="33"/>
        <v>Action, Comedy, Crime</v>
      </c>
      <c r="AN202" s="1" t="str">
        <f t="shared" si="34"/>
        <v>Brett Ratner</v>
      </c>
      <c r="AO202" s="1" t="str">
        <f t="shared" si="35"/>
        <v>Ross LaManna (characters), Jeff Nathanson</v>
      </c>
      <c r="AP202" s="1" t="str">
        <f t="shared" si="36"/>
        <v>Jackie Chan, Chris Tucker, John Lone, Ziyi Zhang</v>
      </c>
      <c r="AQ202" s="1" t="str">
        <f t="shared" si="37"/>
        <v>NL</v>
      </c>
    </row>
    <row r="203" spans="1:43">
      <c r="A203">
        <v>2</v>
      </c>
      <c r="B203" t="s">
        <v>42</v>
      </c>
      <c r="C203" t="s">
        <v>5071</v>
      </c>
      <c r="D203">
        <f t="shared" si="31"/>
        <v>195000000</v>
      </c>
      <c r="K203">
        <f t="shared" si="29"/>
        <v>2011</v>
      </c>
      <c r="L203" t="s">
        <v>4600</v>
      </c>
      <c r="M203" t="s">
        <v>5414</v>
      </c>
      <c r="N203" t="s">
        <v>4609</v>
      </c>
      <c r="O203" t="s">
        <v>5415</v>
      </c>
      <c r="P203" t="s">
        <v>5416</v>
      </c>
      <c r="Q203" t="s">
        <v>5417</v>
      </c>
      <c r="R203" t="s">
        <v>5418</v>
      </c>
      <c r="AA203">
        <v>473</v>
      </c>
      <c r="AB203" s="1">
        <v>37246</v>
      </c>
      <c r="AC203" t="s">
        <v>470</v>
      </c>
      <c r="AD203" s="2">
        <v>78000000</v>
      </c>
      <c r="AE203" s="2">
        <v>170708996</v>
      </c>
      <c r="AF203" s="2">
        <v>317668058</v>
      </c>
      <c r="AG203">
        <v>12</v>
      </c>
      <c r="AH203">
        <v>21</v>
      </c>
      <c r="AI203">
        <v>1</v>
      </c>
      <c r="AK203" s="1" t="str">
        <f t="shared" si="30"/>
        <v>PG-13</v>
      </c>
      <c r="AL203" s="1" t="str">
        <f t="shared" si="32"/>
        <v>135 min</v>
      </c>
      <c r="AM203" s="1" t="str">
        <f t="shared" si="33"/>
        <v>Biography, Drama</v>
      </c>
      <c r="AN203" s="1" t="str">
        <f t="shared" si="34"/>
        <v>Ron Howard</v>
      </c>
      <c r="AO203" s="1" t="str">
        <f t="shared" si="35"/>
        <v>Akiva Goldsman, Sylvia Nasar (book)</v>
      </c>
      <c r="AP203" s="1" t="str">
        <f t="shared" si="36"/>
        <v>Russell Crowe, Ed Harris, Jennifer Connelly, Christopher Plummer</v>
      </c>
      <c r="AQ203" s="1" t="str">
        <f t="shared" si="37"/>
        <v>Uni.</v>
      </c>
    </row>
    <row r="204" spans="1:43">
      <c r="A204">
        <v>3</v>
      </c>
      <c r="B204" t="s">
        <v>5419</v>
      </c>
      <c r="C204" t="s">
        <v>5420</v>
      </c>
      <c r="D204" t="e">
        <f t="shared" si="31"/>
        <v>#N/A</v>
      </c>
      <c r="K204">
        <f t="shared" si="29"/>
        <v>2011</v>
      </c>
      <c r="L204" t="s">
        <v>4829</v>
      </c>
      <c r="M204" t="s">
        <v>4829</v>
      </c>
      <c r="N204" t="s">
        <v>4944</v>
      </c>
      <c r="O204" t="s">
        <v>5421</v>
      </c>
      <c r="P204" t="s">
        <v>4829</v>
      </c>
      <c r="Q204" t="s">
        <v>5422</v>
      </c>
      <c r="R204" t="s">
        <v>4829</v>
      </c>
      <c r="AA204">
        <v>1495</v>
      </c>
      <c r="AB204" s="1">
        <v>37113</v>
      </c>
      <c r="AC204" t="s">
        <v>1485</v>
      </c>
      <c r="AD204" s="2">
        <v>30000000</v>
      </c>
      <c r="AE204" s="2">
        <v>145096820</v>
      </c>
      <c r="AF204" s="2">
        <v>286500000</v>
      </c>
      <c r="AG204">
        <v>8</v>
      </c>
      <c r="AH204">
        <v>10</v>
      </c>
      <c r="AI204">
        <v>1</v>
      </c>
      <c r="AK204" s="1" t="str">
        <f t="shared" si="30"/>
        <v>R</v>
      </c>
      <c r="AL204" s="1" t="str">
        <f t="shared" si="32"/>
        <v>108 min</v>
      </c>
      <c r="AM204" s="1" t="str">
        <f t="shared" si="33"/>
        <v>Comedy, Romance</v>
      </c>
      <c r="AN204" s="1" t="str">
        <f t="shared" si="34"/>
        <v>J.B. Rogers</v>
      </c>
      <c r="AO204" s="1" t="str">
        <f t="shared" si="35"/>
        <v>Adam Herz (characters), David H. Steinberg (story), Adam Herz (story), Adam Herz (screenplay)</v>
      </c>
      <c r="AP204" s="1" t="str">
        <f t="shared" si="36"/>
        <v>Jason Biggs, Shannon Elizabeth, Alyson Hannigan, Chris Klein</v>
      </c>
      <c r="AQ204" s="1" t="str">
        <f t="shared" si="37"/>
        <v>Uni.</v>
      </c>
    </row>
    <row r="205" spans="1:43">
      <c r="A205">
        <v>4</v>
      </c>
      <c r="B205" t="s">
        <v>401</v>
      </c>
      <c r="C205" t="s">
        <v>4628</v>
      </c>
      <c r="D205">
        <f t="shared" si="31"/>
        <v>80000000</v>
      </c>
      <c r="K205">
        <f t="shared" si="29"/>
        <v>2011</v>
      </c>
      <c r="L205" t="s">
        <v>4682</v>
      </c>
      <c r="M205" t="s">
        <v>4615</v>
      </c>
      <c r="N205" t="s">
        <v>4690</v>
      </c>
      <c r="O205" t="s">
        <v>4764</v>
      </c>
      <c r="P205" t="s">
        <v>5423</v>
      </c>
      <c r="Q205" t="s">
        <v>4766</v>
      </c>
      <c r="R205" t="s">
        <v>5424</v>
      </c>
      <c r="AA205">
        <v>1780</v>
      </c>
      <c r="AB205" s="1">
        <v>36994</v>
      </c>
      <c r="AC205" t="s">
        <v>1769</v>
      </c>
      <c r="AD205" s="2">
        <v>25000000</v>
      </c>
      <c r="AE205" s="2">
        <v>71500556</v>
      </c>
      <c r="AF205" s="2">
        <v>281527158</v>
      </c>
      <c r="AG205">
        <v>4</v>
      </c>
      <c r="AH205">
        <v>13</v>
      </c>
      <c r="AI205">
        <v>1</v>
      </c>
      <c r="AK205" s="1" t="str">
        <f t="shared" si="30"/>
        <v>err</v>
      </c>
      <c r="AL205" s="1">
        <f t="shared" si="32"/>
        <v>0</v>
      </c>
      <c r="AM205" s="1">
        <f t="shared" si="33"/>
        <v>0</v>
      </c>
      <c r="AN205" s="1">
        <f t="shared" si="34"/>
        <v>0</v>
      </c>
      <c r="AO205" s="1">
        <f t="shared" si="35"/>
        <v>0</v>
      </c>
      <c r="AP205" s="1">
        <f t="shared" si="36"/>
        <v>0</v>
      </c>
      <c r="AQ205" s="1" t="str">
        <f t="shared" si="37"/>
        <v>Mira.</v>
      </c>
    </row>
    <row r="206" spans="1:43">
      <c r="A206">
        <v>5</v>
      </c>
      <c r="B206" t="s">
        <v>10</v>
      </c>
      <c r="C206" t="s">
        <v>4607</v>
      </c>
      <c r="D206">
        <f t="shared" si="31"/>
        <v>250000000</v>
      </c>
      <c r="K206">
        <f t="shared" si="29"/>
        <v>2011</v>
      </c>
      <c r="L206" t="s">
        <v>4635</v>
      </c>
      <c r="AA206">
        <v>310</v>
      </c>
      <c r="AB206" s="1">
        <v>37057</v>
      </c>
      <c r="AC206" t="s">
        <v>307</v>
      </c>
      <c r="AD206" s="2">
        <v>94000000</v>
      </c>
      <c r="AE206" s="2">
        <v>131144183</v>
      </c>
      <c r="AF206" s="2">
        <v>273330185</v>
      </c>
      <c r="AG206">
        <v>6</v>
      </c>
      <c r="AH206">
        <v>15</v>
      </c>
      <c r="AI206">
        <v>1</v>
      </c>
      <c r="AK206" s="1" t="str">
        <f t="shared" si="30"/>
        <v>PG-13</v>
      </c>
      <c r="AL206" s="1" t="str">
        <f t="shared" si="32"/>
        <v>100 min</v>
      </c>
      <c r="AM206" s="1" t="str">
        <f t="shared" si="33"/>
        <v>Action, Adventure, Fantasy</v>
      </c>
      <c r="AN206" s="1" t="str">
        <f t="shared" si="34"/>
        <v>Simon West</v>
      </c>
      <c r="AO206" s="1" t="str">
        <f t="shared" si="35"/>
        <v>Sara B. Cooper (story), Mike Werb (story), Michael Colleary (story), Simon West (adaptation), Patrick Massett (screenplay), John Zinman (screenplay)</v>
      </c>
      <c r="AP206" s="1" t="str">
        <f t="shared" si="36"/>
        <v>Angelina Jolie, Jon Voight, Iain Glen, Noah Taylor</v>
      </c>
      <c r="AQ206" s="1" t="str">
        <f t="shared" si="37"/>
        <v>Par.</v>
      </c>
    </row>
    <row r="207" spans="1:43">
      <c r="A207">
        <v>6</v>
      </c>
      <c r="B207" t="s">
        <v>183</v>
      </c>
      <c r="C207" t="s">
        <v>4621</v>
      </c>
      <c r="D207">
        <f t="shared" si="31"/>
        <v>125000000</v>
      </c>
      <c r="K207">
        <f t="shared" si="29"/>
        <v>2011</v>
      </c>
      <c r="L207" t="s">
        <v>4600</v>
      </c>
      <c r="M207" t="s">
        <v>4608</v>
      </c>
      <c r="N207" t="s">
        <v>4649</v>
      </c>
      <c r="O207" t="s">
        <v>4650</v>
      </c>
      <c r="P207" t="s">
        <v>4651</v>
      </c>
      <c r="Q207" t="s">
        <v>5425</v>
      </c>
      <c r="R207" t="s">
        <v>5426</v>
      </c>
      <c r="AA207">
        <v>336</v>
      </c>
      <c r="AB207" s="1">
        <v>37071</v>
      </c>
      <c r="AC207" t="s">
        <v>333</v>
      </c>
      <c r="AD207" s="2">
        <v>90000000</v>
      </c>
      <c r="AE207" s="2">
        <v>78616689</v>
      </c>
      <c r="AF207" s="2">
        <v>235900000</v>
      </c>
      <c r="AG207">
        <v>6</v>
      </c>
      <c r="AH207">
        <v>29</v>
      </c>
      <c r="AI207">
        <v>1</v>
      </c>
      <c r="AK207" s="1" t="e">
        <f t="shared" si="30"/>
        <v>#N/A</v>
      </c>
      <c r="AL207" s="1" t="e">
        <f t="shared" si="32"/>
        <v>#N/A</v>
      </c>
      <c r="AM207" s="1" t="e">
        <f t="shared" si="33"/>
        <v>#N/A</v>
      </c>
      <c r="AN207" s="1" t="e">
        <f t="shared" si="34"/>
        <v>#N/A</v>
      </c>
      <c r="AO207" s="1" t="e">
        <f t="shared" si="35"/>
        <v>#N/A</v>
      </c>
      <c r="AP207" s="1" t="e">
        <f t="shared" si="36"/>
        <v>#N/A</v>
      </c>
      <c r="AQ207" s="1" t="e">
        <f t="shared" si="37"/>
        <v>#N/A</v>
      </c>
    </row>
    <row r="208" spans="1:43">
      <c r="A208">
        <v>7</v>
      </c>
      <c r="B208" t="s">
        <v>127</v>
      </c>
      <c r="C208" t="s">
        <v>4660</v>
      </c>
      <c r="D208">
        <f t="shared" si="31"/>
        <v>145000000</v>
      </c>
      <c r="K208">
        <f t="shared" si="29"/>
        <v>2011</v>
      </c>
      <c r="L208" t="s">
        <v>4635</v>
      </c>
      <c r="AA208">
        <v>2340</v>
      </c>
      <c r="AB208" s="1">
        <v>37113</v>
      </c>
      <c r="AC208" t="s">
        <v>2324</v>
      </c>
      <c r="AD208" s="2">
        <v>17000000</v>
      </c>
      <c r="AE208" s="2">
        <v>96522687</v>
      </c>
      <c r="AF208" s="2">
        <v>207765056</v>
      </c>
      <c r="AG208">
        <v>8</v>
      </c>
      <c r="AH208">
        <v>10</v>
      </c>
      <c r="AI208">
        <v>1</v>
      </c>
      <c r="AK208" s="1" t="str">
        <f t="shared" si="30"/>
        <v>err</v>
      </c>
      <c r="AL208" s="1">
        <f t="shared" si="32"/>
        <v>0</v>
      </c>
      <c r="AM208" s="1">
        <f t="shared" si="33"/>
        <v>0</v>
      </c>
      <c r="AN208" s="1">
        <f t="shared" si="34"/>
        <v>0</v>
      </c>
      <c r="AO208" s="1">
        <f t="shared" si="35"/>
        <v>0</v>
      </c>
      <c r="AP208" s="1">
        <f t="shared" si="36"/>
        <v>0</v>
      </c>
      <c r="AQ208" s="1" t="str">
        <f t="shared" si="37"/>
        <v>Mira.</v>
      </c>
    </row>
    <row r="209" spans="1:43">
      <c r="A209">
        <v>8</v>
      </c>
      <c r="B209" t="s">
        <v>37</v>
      </c>
      <c r="C209" t="s">
        <v>4607</v>
      </c>
      <c r="D209">
        <f t="shared" si="31"/>
        <v>200000000</v>
      </c>
      <c r="K209">
        <f t="shared" si="29"/>
        <v>2011</v>
      </c>
      <c r="L209" t="s">
        <v>4636</v>
      </c>
      <c r="M209" t="s">
        <v>4857</v>
      </c>
      <c r="N209" t="s">
        <v>4616</v>
      </c>
      <c r="O209" t="s">
        <v>5427</v>
      </c>
      <c r="P209" t="s">
        <v>5428</v>
      </c>
      <c r="Q209" t="s">
        <v>5429</v>
      </c>
      <c r="R209" t="s">
        <v>5430</v>
      </c>
      <c r="AA209">
        <v>1262</v>
      </c>
      <c r="AB209" s="1">
        <v>37064</v>
      </c>
      <c r="AC209" t="s">
        <v>1254</v>
      </c>
      <c r="AD209" s="2">
        <v>38000000</v>
      </c>
      <c r="AE209" s="2">
        <v>144512310</v>
      </c>
      <c r="AF209" s="2">
        <v>206512310</v>
      </c>
      <c r="AG209">
        <v>6</v>
      </c>
      <c r="AH209">
        <v>22</v>
      </c>
      <c r="AI209">
        <v>1</v>
      </c>
      <c r="AK209" s="1" t="str">
        <f t="shared" si="30"/>
        <v>PG-13</v>
      </c>
      <c r="AL209" s="1" t="str">
        <f t="shared" si="32"/>
        <v>106 min</v>
      </c>
      <c r="AM209" s="1" t="str">
        <f t="shared" si="33"/>
        <v>Action, Crime, Thriller</v>
      </c>
      <c r="AN209" s="1" t="str">
        <f t="shared" si="34"/>
        <v>Rob Cohen</v>
      </c>
      <c r="AO209" s="1" t="str">
        <f t="shared" si="35"/>
        <v>Ken Li (magazine article "Racer X"), Gary Scott Thompson (screen story), Gary Scott Thompson (screenplay), Erik Bergquist (screenplay), David Ayer (screenplay)</v>
      </c>
      <c r="AP209" s="1" t="str">
        <f t="shared" si="36"/>
        <v>Paul Walker, Vin Diesel, Michelle Rodriguez, Jordana Brewster</v>
      </c>
      <c r="AQ209" s="1" t="str">
        <f t="shared" si="37"/>
        <v>Uni.</v>
      </c>
    </row>
    <row r="210" spans="1:43">
      <c r="A210">
        <v>9</v>
      </c>
      <c r="B210" t="s">
        <v>185</v>
      </c>
      <c r="C210" t="s">
        <v>4628</v>
      </c>
      <c r="D210">
        <f t="shared" si="31"/>
        <v>125000000</v>
      </c>
      <c r="K210">
        <f t="shared" si="29"/>
        <v>2011</v>
      </c>
      <c r="L210" t="s">
        <v>4600</v>
      </c>
      <c r="M210" t="s">
        <v>5431</v>
      </c>
      <c r="N210" t="s">
        <v>5432</v>
      </c>
      <c r="O210" t="s">
        <v>5433</v>
      </c>
      <c r="P210" t="s">
        <v>5434</v>
      </c>
      <c r="Q210" t="s">
        <v>5435</v>
      </c>
      <c r="R210" t="s">
        <v>5436</v>
      </c>
      <c r="AA210">
        <v>553</v>
      </c>
      <c r="AB210" s="1">
        <v>37239</v>
      </c>
      <c r="AC210" t="s">
        <v>550</v>
      </c>
      <c r="AD210" s="2">
        <v>70000000</v>
      </c>
      <c r="AE210" s="2">
        <v>100614858</v>
      </c>
      <c r="AF210" s="2">
        <v>202726605</v>
      </c>
      <c r="AG210">
        <v>12</v>
      </c>
      <c r="AH210">
        <v>14</v>
      </c>
      <c r="AI210">
        <v>1</v>
      </c>
      <c r="AK210" s="1" t="str">
        <f t="shared" si="30"/>
        <v>err</v>
      </c>
      <c r="AL210" s="1">
        <f t="shared" si="32"/>
        <v>0</v>
      </c>
      <c r="AM210" s="1">
        <f t="shared" si="33"/>
        <v>0</v>
      </c>
      <c r="AN210" s="1">
        <f t="shared" si="34"/>
        <v>0</v>
      </c>
      <c r="AO210" s="1">
        <f t="shared" si="35"/>
        <v>0</v>
      </c>
      <c r="AP210" s="1">
        <f t="shared" si="36"/>
        <v>0</v>
      </c>
      <c r="AQ210" s="1" t="str">
        <f t="shared" si="37"/>
        <v>Par.</v>
      </c>
    </row>
    <row r="211" spans="1:43">
      <c r="A211">
        <v>10</v>
      </c>
      <c r="B211" t="s">
        <v>105</v>
      </c>
      <c r="C211" t="s">
        <v>4660</v>
      </c>
      <c r="D211">
        <f t="shared" si="31"/>
        <v>150000000</v>
      </c>
      <c r="K211">
        <f t="shared" si="29"/>
        <v>2011</v>
      </c>
      <c r="L211" t="s">
        <v>4600</v>
      </c>
      <c r="M211" t="s">
        <v>4744</v>
      </c>
      <c r="N211" t="s">
        <v>4630</v>
      </c>
      <c r="O211" t="s">
        <v>5437</v>
      </c>
      <c r="P211" t="s">
        <v>5438</v>
      </c>
      <c r="Q211" t="s">
        <v>4669</v>
      </c>
      <c r="R211" t="s">
        <v>5439</v>
      </c>
      <c r="AA211">
        <v>682</v>
      </c>
      <c r="AB211" s="1">
        <v>37076</v>
      </c>
      <c r="AC211" t="s">
        <v>676</v>
      </c>
      <c r="AD211" s="2">
        <v>60000000</v>
      </c>
      <c r="AE211" s="2">
        <v>93375151</v>
      </c>
      <c r="AF211" s="2">
        <v>200700000</v>
      </c>
      <c r="AG211">
        <v>7</v>
      </c>
      <c r="AH211">
        <v>4</v>
      </c>
      <c r="AI211">
        <v>1</v>
      </c>
      <c r="AK211" s="1" t="str">
        <f t="shared" si="30"/>
        <v>PG</v>
      </c>
      <c r="AL211" s="1" t="str">
        <f t="shared" si="32"/>
        <v>87 min</v>
      </c>
      <c r="AM211" s="1" t="str">
        <f t="shared" si="33"/>
        <v>Comedy</v>
      </c>
      <c r="AN211" s="1" t="str">
        <f t="shared" si="34"/>
        <v>Lawrence Guterman</v>
      </c>
      <c r="AO211" s="1" t="str">
        <f t="shared" si="35"/>
        <v>John Requa, Glenn Ficarra</v>
      </c>
      <c r="AP211" s="1" t="str">
        <f t="shared" si="36"/>
        <v>Jeff Goldblum, Elizabeth Perkins, Alexander Pollock, Miriam Margolyes</v>
      </c>
      <c r="AQ211" s="1" t="str">
        <f t="shared" si="37"/>
        <v>WB</v>
      </c>
    </row>
    <row r="212" spans="1:43">
      <c r="A212">
        <v>11</v>
      </c>
      <c r="B212" t="s">
        <v>309</v>
      </c>
      <c r="C212" t="s">
        <v>4677</v>
      </c>
      <c r="D212">
        <f t="shared" si="31"/>
        <v>93000000</v>
      </c>
      <c r="K212">
        <f t="shared" si="29"/>
        <v>2011</v>
      </c>
      <c r="L212" t="s">
        <v>4600</v>
      </c>
      <c r="M212" t="s">
        <v>4846</v>
      </c>
      <c r="N212" t="s">
        <v>4807</v>
      </c>
      <c r="O212" t="s">
        <v>5440</v>
      </c>
      <c r="P212" t="s">
        <v>5441</v>
      </c>
      <c r="Q212" t="s">
        <v>5442</v>
      </c>
      <c r="R212" t="s">
        <v>5443</v>
      </c>
      <c r="AA212">
        <v>1327</v>
      </c>
      <c r="AB212" s="1">
        <v>36980</v>
      </c>
      <c r="AC212" t="s">
        <v>1319</v>
      </c>
      <c r="AD212" s="2">
        <v>35000000</v>
      </c>
      <c r="AE212" s="2">
        <v>112692062</v>
      </c>
      <c r="AF212" s="2">
        <v>197692062</v>
      </c>
      <c r="AG212">
        <v>3</v>
      </c>
      <c r="AH212">
        <v>30</v>
      </c>
      <c r="AI212">
        <v>1</v>
      </c>
      <c r="AK212" s="1" t="str">
        <f t="shared" si="30"/>
        <v>PG</v>
      </c>
      <c r="AL212" s="1" t="str">
        <f t="shared" si="32"/>
        <v>88 min</v>
      </c>
      <c r="AM212" s="1" t="str">
        <f t="shared" si="33"/>
        <v>Action, Adventure, Comedy</v>
      </c>
      <c r="AN212" s="1" t="str">
        <f t="shared" si="34"/>
        <v>Robert Rodriguez</v>
      </c>
      <c r="AO212" s="1" t="str">
        <f t="shared" si="35"/>
        <v>Robert Rodriguez</v>
      </c>
      <c r="AP212" s="1" t="str">
        <f t="shared" si="36"/>
        <v>Antonio Banderas, Carla Gugino, Alexa PenaVega, Daryl Sabara</v>
      </c>
      <c r="AQ212" s="1" t="str">
        <f t="shared" si="37"/>
        <v>Mira.</v>
      </c>
    </row>
    <row r="213" spans="1:43">
      <c r="A213">
        <v>12</v>
      </c>
      <c r="B213" t="s">
        <v>137</v>
      </c>
      <c r="C213" t="s">
        <v>4660</v>
      </c>
      <c r="D213">
        <f t="shared" si="31"/>
        <v>140000000</v>
      </c>
      <c r="K213">
        <f t="shared" si="29"/>
        <v>2011</v>
      </c>
      <c r="L213" t="s">
        <v>4600</v>
      </c>
      <c r="M213" t="s">
        <v>4823</v>
      </c>
      <c r="N213" t="s">
        <v>4609</v>
      </c>
      <c r="O213" t="s">
        <v>5444</v>
      </c>
      <c r="P213" t="s">
        <v>5445</v>
      </c>
      <c r="Q213" t="s">
        <v>5446</v>
      </c>
      <c r="R213" t="s">
        <v>5447</v>
      </c>
      <c r="AA213">
        <v>334</v>
      </c>
      <c r="AB213" s="1">
        <v>37050</v>
      </c>
      <c r="AC213" t="s">
        <v>331</v>
      </c>
      <c r="AD213" s="2">
        <v>90000000</v>
      </c>
      <c r="AE213" s="2">
        <v>84052762</v>
      </c>
      <c r="AF213" s="2">
        <v>186049020</v>
      </c>
      <c r="AG213">
        <v>6</v>
      </c>
      <c r="AH213">
        <v>8</v>
      </c>
      <c r="AI213">
        <v>1</v>
      </c>
      <c r="AK213" s="1" t="str">
        <f t="shared" si="30"/>
        <v>PG</v>
      </c>
      <c r="AL213" s="1" t="str">
        <f t="shared" si="32"/>
        <v>95 min</v>
      </c>
      <c r="AM213" s="1" t="str">
        <f t="shared" si="33"/>
        <v>Animation, Adventure, Family</v>
      </c>
      <c r="AN213" s="1" t="str">
        <f t="shared" si="34"/>
        <v>Gary Trousdale, Kirk Wise</v>
      </c>
      <c r="AO213" s="1" t="str">
        <f t="shared" si="35"/>
        <v>Tab Murphy (screenplay), Kirk Wise (story), Gary Trousdale (story), Joss Whedon (story), Bryce Zabel (story), Jackie Zabel (story), Tab Murphy (story), David Reynolds (additional screenplay material)</v>
      </c>
      <c r="AP213" s="1" t="str">
        <f t="shared" si="36"/>
        <v>Michael J. Fox, Corey Burton, James Garner, Claudia Christian</v>
      </c>
      <c r="AQ213" s="1" t="str">
        <f t="shared" si="37"/>
        <v>BV</v>
      </c>
    </row>
    <row r="214" spans="1:43">
      <c r="A214">
        <v>13</v>
      </c>
      <c r="B214" t="s">
        <v>1751</v>
      </c>
      <c r="C214" t="s">
        <v>4607</v>
      </c>
      <c r="D214">
        <f t="shared" si="31"/>
        <v>25000000</v>
      </c>
      <c r="K214">
        <f t="shared" si="29"/>
        <v>2011</v>
      </c>
      <c r="L214" t="s">
        <v>4600</v>
      </c>
      <c r="M214" t="s">
        <v>4601</v>
      </c>
      <c r="N214" t="s">
        <v>4572</v>
      </c>
      <c r="O214" t="s">
        <v>5448</v>
      </c>
      <c r="P214" t="s">
        <v>5449</v>
      </c>
      <c r="Q214" t="s">
        <v>5450</v>
      </c>
      <c r="R214" t="s">
        <v>5451</v>
      </c>
      <c r="AA214">
        <v>849</v>
      </c>
      <c r="AB214" s="1">
        <v>37029</v>
      </c>
      <c r="AC214" t="s">
        <v>842</v>
      </c>
      <c r="AD214" s="2">
        <v>53000000</v>
      </c>
      <c r="AE214" s="2">
        <v>57386369</v>
      </c>
      <c r="AF214" s="2">
        <v>179213196</v>
      </c>
      <c r="AG214">
        <v>5</v>
      </c>
      <c r="AH214">
        <v>18</v>
      </c>
      <c r="AI214">
        <v>1</v>
      </c>
      <c r="AK214" s="1" t="e">
        <f t="shared" si="30"/>
        <v>#N/A</v>
      </c>
      <c r="AL214" s="1" t="e">
        <f t="shared" si="32"/>
        <v>#N/A</v>
      </c>
      <c r="AM214" s="1" t="e">
        <f t="shared" si="33"/>
        <v>#N/A</v>
      </c>
      <c r="AN214" s="1" t="e">
        <f t="shared" si="34"/>
        <v>#N/A</v>
      </c>
      <c r="AO214" s="1" t="e">
        <f t="shared" si="35"/>
        <v>#N/A</v>
      </c>
      <c r="AP214" s="1" t="e">
        <f t="shared" si="36"/>
        <v>#N/A</v>
      </c>
      <c r="AQ214" s="1" t="e">
        <f t="shared" si="37"/>
        <v>#N/A</v>
      </c>
    </row>
    <row r="215" spans="1:43">
      <c r="A215">
        <v>14</v>
      </c>
      <c r="B215" t="s">
        <v>1439</v>
      </c>
      <c r="C215" t="s">
        <v>4621</v>
      </c>
      <c r="D215">
        <f t="shared" si="31"/>
        <v>32500000</v>
      </c>
      <c r="K215">
        <f t="shared" si="29"/>
        <v>2011</v>
      </c>
      <c r="L215" t="s">
        <v>4682</v>
      </c>
      <c r="M215" t="s">
        <v>4833</v>
      </c>
      <c r="N215" t="s">
        <v>5174</v>
      </c>
      <c r="O215" t="s">
        <v>4685</v>
      </c>
      <c r="P215" t="s">
        <v>5452</v>
      </c>
      <c r="Q215" t="s">
        <v>5453</v>
      </c>
      <c r="R215" t="s">
        <v>5454</v>
      </c>
      <c r="AA215">
        <v>532</v>
      </c>
      <c r="AB215" s="1">
        <v>37064</v>
      </c>
      <c r="AC215" t="s">
        <v>529</v>
      </c>
      <c r="AD215" s="2">
        <v>72000000</v>
      </c>
      <c r="AE215" s="2">
        <v>112950721</v>
      </c>
      <c r="AF215" s="2">
        <v>176101721</v>
      </c>
      <c r="AG215">
        <v>6</v>
      </c>
      <c r="AH215">
        <v>22</v>
      </c>
      <c r="AI215">
        <v>1</v>
      </c>
      <c r="AK215" s="1" t="e">
        <f t="shared" si="30"/>
        <v>#N/A</v>
      </c>
      <c r="AL215" s="1" t="e">
        <f t="shared" si="32"/>
        <v>#N/A</v>
      </c>
      <c r="AM215" s="1" t="e">
        <f t="shared" si="33"/>
        <v>#N/A</v>
      </c>
      <c r="AN215" s="1" t="e">
        <f t="shared" si="34"/>
        <v>#N/A</v>
      </c>
      <c r="AO215" s="1" t="e">
        <f t="shared" si="35"/>
        <v>#N/A</v>
      </c>
      <c r="AP215" s="1" t="e">
        <f t="shared" si="36"/>
        <v>#N/A</v>
      </c>
      <c r="AQ215" s="1" t="e">
        <f t="shared" si="37"/>
        <v>#N/A</v>
      </c>
    </row>
    <row r="216" spans="1:43">
      <c r="A216">
        <v>15</v>
      </c>
      <c r="B216" t="s">
        <v>109</v>
      </c>
      <c r="C216" t="s">
        <v>5071</v>
      </c>
      <c r="D216">
        <f t="shared" si="31"/>
        <v>150000000</v>
      </c>
      <c r="K216">
        <f t="shared" si="29"/>
        <v>2011</v>
      </c>
      <c r="L216" t="s">
        <v>4614</v>
      </c>
      <c r="M216" t="s">
        <v>4812</v>
      </c>
      <c r="N216" t="s">
        <v>5455</v>
      </c>
      <c r="O216" t="s">
        <v>5456</v>
      </c>
      <c r="P216" t="s">
        <v>5457</v>
      </c>
      <c r="Q216" t="s">
        <v>5458</v>
      </c>
      <c r="R216" t="s">
        <v>5459</v>
      </c>
      <c r="AA216">
        <v>2903</v>
      </c>
      <c r="AB216" s="1">
        <v>37197</v>
      </c>
      <c r="AC216" t="s">
        <v>2877</v>
      </c>
      <c r="AD216" s="2">
        <v>10350000</v>
      </c>
      <c r="AE216" s="2">
        <v>33201661</v>
      </c>
      <c r="AF216" s="2">
        <v>174201661</v>
      </c>
      <c r="AG216">
        <v>11</v>
      </c>
      <c r="AH216">
        <v>2</v>
      </c>
      <c r="AI216">
        <v>1</v>
      </c>
      <c r="AK216" s="1" t="e">
        <f t="shared" si="30"/>
        <v>#N/A</v>
      </c>
      <c r="AL216" s="1" t="e">
        <f t="shared" si="32"/>
        <v>#N/A</v>
      </c>
      <c r="AM216" s="1" t="e">
        <f t="shared" si="33"/>
        <v>#N/A</v>
      </c>
      <c r="AN216" s="1" t="e">
        <f t="shared" si="34"/>
        <v>#N/A</v>
      </c>
      <c r="AO216" s="1" t="e">
        <f t="shared" si="35"/>
        <v>#N/A</v>
      </c>
      <c r="AP216" s="1" t="e">
        <f t="shared" si="36"/>
        <v>#N/A</v>
      </c>
      <c r="AQ216" s="1" t="e">
        <f t="shared" si="37"/>
        <v>#N/A</v>
      </c>
    </row>
    <row r="217" spans="1:43">
      <c r="A217">
        <v>16</v>
      </c>
      <c r="B217" t="s">
        <v>163</v>
      </c>
      <c r="C217" t="s">
        <v>5071</v>
      </c>
      <c r="D217">
        <f t="shared" si="31"/>
        <v>130000000</v>
      </c>
      <c r="K217">
        <f t="shared" si="29"/>
        <v>2011</v>
      </c>
      <c r="L217" t="s">
        <v>4614</v>
      </c>
      <c r="M217" t="s">
        <v>5460</v>
      </c>
      <c r="N217" t="s">
        <v>4616</v>
      </c>
      <c r="O217" t="s">
        <v>5461</v>
      </c>
      <c r="P217" t="s">
        <v>5462</v>
      </c>
      <c r="Q217" t="s">
        <v>5463</v>
      </c>
      <c r="R217" t="s">
        <v>5464</v>
      </c>
      <c r="AA217">
        <v>1505</v>
      </c>
      <c r="AB217" s="1">
        <v>37106</v>
      </c>
      <c r="AC217" t="s">
        <v>1495</v>
      </c>
      <c r="AD217" s="2">
        <v>30000000</v>
      </c>
      <c r="AE217" s="2">
        <v>108244774</v>
      </c>
      <c r="AF217" s="2">
        <v>165334774</v>
      </c>
      <c r="AG217">
        <v>8</v>
      </c>
      <c r="AH217">
        <v>3</v>
      </c>
      <c r="AI217">
        <v>1</v>
      </c>
      <c r="AK217" s="1" t="str">
        <f t="shared" si="30"/>
        <v>G</v>
      </c>
      <c r="AL217" s="1" t="str">
        <f t="shared" si="32"/>
        <v>115 min</v>
      </c>
      <c r="AM217" s="1" t="str">
        <f t="shared" si="33"/>
        <v>Comedy, Family, Romance</v>
      </c>
      <c r="AN217" s="1" t="str">
        <f t="shared" si="34"/>
        <v>Garry Marshall</v>
      </c>
      <c r="AO217" s="1" t="str">
        <f t="shared" si="35"/>
        <v>Meg Cabot (novel), Gina Wendkos (screenplay)</v>
      </c>
      <c r="AP217" s="1" t="str">
        <f t="shared" si="36"/>
        <v>Julie Andrews, Anne Hathaway, Hector Elizondo, Heather Matarazzo</v>
      </c>
      <c r="AQ217" s="1" t="str">
        <f t="shared" si="37"/>
        <v>BV</v>
      </c>
    </row>
    <row r="218" spans="1:43">
      <c r="A218">
        <v>17</v>
      </c>
      <c r="B218" t="s">
        <v>87</v>
      </c>
      <c r="C218" t="s">
        <v>4677</v>
      </c>
      <c r="D218">
        <f t="shared" si="31"/>
        <v>160000000</v>
      </c>
      <c r="K218">
        <f t="shared" si="29"/>
        <v>2011</v>
      </c>
      <c r="L218" t="s">
        <v>4600</v>
      </c>
      <c r="M218" t="s">
        <v>4661</v>
      </c>
      <c r="N218" t="s">
        <v>4609</v>
      </c>
      <c r="O218" t="s">
        <v>5465</v>
      </c>
      <c r="P218" t="s">
        <v>5466</v>
      </c>
      <c r="Q218" t="s">
        <v>5467</v>
      </c>
      <c r="R218" t="s">
        <v>5468</v>
      </c>
      <c r="AA218">
        <v>1001</v>
      </c>
      <c r="AB218" s="1">
        <v>37092</v>
      </c>
      <c r="AC218" t="s">
        <v>994</v>
      </c>
      <c r="AD218" s="2">
        <v>46000000</v>
      </c>
      <c r="AE218" s="2">
        <v>93607673</v>
      </c>
      <c r="AF218" s="2">
        <v>160648493</v>
      </c>
      <c r="AG218">
        <v>7</v>
      </c>
      <c r="AH218">
        <v>20</v>
      </c>
      <c r="AI218">
        <v>1</v>
      </c>
      <c r="AK218" s="1" t="str">
        <f t="shared" si="30"/>
        <v>PG-13</v>
      </c>
      <c r="AL218" s="1" t="str">
        <f t="shared" si="32"/>
        <v>102 min</v>
      </c>
      <c r="AM218" s="1" t="str">
        <f t="shared" si="33"/>
        <v>Comedy, Romance</v>
      </c>
      <c r="AN218" s="1" t="str">
        <f t="shared" si="34"/>
        <v>Joe Roth</v>
      </c>
      <c r="AO218" s="1" t="str">
        <f t="shared" si="35"/>
        <v>Billy Crystal, Peter Tolan</v>
      </c>
      <c r="AP218" s="1" t="str">
        <f t="shared" si="36"/>
        <v>Julia Roberts, Billy Crystal, Catherine Zeta-Jones, John Cusack</v>
      </c>
      <c r="AQ218" s="1" t="str">
        <f t="shared" si="37"/>
        <v>SonR</v>
      </c>
    </row>
    <row r="219" spans="1:43">
      <c r="A219">
        <v>18</v>
      </c>
      <c r="B219" t="s">
        <v>322</v>
      </c>
      <c r="C219" t="s">
        <v>4677</v>
      </c>
      <c r="D219">
        <f t="shared" si="31"/>
        <v>90000000</v>
      </c>
      <c r="K219">
        <f t="shared" si="29"/>
        <v>2011</v>
      </c>
      <c r="L219" t="s">
        <v>4636</v>
      </c>
      <c r="M219" t="s">
        <v>4984</v>
      </c>
      <c r="N219" t="s">
        <v>4616</v>
      </c>
      <c r="O219" t="s">
        <v>5469</v>
      </c>
      <c r="P219" t="s">
        <v>5470</v>
      </c>
      <c r="Q219" t="s">
        <v>5471</v>
      </c>
      <c r="R219" t="s">
        <v>5472</v>
      </c>
      <c r="AA219">
        <v>300</v>
      </c>
      <c r="AB219" s="1">
        <v>37253</v>
      </c>
      <c r="AC219" t="s">
        <v>297</v>
      </c>
      <c r="AD219" s="2">
        <v>95000000</v>
      </c>
      <c r="AE219" s="2">
        <v>108638745</v>
      </c>
      <c r="AF219" s="2">
        <v>159691085</v>
      </c>
      <c r="AG219">
        <v>12</v>
      </c>
      <c r="AH219">
        <v>28</v>
      </c>
      <c r="AI219">
        <v>1</v>
      </c>
      <c r="AK219" s="1" t="str">
        <f t="shared" si="30"/>
        <v>R</v>
      </c>
      <c r="AL219" s="1" t="str">
        <f t="shared" si="32"/>
        <v>144 min</v>
      </c>
      <c r="AM219" s="1" t="str">
        <f t="shared" si="33"/>
        <v>Drama, History, Thriller</v>
      </c>
      <c r="AN219" s="1" t="str">
        <f t="shared" si="34"/>
        <v>Ridley Scott</v>
      </c>
      <c r="AO219" s="1" t="str">
        <f t="shared" si="35"/>
        <v>Mark Bowden (book), Ken Nolan (screenplay)</v>
      </c>
      <c r="AP219" s="1" t="str">
        <f t="shared" si="36"/>
        <v>Josh Hartnett, Ewan McGregor, Tom Sizemore, Eric Bana</v>
      </c>
      <c r="AQ219" s="1" t="str">
        <f t="shared" si="37"/>
        <v>SonR</v>
      </c>
    </row>
    <row r="220" spans="1:43">
      <c r="A220">
        <v>19</v>
      </c>
      <c r="B220" t="s">
        <v>222</v>
      </c>
      <c r="C220" t="s">
        <v>4695</v>
      </c>
      <c r="D220">
        <f t="shared" si="31"/>
        <v>110000000</v>
      </c>
      <c r="K220">
        <f t="shared" si="29"/>
        <v>2011</v>
      </c>
      <c r="L220" t="s">
        <v>4635</v>
      </c>
      <c r="AA220">
        <v>438</v>
      </c>
      <c r="AB220" s="1">
        <v>37050</v>
      </c>
      <c r="AC220" t="s">
        <v>435</v>
      </c>
      <c r="AD220" s="2">
        <v>80000000</v>
      </c>
      <c r="AE220" s="2">
        <v>69772969</v>
      </c>
      <c r="AF220" s="2">
        <v>147080413</v>
      </c>
      <c r="AG220">
        <v>6</v>
      </c>
      <c r="AH220">
        <v>8</v>
      </c>
      <c r="AI220">
        <v>1</v>
      </c>
      <c r="AK220" s="1" t="str">
        <f t="shared" si="30"/>
        <v>R</v>
      </c>
      <c r="AL220" s="1" t="str">
        <f t="shared" si="32"/>
        <v>99 min</v>
      </c>
      <c r="AM220" s="1" t="str">
        <f t="shared" si="33"/>
        <v>Action, Crime, Thriller</v>
      </c>
      <c r="AN220" s="1" t="str">
        <f t="shared" si="34"/>
        <v>Dominic Sena</v>
      </c>
      <c r="AO220" s="1" t="str">
        <f t="shared" si="35"/>
        <v>Skip Woods</v>
      </c>
      <c r="AP220" s="1" t="str">
        <f t="shared" si="36"/>
        <v>John Travolta, Hugh Jackman, Halle Berry, Don Cheadle</v>
      </c>
      <c r="AQ220" s="1" t="str">
        <f t="shared" si="37"/>
        <v>WB</v>
      </c>
    </row>
    <row r="221" spans="1:43">
      <c r="A221">
        <v>20</v>
      </c>
      <c r="B221" t="s">
        <v>409</v>
      </c>
      <c r="C221" t="s">
        <v>4677</v>
      </c>
      <c r="D221">
        <f t="shared" si="31"/>
        <v>80000000</v>
      </c>
      <c r="K221">
        <f t="shared" si="29"/>
        <v>2011</v>
      </c>
      <c r="L221" t="s">
        <v>4636</v>
      </c>
      <c r="M221" t="s">
        <v>5367</v>
      </c>
      <c r="N221" t="s">
        <v>4616</v>
      </c>
      <c r="O221" t="s">
        <v>5473</v>
      </c>
      <c r="P221" t="s">
        <v>5474</v>
      </c>
      <c r="Q221" t="s">
        <v>5475</v>
      </c>
      <c r="R221" t="s">
        <v>5476</v>
      </c>
      <c r="AA221">
        <v>1149</v>
      </c>
      <c r="AB221" s="1">
        <v>36952</v>
      </c>
      <c r="AC221" t="s">
        <v>1141</v>
      </c>
      <c r="AD221" s="2">
        <v>40000000</v>
      </c>
      <c r="AE221" s="2">
        <v>66808615</v>
      </c>
      <c r="AF221" s="2">
        <v>145238250</v>
      </c>
      <c r="AG221">
        <v>3</v>
      </c>
      <c r="AH221">
        <v>2</v>
      </c>
      <c r="AI221">
        <v>1</v>
      </c>
      <c r="AK221" s="1" t="str">
        <f t="shared" si="30"/>
        <v>R</v>
      </c>
      <c r="AL221" s="1" t="str">
        <f t="shared" si="32"/>
        <v>123 min</v>
      </c>
      <c r="AM221" s="1" t="str">
        <f t="shared" si="33"/>
        <v>Adventure, Comedy, Crime</v>
      </c>
      <c r="AN221" s="1" t="str">
        <f t="shared" si="34"/>
        <v>Gore Verbinski</v>
      </c>
      <c r="AO221" s="1" t="str">
        <f t="shared" si="35"/>
        <v>J.H. Wyman</v>
      </c>
      <c r="AP221" s="1" t="str">
        <f t="shared" si="36"/>
        <v>Brad Pitt, Julia Roberts, James Gandolfini, J.K. Simmons</v>
      </c>
      <c r="AQ221" s="1" t="str">
        <f t="shared" si="37"/>
        <v>DW</v>
      </c>
    </row>
    <row r="222" spans="1:43">
      <c r="A222">
        <v>21</v>
      </c>
      <c r="B222" t="s">
        <v>871</v>
      </c>
      <c r="C222" t="s">
        <v>4660</v>
      </c>
      <c r="D222">
        <f t="shared" si="31"/>
        <v>50000000</v>
      </c>
      <c r="K222">
        <f t="shared" si="29"/>
        <v>2011</v>
      </c>
      <c r="L222" t="s">
        <v>4600</v>
      </c>
      <c r="M222" t="s">
        <v>4666</v>
      </c>
      <c r="N222" t="s">
        <v>5477</v>
      </c>
      <c r="O222" t="s">
        <v>4662</v>
      </c>
      <c r="P222" t="s">
        <v>4662</v>
      </c>
      <c r="Q222" t="s">
        <v>5478</v>
      </c>
      <c r="R222" t="s">
        <v>5479</v>
      </c>
      <c r="AA222">
        <v>341</v>
      </c>
      <c r="AB222" s="1">
        <v>37216</v>
      </c>
      <c r="AC222" t="s">
        <v>338</v>
      </c>
      <c r="AD222" s="2">
        <v>90000000</v>
      </c>
      <c r="AE222" s="2">
        <v>62362560</v>
      </c>
      <c r="AF222" s="2">
        <v>143049560</v>
      </c>
      <c r="AG222">
        <v>11</v>
      </c>
      <c r="AH222">
        <v>21</v>
      </c>
      <c r="AI222">
        <v>1</v>
      </c>
      <c r="AK222" s="1" t="str">
        <f t="shared" si="30"/>
        <v>R</v>
      </c>
      <c r="AL222" s="1" t="str">
        <f t="shared" si="32"/>
        <v>126 min</v>
      </c>
      <c r="AM222" s="1" t="str">
        <f t="shared" si="33"/>
        <v>Action, Crime, Thriller</v>
      </c>
      <c r="AN222" s="1" t="str">
        <f t="shared" si="34"/>
        <v>Tony Scott</v>
      </c>
      <c r="AO222" s="1" t="str">
        <f t="shared" si="35"/>
        <v>Michael Frost Beckner (story), Michael Frost Beckner (screenplay), David Arata (screenplay)</v>
      </c>
      <c r="AP222" s="1" t="str">
        <f t="shared" si="36"/>
        <v>Robert Redford, Brad Pitt, Catherine McCormack, Stephen Dillane</v>
      </c>
      <c r="AQ222" s="1" t="str">
        <f t="shared" si="37"/>
        <v>Uni.</v>
      </c>
    </row>
    <row r="223" spans="1:43">
      <c r="A223">
        <v>22</v>
      </c>
      <c r="B223" t="s">
        <v>152</v>
      </c>
      <c r="C223" t="s">
        <v>4660</v>
      </c>
      <c r="D223">
        <f t="shared" si="31"/>
        <v>135000000</v>
      </c>
      <c r="K223">
        <f t="shared" si="29"/>
        <v>2011</v>
      </c>
      <c r="L223" t="s">
        <v>4614</v>
      </c>
      <c r="M223" t="s">
        <v>4788</v>
      </c>
      <c r="N223" t="s">
        <v>4616</v>
      </c>
      <c r="O223" t="s">
        <v>4819</v>
      </c>
      <c r="P223" t="s">
        <v>5480</v>
      </c>
      <c r="Q223" t="s">
        <v>5481</v>
      </c>
      <c r="R223" t="s">
        <v>5482</v>
      </c>
      <c r="AA223">
        <v>2259</v>
      </c>
      <c r="AB223" s="1">
        <v>37085</v>
      </c>
      <c r="AC223" t="s">
        <v>2243</v>
      </c>
      <c r="AD223" s="2">
        <v>18000000</v>
      </c>
      <c r="AE223" s="2">
        <v>96493426</v>
      </c>
      <c r="AF223" s="2">
        <v>141809235</v>
      </c>
      <c r="AG223">
        <v>7</v>
      </c>
      <c r="AH223">
        <v>13</v>
      </c>
      <c r="AI223">
        <v>1</v>
      </c>
      <c r="AK223" s="1" t="str">
        <f t="shared" si="30"/>
        <v>PG-13</v>
      </c>
      <c r="AL223" s="1" t="str">
        <f t="shared" si="32"/>
        <v>96 min</v>
      </c>
      <c r="AM223" s="1" t="str">
        <f t="shared" si="33"/>
        <v>Comedy, Romance</v>
      </c>
      <c r="AN223" s="1" t="str">
        <f t="shared" si="34"/>
        <v>Robert Luketic</v>
      </c>
      <c r="AO223" s="1" t="str">
        <f t="shared" si="35"/>
        <v>Amanda Brown (novel), Karen McCullah (screenplay), Kirsten Smith (screenplay)</v>
      </c>
      <c r="AP223" s="1" t="str">
        <f t="shared" si="36"/>
        <v>Reese Witherspoon, Luke Wilson, Selma Blair, Matthew Davis</v>
      </c>
      <c r="AQ223" s="1" t="str">
        <f t="shared" si="37"/>
        <v>MGM</v>
      </c>
    </row>
    <row r="224" spans="1:43">
      <c r="A224">
        <v>23</v>
      </c>
      <c r="B224" t="s">
        <v>1318</v>
      </c>
      <c r="C224" t="s">
        <v>4871</v>
      </c>
      <c r="D224">
        <f t="shared" si="31"/>
        <v>35000000</v>
      </c>
      <c r="K224">
        <f t="shared" si="29"/>
        <v>2011</v>
      </c>
      <c r="L224" t="s">
        <v>4682</v>
      </c>
      <c r="M224" t="s">
        <v>4622</v>
      </c>
      <c r="N224" t="s">
        <v>4708</v>
      </c>
      <c r="O224" t="s">
        <v>4709</v>
      </c>
      <c r="P224" t="s">
        <v>5483</v>
      </c>
      <c r="Q224" t="s">
        <v>5484</v>
      </c>
      <c r="R224" t="s">
        <v>5485</v>
      </c>
      <c r="AA224">
        <v>1023</v>
      </c>
      <c r="AB224" s="1">
        <v>37076</v>
      </c>
      <c r="AC224" t="s">
        <v>1016</v>
      </c>
      <c r="AD224" s="2">
        <v>45000000</v>
      </c>
      <c r="AE224" s="2">
        <v>71277420</v>
      </c>
      <c r="AF224" s="2">
        <v>141189101</v>
      </c>
      <c r="AG224">
        <v>7</v>
      </c>
      <c r="AH224">
        <v>4</v>
      </c>
      <c r="AI224">
        <v>1</v>
      </c>
      <c r="AK224" s="1" t="str">
        <f t="shared" si="30"/>
        <v>R</v>
      </c>
      <c r="AL224" s="1" t="str">
        <f t="shared" si="32"/>
        <v>83 min</v>
      </c>
      <c r="AM224" s="1" t="str">
        <f t="shared" si="33"/>
        <v>Comedy</v>
      </c>
      <c r="AN224" s="1" t="str">
        <f t="shared" si="34"/>
        <v>Keenen Ivory Wayans</v>
      </c>
      <c r="AO224" s="1" t="str">
        <f t="shared" si="35"/>
        <v>Shawn Wayans (characters), Marlon Wayans (characters), Buddy Johnson (characters), Phil Beauman (characters), Jason Friedberg (characters), Aaron Seltzer (characters), Shawn Wayans, Marlon Wayans, Alyson Fouse, Greg Grabianski, Dave Polsky, Michael Anthony Snowden, Craig Wayans</v>
      </c>
      <c r="AP224" s="1" t="str">
        <f t="shared" si="36"/>
        <v>Antony Acker, Mark Barrett, Richard Bellos, Suzanne Bianqui</v>
      </c>
      <c r="AQ224" s="1" t="str">
        <f t="shared" si="37"/>
        <v>Mira.</v>
      </c>
    </row>
    <row r="225" spans="1:43">
      <c r="A225">
        <v>24</v>
      </c>
      <c r="B225" t="s">
        <v>40</v>
      </c>
      <c r="C225" t="s">
        <v>4628</v>
      </c>
      <c r="D225">
        <f t="shared" si="31"/>
        <v>200000000</v>
      </c>
      <c r="K225">
        <f t="shared" si="29"/>
        <v>2011</v>
      </c>
      <c r="L225" t="s">
        <v>4600</v>
      </c>
      <c r="M225" t="s">
        <v>4872</v>
      </c>
      <c r="N225" t="s">
        <v>4609</v>
      </c>
      <c r="O225" t="s">
        <v>5486</v>
      </c>
      <c r="P225" t="s">
        <v>5487</v>
      </c>
      <c r="Q225" t="s">
        <v>5488</v>
      </c>
      <c r="R225" t="s">
        <v>5489</v>
      </c>
      <c r="AA225">
        <v>2673</v>
      </c>
      <c r="AB225" s="1">
        <v>36903</v>
      </c>
      <c r="AC225" t="s">
        <v>2652</v>
      </c>
      <c r="AD225" s="2">
        <v>13000000</v>
      </c>
      <c r="AE225" s="2">
        <v>91038276</v>
      </c>
      <c r="AF225" s="2">
        <v>122244329</v>
      </c>
      <c r="AG225">
        <v>1</v>
      </c>
      <c r="AH225">
        <v>12</v>
      </c>
      <c r="AI225">
        <v>1</v>
      </c>
      <c r="AK225" s="1" t="str">
        <f t="shared" si="30"/>
        <v>PG-13</v>
      </c>
      <c r="AL225" s="1" t="str">
        <f t="shared" si="32"/>
        <v>112 min</v>
      </c>
      <c r="AM225" s="1" t="str">
        <f t="shared" si="33"/>
        <v>Drama, Music, Romance</v>
      </c>
      <c r="AN225" s="1" t="str">
        <f t="shared" si="34"/>
        <v>Thomas Carter</v>
      </c>
      <c r="AO225" s="1" t="str">
        <f t="shared" si="35"/>
        <v>Duane Adler (story), Duane Adler (screenplay), Cheryl Edwards (screenplay)</v>
      </c>
      <c r="AP225" s="1" t="str">
        <f t="shared" si="36"/>
        <v>Julia Stiles, Sean Patrick Thomas, Kerry Washington, Fredro Starr</v>
      </c>
      <c r="AQ225" s="1" t="str">
        <f t="shared" si="37"/>
        <v>Par.</v>
      </c>
    </row>
    <row r="226" spans="1:43">
      <c r="A226">
        <v>25</v>
      </c>
      <c r="B226" t="s">
        <v>652</v>
      </c>
      <c r="C226" t="s">
        <v>4621</v>
      </c>
      <c r="D226">
        <f t="shared" si="31"/>
        <v>63000000</v>
      </c>
      <c r="K226">
        <f t="shared" si="29"/>
        <v>2011</v>
      </c>
      <c r="L226" t="s">
        <v>4614</v>
      </c>
      <c r="M226" t="s">
        <v>4738</v>
      </c>
      <c r="N226" t="s">
        <v>4616</v>
      </c>
      <c r="O226" t="s">
        <v>5490</v>
      </c>
      <c r="P226" t="s">
        <v>5491</v>
      </c>
      <c r="Q226" t="s">
        <v>5492</v>
      </c>
      <c r="R226" t="s">
        <v>5493</v>
      </c>
      <c r="AA226">
        <v>592</v>
      </c>
      <c r="AB226" s="1">
        <v>37085</v>
      </c>
      <c r="AC226" t="s">
        <v>588</v>
      </c>
      <c r="AD226" s="2">
        <v>68000000</v>
      </c>
      <c r="AE226" s="2">
        <v>71069884</v>
      </c>
      <c r="AF226" s="2">
        <v>113542091</v>
      </c>
      <c r="AG226">
        <v>7</v>
      </c>
      <c r="AH226">
        <v>13</v>
      </c>
      <c r="AI226">
        <v>1</v>
      </c>
      <c r="AK226" s="1" t="str">
        <f t="shared" si="30"/>
        <v>R</v>
      </c>
      <c r="AL226" s="1" t="str">
        <f t="shared" si="32"/>
        <v>124 min</v>
      </c>
      <c r="AM226" s="1" t="str">
        <f t="shared" si="33"/>
        <v>Action, Crime, Romance</v>
      </c>
      <c r="AN226" s="1" t="str">
        <f t="shared" si="34"/>
        <v>Frank Oz</v>
      </c>
      <c r="AO226" s="1" t="str">
        <f t="shared" si="35"/>
        <v>Daniel E. Taylor (story), Kario Salem (story), Kario Salem (screenplay), Lem Dobbs (screenplay), Scott Marshall Smith (screenplay)</v>
      </c>
      <c r="AP226" s="1" t="str">
        <f t="shared" si="36"/>
        <v>Robert De Niro, Edward Norton, Marlon Brando, Angela Bassett</v>
      </c>
      <c r="AQ226" s="1" t="str">
        <f t="shared" si="37"/>
        <v>Par.</v>
      </c>
    </row>
    <row r="227" spans="1:43">
      <c r="A227">
        <v>26</v>
      </c>
      <c r="B227" t="s">
        <v>3430</v>
      </c>
      <c r="C227" t="s">
        <v>4660</v>
      </c>
      <c r="D227">
        <f t="shared" si="31"/>
        <v>5000000</v>
      </c>
      <c r="K227">
        <f t="shared" si="29"/>
        <v>2011</v>
      </c>
      <c r="L227" t="s">
        <v>4682</v>
      </c>
      <c r="M227" t="s">
        <v>5242</v>
      </c>
      <c r="N227" t="s">
        <v>4579</v>
      </c>
      <c r="O227" t="s">
        <v>5271</v>
      </c>
      <c r="P227" t="s">
        <v>5494</v>
      </c>
      <c r="Q227" t="s">
        <v>5495</v>
      </c>
      <c r="R227" t="s">
        <v>5496</v>
      </c>
      <c r="AA227">
        <v>1652</v>
      </c>
      <c r="AB227" s="1">
        <v>36987</v>
      </c>
      <c r="AC227" t="s">
        <v>1641</v>
      </c>
      <c r="AD227" s="2">
        <v>28000000</v>
      </c>
      <c r="AE227" s="2">
        <v>74058698</v>
      </c>
      <c r="AF227" s="2">
        <v>105159085</v>
      </c>
      <c r="AG227">
        <v>4</v>
      </c>
      <c r="AH227">
        <v>6</v>
      </c>
      <c r="AI227">
        <v>1</v>
      </c>
      <c r="AK227" s="1" t="str">
        <f t="shared" si="30"/>
        <v>R</v>
      </c>
      <c r="AL227" s="1" t="str">
        <f t="shared" si="32"/>
        <v>104 min</v>
      </c>
      <c r="AM227" s="1" t="str">
        <f t="shared" si="33"/>
        <v>Action, Crime, Mystery</v>
      </c>
      <c r="AN227" s="1" t="str">
        <f t="shared" si="34"/>
        <v>Lee Tamahori</v>
      </c>
      <c r="AO227" s="1" t="str">
        <f t="shared" si="35"/>
        <v>James Patterson (novel), Marc Moss (screenplay)</v>
      </c>
      <c r="AP227" s="1" t="str">
        <f t="shared" si="36"/>
        <v>Morgan Freeman, Monica Potter, Michael Wincott, Dylan Baker</v>
      </c>
      <c r="AQ227" s="1" t="str">
        <f t="shared" si="37"/>
        <v>Par.</v>
      </c>
    </row>
    <row r="228" spans="1:43">
      <c r="A228">
        <v>27</v>
      </c>
      <c r="B228" t="s">
        <v>418</v>
      </c>
      <c r="C228" t="s">
        <v>4695</v>
      </c>
      <c r="D228">
        <f t="shared" si="31"/>
        <v>80000000</v>
      </c>
      <c r="K228">
        <f t="shared" si="29"/>
        <v>2011</v>
      </c>
      <c r="L228" t="s">
        <v>4635</v>
      </c>
      <c r="AA228">
        <v>1021</v>
      </c>
      <c r="AB228" s="1">
        <v>37169</v>
      </c>
      <c r="AC228" t="s">
        <v>1014</v>
      </c>
      <c r="AD228" s="2">
        <v>45000000</v>
      </c>
      <c r="AE228" s="2">
        <v>76261036</v>
      </c>
      <c r="AF228" s="2">
        <v>104505362</v>
      </c>
      <c r="AG228">
        <v>10</v>
      </c>
      <c r="AH228">
        <v>5</v>
      </c>
      <c r="AI228">
        <v>1</v>
      </c>
      <c r="AK228" s="1" t="str">
        <f t="shared" si="30"/>
        <v>R</v>
      </c>
      <c r="AL228" s="1" t="str">
        <f t="shared" si="32"/>
        <v>122 min</v>
      </c>
      <c r="AM228" s="1" t="str">
        <f t="shared" si="33"/>
        <v>Crime, Drama, Thriller</v>
      </c>
      <c r="AN228" s="1" t="str">
        <f t="shared" si="34"/>
        <v>Antoine Fuqua</v>
      </c>
      <c r="AO228" s="1" t="str">
        <f t="shared" si="35"/>
        <v>David Ayer</v>
      </c>
      <c r="AP228" s="1" t="str">
        <f t="shared" si="36"/>
        <v>Denzel Washington, Ethan Hawke, Scott Glenn, Tom Berenger</v>
      </c>
      <c r="AQ228" s="1" t="str">
        <f t="shared" si="37"/>
        <v>WB</v>
      </c>
    </row>
    <row r="229" spans="1:43">
      <c r="A229">
        <v>28</v>
      </c>
      <c r="B229" t="s">
        <v>5497</v>
      </c>
      <c r="C229" t="s">
        <v>4695</v>
      </c>
      <c r="D229" t="e">
        <f t="shared" si="31"/>
        <v>#N/A</v>
      </c>
      <c r="K229">
        <f t="shared" si="29"/>
        <v>2011</v>
      </c>
      <c r="L229" t="s">
        <v>4635</v>
      </c>
      <c r="AA229">
        <v>910</v>
      </c>
      <c r="AB229" s="1">
        <v>37162</v>
      </c>
      <c r="AC229" t="s">
        <v>903</v>
      </c>
      <c r="AD229" s="2">
        <v>50000000</v>
      </c>
      <c r="AE229" s="2">
        <v>54997476</v>
      </c>
      <c r="AF229" s="2">
        <v>104488383</v>
      </c>
      <c r="AG229">
        <v>9</v>
      </c>
      <c r="AH229">
        <v>28</v>
      </c>
      <c r="AI229">
        <v>1</v>
      </c>
      <c r="AK229" s="1" t="str">
        <f t="shared" si="30"/>
        <v>R</v>
      </c>
      <c r="AL229" s="1" t="str">
        <f t="shared" si="32"/>
        <v>113 min</v>
      </c>
      <c r="AM229" s="1" t="str">
        <f t="shared" si="33"/>
        <v>Crime, Thriller</v>
      </c>
      <c r="AN229" s="1" t="str">
        <f t="shared" si="34"/>
        <v>Gary Fleder</v>
      </c>
      <c r="AO229" s="1" t="str">
        <f t="shared" si="35"/>
        <v>Andrew Klavan (novel), Anthony Peckham (screenplay), Patrick Smith Kelly (screenplay)</v>
      </c>
      <c r="AP229" s="1" t="str">
        <f t="shared" si="36"/>
        <v>Michael Douglas, Sean Bean, Brittany Murphy, Skye McCole Bartusiak</v>
      </c>
      <c r="AQ229" s="1" t="str">
        <f t="shared" si="37"/>
        <v>Fox</v>
      </c>
    </row>
    <row r="230" spans="1:43">
      <c r="A230">
        <v>29</v>
      </c>
      <c r="B230" t="s">
        <v>2207</v>
      </c>
      <c r="C230" t="s">
        <v>4695</v>
      </c>
      <c r="D230">
        <f t="shared" si="31"/>
        <v>19000000</v>
      </c>
      <c r="K230">
        <f t="shared" si="29"/>
        <v>2011</v>
      </c>
      <c r="L230" t="s">
        <v>4635</v>
      </c>
      <c r="AA230">
        <v>1773</v>
      </c>
      <c r="AB230" s="1">
        <v>37246</v>
      </c>
      <c r="AC230" t="s">
        <v>1762</v>
      </c>
      <c r="AD230" s="2">
        <v>25000000</v>
      </c>
      <c r="AE230" s="2">
        <v>80936232</v>
      </c>
      <c r="AF230" s="2">
        <v>102992536</v>
      </c>
      <c r="AG230">
        <v>12</v>
      </c>
      <c r="AH230">
        <v>21</v>
      </c>
      <c r="AI230">
        <v>1</v>
      </c>
      <c r="AK230" s="1" t="str">
        <f t="shared" si="30"/>
        <v>G</v>
      </c>
      <c r="AL230" s="1" t="str">
        <f t="shared" si="32"/>
        <v>82 min</v>
      </c>
      <c r="AM230" s="1" t="str">
        <f t="shared" si="33"/>
        <v>Animation, Action, Adventure</v>
      </c>
      <c r="AN230" s="1" t="str">
        <f t="shared" si="34"/>
        <v>John A. Davis</v>
      </c>
      <c r="AO230" s="1" t="str">
        <f t="shared" si="35"/>
        <v>John A. Davis (story), Steve Oedekerk (story), John A. Davis (screenplay), David N. Weiss (screenplay), J. David Stem (screenplay), Steve Oedekerk (screenplay), Dan Schneider (contributing writer)</v>
      </c>
      <c r="AP230" s="1" t="str">
        <f t="shared" si="36"/>
        <v>Megan Cavanagh, Mark DeCarlo, Debi Derryberry, Jeffrey Garcia</v>
      </c>
      <c r="AQ230" s="1" t="str">
        <f t="shared" si="37"/>
        <v>Par.</v>
      </c>
    </row>
    <row r="231" spans="1:43">
      <c r="A231">
        <v>30</v>
      </c>
      <c r="B231" t="s">
        <v>5498</v>
      </c>
      <c r="C231" t="s">
        <v>4621</v>
      </c>
      <c r="D231" t="e">
        <f t="shared" si="31"/>
        <v>#N/A</v>
      </c>
      <c r="K231">
        <f t="shared" si="29"/>
        <v>2011</v>
      </c>
      <c r="L231" t="s">
        <v>4600</v>
      </c>
      <c r="M231" t="s">
        <v>4723</v>
      </c>
      <c r="N231" t="s">
        <v>5499</v>
      </c>
      <c r="O231" t="s">
        <v>5500</v>
      </c>
      <c r="P231" t="s">
        <v>5501</v>
      </c>
      <c r="Q231" t="s">
        <v>5502</v>
      </c>
      <c r="R231" t="s">
        <v>5503</v>
      </c>
      <c r="AA231">
        <v>1113</v>
      </c>
      <c r="AB231" s="1">
        <v>37022</v>
      </c>
      <c r="AC231" t="s">
        <v>1106</v>
      </c>
      <c r="AD231" s="2">
        <v>41000000</v>
      </c>
      <c r="AE231" s="2">
        <v>56083966</v>
      </c>
      <c r="AF231" s="2">
        <v>100622586</v>
      </c>
      <c r="AG231">
        <v>5</v>
      </c>
      <c r="AH231">
        <v>11</v>
      </c>
      <c r="AI231">
        <v>1</v>
      </c>
      <c r="AK231" s="1" t="str">
        <f t="shared" si="30"/>
        <v>PG-13</v>
      </c>
      <c r="AL231" s="1" t="str">
        <f t="shared" si="32"/>
        <v>132 min</v>
      </c>
      <c r="AM231" s="1" t="str">
        <f t="shared" si="33"/>
        <v>Action, Adventure, Romance</v>
      </c>
      <c r="AN231" s="1" t="str">
        <f t="shared" si="34"/>
        <v>Brian Helgeland</v>
      </c>
      <c r="AO231" s="1" t="str">
        <f t="shared" si="35"/>
        <v>Brian Helgeland</v>
      </c>
      <c r="AP231" s="1" t="str">
        <f t="shared" si="36"/>
        <v>Heath Ledger, Rufus Sewell, Shannyn Sossamon, Paul Bettany</v>
      </c>
      <c r="AQ231" s="1" t="str">
        <f t="shared" si="37"/>
        <v>Sony</v>
      </c>
    </row>
    <row r="232" spans="1:43">
      <c r="A232">
        <v>31</v>
      </c>
      <c r="B232" t="s">
        <v>1294</v>
      </c>
      <c r="C232" t="s">
        <v>4607</v>
      </c>
      <c r="D232">
        <f t="shared" si="31"/>
        <v>36000000</v>
      </c>
      <c r="K232">
        <f t="shared" si="29"/>
        <v>2011</v>
      </c>
      <c r="L232" t="s">
        <v>4829</v>
      </c>
      <c r="M232" t="s">
        <v>4829</v>
      </c>
      <c r="N232" t="s">
        <v>5504</v>
      </c>
      <c r="O232" t="s">
        <v>5505</v>
      </c>
      <c r="P232" t="s">
        <v>5506</v>
      </c>
      <c r="Q232" t="s">
        <v>5505</v>
      </c>
      <c r="R232" t="s">
        <v>5507</v>
      </c>
      <c r="AA232">
        <v>450</v>
      </c>
      <c r="AB232" s="1">
        <v>37050</v>
      </c>
      <c r="AC232" t="s">
        <v>447</v>
      </c>
      <c r="AD232" s="2">
        <v>80000000</v>
      </c>
      <c r="AE232" s="2">
        <v>38311134</v>
      </c>
      <c r="AF232" s="2">
        <v>98341932</v>
      </c>
      <c r="AG232">
        <v>6</v>
      </c>
      <c r="AH232">
        <v>8</v>
      </c>
      <c r="AI232">
        <v>1</v>
      </c>
      <c r="AK232" s="1" t="str">
        <f t="shared" si="30"/>
        <v>PG-13</v>
      </c>
      <c r="AL232" s="1" t="str">
        <f t="shared" si="32"/>
        <v>101 min</v>
      </c>
      <c r="AM232" s="1" t="str">
        <f t="shared" si="33"/>
        <v>Comedy, Sci-Fi</v>
      </c>
      <c r="AN232" s="1" t="str">
        <f t="shared" si="34"/>
        <v>Ivan Reitman</v>
      </c>
      <c r="AO232" s="1" t="str">
        <f t="shared" si="35"/>
        <v>Don Jakoby (story), David Diamond (screenplay), David Weissman (screenplay), Don Jakoby (screenplay)</v>
      </c>
      <c r="AP232" s="1" t="str">
        <f t="shared" si="36"/>
        <v>David Duchovny, Julianne Moore, Orlando Jones, Seann William Scott</v>
      </c>
      <c r="AQ232" s="1" t="str">
        <f t="shared" si="37"/>
        <v>DW</v>
      </c>
    </row>
    <row r="233" spans="1:43">
      <c r="A233">
        <v>32</v>
      </c>
      <c r="B233" t="s">
        <v>229</v>
      </c>
      <c r="C233" t="s">
        <v>4695</v>
      </c>
      <c r="D233">
        <f t="shared" si="31"/>
        <v>110000000</v>
      </c>
      <c r="K233">
        <f t="shared" si="29"/>
        <v>2011</v>
      </c>
      <c r="L233" t="s">
        <v>4600</v>
      </c>
      <c r="M233" t="s">
        <v>4723</v>
      </c>
      <c r="N233" t="s">
        <v>4684</v>
      </c>
      <c r="O233" t="s">
        <v>5508</v>
      </c>
      <c r="P233" t="s">
        <v>5509</v>
      </c>
      <c r="Q233" t="s">
        <v>5510</v>
      </c>
      <c r="R233" t="s">
        <v>5511</v>
      </c>
      <c r="AA233">
        <v>379</v>
      </c>
      <c r="AB233" s="1">
        <v>36966</v>
      </c>
      <c r="AC233" t="s">
        <v>376</v>
      </c>
      <c r="AD233" s="2">
        <v>85000000</v>
      </c>
      <c r="AE233" s="2">
        <v>51396781</v>
      </c>
      <c r="AF233" s="2">
        <v>96971293</v>
      </c>
      <c r="AG233">
        <v>3</v>
      </c>
      <c r="AH233">
        <v>16</v>
      </c>
      <c r="AI233">
        <v>1</v>
      </c>
      <c r="AK233" s="1" t="str">
        <f t="shared" si="30"/>
        <v>R</v>
      </c>
      <c r="AL233" s="1" t="str">
        <f t="shared" si="32"/>
        <v>131 min</v>
      </c>
      <c r="AM233" s="1" t="str">
        <f t="shared" si="33"/>
        <v>Drama, History, Romance</v>
      </c>
      <c r="AN233" s="1" t="str">
        <f t="shared" si="34"/>
        <v>Jean-Jacques Annaud</v>
      </c>
      <c r="AO233" s="1" t="str">
        <f t="shared" si="35"/>
        <v>Jean-Jacques Annaud, Alain Godard</v>
      </c>
      <c r="AP233" s="1" t="str">
        <f t="shared" si="36"/>
        <v>Jude Law, Ed Harris, Rachel Weisz, Joseph Fiennes</v>
      </c>
      <c r="AQ233" s="1" t="str">
        <f t="shared" si="37"/>
        <v>Par.</v>
      </c>
    </row>
    <row r="234" spans="1:43">
      <c r="A234">
        <v>33</v>
      </c>
      <c r="B234" t="s">
        <v>5512</v>
      </c>
      <c r="C234" t="s">
        <v>4607</v>
      </c>
      <c r="D234" t="e">
        <f t="shared" si="31"/>
        <v>#N/A</v>
      </c>
      <c r="K234">
        <f t="shared" si="29"/>
        <v>2011</v>
      </c>
      <c r="L234" t="s">
        <v>4829</v>
      </c>
      <c r="M234" t="s">
        <v>5513</v>
      </c>
      <c r="N234" t="s">
        <v>4690</v>
      </c>
      <c r="O234" t="s">
        <v>5514</v>
      </c>
      <c r="P234" t="s">
        <v>5514</v>
      </c>
      <c r="Q234" t="s">
        <v>5515</v>
      </c>
      <c r="R234" t="s">
        <v>4829</v>
      </c>
      <c r="AA234">
        <v>1658</v>
      </c>
      <c r="AB234" s="1">
        <v>36917</v>
      </c>
      <c r="AC234" t="s">
        <v>1647</v>
      </c>
      <c r="AD234" s="2">
        <v>28000000</v>
      </c>
      <c r="AE234" s="2">
        <v>60400856</v>
      </c>
      <c r="AF234" s="2">
        <v>94728529</v>
      </c>
      <c r="AG234">
        <v>1</v>
      </c>
      <c r="AH234">
        <v>26</v>
      </c>
      <c r="AI234">
        <v>1</v>
      </c>
      <c r="AK234" s="1" t="str">
        <f t="shared" si="30"/>
        <v>PG-13</v>
      </c>
      <c r="AL234" s="1" t="str">
        <f t="shared" si="32"/>
        <v>103 min</v>
      </c>
      <c r="AM234" s="1" t="str">
        <f t="shared" si="33"/>
        <v>Comedy, Romance</v>
      </c>
      <c r="AN234" s="1" t="str">
        <f t="shared" si="34"/>
        <v>Adam Shankman</v>
      </c>
      <c r="AO234" s="1" t="str">
        <f t="shared" si="35"/>
        <v>Pamela Falk, Michael Ellis</v>
      </c>
      <c r="AP234" s="1" t="str">
        <f t="shared" si="36"/>
        <v>Jennifer Lopez, Matthew McConaughey, Bridgette Wilson-Sampras, Justin Chambers</v>
      </c>
      <c r="AQ234" s="1" t="str">
        <f t="shared" si="37"/>
        <v>Sony</v>
      </c>
    </row>
    <row r="235" spans="1:43">
      <c r="A235">
        <v>34</v>
      </c>
      <c r="B235" t="s">
        <v>1011</v>
      </c>
      <c r="C235" t="s">
        <v>4607</v>
      </c>
      <c r="D235">
        <f t="shared" si="31"/>
        <v>45000000</v>
      </c>
      <c r="K235">
        <f t="shared" si="29"/>
        <v>2011</v>
      </c>
      <c r="L235" t="s">
        <v>4614</v>
      </c>
      <c r="M235" t="s">
        <v>5184</v>
      </c>
      <c r="N235" t="s">
        <v>5516</v>
      </c>
      <c r="O235" t="s">
        <v>5517</v>
      </c>
      <c r="P235" t="s">
        <v>5518</v>
      </c>
      <c r="Q235" t="s">
        <v>5519</v>
      </c>
      <c r="R235" t="s">
        <v>5520</v>
      </c>
      <c r="AA235">
        <v>1972</v>
      </c>
      <c r="AB235" s="1">
        <v>37253</v>
      </c>
      <c r="AC235" t="s">
        <v>1959</v>
      </c>
      <c r="AD235" s="2">
        <v>22000000</v>
      </c>
      <c r="AE235" s="2">
        <v>40270895</v>
      </c>
      <c r="AF235" s="2">
        <v>92542418</v>
      </c>
      <c r="AG235">
        <v>12</v>
      </c>
      <c r="AH235">
        <v>28</v>
      </c>
      <c r="AI235">
        <v>1</v>
      </c>
      <c r="AK235" s="1" t="str">
        <f t="shared" si="30"/>
        <v>PG-13</v>
      </c>
      <c r="AL235" s="1" t="str">
        <f t="shared" si="32"/>
        <v>132 min</v>
      </c>
      <c r="AM235" s="1" t="str">
        <f t="shared" si="33"/>
        <v>Drama</v>
      </c>
      <c r="AN235" s="1" t="str">
        <f t="shared" si="34"/>
        <v>Jessie Nelson</v>
      </c>
      <c r="AO235" s="1" t="str">
        <f t="shared" si="35"/>
        <v>Kristine Johnson, Jessie Nelson</v>
      </c>
      <c r="AP235" s="1" t="str">
        <f t="shared" si="36"/>
        <v>Sean Penn, Michelle Pfeiffer, Dakota Fanning, Dianne Wiest</v>
      </c>
      <c r="AQ235" s="1" t="str">
        <f t="shared" si="37"/>
        <v>NL</v>
      </c>
    </row>
    <row r="236" spans="1:43">
      <c r="A236">
        <v>35</v>
      </c>
      <c r="B236" t="s">
        <v>231</v>
      </c>
      <c r="C236" t="s">
        <v>4607</v>
      </c>
      <c r="D236">
        <f t="shared" si="31"/>
        <v>110000000</v>
      </c>
      <c r="K236">
        <f t="shared" si="29"/>
        <v>2011</v>
      </c>
      <c r="L236" t="s">
        <v>4600</v>
      </c>
      <c r="M236" t="s">
        <v>5100</v>
      </c>
      <c r="N236" t="s">
        <v>4807</v>
      </c>
      <c r="O236" t="s">
        <v>4947</v>
      </c>
      <c r="P236" t="s">
        <v>5521</v>
      </c>
      <c r="Q236" t="s">
        <v>5522</v>
      </c>
      <c r="R236" t="s">
        <v>5523</v>
      </c>
      <c r="AA236">
        <v>245</v>
      </c>
      <c r="AB236" s="1">
        <v>37250</v>
      </c>
      <c r="AC236" t="s">
        <v>242</v>
      </c>
      <c r="AD236" s="2">
        <v>109000000</v>
      </c>
      <c r="AE236" s="2">
        <v>58183966</v>
      </c>
      <c r="AF236" s="2">
        <v>87683966</v>
      </c>
      <c r="AG236">
        <v>12</v>
      </c>
      <c r="AH236">
        <v>25</v>
      </c>
      <c r="AI236">
        <v>1</v>
      </c>
      <c r="AK236" s="1" t="str">
        <f t="shared" si="30"/>
        <v>R</v>
      </c>
      <c r="AL236" s="1" t="str">
        <f t="shared" si="32"/>
        <v>157 min</v>
      </c>
      <c r="AM236" s="1" t="str">
        <f t="shared" si="33"/>
        <v>Biography, Drama, Sport</v>
      </c>
      <c r="AN236" s="1" t="str">
        <f t="shared" si="34"/>
        <v>Michael Mann</v>
      </c>
      <c r="AO236" s="1" t="str">
        <f t="shared" si="35"/>
        <v>Gregory Allen Howard (story), Stephen J. Rivele (screenplay), Christopher Wilkinson (screenplay), Eric Roth (screenplay), Michael Mann (screenplay)</v>
      </c>
      <c r="AP236" s="1" t="str">
        <f t="shared" si="36"/>
        <v>Will Smith, Jamie Foxx, Jon Voight, Mario Van Peebles</v>
      </c>
      <c r="AQ236" s="1" t="str">
        <f t="shared" si="37"/>
        <v>Sony</v>
      </c>
    </row>
    <row r="237" spans="1:43">
      <c r="A237">
        <v>36</v>
      </c>
      <c r="B237" t="s">
        <v>5524</v>
      </c>
      <c r="C237" t="s">
        <v>4628</v>
      </c>
      <c r="D237" t="e">
        <f t="shared" si="31"/>
        <v>#N/A</v>
      </c>
      <c r="K237">
        <f t="shared" si="29"/>
        <v>2011</v>
      </c>
      <c r="L237" t="s">
        <v>4600</v>
      </c>
      <c r="M237" t="s">
        <v>4962</v>
      </c>
      <c r="N237" t="s">
        <v>5126</v>
      </c>
      <c r="O237" t="s">
        <v>5525</v>
      </c>
      <c r="P237" t="s">
        <v>4884</v>
      </c>
      <c r="Q237" t="s">
        <v>5526</v>
      </c>
      <c r="R237" t="s">
        <v>5527</v>
      </c>
      <c r="AA237">
        <v>985</v>
      </c>
      <c r="AB237" s="1">
        <v>37120</v>
      </c>
      <c r="AC237" t="s">
        <v>978</v>
      </c>
      <c r="AD237" s="2">
        <v>48000000</v>
      </c>
      <c r="AE237" s="2">
        <v>56607223</v>
      </c>
      <c r="AF237" s="2">
        <v>86607223</v>
      </c>
      <c r="AG237">
        <v>8</v>
      </c>
      <c r="AH237">
        <v>17</v>
      </c>
      <c r="AI237">
        <v>1</v>
      </c>
      <c r="AK237" s="1" t="str">
        <f t="shared" si="30"/>
        <v>PG-13</v>
      </c>
      <c r="AL237" s="1" t="str">
        <f t="shared" si="32"/>
        <v>112 min</v>
      </c>
      <c r="AM237" s="1" t="str">
        <f t="shared" si="33"/>
        <v>Adventure, Comedy</v>
      </c>
      <c r="AN237" s="1" t="str">
        <f t="shared" si="34"/>
        <v>Jerry Zucker</v>
      </c>
      <c r="AO237" s="1" t="str">
        <f t="shared" si="35"/>
        <v>Andy Breckman</v>
      </c>
      <c r="AP237" s="1" t="str">
        <f t="shared" si="36"/>
        <v>Breckin Meyer, Jenica Bergere, Cuba Gooding Jr., Carrie Diamond</v>
      </c>
      <c r="AQ237" s="1" t="str">
        <f t="shared" si="37"/>
        <v>Par.</v>
      </c>
    </row>
    <row r="238" spans="1:43">
      <c r="A238">
        <v>37</v>
      </c>
      <c r="B238" t="s">
        <v>552</v>
      </c>
      <c r="C238" t="s">
        <v>4695</v>
      </c>
      <c r="D238">
        <f t="shared" si="31"/>
        <v>70000000</v>
      </c>
      <c r="K238">
        <f t="shared" si="29"/>
        <v>2011</v>
      </c>
      <c r="L238" t="s">
        <v>4829</v>
      </c>
      <c r="M238" t="s">
        <v>4829</v>
      </c>
      <c r="N238" t="s">
        <v>4560</v>
      </c>
      <c r="O238" t="s">
        <v>4829</v>
      </c>
      <c r="P238" t="s">
        <v>4829</v>
      </c>
      <c r="Q238" t="s">
        <v>4829</v>
      </c>
      <c r="R238" t="s">
        <v>4829</v>
      </c>
      <c r="AA238">
        <v>150</v>
      </c>
      <c r="AB238" s="1">
        <v>37083</v>
      </c>
      <c r="AC238" t="s">
        <v>148</v>
      </c>
      <c r="AD238" s="2">
        <v>137000000</v>
      </c>
      <c r="AE238" s="2">
        <v>32131830</v>
      </c>
      <c r="AF238" s="2">
        <v>85131830</v>
      </c>
      <c r="AG238">
        <v>7</v>
      </c>
      <c r="AH238">
        <v>11</v>
      </c>
      <c r="AI238">
        <v>1</v>
      </c>
      <c r="AK238" s="1" t="str">
        <f t="shared" si="30"/>
        <v>PG-13</v>
      </c>
      <c r="AL238" s="1" t="str">
        <f t="shared" si="32"/>
        <v>106 min</v>
      </c>
      <c r="AM238" s="1" t="str">
        <f t="shared" si="33"/>
        <v>Animation, Action, Adventure</v>
      </c>
      <c r="AN238" s="1" t="str">
        <f t="shared" si="34"/>
        <v>Hironobu Sakaguchi, Motonori Sakakibara</v>
      </c>
      <c r="AO238" s="1" t="str">
        <f t="shared" si="35"/>
        <v>Hironobu Sakaguchi (story), Al Reinert, Jeff Vintar, Jack Fletcher (additional dialogue), Ramin Mebdy (Farsi adaptation)</v>
      </c>
      <c r="AP238" s="1" t="str">
        <f t="shared" si="36"/>
        <v>Ming-Na Wen, Alec Baldwin, Ving Rhames, Steve Buscemi</v>
      </c>
      <c r="AQ238" s="1" t="str">
        <f t="shared" si="37"/>
        <v>Sony</v>
      </c>
    </row>
    <row r="239" spans="1:43">
      <c r="A239">
        <v>38</v>
      </c>
      <c r="B239" t="s">
        <v>496</v>
      </c>
      <c r="C239" t="s">
        <v>4845</v>
      </c>
      <c r="D239">
        <f t="shared" si="31"/>
        <v>75000000</v>
      </c>
      <c r="K239">
        <f t="shared" si="29"/>
        <v>2011</v>
      </c>
      <c r="L239" t="s">
        <v>4682</v>
      </c>
      <c r="M239" t="s">
        <v>4689</v>
      </c>
      <c r="N239" t="s">
        <v>5101</v>
      </c>
      <c r="O239" t="s">
        <v>5227</v>
      </c>
      <c r="P239" t="s">
        <v>5528</v>
      </c>
      <c r="Q239" t="s">
        <v>5529</v>
      </c>
      <c r="R239" t="s">
        <v>5530</v>
      </c>
      <c r="AA239">
        <v>1540</v>
      </c>
      <c r="AB239" s="1">
        <v>36987</v>
      </c>
      <c r="AC239" t="s">
        <v>1530</v>
      </c>
      <c r="AD239" s="2">
        <v>30000000</v>
      </c>
      <c r="AE239" s="2">
        <v>52990775</v>
      </c>
      <c r="AF239" s="2">
        <v>83282296</v>
      </c>
      <c r="AG239">
        <v>4</v>
      </c>
      <c r="AH239">
        <v>6</v>
      </c>
      <c r="AI239">
        <v>1</v>
      </c>
      <c r="AK239" s="1" t="str">
        <f t="shared" si="30"/>
        <v>err</v>
      </c>
      <c r="AL239" s="1">
        <f t="shared" si="32"/>
        <v>0</v>
      </c>
      <c r="AM239" s="1">
        <f t="shared" si="33"/>
        <v>0</v>
      </c>
      <c r="AN239" s="1">
        <f t="shared" si="34"/>
        <v>0</v>
      </c>
      <c r="AO239" s="1">
        <f t="shared" si="35"/>
        <v>0</v>
      </c>
      <c r="AP239" s="1">
        <f t="shared" si="36"/>
        <v>0</v>
      </c>
      <c r="AQ239" s="1" t="str">
        <f t="shared" si="37"/>
        <v>NL</v>
      </c>
    </row>
    <row r="240" spans="1:43">
      <c r="A240">
        <v>39</v>
      </c>
      <c r="B240" t="s">
        <v>2029</v>
      </c>
      <c r="C240" t="s">
        <v>4908</v>
      </c>
      <c r="D240">
        <f t="shared" si="31"/>
        <v>20000000</v>
      </c>
      <c r="K240">
        <f t="shared" si="29"/>
        <v>2011</v>
      </c>
      <c r="L240" t="s">
        <v>4682</v>
      </c>
      <c r="M240" t="s">
        <v>4744</v>
      </c>
      <c r="N240" t="s">
        <v>4852</v>
      </c>
      <c r="O240" t="s">
        <v>5531</v>
      </c>
      <c r="P240" t="s">
        <v>5532</v>
      </c>
      <c r="Q240" t="s">
        <v>5533</v>
      </c>
      <c r="R240" t="s">
        <v>5534</v>
      </c>
      <c r="AA240">
        <v>1438</v>
      </c>
      <c r="AB240" s="1">
        <v>36966</v>
      </c>
      <c r="AC240" t="s">
        <v>1429</v>
      </c>
      <c r="AD240" s="2">
        <v>33000000</v>
      </c>
      <c r="AE240" s="2">
        <v>51758599</v>
      </c>
      <c r="AF240" s="2">
        <v>79958599</v>
      </c>
      <c r="AG240">
        <v>3</v>
      </c>
      <c r="AH240">
        <v>16</v>
      </c>
      <c r="AI240">
        <v>1</v>
      </c>
      <c r="AK240" s="1" t="str">
        <f t="shared" si="30"/>
        <v>R</v>
      </c>
      <c r="AL240" s="1" t="str">
        <f t="shared" si="32"/>
        <v>101 min</v>
      </c>
      <c r="AM240" s="1" t="str">
        <f t="shared" si="33"/>
        <v>Action, Comedy, Crime</v>
      </c>
      <c r="AN240" s="1" t="str">
        <f t="shared" si="34"/>
        <v>Andrzej Bartkowiak</v>
      </c>
      <c r="AO240" s="1" t="str">
        <f t="shared" si="35"/>
        <v>Ed Horowitz (screenplay), Richard D'Ovidio (screenplay), John Westermann (novel)</v>
      </c>
      <c r="AP240" s="1" t="str">
        <f t="shared" si="36"/>
        <v>Steven Seagal, DMX, Isaiah Washington, Anthony Anderson</v>
      </c>
      <c r="AQ240" s="1" t="str">
        <f t="shared" si="37"/>
        <v>WB</v>
      </c>
    </row>
    <row r="241" spans="1:43">
      <c r="A241">
        <v>40</v>
      </c>
      <c r="B241" t="s">
        <v>430</v>
      </c>
      <c r="C241" t="s">
        <v>4695</v>
      </c>
      <c r="D241">
        <f t="shared" si="31"/>
        <v>80000000</v>
      </c>
      <c r="K241">
        <f t="shared" si="29"/>
        <v>2011</v>
      </c>
      <c r="L241" t="s">
        <v>4614</v>
      </c>
      <c r="M241" t="s">
        <v>4615</v>
      </c>
      <c r="N241" t="s">
        <v>5535</v>
      </c>
      <c r="O241" t="s">
        <v>5313</v>
      </c>
      <c r="P241" t="s">
        <v>5536</v>
      </c>
      <c r="Q241" t="s">
        <v>5537</v>
      </c>
      <c r="R241" t="s">
        <v>5538</v>
      </c>
      <c r="AA241">
        <v>1663</v>
      </c>
      <c r="AB241" s="1">
        <v>37169</v>
      </c>
      <c r="AC241" t="s">
        <v>1652</v>
      </c>
      <c r="AD241" s="2">
        <v>28000000</v>
      </c>
      <c r="AE241" s="2">
        <v>50255310</v>
      </c>
      <c r="AF241" s="2">
        <v>75294136</v>
      </c>
      <c r="AG241">
        <v>10</v>
      </c>
      <c r="AH241">
        <v>5</v>
      </c>
      <c r="AI241">
        <v>1</v>
      </c>
      <c r="AK241" s="1" t="str">
        <f t="shared" si="30"/>
        <v>PG-13</v>
      </c>
      <c r="AL241" s="1" t="str">
        <f t="shared" si="32"/>
        <v>90 min</v>
      </c>
      <c r="AM241" s="1" t="str">
        <f t="shared" si="33"/>
        <v>Comedy, Romance</v>
      </c>
      <c r="AN241" s="1" t="str">
        <f t="shared" si="34"/>
        <v>Peter Chelsom</v>
      </c>
      <c r="AO241" s="1" t="str">
        <f t="shared" si="35"/>
        <v>Marc Klein</v>
      </c>
      <c r="AP241" s="1" t="str">
        <f t="shared" si="36"/>
        <v>John Cusack, Kate Beckinsale, Jeremy Piven, Bridget Moynahan</v>
      </c>
      <c r="AQ241" s="1" t="str">
        <f t="shared" si="37"/>
        <v>Mira.</v>
      </c>
    </row>
    <row r="242" spans="1:43">
      <c r="A242">
        <v>41</v>
      </c>
      <c r="B242" t="s">
        <v>554</v>
      </c>
      <c r="C242" t="s">
        <v>4607</v>
      </c>
      <c r="D242">
        <f t="shared" si="31"/>
        <v>70000000</v>
      </c>
      <c r="K242">
        <f t="shared" si="29"/>
        <v>2011</v>
      </c>
      <c r="L242" t="s">
        <v>4600</v>
      </c>
      <c r="M242" t="s">
        <v>4601</v>
      </c>
      <c r="N242" t="s">
        <v>5539</v>
      </c>
      <c r="O242" t="s">
        <v>5086</v>
      </c>
      <c r="P242" t="s">
        <v>5540</v>
      </c>
      <c r="Q242" t="s">
        <v>5541</v>
      </c>
      <c r="R242" t="s">
        <v>5542</v>
      </c>
      <c r="AA242">
        <v>513</v>
      </c>
      <c r="AB242" s="1">
        <v>37176</v>
      </c>
      <c r="AC242" t="s">
        <v>510</v>
      </c>
      <c r="AD242" s="2">
        <v>75000000</v>
      </c>
      <c r="AE242" s="2">
        <v>41523271</v>
      </c>
      <c r="AF242" s="2">
        <v>71523271</v>
      </c>
      <c r="AG242">
        <v>10</v>
      </c>
      <c r="AH242">
        <v>12</v>
      </c>
      <c r="AI242">
        <v>1</v>
      </c>
      <c r="AK242" s="1" t="str">
        <f t="shared" si="30"/>
        <v>PG-13</v>
      </c>
      <c r="AL242" s="1" t="str">
        <f t="shared" si="32"/>
        <v>123 min</v>
      </c>
      <c r="AM242" s="1" t="str">
        <f t="shared" si="33"/>
        <v>Comedy, Crime, Drama</v>
      </c>
      <c r="AN242" s="1" t="str">
        <f t="shared" si="34"/>
        <v>Barry Levinson</v>
      </c>
      <c r="AO242" s="1" t="str">
        <f t="shared" si="35"/>
        <v>Harley Peyton</v>
      </c>
      <c r="AP242" s="1" t="str">
        <f t="shared" si="36"/>
        <v>Bruce Willis, Billy Bob Thornton, Cate Blanchett, Troy Garity</v>
      </c>
      <c r="AQ242" s="1" t="str">
        <f t="shared" si="37"/>
        <v>MGM</v>
      </c>
    </row>
    <row r="243" spans="1:43">
      <c r="A243">
        <v>42</v>
      </c>
      <c r="B243" t="s">
        <v>1687</v>
      </c>
      <c r="C243" t="s">
        <v>4845</v>
      </c>
      <c r="D243">
        <f t="shared" si="31"/>
        <v>27000000</v>
      </c>
      <c r="K243">
        <f t="shared" si="29"/>
        <v>2011</v>
      </c>
      <c r="L243" t="s">
        <v>4600</v>
      </c>
      <c r="M243" t="s">
        <v>4846</v>
      </c>
      <c r="N243" t="s">
        <v>5477</v>
      </c>
      <c r="O243" t="s">
        <v>5543</v>
      </c>
      <c r="P243" t="s">
        <v>5544</v>
      </c>
      <c r="Q243" t="s">
        <v>5545</v>
      </c>
      <c r="R243" t="s">
        <v>5546</v>
      </c>
      <c r="AA243">
        <v>1661</v>
      </c>
      <c r="AB243" s="1">
        <v>37239</v>
      </c>
      <c r="AC243" t="s">
        <v>1650</v>
      </c>
      <c r="AD243" s="2">
        <v>28000000</v>
      </c>
      <c r="AE243" s="2">
        <v>52353636</v>
      </c>
      <c r="AF243" s="2">
        <v>71430876</v>
      </c>
      <c r="AG243">
        <v>12</v>
      </c>
      <c r="AH243">
        <v>14</v>
      </c>
      <c r="AI243">
        <v>1</v>
      </c>
      <c r="AK243" s="1" t="str">
        <f t="shared" si="30"/>
        <v>R</v>
      </c>
      <c r="AL243" s="1" t="str">
        <f t="shared" si="32"/>
        <v>110 min</v>
      </c>
      <c r="AM243" s="1" t="str">
        <f t="shared" si="33"/>
        <v>Comedy, Drama</v>
      </c>
      <c r="AN243" s="1" t="str">
        <f t="shared" si="34"/>
        <v>Wes Anderson</v>
      </c>
      <c r="AO243" s="1" t="str">
        <f t="shared" si="35"/>
        <v>Wes Anderson, Owen Wilson</v>
      </c>
      <c r="AP243" s="1" t="str">
        <f t="shared" si="36"/>
        <v>Gene Hackman, Anjelica Huston, Ben Stiller, Gwyneth Paltrow</v>
      </c>
      <c r="AQ243" s="1" t="str">
        <f t="shared" si="37"/>
        <v>BV</v>
      </c>
    </row>
    <row r="244" spans="1:43">
      <c r="A244">
        <v>43</v>
      </c>
      <c r="B244" t="s">
        <v>370</v>
      </c>
      <c r="C244" t="s">
        <v>4621</v>
      </c>
      <c r="D244">
        <f t="shared" si="31"/>
        <v>85000000</v>
      </c>
      <c r="K244">
        <f t="shared" si="29"/>
        <v>2011</v>
      </c>
      <c r="L244" t="s">
        <v>4600</v>
      </c>
      <c r="M244" t="s">
        <v>4637</v>
      </c>
      <c r="N244" t="s">
        <v>4684</v>
      </c>
      <c r="O244" t="s">
        <v>5547</v>
      </c>
      <c r="P244" t="s">
        <v>5548</v>
      </c>
      <c r="Q244" t="s">
        <v>5549</v>
      </c>
      <c r="R244" t="s">
        <v>5550</v>
      </c>
      <c r="AA244">
        <v>1525</v>
      </c>
      <c r="AB244" s="1">
        <v>36938</v>
      </c>
      <c r="AC244" t="s">
        <v>1515</v>
      </c>
      <c r="AD244" s="2">
        <v>30000000</v>
      </c>
      <c r="AE244" s="2">
        <v>64172251</v>
      </c>
      <c r="AF244" s="2">
        <v>71172251</v>
      </c>
      <c r="AG244">
        <v>2</v>
      </c>
      <c r="AH244">
        <v>16</v>
      </c>
      <c r="AI244">
        <v>1</v>
      </c>
      <c r="AK244" s="1" t="str">
        <f t="shared" si="30"/>
        <v>PG-13</v>
      </c>
      <c r="AL244" s="1" t="str">
        <f t="shared" si="32"/>
        <v>87 min</v>
      </c>
      <c r="AM244" s="1" t="str">
        <f t="shared" si="33"/>
        <v>Comedy, Fantasy</v>
      </c>
      <c r="AN244" s="1" t="str">
        <f t="shared" si="34"/>
        <v>Chris Weitz, Paul Weitz</v>
      </c>
      <c r="AO244" s="1" t="str">
        <f t="shared" si="35"/>
        <v>Elaine May, Warren Beatty, Chris Rock (screenplay), Lance Crouther (screenplay), Ali LeRoi (screenplay), Louis C.K. (screenplay)</v>
      </c>
      <c r="AP244" s="1" t="str">
        <f t="shared" si="36"/>
        <v>Chris Rock, Regina King, Chazz Palminteri, Eugene Levy</v>
      </c>
      <c r="AQ244" s="1" t="str">
        <f t="shared" si="37"/>
        <v>Par.</v>
      </c>
    </row>
    <row r="245" spans="1:43">
      <c r="A245">
        <v>44</v>
      </c>
      <c r="B245" t="s">
        <v>169</v>
      </c>
      <c r="C245" t="s">
        <v>4660</v>
      </c>
      <c r="D245">
        <f t="shared" si="31"/>
        <v>130000000</v>
      </c>
      <c r="K245">
        <f t="shared" si="29"/>
        <v>2011</v>
      </c>
      <c r="L245" t="s">
        <v>4635</v>
      </c>
      <c r="AA245">
        <v>988</v>
      </c>
      <c r="AB245" s="1">
        <v>37250</v>
      </c>
      <c r="AC245" t="s">
        <v>981</v>
      </c>
      <c r="AD245" s="2">
        <v>48000000</v>
      </c>
      <c r="AE245" s="2">
        <v>47095453</v>
      </c>
      <c r="AF245" s="2">
        <v>70937778</v>
      </c>
      <c r="AG245">
        <v>12</v>
      </c>
      <c r="AH245">
        <v>25</v>
      </c>
      <c r="AI245">
        <v>1</v>
      </c>
      <c r="AK245" s="1" t="str">
        <f t="shared" si="30"/>
        <v>err</v>
      </c>
      <c r="AL245" s="1">
        <f t="shared" si="32"/>
        <v>0</v>
      </c>
      <c r="AM245" s="1">
        <f t="shared" si="33"/>
        <v>0</v>
      </c>
      <c r="AN245" s="1">
        <f t="shared" si="34"/>
        <v>0</v>
      </c>
      <c r="AO245" s="1">
        <f t="shared" si="35"/>
        <v>0</v>
      </c>
      <c r="AP245" s="1">
        <f t="shared" si="36"/>
        <v>0</v>
      </c>
      <c r="AQ245" s="1" t="str">
        <f t="shared" si="37"/>
        <v>Mira.</v>
      </c>
    </row>
    <row r="246" spans="1:43">
      <c r="A246">
        <v>45</v>
      </c>
      <c r="B246" t="s">
        <v>688</v>
      </c>
      <c r="C246" t="s">
        <v>4628</v>
      </c>
      <c r="D246">
        <f t="shared" si="31"/>
        <v>60000000</v>
      </c>
      <c r="K246">
        <f t="shared" si="29"/>
        <v>2011</v>
      </c>
      <c r="L246" t="s">
        <v>4600</v>
      </c>
      <c r="M246" t="s">
        <v>4857</v>
      </c>
      <c r="N246" t="s">
        <v>5551</v>
      </c>
      <c r="O246" t="s">
        <v>5150</v>
      </c>
      <c r="P246" t="s">
        <v>5552</v>
      </c>
      <c r="Q246" t="s">
        <v>5553</v>
      </c>
      <c r="R246" t="s">
        <v>5554</v>
      </c>
      <c r="AA246">
        <v>1146</v>
      </c>
      <c r="AB246" s="1">
        <v>37204</v>
      </c>
      <c r="AC246" t="s">
        <v>1138</v>
      </c>
      <c r="AD246" s="2">
        <v>40000000</v>
      </c>
      <c r="AE246" s="2">
        <v>70836296</v>
      </c>
      <c r="AF246" s="2">
        <v>70836296</v>
      </c>
      <c r="AG246">
        <v>11</v>
      </c>
      <c r="AH246">
        <v>9</v>
      </c>
      <c r="AI246">
        <v>1</v>
      </c>
      <c r="AK246" s="1" t="str">
        <f t="shared" si="30"/>
        <v>PG-13</v>
      </c>
      <c r="AL246" s="1" t="str">
        <f t="shared" si="32"/>
        <v>114 min</v>
      </c>
      <c r="AM246" s="1" t="str">
        <f t="shared" si="33"/>
        <v>Comedy, Drama, Fantasy</v>
      </c>
      <c r="AN246" s="1" t="str">
        <f t="shared" si="34"/>
        <v>Bobby Farrelly, Peter Farrelly</v>
      </c>
      <c r="AO246" s="1" t="str">
        <f t="shared" si="35"/>
        <v>Sean Moynihan, Peter Farrelly, Bobby Farrelly</v>
      </c>
      <c r="AP246" s="1" t="str">
        <f t="shared" si="36"/>
        <v>Gwyneth Paltrow, Jack Black, Jason Alexander, Joe Viterelli</v>
      </c>
      <c r="AQ246" s="1" t="str">
        <f t="shared" si="37"/>
        <v>Fox</v>
      </c>
    </row>
    <row r="247" spans="1:43">
      <c r="A247">
        <v>46</v>
      </c>
      <c r="B247" t="s">
        <v>887</v>
      </c>
      <c r="C247" t="s">
        <v>4677</v>
      </c>
      <c r="D247">
        <f t="shared" si="31"/>
        <v>50000000</v>
      </c>
      <c r="K247">
        <f t="shared" si="29"/>
        <v>2011</v>
      </c>
      <c r="L247" t="s">
        <v>4614</v>
      </c>
      <c r="M247" t="s">
        <v>4823</v>
      </c>
      <c r="N247" t="s">
        <v>5279</v>
      </c>
      <c r="O247" t="s">
        <v>5555</v>
      </c>
      <c r="P247" t="s">
        <v>5556</v>
      </c>
      <c r="Q247" t="s">
        <v>5557</v>
      </c>
      <c r="R247" t="s">
        <v>5558</v>
      </c>
      <c r="AA247">
        <v>1369</v>
      </c>
      <c r="AB247" s="1">
        <v>37183</v>
      </c>
      <c r="AC247" t="s">
        <v>1360</v>
      </c>
      <c r="AD247" s="2">
        <v>35000000</v>
      </c>
      <c r="AE247" s="2">
        <v>31598308</v>
      </c>
      <c r="AF247" s="2">
        <v>68712365</v>
      </c>
      <c r="AG247">
        <v>10</v>
      </c>
      <c r="AH247">
        <v>19</v>
      </c>
      <c r="AI247">
        <v>1</v>
      </c>
      <c r="AK247" s="1" t="str">
        <f t="shared" si="30"/>
        <v>R</v>
      </c>
      <c r="AL247" s="1" t="str">
        <f t="shared" si="32"/>
        <v>122 min</v>
      </c>
      <c r="AM247" s="1" t="str">
        <f t="shared" si="33"/>
        <v>Horror, Mystery, Thriller</v>
      </c>
      <c r="AN247" s="1" t="str">
        <f t="shared" si="34"/>
        <v>Albert Hughes, Allen Hughes</v>
      </c>
      <c r="AO247" s="1" t="str">
        <f t="shared" si="35"/>
        <v>Alan Moore (graphic novel), Eddie Campbell (graphic novel), Terry Hayes (screenplay), Rafael Yglesias (screenplay)</v>
      </c>
      <c r="AP247" s="1" t="str">
        <f t="shared" si="36"/>
        <v>Johnny Depp, Heather Graham, Ian Holm, Robbie Coltrane</v>
      </c>
      <c r="AQ247" s="1" t="str">
        <f t="shared" si="37"/>
        <v>Fox</v>
      </c>
    </row>
    <row r="248" spans="1:43">
      <c r="A248">
        <v>47</v>
      </c>
      <c r="B248" t="s">
        <v>888</v>
      </c>
      <c r="C248" t="s">
        <v>4695</v>
      </c>
      <c r="D248">
        <f t="shared" si="31"/>
        <v>50000000</v>
      </c>
      <c r="K248">
        <f t="shared" si="29"/>
        <v>2011</v>
      </c>
      <c r="L248" t="s">
        <v>4600</v>
      </c>
      <c r="M248" t="s">
        <v>5559</v>
      </c>
      <c r="N248" t="s">
        <v>4801</v>
      </c>
      <c r="O248" t="s">
        <v>5560</v>
      </c>
      <c r="P248" t="s">
        <v>5561</v>
      </c>
      <c r="Q248" t="s">
        <v>5562</v>
      </c>
      <c r="R248" t="s">
        <v>5563</v>
      </c>
      <c r="AA248">
        <v>2229</v>
      </c>
      <c r="AB248" s="1">
        <v>37190</v>
      </c>
      <c r="AC248" t="s">
        <v>2213</v>
      </c>
      <c r="AD248" s="2">
        <v>19000000</v>
      </c>
      <c r="AE248" s="2">
        <v>41867960</v>
      </c>
      <c r="AF248" s="2">
        <v>68467960</v>
      </c>
      <c r="AG248">
        <v>10</v>
      </c>
      <c r="AH248">
        <v>26</v>
      </c>
      <c r="AI248">
        <v>1</v>
      </c>
      <c r="AK248" s="1" t="str">
        <f t="shared" si="30"/>
        <v>err</v>
      </c>
      <c r="AL248" s="1">
        <f t="shared" si="32"/>
        <v>0</v>
      </c>
      <c r="AM248" s="1">
        <f t="shared" si="33"/>
        <v>0</v>
      </c>
      <c r="AN248" s="1">
        <f t="shared" si="34"/>
        <v>0</v>
      </c>
      <c r="AO248" s="1">
        <f t="shared" si="35"/>
        <v>0</v>
      </c>
      <c r="AP248" s="1">
        <f t="shared" si="36"/>
        <v>0</v>
      </c>
      <c r="AQ248" s="1" t="str">
        <f t="shared" si="37"/>
        <v>WB</v>
      </c>
    </row>
    <row r="249" spans="1:43">
      <c r="A249">
        <v>48</v>
      </c>
      <c r="B249" t="s">
        <v>469</v>
      </c>
      <c r="C249" t="s">
        <v>4695</v>
      </c>
      <c r="D249">
        <f t="shared" si="31"/>
        <v>79000000</v>
      </c>
      <c r="K249">
        <f t="shared" si="29"/>
        <v>2011</v>
      </c>
      <c r="L249" t="s">
        <v>4614</v>
      </c>
      <c r="M249" t="s">
        <v>4812</v>
      </c>
      <c r="N249" t="s">
        <v>4690</v>
      </c>
      <c r="O249" t="s">
        <v>4714</v>
      </c>
      <c r="P249" t="s">
        <v>5564</v>
      </c>
      <c r="Q249" t="s">
        <v>5565</v>
      </c>
      <c r="R249" t="s">
        <v>5566</v>
      </c>
      <c r="AA249">
        <v>3793</v>
      </c>
      <c r="AB249" s="1">
        <v>36987</v>
      </c>
      <c r="AC249" t="s">
        <v>3753</v>
      </c>
      <c r="AD249" s="2">
        <v>3000000</v>
      </c>
      <c r="AE249" s="2">
        <v>17052128</v>
      </c>
      <c r="AF249" s="2">
        <v>68452128</v>
      </c>
      <c r="AG249">
        <v>4</v>
      </c>
      <c r="AH249">
        <v>6</v>
      </c>
      <c r="AI249">
        <v>1</v>
      </c>
      <c r="AK249" s="1" t="e">
        <f t="shared" si="30"/>
        <v>#N/A</v>
      </c>
      <c r="AL249" s="1" t="e">
        <f t="shared" si="32"/>
        <v>#N/A</v>
      </c>
      <c r="AM249" s="1" t="e">
        <f t="shared" si="33"/>
        <v>#N/A</v>
      </c>
      <c r="AN249" s="1" t="e">
        <f t="shared" si="34"/>
        <v>#N/A</v>
      </c>
      <c r="AO249" s="1" t="e">
        <f t="shared" si="35"/>
        <v>#N/A</v>
      </c>
      <c r="AP249" s="1" t="e">
        <f t="shared" si="36"/>
        <v>#N/A</v>
      </c>
      <c r="AQ249" s="1" t="e">
        <f t="shared" si="37"/>
        <v>#N/A</v>
      </c>
    </row>
    <row r="250" spans="1:43">
      <c r="A250">
        <v>49</v>
      </c>
      <c r="B250" t="s">
        <v>58</v>
      </c>
      <c r="C250" t="s">
        <v>4660</v>
      </c>
      <c r="D250">
        <f t="shared" si="31"/>
        <v>180000000</v>
      </c>
      <c r="K250">
        <f t="shared" si="29"/>
        <v>2011</v>
      </c>
      <c r="L250" t="s">
        <v>4635</v>
      </c>
      <c r="AA250">
        <v>1207</v>
      </c>
      <c r="AB250" s="1">
        <v>36938</v>
      </c>
      <c r="AC250" t="s">
        <v>1199</v>
      </c>
      <c r="AD250" s="2">
        <v>40000000</v>
      </c>
      <c r="AE250" s="2">
        <v>25288103</v>
      </c>
      <c r="AF250" s="2">
        <v>65754228</v>
      </c>
      <c r="AG250">
        <v>2</v>
      </c>
      <c r="AH250">
        <v>16</v>
      </c>
      <c r="AI250">
        <v>1</v>
      </c>
      <c r="AK250" s="1" t="str">
        <f t="shared" si="30"/>
        <v>PG-13</v>
      </c>
      <c r="AL250" s="1" t="str">
        <f t="shared" si="32"/>
        <v>119 min</v>
      </c>
      <c r="AM250" s="1" t="str">
        <f t="shared" si="33"/>
        <v>Drama, Romance</v>
      </c>
      <c r="AN250" s="1" t="str">
        <f t="shared" si="34"/>
        <v>Pat O'Connor</v>
      </c>
      <c r="AO250" s="1" t="str">
        <f t="shared" si="35"/>
        <v>Herman Raucher, Paul Yurick (story), Kurt Voelker (story), Kurt Voelker (screenplay)</v>
      </c>
      <c r="AP250" s="1" t="str">
        <f t="shared" si="36"/>
        <v>Keanu Reeves, Charlize Theron, Jason Isaacs, Greg Germann</v>
      </c>
      <c r="AQ250" s="1" t="str">
        <f t="shared" si="37"/>
        <v>WB</v>
      </c>
    </row>
    <row r="251" spans="1:43">
      <c r="A251">
        <v>50</v>
      </c>
      <c r="B251" t="s">
        <v>2653</v>
      </c>
      <c r="C251" t="s">
        <v>4660</v>
      </c>
      <c r="D251">
        <f t="shared" si="31"/>
        <v>13000000</v>
      </c>
      <c r="K251">
        <f t="shared" si="29"/>
        <v>2011</v>
      </c>
      <c r="L251" t="s">
        <v>4636</v>
      </c>
      <c r="M251" t="s">
        <v>4846</v>
      </c>
      <c r="N251" t="s">
        <v>5019</v>
      </c>
      <c r="O251" t="s">
        <v>4734</v>
      </c>
      <c r="P251" t="s">
        <v>4829</v>
      </c>
      <c r="Q251" t="s">
        <v>5567</v>
      </c>
      <c r="R251" t="s">
        <v>5568</v>
      </c>
      <c r="AA251">
        <v>2485</v>
      </c>
      <c r="AB251" s="1">
        <v>37239</v>
      </c>
      <c r="AC251" t="s">
        <v>2467</v>
      </c>
      <c r="AD251" s="2">
        <v>15000000</v>
      </c>
      <c r="AE251" s="2">
        <v>37882551</v>
      </c>
      <c r="AF251" s="2">
        <v>62401343</v>
      </c>
      <c r="AG251">
        <v>12</v>
      </c>
      <c r="AH251">
        <v>14</v>
      </c>
      <c r="AI251">
        <v>1</v>
      </c>
      <c r="AK251" s="1" t="str">
        <f t="shared" si="30"/>
        <v>R</v>
      </c>
      <c r="AL251" s="1" t="str">
        <f t="shared" si="32"/>
        <v>89 min</v>
      </c>
      <c r="AM251" s="1" t="str">
        <f t="shared" si="33"/>
        <v>Comedy</v>
      </c>
      <c r="AN251" s="1" t="str">
        <f t="shared" si="34"/>
        <v>Joel Gallen</v>
      </c>
      <c r="AO251" s="1" t="str">
        <f t="shared" si="35"/>
        <v>Mike Bender, Adam Jay Epstein, Andrew Jacobson, Phil Beauman, Buddy Johnson</v>
      </c>
      <c r="AP251" s="1" t="str">
        <f t="shared" si="36"/>
        <v>Chyler Leigh, Chris Evans, Jaime Pressly, Eric Christian Olsen</v>
      </c>
      <c r="AQ251" s="1" t="str">
        <f t="shared" si="37"/>
        <v>Sony</v>
      </c>
    </row>
    <row r="252" spans="1:43">
      <c r="A252">
        <v>51</v>
      </c>
      <c r="B252" t="s">
        <v>1286</v>
      </c>
      <c r="C252" t="s">
        <v>4628</v>
      </c>
      <c r="D252">
        <f t="shared" si="31"/>
        <v>37000000</v>
      </c>
      <c r="K252">
        <f t="shared" si="29"/>
        <v>2011</v>
      </c>
      <c r="L252" t="s">
        <v>4614</v>
      </c>
      <c r="M252" t="s">
        <v>5013</v>
      </c>
      <c r="N252" t="s">
        <v>5569</v>
      </c>
      <c r="O252" t="s">
        <v>5570</v>
      </c>
      <c r="P252" t="s">
        <v>5571</v>
      </c>
      <c r="Q252" t="s">
        <v>5572</v>
      </c>
      <c r="R252" t="s">
        <v>5573</v>
      </c>
      <c r="AA252">
        <v>776</v>
      </c>
      <c r="AB252" s="1">
        <v>37120</v>
      </c>
      <c r="AC252" t="s">
        <v>769</v>
      </c>
      <c r="AD252" s="2">
        <v>57000000</v>
      </c>
      <c r="AE252" s="2">
        <v>25528495</v>
      </c>
      <c r="AF252" s="2">
        <v>62097495</v>
      </c>
      <c r="AG252">
        <v>8</v>
      </c>
      <c r="AH252">
        <v>17</v>
      </c>
      <c r="AI252">
        <v>1</v>
      </c>
      <c r="AK252" s="1" t="str">
        <f t="shared" si="30"/>
        <v>err</v>
      </c>
      <c r="AL252" s="1">
        <f t="shared" si="32"/>
        <v>0</v>
      </c>
      <c r="AM252" s="1">
        <f t="shared" si="33"/>
        <v>0</v>
      </c>
      <c r="AN252" s="1">
        <f t="shared" si="34"/>
        <v>0</v>
      </c>
      <c r="AO252" s="1">
        <f t="shared" si="35"/>
        <v>0</v>
      </c>
      <c r="AP252" s="1">
        <f t="shared" si="36"/>
        <v>0</v>
      </c>
      <c r="AQ252" s="1" t="str">
        <f t="shared" si="37"/>
        <v>Uni.</v>
      </c>
    </row>
    <row r="253" spans="1:43">
      <c r="A253">
        <v>52</v>
      </c>
      <c r="B253" t="s">
        <v>1771</v>
      </c>
      <c r="C253" t="s">
        <v>4660</v>
      </c>
      <c r="D253">
        <f t="shared" si="31"/>
        <v>25000000</v>
      </c>
      <c r="K253">
        <f t="shared" si="29"/>
        <v>2011</v>
      </c>
      <c r="L253" t="s">
        <v>4682</v>
      </c>
      <c r="M253" t="s">
        <v>5574</v>
      </c>
      <c r="N253" t="s">
        <v>5174</v>
      </c>
      <c r="O253" t="s">
        <v>5575</v>
      </c>
      <c r="P253" t="s">
        <v>5576</v>
      </c>
      <c r="Q253" t="s">
        <v>5577</v>
      </c>
      <c r="R253" t="s">
        <v>5578</v>
      </c>
      <c r="AA253">
        <v>1665</v>
      </c>
      <c r="AB253" s="1">
        <v>37162</v>
      </c>
      <c r="AC253" t="s">
        <v>1654</v>
      </c>
      <c r="AD253" s="2">
        <v>28000000</v>
      </c>
      <c r="AE253" s="2">
        <v>45172250</v>
      </c>
      <c r="AF253" s="2">
        <v>60780981</v>
      </c>
      <c r="AG253">
        <v>9</v>
      </c>
      <c r="AH253">
        <v>28</v>
      </c>
      <c r="AI253">
        <v>1</v>
      </c>
      <c r="AK253" s="1" t="str">
        <f t="shared" si="30"/>
        <v>PG-13</v>
      </c>
      <c r="AL253" s="1" t="str">
        <f t="shared" si="32"/>
        <v>89 min</v>
      </c>
      <c r="AM253" s="1" t="str">
        <f t="shared" si="33"/>
        <v>Comedy</v>
      </c>
      <c r="AN253" s="1" t="str">
        <f t="shared" si="34"/>
        <v>Ben Stiller</v>
      </c>
      <c r="AO253" s="1" t="str">
        <f t="shared" si="35"/>
        <v>Drake Sather (character Derek Zoolander), Ben Stiller (character Derek Zoolander), Drake Sather (story), Ben Stiller (story), Drake Sather (screenplay), Ben Stiller (screenplay), John Hamburg (screenplay)</v>
      </c>
      <c r="AP253" s="1" t="str">
        <f t="shared" si="36"/>
        <v>Ben Stiller, Owen Wilson, Christine Taylor, Will Ferrell</v>
      </c>
      <c r="AQ253" s="1" t="str">
        <f t="shared" si="37"/>
        <v>Par.</v>
      </c>
    </row>
    <row r="254" spans="1:43">
      <c r="A254">
        <v>53</v>
      </c>
      <c r="B254" t="s">
        <v>5579</v>
      </c>
      <c r="C254" t="s">
        <v>4677</v>
      </c>
      <c r="D254" t="e">
        <f t="shared" si="31"/>
        <v>#N/A</v>
      </c>
      <c r="K254">
        <f t="shared" si="29"/>
        <v>2011</v>
      </c>
      <c r="L254" t="s">
        <v>4614</v>
      </c>
      <c r="M254" t="s">
        <v>4935</v>
      </c>
      <c r="N254" t="s">
        <v>5199</v>
      </c>
      <c r="O254" t="s">
        <v>5580</v>
      </c>
      <c r="P254" t="s">
        <v>5581</v>
      </c>
      <c r="Q254" t="s">
        <v>5582</v>
      </c>
      <c r="R254" t="s">
        <v>5583</v>
      </c>
      <c r="AA254">
        <v>2922</v>
      </c>
      <c r="AB254" s="1">
        <v>37134</v>
      </c>
      <c r="AC254" t="s">
        <v>2896</v>
      </c>
      <c r="AD254" s="2">
        <v>10000000</v>
      </c>
      <c r="AE254" s="2">
        <v>37904175</v>
      </c>
      <c r="AF254" s="2">
        <v>58939035</v>
      </c>
      <c r="AG254">
        <v>8</v>
      </c>
      <c r="AH254">
        <v>31</v>
      </c>
      <c r="AI254">
        <v>1</v>
      </c>
      <c r="AK254" s="1" t="str">
        <f t="shared" si="30"/>
        <v>R</v>
      </c>
      <c r="AL254" s="1" t="str">
        <f t="shared" si="32"/>
        <v>90 min</v>
      </c>
      <c r="AM254" s="1" t="str">
        <f t="shared" si="33"/>
        <v>Horror</v>
      </c>
      <c r="AN254" s="1" t="str">
        <f t="shared" si="34"/>
        <v>Victor Salva</v>
      </c>
      <c r="AO254" s="1" t="str">
        <f t="shared" si="35"/>
        <v>Victor Salva</v>
      </c>
      <c r="AP254" s="1" t="str">
        <f t="shared" si="36"/>
        <v>Gina Philips, Justin Long, Jonathan Breck, Patricia Belcher</v>
      </c>
      <c r="AQ254" s="1" t="str">
        <f t="shared" si="37"/>
        <v>UA</v>
      </c>
    </row>
    <row r="255" spans="1:43">
      <c r="A255">
        <v>54</v>
      </c>
      <c r="B255" t="s">
        <v>155</v>
      </c>
      <c r="C255" t="s">
        <v>4628</v>
      </c>
      <c r="D255">
        <f t="shared" si="31"/>
        <v>135000000</v>
      </c>
      <c r="K255">
        <f t="shared" si="29"/>
        <v>2011</v>
      </c>
      <c r="L255" t="s">
        <v>4614</v>
      </c>
      <c r="M255" t="s">
        <v>4763</v>
      </c>
      <c r="N255" t="s">
        <v>4623</v>
      </c>
      <c r="O255" t="s">
        <v>5584</v>
      </c>
      <c r="P255" t="s">
        <v>5585</v>
      </c>
      <c r="Q255" t="s">
        <v>5586</v>
      </c>
      <c r="R255" t="s">
        <v>5587</v>
      </c>
      <c r="AA255">
        <v>1154</v>
      </c>
      <c r="AB255" s="1">
        <v>37225</v>
      </c>
      <c r="AC255" t="s">
        <v>1146</v>
      </c>
      <c r="AD255" s="2">
        <v>40000000</v>
      </c>
      <c r="AE255" s="2">
        <v>58855732</v>
      </c>
      <c r="AF255" s="2">
        <v>58855732</v>
      </c>
      <c r="AG255">
        <v>11</v>
      </c>
      <c r="AH255">
        <v>30</v>
      </c>
      <c r="AI255">
        <v>1</v>
      </c>
      <c r="AK255" s="1" t="str">
        <f t="shared" si="30"/>
        <v>PG-13</v>
      </c>
      <c r="AL255" s="1" t="str">
        <f t="shared" si="32"/>
        <v>106 min</v>
      </c>
      <c r="AM255" s="1" t="str">
        <f t="shared" si="33"/>
        <v>Action, War, Drama</v>
      </c>
      <c r="AN255" s="1" t="str">
        <f t="shared" si="34"/>
        <v>John Moore</v>
      </c>
      <c r="AO255" s="1" t="str">
        <f t="shared" si="35"/>
        <v>Jim Thomas (story), John Thomas (story), David Veloz (screenplay), Zak Penn (screenplay)</v>
      </c>
      <c r="AP255" s="1" t="str">
        <f t="shared" si="36"/>
        <v>Owen Wilson, Gene Hackman, Gabriel Macht, Charles Malik Whitfield</v>
      </c>
      <c r="AQ255" s="1" t="str">
        <f t="shared" si="37"/>
        <v>Fox</v>
      </c>
    </row>
    <row r="256" spans="1:43">
      <c r="A256">
        <v>55</v>
      </c>
      <c r="B256" t="s">
        <v>1144</v>
      </c>
      <c r="C256" t="s">
        <v>4628</v>
      </c>
      <c r="D256">
        <f t="shared" si="31"/>
        <v>3700000</v>
      </c>
      <c r="K256">
        <f t="shared" si="29"/>
        <v>2011</v>
      </c>
      <c r="L256" t="s">
        <v>4600</v>
      </c>
      <c r="M256" t="s">
        <v>5013</v>
      </c>
      <c r="N256" t="s">
        <v>5588</v>
      </c>
      <c r="O256" t="s">
        <v>5589</v>
      </c>
      <c r="P256" t="s">
        <v>5590</v>
      </c>
      <c r="Q256" t="s">
        <v>5591</v>
      </c>
      <c r="R256" t="s">
        <v>5592</v>
      </c>
      <c r="AA256">
        <v>1272</v>
      </c>
      <c r="AB256" s="1">
        <v>36973</v>
      </c>
      <c r="AC256" t="s">
        <v>1264</v>
      </c>
      <c r="AD256" s="2">
        <v>38000000</v>
      </c>
      <c r="AE256" s="2">
        <v>40334024</v>
      </c>
      <c r="AF256" s="2">
        <v>57753825</v>
      </c>
      <c r="AG256">
        <v>3</v>
      </c>
      <c r="AH256">
        <v>23</v>
      </c>
      <c r="AI256">
        <v>1</v>
      </c>
      <c r="AK256" s="1" t="str">
        <f t="shared" si="30"/>
        <v>PG-13</v>
      </c>
      <c r="AL256" s="1" t="str">
        <f t="shared" si="32"/>
        <v>123 min</v>
      </c>
      <c r="AM256" s="1" t="str">
        <f t="shared" si="33"/>
        <v>Comedy, Crime, Romance</v>
      </c>
      <c r="AN256" s="1" t="str">
        <f t="shared" si="34"/>
        <v>David Mirkin</v>
      </c>
      <c r="AO256" s="1" t="str">
        <f t="shared" si="35"/>
        <v>Robert Dunn, Paul Guay, Stephen Mazur</v>
      </c>
      <c r="AP256" s="1" t="str">
        <f t="shared" si="36"/>
        <v>Sigourney Weaver, Jennifer Love Hewitt, Ray Liotta, Jason Lee</v>
      </c>
      <c r="AQ256" s="1" t="str">
        <f t="shared" si="37"/>
        <v>MGM</v>
      </c>
    </row>
    <row r="257" spans="1:43">
      <c r="A257">
        <v>56</v>
      </c>
      <c r="B257" t="s">
        <v>861</v>
      </c>
      <c r="C257" t="s">
        <v>4621</v>
      </c>
      <c r="D257">
        <f t="shared" si="31"/>
        <v>50200000</v>
      </c>
      <c r="K257">
        <f t="shared" si="29"/>
        <v>2011</v>
      </c>
      <c r="L257" t="s">
        <v>4600</v>
      </c>
      <c r="M257" t="s">
        <v>4857</v>
      </c>
      <c r="N257" t="s">
        <v>5593</v>
      </c>
      <c r="O257" t="s">
        <v>5594</v>
      </c>
      <c r="P257" t="s">
        <v>5595</v>
      </c>
      <c r="Q257" t="s">
        <v>5596</v>
      </c>
      <c r="R257" t="s">
        <v>5597</v>
      </c>
      <c r="AA257">
        <v>1103</v>
      </c>
      <c r="AB257" s="1">
        <v>36959</v>
      </c>
      <c r="AC257" t="s">
        <v>1096</v>
      </c>
      <c r="AD257" s="2">
        <v>42000000</v>
      </c>
      <c r="AE257" s="2">
        <v>24375436</v>
      </c>
      <c r="AF257" s="2">
        <v>56331864</v>
      </c>
      <c r="AG257">
        <v>3</v>
      </c>
      <c r="AH257">
        <v>9</v>
      </c>
      <c r="AI257">
        <v>1</v>
      </c>
      <c r="AK257" s="1" t="str">
        <f t="shared" si="30"/>
        <v>R</v>
      </c>
      <c r="AL257" s="1" t="str">
        <f t="shared" si="32"/>
        <v>120 min</v>
      </c>
      <c r="AM257" s="1" t="str">
        <f t="shared" si="33"/>
        <v>Action, Crime, Drama</v>
      </c>
      <c r="AN257" s="1" t="str">
        <f t="shared" si="34"/>
        <v>John Herzfeld</v>
      </c>
      <c r="AO257" s="1" t="str">
        <f t="shared" si="35"/>
        <v>John Herzfeld</v>
      </c>
      <c r="AP257" s="1" t="str">
        <f t="shared" si="36"/>
        <v>Robert De Niro, Edward Burns, Kelsey Grammer, Avery Brooks</v>
      </c>
      <c r="AQ257" s="1" t="str">
        <f t="shared" si="37"/>
        <v>NL</v>
      </c>
    </row>
    <row r="258" spans="1:43">
      <c r="A258">
        <v>57</v>
      </c>
      <c r="B258" t="s">
        <v>1260</v>
      </c>
      <c r="C258" t="s">
        <v>4677</v>
      </c>
      <c r="D258">
        <f t="shared" si="31"/>
        <v>38000000</v>
      </c>
      <c r="K258">
        <f t="shared" ref="K258:K321" si="38">2013-INT((ROW()-2)/100)</f>
        <v>2011</v>
      </c>
      <c r="L258" t="s">
        <v>4600</v>
      </c>
      <c r="M258" t="s">
        <v>5119</v>
      </c>
      <c r="N258" t="s">
        <v>5140</v>
      </c>
      <c r="O258" t="s">
        <v>4603</v>
      </c>
      <c r="P258" t="s">
        <v>5598</v>
      </c>
      <c r="Q258" t="s">
        <v>5599</v>
      </c>
      <c r="R258" t="s">
        <v>5600</v>
      </c>
      <c r="AA258">
        <v>1966</v>
      </c>
      <c r="AB258" s="1">
        <v>37043</v>
      </c>
      <c r="AC258" t="s">
        <v>1953</v>
      </c>
      <c r="AD258" s="2">
        <v>22000000</v>
      </c>
      <c r="AE258" s="2">
        <v>55762229</v>
      </c>
      <c r="AF258" s="2">
        <v>55762229</v>
      </c>
      <c r="AG258">
        <v>6</v>
      </c>
      <c r="AH258">
        <v>1</v>
      </c>
      <c r="AI258">
        <v>1</v>
      </c>
      <c r="AK258" s="1" t="str">
        <f t="shared" ref="AK258:AK321" si="39">VLOOKUP(AC258,$B$2:$R$10000,11,FALSE)</f>
        <v>PG-13</v>
      </c>
      <c r="AL258" s="1" t="str">
        <f t="shared" si="32"/>
        <v>84 min</v>
      </c>
      <c r="AM258" s="1" t="str">
        <f t="shared" si="33"/>
        <v>Comedy, Sci-Fi</v>
      </c>
      <c r="AN258" s="1" t="str">
        <f t="shared" si="34"/>
        <v>Luke Greenfield</v>
      </c>
      <c r="AO258" s="1" t="str">
        <f t="shared" si="35"/>
        <v>Tom Brady (story), Tom Brady (screenplay), Rob Schneider (screenplay)</v>
      </c>
      <c r="AP258" s="1" t="str">
        <f t="shared" si="36"/>
        <v>Rob Schneider, Colleen Haskell, John C. McGinley, Edward Asner</v>
      </c>
      <c r="AQ258" s="1" t="str">
        <f t="shared" si="37"/>
        <v>SonR</v>
      </c>
    </row>
    <row r="259" spans="1:43">
      <c r="A259">
        <v>58</v>
      </c>
      <c r="B259" t="s">
        <v>1147</v>
      </c>
      <c r="C259" t="s">
        <v>4599</v>
      </c>
      <c r="D259">
        <f t="shared" ref="D259:D322" si="40">VLOOKUP(B259,AC258:AF10257,2,FALSE)</f>
        <v>40000000</v>
      </c>
      <c r="K259">
        <f t="shared" si="38"/>
        <v>2011</v>
      </c>
      <c r="L259" t="s">
        <v>4682</v>
      </c>
      <c r="M259" t="s">
        <v>4962</v>
      </c>
      <c r="N259" t="s">
        <v>4893</v>
      </c>
      <c r="O259" t="s">
        <v>5601</v>
      </c>
      <c r="P259" t="s">
        <v>5602</v>
      </c>
      <c r="Q259" t="s">
        <v>5603</v>
      </c>
      <c r="R259" t="s">
        <v>5604</v>
      </c>
      <c r="AA259">
        <v>535</v>
      </c>
      <c r="AB259" s="1">
        <v>37008</v>
      </c>
      <c r="AC259" t="s">
        <v>532</v>
      </c>
      <c r="AD259" s="2">
        <v>72000000</v>
      </c>
      <c r="AE259" s="2">
        <v>32616869</v>
      </c>
      <c r="AF259" s="2">
        <v>54616869</v>
      </c>
      <c r="AG259">
        <v>4</v>
      </c>
      <c r="AH259">
        <v>27</v>
      </c>
      <c r="AI259">
        <v>1</v>
      </c>
      <c r="AK259" s="1" t="str">
        <f t="shared" si="39"/>
        <v>PG-13</v>
      </c>
      <c r="AL259" s="1" t="str">
        <f t="shared" ref="AL259:AL322" si="41">VLOOKUP($AC259,$B$2:$R$10000,12,FALSE)</f>
        <v>116 min</v>
      </c>
      <c r="AM259" s="1" t="str">
        <f t="shared" ref="AM259:AM322" si="42">VLOOKUP($AC259,$B$2:$R$10000,13,FALSE)</f>
        <v>Action, Drama, Sport</v>
      </c>
      <c r="AN259" s="1" t="str">
        <f t="shared" ref="AN259:AN322" si="43">VLOOKUP($AC259,$B$2:$R$10000,14,FALSE)</f>
        <v>Renny Harlin</v>
      </c>
      <c r="AO259" s="1" t="str">
        <f t="shared" ref="AO259:AO322" si="44">VLOOKUP($AC259,$B$2:$R$10000,15,FALSE)</f>
        <v>Jan Skrentny (story), Neal Tabachnick (story), Sylvester Stallone (screenplay)</v>
      </c>
      <c r="AP259" s="1" t="str">
        <f t="shared" ref="AP259:AP322" si="45">VLOOKUP($AC259,$B$2:$R$10000,16,FALSE)</f>
        <v>Sylvester Stallone, Burt Reynolds, Kip Pardue, Stacy Edwards</v>
      </c>
      <c r="AQ259" s="1" t="str">
        <f t="shared" si="37"/>
        <v>WB</v>
      </c>
    </row>
    <row r="260" spans="1:43">
      <c r="A260">
        <v>59</v>
      </c>
      <c r="B260" t="s">
        <v>1525</v>
      </c>
      <c r="C260" t="s">
        <v>4990</v>
      </c>
      <c r="D260">
        <f t="shared" si="40"/>
        <v>30000000</v>
      </c>
      <c r="K260">
        <f t="shared" si="38"/>
        <v>2011</v>
      </c>
      <c r="L260" t="s">
        <v>4635</v>
      </c>
      <c r="AA260">
        <v>850</v>
      </c>
      <c r="AB260" s="1">
        <v>37197</v>
      </c>
      <c r="AC260" t="s">
        <v>843</v>
      </c>
      <c r="AD260" s="2">
        <v>53000000</v>
      </c>
      <c r="AE260" s="2">
        <v>45207112</v>
      </c>
      <c r="AF260" s="2">
        <v>54207112</v>
      </c>
      <c r="AG260">
        <v>11</v>
      </c>
      <c r="AH260">
        <v>2</v>
      </c>
      <c r="AI260">
        <v>1</v>
      </c>
      <c r="AK260" s="1" t="str">
        <f t="shared" si="39"/>
        <v>PG-13</v>
      </c>
      <c r="AL260" s="1" t="str">
        <f t="shared" si="41"/>
        <v>89 min</v>
      </c>
      <c r="AM260" s="1" t="str">
        <f t="shared" si="42"/>
        <v>Crime, Mystery, Thriller</v>
      </c>
      <c r="AN260" s="1" t="str">
        <f t="shared" si="43"/>
        <v>Harold Becker</v>
      </c>
      <c r="AO260" s="1" t="str">
        <f t="shared" si="44"/>
        <v>Lewis Colick (story), William S. Comanor (story), Gary Drucker (story), Lewis Colick (screenplay)</v>
      </c>
      <c r="AP260" s="1" t="str">
        <f t="shared" si="45"/>
        <v>John Travolta, James Lashly, Rebecca Tilney, Debra Mooney</v>
      </c>
      <c r="AQ260" s="1" t="str">
        <f t="shared" si="37"/>
        <v>Par.</v>
      </c>
    </row>
    <row r="261" spans="1:43">
      <c r="A261">
        <v>60</v>
      </c>
      <c r="B261" t="s">
        <v>1336</v>
      </c>
      <c r="C261" t="s">
        <v>4977</v>
      </c>
      <c r="D261">
        <f t="shared" si="40"/>
        <v>35000000</v>
      </c>
      <c r="K261">
        <f t="shared" si="38"/>
        <v>2011</v>
      </c>
      <c r="L261" t="s">
        <v>4635</v>
      </c>
      <c r="AA261">
        <v>987</v>
      </c>
      <c r="AB261" s="1">
        <v>37190</v>
      </c>
      <c r="AC261" t="s">
        <v>980</v>
      </c>
      <c r="AD261" s="2">
        <v>48000000</v>
      </c>
      <c r="AE261" s="2">
        <v>50315140</v>
      </c>
      <c r="AF261" s="2">
        <v>50315140</v>
      </c>
      <c r="AG261">
        <v>10</v>
      </c>
      <c r="AH261">
        <v>26</v>
      </c>
      <c r="AI261">
        <v>1</v>
      </c>
      <c r="AK261" s="1" t="str">
        <f t="shared" si="39"/>
        <v>PG-13</v>
      </c>
      <c r="AL261" s="1" t="str">
        <f t="shared" si="41"/>
        <v>120 min</v>
      </c>
      <c r="AM261" s="1" t="str">
        <f t="shared" si="42"/>
        <v>Drama, Sci-Fi</v>
      </c>
      <c r="AN261" s="1" t="str">
        <f t="shared" si="43"/>
        <v>Iain Softley</v>
      </c>
      <c r="AO261" s="1" t="str">
        <f t="shared" si="44"/>
        <v>Gene Brewer (novel), Charles Leavitt (screenplay)</v>
      </c>
      <c r="AP261" s="1" t="str">
        <f t="shared" si="45"/>
        <v>Kevin Spacey, Jeff Bridges, Mary McCormack, Alfre Woodard</v>
      </c>
      <c r="AQ261" s="1" t="str">
        <f t="shared" ref="AQ261:AQ324" si="46">VLOOKUP($AC261,$B$2:$R$10000,2,FALSE)</f>
        <v>Uni.</v>
      </c>
    </row>
    <row r="262" spans="1:43">
      <c r="A262">
        <v>61</v>
      </c>
      <c r="B262" t="s">
        <v>5605</v>
      </c>
      <c r="C262" t="s">
        <v>4607</v>
      </c>
      <c r="D262">
        <f t="shared" si="40"/>
        <v>50000000</v>
      </c>
      <c r="K262">
        <f t="shared" si="38"/>
        <v>2011</v>
      </c>
      <c r="L262" t="s">
        <v>4600</v>
      </c>
      <c r="M262" t="s">
        <v>4806</v>
      </c>
      <c r="N262" t="s">
        <v>4609</v>
      </c>
      <c r="O262" t="s">
        <v>5606</v>
      </c>
      <c r="P262" t="s">
        <v>5607</v>
      </c>
      <c r="Q262" t="s">
        <v>5608</v>
      </c>
      <c r="R262" t="s">
        <v>5609</v>
      </c>
      <c r="AA262">
        <v>2924</v>
      </c>
      <c r="AB262" s="1">
        <v>36938</v>
      </c>
      <c r="AC262" t="s">
        <v>2898</v>
      </c>
      <c r="AD262" s="2">
        <v>10000000</v>
      </c>
      <c r="AE262" s="2">
        <v>36696761</v>
      </c>
      <c r="AF262" s="2">
        <v>44451470</v>
      </c>
      <c r="AG262">
        <v>2</v>
      </c>
      <c r="AH262">
        <v>16</v>
      </c>
      <c r="AI262">
        <v>1</v>
      </c>
      <c r="AK262" s="1" t="str">
        <f t="shared" si="39"/>
        <v>G</v>
      </c>
      <c r="AL262" s="1" t="str">
        <f t="shared" si="41"/>
        <v>82 min</v>
      </c>
      <c r="AM262" s="1" t="str">
        <f t="shared" si="42"/>
        <v>Animation, Family, Comedy</v>
      </c>
      <c r="AN262" s="1" t="str">
        <f t="shared" si="43"/>
        <v>Chuck Sheetz</v>
      </c>
      <c r="AO262" s="1" t="str">
        <f t="shared" si="44"/>
        <v>Paul Germain (television series Recess), Joe Ansolabehere (television series Recess), Paul Germain (story), Joe Ansolabehere (story), Jonathan Greenberg (story), Jonathan Greenberg (screenplay)</v>
      </c>
      <c r="AP262" s="1" t="str">
        <f t="shared" si="45"/>
        <v>Rickey D'Shon Collins, Jason Davis, Ashley Johnson, Andrew Lawrence</v>
      </c>
      <c r="AQ262" s="1" t="str">
        <f t="shared" si="46"/>
        <v>BV</v>
      </c>
    </row>
    <row r="263" spans="1:43">
      <c r="A263">
        <v>62</v>
      </c>
      <c r="B263" t="s">
        <v>1450</v>
      </c>
      <c r="C263" t="s">
        <v>5420</v>
      </c>
      <c r="D263">
        <f t="shared" si="40"/>
        <v>32000000</v>
      </c>
      <c r="K263">
        <f t="shared" si="38"/>
        <v>2011</v>
      </c>
      <c r="L263" t="s">
        <v>4600</v>
      </c>
      <c r="M263" t="s">
        <v>5062</v>
      </c>
      <c r="N263" t="s">
        <v>5477</v>
      </c>
      <c r="O263" t="s">
        <v>5610</v>
      </c>
      <c r="P263" t="s">
        <v>5611</v>
      </c>
      <c r="Q263" t="s">
        <v>5612</v>
      </c>
      <c r="R263" t="s">
        <v>5613</v>
      </c>
      <c r="AA263">
        <v>975</v>
      </c>
      <c r="AB263" s="1">
        <v>37197</v>
      </c>
      <c r="AC263" t="s">
        <v>968</v>
      </c>
      <c r="AD263" s="2">
        <v>49000000</v>
      </c>
      <c r="AE263" s="2">
        <v>43905746</v>
      </c>
      <c r="AF263" s="2">
        <v>43905746</v>
      </c>
      <c r="AG263">
        <v>11</v>
      </c>
      <c r="AH263">
        <v>2</v>
      </c>
      <c r="AI263">
        <v>1</v>
      </c>
      <c r="AK263" s="1" t="str">
        <f t="shared" si="39"/>
        <v>PG-13</v>
      </c>
      <c r="AL263" s="1" t="str">
        <f t="shared" si="41"/>
        <v>87 min</v>
      </c>
      <c r="AM263" s="1" t="str">
        <f t="shared" si="42"/>
        <v>Action, Sci-Fi, Thriller</v>
      </c>
      <c r="AN263" s="1" t="str">
        <f t="shared" si="43"/>
        <v>James Wong</v>
      </c>
      <c r="AO263" s="1" t="str">
        <f t="shared" si="44"/>
        <v>Glen Morgan, James Wong</v>
      </c>
      <c r="AP263" s="1" t="str">
        <f t="shared" si="45"/>
        <v>Jet Li, Carla Gugino, Delroy Lindo, Jason Statham</v>
      </c>
      <c r="AQ263" s="1" t="str">
        <f t="shared" si="46"/>
        <v>SonR</v>
      </c>
    </row>
    <row r="264" spans="1:43">
      <c r="A264">
        <v>63</v>
      </c>
      <c r="B264" t="s">
        <v>1725</v>
      </c>
      <c r="C264" t="s">
        <v>4871</v>
      </c>
      <c r="D264">
        <f t="shared" si="40"/>
        <v>26000000</v>
      </c>
      <c r="K264">
        <f t="shared" si="38"/>
        <v>2011</v>
      </c>
      <c r="L264" t="s">
        <v>4600</v>
      </c>
      <c r="M264" t="s">
        <v>5013</v>
      </c>
      <c r="N264" t="s">
        <v>5174</v>
      </c>
      <c r="O264" t="s">
        <v>5614</v>
      </c>
      <c r="P264" t="s">
        <v>5615</v>
      </c>
      <c r="Q264" t="s">
        <v>5616</v>
      </c>
      <c r="R264" t="s">
        <v>5617</v>
      </c>
      <c r="AA264">
        <v>3633</v>
      </c>
      <c r="AB264" s="1">
        <v>37251</v>
      </c>
      <c r="AC264" t="s">
        <v>3598</v>
      </c>
      <c r="AD264" s="2">
        <v>4000000</v>
      </c>
      <c r="AE264" s="2">
        <v>31273922</v>
      </c>
      <c r="AF264" s="2">
        <v>43766463</v>
      </c>
      <c r="AG264">
        <v>12</v>
      </c>
      <c r="AH264">
        <v>26</v>
      </c>
      <c r="AI264">
        <v>1</v>
      </c>
      <c r="AK264" s="1" t="str">
        <f t="shared" si="39"/>
        <v>R</v>
      </c>
      <c r="AL264" s="1" t="str">
        <f t="shared" si="41"/>
        <v>111 min</v>
      </c>
      <c r="AM264" s="1" t="str">
        <f t="shared" si="42"/>
        <v>Drama, Romance</v>
      </c>
      <c r="AN264" s="1" t="str">
        <f t="shared" si="43"/>
        <v>Marc Forster</v>
      </c>
      <c r="AO264" s="1" t="str">
        <f t="shared" si="44"/>
        <v>Milo Addica, Will Rokos</v>
      </c>
      <c r="AP264" s="1" t="str">
        <f t="shared" si="45"/>
        <v>Billy Bob Thornton, Halle Berry, Taylor Simpson, Gabrielle Witcher</v>
      </c>
      <c r="AQ264" s="1" t="str">
        <f t="shared" si="46"/>
        <v>Lions</v>
      </c>
    </row>
    <row r="265" spans="1:43">
      <c r="A265">
        <v>64</v>
      </c>
      <c r="B265" t="s">
        <v>4034</v>
      </c>
      <c r="C265" t="s">
        <v>4794</v>
      </c>
      <c r="D265">
        <f t="shared" si="40"/>
        <v>1500000</v>
      </c>
      <c r="K265">
        <f t="shared" si="38"/>
        <v>2011</v>
      </c>
      <c r="L265" t="s">
        <v>4829</v>
      </c>
      <c r="M265" t="s">
        <v>5237</v>
      </c>
      <c r="N265" t="s">
        <v>4566</v>
      </c>
      <c r="O265" t="s">
        <v>5618</v>
      </c>
      <c r="P265" t="s">
        <v>5618</v>
      </c>
      <c r="Q265" t="s">
        <v>4829</v>
      </c>
      <c r="R265" t="s">
        <v>4829</v>
      </c>
      <c r="AA265">
        <v>2013</v>
      </c>
      <c r="AB265" s="1">
        <v>37148</v>
      </c>
      <c r="AC265" t="s">
        <v>1999</v>
      </c>
      <c r="AD265" s="2">
        <v>21000000</v>
      </c>
      <c r="AE265" s="2">
        <v>40222729</v>
      </c>
      <c r="AF265" s="2">
        <v>43728560</v>
      </c>
      <c r="AG265">
        <v>9</v>
      </c>
      <c r="AH265">
        <v>14</v>
      </c>
      <c r="AI265">
        <v>1</v>
      </c>
      <c r="AK265" s="1" t="str">
        <f t="shared" si="39"/>
        <v>X</v>
      </c>
      <c r="AL265" s="1" t="str">
        <f t="shared" si="41"/>
        <v>N/A</v>
      </c>
      <c r="AM265" s="1" t="str">
        <f t="shared" si="42"/>
        <v>Adult</v>
      </c>
      <c r="AN265" s="1" t="str">
        <f t="shared" si="43"/>
        <v>Christoph Clark</v>
      </c>
      <c r="AO265" s="1" t="str">
        <f t="shared" si="44"/>
        <v>Christoph Clark</v>
      </c>
      <c r="AP265" s="1" t="str">
        <f t="shared" si="45"/>
        <v>Liza Pirelli, Mallory, Dora, Mimi</v>
      </c>
      <c r="AQ265" s="1" t="str">
        <f t="shared" si="46"/>
        <v>Par.</v>
      </c>
    </row>
    <row r="266" spans="1:43">
      <c r="A266">
        <v>65</v>
      </c>
      <c r="B266" t="s">
        <v>5619</v>
      </c>
      <c r="C266" t="s">
        <v>4599</v>
      </c>
      <c r="D266" t="e">
        <f t="shared" si="40"/>
        <v>#N/A</v>
      </c>
      <c r="K266">
        <f t="shared" si="38"/>
        <v>2011</v>
      </c>
      <c r="L266" t="s">
        <v>4829</v>
      </c>
      <c r="M266" t="s">
        <v>4829</v>
      </c>
      <c r="N266" t="s">
        <v>4944</v>
      </c>
      <c r="O266" t="s">
        <v>4829</v>
      </c>
      <c r="P266" t="s">
        <v>4829</v>
      </c>
      <c r="Q266" t="s">
        <v>4829</v>
      </c>
      <c r="R266" t="s">
        <v>4829</v>
      </c>
      <c r="AA266">
        <v>2407</v>
      </c>
      <c r="AB266" s="1">
        <v>36952</v>
      </c>
      <c r="AC266" t="s">
        <v>2391</v>
      </c>
      <c r="AD266" s="2">
        <v>16000000</v>
      </c>
      <c r="AE266" s="2">
        <v>33357476</v>
      </c>
      <c r="AF266" s="2">
        <v>43057552</v>
      </c>
      <c r="AG266">
        <v>3</v>
      </c>
      <c r="AH266">
        <v>2</v>
      </c>
      <c r="AI266">
        <v>1</v>
      </c>
      <c r="AK266" s="1" t="str">
        <f t="shared" si="39"/>
        <v>PG</v>
      </c>
      <c r="AL266" s="1" t="str">
        <f t="shared" si="41"/>
        <v>94 min</v>
      </c>
      <c r="AM266" s="1" t="str">
        <f t="shared" si="42"/>
        <v>Action, Comedy, Crime</v>
      </c>
      <c r="AN266" s="1" t="str">
        <f t="shared" si="43"/>
        <v>John Whitesell</v>
      </c>
      <c r="AO266" s="1" t="str">
        <f t="shared" si="44"/>
        <v>George Gallo (screenplay), Gregory Poirier (screenplay), Dan Baron (screenplay), Chris Faber (screenplay), Andrew Deane (story), Michael Alexander Miller (story), George Gallo (story), Stuart Gibbs (adaptation), Craig Titley (adaptation)</v>
      </c>
      <c r="AP266" s="1" t="str">
        <f t="shared" si="45"/>
        <v>David Arquette, Michael Clarke Duncan, Leslie Bibb, Joe Viterelli</v>
      </c>
      <c r="AQ266" s="1" t="str">
        <f t="shared" si="46"/>
        <v>WB</v>
      </c>
    </row>
    <row r="267" spans="1:43">
      <c r="A267">
        <v>66</v>
      </c>
      <c r="B267" t="s">
        <v>2253</v>
      </c>
      <c r="C267" t="s">
        <v>4677</v>
      </c>
      <c r="D267">
        <f t="shared" si="40"/>
        <v>18000000</v>
      </c>
      <c r="K267">
        <f t="shared" si="38"/>
        <v>2011</v>
      </c>
      <c r="L267" t="s">
        <v>4614</v>
      </c>
      <c r="M267" t="s">
        <v>5371</v>
      </c>
      <c r="N267" t="s">
        <v>5296</v>
      </c>
      <c r="O267" t="s">
        <v>5297</v>
      </c>
      <c r="P267" t="s">
        <v>5620</v>
      </c>
      <c r="Q267" t="s">
        <v>5621</v>
      </c>
      <c r="R267" t="s">
        <v>5622</v>
      </c>
      <c r="AA267">
        <v>4062</v>
      </c>
      <c r="AB267" s="1">
        <v>37218</v>
      </c>
      <c r="AC267" t="s">
        <v>4015</v>
      </c>
      <c r="AD267" s="2">
        <v>1700000</v>
      </c>
      <c r="AE267" s="2">
        <v>35930604</v>
      </c>
      <c r="AF267" s="2">
        <v>42137871</v>
      </c>
      <c r="AG267">
        <v>11</v>
      </c>
      <c r="AH267">
        <v>23</v>
      </c>
      <c r="AI267">
        <v>1</v>
      </c>
      <c r="AK267" s="1" t="str">
        <f t="shared" si="39"/>
        <v>R</v>
      </c>
      <c r="AL267" s="1" t="str">
        <f t="shared" si="41"/>
        <v>130 min</v>
      </c>
      <c r="AM267" s="1" t="str">
        <f t="shared" si="42"/>
        <v>Crime, Drama</v>
      </c>
      <c r="AN267" s="1" t="str">
        <f t="shared" si="43"/>
        <v>Todd Field</v>
      </c>
      <c r="AO267" s="1" t="str">
        <f t="shared" si="44"/>
        <v>Robert Festinger (screenplay), Todd Field (screenplay), Andre Dubus (story)</v>
      </c>
      <c r="AP267" s="1" t="str">
        <f t="shared" si="45"/>
        <v>Tom Wilkinson, Sissy Spacek, Nick Stahl, Marisa Tomei</v>
      </c>
      <c r="AQ267" s="1" t="str">
        <f t="shared" si="46"/>
        <v>Mira.</v>
      </c>
    </row>
    <row r="268" spans="1:43">
      <c r="A268">
        <v>67</v>
      </c>
      <c r="B268" t="s">
        <v>5623</v>
      </c>
      <c r="C268" t="s">
        <v>4660</v>
      </c>
      <c r="D268" t="e">
        <f t="shared" si="40"/>
        <v>#N/A</v>
      </c>
      <c r="K268">
        <f t="shared" si="38"/>
        <v>2011</v>
      </c>
      <c r="L268" t="s">
        <v>4635</v>
      </c>
      <c r="AA268">
        <v>2275</v>
      </c>
      <c r="AB268" s="1">
        <v>37251</v>
      </c>
      <c r="AC268" t="s">
        <v>2259</v>
      </c>
      <c r="AD268" s="2">
        <v>18000000</v>
      </c>
      <c r="AE268" s="2">
        <v>41300105</v>
      </c>
      <c r="AF268" s="2">
        <v>41300105</v>
      </c>
      <c r="AG268">
        <v>12</v>
      </c>
      <c r="AH268">
        <v>26</v>
      </c>
      <c r="AI268">
        <v>1</v>
      </c>
      <c r="AK268" s="1" t="str">
        <f t="shared" si="39"/>
        <v>R</v>
      </c>
      <c r="AL268" s="1" t="str">
        <f t="shared" si="41"/>
        <v>137 min</v>
      </c>
      <c r="AM268" s="1" t="str">
        <f t="shared" si="42"/>
        <v>Drama, Mystery</v>
      </c>
      <c r="AN268" s="1" t="str">
        <f t="shared" si="43"/>
        <v>Robert Altman</v>
      </c>
      <c r="AO268" s="1" t="str">
        <f t="shared" si="44"/>
        <v>Robert Altman (idea), Julian Fellowes, Bob Balaban (idea)</v>
      </c>
      <c r="AP268" s="1" t="str">
        <f t="shared" si="45"/>
        <v>Maggie Smith, Michael Gambon, Kristin Scott Thomas, Camilla Rutherford</v>
      </c>
      <c r="AQ268" s="1" t="str">
        <f t="shared" si="46"/>
        <v>USA</v>
      </c>
    </row>
    <row r="269" spans="1:43">
      <c r="A269">
        <v>68</v>
      </c>
      <c r="B269" t="s">
        <v>564</v>
      </c>
      <c r="C269" t="s">
        <v>4621</v>
      </c>
      <c r="D269">
        <f t="shared" si="40"/>
        <v>70000000</v>
      </c>
      <c r="K269">
        <f t="shared" si="38"/>
        <v>2011</v>
      </c>
      <c r="L269" t="s">
        <v>4600</v>
      </c>
      <c r="M269" t="s">
        <v>4707</v>
      </c>
      <c r="N269" t="s">
        <v>4852</v>
      </c>
      <c r="O269" t="s">
        <v>5624</v>
      </c>
      <c r="P269" t="s">
        <v>5625</v>
      </c>
      <c r="Q269" t="s">
        <v>5626</v>
      </c>
      <c r="R269" t="s">
        <v>5627</v>
      </c>
      <c r="AA269">
        <v>3481</v>
      </c>
      <c r="AB269" s="1">
        <v>36966</v>
      </c>
      <c r="AC269" t="s">
        <v>3447</v>
      </c>
      <c r="AD269" s="2">
        <v>5000000</v>
      </c>
      <c r="AE269" s="2">
        <v>25544867</v>
      </c>
      <c r="AF269" s="2">
        <v>39723096</v>
      </c>
      <c r="AG269">
        <v>3</v>
      </c>
      <c r="AH269">
        <v>16</v>
      </c>
      <c r="AI269">
        <v>1</v>
      </c>
      <c r="AK269" s="1" t="str">
        <f t="shared" si="39"/>
        <v>err</v>
      </c>
      <c r="AL269" s="1">
        <f t="shared" si="41"/>
        <v>0</v>
      </c>
      <c r="AM269" s="1">
        <f t="shared" si="42"/>
        <v>0</v>
      </c>
      <c r="AN269" s="1">
        <f t="shared" si="43"/>
        <v>0</v>
      </c>
      <c r="AO269" s="1">
        <f t="shared" si="44"/>
        <v>0</v>
      </c>
      <c r="AP269" s="1">
        <f t="shared" si="45"/>
        <v>0</v>
      </c>
      <c r="AQ269" s="1" t="str">
        <f t="shared" si="46"/>
        <v>NM</v>
      </c>
    </row>
    <row r="270" spans="1:43">
      <c r="A270">
        <v>69</v>
      </c>
      <c r="B270" t="s">
        <v>379</v>
      </c>
      <c r="C270" t="s">
        <v>4695</v>
      </c>
      <c r="D270">
        <f t="shared" si="40"/>
        <v>85000000</v>
      </c>
      <c r="K270">
        <f t="shared" si="38"/>
        <v>2011</v>
      </c>
      <c r="L270" t="s">
        <v>4614</v>
      </c>
      <c r="M270" t="s">
        <v>5159</v>
      </c>
      <c r="N270" t="s">
        <v>5628</v>
      </c>
      <c r="O270" t="s">
        <v>5629</v>
      </c>
      <c r="P270" t="s">
        <v>5630</v>
      </c>
      <c r="Q270" t="s">
        <v>5631</v>
      </c>
      <c r="R270" t="s">
        <v>5632</v>
      </c>
      <c r="AA270">
        <v>1828</v>
      </c>
      <c r="AB270" s="1">
        <v>37001</v>
      </c>
      <c r="AC270" t="s">
        <v>1817</v>
      </c>
      <c r="AD270" s="2">
        <v>25000000</v>
      </c>
      <c r="AE270" s="2">
        <v>25590119</v>
      </c>
      <c r="AF270" s="2">
        <v>39393111</v>
      </c>
      <c r="AG270">
        <v>4</v>
      </c>
      <c r="AH270">
        <v>20</v>
      </c>
      <c r="AI270">
        <v>1</v>
      </c>
      <c r="AK270" s="1" t="str">
        <f t="shared" si="39"/>
        <v>PG</v>
      </c>
      <c r="AL270" s="1" t="str">
        <f t="shared" si="41"/>
        <v>92 min</v>
      </c>
      <c r="AM270" s="1" t="str">
        <f t="shared" si="42"/>
        <v>Adventure, Comedy</v>
      </c>
      <c r="AN270" s="1" t="str">
        <f t="shared" si="43"/>
        <v>Simon Wincer</v>
      </c>
      <c r="AO270" s="1" t="str">
        <f t="shared" si="44"/>
        <v>Paul Hogan (characters), Matt Berry, Eric Abrams</v>
      </c>
      <c r="AP270" s="1" t="str">
        <f t="shared" si="45"/>
        <v>Paul Hogan, Linda Kozlowski, Jere Burns, Jonathan Banks</v>
      </c>
      <c r="AQ270" s="1" t="str">
        <f t="shared" si="46"/>
        <v>Par.</v>
      </c>
    </row>
    <row r="271" spans="1:43">
      <c r="A271">
        <v>70</v>
      </c>
      <c r="B271" t="s">
        <v>589</v>
      </c>
      <c r="C271" t="s">
        <v>4871</v>
      </c>
      <c r="D271">
        <f t="shared" si="40"/>
        <v>68000000</v>
      </c>
      <c r="K271">
        <f t="shared" si="38"/>
        <v>2011</v>
      </c>
      <c r="L271" t="s">
        <v>4682</v>
      </c>
      <c r="M271" t="s">
        <v>4846</v>
      </c>
      <c r="N271" t="s">
        <v>5174</v>
      </c>
      <c r="O271" t="s">
        <v>5318</v>
      </c>
      <c r="P271" t="s">
        <v>5633</v>
      </c>
      <c r="Q271" t="s">
        <v>5634</v>
      </c>
      <c r="R271" t="s">
        <v>5635</v>
      </c>
      <c r="AA271">
        <v>1939</v>
      </c>
      <c r="AB271" s="1">
        <v>36980</v>
      </c>
      <c r="AC271" t="s">
        <v>1927</v>
      </c>
      <c r="AD271" s="2">
        <v>23000000</v>
      </c>
      <c r="AE271" s="2">
        <v>27338033</v>
      </c>
      <c r="AF271" s="2">
        <v>38684906</v>
      </c>
      <c r="AG271">
        <v>3</v>
      </c>
      <c r="AH271">
        <v>30</v>
      </c>
      <c r="AI271">
        <v>1</v>
      </c>
      <c r="AK271" s="1" t="str">
        <f t="shared" si="39"/>
        <v>PG-13</v>
      </c>
      <c r="AL271" s="1" t="str">
        <f t="shared" si="41"/>
        <v>97 min</v>
      </c>
      <c r="AM271" s="1" t="str">
        <f t="shared" si="42"/>
        <v>Comedy, Romance</v>
      </c>
      <c r="AN271" s="1" t="str">
        <f t="shared" si="43"/>
        <v>Tony Goldwyn</v>
      </c>
      <c r="AO271" s="1" t="str">
        <f t="shared" si="44"/>
        <v>Laura Zigman (novel), Elizabeth Chandler (screenplay)</v>
      </c>
      <c r="AP271" s="1" t="str">
        <f t="shared" si="45"/>
        <v>Ashley Judd, Greg Kinnear, Hugh Jackman, Marisa Tomei</v>
      </c>
      <c r="AQ271" s="1" t="str">
        <f t="shared" si="46"/>
        <v>Fox</v>
      </c>
    </row>
    <row r="272" spans="1:43">
      <c r="A272">
        <v>71</v>
      </c>
      <c r="B272" t="s">
        <v>2384</v>
      </c>
      <c r="C272" t="s">
        <v>4756</v>
      </c>
      <c r="D272">
        <f t="shared" si="40"/>
        <v>16000000</v>
      </c>
      <c r="K272">
        <f t="shared" si="38"/>
        <v>2011</v>
      </c>
      <c r="L272" t="s">
        <v>4635</v>
      </c>
      <c r="AA272">
        <v>1571</v>
      </c>
      <c r="AB272" s="1">
        <v>37043</v>
      </c>
      <c r="AC272" t="s">
        <v>1561</v>
      </c>
      <c r="AD272" s="2">
        <v>30000000</v>
      </c>
      <c r="AE272" s="2">
        <v>32267774</v>
      </c>
      <c r="AF272" s="2">
        <v>38462071</v>
      </c>
      <c r="AG272">
        <v>6</v>
      </c>
      <c r="AH272">
        <v>1</v>
      </c>
      <c r="AI272">
        <v>1</v>
      </c>
      <c r="AK272" s="1" t="str">
        <f t="shared" si="39"/>
        <v>PG-13</v>
      </c>
      <c r="AL272" s="1" t="str">
        <f t="shared" si="41"/>
        <v>94 min</v>
      </c>
      <c r="AM272" s="1" t="str">
        <f t="shared" si="42"/>
        <v>Comedy, Crime</v>
      </c>
      <c r="AN272" s="1" t="str">
        <f t="shared" si="43"/>
        <v>Sam Weisman</v>
      </c>
      <c r="AO272" s="1" t="str">
        <f t="shared" si="44"/>
        <v>Donald E. Westlake (novel), Matthew Chapman (screenplay)</v>
      </c>
      <c r="AP272" s="1" t="str">
        <f t="shared" si="45"/>
        <v>Martin Lawrence, Danny DeVito, John Leguizamo, Glenne Headly</v>
      </c>
      <c r="AQ272" s="1" t="str">
        <f t="shared" si="46"/>
        <v>MGM</v>
      </c>
    </row>
    <row r="273" spans="1:43">
      <c r="A273">
        <v>72</v>
      </c>
      <c r="B273" t="s">
        <v>2256</v>
      </c>
      <c r="C273" t="s">
        <v>4805</v>
      </c>
      <c r="D273">
        <f t="shared" si="40"/>
        <v>18000000</v>
      </c>
      <c r="K273">
        <f t="shared" si="38"/>
        <v>2011</v>
      </c>
      <c r="L273" t="s">
        <v>4614</v>
      </c>
      <c r="M273" t="s">
        <v>4857</v>
      </c>
      <c r="N273" t="s">
        <v>4801</v>
      </c>
      <c r="O273" t="s">
        <v>5636</v>
      </c>
      <c r="P273" t="s">
        <v>5637</v>
      </c>
      <c r="Q273" t="s">
        <v>5638</v>
      </c>
      <c r="R273" t="s">
        <v>5639</v>
      </c>
      <c r="AA273">
        <v>536</v>
      </c>
      <c r="AB273" s="1">
        <v>37246</v>
      </c>
      <c r="AC273" t="s">
        <v>533</v>
      </c>
      <c r="AD273" s="2">
        <v>72000000</v>
      </c>
      <c r="AE273" s="2">
        <v>27796042</v>
      </c>
      <c r="AF273" s="2">
        <v>37306334</v>
      </c>
      <c r="AG273">
        <v>12</v>
      </c>
      <c r="AH273">
        <v>21</v>
      </c>
      <c r="AI273">
        <v>1</v>
      </c>
      <c r="AK273" s="1" t="str">
        <f t="shared" si="39"/>
        <v>PG</v>
      </c>
      <c r="AL273" s="1" t="str">
        <f t="shared" si="41"/>
        <v>152 min</v>
      </c>
      <c r="AM273" s="1" t="str">
        <f t="shared" si="42"/>
        <v>Drama</v>
      </c>
      <c r="AN273" s="1" t="str">
        <f t="shared" si="43"/>
        <v>Frank Darabont</v>
      </c>
      <c r="AO273" s="1" t="str">
        <f t="shared" si="44"/>
        <v>Michael Sloane</v>
      </c>
      <c r="AP273" s="1" t="str">
        <f t="shared" si="45"/>
        <v>Jim Carrey, Bob Balaban, Jeffrey DeMunn, Hal Holbrook</v>
      </c>
      <c r="AQ273" s="1" t="str">
        <f t="shared" si="46"/>
        <v>WB</v>
      </c>
    </row>
    <row r="274" spans="1:43">
      <c r="A274">
        <v>73</v>
      </c>
      <c r="B274" t="s">
        <v>1171</v>
      </c>
      <c r="C274" t="s">
        <v>4871</v>
      </c>
      <c r="D274">
        <f t="shared" si="40"/>
        <v>40000000</v>
      </c>
      <c r="K274">
        <f t="shared" si="38"/>
        <v>2011</v>
      </c>
      <c r="L274" t="s">
        <v>4682</v>
      </c>
      <c r="M274" t="s">
        <v>4779</v>
      </c>
      <c r="N274" t="s">
        <v>4878</v>
      </c>
      <c r="O274" t="s">
        <v>5640</v>
      </c>
      <c r="P274" t="s">
        <v>5641</v>
      </c>
      <c r="Q274" t="s">
        <v>5642</v>
      </c>
      <c r="R274" t="s">
        <v>5643</v>
      </c>
      <c r="AA274">
        <v>1809</v>
      </c>
      <c r="AB274" s="1">
        <v>37078</v>
      </c>
      <c r="AC274" t="s">
        <v>1798</v>
      </c>
      <c r="AD274" s="2">
        <v>25000000</v>
      </c>
      <c r="AE274" s="2">
        <v>36833473</v>
      </c>
      <c r="AF274" s="2">
        <v>36833473</v>
      </c>
      <c r="AG274">
        <v>7</v>
      </c>
      <c r="AH274">
        <v>6</v>
      </c>
      <c r="AI274">
        <v>1</v>
      </c>
      <c r="AK274" s="1" t="str">
        <f t="shared" si="39"/>
        <v>err</v>
      </c>
      <c r="AL274" s="1">
        <f t="shared" si="41"/>
        <v>0</v>
      </c>
      <c r="AM274" s="1">
        <f t="shared" si="42"/>
        <v>0</v>
      </c>
      <c r="AN274" s="1">
        <f t="shared" si="43"/>
        <v>0</v>
      </c>
      <c r="AO274" s="1">
        <f t="shared" si="44"/>
        <v>0</v>
      </c>
      <c r="AP274" s="1">
        <f t="shared" si="45"/>
        <v>0</v>
      </c>
      <c r="AQ274" s="1" t="str">
        <f t="shared" si="46"/>
        <v>Fox</v>
      </c>
    </row>
    <row r="275" spans="1:43">
      <c r="A275">
        <v>74</v>
      </c>
      <c r="B275" t="s">
        <v>1925</v>
      </c>
      <c r="C275" t="s">
        <v>4695</v>
      </c>
      <c r="D275">
        <f t="shared" si="40"/>
        <v>23000000</v>
      </c>
      <c r="K275">
        <f t="shared" si="38"/>
        <v>2011</v>
      </c>
      <c r="L275" t="s">
        <v>4682</v>
      </c>
      <c r="M275" t="s">
        <v>4713</v>
      </c>
      <c r="N275" t="s">
        <v>4572</v>
      </c>
      <c r="O275" t="s">
        <v>5644</v>
      </c>
      <c r="P275" t="s">
        <v>5645</v>
      </c>
      <c r="Q275" t="s">
        <v>5646</v>
      </c>
      <c r="R275" t="s">
        <v>5647</v>
      </c>
      <c r="AA275">
        <v>1976</v>
      </c>
      <c r="AB275" s="1">
        <v>37127</v>
      </c>
      <c r="AC275" t="s">
        <v>1963</v>
      </c>
      <c r="AD275" s="2">
        <v>22000000</v>
      </c>
      <c r="AE275" s="2">
        <v>30059386</v>
      </c>
      <c r="AF275" s="2">
        <v>33762400</v>
      </c>
      <c r="AG275">
        <v>8</v>
      </c>
      <c r="AH275">
        <v>24</v>
      </c>
      <c r="AI275">
        <v>1</v>
      </c>
      <c r="AK275" s="1" t="str">
        <f t="shared" si="39"/>
        <v>R</v>
      </c>
      <c r="AL275" s="1" t="str">
        <f t="shared" si="41"/>
        <v>104 min</v>
      </c>
      <c r="AM275" s="1" t="str">
        <f t="shared" si="42"/>
        <v>Comedy</v>
      </c>
      <c r="AN275" s="1" t="str">
        <f t="shared" si="43"/>
        <v>Kevin Smith</v>
      </c>
      <c r="AO275" s="1" t="str">
        <f t="shared" si="44"/>
        <v>Kevin Smith (characters), Kevin Smith</v>
      </c>
      <c r="AP275" s="1" t="str">
        <f t="shared" si="45"/>
        <v>Jason Mewes, Kevin Smith, Ben Affleck, Jeff Anderson</v>
      </c>
      <c r="AQ275" s="1" t="str">
        <f t="shared" si="46"/>
        <v>Mira.</v>
      </c>
    </row>
    <row r="276" spans="1:43">
      <c r="A276">
        <v>75</v>
      </c>
      <c r="B276" t="s">
        <v>1547</v>
      </c>
      <c r="C276" t="s">
        <v>5023</v>
      </c>
      <c r="D276">
        <f t="shared" si="40"/>
        <v>30000000</v>
      </c>
      <c r="K276">
        <f t="shared" si="38"/>
        <v>2011</v>
      </c>
      <c r="L276" t="s">
        <v>4600</v>
      </c>
      <c r="M276" t="s">
        <v>4707</v>
      </c>
      <c r="N276" t="s">
        <v>5185</v>
      </c>
      <c r="O276" t="s">
        <v>5648</v>
      </c>
      <c r="P276" t="s">
        <v>5649</v>
      </c>
      <c r="Q276" t="s">
        <v>5650</v>
      </c>
      <c r="R276" t="s">
        <v>5651</v>
      </c>
      <c r="AA276">
        <v>1365</v>
      </c>
      <c r="AB276" s="1">
        <v>37216</v>
      </c>
      <c r="AC276" t="s">
        <v>1356</v>
      </c>
      <c r="AD276" s="2">
        <v>35000000</v>
      </c>
      <c r="AE276" s="2">
        <v>33422806</v>
      </c>
      <c r="AF276" s="2">
        <v>33422806</v>
      </c>
      <c r="AG276">
        <v>11</v>
      </c>
      <c r="AH276">
        <v>21</v>
      </c>
      <c r="AI276">
        <v>1</v>
      </c>
      <c r="AK276" s="1" t="str">
        <f t="shared" si="39"/>
        <v>PG-13</v>
      </c>
      <c r="AL276" s="1" t="str">
        <f t="shared" si="41"/>
        <v>95 min</v>
      </c>
      <c r="AM276" s="1" t="str">
        <f t="shared" si="42"/>
        <v>Adventure, Comedy, Fantasy</v>
      </c>
      <c r="AN276" s="1" t="str">
        <f t="shared" si="43"/>
        <v>Gil Junger</v>
      </c>
      <c r="AO276" s="1" t="str">
        <f t="shared" si="44"/>
        <v>Darryl Quarles, Peter Gaulke, Gerry Swallow</v>
      </c>
      <c r="AP276" s="1" t="str">
        <f t="shared" si="45"/>
        <v>Martin Lawrence, Marsha Thomason, Tom Wilkinson, Vincent Regan</v>
      </c>
      <c r="AQ276" s="1" t="str">
        <f t="shared" si="46"/>
        <v>Fox</v>
      </c>
    </row>
    <row r="277" spans="1:43">
      <c r="A277">
        <v>76</v>
      </c>
      <c r="B277" t="s">
        <v>1348</v>
      </c>
      <c r="C277" t="s">
        <v>4628</v>
      </c>
      <c r="D277">
        <f t="shared" si="40"/>
        <v>35000000</v>
      </c>
      <c r="K277">
        <f t="shared" si="38"/>
        <v>2011</v>
      </c>
      <c r="L277" t="s">
        <v>4635</v>
      </c>
      <c r="AA277">
        <v>2776</v>
      </c>
      <c r="AB277" s="1">
        <v>37246</v>
      </c>
      <c r="AC277" t="s">
        <v>2753</v>
      </c>
      <c r="AD277" s="2">
        <v>12000000</v>
      </c>
      <c r="AE277" s="2">
        <v>31155435</v>
      </c>
      <c r="AF277" s="2">
        <v>31222395</v>
      </c>
      <c r="AG277">
        <v>12</v>
      </c>
      <c r="AH277">
        <v>21</v>
      </c>
      <c r="AI277">
        <v>1</v>
      </c>
      <c r="AK277" s="1" t="str">
        <f t="shared" si="39"/>
        <v>err</v>
      </c>
      <c r="AL277" s="1">
        <f t="shared" si="41"/>
        <v>0</v>
      </c>
      <c r="AM277" s="1">
        <f t="shared" si="42"/>
        <v>0</v>
      </c>
      <c r="AN277" s="1">
        <f t="shared" si="43"/>
        <v>0</v>
      </c>
      <c r="AO277" s="1">
        <f t="shared" si="44"/>
        <v>0</v>
      </c>
      <c r="AP277" s="1">
        <f t="shared" si="45"/>
        <v>0</v>
      </c>
      <c r="AQ277" s="1" t="str">
        <f t="shared" si="46"/>
        <v>Uni.</v>
      </c>
    </row>
    <row r="278" spans="1:43">
      <c r="A278">
        <v>77</v>
      </c>
      <c r="B278" t="s">
        <v>1695</v>
      </c>
      <c r="C278" t="s">
        <v>5000</v>
      </c>
      <c r="D278">
        <f t="shared" si="40"/>
        <v>27000000</v>
      </c>
      <c r="K278">
        <f t="shared" si="38"/>
        <v>2011</v>
      </c>
      <c r="L278" t="s">
        <v>4614</v>
      </c>
      <c r="M278" t="s">
        <v>4903</v>
      </c>
      <c r="N278" t="s">
        <v>5652</v>
      </c>
      <c r="O278" t="s">
        <v>5653</v>
      </c>
      <c r="P278" t="s">
        <v>5653</v>
      </c>
      <c r="Q278" t="s">
        <v>5654</v>
      </c>
      <c r="R278" t="s">
        <v>5655</v>
      </c>
      <c r="AA278">
        <v>2410</v>
      </c>
      <c r="AB278" s="1">
        <v>36992</v>
      </c>
      <c r="AC278" t="s">
        <v>2394</v>
      </c>
      <c r="AD278" s="2">
        <v>16000000</v>
      </c>
      <c r="AE278" s="2">
        <v>27087695</v>
      </c>
      <c r="AF278" s="2">
        <v>30987695</v>
      </c>
      <c r="AG278">
        <v>4</v>
      </c>
      <c r="AH278">
        <v>11</v>
      </c>
      <c r="AI278">
        <v>1</v>
      </c>
      <c r="AK278" s="1" t="str">
        <f t="shared" si="39"/>
        <v>PG-13</v>
      </c>
      <c r="AL278" s="1" t="str">
        <f t="shared" si="41"/>
        <v>91 min</v>
      </c>
      <c r="AM278" s="1" t="str">
        <f t="shared" si="42"/>
        <v>Adventure, Comedy, Drama</v>
      </c>
      <c r="AN278" s="1" t="str">
        <f t="shared" si="43"/>
        <v>Dennie Gordon</v>
      </c>
      <c r="AO278" s="1" t="str">
        <f t="shared" si="44"/>
        <v>David Spade, Fred Wolf</v>
      </c>
      <c r="AP278" s="1" t="str">
        <f t="shared" si="45"/>
        <v>David Spade, Brittany Daniel, Dennis Miller, Adam Beach</v>
      </c>
      <c r="AQ278" s="1" t="str">
        <f t="shared" si="46"/>
        <v>Sony</v>
      </c>
    </row>
    <row r="279" spans="1:43">
      <c r="A279">
        <v>78</v>
      </c>
      <c r="B279" t="s">
        <v>1174</v>
      </c>
      <c r="C279" t="s">
        <v>5000</v>
      </c>
      <c r="D279">
        <f t="shared" si="40"/>
        <v>40000000</v>
      </c>
      <c r="K279">
        <f t="shared" si="38"/>
        <v>2011</v>
      </c>
      <c r="L279" t="s">
        <v>4682</v>
      </c>
      <c r="M279" t="s">
        <v>4707</v>
      </c>
      <c r="N279" t="s">
        <v>5656</v>
      </c>
      <c r="O279" t="s">
        <v>5657</v>
      </c>
      <c r="P279" t="s">
        <v>5658</v>
      </c>
      <c r="Q279" t="s">
        <v>5659</v>
      </c>
      <c r="R279" t="s">
        <v>5660</v>
      </c>
      <c r="AA279">
        <v>1488</v>
      </c>
      <c r="AB279" s="1">
        <v>37162</v>
      </c>
      <c r="AC279" t="s">
        <v>1478</v>
      </c>
      <c r="AD279" s="2">
        <v>31000000</v>
      </c>
      <c r="AE279" s="2">
        <v>24185781</v>
      </c>
      <c r="AF279" s="2">
        <v>30885781</v>
      </c>
      <c r="AG279">
        <v>9</v>
      </c>
      <c r="AH279">
        <v>28</v>
      </c>
      <c r="AI279">
        <v>1</v>
      </c>
      <c r="AK279" s="1" t="str">
        <f t="shared" si="39"/>
        <v>PG-13</v>
      </c>
      <c r="AL279" s="1" t="str">
        <f t="shared" si="41"/>
        <v>101 min</v>
      </c>
      <c r="AM279" s="1" t="str">
        <f t="shared" si="42"/>
        <v>Drama, Mystery</v>
      </c>
      <c r="AN279" s="1" t="str">
        <f t="shared" si="43"/>
        <v>Scott Hicks</v>
      </c>
      <c r="AO279" s="1" t="str">
        <f t="shared" si="44"/>
        <v>Stephen King (book), William Goldman (screenplay)</v>
      </c>
      <c r="AP279" s="1" t="str">
        <f t="shared" si="45"/>
        <v>Anthony Hopkins, Anton Yelchin, Hope Davis, Mika Boorem</v>
      </c>
      <c r="AQ279" s="1" t="str">
        <f t="shared" si="46"/>
        <v>WB</v>
      </c>
    </row>
    <row r="280" spans="1:43">
      <c r="A280">
        <v>79</v>
      </c>
      <c r="B280" t="s">
        <v>1454</v>
      </c>
      <c r="C280" t="s">
        <v>4677</v>
      </c>
      <c r="D280">
        <f t="shared" si="40"/>
        <v>32000000</v>
      </c>
      <c r="K280">
        <f t="shared" si="38"/>
        <v>2011</v>
      </c>
      <c r="L280" t="s">
        <v>4600</v>
      </c>
      <c r="M280" t="s">
        <v>4788</v>
      </c>
      <c r="N280" t="s">
        <v>4684</v>
      </c>
      <c r="O280" t="s">
        <v>5661</v>
      </c>
      <c r="P280" t="s">
        <v>5662</v>
      </c>
      <c r="Q280" t="s">
        <v>5663</v>
      </c>
      <c r="R280" t="s">
        <v>5664</v>
      </c>
      <c r="AA280">
        <v>1913</v>
      </c>
      <c r="AB280" s="1">
        <v>36903</v>
      </c>
      <c r="AC280" t="s">
        <v>1902</v>
      </c>
      <c r="AD280" s="2">
        <v>24000000</v>
      </c>
      <c r="AE280" s="2">
        <v>29823162</v>
      </c>
      <c r="AF280" s="2">
        <v>29823162</v>
      </c>
      <c r="AG280">
        <v>1</v>
      </c>
      <c r="AH280">
        <v>12</v>
      </c>
      <c r="AI280">
        <v>1</v>
      </c>
      <c r="AK280" s="1" t="str">
        <f t="shared" si="39"/>
        <v>PG-13</v>
      </c>
      <c r="AL280" s="1" t="str">
        <f t="shared" si="41"/>
        <v>88 min</v>
      </c>
      <c r="AM280" s="1" t="str">
        <f t="shared" si="42"/>
        <v>Action, Comedy, Crime</v>
      </c>
      <c r="AN280" s="1" t="str">
        <f t="shared" si="43"/>
        <v>George Gallo</v>
      </c>
      <c r="AO280" s="1" t="str">
        <f t="shared" si="44"/>
        <v>Graham Greene (story), Guy Elmes, Denis Freeman, George Gallo (screenplay)</v>
      </c>
      <c r="AP280" s="1" t="str">
        <f t="shared" si="45"/>
        <v>Orlando Jones, Eddie Griffin, Gary Grubbs, Daniel Roebuck</v>
      </c>
      <c r="AQ280" s="1" t="str">
        <f t="shared" si="46"/>
        <v>BV</v>
      </c>
    </row>
    <row r="281" spans="1:43">
      <c r="A281">
        <v>80</v>
      </c>
      <c r="B281" t="s">
        <v>1092</v>
      </c>
      <c r="C281" t="s">
        <v>4628</v>
      </c>
      <c r="D281">
        <f t="shared" si="40"/>
        <v>42000000</v>
      </c>
      <c r="K281">
        <f t="shared" si="38"/>
        <v>2011</v>
      </c>
      <c r="L281" t="s">
        <v>4600</v>
      </c>
      <c r="M281" t="s">
        <v>4763</v>
      </c>
      <c r="N281" t="s">
        <v>5665</v>
      </c>
      <c r="O281" t="s">
        <v>5666</v>
      </c>
      <c r="P281" t="s">
        <v>5667</v>
      </c>
      <c r="Q281" t="s">
        <v>5668</v>
      </c>
      <c r="R281" t="s">
        <v>5669</v>
      </c>
      <c r="AA281">
        <v>995</v>
      </c>
      <c r="AB281" s="1">
        <v>37183</v>
      </c>
      <c r="AC281" t="s">
        <v>988</v>
      </c>
      <c r="AD281" s="2">
        <v>47000000</v>
      </c>
      <c r="AE281" s="2">
        <v>29781453</v>
      </c>
      <c r="AF281" s="2">
        <v>29781453</v>
      </c>
      <c r="AG281">
        <v>10</v>
      </c>
      <c r="AH281">
        <v>19</v>
      </c>
      <c r="AI281">
        <v>1</v>
      </c>
      <c r="AK281" s="1" t="str">
        <f t="shared" si="39"/>
        <v>PG-13</v>
      </c>
      <c r="AL281" s="1" t="str">
        <f t="shared" si="41"/>
        <v>132 min</v>
      </c>
      <c r="AM281" s="1" t="str">
        <f t="shared" si="42"/>
        <v>Biography, Comedy, Drama</v>
      </c>
      <c r="AN281" s="1" t="str">
        <f t="shared" si="43"/>
        <v>Penny Marshall</v>
      </c>
      <c r="AO281" s="1" t="str">
        <f t="shared" si="44"/>
        <v>Beverly D'Onofrio (book), Morgan Ward (screenplay)</v>
      </c>
      <c r="AP281" s="1" t="str">
        <f t="shared" si="45"/>
        <v>Drew Barrymore, Steve Zahn, Adam Garcia, Brittany Murphy</v>
      </c>
      <c r="AQ281" s="1" t="str">
        <f t="shared" si="46"/>
        <v>Sony</v>
      </c>
    </row>
    <row r="282" spans="1:43">
      <c r="A282">
        <v>81</v>
      </c>
      <c r="B282" t="s">
        <v>1350</v>
      </c>
      <c r="C282" t="s">
        <v>4677</v>
      </c>
      <c r="D282">
        <f t="shared" si="40"/>
        <v>35000000</v>
      </c>
      <c r="K282">
        <f t="shared" si="38"/>
        <v>2011</v>
      </c>
      <c r="L282" t="s">
        <v>4600</v>
      </c>
      <c r="M282" t="s">
        <v>4806</v>
      </c>
      <c r="N282" t="s">
        <v>5499</v>
      </c>
      <c r="O282" t="s">
        <v>5670</v>
      </c>
      <c r="P282" t="s">
        <v>5670</v>
      </c>
      <c r="Q282" t="s">
        <v>5671</v>
      </c>
      <c r="R282" t="s">
        <v>5672</v>
      </c>
      <c r="AA282">
        <v>1276</v>
      </c>
      <c r="AB282" s="1">
        <v>37029</v>
      </c>
      <c r="AC282" t="s">
        <v>1268</v>
      </c>
      <c r="AD282" s="2">
        <v>38000000</v>
      </c>
      <c r="AE282" s="2">
        <v>24044532</v>
      </c>
      <c r="AF282" s="2">
        <v>29544532</v>
      </c>
      <c r="AG282">
        <v>5</v>
      </c>
      <c r="AH282">
        <v>18</v>
      </c>
      <c r="AI282">
        <v>1</v>
      </c>
      <c r="AK282" s="1" t="str">
        <f t="shared" si="39"/>
        <v>R</v>
      </c>
      <c r="AL282" s="1" t="str">
        <f t="shared" si="41"/>
        <v>102 min</v>
      </c>
      <c r="AM282" s="1" t="str">
        <f t="shared" si="42"/>
        <v>Drama, Romance, Thriller</v>
      </c>
      <c r="AN282" s="1" t="str">
        <f t="shared" si="43"/>
        <v>Luis Mandoki</v>
      </c>
      <c r="AO282" s="1" t="str">
        <f t="shared" si="44"/>
        <v>Gerald Di Pego</v>
      </c>
      <c r="AP282" s="1" t="str">
        <f t="shared" si="45"/>
        <v>Jennifer Lopez, Jim Caviezel, Jeremy Sisto, Terrence Howard</v>
      </c>
      <c r="AQ282" s="1" t="str">
        <f t="shared" si="46"/>
        <v>WB</v>
      </c>
    </row>
    <row r="283" spans="1:43">
      <c r="A283">
        <v>82</v>
      </c>
      <c r="B283" t="s">
        <v>1177</v>
      </c>
      <c r="C283" t="s">
        <v>4621</v>
      </c>
      <c r="D283">
        <f t="shared" si="40"/>
        <v>40000000</v>
      </c>
      <c r="K283">
        <f t="shared" si="38"/>
        <v>2011</v>
      </c>
      <c r="L283" t="s">
        <v>4682</v>
      </c>
      <c r="M283" t="s">
        <v>4637</v>
      </c>
      <c r="N283" t="s">
        <v>5673</v>
      </c>
      <c r="O283" t="s">
        <v>5674</v>
      </c>
      <c r="P283" t="s">
        <v>5675</v>
      </c>
      <c r="Q283" t="s">
        <v>5676</v>
      </c>
      <c r="R283" t="s">
        <v>5677</v>
      </c>
      <c r="AA283">
        <v>1057</v>
      </c>
      <c r="AB283" s="1">
        <v>36910</v>
      </c>
      <c r="AC283" t="s">
        <v>1050</v>
      </c>
      <c r="AD283" s="2">
        <v>45000000</v>
      </c>
      <c r="AE283" s="2">
        <v>19719930</v>
      </c>
      <c r="AF283" s="2">
        <v>29406132</v>
      </c>
      <c r="AG283">
        <v>1</v>
      </c>
      <c r="AH283">
        <v>19</v>
      </c>
      <c r="AI283">
        <v>1</v>
      </c>
      <c r="AK283" s="1" t="e">
        <f t="shared" si="39"/>
        <v>#N/A</v>
      </c>
      <c r="AL283" s="1" t="e">
        <f t="shared" si="41"/>
        <v>#N/A</v>
      </c>
      <c r="AM283" s="1" t="e">
        <f t="shared" si="42"/>
        <v>#N/A</v>
      </c>
      <c r="AN283" s="1" t="e">
        <f t="shared" si="43"/>
        <v>#N/A</v>
      </c>
      <c r="AO283" s="1" t="e">
        <f t="shared" si="44"/>
        <v>#N/A</v>
      </c>
      <c r="AP283" s="1" t="e">
        <f t="shared" si="45"/>
        <v>#N/A</v>
      </c>
      <c r="AQ283" s="1" t="e">
        <f t="shared" si="46"/>
        <v>#N/A</v>
      </c>
    </row>
    <row r="284" spans="1:43">
      <c r="A284">
        <v>83</v>
      </c>
      <c r="B284" t="s">
        <v>1352</v>
      </c>
      <c r="C284" t="s">
        <v>4628</v>
      </c>
      <c r="D284">
        <f t="shared" si="40"/>
        <v>35000000</v>
      </c>
      <c r="K284">
        <f t="shared" si="38"/>
        <v>2011</v>
      </c>
      <c r="L284" t="s">
        <v>4682</v>
      </c>
      <c r="M284" t="s">
        <v>5678</v>
      </c>
      <c r="N284" t="s">
        <v>5679</v>
      </c>
      <c r="O284" t="s">
        <v>5680</v>
      </c>
      <c r="P284" t="s">
        <v>5681</v>
      </c>
      <c r="Q284" t="s">
        <v>5682</v>
      </c>
      <c r="R284" t="s">
        <v>5683</v>
      </c>
      <c r="AA284">
        <v>1382</v>
      </c>
      <c r="AB284" s="1">
        <v>37204</v>
      </c>
      <c r="AC284" t="s">
        <v>1373</v>
      </c>
      <c r="AD284" s="2">
        <v>35000000</v>
      </c>
      <c r="AE284" s="2">
        <v>23483357</v>
      </c>
      <c r="AF284" s="2">
        <v>28906817</v>
      </c>
      <c r="AG284">
        <v>11</v>
      </c>
      <c r="AH284">
        <v>9</v>
      </c>
      <c r="AI284">
        <v>1</v>
      </c>
      <c r="AK284" s="1" t="str">
        <f t="shared" si="39"/>
        <v>R</v>
      </c>
      <c r="AL284" s="1" t="str">
        <f t="shared" si="41"/>
        <v>109 min</v>
      </c>
      <c r="AM284" s="1" t="str">
        <f t="shared" si="42"/>
        <v>Action, Crime, Drama</v>
      </c>
      <c r="AN284" s="1" t="str">
        <f t="shared" si="43"/>
        <v>David Mamet</v>
      </c>
      <c r="AO284" s="1" t="str">
        <f t="shared" si="44"/>
        <v>David Mamet</v>
      </c>
      <c r="AP284" s="1" t="str">
        <f t="shared" si="45"/>
        <v>Gene Hackman, Danny DeVito, Delroy Lindo, Sam Rockwell</v>
      </c>
      <c r="AQ284" s="1" t="str">
        <f t="shared" si="46"/>
        <v>WB</v>
      </c>
    </row>
    <row r="285" spans="1:43">
      <c r="A285">
        <v>84</v>
      </c>
      <c r="B285" t="s">
        <v>2389</v>
      </c>
      <c r="C285" t="s">
        <v>4977</v>
      </c>
      <c r="D285">
        <f t="shared" si="40"/>
        <v>16000000</v>
      </c>
      <c r="K285">
        <f t="shared" si="38"/>
        <v>2011</v>
      </c>
      <c r="L285" t="s">
        <v>4600</v>
      </c>
      <c r="M285" t="s">
        <v>4812</v>
      </c>
      <c r="N285" t="s">
        <v>5266</v>
      </c>
      <c r="O285" t="s">
        <v>5684</v>
      </c>
      <c r="P285" t="s">
        <v>5685</v>
      </c>
      <c r="Q285" t="s">
        <v>5686</v>
      </c>
      <c r="R285" t="s">
        <v>5687</v>
      </c>
      <c r="AA285">
        <v>2409</v>
      </c>
      <c r="AB285" s="1">
        <v>37069</v>
      </c>
      <c r="AC285" t="s">
        <v>2393</v>
      </c>
      <c r="AD285" s="2">
        <v>16000000</v>
      </c>
      <c r="AE285" s="2">
        <v>28734552</v>
      </c>
      <c r="AF285" s="2">
        <v>28734552</v>
      </c>
      <c r="AG285">
        <v>6</v>
      </c>
      <c r="AH285">
        <v>27</v>
      </c>
      <c r="AI285">
        <v>1</v>
      </c>
      <c r="AK285" s="1" t="str">
        <f t="shared" si="39"/>
        <v>R</v>
      </c>
      <c r="AL285" s="1" t="str">
        <f t="shared" si="41"/>
        <v>130 min</v>
      </c>
      <c r="AM285" s="1" t="str">
        <f t="shared" si="42"/>
        <v>Comedy, Crime, Drama</v>
      </c>
      <c r="AN285" s="1" t="str">
        <f t="shared" si="43"/>
        <v>John Singleton</v>
      </c>
      <c r="AO285" s="1" t="str">
        <f t="shared" si="44"/>
        <v>John Singleton</v>
      </c>
      <c r="AP285" s="1" t="str">
        <f t="shared" si="45"/>
        <v>Tyrese Gibson, Taraji P. Henson, Omar Gooding, Tamara LaSeon Bass</v>
      </c>
      <c r="AQ285" s="1" t="str">
        <f t="shared" si="46"/>
        <v>Sony</v>
      </c>
    </row>
    <row r="286" spans="1:43">
      <c r="A286">
        <v>85</v>
      </c>
      <c r="B286" t="s">
        <v>3218</v>
      </c>
      <c r="C286" t="s">
        <v>4805</v>
      </c>
      <c r="D286">
        <f t="shared" si="40"/>
        <v>7000000</v>
      </c>
      <c r="K286">
        <f t="shared" si="38"/>
        <v>2011</v>
      </c>
      <c r="L286" t="s">
        <v>4600</v>
      </c>
      <c r="M286" t="s">
        <v>4666</v>
      </c>
      <c r="N286" t="s">
        <v>4852</v>
      </c>
      <c r="O286" t="s">
        <v>5688</v>
      </c>
      <c r="P286" t="s">
        <v>5689</v>
      </c>
      <c r="Q286" t="s">
        <v>5690</v>
      </c>
      <c r="R286" t="s">
        <v>5691</v>
      </c>
      <c r="AA286">
        <v>3358</v>
      </c>
      <c r="AB286" s="1">
        <v>36973</v>
      </c>
      <c r="AC286" t="s">
        <v>3325</v>
      </c>
      <c r="AD286" s="2">
        <v>6000000</v>
      </c>
      <c r="AE286" s="2">
        <v>27457409</v>
      </c>
      <c r="AF286" s="2">
        <v>27958191</v>
      </c>
      <c r="AG286">
        <v>3</v>
      </c>
      <c r="AH286">
        <v>23</v>
      </c>
      <c r="AI286">
        <v>1</v>
      </c>
      <c r="AK286" s="1" t="str">
        <f t="shared" si="39"/>
        <v>R</v>
      </c>
      <c r="AL286" s="1" t="str">
        <f t="shared" si="41"/>
        <v>106 min</v>
      </c>
      <c r="AM286" s="1" t="str">
        <f t="shared" si="42"/>
        <v>Comedy, Drama</v>
      </c>
      <c r="AN286" s="1" t="str">
        <f t="shared" si="43"/>
        <v>Gary Hardwick</v>
      </c>
      <c r="AO286" s="1" t="str">
        <f t="shared" si="44"/>
        <v>Gary Hardwick</v>
      </c>
      <c r="AP286" s="1" t="str">
        <f t="shared" si="45"/>
        <v>Morris Chestnut, D.L. Hughley, Bill Bellamy, Shemar Moore</v>
      </c>
      <c r="AQ286" s="1" t="str">
        <f t="shared" si="46"/>
        <v>SGem</v>
      </c>
    </row>
    <row r="287" spans="1:43">
      <c r="A287">
        <v>86</v>
      </c>
      <c r="B287" t="s">
        <v>853</v>
      </c>
      <c r="C287" t="s">
        <v>4621</v>
      </c>
      <c r="D287">
        <f t="shared" si="40"/>
        <v>52000000</v>
      </c>
      <c r="K287">
        <f t="shared" si="38"/>
        <v>2011</v>
      </c>
      <c r="L287" t="s">
        <v>4682</v>
      </c>
      <c r="M287" t="s">
        <v>4666</v>
      </c>
      <c r="N287" t="s">
        <v>4690</v>
      </c>
      <c r="O287" t="s">
        <v>5692</v>
      </c>
      <c r="P287" t="s">
        <v>5693</v>
      </c>
      <c r="Q287" t="s">
        <v>5694</v>
      </c>
      <c r="R287" t="s">
        <v>5695</v>
      </c>
      <c r="AA287">
        <v>2299</v>
      </c>
      <c r="AB287" s="1">
        <v>36980</v>
      </c>
      <c r="AC287" t="s">
        <v>2283</v>
      </c>
      <c r="AD287" s="2">
        <v>18000000</v>
      </c>
      <c r="AE287" s="2">
        <v>13491653</v>
      </c>
      <c r="AF287" s="2">
        <v>27491653</v>
      </c>
      <c r="AG287">
        <v>3</v>
      </c>
      <c r="AH287">
        <v>30</v>
      </c>
      <c r="AI287">
        <v>1</v>
      </c>
      <c r="AK287" s="1" t="e">
        <f t="shared" si="39"/>
        <v>#N/A</v>
      </c>
      <c r="AL287" s="1" t="e">
        <f t="shared" si="41"/>
        <v>#N/A</v>
      </c>
      <c r="AM287" s="1" t="e">
        <f t="shared" si="42"/>
        <v>#N/A</v>
      </c>
      <c r="AN287" s="1" t="e">
        <f t="shared" si="43"/>
        <v>#N/A</v>
      </c>
      <c r="AO287" s="1" t="e">
        <f t="shared" si="44"/>
        <v>#N/A</v>
      </c>
      <c r="AP287" s="1" t="e">
        <f t="shared" si="45"/>
        <v>#N/A</v>
      </c>
      <c r="AQ287" s="1" t="e">
        <f t="shared" si="46"/>
        <v>#N/A</v>
      </c>
    </row>
    <row r="288" spans="1:43">
      <c r="A288">
        <v>87</v>
      </c>
      <c r="B288" t="s">
        <v>1659</v>
      </c>
      <c r="C288" t="s">
        <v>4695</v>
      </c>
      <c r="D288">
        <f t="shared" si="40"/>
        <v>28000000</v>
      </c>
      <c r="K288">
        <f t="shared" si="38"/>
        <v>2011</v>
      </c>
      <c r="L288" t="s">
        <v>4682</v>
      </c>
      <c r="M288" t="s">
        <v>5242</v>
      </c>
      <c r="N288" t="s">
        <v>4684</v>
      </c>
      <c r="O288" t="s">
        <v>5696</v>
      </c>
      <c r="P288" t="s">
        <v>5697</v>
      </c>
      <c r="Q288" t="s">
        <v>5698</v>
      </c>
      <c r="R288" t="s">
        <v>5699</v>
      </c>
      <c r="AA288">
        <v>1205</v>
      </c>
      <c r="AB288" s="1">
        <v>37141</v>
      </c>
      <c r="AC288" t="s">
        <v>1197</v>
      </c>
      <c r="AD288" s="2">
        <v>40000000</v>
      </c>
      <c r="AE288" s="2">
        <v>27053815</v>
      </c>
      <c r="AF288" s="2">
        <v>27053815</v>
      </c>
      <c r="AG288">
        <v>9</v>
      </c>
      <c r="AH288">
        <v>7</v>
      </c>
      <c r="AI288">
        <v>1</v>
      </c>
      <c r="AK288" s="1" t="str">
        <f t="shared" si="39"/>
        <v>err</v>
      </c>
      <c r="AL288" s="1">
        <f t="shared" si="41"/>
        <v>0</v>
      </c>
      <c r="AM288" s="1">
        <f t="shared" si="42"/>
        <v>0</v>
      </c>
      <c r="AN288" s="1">
        <f t="shared" si="43"/>
        <v>0</v>
      </c>
      <c r="AO288" s="1">
        <f t="shared" si="44"/>
        <v>0</v>
      </c>
      <c r="AP288" s="1">
        <f t="shared" si="45"/>
        <v>0</v>
      </c>
      <c r="AQ288" s="1" t="str">
        <f t="shared" si="46"/>
        <v>Uni.</v>
      </c>
    </row>
    <row r="289" spans="1:43">
      <c r="A289">
        <v>88</v>
      </c>
      <c r="B289" t="s">
        <v>1179</v>
      </c>
      <c r="C289" t="s">
        <v>4805</v>
      </c>
      <c r="D289">
        <f t="shared" si="40"/>
        <v>40000000</v>
      </c>
      <c r="K289">
        <f t="shared" si="38"/>
        <v>2011</v>
      </c>
      <c r="L289" t="s">
        <v>4635</v>
      </c>
      <c r="AA289">
        <v>1983</v>
      </c>
      <c r="AB289" s="1">
        <v>36931</v>
      </c>
      <c r="AC289" t="s">
        <v>1970</v>
      </c>
      <c r="AD289" s="2">
        <v>22000000</v>
      </c>
      <c r="AE289" s="2">
        <v>19351569</v>
      </c>
      <c r="AF289" s="2">
        <v>25873142</v>
      </c>
      <c r="AG289">
        <v>2</v>
      </c>
      <c r="AH289">
        <v>9</v>
      </c>
      <c r="AI289">
        <v>1</v>
      </c>
      <c r="AK289" s="1" t="e">
        <f t="shared" si="39"/>
        <v>#N/A</v>
      </c>
      <c r="AL289" s="1" t="e">
        <f t="shared" si="41"/>
        <v>#N/A</v>
      </c>
      <c r="AM289" s="1" t="e">
        <f t="shared" si="42"/>
        <v>#N/A</v>
      </c>
      <c r="AN289" s="1" t="e">
        <f t="shared" si="43"/>
        <v>#N/A</v>
      </c>
      <c r="AO289" s="1" t="e">
        <f t="shared" si="44"/>
        <v>#N/A</v>
      </c>
      <c r="AP289" s="1" t="e">
        <f t="shared" si="45"/>
        <v>#N/A</v>
      </c>
      <c r="AQ289" s="1" t="e">
        <f t="shared" si="46"/>
        <v>#N/A</v>
      </c>
    </row>
    <row r="290" spans="1:43">
      <c r="A290">
        <v>89</v>
      </c>
      <c r="B290" t="s">
        <v>513</v>
      </c>
      <c r="C290" t="s">
        <v>4628</v>
      </c>
      <c r="D290">
        <f t="shared" si="40"/>
        <v>75000000</v>
      </c>
      <c r="K290">
        <f t="shared" si="38"/>
        <v>2011</v>
      </c>
      <c r="L290" t="s">
        <v>4600</v>
      </c>
      <c r="M290" t="s">
        <v>4689</v>
      </c>
      <c r="N290" t="s">
        <v>4643</v>
      </c>
      <c r="O290" t="s">
        <v>4631</v>
      </c>
      <c r="P290" t="s">
        <v>5700</v>
      </c>
      <c r="Q290" t="s">
        <v>5701</v>
      </c>
      <c r="R290" t="s">
        <v>5702</v>
      </c>
      <c r="AA290">
        <v>2866</v>
      </c>
      <c r="AB290" s="1">
        <v>37176</v>
      </c>
      <c r="AC290" t="s">
        <v>2840</v>
      </c>
      <c r="AD290" s="2">
        <v>11000000</v>
      </c>
      <c r="AE290" s="2">
        <v>23978402</v>
      </c>
      <c r="AF290" s="2">
        <v>25116103</v>
      </c>
      <c r="AG290">
        <v>10</v>
      </c>
      <c r="AH290">
        <v>12</v>
      </c>
      <c r="AI290">
        <v>1</v>
      </c>
      <c r="AK290" s="1" t="str">
        <f t="shared" si="39"/>
        <v>PG-13</v>
      </c>
      <c r="AL290" s="1" t="str">
        <f t="shared" si="41"/>
        <v>86 min</v>
      </c>
      <c r="AM290" s="1" t="str">
        <f t="shared" si="42"/>
        <v>Comedy, Crime</v>
      </c>
      <c r="AN290" s="1" t="str">
        <f t="shared" si="43"/>
        <v>Rob Pritts</v>
      </c>
      <c r="AO290" s="1" t="str">
        <f t="shared" si="44"/>
        <v>David Garrett, Jason Ward</v>
      </c>
      <c r="AP290" s="1" t="str">
        <f t="shared" si="45"/>
        <v>Chris Kattan, Vinessa Shaw, Peter Falk, Peter Berg</v>
      </c>
      <c r="AQ290" s="1" t="str">
        <f t="shared" si="46"/>
        <v>BV</v>
      </c>
    </row>
    <row r="291" spans="1:43">
      <c r="A291">
        <v>90</v>
      </c>
      <c r="B291" t="s">
        <v>1557</v>
      </c>
      <c r="C291" t="s">
        <v>4621</v>
      </c>
      <c r="D291">
        <f t="shared" si="40"/>
        <v>30000000</v>
      </c>
      <c r="K291">
        <f t="shared" si="38"/>
        <v>2011</v>
      </c>
      <c r="L291" t="s">
        <v>4600</v>
      </c>
      <c r="M291" t="s">
        <v>4622</v>
      </c>
      <c r="N291" t="s">
        <v>5126</v>
      </c>
      <c r="O291" t="s">
        <v>5703</v>
      </c>
      <c r="P291" t="s">
        <v>5704</v>
      </c>
      <c r="Q291" t="s">
        <v>5705</v>
      </c>
      <c r="R291" t="s">
        <v>5706</v>
      </c>
      <c r="AA291">
        <v>1277</v>
      </c>
      <c r="AB291" s="1">
        <v>37246</v>
      </c>
      <c r="AC291" t="s">
        <v>1269</v>
      </c>
      <c r="AD291" s="2">
        <v>38000000</v>
      </c>
      <c r="AE291" s="2">
        <v>22770864</v>
      </c>
      <c r="AF291" s="2">
        <v>24515990</v>
      </c>
      <c r="AG291">
        <v>12</v>
      </c>
      <c r="AH291">
        <v>21</v>
      </c>
      <c r="AI291">
        <v>1</v>
      </c>
      <c r="AK291" s="1" t="str">
        <f t="shared" si="39"/>
        <v>PG</v>
      </c>
      <c r="AL291" s="1" t="str">
        <f t="shared" si="41"/>
        <v>98 min</v>
      </c>
      <c r="AM291" s="1" t="str">
        <f t="shared" si="42"/>
        <v>Comedy, Drama</v>
      </c>
      <c r="AN291" s="1" t="str">
        <f t="shared" si="43"/>
        <v>John Pasquin</v>
      </c>
      <c r="AO291" s="1" t="str">
        <f t="shared" si="44"/>
        <v>John Scott Shepherd</v>
      </c>
      <c r="AP291" s="1" t="str">
        <f t="shared" si="45"/>
        <v>Tim Allen, Julie Bowen, Kelly Lynch, Greg Germann</v>
      </c>
      <c r="AQ291" s="1" t="str">
        <f t="shared" si="46"/>
        <v>Fox</v>
      </c>
    </row>
    <row r="292" spans="1:43">
      <c r="A292">
        <v>91</v>
      </c>
      <c r="B292" t="s">
        <v>2062</v>
      </c>
      <c r="C292" t="s">
        <v>4871</v>
      </c>
      <c r="D292">
        <f t="shared" si="40"/>
        <v>20000000</v>
      </c>
      <c r="K292">
        <f t="shared" si="38"/>
        <v>2011</v>
      </c>
      <c r="L292" t="s">
        <v>4682</v>
      </c>
      <c r="M292" t="s">
        <v>5460</v>
      </c>
      <c r="N292" t="s">
        <v>4690</v>
      </c>
      <c r="O292" t="s">
        <v>5707</v>
      </c>
      <c r="P292" t="s">
        <v>5708</v>
      </c>
      <c r="Q292" t="s">
        <v>5709</v>
      </c>
      <c r="R292" t="s">
        <v>5710</v>
      </c>
      <c r="AA292">
        <v>1403</v>
      </c>
      <c r="AB292" s="1">
        <v>37250</v>
      </c>
      <c r="AC292" t="s">
        <v>1394</v>
      </c>
      <c r="AD292" s="2">
        <v>35000000</v>
      </c>
      <c r="AE292" s="2">
        <v>11405825</v>
      </c>
      <c r="AF292" s="2">
        <v>24405825</v>
      </c>
      <c r="AG292">
        <v>12</v>
      </c>
      <c r="AH292">
        <v>25</v>
      </c>
      <c r="AI292">
        <v>1</v>
      </c>
      <c r="AK292" s="1" t="e">
        <f t="shared" si="39"/>
        <v>#N/A</v>
      </c>
      <c r="AL292" s="1" t="e">
        <f t="shared" si="41"/>
        <v>#N/A</v>
      </c>
      <c r="AM292" s="1" t="e">
        <f t="shared" si="42"/>
        <v>#N/A</v>
      </c>
      <c r="AN292" s="1" t="e">
        <f t="shared" si="43"/>
        <v>#N/A</v>
      </c>
      <c r="AO292" s="1" t="e">
        <f t="shared" si="44"/>
        <v>#N/A</v>
      </c>
      <c r="AP292" s="1" t="e">
        <f t="shared" si="45"/>
        <v>#N/A</v>
      </c>
      <c r="AQ292" s="1" t="e">
        <f t="shared" si="46"/>
        <v>#N/A</v>
      </c>
    </row>
    <row r="293" spans="1:43">
      <c r="A293">
        <v>92</v>
      </c>
      <c r="B293" t="s">
        <v>5711</v>
      </c>
      <c r="C293" t="s">
        <v>4794</v>
      </c>
      <c r="D293" t="e">
        <f t="shared" si="40"/>
        <v>#N/A</v>
      </c>
      <c r="K293">
        <f t="shared" si="38"/>
        <v>2011</v>
      </c>
      <c r="L293" t="s">
        <v>4635</v>
      </c>
      <c r="AA293">
        <v>2295</v>
      </c>
      <c r="AB293" s="1">
        <v>37190</v>
      </c>
      <c r="AC293" t="s">
        <v>2279</v>
      </c>
      <c r="AD293" s="2">
        <v>18000000</v>
      </c>
      <c r="AE293" s="2">
        <v>15652637</v>
      </c>
      <c r="AF293" s="2">
        <v>23889158</v>
      </c>
      <c r="AG293">
        <v>10</v>
      </c>
      <c r="AH293">
        <v>26</v>
      </c>
      <c r="AI293">
        <v>1</v>
      </c>
      <c r="AK293" s="1" t="e">
        <f t="shared" si="39"/>
        <v>#N/A</v>
      </c>
      <c r="AL293" s="1" t="e">
        <f t="shared" si="41"/>
        <v>#N/A</v>
      </c>
      <c r="AM293" s="1" t="e">
        <f t="shared" si="42"/>
        <v>#N/A</v>
      </c>
      <c r="AN293" s="1" t="e">
        <f t="shared" si="43"/>
        <v>#N/A</v>
      </c>
      <c r="AO293" s="1" t="e">
        <f t="shared" si="44"/>
        <v>#N/A</v>
      </c>
      <c r="AP293" s="1" t="e">
        <f t="shared" si="45"/>
        <v>#N/A</v>
      </c>
      <c r="AQ293" s="1" t="e">
        <f t="shared" si="46"/>
        <v>#N/A</v>
      </c>
    </row>
    <row r="294" spans="1:43">
      <c r="A294">
        <v>93</v>
      </c>
      <c r="B294" t="s">
        <v>3129</v>
      </c>
      <c r="C294" t="s">
        <v>5420</v>
      </c>
      <c r="D294">
        <f t="shared" si="40"/>
        <v>8000000</v>
      </c>
      <c r="K294">
        <f t="shared" si="38"/>
        <v>2011</v>
      </c>
      <c r="L294" t="s">
        <v>4682</v>
      </c>
      <c r="M294" t="s">
        <v>4763</v>
      </c>
      <c r="N294" t="s">
        <v>4852</v>
      </c>
      <c r="O294" t="s">
        <v>4867</v>
      </c>
      <c r="P294" t="s">
        <v>5712</v>
      </c>
      <c r="Q294" t="s">
        <v>5713</v>
      </c>
      <c r="R294" t="s">
        <v>5714</v>
      </c>
      <c r="AA294">
        <v>3261</v>
      </c>
      <c r="AB294" s="1">
        <v>36992</v>
      </c>
      <c r="AC294" t="s">
        <v>3229</v>
      </c>
      <c r="AD294" s="2">
        <v>7000000</v>
      </c>
      <c r="AE294" s="2">
        <v>23247539</v>
      </c>
      <c r="AF294" s="2">
        <v>23393939</v>
      </c>
      <c r="AG294">
        <v>4</v>
      </c>
      <c r="AH294">
        <v>11</v>
      </c>
      <c r="AI294">
        <v>1</v>
      </c>
      <c r="AK294" s="1" t="str">
        <f t="shared" si="39"/>
        <v>PG</v>
      </c>
      <c r="AL294" s="1" t="str">
        <f t="shared" si="41"/>
        <v>94 min</v>
      </c>
      <c r="AM294" s="1" t="str">
        <f t="shared" si="42"/>
        <v>Comedy, Drama, Family</v>
      </c>
      <c r="AN294" s="1" t="str">
        <f t="shared" si="43"/>
        <v>Doug McHenry</v>
      </c>
      <c r="AO294" s="1" t="str">
        <f t="shared" si="44"/>
        <v>David Dean Bottrell (play), Jessie Jones (play), David Dean Bottrell (screenplay), Jessie Jones (screenplay)</v>
      </c>
      <c r="AP294" s="1" t="str">
        <f t="shared" si="45"/>
        <v>LL Cool J, Jada Pinkett Smith, Vivica A. Fox, Loretta Devine</v>
      </c>
      <c r="AQ294" s="1" t="str">
        <f t="shared" si="46"/>
        <v>FoxS</v>
      </c>
    </row>
    <row r="295" spans="1:43">
      <c r="A295">
        <v>94</v>
      </c>
      <c r="B295" t="s">
        <v>3903</v>
      </c>
      <c r="C295" t="s">
        <v>4805</v>
      </c>
      <c r="D295">
        <f t="shared" si="40"/>
        <v>2000000</v>
      </c>
      <c r="K295">
        <f t="shared" si="38"/>
        <v>2011</v>
      </c>
      <c r="L295" t="s">
        <v>4600</v>
      </c>
      <c r="M295" t="s">
        <v>5431</v>
      </c>
      <c r="N295" t="s">
        <v>4572</v>
      </c>
      <c r="O295" t="s">
        <v>5715</v>
      </c>
      <c r="P295" t="s">
        <v>5716</v>
      </c>
      <c r="Q295" t="s">
        <v>5717</v>
      </c>
      <c r="R295" t="s">
        <v>5718</v>
      </c>
      <c r="AA295">
        <v>1985</v>
      </c>
      <c r="AB295" s="1">
        <v>37148</v>
      </c>
      <c r="AC295" t="s">
        <v>1972</v>
      </c>
      <c r="AD295" s="2">
        <v>22000000</v>
      </c>
      <c r="AE295" s="2">
        <v>17951431</v>
      </c>
      <c r="AF295" s="2">
        <v>22861785</v>
      </c>
      <c r="AG295">
        <v>9</v>
      </c>
      <c r="AH295">
        <v>14</v>
      </c>
      <c r="AI295">
        <v>1</v>
      </c>
      <c r="AK295" s="1" t="e">
        <f t="shared" si="39"/>
        <v>#N/A</v>
      </c>
      <c r="AL295" s="1" t="e">
        <f t="shared" si="41"/>
        <v>#N/A</v>
      </c>
      <c r="AM295" s="1" t="e">
        <f t="shared" si="42"/>
        <v>#N/A</v>
      </c>
      <c r="AN295" s="1" t="e">
        <f t="shared" si="43"/>
        <v>#N/A</v>
      </c>
      <c r="AO295" s="1" t="e">
        <f t="shared" si="44"/>
        <v>#N/A</v>
      </c>
      <c r="AP295" s="1" t="e">
        <f t="shared" si="45"/>
        <v>#N/A</v>
      </c>
      <c r="AQ295" s="1" t="e">
        <f t="shared" si="46"/>
        <v>#N/A</v>
      </c>
    </row>
    <row r="296" spans="1:43">
      <c r="A296">
        <v>95</v>
      </c>
      <c r="B296" t="s">
        <v>1290</v>
      </c>
      <c r="C296" t="s">
        <v>4871</v>
      </c>
      <c r="D296">
        <f t="shared" si="40"/>
        <v>37000000</v>
      </c>
      <c r="K296">
        <f t="shared" si="38"/>
        <v>2011</v>
      </c>
      <c r="L296" t="s">
        <v>4635</v>
      </c>
      <c r="AA296">
        <v>2695</v>
      </c>
      <c r="AB296" s="1">
        <v>37141</v>
      </c>
      <c r="AC296" t="s">
        <v>2673</v>
      </c>
      <c r="AD296" s="2">
        <v>13000000</v>
      </c>
      <c r="AE296" s="2">
        <v>22235901</v>
      </c>
      <c r="AF296" s="2">
        <v>22391450</v>
      </c>
      <c r="AG296">
        <v>9</v>
      </c>
      <c r="AH296">
        <v>7</v>
      </c>
      <c r="AI296">
        <v>1</v>
      </c>
      <c r="AK296" s="1" t="str">
        <f t="shared" si="39"/>
        <v>R</v>
      </c>
      <c r="AL296" s="1" t="str">
        <f t="shared" si="41"/>
        <v>90 min</v>
      </c>
      <c r="AM296" s="1" t="str">
        <f t="shared" si="42"/>
        <v>Comedy, Romance</v>
      </c>
      <c r="AN296" s="1" t="str">
        <f t="shared" si="43"/>
        <v>Mark Brown</v>
      </c>
      <c r="AO296" s="1" t="str">
        <f t="shared" si="44"/>
        <v>Mark Brown</v>
      </c>
      <c r="AP296" s="1" t="str">
        <f t="shared" si="45"/>
        <v>Vivica A. Fox, Morris Chestnut, Anthony Anderson, Gabrielle Union</v>
      </c>
      <c r="AQ296" s="1" t="str">
        <f t="shared" si="46"/>
        <v>SGem</v>
      </c>
    </row>
    <row r="297" spans="1:43">
      <c r="A297">
        <v>96</v>
      </c>
      <c r="B297" t="s">
        <v>5719</v>
      </c>
      <c r="C297" t="s">
        <v>4628</v>
      </c>
      <c r="D297" t="e">
        <f t="shared" si="40"/>
        <v>#N/A</v>
      </c>
      <c r="K297">
        <f t="shared" si="38"/>
        <v>2011</v>
      </c>
      <c r="L297" t="s">
        <v>4635</v>
      </c>
      <c r="AA297">
        <v>1941</v>
      </c>
      <c r="AB297" s="1">
        <v>37169</v>
      </c>
      <c r="AC297" t="s">
        <v>1929</v>
      </c>
      <c r="AD297" s="2">
        <v>23000000</v>
      </c>
      <c r="AE297" s="2">
        <v>21973182</v>
      </c>
      <c r="AF297" s="2">
        <v>21973182</v>
      </c>
      <c r="AG297">
        <v>10</v>
      </c>
      <c r="AH297">
        <v>5</v>
      </c>
      <c r="AI297">
        <v>1</v>
      </c>
      <c r="AK297" s="1" t="str">
        <f t="shared" si="39"/>
        <v>R</v>
      </c>
      <c r="AL297" s="1" t="str">
        <f t="shared" si="41"/>
        <v>97 min</v>
      </c>
      <c r="AM297" s="1" t="str">
        <f t="shared" si="42"/>
        <v>Drama, Mystery, Thriller</v>
      </c>
      <c r="AN297" s="1" t="str">
        <f t="shared" si="43"/>
        <v>John Dahl</v>
      </c>
      <c r="AO297" s="1" t="str">
        <f t="shared" si="44"/>
        <v>Clay Tarver, J.J. Abrams</v>
      </c>
      <c r="AP297" s="1" t="str">
        <f t="shared" si="45"/>
        <v>Steve Zahn, Paul Walker, Leelee Sobieski, Jessica Bowman</v>
      </c>
      <c r="AQ297" s="1" t="str">
        <f t="shared" si="46"/>
        <v>Fox</v>
      </c>
    </row>
    <row r="298" spans="1:43">
      <c r="A298">
        <v>97</v>
      </c>
      <c r="B298" t="s">
        <v>5720</v>
      </c>
      <c r="C298" t="s">
        <v>4628</v>
      </c>
      <c r="D298" t="e">
        <f t="shared" si="40"/>
        <v>#N/A</v>
      </c>
      <c r="K298">
        <f t="shared" si="38"/>
        <v>2011</v>
      </c>
      <c r="L298" t="s">
        <v>4600</v>
      </c>
      <c r="M298" t="s">
        <v>5431</v>
      </c>
      <c r="N298" t="s">
        <v>5721</v>
      </c>
      <c r="O298" t="s">
        <v>5722</v>
      </c>
      <c r="P298" t="s">
        <v>5723</v>
      </c>
      <c r="Q298" t="s">
        <v>5724</v>
      </c>
      <c r="R298" t="s">
        <v>5725</v>
      </c>
      <c r="AA298">
        <v>3969</v>
      </c>
      <c r="AB298" s="1">
        <v>36980</v>
      </c>
      <c r="AC298" t="s">
        <v>3925</v>
      </c>
      <c r="AD298" s="2">
        <v>2000000</v>
      </c>
      <c r="AE298" s="2">
        <v>5383834</v>
      </c>
      <c r="AF298" s="2">
        <v>20883834</v>
      </c>
      <c r="AG298">
        <v>3</v>
      </c>
      <c r="AH298">
        <v>30</v>
      </c>
      <c r="AI298">
        <v>1</v>
      </c>
      <c r="AK298" s="1" t="e">
        <f t="shared" si="39"/>
        <v>#N/A</v>
      </c>
      <c r="AL298" s="1" t="e">
        <f t="shared" si="41"/>
        <v>#N/A</v>
      </c>
      <c r="AM298" s="1" t="e">
        <f t="shared" si="42"/>
        <v>#N/A</v>
      </c>
      <c r="AN298" s="1" t="e">
        <f t="shared" si="43"/>
        <v>#N/A</v>
      </c>
      <c r="AO298" s="1" t="e">
        <f t="shared" si="44"/>
        <v>#N/A</v>
      </c>
      <c r="AP298" s="1" t="e">
        <f t="shared" si="45"/>
        <v>#N/A</v>
      </c>
      <c r="AQ298" s="1" t="e">
        <f t="shared" si="46"/>
        <v>#N/A</v>
      </c>
    </row>
    <row r="299" spans="1:43">
      <c r="A299">
        <v>98</v>
      </c>
      <c r="B299" t="s">
        <v>2074</v>
      </c>
      <c r="C299" t="s">
        <v>5023</v>
      </c>
      <c r="D299">
        <f t="shared" si="40"/>
        <v>20000000</v>
      </c>
      <c r="K299">
        <f t="shared" si="38"/>
        <v>2011</v>
      </c>
      <c r="L299" t="s">
        <v>5726</v>
      </c>
      <c r="M299" t="s">
        <v>5727</v>
      </c>
      <c r="N299" t="s">
        <v>5728</v>
      </c>
      <c r="O299" t="s">
        <v>5729</v>
      </c>
      <c r="P299" t="s">
        <v>5730</v>
      </c>
      <c r="Q299" t="s">
        <v>5731</v>
      </c>
      <c r="R299" t="s">
        <v>5732</v>
      </c>
      <c r="AA299">
        <v>751</v>
      </c>
      <c r="AB299" s="1">
        <v>37183</v>
      </c>
      <c r="AC299" t="s">
        <v>744</v>
      </c>
      <c r="AD299" s="2">
        <v>60000000</v>
      </c>
      <c r="AE299" s="2">
        <v>18208078</v>
      </c>
      <c r="AF299" s="2">
        <v>20541668</v>
      </c>
      <c r="AG299">
        <v>10</v>
      </c>
      <c r="AH299">
        <v>19</v>
      </c>
      <c r="AI299">
        <v>1</v>
      </c>
      <c r="AK299" s="1" t="e">
        <f t="shared" si="39"/>
        <v>#N/A</v>
      </c>
      <c r="AL299" s="1" t="e">
        <f t="shared" si="41"/>
        <v>#N/A</v>
      </c>
      <c r="AM299" s="1" t="e">
        <f t="shared" si="42"/>
        <v>#N/A</v>
      </c>
      <c r="AN299" s="1" t="e">
        <f t="shared" si="43"/>
        <v>#N/A</v>
      </c>
      <c r="AO299" s="1" t="e">
        <f t="shared" si="44"/>
        <v>#N/A</v>
      </c>
      <c r="AP299" s="1" t="e">
        <f t="shared" si="45"/>
        <v>#N/A</v>
      </c>
      <c r="AQ299" s="1" t="e">
        <f t="shared" si="46"/>
        <v>#N/A</v>
      </c>
    </row>
    <row r="300" spans="1:43">
      <c r="A300">
        <v>99</v>
      </c>
      <c r="B300" t="s">
        <v>1810</v>
      </c>
      <c r="C300" t="s">
        <v>4677</v>
      </c>
      <c r="D300">
        <f t="shared" si="40"/>
        <v>25000000</v>
      </c>
      <c r="K300">
        <f t="shared" si="38"/>
        <v>2011</v>
      </c>
      <c r="L300" t="s">
        <v>4682</v>
      </c>
      <c r="M300" t="s">
        <v>5733</v>
      </c>
      <c r="N300" t="s">
        <v>4690</v>
      </c>
      <c r="O300" t="s">
        <v>5734</v>
      </c>
      <c r="P300" t="s">
        <v>5735</v>
      </c>
      <c r="Q300" t="s">
        <v>5736</v>
      </c>
      <c r="R300" t="s">
        <v>5737</v>
      </c>
      <c r="AA300">
        <v>2948</v>
      </c>
      <c r="AB300" s="1">
        <v>36924</v>
      </c>
      <c r="AC300" t="s">
        <v>2922</v>
      </c>
      <c r="AD300" s="2">
        <v>10000000</v>
      </c>
      <c r="AE300" s="2">
        <v>20384136</v>
      </c>
      <c r="AF300" s="2">
        <v>20384136</v>
      </c>
      <c r="AG300">
        <v>2</v>
      </c>
      <c r="AH300">
        <v>2</v>
      </c>
      <c r="AI300">
        <v>1</v>
      </c>
      <c r="AK300" s="1" t="str">
        <f t="shared" si="39"/>
        <v>R</v>
      </c>
      <c r="AL300" s="1" t="str">
        <f t="shared" si="41"/>
        <v>96 min</v>
      </c>
      <c r="AM300" s="1" t="str">
        <f t="shared" si="42"/>
        <v>Horror, Thriller</v>
      </c>
      <c r="AN300" s="1" t="str">
        <f t="shared" si="43"/>
        <v>Jamie Blanks</v>
      </c>
      <c r="AO300" s="1" t="str">
        <f t="shared" si="44"/>
        <v>Tom Savage (novel), Donna Powers (screenplay), Wayne Powers (screenplay), Gretchen J. Berg (screenplay), Aaron Harberts (screenplay)</v>
      </c>
      <c r="AP300" s="1" t="str">
        <f t="shared" si="45"/>
        <v>Denise Richards, David Boreanaz, Marley Shelton, Jessica Capshaw</v>
      </c>
      <c r="AQ300" s="1" t="str">
        <f t="shared" si="46"/>
        <v>WB</v>
      </c>
    </row>
    <row r="301" spans="1:43">
      <c r="A301">
        <v>100</v>
      </c>
      <c r="B301" t="s">
        <v>2601</v>
      </c>
      <c r="C301" t="s">
        <v>4756</v>
      </c>
      <c r="D301">
        <f t="shared" si="40"/>
        <v>14000000</v>
      </c>
      <c r="K301">
        <f t="shared" si="38"/>
        <v>2011</v>
      </c>
      <c r="L301" t="s">
        <v>4600</v>
      </c>
      <c r="M301" t="s">
        <v>4763</v>
      </c>
      <c r="N301" t="s">
        <v>4909</v>
      </c>
      <c r="O301" t="s">
        <v>5738</v>
      </c>
      <c r="P301" t="s">
        <v>5739</v>
      </c>
      <c r="Q301" t="s">
        <v>5740</v>
      </c>
      <c r="R301" t="s">
        <v>5741</v>
      </c>
      <c r="AA301">
        <v>2698</v>
      </c>
      <c r="AB301" s="1">
        <v>37071</v>
      </c>
      <c r="AC301" t="s">
        <v>2676</v>
      </c>
      <c r="AD301" s="2">
        <v>13000000</v>
      </c>
      <c r="AE301" s="2">
        <v>16929123</v>
      </c>
      <c r="AF301" s="2">
        <v>19929123</v>
      </c>
      <c r="AG301">
        <v>6</v>
      </c>
      <c r="AH301">
        <v>29</v>
      </c>
      <c r="AI301">
        <v>1</v>
      </c>
      <c r="AK301" s="1" t="e">
        <f t="shared" si="39"/>
        <v>#N/A</v>
      </c>
      <c r="AL301" s="1" t="e">
        <f t="shared" si="41"/>
        <v>#N/A</v>
      </c>
      <c r="AM301" s="1" t="e">
        <f t="shared" si="42"/>
        <v>#N/A</v>
      </c>
      <c r="AN301" s="1" t="e">
        <f t="shared" si="43"/>
        <v>#N/A</v>
      </c>
      <c r="AO301" s="1" t="e">
        <f t="shared" si="44"/>
        <v>#N/A</v>
      </c>
      <c r="AP301" s="1" t="e">
        <f t="shared" si="45"/>
        <v>#N/A</v>
      </c>
      <c r="AQ301" s="1" t="e">
        <f t="shared" si="46"/>
        <v>#N/A</v>
      </c>
    </row>
    <row r="302" spans="1:43">
      <c r="A302">
        <v>1</v>
      </c>
      <c r="B302" t="s">
        <v>28</v>
      </c>
      <c r="C302" t="s">
        <v>4607</v>
      </c>
      <c r="D302">
        <f t="shared" si="40"/>
        <v>200000000</v>
      </c>
      <c r="K302">
        <f t="shared" si="38"/>
        <v>2010</v>
      </c>
      <c r="L302" t="s">
        <v>4636</v>
      </c>
      <c r="M302" t="s">
        <v>5184</v>
      </c>
      <c r="N302" t="s">
        <v>4616</v>
      </c>
      <c r="O302" t="s">
        <v>5742</v>
      </c>
      <c r="P302" t="s">
        <v>5743</v>
      </c>
      <c r="Q302" t="s">
        <v>5744</v>
      </c>
      <c r="R302" t="s">
        <v>5745</v>
      </c>
      <c r="AA302">
        <v>2970</v>
      </c>
      <c r="AB302" s="1">
        <v>36959</v>
      </c>
      <c r="AC302" t="s">
        <v>2944</v>
      </c>
      <c r="AD302" s="2">
        <v>10000000</v>
      </c>
      <c r="AE302" s="2">
        <v>11560259</v>
      </c>
      <c r="AF302" s="2">
        <v>19860259</v>
      </c>
      <c r="AG302">
        <v>3</v>
      </c>
      <c r="AH302">
        <v>9</v>
      </c>
      <c r="AI302">
        <v>1</v>
      </c>
      <c r="AK302" s="1" t="e">
        <f t="shared" si="39"/>
        <v>#N/A</v>
      </c>
      <c r="AL302" s="1" t="e">
        <f t="shared" si="41"/>
        <v>#N/A</v>
      </c>
      <c r="AM302" s="1" t="e">
        <f t="shared" si="42"/>
        <v>#N/A</v>
      </c>
      <c r="AN302" s="1" t="e">
        <f t="shared" si="43"/>
        <v>#N/A</v>
      </c>
      <c r="AO302" s="1" t="e">
        <f t="shared" si="44"/>
        <v>#N/A</v>
      </c>
      <c r="AP302" s="1" t="e">
        <f t="shared" si="45"/>
        <v>#N/A</v>
      </c>
      <c r="AQ302" s="1" t="e">
        <f t="shared" si="46"/>
        <v>#N/A</v>
      </c>
    </row>
    <row r="303" spans="1:43">
      <c r="A303">
        <v>2</v>
      </c>
      <c r="B303" t="s">
        <v>5746</v>
      </c>
      <c r="C303" t="s">
        <v>4607</v>
      </c>
      <c r="D303" t="e">
        <f t="shared" si="40"/>
        <v>#N/A</v>
      </c>
      <c r="K303">
        <f t="shared" si="38"/>
        <v>2010</v>
      </c>
      <c r="L303" t="s">
        <v>4635</v>
      </c>
      <c r="AA303">
        <v>2364</v>
      </c>
      <c r="AB303" s="1">
        <v>37127</v>
      </c>
      <c r="AC303" t="s">
        <v>2348</v>
      </c>
      <c r="AD303" s="2">
        <v>17000000</v>
      </c>
      <c r="AE303" s="2">
        <v>19693891</v>
      </c>
      <c r="AF303" s="2">
        <v>19693891</v>
      </c>
      <c r="AG303">
        <v>8</v>
      </c>
      <c r="AH303">
        <v>24</v>
      </c>
      <c r="AI303">
        <v>1</v>
      </c>
      <c r="AK303" s="1" t="e">
        <f t="shared" si="39"/>
        <v>#N/A</v>
      </c>
      <c r="AL303" s="1" t="e">
        <f t="shared" si="41"/>
        <v>#N/A</v>
      </c>
      <c r="AM303" s="1" t="e">
        <f t="shared" si="42"/>
        <v>#N/A</v>
      </c>
      <c r="AN303" s="1" t="e">
        <f t="shared" si="43"/>
        <v>#N/A</v>
      </c>
      <c r="AO303" s="1" t="e">
        <f t="shared" si="44"/>
        <v>#N/A</v>
      </c>
      <c r="AP303" s="1" t="e">
        <f t="shared" si="45"/>
        <v>#N/A</v>
      </c>
      <c r="AQ303" s="1" t="e">
        <f t="shared" si="46"/>
        <v>#N/A</v>
      </c>
    </row>
    <row r="304" spans="1:43">
      <c r="A304">
        <v>3</v>
      </c>
      <c r="B304" t="s">
        <v>70</v>
      </c>
      <c r="C304" t="s">
        <v>4660</v>
      </c>
      <c r="D304">
        <f t="shared" si="40"/>
        <v>170000000</v>
      </c>
      <c r="K304">
        <f t="shared" si="38"/>
        <v>2010</v>
      </c>
      <c r="L304" t="s">
        <v>4600</v>
      </c>
      <c r="M304" t="s">
        <v>4823</v>
      </c>
      <c r="N304" t="s">
        <v>4609</v>
      </c>
      <c r="O304" t="s">
        <v>5747</v>
      </c>
      <c r="P304" t="s">
        <v>5748</v>
      </c>
      <c r="Q304" t="s">
        <v>5749</v>
      </c>
      <c r="R304" t="s">
        <v>5750</v>
      </c>
      <c r="AA304">
        <v>1280</v>
      </c>
      <c r="AB304" s="1">
        <v>37141</v>
      </c>
      <c r="AC304" t="s">
        <v>1272</v>
      </c>
      <c r="AD304" s="2">
        <v>38000000</v>
      </c>
      <c r="AE304" s="2">
        <v>16991902</v>
      </c>
      <c r="AF304" s="2">
        <v>19317765</v>
      </c>
      <c r="AG304">
        <v>9</v>
      </c>
      <c r="AH304">
        <v>7</v>
      </c>
      <c r="AI304">
        <v>1</v>
      </c>
      <c r="AK304" s="1" t="e">
        <f t="shared" si="39"/>
        <v>#N/A</v>
      </c>
      <c r="AL304" s="1" t="e">
        <f t="shared" si="41"/>
        <v>#N/A</v>
      </c>
      <c r="AM304" s="1" t="e">
        <f t="shared" si="42"/>
        <v>#N/A</v>
      </c>
      <c r="AN304" s="1" t="e">
        <f t="shared" si="43"/>
        <v>#N/A</v>
      </c>
      <c r="AO304" s="1" t="e">
        <f t="shared" si="44"/>
        <v>#N/A</v>
      </c>
      <c r="AP304" s="1" t="e">
        <f t="shared" si="45"/>
        <v>#N/A</v>
      </c>
      <c r="AQ304" s="1" t="e">
        <f t="shared" si="46"/>
        <v>#N/A</v>
      </c>
    </row>
    <row r="305" spans="1:43">
      <c r="A305">
        <v>4</v>
      </c>
      <c r="B305" t="s">
        <v>586</v>
      </c>
      <c r="C305" t="s">
        <v>5420</v>
      </c>
      <c r="D305">
        <f t="shared" si="40"/>
        <v>68000000</v>
      </c>
      <c r="K305">
        <f t="shared" si="38"/>
        <v>2010</v>
      </c>
      <c r="L305" t="s">
        <v>4600</v>
      </c>
      <c r="M305" t="s">
        <v>4823</v>
      </c>
      <c r="N305" t="s">
        <v>5751</v>
      </c>
      <c r="O305" t="s">
        <v>5752</v>
      </c>
      <c r="P305" t="s">
        <v>5753</v>
      </c>
      <c r="Q305" t="s">
        <v>5754</v>
      </c>
      <c r="R305" t="s">
        <v>5755</v>
      </c>
      <c r="AA305">
        <v>663</v>
      </c>
      <c r="AB305" s="1">
        <v>36945</v>
      </c>
      <c r="AC305" t="s">
        <v>658</v>
      </c>
      <c r="AD305" s="2">
        <v>62000000</v>
      </c>
      <c r="AE305" s="2">
        <v>15738632</v>
      </c>
      <c r="AF305" s="2">
        <v>18708848</v>
      </c>
      <c r="AG305">
        <v>2</v>
      </c>
      <c r="AH305">
        <v>23</v>
      </c>
      <c r="AI305">
        <v>1</v>
      </c>
      <c r="AK305" s="1" t="e">
        <f t="shared" si="39"/>
        <v>#N/A</v>
      </c>
      <c r="AL305" s="1" t="e">
        <f t="shared" si="41"/>
        <v>#N/A</v>
      </c>
      <c r="AM305" s="1" t="e">
        <f t="shared" si="42"/>
        <v>#N/A</v>
      </c>
      <c r="AN305" s="1" t="e">
        <f t="shared" si="43"/>
        <v>#N/A</v>
      </c>
      <c r="AO305" s="1" t="e">
        <f t="shared" si="44"/>
        <v>#N/A</v>
      </c>
      <c r="AP305" s="1" t="e">
        <f t="shared" si="45"/>
        <v>#N/A</v>
      </c>
      <c r="AQ305" s="1" t="e">
        <f t="shared" si="46"/>
        <v>#N/A</v>
      </c>
    </row>
    <row r="306" spans="1:43">
      <c r="A306">
        <v>5</v>
      </c>
      <c r="B306" t="s">
        <v>5756</v>
      </c>
      <c r="C306" t="s">
        <v>4628</v>
      </c>
      <c r="D306" t="e">
        <f t="shared" si="40"/>
        <v>#N/A</v>
      </c>
      <c r="K306">
        <f t="shared" si="38"/>
        <v>2010</v>
      </c>
      <c r="L306" t="s">
        <v>4600</v>
      </c>
      <c r="M306" t="s">
        <v>4601</v>
      </c>
      <c r="N306" t="s">
        <v>4655</v>
      </c>
      <c r="O306" t="s">
        <v>5757</v>
      </c>
      <c r="P306" t="s">
        <v>5758</v>
      </c>
      <c r="Q306" t="s">
        <v>5759</v>
      </c>
      <c r="R306" t="s">
        <v>5760</v>
      </c>
      <c r="AA306">
        <v>1753</v>
      </c>
      <c r="AB306" s="1">
        <v>37127</v>
      </c>
      <c r="AC306" t="s">
        <v>1742</v>
      </c>
      <c r="AD306" s="2">
        <v>26000000</v>
      </c>
      <c r="AE306" s="2">
        <v>7496522</v>
      </c>
      <c r="AF306" s="2">
        <v>18496522</v>
      </c>
      <c r="AG306">
        <v>8</v>
      </c>
      <c r="AH306">
        <v>24</v>
      </c>
      <c r="AI306">
        <v>1</v>
      </c>
      <c r="AK306" s="1" t="e">
        <f t="shared" si="39"/>
        <v>#N/A</v>
      </c>
      <c r="AL306" s="1" t="e">
        <f t="shared" si="41"/>
        <v>#N/A</v>
      </c>
      <c r="AM306" s="1" t="e">
        <f t="shared" si="42"/>
        <v>#N/A</v>
      </c>
      <c r="AN306" s="1" t="e">
        <f t="shared" si="43"/>
        <v>#N/A</v>
      </c>
      <c r="AO306" s="1" t="e">
        <f t="shared" si="44"/>
        <v>#N/A</v>
      </c>
      <c r="AP306" s="1" t="e">
        <f t="shared" si="45"/>
        <v>#N/A</v>
      </c>
      <c r="AQ306" s="1" t="e">
        <f t="shared" si="46"/>
        <v>#N/A</v>
      </c>
    </row>
    <row r="307" spans="1:43">
      <c r="A307">
        <v>6</v>
      </c>
      <c r="B307" t="s">
        <v>84</v>
      </c>
      <c r="C307" t="s">
        <v>4628</v>
      </c>
      <c r="D307">
        <f t="shared" si="40"/>
        <v>160000000</v>
      </c>
      <c r="K307">
        <f t="shared" si="38"/>
        <v>2010</v>
      </c>
      <c r="L307" t="s">
        <v>4600</v>
      </c>
      <c r="M307" t="s">
        <v>5761</v>
      </c>
      <c r="N307" t="s">
        <v>5762</v>
      </c>
      <c r="O307" t="s">
        <v>5036</v>
      </c>
      <c r="P307" t="s">
        <v>5036</v>
      </c>
      <c r="Q307" t="s">
        <v>5763</v>
      </c>
      <c r="R307" t="s">
        <v>5764</v>
      </c>
      <c r="AA307">
        <v>1609</v>
      </c>
      <c r="AB307" s="1">
        <v>36903</v>
      </c>
      <c r="AC307" t="s">
        <v>1598</v>
      </c>
      <c r="AD307" s="2">
        <v>30000000</v>
      </c>
      <c r="AE307" s="2">
        <v>10965209</v>
      </c>
      <c r="AF307" s="2">
        <v>17865209</v>
      </c>
      <c r="AG307">
        <v>1</v>
      </c>
      <c r="AH307">
        <v>12</v>
      </c>
      <c r="AI307">
        <v>1</v>
      </c>
      <c r="AK307" s="1" t="e">
        <f t="shared" si="39"/>
        <v>#N/A</v>
      </c>
      <c r="AL307" s="1" t="e">
        <f t="shared" si="41"/>
        <v>#N/A</v>
      </c>
      <c r="AM307" s="1" t="e">
        <f t="shared" si="42"/>
        <v>#N/A</v>
      </c>
      <c r="AN307" s="1" t="e">
        <f t="shared" si="43"/>
        <v>#N/A</v>
      </c>
      <c r="AO307" s="1" t="e">
        <f t="shared" si="44"/>
        <v>#N/A</v>
      </c>
      <c r="AP307" s="1" t="e">
        <f t="shared" si="45"/>
        <v>#N/A</v>
      </c>
      <c r="AQ307" s="1" t="e">
        <f t="shared" si="46"/>
        <v>#N/A</v>
      </c>
    </row>
    <row r="308" spans="1:43">
      <c r="A308">
        <v>7</v>
      </c>
      <c r="B308" t="s">
        <v>584</v>
      </c>
      <c r="C308" t="s">
        <v>4621</v>
      </c>
      <c r="D308">
        <f t="shared" si="40"/>
        <v>69000000</v>
      </c>
      <c r="K308">
        <f t="shared" si="38"/>
        <v>2010</v>
      </c>
      <c r="L308" t="s">
        <v>4614</v>
      </c>
      <c r="M308" t="s">
        <v>4738</v>
      </c>
      <c r="N308" t="s">
        <v>4623</v>
      </c>
      <c r="O308" t="s">
        <v>4624</v>
      </c>
      <c r="P308" t="s">
        <v>5765</v>
      </c>
      <c r="Q308" t="s">
        <v>5766</v>
      </c>
      <c r="R308" t="s">
        <v>5767</v>
      </c>
      <c r="AA308">
        <v>2794</v>
      </c>
      <c r="AB308" s="1">
        <v>37169</v>
      </c>
      <c r="AC308" t="s">
        <v>2770</v>
      </c>
      <c r="AD308" s="2">
        <v>12000000</v>
      </c>
      <c r="AE308" s="2">
        <v>17292381</v>
      </c>
      <c r="AF308" s="2">
        <v>17292381</v>
      </c>
      <c r="AG308">
        <v>10</v>
      </c>
      <c r="AH308">
        <v>5</v>
      </c>
      <c r="AI308">
        <v>1</v>
      </c>
      <c r="AK308" s="1" t="e">
        <f t="shared" si="39"/>
        <v>#N/A</v>
      </c>
      <c r="AL308" s="1" t="e">
        <f t="shared" si="41"/>
        <v>#N/A</v>
      </c>
      <c r="AM308" s="1" t="e">
        <f t="shared" si="42"/>
        <v>#N/A</v>
      </c>
      <c r="AN308" s="1" t="e">
        <f t="shared" si="43"/>
        <v>#N/A</v>
      </c>
      <c r="AO308" s="1" t="e">
        <f t="shared" si="44"/>
        <v>#N/A</v>
      </c>
      <c r="AP308" s="1" t="e">
        <f t="shared" si="45"/>
        <v>#N/A</v>
      </c>
      <c r="AQ308" s="1" t="e">
        <f t="shared" si="46"/>
        <v>#N/A</v>
      </c>
    </row>
    <row r="309" spans="1:43">
      <c r="A309">
        <v>8</v>
      </c>
      <c r="B309" t="s">
        <v>77</v>
      </c>
      <c r="C309" t="s">
        <v>5071</v>
      </c>
      <c r="D309">
        <f t="shared" si="40"/>
        <v>165000000</v>
      </c>
      <c r="K309">
        <f t="shared" si="38"/>
        <v>2010</v>
      </c>
      <c r="L309" t="s">
        <v>4614</v>
      </c>
      <c r="M309" t="s">
        <v>5062</v>
      </c>
      <c r="N309" t="s">
        <v>4616</v>
      </c>
      <c r="O309" t="s">
        <v>5473</v>
      </c>
      <c r="P309" t="s">
        <v>5768</v>
      </c>
      <c r="Q309" t="s">
        <v>5769</v>
      </c>
      <c r="R309" t="s">
        <v>5770</v>
      </c>
      <c r="AA309">
        <v>1749</v>
      </c>
      <c r="AB309" s="1">
        <v>37106</v>
      </c>
      <c r="AC309" t="s">
        <v>1738</v>
      </c>
      <c r="AD309" s="2">
        <v>26000000</v>
      </c>
      <c r="AE309" s="2">
        <v>16521410</v>
      </c>
      <c r="AF309" s="2">
        <v>16521410</v>
      </c>
      <c r="AG309">
        <v>8</v>
      </c>
      <c r="AH309">
        <v>3</v>
      </c>
      <c r="AI309">
        <v>1</v>
      </c>
      <c r="AK309" s="1" t="e">
        <f t="shared" si="39"/>
        <v>#N/A</v>
      </c>
      <c r="AL309" s="1" t="e">
        <f t="shared" si="41"/>
        <v>#N/A</v>
      </c>
      <c r="AM309" s="1" t="e">
        <f t="shared" si="42"/>
        <v>#N/A</v>
      </c>
      <c r="AN309" s="1" t="e">
        <f t="shared" si="43"/>
        <v>#N/A</v>
      </c>
      <c r="AO309" s="1" t="e">
        <f t="shared" si="44"/>
        <v>#N/A</v>
      </c>
      <c r="AP309" s="1" t="e">
        <f t="shared" si="45"/>
        <v>#N/A</v>
      </c>
      <c r="AQ309" s="1" t="e">
        <f t="shared" si="46"/>
        <v>#N/A</v>
      </c>
    </row>
    <row r="310" spans="1:43">
      <c r="A310">
        <v>9</v>
      </c>
      <c r="B310" t="s">
        <v>78</v>
      </c>
      <c r="C310" t="s">
        <v>5071</v>
      </c>
      <c r="D310">
        <f t="shared" si="40"/>
        <v>165000000</v>
      </c>
      <c r="K310">
        <f t="shared" si="38"/>
        <v>2010</v>
      </c>
      <c r="L310" t="s">
        <v>4614</v>
      </c>
      <c r="M310" t="s">
        <v>4622</v>
      </c>
      <c r="N310" t="s">
        <v>4768</v>
      </c>
      <c r="O310" t="s">
        <v>5771</v>
      </c>
      <c r="P310" t="s">
        <v>5772</v>
      </c>
      <c r="Q310" t="s">
        <v>5773</v>
      </c>
      <c r="R310" t="s">
        <v>5774</v>
      </c>
      <c r="AA310">
        <v>1241</v>
      </c>
      <c r="AB310" s="1">
        <v>36987</v>
      </c>
      <c r="AC310" t="s">
        <v>1233</v>
      </c>
      <c r="AD310" s="2">
        <v>40000000</v>
      </c>
      <c r="AE310" s="2">
        <v>4777007</v>
      </c>
      <c r="AF310" s="2">
        <v>16172200</v>
      </c>
      <c r="AG310">
        <v>4</v>
      </c>
      <c r="AH310">
        <v>6</v>
      </c>
      <c r="AI310">
        <v>1</v>
      </c>
      <c r="AK310" s="1" t="e">
        <f t="shared" si="39"/>
        <v>#N/A</v>
      </c>
      <c r="AL310" s="1" t="e">
        <f t="shared" si="41"/>
        <v>#N/A</v>
      </c>
      <c r="AM310" s="1" t="e">
        <f t="shared" si="42"/>
        <v>#N/A</v>
      </c>
      <c r="AN310" s="1" t="e">
        <f t="shared" si="43"/>
        <v>#N/A</v>
      </c>
      <c r="AO310" s="1" t="e">
        <f t="shared" si="44"/>
        <v>#N/A</v>
      </c>
      <c r="AP310" s="1" t="e">
        <f t="shared" si="45"/>
        <v>#N/A</v>
      </c>
      <c r="AQ310" s="1" t="e">
        <f t="shared" si="46"/>
        <v>#N/A</v>
      </c>
    </row>
    <row r="311" spans="1:43">
      <c r="A311">
        <v>10</v>
      </c>
      <c r="B311" t="s">
        <v>5</v>
      </c>
      <c r="C311" t="s">
        <v>4607</v>
      </c>
      <c r="D311">
        <f t="shared" si="40"/>
        <v>260000000</v>
      </c>
      <c r="K311">
        <f t="shared" si="38"/>
        <v>2010</v>
      </c>
      <c r="L311" t="s">
        <v>4614</v>
      </c>
      <c r="M311" t="s">
        <v>4763</v>
      </c>
      <c r="N311" t="s">
        <v>4623</v>
      </c>
      <c r="O311" t="s">
        <v>5775</v>
      </c>
      <c r="P311" t="s">
        <v>5776</v>
      </c>
      <c r="Q311" t="s">
        <v>5777</v>
      </c>
      <c r="R311" t="s">
        <v>5778</v>
      </c>
      <c r="AA311">
        <v>3495</v>
      </c>
      <c r="AB311" s="1">
        <v>37134</v>
      </c>
      <c r="AC311" t="s">
        <v>3461</v>
      </c>
      <c r="AD311" s="2">
        <v>5000000</v>
      </c>
      <c r="AE311" s="2">
        <v>16017403</v>
      </c>
      <c r="AF311" s="2">
        <v>16017403</v>
      </c>
      <c r="AG311">
        <v>8</v>
      </c>
      <c r="AH311">
        <v>31</v>
      </c>
      <c r="AI311">
        <v>1</v>
      </c>
      <c r="AK311" s="1" t="e">
        <f t="shared" si="39"/>
        <v>#N/A</v>
      </c>
      <c r="AL311" s="1" t="e">
        <f t="shared" si="41"/>
        <v>#N/A</v>
      </c>
      <c r="AM311" s="1" t="e">
        <f t="shared" si="42"/>
        <v>#N/A</v>
      </c>
      <c r="AN311" s="1" t="e">
        <f t="shared" si="43"/>
        <v>#N/A</v>
      </c>
      <c r="AO311" s="1" t="e">
        <f t="shared" si="44"/>
        <v>#N/A</v>
      </c>
      <c r="AP311" s="1" t="e">
        <f t="shared" si="45"/>
        <v>#N/A</v>
      </c>
      <c r="AQ311" s="1" t="e">
        <f t="shared" si="46"/>
        <v>#N/A</v>
      </c>
    </row>
    <row r="312" spans="1:43">
      <c r="A312">
        <v>11</v>
      </c>
      <c r="B312" t="s">
        <v>1111</v>
      </c>
      <c r="C312" t="s">
        <v>4695</v>
      </c>
      <c r="D312">
        <f t="shared" si="40"/>
        <v>40000000</v>
      </c>
      <c r="K312">
        <f t="shared" si="38"/>
        <v>2010</v>
      </c>
      <c r="L312" t="s">
        <v>4614</v>
      </c>
      <c r="M312" t="s">
        <v>5779</v>
      </c>
      <c r="N312" t="s">
        <v>5780</v>
      </c>
      <c r="O312" t="s">
        <v>5005</v>
      </c>
      <c r="P312" t="s">
        <v>5781</v>
      </c>
      <c r="Q312" t="s">
        <v>5782</v>
      </c>
      <c r="R312" t="s">
        <v>5783</v>
      </c>
      <c r="AA312">
        <v>3442</v>
      </c>
      <c r="AB312" s="1">
        <v>37239</v>
      </c>
      <c r="AC312" t="s">
        <v>3408</v>
      </c>
      <c r="AD312" s="2">
        <v>5500000</v>
      </c>
      <c r="AE312" s="2">
        <v>5580479</v>
      </c>
      <c r="AF312" s="2">
        <v>15155021</v>
      </c>
      <c r="AG312">
        <v>12</v>
      </c>
      <c r="AH312">
        <v>14</v>
      </c>
      <c r="AI312">
        <v>1</v>
      </c>
      <c r="AK312" s="1" t="e">
        <f t="shared" si="39"/>
        <v>#N/A</v>
      </c>
      <c r="AL312" s="1" t="e">
        <f t="shared" si="41"/>
        <v>#N/A</v>
      </c>
      <c r="AM312" s="1" t="e">
        <f t="shared" si="42"/>
        <v>#N/A</v>
      </c>
      <c r="AN312" s="1" t="e">
        <f t="shared" si="43"/>
        <v>#N/A</v>
      </c>
      <c r="AO312" s="1" t="e">
        <f t="shared" si="44"/>
        <v>#N/A</v>
      </c>
      <c r="AP312" s="1" t="e">
        <f t="shared" si="45"/>
        <v>#N/A</v>
      </c>
      <c r="AQ312" s="1" t="e">
        <f t="shared" si="46"/>
        <v>#N/A</v>
      </c>
    </row>
    <row r="313" spans="1:43">
      <c r="A313">
        <v>12</v>
      </c>
      <c r="B313" t="s">
        <v>5784</v>
      </c>
      <c r="C313" t="s">
        <v>4607</v>
      </c>
      <c r="D313" t="e">
        <f t="shared" si="40"/>
        <v>#N/A</v>
      </c>
      <c r="K313">
        <f t="shared" si="38"/>
        <v>2010</v>
      </c>
      <c r="L313" t="s">
        <v>4829</v>
      </c>
      <c r="M313" t="s">
        <v>4942</v>
      </c>
      <c r="N313" t="s">
        <v>5030</v>
      </c>
      <c r="O313" t="s">
        <v>4829</v>
      </c>
      <c r="P313" t="s">
        <v>4829</v>
      </c>
      <c r="Q313" t="s">
        <v>4829</v>
      </c>
      <c r="R313" t="s">
        <v>4829</v>
      </c>
      <c r="AA313">
        <v>2871</v>
      </c>
      <c r="AB313" s="1">
        <v>37216</v>
      </c>
      <c r="AC313" t="s">
        <v>2845</v>
      </c>
      <c r="AD313" s="2">
        <v>11000000</v>
      </c>
      <c r="AE313" s="2">
        <v>13906394</v>
      </c>
      <c r="AF313" s="2">
        <v>14786394</v>
      </c>
      <c r="AG313">
        <v>11</v>
      </c>
      <c r="AH313">
        <v>21</v>
      </c>
      <c r="AI313">
        <v>1</v>
      </c>
      <c r="AK313" s="1" t="e">
        <f t="shared" si="39"/>
        <v>#N/A</v>
      </c>
      <c r="AL313" s="1" t="e">
        <f t="shared" si="41"/>
        <v>#N/A</v>
      </c>
      <c r="AM313" s="1" t="e">
        <f t="shared" si="42"/>
        <v>#N/A</v>
      </c>
      <c r="AN313" s="1" t="e">
        <f t="shared" si="43"/>
        <v>#N/A</v>
      </c>
      <c r="AO313" s="1" t="e">
        <f t="shared" si="44"/>
        <v>#N/A</v>
      </c>
      <c r="AP313" s="1" t="e">
        <f t="shared" si="45"/>
        <v>#N/A</v>
      </c>
      <c r="AQ313" s="1" t="e">
        <f t="shared" si="46"/>
        <v>#N/A</v>
      </c>
    </row>
    <row r="314" spans="1:43">
      <c r="A314">
        <v>13</v>
      </c>
      <c r="B314" t="s">
        <v>1313</v>
      </c>
      <c r="C314" t="s">
        <v>4660</v>
      </c>
      <c r="D314">
        <f t="shared" si="40"/>
        <v>35000000</v>
      </c>
      <c r="K314">
        <f t="shared" si="38"/>
        <v>2010</v>
      </c>
      <c r="L314" t="s">
        <v>4600</v>
      </c>
      <c r="M314" t="s">
        <v>4689</v>
      </c>
      <c r="N314" t="s">
        <v>5785</v>
      </c>
      <c r="O314" t="s">
        <v>5786</v>
      </c>
      <c r="P314" t="s">
        <v>5787</v>
      </c>
      <c r="Q314" t="s">
        <v>5788</v>
      </c>
      <c r="R314" t="s">
        <v>5789</v>
      </c>
      <c r="AA314">
        <v>1987</v>
      </c>
      <c r="AB314" s="1">
        <v>36992</v>
      </c>
      <c r="AC314" t="s">
        <v>1973</v>
      </c>
      <c r="AD314" s="2">
        <v>22000000</v>
      </c>
      <c r="AE314" s="2">
        <v>14252830</v>
      </c>
      <c r="AF314" s="2">
        <v>14252830</v>
      </c>
      <c r="AG314">
        <v>4</v>
      </c>
      <c r="AH314">
        <v>11</v>
      </c>
      <c r="AI314">
        <v>1</v>
      </c>
      <c r="AK314" s="1" t="e">
        <f t="shared" si="39"/>
        <v>#N/A</v>
      </c>
      <c r="AL314" s="1" t="e">
        <f t="shared" si="41"/>
        <v>#N/A</v>
      </c>
      <c r="AM314" s="1" t="e">
        <f t="shared" si="42"/>
        <v>#N/A</v>
      </c>
      <c r="AN314" s="1" t="e">
        <f t="shared" si="43"/>
        <v>#N/A</v>
      </c>
      <c r="AO314" s="1" t="e">
        <f t="shared" si="44"/>
        <v>#N/A</v>
      </c>
      <c r="AP314" s="1" t="e">
        <f t="shared" si="45"/>
        <v>#N/A</v>
      </c>
      <c r="AQ314" s="1" t="e">
        <f t="shared" si="46"/>
        <v>#N/A</v>
      </c>
    </row>
    <row r="315" spans="1:43">
      <c r="A315">
        <v>14</v>
      </c>
      <c r="B315" t="s">
        <v>5790</v>
      </c>
      <c r="C315" t="s">
        <v>4628</v>
      </c>
      <c r="D315" t="e">
        <f t="shared" si="40"/>
        <v>#N/A</v>
      </c>
      <c r="K315">
        <f t="shared" si="38"/>
        <v>2010</v>
      </c>
      <c r="L315" t="s">
        <v>4635</v>
      </c>
      <c r="AA315">
        <v>2530</v>
      </c>
      <c r="AB315" s="1">
        <v>37001</v>
      </c>
      <c r="AC315" t="s">
        <v>2511</v>
      </c>
      <c r="AD315" s="2">
        <v>15000000</v>
      </c>
      <c r="AE315" s="2">
        <v>14249005</v>
      </c>
      <c r="AF315" s="2">
        <v>14249005</v>
      </c>
      <c r="AG315">
        <v>4</v>
      </c>
      <c r="AH315">
        <v>20</v>
      </c>
      <c r="AI315">
        <v>1</v>
      </c>
      <c r="AK315" s="1" t="e">
        <f t="shared" si="39"/>
        <v>#N/A</v>
      </c>
      <c r="AL315" s="1" t="e">
        <f t="shared" si="41"/>
        <v>#N/A</v>
      </c>
      <c r="AM315" s="1" t="e">
        <f t="shared" si="42"/>
        <v>#N/A</v>
      </c>
      <c r="AN315" s="1" t="e">
        <f t="shared" si="43"/>
        <v>#N/A</v>
      </c>
      <c r="AO315" s="1" t="e">
        <f t="shared" si="44"/>
        <v>#N/A</v>
      </c>
      <c r="AP315" s="1" t="e">
        <f t="shared" si="45"/>
        <v>#N/A</v>
      </c>
      <c r="AQ315" s="1" t="e">
        <f t="shared" si="46"/>
        <v>#N/A</v>
      </c>
    </row>
    <row r="316" spans="1:43">
      <c r="A316">
        <v>15</v>
      </c>
      <c r="B316" t="s">
        <v>486</v>
      </c>
      <c r="C316" t="s">
        <v>4695</v>
      </c>
      <c r="D316">
        <f t="shared" si="40"/>
        <v>75000000</v>
      </c>
      <c r="K316">
        <f t="shared" si="38"/>
        <v>2010</v>
      </c>
      <c r="L316" t="s">
        <v>4600</v>
      </c>
      <c r="M316" t="s">
        <v>4615</v>
      </c>
      <c r="N316" t="s">
        <v>4690</v>
      </c>
      <c r="O316" t="s">
        <v>4714</v>
      </c>
      <c r="P316" t="s">
        <v>5791</v>
      </c>
      <c r="Q316" t="s">
        <v>4716</v>
      </c>
      <c r="R316" t="s">
        <v>5792</v>
      </c>
      <c r="AA316">
        <v>584</v>
      </c>
      <c r="AB316" s="1">
        <v>37113</v>
      </c>
      <c r="AC316" t="s">
        <v>580</v>
      </c>
      <c r="AD316" s="2">
        <v>70000000</v>
      </c>
      <c r="AE316" s="2">
        <v>13596911</v>
      </c>
      <c r="AF316" s="2">
        <v>13596911</v>
      </c>
      <c r="AG316">
        <v>8</v>
      </c>
      <c r="AH316">
        <v>10</v>
      </c>
      <c r="AI316">
        <v>1</v>
      </c>
      <c r="AK316" s="1" t="e">
        <f t="shared" si="39"/>
        <v>#N/A</v>
      </c>
      <c r="AL316" s="1" t="e">
        <f t="shared" si="41"/>
        <v>#N/A</v>
      </c>
      <c r="AM316" s="1" t="e">
        <f t="shared" si="42"/>
        <v>#N/A</v>
      </c>
      <c r="AN316" s="1" t="e">
        <f t="shared" si="43"/>
        <v>#N/A</v>
      </c>
      <c r="AO316" s="1" t="e">
        <f t="shared" si="44"/>
        <v>#N/A</v>
      </c>
      <c r="AP316" s="1" t="e">
        <f t="shared" si="45"/>
        <v>#N/A</v>
      </c>
      <c r="AQ316" s="1" t="e">
        <f t="shared" si="46"/>
        <v>#N/A</v>
      </c>
    </row>
    <row r="317" spans="1:43">
      <c r="A317">
        <v>16</v>
      </c>
      <c r="B317" t="s">
        <v>261</v>
      </c>
      <c r="C317" t="s">
        <v>4621</v>
      </c>
      <c r="D317">
        <f t="shared" si="40"/>
        <v>100000000</v>
      </c>
      <c r="K317">
        <f t="shared" si="38"/>
        <v>2010</v>
      </c>
      <c r="L317" t="s">
        <v>4600</v>
      </c>
      <c r="M317" t="s">
        <v>4622</v>
      </c>
      <c r="N317" t="s">
        <v>5174</v>
      </c>
      <c r="O317" t="s">
        <v>5793</v>
      </c>
      <c r="P317" t="s">
        <v>5794</v>
      </c>
      <c r="Q317" t="s">
        <v>5795</v>
      </c>
      <c r="R317" t="s">
        <v>5796</v>
      </c>
      <c r="AA317">
        <v>2873</v>
      </c>
      <c r="AB317" s="1">
        <v>36980</v>
      </c>
      <c r="AC317" t="s">
        <v>2847</v>
      </c>
      <c r="AD317" s="2">
        <v>11000000</v>
      </c>
      <c r="AE317" s="2">
        <v>13558739</v>
      </c>
      <c r="AF317" s="2">
        <v>13558739</v>
      </c>
      <c r="AG317">
        <v>3</v>
      </c>
      <c r="AH317">
        <v>30</v>
      </c>
      <c r="AI317">
        <v>1</v>
      </c>
      <c r="AK317" s="1" t="e">
        <f t="shared" si="39"/>
        <v>#N/A</v>
      </c>
      <c r="AL317" s="1" t="e">
        <f t="shared" si="41"/>
        <v>#N/A</v>
      </c>
      <c r="AM317" s="1" t="e">
        <f t="shared" si="42"/>
        <v>#N/A</v>
      </c>
      <c r="AN317" s="1" t="e">
        <f t="shared" si="43"/>
        <v>#N/A</v>
      </c>
      <c r="AO317" s="1" t="e">
        <f t="shared" si="44"/>
        <v>#N/A</v>
      </c>
      <c r="AP317" s="1" t="e">
        <f t="shared" si="45"/>
        <v>#N/A</v>
      </c>
      <c r="AQ317" s="1" t="e">
        <f t="shared" si="46"/>
        <v>#N/A</v>
      </c>
    </row>
    <row r="318" spans="1:43">
      <c r="A318">
        <v>17</v>
      </c>
      <c r="B318" t="s">
        <v>164</v>
      </c>
      <c r="C318" t="s">
        <v>5071</v>
      </c>
      <c r="D318">
        <f t="shared" si="40"/>
        <v>130000000</v>
      </c>
      <c r="K318">
        <f t="shared" si="38"/>
        <v>2010</v>
      </c>
      <c r="L318" t="s">
        <v>4614</v>
      </c>
      <c r="M318" t="s">
        <v>4738</v>
      </c>
      <c r="N318" t="s">
        <v>5797</v>
      </c>
      <c r="O318" t="s">
        <v>5798</v>
      </c>
      <c r="P318" t="s">
        <v>5799</v>
      </c>
      <c r="Q318" t="s">
        <v>5800</v>
      </c>
      <c r="R318" t="s">
        <v>5801</v>
      </c>
      <c r="AA318">
        <v>1401</v>
      </c>
      <c r="AB318" s="1">
        <v>37120</v>
      </c>
      <c r="AC318" t="s">
        <v>1392</v>
      </c>
      <c r="AD318" s="2">
        <v>35000000</v>
      </c>
      <c r="AE318" s="2">
        <v>13264986</v>
      </c>
      <c r="AF318" s="2">
        <v>13264986</v>
      </c>
      <c r="AG318">
        <v>8</v>
      </c>
      <c r="AH318">
        <v>17</v>
      </c>
      <c r="AI318">
        <v>1</v>
      </c>
      <c r="AK318" s="1" t="e">
        <f t="shared" si="39"/>
        <v>#N/A</v>
      </c>
      <c r="AL318" s="1" t="e">
        <f t="shared" si="41"/>
        <v>#N/A</v>
      </c>
      <c r="AM318" s="1" t="e">
        <f t="shared" si="42"/>
        <v>#N/A</v>
      </c>
      <c r="AN318" s="1" t="e">
        <f t="shared" si="43"/>
        <v>#N/A</v>
      </c>
      <c r="AO318" s="1" t="e">
        <f t="shared" si="44"/>
        <v>#N/A</v>
      </c>
      <c r="AP318" s="1" t="e">
        <f t="shared" si="45"/>
        <v>#N/A</v>
      </c>
      <c r="AQ318" s="1" t="e">
        <f t="shared" si="46"/>
        <v>#N/A</v>
      </c>
    </row>
    <row r="319" spans="1:43">
      <c r="A319">
        <v>18</v>
      </c>
      <c r="B319" t="s">
        <v>5802</v>
      </c>
      <c r="C319" t="s">
        <v>4756</v>
      </c>
      <c r="D319" t="e">
        <f t="shared" si="40"/>
        <v>#N/A</v>
      </c>
      <c r="K319">
        <f t="shared" si="38"/>
        <v>2010</v>
      </c>
      <c r="L319" t="s">
        <v>4682</v>
      </c>
      <c r="M319" t="s">
        <v>4962</v>
      </c>
      <c r="N319" t="s">
        <v>4909</v>
      </c>
      <c r="O319" t="s">
        <v>5803</v>
      </c>
      <c r="P319" t="s">
        <v>5804</v>
      </c>
      <c r="Q319" t="s">
        <v>5805</v>
      </c>
      <c r="R319" t="s">
        <v>5806</v>
      </c>
      <c r="AA319">
        <v>2559</v>
      </c>
      <c r="AB319" s="1">
        <v>37172</v>
      </c>
      <c r="AC319" t="s">
        <v>2540</v>
      </c>
      <c r="AD319" s="2">
        <v>15000000</v>
      </c>
      <c r="AE319" s="2">
        <v>7219578</v>
      </c>
      <c r="AF319" s="2">
        <v>11919578</v>
      </c>
      <c r="AG319">
        <v>10</v>
      </c>
      <c r="AH319">
        <v>8</v>
      </c>
      <c r="AI319">
        <v>1</v>
      </c>
      <c r="AK319" s="1" t="e">
        <f t="shared" si="39"/>
        <v>#N/A</v>
      </c>
      <c r="AL319" s="1" t="e">
        <f t="shared" si="41"/>
        <v>#N/A</v>
      </c>
      <c r="AM319" s="1" t="e">
        <f t="shared" si="42"/>
        <v>#N/A</v>
      </c>
      <c r="AN319" s="1" t="e">
        <f t="shared" si="43"/>
        <v>#N/A</v>
      </c>
      <c r="AO319" s="1" t="e">
        <f t="shared" si="44"/>
        <v>#N/A</v>
      </c>
      <c r="AP319" s="1" t="e">
        <f t="shared" si="45"/>
        <v>#N/A</v>
      </c>
      <c r="AQ319" s="1" t="e">
        <f t="shared" si="46"/>
        <v>#N/A</v>
      </c>
    </row>
    <row r="320" spans="1:43">
      <c r="A320">
        <v>19</v>
      </c>
      <c r="B320" t="s">
        <v>114</v>
      </c>
      <c r="C320" t="s">
        <v>4660</v>
      </c>
      <c r="D320">
        <f t="shared" si="40"/>
        <v>150000000</v>
      </c>
      <c r="K320">
        <f t="shared" si="38"/>
        <v>2010</v>
      </c>
      <c r="L320" t="s">
        <v>4614</v>
      </c>
      <c r="M320" t="s">
        <v>5184</v>
      </c>
      <c r="N320" t="s">
        <v>5807</v>
      </c>
      <c r="O320" t="s">
        <v>5808</v>
      </c>
      <c r="P320" t="s">
        <v>5808</v>
      </c>
      <c r="Q320" t="s">
        <v>5809</v>
      </c>
      <c r="R320" t="s">
        <v>5810</v>
      </c>
      <c r="AA320">
        <v>3235</v>
      </c>
      <c r="AB320" s="1">
        <v>37256</v>
      </c>
      <c r="AC320" t="s">
        <v>3206</v>
      </c>
      <c r="AD320" s="2">
        <v>7500000</v>
      </c>
      <c r="AE320" s="2">
        <v>0</v>
      </c>
      <c r="AF320" s="2">
        <v>10834406</v>
      </c>
      <c r="AG320">
        <v>12</v>
      </c>
      <c r="AH320">
        <v>31</v>
      </c>
      <c r="AI320">
        <v>1</v>
      </c>
      <c r="AK320" s="1" t="e">
        <f t="shared" si="39"/>
        <v>#N/A</v>
      </c>
      <c r="AL320" s="1" t="e">
        <f t="shared" si="41"/>
        <v>#N/A</v>
      </c>
      <c r="AM320" s="1" t="e">
        <f t="shared" si="42"/>
        <v>#N/A</v>
      </c>
      <c r="AN320" s="1" t="e">
        <f t="shared" si="43"/>
        <v>#N/A</v>
      </c>
      <c r="AO320" s="1" t="e">
        <f t="shared" si="44"/>
        <v>#N/A</v>
      </c>
      <c r="AP320" s="1" t="e">
        <f t="shared" si="45"/>
        <v>#N/A</v>
      </c>
      <c r="AQ320" s="1" t="e">
        <f t="shared" si="46"/>
        <v>#N/A</v>
      </c>
    </row>
    <row r="321" spans="1:43">
      <c r="A321">
        <v>20</v>
      </c>
      <c r="B321" t="s">
        <v>412</v>
      </c>
      <c r="C321" t="s">
        <v>4660</v>
      </c>
      <c r="D321">
        <f t="shared" si="40"/>
        <v>80000000</v>
      </c>
      <c r="K321">
        <f t="shared" si="38"/>
        <v>2010</v>
      </c>
      <c r="L321" t="s">
        <v>4682</v>
      </c>
      <c r="M321" t="s">
        <v>4696</v>
      </c>
      <c r="N321" t="s">
        <v>5811</v>
      </c>
      <c r="O321" t="s">
        <v>4752</v>
      </c>
      <c r="P321" t="s">
        <v>5812</v>
      </c>
      <c r="Q321" t="s">
        <v>5813</v>
      </c>
      <c r="R321" t="s">
        <v>5814</v>
      </c>
      <c r="AA321">
        <v>2639</v>
      </c>
      <c r="AB321" s="1">
        <v>36924</v>
      </c>
      <c r="AC321" t="s">
        <v>2619</v>
      </c>
      <c r="AD321" s="2">
        <v>14000000</v>
      </c>
      <c r="AE321" s="2">
        <v>10397365</v>
      </c>
      <c r="AF321" s="2">
        <v>10397365</v>
      </c>
      <c r="AG321">
        <v>2</v>
      </c>
      <c r="AH321">
        <v>2</v>
      </c>
      <c r="AI321">
        <v>1</v>
      </c>
      <c r="AK321" s="1" t="e">
        <f t="shared" si="39"/>
        <v>#N/A</v>
      </c>
      <c r="AL321" s="1" t="e">
        <f t="shared" si="41"/>
        <v>#N/A</v>
      </c>
      <c r="AM321" s="1" t="e">
        <f t="shared" si="42"/>
        <v>#N/A</v>
      </c>
      <c r="AN321" s="1" t="e">
        <f t="shared" si="43"/>
        <v>#N/A</v>
      </c>
      <c r="AO321" s="1" t="e">
        <f t="shared" si="44"/>
        <v>#N/A</v>
      </c>
      <c r="AP321" s="1" t="e">
        <f t="shared" si="45"/>
        <v>#N/A</v>
      </c>
      <c r="AQ321" s="1" t="e">
        <f t="shared" si="46"/>
        <v>#N/A</v>
      </c>
    </row>
    <row r="322" spans="1:43">
      <c r="A322">
        <v>21</v>
      </c>
      <c r="B322" t="s">
        <v>265</v>
      </c>
      <c r="C322" t="s">
        <v>4695</v>
      </c>
      <c r="D322">
        <f t="shared" si="40"/>
        <v>100000000</v>
      </c>
      <c r="K322">
        <f t="shared" ref="K322:K385" si="47">2013-INT((ROW()-2)/100)</f>
        <v>2010</v>
      </c>
      <c r="L322" t="s">
        <v>4600</v>
      </c>
      <c r="M322" t="s">
        <v>4788</v>
      </c>
      <c r="N322" t="s">
        <v>4684</v>
      </c>
      <c r="O322" t="s">
        <v>4724</v>
      </c>
      <c r="P322" t="s">
        <v>5815</v>
      </c>
      <c r="Q322" t="s">
        <v>5816</v>
      </c>
      <c r="R322" t="s">
        <v>5817</v>
      </c>
      <c r="AA322">
        <v>250</v>
      </c>
      <c r="AB322" s="1">
        <v>37008</v>
      </c>
      <c r="AC322" t="s">
        <v>247</v>
      </c>
      <c r="AD322" s="2">
        <v>105000000</v>
      </c>
      <c r="AE322" s="2">
        <v>6712451</v>
      </c>
      <c r="AF322" s="2">
        <v>10364769</v>
      </c>
      <c r="AG322">
        <v>4</v>
      </c>
      <c r="AH322">
        <v>27</v>
      </c>
      <c r="AI322">
        <v>1</v>
      </c>
      <c r="AK322" s="1" t="e">
        <f t="shared" ref="AK322:AK385" si="48">VLOOKUP(AC322,$B$2:$R$10000,11,FALSE)</f>
        <v>#N/A</v>
      </c>
      <c r="AL322" s="1" t="e">
        <f t="shared" si="41"/>
        <v>#N/A</v>
      </c>
      <c r="AM322" s="1" t="e">
        <f t="shared" si="42"/>
        <v>#N/A</v>
      </c>
      <c r="AN322" s="1" t="e">
        <f t="shared" si="43"/>
        <v>#N/A</v>
      </c>
      <c r="AO322" s="1" t="e">
        <f t="shared" si="44"/>
        <v>#N/A</v>
      </c>
      <c r="AP322" s="1" t="e">
        <f t="shared" si="45"/>
        <v>#N/A</v>
      </c>
      <c r="AQ322" s="1" t="e">
        <f t="shared" si="46"/>
        <v>#N/A</v>
      </c>
    </row>
    <row r="323" spans="1:43">
      <c r="A323">
        <v>22</v>
      </c>
      <c r="B323" t="s">
        <v>167</v>
      </c>
      <c r="C323" t="s">
        <v>4695</v>
      </c>
      <c r="D323">
        <f t="shared" ref="D323:D386" si="49">VLOOKUP(B323,AC322:AF10321,2,FALSE)</f>
        <v>130000000</v>
      </c>
      <c r="K323">
        <f t="shared" si="47"/>
        <v>2010</v>
      </c>
      <c r="L323" t="s">
        <v>4600</v>
      </c>
      <c r="M323" t="s">
        <v>4763</v>
      </c>
      <c r="N323" t="s">
        <v>5135</v>
      </c>
      <c r="O323" t="s">
        <v>5818</v>
      </c>
      <c r="P323" t="s">
        <v>5819</v>
      </c>
      <c r="Q323" t="s">
        <v>5820</v>
      </c>
      <c r="R323" t="s">
        <v>5821</v>
      </c>
      <c r="AA323">
        <v>3616</v>
      </c>
      <c r="AB323" s="1">
        <v>37055</v>
      </c>
      <c r="AC323" t="s">
        <v>3582</v>
      </c>
      <c r="AD323" s="2">
        <v>4300000</v>
      </c>
      <c r="AE323" s="2">
        <v>6946056</v>
      </c>
      <c r="AF323" s="2">
        <v>10158355</v>
      </c>
      <c r="AG323">
        <v>6</v>
      </c>
      <c r="AH323">
        <v>13</v>
      </c>
      <c r="AI323">
        <v>1</v>
      </c>
      <c r="AK323" s="1" t="e">
        <f t="shared" si="48"/>
        <v>#N/A</v>
      </c>
      <c r="AL323" s="1" t="e">
        <f t="shared" ref="AL323:AL386" si="50">VLOOKUP($AC323,$B$2:$R$10000,12,FALSE)</f>
        <v>#N/A</v>
      </c>
      <c r="AM323" s="1" t="e">
        <f t="shared" ref="AM323:AM386" si="51">VLOOKUP($AC323,$B$2:$R$10000,13,FALSE)</f>
        <v>#N/A</v>
      </c>
      <c r="AN323" s="1" t="e">
        <f t="shared" ref="AN323:AN386" si="52">VLOOKUP($AC323,$B$2:$R$10000,14,FALSE)</f>
        <v>#N/A</v>
      </c>
      <c r="AO323" s="1" t="e">
        <f t="shared" ref="AO323:AO386" si="53">VLOOKUP($AC323,$B$2:$R$10000,15,FALSE)</f>
        <v>#N/A</v>
      </c>
      <c r="AP323" s="1" t="e">
        <f t="shared" ref="AP323:AP386" si="54">VLOOKUP($AC323,$B$2:$R$10000,16,FALSE)</f>
        <v>#N/A</v>
      </c>
      <c r="AQ323" s="1" t="e">
        <f t="shared" si="46"/>
        <v>#N/A</v>
      </c>
    </row>
    <row r="324" spans="1:43">
      <c r="A324">
        <v>23</v>
      </c>
      <c r="B324" t="s">
        <v>5822</v>
      </c>
      <c r="C324" t="s">
        <v>4660</v>
      </c>
      <c r="D324" t="e">
        <f t="shared" si="49"/>
        <v>#N/A</v>
      </c>
      <c r="K324">
        <f t="shared" si="47"/>
        <v>2010</v>
      </c>
      <c r="L324" t="s">
        <v>4635</v>
      </c>
      <c r="AA324">
        <v>3648</v>
      </c>
      <c r="AB324" s="1">
        <v>37209</v>
      </c>
      <c r="AC324" t="s">
        <v>3613</v>
      </c>
      <c r="AD324" s="2">
        <v>4000000</v>
      </c>
      <c r="AE324" s="2">
        <v>10097096</v>
      </c>
      <c r="AF324" s="2">
        <v>10097096</v>
      </c>
      <c r="AG324">
        <v>11</v>
      </c>
      <c r="AH324">
        <v>14</v>
      </c>
      <c r="AI324">
        <v>1</v>
      </c>
      <c r="AK324" s="1" t="e">
        <f t="shared" si="48"/>
        <v>#N/A</v>
      </c>
      <c r="AL324" s="1" t="e">
        <f t="shared" si="50"/>
        <v>#N/A</v>
      </c>
      <c r="AM324" s="1" t="e">
        <f t="shared" si="51"/>
        <v>#N/A</v>
      </c>
      <c r="AN324" s="1" t="e">
        <f t="shared" si="52"/>
        <v>#N/A</v>
      </c>
      <c r="AO324" s="1" t="e">
        <f t="shared" si="53"/>
        <v>#N/A</v>
      </c>
      <c r="AP324" s="1" t="e">
        <f t="shared" si="54"/>
        <v>#N/A</v>
      </c>
      <c r="AQ324" s="1" t="e">
        <f t="shared" si="46"/>
        <v>#N/A</v>
      </c>
    </row>
    <row r="325" spans="1:43">
      <c r="A325">
        <v>24</v>
      </c>
      <c r="B325" t="s">
        <v>851</v>
      </c>
      <c r="C325" t="s">
        <v>4628</v>
      </c>
      <c r="D325">
        <f t="shared" si="49"/>
        <v>52000000</v>
      </c>
      <c r="K325">
        <f t="shared" si="47"/>
        <v>2010</v>
      </c>
      <c r="L325" t="s">
        <v>4600</v>
      </c>
      <c r="M325" t="s">
        <v>4833</v>
      </c>
      <c r="N325" t="s">
        <v>5174</v>
      </c>
      <c r="O325" t="s">
        <v>5614</v>
      </c>
      <c r="P325" t="s">
        <v>5823</v>
      </c>
      <c r="Q325" t="s">
        <v>5824</v>
      </c>
      <c r="R325" t="s">
        <v>5825</v>
      </c>
      <c r="AA325">
        <v>3804</v>
      </c>
      <c r="AB325" s="1">
        <v>37111</v>
      </c>
      <c r="AC325" t="s">
        <v>3764</v>
      </c>
      <c r="AD325" s="2">
        <v>3000000</v>
      </c>
      <c r="AE325" s="2">
        <v>8823109</v>
      </c>
      <c r="AF325" s="2">
        <v>9981635</v>
      </c>
      <c r="AG325">
        <v>8</v>
      </c>
      <c r="AH325">
        <v>8</v>
      </c>
      <c r="AI325">
        <v>1</v>
      </c>
      <c r="AK325" s="1" t="e">
        <f t="shared" si="48"/>
        <v>#N/A</v>
      </c>
      <c r="AL325" s="1" t="e">
        <f t="shared" si="50"/>
        <v>#N/A</v>
      </c>
      <c r="AM325" s="1" t="e">
        <f t="shared" si="51"/>
        <v>#N/A</v>
      </c>
      <c r="AN325" s="1" t="e">
        <f t="shared" si="52"/>
        <v>#N/A</v>
      </c>
      <c r="AO325" s="1" t="e">
        <f t="shared" si="53"/>
        <v>#N/A</v>
      </c>
      <c r="AP325" s="1" t="e">
        <f t="shared" si="54"/>
        <v>#N/A</v>
      </c>
      <c r="AQ325" s="1" t="e">
        <f t="shared" ref="AQ325:AQ388" si="55">VLOOKUP($AC325,$B$2:$R$10000,2,FALSE)</f>
        <v>#N/A</v>
      </c>
    </row>
    <row r="326" spans="1:43">
      <c r="A326">
        <v>25</v>
      </c>
      <c r="B326" t="s">
        <v>2651</v>
      </c>
      <c r="C326" t="s">
        <v>4908</v>
      </c>
      <c r="D326">
        <f t="shared" si="49"/>
        <v>13000000</v>
      </c>
      <c r="K326">
        <f t="shared" si="47"/>
        <v>2010</v>
      </c>
      <c r="L326" t="s">
        <v>4682</v>
      </c>
      <c r="M326" t="s">
        <v>5574</v>
      </c>
      <c r="N326" t="s">
        <v>5826</v>
      </c>
      <c r="O326" t="s">
        <v>5827</v>
      </c>
      <c r="P326" t="s">
        <v>5828</v>
      </c>
      <c r="Q326" t="s">
        <v>5829</v>
      </c>
      <c r="R326" t="s">
        <v>5830</v>
      </c>
      <c r="AA326">
        <v>3441</v>
      </c>
      <c r="AB326" s="1">
        <v>37092</v>
      </c>
      <c r="AC326" t="s">
        <v>3407</v>
      </c>
      <c r="AD326" s="2">
        <v>5500000</v>
      </c>
      <c r="AE326" s="2">
        <v>6217849</v>
      </c>
      <c r="AF326" s="2">
        <v>8761608</v>
      </c>
      <c r="AG326">
        <v>7</v>
      </c>
      <c r="AH326">
        <v>20</v>
      </c>
      <c r="AI326">
        <v>1</v>
      </c>
      <c r="AK326" s="1" t="e">
        <f t="shared" si="48"/>
        <v>#N/A</v>
      </c>
      <c r="AL326" s="1" t="e">
        <f t="shared" si="50"/>
        <v>#N/A</v>
      </c>
      <c r="AM326" s="1" t="e">
        <f t="shared" si="51"/>
        <v>#N/A</v>
      </c>
      <c r="AN326" s="1" t="e">
        <f t="shared" si="52"/>
        <v>#N/A</v>
      </c>
      <c r="AO326" s="1" t="e">
        <f t="shared" si="53"/>
        <v>#N/A</v>
      </c>
      <c r="AP326" s="1" t="e">
        <f t="shared" si="54"/>
        <v>#N/A</v>
      </c>
      <c r="AQ326" s="1" t="e">
        <f t="shared" si="55"/>
        <v>#N/A</v>
      </c>
    </row>
    <row r="327" spans="1:43">
      <c r="A327">
        <v>26</v>
      </c>
      <c r="B327" t="s">
        <v>23</v>
      </c>
      <c r="C327" t="s">
        <v>4621</v>
      </c>
      <c r="D327">
        <f t="shared" si="49"/>
        <v>210000000</v>
      </c>
      <c r="K327">
        <f t="shared" si="47"/>
        <v>2010</v>
      </c>
      <c r="L327" t="s">
        <v>4600</v>
      </c>
      <c r="M327" t="s">
        <v>5779</v>
      </c>
      <c r="N327" t="s">
        <v>5287</v>
      </c>
      <c r="O327" t="s">
        <v>5131</v>
      </c>
      <c r="P327" t="s">
        <v>5831</v>
      </c>
      <c r="Q327" t="s">
        <v>5832</v>
      </c>
      <c r="R327" t="s">
        <v>5833</v>
      </c>
      <c r="AA327">
        <v>1684</v>
      </c>
      <c r="AB327" s="1">
        <v>37127</v>
      </c>
      <c r="AC327" t="s">
        <v>1673</v>
      </c>
      <c r="AD327" s="2">
        <v>28000000</v>
      </c>
      <c r="AE327" s="2">
        <v>8434601</v>
      </c>
      <c r="AF327" s="2">
        <v>8434601</v>
      </c>
      <c r="AG327">
        <v>8</v>
      </c>
      <c r="AH327">
        <v>24</v>
      </c>
      <c r="AI327">
        <v>1</v>
      </c>
      <c r="AK327" s="1" t="e">
        <f t="shared" si="48"/>
        <v>#N/A</v>
      </c>
      <c r="AL327" s="1" t="e">
        <f t="shared" si="50"/>
        <v>#N/A</v>
      </c>
      <c r="AM327" s="1" t="e">
        <f t="shared" si="51"/>
        <v>#N/A</v>
      </c>
      <c r="AN327" s="1" t="e">
        <f t="shared" si="52"/>
        <v>#N/A</v>
      </c>
      <c r="AO327" s="1" t="e">
        <f t="shared" si="53"/>
        <v>#N/A</v>
      </c>
      <c r="AP327" s="1" t="e">
        <f t="shared" si="54"/>
        <v>#N/A</v>
      </c>
      <c r="AQ327" s="1" t="e">
        <f t="shared" si="55"/>
        <v>#N/A</v>
      </c>
    </row>
    <row r="328" spans="1:43">
      <c r="A328">
        <v>27</v>
      </c>
      <c r="B328" t="s">
        <v>91</v>
      </c>
      <c r="C328" t="s">
        <v>4677</v>
      </c>
      <c r="D328">
        <f t="shared" si="49"/>
        <v>155000000</v>
      </c>
      <c r="K328">
        <f t="shared" si="47"/>
        <v>2010</v>
      </c>
      <c r="L328" t="s">
        <v>4614</v>
      </c>
      <c r="M328" t="s">
        <v>5013</v>
      </c>
      <c r="N328" t="s">
        <v>4655</v>
      </c>
      <c r="O328" t="s">
        <v>5834</v>
      </c>
      <c r="P328" t="s">
        <v>5835</v>
      </c>
      <c r="Q328" t="s">
        <v>5836</v>
      </c>
      <c r="R328" t="s">
        <v>5837</v>
      </c>
      <c r="AA328">
        <v>2982</v>
      </c>
      <c r="AB328" s="1">
        <v>37188</v>
      </c>
      <c r="AC328" t="s">
        <v>2956</v>
      </c>
      <c r="AD328" s="2">
        <v>10000000</v>
      </c>
      <c r="AE328" s="2">
        <v>7316658</v>
      </c>
      <c r="AF328" s="2">
        <v>8378853</v>
      </c>
      <c r="AG328">
        <v>10</v>
      </c>
      <c r="AH328">
        <v>24</v>
      </c>
      <c r="AI328">
        <v>1</v>
      </c>
      <c r="AK328" s="1" t="e">
        <f t="shared" si="48"/>
        <v>#N/A</v>
      </c>
      <c r="AL328" s="1" t="e">
        <f t="shared" si="50"/>
        <v>#N/A</v>
      </c>
      <c r="AM328" s="1" t="e">
        <f t="shared" si="51"/>
        <v>#N/A</v>
      </c>
      <c r="AN328" s="1" t="e">
        <f t="shared" si="52"/>
        <v>#N/A</v>
      </c>
      <c r="AO328" s="1" t="e">
        <f t="shared" si="53"/>
        <v>#N/A</v>
      </c>
      <c r="AP328" s="1" t="e">
        <f t="shared" si="54"/>
        <v>#N/A</v>
      </c>
      <c r="AQ328" s="1" t="e">
        <f t="shared" si="55"/>
        <v>#N/A</v>
      </c>
    </row>
    <row r="329" spans="1:43">
      <c r="A329">
        <v>28</v>
      </c>
      <c r="B329" t="s">
        <v>397</v>
      </c>
      <c r="C329" t="s">
        <v>4599</v>
      </c>
      <c r="D329">
        <f t="shared" si="49"/>
        <v>82000000</v>
      </c>
      <c r="K329">
        <f t="shared" si="47"/>
        <v>2010</v>
      </c>
      <c r="L329" t="s">
        <v>4682</v>
      </c>
      <c r="M329" t="s">
        <v>5184</v>
      </c>
      <c r="N329" t="s">
        <v>5185</v>
      </c>
      <c r="O329" t="s">
        <v>5838</v>
      </c>
      <c r="P329" t="s">
        <v>5839</v>
      </c>
      <c r="Q329" t="s">
        <v>5188</v>
      </c>
      <c r="R329" t="s">
        <v>5840</v>
      </c>
      <c r="AA329">
        <v>3598</v>
      </c>
      <c r="AB329" s="1">
        <v>37190</v>
      </c>
      <c r="AC329" t="s">
        <v>3564</v>
      </c>
      <c r="AD329" s="2">
        <v>4500000</v>
      </c>
      <c r="AE329" s="2">
        <v>1270522</v>
      </c>
      <c r="AF329" s="2">
        <v>7301393</v>
      </c>
      <c r="AG329">
        <v>10</v>
      </c>
      <c r="AH329">
        <v>26</v>
      </c>
      <c r="AI329">
        <v>1</v>
      </c>
      <c r="AK329" s="1" t="e">
        <f t="shared" si="48"/>
        <v>#N/A</v>
      </c>
      <c r="AL329" s="1" t="e">
        <f t="shared" si="50"/>
        <v>#N/A</v>
      </c>
      <c r="AM329" s="1" t="e">
        <f t="shared" si="51"/>
        <v>#N/A</v>
      </c>
      <c r="AN329" s="1" t="e">
        <f t="shared" si="52"/>
        <v>#N/A</v>
      </c>
      <c r="AO329" s="1" t="e">
        <f t="shared" si="53"/>
        <v>#N/A</v>
      </c>
      <c r="AP329" s="1" t="e">
        <f t="shared" si="54"/>
        <v>#N/A</v>
      </c>
      <c r="AQ329" s="1" t="e">
        <f t="shared" si="55"/>
        <v>#N/A</v>
      </c>
    </row>
    <row r="330" spans="1:43">
      <c r="A330">
        <v>29</v>
      </c>
      <c r="B330" t="s">
        <v>612</v>
      </c>
      <c r="C330" t="s">
        <v>4628</v>
      </c>
      <c r="D330">
        <f t="shared" si="49"/>
        <v>65000000</v>
      </c>
      <c r="K330">
        <f t="shared" si="47"/>
        <v>2010</v>
      </c>
      <c r="L330" t="s">
        <v>4682</v>
      </c>
      <c r="M330" t="s">
        <v>4738</v>
      </c>
      <c r="N330" t="s">
        <v>4690</v>
      </c>
      <c r="O330" t="s">
        <v>4764</v>
      </c>
      <c r="P330" t="s">
        <v>5841</v>
      </c>
      <c r="Q330" t="s">
        <v>5842</v>
      </c>
      <c r="R330" t="s">
        <v>5843</v>
      </c>
      <c r="AA330">
        <v>3519</v>
      </c>
      <c r="AB330" s="1">
        <v>37008</v>
      </c>
      <c r="AC330" t="s">
        <v>3485</v>
      </c>
      <c r="AD330" s="2">
        <v>5000000</v>
      </c>
      <c r="AE330" s="2">
        <v>6755271</v>
      </c>
      <c r="AF330" s="2">
        <v>6755271</v>
      </c>
      <c r="AG330">
        <v>4</v>
      </c>
      <c r="AH330">
        <v>27</v>
      </c>
      <c r="AI330">
        <v>1</v>
      </c>
      <c r="AK330" s="1" t="e">
        <f t="shared" si="48"/>
        <v>#N/A</v>
      </c>
      <c r="AL330" s="1" t="e">
        <f t="shared" si="50"/>
        <v>#N/A</v>
      </c>
      <c r="AM330" s="1" t="e">
        <f t="shared" si="51"/>
        <v>#N/A</v>
      </c>
      <c r="AN330" s="1" t="e">
        <f t="shared" si="52"/>
        <v>#N/A</v>
      </c>
      <c r="AO330" s="1" t="e">
        <f t="shared" si="53"/>
        <v>#N/A</v>
      </c>
      <c r="AP330" s="1" t="e">
        <f t="shared" si="54"/>
        <v>#N/A</v>
      </c>
      <c r="AQ330" s="1" t="e">
        <f t="shared" si="55"/>
        <v>#N/A</v>
      </c>
    </row>
    <row r="331" spans="1:43">
      <c r="A331">
        <v>30</v>
      </c>
      <c r="B331" t="s">
        <v>5844</v>
      </c>
      <c r="C331" t="s">
        <v>4628</v>
      </c>
      <c r="D331" t="e">
        <f t="shared" si="49"/>
        <v>#N/A</v>
      </c>
      <c r="K331">
        <f t="shared" si="47"/>
        <v>2010</v>
      </c>
      <c r="L331" t="s">
        <v>4614</v>
      </c>
      <c r="M331" t="s">
        <v>5845</v>
      </c>
      <c r="N331" t="s">
        <v>4616</v>
      </c>
      <c r="O331" t="s">
        <v>5846</v>
      </c>
      <c r="P331" t="s">
        <v>5847</v>
      </c>
      <c r="Q331" t="s">
        <v>5848</v>
      </c>
      <c r="R331" t="s">
        <v>5849</v>
      </c>
      <c r="AA331">
        <v>1994</v>
      </c>
      <c r="AB331" s="1">
        <v>37155</v>
      </c>
      <c r="AC331" t="s">
        <v>1980</v>
      </c>
      <c r="AD331" s="2">
        <v>22000000</v>
      </c>
      <c r="AE331" s="2">
        <v>6047691</v>
      </c>
      <c r="AF331" s="2">
        <v>6047691</v>
      </c>
      <c r="AG331">
        <v>9</v>
      </c>
      <c r="AH331">
        <v>21</v>
      </c>
      <c r="AI331">
        <v>1</v>
      </c>
      <c r="AK331" s="1" t="e">
        <f t="shared" si="48"/>
        <v>#N/A</v>
      </c>
      <c r="AL331" s="1" t="e">
        <f t="shared" si="50"/>
        <v>#N/A</v>
      </c>
      <c r="AM331" s="1" t="e">
        <f t="shared" si="51"/>
        <v>#N/A</v>
      </c>
      <c r="AN331" s="1" t="e">
        <f t="shared" si="52"/>
        <v>#N/A</v>
      </c>
      <c r="AO331" s="1" t="e">
        <f t="shared" si="53"/>
        <v>#N/A</v>
      </c>
      <c r="AP331" s="1" t="e">
        <f t="shared" si="54"/>
        <v>#N/A</v>
      </c>
      <c r="AQ331" s="1" t="e">
        <f t="shared" si="55"/>
        <v>#N/A</v>
      </c>
    </row>
    <row r="332" spans="1:43">
      <c r="A332">
        <v>31</v>
      </c>
      <c r="B332" t="s">
        <v>786</v>
      </c>
      <c r="C332" t="s">
        <v>4677</v>
      </c>
      <c r="D332">
        <f t="shared" si="49"/>
        <v>55000000</v>
      </c>
      <c r="K332">
        <f t="shared" si="47"/>
        <v>2010</v>
      </c>
      <c r="L332" t="s">
        <v>4600</v>
      </c>
      <c r="M332" t="s">
        <v>5095</v>
      </c>
      <c r="N332" t="s">
        <v>5850</v>
      </c>
      <c r="O332" t="s">
        <v>4947</v>
      </c>
      <c r="P332" t="s">
        <v>5851</v>
      </c>
      <c r="Q332" t="s">
        <v>5852</v>
      </c>
      <c r="R332" t="s">
        <v>5853</v>
      </c>
      <c r="AA332">
        <v>1878</v>
      </c>
      <c r="AB332" s="1">
        <v>36973</v>
      </c>
      <c r="AC332" t="s">
        <v>1867</v>
      </c>
      <c r="AD332" s="2">
        <v>25000000</v>
      </c>
      <c r="AE332" s="2">
        <v>5516708</v>
      </c>
      <c r="AF332" s="2">
        <v>5516708</v>
      </c>
      <c r="AG332">
        <v>3</v>
      </c>
      <c r="AH332">
        <v>23</v>
      </c>
      <c r="AI332">
        <v>1</v>
      </c>
      <c r="AK332" s="1" t="e">
        <f t="shared" si="48"/>
        <v>#N/A</v>
      </c>
      <c r="AL332" s="1" t="e">
        <f t="shared" si="50"/>
        <v>#N/A</v>
      </c>
      <c r="AM332" s="1" t="e">
        <f t="shared" si="51"/>
        <v>#N/A</v>
      </c>
      <c r="AN332" s="1" t="e">
        <f t="shared" si="52"/>
        <v>#N/A</v>
      </c>
      <c r="AO332" s="1" t="e">
        <f t="shared" si="53"/>
        <v>#N/A</v>
      </c>
      <c r="AP332" s="1" t="e">
        <f t="shared" si="54"/>
        <v>#N/A</v>
      </c>
      <c r="AQ332" s="1" t="e">
        <f t="shared" si="55"/>
        <v>#N/A</v>
      </c>
    </row>
    <row r="333" spans="1:43">
      <c r="A333">
        <v>32</v>
      </c>
      <c r="B333" t="s">
        <v>1122</v>
      </c>
      <c r="C333" t="s">
        <v>4695</v>
      </c>
      <c r="D333">
        <f t="shared" si="49"/>
        <v>40000000</v>
      </c>
      <c r="K333">
        <f t="shared" si="47"/>
        <v>2010</v>
      </c>
      <c r="L333" t="s">
        <v>4600</v>
      </c>
      <c r="M333" t="s">
        <v>5119</v>
      </c>
      <c r="N333" t="s">
        <v>4757</v>
      </c>
      <c r="O333" t="s">
        <v>5854</v>
      </c>
      <c r="P333" t="s">
        <v>5855</v>
      </c>
      <c r="Q333" t="s">
        <v>5856</v>
      </c>
      <c r="R333" t="s">
        <v>5857</v>
      </c>
      <c r="AA333">
        <v>3525</v>
      </c>
      <c r="AB333" s="1">
        <v>37085</v>
      </c>
      <c r="AC333" t="s">
        <v>3491</v>
      </c>
      <c r="AD333" s="2">
        <v>5000000</v>
      </c>
      <c r="AE333" s="2">
        <v>5308707</v>
      </c>
      <c r="AF333" s="2">
        <v>5476060</v>
      </c>
      <c r="AG333">
        <v>7</v>
      </c>
      <c r="AH333">
        <v>13</v>
      </c>
      <c r="AI333">
        <v>1</v>
      </c>
      <c r="AK333" s="1" t="e">
        <f t="shared" si="48"/>
        <v>#N/A</v>
      </c>
      <c r="AL333" s="1" t="e">
        <f t="shared" si="50"/>
        <v>#N/A</v>
      </c>
      <c r="AM333" s="1" t="e">
        <f t="shared" si="51"/>
        <v>#N/A</v>
      </c>
      <c r="AN333" s="1" t="e">
        <f t="shared" si="52"/>
        <v>#N/A</v>
      </c>
      <c r="AO333" s="1" t="e">
        <f t="shared" si="53"/>
        <v>#N/A</v>
      </c>
      <c r="AP333" s="1" t="e">
        <f t="shared" si="54"/>
        <v>#N/A</v>
      </c>
      <c r="AQ333" s="1" t="e">
        <f t="shared" si="55"/>
        <v>#N/A</v>
      </c>
    </row>
    <row r="334" spans="1:43">
      <c r="A334">
        <v>33</v>
      </c>
      <c r="B334" t="s">
        <v>298</v>
      </c>
      <c r="C334" t="s">
        <v>4871</v>
      </c>
      <c r="D334">
        <f t="shared" si="49"/>
        <v>95000000</v>
      </c>
      <c r="K334">
        <f t="shared" si="47"/>
        <v>2010</v>
      </c>
      <c r="L334" t="s">
        <v>4682</v>
      </c>
      <c r="M334" t="s">
        <v>4601</v>
      </c>
      <c r="N334" t="s">
        <v>5126</v>
      </c>
      <c r="O334" t="s">
        <v>5858</v>
      </c>
      <c r="P334" t="s">
        <v>5859</v>
      </c>
      <c r="Q334" t="s">
        <v>5860</v>
      </c>
      <c r="R334" t="s">
        <v>5861</v>
      </c>
      <c r="AA334">
        <v>523</v>
      </c>
      <c r="AB334" s="1">
        <v>36945</v>
      </c>
      <c r="AC334" t="s">
        <v>520</v>
      </c>
      <c r="AD334" s="2">
        <v>75000000</v>
      </c>
      <c r="AE334" s="2">
        <v>5409517</v>
      </c>
      <c r="AF334" s="2">
        <v>5409517</v>
      </c>
      <c r="AG334">
        <v>2</v>
      </c>
      <c r="AH334">
        <v>23</v>
      </c>
      <c r="AI334">
        <v>1</v>
      </c>
      <c r="AK334" s="1" t="e">
        <f t="shared" si="48"/>
        <v>#N/A</v>
      </c>
      <c r="AL334" s="1" t="e">
        <f t="shared" si="50"/>
        <v>#N/A</v>
      </c>
      <c r="AM334" s="1" t="e">
        <f t="shared" si="51"/>
        <v>#N/A</v>
      </c>
      <c r="AN334" s="1" t="e">
        <f t="shared" si="52"/>
        <v>#N/A</v>
      </c>
      <c r="AO334" s="1" t="e">
        <f t="shared" si="53"/>
        <v>#N/A</v>
      </c>
      <c r="AP334" s="1" t="e">
        <f t="shared" si="54"/>
        <v>#N/A</v>
      </c>
      <c r="AQ334" s="1" t="e">
        <f t="shared" si="55"/>
        <v>#N/A</v>
      </c>
    </row>
    <row r="335" spans="1:43">
      <c r="A335">
        <v>34</v>
      </c>
      <c r="B335" t="s">
        <v>424</v>
      </c>
      <c r="C335" t="s">
        <v>4628</v>
      </c>
      <c r="D335">
        <f t="shared" si="49"/>
        <v>80000000</v>
      </c>
      <c r="K335">
        <f t="shared" si="47"/>
        <v>2010</v>
      </c>
      <c r="L335" t="s">
        <v>4682</v>
      </c>
      <c r="M335" t="s">
        <v>4962</v>
      </c>
      <c r="N335" t="s">
        <v>5287</v>
      </c>
      <c r="O335" t="s">
        <v>5862</v>
      </c>
      <c r="P335" t="s">
        <v>5863</v>
      </c>
      <c r="Q335" t="s">
        <v>5864</v>
      </c>
      <c r="R335" t="s">
        <v>5865</v>
      </c>
      <c r="AA335">
        <v>2708</v>
      </c>
      <c r="AB335" s="1">
        <v>37127</v>
      </c>
      <c r="AC335" t="s">
        <v>2685</v>
      </c>
      <c r="AD335" s="2">
        <v>13000000</v>
      </c>
      <c r="AE335" s="2">
        <v>5002310</v>
      </c>
      <c r="AF335" s="2">
        <v>5002310</v>
      </c>
      <c r="AG335">
        <v>8</v>
      </c>
      <c r="AH335">
        <v>24</v>
      </c>
      <c r="AI335">
        <v>1</v>
      </c>
      <c r="AK335" s="1" t="e">
        <f t="shared" si="48"/>
        <v>#N/A</v>
      </c>
      <c r="AL335" s="1" t="e">
        <f t="shared" si="50"/>
        <v>#N/A</v>
      </c>
      <c r="AM335" s="1" t="e">
        <f t="shared" si="51"/>
        <v>#N/A</v>
      </c>
      <c r="AN335" s="1" t="e">
        <f t="shared" si="52"/>
        <v>#N/A</v>
      </c>
      <c r="AO335" s="1" t="e">
        <f t="shared" si="53"/>
        <v>#N/A</v>
      </c>
      <c r="AP335" s="1" t="e">
        <f t="shared" si="54"/>
        <v>#N/A</v>
      </c>
      <c r="AQ335" s="1" t="e">
        <f t="shared" si="55"/>
        <v>#N/A</v>
      </c>
    </row>
    <row r="336" spans="1:43">
      <c r="A336">
        <v>35</v>
      </c>
      <c r="B336" t="s">
        <v>2827</v>
      </c>
      <c r="C336" t="s">
        <v>4660</v>
      </c>
      <c r="D336">
        <f t="shared" si="49"/>
        <v>11000000</v>
      </c>
      <c r="K336">
        <f t="shared" si="47"/>
        <v>2010</v>
      </c>
      <c r="L336" t="s">
        <v>4682</v>
      </c>
      <c r="M336" t="s">
        <v>4671</v>
      </c>
      <c r="N336" t="s">
        <v>4801</v>
      </c>
      <c r="O336" t="s">
        <v>4698</v>
      </c>
      <c r="P336" t="s">
        <v>5866</v>
      </c>
      <c r="Q336" t="s">
        <v>5867</v>
      </c>
      <c r="R336" t="s">
        <v>5868</v>
      </c>
      <c r="AA336">
        <v>3286</v>
      </c>
      <c r="AB336" s="1">
        <v>37239</v>
      </c>
      <c r="AC336" t="s">
        <v>3254</v>
      </c>
      <c r="AD336" s="2">
        <v>7000000</v>
      </c>
      <c r="AE336" s="2">
        <v>4720371</v>
      </c>
      <c r="AF336" s="2">
        <v>4720371</v>
      </c>
      <c r="AG336">
        <v>12</v>
      </c>
      <c r="AH336">
        <v>14</v>
      </c>
      <c r="AI336">
        <v>1</v>
      </c>
      <c r="AK336" s="1" t="e">
        <f t="shared" si="48"/>
        <v>#N/A</v>
      </c>
      <c r="AL336" s="1" t="e">
        <f t="shared" si="50"/>
        <v>#N/A</v>
      </c>
      <c r="AM336" s="1" t="e">
        <f t="shared" si="51"/>
        <v>#N/A</v>
      </c>
      <c r="AN336" s="1" t="e">
        <f t="shared" si="52"/>
        <v>#N/A</v>
      </c>
      <c r="AO336" s="1" t="e">
        <f t="shared" si="53"/>
        <v>#N/A</v>
      </c>
      <c r="AP336" s="1" t="e">
        <f t="shared" si="54"/>
        <v>#N/A</v>
      </c>
      <c r="AQ336" s="1" t="e">
        <f t="shared" si="55"/>
        <v>#N/A</v>
      </c>
    </row>
    <row r="337" spans="1:43">
      <c r="A337">
        <v>36</v>
      </c>
      <c r="B337" t="s">
        <v>1285</v>
      </c>
      <c r="C337" t="s">
        <v>4628</v>
      </c>
      <c r="D337">
        <f t="shared" si="49"/>
        <v>37000000</v>
      </c>
      <c r="K337">
        <f t="shared" si="47"/>
        <v>2010</v>
      </c>
      <c r="L337" t="s">
        <v>4682</v>
      </c>
      <c r="M337" t="s">
        <v>4833</v>
      </c>
      <c r="N337" t="s">
        <v>4893</v>
      </c>
      <c r="O337" t="s">
        <v>5121</v>
      </c>
      <c r="P337" t="s">
        <v>5869</v>
      </c>
      <c r="Q337" t="s">
        <v>5870</v>
      </c>
      <c r="R337" t="s">
        <v>5871</v>
      </c>
      <c r="AA337">
        <v>2996</v>
      </c>
      <c r="AB337" s="1">
        <v>37190</v>
      </c>
      <c r="AC337" t="s">
        <v>2970</v>
      </c>
      <c r="AD337" s="2">
        <v>10000000</v>
      </c>
      <c r="AE337" s="2">
        <v>4365455</v>
      </c>
      <c r="AF337" s="2">
        <v>4690802</v>
      </c>
      <c r="AG337">
        <v>10</v>
      </c>
      <c r="AH337">
        <v>26</v>
      </c>
      <c r="AI337">
        <v>1</v>
      </c>
      <c r="AK337" s="1" t="e">
        <f t="shared" si="48"/>
        <v>#N/A</v>
      </c>
      <c r="AL337" s="1" t="e">
        <f t="shared" si="50"/>
        <v>#N/A</v>
      </c>
      <c r="AM337" s="1" t="e">
        <f t="shared" si="51"/>
        <v>#N/A</v>
      </c>
      <c r="AN337" s="1" t="e">
        <f t="shared" si="52"/>
        <v>#N/A</v>
      </c>
      <c r="AO337" s="1" t="e">
        <f t="shared" si="53"/>
        <v>#N/A</v>
      </c>
      <c r="AP337" s="1" t="e">
        <f t="shared" si="54"/>
        <v>#N/A</v>
      </c>
      <c r="AQ337" s="1" t="e">
        <f t="shared" si="55"/>
        <v>#N/A</v>
      </c>
    </row>
    <row r="338" spans="1:43">
      <c r="A338">
        <v>37</v>
      </c>
      <c r="B338" t="s">
        <v>5872</v>
      </c>
      <c r="C338" t="s">
        <v>4607</v>
      </c>
      <c r="D338" t="e">
        <f t="shared" si="49"/>
        <v>#N/A</v>
      </c>
      <c r="K338">
        <f t="shared" si="47"/>
        <v>2010</v>
      </c>
      <c r="L338" t="s">
        <v>4600</v>
      </c>
      <c r="M338" t="s">
        <v>4671</v>
      </c>
      <c r="N338" t="s">
        <v>4630</v>
      </c>
      <c r="O338" t="s">
        <v>5873</v>
      </c>
      <c r="P338" t="s">
        <v>5874</v>
      </c>
      <c r="Q338" t="s">
        <v>5875</v>
      </c>
      <c r="R338" t="s">
        <v>5876</v>
      </c>
      <c r="AA338">
        <v>2647</v>
      </c>
      <c r="AB338" s="1">
        <v>37141</v>
      </c>
      <c r="AC338" t="s">
        <v>2627</v>
      </c>
      <c r="AD338" s="2">
        <v>14000000</v>
      </c>
      <c r="AE338" s="2">
        <v>3100650</v>
      </c>
      <c r="AF338" s="2">
        <v>4288246</v>
      </c>
      <c r="AG338">
        <v>9</v>
      </c>
      <c r="AH338">
        <v>7</v>
      </c>
      <c r="AI338">
        <v>1</v>
      </c>
      <c r="AK338" s="1" t="e">
        <f t="shared" si="48"/>
        <v>#N/A</v>
      </c>
      <c r="AL338" s="1" t="e">
        <f t="shared" si="50"/>
        <v>#N/A</v>
      </c>
      <c r="AM338" s="1" t="e">
        <f t="shared" si="51"/>
        <v>#N/A</v>
      </c>
      <c r="AN338" s="1" t="e">
        <f t="shared" si="52"/>
        <v>#N/A</v>
      </c>
      <c r="AO338" s="1" t="e">
        <f t="shared" si="53"/>
        <v>#N/A</v>
      </c>
      <c r="AP338" s="1" t="e">
        <f t="shared" si="54"/>
        <v>#N/A</v>
      </c>
      <c r="AQ338" s="1" t="e">
        <f t="shared" si="55"/>
        <v>#N/A</v>
      </c>
    </row>
    <row r="339" spans="1:43">
      <c r="A339">
        <v>38</v>
      </c>
      <c r="B339" t="s">
        <v>680</v>
      </c>
      <c r="C339" t="s">
        <v>5420</v>
      </c>
      <c r="D339">
        <f t="shared" si="49"/>
        <v>60000000</v>
      </c>
      <c r="K339">
        <f t="shared" si="47"/>
        <v>2010</v>
      </c>
      <c r="L339" t="s">
        <v>4600</v>
      </c>
      <c r="M339" t="s">
        <v>4707</v>
      </c>
      <c r="N339" t="s">
        <v>4684</v>
      </c>
      <c r="O339" t="s">
        <v>4986</v>
      </c>
      <c r="P339" t="s">
        <v>5877</v>
      </c>
      <c r="Q339" t="s">
        <v>5878</v>
      </c>
      <c r="R339" t="s">
        <v>5879</v>
      </c>
      <c r="AA339">
        <v>3138</v>
      </c>
      <c r="AB339" s="1">
        <v>37155</v>
      </c>
      <c r="AC339" t="s">
        <v>3111</v>
      </c>
      <c r="AD339" s="2">
        <v>8500000</v>
      </c>
      <c r="AE339" s="2">
        <v>4273372</v>
      </c>
      <c r="AF339" s="2">
        <v>4273372</v>
      </c>
      <c r="AG339">
        <v>9</v>
      </c>
      <c r="AH339">
        <v>21</v>
      </c>
      <c r="AI339">
        <v>1</v>
      </c>
      <c r="AK339" s="1" t="e">
        <f t="shared" si="48"/>
        <v>#N/A</v>
      </c>
      <c r="AL339" s="1" t="e">
        <f t="shared" si="50"/>
        <v>#N/A</v>
      </c>
      <c r="AM339" s="1" t="e">
        <f t="shared" si="51"/>
        <v>#N/A</v>
      </c>
      <c r="AN339" s="1" t="e">
        <f t="shared" si="52"/>
        <v>#N/A</v>
      </c>
      <c r="AO339" s="1" t="e">
        <f t="shared" si="53"/>
        <v>#N/A</v>
      </c>
      <c r="AP339" s="1" t="e">
        <f t="shared" si="54"/>
        <v>#N/A</v>
      </c>
      <c r="AQ339" s="1" t="e">
        <f t="shared" si="55"/>
        <v>#N/A</v>
      </c>
    </row>
    <row r="340" spans="1:43">
      <c r="A340">
        <v>39</v>
      </c>
      <c r="B340" t="s">
        <v>5880</v>
      </c>
      <c r="C340" t="s">
        <v>4677</v>
      </c>
      <c r="D340">
        <f t="shared" si="49"/>
        <v>95000000</v>
      </c>
      <c r="K340">
        <f t="shared" si="47"/>
        <v>2010</v>
      </c>
      <c r="L340" t="s">
        <v>4614</v>
      </c>
      <c r="M340" t="s">
        <v>4962</v>
      </c>
      <c r="N340" t="s">
        <v>4655</v>
      </c>
      <c r="O340" t="s">
        <v>5881</v>
      </c>
      <c r="P340" t="s">
        <v>5882</v>
      </c>
      <c r="Q340" t="s">
        <v>5883</v>
      </c>
      <c r="R340" t="s">
        <v>5884</v>
      </c>
      <c r="AA340">
        <v>2254</v>
      </c>
      <c r="AB340" s="1">
        <v>36924</v>
      </c>
      <c r="AC340" t="s">
        <v>2238</v>
      </c>
      <c r="AD340" s="2">
        <v>18500000</v>
      </c>
      <c r="AE340" s="2">
        <v>4221341</v>
      </c>
      <c r="AF340" s="2">
        <v>4221341</v>
      </c>
      <c r="AG340">
        <v>2</v>
      </c>
      <c r="AH340">
        <v>2</v>
      </c>
      <c r="AI340">
        <v>1</v>
      </c>
      <c r="AK340" s="1" t="e">
        <f t="shared" si="48"/>
        <v>#N/A</v>
      </c>
      <c r="AL340" s="1" t="e">
        <f t="shared" si="50"/>
        <v>#N/A</v>
      </c>
      <c r="AM340" s="1" t="e">
        <f t="shared" si="51"/>
        <v>#N/A</v>
      </c>
      <c r="AN340" s="1" t="e">
        <f t="shared" si="52"/>
        <v>#N/A</v>
      </c>
      <c r="AO340" s="1" t="e">
        <f t="shared" si="53"/>
        <v>#N/A</v>
      </c>
      <c r="AP340" s="1" t="e">
        <f t="shared" si="54"/>
        <v>#N/A</v>
      </c>
      <c r="AQ340" s="1" t="e">
        <f t="shared" si="55"/>
        <v>#N/A</v>
      </c>
    </row>
    <row r="341" spans="1:43">
      <c r="A341">
        <v>40</v>
      </c>
      <c r="B341" t="s">
        <v>3734</v>
      </c>
      <c r="C341" t="s">
        <v>4660</v>
      </c>
      <c r="D341">
        <f t="shared" si="49"/>
        <v>3000000</v>
      </c>
      <c r="K341">
        <f t="shared" si="47"/>
        <v>2010</v>
      </c>
      <c r="L341" t="s">
        <v>4682</v>
      </c>
      <c r="M341" t="s">
        <v>4812</v>
      </c>
      <c r="N341" t="s">
        <v>4579</v>
      </c>
      <c r="O341" t="s">
        <v>5885</v>
      </c>
      <c r="P341" t="s">
        <v>5886</v>
      </c>
      <c r="Q341" t="s">
        <v>5887</v>
      </c>
      <c r="R341" t="s">
        <v>5888</v>
      </c>
      <c r="AA341">
        <v>3394</v>
      </c>
      <c r="AB341" s="1">
        <v>37092</v>
      </c>
      <c r="AC341" t="s">
        <v>3361</v>
      </c>
      <c r="AD341" s="2">
        <v>6000000</v>
      </c>
      <c r="AE341" s="2">
        <v>3067312</v>
      </c>
      <c r="AF341" s="2">
        <v>3748479</v>
      </c>
      <c r="AG341">
        <v>7</v>
      </c>
      <c r="AH341">
        <v>20</v>
      </c>
      <c r="AI341">
        <v>1</v>
      </c>
      <c r="AK341" s="1" t="e">
        <f t="shared" si="48"/>
        <v>#N/A</v>
      </c>
      <c r="AL341" s="1" t="e">
        <f t="shared" si="50"/>
        <v>#N/A</v>
      </c>
      <c r="AM341" s="1" t="e">
        <f t="shared" si="51"/>
        <v>#N/A</v>
      </c>
      <c r="AN341" s="1" t="e">
        <f t="shared" si="52"/>
        <v>#N/A</v>
      </c>
      <c r="AO341" s="1" t="e">
        <f t="shared" si="53"/>
        <v>#N/A</v>
      </c>
      <c r="AP341" s="1" t="e">
        <f t="shared" si="54"/>
        <v>#N/A</v>
      </c>
      <c r="AQ341" s="1" t="e">
        <f t="shared" si="55"/>
        <v>#N/A</v>
      </c>
    </row>
    <row r="342" spans="1:43">
      <c r="A342">
        <v>41</v>
      </c>
      <c r="B342" t="s">
        <v>300</v>
      </c>
      <c r="C342" t="s">
        <v>4677</v>
      </c>
      <c r="D342">
        <f t="shared" si="49"/>
        <v>95000000</v>
      </c>
      <c r="K342">
        <f t="shared" si="47"/>
        <v>2010</v>
      </c>
      <c r="L342" t="s">
        <v>4600</v>
      </c>
      <c r="M342" t="s">
        <v>4622</v>
      </c>
      <c r="N342" t="s">
        <v>4795</v>
      </c>
      <c r="O342" t="s">
        <v>5889</v>
      </c>
      <c r="P342" t="s">
        <v>5890</v>
      </c>
      <c r="Q342" t="s">
        <v>5891</v>
      </c>
      <c r="R342" t="s">
        <v>5892</v>
      </c>
      <c r="AA342">
        <v>4215</v>
      </c>
      <c r="AB342" s="1">
        <v>37216</v>
      </c>
      <c r="AC342" t="s">
        <v>4165</v>
      </c>
      <c r="AD342" s="2">
        <v>1000000</v>
      </c>
      <c r="AE342" s="2">
        <v>2402459</v>
      </c>
      <c r="AF342" s="2">
        <v>3575308</v>
      </c>
      <c r="AG342">
        <v>11</v>
      </c>
      <c r="AH342">
        <v>21</v>
      </c>
      <c r="AI342">
        <v>1</v>
      </c>
      <c r="AK342" s="1" t="e">
        <f t="shared" si="48"/>
        <v>#N/A</v>
      </c>
      <c r="AL342" s="1" t="e">
        <f t="shared" si="50"/>
        <v>#N/A</v>
      </c>
      <c r="AM342" s="1" t="e">
        <f t="shared" si="51"/>
        <v>#N/A</v>
      </c>
      <c r="AN342" s="1" t="e">
        <f t="shared" si="52"/>
        <v>#N/A</v>
      </c>
      <c r="AO342" s="1" t="e">
        <f t="shared" si="53"/>
        <v>#N/A</v>
      </c>
      <c r="AP342" s="1" t="e">
        <f t="shared" si="54"/>
        <v>#N/A</v>
      </c>
      <c r="AQ342" s="1" t="e">
        <f t="shared" si="55"/>
        <v>#N/A</v>
      </c>
    </row>
    <row r="343" spans="1:43">
      <c r="A343">
        <v>42</v>
      </c>
      <c r="B343" t="s">
        <v>684</v>
      </c>
      <c r="C343" t="s">
        <v>4695</v>
      </c>
      <c r="D343">
        <f t="shared" si="49"/>
        <v>60000000</v>
      </c>
      <c r="K343">
        <f t="shared" si="47"/>
        <v>2010</v>
      </c>
      <c r="L343" t="s">
        <v>4600</v>
      </c>
      <c r="M343" t="s">
        <v>5559</v>
      </c>
      <c r="N343" t="s">
        <v>5140</v>
      </c>
      <c r="O343" t="s">
        <v>5893</v>
      </c>
      <c r="P343" t="s">
        <v>5894</v>
      </c>
      <c r="Q343" t="s">
        <v>5895</v>
      </c>
      <c r="R343" t="s">
        <v>5896</v>
      </c>
      <c r="AA343">
        <v>3735</v>
      </c>
      <c r="AB343" s="1">
        <v>37071</v>
      </c>
      <c r="AC343" t="s">
        <v>3696</v>
      </c>
      <c r="AD343" s="2">
        <v>3500000</v>
      </c>
      <c r="AE343" s="2">
        <v>3293258</v>
      </c>
      <c r="AF343" s="2">
        <v>3293258</v>
      </c>
      <c r="AG343">
        <v>6</v>
      </c>
      <c r="AH343">
        <v>29</v>
      </c>
      <c r="AI343">
        <v>1</v>
      </c>
      <c r="AK343" s="1" t="e">
        <f t="shared" si="48"/>
        <v>#N/A</v>
      </c>
      <c r="AL343" s="1" t="e">
        <f t="shared" si="50"/>
        <v>#N/A</v>
      </c>
      <c r="AM343" s="1" t="e">
        <f t="shared" si="51"/>
        <v>#N/A</v>
      </c>
      <c r="AN343" s="1" t="e">
        <f t="shared" si="52"/>
        <v>#N/A</v>
      </c>
      <c r="AO343" s="1" t="e">
        <f t="shared" si="53"/>
        <v>#N/A</v>
      </c>
      <c r="AP343" s="1" t="e">
        <f t="shared" si="54"/>
        <v>#N/A</v>
      </c>
      <c r="AQ343" s="1" t="e">
        <f t="shared" si="55"/>
        <v>#N/A</v>
      </c>
    </row>
    <row r="344" spans="1:43">
      <c r="A344">
        <v>43</v>
      </c>
      <c r="B344" t="s">
        <v>1764</v>
      </c>
      <c r="C344" t="s">
        <v>4977</v>
      </c>
      <c r="D344">
        <f t="shared" si="49"/>
        <v>25000000</v>
      </c>
      <c r="K344">
        <f t="shared" si="47"/>
        <v>2010</v>
      </c>
      <c r="L344" t="s">
        <v>4635</v>
      </c>
      <c r="AA344">
        <v>2713</v>
      </c>
      <c r="AB344" s="1">
        <v>36952</v>
      </c>
      <c r="AC344" t="s">
        <v>2690</v>
      </c>
      <c r="AD344" s="2">
        <v>13000000</v>
      </c>
      <c r="AE344" s="2">
        <v>3058380</v>
      </c>
      <c r="AF344" s="2">
        <v>3058380</v>
      </c>
      <c r="AG344">
        <v>3</v>
      </c>
      <c r="AH344">
        <v>2</v>
      </c>
      <c r="AI344">
        <v>1</v>
      </c>
      <c r="AK344" s="1" t="e">
        <f t="shared" si="48"/>
        <v>#N/A</v>
      </c>
      <c r="AL344" s="1" t="e">
        <f t="shared" si="50"/>
        <v>#N/A</v>
      </c>
      <c r="AM344" s="1" t="e">
        <f t="shared" si="51"/>
        <v>#N/A</v>
      </c>
      <c r="AN344" s="1" t="e">
        <f t="shared" si="52"/>
        <v>#N/A</v>
      </c>
      <c r="AO344" s="1" t="e">
        <f t="shared" si="53"/>
        <v>#N/A</v>
      </c>
      <c r="AP344" s="1" t="e">
        <f t="shared" si="54"/>
        <v>#N/A</v>
      </c>
      <c r="AQ344" s="1" t="e">
        <f t="shared" si="55"/>
        <v>#N/A</v>
      </c>
    </row>
    <row r="345" spans="1:43">
      <c r="A345">
        <v>44</v>
      </c>
      <c r="B345" t="s">
        <v>232</v>
      </c>
      <c r="C345" t="s">
        <v>4677</v>
      </c>
      <c r="D345">
        <f t="shared" si="49"/>
        <v>110000000</v>
      </c>
      <c r="K345">
        <f t="shared" si="47"/>
        <v>2010</v>
      </c>
      <c r="L345" t="s">
        <v>4600</v>
      </c>
      <c r="M345" t="s">
        <v>4683</v>
      </c>
      <c r="N345" t="s">
        <v>5652</v>
      </c>
      <c r="O345" t="s">
        <v>5897</v>
      </c>
      <c r="P345" t="s">
        <v>5898</v>
      </c>
      <c r="Q345" t="s">
        <v>5899</v>
      </c>
      <c r="R345" t="s">
        <v>5900</v>
      </c>
      <c r="AA345">
        <v>4048</v>
      </c>
      <c r="AB345" s="1">
        <v>37057</v>
      </c>
      <c r="AC345" t="s">
        <v>4001</v>
      </c>
      <c r="AD345" s="2">
        <v>1800000</v>
      </c>
      <c r="AE345" s="2">
        <v>3050934</v>
      </c>
      <c r="AF345" s="2">
        <v>3050934</v>
      </c>
      <c r="AG345">
        <v>6</v>
      </c>
      <c r="AH345">
        <v>15</v>
      </c>
      <c r="AI345">
        <v>1</v>
      </c>
      <c r="AK345" s="1" t="e">
        <f t="shared" si="48"/>
        <v>#N/A</v>
      </c>
      <c r="AL345" s="1" t="e">
        <f t="shared" si="50"/>
        <v>#N/A</v>
      </c>
      <c r="AM345" s="1" t="e">
        <f t="shared" si="51"/>
        <v>#N/A</v>
      </c>
      <c r="AN345" s="1" t="e">
        <f t="shared" si="52"/>
        <v>#N/A</v>
      </c>
      <c r="AO345" s="1" t="e">
        <f t="shared" si="53"/>
        <v>#N/A</v>
      </c>
      <c r="AP345" s="1" t="e">
        <f t="shared" si="54"/>
        <v>#N/A</v>
      </c>
      <c r="AQ345" s="1" t="e">
        <f t="shared" si="55"/>
        <v>#N/A</v>
      </c>
    </row>
    <row r="346" spans="1:43">
      <c r="A346">
        <v>45</v>
      </c>
      <c r="B346" t="s">
        <v>5901</v>
      </c>
      <c r="C346" t="s">
        <v>4677</v>
      </c>
      <c r="D346" t="e">
        <f t="shared" si="49"/>
        <v>#N/A</v>
      </c>
      <c r="K346">
        <f t="shared" si="47"/>
        <v>2010</v>
      </c>
      <c r="L346" t="s">
        <v>4829</v>
      </c>
      <c r="M346" t="s">
        <v>5902</v>
      </c>
      <c r="N346" t="s">
        <v>5030</v>
      </c>
      <c r="O346" t="s">
        <v>4829</v>
      </c>
      <c r="P346" t="s">
        <v>4829</v>
      </c>
      <c r="Q346" t="s">
        <v>4829</v>
      </c>
      <c r="R346" t="s">
        <v>4829</v>
      </c>
      <c r="AA346">
        <v>4221</v>
      </c>
      <c r="AB346" s="1">
        <v>37232</v>
      </c>
      <c r="AC346" t="s">
        <v>4171</v>
      </c>
      <c r="AD346" s="2">
        <v>1000000</v>
      </c>
      <c r="AE346" s="2">
        <v>1067481</v>
      </c>
      <c r="AF346" s="2">
        <v>2684207</v>
      </c>
      <c r="AG346">
        <v>12</v>
      </c>
      <c r="AH346">
        <v>7</v>
      </c>
      <c r="AI346">
        <v>1</v>
      </c>
      <c r="AK346" s="1" t="e">
        <f t="shared" si="48"/>
        <v>#N/A</v>
      </c>
      <c r="AL346" s="1" t="e">
        <f t="shared" si="50"/>
        <v>#N/A</v>
      </c>
      <c r="AM346" s="1" t="e">
        <f t="shared" si="51"/>
        <v>#N/A</v>
      </c>
      <c r="AN346" s="1" t="e">
        <f t="shared" si="52"/>
        <v>#N/A</v>
      </c>
      <c r="AO346" s="1" t="e">
        <f t="shared" si="53"/>
        <v>#N/A</v>
      </c>
      <c r="AP346" s="1" t="e">
        <f t="shared" si="54"/>
        <v>#N/A</v>
      </c>
      <c r="AQ346" s="1" t="e">
        <f t="shared" si="55"/>
        <v>#N/A</v>
      </c>
    </row>
    <row r="347" spans="1:43">
      <c r="A347">
        <v>46</v>
      </c>
      <c r="B347" t="s">
        <v>585</v>
      </c>
      <c r="C347" t="s">
        <v>5071</v>
      </c>
      <c r="D347">
        <f t="shared" si="49"/>
        <v>69000000</v>
      </c>
      <c r="K347">
        <f t="shared" si="47"/>
        <v>2010</v>
      </c>
      <c r="L347" t="s">
        <v>4600</v>
      </c>
      <c r="M347" t="s">
        <v>4872</v>
      </c>
      <c r="N347" t="s">
        <v>4690</v>
      </c>
      <c r="O347" t="s">
        <v>5180</v>
      </c>
      <c r="P347" t="s">
        <v>5903</v>
      </c>
      <c r="Q347" t="s">
        <v>5904</v>
      </c>
      <c r="R347" t="s">
        <v>5905</v>
      </c>
      <c r="AA347">
        <v>3397</v>
      </c>
      <c r="AB347" s="1">
        <v>37211</v>
      </c>
      <c r="AC347" t="s">
        <v>3364</v>
      </c>
      <c r="AD347" s="2">
        <v>6000000</v>
      </c>
      <c r="AE347" s="2">
        <v>2025238</v>
      </c>
      <c r="AF347" s="2">
        <v>2522928</v>
      </c>
      <c r="AG347">
        <v>11</v>
      </c>
      <c r="AH347">
        <v>16</v>
      </c>
      <c r="AI347">
        <v>1</v>
      </c>
      <c r="AK347" s="1" t="e">
        <f t="shared" si="48"/>
        <v>#N/A</v>
      </c>
      <c r="AL347" s="1" t="e">
        <f t="shared" si="50"/>
        <v>#N/A</v>
      </c>
      <c r="AM347" s="1" t="e">
        <f t="shared" si="51"/>
        <v>#N/A</v>
      </c>
      <c r="AN347" s="1" t="e">
        <f t="shared" si="52"/>
        <v>#N/A</v>
      </c>
      <c r="AO347" s="1" t="e">
        <f t="shared" si="53"/>
        <v>#N/A</v>
      </c>
      <c r="AP347" s="1" t="e">
        <f t="shared" si="54"/>
        <v>#N/A</v>
      </c>
      <c r="AQ347" s="1" t="e">
        <f t="shared" si="55"/>
        <v>#N/A</v>
      </c>
    </row>
    <row r="348" spans="1:43">
      <c r="A348">
        <v>47</v>
      </c>
      <c r="B348" t="s">
        <v>276</v>
      </c>
      <c r="C348" t="s">
        <v>4695</v>
      </c>
      <c r="D348">
        <f t="shared" si="49"/>
        <v>100000000</v>
      </c>
      <c r="K348">
        <f t="shared" si="47"/>
        <v>2010</v>
      </c>
      <c r="L348" t="s">
        <v>4635</v>
      </c>
      <c r="AA348">
        <v>4568</v>
      </c>
      <c r="AB348" s="1">
        <v>36966</v>
      </c>
      <c r="AC348" t="s">
        <v>4507</v>
      </c>
      <c r="AD348" s="2">
        <v>50000</v>
      </c>
      <c r="AE348" s="2">
        <v>2335352</v>
      </c>
      <c r="AF348" s="2">
        <v>2335352</v>
      </c>
      <c r="AG348">
        <v>3</v>
      </c>
      <c r="AH348">
        <v>16</v>
      </c>
      <c r="AI348">
        <v>1</v>
      </c>
      <c r="AK348" s="1" t="e">
        <f t="shared" si="48"/>
        <v>#N/A</v>
      </c>
      <c r="AL348" s="1" t="e">
        <f t="shared" si="50"/>
        <v>#N/A</v>
      </c>
      <c r="AM348" s="1" t="e">
        <f t="shared" si="51"/>
        <v>#N/A</v>
      </c>
      <c r="AN348" s="1" t="e">
        <f t="shared" si="52"/>
        <v>#N/A</v>
      </c>
      <c r="AO348" s="1" t="e">
        <f t="shared" si="53"/>
        <v>#N/A</v>
      </c>
      <c r="AP348" s="1" t="e">
        <f t="shared" si="54"/>
        <v>#N/A</v>
      </c>
      <c r="AQ348" s="1" t="e">
        <f t="shared" si="55"/>
        <v>#N/A</v>
      </c>
    </row>
    <row r="349" spans="1:43">
      <c r="A349">
        <v>48</v>
      </c>
      <c r="B349" t="s">
        <v>1019</v>
      </c>
      <c r="C349" t="s">
        <v>4695</v>
      </c>
      <c r="D349">
        <f t="shared" si="49"/>
        <v>45000000</v>
      </c>
      <c r="K349">
        <f t="shared" si="47"/>
        <v>2010</v>
      </c>
      <c r="L349" t="s">
        <v>4600</v>
      </c>
      <c r="M349" t="s">
        <v>4689</v>
      </c>
      <c r="N349" t="s">
        <v>5257</v>
      </c>
      <c r="O349" t="s">
        <v>5906</v>
      </c>
      <c r="P349" t="s">
        <v>5907</v>
      </c>
      <c r="Q349" t="s">
        <v>5908</v>
      </c>
      <c r="R349" t="s">
        <v>5909</v>
      </c>
      <c r="AA349">
        <v>4103</v>
      </c>
      <c r="AB349" s="1">
        <v>37113</v>
      </c>
      <c r="AC349" t="s">
        <v>4055</v>
      </c>
      <c r="AD349" s="2">
        <v>1500000</v>
      </c>
      <c r="AE349" s="2">
        <v>378176</v>
      </c>
      <c r="AF349" s="2">
        <v>1619602</v>
      </c>
      <c r="AG349">
        <v>8</v>
      </c>
      <c r="AH349">
        <v>10</v>
      </c>
      <c r="AI349">
        <v>1</v>
      </c>
      <c r="AK349" s="1" t="e">
        <f t="shared" si="48"/>
        <v>#N/A</v>
      </c>
      <c r="AL349" s="1" t="e">
        <f t="shared" si="50"/>
        <v>#N/A</v>
      </c>
      <c r="AM349" s="1" t="e">
        <f t="shared" si="51"/>
        <v>#N/A</v>
      </c>
      <c r="AN349" s="1" t="e">
        <f t="shared" si="52"/>
        <v>#N/A</v>
      </c>
      <c r="AO349" s="1" t="e">
        <f t="shared" si="53"/>
        <v>#N/A</v>
      </c>
      <c r="AP349" s="1" t="e">
        <f t="shared" si="54"/>
        <v>#N/A</v>
      </c>
      <c r="AQ349" s="1" t="e">
        <f t="shared" si="55"/>
        <v>#N/A</v>
      </c>
    </row>
    <row r="350" spans="1:43">
      <c r="A350">
        <v>49</v>
      </c>
      <c r="B350" t="s">
        <v>2452</v>
      </c>
      <c r="C350" t="s">
        <v>4677</v>
      </c>
      <c r="D350">
        <f t="shared" si="49"/>
        <v>15000000</v>
      </c>
      <c r="K350">
        <f t="shared" si="47"/>
        <v>2010</v>
      </c>
      <c r="L350" t="s">
        <v>4614</v>
      </c>
      <c r="M350" t="s">
        <v>4935</v>
      </c>
      <c r="N350" t="s">
        <v>5296</v>
      </c>
      <c r="O350" t="s">
        <v>4858</v>
      </c>
      <c r="P350" t="s">
        <v>5910</v>
      </c>
      <c r="Q350" t="s">
        <v>5911</v>
      </c>
      <c r="R350" t="s">
        <v>5912</v>
      </c>
      <c r="AA350">
        <v>3942</v>
      </c>
      <c r="AB350" s="1">
        <v>37085</v>
      </c>
      <c r="AC350" t="s">
        <v>3899</v>
      </c>
      <c r="AD350" s="2">
        <v>2100000</v>
      </c>
      <c r="AE350" s="2">
        <v>881824</v>
      </c>
      <c r="AF350" s="2">
        <v>1381824</v>
      </c>
      <c r="AG350">
        <v>7</v>
      </c>
      <c r="AH350">
        <v>13</v>
      </c>
      <c r="AI350">
        <v>1</v>
      </c>
      <c r="AK350" s="1" t="e">
        <f t="shared" si="48"/>
        <v>#N/A</v>
      </c>
      <c r="AL350" s="1" t="e">
        <f t="shared" si="50"/>
        <v>#N/A</v>
      </c>
      <c r="AM350" s="1" t="e">
        <f t="shared" si="51"/>
        <v>#N/A</v>
      </c>
      <c r="AN350" s="1" t="e">
        <f t="shared" si="52"/>
        <v>#N/A</v>
      </c>
      <c r="AO350" s="1" t="e">
        <f t="shared" si="53"/>
        <v>#N/A</v>
      </c>
      <c r="AP350" s="1" t="e">
        <f t="shared" si="54"/>
        <v>#N/A</v>
      </c>
      <c r="AQ350" s="1" t="e">
        <f t="shared" si="55"/>
        <v>#N/A</v>
      </c>
    </row>
    <row r="351" spans="1:43">
      <c r="A351">
        <v>50</v>
      </c>
      <c r="B351" t="s">
        <v>89</v>
      </c>
      <c r="C351" t="s">
        <v>4607</v>
      </c>
      <c r="D351">
        <f t="shared" si="49"/>
        <v>160000000</v>
      </c>
      <c r="K351">
        <f t="shared" si="47"/>
        <v>2010</v>
      </c>
      <c r="L351" t="s">
        <v>4614</v>
      </c>
      <c r="M351" t="s">
        <v>4806</v>
      </c>
      <c r="N351" t="s">
        <v>5652</v>
      </c>
      <c r="O351" t="s">
        <v>4883</v>
      </c>
      <c r="P351" t="s">
        <v>5913</v>
      </c>
      <c r="Q351" t="s">
        <v>5914</v>
      </c>
      <c r="R351" t="s">
        <v>5915</v>
      </c>
      <c r="AA351">
        <v>4462</v>
      </c>
      <c r="AB351" s="1">
        <v>36966</v>
      </c>
      <c r="AC351" t="s">
        <v>4408</v>
      </c>
      <c r="AD351" s="2">
        <v>250000</v>
      </c>
      <c r="AE351" s="2">
        <v>902835</v>
      </c>
      <c r="AF351" s="2">
        <v>1366235</v>
      </c>
      <c r="AG351">
        <v>3</v>
      </c>
      <c r="AH351">
        <v>16</v>
      </c>
      <c r="AI351">
        <v>1</v>
      </c>
      <c r="AK351" s="1" t="e">
        <f t="shared" si="48"/>
        <v>#N/A</v>
      </c>
      <c r="AL351" s="1" t="e">
        <f t="shared" si="50"/>
        <v>#N/A</v>
      </c>
      <c r="AM351" s="1" t="e">
        <f t="shared" si="51"/>
        <v>#N/A</v>
      </c>
      <c r="AN351" s="1" t="e">
        <f t="shared" si="52"/>
        <v>#N/A</v>
      </c>
      <c r="AO351" s="1" t="e">
        <f t="shared" si="53"/>
        <v>#N/A</v>
      </c>
      <c r="AP351" s="1" t="e">
        <f t="shared" si="54"/>
        <v>#N/A</v>
      </c>
      <c r="AQ351" s="1" t="e">
        <f t="shared" si="55"/>
        <v>#N/A</v>
      </c>
    </row>
    <row r="352" spans="1:43">
      <c r="A352">
        <v>51</v>
      </c>
      <c r="B352" t="s">
        <v>5916</v>
      </c>
      <c r="C352" t="s">
        <v>4871</v>
      </c>
      <c r="D352" t="e">
        <f t="shared" si="49"/>
        <v>#N/A</v>
      </c>
      <c r="K352">
        <f t="shared" si="47"/>
        <v>2010</v>
      </c>
      <c r="L352" t="s">
        <v>4635</v>
      </c>
      <c r="AA352">
        <v>3399</v>
      </c>
      <c r="AB352" s="1">
        <v>37232</v>
      </c>
      <c r="AC352" t="s">
        <v>3366</v>
      </c>
      <c r="AD352" s="2">
        <v>6000000</v>
      </c>
      <c r="AE352" s="2">
        <v>1030920</v>
      </c>
      <c r="AF352" s="2">
        <v>1290920</v>
      </c>
      <c r="AG352">
        <v>12</v>
      </c>
      <c r="AH352">
        <v>7</v>
      </c>
      <c r="AI352">
        <v>1</v>
      </c>
      <c r="AK352" s="1" t="e">
        <f t="shared" si="48"/>
        <v>#N/A</v>
      </c>
      <c r="AL352" s="1" t="e">
        <f t="shared" si="50"/>
        <v>#N/A</v>
      </c>
      <c r="AM352" s="1" t="e">
        <f t="shared" si="51"/>
        <v>#N/A</v>
      </c>
      <c r="AN352" s="1" t="e">
        <f t="shared" si="52"/>
        <v>#N/A</v>
      </c>
      <c r="AO352" s="1" t="e">
        <f t="shared" si="53"/>
        <v>#N/A</v>
      </c>
      <c r="AP352" s="1" t="e">
        <f t="shared" si="54"/>
        <v>#N/A</v>
      </c>
      <c r="AQ352" s="1" t="e">
        <f t="shared" si="55"/>
        <v>#N/A</v>
      </c>
    </row>
    <row r="353" spans="1:43">
      <c r="A353">
        <v>52</v>
      </c>
      <c r="B353" t="s">
        <v>2037</v>
      </c>
      <c r="C353" t="s">
        <v>4607</v>
      </c>
      <c r="D353">
        <f t="shared" si="49"/>
        <v>20000000</v>
      </c>
      <c r="K353">
        <f t="shared" si="47"/>
        <v>2010</v>
      </c>
      <c r="L353" t="s">
        <v>4614</v>
      </c>
      <c r="M353" t="s">
        <v>4788</v>
      </c>
      <c r="N353" t="s">
        <v>5140</v>
      </c>
      <c r="O353" t="s">
        <v>5917</v>
      </c>
      <c r="P353" t="s">
        <v>5918</v>
      </c>
      <c r="Q353" t="s">
        <v>5919</v>
      </c>
      <c r="R353" t="s">
        <v>5920</v>
      </c>
      <c r="AA353">
        <v>4325</v>
      </c>
      <c r="AB353" s="1">
        <v>37141</v>
      </c>
      <c r="AC353" t="s">
        <v>4274</v>
      </c>
      <c r="AD353" s="2">
        <v>700000</v>
      </c>
      <c r="AE353" s="2">
        <v>1140965</v>
      </c>
      <c r="AF353" s="2">
        <v>1140965</v>
      </c>
      <c r="AG353">
        <v>9</v>
      </c>
      <c r="AH353">
        <v>7</v>
      </c>
      <c r="AI353">
        <v>1</v>
      </c>
      <c r="AK353" s="1" t="e">
        <f t="shared" si="48"/>
        <v>#N/A</v>
      </c>
      <c r="AL353" s="1" t="e">
        <f t="shared" si="50"/>
        <v>#N/A</v>
      </c>
      <c r="AM353" s="1" t="e">
        <f t="shared" si="51"/>
        <v>#N/A</v>
      </c>
      <c r="AN353" s="1" t="e">
        <f t="shared" si="52"/>
        <v>#N/A</v>
      </c>
      <c r="AO353" s="1" t="e">
        <f t="shared" si="53"/>
        <v>#N/A</v>
      </c>
      <c r="AP353" s="1" t="e">
        <f t="shared" si="54"/>
        <v>#N/A</v>
      </c>
      <c r="AQ353" s="1" t="e">
        <f t="shared" si="55"/>
        <v>#N/A</v>
      </c>
    </row>
    <row r="354" spans="1:43">
      <c r="A354">
        <v>53</v>
      </c>
      <c r="B354" t="s">
        <v>122</v>
      </c>
      <c r="C354" t="s">
        <v>4621</v>
      </c>
      <c r="D354">
        <f t="shared" si="49"/>
        <v>150000000</v>
      </c>
      <c r="K354">
        <f t="shared" si="47"/>
        <v>2010</v>
      </c>
      <c r="L354" t="s">
        <v>4682</v>
      </c>
      <c r="M354" t="s">
        <v>5184</v>
      </c>
      <c r="N354" t="s">
        <v>5266</v>
      </c>
      <c r="O354" t="s">
        <v>5444</v>
      </c>
      <c r="P354" t="s">
        <v>5921</v>
      </c>
      <c r="Q354" t="s">
        <v>5922</v>
      </c>
      <c r="R354" t="s">
        <v>5923</v>
      </c>
      <c r="AA354">
        <v>3989</v>
      </c>
      <c r="AB354" s="1">
        <v>37162</v>
      </c>
      <c r="AC354" t="s">
        <v>3944</v>
      </c>
      <c r="AD354" s="2">
        <v>2000000</v>
      </c>
      <c r="AE354" s="2">
        <v>638227</v>
      </c>
      <c r="AF354" s="2">
        <v>1075504</v>
      </c>
      <c r="AG354">
        <v>9</v>
      </c>
      <c r="AH354">
        <v>28</v>
      </c>
      <c r="AI354">
        <v>1</v>
      </c>
      <c r="AK354" s="1" t="e">
        <f t="shared" si="48"/>
        <v>#N/A</v>
      </c>
      <c r="AL354" s="1" t="e">
        <f t="shared" si="50"/>
        <v>#N/A</v>
      </c>
      <c r="AM354" s="1" t="e">
        <f t="shared" si="51"/>
        <v>#N/A</v>
      </c>
      <c r="AN354" s="1" t="e">
        <f t="shared" si="52"/>
        <v>#N/A</v>
      </c>
      <c r="AO354" s="1" t="e">
        <f t="shared" si="53"/>
        <v>#N/A</v>
      </c>
      <c r="AP354" s="1" t="e">
        <f t="shared" si="54"/>
        <v>#N/A</v>
      </c>
      <c r="AQ354" s="1" t="e">
        <f t="shared" si="55"/>
        <v>#N/A</v>
      </c>
    </row>
    <row r="355" spans="1:43">
      <c r="A355">
        <v>54</v>
      </c>
      <c r="B355" t="s">
        <v>1145</v>
      </c>
      <c r="C355" t="s">
        <v>4621</v>
      </c>
      <c r="D355">
        <f t="shared" si="49"/>
        <v>40000000</v>
      </c>
      <c r="K355">
        <f t="shared" si="47"/>
        <v>2010</v>
      </c>
      <c r="L355" t="s">
        <v>4682</v>
      </c>
      <c r="M355" t="s">
        <v>4806</v>
      </c>
      <c r="N355" t="s">
        <v>5396</v>
      </c>
      <c r="O355" t="s">
        <v>5406</v>
      </c>
      <c r="P355" t="s">
        <v>5924</v>
      </c>
      <c r="Q355" t="s">
        <v>5925</v>
      </c>
      <c r="R355" t="s">
        <v>5926</v>
      </c>
      <c r="AA355">
        <v>2666</v>
      </c>
      <c r="AB355" s="1">
        <v>36952</v>
      </c>
      <c r="AC355" t="s">
        <v>2645</v>
      </c>
      <c r="AD355" s="2">
        <v>13500000</v>
      </c>
      <c r="AE355" s="2">
        <v>687081</v>
      </c>
      <c r="AF355" s="2">
        <v>892506</v>
      </c>
      <c r="AG355">
        <v>3</v>
      </c>
      <c r="AH355">
        <v>2</v>
      </c>
      <c r="AI355">
        <v>1</v>
      </c>
      <c r="AK355" s="1" t="e">
        <f t="shared" si="48"/>
        <v>#N/A</v>
      </c>
      <c r="AL355" s="1" t="e">
        <f t="shared" si="50"/>
        <v>#N/A</v>
      </c>
      <c r="AM355" s="1" t="e">
        <f t="shared" si="51"/>
        <v>#N/A</v>
      </c>
      <c r="AN355" s="1" t="e">
        <f t="shared" si="52"/>
        <v>#N/A</v>
      </c>
      <c r="AO355" s="1" t="e">
        <f t="shared" si="53"/>
        <v>#N/A</v>
      </c>
      <c r="AP355" s="1" t="e">
        <f t="shared" si="54"/>
        <v>#N/A</v>
      </c>
      <c r="AQ355" s="1" t="e">
        <f t="shared" si="55"/>
        <v>#N/A</v>
      </c>
    </row>
    <row r="356" spans="1:43">
      <c r="A356">
        <v>55</v>
      </c>
      <c r="B356" t="s">
        <v>5927</v>
      </c>
      <c r="C356" t="s">
        <v>4977</v>
      </c>
      <c r="D356" t="e">
        <f t="shared" si="49"/>
        <v>#N/A</v>
      </c>
      <c r="K356">
        <f t="shared" si="47"/>
        <v>2010</v>
      </c>
      <c r="L356" t="s">
        <v>4682</v>
      </c>
      <c r="M356" t="s">
        <v>5159</v>
      </c>
      <c r="N356" t="s">
        <v>4672</v>
      </c>
      <c r="O356" t="s">
        <v>5324</v>
      </c>
      <c r="P356" t="s">
        <v>5324</v>
      </c>
      <c r="Q356" t="s">
        <v>5928</v>
      </c>
      <c r="R356" t="s">
        <v>5929</v>
      </c>
      <c r="AA356">
        <v>4223</v>
      </c>
      <c r="AB356" s="1">
        <v>36987</v>
      </c>
      <c r="AC356" t="s">
        <v>4173</v>
      </c>
      <c r="AD356" s="2">
        <v>1000000</v>
      </c>
      <c r="AE356" s="2">
        <v>852206</v>
      </c>
      <c r="AF356" s="2">
        <v>852206</v>
      </c>
      <c r="AG356">
        <v>4</v>
      </c>
      <c r="AH356">
        <v>6</v>
      </c>
      <c r="AI356">
        <v>1</v>
      </c>
      <c r="AK356" s="1" t="e">
        <f t="shared" si="48"/>
        <v>#N/A</v>
      </c>
      <c r="AL356" s="1" t="e">
        <f t="shared" si="50"/>
        <v>#N/A</v>
      </c>
      <c r="AM356" s="1" t="e">
        <f t="shared" si="51"/>
        <v>#N/A</v>
      </c>
      <c r="AN356" s="1" t="e">
        <f t="shared" si="52"/>
        <v>#N/A</v>
      </c>
      <c r="AO356" s="1" t="e">
        <f t="shared" si="53"/>
        <v>#N/A</v>
      </c>
      <c r="AP356" s="1" t="e">
        <f t="shared" si="54"/>
        <v>#N/A</v>
      </c>
      <c r="AQ356" s="1" t="e">
        <f t="shared" si="55"/>
        <v>#N/A</v>
      </c>
    </row>
    <row r="357" spans="1:43">
      <c r="A357">
        <v>56</v>
      </c>
      <c r="B357" t="s">
        <v>5930</v>
      </c>
      <c r="C357" t="s">
        <v>4599</v>
      </c>
      <c r="D357" t="e">
        <f t="shared" si="49"/>
        <v>#N/A</v>
      </c>
      <c r="K357">
        <f t="shared" si="47"/>
        <v>2010</v>
      </c>
      <c r="L357" t="s">
        <v>4635</v>
      </c>
      <c r="AA357">
        <v>4602</v>
      </c>
      <c r="AB357" s="1">
        <v>36959</v>
      </c>
      <c r="AC357" t="s">
        <v>4541</v>
      </c>
      <c r="AD357" s="2">
        <v>10000</v>
      </c>
      <c r="AE357" s="2">
        <v>673780</v>
      </c>
      <c r="AF357" s="2">
        <v>673780</v>
      </c>
      <c r="AG357">
        <v>3</v>
      </c>
      <c r="AH357">
        <v>9</v>
      </c>
      <c r="AI357">
        <v>1</v>
      </c>
      <c r="AK357" s="1" t="e">
        <f t="shared" si="48"/>
        <v>#N/A</v>
      </c>
      <c r="AL357" s="1" t="e">
        <f t="shared" si="50"/>
        <v>#N/A</v>
      </c>
      <c r="AM357" s="1" t="e">
        <f t="shared" si="51"/>
        <v>#N/A</v>
      </c>
      <c r="AN357" s="1" t="e">
        <f t="shared" si="52"/>
        <v>#N/A</v>
      </c>
      <c r="AO357" s="1" t="e">
        <f t="shared" si="53"/>
        <v>#N/A</v>
      </c>
      <c r="AP357" s="1" t="e">
        <f t="shared" si="54"/>
        <v>#N/A</v>
      </c>
      <c r="AQ357" s="1" t="e">
        <f t="shared" si="55"/>
        <v>#N/A</v>
      </c>
    </row>
    <row r="358" spans="1:43">
      <c r="A358">
        <v>57</v>
      </c>
      <c r="B358" t="s">
        <v>5931</v>
      </c>
      <c r="C358" t="s">
        <v>4677</v>
      </c>
      <c r="D358" t="e">
        <f t="shared" si="49"/>
        <v>#N/A</v>
      </c>
      <c r="K358">
        <f t="shared" si="47"/>
        <v>2010</v>
      </c>
      <c r="L358" t="s">
        <v>4614</v>
      </c>
      <c r="M358" t="s">
        <v>4713</v>
      </c>
      <c r="N358" t="s">
        <v>5199</v>
      </c>
      <c r="O358" t="s">
        <v>5932</v>
      </c>
      <c r="P358" t="s">
        <v>5933</v>
      </c>
      <c r="Q358" t="s">
        <v>5934</v>
      </c>
      <c r="R358" t="s">
        <v>5935</v>
      </c>
      <c r="AA358">
        <v>1285</v>
      </c>
      <c r="AB358" s="1">
        <v>37225</v>
      </c>
      <c r="AC358" t="s">
        <v>1277</v>
      </c>
      <c r="AD358" s="2">
        <v>38000000</v>
      </c>
      <c r="AE358" s="2">
        <v>623374</v>
      </c>
      <c r="AF358" s="2">
        <v>623374</v>
      </c>
      <c r="AG358">
        <v>11</v>
      </c>
      <c r="AH358">
        <v>30</v>
      </c>
      <c r="AI358">
        <v>1</v>
      </c>
      <c r="AK358" s="1" t="e">
        <f t="shared" si="48"/>
        <v>#N/A</v>
      </c>
      <c r="AL358" s="1" t="e">
        <f t="shared" si="50"/>
        <v>#N/A</v>
      </c>
      <c r="AM358" s="1" t="e">
        <f t="shared" si="51"/>
        <v>#N/A</v>
      </c>
      <c r="AN358" s="1" t="e">
        <f t="shared" si="52"/>
        <v>#N/A</v>
      </c>
      <c r="AO358" s="1" t="e">
        <f t="shared" si="53"/>
        <v>#N/A</v>
      </c>
      <c r="AP358" s="1" t="e">
        <f t="shared" si="54"/>
        <v>#N/A</v>
      </c>
      <c r="AQ358" s="1" t="e">
        <f t="shared" si="55"/>
        <v>#N/A</v>
      </c>
    </row>
    <row r="359" spans="1:43">
      <c r="A359">
        <v>58</v>
      </c>
      <c r="B359" t="s">
        <v>1334</v>
      </c>
      <c r="C359" t="s">
        <v>4607</v>
      </c>
      <c r="D359">
        <f t="shared" si="49"/>
        <v>35000000</v>
      </c>
      <c r="K359">
        <f t="shared" si="47"/>
        <v>2010</v>
      </c>
      <c r="L359" t="s">
        <v>4614</v>
      </c>
      <c r="M359" t="s">
        <v>4851</v>
      </c>
      <c r="N359" t="s">
        <v>5936</v>
      </c>
      <c r="O359" t="s">
        <v>5937</v>
      </c>
      <c r="P359" t="s">
        <v>5938</v>
      </c>
      <c r="Q359" t="s">
        <v>5939</v>
      </c>
      <c r="R359" t="s">
        <v>5940</v>
      </c>
      <c r="AA359">
        <v>2838</v>
      </c>
      <c r="AB359" s="1">
        <v>36959</v>
      </c>
      <c r="AC359" t="s">
        <v>2812</v>
      </c>
      <c r="AD359" s="2">
        <v>12000000</v>
      </c>
      <c r="AE359" s="2">
        <v>146028</v>
      </c>
      <c r="AF359" s="2">
        <v>622273</v>
      </c>
      <c r="AG359">
        <v>3</v>
      </c>
      <c r="AH359">
        <v>9</v>
      </c>
      <c r="AI359">
        <v>1</v>
      </c>
      <c r="AK359" s="1" t="e">
        <f t="shared" si="48"/>
        <v>#N/A</v>
      </c>
      <c r="AL359" s="1" t="e">
        <f t="shared" si="50"/>
        <v>#N/A</v>
      </c>
      <c r="AM359" s="1" t="e">
        <f t="shared" si="51"/>
        <v>#N/A</v>
      </c>
      <c r="AN359" s="1" t="e">
        <f t="shared" si="52"/>
        <v>#N/A</v>
      </c>
      <c r="AO359" s="1" t="e">
        <f t="shared" si="53"/>
        <v>#N/A</v>
      </c>
      <c r="AP359" s="1" t="e">
        <f t="shared" si="54"/>
        <v>#N/A</v>
      </c>
      <c r="AQ359" s="1" t="e">
        <f t="shared" si="55"/>
        <v>#N/A</v>
      </c>
    </row>
    <row r="360" spans="1:43">
      <c r="A360">
        <v>59</v>
      </c>
      <c r="B360" t="s">
        <v>3125</v>
      </c>
      <c r="C360" t="s">
        <v>4977</v>
      </c>
      <c r="D360">
        <f t="shared" si="49"/>
        <v>8000000</v>
      </c>
      <c r="K360">
        <f t="shared" si="47"/>
        <v>2010</v>
      </c>
      <c r="L360" t="s">
        <v>4600</v>
      </c>
      <c r="M360" t="s">
        <v>4779</v>
      </c>
      <c r="N360" t="s">
        <v>5174</v>
      </c>
      <c r="O360" t="s">
        <v>5941</v>
      </c>
      <c r="P360" t="s">
        <v>5942</v>
      </c>
      <c r="Q360" t="s">
        <v>5943</v>
      </c>
      <c r="R360" t="s">
        <v>5944</v>
      </c>
      <c r="AA360">
        <v>2830</v>
      </c>
      <c r="AB360" s="1">
        <v>37092</v>
      </c>
      <c r="AC360" t="s">
        <v>2804</v>
      </c>
      <c r="AD360" s="2">
        <v>12000000</v>
      </c>
      <c r="AE360" s="2">
        <v>450594</v>
      </c>
      <c r="AF360" s="2">
        <v>450594</v>
      </c>
      <c r="AG360">
        <v>7</v>
      </c>
      <c r="AH360">
        <v>20</v>
      </c>
      <c r="AI360">
        <v>1</v>
      </c>
      <c r="AK360" s="1" t="e">
        <f t="shared" si="48"/>
        <v>#N/A</v>
      </c>
      <c r="AL360" s="1" t="e">
        <f t="shared" si="50"/>
        <v>#N/A</v>
      </c>
      <c r="AM360" s="1" t="e">
        <f t="shared" si="51"/>
        <v>#N/A</v>
      </c>
      <c r="AN360" s="1" t="e">
        <f t="shared" si="52"/>
        <v>#N/A</v>
      </c>
      <c r="AO360" s="1" t="e">
        <f t="shared" si="53"/>
        <v>#N/A</v>
      </c>
      <c r="AP360" s="1" t="e">
        <f t="shared" si="54"/>
        <v>#N/A</v>
      </c>
      <c r="AQ360" s="1" t="e">
        <f t="shared" si="55"/>
        <v>#N/A</v>
      </c>
    </row>
    <row r="361" spans="1:43">
      <c r="A361">
        <v>60</v>
      </c>
      <c r="B361" t="s">
        <v>1449</v>
      </c>
      <c r="C361" t="s">
        <v>4977</v>
      </c>
      <c r="D361">
        <f t="shared" si="49"/>
        <v>32000000</v>
      </c>
      <c r="K361">
        <f t="shared" si="47"/>
        <v>2010</v>
      </c>
      <c r="L361" t="s">
        <v>4600</v>
      </c>
      <c r="M361" t="s">
        <v>4788</v>
      </c>
      <c r="N361" t="s">
        <v>4649</v>
      </c>
      <c r="O361" t="s">
        <v>4980</v>
      </c>
      <c r="P361" t="s">
        <v>5945</v>
      </c>
      <c r="Q361" t="s">
        <v>5946</v>
      </c>
      <c r="R361" t="s">
        <v>5947</v>
      </c>
      <c r="AA361">
        <v>3028</v>
      </c>
      <c r="AB361" s="1">
        <v>37190</v>
      </c>
      <c r="AC361" t="s">
        <v>3001</v>
      </c>
      <c r="AD361" s="2">
        <v>10000000</v>
      </c>
      <c r="AE361" s="2">
        <v>226792</v>
      </c>
      <c r="AF361" s="2">
        <v>226792</v>
      </c>
      <c r="AG361">
        <v>10</v>
      </c>
      <c r="AH361">
        <v>26</v>
      </c>
      <c r="AI361">
        <v>1</v>
      </c>
      <c r="AK361" s="1" t="e">
        <f t="shared" si="48"/>
        <v>#N/A</v>
      </c>
      <c r="AL361" s="1" t="e">
        <f t="shared" si="50"/>
        <v>#N/A</v>
      </c>
      <c r="AM361" s="1" t="e">
        <f t="shared" si="51"/>
        <v>#N/A</v>
      </c>
      <c r="AN361" s="1" t="e">
        <f t="shared" si="52"/>
        <v>#N/A</v>
      </c>
      <c r="AO361" s="1" t="e">
        <f t="shared" si="53"/>
        <v>#N/A</v>
      </c>
      <c r="AP361" s="1" t="e">
        <f t="shared" si="54"/>
        <v>#N/A</v>
      </c>
      <c r="AQ361" s="1" t="e">
        <f t="shared" si="55"/>
        <v>#N/A</v>
      </c>
    </row>
    <row r="362" spans="1:43">
      <c r="A362">
        <v>61</v>
      </c>
      <c r="B362" t="s">
        <v>5948</v>
      </c>
      <c r="C362" t="s">
        <v>4628</v>
      </c>
      <c r="D362" t="e">
        <f t="shared" si="49"/>
        <v>#N/A</v>
      </c>
      <c r="K362">
        <f t="shared" si="47"/>
        <v>2010</v>
      </c>
      <c r="L362" t="s">
        <v>4614</v>
      </c>
      <c r="M362" t="s">
        <v>5159</v>
      </c>
      <c r="N362" t="s">
        <v>5949</v>
      </c>
      <c r="O362" t="s">
        <v>4631</v>
      </c>
      <c r="P362" t="s">
        <v>5950</v>
      </c>
      <c r="Q362" t="s">
        <v>5951</v>
      </c>
      <c r="R362" t="s">
        <v>5952</v>
      </c>
      <c r="AA362">
        <v>4240</v>
      </c>
      <c r="AB362" s="1">
        <v>37125</v>
      </c>
      <c r="AC362" t="s">
        <v>4190</v>
      </c>
      <c r="AD362" s="2">
        <v>1000000</v>
      </c>
      <c r="AE362" s="2">
        <v>113433</v>
      </c>
      <c r="AF362" s="2">
        <v>113433</v>
      </c>
      <c r="AG362">
        <v>8</v>
      </c>
      <c r="AH362">
        <v>22</v>
      </c>
      <c r="AI362">
        <v>1</v>
      </c>
      <c r="AK362" s="1" t="e">
        <f t="shared" si="48"/>
        <v>#N/A</v>
      </c>
      <c r="AL362" s="1" t="e">
        <f t="shared" si="50"/>
        <v>#N/A</v>
      </c>
      <c r="AM362" s="1" t="e">
        <f t="shared" si="51"/>
        <v>#N/A</v>
      </c>
      <c r="AN362" s="1" t="e">
        <f t="shared" si="52"/>
        <v>#N/A</v>
      </c>
      <c r="AO362" s="1" t="e">
        <f t="shared" si="53"/>
        <v>#N/A</v>
      </c>
      <c r="AP362" s="1" t="e">
        <f t="shared" si="54"/>
        <v>#N/A</v>
      </c>
      <c r="AQ362" s="1" t="e">
        <f t="shared" si="55"/>
        <v>#N/A</v>
      </c>
    </row>
    <row r="363" spans="1:43">
      <c r="A363">
        <v>62</v>
      </c>
      <c r="B363" t="s">
        <v>1261</v>
      </c>
      <c r="C363" t="s">
        <v>4628</v>
      </c>
      <c r="D363">
        <f t="shared" si="49"/>
        <v>38000000</v>
      </c>
      <c r="K363">
        <f t="shared" si="47"/>
        <v>2010</v>
      </c>
      <c r="L363" t="s">
        <v>4600</v>
      </c>
      <c r="M363" t="s">
        <v>4872</v>
      </c>
      <c r="N363" t="s">
        <v>5126</v>
      </c>
      <c r="O363" t="s">
        <v>5953</v>
      </c>
      <c r="P363" t="s">
        <v>5954</v>
      </c>
      <c r="Q363" t="s">
        <v>5955</v>
      </c>
      <c r="R363" t="s">
        <v>5956</v>
      </c>
      <c r="AA363">
        <v>4604</v>
      </c>
      <c r="AB363" s="1">
        <v>37078</v>
      </c>
      <c r="AC363" t="s">
        <v>4543</v>
      </c>
      <c r="AD363" s="2">
        <v>10000</v>
      </c>
      <c r="AE363" s="2">
        <v>94596</v>
      </c>
      <c r="AF363" s="2">
        <v>94596</v>
      </c>
      <c r="AG363">
        <v>7</v>
      </c>
      <c r="AH363">
        <v>6</v>
      </c>
      <c r="AI363">
        <v>1</v>
      </c>
      <c r="AK363" s="1" t="e">
        <f t="shared" si="48"/>
        <v>#N/A</v>
      </c>
      <c r="AL363" s="1" t="e">
        <f t="shared" si="50"/>
        <v>#N/A</v>
      </c>
      <c r="AM363" s="1" t="e">
        <f t="shared" si="51"/>
        <v>#N/A</v>
      </c>
      <c r="AN363" s="1" t="e">
        <f t="shared" si="52"/>
        <v>#N/A</v>
      </c>
      <c r="AO363" s="1" t="e">
        <f t="shared" si="53"/>
        <v>#N/A</v>
      </c>
      <c r="AP363" s="1" t="e">
        <f t="shared" si="54"/>
        <v>#N/A</v>
      </c>
      <c r="AQ363" s="1" t="e">
        <f t="shared" si="55"/>
        <v>#N/A</v>
      </c>
    </row>
    <row r="364" spans="1:43">
      <c r="A364">
        <v>63</v>
      </c>
      <c r="B364" t="s">
        <v>1529</v>
      </c>
      <c r="C364" t="s">
        <v>5420</v>
      </c>
      <c r="D364">
        <f t="shared" si="49"/>
        <v>30000000</v>
      </c>
      <c r="K364">
        <f t="shared" si="47"/>
        <v>2010</v>
      </c>
      <c r="L364" t="s">
        <v>4635</v>
      </c>
      <c r="AA364">
        <v>4004</v>
      </c>
      <c r="AB364" s="1">
        <v>37015</v>
      </c>
      <c r="AC364" t="s">
        <v>3959</v>
      </c>
      <c r="AD364" s="2">
        <v>2000000</v>
      </c>
      <c r="AE364" s="2">
        <v>49388</v>
      </c>
      <c r="AF364" s="2">
        <v>76654</v>
      </c>
      <c r="AG364">
        <v>5</v>
      </c>
      <c r="AH364">
        <v>4</v>
      </c>
      <c r="AI364">
        <v>1</v>
      </c>
      <c r="AK364" s="1" t="e">
        <f t="shared" si="48"/>
        <v>#N/A</v>
      </c>
      <c r="AL364" s="1" t="e">
        <f t="shared" si="50"/>
        <v>#N/A</v>
      </c>
      <c r="AM364" s="1" t="e">
        <f t="shared" si="51"/>
        <v>#N/A</v>
      </c>
      <c r="AN364" s="1" t="e">
        <f t="shared" si="52"/>
        <v>#N/A</v>
      </c>
      <c r="AO364" s="1" t="e">
        <f t="shared" si="53"/>
        <v>#N/A</v>
      </c>
      <c r="AP364" s="1" t="e">
        <f t="shared" si="54"/>
        <v>#N/A</v>
      </c>
      <c r="AQ364" s="1" t="e">
        <f t="shared" si="55"/>
        <v>#N/A</v>
      </c>
    </row>
    <row r="365" spans="1:43">
      <c r="A365">
        <v>64</v>
      </c>
      <c r="B365" t="s">
        <v>5957</v>
      </c>
      <c r="C365" t="s">
        <v>4677</v>
      </c>
      <c r="D365" t="e">
        <f t="shared" si="49"/>
        <v>#N/A</v>
      </c>
      <c r="K365">
        <f t="shared" si="47"/>
        <v>2010</v>
      </c>
      <c r="L365" t="s">
        <v>4600</v>
      </c>
      <c r="M365" t="s">
        <v>5559</v>
      </c>
      <c r="N365" t="s">
        <v>4572</v>
      </c>
      <c r="O365" t="s">
        <v>5958</v>
      </c>
      <c r="P365" t="s">
        <v>5959</v>
      </c>
      <c r="Q365" t="s">
        <v>5960</v>
      </c>
      <c r="R365" t="s">
        <v>5961</v>
      </c>
      <c r="AA365">
        <v>3339</v>
      </c>
      <c r="AB365" s="1">
        <v>37120</v>
      </c>
      <c r="AC365" t="s">
        <v>3307</v>
      </c>
      <c r="AD365" s="2">
        <v>6500000</v>
      </c>
      <c r="AE365" s="2">
        <v>64148</v>
      </c>
      <c r="AF365" s="2">
        <v>64148</v>
      </c>
      <c r="AG365">
        <v>8</v>
      </c>
      <c r="AH365">
        <v>17</v>
      </c>
      <c r="AI365">
        <v>1</v>
      </c>
      <c r="AK365" s="1" t="e">
        <f t="shared" si="48"/>
        <v>#N/A</v>
      </c>
      <c r="AL365" s="1" t="e">
        <f t="shared" si="50"/>
        <v>#N/A</v>
      </c>
      <c r="AM365" s="1" t="e">
        <f t="shared" si="51"/>
        <v>#N/A</v>
      </c>
      <c r="AN365" s="1" t="e">
        <f t="shared" si="52"/>
        <v>#N/A</v>
      </c>
      <c r="AO365" s="1" t="e">
        <f t="shared" si="53"/>
        <v>#N/A</v>
      </c>
      <c r="AP365" s="1" t="e">
        <f t="shared" si="54"/>
        <v>#N/A</v>
      </c>
      <c r="AQ365" s="1" t="e">
        <f t="shared" si="55"/>
        <v>#N/A</v>
      </c>
    </row>
    <row r="366" spans="1:43">
      <c r="A366">
        <v>65</v>
      </c>
      <c r="B366" t="s">
        <v>1156</v>
      </c>
      <c r="C366" t="s">
        <v>4677</v>
      </c>
      <c r="D366">
        <f t="shared" si="49"/>
        <v>40000000</v>
      </c>
      <c r="K366">
        <f t="shared" si="47"/>
        <v>2010</v>
      </c>
      <c r="L366" t="s">
        <v>4635</v>
      </c>
      <c r="AA366">
        <v>4414</v>
      </c>
      <c r="AB366" s="1">
        <v>37099</v>
      </c>
      <c r="AC366" t="s">
        <v>4361</v>
      </c>
      <c r="AD366" s="2">
        <v>400000</v>
      </c>
      <c r="AE366" s="2">
        <v>44452</v>
      </c>
      <c r="AF366" s="2">
        <v>44452</v>
      </c>
      <c r="AG366">
        <v>7</v>
      </c>
      <c r="AH366">
        <v>27</v>
      </c>
      <c r="AI366">
        <v>1</v>
      </c>
      <c r="AK366" s="1" t="e">
        <f t="shared" si="48"/>
        <v>#N/A</v>
      </c>
      <c r="AL366" s="1" t="e">
        <f t="shared" si="50"/>
        <v>#N/A</v>
      </c>
      <c r="AM366" s="1" t="e">
        <f t="shared" si="51"/>
        <v>#N/A</v>
      </c>
      <c r="AN366" s="1" t="e">
        <f t="shared" si="52"/>
        <v>#N/A</v>
      </c>
      <c r="AO366" s="1" t="e">
        <f t="shared" si="53"/>
        <v>#N/A</v>
      </c>
      <c r="AP366" s="1" t="e">
        <f t="shared" si="54"/>
        <v>#N/A</v>
      </c>
      <c r="AQ366" s="1" t="e">
        <f t="shared" si="55"/>
        <v>#N/A</v>
      </c>
    </row>
    <row r="367" spans="1:43">
      <c r="A367">
        <v>66</v>
      </c>
      <c r="B367" t="s">
        <v>1298</v>
      </c>
      <c r="C367" t="s">
        <v>5962</v>
      </c>
      <c r="D367">
        <f t="shared" si="49"/>
        <v>36000000</v>
      </c>
      <c r="K367">
        <f t="shared" si="47"/>
        <v>2010</v>
      </c>
      <c r="L367" t="s">
        <v>4682</v>
      </c>
      <c r="M367" t="s">
        <v>4713</v>
      </c>
      <c r="N367" t="s">
        <v>5673</v>
      </c>
      <c r="O367" t="s">
        <v>5963</v>
      </c>
      <c r="P367" t="s">
        <v>5964</v>
      </c>
      <c r="Q367" t="s">
        <v>5965</v>
      </c>
      <c r="R367" t="s">
        <v>5966</v>
      </c>
      <c r="AA367">
        <v>3206</v>
      </c>
      <c r="AB367" s="1">
        <v>37008</v>
      </c>
      <c r="AC367" t="s">
        <v>3177</v>
      </c>
      <c r="AD367" s="2">
        <v>8000000</v>
      </c>
      <c r="AE367" s="2">
        <v>19585</v>
      </c>
      <c r="AF367" s="2">
        <v>19585</v>
      </c>
      <c r="AG367">
        <v>4</v>
      </c>
      <c r="AH367">
        <v>27</v>
      </c>
      <c r="AI367">
        <v>1</v>
      </c>
      <c r="AK367" s="1" t="e">
        <f t="shared" si="48"/>
        <v>#N/A</v>
      </c>
      <c r="AL367" s="1" t="e">
        <f t="shared" si="50"/>
        <v>#N/A</v>
      </c>
      <c r="AM367" s="1" t="e">
        <f t="shared" si="51"/>
        <v>#N/A</v>
      </c>
      <c r="AN367" s="1" t="e">
        <f t="shared" si="52"/>
        <v>#N/A</v>
      </c>
      <c r="AO367" s="1" t="e">
        <f t="shared" si="53"/>
        <v>#N/A</v>
      </c>
      <c r="AP367" s="1" t="e">
        <f t="shared" si="54"/>
        <v>#N/A</v>
      </c>
      <c r="AQ367" s="1" t="e">
        <f t="shared" si="55"/>
        <v>#N/A</v>
      </c>
    </row>
    <row r="368" spans="1:43">
      <c r="A368">
        <v>67</v>
      </c>
      <c r="B368" t="s">
        <v>1653</v>
      </c>
      <c r="C368" t="s">
        <v>4599</v>
      </c>
      <c r="D368">
        <f t="shared" si="49"/>
        <v>28000000</v>
      </c>
      <c r="K368">
        <f t="shared" si="47"/>
        <v>2010</v>
      </c>
      <c r="L368" t="s">
        <v>4682</v>
      </c>
      <c r="M368" t="s">
        <v>4683</v>
      </c>
      <c r="N368" t="s">
        <v>5285</v>
      </c>
      <c r="O368" t="s">
        <v>5465</v>
      </c>
      <c r="P368" t="s">
        <v>5967</v>
      </c>
      <c r="Q368" t="s">
        <v>5968</v>
      </c>
      <c r="R368" t="s">
        <v>5969</v>
      </c>
      <c r="AA368">
        <v>4247</v>
      </c>
      <c r="AB368" s="1">
        <v>37134</v>
      </c>
      <c r="AC368" t="s">
        <v>4197</v>
      </c>
      <c r="AD368" s="2">
        <v>1000000</v>
      </c>
      <c r="AE368" s="2">
        <v>17127</v>
      </c>
      <c r="AF368" s="2">
        <v>17127</v>
      </c>
      <c r="AG368">
        <v>8</v>
      </c>
      <c r="AH368">
        <v>31</v>
      </c>
      <c r="AI368">
        <v>1</v>
      </c>
      <c r="AK368" s="1" t="e">
        <f t="shared" si="48"/>
        <v>#N/A</v>
      </c>
      <c r="AL368" s="1" t="e">
        <f t="shared" si="50"/>
        <v>#N/A</v>
      </c>
      <c r="AM368" s="1" t="e">
        <f t="shared" si="51"/>
        <v>#N/A</v>
      </c>
      <c r="AN368" s="1" t="e">
        <f t="shared" si="52"/>
        <v>#N/A</v>
      </c>
      <c r="AO368" s="1" t="e">
        <f t="shared" si="53"/>
        <v>#N/A</v>
      </c>
      <c r="AP368" s="1" t="e">
        <f t="shared" si="54"/>
        <v>#N/A</v>
      </c>
      <c r="AQ368" s="1" t="e">
        <f t="shared" si="55"/>
        <v>#N/A</v>
      </c>
    </row>
    <row r="369" spans="1:43">
      <c r="A369">
        <v>68</v>
      </c>
      <c r="B369" t="s">
        <v>506</v>
      </c>
      <c r="C369" t="s">
        <v>4599</v>
      </c>
      <c r="D369">
        <f t="shared" si="49"/>
        <v>75000000</v>
      </c>
      <c r="K369">
        <f t="shared" si="47"/>
        <v>2010</v>
      </c>
      <c r="L369" t="s">
        <v>4600</v>
      </c>
      <c r="M369" t="s">
        <v>4763</v>
      </c>
      <c r="N369" t="s">
        <v>5257</v>
      </c>
      <c r="O369" t="s">
        <v>5970</v>
      </c>
      <c r="P369" t="s">
        <v>5971</v>
      </c>
      <c r="Q369" t="s">
        <v>5972</v>
      </c>
      <c r="R369" t="s">
        <v>5973</v>
      </c>
      <c r="AA369">
        <v>4387</v>
      </c>
      <c r="AB369" s="1">
        <v>37197</v>
      </c>
      <c r="AC369" t="s">
        <v>4334</v>
      </c>
      <c r="AD369" s="2">
        <v>500000</v>
      </c>
      <c r="AE369" s="2">
        <v>0</v>
      </c>
      <c r="AF369" s="2">
        <v>7890</v>
      </c>
      <c r="AG369">
        <v>11</v>
      </c>
      <c r="AH369">
        <v>2</v>
      </c>
      <c r="AI369">
        <v>1</v>
      </c>
      <c r="AK369" s="1" t="e">
        <f t="shared" si="48"/>
        <v>#N/A</v>
      </c>
      <c r="AL369" s="1" t="e">
        <f t="shared" si="50"/>
        <v>#N/A</v>
      </c>
      <c r="AM369" s="1" t="e">
        <f t="shared" si="51"/>
        <v>#N/A</v>
      </c>
      <c r="AN369" s="1" t="e">
        <f t="shared" si="52"/>
        <v>#N/A</v>
      </c>
      <c r="AO369" s="1" t="e">
        <f t="shared" si="53"/>
        <v>#N/A</v>
      </c>
      <c r="AP369" s="1" t="e">
        <f t="shared" si="54"/>
        <v>#N/A</v>
      </c>
      <c r="AQ369" s="1" t="e">
        <f t="shared" si="55"/>
        <v>#N/A</v>
      </c>
    </row>
    <row r="370" spans="1:43">
      <c r="A370">
        <v>69</v>
      </c>
      <c r="B370" t="s">
        <v>5974</v>
      </c>
      <c r="C370" t="s">
        <v>4628</v>
      </c>
      <c r="D370" t="e">
        <f t="shared" si="49"/>
        <v>#N/A</v>
      </c>
      <c r="K370">
        <f t="shared" si="47"/>
        <v>2010</v>
      </c>
      <c r="L370" t="s">
        <v>4636</v>
      </c>
      <c r="M370" t="s">
        <v>5975</v>
      </c>
      <c r="N370" t="s">
        <v>5976</v>
      </c>
      <c r="O370" t="s">
        <v>5977</v>
      </c>
      <c r="P370" t="s">
        <v>5978</v>
      </c>
      <c r="Q370" t="s">
        <v>5979</v>
      </c>
      <c r="R370" t="s">
        <v>5980</v>
      </c>
      <c r="AA370">
        <v>4553</v>
      </c>
      <c r="AB370" s="1">
        <v>37204</v>
      </c>
      <c r="AC370" t="s">
        <v>4493</v>
      </c>
      <c r="AD370" s="2">
        <v>100000</v>
      </c>
      <c r="AE370" s="2">
        <v>1358</v>
      </c>
      <c r="AF370" s="2">
        <v>1358</v>
      </c>
      <c r="AG370">
        <v>11</v>
      </c>
      <c r="AH370">
        <v>9</v>
      </c>
      <c r="AI370">
        <v>1</v>
      </c>
      <c r="AK370" s="1" t="e">
        <f t="shared" si="48"/>
        <v>#N/A</v>
      </c>
      <c r="AL370" s="1" t="e">
        <f t="shared" si="50"/>
        <v>#N/A</v>
      </c>
      <c r="AM370" s="1" t="e">
        <f t="shared" si="51"/>
        <v>#N/A</v>
      </c>
      <c r="AN370" s="1" t="e">
        <f t="shared" si="52"/>
        <v>#N/A</v>
      </c>
      <c r="AO370" s="1" t="e">
        <f t="shared" si="53"/>
        <v>#N/A</v>
      </c>
      <c r="AP370" s="1" t="e">
        <f t="shared" si="54"/>
        <v>#N/A</v>
      </c>
      <c r="AQ370" s="1" t="e">
        <f t="shared" si="55"/>
        <v>#N/A</v>
      </c>
    </row>
    <row r="371" spans="1:43">
      <c r="A371">
        <v>70</v>
      </c>
      <c r="B371" t="s">
        <v>2336</v>
      </c>
      <c r="C371" t="s">
        <v>4599</v>
      </c>
      <c r="D371">
        <f t="shared" si="49"/>
        <v>17000000</v>
      </c>
      <c r="K371">
        <f t="shared" si="47"/>
        <v>2010</v>
      </c>
      <c r="L371" t="s">
        <v>4682</v>
      </c>
      <c r="M371" t="s">
        <v>5460</v>
      </c>
      <c r="N371" t="s">
        <v>5656</v>
      </c>
      <c r="O371" t="s">
        <v>5981</v>
      </c>
      <c r="P371" t="s">
        <v>5982</v>
      </c>
      <c r="Q371" t="s">
        <v>5983</v>
      </c>
      <c r="R371" t="s">
        <v>5984</v>
      </c>
      <c r="AA371">
        <v>1253</v>
      </c>
      <c r="AB371" s="1">
        <v>37256</v>
      </c>
      <c r="AC371" t="s">
        <v>1245</v>
      </c>
      <c r="AD371" s="2">
        <v>40000000</v>
      </c>
      <c r="AE371" s="2">
        <v>0</v>
      </c>
      <c r="AF371" s="2">
        <v>0</v>
      </c>
      <c r="AG371">
        <v>12</v>
      </c>
      <c r="AH371">
        <v>31</v>
      </c>
      <c r="AI371">
        <v>1</v>
      </c>
      <c r="AK371" s="1" t="e">
        <f t="shared" si="48"/>
        <v>#N/A</v>
      </c>
      <c r="AL371" s="1" t="e">
        <f t="shared" si="50"/>
        <v>#N/A</v>
      </c>
      <c r="AM371" s="1" t="e">
        <f t="shared" si="51"/>
        <v>#N/A</v>
      </c>
      <c r="AN371" s="1" t="e">
        <f t="shared" si="52"/>
        <v>#N/A</v>
      </c>
      <c r="AO371" s="1" t="e">
        <f t="shared" si="53"/>
        <v>#N/A</v>
      </c>
      <c r="AP371" s="1" t="e">
        <f t="shared" si="54"/>
        <v>#N/A</v>
      </c>
      <c r="AQ371" s="1" t="e">
        <f t="shared" si="55"/>
        <v>#N/A</v>
      </c>
    </row>
    <row r="372" spans="1:43">
      <c r="A372">
        <v>71</v>
      </c>
      <c r="B372" t="s">
        <v>1289</v>
      </c>
      <c r="C372" t="s">
        <v>4628</v>
      </c>
      <c r="D372">
        <f t="shared" si="49"/>
        <v>37000000</v>
      </c>
      <c r="K372">
        <f t="shared" si="47"/>
        <v>2010</v>
      </c>
      <c r="L372" t="s">
        <v>4635</v>
      </c>
      <c r="AA372">
        <v>2595</v>
      </c>
      <c r="AB372" s="1">
        <v>37071</v>
      </c>
      <c r="AC372" t="s">
        <v>2576</v>
      </c>
      <c r="AD372" s="2">
        <v>15000000</v>
      </c>
      <c r="AE372" s="2">
        <v>0</v>
      </c>
      <c r="AF372" s="2">
        <v>0</v>
      </c>
      <c r="AG372">
        <v>6</v>
      </c>
      <c r="AH372">
        <v>29</v>
      </c>
      <c r="AI372">
        <v>1</v>
      </c>
      <c r="AK372" s="1" t="e">
        <f t="shared" si="48"/>
        <v>#N/A</v>
      </c>
      <c r="AL372" s="1" t="e">
        <f t="shared" si="50"/>
        <v>#N/A</v>
      </c>
      <c r="AM372" s="1" t="e">
        <f t="shared" si="51"/>
        <v>#N/A</v>
      </c>
      <c r="AN372" s="1" t="e">
        <f t="shared" si="52"/>
        <v>#N/A</v>
      </c>
      <c r="AO372" s="1" t="e">
        <f t="shared" si="53"/>
        <v>#N/A</v>
      </c>
      <c r="AP372" s="1" t="e">
        <f t="shared" si="54"/>
        <v>#N/A</v>
      </c>
      <c r="AQ372" s="1" t="e">
        <f t="shared" si="55"/>
        <v>#N/A</v>
      </c>
    </row>
    <row r="373" spans="1:43">
      <c r="A373">
        <v>72</v>
      </c>
      <c r="B373" t="s">
        <v>380</v>
      </c>
      <c r="C373" t="s">
        <v>4628</v>
      </c>
      <c r="D373">
        <f t="shared" si="49"/>
        <v>85000000</v>
      </c>
      <c r="K373">
        <f t="shared" si="47"/>
        <v>2010</v>
      </c>
      <c r="L373" t="s">
        <v>4614</v>
      </c>
      <c r="M373" t="s">
        <v>5985</v>
      </c>
      <c r="N373" t="s">
        <v>5986</v>
      </c>
      <c r="O373" t="s">
        <v>5987</v>
      </c>
      <c r="P373" t="s">
        <v>5988</v>
      </c>
      <c r="Q373" t="s">
        <v>5989</v>
      </c>
      <c r="R373" t="s">
        <v>5990</v>
      </c>
      <c r="AA373">
        <v>4021</v>
      </c>
      <c r="AB373" s="1">
        <v>37256</v>
      </c>
      <c r="AC373" t="s">
        <v>3976</v>
      </c>
      <c r="AD373" s="2">
        <v>2000000</v>
      </c>
      <c r="AE373" s="2">
        <v>0</v>
      </c>
      <c r="AF373" s="2">
        <v>0</v>
      </c>
      <c r="AG373">
        <v>12</v>
      </c>
      <c r="AH373">
        <v>31</v>
      </c>
      <c r="AI373">
        <v>1</v>
      </c>
      <c r="AK373" s="1" t="e">
        <f t="shared" si="48"/>
        <v>#N/A</v>
      </c>
      <c r="AL373" s="1" t="e">
        <f t="shared" si="50"/>
        <v>#N/A</v>
      </c>
      <c r="AM373" s="1" t="e">
        <f t="shared" si="51"/>
        <v>#N/A</v>
      </c>
      <c r="AN373" s="1" t="e">
        <f t="shared" si="52"/>
        <v>#N/A</v>
      </c>
      <c r="AO373" s="1" t="e">
        <f t="shared" si="53"/>
        <v>#N/A</v>
      </c>
      <c r="AP373" s="1" t="e">
        <f t="shared" si="54"/>
        <v>#N/A</v>
      </c>
      <c r="AQ373" s="1" t="e">
        <f t="shared" si="55"/>
        <v>#N/A</v>
      </c>
    </row>
    <row r="374" spans="1:43">
      <c r="A374">
        <v>73</v>
      </c>
      <c r="B374" t="s">
        <v>716</v>
      </c>
      <c r="C374" t="s">
        <v>4628</v>
      </c>
      <c r="D374">
        <f t="shared" si="49"/>
        <v>60000000</v>
      </c>
      <c r="K374">
        <f t="shared" si="47"/>
        <v>2010</v>
      </c>
      <c r="L374" t="s">
        <v>4682</v>
      </c>
      <c r="M374" t="s">
        <v>4683</v>
      </c>
      <c r="N374" t="s">
        <v>5728</v>
      </c>
      <c r="O374" t="s">
        <v>5486</v>
      </c>
      <c r="P374" t="s">
        <v>5991</v>
      </c>
      <c r="Q374" t="s">
        <v>5992</v>
      </c>
      <c r="R374" t="s">
        <v>5993</v>
      </c>
      <c r="AA374">
        <v>4127</v>
      </c>
      <c r="AB374" s="1">
        <v>37124</v>
      </c>
      <c r="AC374" t="s">
        <v>4079</v>
      </c>
      <c r="AD374" s="2">
        <v>1377800</v>
      </c>
      <c r="AE374" s="2">
        <v>0</v>
      </c>
      <c r="AF374" s="2">
        <v>0</v>
      </c>
      <c r="AG374">
        <v>8</v>
      </c>
      <c r="AH374">
        <v>21</v>
      </c>
      <c r="AI374">
        <v>1</v>
      </c>
      <c r="AK374" s="1" t="e">
        <f t="shared" si="48"/>
        <v>#N/A</v>
      </c>
      <c r="AL374" s="1" t="e">
        <f t="shared" si="50"/>
        <v>#N/A</v>
      </c>
      <c r="AM374" s="1" t="e">
        <f t="shared" si="51"/>
        <v>#N/A</v>
      </c>
      <c r="AN374" s="1" t="e">
        <f t="shared" si="52"/>
        <v>#N/A</v>
      </c>
      <c r="AO374" s="1" t="e">
        <f t="shared" si="53"/>
        <v>#N/A</v>
      </c>
      <c r="AP374" s="1" t="e">
        <f t="shared" si="54"/>
        <v>#N/A</v>
      </c>
      <c r="AQ374" s="1" t="e">
        <f t="shared" si="55"/>
        <v>#N/A</v>
      </c>
    </row>
    <row r="375" spans="1:43">
      <c r="A375">
        <v>74</v>
      </c>
      <c r="B375" t="s">
        <v>218</v>
      </c>
      <c r="C375" t="s">
        <v>4677</v>
      </c>
      <c r="D375">
        <f t="shared" si="49"/>
        <v>112000000</v>
      </c>
      <c r="K375">
        <f t="shared" si="47"/>
        <v>2010</v>
      </c>
      <c r="L375" t="s">
        <v>4614</v>
      </c>
      <c r="M375" t="s">
        <v>4877</v>
      </c>
      <c r="N375" t="s">
        <v>5994</v>
      </c>
      <c r="O375" t="s">
        <v>5995</v>
      </c>
      <c r="P375" t="s">
        <v>5996</v>
      </c>
      <c r="Q375" t="s">
        <v>5997</v>
      </c>
      <c r="R375" t="s">
        <v>5998</v>
      </c>
      <c r="AA375">
        <v>309</v>
      </c>
      <c r="AB375" s="1">
        <v>37608</v>
      </c>
      <c r="AC375" t="s">
        <v>306</v>
      </c>
      <c r="AD375" s="2">
        <v>94000000</v>
      </c>
      <c r="AE375" s="2">
        <v>342548984</v>
      </c>
      <c r="AF375" s="2">
        <v>927048984</v>
      </c>
      <c r="AG375">
        <v>12</v>
      </c>
      <c r="AH375">
        <v>18</v>
      </c>
      <c r="AI375">
        <v>2</v>
      </c>
      <c r="AK375" s="1" t="str">
        <f t="shared" si="48"/>
        <v>PG-13</v>
      </c>
      <c r="AL375" s="1" t="str">
        <f t="shared" si="50"/>
        <v>179 min</v>
      </c>
      <c r="AM375" s="1" t="str">
        <f t="shared" si="51"/>
        <v>Adventure, Fantasy</v>
      </c>
      <c r="AN375" s="1" t="str">
        <f t="shared" si="52"/>
        <v>Peter Jackson</v>
      </c>
      <c r="AO375" s="1" t="str">
        <f t="shared" si="53"/>
        <v>J.R.R. Tolkien (novel), Fran Walsh (screenplay), Philippa Boyens (screenplay), Stephen Sinclair (screenplay), Peter Jackson (screenplay)</v>
      </c>
      <c r="AP375" s="1" t="str">
        <f t="shared" si="54"/>
        <v>Bruce Allpress, Sean Astin, John Bach, Sala Baker</v>
      </c>
      <c r="AQ375" s="1" t="str">
        <f t="shared" si="55"/>
        <v>NL</v>
      </c>
    </row>
    <row r="376" spans="1:43">
      <c r="A376">
        <v>75</v>
      </c>
      <c r="B376" t="s">
        <v>5999</v>
      </c>
      <c r="C376" t="s">
        <v>4977</v>
      </c>
      <c r="D376" t="e">
        <f t="shared" si="49"/>
        <v>#N/A</v>
      </c>
      <c r="K376">
        <f t="shared" si="47"/>
        <v>2010</v>
      </c>
      <c r="L376" t="s">
        <v>4635</v>
      </c>
      <c r="AA376">
        <v>258</v>
      </c>
      <c r="AB376" s="1">
        <v>37575</v>
      </c>
      <c r="AC376" t="s">
        <v>255</v>
      </c>
      <c r="AD376" s="2">
        <v>100000000</v>
      </c>
      <c r="AE376" s="2">
        <v>261987880</v>
      </c>
      <c r="AF376" s="2">
        <v>878979634</v>
      </c>
      <c r="AG376">
        <v>11</v>
      </c>
      <c r="AH376">
        <v>15</v>
      </c>
      <c r="AI376">
        <v>2</v>
      </c>
      <c r="AK376" s="1" t="str">
        <f t="shared" si="48"/>
        <v>PG</v>
      </c>
      <c r="AL376" s="1" t="str">
        <f t="shared" si="50"/>
        <v>161 min</v>
      </c>
      <c r="AM376" s="1" t="str">
        <f t="shared" si="51"/>
        <v>Adventure, Family, Fantasy</v>
      </c>
      <c r="AN376" s="1" t="str">
        <f t="shared" si="52"/>
        <v>Chris Columbus</v>
      </c>
      <c r="AO376" s="1" t="str">
        <f t="shared" si="53"/>
        <v>J.K. Rowling (novel), Steve Kloves (screenplay)</v>
      </c>
      <c r="AP376" s="1" t="str">
        <f t="shared" si="54"/>
        <v>Daniel Radcliffe, Rupert Grint, Emma Watson, Richard Griffiths</v>
      </c>
      <c r="AQ376" s="1" t="str">
        <f t="shared" si="55"/>
        <v>WB</v>
      </c>
    </row>
    <row r="377" spans="1:43">
      <c r="A377">
        <v>76</v>
      </c>
      <c r="B377" t="s">
        <v>6000</v>
      </c>
      <c r="C377" t="s">
        <v>4607</v>
      </c>
      <c r="D377" t="e">
        <f t="shared" si="49"/>
        <v>#N/A</v>
      </c>
      <c r="K377">
        <f t="shared" si="47"/>
        <v>2010</v>
      </c>
      <c r="L377" t="s">
        <v>4635</v>
      </c>
      <c r="AA377">
        <v>145</v>
      </c>
      <c r="AB377" s="1">
        <v>37379</v>
      </c>
      <c r="AC377" t="s">
        <v>143</v>
      </c>
      <c r="AD377" s="2">
        <v>139000000</v>
      </c>
      <c r="AE377" s="2">
        <v>403706375</v>
      </c>
      <c r="AF377" s="2">
        <v>809942906</v>
      </c>
      <c r="AG377">
        <v>5</v>
      </c>
      <c r="AH377">
        <v>3</v>
      </c>
      <c r="AI377">
        <v>2</v>
      </c>
      <c r="AK377" s="1" t="str">
        <f t="shared" si="48"/>
        <v>PG-13</v>
      </c>
      <c r="AL377" s="1" t="str">
        <f t="shared" si="50"/>
        <v>121 min</v>
      </c>
      <c r="AM377" s="1" t="str">
        <f t="shared" si="51"/>
        <v>Action, Adventure</v>
      </c>
      <c r="AN377" s="1" t="str">
        <f t="shared" si="52"/>
        <v>Sam Raimi</v>
      </c>
      <c r="AO377" s="1" t="str">
        <f t="shared" si="53"/>
        <v>Stan Lee (Marvel comic book), Steve Ditko (Marvel comic book), David Koepp (screenplay)</v>
      </c>
      <c r="AP377" s="1" t="str">
        <f t="shared" si="54"/>
        <v>Tobey Maguire, Willem Dafoe, Kirsten Dunst, James Franco</v>
      </c>
      <c r="AQ377" s="1" t="str">
        <f t="shared" si="55"/>
        <v>Sony</v>
      </c>
    </row>
    <row r="378" spans="1:43">
      <c r="A378">
        <v>77</v>
      </c>
      <c r="B378" t="s">
        <v>3994</v>
      </c>
      <c r="C378" t="s">
        <v>4599</v>
      </c>
      <c r="D378">
        <f t="shared" si="49"/>
        <v>1800000</v>
      </c>
      <c r="K378">
        <f t="shared" si="47"/>
        <v>2010</v>
      </c>
      <c r="L378" t="s">
        <v>4600</v>
      </c>
      <c r="M378" t="s">
        <v>5367</v>
      </c>
      <c r="N378" t="s">
        <v>5266</v>
      </c>
      <c r="O378" t="s">
        <v>6001</v>
      </c>
      <c r="P378" t="s">
        <v>6002</v>
      </c>
      <c r="Q378" t="s">
        <v>6003</v>
      </c>
      <c r="R378" t="s">
        <v>6004</v>
      </c>
      <c r="AA378">
        <v>215</v>
      </c>
      <c r="AB378" s="1">
        <v>37392</v>
      </c>
      <c r="AC378" t="s">
        <v>212</v>
      </c>
      <c r="AD378" s="2">
        <v>115000000</v>
      </c>
      <c r="AE378" s="2">
        <v>310676740</v>
      </c>
      <c r="AF378" s="2">
        <v>656695615</v>
      </c>
      <c r="AG378">
        <v>5</v>
      </c>
      <c r="AH378">
        <v>16</v>
      </c>
      <c r="AI378">
        <v>2</v>
      </c>
      <c r="AK378" s="1" t="e">
        <f t="shared" si="48"/>
        <v>#N/A</v>
      </c>
      <c r="AL378" s="1" t="e">
        <f t="shared" si="50"/>
        <v>#N/A</v>
      </c>
      <c r="AM378" s="1" t="e">
        <f t="shared" si="51"/>
        <v>#N/A</v>
      </c>
      <c r="AN378" s="1" t="e">
        <f t="shared" si="52"/>
        <v>#N/A</v>
      </c>
      <c r="AO378" s="1" t="e">
        <f t="shared" si="53"/>
        <v>#N/A</v>
      </c>
      <c r="AP378" s="1" t="e">
        <f t="shared" si="54"/>
        <v>#N/A</v>
      </c>
      <c r="AQ378" s="1" t="e">
        <f t="shared" si="55"/>
        <v>#N/A</v>
      </c>
    </row>
    <row r="379" spans="1:43">
      <c r="A379">
        <v>78</v>
      </c>
      <c r="B379" t="s">
        <v>6005</v>
      </c>
      <c r="C379" t="s">
        <v>4977</v>
      </c>
      <c r="D379" t="e">
        <f t="shared" si="49"/>
        <v>#N/A</v>
      </c>
      <c r="K379">
        <f t="shared" si="47"/>
        <v>2010</v>
      </c>
      <c r="L379" t="s">
        <v>4635</v>
      </c>
      <c r="AA379">
        <v>138</v>
      </c>
      <c r="AB379" s="1">
        <v>37440</v>
      </c>
      <c r="AC379" t="s">
        <v>136</v>
      </c>
      <c r="AD379" s="2">
        <v>140000000</v>
      </c>
      <c r="AE379" s="2">
        <v>190418803</v>
      </c>
      <c r="AF379" s="2">
        <v>441767803</v>
      </c>
      <c r="AG379">
        <v>7</v>
      </c>
      <c r="AH379">
        <v>3</v>
      </c>
      <c r="AI379">
        <v>2</v>
      </c>
      <c r="AK379" s="1" t="e">
        <f t="shared" si="48"/>
        <v>#N/A</v>
      </c>
      <c r="AL379" s="1" t="e">
        <f t="shared" si="50"/>
        <v>#N/A</v>
      </c>
      <c r="AM379" s="1" t="e">
        <f t="shared" si="51"/>
        <v>#N/A</v>
      </c>
      <c r="AN379" s="1" t="e">
        <f t="shared" si="52"/>
        <v>#N/A</v>
      </c>
      <c r="AO379" s="1" t="e">
        <f t="shared" si="53"/>
        <v>#N/A</v>
      </c>
      <c r="AP379" s="1" t="e">
        <f t="shared" si="54"/>
        <v>#N/A</v>
      </c>
      <c r="AQ379" s="1" t="e">
        <f t="shared" si="55"/>
        <v>#N/A</v>
      </c>
    </row>
    <row r="380" spans="1:43">
      <c r="A380">
        <v>79</v>
      </c>
      <c r="B380" t="s">
        <v>808</v>
      </c>
      <c r="C380" t="s">
        <v>4977</v>
      </c>
      <c r="D380">
        <f t="shared" si="49"/>
        <v>55000000</v>
      </c>
      <c r="K380">
        <f t="shared" si="47"/>
        <v>2010</v>
      </c>
      <c r="L380" t="s">
        <v>4600</v>
      </c>
      <c r="M380" t="s">
        <v>4723</v>
      </c>
      <c r="N380" t="s">
        <v>6006</v>
      </c>
      <c r="O380" t="s">
        <v>6007</v>
      </c>
      <c r="P380" t="s">
        <v>6007</v>
      </c>
      <c r="Q380" t="s">
        <v>6008</v>
      </c>
      <c r="R380" t="s">
        <v>6009</v>
      </c>
      <c r="AA380">
        <v>135</v>
      </c>
      <c r="AB380" s="1">
        <v>37582</v>
      </c>
      <c r="AC380" t="s">
        <v>133</v>
      </c>
      <c r="AD380" s="2">
        <v>142000000</v>
      </c>
      <c r="AE380" s="2">
        <v>160942139</v>
      </c>
      <c r="AF380" s="2">
        <v>431942139</v>
      </c>
      <c r="AG380">
        <v>11</v>
      </c>
      <c r="AH380">
        <v>22</v>
      </c>
      <c r="AI380">
        <v>2</v>
      </c>
      <c r="AK380" s="1" t="str">
        <f t="shared" si="48"/>
        <v>PG-13</v>
      </c>
      <c r="AL380" s="1" t="str">
        <f t="shared" si="50"/>
        <v>133 min</v>
      </c>
      <c r="AM380" s="1" t="str">
        <f t="shared" si="51"/>
        <v>Action, Adventure, Crime</v>
      </c>
      <c r="AN380" s="1" t="str">
        <f t="shared" si="52"/>
        <v>Lee Tamahori</v>
      </c>
      <c r="AO380" s="1" t="str">
        <f t="shared" si="53"/>
        <v>Ian Fleming (characters), Neal Purvis, Robert Wade</v>
      </c>
      <c r="AP380" s="1" t="str">
        <f t="shared" si="54"/>
        <v>Pierce Brosnan, Halle Berry, Toby Stephens, Rosamund Pike</v>
      </c>
      <c r="AQ380" s="1" t="str">
        <f t="shared" si="55"/>
        <v>MGM</v>
      </c>
    </row>
    <row r="381" spans="1:43">
      <c r="A381">
        <v>80</v>
      </c>
      <c r="B381" t="s">
        <v>2215</v>
      </c>
      <c r="C381" t="s">
        <v>6010</v>
      </c>
      <c r="D381">
        <f t="shared" si="49"/>
        <v>19000000</v>
      </c>
      <c r="K381">
        <f t="shared" si="47"/>
        <v>2010</v>
      </c>
      <c r="L381" t="s">
        <v>4682</v>
      </c>
      <c r="M381" t="s">
        <v>4713</v>
      </c>
      <c r="N381" t="s">
        <v>5301</v>
      </c>
      <c r="O381" t="s">
        <v>6011</v>
      </c>
      <c r="P381" t="s">
        <v>6012</v>
      </c>
      <c r="Q381" t="s">
        <v>6013</v>
      </c>
      <c r="R381" t="s">
        <v>6014</v>
      </c>
      <c r="AA381">
        <v>540</v>
      </c>
      <c r="AB381" s="1">
        <v>37470</v>
      </c>
      <c r="AC381" t="s">
        <v>537</v>
      </c>
      <c r="AD381" s="2">
        <v>70702619</v>
      </c>
      <c r="AE381" s="2">
        <v>227965690</v>
      </c>
      <c r="AF381" s="2">
        <v>408265690</v>
      </c>
      <c r="AG381">
        <v>8</v>
      </c>
      <c r="AH381">
        <v>2</v>
      </c>
      <c r="AI381">
        <v>2</v>
      </c>
      <c r="AK381" s="1" t="str">
        <f t="shared" si="48"/>
        <v>PG-13</v>
      </c>
      <c r="AL381" s="1" t="str">
        <f t="shared" si="50"/>
        <v>106 min</v>
      </c>
      <c r="AM381" s="1" t="str">
        <f t="shared" si="51"/>
        <v>Drama, Sci-Fi, Thriller</v>
      </c>
      <c r="AN381" s="1" t="str">
        <f t="shared" si="52"/>
        <v>M. Night Shyamalan</v>
      </c>
      <c r="AO381" s="1" t="str">
        <f t="shared" si="53"/>
        <v>M. Night Shyamalan</v>
      </c>
      <c r="AP381" s="1" t="str">
        <f t="shared" si="54"/>
        <v>Mel Gibson, Joaquin Phoenix, Rory Culkin, Abigail Breslin</v>
      </c>
      <c r="AQ381" s="1" t="str">
        <f t="shared" si="55"/>
        <v>BV</v>
      </c>
    </row>
    <row r="382" spans="1:43">
      <c r="A382">
        <v>81</v>
      </c>
      <c r="B382" t="s">
        <v>2000</v>
      </c>
      <c r="C382" t="s">
        <v>4599</v>
      </c>
      <c r="D382">
        <f t="shared" si="49"/>
        <v>21000000</v>
      </c>
      <c r="K382">
        <f t="shared" si="47"/>
        <v>2010</v>
      </c>
      <c r="L382" t="s">
        <v>4682</v>
      </c>
      <c r="M382" t="s">
        <v>5559</v>
      </c>
      <c r="N382" t="s">
        <v>4572</v>
      </c>
      <c r="O382" t="s">
        <v>4930</v>
      </c>
      <c r="P382" t="s">
        <v>6015</v>
      </c>
      <c r="Q382" t="s">
        <v>6016</v>
      </c>
      <c r="R382" t="s">
        <v>6017</v>
      </c>
      <c r="AA382">
        <v>610</v>
      </c>
      <c r="AB382" s="1">
        <v>37330</v>
      </c>
      <c r="AC382" t="s">
        <v>606</v>
      </c>
      <c r="AD382" s="2">
        <v>65000000</v>
      </c>
      <c r="AE382" s="2">
        <v>176387405</v>
      </c>
      <c r="AF382" s="2">
        <v>386116343</v>
      </c>
      <c r="AG382">
        <v>3</v>
      </c>
      <c r="AH382">
        <v>15</v>
      </c>
      <c r="AI382">
        <v>2</v>
      </c>
      <c r="AK382" s="1" t="str">
        <f t="shared" si="48"/>
        <v>PG</v>
      </c>
      <c r="AL382" s="1" t="str">
        <f t="shared" si="50"/>
        <v>81 min</v>
      </c>
      <c r="AM382" s="1" t="str">
        <f t="shared" si="51"/>
        <v>Animation, Adventure, Comedy</v>
      </c>
      <c r="AN382" s="1" t="str">
        <f t="shared" si="52"/>
        <v>Chris Wedge, Carlos Saldanha</v>
      </c>
      <c r="AO382" s="1" t="str">
        <f t="shared" si="53"/>
        <v>Michael J. Wilson (story), Michael Berg (screenplay), Michael J. Wilson (screenplay), Peter Ackerman (screenplay), James Bresnahan (additional story), Doug Compton (additional story), Mike Thurmeier (additional story), Jeff Siergey (additional story), Galen T. Chu (additional story), Xeth Feinberg (additional story)</v>
      </c>
      <c r="AP382" s="1" t="str">
        <f t="shared" si="54"/>
        <v>Ray Romano, John Leguizamo, Denis Leary, Goran Visnjic</v>
      </c>
      <c r="AQ382" s="1" t="str">
        <f t="shared" si="55"/>
        <v>Fox</v>
      </c>
    </row>
    <row r="383" spans="1:43">
      <c r="A383">
        <v>82</v>
      </c>
      <c r="B383" t="s">
        <v>6018</v>
      </c>
      <c r="C383" t="s">
        <v>4882</v>
      </c>
      <c r="D383">
        <f t="shared" si="49"/>
        <v>35000000</v>
      </c>
      <c r="K383">
        <f t="shared" si="47"/>
        <v>2010</v>
      </c>
      <c r="L383" t="s">
        <v>4600</v>
      </c>
      <c r="M383" t="s">
        <v>4857</v>
      </c>
      <c r="N383" t="s">
        <v>5174</v>
      </c>
      <c r="O383" t="s">
        <v>6019</v>
      </c>
      <c r="P383" t="s">
        <v>6020</v>
      </c>
      <c r="Q383" t="s">
        <v>6021</v>
      </c>
      <c r="R383" t="s">
        <v>6022</v>
      </c>
      <c r="AA383">
        <v>3462</v>
      </c>
      <c r="AB383" s="1">
        <v>37365</v>
      </c>
      <c r="AC383" t="s">
        <v>3428</v>
      </c>
      <c r="AD383" s="2">
        <v>5000000</v>
      </c>
      <c r="AE383" s="2">
        <v>241438208</v>
      </c>
      <c r="AF383" s="2">
        <v>374890034</v>
      </c>
      <c r="AG383">
        <v>4</v>
      </c>
      <c r="AH383">
        <v>19</v>
      </c>
      <c r="AI383">
        <v>2</v>
      </c>
      <c r="AK383" s="1" t="str">
        <f t="shared" si="48"/>
        <v>PG</v>
      </c>
      <c r="AL383" s="1" t="str">
        <f t="shared" si="50"/>
        <v>95 min</v>
      </c>
      <c r="AM383" s="1" t="str">
        <f t="shared" si="51"/>
        <v>Comedy, Romance</v>
      </c>
      <c r="AN383" s="1" t="str">
        <f t="shared" si="52"/>
        <v>Joel Zwick</v>
      </c>
      <c r="AO383" s="1" t="str">
        <f t="shared" si="53"/>
        <v>Nia Vardalos</v>
      </c>
      <c r="AP383" s="1" t="str">
        <f t="shared" si="54"/>
        <v>Nia Vardalos, Michael Constantine, Christina Eleusiniotis, Kaylee Vieira</v>
      </c>
      <c r="AQ383" s="1" t="str">
        <f t="shared" si="55"/>
        <v>IFC</v>
      </c>
    </row>
    <row r="384" spans="1:43">
      <c r="A384">
        <v>83</v>
      </c>
      <c r="B384" t="s">
        <v>2058</v>
      </c>
      <c r="C384" t="s">
        <v>4677</v>
      </c>
      <c r="D384">
        <f t="shared" si="49"/>
        <v>20000000</v>
      </c>
      <c r="K384">
        <f t="shared" si="47"/>
        <v>2010</v>
      </c>
      <c r="L384" t="s">
        <v>4600</v>
      </c>
      <c r="M384" t="s">
        <v>5985</v>
      </c>
      <c r="N384" t="s">
        <v>4690</v>
      </c>
      <c r="O384" t="s">
        <v>6023</v>
      </c>
      <c r="P384" t="s">
        <v>6023</v>
      </c>
      <c r="Q384" t="s">
        <v>6024</v>
      </c>
      <c r="R384" t="s">
        <v>6025</v>
      </c>
      <c r="AA384">
        <v>256</v>
      </c>
      <c r="AB384" s="1">
        <v>37428</v>
      </c>
      <c r="AC384" t="s">
        <v>253</v>
      </c>
      <c r="AD384" s="2">
        <v>102000000</v>
      </c>
      <c r="AE384" s="2">
        <v>132024714</v>
      </c>
      <c r="AF384" s="2">
        <v>358824714</v>
      </c>
      <c r="AG384">
        <v>6</v>
      </c>
      <c r="AH384">
        <v>21</v>
      </c>
      <c r="AI384">
        <v>2</v>
      </c>
      <c r="AK384" s="1" t="str">
        <f t="shared" si="48"/>
        <v>PG-13</v>
      </c>
      <c r="AL384" s="1" t="str">
        <f t="shared" si="50"/>
        <v>145 min</v>
      </c>
      <c r="AM384" s="1" t="str">
        <f t="shared" si="51"/>
        <v>Action, Mystery, Sci-Fi</v>
      </c>
      <c r="AN384" s="1" t="str">
        <f t="shared" si="52"/>
        <v>Steven Spielberg</v>
      </c>
      <c r="AO384" s="1" t="str">
        <f t="shared" si="53"/>
        <v>Philip K. Dick (short story), Scott Frank (screenplay), Jon Cohen (screenplay)</v>
      </c>
      <c r="AP384" s="1" t="str">
        <f t="shared" si="54"/>
        <v>Tom Cruise, Max von Sydow, Steve Harris, Neal McDonough</v>
      </c>
      <c r="AQ384" s="1" t="str">
        <f t="shared" si="55"/>
        <v>Fox</v>
      </c>
    </row>
    <row r="385" spans="1:43">
      <c r="A385">
        <v>84</v>
      </c>
      <c r="B385" t="s">
        <v>2060</v>
      </c>
      <c r="C385" t="s">
        <v>5023</v>
      </c>
      <c r="D385">
        <f t="shared" si="49"/>
        <v>20000000</v>
      </c>
      <c r="K385">
        <f t="shared" si="47"/>
        <v>2010</v>
      </c>
      <c r="L385" t="s">
        <v>4635</v>
      </c>
      <c r="AA385">
        <v>855</v>
      </c>
      <c r="AB385" s="1">
        <v>37615</v>
      </c>
      <c r="AC385" t="s">
        <v>848</v>
      </c>
      <c r="AD385" s="2">
        <v>52000000</v>
      </c>
      <c r="AE385" s="2">
        <v>164606800</v>
      </c>
      <c r="AF385" s="2">
        <v>351106800</v>
      </c>
      <c r="AG385">
        <v>12</v>
      </c>
      <c r="AH385">
        <v>25</v>
      </c>
      <c r="AI385">
        <v>2</v>
      </c>
      <c r="AK385" s="1" t="str">
        <f t="shared" si="48"/>
        <v>PG-13</v>
      </c>
      <c r="AL385" s="1" t="str">
        <f t="shared" si="50"/>
        <v>141 min</v>
      </c>
      <c r="AM385" s="1" t="str">
        <f t="shared" si="51"/>
        <v>Biography, Crime, Drama</v>
      </c>
      <c r="AN385" s="1" t="str">
        <f t="shared" si="52"/>
        <v>Steven Spielberg</v>
      </c>
      <c r="AO385" s="1" t="str">
        <f t="shared" si="53"/>
        <v>Jeff Nathanson (screenplay), Frank Abagnale Jr. (book), Stan Redding (book)</v>
      </c>
      <c r="AP385" s="1" t="str">
        <f t="shared" si="54"/>
        <v>Leonardo DiCaprio, Tom Hanks, Christopher Walken, Martin Sheen</v>
      </c>
      <c r="AQ385" s="1" t="str">
        <f t="shared" si="55"/>
        <v>DW</v>
      </c>
    </row>
    <row r="386" spans="1:43">
      <c r="A386">
        <v>85</v>
      </c>
      <c r="B386" t="s">
        <v>288</v>
      </c>
      <c r="C386" t="s">
        <v>4621</v>
      </c>
      <c r="D386">
        <f t="shared" si="49"/>
        <v>100000000</v>
      </c>
      <c r="K386">
        <f t="shared" ref="K386:K449" si="56">2013-INT((ROW()-2)/100)</f>
        <v>2010</v>
      </c>
      <c r="L386" t="s">
        <v>4682</v>
      </c>
      <c r="M386" t="s">
        <v>4744</v>
      </c>
      <c r="N386" t="s">
        <v>4840</v>
      </c>
      <c r="O386" t="s">
        <v>4775</v>
      </c>
      <c r="P386" t="s">
        <v>6026</v>
      </c>
      <c r="Q386" t="s">
        <v>6027</v>
      </c>
      <c r="R386" t="s">
        <v>6028</v>
      </c>
      <c r="AA386">
        <v>1493</v>
      </c>
      <c r="AB386" s="1">
        <v>37617</v>
      </c>
      <c r="AC386" t="s">
        <v>1483</v>
      </c>
      <c r="AD386" s="2">
        <v>30000000</v>
      </c>
      <c r="AE386" s="2">
        <v>170687518</v>
      </c>
      <c r="AF386" s="2">
        <v>307687518</v>
      </c>
      <c r="AG386">
        <v>12</v>
      </c>
      <c r="AH386">
        <v>27</v>
      </c>
      <c r="AI386">
        <v>2</v>
      </c>
      <c r="AK386" s="1" t="str">
        <f t="shared" ref="AK386:AK449" si="57">VLOOKUP(AC386,$B$2:$R$10000,11,FALSE)</f>
        <v>err</v>
      </c>
      <c r="AL386" s="1">
        <f t="shared" si="50"/>
        <v>0</v>
      </c>
      <c r="AM386" s="1">
        <f t="shared" si="51"/>
        <v>0</v>
      </c>
      <c r="AN386" s="1">
        <f t="shared" si="52"/>
        <v>0</v>
      </c>
      <c r="AO386" s="1">
        <f t="shared" si="53"/>
        <v>0</v>
      </c>
      <c r="AP386" s="1">
        <f t="shared" si="54"/>
        <v>0</v>
      </c>
      <c r="AQ386" s="1" t="str">
        <f t="shared" si="55"/>
        <v>Mira.</v>
      </c>
    </row>
    <row r="387" spans="1:43">
      <c r="A387">
        <v>86</v>
      </c>
      <c r="B387" t="s">
        <v>929</v>
      </c>
      <c r="C387" t="s">
        <v>4677</v>
      </c>
      <c r="D387">
        <f t="shared" ref="D387:D450" si="58">VLOOKUP(B387,AC386:AF10385,2,FALSE)</f>
        <v>50000000</v>
      </c>
      <c r="K387">
        <f t="shared" si="56"/>
        <v>2010</v>
      </c>
      <c r="L387" t="s">
        <v>4614</v>
      </c>
      <c r="M387" t="s">
        <v>5367</v>
      </c>
      <c r="N387" t="s">
        <v>5296</v>
      </c>
      <c r="O387" t="s">
        <v>6029</v>
      </c>
      <c r="P387" t="s">
        <v>6030</v>
      </c>
      <c r="Q387" t="s">
        <v>6031</v>
      </c>
      <c r="R387" t="s">
        <v>6032</v>
      </c>
      <c r="AA387">
        <v>656</v>
      </c>
      <c r="AB387" s="1">
        <v>37462</v>
      </c>
      <c r="AC387" t="s">
        <v>651</v>
      </c>
      <c r="AD387" s="2">
        <v>63000000</v>
      </c>
      <c r="AE387" s="2">
        <v>213117789</v>
      </c>
      <c r="AF387" s="2">
        <v>292738626</v>
      </c>
      <c r="AG387">
        <v>7</v>
      </c>
      <c r="AH387">
        <v>25</v>
      </c>
      <c r="AI387">
        <v>2</v>
      </c>
      <c r="AK387" s="1" t="str">
        <f t="shared" si="57"/>
        <v>err</v>
      </c>
      <c r="AL387" s="1">
        <f t="shared" ref="AL387:AL450" si="59">VLOOKUP($AC387,$B$2:$R$10000,12,FALSE)</f>
        <v>0</v>
      </c>
      <c r="AM387" s="1">
        <f t="shared" ref="AM387:AM450" si="60">VLOOKUP($AC387,$B$2:$R$10000,13,FALSE)</f>
        <v>0</v>
      </c>
      <c r="AN387" s="1">
        <f t="shared" ref="AN387:AN450" si="61">VLOOKUP($AC387,$B$2:$R$10000,14,FALSE)</f>
        <v>0</v>
      </c>
      <c r="AO387" s="1">
        <f t="shared" ref="AO387:AO450" si="62">VLOOKUP($AC387,$B$2:$R$10000,15,FALSE)</f>
        <v>0</v>
      </c>
      <c r="AP387" s="1">
        <f t="shared" ref="AP387:AP450" si="63">VLOOKUP($AC387,$B$2:$R$10000,16,FALSE)</f>
        <v>0</v>
      </c>
      <c r="AQ387" s="1" t="str">
        <f t="shared" si="55"/>
        <v>NL</v>
      </c>
    </row>
    <row r="388" spans="1:43">
      <c r="A388">
        <v>87</v>
      </c>
      <c r="B388" t="s">
        <v>2902</v>
      </c>
      <c r="C388" t="s">
        <v>4621</v>
      </c>
      <c r="D388">
        <f t="shared" si="58"/>
        <v>10000000</v>
      </c>
      <c r="K388">
        <f t="shared" si="56"/>
        <v>2010</v>
      </c>
      <c r="L388" t="s">
        <v>4600</v>
      </c>
      <c r="M388" t="s">
        <v>5845</v>
      </c>
      <c r="N388" t="s">
        <v>5301</v>
      </c>
      <c r="O388" t="s">
        <v>6033</v>
      </c>
      <c r="P388" t="s">
        <v>6034</v>
      </c>
      <c r="Q388" t="s">
        <v>6035</v>
      </c>
      <c r="R388" t="s">
        <v>6036</v>
      </c>
      <c r="AA388">
        <v>392</v>
      </c>
      <c r="AB388" s="1">
        <v>37421</v>
      </c>
      <c r="AC388" t="s">
        <v>389</v>
      </c>
      <c r="AD388" s="2">
        <v>84000000</v>
      </c>
      <c r="AE388" s="2">
        <v>153294164</v>
      </c>
      <c r="AF388" s="2">
        <v>276294164</v>
      </c>
      <c r="AG388">
        <v>6</v>
      </c>
      <c r="AH388">
        <v>14</v>
      </c>
      <c r="AI388">
        <v>2</v>
      </c>
      <c r="AK388" s="1" t="str">
        <f t="shared" si="57"/>
        <v>PG</v>
      </c>
      <c r="AL388" s="1" t="str">
        <f t="shared" si="59"/>
        <v>86 min</v>
      </c>
      <c r="AM388" s="1" t="str">
        <f t="shared" si="60"/>
        <v>Adventure, Comedy, Mystery</v>
      </c>
      <c r="AN388" s="1" t="str">
        <f t="shared" si="61"/>
        <v>Raja Gosnell</v>
      </c>
      <c r="AO388" s="1" t="str">
        <f t="shared" si="62"/>
        <v>James Gunn (screenplay), Craig Titley (story), James Gunn (story), William Hanna (characters), Joseph Barbera (characters)</v>
      </c>
      <c r="AP388" s="1" t="str">
        <f t="shared" si="63"/>
        <v>Freddie Prinze Jr., Sarah Michelle Gellar, Matthew Lillard, Linda Cardellini</v>
      </c>
      <c r="AQ388" s="1" t="str">
        <f t="shared" si="55"/>
        <v>WB</v>
      </c>
    </row>
    <row r="389" spans="1:43">
      <c r="A389">
        <v>88</v>
      </c>
      <c r="B389" t="s">
        <v>931</v>
      </c>
      <c r="C389" t="s">
        <v>4628</v>
      </c>
      <c r="D389">
        <f t="shared" si="58"/>
        <v>50000000</v>
      </c>
      <c r="K389">
        <f t="shared" si="56"/>
        <v>2010</v>
      </c>
      <c r="L389" t="s">
        <v>4635</v>
      </c>
      <c r="AA389">
        <v>2239</v>
      </c>
      <c r="AB389" s="1">
        <v>37519</v>
      </c>
      <c r="AC389" t="s">
        <v>2223</v>
      </c>
      <c r="AD389" s="2">
        <v>19000000</v>
      </c>
      <c r="AE389" s="2">
        <v>10049886</v>
      </c>
      <c r="AF389" s="2">
        <v>274949886</v>
      </c>
      <c r="AG389">
        <v>9</v>
      </c>
      <c r="AH389">
        <v>20</v>
      </c>
      <c r="AI389">
        <v>2</v>
      </c>
      <c r="AK389" s="1" t="e">
        <f t="shared" si="57"/>
        <v>#N/A</v>
      </c>
      <c r="AL389" s="1" t="e">
        <f t="shared" si="59"/>
        <v>#N/A</v>
      </c>
      <c r="AM389" s="1" t="e">
        <f t="shared" si="60"/>
        <v>#N/A</v>
      </c>
      <c r="AN389" s="1" t="e">
        <f t="shared" si="61"/>
        <v>#N/A</v>
      </c>
      <c r="AO389" s="1" t="e">
        <f t="shared" si="62"/>
        <v>#N/A</v>
      </c>
      <c r="AP389" s="1" t="e">
        <f t="shared" si="63"/>
        <v>#N/A</v>
      </c>
      <c r="AQ389" s="1" t="e">
        <f t="shared" ref="AQ389:AQ452" si="64">VLOOKUP($AC389,$B$2:$R$10000,2,FALSE)</f>
        <v>#N/A</v>
      </c>
    </row>
    <row r="390" spans="1:43">
      <c r="A390">
        <v>89</v>
      </c>
      <c r="B390" t="s">
        <v>6037</v>
      </c>
      <c r="C390" t="s">
        <v>4607</v>
      </c>
      <c r="D390" t="e">
        <f t="shared" si="58"/>
        <v>#N/A</v>
      </c>
      <c r="K390">
        <f t="shared" si="56"/>
        <v>2010</v>
      </c>
      <c r="L390" t="s">
        <v>4600</v>
      </c>
      <c r="M390" t="s">
        <v>4812</v>
      </c>
      <c r="N390" t="s">
        <v>5174</v>
      </c>
      <c r="O390" t="s">
        <v>6038</v>
      </c>
      <c r="P390" t="s">
        <v>6039</v>
      </c>
      <c r="Q390" t="s">
        <v>6040</v>
      </c>
      <c r="R390" t="s">
        <v>6041</v>
      </c>
      <c r="AA390">
        <v>546</v>
      </c>
      <c r="AB390" s="1">
        <v>37477</v>
      </c>
      <c r="AC390" t="s">
        <v>543</v>
      </c>
      <c r="AD390" s="2">
        <v>70000000</v>
      </c>
      <c r="AE390" s="2">
        <v>141930000</v>
      </c>
      <c r="AF390" s="2">
        <v>267200000</v>
      </c>
      <c r="AG390">
        <v>8</v>
      </c>
      <c r="AH390">
        <v>9</v>
      </c>
      <c r="AI390">
        <v>2</v>
      </c>
      <c r="AK390" s="1" t="str">
        <f t="shared" si="57"/>
        <v>PG-13</v>
      </c>
      <c r="AL390" s="1" t="str">
        <f t="shared" si="59"/>
        <v>124 min</v>
      </c>
      <c r="AM390" s="1" t="str">
        <f t="shared" si="60"/>
        <v>Action, Adventure, Thriller</v>
      </c>
      <c r="AN390" s="1" t="str">
        <f t="shared" si="61"/>
        <v>Rob Cohen</v>
      </c>
      <c r="AO390" s="1" t="str">
        <f t="shared" si="62"/>
        <v>Rich Wilkes</v>
      </c>
      <c r="AP390" s="1" t="str">
        <f t="shared" si="63"/>
        <v>Vin Diesel, Asia Argento, Marton Csokas, Samuel L. Jackson</v>
      </c>
      <c r="AQ390" s="1" t="str">
        <f t="shared" si="64"/>
        <v>SonR</v>
      </c>
    </row>
    <row r="391" spans="1:43">
      <c r="A391">
        <v>90</v>
      </c>
      <c r="B391" t="s">
        <v>1560</v>
      </c>
      <c r="C391" t="s">
        <v>4677</v>
      </c>
      <c r="D391">
        <f t="shared" si="58"/>
        <v>30000000</v>
      </c>
      <c r="K391">
        <f t="shared" si="56"/>
        <v>2010</v>
      </c>
      <c r="L391" t="s">
        <v>4829</v>
      </c>
      <c r="M391" t="s">
        <v>4829</v>
      </c>
      <c r="N391" t="s">
        <v>5030</v>
      </c>
      <c r="O391" t="s">
        <v>4829</v>
      </c>
      <c r="P391" t="s">
        <v>4829</v>
      </c>
      <c r="Q391" t="s">
        <v>4829</v>
      </c>
      <c r="R391" t="s">
        <v>4829</v>
      </c>
      <c r="AA391">
        <v>978</v>
      </c>
      <c r="AB391" s="1">
        <v>37547</v>
      </c>
      <c r="AC391" t="s">
        <v>971</v>
      </c>
      <c r="AD391" s="2">
        <v>48000000</v>
      </c>
      <c r="AE391" s="2">
        <v>129094024</v>
      </c>
      <c r="AF391" s="2">
        <v>248218486</v>
      </c>
      <c r="AG391">
        <v>10</v>
      </c>
      <c r="AH391">
        <v>18</v>
      </c>
      <c r="AI391">
        <v>2</v>
      </c>
      <c r="AK391" s="1" t="str">
        <f t="shared" si="57"/>
        <v>err</v>
      </c>
      <c r="AL391" s="1">
        <f t="shared" si="59"/>
        <v>0</v>
      </c>
      <c r="AM391" s="1">
        <f t="shared" si="60"/>
        <v>0</v>
      </c>
      <c r="AN391" s="1">
        <f t="shared" si="61"/>
        <v>0</v>
      </c>
      <c r="AO391" s="1">
        <f t="shared" si="62"/>
        <v>0</v>
      </c>
      <c r="AP391" s="1">
        <f t="shared" si="63"/>
        <v>0</v>
      </c>
      <c r="AQ391" s="1" t="str">
        <f t="shared" si="64"/>
        <v>DW</v>
      </c>
    </row>
    <row r="392" spans="1:43">
      <c r="A392">
        <v>91</v>
      </c>
      <c r="B392" t="s">
        <v>2071</v>
      </c>
      <c r="C392" t="s">
        <v>4660</v>
      </c>
      <c r="D392">
        <f t="shared" si="58"/>
        <v>20000000</v>
      </c>
      <c r="K392">
        <f t="shared" si="56"/>
        <v>2010</v>
      </c>
      <c r="L392" t="s">
        <v>4682</v>
      </c>
      <c r="M392" t="s">
        <v>4637</v>
      </c>
      <c r="N392" t="s">
        <v>5174</v>
      </c>
      <c r="O392" t="s">
        <v>6042</v>
      </c>
      <c r="P392" t="s">
        <v>6043</v>
      </c>
      <c r="Q392" t="s">
        <v>6044</v>
      </c>
      <c r="R392" t="s">
        <v>6045</v>
      </c>
      <c r="AA392">
        <v>409</v>
      </c>
      <c r="AB392" s="1">
        <v>37428</v>
      </c>
      <c r="AC392" t="s">
        <v>406</v>
      </c>
      <c r="AD392" s="2">
        <v>80000000</v>
      </c>
      <c r="AE392" s="2">
        <v>145771527</v>
      </c>
      <c r="AF392" s="2">
        <v>245800000</v>
      </c>
      <c r="AG392">
        <v>6</v>
      </c>
      <c r="AH392">
        <v>21</v>
      </c>
      <c r="AI392">
        <v>2</v>
      </c>
      <c r="AK392" s="1" t="str">
        <f t="shared" si="57"/>
        <v>PG</v>
      </c>
      <c r="AL392" s="1" t="str">
        <f t="shared" si="59"/>
        <v>85 min</v>
      </c>
      <c r="AM392" s="1" t="str">
        <f t="shared" si="60"/>
        <v>Animation, Adventure, Comedy</v>
      </c>
      <c r="AN392" s="1" t="str">
        <f t="shared" si="61"/>
        <v>Dean DeBlois, Chris Sanders</v>
      </c>
      <c r="AO392" s="1" t="str">
        <f t="shared" si="62"/>
        <v>Chris Sanders (idea), Chris Sanders, Dean DeBlois</v>
      </c>
      <c r="AP392" s="1" t="str">
        <f t="shared" si="63"/>
        <v>Daveigh Chase, Chris Sanders, Tia Carrere, David Ogden Stiers</v>
      </c>
      <c r="AQ392" s="1" t="str">
        <f t="shared" si="64"/>
        <v>BV</v>
      </c>
    </row>
    <row r="393" spans="1:43">
      <c r="A393">
        <v>92</v>
      </c>
      <c r="B393" t="s">
        <v>6046</v>
      </c>
      <c r="C393" t="s">
        <v>4621</v>
      </c>
      <c r="D393">
        <f t="shared" si="58"/>
        <v>85000000</v>
      </c>
      <c r="K393">
        <f t="shared" si="56"/>
        <v>2010</v>
      </c>
      <c r="L393" t="s">
        <v>4600</v>
      </c>
      <c r="M393" t="s">
        <v>4666</v>
      </c>
      <c r="N393" t="s">
        <v>5257</v>
      </c>
      <c r="O393" t="s">
        <v>5026</v>
      </c>
      <c r="P393" t="s">
        <v>6047</v>
      </c>
      <c r="Q393" t="s">
        <v>6048</v>
      </c>
      <c r="R393" t="s">
        <v>6049</v>
      </c>
      <c r="AA393">
        <v>1112</v>
      </c>
      <c r="AB393" s="1">
        <v>37568</v>
      </c>
      <c r="AC393" t="s">
        <v>1105</v>
      </c>
      <c r="AD393" s="2">
        <v>41000000</v>
      </c>
      <c r="AE393" s="2">
        <v>116724075</v>
      </c>
      <c r="AF393" s="2">
        <v>242924075</v>
      </c>
      <c r="AG393">
        <v>11</v>
      </c>
      <c r="AH393">
        <v>8</v>
      </c>
      <c r="AI393">
        <v>2</v>
      </c>
      <c r="AK393" s="1" t="str">
        <f t="shared" si="57"/>
        <v>R</v>
      </c>
      <c r="AL393" s="1" t="str">
        <f t="shared" si="59"/>
        <v>110 min</v>
      </c>
      <c r="AM393" s="1" t="str">
        <f t="shared" si="60"/>
        <v>Drama, Music</v>
      </c>
      <c r="AN393" s="1" t="str">
        <f t="shared" si="61"/>
        <v>Curtis Hanson</v>
      </c>
      <c r="AO393" s="1" t="str">
        <f t="shared" si="62"/>
        <v>Scott Silver</v>
      </c>
      <c r="AP393" s="1" t="str">
        <f t="shared" si="63"/>
        <v>Eminem, Kim Basinger, Mekhi Phifer, Brittany Murphy</v>
      </c>
      <c r="AQ393" s="1" t="str">
        <f t="shared" si="64"/>
        <v>Uni.</v>
      </c>
    </row>
    <row r="394" spans="1:43">
      <c r="A394">
        <v>93</v>
      </c>
      <c r="B394" t="s">
        <v>1071</v>
      </c>
      <c r="C394" t="s">
        <v>4621</v>
      </c>
      <c r="D394">
        <f t="shared" si="58"/>
        <v>44000000</v>
      </c>
      <c r="K394">
        <f t="shared" si="56"/>
        <v>2010</v>
      </c>
      <c r="L394" t="s">
        <v>4600</v>
      </c>
      <c r="M394" t="s">
        <v>5371</v>
      </c>
      <c r="N394" t="s">
        <v>6050</v>
      </c>
      <c r="O394" t="s">
        <v>6051</v>
      </c>
      <c r="P394" t="s">
        <v>6052</v>
      </c>
      <c r="Q394" t="s">
        <v>6053</v>
      </c>
      <c r="R394" t="s">
        <v>6054</v>
      </c>
      <c r="AA394">
        <v>674</v>
      </c>
      <c r="AB394" s="1">
        <v>37421</v>
      </c>
      <c r="AC394" t="s">
        <v>668</v>
      </c>
      <c r="AD394" s="2">
        <v>60000000</v>
      </c>
      <c r="AE394" s="2">
        <v>121468960</v>
      </c>
      <c r="AF394" s="2">
        <v>214357371</v>
      </c>
      <c r="AG394">
        <v>6</v>
      </c>
      <c r="AH394">
        <v>14</v>
      </c>
      <c r="AI394">
        <v>2</v>
      </c>
      <c r="AK394" s="1" t="str">
        <f t="shared" si="57"/>
        <v>PG-13</v>
      </c>
      <c r="AL394" s="1" t="str">
        <f t="shared" si="59"/>
        <v>119 min</v>
      </c>
      <c r="AM394" s="1" t="str">
        <f t="shared" si="60"/>
        <v>Action, Mystery, Thriller</v>
      </c>
      <c r="AN394" s="1" t="str">
        <f t="shared" si="61"/>
        <v>Doug Liman</v>
      </c>
      <c r="AO394" s="1" t="str">
        <f t="shared" si="62"/>
        <v>Tony Gilroy (screenplay), W. Blake Herron (screenplay), Robert Ludlum (novel)</v>
      </c>
      <c r="AP394" s="1" t="str">
        <f t="shared" si="63"/>
        <v>Matt Damon, Franka Potente, Chris Cooper, Clive Owen</v>
      </c>
      <c r="AQ394" s="1" t="str">
        <f t="shared" si="64"/>
        <v>Uni.</v>
      </c>
    </row>
    <row r="395" spans="1:43">
      <c r="A395">
        <v>94</v>
      </c>
      <c r="B395" t="s">
        <v>1189</v>
      </c>
      <c r="C395" t="s">
        <v>4660</v>
      </c>
      <c r="D395">
        <f t="shared" si="58"/>
        <v>40000000</v>
      </c>
      <c r="K395">
        <f t="shared" si="56"/>
        <v>2010</v>
      </c>
      <c r="L395" t="s">
        <v>4600</v>
      </c>
      <c r="M395" t="s">
        <v>4788</v>
      </c>
      <c r="N395" t="s">
        <v>5126</v>
      </c>
      <c r="O395" t="s">
        <v>6055</v>
      </c>
      <c r="P395" t="s">
        <v>6056</v>
      </c>
      <c r="Q395" t="s">
        <v>6057</v>
      </c>
      <c r="R395" t="s">
        <v>6058</v>
      </c>
      <c r="AA395">
        <v>475</v>
      </c>
      <c r="AB395" s="1">
        <v>37533</v>
      </c>
      <c r="AC395" t="s">
        <v>472</v>
      </c>
      <c r="AD395" s="2">
        <v>78000000</v>
      </c>
      <c r="AE395" s="2">
        <v>92955420</v>
      </c>
      <c r="AF395" s="2">
        <v>206455420</v>
      </c>
      <c r="AG395">
        <v>10</v>
      </c>
      <c r="AH395">
        <v>4</v>
      </c>
      <c r="AI395">
        <v>2</v>
      </c>
      <c r="AK395" s="1" t="str">
        <f t="shared" si="57"/>
        <v>R</v>
      </c>
      <c r="AL395" s="1" t="str">
        <f t="shared" si="59"/>
        <v>124 min</v>
      </c>
      <c r="AM395" s="1" t="str">
        <f t="shared" si="60"/>
        <v>Crime, Thriller</v>
      </c>
      <c r="AN395" s="1" t="str">
        <f t="shared" si="61"/>
        <v>Brett Ratner</v>
      </c>
      <c r="AO395" s="1" t="str">
        <f t="shared" si="62"/>
        <v>Thomas Harris (novel), Ted Tally (screenplay)</v>
      </c>
      <c r="AP395" s="1" t="str">
        <f t="shared" si="63"/>
        <v>Anthony Hopkins, Edward Norton, Ralph Fiennes, Harvey Keitel</v>
      </c>
      <c r="AQ395" s="1" t="str">
        <f t="shared" si="64"/>
        <v>Uni.</v>
      </c>
    </row>
    <row r="396" spans="1:43">
      <c r="A396">
        <v>95</v>
      </c>
      <c r="B396" t="s">
        <v>6059</v>
      </c>
      <c r="C396" t="s">
        <v>4695</v>
      </c>
      <c r="D396" t="e">
        <f t="shared" si="58"/>
        <v>#N/A</v>
      </c>
      <c r="K396">
        <f t="shared" si="56"/>
        <v>2010</v>
      </c>
      <c r="L396" t="s">
        <v>4600</v>
      </c>
      <c r="M396" t="s">
        <v>4728</v>
      </c>
      <c r="N396" t="s">
        <v>5126</v>
      </c>
      <c r="O396" t="s">
        <v>6060</v>
      </c>
      <c r="P396" t="s">
        <v>6060</v>
      </c>
      <c r="Q396" t="s">
        <v>6061</v>
      </c>
      <c r="R396" t="s">
        <v>6062</v>
      </c>
      <c r="AA396">
        <v>683</v>
      </c>
      <c r="AB396" s="1">
        <v>37610</v>
      </c>
      <c r="AC396" t="s">
        <v>677</v>
      </c>
      <c r="AD396" s="2">
        <v>60000000</v>
      </c>
      <c r="AE396" s="2">
        <v>93354918</v>
      </c>
      <c r="AF396" s="2">
        <v>199043309</v>
      </c>
      <c r="AG396">
        <v>12</v>
      </c>
      <c r="AH396">
        <v>20</v>
      </c>
      <c r="AI396">
        <v>2</v>
      </c>
      <c r="AK396" s="1" t="str">
        <f t="shared" si="57"/>
        <v>PG-13</v>
      </c>
      <c r="AL396" s="1" t="str">
        <f t="shared" si="59"/>
        <v>101 min</v>
      </c>
      <c r="AM396" s="1" t="str">
        <f t="shared" si="60"/>
        <v>Comedy, Romance</v>
      </c>
      <c r="AN396" s="1" t="str">
        <f t="shared" si="61"/>
        <v>Marc Lawrence</v>
      </c>
      <c r="AO396" s="1" t="str">
        <f t="shared" si="62"/>
        <v>Marc Lawrence</v>
      </c>
      <c r="AP396" s="1" t="str">
        <f t="shared" si="63"/>
        <v>Sandra Bullock, Hugh Grant, Alicia Witt, Dana Ivey</v>
      </c>
      <c r="AQ396" s="1" t="str">
        <f t="shared" si="64"/>
        <v>WB</v>
      </c>
    </row>
    <row r="397" spans="1:43">
      <c r="A397">
        <v>96</v>
      </c>
      <c r="B397" t="s">
        <v>2076</v>
      </c>
      <c r="C397" t="s">
        <v>4599</v>
      </c>
      <c r="D397">
        <f t="shared" si="58"/>
        <v>20000000</v>
      </c>
      <c r="K397">
        <f t="shared" si="56"/>
        <v>2010</v>
      </c>
      <c r="L397" t="s">
        <v>4829</v>
      </c>
      <c r="M397" t="s">
        <v>4829</v>
      </c>
      <c r="N397" t="s">
        <v>4829</v>
      </c>
      <c r="O397" t="s">
        <v>4829</v>
      </c>
      <c r="P397" t="s">
        <v>6063</v>
      </c>
      <c r="Q397" t="s">
        <v>6063</v>
      </c>
      <c r="R397" t="s">
        <v>4829</v>
      </c>
      <c r="AA397">
        <v>980</v>
      </c>
      <c r="AB397" s="1">
        <v>37344</v>
      </c>
      <c r="AC397" t="s">
        <v>973</v>
      </c>
      <c r="AD397" s="2">
        <v>48000000</v>
      </c>
      <c r="AE397" s="2">
        <v>95308367</v>
      </c>
      <c r="AF397" s="2">
        <v>196308367</v>
      </c>
      <c r="AG397">
        <v>3</v>
      </c>
      <c r="AH397">
        <v>29</v>
      </c>
      <c r="AI397">
        <v>2</v>
      </c>
      <c r="AK397" s="1" t="str">
        <f t="shared" si="57"/>
        <v>R</v>
      </c>
      <c r="AL397" s="1" t="str">
        <f t="shared" si="59"/>
        <v>112 min</v>
      </c>
      <c r="AM397" s="1" t="str">
        <f t="shared" si="60"/>
        <v>Drama, Thriller</v>
      </c>
      <c r="AN397" s="1" t="str">
        <f t="shared" si="61"/>
        <v>David Fincher</v>
      </c>
      <c r="AO397" s="1" t="str">
        <f t="shared" si="62"/>
        <v>David Koepp</v>
      </c>
      <c r="AP397" s="1" t="str">
        <f t="shared" si="63"/>
        <v>Jodie Foster, Kristen Stewart, Forest Whitaker, Dwight Yoakam</v>
      </c>
      <c r="AQ397" s="1" t="str">
        <f t="shared" si="64"/>
        <v>Sony</v>
      </c>
    </row>
    <row r="398" spans="1:43">
      <c r="A398">
        <v>97</v>
      </c>
      <c r="B398" t="s">
        <v>6064</v>
      </c>
      <c r="C398" t="s">
        <v>4621</v>
      </c>
      <c r="D398" t="e">
        <f t="shared" si="58"/>
        <v>#N/A</v>
      </c>
      <c r="K398">
        <f t="shared" si="56"/>
        <v>2010</v>
      </c>
      <c r="L398" t="s">
        <v>4614</v>
      </c>
      <c r="M398" t="s">
        <v>4806</v>
      </c>
      <c r="N398" t="s">
        <v>5199</v>
      </c>
      <c r="O398" t="s">
        <v>6065</v>
      </c>
      <c r="P398" t="s">
        <v>6066</v>
      </c>
      <c r="Q398" t="s">
        <v>6067</v>
      </c>
      <c r="R398" t="s">
        <v>6068</v>
      </c>
      <c r="AA398">
        <v>591</v>
      </c>
      <c r="AB398" s="1">
        <v>37407</v>
      </c>
      <c r="AC398" t="s">
        <v>587</v>
      </c>
      <c r="AD398" s="2">
        <v>68000000</v>
      </c>
      <c r="AE398" s="2">
        <v>118471320</v>
      </c>
      <c r="AF398" s="2">
        <v>193500000</v>
      </c>
      <c r="AG398">
        <v>5</v>
      </c>
      <c r="AH398">
        <v>31</v>
      </c>
      <c r="AI398">
        <v>2</v>
      </c>
      <c r="AK398" s="1" t="str">
        <f t="shared" si="57"/>
        <v>PG-13</v>
      </c>
      <c r="AL398" s="1" t="str">
        <f t="shared" si="59"/>
        <v>124 min</v>
      </c>
      <c r="AM398" s="1" t="str">
        <f t="shared" si="60"/>
        <v>Action, Drama, Thriller</v>
      </c>
      <c r="AN398" s="1" t="str">
        <f t="shared" si="61"/>
        <v>Phil Alden Robinson</v>
      </c>
      <c r="AO398" s="1" t="str">
        <f t="shared" si="62"/>
        <v>Tom Clancy (novel), Paul Attanasio (screenplay), Daniel Pyne (screenplay)</v>
      </c>
      <c r="AP398" s="1" t="str">
        <f t="shared" si="63"/>
        <v>Ian Mongrain, Russell Bobbitt, James Cromwell, Ken Jenkins</v>
      </c>
      <c r="AQ398" s="1" t="str">
        <f t="shared" si="64"/>
        <v>Par.</v>
      </c>
    </row>
    <row r="399" spans="1:43">
      <c r="A399">
        <v>98</v>
      </c>
      <c r="B399" t="s">
        <v>2217</v>
      </c>
      <c r="C399" t="s">
        <v>6069</v>
      </c>
      <c r="D399">
        <f t="shared" si="58"/>
        <v>19000000</v>
      </c>
      <c r="K399">
        <f t="shared" si="56"/>
        <v>2010</v>
      </c>
      <c r="L399" t="s">
        <v>4600</v>
      </c>
      <c r="M399" t="s">
        <v>4713</v>
      </c>
      <c r="N399" t="s">
        <v>5126</v>
      </c>
      <c r="O399" t="s">
        <v>6070</v>
      </c>
      <c r="P399" t="s">
        <v>6071</v>
      </c>
      <c r="Q399" t="s">
        <v>6072</v>
      </c>
      <c r="R399" t="s">
        <v>6073</v>
      </c>
      <c r="AA399">
        <v>420</v>
      </c>
      <c r="AB399" s="1">
        <v>37449</v>
      </c>
      <c r="AC399" t="s">
        <v>417</v>
      </c>
      <c r="AD399" s="2">
        <v>80000000</v>
      </c>
      <c r="AE399" s="2">
        <v>104054514</v>
      </c>
      <c r="AF399" s="2">
        <v>183354514</v>
      </c>
      <c r="AG399">
        <v>7</v>
      </c>
      <c r="AH399">
        <v>12</v>
      </c>
      <c r="AI399">
        <v>2</v>
      </c>
      <c r="AK399" s="1" t="e">
        <f t="shared" si="57"/>
        <v>#N/A</v>
      </c>
      <c r="AL399" s="1" t="e">
        <f t="shared" si="59"/>
        <v>#N/A</v>
      </c>
      <c r="AM399" s="1" t="e">
        <f t="shared" si="60"/>
        <v>#N/A</v>
      </c>
      <c r="AN399" s="1" t="e">
        <f t="shared" si="61"/>
        <v>#N/A</v>
      </c>
      <c r="AO399" s="1" t="e">
        <f t="shared" si="62"/>
        <v>#N/A</v>
      </c>
      <c r="AP399" s="1" t="e">
        <f t="shared" si="63"/>
        <v>#N/A</v>
      </c>
      <c r="AQ399" s="1" t="e">
        <f t="shared" si="64"/>
        <v>#N/A</v>
      </c>
    </row>
    <row r="400" spans="1:43">
      <c r="A400">
        <v>99</v>
      </c>
      <c r="B400" t="s">
        <v>2343</v>
      </c>
      <c r="C400" t="s">
        <v>6010</v>
      </c>
      <c r="D400">
        <f t="shared" si="58"/>
        <v>17000000</v>
      </c>
      <c r="K400">
        <f t="shared" si="56"/>
        <v>2010</v>
      </c>
      <c r="L400" t="s">
        <v>4829</v>
      </c>
      <c r="M400" t="s">
        <v>4829</v>
      </c>
      <c r="N400" t="s">
        <v>5030</v>
      </c>
      <c r="O400" t="s">
        <v>4829</v>
      </c>
      <c r="P400" t="s">
        <v>4829</v>
      </c>
      <c r="Q400" t="s">
        <v>4829</v>
      </c>
      <c r="R400" t="s">
        <v>4829</v>
      </c>
      <c r="AA400">
        <v>298</v>
      </c>
      <c r="AB400" s="1">
        <v>37610</v>
      </c>
      <c r="AC400" t="s">
        <v>295</v>
      </c>
      <c r="AD400" s="2">
        <v>97000000</v>
      </c>
      <c r="AE400" s="2">
        <v>77730500</v>
      </c>
      <c r="AF400" s="2">
        <v>183124621</v>
      </c>
      <c r="AG400">
        <v>12</v>
      </c>
      <c r="AH400">
        <v>20</v>
      </c>
      <c r="AI400">
        <v>2</v>
      </c>
      <c r="AK400" s="1" t="str">
        <f t="shared" si="57"/>
        <v>R</v>
      </c>
      <c r="AL400" s="1" t="str">
        <f t="shared" si="59"/>
        <v>167 min</v>
      </c>
      <c r="AM400" s="1" t="str">
        <f t="shared" si="60"/>
        <v>Crime, Drama, History</v>
      </c>
      <c r="AN400" s="1" t="str">
        <f t="shared" si="61"/>
        <v>Martin Scorsese</v>
      </c>
      <c r="AO400" s="1" t="str">
        <f t="shared" si="62"/>
        <v>Jay Cocks (story), Jay Cocks (screenplay), Steven Zaillian (screenplay), Kenneth Lonergan (screenplay)</v>
      </c>
      <c r="AP400" s="1" t="str">
        <f t="shared" si="63"/>
        <v>Leonardo DiCaprio, Daniel Day-Lewis, Cameron Diaz, Jim Broadbent</v>
      </c>
      <c r="AQ400" s="1" t="str">
        <f t="shared" si="64"/>
        <v>Mira.</v>
      </c>
    </row>
    <row r="401" spans="1:43">
      <c r="A401">
        <v>100</v>
      </c>
      <c r="B401" t="s">
        <v>2704</v>
      </c>
      <c r="C401" t="s">
        <v>4677</v>
      </c>
      <c r="D401">
        <f t="shared" si="58"/>
        <v>12500000</v>
      </c>
      <c r="K401">
        <f t="shared" si="56"/>
        <v>2010</v>
      </c>
      <c r="L401" t="s">
        <v>4635</v>
      </c>
      <c r="AA401">
        <v>1263</v>
      </c>
      <c r="AB401" s="1">
        <v>37526</v>
      </c>
      <c r="AC401" t="s">
        <v>1255</v>
      </c>
      <c r="AD401" s="2">
        <v>38000000</v>
      </c>
      <c r="AE401" s="2">
        <v>127214072</v>
      </c>
      <c r="AF401" s="2">
        <v>182365114</v>
      </c>
      <c r="AG401">
        <v>9</v>
      </c>
      <c r="AH401">
        <v>27</v>
      </c>
      <c r="AI401">
        <v>2</v>
      </c>
      <c r="AK401" s="1" t="str">
        <f t="shared" si="57"/>
        <v>PG-13</v>
      </c>
      <c r="AL401" s="1" t="str">
        <f t="shared" si="59"/>
        <v>108 min</v>
      </c>
      <c r="AM401" s="1" t="str">
        <f t="shared" si="60"/>
        <v>Comedy, Romance</v>
      </c>
      <c r="AN401" s="1" t="str">
        <f t="shared" si="61"/>
        <v>Andy Tennant</v>
      </c>
      <c r="AO401" s="1" t="str">
        <f t="shared" si="62"/>
        <v>Douglas J. Eboch (story), C. Jay Cox (screenplay)</v>
      </c>
      <c r="AP401" s="1" t="str">
        <f t="shared" si="63"/>
        <v>Reese Witherspoon, Josh Lucas, Patrick Dempsey, Candice Bergen</v>
      </c>
      <c r="AQ401" s="1" t="str">
        <f t="shared" si="64"/>
        <v>BV</v>
      </c>
    </row>
    <row r="402" spans="1:43">
      <c r="A402">
        <v>1</v>
      </c>
      <c r="B402" t="s">
        <v>0</v>
      </c>
      <c r="C402" t="s">
        <v>4677</v>
      </c>
      <c r="D402">
        <f t="shared" si="58"/>
        <v>425000000</v>
      </c>
      <c r="K402">
        <f t="shared" si="56"/>
        <v>2009</v>
      </c>
      <c r="L402" t="s">
        <v>4600</v>
      </c>
      <c r="M402" t="s">
        <v>6074</v>
      </c>
      <c r="N402" t="s">
        <v>4630</v>
      </c>
      <c r="O402" t="s">
        <v>6075</v>
      </c>
      <c r="P402" t="s">
        <v>6075</v>
      </c>
      <c r="Q402" t="s">
        <v>6076</v>
      </c>
      <c r="R402" t="s">
        <v>6077</v>
      </c>
      <c r="AA402">
        <v>614</v>
      </c>
      <c r="AB402" s="1">
        <v>37561</v>
      </c>
      <c r="AC402" t="s">
        <v>610</v>
      </c>
      <c r="AD402" s="2">
        <v>65000000</v>
      </c>
      <c r="AE402" s="2">
        <v>139225854</v>
      </c>
      <c r="AF402" s="2">
        <v>172825854</v>
      </c>
      <c r="AG402">
        <v>11</v>
      </c>
      <c r="AH402">
        <v>1</v>
      </c>
      <c r="AI402">
        <v>2</v>
      </c>
      <c r="AK402" s="1" t="str">
        <f t="shared" si="57"/>
        <v>G</v>
      </c>
      <c r="AL402" s="1" t="str">
        <f t="shared" si="59"/>
        <v>104 min</v>
      </c>
      <c r="AM402" s="1" t="str">
        <f t="shared" si="60"/>
        <v>Comedy, Family, Fantasy</v>
      </c>
      <c r="AN402" s="1" t="str">
        <f t="shared" si="61"/>
        <v>Michael Lembeck</v>
      </c>
      <c r="AO402" s="1" t="str">
        <f t="shared" si="62"/>
        <v>Don Rhymer (screenplay), Cinco Paul (screenplay), Ken Daurio (screenplay), Ed Decter (screenplay), John J. Strauss (screenplay), Leo Benvenuti (characters), Steve Rudnick (characters), Leo Benvenuti (story), Steve Rudnick (story)</v>
      </c>
      <c r="AP402" s="1" t="str">
        <f t="shared" si="63"/>
        <v>Tim Allen, Elizabeth Mitchell, David Krumholtz, Eric Lloyd</v>
      </c>
      <c r="AQ402" s="1" t="str">
        <f t="shared" si="64"/>
        <v>BV</v>
      </c>
    </row>
    <row r="403" spans="1:43">
      <c r="A403">
        <v>2</v>
      </c>
      <c r="B403" t="s">
        <v>20</v>
      </c>
      <c r="C403" t="s">
        <v>5071</v>
      </c>
      <c r="D403">
        <f t="shared" si="58"/>
        <v>210000000</v>
      </c>
      <c r="K403">
        <f t="shared" si="56"/>
        <v>2009</v>
      </c>
      <c r="L403" t="s">
        <v>4600</v>
      </c>
      <c r="M403" t="s">
        <v>5085</v>
      </c>
      <c r="N403" t="s">
        <v>4609</v>
      </c>
      <c r="O403" t="s">
        <v>5415</v>
      </c>
      <c r="P403" t="s">
        <v>6078</v>
      </c>
      <c r="Q403" t="s">
        <v>6079</v>
      </c>
      <c r="R403" t="s">
        <v>6080</v>
      </c>
      <c r="AA403">
        <v>879</v>
      </c>
      <c r="AB403" s="1">
        <v>37435</v>
      </c>
      <c r="AC403" t="s">
        <v>872</v>
      </c>
      <c r="AD403" s="2">
        <v>50000000</v>
      </c>
      <c r="AE403" s="2">
        <v>126293452</v>
      </c>
      <c r="AF403" s="2">
        <v>171269535</v>
      </c>
      <c r="AG403">
        <v>6</v>
      </c>
      <c r="AH403">
        <v>28</v>
      </c>
      <c r="AI403">
        <v>2</v>
      </c>
      <c r="AK403" s="1" t="str">
        <f t="shared" si="57"/>
        <v>PG-13</v>
      </c>
      <c r="AL403" s="1" t="str">
        <f t="shared" si="59"/>
        <v>96 min</v>
      </c>
      <c r="AM403" s="1" t="str">
        <f t="shared" si="60"/>
        <v>Comedy</v>
      </c>
      <c r="AN403" s="1" t="str">
        <f t="shared" si="61"/>
        <v>Steven Brill</v>
      </c>
      <c r="AO403" s="1" t="str">
        <f t="shared" si="62"/>
        <v>Clarence Budington Kelland (short story "Opera Hat"), Robert Riskin (film Mr. Deeds Goes to Town), Tim Herlihy (screenplay)</v>
      </c>
      <c r="AP403" s="1" t="str">
        <f t="shared" si="63"/>
        <v>Adam Sandler, Winona Ryder, John Turturro, Allen Covert</v>
      </c>
      <c r="AQ403" s="1" t="str">
        <f t="shared" si="64"/>
        <v>Sony</v>
      </c>
    </row>
    <row r="404" spans="1:43">
      <c r="A404">
        <v>3</v>
      </c>
      <c r="B404" t="s">
        <v>8</v>
      </c>
      <c r="C404" t="s">
        <v>4628</v>
      </c>
      <c r="D404">
        <f t="shared" si="58"/>
        <v>250000000</v>
      </c>
      <c r="K404">
        <f t="shared" si="56"/>
        <v>2009</v>
      </c>
      <c r="L404" t="s">
        <v>4614</v>
      </c>
      <c r="M404" t="s">
        <v>4892</v>
      </c>
      <c r="N404" t="s">
        <v>4655</v>
      </c>
      <c r="O404" t="s">
        <v>5757</v>
      </c>
      <c r="P404" t="s">
        <v>5758</v>
      </c>
      <c r="Q404" t="s">
        <v>6081</v>
      </c>
      <c r="R404" t="s">
        <v>6082</v>
      </c>
      <c r="AA404">
        <v>206</v>
      </c>
      <c r="AB404" s="1">
        <v>37456</v>
      </c>
      <c r="AC404" t="s">
        <v>203</v>
      </c>
      <c r="AD404" s="2">
        <v>120000000</v>
      </c>
      <c r="AE404" s="2">
        <v>64956806</v>
      </c>
      <c r="AF404" s="2">
        <v>166000000</v>
      </c>
      <c r="AG404">
        <v>7</v>
      </c>
      <c r="AH404">
        <v>19</v>
      </c>
      <c r="AI404">
        <v>2</v>
      </c>
      <c r="AK404" s="1" t="str">
        <f t="shared" si="57"/>
        <v>PG</v>
      </c>
      <c r="AL404" s="1" t="str">
        <f t="shared" si="59"/>
        <v>77 min</v>
      </c>
      <c r="AM404" s="1" t="str">
        <f t="shared" si="60"/>
        <v>Animation, Adventure, Comedy</v>
      </c>
      <c r="AN404" s="1" t="str">
        <f t="shared" si="61"/>
        <v>Rob Minkoff</v>
      </c>
      <c r="AO404" s="1" t="str">
        <f t="shared" si="62"/>
        <v>E.B. White (characters from the book "Stuart Little"), Douglas Wick (story), Bruce Joel Rubin (story), Bruce Joel Rubin (screenplay)</v>
      </c>
      <c r="AP404" s="1" t="str">
        <f t="shared" si="63"/>
        <v>Michael J. Fox, Geena Davis, Hugh Laurie, Jonathan Lipnicki</v>
      </c>
      <c r="AQ404" s="1" t="str">
        <f t="shared" si="64"/>
        <v>Sony</v>
      </c>
    </row>
    <row r="405" spans="1:43">
      <c r="A405">
        <v>4</v>
      </c>
      <c r="B405" t="s">
        <v>862</v>
      </c>
      <c r="C405" t="s">
        <v>5420</v>
      </c>
      <c r="D405">
        <f t="shared" si="58"/>
        <v>50000000</v>
      </c>
      <c r="K405">
        <f t="shared" si="56"/>
        <v>2009</v>
      </c>
      <c r="L405" t="s">
        <v>4600</v>
      </c>
      <c r="M405" t="s">
        <v>4608</v>
      </c>
      <c r="N405" t="s">
        <v>5751</v>
      </c>
      <c r="O405" t="s">
        <v>6083</v>
      </c>
      <c r="P405" t="s">
        <v>5753</v>
      </c>
      <c r="Q405" t="s">
        <v>6084</v>
      </c>
      <c r="R405" t="s">
        <v>6085</v>
      </c>
      <c r="AA405">
        <v>685</v>
      </c>
      <c r="AB405" s="1">
        <v>37365</v>
      </c>
      <c r="AC405" t="s">
        <v>679</v>
      </c>
      <c r="AD405" s="2">
        <v>60000000</v>
      </c>
      <c r="AE405" s="2">
        <v>90580000</v>
      </c>
      <c r="AF405" s="2">
        <v>165890634</v>
      </c>
      <c r="AG405">
        <v>4</v>
      </c>
      <c r="AH405">
        <v>19</v>
      </c>
      <c r="AI405">
        <v>2</v>
      </c>
      <c r="AK405" s="1" t="str">
        <f t="shared" si="57"/>
        <v>PG-13</v>
      </c>
      <c r="AL405" s="1" t="str">
        <f t="shared" si="59"/>
        <v>92 min</v>
      </c>
      <c r="AM405" s="1" t="str">
        <f t="shared" si="60"/>
        <v>Action, Adventure, Fantasy</v>
      </c>
      <c r="AN405" s="1" t="str">
        <f t="shared" si="61"/>
        <v>Chuck Russell</v>
      </c>
      <c r="AO405" s="1" t="str">
        <f t="shared" si="62"/>
        <v>Stephen Sommers (story), Jonathan Hales (story), Stephen Sommers (screenplay), William Osborne (screenplay), David Hayter (screenplay)</v>
      </c>
      <c r="AP405" s="1" t="str">
        <f t="shared" si="63"/>
        <v>Dwayne Johnson, Steven Brand, Michael Clarke Duncan, Kelly Hu</v>
      </c>
      <c r="AQ405" s="1" t="str">
        <f t="shared" si="64"/>
        <v>Uni.</v>
      </c>
    </row>
    <row r="406" spans="1:43">
      <c r="A406">
        <v>5</v>
      </c>
      <c r="B406" t="s">
        <v>60</v>
      </c>
      <c r="C406" t="s">
        <v>4607</v>
      </c>
      <c r="D406">
        <f t="shared" si="58"/>
        <v>175000000</v>
      </c>
      <c r="K406">
        <f t="shared" si="56"/>
        <v>2009</v>
      </c>
      <c r="L406" t="s">
        <v>4614</v>
      </c>
      <c r="M406" t="s">
        <v>4984</v>
      </c>
      <c r="N406" t="s">
        <v>6086</v>
      </c>
      <c r="O406" t="s">
        <v>6087</v>
      </c>
      <c r="P406" t="s">
        <v>6088</v>
      </c>
      <c r="Q406" t="s">
        <v>6089</v>
      </c>
      <c r="R406" t="s">
        <v>6090</v>
      </c>
      <c r="AA406">
        <v>794</v>
      </c>
      <c r="AB406" s="1">
        <v>37603</v>
      </c>
      <c r="AC406" t="s">
        <v>787</v>
      </c>
      <c r="AD406" s="2">
        <v>55000000</v>
      </c>
      <c r="AE406" s="2">
        <v>93932896</v>
      </c>
      <c r="AF406" s="2">
        <v>163838217</v>
      </c>
      <c r="AG406">
        <v>12</v>
      </c>
      <c r="AH406">
        <v>13</v>
      </c>
      <c r="AI406">
        <v>2</v>
      </c>
      <c r="AK406" s="1" t="str">
        <f t="shared" si="57"/>
        <v>PG-13</v>
      </c>
      <c r="AL406" s="1" t="str">
        <f t="shared" si="59"/>
        <v>105 min</v>
      </c>
      <c r="AM406" s="1" t="str">
        <f t="shared" si="60"/>
        <v>Comedy, Drama, Romance</v>
      </c>
      <c r="AN406" s="1" t="str">
        <f t="shared" si="61"/>
        <v>Wayne Wang</v>
      </c>
      <c r="AO406" s="1" t="str">
        <f t="shared" si="62"/>
        <v>John Hughes (story), Kevin Wade (screenplay)</v>
      </c>
      <c r="AP406" s="1" t="str">
        <f t="shared" si="63"/>
        <v>Jennifer Lopez, Ralph Fiennes, Natasha Richardson, Stanley Tucci</v>
      </c>
      <c r="AQ406" s="1" t="str">
        <f t="shared" si="64"/>
        <v>SonR</v>
      </c>
    </row>
    <row r="407" spans="1:43">
      <c r="A407">
        <v>6</v>
      </c>
      <c r="B407" t="s">
        <v>1309</v>
      </c>
      <c r="C407" t="s">
        <v>4628</v>
      </c>
      <c r="D407">
        <f t="shared" si="58"/>
        <v>35000000</v>
      </c>
      <c r="K407">
        <f t="shared" si="56"/>
        <v>2009</v>
      </c>
      <c r="L407" t="s">
        <v>4682</v>
      </c>
      <c r="M407" t="s">
        <v>4763</v>
      </c>
      <c r="N407" t="s">
        <v>4690</v>
      </c>
      <c r="O407" t="s">
        <v>4764</v>
      </c>
      <c r="P407" t="s">
        <v>5693</v>
      </c>
      <c r="Q407" t="s">
        <v>4766</v>
      </c>
      <c r="R407" t="s">
        <v>6091</v>
      </c>
      <c r="AA407">
        <v>839</v>
      </c>
      <c r="AB407" s="1">
        <v>37337</v>
      </c>
      <c r="AC407" t="s">
        <v>832</v>
      </c>
      <c r="AD407" s="2">
        <v>54000000</v>
      </c>
      <c r="AE407" s="2">
        <v>81676888</v>
      </c>
      <c r="AF407" s="2">
        <v>154338601</v>
      </c>
      <c r="AG407">
        <v>3</v>
      </c>
      <c r="AH407">
        <v>22</v>
      </c>
      <c r="AI407">
        <v>2</v>
      </c>
      <c r="AK407" s="1" t="e">
        <f t="shared" si="57"/>
        <v>#N/A</v>
      </c>
      <c r="AL407" s="1" t="e">
        <f t="shared" si="59"/>
        <v>#N/A</v>
      </c>
      <c r="AM407" s="1" t="e">
        <f t="shared" si="60"/>
        <v>#N/A</v>
      </c>
      <c r="AN407" s="1" t="e">
        <f t="shared" si="61"/>
        <v>#N/A</v>
      </c>
      <c r="AO407" s="1" t="e">
        <f t="shared" si="62"/>
        <v>#N/A</v>
      </c>
      <c r="AP407" s="1" t="e">
        <f t="shared" si="63"/>
        <v>#N/A</v>
      </c>
      <c r="AQ407" s="1" t="e">
        <f t="shared" si="64"/>
        <v>#N/A</v>
      </c>
    </row>
    <row r="408" spans="1:43">
      <c r="A408">
        <v>7</v>
      </c>
      <c r="B408" t="s">
        <v>134</v>
      </c>
      <c r="C408" t="s">
        <v>4660</v>
      </c>
      <c r="D408">
        <f t="shared" si="58"/>
        <v>140000000</v>
      </c>
      <c r="K408">
        <f t="shared" si="56"/>
        <v>2009</v>
      </c>
      <c r="L408" t="s">
        <v>4600</v>
      </c>
      <c r="M408" t="s">
        <v>5100</v>
      </c>
      <c r="N408" t="s">
        <v>4609</v>
      </c>
      <c r="O408" t="s">
        <v>4662</v>
      </c>
      <c r="P408" t="s">
        <v>6092</v>
      </c>
      <c r="Q408" t="s">
        <v>6093</v>
      </c>
      <c r="R408" t="s">
        <v>6094</v>
      </c>
      <c r="AA408">
        <v>1705</v>
      </c>
      <c r="AB408" s="1">
        <v>37393</v>
      </c>
      <c r="AC408" t="s">
        <v>1694</v>
      </c>
      <c r="AD408" s="2">
        <v>27000000</v>
      </c>
      <c r="AE408" s="2">
        <v>40803000</v>
      </c>
      <c r="AF408" s="2">
        <v>130759651</v>
      </c>
      <c r="AG408">
        <v>5</v>
      </c>
      <c r="AH408">
        <v>17</v>
      </c>
      <c r="AI408">
        <v>2</v>
      </c>
      <c r="AK408" s="1" t="str">
        <f t="shared" si="57"/>
        <v>PG-13</v>
      </c>
      <c r="AL408" s="1" t="str">
        <f t="shared" si="59"/>
        <v>101 min</v>
      </c>
      <c r="AM408" s="1" t="str">
        <f t="shared" si="60"/>
        <v>Comedy, Drama, Romance</v>
      </c>
      <c r="AN408" s="1" t="str">
        <f t="shared" si="61"/>
        <v>Chris Weitz, Paul Weitz</v>
      </c>
      <c r="AO408" s="1" t="str">
        <f t="shared" si="62"/>
        <v>Nick Hornby (novel), Peter Hedges (screenplay), Chris Weitz (screenplay), Paul Weitz (screenplay)</v>
      </c>
      <c r="AP408" s="1" t="str">
        <f t="shared" si="63"/>
        <v>Hugh Grant, Nicholas Hoult, Sharon Small, Madison Cook</v>
      </c>
      <c r="AQ408" s="1" t="str">
        <f t="shared" si="64"/>
        <v>Uni.</v>
      </c>
    </row>
    <row r="409" spans="1:43">
      <c r="A409">
        <v>8</v>
      </c>
      <c r="B409" t="s">
        <v>1310</v>
      </c>
      <c r="C409" t="s">
        <v>4628</v>
      </c>
      <c r="D409">
        <f t="shared" si="58"/>
        <v>35000000</v>
      </c>
      <c r="K409">
        <f t="shared" si="56"/>
        <v>2009</v>
      </c>
      <c r="L409" t="s">
        <v>4600</v>
      </c>
      <c r="M409" t="s">
        <v>5431</v>
      </c>
      <c r="N409" t="s">
        <v>4801</v>
      </c>
      <c r="O409" t="s">
        <v>4835</v>
      </c>
      <c r="P409" t="s">
        <v>6095</v>
      </c>
      <c r="Q409" t="s">
        <v>6096</v>
      </c>
      <c r="R409" t="s">
        <v>6097</v>
      </c>
      <c r="AA409">
        <v>1265</v>
      </c>
      <c r="AB409" s="1">
        <v>37475</v>
      </c>
      <c r="AC409" t="s">
        <v>1257</v>
      </c>
      <c r="AD409" s="2">
        <v>38000000</v>
      </c>
      <c r="AE409" s="2">
        <v>85846296</v>
      </c>
      <c r="AF409" s="2">
        <v>119721296</v>
      </c>
      <c r="AG409">
        <v>8</v>
      </c>
      <c r="AH409">
        <v>7</v>
      </c>
      <c r="AI409">
        <v>2</v>
      </c>
      <c r="AK409" s="1" t="str">
        <f t="shared" si="57"/>
        <v>err</v>
      </c>
      <c r="AL409" s="1">
        <f t="shared" si="59"/>
        <v>0</v>
      </c>
      <c r="AM409" s="1">
        <f t="shared" si="60"/>
        <v>0</v>
      </c>
      <c r="AN409" s="1">
        <f t="shared" si="61"/>
        <v>0</v>
      </c>
      <c r="AO409" s="1">
        <f t="shared" si="62"/>
        <v>0</v>
      </c>
      <c r="AP409" s="1">
        <f t="shared" si="63"/>
        <v>0</v>
      </c>
      <c r="AQ409" s="1" t="str">
        <f t="shared" si="64"/>
        <v>Dim.</v>
      </c>
    </row>
    <row r="410" spans="1:43">
      <c r="A410">
        <v>9</v>
      </c>
      <c r="B410" t="s">
        <v>540</v>
      </c>
      <c r="C410" t="s">
        <v>4677</v>
      </c>
      <c r="D410">
        <f t="shared" si="58"/>
        <v>70000000</v>
      </c>
      <c r="K410">
        <f t="shared" si="56"/>
        <v>2009</v>
      </c>
      <c r="L410" t="s">
        <v>4614</v>
      </c>
      <c r="M410" t="s">
        <v>5095</v>
      </c>
      <c r="N410" t="s">
        <v>4623</v>
      </c>
      <c r="O410" t="s">
        <v>6098</v>
      </c>
      <c r="P410" t="s">
        <v>6099</v>
      </c>
      <c r="Q410" t="s">
        <v>6100</v>
      </c>
      <c r="R410" t="s">
        <v>6101</v>
      </c>
      <c r="AA410">
        <v>911</v>
      </c>
      <c r="AB410" s="1">
        <v>37384</v>
      </c>
      <c r="AC410" t="s">
        <v>904</v>
      </c>
      <c r="AD410" s="2">
        <v>50000000</v>
      </c>
      <c r="AE410" s="2">
        <v>52752475</v>
      </c>
      <c r="AF410" s="2">
        <v>119114494</v>
      </c>
      <c r="AG410">
        <v>5</v>
      </c>
      <c r="AH410">
        <v>8</v>
      </c>
      <c r="AI410">
        <v>2</v>
      </c>
      <c r="AK410" s="1" t="str">
        <f t="shared" si="57"/>
        <v>err</v>
      </c>
      <c r="AL410" s="1">
        <f t="shared" si="59"/>
        <v>0</v>
      </c>
      <c r="AM410" s="1">
        <f t="shared" si="60"/>
        <v>0</v>
      </c>
      <c r="AN410" s="1">
        <f t="shared" si="61"/>
        <v>0</v>
      </c>
      <c r="AO410" s="1">
        <f t="shared" si="62"/>
        <v>0</v>
      </c>
      <c r="AP410" s="1">
        <f t="shared" si="63"/>
        <v>0</v>
      </c>
      <c r="AQ410" s="1" t="str">
        <f t="shared" si="64"/>
        <v>Fox</v>
      </c>
    </row>
    <row r="411" spans="1:43">
      <c r="A411">
        <v>10</v>
      </c>
      <c r="B411" t="s">
        <v>319</v>
      </c>
      <c r="C411" t="s">
        <v>4628</v>
      </c>
      <c r="D411">
        <f t="shared" si="58"/>
        <v>90000000</v>
      </c>
      <c r="K411">
        <f t="shared" si="56"/>
        <v>2009</v>
      </c>
      <c r="L411" t="s">
        <v>4600</v>
      </c>
      <c r="M411" t="s">
        <v>4800</v>
      </c>
      <c r="N411" t="s">
        <v>5432</v>
      </c>
      <c r="O411" t="s">
        <v>5433</v>
      </c>
      <c r="P411" t="s">
        <v>6102</v>
      </c>
      <c r="Q411" t="s">
        <v>6103</v>
      </c>
      <c r="R411" t="s">
        <v>6104</v>
      </c>
      <c r="AA411">
        <v>1455</v>
      </c>
      <c r="AB411" s="1">
        <v>37274</v>
      </c>
      <c r="AC411" t="s">
        <v>1446</v>
      </c>
      <c r="AD411" s="2">
        <v>32000000</v>
      </c>
      <c r="AE411" s="2">
        <v>81150692</v>
      </c>
      <c r="AF411" s="2">
        <v>116898028</v>
      </c>
      <c r="AG411">
        <v>1</v>
      </c>
      <c r="AH411">
        <v>18</v>
      </c>
      <c r="AI411">
        <v>2</v>
      </c>
      <c r="AK411" s="1" t="str">
        <f t="shared" si="57"/>
        <v>err</v>
      </c>
      <c r="AL411" s="1">
        <f t="shared" si="59"/>
        <v>0</v>
      </c>
      <c r="AM411" s="1">
        <f t="shared" si="60"/>
        <v>0</v>
      </c>
      <c r="AN411" s="1">
        <f t="shared" si="61"/>
        <v>0</v>
      </c>
      <c r="AO411" s="1">
        <f t="shared" si="62"/>
        <v>0</v>
      </c>
      <c r="AP411" s="1">
        <f t="shared" si="63"/>
        <v>0</v>
      </c>
      <c r="AQ411" s="1" t="str">
        <f t="shared" si="64"/>
        <v>BV</v>
      </c>
    </row>
    <row r="412" spans="1:43">
      <c r="A412">
        <v>11</v>
      </c>
      <c r="B412" t="s">
        <v>6105</v>
      </c>
      <c r="C412" t="s">
        <v>5071</v>
      </c>
      <c r="D412">
        <f t="shared" si="58"/>
        <v>175000000</v>
      </c>
      <c r="K412">
        <f t="shared" si="56"/>
        <v>2009</v>
      </c>
      <c r="L412" t="s">
        <v>6106</v>
      </c>
      <c r="M412" t="s">
        <v>4942</v>
      </c>
      <c r="N412" t="s">
        <v>6107</v>
      </c>
      <c r="O412" t="s">
        <v>5160</v>
      </c>
      <c r="P412" t="s">
        <v>6108</v>
      </c>
      <c r="Q412" t="s">
        <v>6109</v>
      </c>
      <c r="R412" t="s">
        <v>6110</v>
      </c>
      <c r="AA412">
        <v>559</v>
      </c>
      <c r="AB412" s="1">
        <v>37316</v>
      </c>
      <c r="AC412" t="s">
        <v>555</v>
      </c>
      <c r="AD412" s="2">
        <v>70000000</v>
      </c>
      <c r="AE412" s="2">
        <v>78120196</v>
      </c>
      <c r="AF412" s="2">
        <v>114658262</v>
      </c>
      <c r="AG412">
        <v>3</v>
      </c>
      <c r="AH412">
        <v>1</v>
      </c>
      <c r="AI412">
        <v>2</v>
      </c>
      <c r="AK412" s="1" t="str">
        <f t="shared" si="57"/>
        <v>R</v>
      </c>
      <c r="AL412" s="1" t="str">
        <f t="shared" si="59"/>
        <v>138 min</v>
      </c>
      <c r="AM412" s="1" t="str">
        <f t="shared" si="60"/>
        <v>Action, Drama, History</v>
      </c>
      <c r="AN412" s="1" t="str">
        <f t="shared" si="61"/>
        <v>Randall Wallace</v>
      </c>
      <c r="AO412" s="1" t="str">
        <f t="shared" si="62"/>
        <v>Harold G. Moore (book), Joseph L. Galloway (book), Randall Wallace (screenplay)</v>
      </c>
      <c r="AP412" s="1" t="str">
        <f t="shared" si="63"/>
        <v>Mel Gibson, Madeleine Stowe, Greg Kinnear, Sam Elliott</v>
      </c>
      <c r="AQ412" s="1" t="str">
        <f t="shared" si="64"/>
        <v>Par.</v>
      </c>
    </row>
    <row r="413" spans="1:43">
      <c r="A413">
        <v>12</v>
      </c>
      <c r="B413" t="s">
        <v>320</v>
      </c>
      <c r="C413" t="s">
        <v>4677</v>
      </c>
      <c r="D413">
        <f t="shared" si="58"/>
        <v>90000000</v>
      </c>
      <c r="K413">
        <f t="shared" si="56"/>
        <v>2009</v>
      </c>
      <c r="L413" t="s">
        <v>4614</v>
      </c>
      <c r="M413" t="s">
        <v>4935</v>
      </c>
      <c r="N413" t="s">
        <v>5455</v>
      </c>
      <c r="O413" t="s">
        <v>6111</v>
      </c>
      <c r="P413" t="s">
        <v>6112</v>
      </c>
      <c r="Q413" t="s">
        <v>6113</v>
      </c>
      <c r="R413" t="s">
        <v>6114</v>
      </c>
      <c r="AA413">
        <v>1003</v>
      </c>
      <c r="AB413" s="1">
        <v>37400</v>
      </c>
      <c r="AC413" t="s">
        <v>996</v>
      </c>
      <c r="AD413" s="2">
        <v>46000000</v>
      </c>
      <c r="AE413" s="2">
        <v>67263182</v>
      </c>
      <c r="AF413" s="2">
        <v>113622499</v>
      </c>
      <c r="AG413">
        <v>5</v>
      </c>
      <c r="AH413">
        <v>24</v>
      </c>
      <c r="AI413">
        <v>2</v>
      </c>
      <c r="AK413" s="1" t="str">
        <f t="shared" si="57"/>
        <v>err</v>
      </c>
      <c r="AL413" s="1">
        <f t="shared" si="59"/>
        <v>0</v>
      </c>
      <c r="AM413" s="1">
        <f t="shared" si="60"/>
        <v>0</v>
      </c>
      <c r="AN413" s="1">
        <f t="shared" si="61"/>
        <v>0</v>
      </c>
      <c r="AO413" s="1">
        <f t="shared" si="62"/>
        <v>0</v>
      </c>
      <c r="AP413" s="1">
        <f t="shared" si="63"/>
        <v>0</v>
      </c>
      <c r="AQ413" s="1" t="str">
        <f t="shared" si="64"/>
        <v>WB</v>
      </c>
    </row>
    <row r="414" spans="1:43">
      <c r="A414">
        <v>13</v>
      </c>
      <c r="B414" t="s">
        <v>107</v>
      </c>
      <c r="C414" t="s">
        <v>4677</v>
      </c>
      <c r="D414">
        <f t="shared" si="58"/>
        <v>150000000</v>
      </c>
      <c r="K414">
        <f t="shared" si="56"/>
        <v>2009</v>
      </c>
      <c r="L414" t="s">
        <v>4600</v>
      </c>
      <c r="M414" t="s">
        <v>4788</v>
      </c>
      <c r="N414" t="s">
        <v>4609</v>
      </c>
      <c r="O414" t="s">
        <v>4888</v>
      </c>
      <c r="P414" t="s">
        <v>6115</v>
      </c>
      <c r="Q414" t="s">
        <v>6116</v>
      </c>
      <c r="R414" t="s">
        <v>6117</v>
      </c>
      <c r="AA414">
        <v>1367</v>
      </c>
      <c r="AB414" s="1">
        <v>37617</v>
      </c>
      <c r="AC414" t="s">
        <v>1358</v>
      </c>
      <c r="AD414" s="2">
        <v>35000000</v>
      </c>
      <c r="AE414" s="2">
        <v>32519322</v>
      </c>
      <c r="AF414" s="2">
        <v>111854182</v>
      </c>
      <c r="AG414">
        <v>12</v>
      </c>
      <c r="AH414">
        <v>27</v>
      </c>
      <c r="AI414">
        <v>2</v>
      </c>
      <c r="AK414" s="1" t="str">
        <f t="shared" si="57"/>
        <v>R</v>
      </c>
      <c r="AL414" s="1" t="str">
        <f t="shared" si="59"/>
        <v>150 min</v>
      </c>
      <c r="AM414" s="1" t="str">
        <f t="shared" si="60"/>
        <v>Biography, Drama, War</v>
      </c>
      <c r="AN414" s="1" t="str">
        <f t="shared" si="61"/>
        <v>Roman Polanski</v>
      </c>
      <c r="AO414" s="1" t="str">
        <f t="shared" si="62"/>
        <v>Ronald Harwood (screenplay), Wladyslaw Szpilman (book)</v>
      </c>
      <c r="AP414" s="1" t="str">
        <f t="shared" si="63"/>
        <v>Adrien Brody, Emilia Fox, Michal Zebrowski, Ed Stoppard</v>
      </c>
      <c r="AQ414" s="1" t="str">
        <f t="shared" si="64"/>
        <v>Focus</v>
      </c>
    </row>
    <row r="415" spans="1:43">
      <c r="A415">
        <v>14</v>
      </c>
      <c r="B415" t="s">
        <v>108</v>
      </c>
      <c r="C415" t="s">
        <v>4677</v>
      </c>
      <c r="D415">
        <f t="shared" si="58"/>
        <v>150000000</v>
      </c>
      <c r="K415">
        <f t="shared" si="56"/>
        <v>2009</v>
      </c>
      <c r="L415" t="s">
        <v>4614</v>
      </c>
      <c r="M415" t="s">
        <v>4846</v>
      </c>
      <c r="N415" t="s">
        <v>5652</v>
      </c>
      <c r="O415" t="s">
        <v>4947</v>
      </c>
      <c r="P415" t="s">
        <v>6118</v>
      </c>
      <c r="Q415" t="s">
        <v>6119</v>
      </c>
      <c r="R415" t="s">
        <v>6120</v>
      </c>
      <c r="AA415">
        <v>2058</v>
      </c>
      <c r="AB415" s="1">
        <v>37302</v>
      </c>
      <c r="AC415" t="s">
        <v>2044</v>
      </c>
      <c r="AD415" s="2">
        <v>20000000</v>
      </c>
      <c r="AE415" s="2">
        <v>48430258</v>
      </c>
      <c r="AF415" s="2">
        <v>109862682</v>
      </c>
      <c r="AG415">
        <v>2</v>
      </c>
      <c r="AH415">
        <v>15</v>
      </c>
      <c r="AI415">
        <v>2</v>
      </c>
      <c r="AK415" s="1" t="e">
        <f t="shared" si="57"/>
        <v>#N/A</v>
      </c>
      <c r="AL415" s="1" t="e">
        <f t="shared" si="59"/>
        <v>#N/A</v>
      </c>
      <c r="AM415" s="1" t="e">
        <f t="shared" si="60"/>
        <v>#N/A</v>
      </c>
      <c r="AN415" s="1" t="e">
        <f t="shared" si="61"/>
        <v>#N/A</v>
      </c>
      <c r="AO415" s="1" t="e">
        <f t="shared" si="62"/>
        <v>#N/A</v>
      </c>
      <c r="AP415" s="1" t="e">
        <f t="shared" si="63"/>
        <v>#N/A</v>
      </c>
      <c r="AQ415" s="1" t="e">
        <f t="shared" si="64"/>
        <v>#N/A</v>
      </c>
    </row>
    <row r="416" spans="1:43">
      <c r="A416">
        <v>15</v>
      </c>
      <c r="B416">
        <v>2012</v>
      </c>
      <c r="C416" t="s">
        <v>4695</v>
      </c>
      <c r="D416">
        <f t="shared" si="58"/>
        <v>200000000</v>
      </c>
      <c r="K416">
        <f t="shared" si="56"/>
        <v>2009</v>
      </c>
      <c r="L416" t="s">
        <v>4600</v>
      </c>
      <c r="M416" t="s">
        <v>6121</v>
      </c>
      <c r="N416" t="s">
        <v>4609</v>
      </c>
      <c r="O416" t="s">
        <v>4841</v>
      </c>
      <c r="P416" t="s">
        <v>6122</v>
      </c>
      <c r="Q416" t="s">
        <v>6123</v>
      </c>
      <c r="R416" t="s">
        <v>6124</v>
      </c>
      <c r="AA416">
        <v>1523</v>
      </c>
      <c r="AB416" s="1">
        <v>37603</v>
      </c>
      <c r="AC416" t="s">
        <v>1513</v>
      </c>
      <c r="AD416" s="2">
        <v>30000000</v>
      </c>
      <c r="AE416" s="2">
        <v>65005217</v>
      </c>
      <c r="AF416" s="2">
        <v>107054484</v>
      </c>
      <c r="AG416">
        <v>12</v>
      </c>
      <c r="AH416">
        <v>13</v>
      </c>
      <c r="AI416">
        <v>2</v>
      </c>
      <c r="AK416" s="1" t="str">
        <f t="shared" si="57"/>
        <v>R</v>
      </c>
      <c r="AL416" s="1" t="str">
        <f t="shared" si="59"/>
        <v>125 min</v>
      </c>
      <c r="AM416" s="1" t="str">
        <f t="shared" si="60"/>
        <v>Comedy, Drama</v>
      </c>
      <c r="AN416" s="1" t="str">
        <f t="shared" si="61"/>
        <v>Alexander Payne</v>
      </c>
      <c r="AO416" s="1" t="str">
        <f t="shared" si="62"/>
        <v>Louis Begley (novel), Alexander Payne (screenplay), Jim Taylor (screenplay)</v>
      </c>
      <c r="AP416" s="1" t="str">
        <f t="shared" si="63"/>
        <v>Jack Nicholson, Kathy Bates, Hope Davis, Dermot Mulroney</v>
      </c>
      <c r="AQ416" s="1" t="str">
        <f t="shared" si="64"/>
        <v>NL</v>
      </c>
    </row>
    <row r="417" spans="1:43">
      <c r="A417">
        <v>16</v>
      </c>
      <c r="B417" t="s">
        <v>1112</v>
      </c>
      <c r="C417" t="s">
        <v>4607</v>
      </c>
      <c r="D417">
        <f t="shared" si="58"/>
        <v>40000000</v>
      </c>
      <c r="K417">
        <f t="shared" si="56"/>
        <v>2009</v>
      </c>
      <c r="L417" t="s">
        <v>4600</v>
      </c>
      <c r="M417" t="s">
        <v>5574</v>
      </c>
      <c r="N417" t="s">
        <v>5126</v>
      </c>
      <c r="O417" t="s">
        <v>5350</v>
      </c>
      <c r="P417" t="s">
        <v>6125</v>
      </c>
      <c r="Q417" t="s">
        <v>6126</v>
      </c>
      <c r="R417" t="s">
        <v>6127</v>
      </c>
      <c r="AA417">
        <v>437</v>
      </c>
      <c r="AB417" s="1">
        <v>37400</v>
      </c>
      <c r="AC417" t="s">
        <v>434</v>
      </c>
      <c r="AD417" s="2">
        <v>80000000</v>
      </c>
      <c r="AE417" s="2">
        <v>73215310</v>
      </c>
      <c r="AF417" s="2">
        <v>106515310</v>
      </c>
      <c r="AG417">
        <v>5</v>
      </c>
      <c r="AH417">
        <v>24</v>
      </c>
      <c r="AI417">
        <v>2</v>
      </c>
      <c r="AK417" s="1" t="str">
        <f t="shared" si="57"/>
        <v>G</v>
      </c>
      <c r="AL417" s="1" t="str">
        <f t="shared" si="59"/>
        <v>83 min</v>
      </c>
      <c r="AM417" s="1" t="str">
        <f t="shared" si="60"/>
        <v>Animation, Adventure, Comedy</v>
      </c>
      <c r="AN417" s="1" t="str">
        <f t="shared" si="61"/>
        <v>Kelly Asbury, Lorna Cook</v>
      </c>
      <c r="AO417" s="1" t="str">
        <f t="shared" si="62"/>
        <v>John Fusco (screenplay)</v>
      </c>
      <c r="AP417" s="1" t="str">
        <f t="shared" si="63"/>
        <v>Matt Damon, James Cromwell, Daniel Studi, Chopper Bernet</v>
      </c>
      <c r="AQ417" s="1" t="str">
        <f t="shared" si="64"/>
        <v>DW</v>
      </c>
    </row>
    <row r="418" spans="1:43">
      <c r="A418">
        <v>17</v>
      </c>
      <c r="B418" t="s">
        <v>6128</v>
      </c>
      <c r="C418" t="s">
        <v>4621</v>
      </c>
      <c r="D418" t="e">
        <f t="shared" si="58"/>
        <v>#N/A</v>
      </c>
      <c r="K418">
        <f t="shared" si="56"/>
        <v>2009</v>
      </c>
      <c r="L418" t="s">
        <v>4829</v>
      </c>
      <c r="M418" t="s">
        <v>6129</v>
      </c>
      <c r="N418" t="s">
        <v>5030</v>
      </c>
      <c r="O418" t="s">
        <v>4829</v>
      </c>
      <c r="P418" t="s">
        <v>4829</v>
      </c>
      <c r="Q418" t="s">
        <v>6130</v>
      </c>
      <c r="R418" t="s">
        <v>4829</v>
      </c>
      <c r="AA418">
        <v>713</v>
      </c>
      <c r="AB418" s="1">
        <v>37526</v>
      </c>
      <c r="AC418" t="s">
        <v>707</v>
      </c>
      <c r="AD418" s="2">
        <v>60000000</v>
      </c>
      <c r="AE418" s="2">
        <v>50586000</v>
      </c>
      <c r="AF418" s="2">
        <v>104429625</v>
      </c>
      <c r="AG418">
        <v>9</v>
      </c>
      <c r="AH418">
        <v>27</v>
      </c>
      <c r="AI418">
        <v>2</v>
      </c>
      <c r="AK418" s="1" t="str">
        <f t="shared" si="57"/>
        <v>PG-13</v>
      </c>
      <c r="AL418" s="1" t="str">
        <f t="shared" si="59"/>
        <v>98 min</v>
      </c>
      <c r="AM418" s="1" t="str">
        <f t="shared" si="60"/>
        <v>Action, Comedy, Sci-Fi</v>
      </c>
      <c r="AN418" s="1" t="str">
        <f t="shared" si="61"/>
        <v>Kevin Donovan</v>
      </c>
      <c r="AO418" s="1" t="str">
        <f t="shared" si="62"/>
        <v>Phil Hay (story), Matt Manfredi (story), Michael J. Wilson (story), Michael J. Wilson (screenplay), Michael Leeson (screenplay)</v>
      </c>
      <c r="AP418" s="1" t="str">
        <f t="shared" si="63"/>
        <v>Jackie Chan, Jennifer Love Hewitt, Jason Isaacs, Debi Mazar</v>
      </c>
      <c r="AQ418" s="1" t="str">
        <f t="shared" si="64"/>
        <v>DW</v>
      </c>
    </row>
    <row r="419" spans="1:43">
      <c r="A419">
        <v>18</v>
      </c>
      <c r="B419" t="s">
        <v>62</v>
      </c>
      <c r="C419" t="s">
        <v>4660</v>
      </c>
      <c r="D419">
        <f t="shared" si="58"/>
        <v>175000000</v>
      </c>
      <c r="K419">
        <f t="shared" si="56"/>
        <v>2009</v>
      </c>
      <c r="L419" t="s">
        <v>4635</v>
      </c>
      <c r="AA419">
        <v>1355</v>
      </c>
      <c r="AB419" s="1">
        <v>37330</v>
      </c>
      <c r="AC419" t="s">
        <v>1346</v>
      </c>
      <c r="AD419" s="2">
        <v>35000000</v>
      </c>
      <c r="AE419" s="2">
        <v>40119709</v>
      </c>
      <c r="AF419" s="2">
        <v>103787401</v>
      </c>
      <c r="AG419">
        <v>3</v>
      </c>
      <c r="AH419">
        <v>15</v>
      </c>
      <c r="AI419">
        <v>2</v>
      </c>
      <c r="AK419" s="1" t="str">
        <f t="shared" si="57"/>
        <v>err</v>
      </c>
      <c r="AL419" s="1">
        <f t="shared" si="59"/>
        <v>0</v>
      </c>
      <c r="AM419" s="1">
        <f t="shared" si="60"/>
        <v>0</v>
      </c>
      <c r="AN419" s="1">
        <f t="shared" si="61"/>
        <v>0</v>
      </c>
      <c r="AO419" s="1">
        <f t="shared" si="62"/>
        <v>0</v>
      </c>
      <c r="AP419" s="1">
        <f t="shared" si="63"/>
        <v>0</v>
      </c>
      <c r="AQ419" s="1" t="str">
        <f t="shared" si="64"/>
        <v>SGem</v>
      </c>
    </row>
    <row r="420" spans="1:43">
      <c r="A420">
        <v>19</v>
      </c>
      <c r="B420" t="s">
        <v>1714</v>
      </c>
      <c r="C420" t="s">
        <v>4695</v>
      </c>
      <c r="D420">
        <f t="shared" si="58"/>
        <v>26000000</v>
      </c>
      <c r="K420">
        <f t="shared" si="56"/>
        <v>2009</v>
      </c>
      <c r="L420" t="s">
        <v>4614</v>
      </c>
      <c r="M420" t="s">
        <v>4812</v>
      </c>
      <c r="N420" t="s">
        <v>4684</v>
      </c>
      <c r="O420" t="s">
        <v>6131</v>
      </c>
      <c r="P420" t="s">
        <v>6132</v>
      </c>
      <c r="Q420" t="s">
        <v>6133</v>
      </c>
      <c r="R420" t="s">
        <v>6134</v>
      </c>
      <c r="AA420">
        <v>1303</v>
      </c>
      <c r="AB420" s="1">
        <v>37302</v>
      </c>
      <c r="AC420" t="s">
        <v>1295</v>
      </c>
      <c r="AD420" s="2">
        <v>36000000</v>
      </c>
      <c r="AE420" s="2">
        <v>71026631</v>
      </c>
      <c r="AF420" s="2">
        <v>102226631</v>
      </c>
      <c r="AG420">
        <v>2</v>
      </c>
      <c r="AH420">
        <v>15</v>
      </c>
      <c r="AI420">
        <v>2</v>
      </c>
      <c r="AK420" s="1" t="e">
        <f t="shared" si="57"/>
        <v>#N/A</v>
      </c>
      <c r="AL420" s="1" t="e">
        <f t="shared" si="59"/>
        <v>#N/A</v>
      </c>
      <c r="AM420" s="1" t="e">
        <f t="shared" si="60"/>
        <v>#N/A</v>
      </c>
      <c r="AN420" s="1" t="e">
        <f t="shared" si="61"/>
        <v>#N/A</v>
      </c>
      <c r="AO420" s="1" t="e">
        <f t="shared" si="62"/>
        <v>#N/A</v>
      </c>
      <c r="AP420" s="1" t="e">
        <f t="shared" si="63"/>
        <v>#N/A</v>
      </c>
      <c r="AQ420" s="1" t="e">
        <f t="shared" si="64"/>
        <v>#N/A</v>
      </c>
    </row>
    <row r="421" spans="1:43">
      <c r="A421">
        <v>20</v>
      </c>
      <c r="B421" t="s">
        <v>1753</v>
      </c>
      <c r="C421" t="s">
        <v>4677</v>
      </c>
      <c r="D421">
        <f t="shared" si="58"/>
        <v>25000000</v>
      </c>
      <c r="K421">
        <f t="shared" si="56"/>
        <v>2009</v>
      </c>
      <c r="L421" t="s">
        <v>4829</v>
      </c>
      <c r="M421" t="s">
        <v>5284</v>
      </c>
      <c r="N421" t="s">
        <v>6135</v>
      </c>
      <c r="O421" t="s">
        <v>6136</v>
      </c>
      <c r="P421" t="s">
        <v>6137</v>
      </c>
      <c r="Q421" t="s">
        <v>6138</v>
      </c>
      <c r="R421" t="s">
        <v>6139</v>
      </c>
      <c r="AA421">
        <v>444</v>
      </c>
      <c r="AB421" s="1">
        <v>37323</v>
      </c>
      <c r="AC421" t="s">
        <v>441</v>
      </c>
      <c r="AD421" s="2">
        <v>80000000</v>
      </c>
      <c r="AE421" s="2">
        <v>56684819</v>
      </c>
      <c r="AF421" s="2">
        <v>98983590</v>
      </c>
      <c r="AG421">
        <v>3</v>
      </c>
      <c r="AH421">
        <v>8</v>
      </c>
      <c r="AI421">
        <v>2</v>
      </c>
      <c r="AK421" s="1" t="str">
        <f t="shared" si="57"/>
        <v>PG-13</v>
      </c>
      <c r="AL421" s="1" t="str">
        <f t="shared" si="59"/>
        <v>96 min</v>
      </c>
      <c r="AM421" s="1" t="str">
        <f t="shared" si="60"/>
        <v>Sci-Fi, Adventure, Action</v>
      </c>
      <c r="AN421" s="1" t="str">
        <f t="shared" si="61"/>
        <v>Simon Wells</v>
      </c>
      <c r="AO421" s="1" t="str">
        <f t="shared" si="62"/>
        <v>H.G. Wells (novel), David Duncan (earlier screenplay), John Logan (screenplay)</v>
      </c>
      <c r="AP421" s="1" t="str">
        <f t="shared" si="63"/>
        <v>Guy Pearce, Mark Addy, Phyllida Law, Sienna Guillory</v>
      </c>
      <c r="AQ421" s="1" t="str">
        <f t="shared" si="64"/>
        <v>DW</v>
      </c>
    </row>
    <row r="422" spans="1:43">
      <c r="A422">
        <v>21</v>
      </c>
      <c r="B422" t="s">
        <v>6140</v>
      </c>
      <c r="C422" t="s">
        <v>4607</v>
      </c>
      <c r="D422" t="e">
        <f t="shared" si="58"/>
        <v>#N/A</v>
      </c>
      <c r="K422">
        <f t="shared" si="56"/>
        <v>2009</v>
      </c>
      <c r="L422" t="s">
        <v>4635</v>
      </c>
      <c r="AA422">
        <v>1801</v>
      </c>
      <c r="AB422" s="1">
        <v>37617</v>
      </c>
      <c r="AC422" t="s">
        <v>1790</v>
      </c>
      <c r="AD422" s="2">
        <v>25000000</v>
      </c>
      <c r="AE422" s="2">
        <v>41675994</v>
      </c>
      <c r="AF422" s="2">
        <v>97030468</v>
      </c>
      <c r="AG422">
        <v>12</v>
      </c>
      <c r="AH422">
        <v>27</v>
      </c>
      <c r="AI422">
        <v>2</v>
      </c>
      <c r="AK422" s="1" t="str">
        <f t="shared" si="57"/>
        <v>PG-13</v>
      </c>
      <c r="AL422" s="1" t="str">
        <f t="shared" si="59"/>
        <v>114 min</v>
      </c>
      <c r="AM422" s="1" t="str">
        <f t="shared" si="60"/>
        <v>Drama</v>
      </c>
      <c r="AN422" s="1" t="str">
        <f t="shared" si="61"/>
        <v>Stephen Daldry</v>
      </c>
      <c r="AO422" s="1" t="str">
        <f t="shared" si="62"/>
        <v>Michael Cunningham (novel), David Hare (screenplay)</v>
      </c>
      <c r="AP422" s="1" t="str">
        <f t="shared" si="63"/>
        <v>Meryl Streep, Julianne Moore, Nicole Kidman, Ed Harris</v>
      </c>
      <c r="AQ422" s="1" t="str">
        <f t="shared" si="64"/>
        <v>Par.</v>
      </c>
    </row>
    <row r="423" spans="1:43">
      <c r="A423">
        <v>22</v>
      </c>
      <c r="B423" t="s">
        <v>112</v>
      </c>
      <c r="C423" t="s">
        <v>4695</v>
      </c>
      <c r="D423">
        <f t="shared" si="58"/>
        <v>150000000</v>
      </c>
      <c r="K423">
        <f t="shared" si="56"/>
        <v>2009</v>
      </c>
      <c r="L423" t="s">
        <v>4635</v>
      </c>
      <c r="AA423">
        <v>2354</v>
      </c>
      <c r="AB423" s="1">
        <v>37316</v>
      </c>
      <c r="AC423" t="s">
        <v>2338</v>
      </c>
      <c r="AD423" s="2">
        <v>17000000</v>
      </c>
      <c r="AE423" s="2">
        <v>37939782</v>
      </c>
      <c r="AF423" s="2">
        <v>95092667</v>
      </c>
      <c r="AG423">
        <v>3</v>
      </c>
      <c r="AH423">
        <v>1</v>
      </c>
      <c r="AI423">
        <v>2</v>
      </c>
      <c r="AK423" s="1" t="str">
        <f t="shared" si="57"/>
        <v>R</v>
      </c>
      <c r="AL423" s="1" t="str">
        <f t="shared" si="59"/>
        <v>96 min</v>
      </c>
      <c r="AM423" s="1" t="str">
        <f t="shared" si="60"/>
        <v>Comedy, Romance</v>
      </c>
      <c r="AN423" s="1" t="str">
        <f t="shared" si="61"/>
        <v>Michael Lehmann</v>
      </c>
      <c r="AO423" s="1" t="str">
        <f t="shared" si="62"/>
        <v>Rob Perez</v>
      </c>
      <c r="AP423" s="1" t="str">
        <f t="shared" si="63"/>
        <v>Josh Hartnett, Shannyn Sossamon, Paulo Costanzo, Adam Trese</v>
      </c>
      <c r="AQ423" s="1" t="str">
        <f t="shared" si="64"/>
        <v>Mira.</v>
      </c>
    </row>
    <row r="424" spans="1:43">
      <c r="A424">
        <v>23</v>
      </c>
      <c r="B424" t="s">
        <v>6141</v>
      </c>
      <c r="C424" t="s">
        <v>4628</v>
      </c>
      <c r="D424" t="e">
        <f t="shared" si="58"/>
        <v>#N/A</v>
      </c>
      <c r="K424">
        <f t="shared" si="56"/>
        <v>2009</v>
      </c>
      <c r="L424" t="s">
        <v>4600</v>
      </c>
      <c r="M424" t="s">
        <v>4744</v>
      </c>
      <c r="N424" t="s">
        <v>4807</v>
      </c>
      <c r="O424" t="s">
        <v>5258</v>
      </c>
      <c r="P424" t="s">
        <v>6142</v>
      </c>
      <c r="Q424" t="s">
        <v>6143</v>
      </c>
      <c r="R424" t="s">
        <v>6144</v>
      </c>
      <c r="AA424">
        <v>290</v>
      </c>
      <c r="AB424" s="1">
        <v>37587</v>
      </c>
      <c r="AC424" t="s">
        <v>287</v>
      </c>
      <c r="AD424" s="2">
        <v>100000000</v>
      </c>
      <c r="AE424" s="2">
        <v>38120554</v>
      </c>
      <c r="AF424" s="2">
        <v>91800000</v>
      </c>
      <c r="AG424">
        <v>11</v>
      </c>
      <c r="AH424">
        <v>27</v>
      </c>
      <c r="AI424">
        <v>2</v>
      </c>
      <c r="AK424" s="1" t="str">
        <f t="shared" si="57"/>
        <v>PG</v>
      </c>
      <c r="AL424" s="1" t="str">
        <f t="shared" si="59"/>
        <v>95 min</v>
      </c>
      <c r="AM424" s="1" t="str">
        <f t="shared" si="60"/>
        <v>Animation, Adventure, Family</v>
      </c>
      <c r="AN424" s="1" t="str">
        <f t="shared" si="61"/>
        <v>Ron Clements, John Musker</v>
      </c>
      <c r="AO424" s="1" t="str">
        <f t="shared" si="62"/>
        <v>Robert Louis Stevenson (novel), Ron Clements (screenplay), John Musker (screenplay), Rob Edwards (screenplay), Ron Clements (animation story), John Musker (animation story), Ted Elliott (animation story), Terry Rossio (animation story)</v>
      </c>
      <c r="AP424" s="1" t="str">
        <f t="shared" si="63"/>
        <v>Roscoe Lee Browne, Corey Burton, Dane A. Davis, Joseph Gordon-Levitt</v>
      </c>
      <c r="AQ424" s="1" t="str">
        <f t="shared" si="64"/>
        <v>BV</v>
      </c>
    </row>
    <row r="425" spans="1:43">
      <c r="A425">
        <v>24</v>
      </c>
      <c r="B425" t="s">
        <v>264</v>
      </c>
      <c r="C425" t="s">
        <v>4695</v>
      </c>
      <c r="D425">
        <f t="shared" si="58"/>
        <v>100000000</v>
      </c>
      <c r="K425">
        <f t="shared" si="56"/>
        <v>2009</v>
      </c>
      <c r="L425" t="s">
        <v>4614</v>
      </c>
      <c r="M425" t="s">
        <v>5460</v>
      </c>
      <c r="N425" t="s">
        <v>4623</v>
      </c>
      <c r="O425" t="s">
        <v>5115</v>
      </c>
      <c r="P425" t="s">
        <v>6145</v>
      </c>
      <c r="Q425" t="s">
        <v>6146</v>
      </c>
      <c r="R425" t="s">
        <v>6147</v>
      </c>
      <c r="AA425">
        <v>724</v>
      </c>
      <c r="AB425" s="1">
        <v>37449</v>
      </c>
      <c r="AC425" t="s">
        <v>718</v>
      </c>
      <c r="AD425" s="2">
        <v>60000000</v>
      </c>
      <c r="AE425" s="2">
        <v>43061982</v>
      </c>
      <c r="AF425" s="2">
        <v>82150183</v>
      </c>
      <c r="AG425">
        <v>7</v>
      </c>
      <c r="AH425">
        <v>12</v>
      </c>
      <c r="AI425">
        <v>2</v>
      </c>
      <c r="AK425" s="1" t="str">
        <f t="shared" si="57"/>
        <v>PG-13</v>
      </c>
      <c r="AL425" s="1" t="str">
        <f t="shared" si="59"/>
        <v>101 min</v>
      </c>
      <c r="AM425" s="1" t="str">
        <f t="shared" si="60"/>
        <v>Action, Adventure, Fantasy</v>
      </c>
      <c r="AN425" s="1" t="str">
        <f t="shared" si="61"/>
        <v>Rob Bowman</v>
      </c>
      <c r="AO425" s="1" t="str">
        <f t="shared" si="62"/>
        <v>Gregg Chabot (story), Kevin Peterka (story), Gregg Chabot (screenplay), Kevin Peterka (screenplay), Matt Greenberg (screenplay)</v>
      </c>
      <c r="AP425" s="1" t="str">
        <f t="shared" si="63"/>
        <v>Christian Bale, Matthew McConaughey, Izabella Scorupco, Gerard Butler</v>
      </c>
      <c r="AQ425" s="1" t="str">
        <f t="shared" si="64"/>
        <v>BV</v>
      </c>
    </row>
    <row r="426" spans="1:43">
      <c r="A426">
        <v>25</v>
      </c>
      <c r="B426" t="s">
        <v>545</v>
      </c>
      <c r="C426" t="s">
        <v>4756</v>
      </c>
      <c r="D426">
        <f t="shared" si="58"/>
        <v>70000000</v>
      </c>
      <c r="K426">
        <f t="shared" si="56"/>
        <v>2009</v>
      </c>
      <c r="L426" t="s">
        <v>4635</v>
      </c>
      <c r="AA426">
        <v>1963</v>
      </c>
      <c r="AB426" s="1">
        <v>37344</v>
      </c>
      <c r="AC426" t="s">
        <v>1950</v>
      </c>
      <c r="AD426" s="2">
        <v>22000000</v>
      </c>
      <c r="AE426" s="2">
        <v>75600072</v>
      </c>
      <c r="AF426" s="2">
        <v>80491516</v>
      </c>
      <c r="AG426">
        <v>3</v>
      </c>
      <c r="AH426">
        <v>29</v>
      </c>
      <c r="AI426">
        <v>2</v>
      </c>
      <c r="AK426" s="1" t="str">
        <f t="shared" si="57"/>
        <v>G</v>
      </c>
      <c r="AL426" s="1" t="str">
        <f t="shared" si="59"/>
        <v>127 min</v>
      </c>
      <c r="AM426" s="1" t="str">
        <f t="shared" si="60"/>
        <v>Drama, Family, Sport</v>
      </c>
      <c r="AN426" s="1" t="str">
        <f t="shared" si="61"/>
        <v>John Lee Hancock</v>
      </c>
      <c r="AO426" s="1" t="str">
        <f t="shared" si="62"/>
        <v>Mike Rich</v>
      </c>
      <c r="AP426" s="1" t="str">
        <f t="shared" si="63"/>
        <v>Dennis Quaid, Rachel Griffiths, Jay Hernandez, Beth Grant</v>
      </c>
      <c r="AQ426" s="1" t="str">
        <f t="shared" si="64"/>
        <v>BV</v>
      </c>
    </row>
    <row r="427" spans="1:43">
      <c r="A427">
        <v>26</v>
      </c>
      <c r="B427" t="s">
        <v>116</v>
      </c>
      <c r="C427" t="s">
        <v>4607</v>
      </c>
      <c r="D427">
        <f t="shared" si="58"/>
        <v>150000000</v>
      </c>
      <c r="K427">
        <f t="shared" si="56"/>
        <v>2009</v>
      </c>
      <c r="L427" t="s">
        <v>4614</v>
      </c>
      <c r="M427" t="s">
        <v>5095</v>
      </c>
      <c r="N427" t="s">
        <v>5652</v>
      </c>
      <c r="O427" t="s">
        <v>6148</v>
      </c>
      <c r="P427" t="s">
        <v>6149</v>
      </c>
      <c r="Q427" t="s">
        <v>6150</v>
      </c>
      <c r="R427" t="s">
        <v>6151</v>
      </c>
      <c r="AA427">
        <v>3467</v>
      </c>
      <c r="AB427" s="1">
        <v>37554</v>
      </c>
      <c r="AC427" t="s">
        <v>3433</v>
      </c>
      <c r="AD427" s="2">
        <v>5000000</v>
      </c>
      <c r="AE427" s="2">
        <v>64282312</v>
      </c>
      <c r="AF427" s="2">
        <v>79282312</v>
      </c>
      <c r="AG427">
        <v>10</v>
      </c>
      <c r="AH427">
        <v>25</v>
      </c>
      <c r="AI427">
        <v>2</v>
      </c>
      <c r="AK427" s="1" t="str">
        <f t="shared" si="57"/>
        <v>R</v>
      </c>
      <c r="AL427" s="1" t="str">
        <f t="shared" si="59"/>
        <v>87 min</v>
      </c>
      <c r="AM427" s="1" t="str">
        <f t="shared" si="60"/>
        <v>Documentary, Comedy</v>
      </c>
      <c r="AN427" s="1" t="str">
        <f t="shared" si="61"/>
        <v>Jeff Tremaine</v>
      </c>
      <c r="AO427" s="1" t="str">
        <f t="shared" si="62"/>
        <v>Jeff Tremaine (concepts by), Spike Jonze (concepts by), Johnny Knoxville (concepts by), Bam Margera (concepts by), Steve-O (concepts by), Preston Lacy (concepts by), Chris Pontius (concepts by), Dave England (concepts by), Ryan Dunn (concepts by), Ehren McGhehey (concepts by), Brandon Dicamillo (concepts by), Dimitry Elyashkevich (concepts by), Whitey McConnaughy (concepts by), Sean Cliver (concepts by), Loomis Fall (concepts by), Phil Clapp (concepts by), Vernon Chatman (concepts by)</v>
      </c>
      <c r="AP427" s="1" t="str">
        <f t="shared" si="63"/>
        <v>Johnny Knoxville, Bam Margera, Steve-O, Chris Pontius</v>
      </c>
      <c r="AQ427" s="1" t="str">
        <f t="shared" si="64"/>
        <v>Par.</v>
      </c>
    </row>
    <row r="428" spans="1:43">
      <c r="A428">
        <v>27</v>
      </c>
      <c r="B428" t="s">
        <v>1491</v>
      </c>
      <c r="C428" t="s">
        <v>4805</v>
      </c>
      <c r="D428">
        <f t="shared" si="58"/>
        <v>30000000</v>
      </c>
      <c r="K428">
        <f t="shared" si="56"/>
        <v>2009</v>
      </c>
      <c r="L428" t="s">
        <v>4682</v>
      </c>
      <c r="M428" t="s">
        <v>4666</v>
      </c>
      <c r="N428" t="s">
        <v>5499</v>
      </c>
      <c r="O428" t="s">
        <v>4808</v>
      </c>
      <c r="P428" t="s">
        <v>6152</v>
      </c>
      <c r="Q428" t="s">
        <v>6153</v>
      </c>
      <c r="R428" t="s">
        <v>6154</v>
      </c>
      <c r="AA428">
        <v>386</v>
      </c>
      <c r="AB428" s="1">
        <v>37330</v>
      </c>
      <c r="AC428" t="s">
        <v>383</v>
      </c>
      <c r="AD428" s="2">
        <v>85000000</v>
      </c>
      <c r="AE428" s="2">
        <v>37948765</v>
      </c>
      <c r="AF428" s="2">
        <v>78948765</v>
      </c>
      <c r="AG428">
        <v>3</v>
      </c>
      <c r="AH428">
        <v>15</v>
      </c>
      <c r="AI428">
        <v>2</v>
      </c>
      <c r="AK428" s="1" t="str">
        <f t="shared" si="57"/>
        <v>PG-13</v>
      </c>
      <c r="AL428" s="1" t="str">
        <f t="shared" si="59"/>
        <v>95 min</v>
      </c>
      <c r="AM428" s="1" t="str">
        <f t="shared" si="60"/>
        <v>Action, Comedy, Crime</v>
      </c>
      <c r="AN428" s="1" t="str">
        <f t="shared" si="61"/>
        <v>Tom Dey</v>
      </c>
      <c r="AO428" s="1" t="str">
        <f t="shared" si="62"/>
        <v>Jorge Saralegui (story), Keith Sharon (screenplay), Alfred Gough (screenplay), Miles Millar (screenplay)</v>
      </c>
      <c r="AP428" s="1" t="str">
        <f t="shared" si="63"/>
        <v>Robert De Niro, Rachael Harris, Eddie Murphy, Zaid Farid</v>
      </c>
      <c r="AQ428" s="1" t="str">
        <f t="shared" si="64"/>
        <v>WB</v>
      </c>
    </row>
    <row r="429" spans="1:43">
      <c r="A429">
        <v>28</v>
      </c>
      <c r="B429" t="s">
        <v>367</v>
      </c>
      <c r="C429" t="s">
        <v>4621</v>
      </c>
      <c r="D429">
        <f t="shared" si="58"/>
        <v>85000000</v>
      </c>
      <c r="K429">
        <f t="shared" si="56"/>
        <v>2009</v>
      </c>
      <c r="L429" t="s">
        <v>4682</v>
      </c>
      <c r="M429" t="s">
        <v>5119</v>
      </c>
      <c r="N429" t="s">
        <v>5174</v>
      </c>
      <c r="O429" t="s">
        <v>6155</v>
      </c>
      <c r="P429" t="s">
        <v>6155</v>
      </c>
      <c r="Q429" t="s">
        <v>6156</v>
      </c>
      <c r="R429" t="s">
        <v>6157</v>
      </c>
      <c r="AA429">
        <v>385</v>
      </c>
      <c r="AB429" s="1">
        <v>37295</v>
      </c>
      <c r="AC429" t="s">
        <v>382</v>
      </c>
      <c r="AD429" s="2">
        <v>85000000</v>
      </c>
      <c r="AE429" s="2">
        <v>40048332</v>
      </c>
      <c r="AF429" s="2">
        <v>78353508</v>
      </c>
      <c r="AG429">
        <v>2</v>
      </c>
      <c r="AH429">
        <v>8</v>
      </c>
      <c r="AI429">
        <v>2</v>
      </c>
      <c r="AK429" s="1" t="str">
        <f t="shared" si="57"/>
        <v>R</v>
      </c>
      <c r="AL429" s="1" t="str">
        <f t="shared" si="59"/>
        <v>108 min</v>
      </c>
      <c r="AM429" s="1" t="str">
        <f t="shared" si="60"/>
        <v>Action, Drama, Thriller</v>
      </c>
      <c r="AN429" s="1" t="str">
        <f t="shared" si="61"/>
        <v>Andrew Davis</v>
      </c>
      <c r="AO429" s="1" t="str">
        <f t="shared" si="62"/>
        <v>Ronald Roose (story), David Griffiths (story), Peter Griffiths (story), David Griffiths (screenplay), Peter Griffiths (screenplay)</v>
      </c>
      <c r="AP429" s="1" t="str">
        <f t="shared" si="63"/>
        <v>Arnold Schwarzenegger, Francesca Neri, Elias Koteas, Cliff Curtis</v>
      </c>
      <c r="AQ429" s="1" t="str">
        <f t="shared" si="64"/>
        <v>WB</v>
      </c>
    </row>
    <row r="430" spans="1:43">
      <c r="A430">
        <v>29</v>
      </c>
      <c r="B430" t="s">
        <v>669</v>
      </c>
      <c r="C430" t="s">
        <v>4621</v>
      </c>
      <c r="D430">
        <f t="shared" si="58"/>
        <v>60000000</v>
      </c>
      <c r="K430">
        <f t="shared" si="56"/>
        <v>2009</v>
      </c>
      <c r="L430" t="s">
        <v>4600</v>
      </c>
      <c r="M430" t="s">
        <v>5013</v>
      </c>
      <c r="N430" t="s">
        <v>4690</v>
      </c>
      <c r="O430" t="s">
        <v>6158</v>
      </c>
      <c r="P430" t="s">
        <v>6159</v>
      </c>
      <c r="Q430" t="s">
        <v>6160</v>
      </c>
      <c r="R430" t="s">
        <v>6161</v>
      </c>
      <c r="AA430">
        <v>219</v>
      </c>
      <c r="AB430" s="1">
        <v>37421</v>
      </c>
      <c r="AC430" t="s">
        <v>216</v>
      </c>
      <c r="AD430" s="2">
        <v>115000000</v>
      </c>
      <c r="AE430" s="2">
        <v>40914068</v>
      </c>
      <c r="AF430" s="2">
        <v>77628265</v>
      </c>
      <c r="AG430">
        <v>6</v>
      </c>
      <c r="AH430">
        <v>14</v>
      </c>
      <c r="AI430">
        <v>2</v>
      </c>
      <c r="AK430" s="1" t="str">
        <f t="shared" si="57"/>
        <v>R</v>
      </c>
      <c r="AL430" s="1" t="str">
        <f t="shared" si="59"/>
        <v>134 min</v>
      </c>
      <c r="AM430" s="1" t="str">
        <f t="shared" si="60"/>
        <v>Action, Drama, War</v>
      </c>
      <c r="AN430" s="1" t="str">
        <f t="shared" si="61"/>
        <v>John Woo</v>
      </c>
      <c r="AO430" s="1" t="str">
        <f t="shared" si="62"/>
        <v>John Rice, Joe Batteer</v>
      </c>
      <c r="AP430" s="1" t="str">
        <f t="shared" si="63"/>
        <v>Nicolas Cage, Adam Beach, Peter Stormare, Noah Emmerich</v>
      </c>
      <c r="AQ430" s="1" t="str">
        <f t="shared" si="64"/>
        <v>MGM</v>
      </c>
    </row>
    <row r="431" spans="1:43">
      <c r="A431">
        <v>30</v>
      </c>
      <c r="B431" t="s">
        <v>4343</v>
      </c>
      <c r="C431" t="s">
        <v>4660</v>
      </c>
      <c r="D431">
        <f t="shared" si="58"/>
        <v>450000</v>
      </c>
      <c r="K431">
        <f t="shared" si="56"/>
        <v>2009</v>
      </c>
      <c r="L431" t="s">
        <v>4829</v>
      </c>
      <c r="M431" t="s">
        <v>4942</v>
      </c>
      <c r="N431" t="s">
        <v>4690</v>
      </c>
      <c r="O431" t="s">
        <v>4829</v>
      </c>
      <c r="P431" t="s">
        <v>6162</v>
      </c>
      <c r="Q431" t="s">
        <v>6163</v>
      </c>
      <c r="R431" t="s">
        <v>6164</v>
      </c>
      <c r="AA431">
        <v>2756</v>
      </c>
      <c r="AB431" s="1">
        <v>37512</v>
      </c>
      <c r="AC431" t="s">
        <v>2733</v>
      </c>
      <c r="AD431" s="2">
        <v>12000000</v>
      </c>
      <c r="AE431" s="2">
        <v>75781642</v>
      </c>
      <c r="AF431" s="2">
        <v>77063461</v>
      </c>
      <c r="AG431">
        <v>9</v>
      </c>
      <c r="AH431">
        <v>13</v>
      </c>
      <c r="AI431">
        <v>2</v>
      </c>
      <c r="AK431" s="1" t="str">
        <f t="shared" si="57"/>
        <v>PG-13</v>
      </c>
      <c r="AL431" s="1" t="str">
        <f t="shared" si="59"/>
        <v>102 min</v>
      </c>
      <c r="AM431" s="1" t="str">
        <f t="shared" si="60"/>
        <v>Comedy, Drama</v>
      </c>
      <c r="AN431" s="1" t="str">
        <f t="shared" si="61"/>
        <v>Tim Story</v>
      </c>
      <c r="AO431" s="1" t="str">
        <f t="shared" si="62"/>
        <v>Mark Brown (story), Mark Brown (screenplay), Don D. Scott (screenplay), Marshall Todd (screenplay)</v>
      </c>
      <c r="AP431" s="1" t="str">
        <f t="shared" si="63"/>
        <v>Ice Cube, Anthony Anderson, Cedric the Entertainer, Sean Patrick Thomas</v>
      </c>
      <c r="AQ431" s="1" t="str">
        <f t="shared" si="64"/>
        <v>MGM</v>
      </c>
    </row>
    <row r="432" spans="1:43">
      <c r="A432">
        <v>31</v>
      </c>
      <c r="B432" t="s">
        <v>144</v>
      </c>
      <c r="C432" t="s">
        <v>4628</v>
      </c>
      <c r="D432">
        <f t="shared" si="58"/>
        <v>138000000</v>
      </c>
      <c r="K432">
        <f t="shared" si="56"/>
        <v>2009</v>
      </c>
      <c r="L432" t="s">
        <v>4682</v>
      </c>
      <c r="M432" t="s">
        <v>6074</v>
      </c>
      <c r="N432" t="s">
        <v>5762</v>
      </c>
      <c r="O432" t="s">
        <v>4631</v>
      </c>
      <c r="P432" t="s">
        <v>6165</v>
      </c>
      <c r="Q432" t="s">
        <v>6166</v>
      </c>
      <c r="R432" t="s">
        <v>6167</v>
      </c>
      <c r="AA432">
        <v>1161</v>
      </c>
      <c r="AB432" s="1">
        <v>37281</v>
      </c>
      <c r="AC432" t="s">
        <v>1153</v>
      </c>
      <c r="AD432" s="2">
        <v>40000000</v>
      </c>
      <c r="AE432" s="2">
        <v>54228104</v>
      </c>
      <c r="AF432" s="2">
        <v>75389090</v>
      </c>
      <c r="AG432">
        <v>1</v>
      </c>
      <c r="AH432">
        <v>25</v>
      </c>
      <c r="AI432">
        <v>2</v>
      </c>
      <c r="AK432" s="1" t="str">
        <f t="shared" si="57"/>
        <v>err</v>
      </c>
      <c r="AL432" s="1">
        <f t="shared" si="59"/>
        <v>0</v>
      </c>
      <c r="AM432" s="1">
        <f t="shared" si="60"/>
        <v>0</v>
      </c>
      <c r="AN432" s="1">
        <f t="shared" si="61"/>
        <v>0</v>
      </c>
      <c r="AO432" s="1">
        <f t="shared" si="62"/>
        <v>0</v>
      </c>
      <c r="AP432" s="1">
        <f t="shared" si="63"/>
        <v>0</v>
      </c>
      <c r="AQ432" s="1" t="str">
        <f t="shared" si="64"/>
        <v>BV</v>
      </c>
    </row>
    <row r="433" spans="1:43">
      <c r="A433">
        <v>32</v>
      </c>
      <c r="B433" t="s">
        <v>245</v>
      </c>
      <c r="C433" t="s">
        <v>4607</v>
      </c>
      <c r="D433">
        <f t="shared" si="58"/>
        <v>105000000</v>
      </c>
      <c r="K433">
        <f t="shared" si="56"/>
        <v>2009</v>
      </c>
      <c r="L433" t="s">
        <v>4636</v>
      </c>
      <c r="M433" t="s">
        <v>5159</v>
      </c>
      <c r="N433" t="s">
        <v>6168</v>
      </c>
      <c r="O433" t="s">
        <v>6169</v>
      </c>
      <c r="P433" t="s">
        <v>6170</v>
      </c>
      <c r="Q433" t="s">
        <v>6171</v>
      </c>
      <c r="R433" t="s">
        <v>6172</v>
      </c>
      <c r="AA433">
        <v>1700</v>
      </c>
      <c r="AB433" s="1">
        <v>37414</v>
      </c>
      <c r="AC433" t="s">
        <v>1689</v>
      </c>
      <c r="AD433" s="2">
        <v>27000000</v>
      </c>
      <c r="AE433" s="2">
        <v>69586544</v>
      </c>
      <c r="AF433" s="2">
        <v>73826768</v>
      </c>
      <c r="AG433">
        <v>6</v>
      </c>
      <c r="AH433">
        <v>7</v>
      </c>
      <c r="AI433">
        <v>2</v>
      </c>
      <c r="AK433" s="1" t="e">
        <f t="shared" si="57"/>
        <v>#N/A</v>
      </c>
      <c r="AL433" s="1" t="e">
        <f t="shared" si="59"/>
        <v>#N/A</v>
      </c>
      <c r="AM433" s="1" t="e">
        <f t="shared" si="60"/>
        <v>#N/A</v>
      </c>
      <c r="AN433" s="1" t="e">
        <f t="shared" si="61"/>
        <v>#N/A</v>
      </c>
      <c r="AO433" s="1" t="e">
        <f t="shared" si="62"/>
        <v>#N/A</v>
      </c>
      <c r="AP433" s="1" t="e">
        <f t="shared" si="63"/>
        <v>#N/A</v>
      </c>
      <c r="AQ433" s="1" t="e">
        <f t="shared" si="64"/>
        <v>#N/A</v>
      </c>
    </row>
    <row r="434" spans="1:43">
      <c r="A434">
        <v>33</v>
      </c>
      <c r="B434" t="s">
        <v>251</v>
      </c>
      <c r="C434" t="s">
        <v>4621</v>
      </c>
      <c r="D434">
        <f t="shared" si="58"/>
        <v>102500000</v>
      </c>
      <c r="K434">
        <f t="shared" si="56"/>
        <v>2009</v>
      </c>
      <c r="L434" t="s">
        <v>4682</v>
      </c>
      <c r="M434" t="s">
        <v>5779</v>
      </c>
      <c r="N434" t="s">
        <v>5679</v>
      </c>
      <c r="O434" t="s">
        <v>6173</v>
      </c>
      <c r="P434" t="s">
        <v>6174</v>
      </c>
      <c r="Q434" t="s">
        <v>6175</v>
      </c>
      <c r="R434" t="s">
        <v>6176</v>
      </c>
      <c r="AA434">
        <v>575</v>
      </c>
      <c r="AB434" s="1">
        <v>37414</v>
      </c>
      <c r="AC434" t="s">
        <v>571</v>
      </c>
      <c r="AD434" s="2">
        <v>70000000</v>
      </c>
      <c r="AE434" s="2">
        <v>30157016</v>
      </c>
      <c r="AF434" s="2">
        <v>69157016</v>
      </c>
      <c r="AG434">
        <v>6</v>
      </c>
      <c r="AH434">
        <v>7</v>
      </c>
      <c r="AI434">
        <v>2</v>
      </c>
      <c r="AK434" s="1" t="str">
        <f t="shared" si="57"/>
        <v>PG-13</v>
      </c>
      <c r="AL434" s="1" t="str">
        <f t="shared" si="59"/>
        <v>116 min</v>
      </c>
      <c r="AM434" s="1" t="str">
        <f t="shared" si="60"/>
        <v>Action, Adventure, Comedy</v>
      </c>
      <c r="AN434" s="1" t="str">
        <f t="shared" si="61"/>
        <v>Joel Schumacher</v>
      </c>
      <c r="AO434" s="1" t="str">
        <f t="shared" si="62"/>
        <v>Gary M. Goodman (story), David Himmelstein (story), Jason Richman (screenplay), Michael Browning (screenplay)</v>
      </c>
      <c r="AP434" s="1" t="str">
        <f t="shared" si="63"/>
        <v>Anthony Hopkins, Chris Rock, Peter Stormare, Gabriel Macht</v>
      </c>
      <c r="AQ434" s="1" t="str">
        <f t="shared" si="64"/>
        <v>BV</v>
      </c>
    </row>
    <row r="435" spans="1:43">
      <c r="A435">
        <v>34</v>
      </c>
      <c r="B435" t="s">
        <v>1123</v>
      </c>
      <c r="C435" t="s">
        <v>4695</v>
      </c>
      <c r="D435">
        <f t="shared" si="58"/>
        <v>40000000</v>
      </c>
      <c r="K435">
        <f t="shared" si="56"/>
        <v>2009</v>
      </c>
      <c r="L435" t="s">
        <v>4600</v>
      </c>
      <c r="M435" t="s">
        <v>4851</v>
      </c>
      <c r="N435" t="s">
        <v>6177</v>
      </c>
      <c r="O435" t="s">
        <v>6178</v>
      </c>
      <c r="P435" t="s">
        <v>6179</v>
      </c>
      <c r="Q435" t="s">
        <v>6180</v>
      </c>
      <c r="R435" t="s">
        <v>6181</v>
      </c>
      <c r="AA435">
        <v>2089</v>
      </c>
      <c r="AB435" s="1">
        <v>37554</v>
      </c>
      <c r="AC435" t="s">
        <v>2075</v>
      </c>
      <c r="AD435" s="2">
        <v>20000000</v>
      </c>
      <c r="AE435" s="2">
        <v>30113491</v>
      </c>
      <c r="AF435" s="2">
        <v>68349884</v>
      </c>
      <c r="AG435">
        <v>10</v>
      </c>
      <c r="AH435">
        <v>25</v>
      </c>
      <c r="AI435">
        <v>2</v>
      </c>
      <c r="AK435" s="1" t="str">
        <f t="shared" si="57"/>
        <v>R</v>
      </c>
      <c r="AL435" s="1" t="str">
        <f t="shared" si="59"/>
        <v>91 min</v>
      </c>
      <c r="AM435" s="1" t="str">
        <f t="shared" si="60"/>
        <v>Horror, Mystery, Thriller</v>
      </c>
      <c r="AN435" s="1" t="str">
        <f t="shared" si="61"/>
        <v>Steve Beck</v>
      </c>
      <c r="AO435" s="1" t="str">
        <f t="shared" si="62"/>
        <v>Mark Hanlon (story), Mark Hanlon (screenplay), John Pogue (screenplay)</v>
      </c>
      <c r="AP435" s="1" t="str">
        <f t="shared" si="63"/>
        <v>Gabriel Byrne, Julianna Margulies, Ron Eldard, Desmond Harrington</v>
      </c>
      <c r="AQ435" s="1" t="str">
        <f t="shared" si="64"/>
        <v>WB</v>
      </c>
    </row>
    <row r="436" spans="1:43">
      <c r="A436">
        <v>35</v>
      </c>
      <c r="B436" t="s">
        <v>1124</v>
      </c>
      <c r="C436" t="s">
        <v>4871</v>
      </c>
      <c r="D436">
        <f t="shared" si="58"/>
        <v>40000000</v>
      </c>
      <c r="K436">
        <f t="shared" si="56"/>
        <v>2009</v>
      </c>
      <c r="L436" t="s">
        <v>4600</v>
      </c>
      <c r="M436" t="s">
        <v>5431</v>
      </c>
      <c r="N436" t="s">
        <v>5126</v>
      </c>
      <c r="O436" t="s">
        <v>6182</v>
      </c>
      <c r="P436" t="s">
        <v>6183</v>
      </c>
      <c r="Q436" t="s">
        <v>6184</v>
      </c>
      <c r="R436" t="s">
        <v>6185</v>
      </c>
      <c r="AA436">
        <v>723</v>
      </c>
      <c r="AB436" s="1">
        <v>37603</v>
      </c>
      <c r="AC436" t="s">
        <v>717</v>
      </c>
      <c r="AD436" s="2">
        <v>60000000</v>
      </c>
      <c r="AE436" s="2">
        <v>43254409</v>
      </c>
      <c r="AF436" s="2">
        <v>67312826</v>
      </c>
      <c r="AG436">
        <v>12</v>
      </c>
      <c r="AH436">
        <v>13</v>
      </c>
      <c r="AI436">
        <v>2</v>
      </c>
      <c r="AK436" s="1" t="str">
        <f t="shared" si="57"/>
        <v>PG-13</v>
      </c>
      <c r="AL436" s="1" t="str">
        <f t="shared" si="59"/>
        <v>116 min</v>
      </c>
      <c r="AM436" s="1" t="str">
        <f t="shared" si="60"/>
        <v>Action, Adventure, Sci-Fi</v>
      </c>
      <c r="AN436" s="1" t="str">
        <f t="shared" si="61"/>
        <v>Stuart Baird</v>
      </c>
      <c r="AO436" s="1" t="str">
        <f t="shared" si="62"/>
        <v>Gene Roddenberry (television series Star Trek), John Logan (story), Rick Berman (story), Brent Spiner (story), John Logan (screenplay)</v>
      </c>
      <c r="AP436" s="1" t="str">
        <f t="shared" si="63"/>
        <v>Patrick Stewart, Jonathan Frakes, Brent Spiner, LeVar Burton</v>
      </c>
      <c r="AQ436" s="1" t="str">
        <f t="shared" si="64"/>
        <v>Par.</v>
      </c>
    </row>
    <row r="437" spans="1:43">
      <c r="A437">
        <v>36</v>
      </c>
      <c r="B437" t="s">
        <v>6186</v>
      </c>
      <c r="C437" t="s">
        <v>4599</v>
      </c>
      <c r="D437" t="e">
        <f t="shared" si="58"/>
        <v>#N/A</v>
      </c>
      <c r="K437">
        <f t="shared" si="56"/>
        <v>2009</v>
      </c>
      <c r="L437" t="s">
        <v>4635</v>
      </c>
      <c r="AA437">
        <v>1027</v>
      </c>
      <c r="AB437" s="1">
        <v>37358</v>
      </c>
      <c r="AC437" t="s">
        <v>1020</v>
      </c>
      <c r="AD437" s="2">
        <v>45000000</v>
      </c>
      <c r="AE437" s="2">
        <v>66790248</v>
      </c>
      <c r="AF437" s="2">
        <v>66790248</v>
      </c>
      <c r="AG437">
        <v>4</v>
      </c>
      <c r="AH437">
        <v>12</v>
      </c>
      <c r="AI437">
        <v>2</v>
      </c>
      <c r="AK437" s="1" t="str">
        <f t="shared" si="57"/>
        <v>R</v>
      </c>
      <c r="AL437" s="1" t="str">
        <f t="shared" si="59"/>
        <v>98 min</v>
      </c>
      <c r="AM437" s="1" t="str">
        <f t="shared" si="60"/>
        <v>Drama, Thriller</v>
      </c>
      <c r="AN437" s="1" t="str">
        <f t="shared" si="61"/>
        <v>Roger Michell</v>
      </c>
      <c r="AO437" s="1" t="str">
        <f t="shared" si="62"/>
        <v>Chap Taylor (story), Chap Taylor (screenplay), Michael Tolkin (screenplay)</v>
      </c>
      <c r="AP437" s="1" t="str">
        <f t="shared" si="63"/>
        <v>Ben Affleck, Samuel L. Jackson, Kim Staunton, Toni Collette</v>
      </c>
      <c r="AQ437" s="1" t="str">
        <f t="shared" si="64"/>
        <v>Par.</v>
      </c>
    </row>
    <row r="438" spans="1:43">
      <c r="A438">
        <v>37</v>
      </c>
      <c r="B438" t="s">
        <v>1256</v>
      </c>
      <c r="C438" t="s">
        <v>4695</v>
      </c>
      <c r="D438">
        <f t="shared" si="58"/>
        <v>38000000</v>
      </c>
      <c r="K438">
        <f t="shared" si="56"/>
        <v>2009</v>
      </c>
      <c r="L438" t="s">
        <v>4682</v>
      </c>
      <c r="M438" t="s">
        <v>4984</v>
      </c>
      <c r="N438" t="s">
        <v>5174</v>
      </c>
      <c r="O438" t="s">
        <v>5970</v>
      </c>
      <c r="P438" t="s">
        <v>6187</v>
      </c>
      <c r="Q438" t="s">
        <v>6188</v>
      </c>
      <c r="R438" t="s">
        <v>6189</v>
      </c>
      <c r="AA438">
        <v>348</v>
      </c>
      <c r="AB438" s="1">
        <v>37456</v>
      </c>
      <c r="AC438" t="s">
        <v>345</v>
      </c>
      <c r="AD438" s="2">
        <v>90000000</v>
      </c>
      <c r="AE438" s="2">
        <v>35168966</v>
      </c>
      <c r="AF438" s="2">
        <v>65716126</v>
      </c>
      <c r="AG438">
        <v>7</v>
      </c>
      <c r="AH438">
        <v>19</v>
      </c>
      <c r="AI438">
        <v>2</v>
      </c>
      <c r="AK438" s="1" t="str">
        <f t="shared" si="57"/>
        <v>PG-13</v>
      </c>
      <c r="AL438" s="1" t="str">
        <f t="shared" si="59"/>
        <v>138 min</v>
      </c>
      <c r="AM438" s="1" t="str">
        <f t="shared" si="60"/>
        <v>Drama, History, Thriller</v>
      </c>
      <c r="AN438" s="1" t="str">
        <f t="shared" si="61"/>
        <v>Kathryn Bigelow</v>
      </c>
      <c r="AO438" s="1" t="str">
        <f t="shared" si="62"/>
        <v>Louis Nowra (story), Christopher Kyle (screenplay)</v>
      </c>
      <c r="AP438" s="1" t="str">
        <f t="shared" si="63"/>
        <v>Sam Spruell, Peter Stebbings, Christian Camargo, Roman Podhora</v>
      </c>
      <c r="AQ438" s="1" t="str">
        <f t="shared" si="64"/>
        <v>Par.</v>
      </c>
    </row>
    <row r="439" spans="1:43">
      <c r="A439">
        <v>38</v>
      </c>
      <c r="B439" t="s">
        <v>1503</v>
      </c>
      <c r="C439" t="s">
        <v>4660</v>
      </c>
      <c r="D439">
        <f t="shared" si="58"/>
        <v>30000000</v>
      </c>
      <c r="K439">
        <f t="shared" si="56"/>
        <v>2009</v>
      </c>
      <c r="L439" t="s">
        <v>4682</v>
      </c>
      <c r="M439" t="s">
        <v>4806</v>
      </c>
      <c r="N439" t="s">
        <v>5140</v>
      </c>
      <c r="O439" t="s">
        <v>6190</v>
      </c>
      <c r="P439" t="s">
        <v>6191</v>
      </c>
      <c r="Q439" t="s">
        <v>6192</v>
      </c>
      <c r="R439" t="s">
        <v>6193</v>
      </c>
      <c r="AA439">
        <v>1097</v>
      </c>
      <c r="AB439" s="1">
        <v>37351</v>
      </c>
      <c r="AC439" t="s">
        <v>1090</v>
      </c>
      <c r="AD439" s="2">
        <v>42000000</v>
      </c>
      <c r="AE439" s="2">
        <v>41543207</v>
      </c>
      <c r="AF439" s="2">
        <v>63781100</v>
      </c>
      <c r="AG439">
        <v>4</v>
      </c>
      <c r="AH439">
        <v>5</v>
      </c>
      <c r="AI439">
        <v>2</v>
      </c>
      <c r="AK439" s="1" t="str">
        <f t="shared" si="57"/>
        <v>PG-13</v>
      </c>
      <c r="AL439" s="1" t="str">
        <f t="shared" si="59"/>
        <v>115 min</v>
      </c>
      <c r="AM439" s="1" t="str">
        <f t="shared" si="60"/>
        <v>Crime, Drama, Mystery</v>
      </c>
      <c r="AN439" s="1" t="str">
        <f t="shared" si="61"/>
        <v>Carl Franklin</v>
      </c>
      <c r="AO439" s="1" t="str">
        <f t="shared" si="62"/>
        <v>Joseph Finder (novel), Yuri Zeltser (screenplay), Grace Cary Bickley (screenplay)</v>
      </c>
      <c r="AP439" s="1" t="str">
        <f t="shared" si="63"/>
        <v>Ashley Judd, Morgan Freeman, Jim Caviezel, Adam Scott</v>
      </c>
      <c r="AQ439" s="1" t="str">
        <f t="shared" si="64"/>
        <v>Fox</v>
      </c>
    </row>
    <row r="440" spans="1:43">
      <c r="A440">
        <v>39</v>
      </c>
      <c r="B440" t="s">
        <v>885</v>
      </c>
      <c r="C440" t="s">
        <v>5420</v>
      </c>
      <c r="D440">
        <f t="shared" si="58"/>
        <v>50000000</v>
      </c>
      <c r="K440">
        <f t="shared" si="56"/>
        <v>2009</v>
      </c>
      <c r="L440" t="s">
        <v>4600</v>
      </c>
      <c r="M440" t="s">
        <v>4728</v>
      </c>
      <c r="N440" t="s">
        <v>6194</v>
      </c>
      <c r="O440" t="s">
        <v>6195</v>
      </c>
      <c r="P440" t="s">
        <v>6196</v>
      </c>
      <c r="Q440" t="s">
        <v>6197</v>
      </c>
      <c r="R440" t="s">
        <v>6198</v>
      </c>
      <c r="AA440">
        <v>1543</v>
      </c>
      <c r="AB440" s="1">
        <v>37440</v>
      </c>
      <c r="AC440" t="s">
        <v>1533</v>
      </c>
      <c r="AD440" s="2">
        <v>30000000</v>
      </c>
      <c r="AE440" s="2">
        <v>51432423</v>
      </c>
      <c r="AF440" s="2">
        <v>62432423</v>
      </c>
      <c r="AG440">
        <v>7</v>
      </c>
      <c r="AH440">
        <v>3</v>
      </c>
      <c r="AI440">
        <v>2</v>
      </c>
      <c r="AK440" s="1" t="str">
        <f t="shared" si="57"/>
        <v>PG</v>
      </c>
      <c r="AL440" s="1" t="str">
        <f t="shared" si="59"/>
        <v>99 min</v>
      </c>
      <c r="AM440" s="1" t="str">
        <f t="shared" si="60"/>
        <v>Comedy, Family, Fantasy</v>
      </c>
      <c r="AN440" s="1" t="str">
        <f t="shared" si="61"/>
        <v>John Schultz</v>
      </c>
      <c r="AO440" s="1" t="str">
        <f t="shared" si="62"/>
        <v>Michael Elliot (story), Michael Elliot (screenplay), Jordan Moffet (screenplay)</v>
      </c>
      <c r="AP440" s="1" t="str">
        <f t="shared" si="63"/>
        <v>Shad Moss, Morris Chestnut, Jonathan Lipnicki, Brenda Song</v>
      </c>
      <c r="AQ440" s="1" t="str">
        <f t="shared" si="64"/>
        <v>Fox</v>
      </c>
    </row>
    <row r="441" spans="1:43">
      <c r="A441">
        <v>40</v>
      </c>
      <c r="B441" t="s">
        <v>6199</v>
      </c>
      <c r="C441" t="s">
        <v>4607</v>
      </c>
      <c r="D441">
        <f t="shared" si="58"/>
        <v>30000000</v>
      </c>
      <c r="K441">
        <f t="shared" si="56"/>
        <v>2009</v>
      </c>
      <c r="L441" t="s">
        <v>4636</v>
      </c>
      <c r="M441" t="s">
        <v>4615</v>
      </c>
      <c r="N441" t="s">
        <v>5279</v>
      </c>
      <c r="O441" t="s">
        <v>6200</v>
      </c>
      <c r="P441" t="s">
        <v>6201</v>
      </c>
      <c r="Q441" t="s">
        <v>6202</v>
      </c>
      <c r="R441" t="s">
        <v>6203</v>
      </c>
      <c r="AA441">
        <v>1804</v>
      </c>
      <c r="AB441" s="1">
        <v>37610</v>
      </c>
      <c r="AC441" t="s">
        <v>1793</v>
      </c>
      <c r="AD441" s="2">
        <v>25000000</v>
      </c>
      <c r="AE441" s="2">
        <v>40108697</v>
      </c>
      <c r="AF441" s="2">
        <v>60694737</v>
      </c>
      <c r="AG441">
        <v>12</v>
      </c>
      <c r="AH441">
        <v>20</v>
      </c>
      <c r="AI441">
        <v>2</v>
      </c>
      <c r="AK441" s="1" t="str">
        <f t="shared" si="57"/>
        <v>PG</v>
      </c>
      <c r="AL441" s="1" t="str">
        <f t="shared" si="59"/>
        <v>85 min</v>
      </c>
      <c r="AM441" s="1" t="str">
        <f t="shared" si="60"/>
        <v>Adventure, Animation, Family</v>
      </c>
      <c r="AN441" s="1" t="str">
        <f t="shared" si="61"/>
        <v>Cathy Malkasian, Jeff McGrath</v>
      </c>
      <c r="AO441" s="1" t="str">
        <f t="shared" si="62"/>
        <v>Arlene Klasky (characters), Gabor Csupo (characters), Steve Pepoon (characters), David Silverman (characters), Stephen Sustarsic (characters), Kate Boutilier</v>
      </c>
      <c r="AP441" s="1" t="str">
        <f t="shared" si="63"/>
        <v>Lacey Chabert, Tom Kane, Cree Summer, Tim Curry</v>
      </c>
      <c r="AQ441" s="1" t="str">
        <f t="shared" si="64"/>
        <v>Par.</v>
      </c>
    </row>
    <row r="442" spans="1:43">
      <c r="A442">
        <v>41</v>
      </c>
      <c r="B442" t="s">
        <v>273</v>
      </c>
      <c r="C442" t="s">
        <v>4628</v>
      </c>
      <c r="D442">
        <f t="shared" si="58"/>
        <v>100000000</v>
      </c>
      <c r="K442">
        <f t="shared" si="56"/>
        <v>2009</v>
      </c>
      <c r="L442" t="s">
        <v>4614</v>
      </c>
      <c r="M442" t="s">
        <v>4713</v>
      </c>
      <c r="N442" t="s">
        <v>6204</v>
      </c>
      <c r="O442" t="s">
        <v>6205</v>
      </c>
      <c r="P442" t="s">
        <v>6206</v>
      </c>
      <c r="Q442" t="s">
        <v>6207</v>
      </c>
      <c r="R442" t="s">
        <v>6208</v>
      </c>
      <c r="AA442">
        <v>574</v>
      </c>
      <c r="AB442" s="1">
        <v>37561</v>
      </c>
      <c r="AC442" t="s">
        <v>570</v>
      </c>
      <c r="AD442" s="2">
        <v>70000000</v>
      </c>
      <c r="AE442" s="2">
        <v>33561137</v>
      </c>
      <c r="AF442" s="2">
        <v>60279822</v>
      </c>
      <c r="AG442">
        <v>11</v>
      </c>
      <c r="AH442">
        <v>1</v>
      </c>
      <c r="AI442">
        <v>2</v>
      </c>
      <c r="AK442" s="1" t="str">
        <f t="shared" si="57"/>
        <v>PG-13</v>
      </c>
      <c r="AL442" s="1" t="str">
        <f t="shared" si="59"/>
        <v>97 min</v>
      </c>
      <c r="AM442" s="1" t="str">
        <f t="shared" si="60"/>
        <v>Action, Adventure, Comedy</v>
      </c>
      <c r="AN442" s="1" t="str">
        <f t="shared" si="61"/>
        <v>Betty Thomas</v>
      </c>
      <c r="AO442" s="1" t="str">
        <f t="shared" si="62"/>
        <v>Morton S. Fine (characters), David Friedkin (characters), Marianne Wibberley (story), Cormac Wibberley (story), Marianne Wibberley (screenplay), Cormac Wibberley (screenplay), Jay Scherick (screenplay), David Ronn (screenplay)</v>
      </c>
      <c r="AP442" s="1" t="str">
        <f t="shared" si="63"/>
        <v>Eddie Murphy, Owen Wilson, Famke Janssen, Malcolm McDowell</v>
      </c>
      <c r="AQ442" s="1" t="str">
        <f t="shared" si="64"/>
        <v>Sony</v>
      </c>
    </row>
    <row r="443" spans="1:43">
      <c r="A443">
        <v>42</v>
      </c>
      <c r="B443" t="s">
        <v>1919</v>
      </c>
      <c r="C443" t="s">
        <v>4695</v>
      </c>
      <c r="D443">
        <f t="shared" si="58"/>
        <v>23600000</v>
      </c>
      <c r="K443">
        <f t="shared" si="56"/>
        <v>2009</v>
      </c>
      <c r="L443" t="s">
        <v>4682</v>
      </c>
      <c r="M443" t="s">
        <v>5095</v>
      </c>
      <c r="N443" t="s">
        <v>5194</v>
      </c>
      <c r="O443" t="s">
        <v>5696</v>
      </c>
      <c r="P443" t="s">
        <v>4735</v>
      </c>
      <c r="Q443" t="s">
        <v>6209</v>
      </c>
      <c r="R443" t="s">
        <v>6210</v>
      </c>
      <c r="AA443">
        <v>3783</v>
      </c>
      <c r="AB443" s="1">
        <v>37540</v>
      </c>
      <c r="AC443" t="s">
        <v>3743</v>
      </c>
      <c r="AD443" s="2">
        <v>3000000</v>
      </c>
      <c r="AE443" s="2">
        <v>21576018</v>
      </c>
      <c r="AF443" s="2">
        <v>58240487</v>
      </c>
      <c r="AG443">
        <v>10</v>
      </c>
      <c r="AH443">
        <v>11</v>
      </c>
      <c r="AI443">
        <v>2</v>
      </c>
      <c r="AK443" s="1" t="e">
        <f t="shared" si="57"/>
        <v>#N/A</v>
      </c>
      <c r="AL443" s="1" t="e">
        <f t="shared" si="59"/>
        <v>#N/A</v>
      </c>
      <c r="AM443" s="1" t="e">
        <f t="shared" si="60"/>
        <v>#N/A</v>
      </c>
      <c r="AN443" s="1" t="e">
        <f t="shared" si="61"/>
        <v>#N/A</v>
      </c>
      <c r="AO443" s="1" t="e">
        <f t="shared" si="62"/>
        <v>#N/A</v>
      </c>
      <c r="AP443" s="1" t="e">
        <f t="shared" si="63"/>
        <v>#N/A</v>
      </c>
      <c r="AQ443" s="1" t="e">
        <f t="shared" si="64"/>
        <v>#N/A</v>
      </c>
    </row>
    <row r="444" spans="1:43">
      <c r="A444">
        <v>43</v>
      </c>
      <c r="B444" t="s">
        <v>691</v>
      </c>
      <c r="C444" t="s">
        <v>5023</v>
      </c>
      <c r="D444">
        <f t="shared" si="58"/>
        <v>60000000</v>
      </c>
      <c r="K444">
        <f t="shared" si="56"/>
        <v>2009</v>
      </c>
      <c r="L444" t="s">
        <v>4614</v>
      </c>
      <c r="M444" t="s">
        <v>4763</v>
      </c>
      <c r="N444" t="s">
        <v>6211</v>
      </c>
      <c r="O444" t="s">
        <v>6212</v>
      </c>
      <c r="P444" t="s">
        <v>6213</v>
      </c>
      <c r="Q444" t="s">
        <v>6214</v>
      </c>
      <c r="R444" t="s">
        <v>6215</v>
      </c>
      <c r="AA444">
        <v>2771</v>
      </c>
      <c r="AB444" s="1">
        <v>37302</v>
      </c>
      <c r="AC444" t="s">
        <v>2748</v>
      </c>
      <c r="AD444" s="2">
        <v>12000000</v>
      </c>
      <c r="AE444" s="2">
        <v>37188667</v>
      </c>
      <c r="AF444" s="2">
        <v>57000000</v>
      </c>
      <c r="AG444">
        <v>2</v>
      </c>
      <c r="AH444">
        <v>15</v>
      </c>
      <c r="AI444">
        <v>2</v>
      </c>
      <c r="AK444" s="1" t="str">
        <f t="shared" si="57"/>
        <v>PG-13</v>
      </c>
      <c r="AL444" s="1" t="str">
        <f t="shared" si="59"/>
        <v>93 min</v>
      </c>
      <c r="AM444" s="1" t="str">
        <f t="shared" si="60"/>
        <v>Adventure, Comedy, Drama</v>
      </c>
      <c r="AN444" s="1" t="str">
        <f t="shared" si="61"/>
        <v>Tamra Davis</v>
      </c>
      <c r="AO444" s="1" t="str">
        <f t="shared" si="62"/>
        <v>Shonda Rhimes</v>
      </c>
      <c r="AP444" s="1" t="str">
        <f t="shared" si="63"/>
        <v>Britney Spears, Anson Mount, Zoe Saldana, Taryn Manning</v>
      </c>
      <c r="AQ444" s="1" t="str">
        <f t="shared" si="64"/>
        <v>Par.</v>
      </c>
    </row>
    <row r="445" spans="1:43">
      <c r="A445">
        <v>44</v>
      </c>
      <c r="B445" t="s">
        <v>840</v>
      </c>
      <c r="C445" t="s">
        <v>6010</v>
      </c>
      <c r="D445">
        <f t="shared" si="58"/>
        <v>53000000</v>
      </c>
      <c r="K445">
        <f t="shared" si="56"/>
        <v>2009</v>
      </c>
      <c r="L445" t="s">
        <v>4682</v>
      </c>
      <c r="M445" t="s">
        <v>4806</v>
      </c>
      <c r="N445" t="s">
        <v>4893</v>
      </c>
      <c r="O445" t="s">
        <v>6216</v>
      </c>
      <c r="P445" t="s">
        <v>5819</v>
      </c>
      <c r="Q445" t="s">
        <v>6217</v>
      </c>
      <c r="R445" t="s">
        <v>6218</v>
      </c>
      <c r="AA445">
        <v>939</v>
      </c>
      <c r="AB445" s="1">
        <v>37365</v>
      </c>
      <c r="AC445" t="s">
        <v>932</v>
      </c>
      <c r="AD445" s="2">
        <v>50000000</v>
      </c>
      <c r="AE445" s="2">
        <v>31874869</v>
      </c>
      <c r="AF445" s="2">
        <v>56643267</v>
      </c>
      <c r="AG445">
        <v>4</v>
      </c>
      <c r="AH445">
        <v>19</v>
      </c>
      <c r="AI445">
        <v>2</v>
      </c>
      <c r="AK445" s="1" t="str">
        <f t="shared" si="57"/>
        <v>R</v>
      </c>
      <c r="AL445" s="1" t="str">
        <f t="shared" si="59"/>
        <v>115 min</v>
      </c>
      <c r="AM445" s="1" t="str">
        <f t="shared" si="60"/>
        <v>Crime, Drama, Thriller</v>
      </c>
      <c r="AN445" s="1" t="str">
        <f t="shared" si="61"/>
        <v>Barbet Schroeder</v>
      </c>
      <c r="AO445" s="1" t="str">
        <f t="shared" si="62"/>
        <v>Tony Gayton</v>
      </c>
      <c r="AP445" s="1" t="str">
        <f t="shared" si="63"/>
        <v>Sandra Bullock, Ben Chaplin, Ryan Gosling, Michael Pitt</v>
      </c>
      <c r="AQ445" s="1" t="str">
        <f t="shared" si="64"/>
        <v>WB</v>
      </c>
    </row>
    <row r="446" spans="1:43">
      <c r="A446">
        <v>45</v>
      </c>
      <c r="B446" t="s">
        <v>500</v>
      </c>
      <c r="C446" t="s">
        <v>5071</v>
      </c>
      <c r="D446">
        <f t="shared" si="58"/>
        <v>75000000</v>
      </c>
      <c r="K446">
        <f t="shared" si="56"/>
        <v>2009</v>
      </c>
      <c r="L446" t="s">
        <v>4614</v>
      </c>
      <c r="M446" t="s">
        <v>4763</v>
      </c>
      <c r="N446" t="s">
        <v>5296</v>
      </c>
      <c r="O446" t="s">
        <v>4858</v>
      </c>
      <c r="P446" t="s">
        <v>6219</v>
      </c>
      <c r="Q446" t="s">
        <v>6220</v>
      </c>
      <c r="R446" t="s">
        <v>6221</v>
      </c>
      <c r="AA446">
        <v>1100</v>
      </c>
      <c r="AB446" s="1">
        <v>37281</v>
      </c>
      <c r="AC446" t="s">
        <v>1093</v>
      </c>
      <c r="AD446" s="2">
        <v>42000000</v>
      </c>
      <c r="AE446" s="2">
        <v>35228696</v>
      </c>
      <c r="AF446" s="2">
        <v>56438555</v>
      </c>
      <c r="AG446">
        <v>1</v>
      </c>
      <c r="AH446">
        <v>25</v>
      </c>
      <c r="AI446">
        <v>2</v>
      </c>
      <c r="AK446" s="1" t="str">
        <f t="shared" si="57"/>
        <v>PG-13</v>
      </c>
      <c r="AL446" s="1" t="str">
        <f t="shared" si="59"/>
        <v>119 min</v>
      </c>
      <c r="AM446" s="1" t="str">
        <f t="shared" si="60"/>
        <v>Drama, Horror, Mystery</v>
      </c>
      <c r="AN446" s="1" t="str">
        <f t="shared" si="61"/>
        <v>Mark Pellington</v>
      </c>
      <c r="AO446" s="1" t="str">
        <f t="shared" si="62"/>
        <v>Richard Hatem (screenplay), John A. Keel (novel)</v>
      </c>
      <c r="AP446" s="1" t="str">
        <f t="shared" si="63"/>
        <v>Richard Gere, David Eigenberg, Bob Tracey, Ron Emanuel</v>
      </c>
      <c r="AQ446" s="1" t="str">
        <f t="shared" si="64"/>
        <v>SGem</v>
      </c>
    </row>
    <row r="447" spans="1:43">
      <c r="A447">
        <v>46</v>
      </c>
      <c r="B447" t="s">
        <v>694</v>
      </c>
      <c r="C447" t="s">
        <v>4695</v>
      </c>
      <c r="D447">
        <f t="shared" si="58"/>
        <v>60000000</v>
      </c>
      <c r="K447">
        <f t="shared" si="56"/>
        <v>2009</v>
      </c>
      <c r="L447" t="s">
        <v>4829</v>
      </c>
      <c r="M447" t="s">
        <v>4942</v>
      </c>
      <c r="N447" t="s">
        <v>4690</v>
      </c>
      <c r="O447" t="s">
        <v>4829</v>
      </c>
      <c r="P447" t="s">
        <v>6222</v>
      </c>
      <c r="Q447" t="s">
        <v>6223</v>
      </c>
      <c r="R447" t="s">
        <v>6224</v>
      </c>
      <c r="AA447">
        <v>2054</v>
      </c>
      <c r="AB447" s="1">
        <v>37603</v>
      </c>
      <c r="AC447" t="s">
        <v>2040</v>
      </c>
      <c r="AD447" s="2">
        <v>20000000</v>
      </c>
      <c r="AE447" s="2">
        <v>56398162</v>
      </c>
      <c r="AF447" s="2">
        <v>56398162</v>
      </c>
      <c r="AG447">
        <v>12</v>
      </c>
      <c r="AH447">
        <v>13</v>
      </c>
      <c r="AI447">
        <v>2</v>
      </c>
      <c r="AK447" s="1" t="str">
        <f t="shared" si="57"/>
        <v>PG-13</v>
      </c>
      <c r="AL447" s="1" t="str">
        <f t="shared" si="59"/>
        <v>118 min</v>
      </c>
      <c r="AM447" s="1" t="str">
        <f t="shared" si="60"/>
        <v>Comedy, Drama, Romance</v>
      </c>
      <c r="AN447" s="1" t="str">
        <f t="shared" si="61"/>
        <v>Charles Stone III</v>
      </c>
      <c r="AO447" s="1" t="str">
        <f t="shared" si="62"/>
        <v>Shawn Schepps (story), Tina Gordon Chism (screenplay), Shawn Schepps (screenplay)</v>
      </c>
      <c r="AP447" s="1" t="str">
        <f t="shared" si="63"/>
        <v>Nick Cannon, Zoe Saldana, Orlando Jones, Leonard Roberts</v>
      </c>
      <c r="AQ447" s="1" t="str">
        <f t="shared" si="64"/>
        <v>Fox</v>
      </c>
    </row>
    <row r="448" spans="1:43">
      <c r="A448">
        <v>47</v>
      </c>
      <c r="B448" t="s">
        <v>1137</v>
      </c>
      <c r="C448" t="s">
        <v>5071</v>
      </c>
      <c r="D448">
        <f t="shared" si="58"/>
        <v>40000000</v>
      </c>
      <c r="K448">
        <f t="shared" si="56"/>
        <v>2009</v>
      </c>
      <c r="L448" t="s">
        <v>4635</v>
      </c>
      <c r="AA448">
        <v>2780</v>
      </c>
      <c r="AB448" s="1">
        <v>37554</v>
      </c>
      <c r="AC448" t="s">
        <v>2757</v>
      </c>
      <c r="AD448" s="2">
        <v>12000000</v>
      </c>
      <c r="AE448" s="2">
        <v>25885000</v>
      </c>
      <c r="AF448" s="2">
        <v>56131239</v>
      </c>
      <c r="AG448">
        <v>10</v>
      </c>
      <c r="AH448">
        <v>25</v>
      </c>
      <c r="AI448">
        <v>2</v>
      </c>
      <c r="AK448" s="1" t="str">
        <f t="shared" si="57"/>
        <v>err</v>
      </c>
      <c r="AL448" s="1">
        <f t="shared" si="59"/>
        <v>0</v>
      </c>
      <c r="AM448" s="1">
        <f t="shared" si="60"/>
        <v>0</v>
      </c>
      <c r="AN448" s="1">
        <f t="shared" si="61"/>
        <v>0</v>
      </c>
      <c r="AO448" s="1">
        <f t="shared" si="62"/>
        <v>0</v>
      </c>
      <c r="AP448" s="1">
        <f t="shared" si="63"/>
        <v>0</v>
      </c>
      <c r="AQ448" s="1" t="str">
        <f t="shared" si="64"/>
        <v>Mira.</v>
      </c>
    </row>
    <row r="449" spans="1:43">
      <c r="A449">
        <v>48</v>
      </c>
      <c r="B449" t="s">
        <v>2034</v>
      </c>
      <c r="C449" t="s">
        <v>4977</v>
      </c>
      <c r="D449">
        <f t="shared" si="58"/>
        <v>20000000</v>
      </c>
      <c r="K449">
        <f t="shared" si="56"/>
        <v>2009</v>
      </c>
      <c r="L449" t="s">
        <v>4635</v>
      </c>
      <c r="AA449">
        <v>737</v>
      </c>
      <c r="AB449" s="1">
        <v>37596</v>
      </c>
      <c r="AC449" t="s">
        <v>731</v>
      </c>
      <c r="AD449" s="2">
        <v>60000000</v>
      </c>
      <c r="AE449" s="2">
        <v>32122249</v>
      </c>
      <c r="AF449" s="2">
        <v>54994757</v>
      </c>
      <c r="AG449">
        <v>12</v>
      </c>
      <c r="AH449">
        <v>6</v>
      </c>
      <c r="AI449">
        <v>2</v>
      </c>
      <c r="AK449" s="1" t="str">
        <f t="shared" si="57"/>
        <v>R</v>
      </c>
      <c r="AL449" s="1" t="str">
        <f t="shared" si="59"/>
        <v>96 min</v>
      </c>
      <c r="AM449" s="1" t="str">
        <f t="shared" si="60"/>
        <v>Comedy, Crime</v>
      </c>
      <c r="AN449" s="1" t="str">
        <f t="shared" si="61"/>
        <v>Harold Ramis</v>
      </c>
      <c r="AO449" s="1" t="str">
        <f t="shared" si="62"/>
        <v>Kenneth Lonergan (characters), Peter Tolan (characters), Peter Steinfeld, Harold Ramis, Peter Tolan</v>
      </c>
      <c r="AP449" s="1" t="str">
        <f t="shared" si="63"/>
        <v>Robert De Niro, Billy Crystal, Lisa Kudrow, Joe Viterelli</v>
      </c>
      <c r="AQ449" s="1" t="str">
        <f t="shared" si="64"/>
        <v>WB</v>
      </c>
    </row>
    <row r="450" spans="1:43">
      <c r="A450">
        <v>49</v>
      </c>
      <c r="B450" t="s">
        <v>893</v>
      </c>
      <c r="C450" t="s">
        <v>4607</v>
      </c>
      <c r="D450">
        <f t="shared" si="58"/>
        <v>50000000</v>
      </c>
      <c r="K450">
        <f t="shared" ref="K450:K513" si="65">2013-INT((ROW()-2)/100)</f>
        <v>2009</v>
      </c>
      <c r="L450" t="s">
        <v>4614</v>
      </c>
      <c r="M450" t="s">
        <v>4622</v>
      </c>
      <c r="N450" t="s">
        <v>5807</v>
      </c>
      <c r="O450" t="s">
        <v>5200</v>
      </c>
      <c r="P450" t="s">
        <v>6225</v>
      </c>
      <c r="Q450" t="s">
        <v>6226</v>
      </c>
      <c r="R450" t="s">
        <v>6227</v>
      </c>
      <c r="AA450">
        <v>2478</v>
      </c>
      <c r="AB450" s="1">
        <v>37295</v>
      </c>
      <c r="AC450" t="s">
        <v>2460</v>
      </c>
      <c r="AD450" s="2">
        <v>15000000</v>
      </c>
      <c r="AE450" s="2">
        <v>47811275</v>
      </c>
      <c r="AF450" s="2">
        <v>52461017</v>
      </c>
      <c r="AG450">
        <v>2</v>
      </c>
      <c r="AH450">
        <v>8</v>
      </c>
      <c r="AI450">
        <v>2</v>
      </c>
      <c r="AK450" s="1" t="str">
        <f t="shared" ref="AK450:AK513" si="66">VLOOKUP(AC450,$B$2:$R$10000,11,FALSE)</f>
        <v>PG</v>
      </c>
      <c r="AL450" s="1" t="str">
        <f t="shared" si="59"/>
        <v>88 min</v>
      </c>
      <c r="AM450" s="1" t="str">
        <f t="shared" si="60"/>
        <v>Adventure, Comedy, Family</v>
      </c>
      <c r="AN450" s="1" t="str">
        <f t="shared" si="61"/>
        <v>Shawn Levy</v>
      </c>
      <c r="AO450" s="1" t="str">
        <f t="shared" si="62"/>
        <v>Dan Schneider (story), Brian Robbins (story), Dan Schneider (screenplay)</v>
      </c>
      <c r="AP450" s="1" t="str">
        <f t="shared" si="63"/>
        <v>Frankie Muniz, Paul Giamatti, Amanda Bynes, Amanda Detmer</v>
      </c>
      <c r="AQ450" s="1" t="str">
        <f t="shared" si="64"/>
        <v>Uni.</v>
      </c>
    </row>
    <row r="451" spans="1:43">
      <c r="A451">
        <v>50</v>
      </c>
      <c r="B451" t="s">
        <v>1142</v>
      </c>
      <c r="C451" t="s">
        <v>4871</v>
      </c>
      <c r="D451">
        <f t="shared" ref="D451:D514" si="67">VLOOKUP(B451,AC450:AF10449,2,FALSE)</f>
        <v>40000000</v>
      </c>
      <c r="K451">
        <f t="shared" si="65"/>
        <v>2009</v>
      </c>
      <c r="L451" t="s">
        <v>4682</v>
      </c>
      <c r="M451" t="s">
        <v>5985</v>
      </c>
      <c r="N451" t="s">
        <v>4878</v>
      </c>
      <c r="O451" t="s">
        <v>6228</v>
      </c>
      <c r="P451" t="s">
        <v>6229</v>
      </c>
      <c r="Q451" t="s">
        <v>6230</v>
      </c>
      <c r="R451" t="s">
        <v>6231</v>
      </c>
      <c r="AA451">
        <v>2773</v>
      </c>
      <c r="AB451" s="1">
        <v>37489</v>
      </c>
      <c r="AC451" t="s">
        <v>2750</v>
      </c>
      <c r="AD451" s="2">
        <v>12000000</v>
      </c>
      <c r="AE451" s="2">
        <v>31597131</v>
      </c>
      <c r="AF451" s="2">
        <v>52223306</v>
      </c>
      <c r="AG451">
        <v>8</v>
      </c>
      <c r="AH451">
        <v>21</v>
      </c>
      <c r="AI451">
        <v>2</v>
      </c>
      <c r="AK451" s="1" t="str">
        <f t="shared" si="66"/>
        <v>R</v>
      </c>
      <c r="AL451" s="1" t="str">
        <f t="shared" ref="AL451:AL514" si="68">VLOOKUP($AC451,$B$2:$R$10000,12,FALSE)</f>
        <v>96 min</v>
      </c>
      <c r="AM451" s="1" t="str">
        <f t="shared" ref="AM451:AM514" si="69">VLOOKUP($AC451,$B$2:$R$10000,13,FALSE)</f>
        <v>Drama, Thriller</v>
      </c>
      <c r="AN451" s="1" t="str">
        <f t="shared" ref="AN451:AN514" si="70">VLOOKUP($AC451,$B$2:$R$10000,14,FALSE)</f>
        <v>Mark Romanek</v>
      </c>
      <c r="AO451" s="1" t="str">
        <f t="shared" ref="AO451:AO514" si="71">VLOOKUP($AC451,$B$2:$R$10000,15,FALSE)</f>
        <v>Mark Romanek</v>
      </c>
      <c r="AP451" s="1" t="str">
        <f t="shared" ref="AP451:AP514" si="72">VLOOKUP($AC451,$B$2:$R$10000,16,FALSE)</f>
        <v>Robin Williams, Connie Nielsen, Michael Vartan, Dylan Smith</v>
      </c>
      <c r="AQ451" s="1" t="str">
        <f t="shared" si="64"/>
        <v>FoxS</v>
      </c>
    </row>
    <row r="452" spans="1:43">
      <c r="A452">
        <v>51</v>
      </c>
      <c r="B452" t="s">
        <v>6232</v>
      </c>
      <c r="C452" t="s">
        <v>4695</v>
      </c>
      <c r="D452" t="e">
        <f t="shared" si="67"/>
        <v>#N/A</v>
      </c>
      <c r="K452">
        <f t="shared" si="65"/>
        <v>2009</v>
      </c>
      <c r="L452" t="s">
        <v>4635</v>
      </c>
      <c r="AA452">
        <v>1558</v>
      </c>
      <c r="AB452" s="1">
        <v>37484</v>
      </c>
      <c r="AC452" t="s">
        <v>1548</v>
      </c>
      <c r="AD452" s="2">
        <v>30000000</v>
      </c>
      <c r="AE452" s="2">
        <v>40118420</v>
      </c>
      <c r="AF452" s="2">
        <v>51618420</v>
      </c>
      <c r="AG452">
        <v>8</v>
      </c>
      <c r="AH452">
        <v>16</v>
      </c>
      <c r="AI452">
        <v>2</v>
      </c>
      <c r="AK452" s="1" t="str">
        <f t="shared" si="66"/>
        <v>PG-13</v>
      </c>
      <c r="AL452" s="1" t="str">
        <f t="shared" si="68"/>
        <v>104 min</v>
      </c>
      <c r="AM452" s="1" t="str">
        <f t="shared" si="69"/>
        <v>Drama, Romance, Sport</v>
      </c>
      <c r="AN452" s="1" t="str">
        <f t="shared" si="70"/>
        <v>John Stockwell</v>
      </c>
      <c r="AO452" s="1" t="str">
        <f t="shared" si="71"/>
        <v>Susan Orlean (magazine article "Surf Girls of Maui"), Lizzy Weiss (story), Lizzy Weiss (screenplay), John Stockwell (screenplay)</v>
      </c>
      <c r="AP452" s="1" t="str">
        <f t="shared" si="72"/>
        <v>Kate Bosworth, Matthew Davis, Michelle Rodriguez, Sanoe Lake</v>
      </c>
      <c r="AQ452" s="1" t="str">
        <f t="shared" si="64"/>
        <v>Uni.</v>
      </c>
    </row>
    <row r="453" spans="1:43">
      <c r="A453">
        <v>52</v>
      </c>
      <c r="B453" t="s">
        <v>6233</v>
      </c>
      <c r="C453" t="s">
        <v>4871</v>
      </c>
      <c r="D453" t="e">
        <f t="shared" si="67"/>
        <v>#N/A</v>
      </c>
      <c r="K453">
        <f t="shared" si="65"/>
        <v>2009</v>
      </c>
      <c r="L453" t="s">
        <v>4635</v>
      </c>
      <c r="AA453">
        <v>1273</v>
      </c>
      <c r="AB453" s="1">
        <v>37400</v>
      </c>
      <c r="AC453" t="s">
        <v>1265</v>
      </c>
      <c r="AD453" s="2">
        <v>38000000</v>
      </c>
      <c r="AE453" s="2">
        <v>39177215</v>
      </c>
      <c r="AF453" s="2">
        <v>50970660</v>
      </c>
      <c r="AG453">
        <v>5</v>
      </c>
      <c r="AH453">
        <v>24</v>
      </c>
      <c r="AI453">
        <v>2</v>
      </c>
      <c r="AK453" s="1" t="str">
        <f t="shared" si="66"/>
        <v>PG-13</v>
      </c>
      <c r="AL453" s="1" t="str">
        <f t="shared" si="68"/>
        <v>115 min</v>
      </c>
      <c r="AM453" s="1" t="str">
        <f t="shared" si="69"/>
        <v>Crime, Drama, Thriller</v>
      </c>
      <c r="AN453" s="1" t="str">
        <f t="shared" si="70"/>
        <v>Michael Apted</v>
      </c>
      <c r="AO453" s="1" t="str">
        <f t="shared" si="71"/>
        <v>Nicholas Kazan</v>
      </c>
      <c r="AP453" s="1" t="str">
        <f t="shared" si="72"/>
        <v>Jennifer Lopez, Billy Campbell, Tessa Allen, Juliette Lewis</v>
      </c>
      <c r="AQ453" s="1" t="str">
        <f t="shared" ref="AQ453:AQ516" si="73">VLOOKUP($AC453,$B$2:$R$10000,2,FALSE)</f>
        <v>Sony</v>
      </c>
    </row>
    <row r="454" spans="1:43">
      <c r="A454">
        <v>53</v>
      </c>
      <c r="B454" t="s">
        <v>1143</v>
      </c>
      <c r="C454" t="s">
        <v>4871</v>
      </c>
      <c r="D454">
        <f t="shared" si="67"/>
        <v>40000000</v>
      </c>
      <c r="K454">
        <f t="shared" si="65"/>
        <v>2009</v>
      </c>
      <c r="L454" t="s">
        <v>4600</v>
      </c>
      <c r="M454" t="s">
        <v>4615</v>
      </c>
      <c r="N454" t="s">
        <v>6234</v>
      </c>
      <c r="O454" t="s">
        <v>6051</v>
      </c>
      <c r="P454" t="s">
        <v>6235</v>
      </c>
      <c r="Q454" t="s">
        <v>6236</v>
      </c>
      <c r="R454" t="s">
        <v>6237</v>
      </c>
      <c r="AA454">
        <v>2860</v>
      </c>
      <c r="AB454" s="1">
        <v>37281</v>
      </c>
      <c r="AC454" t="s">
        <v>2834</v>
      </c>
      <c r="AD454" s="2">
        <v>11000000</v>
      </c>
      <c r="AE454" s="2">
        <v>41227069</v>
      </c>
      <c r="AF454" s="2">
        <v>46060915</v>
      </c>
      <c r="AG454">
        <v>1</v>
      </c>
      <c r="AH454">
        <v>25</v>
      </c>
      <c r="AI454">
        <v>2</v>
      </c>
      <c r="AK454" s="1" t="str">
        <f t="shared" si="66"/>
        <v>PG</v>
      </c>
      <c r="AL454" s="1" t="str">
        <f t="shared" si="68"/>
        <v>101 min</v>
      </c>
      <c r="AM454" s="1" t="str">
        <f t="shared" si="69"/>
        <v>Drama, Romance</v>
      </c>
      <c r="AN454" s="1" t="str">
        <f t="shared" si="70"/>
        <v>Adam Shankman</v>
      </c>
      <c r="AO454" s="1" t="str">
        <f t="shared" si="71"/>
        <v>Nicholas Sparks (novel), Karen Janszen (screenplay)</v>
      </c>
      <c r="AP454" s="1" t="str">
        <f t="shared" si="72"/>
        <v>Shane West, Mandy Moore, Peter Coyote, Daryl Hannah</v>
      </c>
      <c r="AQ454" s="1" t="str">
        <f t="shared" si="73"/>
        <v>WB</v>
      </c>
    </row>
    <row r="455" spans="1:43">
      <c r="A455">
        <v>54</v>
      </c>
      <c r="B455" t="s">
        <v>1246</v>
      </c>
      <c r="C455" t="s">
        <v>4871</v>
      </c>
      <c r="D455">
        <f t="shared" si="67"/>
        <v>39000000</v>
      </c>
      <c r="K455">
        <f t="shared" si="65"/>
        <v>2009</v>
      </c>
      <c r="L455" t="s">
        <v>4600</v>
      </c>
      <c r="M455" t="s">
        <v>4788</v>
      </c>
      <c r="N455" t="s">
        <v>6050</v>
      </c>
      <c r="O455" t="s">
        <v>4986</v>
      </c>
      <c r="P455" t="s">
        <v>6238</v>
      </c>
      <c r="Q455" t="s">
        <v>6239</v>
      </c>
      <c r="R455" t="s">
        <v>6240</v>
      </c>
      <c r="AA455">
        <v>1086</v>
      </c>
      <c r="AB455" s="1">
        <v>37358</v>
      </c>
      <c r="AC455" t="s">
        <v>1079</v>
      </c>
      <c r="AD455" s="2">
        <v>43000000</v>
      </c>
      <c r="AE455" s="2">
        <v>24430272</v>
      </c>
      <c r="AF455" s="2">
        <v>44633441</v>
      </c>
      <c r="AG455">
        <v>4</v>
      </c>
      <c r="AH455">
        <v>12</v>
      </c>
      <c r="AI455">
        <v>2</v>
      </c>
      <c r="AK455" s="1" t="str">
        <f t="shared" si="66"/>
        <v>R</v>
      </c>
      <c r="AL455" s="1" t="str">
        <f t="shared" si="68"/>
        <v>88 min</v>
      </c>
      <c r="AM455" s="1" t="str">
        <f t="shared" si="69"/>
        <v>Comedy, Romance</v>
      </c>
      <c r="AN455" s="1" t="str">
        <f t="shared" si="70"/>
        <v>Roger Kumble</v>
      </c>
      <c r="AO455" s="1" t="str">
        <f t="shared" si="71"/>
        <v>Nancy Pimental</v>
      </c>
      <c r="AP455" s="1" t="str">
        <f t="shared" si="72"/>
        <v>Lillian Adams, Herbert W. Ankrom, Bryan Anthony, Christina Applegate</v>
      </c>
      <c r="AQ455" s="1" t="str">
        <f t="shared" si="73"/>
        <v>Sony</v>
      </c>
    </row>
    <row r="456" spans="1:43">
      <c r="A456">
        <v>55</v>
      </c>
      <c r="B456" t="s">
        <v>6241</v>
      </c>
      <c r="C456" t="s">
        <v>4621</v>
      </c>
      <c r="D456" t="e">
        <f t="shared" si="67"/>
        <v>#N/A</v>
      </c>
      <c r="K456">
        <f t="shared" si="65"/>
        <v>2009</v>
      </c>
      <c r="L456" t="s">
        <v>4829</v>
      </c>
      <c r="M456" t="s">
        <v>4829</v>
      </c>
      <c r="N456" t="s">
        <v>5030</v>
      </c>
      <c r="O456" t="s">
        <v>4829</v>
      </c>
      <c r="P456" t="s">
        <v>4829</v>
      </c>
      <c r="Q456" t="s">
        <v>4829</v>
      </c>
      <c r="R456" t="s">
        <v>4829</v>
      </c>
      <c r="AA456">
        <v>2016</v>
      </c>
      <c r="AB456" s="1">
        <v>37540</v>
      </c>
      <c r="AC456" t="s">
        <v>2002</v>
      </c>
      <c r="AD456" s="2">
        <v>21000000</v>
      </c>
      <c r="AE456" s="2">
        <v>25296447</v>
      </c>
      <c r="AF456" s="2">
        <v>43928932</v>
      </c>
      <c r="AG456">
        <v>10</v>
      </c>
      <c r="AH456">
        <v>11</v>
      </c>
      <c r="AI456">
        <v>2</v>
      </c>
      <c r="AK456" s="1" t="str">
        <f t="shared" si="66"/>
        <v>err</v>
      </c>
      <c r="AL456" s="1">
        <f t="shared" si="68"/>
        <v>0</v>
      </c>
      <c r="AM456" s="1">
        <f t="shared" si="69"/>
        <v>0</v>
      </c>
      <c r="AN456" s="1">
        <f t="shared" si="70"/>
        <v>0</v>
      </c>
      <c r="AO456" s="1">
        <f t="shared" si="71"/>
        <v>0</v>
      </c>
      <c r="AP456" s="1">
        <f t="shared" si="72"/>
        <v>0</v>
      </c>
      <c r="AQ456" s="1" t="str">
        <f t="shared" si="73"/>
        <v>Fox</v>
      </c>
    </row>
    <row r="457" spans="1:43">
      <c r="A457">
        <v>56</v>
      </c>
      <c r="B457" t="s">
        <v>1522</v>
      </c>
      <c r="C457" t="s">
        <v>4677</v>
      </c>
      <c r="D457">
        <f t="shared" si="67"/>
        <v>30000000</v>
      </c>
      <c r="K457">
        <f t="shared" si="65"/>
        <v>2009</v>
      </c>
      <c r="L457" t="s">
        <v>4614</v>
      </c>
      <c r="M457" t="s">
        <v>4903</v>
      </c>
      <c r="N457" t="s">
        <v>5174</v>
      </c>
      <c r="O457" t="s">
        <v>6242</v>
      </c>
      <c r="P457" t="s">
        <v>6243</v>
      </c>
      <c r="Q457" t="s">
        <v>6244</v>
      </c>
      <c r="R457" t="s">
        <v>6245</v>
      </c>
      <c r="AA457">
        <v>2276</v>
      </c>
      <c r="AB457" s="1">
        <v>37267</v>
      </c>
      <c r="AC457" t="s">
        <v>2260</v>
      </c>
      <c r="AD457" s="2">
        <v>18000000</v>
      </c>
      <c r="AE457" s="2">
        <v>41059716</v>
      </c>
      <c r="AF457" s="2">
        <v>43308707</v>
      </c>
      <c r="AG457">
        <v>1</v>
      </c>
      <c r="AH457">
        <v>11</v>
      </c>
      <c r="AI457">
        <v>2</v>
      </c>
      <c r="AK457" s="1" t="str">
        <f t="shared" si="66"/>
        <v>PG-13</v>
      </c>
      <c r="AL457" s="1" t="str">
        <f t="shared" si="68"/>
        <v>82 min</v>
      </c>
      <c r="AM457" s="1" t="str">
        <f t="shared" si="69"/>
        <v>Comedy, Drama</v>
      </c>
      <c r="AN457" s="1" t="str">
        <f t="shared" si="70"/>
        <v>Jake Kasdan</v>
      </c>
      <c r="AO457" s="1" t="str">
        <f t="shared" si="71"/>
        <v>Mike White</v>
      </c>
      <c r="AP457" s="1" t="str">
        <f t="shared" si="72"/>
        <v>Colin Hanks, Jack Black, Schuyler Fisk, Bret Harrison</v>
      </c>
      <c r="AQ457" s="1" t="str">
        <f t="shared" si="73"/>
        <v>Par.</v>
      </c>
    </row>
    <row r="458" spans="1:43">
      <c r="A458">
        <v>57</v>
      </c>
      <c r="B458" t="s">
        <v>6246</v>
      </c>
      <c r="C458" t="s">
        <v>4599</v>
      </c>
      <c r="D458" t="e">
        <f t="shared" si="67"/>
        <v>#N/A</v>
      </c>
      <c r="K458">
        <f t="shared" si="65"/>
        <v>2009</v>
      </c>
      <c r="L458" t="s">
        <v>4600</v>
      </c>
      <c r="M458" t="s">
        <v>4779</v>
      </c>
      <c r="N458" t="s">
        <v>5266</v>
      </c>
      <c r="O458" t="s">
        <v>6247</v>
      </c>
      <c r="P458" t="s">
        <v>6248</v>
      </c>
      <c r="Q458" t="s">
        <v>6249</v>
      </c>
      <c r="R458" t="s">
        <v>6250</v>
      </c>
      <c r="AA458">
        <v>3189</v>
      </c>
      <c r="AB458" s="1">
        <v>37519</v>
      </c>
      <c r="AC458" t="s">
        <v>3160</v>
      </c>
      <c r="AD458" s="2">
        <v>8000000</v>
      </c>
      <c r="AE458" s="2">
        <v>3076425</v>
      </c>
      <c r="AF458" s="2">
        <v>42376425</v>
      </c>
      <c r="AG458">
        <v>9</v>
      </c>
      <c r="AH458">
        <v>20</v>
      </c>
      <c r="AI458">
        <v>2</v>
      </c>
      <c r="AK458" s="1" t="e">
        <f t="shared" si="66"/>
        <v>#N/A</v>
      </c>
      <c r="AL458" s="1" t="e">
        <f t="shared" si="68"/>
        <v>#N/A</v>
      </c>
      <c r="AM458" s="1" t="e">
        <f t="shared" si="69"/>
        <v>#N/A</v>
      </c>
      <c r="AN458" s="1" t="e">
        <f t="shared" si="70"/>
        <v>#N/A</v>
      </c>
      <c r="AO458" s="1" t="e">
        <f t="shared" si="71"/>
        <v>#N/A</v>
      </c>
      <c r="AP458" s="1" t="e">
        <f t="shared" si="72"/>
        <v>#N/A</v>
      </c>
      <c r="AQ458" s="1" t="e">
        <f t="shared" si="73"/>
        <v>#N/A</v>
      </c>
    </row>
    <row r="459" spans="1:43">
      <c r="A459">
        <v>58</v>
      </c>
      <c r="B459" t="s">
        <v>6251</v>
      </c>
      <c r="C459" t="s">
        <v>4871</v>
      </c>
      <c r="D459" t="e">
        <f t="shared" si="67"/>
        <v>#N/A</v>
      </c>
      <c r="K459">
        <f t="shared" si="65"/>
        <v>2009</v>
      </c>
      <c r="L459" t="s">
        <v>4600</v>
      </c>
      <c r="M459" t="s">
        <v>4763</v>
      </c>
      <c r="N459" t="s">
        <v>6252</v>
      </c>
      <c r="O459" t="s">
        <v>5580</v>
      </c>
      <c r="P459" t="s">
        <v>5693</v>
      </c>
      <c r="Q459" t="s">
        <v>6253</v>
      </c>
      <c r="R459" t="s">
        <v>6254</v>
      </c>
      <c r="AA459">
        <v>1807</v>
      </c>
      <c r="AB459" s="1">
        <v>37407</v>
      </c>
      <c r="AC459" t="s">
        <v>1796</v>
      </c>
      <c r="AD459" s="2">
        <v>25000000</v>
      </c>
      <c r="AE459" s="2">
        <v>38230435</v>
      </c>
      <c r="AF459" s="2">
        <v>40796145</v>
      </c>
      <c r="AG459">
        <v>5</v>
      </c>
      <c r="AH459">
        <v>31</v>
      </c>
      <c r="AI459">
        <v>2</v>
      </c>
      <c r="AK459" s="1" t="str">
        <f t="shared" si="66"/>
        <v>PG-13</v>
      </c>
      <c r="AL459" s="1" t="str">
        <f t="shared" si="68"/>
        <v>86 min</v>
      </c>
      <c r="AM459" s="1" t="str">
        <f t="shared" si="69"/>
        <v>Action, Comedy</v>
      </c>
      <c r="AN459" s="1" t="str">
        <f t="shared" si="70"/>
        <v>Malcolm D. Lee</v>
      </c>
      <c r="AO459" s="1" t="str">
        <f t="shared" si="71"/>
        <v>John Ridley (internet series), John Ridley (story), John Ridley (screenplay), Michael McCullers (screenplay)</v>
      </c>
      <c r="AP459" s="1" t="str">
        <f t="shared" si="72"/>
        <v>Eddie Griffin, Chris Kattan, Denise Richards, Aunjanue Ellis</v>
      </c>
      <c r="AQ459" s="1" t="str">
        <f t="shared" si="73"/>
        <v>Uni.</v>
      </c>
    </row>
    <row r="460" spans="1:43">
      <c r="A460">
        <v>59</v>
      </c>
      <c r="B460" t="s">
        <v>527</v>
      </c>
      <c r="C460" t="s">
        <v>4621</v>
      </c>
      <c r="D460">
        <f t="shared" si="67"/>
        <v>72500000</v>
      </c>
      <c r="K460">
        <f t="shared" si="65"/>
        <v>2009</v>
      </c>
      <c r="L460" t="s">
        <v>4682</v>
      </c>
      <c r="M460" t="s">
        <v>4601</v>
      </c>
      <c r="N460" t="s">
        <v>4852</v>
      </c>
      <c r="O460" t="s">
        <v>5214</v>
      </c>
      <c r="P460" t="s">
        <v>5214</v>
      </c>
      <c r="Q460" t="s">
        <v>6255</v>
      </c>
      <c r="R460" t="s">
        <v>6256</v>
      </c>
      <c r="AA460">
        <v>2402</v>
      </c>
      <c r="AB460" s="1">
        <v>37470</v>
      </c>
      <c r="AC460" t="s">
        <v>2386</v>
      </c>
      <c r="AD460" s="2">
        <v>16000000</v>
      </c>
      <c r="AE460" s="2">
        <v>40363530</v>
      </c>
      <c r="AF460" s="2">
        <v>40363530</v>
      </c>
      <c r="AG460">
        <v>8</v>
      </c>
      <c r="AH460">
        <v>2</v>
      </c>
      <c r="AI460">
        <v>2</v>
      </c>
      <c r="AK460" s="1" t="str">
        <f t="shared" si="66"/>
        <v>PG</v>
      </c>
      <c r="AL460" s="1" t="str">
        <f t="shared" si="68"/>
        <v>80 min</v>
      </c>
      <c r="AM460" s="1" t="str">
        <f t="shared" si="69"/>
        <v>Comedy, Family</v>
      </c>
      <c r="AN460" s="1" t="str">
        <f t="shared" si="70"/>
        <v>Perry Andelin Blake</v>
      </c>
      <c r="AO460" s="1" t="str">
        <f t="shared" si="71"/>
        <v>Dana Carvey, Harris Goldberg</v>
      </c>
      <c r="AP460" s="1" t="str">
        <f t="shared" si="72"/>
        <v>Dana Carvey, Jennifer Esposito, Harold Gould, James Brolin</v>
      </c>
      <c r="AQ460" s="1" t="str">
        <f t="shared" si="73"/>
        <v>SonR</v>
      </c>
    </row>
    <row r="461" spans="1:43">
      <c r="A461">
        <v>60</v>
      </c>
      <c r="B461" t="s">
        <v>6257</v>
      </c>
      <c r="C461" t="s">
        <v>4599</v>
      </c>
      <c r="D461" t="e">
        <f t="shared" si="67"/>
        <v>#N/A</v>
      </c>
      <c r="K461">
        <f t="shared" si="65"/>
        <v>2009</v>
      </c>
      <c r="L461" t="s">
        <v>4829</v>
      </c>
      <c r="M461" t="s">
        <v>4942</v>
      </c>
      <c r="N461" t="s">
        <v>4690</v>
      </c>
      <c r="O461" t="s">
        <v>4829</v>
      </c>
      <c r="P461" t="s">
        <v>6222</v>
      </c>
      <c r="Q461" t="s">
        <v>6258</v>
      </c>
      <c r="R461" t="s">
        <v>6259</v>
      </c>
      <c r="AA461">
        <v>3365</v>
      </c>
      <c r="AB461" s="1">
        <v>37351</v>
      </c>
      <c r="AC461" t="s">
        <v>3332</v>
      </c>
      <c r="AD461" s="2">
        <v>6000000</v>
      </c>
      <c r="AE461" s="2">
        <v>21305259</v>
      </c>
      <c r="AF461" s="2">
        <v>39241323</v>
      </c>
      <c r="AG461">
        <v>4</v>
      </c>
      <c r="AH461">
        <v>5</v>
      </c>
      <c r="AI461">
        <v>2</v>
      </c>
      <c r="AK461" s="1" t="e">
        <f t="shared" si="66"/>
        <v>#N/A</v>
      </c>
      <c r="AL461" s="1" t="e">
        <f t="shared" si="68"/>
        <v>#N/A</v>
      </c>
      <c r="AM461" s="1" t="e">
        <f t="shared" si="69"/>
        <v>#N/A</v>
      </c>
      <c r="AN461" s="1" t="e">
        <f t="shared" si="70"/>
        <v>#N/A</v>
      </c>
      <c r="AO461" s="1" t="e">
        <f t="shared" si="71"/>
        <v>#N/A</v>
      </c>
      <c r="AP461" s="1" t="e">
        <f t="shared" si="72"/>
        <v>#N/A</v>
      </c>
      <c r="AQ461" s="1" t="e">
        <f t="shared" si="73"/>
        <v>#N/A</v>
      </c>
    </row>
    <row r="462" spans="1:43">
      <c r="A462">
        <v>61</v>
      </c>
      <c r="B462" t="s">
        <v>6260</v>
      </c>
      <c r="C462" t="s">
        <v>4599</v>
      </c>
      <c r="D462" t="e">
        <f t="shared" si="67"/>
        <v>#N/A</v>
      </c>
      <c r="K462">
        <f t="shared" si="65"/>
        <v>2009</v>
      </c>
      <c r="L462" t="s">
        <v>4635</v>
      </c>
      <c r="AA462">
        <v>1744</v>
      </c>
      <c r="AB462" s="1">
        <v>37344</v>
      </c>
      <c r="AC462" t="s">
        <v>1733</v>
      </c>
      <c r="AD462" s="2">
        <v>26000000</v>
      </c>
      <c r="AE462" s="2">
        <v>36985501</v>
      </c>
      <c r="AF462" s="2">
        <v>38788828</v>
      </c>
      <c r="AG462">
        <v>3</v>
      </c>
      <c r="AH462">
        <v>29</v>
      </c>
      <c r="AI462">
        <v>2</v>
      </c>
      <c r="AK462" s="1" t="str">
        <f t="shared" si="66"/>
        <v>err</v>
      </c>
      <c r="AL462" s="1">
        <f t="shared" si="68"/>
        <v>0</v>
      </c>
      <c r="AM462" s="1">
        <f t="shared" si="69"/>
        <v>0</v>
      </c>
      <c r="AN462" s="1">
        <f t="shared" si="70"/>
        <v>0</v>
      </c>
      <c r="AO462" s="1">
        <f t="shared" si="71"/>
        <v>0</v>
      </c>
      <c r="AP462" s="1">
        <f t="shared" si="72"/>
        <v>0</v>
      </c>
      <c r="AQ462" s="1" t="str">
        <f t="shared" si="73"/>
        <v>Par.</v>
      </c>
    </row>
    <row r="463" spans="1:43">
      <c r="A463">
        <v>62</v>
      </c>
      <c r="B463" t="s">
        <v>1339</v>
      </c>
      <c r="C463" t="s">
        <v>4607</v>
      </c>
      <c r="D463">
        <f t="shared" si="67"/>
        <v>35000000</v>
      </c>
      <c r="K463">
        <f t="shared" si="65"/>
        <v>2009</v>
      </c>
      <c r="L463" t="s">
        <v>4614</v>
      </c>
      <c r="M463" t="s">
        <v>5095</v>
      </c>
      <c r="N463" t="s">
        <v>5296</v>
      </c>
      <c r="O463" t="s">
        <v>6261</v>
      </c>
      <c r="P463" t="s">
        <v>6039</v>
      </c>
      <c r="Q463" t="s">
        <v>6262</v>
      </c>
      <c r="R463" t="s">
        <v>6263</v>
      </c>
      <c r="AA463">
        <v>2933</v>
      </c>
      <c r="AB463" s="1">
        <v>37519</v>
      </c>
      <c r="AC463" t="s">
        <v>2907</v>
      </c>
      <c r="AD463" s="2">
        <v>10000000</v>
      </c>
      <c r="AE463" s="2">
        <v>30306281</v>
      </c>
      <c r="AF463" s="2">
        <v>38067218</v>
      </c>
      <c r="AG463">
        <v>9</v>
      </c>
      <c r="AH463">
        <v>20</v>
      </c>
      <c r="AI463">
        <v>2</v>
      </c>
      <c r="AK463" s="1" t="str">
        <f t="shared" si="66"/>
        <v>R</v>
      </c>
      <c r="AL463" s="1" t="str">
        <f t="shared" si="68"/>
        <v>98 min</v>
      </c>
      <c r="AM463" s="1" t="str">
        <f t="shared" si="69"/>
        <v>Comedy, Drama</v>
      </c>
      <c r="AN463" s="1" t="str">
        <f t="shared" si="70"/>
        <v>Bob Dolman</v>
      </c>
      <c r="AO463" s="1" t="str">
        <f t="shared" si="71"/>
        <v>Bob Dolman</v>
      </c>
      <c r="AP463" s="1" t="str">
        <f t="shared" si="72"/>
        <v>Goldie Hawn, Susan Sarandon, Geoffrey Rush, Erika Christensen</v>
      </c>
      <c r="AQ463" s="1" t="str">
        <f t="shared" si="73"/>
        <v>FoxS</v>
      </c>
    </row>
    <row r="464" spans="1:43">
      <c r="A464">
        <v>63</v>
      </c>
      <c r="B464" t="s">
        <v>283</v>
      </c>
      <c r="C464" t="s">
        <v>4621</v>
      </c>
      <c r="D464">
        <f t="shared" si="67"/>
        <v>100000000</v>
      </c>
      <c r="K464">
        <f t="shared" si="65"/>
        <v>2009</v>
      </c>
      <c r="L464" t="s">
        <v>4600</v>
      </c>
      <c r="M464" t="s">
        <v>4615</v>
      </c>
      <c r="N464" t="s">
        <v>5673</v>
      </c>
      <c r="O464" t="s">
        <v>6264</v>
      </c>
      <c r="P464" t="s">
        <v>6265</v>
      </c>
      <c r="Q464" t="s">
        <v>6266</v>
      </c>
      <c r="R464" t="s">
        <v>6267</v>
      </c>
      <c r="AA464">
        <v>2499</v>
      </c>
      <c r="AB464" s="1">
        <v>37449</v>
      </c>
      <c r="AC464" t="s">
        <v>2481</v>
      </c>
      <c r="AD464" s="2">
        <v>15000000</v>
      </c>
      <c r="AE464" s="2">
        <v>30259652</v>
      </c>
      <c r="AF464" s="2">
        <v>37659652</v>
      </c>
      <c r="AG464">
        <v>7</v>
      </c>
      <c r="AH464">
        <v>12</v>
      </c>
      <c r="AI464">
        <v>2</v>
      </c>
      <c r="AK464" s="1" t="str">
        <f t="shared" si="66"/>
        <v>R</v>
      </c>
      <c r="AL464" s="1" t="str">
        <f t="shared" si="68"/>
        <v>94 min</v>
      </c>
      <c r="AM464" s="1" t="str">
        <f t="shared" si="69"/>
        <v>Horror, Thriller</v>
      </c>
      <c r="AN464" s="1" t="str">
        <f t="shared" si="70"/>
        <v>Rick Rosenthal</v>
      </c>
      <c r="AO464" s="1" t="str">
        <f t="shared" si="71"/>
        <v>Debra Hill (characters), John Carpenter (characters), Larry Brand (story), Larry Brand (screenplay), Sean Hood (screenplay)</v>
      </c>
      <c r="AP464" s="1" t="str">
        <f t="shared" si="72"/>
        <v>Jamie Lee Curtis, Brad Loree, Busta Rhymes, Bianca Kajlich</v>
      </c>
      <c r="AQ464" s="1" t="str">
        <f t="shared" si="73"/>
        <v>Dim.</v>
      </c>
    </row>
    <row r="465" spans="1:43">
      <c r="A465">
        <v>64</v>
      </c>
      <c r="B465" t="s">
        <v>1680</v>
      </c>
      <c r="C465" t="s">
        <v>4628</v>
      </c>
      <c r="D465">
        <f t="shared" si="67"/>
        <v>27500000</v>
      </c>
      <c r="K465">
        <f t="shared" si="65"/>
        <v>2009</v>
      </c>
      <c r="L465" t="s">
        <v>4600</v>
      </c>
      <c r="M465" t="s">
        <v>4806</v>
      </c>
      <c r="N465" t="s">
        <v>4572</v>
      </c>
      <c r="O465" t="s">
        <v>6268</v>
      </c>
      <c r="P465" t="s">
        <v>6269</v>
      </c>
      <c r="Q465" t="s">
        <v>6270</v>
      </c>
      <c r="R465" t="s">
        <v>6271</v>
      </c>
      <c r="AA465">
        <v>1594</v>
      </c>
      <c r="AB465" s="1">
        <v>37454</v>
      </c>
      <c r="AC465" t="s">
        <v>1583</v>
      </c>
      <c r="AD465" s="2">
        <v>30000000</v>
      </c>
      <c r="AE465" s="2">
        <v>17266505</v>
      </c>
      <c r="AF465" s="2">
        <v>36722311</v>
      </c>
      <c r="AG465">
        <v>7</v>
      </c>
      <c r="AH465">
        <v>17</v>
      </c>
      <c r="AI465">
        <v>2</v>
      </c>
      <c r="AK465" s="1" t="e">
        <f t="shared" si="66"/>
        <v>#N/A</v>
      </c>
      <c r="AL465" s="1" t="e">
        <f t="shared" si="68"/>
        <v>#N/A</v>
      </c>
      <c r="AM465" s="1" t="e">
        <f t="shared" si="69"/>
        <v>#N/A</v>
      </c>
      <c r="AN465" s="1" t="e">
        <f t="shared" si="70"/>
        <v>#N/A</v>
      </c>
      <c r="AO465" s="1" t="e">
        <f t="shared" si="71"/>
        <v>#N/A</v>
      </c>
      <c r="AP465" s="1" t="e">
        <f t="shared" si="72"/>
        <v>#N/A</v>
      </c>
      <c r="AQ465" s="1" t="e">
        <f t="shared" si="73"/>
        <v>#N/A</v>
      </c>
    </row>
    <row r="466" spans="1:43">
      <c r="A466">
        <v>65</v>
      </c>
      <c r="B466" t="s">
        <v>6272</v>
      </c>
      <c r="C466" t="s">
        <v>4599</v>
      </c>
      <c r="D466" t="e">
        <f t="shared" si="67"/>
        <v>#N/A</v>
      </c>
      <c r="K466">
        <f t="shared" si="65"/>
        <v>2009</v>
      </c>
      <c r="L466" t="s">
        <v>4635</v>
      </c>
      <c r="AA466">
        <v>2939</v>
      </c>
      <c r="AB466" s="1">
        <v>37505</v>
      </c>
      <c r="AC466" t="s">
        <v>2913</v>
      </c>
      <c r="AD466" s="2">
        <v>10000000</v>
      </c>
      <c r="AE466" s="2">
        <v>28564995</v>
      </c>
      <c r="AF466" s="2">
        <v>34364995</v>
      </c>
      <c r="AG466">
        <v>9</v>
      </c>
      <c r="AH466">
        <v>6</v>
      </c>
      <c r="AI466">
        <v>2</v>
      </c>
      <c r="AK466" s="1" t="str">
        <f t="shared" si="66"/>
        <v>PG-13</v>
      </c>
      <c r="AL466" s="1" t="str">
        <f t="shared" si="68"/>
        <v>85 min</v>
      </c>
      <c r="AM466" s="1" t="str">
        <f t="shared" si="69"/>
        <v>Drama, Thriller</v>
      </c>
      <c r="AN466" s="1" t="str">
        <f t="shared" si="70"/>
        <v>John Polson</v>
      </c>
      <c r="AO466" s="1" t="str">
        <f t="shared" si="71"/>
        <v>Charles F. Bohl, Phillip Schneider</v>
      </c>
      <c r="AP466" s="1" t="str">
        <f t="shared" si="72"/>
        <v>Jesse Bradford, Erika Christensen, Shiri Appleby, Kate Burton</v>
      </c>
      <c r="AQ466" s="1" t="str">
        <f t="shared" si="73"/>
        <v>Fox</v>
      </c>
    </row>
    <row r="467" spans="1:43">
      <c r="A467">
        <v>66</v>
      </c>
      <c r="B467" t="s">
        <v>6273</v>
      </c>
      <c r="C467" t="s">
        <v>4977</v>
      </c>
      <c r="D467" t="e">
        <f t="shared" si="67"/>
        <v>#N/A</v>
      </c>
      <c r="K467">
        <f t="shared" si="65"/>
        <v>2009</v>
      </c>
      <c r="L467" t="s">
        <v>4682</v>
      </c>
      <c r="M467" t="s">
        <v>4779</v>
      </c>
      <c r="N467" t="s">
        <v>4630</v>
      </c>
      <c r="O467" t="s">
        <v>6274</v>
      </c>
      <c r="P467" t="s">
        <v>6275</v>
      </c>
      <c r="Q467" t="s">
        <v>6276</v>
      </c>
      <c r="R467" t="s">
        <v>6277</v>
      </c>
      <c r="AA467">
        <v>3502</v>
      </c>
      <c r="AB467" s="1">
        <v>37330</v>
      </c>
      <c r="AC467" t="s">
        <v>3468</v>
      </c>
      <c r="AD467" s="2">
        <v>5000000</v>
      </c>
      <c r="AE467" s="2">
        <v>13649881</v>
      </c>
      <c r="AF467" s="2">
        <v>33649881</v>
      </c>
      <c r="AG467">
        <v>3</v>
      </c>
      <c r="AH467">
        <v>15</v>
      </c>
      <c r="AI467">
        <v>2</v>
      </c>
      <c r="AK467" s="1" t="e">
        <f t="shared" si="66"/>
        <v>#N/A</v>
      </c>
      <c r="AL467" s="1" t="e">
        <f t="shared" si="68"/>
        <v>#N/A</v>
      </c>
      <c r="AM467" s="1" t="e">
        <f t="shared" si="69"/>
        <v>#N/A</v>
      </c>
      <c r="AN467" s="1" t="e">
        <f t="shared" si="70"/>
        <v>#N/A</v>
      </c>
      <c r="AO467" s="1" t="e">
        <f t="shared" si="71"/>
        <v>#N/A</v>
      </c>
      <c r="AP467" s="1" t="e">
        <f t="shared" si="72"/>
        <v>#N/A</v>
      </c>
      <c r="AQ467" s="1" t="e">
        <f t="shared" si="73"/>
        <v>#N/A</v>
      </c>
    </row>
    <row r="468" spans="1:43">
      <c r="A468">
        <v>67</v>
      </c>
      <c r="B468" t="s">
        <v>6278</v>
      </c>
      <c r="C468" t="s">
        <v>4607</v>
      </c>
      <c r="D468" t="e">
        <f t="shared" si="67"/>
        <v>#N/A</v>
      </c>
      <c r="K468">
        <f t="shared" si="65"/>
        <v>2009</v>
      </c>
      <c r="L468" t="s">
        <v>4614</v>
      </c>
      <c r="M468" t="s">
        <v>4637</v>
      </c>
      <c r="N468" t="s">
        <v>5174</v>
      </c>
      <c r="O468" t="s">
        <v>6279</v>
      </c>
      <c r="P468" t="s">
        <v>6280</v>
      </c>
      <c r="Q468" t="s">
        <v>6281</v>
      </c>
      <c r="R468" t="s">
        <v>6282</v>
      </c>
      <c r="AA468">
        <v>2929</v>
      </c>
      <c r="AB468" s="1">
        <v>37582</v>
      </c>
      <c r="AC468" t="s">
        <v>2903</v>
      </c>
      <c r="AD468" s="2">
        <v>10000000</v>
      </c>
      <c r="AE468" s="2">
        <v>33253609</v>
      </c>
      <c r="AF468" s="2">
        <v>33526835</v>
      </c>
      <c r="AG468">
        <v>11</v>
      </c>
      <c r="AH468">
        <v>22</v>
      </c>
      <c r="AI468">
        <v>2</v>
      </c>
      <c r="AK468" s="1" t="str">
        <f t="shared" si="66"/>
        <v>R</v>
      </c>
      <c r="AL468" s="1" t="str">
        <f t="shared" si="68"/>
        <v>85 min</v>
      </c>
      <c r="AM468" s="1" t="str">
        <f t="shared" si="69"/>
        <v>Comedy, Drama</v>
      </c>
      <c r="AN468" s="1" t="str">
        <f t="shared" si="70"/>
        <v>Marcus Raboy</v>
      </c>
      <c r="AO468" s="1" t="str">
        <f t="shared" si="71"/>
        <v>Ice Cube (characters), DJ Pooh (characters), Ice Cube</v>
      </c>
      <c r="AP468" s="1" t="str">
        <f t="shared" si="72"/>
        <v>Ice Cube, Mike Epps, John Witherspoon, Don 'D.C.' Curry</v>
      </c>
      <c r="AQ468" s="1" t="str">
        <f t="shared" si="73"/>
        <v>NL</v>
      </c>
    </row>
    <row r="469" spans="1:43">
      <c r="A469">
        <v>68</v>
      </c>
      <c r="B469" t="s">
        <v>303</v>
      </c>
      <c r="C469" t="s">
        <v>5071</v>
      </c>
      <c r="D469">
        <f t="shared" si="67"/>
        <v>95000000</v>
      </c>
      <c r="K469">
        <f t="shared" si="65"/>
        <v>2009</v>
      </c>
      <c r="L469" t="s">
        <v>4600</v>
      </c>
      <c r="M469" t="s">
        <v>5154</v>
      </c>
      <c r="N469" t="s">
        <v>4572</v>
      </c>
      <c r="O469" t="s">
        <v>4644</v>
      </c>
      <c r="P469" t="s">
        <v>6283</v>
      </c>
      <c r="Q469" t="s">
        <v>6284</v>
      </c>
      <c r="R469" t="s">
        <v>6285</v>
      </c>
      <c r="AA469">
        <v>2726</v>
      </c>
      <c r="AB469" s="1">
        <v>37449</v>
      </c>
      <c r="AC469" t="s">
        <v>2703</v>
      </c>
      <c r="AD469" s="2">
        <v>12500000</v>
      </c>
      <c r="AE469" s="2">
        <v>28436931</v>
      </c>
      <c r="AF469" s="2">
        <v>33436931</v>
      </c>
      <c r="AG469">
        <v>7</v>
      </c>
      <c r="AH469">
        <v>12</v>
      </c>
      <c r="AI469">
        <v>2</v>
      </c>
      <c r="AK469" s="1" t="e">
        <f t="shared" si="66"/>
        <v>#N/A</v>
      </c>
      <c r="AL469" s="1" t="e">
        <f t="shared" si="68"/>
        <v>#N/A</v>
      </c>
      <c r="AM469" s="1" t="e">
        <f t="shared" si="69"/>
        <v>#N/A</v>
      </c>
      <c r="AN469" s="1" t="e">
        <f t="shared" si="70"/>
        <v>#N/A</v>
      </c>
      <c r="AO469" s="1" t="e">
        <f t="shared" si="71"/>
        <v>#N/A</v>
      </c>
      <c r="AP469" s="1" t="e">
        <f t="shared" si="72"/>
        <v>#N/A</v>
      </c>
      <c r="AQ469" s="1" t="e">
        <f t="shared" si="73"/>
        <v>#N/A</v>
      </c>
    </row>
    <row r="470" spans="1:43">
      <c r="A470">
        <v>69</v>
      </c>
      <c r="B470" t="s">
        <v>715</v>
      </c>
      <c r="C470" t="s">
        <v>4695</v>
      </c>
      <c r="D470">
        <f t="shared" si="67"/>
        <v>60000000</v>
      </c>
      <c r="K470">
        <f t="shared" si="65"/>
        <v>2009</v>
      </c>
      <c r="L470" t="s">
        <v>4600</v>
      </c>
      <c r="M470" t="s">
        <v>5159</v>
      </c>
      <c r="N470" t="s">
        <v>6286</v>
      </c>
      <c r="O470" t="s">
        <v>6287</v>
      </c>
      <c r="P470" t="s">
        <v>6288</v>
      </c>
      <c r="Q470" t="s">
        <v>6289</v>
      </c>
      <c r="R470" t="s">
        <v>6290</v>
      </c>
      <c r="AA470">
        <v>580</v>
      </c>
      <c r="AB470" s="1">
        <v>37302</v>
      </c>
      <c r="AC470" t="s">
        <v>576</v>
      </c>
      <c r="AD470" s="2">
        <v>70000000</v>
      </c>
      <c r="AE470" s="2">
        <v>19076815</v>
      </c>
      <c r="AF470" s="2">
        <v>33076815</v>
      </c>
      <c r="AG470">
        <v>2</v>
      </c>
      <c r="AH470">
        <v>15</v>
      </c>
      <c r="AI470">
        <v>2</v>
      </c>
      <c r="AK470" s="1" t="e">
        <f t="shared" si="66"/>
        <v>#N/A</v>
      </c>
      <c r="AL470" s="1" t="e">
        <f t="shared" si="68"/>
        <v>#N/A</v>
      </c>
      <c r="AM470" s="1" t="e">
        <f t="shared" si="69"/>
        <v>#N/A</v>
      </c>
      <c r="AN470" s="1" t="e">
        <f t="shared" si="70"/>
        <v>#N/A</v>
      </c>
      <c r="AO470" s="1" t="e">
        <f t="shared" si="71"/>
        <v>#N/A</v>
      </c>
      <c r="AP470" s="1" t="e">
        <f t="shared" si="72"/>
        <v>#N/A</v>
      </c>
      <c r="AQ470" s="1" t="e">
        <f t="shared" si="73"/>
        <v>#N/A</v>
      </c>
    </row>
    <row r="471" spans="1:43">
      <c r="A471">
        <v>70</v>
      </c>
      <c r="B471" t="s">
        <v>6291</v>
      </c>
      <c r="C471" t="s">
        <v>4621</v>
      </c>
      <c r="D471" t="e">
        <f t="shared" si="67"/>
        <v>#N/A</v>
      </c>
      <c r="K471">
        <f t="shared" si="65"/>
        <v>2009</v>
      </c>
      <c r="L471" t="s">
        <v>4635</v>
      </c>
      <c r="AA471">
        <v>1643</v>
      </c>
      <c r="AB471" s="1">
        <v>37621</v>
      </c>
      <c r="AC471" t="s">
        <v>1632</v>
      </c>
      <c r="AD471" s="2">
        <v>29000000</v>
      </c>
      <c r="AE471" s="2">
        <v>16007718</v>
      </c>
      <c r="AF471" s="2">
        <v>33013805</v>
      </c>
      <c r="AG471">
        <v>12</v>
      </c>
      <c r="AH471">
        <v>31</v>
      </c>
      <c r="AI471">
        <v>2</v>
      </c>
      <c r="AK471" s="1" t="e">
        <f t="shared" si="66"/>
        <v>#N/A</v>
      </c>
      <c r="AL471" s="1" t="e">
        <f t="shared" si="68"/>
        <v>#N/A</v>
      </c>
      <c r="AM471" s="1" t="e">
        <f t="shared" si="69"/>
        <v>#N/A</v>
      </c>
      <c r="AN471" s="1" t="e">
        <f t="shared" si="70"/>
        <v>#N/A</v>
      </c>
      <c r="AO471" s="1" t="e">
        <f t="shared" si="71"/>
        <v>#N/A</v>
      </c>
      <c r="AP471" s="1" t="e">
        <f t="shared" si="72"/>
        <v>#N/A</v>
      </c>
      <c r="AQ471" s="1" t="e">
        <f t="shared" si="73"/>
        <v>#N/A</v>
      </c>
    </row>
    <row r="472" spans="1:43">
      <c r="A472">
        <v>71</v>
      </c>
      <c r="B472" t="s">
        <v>719</v>
      </c>
      <c r="C472" t="s">
        <v>4695</v>
      </c>
      <c r="D472">
        <f t="shared" si="67"/>
        <v>60000000</v>
      </c>
      <c r="K472">
        <f t="shared" si="65"/>
        <v>2009</v>
      </c>
      <c r="L472" t="s">
        <v>4635</v>
      </c>
      <c r="AA472">
        <v>1072</v>
      </c>
      <c r="AB472" s="1">
        <v>37615</v>
      </c>
      <c r="AC472" t="s">
        <v>1065</v>
      </c>
      <c r="AD472" s="2">
        <v>45000000</v>
      </c>
      <c r="AE472" s="2">
        <v>3681811</v>
      </c>
      <c r="AF472" s="2">
        <v>31681811</v>
      </c>
      <c r="AG472">
        <v>12</v>
      </c>
      <c r="AH472">
        <v>25</v>
      </c>
      <c r="AI472">
        <v>2</v>
      </c>
      <c r="AK472" s="1" t="e">
        <f t="shared" si="66"/>
        <v>#N/A</v>
      </c>
      <c r="AL472" s="1" t="e">
        <f t="shared" si="68"/>
        <v>#N/A</v>
      </c>
      <c r="AM472" s="1" t="e">
        <f t="shared" si="69"/>
        <v>#N/A</v>
      </c>
      <c r="AN472" s="1" t="e">
        <f t="shared" si="70"/>
        <v>#N/A</v>
      </c>
      <c r="AO472" s="1" t="e">
        <f t="shared" si="71"/>
        <v>#N/A</v>
      </c>
      <c r="AP472" s="1" t="e">
        <f t="shared" si="72"/>
        <v>#N/A</v>
      </c>
      <c r="AQ472" s="1" t="e">
        <f t="shared" si="73"/>
        <v>#N/A</v>
      </c>
    </row>
    <row r="473" spans="1:43">
      <c r="A473">
        <v>72</v>
      </c>
      <c r="B473" t="s">
        <v>6292</v>
      </c>
      <c r="C473" t="s">
        <v>4621</v>
      </c>
      <c r="D473">
        <f t="shared" si="67"/>
        <v>30000000</v>
      </c>
      <c r="K473">
        <f t="shared" si="65"/>
        <v>2009</v>
      </c>
      <c r="L473" t="s">
        <v>4600</v>
      </c>
      <c r="M473" t="s">
        <v>5371</v>
      </c>
      <c r="N473" t="s">
        <v>4579</v>
      </c>
      <c r="O473" t="s">
        <v>4656</v>
      </c>
      <c r="P473" t="s">
        <v>6293</v>
      </c>
      <c r="Q473" t="s">
        <v>6294</v>
      </c>
      <c r="R473" t="s">
        <v>6295</v>
      </c>
      <c r="AA473">
        <v>1371</v>
      </c>
      <c r="AB473" s="1">
        <v>37309</v>
      </c>
      <c r="AC473" t="s">
        <v>1362</v>
      </c>
      <c r="AD473" s="2">
        <v>35000000</v>
      </c>
      <c r="AE473" s="2">
        <v>30307804</v>
      </c>
      <c r="AF473" s="2">
        <v>30307804</v>
      </c>
      <c r="AG473">
        <v>2</v>
      </c>
      <c r="AH473">
        <v>22</v>
      </c>
      <c r="AI473">
        <v>2</v>
      </c>
      <c r="AK473" s="1" t="str">
        <f t="shared" si="66"/>
        <v>R</v>
      </c>
      <c r="AL473" s="1" t="str">
        <f t="shared" si="68"/>
        <v>101 min</v>
      </c>
      <c r="AM473" s="1" t="str">
        <f t="shared" si="69"/>
        <v>Fantasy, Horror, Music</v>
      </c>
      <c r="AN473" s="1" t="str">
        <f t="shared" si="70"/>
        <v>Michael Rymer</v>
      </c>
      <c r="AO473" s="1" t="str">
        <f t="shared" si="71"/>
        <v>Anne Rice (novels), Scott Abbott (screenplay), Michael Petroni (screenplay)</v>
      </c>
      <c r="AP473" s="1" t="str">
        <f t="shared" si="72"/>
        <v>Aaliyah, Stuart Townsend, Marguerite Moreau, Vincent Perez</v>
      </c>
      <c r="AQ473" s="1" t="str">
        <f t="shared" si="73"/>
        <v>WB</v>
      </c>
    </row>
    <row r="474" spans="1:43">
      <c r="A474">
        <v>73</v>
      </c>
      <c r="B474" t="s">
        <v>2050</v>
      </c>
      <c r="C474" t="s">
        <v>4628</v>
      </c>
      <c r="D474">
        <f t="shared" si="67"/>
        <v>20000000</v>
      </c>
      <c r="K474">
        <f t="shared" si="65"/>
        <v>2009</v>
      </c>
      <c r="L474" t="s">
        <v>4682</v>
      </c>
      <c r="M474" t="s">
        <v>4851</v>
      </c>
      <c r="N474" t="s">
        <v>5811</v>
      </c>
      <c r="O474" t="s">
        <v>5589</v>
      </c>
      <c r="P474" t="s">
        <v>6296</v>
      </c>
      <c r="Q474" t="s">
        <v>6297</v>
      </c>
      <c r="R474" t="s">
        <v>6298</v>
      </c>
      <c r="AA474">
        <v>741</v>
      </c>
      <c r="AB474" s="1">
        <v>37309</v>
      </c>
      <c r="AC474" t="s">
        <v>735</v>
      </c>
      <c r="AD474" s="2">
        <v>60000000</v>
      </c>
      <c r="AE474" s="2">
        <v>30063805</v>
      </c>
      <c r="AF474" s="2">
        <v>30063805</v>
      </c>
      <c r="AG474">
        <v>2</v>
      </c>
      <c r="AH474">
        <v>22</v>
      </c>
      <c r="AI474">
        <v>2</v>
      </c>
      <c r="AK474" s="1" t="str">
        <f t="shared" si="66"/>
        <v>PG-13</v>
      </c>
      <c r="AL474" s="1" t="str">
        <f t="shared" si="68"/>
        <v>104 min</v>
      </c>
      <c r="AM474" s="1" t="str">
        <f t="shared" si="69"/>
        <v>Drama, Fantasy, Mystery</v>
      </c>
      <c r="AN474" s="1" t="str">
        <f t="shared" si="70"/>
        <v>Tom Shadyac</v>
      </c>
      <c r="AO474" s="1" t="str">
        <f t="shared" si="71"/>
        <v>Brandon Camp (story), Mike Thompson (story), David Seltzer (screenplay), Brandon Camp (screenplay), Mike Thompson (screenplay)</v>
      </c>
      <c r="AP474" s="1" t="str">
        <f t="shared" si="72"/>
        <v>Kevin Costner, Susanna Thompson, Joe Morton, Ron Rifkin</v>
      </c>
      <c r="AQ474" s="1" t="str">
        <f t="shared" si="73"/>
        <v>Uni.</v>
      </c>
    </row>
    <row r="475" spans="1:43">
      <c r="A475">
        <v>74</v>
      </c>
      <c r="B475" t="s">
        <v>720</v>
      </c>
      <c r="C475" t="s">
        <v>4621</v>
      </c>
      <c r="D475">
        <f t="shared" si="67"/>
        <v>60000000</v>
      </c>
      <c r="K475">
        <f t="shared" si="65"/>
        <v>2009</v>
      </c>
      <c r="L475" t="s">
        <v>4600</v>
      </c>
      <c r="M475" t="s">
        <v>4833</v>
      </c>
      <c r="N475" t="s">
        <v>6299</v>
      </c>
      <c r="O475" t="s">
        <v>5155</v>
      </c>
      <c r="P475" t="s">
        <v>5155</v>
      </c>
      <c r="Q475" t="s">
        <v>6300</v>
      </c>
      <c r="R475" t="s">
        <v>6301</v>
      </c>
      <c r="AA475">
        <v>1392</v>
      </c>
      <c r="AB475" s="1">
        <v>37519</v>
      </c>
      <c r="AC475" t="s">
        <v>1383</v>
      </c>
      <c r="AD475" s="2">
        <v>35000000</v>
      </c>
      <c r="AE475" s="2">
        <v>18306166</v>
      </c>
      <c r="AF475" s="2">
        <v>29882645</v>
      </c>
      <c r="AG475">
        <v>9</v>
      </c>
      <c r="AH475">
        <v>20</v>
      </c>
      <c r="AI475">
        <v>2</v>
      </c>
      <c r="AK475" s="1" t="e">
        <f t="shared" si="66"/>
        <v>#N/A</v>
      </c>
      <c r="AL475" s="1" t="e">
        <f t="shared" si="68"/>
        <v>#N/A</v>
      </c>
      <c r="AM475" s="1" t="e">
        <f t="shared" si="69"/>
        <v>#N/A</v>
      </c>
      <c r="AN475" s="1" t="e">
        <f t="shared" si="70"/>
        <v>#N/A</v>
      </c>
      <c r="AO475" s="1" t="e">
        <f t="shared" si="71"/>
        <v>#N/A</v>
      </c>
      <c r="AP475" s="1" t="e">
        <f t="shared" si="72"/>
        <v>#N/A</v>
      </c>
      <c r="AQ475" s="1" t="e">
        <f t="shared" si="73"/>
        <v>#N/A</v>
      </c>
    </row>
    <row r="476" spans="1:43">
      <c r="A476">
        <v>75</v>
      </c>
      <c r="B476" t="s">
        <v>3100</v>
      </c>
      <c r="C476" t="s">
        <v>4908</v>
      </c>
      <c r="D476">
        <f t="shared" si="67"/>
        <v>8500000</v>
      </c>
      <c r="K476">
        <f t="shared" si="65"/>
        <v>2009</v>
      </c>
      <c r="L476" t="s">
        <v>4682</v>
      </c>
      <c r="M476" t="s">
        <v>4666</v>
      </c>
      <c r="N476" t="s">
        <v>5372</v>
      </c>
      <c r="O476" t="s">
        <v>6302</v>
      </c>
      <c r="P476" t="s">
        <v>6303</v>
      </c>
      <c r="Q476" t="s">
        <v>6304</v>
      </c>
      <c r="R476" t="s">
        <v>6305</v>
      </c>
      <c r="AA476">
        <v>2661</v>
      </c>
      <c r="AB476" s="1">
        <v>37568</v>
      </c>
      <c r="AC476" t="s">
        <v>2640</v>
      </c>
      <c r="AD476" s="2">
        <v>13500000</v>
      </c>
      <c r="AE476" s="2">
        <v>15901849</v>
      </c>
      <c r="AF476" s="2">
        <v>29027914</v>
      </c>
      <c r="AG476">
        <v>11</v>
      </c>
      <c r="AH476">
        <v>8</v>
      </c>
      <c r="AI476">
        <v>2</v>
      </c>
      <c r="AK476" s="1" t="e">
        <f t="shared" si="66"/>
        <v>#N/A</v>
      </c>
      <c r="AL476" s="1" t="e">
        <f t="shared" si="68"/>
        <v>#N/A</v>
      </c>
      <c r="AM476" s="1" t="e">
        <f t="shared" si="69"/>
        <v>#N/A</v>
      </c>
      <c r="AN476" s="1" t="e">
        <f t="shared" si="70"/>
        <v>#N/A</v>
      </c>
      <c r="AO476" s="1" t="e">
        <f t="shared" si="71"/>
        <v>#N/A</v>
      </c>
      <c r="AP476" s="1" t="e">
        <f t="shared" si="72"/>
        <v>#N/A</v>
      </c>
      <c r="AQ476" s="1" t="e">
        <f t="shared" si="73"/>
        <v>#N/A</v>
      </c>
    </row>
    <row r="477" spans="1:43">
      <c r="A477">
        <v>76</v>
      </c>
      <c r="B477" t="s">
        <v>446</v>
      </c>
      <c r="C477" t="s">
        <v>4607</v>
      </c>
      <c r="D477">
        <f t="shared" si="67"/>
        <v>80000000</v>
      </c>
      <c r="K477">
        <f t="shared" si="65"/>
        <v>2009</v>
      </c>
      <c r="L477" t="s">
        <v>4600</v>
      </c>
      <c r="M477" t="s">
        <v>4903</v>
      </c>
      <c r="N477" t="s">
        <v>5499</v>
      </c>
      <c r="O477" t="s">
        <v>6306</v>
      </c>
      <c r="P477" t="s">
        <v>6307</v>
      </c>
      <c r="Q477" t="s">
        <v>6308</v>
      </c>
      <c r="R477" t="s">
        <v>6309</v>
      </c>
      <c r="AA477">
        <v>2686</v>
      </c>
      <c r="AB477" s="1">
        <v>37386</v>
      </c>
      <c r="AC477" t="s">
        <v>2664</v>
      </c>
      <c r="AD477" s="2">
        <v>13000000</v>
      </c>
      <c r="AE477" s="2">
        <v>28972187</v>
      </c>
      <c r="AF477" s="2">
        <v>28972187</v>
      </c>
      <c r="AG477">
        <v>5</v>
      </c>
      <c r="AH477">
        <v>10</v>
      </c>
      <c r="AI477">
        <v>2</v>
      </c>
      <c r="AK477" s="1" t="str">
        <f t="shared" si="66"/>
        <v>PG-13</v>
      </c>
      <c r="AL477" s="1" t="str">
        <f t="shared" si="68"/>
        <v>88 min</v>
      </c>
      <c r="AM477" s="1" t="str">
        <f t="shared" si="69"/>
        <v>Comedy</v>
      </c>
      <c r="AN477" s="1" t="str">
        <f t="shared" si="70"/>
        <v>Ed Decter</v>
      </c>
      <c r="AO477" s="1" t="str">
        <f t="shared" si="71"/>
        <v>David Kendall</v>
      </c>
      <c r="AP477" s="1" t="str">
        <f t="shared" si="72"/>
        <v>DJ Qualls, Eliza Dushku, Zooey Deschanel, Jerod Mixon</v>
      </c>
      <c r="AQ477" s="1" t="str">
        <f t="shared" si="73"/>
        <v>SonR</v>
      </c>
    </row>
    <row r="478" spans="1:43">
      <c r="A478">
        <v>77</v>
      </c>
      <c r="B478" t="s">
        <v>925</v>
      </c>
      <c r="C478" t="s">
        <v>4628</v>
      </c>
      <c r="D478">
        <f t="shared" si="67"/>
        <v>50000000</v>
      </c>
      <c r="K478">
        <f t="shared" si="65"/>
        <v>2009</v>
      </c>
      <c r="L478" t="s">
        <v>4682</v>
      </c>
      <c r="M478" t="s">
        <v>5371</v>
      </c>
      <c r="N478" t="s">
        <v>4649</v>
      </c>
      <c r="O478" t="s">
        <v>6310</v>
      </c>
      <c r="P478" t="s">
        <v>6311</v>
      </c>
      <c r="Q478" t="s">
        <v>6312</v>
      </c>
      <c r="R478" t="s">
        <v>6313</v>
      </c>
      <c r="AA478">
        <v>3160</v>
      </c>
      <c r="AB478" s="1">
        <v>37540</v>
      </c>
      <c r="AC478" t="s">
        <v>3131</v>
      </c>
      <c r="AD478" s="2">
        <v>8000000</v>
      </c>
      <c r="AE478" s="2">
        <v>27362712</v>
      </c>
      <c r="AF478" s="2">
        <v>28315272</v>
      </c>
      <c r="AG478">
        <v>10</v>
      </c>
      <c r="AH478">
        <v>11</v>
      </c>
      <c r="AI478">
        <v>2</v>
      </c>
      <c r="AK478" s="1" t="str">
        <f t="shared" si="66"/>
        <v>PG-13</v>
      </c>
      <c r="AL478" s="1" t="str">
        <f t="shared" si="68"/>
        <v>109 min</v>
      </c>
      <c r="AM478" s="1" t="str">
        <f t="shared" si="69"/>
        <v>Romance, Comedy, Drama</v>
      </c>
      <c r="AN478" s="1" t="str">
        <f t="shared" si="70"/>
        <v>Rick Famuyiwa</v>
      </c>
      <c r="AO478" s="1" t="str">
        <f t="shared" si="71"/>
        <v>Michael Elliot (story), Michael Elliot (screenplay), Rick Famuyiwa (screenplay)</v>
      </c>
      <c r="AP478" s="1" t="str">
        <f t="shared" si="72"/>
        <v>Taye Diggs, Sanaa Lathan, Mos Def, Nicole Ari Parker</v>
      </c>
      <c r="AQ478" s="1" t="str">
        <f t="shared" si="73"/>
        <v>FoxS</v>
      </c>
    </row>
    <row r="479" spans="1:43">
      <c r="A479">
        <v>78</v>
      </c>
      <c r="B479" t="s">
        <v>722</v>
      </c>
      <c r="C479" t="s">
        <v>4628</v>
      </c>
      <c r="D479">
        <f t="shared" si="67"/>
        <v>60000000</v>
      </c>
      <c r="K479">
        <f t="shared" si="65"/>
        <v>2009</v>
      </c>
      <c r="L479" t="s">
        <v>4600</v>
      </c>
      <c r="M479" t="s">
        <v>4773</v>
      </c>
      <c r="N479" t="s">
        <v>4909</v>
      </c>
      <c r="O479" t="s">
        <v>5680</v>
      </c>
      <c r="P479" t="s">
        <v>6314</v>
      </c>
      <c r="Q479" t="s">
        <v>6315</v>
      </c>
      <c r="R479" t="s">
        <v>6316</v>
      </c>
      <c r="AA479">
        <v>4153</v>
      </c>
      <c r="AB479" s="1">
        <v>37309</v>
      </c>
      <c r="AC479" t="s">
        <v>4105</v>
      </c>
      <c r="AD479" s="2">
        <v>1200000</v>
      </c>
      <c r="AE479" s="2">
        <v>13876974</v>
      </c>
      <c r="AF479" s="2">
        <v>27025600</v>
      </c>
      <c r="AG479">
        <v>2</v>
      </c>
      <c r="AH479">
        <v>22</v>
      </c>
      <c r="AI479">
        <v>2</v>
      </c>
      <c r="AK479" s="1" t="e">
        <f t="shared" si="66"/>
        <v>#N/A</v>
      </c>
      <c r="AL479" s="1" t="e">
        <f t="shared" si="68"/>
        <v>#N/A</v>
      </c>
      <c r="AM479" s="1" t="e">
        <f t="shared" si="69"/>
        <v>#N/A</v>
      </c>
      <c r="AN479" s="1" t="e">
        <f t="shared" si="70"/>
        <v>#N/A</v>
      </c>
      <c r="AO479" s="1" t="e">
        <f t="shared" si="71"/>
        <v>#N/A</v>
      </c>
      <c r="AP479" s="1" t="e">
        <f t="shared" si="72"/>
        <v>#N/A</v>
      </c>
      <c r="AQ479" s="1" t="e">
        <f t="shared" si="73"/>
        <v>#N/A</v>
      </c>
    </row>
    <row r="480" spans="1:43">
      <c r="A480">
        <v>79</v>
      </c>
      <c r="B480" t="s">
        <v>723</v>
      </c>
      <c r="C480" t="s">
        <v>4621</v>
      </c>
      <c r="D480">
        <f t="shared" si="67"/>
        <v>60000000</v>
      </c>
      <c r="K480">
        <f t="shared" si="65"/>
        <v>2009</v>
      </c>
      <c r="L480" t="s">
        <v>4600</v>
      </c>
      <c r="M480" t="s">
        <v>5100</v>
      </c>
      <c r="N480" t="s">
        <v>6317</v>
      </c>
      <c r="O480" t="s">
        <v>6318</v>
      </c>
      <c r="P480" t="s">
        <v>6319</v>
      </c>
      <c r="Q480" t="s">
        <v>6320</v>
      </c>
      <c r="R480" t="s">
        <v>6321</v>
      </c>
      <c r="AA480">
        <v>2147</v>
      </c>
      <c r="AB480" s="1">
        <v>37582</v>
      </c>
      <c r="AC480" t="s">
        <v>2132</v>
      </c>
      <c r="AD480" s="2">
        <v>20000000</v>
      </c>
      <c r="AE480" s="2">
        <v>12987647</v>
      </c>
      <c r="AF480" s="2">
        <v>26348203</v>
      </c>
      <c r="AG480">
        <v>11</v>
      </c>
      <c r="AH480">
        <v>22</v>
      </c>
      <c r="AI480">
        <v>2</v>
      </c>
      <c r="AK480" s="1" t="e">
        <f t="shared" si="66"/>
        <v>#N/A</v>
      </c>
      <c r="AL480" s="1" t="e">
        <f t="shared" si="68"/>
        <v>#N/A</v>
      </c>
      <c r="AM480" s="1" t="e">
        <f t="shared" si="69"/>
        <v>#N/A</v>
      </c>
      <c r="AN480" s="1" t="e">
        <f t="shared" si="70"/>
        <v>#N/A</v>
      </c>
      <c r="AO480" s="1" t="e">
        <f t="shared" si="71"/>
        <v>#N/A</v>
      </c>
      <c r="AP480" s="1" t="e">
        <f t="shared" si="72"/>
        <v>#N/A</v>
      </c>
      <c r="AQ480" s="1" t="e">
        <f t="shared" si="73"/>
        <v>#N/A</v>
      </c>
    </row>
    <row r="481" spans="1:43">
      <c r="A481">
        <v>80</v>
      </c>
      <c r="B481" t="s">
        <v>6322</v>
      </c>
      <c r="C481" t="s">
        <v>4908</v>
      </c>
      <c r="D481" t="e">
        <f t="shared" si="67"/>
        <v>#N/A</v>
      </c>
      <c r="K481">
        <f t="shared" si="65"/>
        <v>2009</v>
      </c>
      <c r="L481" t="s">
        <v>4635</v>
      </c>
      <c r="AA481">
        <v>946</v>
      </c>
      <c r="AB481" s="1">
        <v>37477</v>
      </c>
      <c r="AC481" t="s">
        <v>939</v>
      </c>
      <c r="AD481" s="2">
        <v>50000000</v>
      </c>
      <c r="AE481" s="2">
        <v>26199517</v>
      </c>
      <c r="AF481" s="2">
        <v>26199517</v>
      </c>
      <c r="AG481">
        <v>8</v>
      </c>
      <c r="AH481">
        <v>9</v>
      </c>
      <c r="AI481">
        <v>2</v>
      </c>
      <c r="AK481" s="1" t="str">
        <f t="shared" si="66"/>
        <v>R</v>
      </c>
      <c r="AL481" s="1" t="str">
        <f t="shared" si="68"/>
        <v>110 min</v>
      </c>
      <c r="AM481" s="1" t="str">
        <f t="shared" si="69"/>
        <v>Action, Crime, Drama</v>
      </c>
      <c r="AN481" s="1" t="str">
        <f t="shared" si="70"/>
        <v>Clint Eastwood</v>
      </c>
      <c r="AO481" s="1" t="str">
        <f t="shared" si="71"/>
        <v>Michael Connelly (novel), Brian Helgeland (screenplay)</v>
      </c>
      <c r="AP481" s="1" t="str">
        <f t="shared" si="72"/>
        <v>Clint Eastwood, Jeff Daniels, Anjelica Huston, Wanda De Jesus</v>
      </c>
      <c r="AQ481" s="1" t="str">
        <f t="shared" si="73"/>
        <v>WB</v>
      </c>
    </row>
    <row r="482" spans="1:43">
      <c r="A482">
        <v>81</v>
      </c>
      <c r="B482" t="s">
        <v>6323</v>
      </c>
      <c r="C482" t="s">
        <v>4695</v>
      </c>
      <c r="D482" t="e">
        <f t="shared" si="67"/>
        <v>#N/A</v>
      </c>
      <c r="K482">
        <f t="shared" si="65"/>
        <v>2009</v>
      </c>
      <c r="L482" t="s">
        <v>4614</v>
      </c>
      <c r="M482" t="s">
        <v>4779</v>
      </c>
      <c r="N482" t="s">
        <v>6324</v>
      </c>
      <c r="O482" t="s">
        <v>5005</v>
      </c>
      <c r="P482" t="s">
        <v>6325</v>
      </c>
      <c r="Q482" t="s">
        <v>6326</v>
      </c>
      <c r="R482" t="s">
        <v>6327</v>
      </c>
      <c r="AA482">
        <v>2624</v>
      </c>
      <c r="AB482" s="1">
        <v>37323</v>
      </c>
      <c r="AC482" t="s">
        <v>2604</v>
      </c>
      <c r="AD482" s="2">
        <v>14000000</v>
      </c>
      <c r="AE482" s="2">
        <v>25482931</v>
      </c>
      <c r="AF482" s="2">
        <v>25873145</v>
      </c>
      <c r="AG482">
        <v>3</v>
      </c>
      <c r="AH482">
        <v>8</v>
      </c>
      <c r="AI482">
        <v>2</v>
      </c>
      <c r="AK482" s="1" t="str">
        <f t="shared" si="66"/>
        <v>R</v>
      </c>
      <c r="AL482" s="1" t="str">
        <f t="shared" si="68"/>
        <v>95 min</v>
      </c>
      <c r="AM482" s="1" t="str">
        <f t="shared" si="69"/>
        <v>Action, Comedy, Crime</v>
      </c>
      <c r="AN482" s="1" t="str">
        <f t="shared" si="70"/>
        <v>Kevin Bray</v>
      </c>
      <c r="AO482" s="1" t="str">
        <f t="shared" si="71"/>
        <v>Ronald Lang, Ice Cube</v>
      </c>
      <c r="AP482" s="1" t="str">
        <f t="shared" si="72"/>
        <v>Ice Cube, Mike Epps, Tommy Flanagan, Carmen Chaplin</v>
      </c>
      <c r="AQ482" s="1" t="str">
        <f t="shared" si="73"/>
        <v>NL</v>
      </c>
    </row>
    <row r="483" spans="1:43">
      <c r="A483">
        <v>82</v>
      </c>
      <c r="B483" t="s">
        <v>6328</v>
      </c>
      <c r="C483" t="s">
        <v>4628</v>
      </c>
      <c r="D483" t="e">
        <f t="shared" si="67"/>
        <v>#N/A</v>
      </c>
      <c r="K483">
        <f t="shared" si="65"/>
        <v>2009</v>
      </c>
      <c r="L483" t="s">
        <v>4636</v>
      </c>
      <c r="M483" t="s">
        <v>5975</v>
      </c>
      <c r="N483" t="s">
        <v>5976</v>
      </c>
      <c r="O483" t="s">
        <v>6329</v>
      </c>
      <c r="P483" t="s">
        <v>6330</v>
      </c>
      <c r="Q483" t="s">
        <v>6331</v>
      </c>
      <c r="R483" t="s">
        <v>6332</v>
      </c>
      <c r="AA483">
        <v>581</v>
      </c>
      <c r="AB483" s="1">
        <v>37295</v>
      </c>
      <c r="AC483" t="s">
        <v>577</v>
      </c>
      <c r="AD483" s="2">
        <v>70000000</v>
      </c>
      <c r="AE483" s="2">
        <v>18990542</v>
      </c>
      <c r="AF483" s="2">
        <v>25852508</v>
      </c>
      <c r="AG483">
        <v>2</v>
      </c>
      <c r="AH483">
        <v>8</v>
      </c>
      <c r="AI483">
        <v>2</v>
      </c>
      <c r="AK483" s="1" t="e">
        <f t="shared" si="66"/>
        <v>#N/A</v>
      </c>
      <c r="AL483" s="1" t="e">
        <f t="shared" si="68"/>
        <v>#N/A</v>
      </c>
      <c r="AM483" s="1" t="e">
        <f t="shared" si="69"/>
        <v>#N/A</v>
      </c>
      <c r="AN483" s="1" t="e">
        <f t="shared" si="70"/>
        <v>#N/A</v>
      </c>
      <c r="AO483" s="1" t="e">
        <f t="shared" si="71"/>
        <v>#N/A</v>
      </c>
      <c r="AP483" s="1" t="e">
        <f t="shared" si="72"/>
        <v>#N/A</v>
      </c>
      <c r="AQ483" s="1" t="e">
        <f t="shared" si="73"/>
        <v>#N/A</v>
      </c>
    </row>
    <row r="484" spans="1:43">
      <c r="A484">
        <v>83</v>
      </c>
      <c r="B484" t="s">
        <v>2473</v>
      </c>
      <c r="C484" t="s">
        <v>4677</v>
      </c>
      <c r="D484">
        <f t="shared" si="67"/>
        <v>15000000</v>
      </c>
      <c r="K484">
        <f t="shared" si="65"/>
        <v>2009</v>
      </c>
      <c r="L484" t="s">
        <v>4600</v>
      </c>
      <c r="M484" t="s">
        <v>5371</v>
      </c>
      <c r="N484" t="s">
        <v>4690</v>
      </c>
      <c r="O484" t="s">
        <v>6333</v>
      </c>
      <c r="P484" t="s">
        <v>6334</v>
      </c>
      <c r="Q484" t="s">
        <v>6335</v>
      </c>
      <c r="R484" t="s">
        <v>6336</v>
      </c>
      <c r="AA484">
        <v>2623</v>
      </c>
      <c r="AB484" s="1">
        <v>37533</v>
      </c>
      <c r="AC484" t="s">
        <v>2603</v>
      </c>
      <c r="AD484" s="2">
        <v>14000000</v>
      </c>
      <c r="AE484" s="2">
        <v>25571351</v>
      </c>
      <c r="AF484" s="2">
        <v>25608779</v>
      </c>
      <c r="AG484">
        <v>10</v>
      </c>
      <c r="AH484">
        <v>4</v>
      </c>
      <c r="AI484">
        <v>2</v>
      </c>
      <c r="AK484" s="1" t="str">
        <f t="shared" si="66"/>
        <v>G</v>
      </c>
      <c r="AL484" s="1" t="str">
        <f t="shared" si="68"/>
        <v>82 min</v>
      </c>
      <c r="AM484" s="1" t="str">
        <f t="shared" si="69"/>
        <v>Animation, Adventure, Comedy</v>
      </c>
      <c r="AN484" s="1" t="str">
        <f t="shared" si="70"/>
        <v>Mike Nawrocki, Phil Vischer</v>
      </c>
      <c r="AO484" s="1" t="str">
        <f t="shared" si="71"/>
        <v>Phil Vischer, Mike Nawrocki, Tim Hodge (story)</v>
      </c>
      <c r="AP484" s="1" t="str">
        <f t="shared" si="72"/>
        <v>Phil Vischer, Mike Nawrocki, Tim Hodge, Lisa Vischer</v>
      </c>
      <c r="AQ484" s="1" t="str">
        <f t="shared" si="73"/>
        <v>Art.</v>
      </c>
    </row>
    <row r="485" spans="1:43">
      <c r="A485">
        <v>84</v>
      </c>
      <c r="B485" t="s">
        <v>6337</v>
      </c>
      <c r="C485" t="s">
        <v>5000</v>
      </c>
      <c r="D485" t="e">
        <f t="shared" si="67"/>
        <v>#N/A</v>
      </c>
      <c r="K485">
        <f t="shared" si="65"/>
        <v>2009</v>
      </c>
      <c r="L485" t="s">
        <v>4635</v>
      </c>
      <c r="AA485">
        <v>3589</v>
      </c>
      <c r="AB485" s="1">
        <v>37609</v>
      </c>
      <c r="AC485" t="s">
        <v>3555</v>
      </c>
      <c r="AD485" s="2">
        <v>4500000</v>
      </c>
      <c r="AE485" s="2">
        <v>13084595</v>
      </c>
      <c r="AF485" s="2">
        <v>25344490</v>
      </c>
      <c r="AG485">
        <v>12</v>
      </c>
      <c r="AH485">
        <v>19</v>
      </c>
      <c r="AI485">
        <v>2</v>
      </c>
      <c r="AK485" s="1" t="e">
        <f t="shared" si="66"/>
        <v>#N/A</v>
      </c>
      <c r="AL485" s="1" t="e">
        <f t="shared" si="68"/>
        <v>#N/A</v>
      </c>
      <c r="AM485" s="1" t="e">
        <f t="shared" si="69"/>
        <v>#N/A</v>
      </c>
      <c r="AN485" s="1" t="e">
        <f t="shared" si="70"/>
        <v>#N/A</v>
      </c>
      <c r="AO485" s="1" t="e">
        <f t="shared" si="71"/>
        <v>#N/A</v>
      </c>
      <c r="AP485" s="1" t="e">
        <f t="shared" si="72"/>
        <v>#N/A</v>
      </c>
      <c r="AQ485" s="1" t="e">
        <f t="shared" si="73"/>
        <v>#N/A</v>
      </c>
    </row>
    <row r="486" spans="1:43">
      <c r="A486">
        <v>85</v>
      </c>
      <c r="B486" t="s">
        <v>6338</v>
      </c>
      <c r="C486" t="s">
        <v>4628</v>
      </c>
      <c r="D486" t="e">
        <f t="shared" si="67"/>
        <v>#N/A</v>
      </c>
      <c r="K486">
        <f t="shared" si="65"/>
        <v>2009</v>
      </c>
      <c r="L486" t="s">
        <v>4682</v>
      </c>
      <c r="M486" t="s">
        <v>5574</v>
      </c>
      <c r="N486" t="s">
        <v>6339</v>
      </c>
      <c r="O486" t="s">
        <v>5150</v>
      </c>
      <c r="P486" t="s">
        <v>6340</v>
      </c>
      <c r="Q486" t="s">
        <v>6341</v>
      </c>
      <c r="R486" t="s">
        <v>6342</v>
      </c>
      <c r="AA486">
        <v>1839</v>
      </c>
      <c r="AB486" s="1">
        <v>37540</v>
      </c>
      <c r="AC486" t="s">
        <v>1828</v>
      </c>
      <c r="AD486" s="2">
        <v>25000000</v>
      </c>
      <c r="AE486" s="2">
        <v>17791031</v>
      </c>
      <c r="AF486" s="2">
        <v>24591031</v>
      </c>
      <c r="AG486">
        <v>10</v>
      </c>
      <c r="AH486">
        <v>11</v>
      </c>
      <c r="AI486">
        <v>2</v>
      </c>
      <c r="AK486" s="1" t="e">
        <f t="shared" si="66"/>
        <v>#N/A</v>
      </c>
      <c r="AL486" s="1" t="e">
        <f t="shared" si="68"/>
        <v>#N/A</v>
      </c>
      <c r="AM486" s="1" t="e">
        <f t="shared" si="69"/>
        <v>#N/A</v>
      </c>
      <c r="AN486" s="1" t="e">
        <f t="shared" si="70"/>
        <v>#N/A</v>
      </c>
      <c r="AO486" s="1" t="e">
        <f t="shared" si="71"/>
        <v>#N/A</v>
      </c>
      <c r="AP486" s="1" t="e">
        <f t="shared" si="72"/>
        <v>#N/A</v>
      </c>
      <c r="AQ486" s="1" t="e">
        <f t="shared" si="73"/>
        <v>#N/A</v>
      </c>
    </row>
    <row r="487" spans="1:43">
      <c r="A487">
        <v>86</v>
      </c>
      <c r="B487" t="s">
        <v>6343</v>
      </c>
      <c r="C487" t="s">
        <v>4621</v>
      </c>
      <c r="D487" t="e">
        <f t="shared" si="67"/>
        <v>#N/A</v>
      </c>
      <c r="K487">
        <f t="shared" si="65"/>
        <v>2009</v>
      </c>
      <c r="L487" t="s">
        <v>4635</v>
      </c>
      <c r="AA487">
        <v>2728</v>
      </c>
      <c r="AB487" s="1">
        <v>37609</v>
      </c>
      <c r="AC487" t="s">
        <v>2705</v>
      </c>
      <c r="AD487" s="2">
        <v>12500000</v>
      </c>
      <c r="AE487" s="2">
        <v>21078145</v>
      </c>
      <c r="AF487" s="2">
        <v>23367586</v>
      </c>
      <c r="AG487">
        <v>12</v>
      </c>
      <c r="AH487">
        <v>19</v>
      </c>
      <c r="AI487">
        <v>2</v>
      </c>
      <c r="AK487" s="1" t="e">
        <f t="shared" si="66"/>
        <v>#N/A</v>
      </c>
      <c r="AL487" s="1" t="e">
        <f t="shared" si="68"/>
        <v>#N/A</v>
      </c>
      <c r="AM487" s="1" t="e">
        <f t="shared" si="69"/>
        <v>#N/A</v>
      </c>
      <c r="AN487" s="1" t="e">
        <f t="shared" si="70"/>
        <v>#N/A</v>
      </c>
      <c r="AO487" s="1" t="e">
        <f t="shared" si="71"/>
        <v>#N/A</v>
      </c>
      <c r="AP487" s="1" t="e">
        <f t="shared" si="72"/>
        <v>#N/A</v>
      </c>
      <c r="AQ487" s="1" t="e">
        <f t="shared" si="73"/>
        <v>#N/A</v>
      </c>
    </row>
    <row r="488" spans="1:43">
      <c r="A488">
        <v>87</v>
      </c>
      <c r="B488" t="s">
        <v>1900</v>
      </c>
      <c r="C488" t="s">
        <v>6010</v>
      </c>
      <c r="D488">
        <f t="shared" si="67"/>
        <v>24000000</v>
      </c>
      <c r="K488">
        <f t="shared" si="65"/>
        <v>2009</v>
      </c>
      <c r="L488" t="s">
        <v>4682</v>
      </c>
      <c r="M488" t="s">
        <v>4935</v>
      </c>
      <c r="N488" t="s">
        <v>6344</v>
      </c>
      <c r="O488" t="s">
        <v>6345</v>
      </c>
      <c r="P488" t="s">
        <v>6346</v>
      </c>
      <c r="Q488" t="s">
        <v>6347</v>
      </c>
      <c r="R488" t="s">
        <v>6348</v>
      </c>
      <c r="AA488">
        <v>3790</v>
      </c>
      <c r="AB488" s="1">
        <v>37302</v>
      </c>
      <c r="AC488" t="s">
        <v>3750</v>
      </c>
      <c r="AD488" s="2">
        <v>3000000</v>
      </c>
      <c r="AE488" s="2">
        <v>18492362</v>
      </c>
      <c r="AF488" s="2">
        <v>23046142</v>
      </c>
      <c r="AG488">
        <v>2</v>
      </c>
      <c r="AH488">
        <v>15</v>
      </c>
      <c r="AI488">
        <v>2</v>
      </c>
      <c r="AK488" s="1" t="e">
        <f t="shared" si="66"/>
        <v>#N/A</v>
      </c>
      <c r="AL488" s="1" t="e">
        <f t="shared" si="68"/>
        <v>#N/A</v>
      </c>
      <c r="AM488" s="1" t="e">
        <f t="shared" si="69"/>
        <v>#N/A</v>
      </c>
      <c r="AN488" s="1" t="e">
        <f t="shared" si="70"/>
        <v>#N/A</v>
      </c>
      <c r="AO488" s="1" t="e">
        <f t="shared" si="71"/>
        <v>#N/A</v>
      </c>
      <c r="AP488" s="1" t="e">
        <f t="shared" si="72"/>
        <v>#N/A</v>
      </c>
      <c r="AQ488" s="1" t="e">
        <f t="shared" si="73"/>
        <v>#N/A</v>
      </c>
    </row>
    <row r="489" spans="1:43">
      <c r="A489">
        <v>88</v>
      </c>
      <c r="B489" t="s">
        <v>3190</v>
      </c>
      <c r="C489" t="s">
        <v>4908</v>
      </c>
      <c r="D489">
        <f t="shared" si="67"/>
        <v>7500000</v>
      </c>
      <c r="K489">
        <f t="shared" si="65"/>
        <v>2009</v>
      </c>
      <c r="L489" t="s">
        <v>4635</v>
      </c>
      <c r="AA489">
        <v>2250</v>
      </c>
      <c r="AB489" s="1">
        <v>37596</v>
      </c>
      <c r="AC489" t="s">
        <v>2234</v>
      </c>
      <c r="AD489" s="2">
        <v>18500000</v>
      </c>
      <c r="AE489" s="2">
        <v>22498520</v>
      </c>
      <c r="AF489" s="2">
        <v>22498520</v>
      </c>
      <c r="AG489">
        <v>12</v>
      </c>
      <c r="AH489">
        <v>6</v>
      </c>
      <c r="AI489">
        <v>2</v>
      </c>
      <c r="AK489" s="1" t="e">
        <f t="shared" si="66"/>
        <v>#N/A</v>
      </c>
      <c r="AL489" s="1" t="e">
        <f t="shared" si="68"/>
        <v>#N/A</v>
      </c>
      <c r="AM489" s="1" t="e">
        <f t="shared" si="69"/>
        <v>#N/A</v>
      </c>
      <c r="AN489" s="1" t="e">
        <f t="shared" si="70"/>
        <v>#N/A</v>
      </c>
      <c r="AO489" s="1" t="e">
        <f t="shared" si="71"/>
        <v>#N/A</v>
      </c>
      <c r="AP489" s="1" t="e">
        <f t="shared" si="72"/>
        <v>#N/A</v>
      </c>
      <c r="AQ489" s="1" t="e">
        <f t="shared" si="73"/>
        <v>#N/A</v>
      </c>
    </row>
    <row r="490" spans="1:43">
      <c r="A490">
        <v>89</v>
      </c>
      <c r="B490" t="s">
        <v>6349</v>
      </c>
      <c r="C490" t="s">
        <v>4607</v>
      </c>
      <c r="D490" t="e">
        <f t="shared" si="67"/>
        <v>#N/A</v>
      </c>
      <c r="K490">
        <f t="shared" si="65"/>
        <v>2009</v>
      </c>
      <c r="L490" t="s">
        <v>4635</v>
      </c>
      <c r="AA490">
        <v>1212</v>
      </c>
      <c r="AB490" s="1">
        <v>37505</v>
      </c>
      <c r="AC490" t="s">
        <v>1204</v>
      </c>
      <c r="AD490" s="2">
        <v>40000000</v>
      </c>
      <c r="AE490" s="2">
        <v>22433915</v>
      </c>
      <c r="AF490" s="2">
        <v>22433915</v>
      </c>
      <c r="AG490">
        <v>9</v>
      </c>
      <c r="AH490">
        <v>6</v>
      </c>
      <c r="AI490">
        <v>2</v>
      </c>
      <c r="AK490" s="1" t="e">
        <f t="shared" si="66"/>
        <v>#N/A</v>
      </c>
      <c r="AL490" s="1" t="e">
        <f t="shared" si="68"/>
        <v>#N/A</v>
      </c>
      <c r="AM490" s="1" t="e">
        <f t="shared" si="69"/>
        <v>#N/A</v>
      </c>
      <c r="AN490" s="1" t="e">
        <f t="shared" si="70"/>
        <v>#N/A</v>
      </c>
      <c r="AO490" s="1" t="e">
        <f t="shared" si="71"/>
        <v>#N/A</v>
      </c>
      <c r="AP490" s="1" t="e">
        <f t="shared" si="72"/>
        <v>#N/A</v>
      </c>
      <c r="AQ490" s="1" t="e">
        <f t="shared" si="73"/>
        <v>#N/A</v>
      </c>
    </row>
    <row r="491" spans="1:43">
      <c r="A491">
        <v>90</v>
      </c>
      <c r="B491" t="s">
        <v>1266</v>
      </c>
      <c r="C491" t="s">
        <v>5420</v>
      </c>
      <c r="D491">
        <f t="shared" si="67"/>
        <v>38000000</v>
      </c>
      <c r="K491">
        <f t="shared" si="65"/>
        <v>2009</v>
      </c>
      <c r="L491" t="s">
        <v>4600</v>
      </c>
      <c r="M491" t="s">
        <v>4707</v>
      </c>
      <c r="N491" t="s">
        <v>5499</v>
      </c>
      <c r="O491" t="s">
        <v>6350</v>
      </c>
      <c r="P491" t="s">
        <v>6351</v>
      </c>
      <c r="Q491" t="s">
        <v>6352</v>
      </c>
      <c r="R491" t="s">
        <v>6353</v>
      </c>
      <c r="AA491">
        <v>2417</v>
      </c>
      <c r="AB491" s="1">
        <v>37540</v>
      </c>
      <c r="AC491" t="s">
        <v>2401</v>
      </c>
      <c r="AD491" s="2">
        <v>16000000</v>
      </c>
      <c r="AE491" s="2">
        <v>16357770</v>
      </c>
      <c r="AF491" s="2">
        <v>21657770</v>
      </c>
      <c r="AG491">
        <v>10</v>
      </c>
      <c r="AH491">
        <v>11</v>
      </c>
      <c r="AI491">
        <v>2</v>
      </c>
      <c r="AK491" s="1" t="e">
        <f t="shared" si="66"/>
        <v>#N/A</v>
      </c>
      <c r="AL491" s="1" t="e">
        <f t="shared" si="68"/>
        <v>#N/A</v>
      </c>
      <c r="AM491" s="1" t="e">
        <f t="shared" si="69"/>
        <v>#N/A</v>
      </c>
      <c r="AN491" s="1" t="e">
        <f t="shared" si="70"/>
        <v>#N/A</v>
      </c>
      <c r="AO491" s="1" t="e">
        <f t="shared" si="71"/>
        <v>#N/A</v>
      </c>
      <c r="AP491" s="1" t="e">
        <f t="shared" si="72"/>
        <v>#N/A</v>
      </c>
      <c r="AQ491" s="1" t="e">
        <f t="shared" si="73"/>
        <v>#N/A</v>
      </c>
    </row>
    <row r="492" spans="1:43">
      <c r="A492">
        <v>91</v>
      </c>
      <c r="B492">
        <v>9</v>
      </c>
      <c r="C492" t="s">
        <v>5023</v>
      </c>
      <c r="D492">
        <f t="shared" si="67"/>
        <v>30000000</v>
      </c>
      <c r="K492">
        <f t="shared" si="65"/>
        <v>2009</v>
      </c>
      <c r="L492" t="s">
        <v>4635</v>
      </c>
      <c r="AA492">
        <v>1642</v>
      </c>
      <c r="AB492" s="1">
        <v>37491</v>
      </c>
      <c r="AC492" t="s">
        <v>1631</v>
      </c>
      <c r="AD492" s="2">
        <v>29000000</v>
      </c>
      <c r="AE492" s="2">
        <v>16930185</v>
      </c>
      <c r="AF492" s="2">
        <v>20146150</v>
      </c>
      <c r="AG492">
        <v>8</v>
      </c>
      <c r="AH492">
        <v>23</v>
      </c>
      <c r="AI492">
        <v>2</v>
      </c>
      <c r="AK492" s="1" t="e">
        <f t="shared" si="66"/>
        <v>#N/A</v>
      </c>
      <c r="AL492" s="1" t="e">
        <f t="shared" si="68"/>
        <v>#N/A</v>
      </c>
      <c r="AM492" s="1" t="e">
        <f t="shared" si="69"/>
        <v>#N/A</v>
      </c>
      <c r="AN492" s="1" t="e">
        <f t="shared" si="70"/>
        <v>#N/A</v>
      </c>
      <c r="AO492" s="1" t="e">
        <f t="shared" si="71"/>
        <v>#N/A</v>
      </c>
      <c r="AP492" s="1" t="e">
        <f t="shared" si="72"/>
        <v>#N/A</v>
      </c>
      <c r="AQ492" s="1" t="e">
        <f t="shared" si="73"/>
        <v>#N/A</v>
      </c>
    </row>
    <row r="493" spans="1:43">
      <c r="A493">
        <v>92</v>
      </c>
      <c r="B493" t="s">
        <v>732</v>
      </c>
      <c r="C493" t="s">
        <v>5071</v>
      </c>
      <c r="D493">
        <f t="shared" si="67"/>
        <v>60000000</v>
      </c>
      <c r="K493">
        <f t="shared" si="65"/>
        <v>2009</v>
      </c>
      <c r="L493" t="s">
        <v>4600</v>
      </c>
      <c r="M493" t="s">
        <v>4683</v>
      </c>
      <c r="N493" t="s">
        <v>6354</v>
      </c>
      <c r="O493" t="s">
        <v>5648</v>
      </c>
      <c r="P493" t="s">
        <v>6355</v>
      </c>
      <c r="Q493" t="s">
        <v>6356</v>
      </c>
      <c r="R493" t="s">
        <v>6357</v>
      </c>
      <c r="AA493">
        <v>2875</v>
      </c>
      <c r="AB493" s="1">
        <v>37358</v>
      </c>
      <c r="AC493" t="s">
        <v>2849</v>
      </c>
      <c r="AD493" s="2">
        <v>11000000</v>
      </c>
      <c r="AE493" s="2">
        <v>13110448</v>
      </c>
      <c r="AF493" s="2">
        <v>19947280</v>
      </c>
      <c r="AG493">
        <v>4</v>
      </c>
      <c r="AH493">
        <v>12</v>
      </c>
      <c r="AI493">
        <v>2</v>
      </c>
      <c r="AK493" s="1" t="e">
        <f t="shared" si="66"/>
        <v>#N/A</v>
      </c>
      <c r="AL493" s="1" t="e">
        <f t="shared" si="68"/>
        <v>#N/A</v>
      </c>
      <c r="AM493" s="1" t="e">
        <f t="shared" si="69"/>
        <v>#N/A</v>
      </c>
      <c r="AN493" s="1" t="e">
        <f t="shared" si="70"/>
        <v>#N/A</v>
      </c>
      <c r="AO493" s="1" t="e">
        <f t="shared" si="71"/>
        <v>#N/A</v>
      </c>
      <c r="AP493" s="1" t="e">
        <f t="shared" si="72"/>
        <v>#N/A</v>
      </c>
      <c r="AQ493" s="1" t="e">
        <f t="shared" si="73"/>
        <v>#N/A</v>
      </c>
    </row>
    <row r="494" spans="1:43">
      <c r="A494">
        <v>93</v>
      </c>
      <c r="B494" t="s">
        <v>6358</v>
      </c>
      <c r="C494" t="s">
        <v>4607</v>
      </c>
      <c r="D494" t="e">
        <f t="shared" si="67"/>
        <v>#N/A</v>
      </c>
      <c r="K494">
        <f t="shared" si="65"/>
        <v>2009</v>
      </c>
      <c r="L494" t="s">
        <v>4635</v>
      </c>
      <c r="AA494">
        <v>2521</v>
      </c>
      <c r="AB494" s="1">
        <v>37540</v>
      </c>
      <c r="AC494" t="s">
        <v>2502</v>
      </c>
      <c r="AD494" s="2">
        <v>15000000</v>
      </c>
      <c r="AE494" s="2">
        <v>19161999</v>
      </c>
      <c r="AF494" s="2">
        <v>19344615</v>
      </c>
      <c r="AG494">
        <v>10</v>
      </c>
      <c r="AH494">
        <v>11</v>
      </c>
      <c r="AI494">
        <v>2</v>
      </c>
      <c r="AK494" s="1" t="e">
        <f t="shared" si="66"/>
        <v>#N/A</v>
      </c>
      <c r="AL494" s="1" t="e">
        <f t="shared" si="68"/>
        <v>#N/A</v>
      </c>
      <c r="AM494" s="1" t="e">
        <f t="shared" si="69"/>
        <v>#N/A</v>
      </c>
      <c r="AN494" s="1" t="e">
        <f t="shared" si="70"/>
        <v>#N/A</v>
      </c>
      <c r="AO494" s="1" t="e">
        <f t="shared" si="71"/>
        <v>#N/A</v>
      </c>
      <c r="AP494" s="1" t="e">
        <f t="shared" si="72"/>
        <v>#N/A</v>
      </c>
      <c r="AQ494" s="1" t="e">
        <f t="shared" si="73"/>
        <v>#N/A</v>
      </c>
    </row>
    <row r="495" spans="1:43">
      <c r="A495">
        <v>94</v>
      </c>
      <c r="B495" t="s">
        <v>761</v>
      </c>
      <c r="C495" t="s">
        <v>4695</v>
      </c>
      <c r="D495">
        <f t="shared" si="67"/>
        <v>58000000</v>
      </c>
      <c r="K495">
        <f t="shared" si="65"/>
        <v>2009</v>
      </c>
      <c r="L495" t="s">
        <v>4600</v>
      </c>
      <c r="M495" t="s">
        <v>5184</v>
      </c>
      <c r="N495" t="s">
        <v>5126</v>
      </c>
      <c r="O495" t="s">
        <v>6359</v>
      </c>
      <c r="P495" t="s">
        <v>6359</v>
      </c>
      <c r="Q495" t="s">
        <v>6360</v>
      </c>
      <c r="R495" t="s">
        <v>6361</v>
      </c>
      <c r="AA495">
        <v>1846</v>
      </c>
      <c r="AB495" s="1">
        <v>37575</v>
      </c>
      <c r="AC495" t="s">
        <v>1835</v>
      </c>
      <c r="AD495" s="2">
        <v>25000000</v>
      </c>
      <c r="AE495" s="2">
        <v>15567860</v>
      </c>
      <c r="AF495" s="2">
        <v>19233280</v>
      </c>
      <c r="AG495">
        <v>11</v>
      </c>
      <c r="AH495">
        <v>15</v>
      </c>
      <c r="AI495">
        <v>2</v>
      </c>
      <c r="AK495" s="1" t="e">
        <f t="shared" si="66"/>
        <v>#N/A</v>
      </c>
      <c r="AL495" s="1" t="e">
        <f t="shared" si="68"/>
        <v>#N/A</v>
      </c>
      <c r="AM495" s="1" t="e">
        <f t="shared" si="69"/>
        <v>#N/A</v>
      </c>
      <c r="AN495" s="1" t="e">
        <f t="shared" si="70"/>
        <v>#N/A</v>
      </c>
      <c r="AO495" s="1" t="e">
        <f t="shared" si="71"/>
        <v>#N/A</v>
      </c>
      <c r="AP495" s="1" t="e">
        <f t="shared" si="72"/>
        <v>#N/A</v>
      </c>
      <c r="AQ495" s="1" t="e">
        <f t="shared" si="73"/>
        <v>#N/A</v>
      </c>
    </row>
    <row r="496" spans="1:43">
      <c r="A496">
        <v>95</v>
      </c>
      <c r="B496" t="s">
        <v>6362</v>
      </c>
      <c r="C496" t="s">
        <v>4977</v>
      </c>
      <c r="D496" t="e">
        <f t="shared" si="67"/>
        <v>#N/A</v>
      </c>
      <c r="K496">
        <f t="shared" si="65"/>
        <v>2009</v>
      </c>
      <c r="L496" t="s">
        <v>4635</v>
      </c>
      <c r="AA496">
        <v>3788</v>
      </c>
      <c r="AB496" s="1">
        <v>37470</v>
      </c>
      <c r="AC496" t="s">
        <v>3748</v>
      </c>
      <c r="AD496" s="2">
        <v>3000000</v>
      </c>
      <c r="AE496" s="2">
        <v>19184820</v>
      </c>
      <c r="AF496" s="2">
        <v>19184820</v>
      </c>
      <c r="AG496">
        <v>8</v>
      </c>
      <c r="AH496">
        <v>2</v>
      </c>
      <c r="AI496">
        <v>2</v>
      </c>
      <c r="AK496" s="1" t="e">
        <f t="shared" si="66"/>
        <v>#N/A</v>
      </c>
      <c r="AL496" s="1" t="e">
        <f t="shared" si="68"/>
        <v>#N/A</v>
      </c>
      <c r="AM496" s="1" t="e">
        <f t="shared" si="69"/>
        <v>#N/A</v>
      </c>
      <c r="AN496" s="1" t="e">
        <f t="shared" si="70"/>
        <v>#N/A</v>
      </c>
      <c r="AO496" s="1" t="e">
        <f t="shared" si="71"/>
        <v>#N/A</v>
      </c>
      <c r="AP496" s="1" t="e">
        <f t="shared" si="72"/>
        <v>#N/A</v>
      </c>
      <c r="AQ496" s="1" t="e">
        <f t="shared" si="73"/>
        <v>#N/A</v>
      </c>
    </row>
    <row r="497" spans="1:43">
      <c r="A497">
        <v>96</v>
      </c>
      <c r="B497" t="s">
        <v>6363</v>
      </c>
      <c r="C497" t="s">
        <v>5071</v>
      </c>
      <c r="D497" t="e">
        <f t="shared" si="67"/>
        <v>#N/A</v>
      </c>
      <c r="K497">
        <f t="shared" si="65"/>
        <v>2009</v>
      </c>
      <c r="L497" t="s">
        <v>4600</v>
      </c>
      <c r="M497" t="s">
        <v>5367</v>
      </c>
      <c r="N497" t="s">
        <v>6364</v>
      </c>
      <c r="O497" t="s">
        <v>6365</v>
      </c>
      <c r="P497" t="s">
        <v>6366</v>
      </c>
      <c r="Q497" t="s">
        <v>6367</v>
      </c>
      <c r="R497" t="s">
        <v>6368</v>
      </c>
      <c r="AA497">
        <v>3721</v>
      </c>
      <c r="AB497" s="1">
        <v>37596</v>
      </c>
      <c r="AC497" t="s">
        <v>3683</v>
      </c>
      <c r="AD497" s="2">
        <v>3500000</v>
      </c>
      <c r="AE497" s="2">
        <v>17504595</v>
      </c>
      <c r="AF497" s="2">
        <v>18495444</v>
      </c>
      <c r="AG497">
        <v>12</v>
      </c>
      <c r="AH497">
        <v>6</v>
      </c>
      <c r="AI497">
        <v>2</v>
      </c>
      <c r="AK497" s="1" t="e">
        <f t="shared" si="66"/>
        <v>#N/A</v>
      </c>
      <c r="AL497" s="1" t="e">
        <f t="shared" si="68"/>
        <v>#N/A</v>
      </c>
      <c r="AM497" s="1" t="e">
        <f t="shared" si="69"/>
        <v>#N/A</v>
      </c>
      <c r="AN497" s="1" t="e">
        <f t="shared" si="70"/>
        <v>#N/A</v>
      </c>
      <c r="AO497" s="1" t="e">
        <f t="shared" si="71"/>
        <v>#N/A</v>
      </c>
      <c r="AP497" s="1" t="e">
        <f t="shared" si="72"/>
        <v>#N/A</v>
      </c>
      <c r="AQ497" s="1" t="e">
        <f t="shared" si="73"/>
        <v>#N/A</v>
      </c>
    </row>
    <row r="498" spans="1:43">
      <c r="A498">
        <v>97</v>
      </c>
      <c r="B498" t="s">
        <v>1735</v>
      </c>
      <c r="C498" t="s">
        <v>4599</v>
      </c>
      <c r="D498">
        <f t="shared" si="67"/>
        <v>26000000</v>
      </c>
      <c r="K498">
        <f t="shared" si="65"/>
        <v>2009</v>
      </c>
      <c r="L498" t="s">
        <v>4635</v>
      </c>
      <c r="AA498">
        <v>2959</v>
      </c>
      <c r="AB498" s="1">
        <v>37281</v>
      </c>
      <c r="AC498" t="s">
        <v>2933</v>
      </c>
      <c r="AD498" s="2">
        <v>10000000</v>
      </c>
      <c r="AE498" s="2">
        <v>16033556</v>
      </c>
      <c r="AF498" s="2">
        <v>17033556</v>
      </c>
      <c r="AG498">
        <v>1</v>
      </c>
      <c r="AH498">
        <v>25</v>
      </c>
      <c r="AI498">
        <v>2</v>
      </c>
      <c r="AK498" s="1" t="e">
        <f t="shared" si="66"/>
        <v>#N/A</v>
      </c>
      <c r="AL498" s="1" t="e">
        <f t="shared" si="68"/>
        <v>#N/A</v>
      </c>
      <c r="AM498" s="1" t="e">
        <f t="shared" si="69"/>
        <v>#N/A</v>
      </c>
      <c r="AN498" s="1" t="e">
        <f t="shared" si="70"/>
        <v>#N/A</v>
      </c>
      <c r="AO498" s="1" t="e">
        <f t="shared" si="71"/>
        <v>#N/A</v>
      </c>
      <c r="AP498" s="1" t="e">
        <f t="shared" si="72"/>
        <v>#N/A</v>
      </c>
      <c r="AQ498" s="1" t="e">
        <f t="shared" si="73"/>
        <v>#N/A</v>
      </c>
    </row>
    <row r="499" spans="1:43">
      <c r="A499">
        <v>98</v>
      </c>
      <c r="B499" t="s">
        <v>2839</v>
      </c>
      <c r="C499" t="s">
        <v>4599</v>
      </c>
      <c r="D499">
        <f t="shared" si="67"/>
        <v>11000000</v>
      </c>
      <c r="K499">
        <f t="shared" si="65"/>
        <v>2009</v>
      </c>
      <c r="L499" t="s">
        <v>4682</v>
      </c>
      <c r="M499" t="s">
        <v>5460</v>
      </c>
      <c r="N499" t="s">
        <v>5656</v>
      </c>
      <c r="O499" t="s">
        <v>5981</v>
      </c>
      <c r="P499" t="s">
        <v>6369</v>
      </c>
      <c r="Q499" t="s">
        <v>6370</v>
      </c>
      <c r="R499" t="s">
        <v>6371</v>
      </c>
      <c r="AA499">
        <v>2128</v>
      </c>
      <c r="AB499" s="1">
        <v>37463</v>
      </c>
      <c r="AC499" t="s">
        <v>2114</v>
      </c>
      <c r="AD499" s="2">
        <v>20000000</v>
      </c>
      <c r="AE499" s="2">
        <v>16988996</v>
      </c>
      <c r="AF499" s="2">
        <v>16988996</v>
      </c>
      <c r="AG499">
        <v>7</v>
      </c>
      <c r="AH499">
        <v>26</v>
      </c>
      <c r="AI499">
        <v>2</v>
      </c>
      <c r="AK499" s="1" t="e">
        <f t="shared" si="66"/>
        <v>#N/A</v>
      </c>
      <c r="AL499" s="1" t="e">
        <f t="shared" si="68"/>
        <v>#N/A</v>
      </c>
      <c r="AM499" s="1" t="e">
        <f t="shared" si="69"/>
        <v>#N/A</v>
      </c>
      <c r="AN499" s="1" t="e">
        <f t="shared" si="70"/>
        <v>#N/A</v>
      </c>
      <c r="AO499" s="1" t="e">
        <f t="shared" si="71"/>
        <v>#N/A</v>
      </c>
      <c r="AP499" s="1" t="e">
        <f t="shared" si="72"/>
        <v>#N/A</v>
      </c>
      <c r="AQ499" s="1" t="e">
        <f t="shared" si="73"/>
        <v>#N/A</v>
      </c>
    </row>
    <row r="500" spans="1:43">
      <c r="A500">
        <v>99</v>
      </c>
      <c r="B500" t="s">
        <v>1816</v>
      </c>
      <c r="C500" t="s">
        <v>4660</v>
      </c>
      <c r="D500">
        <f t="shared" si="67"/>
        <v>25000000</v>
      </c>
      <c r="K500">
        <f t="shared" si="65"/>
        <v>2009</v>
      </c>
      <c r="L500" t="s">
        <v>4600</v>
      </c>
      <c r="M500" t="s">
        <v>5242</v>
      </c>
      <c r="N500" t="s">
        <v>6372</v>
      </c>
      <c r="O500" t="s">
        <v>6373</v>
      </c>
      <c r="P500" t="s">
        <v>6374</v>
      </c>
      <c r="Q500" t="s">
        <v>6375</v>
      </c>
      <c r="R500" t="s">
        <v>6376</v>
      </c>
      <c r="AA500">
        <v>2635</v>
      </c>
      <c r="AB500" s="1">
        <v>37372</v>
      </c>
      <c r="AC500" t="s">
        <v>2615</v>
      </c>
      <c r="AD500" s="2">
        <v>14000000</v>
      </c>
      <c r="AE500" s="2">
        <v>13121555</v>
      </c>
      <c r="AF500" s="2">
        <v>16951798</v>
      </c>
      <c r="AG500">
        <v>4</v>
      </c>
      <c r="AH500">
        <v>26</v>
      </c>
      <c r="AI500">
        <v>2</v>
      </c>
      <c r="AK500" s="1" t="e">
        <f t="shared" si="66"/>
        <v>#N/A</v>
      </c>
      <c r="AL500" s="1" t="e">
        <f t="shared" si="68"/>
        <v>#N/A</v>
      </c>
      <c r="AM500" s="1" t="e">
        <f t="shared" si="69"/>
        <v>#N/A</v>
      </c>
      <c r="AN500" s="1" t="e">
        <f t="shared" si="70"/>
        <v>#N/A</v>
      </c>
      <c r="AO500" s="1" t="e">
        <f t="shared" si="71"/>
        <v>#N/A</v>
      </c>
      <c r="AP500" s="1" t="e">
        <f t="shared" si="72"/>
        <v>#N/A</v>
      </c>
      <c r="AQ500" s="1" t="e">
        <f t="shared" si="73"/>
        <v>#N/A</v>
      </c>
    </row>
    <row r="501" spans="1:43">
      <c r="A501">
        <v>100</v>
      </c>
      <c r="B501" t="s">
        <v>2915</v>
      </c>
      <c r="C501" t="s">
        <v>4621</v>
      </c>
      <c r="D501">
        <f t="shared" si="67"/>
        <v>10000000</v>
      </c>
      <c r="K501">
        <f t="shared" si="65"/>
        <v>2009</v>
      </c>
      <c r="L501" t="s">
        <v>4600</v>
      </c>
      <c r="M501" t="s">
        <v>4622</v>
      </c>
      <c r="N501" t="s">
        <v>5477</v>
      </c>
      <c r="O501" t="s">
        <v>6377</v>
      </c>
      <c r="P501" t="s">
        <v>6378</v>
      </c>
      <c r="Q501" t="s">
        <v>6379</v>
      </c>
      <c r="R501" t="s">
        <v>6380</v>
      </c>
      <c r="AA501">
        <v>3282</v>
      </c>
      <c r="AB501" s="1">
        <v>37589</v>
      </c>
      <c r="AC501" t="s">
        <v>3250</v>
      </c>
      <c r="AD501" s="2">
        <v>7000000</v>
      </c>
      <c r="AE501" s="2">
        <v>6199600</v>
      </c>
      <c r="AF501" s="2">
        <v>16866928</v>
      </c>
      <c r="AG501">
        <v>11</v>
      </c>
      <c r="AH501">
        <v>29</v>
      </c>
      <c r="AI501">
        <v>2</v>
      </c>
      <c r="AK501" s="1" t="e">
        <f t="shared" si="66"/>
        <v>#N/A</v>
      </c>
      <c r="AL501" s="1" t="e">
        <f t="shared" si="68"/>
        <v>#N/A</v>
      </c>
      <c r="AM501" s="1" t="e">
        <f t="shared" si="69"/>
        <v>#N/A</v>
      </c>
      <c r="AN501" s="1" t="e">
        <f t="shared" si="70"/>
        <v>#N/A</v>
      </c>
      <c r="AO501" s="1" t="e">
        <f t="shared" si="71"/>
        <v>#N/A</v>
      </c>
      <c r="AP501" s="1" t="e">
        <f t="shared" si="72"/>
        <v>#N/A</v>
      </c>
      <c r="AQ501" s="1" t="e">
        <f t="shared" si="73"/>
        <v>#N/A</v>
      </c>
    </row>
    <row r="502" spans="1:43">
      <c r="A502">
        <v>1</v>
      </c>
      <c r="B502" t="s">
        <v>51</v>
      </c>
      <c r="C502" t="s">
        <v>4628</v>
      </c>
      <c r="D502">
        <f t="shared" si="67"/>
        <v>185000000</v>
      </c>
      <c r="K502">
        <f t="shared" si="65"/>
        <v>2008</v>
      </c>
      <c r="L502" t="s">
        <v>4600</v>
      </c>
      <c r="M502" t="s">
        <v>6381</v>
      </c>
      <c r="N502" t="s">
        <v>6382</v>
      </c>
      <c r="O502" t="s">
        <v>5036</v>
      </c>
      <c r="P502" t="s">
        <v>5037</v>
      </c>
      <c r="Q502" t="s">
        <v>6383</v>
      </c>
      <c r="R502" t="s">
        <v>6384</v>
      </c>
      <c r="AA502">
        <v>1413</v>
      </c>
      <c r="AB502" s="1">
        <v>37566</v>
      </c>
      <c r="AC502" t="s">
        <v>1404</v>
      </c>
      <c r="AD502" s="2">
        <v>35000000</v>
      </c>
      <c r="AE502" s="2">
        <v>6630252</v>
      </c>
      <c r="AF502" s="2">
        <v>16830252</v>
      </c>
      <c r="AG502">
        <v>11</v>
      </c>
      <c r="AH502">
        <v>6</v>
      </c>
      <c r="AI502">
        <v>2</v>
      </c>
      <c r="AK502" s="1" t="e">
        <f t="shared" si="66"/>
        <v>#N/A</v>
      </c>
      <c r="AL502" s="1" t="e">
        <f t="shared" si="68"/>
        <v>#N/A</v>
      </c>
      <c r="AM502" s="1" t="e">
        <f t="shared" si="69"/>
        <v>#N/A</v>
      </c>
      <c r="AN502" s="1" t="e">
        <f t="shared" si="70"/>
        <v>#N/A</v>
      </c>
      <c r="AO502" s="1" t="e">
        <f t="shared" si="71"/>
        <v>#N/A</v>
      </c>
      <c r="AP502" s="1" t="e">
        <f t="shared" si="72"/>
        <v>#N/A</v>
      </c>
      <c r="AQ502" s="1" t="e">
        <f t="shared" si="73"/>
        <v>#N/A</v>
      </c>
    </row>
    <row r="503" spans="1:43">
      <c r="A503">
        <v>2</v>
      </c>
      <c r="B503" t="s">
        <v>50</v>
      </c>
      <c r="C503" t="s">
        <v>4660</v>
      </c>
      <c r="D503">
        <f t="shared" si="67"/>
        <v>186000000</v>
      </c>
      <c r="K503">
        <f t="shared" si="65"/>
        <v>2008</v>
      </c>
      <c r="L503" t="s">
        <v>4600</v>
      </c>
      <c r="M503" t="s">
        <v>4718</v>
      </c>
      <c r="N503" t="s">
        <v>4609</v>
      </c>
      <c r="O503" t="s">
        <v>5500</v>
      </c>
      <c r="P503" t="s">
        <v>6385</v>
      </c>
      <c r="Q503" t="s">
        <v>6386</v>
      </c>
      <c r="R503" t="s">
        <v>6387</v>
      </c>
      <c r="AA503">
        <v>3177</v>
      </c>
      <c r="AB503" s="1">
        <v>37475</v>
      </c>
      <c r="AC503" t="s">
        <v>3148</v>
      </c>
      <c r="AD503" s="2">
        <v>8000000</v>
      </c>
      <c r="AE503" s="2">
        <v>14018296</v>
      </c>
      <c r="AF503" s="2">
        <v>16585503</v>
      </c>
      <c r="AG503">
        <v>8</v>
      </c>
      <c r="AH503">
        <v>7</v>
      </c>
      <c r="AI503">
        <v>2</v>
      </c>
      <c r="AK503" s="1" t="e">
        <f t="shared" si="66"/>
        <v>#N/A</v>
      </c>
      <c r="AL503" s="1" t="e">
        <f t="shared" si="68"/>
        <v>#N/A</v>
      </c>
      <c r="AM503" s="1" t="e">
        <f t="shared" si="69"/>
        <v>#N/A</v>
      </c>
      <c r="AN503" s="1" t="e">
        <f t="shared" si="70"/>
        <v>#N/A</v>
      </c>
      <c r="AO503" s="1" t="e">
        <f t="shared" si="71"/>
        <v>#N/A</v>
      </c>
      <c r="AP503" s="1" t="e">
        <f t="shared" si="72"/>
        <v>#N/A</v>
      </c>
      <c r="AQ503" s="1" t="e">
        <f t="shared" si="73"/>
        <v>#N/A</v>
      </c>
    </row>
    <row r="504" spans="1:43">
      <c r="A504">
        <v>3</v>
      </c>
      <c r="B504" t="s">
        <v>52</v>
      </c>
      <c r="C504" t="s">
        <v>4660</v>
      </c>
      <c r="D504">
        <f t="shared" si="67"/>
        <v>185000000</v>
      </c>
      <c r="K504">
        <f t="shared" si="65"/>
        <v>2008</v>
      </c>
      <c r="L504" t="s">
        <v>4600</v>
      </c>
      <c r="M504" t="s">
        <v>5125</v>
      </c>
      <c r="N504" t="s">
        <v>5045</v>
      </c>
      <c r="O504" t="s">
        <v>5086</v>
      </c>
      <c r="P504" t="s">
        <v>6388</v>
      </c>
      <c r="Q504" t="s">
        <v>6389</v>
      </c>
      <c r="R504" t="s">
        <v>6390</v>
      </c>
      <c r="AA504">
        <v>1863</v>
      </c>
      <c r="AB504" s="1">
        <v>37440</v>
      </c>
      <c r="AC504" t="s">
        <v>1852</v>
      </c>
      <c r="AD504" s="2">
        <v>25000000</v>
      </c>
      <c r="AE504" s="2">
        <v>11411644</v>
      </c>
      <c r="AF504" s="2">
        <v>16425701</v>
      </c>
      <c r="AG504">
        <v>7</v>
      </c>
      <c r="AH504">
        <v>3</v>
      </c>
      <c r="AI504">
        <v>2</v>
      </c>
      <c r="AK504" s="1" t="e">
        <f t="shared" si="66"/>
        <v>#N/A</v>
      </c>
      <c r="AL504" s="1" t="e">
        <f t="shared" si="68"/>
        <v>#N/A</v>
      </c>
      <c r="AM504" s="1" t="e">
        <f t="shared" si="69"/>
        <v>#N/A</v>
      </c>
      <c r="AN504" s="1" t="e">
        <f t="shared" si="70"/>
        <v>#N/A</v>
      </c>
      <c r="AO504" s="1" t="e">
        <f t="shared" si="71"/>
        <v>#N/A</v>
      </c>
      <c r="AP504" s="1" t="e">
        <f t="shared" si="72"/>
        <v>#N/A</v>
      </c>
      <c r="AQ504" s="1" t="e">
        <f t="shared" si="73"/>
        <v>#N/A</v>
      </c>
    </row>
    <row r="505" spans="1:43">
      <c r="A505">
        <v>4</v>
      </c>
      <c r="B505" t="s">
        <v>100</v>
      </c>
      <c r="C505" t="s">
        <v>4695</v>
      </c>
      <c r="D505">
        <f t="shared" si="67"/>
        <v>150000000</v>
      </c>
      <c r="K505">
        <f t="shared" si="65"/>
        <v>2008</v>
      </c>
      <c r="L505" t="s">
        <v>4600</v>
      </c>
      <c r="M505" t="s">
        <v>4779</v>
      </c>
      <c r="N505" t="s">
        <v>6391</v>
      </c>
      <c r="O505" t="s">
        <v>4730</v>
      </c>
      <c r="P505" t="s">
        <v>6392</v>
      </c>
      <c r="Q505" t="s">
        <v>6393</v>
      </c>
      <c r="R505" t="s">
        <v>6394</v>
      </c>
      <c r="AA505">
        <v>2730</v>
      </c>
      <c r="AB505" s="1">
        <v>37582</v>
      </c>
      <c r="AC505" t="s">
        <v>2707</v>
      </c>
      <c r="AD505" s="2">
        <v>12500000</v>
      </c>
      <c r="AE505" s="2">
        <v>14060950</v>
      </c>
      <c r="AF505" s="2">
        <v>16193713</v>
      </c>
      <c r="AG505">
        <v>11</v>
      </c>
      <c r="AH505">
        <v>22</v>
      </c>
      <c r="AI505">
        <v>2</v>
      </c>
      <c r="AK505" s="1" t="e">
        <f t="shared" si="66"/>
        <v>#N/A</v>
      </c>
      <c r="AL505" s="1" t="e">
        <f t="shared" si="68"/>
        <v>#N/A</v>
      </c>
      <c r="AM505" s="1" t="e">
        <f t="shared" si="69"/>
        <v>#N/A</v>
      </c>
      <c r="AN505" s="1" t="e">
        <f t="shared" si="70"/>
        <v>#N/A</v>
      </c>
      <c r="AO505" s="1" t="e">
        <f t="shared" si="71"/>
        <v>#N/A</v>
      </c>
      <c r="AP505" s="1" t="e">
        <f t="shared" si="72"/>
        <v>#N/A</v>
      </c>
      <c r="AQ505" s="1" t="e">
        <f t="shared" si="73"/>
        <v>#N/A</v>
      </c>
    </row>
    <row r="506" spans="1:43">
      <c r="A506">
        <v>5</v>
      </c>
      <c r="B506" t="s">
        <v>56</v>
      </c>
      <c r="C506" t="s">
        <v>4607</v>
      </c>
      <c r="D506">
        <f t="shared" si="67"/>
        <v>180000000</v>
      </c>
      <c r="K506">
        <f t="shared" si="65"/>
        <v>2008</v>
      </c>
      <c r="L506" t="s">
        <v>4829</v>
      </c>
      <c r="M506" t="s">
        <v>4829</v>
      </c>
      <c r="N506" t="s">
        <v>5377</v>
      </c>
      <c r="O506" t="s">
        <v>6395</v>
      </c>
      <c r="P506" t="s">
        <v>6395</v>
      </c>
      <c r="Q506" t="s">
        <v>6395</v>
      </c>
      <c r="R506" t="s">
        <v>4829</v>
      </c>
      <c r="AA506">
        <v>2367</v>
      </c>
      <c r="AB506" s="1">
        <v>37587</v>
      </c>
      <c r="AC506" t="s">
        <v>2351</v>
      </c>
      <c r="AD506" s="2">
        <v>17000000</v>
      </c>
      <c r="AE506" s="2">
        <v>12840842</v>
      </c>
      <c r="AF506" s="2">
        <v>16140842</v>
      </c>
      <c r="AG506">
        <v>11</v>
      </c>
      <c r="AH506">
        <v>27</v>
      </c>
      <c r="AI506">
        <v>2</v>
      </c>
      <c r="AK506" s="1" t="e">
        <f t="shared" si="66"/>
        <v>#N/A</v>
      </c>
      <c r="AL506" s="1" t="e">
        <f t="shared" si="68"/>
        <v>#N/A</v>
      </c>
      <c r="AM506" s="1" t="e">
        <f t="shared" si="69"/>
        <v>#N/A</v>
      </c>
      <c r="AN506" s="1" t="e">
        <f t="shared" si="70"/>
        <v>#N/A</v>
      </c>
      <c r="AO506" s="1" t="e">
        <f t="shared" si="71"/>
        <v>#N/A</v>
      </c>
      <c r="AP506" s="1" t="e">
        <f t="shared" si="72"/>
        <v>#N/A</v>
      </c>
      <c r="AQ506" s="1" t="e">
        <f t="shared" si="73"/>
        <v>#N/A</v>
      </c>
    </row>
    <row r="507" spans="1:43">
      <c r="A507">
        <v>6</v>
      </c>
      <c r="B507" t="s">
        <v>162</v>
      </c>
      <c r="C507" t="s">
        <v>5071</v>
      </c>
      <c r="D507">
        <f t="shared" si="67"/>
        <v>130000000</v>
      </c>
      <c r="K507">
        <f t="shared" si="65"/>
        <v>2008</v>
      </c>
      <c r="L507" t="s">
        <v>4614</v>
      </c>
      <c r="M507" t="s">
        <v>4779</v>
      </c>
      <c r="N507" t="s">
        <v>5455</v>
      </c>
      <c r="O507" t="s">
        <v>6396</v>
      </c>
      <c r="P507" t="s">
        <v>6397</v>
      </c>
      <c r="Q507" t="s">
        <v>6398</v>
      </c>
      <c r="R507" t="s">
        <v>6399</v>
      </c>
      <c r="AA507">
        <v>997</v>
      </c>
      <c r="AB507" s="1">
        <v>37587</v>
      </c>
      <c r="AC507" t="s">
        <v>990</v>
      </c>
      <c r="AD507" s="2">
        <v>47000000</v>
      </c>
      <c r="AE507" s="2">
        <v>14970038</v>
      </c>
      <c r="AF507" s="2">
        <v>14970038</v>
      </c>
      <c r="AG507">
        <v>11</v>
      </c>
      <c r="AH507">
        <v>27</v>
      </c>
      <c r="AI507">
        <v>2</v>
      </c>
      <c r="AK507" s="1" t="e">
        <f t="shared" si="66"/>
        <v>#N/A</v>
      </c>
      <c r="AL507" s="1" t="e">
        <f t="shared" si="68"/>
        <v>#N/A</v>
      </c>
      <c r="AM507" s="1" t="e">
        <f t="shared" si="69"/>
        <v>#N/A</v>
      </c>
      <c r="AN507" s="1" t="e">
        <f t="shared" si="70"/>
        <v>#N/A</v>
      </c>
      <c r="AO507" s="1" t="e">
        <f t="shared" si="71"/>
        <v>#N/A</v>
      </c>
      <c r="AP507" s="1" t="e">
        <f t="shared" si="72"/>
        <v>#N/A</v>
      </c>
      <c r="AQ507" s="1" t="e">
        <f t="shared" si="73"/>
        <v>#N/A</v>
      </c>
    </row>
    <row r="508" spans="1:43">
      <c r="A508">
        <v>7</v>
      </c>
      <c r="B508" t="s">
        <v>1283</v>
      </c>
      <c r="C508" t="s">
        <v>5420</v>
      </c>
      <c r="D508">
        <f t="shared" si="67"/>
        <v>37000000</v>
      </c>
      <c r="K508">
        <f t="shared" si="65"/>
        <v>2008</v>
      </c>
      <c r="L508" t="s">
        <v>4600</v>
      </c>
      <c r="M508" t="s">
        <v>5125</v>
      </c>
      <c r="N508" t="s">
        <v>6050</v>
      </c>
      <c r="O508" t="s">
        <v>5666</v>
      </c>
      <c r="P508" t="s">
        <v>5753</v>
      </c>
      <c r="Q508" t="s">
        <v>6400</v>
      </c>
      <c r="R508" t="s">
        <v>6401</v>
      </c>
      <c r="AA508">
        <v>2430</v>
      </c>
      <c r="AB508" s="1">
        <v>37379</v>
      </c>
      <c r="AC508" t="s">
        <v>2413</v>
      </c>
      <c r="AD508" s="2">
        <v>16000000</v>
      </c>
      <c r="AE508" s="2">
        <v>4839383</v>
      </c>
      <c r="AF508" s="2">
        <v>14839383</v>
      </c>
      <c r="AG508">
        <v>5</v>
      </c>
      <c r="AH508">
        <v>3</v>
      </c>
      <c r="AI508">
        <v>2</v>
      </c>
      <c r="AK508" s="1" t="e">
        <f t="shared" si="66"/>
        <v>#N/A</v>
      </c>
      <c r="AL508" s="1" t="e">
        <f t="shared" si="68"/>
        <v>#N/A</v>
      </c>
      <c r="AM508" s="1" t="e">
        <f t="shared" si="69"/>
        <v>#N/A</v>
      </c>
      <c r="AN508" s="1" t="e">
        <f t="shared" si="70"/>
        <v>#N/A</v>
      </c>
      <c r="AO508" s="1" t="e">
        <f t="shared" si="71"/>
        <v>#N/A</v>
      </c>
      <c r="AP508" s="1" t="e">
        <f t="shared" si="72"/>
        <v>#N/A</v>
      </c>
      <c r="AQ508" s="1" t="e">
        <f t="shared" si="73"/>
        <v>#N/A</v>
      </c>
    </row>
    <row r="509" spans="1:43">
      <c r="A509">
        <v>8</v>
      </c>
      <c r="B509" t="s">
        <v>106</v>
      </c>
      <c r="C509" t="s">
        <v>5071</v>
      </c>
      <c r="D509">
        <f t="shared" si="67"/>
        <v>150000000</v>
      </c>
      <c r="K509">
        <f t="shared" si="65"/>
        <v>2008</v>
      </c>
      <c r="L509" t="s">
        <v>4614</v>
      </c>
      <c r="M509" t="s">
        <v>4903</v>
      </c>
      <c r="N509" t="s">
        <v>5455</v>
      </c>
      <c r="O509" t="s">
        <v>6402</v>
      </c>
      <c r="P509" t="s">
        <v>6403</v>
      </c>
      <c r="Q509" t="s">
        <v>5074</v>
      </c>
      <c r="R509" t="s">
        <v>6404</v>
      </c>
      <c r="AA509">
        <v>1871</v>
      </c>
      <c r="AB509" s="1">
        <v>37484</v>
      </c>
      <c r="AC509" t="s">
        <v>1860</v>
      </c>
      <c r="AD509" s="2">
        <v>25000000</v>
      </c>
      <c r="AE509" s="2">
        <v>10103647</v>
      </c>
      <c r="AF509" s="2">
        <v>14805812</v>
      </c>
      <c r="AG509">
        <v>8</v>
      </c>
      <c r="AH509">
        <v>16</v>
      </c>
      <c r="AI509">
        <v>2</v>
      </c>
      <c r="AK509" s="1" t="e">
        <f t="shared" si="66"/>
        <v>#N/A</v>
      </c>
      <c r="AL509" s="1" t="e">
        <f t="shared" si="68"/>
        <v>#N/A</v>
      </c>
      <c r="AM509" s="1" t="e">
        <f t="shared" si="69"/>
        <v>#N/A</v>
      </c>
      <c r="AN509" s="1" t="e">
        <f t="shared" si="70"/>
        <v>#N/A</v>
      </c>
      <c r="AO509" s="1" t="e">
        <f t="shared" si="71"/>
        <v>#N/A</v>
      </c>
      <c r="AP509" s="1" t="e">
        <f t="shared" si="72"/>
        <v>#N/A</v>
      </c>
      <c r="AQ509" s="1" t="e">
        <f t="shared" si="73"/>
        <v>#N/A</v>
      </c>
    </row>
    <row r="510" spans="1:43">
      <c r="A510">
        <v>9</v>
      </c>
      <c r="B510" t="s">
        <v>13</v>
      </c>
      <c r="C510" t="s">
        <v>4695</v>
      </c>
      <c r="D510">
        <f t="shared" si="67"/>
        <v>230000000</v>
      </c>
      <c r="K510">
        <f t="shared" si="65"/>
        <v>2008</v>
      </c>
      <c r="L510" t="s">
        <v>4600</v>
      </c>
      <c r="M510" t="s">
        <v>4857</v>
      </c>
      <c r="N510" t="s">
        <v>5185</v>
      </c>
      <c r="O510" t="s">
        <v>4673</v>
      </c>
      <c r="P510" t="s">
        <v>6405</v>
      </c>
      <c r="Q510" t="s">
        <v>6406</v>
      </c>
      <c r="R510" t="s">
        <v>6407</v>
      </c>
      <c r="AA510">
        <v>1224</v>
      </c>
      <c r="AB510" s="1">
        <v>37372</v>
      </c>
      <c r="AC510" t="s">
        <v>1216</v>
      </c>
      <c r="AD510" s="2">
        <v>40000000</v>
      </c>
      <c r="AE510" s="2">
        <v>14448589</v>
      </c>
      <c r="AF510" s="2">
        <v>14448589</v>
      </c>
      <c r="AG510">
        <v>4</v>
      </c>
      <c r="AH510">
        <v>26</v>
      </c>
      <c r="AI510">
        <v>2</v>
      </c>
      <c r="AK510" s="1" t="e">
        <f t="shared" si="66"/>
        <v>#N/A</v>
      </c>
      <c r="AL510" s="1" t="e">
        <f t="shared" si="68"/>
        <v>#N/A</v>
      </c>
      <c r="AM510" s="1" t="e">
        <f t="shared" si="69"/>
        <v>#N/A</v>
      </c>
      <c r="AN510" s="1" t="e">
        <f t="shared" si="70"/>
        <v>#N/A</v>
      </c>
      <c r="AO510" s="1" t="e">
        <f t="shared" si="71"/>
        <v>#N/A</v>
      </c>
      <c r="AP510" s="1" t="e">
        <f t="shared" si="72"/>
        <v>#N/A</v>
      </c>
      <c r="AQ510" s="1" t="e">
        <f t="shared" si="73"/>
        <v>#N/A</v>
      </c>
    </row>
    <row r="511" spans="1:43">
      <c r="A511">
        <v>10</v>
      </c>
      <c r="B511" t="s">
        <v>6408</v>
      </c>
      <c r="C511" t="s">
        <v>4677</v>
      </c>
      <c r="D511" t="e">
        <f t="shared" si="67"/>
        <v>#N/A</v>
      </c>
      <c r="K511">
        <f t="shared" si="65"/>
        <v>2008</v>
      </c>
      <c r="L511" t="s">
        <v>4635</v>
      </c>
      <c r="AA511">
        <v>583</v>
      </c>
      <c r="AB511" s="1">
        <v>37519</v>
      </c>
      <c r="AC511" t="s">
        <v>579</v>
      </c>
      <c r="AD511" s="2">
        <v>70000000</v>
      </c>
      <c r="AE511" s="2">
        <v>14294842</v>
      </c>
      <c r="AF511" s="2">
        <v>14294842</v>
      </c>
      <c r="AG511">
        <v>9</v>
      </c>
      <c r="AH511">
        <v>20</v>
      </c>
      <c r="AI511">
        <v>2</v>
      </c>
      <c r="AK511" s="1" t="e">
        <f t="shared" si="66"/>
        <v>#N/A</v>
      </c>
      <c r="AL511" s="1" t="e">
        <f t="shared" si="68"/>
        <v>#N/A</v>
      </c>
      <c r="AM511" s="1" t="e">
        <f t="shared" si="69"/>
        <v>#N/A</v>
      </c>
      <c r="AN511" s="1" t="e">
        <f t="shared" si="70"/>
        <v>#N/A</v>
      </c>
      <c r="AO511" s="1" t="e">
        <f t="shared" si="71"/>
        <v>#N/A</v>
      </c>
      <c r="AP511" s="1" t="e">
        <f t="shared" si="72"/>
        <v>#N/A</v>
      </c>
      <c r="AQ511" s="1" t="e">
        <f t="shared" si="73"/>
        <v>#N/A</v>
      </c>
    </row>
    <row r="512" spans="1:43">
      <c r="A512">
        <v>11</v>
      </c>
      <c r="B512" t="s">
        <v>763</v>
      </c>
      <c r="C512" t="s">
        <v>4871</v>
      </c>
      <c r="D512">
        <f t="shared" si="67"/>
        <v>57500000</v>
      </c>
      <c r="K512">
        <f t="shared" si="65"/>
        <v>2008</v>
      </c>
      <c r="L512" t="s">
        <v>4682</v>
      </c>
      <c r="M512" t="s">
        <v>6409</v>
      </c>
      <c r="N512" t="s">
        <v>5126</v>
      </c>
      <c r="O512" t="s">
        <v>5858</v>
      </c>
      <c r="P512" t="s">
        <v>6410</v>
      </c>
      <c r="Q512" t="s">
        <v>6411</v>
      </c>
      <c r="R512" t="s">
        <v>6412</v>
      </c>
      <c r="AA512">
        <v>1856</v>
      </c>
      <c r="AB512" s="1">
        <v>37512</v>
      </c>
      <c r="AC512" t="s">
        <v>1845</v>
      </c>
      <c r="AD512" s="2">
        <v>25000000</v>
      </c>
      <c r="AE512" s="2">
        <v>13973532</v>
      </c>
      <c r="AF512" s="2">
        <v>13973532</v>
      </c>
      <c r="AG512">
        <v>9</v>
      </c>
      <c r="AH512">
        <v>13</v>
      </c>
      <c r="AI512">
        <v>2</v>
      </c>
      <c r="AK512" s="1" t="e">
        <f t="shared" si="66"/>
        <v>#N/A</v>
      </c>
      <c r="AL512" s="1" t="e">
        <f t="shared" si="68"/>
        <v>#N/A</v>
      </c>
      <c r="AM512" s="1" t="e">
        <f t="shared" si="69"/>
        <v>#N/A</v>
      </c>
      <c r="AN512" s="1" t="e">
        <f t="shared" si="70"/>
        <v>#N/A</v>
      </c>
      <c r="AO512" s="1" t="e">
        <f t="shared" si="71"/>
        <v>#N/A</v>
      </c>
      <c r="AP512" s="1" t="e">
        <f t="shared" si="72"/>
        <v>#N/A</v>
      </c>
      <c r="AQ512" s="1" t="e">
        <f t="shared" si="73"/>
        <v>#N/A</v>
      </c>
    </row>
    <row r="513" spans="1:43">
      <c r="A513">
        <v>12</v>
      </c>
      <c r="B513" t="s">
        <v>1752</v>
      </c>
      <c r="C513" t="s">
        <v>4628</v>
      </c>
      <c r="D513">
        <f t="shared" si="67"/>
        <v>25000000</v>
      </c>
      <c r="K513">
        <f t="shared" si="65"/>
        <v>2008</v>
      </c>
      <c r="L513" t="s">
        <v>4682</v>
      </c>
      <c r="M513" t="s">
        <v>4671</v>
      </c>
      <c r="N513" t="s">
        <v>4572</v>
      </c>
      <c r="O513" t="s">
        <v>5680</v>
      </c>
      <c r="P513" t="s">
        <v>6413</v>
      </c>
      <c r="Q513" t="s">
        <v>6414</v>
      </c>
      <c r="R513" t="s">
        <v>6415</v>
      </c>
      <c r="AA513">
        <v>2445</v>
      </c>
      <c r="AB513" s="1">
        <v>37428</v>
      </c>
      <c r="AC513" t="s">
        <v>2427</v>
      </c>
      <c r="AD513" s="2">
        <v>15600000</v>
      </c>
      <c r="AE513" s="2">
        <v>13571817</v>
      </c>
      <c r="AF513" s="2">
        <v>13771817</v>
      </c>
      <c r="AG513">
        <v>6</v>
      </c>
      <c r="AH513">
        <v>21</v>
      </c>
      <c r="AI513">
        <v>2</v>
      </c>
      <c r="AK513" s="1" t="e">
        <f t="shared" si="66"/>
        <v>#N/A</v>
      </c>
      <c r="AL513" s="1" t="e">
        <f t="shared" si="68"/>
        <v>#N/A</v>
      </c>
      <c r="AM513" s="1" t="e">
        <f t="shared" si="69"/>
        <v>#N/A</v>
      </c>
      <c r="AN513" s="1" t="e">
        <f t="shared" si="70"/>
        <v>#N/A</v>
      </c>
      <c r="AO513" s="1" t="e">
        <f t="shared" si="71"/>
        <v>#N/A</v>
      </c>
      <c r="AP513" s="1" t="e">
        <f t="shared" si="72"/>
        <v>#N/A</v>
      </c>
      <c r="AQ513" s="1" t="e">
        <f t="shared" si="73"/>
        <v>#N/A</v>
      </c>
    </row>
    <row r="514" spans="1:43">
      <c r="A514">
        <v>13</v>
      </c>
      <c r="B514" t="s">
        <v>849</v>
      </c>
      <c r="C514" t="s">
        <v>4621</v>
      </c>
      <c r="D514">
        <f t="shared" si="67"/>
        <v>52000000</v>
      </c>
      <c r="K514">
        <f t="shared" ref="K514:K577" si="74">2013-INT((ROW()-2)/100)</f>
        <v>2008</v>
      </c>
      <c r="L514" t="s">
        <v>4635</v>
      </c>
      <c r="AA514">
        <v>2965</v>
      </c>
      <c r="AB514" s="1">
        <v>37435</v>
      </c>
      <c r="AC514" t="s">
        <v>2939</v>
      </c>
      <c r="AD514" s="2">
        <v>10000000</v>
      </c>
      <c r="AE514" s="2">
        <v>13684949</v>
      </c>
      <c r="AF514" s="2">
        <v>13684949</v>
      </c>
      <c r="AG514">
        <v>6</v>
      </c>
      <c r="AH514">
        <v>28</v>
      </c>
      <c r="AI514">
        <v>2</v>
      </c>
      <c r="AK514" s="1" t="e">
        <f t="shared" ref="AK514:AK577" si="75">VLOOKUP(AC514,$B$2:$R$10000,11,FALSE)</f>
        <v>#N/A</v>
      </c>
      <c r="AL514" s="1" t="e">
        <f t="shared" si="68"/>
        <v>#N/A</v>
      </c>
      <c r="AM514" s="1" t="e">
        <f t="shared" si="69"/>
        <v>#N/A</v>
      </c>
      <c r="AN514" s="1" t="e">
        <f t="shared" si="70"/>
        <v>#N/A</v>
      </c>
      <c r="AO514" s="1" t="e">
        <f t="shared" si="71"/>
        <v>#N/A</v>
      </c>
      <c r="AP514" s="1" t="e">
        <f t="shared" si="72"/>
        <v>#N/A</v>
      </c>
      <c r="AQ514" s="1" t="e">
        <f t="shared" si="73"/>
        <v>#N/A</v>
      </c>
    </row>
    <row r="515" spans="1:43">
      <c r="A515">
        <v>14</v>
      </c>
      <c r="B515" t="s">
        <v>6416</v>
      </c>
      <c r="C515" t="s">
        <v>4677</v>
      </c>
      <c r="D515" t="e">
        <f t="shared" ref="D515:D578" si="76">VLOOKUP(B515,AC514:AF10513,2,FALSE)</f>
        <v>#N/A</v>
      </c>
      <c r="K515">
        <f t="shared" si="74"/>
        <v>2008</v>
      </c>
      <c r="L515" t="s">
        <v>4829</v>
      </c>
      <c r="M515" t="s">
        <v>4829</v>
      </c>
      <c r="N515" t="s">
        <v>4829</v>
      </c>
      <c r="O515" t="s">
        <v>6417</v>
      </c>
      <c r="P515" t="s">
        <v>6417</v>
      </c>
      <c r="Q515" t="s">
        <v>4829</v>
      </c>
      <c r="R515" t="s">
        <v>4829</v>
      </c>
      <c r="AA515">
        <v>1232</v>
      </c>
      <c r="AB515" s="1">
        <v>37498</v>
      </c>
      <c r="AC515" t="s">
        <v>1224</v>
      </c>
      <c r="AD515" s="2">
        <v>40000000</v>
      </c>
      <c r="AE515" s="2">
        <v>13208023</v>
      </c>
      <c r="AF515" s="2">
        <v>13208023</v>
      </c>
      <c r="AG515">
        <v>8</v>
      </c>
      <c r="AH515">
        <v>30</v>
      </c>
      <c r="AI515">
        <v>2</v>
      </c>
      <c r="AK515" s="1" t="e">
        <f t="shared" si="75"/>
        <v>#N/A</v>
      </c>
      <c r="AL515" s="1" t="e">
        <f t="shared" ref="AL515:AL578" si="77">VLOOKUP($AC515,$B$2:$R$10000,12,FALSE)</f>
        <v>#N/A</v>
      </c>
      <c r="AM515" s="1" t="e">
        <f t="shared" ref="AM515:AM578" si="78">VLOOKUP($AC515,$B$2:$R$10000,13,FALSE)</f>
        <v>#N/A</v>
      </c>
      <c r="AN515" s="1" t="e">
        <f t="shared" ref="AN515:AN578" si="79">VLOOKUP($AC515,$B$2:$R$10000,14,FALSE)</f>
        <v>#N/A</v>
      </c>
      <c r="AO515" s="1" t="e">
        <f t="shared" ref="AO515:AO578" si="80">VLOOKUP($AC515,$B$2:$R$10000,15,FALSE)</f>
        <v>#N/A</v>
      </c>
      <c r="AP515" s="1" t="e">
        <f t="shared" ref="AP515:AP578" si="81">VLOOKUP($AC515,$B$2:$R$10000,16,FALSE)</f>
        <v>#N/A</v>
      </c>
      <c r="AQ515" s="1" t="e">
        <f t="shared" si="73"/>
        <v>#N/A</v>
      </c>
    </row>
    <row r="516" spans="1:43">
      <c r="A516">
        <v>15</v>
      </c>
      <c r="B516" t="s">
        <v>17</v>
      </c>
      <c r="C516" t="s">
        <v>4607</v>
      </c>
      <c r="D516">
        <f t="shared" si="76"/>
        <v>225000000</v>
      </c>
      <c r="K516">
        <f t="shared" si="74"/>
        <v>2008</v>
      </c>
      <c r="L516" t="s">
        <v>4614</v>
      </c>
      <c r="M516" t="s">
        <v>5085</v>
      </c>
      <c r="N516" t="s">
        <v>5807</v>
      </c>
      <c r="O516" t="s">
        <v>6418</v>
      </c>
      <c r="P516" t="s">
        <v>6419</v>
      </c>
      <c r="Q516" t="s">
        <v>6420</v>
      </c>
      <c r="R516" t="s">
        <v>6421</v>
      </c>
      <c r="AA516">
        <v>1240</v>
      </c>
      <c r="AB516" s="1">
        <v>37587</v>
      </c>
      <c r="AC516" t="s">
        <v>1232</v>
      </c>
      <c r="AD516" s="2">
        <v>40000000</v>
      </c>
      <c r="AE516" s="2">
        <v>4835968</v>
      </c>
      <c r="AF516" s="2">
        <v>12624471</v>
      </c>
      <c r="AG516">
        <v>11</v>
      </c>
      <c r="AH516">
        <v>27</v>
      </c>
      <c r="AI516">
        <v>2</v>
      </c>
      <c r="AK516" s="1" t="e">
        <f t="shared" si="75"/>
        <v>#N/A</v>
      </c>
      <c r="AL516" s="1" t="e">
        <f t="shared" si="77"/>
        <v>#N/A</v>
      </c>
      <c r="AM516" s="1" t="e">
        <f t="shared" si="78"/>
        <v>#N/A</v>
      </c>
      <c r="AN516" s="1" t="e">
        <f t="shared" si="79"/>
        <v>#N/A</v>
      </c>
      <c r="AO516" s="1" t="e">
        <f t="shared" si="80"/>
        <v>#N/A</v>
      </c>
      <c r="AP516" s="1" t="e">
        <f t="shared" si="81"/>
        <v>#N/A</v>
      </c>
      <c r="AQ516" s="1" t="e">
        <f t="shared" si="73"/>
        <v>#N/A</v>
      </c>
    </row>
    <row r="517" spans="1:43">
      <c r="A517">
        <v>16</v>
      </c>
      <c r="B517" t="s">
        <v>2587</v>
      </c>
      <c r="C517" t="s">
        <v>4908</v>
      </c>
      <c r="D517">
        <f t="shared" si="76"/>
        <v>14000000</v>
      </c>
      <c r="K517">
        <f t="shared" si="74"/>
        <v>2008</v>
      </c>
      <c r="L517" t="s">
        <v>4682</v>
      </c>
      <c r="M517" t="s">
        <v>5119</v>
      </c>
      <c r="N517" t="s">
        <v>5140</v>
      </c>
      <c r="O517" t="s">
        <v>6422</v>
      </c>
      <c r="P517" t="s">
        <v>6423</v>
      </c>
      <c r="Q517" t="s">
        <v>6424</v>
      </c>
      <c r="R517" t="s">
        <v>6425</v>
      </c>
      <c r="AA517">
        <v>2804</v>
      </c>
      <c r="AB517" s="1">
        <v>37337</v>
      </c>
      <c r="AC517" t="s">
        <v>2780</v>
      </c>
      <c r="AD517" s="2">
        <v>12000000</v>
      </c>
      <c r="AE517" s="2">
        <v>10198766</v>
      </c>
      <c r="AF517" s="2">
        <v>12516222</v>
      </c>
      <c r="AG517">
        <v>3</v>
      </c>
      <c r="AH517">
        <v>22</v>
      </c>
      <c r="AI517">
        <v>2</v>
      </c>
      <c r="AK517" s="1" t="e">
        <f t="shared" si="75"/>
        <v>#N/A</v>
      </c>
      <c r="AL517" s="1" t="e">
        <f t="shared" si="77"/>
        <v>#N/A</v>
      </c>
      <c r="AM517" s="1" t="e">
        <f t="shared" si="78"/>
        <v>#N/A</v>
      </c>
      <c r="AN517" s="1" t="e">
        <f t="shared" si="79"/>
        <v>#N/A</v>
      </c>
      <c r="AO517" s="1" t="e">
        <f t="shared" si="80"/>
        <v>#N/A</v>
      </c>
      <c r="AP517" s="1" t="e">
        <f t="shared" si="81"/>
        <v>#N/A</v>
      </c>
      <c r="AQ517" s="1" t="e">
        <f t="shared" ref="AQ517:AQ580" si="82">VLOOKUP($AC517,$B$2:$R$10000,2,FALSE)</f>
        <v>#N/A</v>
      </c>
    </row>
    <row r="518" spans="1:43">
      <c r="A518">
        <v>17</v>
      </c>
      <c r="B518" t="s">
        <v>146</v>
      </c>
      <c r="C518" t="s">
        <v>4621</v>
      </c>
      <c r="D518">
        <f t="shared" si="76"/>
        <v>137500000</v>
      </c>
      <c r="K518">
        <f t="shared" si="74"/>
        <v>2008</v>
      </c>
      <c r="L518" t="s">
        <v>4600</v>
      </c>
      <c r="M518" t="s">
        <v>4666</v>
      </c>
      <c r="N518" t="s">
        <v>4609</v>
      </c>
      <c r="O518" t="s">
        <v>4746</v>
      </c>
      <c r="P518" t="s">
        <v>6426</v>
      </c>
      <c r="Q518" t="s">
        <v>6427</v>
      </c>
      <c r="R518" t="s">
        <v>6428</v>
      </c>
      <c r="AA518">
        <v>2538</v>
      </c>
      <c r="AB518" s="1">
        <v>37540</v>
      </c>
      <c r="AC518" t="s">
        <v>2519</v>
      </c>
      <c r="AD518" s="2">
        <v>15000000</v>
      </c>
      <c r="AE518" s="2">
        <v>11660180</v>
      </c>
      <c r="AF518" s="2">
        <v>12419700</v>
      </c>
      <c r="AG518">
        <v>10</v>
      </c>
      <c r="AH518">
        <v>11</v>
      </c>
      <c r="AI518">
        <v>2</v>
      </c>
      <c r="AK518" s="1" t="e">
        <f t="shared" si="75"/>
        <v>#N/A</v>
      </c>
      <c r="AL518" s="1" t="e">
        <f t="shared" si="77"/>
        <v>#N/A</v>
      </c>
      <c r="AM518" s="1" t="e">
        <f t="shared" si="78"/>
        <v>#N/A</v>
      </c>
      <c r="AN518" s="1" t="e">
        <f t="shared" si="79"/>
        <v>#N/A</v>
      </c>
      <c r="AO518" s="1" t="e">
        <f t="shared" si="80"/>
        <v>#N/A</v>
      </c>
      <c r="AP518" s="1" t="e">
        <f t="shared" si="81"/>
        <v>#N/A</v>
      </c>
      <c r="AQ518" s="1" t="e">
        <f t="shared" si="82"/>
        <v>#N/A</v>
      </c>
    </row>
    <row r="519" spans="1:43">
      <c r="A519">
        <v>18</v>
      </c>
      <c r="B519" t="s">
        <v>489</v>
      </c>
      <c r="C519" t="s">
        <v>4621</v>
      </c>
      <c r="D519">
        <f t="shared" si="76"/>
        <v>75000000</v>
      </c>
      <c r="K519">
        <f t="shared" si="74"/>
        <v>2008</v>
      </c>
      <c r="L519" t="s">
        <v>4682</v>
      </c>
      <c r="M519" t="s">
        <v>4689</v>
      </c>
      <c r="N519" t="s">
        <v>6429</v>
      </c>
      <c r="O519" t="s">
        <v>5342</v>
      </c>
      <c r="P519" t="s">
        <v>6430</v>
      </c>
      <c r="Q519" t="s">
        <v>6431</v>
      </c>
      <c r="R519" t="s">
        <v>6432</v>
      </c>
      <c r="AA519">
        <v>4098</v>
      </c>
      <c r="AB519" s="1">
        <v>37365</v>
      </c>
      <c r="AC519" t="s">
        <v>4050</v>
      </c>
      <c r="AD519" s="2">
        <v>1500000</v>
      </c>
      <c r="AE519" s="2">
        <v>1222889</v>
      </c>
      <c r="AF519" s="2">
        <v>12412889</v>
      </c>
      <c r="AG519">
        <v>4</v>
      </c>
      <c r="AH519">
        <v>19</v>
      </c>
      <c r="AI519">
        <v>2</v>
      </c>
      <c r="AK519" s="1" t="e">
        <f t="shared" si="75"/>
        <v>#N/A</v>
      </c>
      <c r="AL519" s="1" t="e">
        <f t="shared" si="77"/>
        <v>#N/A</v>
      </c>
      <c r="AM519" s="1" t="e">
        <f t="shared" si="78"/>
        <v>#N/A</v>
      </c>
      <c r="AN519" s="1" t="e">
        <f t="shared" si="79"/>
        <v>#N/A</v>
      </c>
      <c r="AO519" s="1" t="e">
        <f t="shared" si="80"/>
        <v>#N/A</v>
      </c>
      <c r="AP519" s="1" t="e">
        <f t="shared" si="81"/>
        <v>#N/A</v>
      </c>
      <c r="AQ519" s="1" t="e">
        <f t="shared" si="82"/>
        <v>#N/A</v>
      </c>
    </row>
    <row r="520" spans="1:43">
      <c r="A520">
        <v>19</v>
      </c>
      <c r="B520" t="s">
        <v>410</v>
      </c>
      <c r="C520" t="s">
        <v>4628</v>
      </c>
      <c r="D520">
        <f t="shared" si="76"/>
        <v>80000000</v>
      </c>
      <c r="K520">
        <f t="shared" si="74"/>
        <v>2008</v>
      </c>
      <c r="L520" t="s">
        <v>4600</v>
      </c>
      <c r="M520" t="s">
        <v>4689</v>
      </c>
      <c r="N520" t="s">
        <v>5652</v>
      </c>
      <c r="O520" t="s">
        <v>5015</v>
      </c>
      <c r="P520" t="s">
        <v>6433</v>
      </c>
      <c r="Q520" t="s">
        <v>6434</v>
      </c>
      <c r="R520" t="s">
        <v>6435</v>
      </c>
      <c r="AA520">
        <v>2149</v>
      </c>
      <c r="AB520" s="1">
        <v>37491</v>
      </c>
      <c r="AC520" t="s">
        <v>2134</v>
      </c>
      <c r="AD520" s="2">
        <v>20000000</v>
      </c>
      <c r="AE520" s="2">
        <v>12398628</v>
      </c>
      <c r="AF520" s="2">
        <v>12398628</v>
      </c>
      <c r="AG520">
        <v>8</v>
      </c>
      <c r="AH520">
        <v>23</v>
      </c>
      <c r="AI520">
        <v>2</v>
      </c>
      <c r="AK520" s="1" t="e">
        <f t="shared" si="75"/>
        <v>#N/A</v>
      </c>
      <c r="AL520" s="1" t="e">
        <f t="shared" si="77"/>
        <v>#N/A</v>
      </c>
      <c r="AM520" s="1" t="e">
        <f t="shared" si="78"/>
        <v>#N/A</v>
      </c>
      <c r="AN520" s="1" t="e">
        <f t="shared" si="79"/>
        <v>#N/A</v>
      </c>
      <c r="AO520" s="1" t="e">
        <f t="shared" si="80"/>
        <v>#N/A</v>
      </c>
      <c r="AP520" s="1" t="e">
        <f t="shared" si="81"/>
        <v>#N/A</v>
      </c>
      <c r="AQ520" s="1" t="e">
        <f t="shared" si="82"/>
        <v>#N/A</v>
      </c>
    </row>
    <row r="521" spans="1:43">
      <c r="A521">
        <v>20</v>
      </c>
      <c r="B521" t="s">
        <v>88</v>
      </c>
      <c r="C521" t="s">
        <v>4660</v>
      </c>
      <c r="D521">
        <f t="shared" si="76"/>
        <v>160000000</v>
      </c>
      <c r="K521">
        <f t="shared" si="74"/>
        <v>2008</v>
      </c>
      <c r="L521" t="s">
        <v>4600</v>
      </c>
      <c r="M521" t="s">
        <v>6436</v>
      </c>
      <c r="N521" t="s">
        <v>6050</v>
      </c>
      <c r="O521" t="s">
        <v>5854</v>
      </c>
      <c r="P521" t="s">
        <v>6437</v>
      </c>
      <c r="Q521" t="s">
        <v>6438</v>
      </c>
      <c r="R521" t="s">
        <v>6439</v>
      </c>
      <c r="AA521">
        <v>1868</v>
      </c>
      <c r="AB521" s="1">
        <v>37547</v>
      </c>
      <c r="AC521" t="s">
        <v>1857</v>
      </c>
      <c r="AD521" s="2">
        <v>25000000</v>
      </c>
      <c r="AE521" s="2">
        <v>10719367</v>
      </c>
      <c r="AF521" s="2">
        <v>12219367</v>
      </c>
      <c r="AG521">
        <v>10</v>
      </c>
      <c r="AH521">
        <v>18</v>
      </c>
      <c r="AI521">
        <v>2</v>
      </c>
      <c r="AK521" s="1" t="e">
        <f>VLOOKUP(AC521,$B$2:$R$10000,11,FALSE)</f>
        <v>#N/A</v>
      </c>
      <c r="AL521" s="1" t="e">
        <f t="shared" si="77"/>
        <v>#N/A</v>
      </c>
      <c r="AM521" s="1" t="e">
        <f t="shared" si="78"/>
        <v>#N/A</v>
      </c>
      <c r="AN521" s="1" t="e">
        <f t="shared" si="79"/>
        <v>#N/A</v>
      </c>
      <c r="AO521" s="1" t="e">
        <f t="shared" si="80"/>
        <v>#N/A</v>
      </c>
      <c r="AP521" s="1" t="e">
        <f t="shared" si="81"/>
        <v>#N/A</v>
      </c>
      <c r="AQ521" s="1" t="e">
        <f t="shared" si="82"/>
        <v>#N/A</v>
      </c>
    </row>
    <row r="522" spans="1:43">
      <c r="A522">
        <v>21</v>
      </c>
      <c r="B522" t="s">
        <v>414</v>
      </c>
      <c r="C522" t="s">
        <v>4871</v>
      </c>
      <c r="D522">
        <f t="shared" si="76"/>
        <v>80000000</v>
      </c>
      <c r="K522">
        <f t="shared" si="74"/>
        <v>2008</v>
      </c>
      <c r="L522" t="s">
        <v>4600</v>
      </c>
      <c r="M522" t="s">
        <v>5095</v>
      </c>
      <c r="N522" t="s">
        <v>5126</v>
      </c>
      <c r="O522" t="s">
        <v>4709</v>
      </c>
      <c r="P522" t="s">
        <v>6440</v>
      </c>
      <c r="Q522" t="s">
        <v>6441</v>
      </c>
      <c r="R522" t="s">
        <v>6442</v>
      </c>
      <c r="AA522">
        <v>3225</v>
      </c>
      <c r="AB522" s="1">
        <v>37610</v>
      </c>
      <c r="AC522" t="s">
        <v>3196</v>
      </c>
      <c r="AD522" s="2">
        <v>7500000</v>
      </c>
      <c r="AE522" s="2">
        <v>10465659</v>
      </c>
      <c r="AF522" s="2">
        <v>11843260</v>
      </c>
      <c r="AG522">
        <v>12</v>
      </c>
      <c r="AH522">
        <v>20</v>
      </c>
      <c r="AI522">
        <v>2</v>
      </c>
      <c r="AK522" s="1" t="e">
        <f t="shared" si="75"/>
        <v>#N/A</v>
      </c>
      <c r="AL522" s="1" t="e">
        <f t="shared" si="77"/>
        <v>#N/A</v>
      </c>
      <c r="AM522" s="1" t="e">
        <f t="shared" si="78"/>
        <v>#N/A</v>
      </c>
      <c r="AN522" s="1" t="e">
        <f t="shared" si="79"/>
        <v>#N/A</v>
      </c>
      <c r="AO522" s="1" t="e">
        <f t="shared" si="80"/>
        <v>#N/A</v>
      </c>
      <c r="AP522" s="1" t="e">
        <f t="shared" si="81"/>
        <v>#N/A</v>
      </c>
      <c r="AQ522" s="1" t="e">
        <f t="shared" si="82"/>
        <v>#N/A</v>
      </c>
    </row>
    <row r="523" spans="1:43">
      <c r="A523">
        <v>22</v>
      </c>
      <c r="B523" t="s">
        <v>117</v>
      </c>
      <c r="C523" t="s">
        <v>4607</v>
      </c>
      <c r="D523">
        <f t="shared" si="76"/>
        <v>150000000</v>
      </c>
      <c r="K523">
        <f t="shared" si="74"/>
        <v>2008</v>
      </c>
      <c r="L523" t="s">
        <v>4614</v>
      </c>
      <c r="M523" t="s">
        <v>4984</v>
      </c>
      <c r="N523" t="s">
        <v>4616</v>
      </c>
      <c r="O523" t="s">
        <v>6443</v>
      </c>
      <c r="P523" t="s">
        <v>6444</v>
      </c>
      <c r="Q523" t="s">
        <v>6445</v>
      </c>
      <c r="R523" t="s">
        <v>6446</v>
      </c>
      <c r="AA523">
        <v>3657</v>
      </c>
      <c r="AB523" s="1">
        <v>37540</v>
      </c>
      <c r="AC523" t="s">
        <v>3622</v>
      </c>
      <c r="AD523" s="2">
        <v>4000000</v>
      </c>
      <c r="AE523" s="2">
        <v>6525762</v>
      </c>
      <c r="AF523" s="2">
        <v>11799060</v>
      </c>
      <c r="AG523">
        <v>10</v>
      </c>
      <c r="AH523">
        <v>11</v>
      </c>
      <c r="AI523">
        <v>2</v>
      </c>
      <c r="AK523" s="1" t="e">
        <f t="shared" si="75"/>
        <v>#N/A</v>
      </c>
      <c r="AL523" s="1" t="e">
        <f t="shared" si="77"/>
        <v>#N/A</v>
      </c>
      <c r="AM523" s="1" t="e">
        <f t="shared" si="78"/>
        <v>#N/A</v>
      </c>
      <c r="AN523" s="1" t="e">
        <f t="shared" si="79"/>
        <v>#N/A</v>
      </c>
      <c r="AO523" s="1" t="e">
        <f t="shared" si="80"/>
        <v>#N/A</v>
      </c>
      <c r="AP523" s="1" t="e">
        <f t="shared" si="81"/>
        <v>#N/A</v>
      </c>
      <c r="AQ523" s="1" t="e">
        <f t="shared" si="82"/>
        <v>#N/A</v>
      </c>
    </row>
    <row r="524" spans="1:43">
      <c r="A524">
        <v>23</v>
      </c>
      <c r="B524" t="s">
        <v>326</v>
      </c>
      <c r="C524" t="s">
        <v>5071</v>
      </c>
      <c r="D524">
        <f t="shared" si="76"/>
        <v>90000000</v>
      </c>
      <c r="K524">
        <f t="shared" si="74"/>
        <v>2008</v>
      </c>
      <c r="L524" t="s">
        <v>4682</v>
      </c>
      <c r="M524" t="s">
        <v>4788</v>
      </c>
      <c r="N524" t="s">
        <v>5285</v>
      </c>
      <c r="O524" t="s">
        <v>4899</v>
      </c>
      <c r="P524" t="s">
        <v>6447</v>
      </c>
      <c r="Q524" t="s">
        <v>6448</v>
      </c>
      <c r="R524" t="s">
        <v>6449</v>
      </c>
      <c r="AA524">
        <v>4089</v>
      </c>
      <c r="AB524" s="1">
        <v>37328</v>
      </c>
      <c r="AC524" t="s">
        <v>4042</v>
      </c>
      <c r="AD524" s="2">
        <v>1500000</v>
      </c>
      <c r="AE524" s="2">
        <v>7025722</v>
      </c>
      <c r="AF524" s="2">
        <v>9345061</v>
      </c>
      <c r="AG524">
        <v>3</v>
      </c>
      <c r="AH524">
        <v>13</v>
      </c>
      <c r="AI524">
        <v>2</v>
      </c>
      <c r="AK524" s="1" t="e">
        <f t="shared" si="75"/>
        <v>#N/A</v>
      </c>
      <c r="AL524" s="1" t="e">
        <f t="shared" si="77"/>
        <v>#N/A</v>
      </c>
      <c r="AM524" s="1" t="e">
        <f t="shared" si="78"/>
        <v>#N/A</v>
      </c>
      <c r="AN524" s="1" t="e">
        <f t="shared" si="79"/>
        <v>#N/A</v>
      </c>
      <c r="AO524" s="1" t="e">
        <f t="shared" si="80"/>
        <v>#N/A</v>
      </c>
      <c r="AP524" s="1" t="e">
        <f t="shared" si="81"/>
        <v>#N/A</v>
      </c>
      <c r="AQ524" s="1" t="e">
        <f t="shared" si="82"/>
        <v>#N/A</v>
      </c>
    </row>
    <row r="525" spans="1:43">
      <c r="A525">
        <v>24</v>
      </c>
      <c r="B525" t="s">
        <v>416</v>
      </c>
      <c r="C525" t="s">
        <v>4607</v>
      </c>
      <c r="D525">
        <f t="shared" si="76"/>
        <v>80000000</v>
      </c>
      <c r="K525">
        <f t="shared" si="74"/>
        <v>2008</v>
      </c>
      <c r="L525" t="s">
        <v>4614</v>
      </c>
      <c r="M525" t="s">
        <v>5371</v>
      </c>
      <c r="N525" t="s">
        <v>5199</v>
      </c>
      <c r="O525" t="s">
        <v>5337</v>
      </c>
      <c r="P525" t="s">
        <v>6450</v>
      </c>
      <c r="Q525" t="s">
        <v>6451</v>
      </c>
      <c r="R525" t="s">
        <v>6452</v>
      </c>
      <c r="AA525">
        <v>1069</v>
      </c>
      <c r="AB525" s="1">
        <v>37351</v>
      </c>
      <c r="AC525" t="s">
        <v>1062</v>
      </c>
      <c r="AD525" s="2">
        <v>45000000</v>
      </c>
      <c r="AE525" s="2">
        <v>7262288</v>
      </c>
      <c r="AF525" s="2">
        <v>8488871</v>
      </c>
      <c r="AG525">
        <v>4</v>
      </c>
      <c r="AH525">
        <v>5</v>
      </c>
      <c r="AI525">
        <v>2</v>
      </c>
      <c r="AK525" s="1" t="e">
        <f t="shared" si="75"/>
        <v>#N/A</v>
      </c>
      <c r="AL525" s="1" t="e">
        <f t="shared" si="77"/>
        <v>#N/A</v>
      </c>
      <c r="AM525" s="1" t="e">
        <f t="shared" si="78"/>
        <v>#N/A</v>
      </c>
      <c r="AN525" s="1" t="e">
        <f t="shared" si="79"/>
        <v>#N/A</v>
      </c>
      <c r="AO525" s="1" t="e">
        <f t="shared" si="80"/>
        <v>#N/A</v>
      </c>
      <c r="AP525" s="1" t="e">
        <f t="shared" si="81"/>
        <v>#N/A</v>
      </c>
      <c r="AQ525" s="1" t="e">
        <f t="shared" si="82"/>
        <v>#N/A</v>
      </c>
    </row>
    <row r="526" spans="1:43">
      <c r="A526">
        <v>25</v>
      </c>
      <c r="B526" t="s">
        <v>64</v>
      </c>
      <c r="C526" t="s">
        <v>4621</v>
      </c>
      <c r="D526">
        <f t="shared" si="76"/>
        <v>175000000</v>
      </c>
      <c r="K526">
        <f t="shared" si="74"/>
        <v>2008</v>
      </c>
      <c r="L526" t="s">
        <v>4600</v>
      </c>
      <c r="M526" t="s">
        <v>4666</v>
      </c>
      <c r="N526" t="s">
        <v>4630</v>
      </c>
      <c r="O526" t="s">
        <v>6453</v>
      </c>
      <c r="P526" t="s">
        <v>6454</v>
      </c>
      <c r="Q526" t="s">
        <v>6455</v>
      </c>
      <c r="R526" t="s">
        <v>6456</v>
      </c>
      <c r="AA526">
        <v>2554</v>
      </c>
      <c r="AB526" s="1">
        <v>37398</v>
      </c>
      <c r="AC526" t="s">
        <v>2535</v>
      </c>
      <c r="AD526" s="2">
        <v>15000000</v>
      </c>
      <c r="AE526" s="2">
        <v>8378141</v>
      </c>
      <c r="AF526" s="2">
        <v>8378141</v>
      </c>
      <c r="AG526">
        <v>5</v>
      </c>
      <c r="AH526">
        <v>22</v>
      </c>
      <c r="AI526">
        <v>2</v>
      </c>
      <c r="AK526" s="1" t="e">
        <f t="shared" si="75"/>
        <v>#N/A</v>
      </c>
      <c r="AL526" s="1" t="e">
        <f t="shared" si="77"/>
        <v>#N/A</v>
      </c>
      <c r="AM526" s="1" t="e">
        <f t="shared" si="78"/>
        <v>#N/A</v>
      </c>
      <c r="AN526" s="1" t="e">
        <f t="shared" si="79"/>
        <v>#N/A</v>
      </c>
      <c r="AO526" s="1" t="e">
        <f t="shared" si="80"/>
        <v>#N/A</v>
      </c>
      <c r="AP526" s="1" t="e">
        <f t="shared" si="81"/>
        <v>#N/A</v>
      </c>
      <c r="AQ526" s="1" t="e">
        <f t="shared" si="82"/>
        <v>#N/A</v>
      </c>
    </row>
    <row r="527" spans="1:43">
      <c r="A527">
        <v>26</v>
      </c>
      <c r="B527" t="s">
        <v>1006</v>
      </c>
      <c r="C527" t="s">
        <v>4871</v>
      </c>
      <c r="D527">
        <f t="shared" si="76"/>
        <v>45000000</v>
      </c>
      <c r="K527">
        <f t="shared" si="74"/>
        <v>2008</v>
      </c>
      <c r="L527" t="s">
        <v>4614</v>
      </c>
      <c r="M527" t="s">
        <v>5062</v>
      </c>
      <c r="N527" t="s">
        <v>5807</v>
      </c>
      <c r="O527" t="s">
        <v>5846</v>
      </c>
      <c r="P527" t="s">
        <v>6457</v>
      </c>
      <c r="Q527" t="s">
        <v>6458</v>
      </c>
      <c r="R527" t="s">
        <v>6459</v>
      </c>
      <c r="AA527">
        <v>969</v>
      </c>
      <c r="AB527" s="1">
        <v>37344</v>
      </c>
      <c r="AC527" t="s">
        <v>962</v>
      </c>
      <c r="AD527" s="2">
        <v>50000000</v>
      </c>
      <c r="AE527" s="2">
        <v>8355815</v>
      </c>
      <c r="AF527" s="2">
        <v>8374062</v>
      </c>
      <c r="AG527">
        <v>3</v>
      </c>
      <c r="AH527">
        <v>29</v>
      </c>
      <c r="AI527">
        <v>2</v>
      </c>
      <c r="AK527" s="1" t="e">
        <f t="shared" si="75"/>
        <v>#N/A</v>
      </c>
      <c r="AL527" s="1" t="e">
        <f t="shared" si="77"/>
        <v>#N/A</v>
      </c>
      <c r="AM527" s="1" t="e">
        <f t="shared" si="78"/>
        <v>#N/A</v>
      </c>
      <c r="AN527" s="1" t="e">
        <f t="shared" si="79"/>
        <v>#N/A</v>
      </c>
      <c r="AO527" s="1" t="e">
        <f t="shared" si="80"/>
        <v>#N/A</v>
      </c>
      <c r="AP527" s="1" t="e">
        <f t="shared" si="81"/>
        <v>#N/A</v>
      </c>
      <c r="AQ527" s="1" t="e">
        <f t="shared" si="82"/>
        <v>#N/A</v>
      </c>
    </row>
    <row r="528" spans="1:43">
      <c r="A528">
        <v>27</v>
      </c>
      <c r="B528" t="s">
        <v>420</v>
      </c>
      <c r="C528" t="s">
        <v>5071</v>
      </c>
      <c r="D528">
        <f t="shared" si="76"/>
        <v>80000000</v>
      </c>
      <c r="K528">
        <f t="shared" si="74"/>
        <v>2008</v>
      </c>
      <c r="L528" t="s">
        <v>4600</v>
      </c>
      <c r="M528" t="s">
        <v>4962</v>
      </c>
      <c r="N528" t="s">
        <v>5588</v>
      </c>
      <c r="O528" t="s">
        <v>5606</v>
      </c>
      <c r="P528" t="s">
        <v>6460</v>
      </c>
      <c r="Q528" t="s">
        <v>6461</v>
      </c>
      <c r="R528" t="s">
        <v>6462</v>
      </c>
      <c r="AA528">
        <v>2709</v>
      </c>
      <c r="AB528" s="1">
        <v>37288</v>
      </c>
      <c r="AC528" t="s">
        <v>2686</v>
      </c>
      <c r="AD528" s="2">
        <v>13000000</v>
      </c>
      <c r="AE528" s="2">
        <v>4919896</v>
      </c>
      <c r="AF528" s="2">
        <v>8130727</v>
      </c>
      <c r="AG528">
        <v>2</v>
      </c>
      <c r="AH528">
        <v>1</v>
      </c>
      <c r="AI528">
        <v>2</v>
      </c>
      <c r="AK528" s="1" t="e">
        <f t="shared" si="75"/>
        <v>#N/A</v>
      </c>
      <c r="AL528" s="1" t="e">
        <f t="shared" si="77"/>
        <v>#N/A</v>
      </c>
      <c r="AM528" s="1" t="e">
        <f t="shared" si="78"/>
        <v>#N/A</v>
      </c>
      <c r="AN528" s="1" t="e">
        <f t="shared" si="79"/>
        <v>#N/A</v>
      </c>
      <c r="AO528" s="1" t="e">
        <f t="shared" si="80"/>
        <v>#N/A</v>
      </c>
      <c r="AP528" s="1" t="e">
        <f t="shared" si="81"/>
        <v>#N/A</v>
      </c>
      <c r="AQ528" s="1" t="e">
        <f t="shared" si="82"/>
        <v>#N/A</v>
      </c>
    </row>
    <row r="529" spans="1:43">
      <c r="A529">
        <v>28</v>
      </c>
      <c r="B529" t="s">
        <v>613</v>
      </c>
      <c r="C529" t="s">
        <v>4695</v>
      </c>
      <c r="D529">
        <f t="shared" si="76"/>
        <v>65000000</v>
      </c>
      <c r="K529">
        <f t="shared" si="74"/>
        <v>2008</v>
      </c>
      <c r="L529" t="s">
        <v>4682</v>
      </c>
      <c r="M529" t="s">
        <v>4622</v>
      </c>
      <c r="N529" t="s">
        <v>4690</v>
      </c>
      <c r="O529" t="s">
        <v>4724</v>
      </c>
      <c r="P529" t="s">
        <v>6463</v>
      </c>
      <c r="Q529" t="s">
        <v>6464</v>
      </c>
      <c r="R529" t="s">
        <v>6465</v>
      </c>
      <c r="AA529">
        <v>3810</v>
      </c>
      <c r="AB529" s="1">
        <v>37547</v>
      </c>
      <c r="AC529" t="s">
        <v>3770</v>
      </c>
      <c r="AD529" s="2">
        <v>3000000</v>
      </c>
      <c r="AE529" s="2">
        <v>5853194</v>
      </c>
      <c r="AF529" s="2">
        <v>7777790</v>
      </c>
      <c r="AG529">
        <v>10</v>
      </c>
      <c r="AH529">
        <v>18</v>
      </c>
      <c r="AI529">
        <v>2</v>
      </c>
      <c r="AK529" s="1" t="e">
        <f t="shared" si="75"/>
        <v>#N/A</v>
      </c>
      <c r="AL529" s="1" t="e">
        <f t="shared" si="77"/>
        <v>#N/A</v>
      </c>
      <c r="AM529" s="1" t="e">
        <f t="shared" si="78"/>
        <v>#N/A</v>
      </c>
      <c r="AN529" s="1" t="e">
        <f t="shared" si="79"/>
        <v>#N/A</v>
      </c>
      <c r="AO529" s="1" t="e">
        <f t="shared" si="80"/>
        <v>#N/A</v>
      </c>
      <c r="AP529" s="1" t="e">
        <f t="shared" si="81"/>
        <v>#N/A</v>
      </c>
      <c r="AQ529" s="1" t="e">
        <f t="shared" si="82"/>
        <v>#N/A</v>
      </c>
    </row>
    <row r="530" spans="1:43">
      <c r="A530">
        <v>29</v>
      </c>
      <c r="B530" t="s">
        <v>6466</v>
      </c>
      <c r="C530" t="s">
        <v>4695</v>
      </c>
      <c r="D530">
        <f t="shared" si="76"/>
        <v>90000000</v>
      </c>
      <c r="K530">
        <f t="shared" si="74"/>
        <v>2008</v>
      </c>
      <c r="L530" t="s">
        <v>4600</v>
      </c>
      <c r="M530" t="s">
        <v>5013</v>
      </c>
      <c r="N530" t="s">
        <v>5285</v>
      </c>
      <c r="O530" t="s">
        <v>4714</v>
      </c>
      <c r="P530" t="s">
        <v>6467</v>
      </c>
      <c r="Q530" t="s">
        <v>6468</v>
      </c>
      <c r="R530" t="s">
        <v>6469</v>
      </c>
      <c r="AA530">
        <v>295</v>
      </c>
      <c r="AB530" s="1">
        <v>37484</v>
      </c>
      <c r="AC530" t="s">
        <v>292</v>
      </c>
      <c r="AD530" s="2">
        <v>100000000</v>
      </c>
      <c r="AE530" s="2">
        <v>4411102</v>
      </c>
      <c r="AF530" s="2">
        <v>7094995</v>
      </c>
      <c r="AG530">
        <v>8</v>
      </c>
      <c r="AH530">
        <v>16</v>
      </c>
      <c r="AI530">
        <v>2</v>
      </c>
      <c r="AK530" s="1" t="e">
        <f>VLOOKUP(AC530,$B$2:$R$10000,11,FALSE)</f>
        <v>#N/A</v>
      </c>
      <c r="AL530" s="1" t="e">
        <f t="shared" si="77"/>
        <v>#N/A</v>
      </c>
      <c r="AM530" s="1" t="e">
        <f t="shared" si="78"/>
        <v>#N/A</v>
      </c>
      <c r="AN530" s="1" t="e">
        <f t="shared" si="79"/>
        <v>#N/A</v>
      </c>
      <c r="AO530" s="1" t="e">
        <f t="shared" si="80"/>
        <v>#N/A</v>
      </c>
      <c r="AP530" s="1" t="e">
        <f t="shared" si="81"/>
        <v>#N/A</v>
      </c>
      <c r="AQ530" s="1" t="e">
        <f t="shared" si="82"/>
        <v>#N/A</v>
      </c>
    </row>
    <row r="531" spans="1:43">
      <c r="A531">
        <v>30</v>
      </c>
      <c r="B531" t="s">
        <v>876</v>
      </c>
      <c r="C531" t="s">
        <v>4628</v>
      </c>
      <c r="D531">
        <f t="shared" si="76"/>
        <v>50000000</v>
      </c>
      <c r="K531">
        <f t="shared" si="74"/>
        <v>2008</v>
      </c>
      <c r="L531" t="s">
        <v>4600</v>
      </c>
      <c r="M531" t="s">
        <v>4637</v>
      </c>
      <c r="N531" t="s">
        <v>5174</v>
      </c>
      <c r="O531" t="s">
        <v>6470</v>
      </c>
      <c r="P531" t="s">
        <v>6471</v>
      </c>
      <c r="Q531" t="s">
        <v>6472</v>
      </c>
      <c r="R531" t="s">
        <v>6473</v>
      </c>
      <c r="AA531">
        <v>2451</v>
      </c>
      <c r="AB531" s="1">
        <v>37526</v>
      </c>
      <c r="AC531" t="s">
        <v>2433</v>
      </c>
      <c r="AD531" s="2">
        <v>15300000</v>
      </c>
      <c r="AE531" s="2">
        <v>81525</v>
      </c>
      <c r="AF531" s="2">
        <v>7000000</v>
      </c>
      <c r="AG531">
        <v>9</v>
      </c>
      <c r="AH531">
        <v>27</v>
      </c>
      <c r="AI531">
        <v>2</v>
      </c>
      <c r="AK531" s="1" t="e">
        <f t="shared" ref="AK531:AK594" si="83">VLOOKUP(AC531,$B$2:$R$10000,11,FALSE)</f>
        <v>#N/A</v>
      </c>
      <c r="AL531" s="1" t="e">
        <f t="shared" si="77"/>
        <v>#N/A</v>
      </c>
      <c r="AM531" s="1" t="e">
        <f t="shared" si="78"/>
        <v>#N/A</v>
      </c>
      <c r="AN531" s="1" t="e">
        <f t="shared" si="79"/>
        <v>#N/A</v>
      </c>
      <c r="AO531" s="1" t="e">
        <f t="shared" si="80"/>
        <v>#N/A</v>
      </c>
      <c r="AP531" s="1" t="e">
        <f t="shared" si="81"/>
        <v>#N/A</v>
      </c>
      <c r="AQ531" s="1" t="e">
        <f t="shared" si="82"/>
        <v>#N/A</v>
      </c>
    </row>
    <row r="532" spans="1:43">
      <c r="A532">
        <v>31</v>
      </c>
      <c r="B532" t="s">
        <v>246</v>
      </c>
      <c r="C532" t="s">
        <v>4628</v>
      </c>
      <c r="D532">
        <f t="shared" si="76"/>
        <v>105000000</v>
      </c>
      <c r="K532">
        <f t="shared" si="74"/>
        <v>2008</v>
      </c>
      <c r="L532" t="s">
        <v>4829</v>
      </c>
      <c r="M532" t="s">
        <v>4829</v>
      </c>
      <c r="N532" t="s">
        <v>5030</v>
      </c>
      <c r="O532" t="s">
        <v>4829</v>
      </c>
      <c r="P532" t="s">
        <v>4829</v>
      </c>
      <c r="Q532" t="s">
        <v>4829</v>
      </c>
      <c r="R532" t="s">
        <v>4829</v>
      </c>
      <c r="AA532">
        <v>1617</v>
      </c>
      <c r="AB532" s="1">
        <v>37519</v>
      </c>
      <c r="AC532" t="s">
        <v>1606</v>
      </c>
      <c r="AD532" s="2">
        <v>30000000</v>
      </c>
      <c r="AE532" s="2">
        <v>6916869</v>
      </c>
      <c r="AF532" s="2">
        <v>6916869</v>
      </c>
      <c r="AG532">
        <v>9</v>
      </c>
      <c r="AH532">
        <v>20</v>
      </c>
      <c r="AI532">
        <v>2</v>
      </c>
      <c r="AK532" s="1" t="e">
        <f t="shared" si="83"/>
        <v>#N/A</v>
      </c>
      <c r="AL532" s="1" t="e">
        <f t="shared" si="77"/>
        <v>#N/A</v>
      </c>
      <c r="AM532" s="1" t="e">
        <f t="shared" si="78"/>
        <v>#N/A</v>
      </c>
      <c r="AN532" s="1" t="e">
        <f t="shared" si="79"/>
        <v>#N/A</v>
      </c>
      <c r="AO532" s="1" t="e">
        <f t="shared" si="80"/>
        <v>#N/A</v>
      </c>
      <c r="AP532" s="1" t="e">
        <f t="shared" si="81"/>
        <v>#N/A</v>
      </c>
      <c r="AQ532" s="1" t="e">
        <f t="shared" si="82"/>
        <v>#N/A</v>
      </c>
    </row>
    <row r="533" spans="1:43">
      <c r="A533">
        <v>32</v>
      </c>
      <c r="B533" t="s">
        <v>2026</v>
      </c>
      <c r="C533" t="s">
        <v>4607</v>
      </c>
      <c r="D533">
        <f t="shared" si="76"/>
        <v>20000000</v>
      </c>
      <c r="K533">
        <f t="shared" si="74"/>
        <v>2008</v>
      </c>
      <c r="L533" t="s">
        <v>4635</v>
      </c>
      <c r="AA533">
        <v>2023</v>
      </c>
      <c r="AB533" s="1">
        <v>37526</v>
      </c>
      <c r="AC533" t="s">
        <v>2009</v>
      </c>
      <c r="AD533" s="2">
        <v>21000000</v>
      </c>
      <c r="AE533" s="2">
        <v>6830957</v>
      </c>
      <c r="AF533" s="2">
        <v>6830957</v>
      </c>
      <c r="AG533">
        <v>9</v>
      </c>
      <c r="AH533">
        <v>27</v>
      </c>
      <c r="AI533">
        <v>2</v>
      </c>
      <c r="AK533" s="1" t="e">
        <f t="shared" si="83"/>
        <v>#N/A</v>
      </c>
      <c r="AL533" s="1" t="e">
        <f t="shared" si="77"/>
        <v>#N/A</v>
      </c>
      <c r="AM533" s="1" t="e">
        <f t="shared" si="78"/>
        <v>#N/A</v>
      </c>
      <c r="AN533" s="1" t="e">
        <f t="shared" si="79"/>
        <v>#N/A</v>
      </c>
      <c r="AO533" s="1" t="e">
        <f t="shared" si="80"/>
        <v>#N/A</v>
      </c>
      <c r="AP533" s="1" t="e">
        <f t="shared" si="81"/>
        <v>#N/A</v>
      </c>
      <c r="AQ533" s="1" t="e">
        <f t="shared" si="82"/>
        <v>#N/A</v>
      </c>
    </row>
    <row r="534" spans="1:43">
      <c r="A534">
        <v>33</v>
      </c>
      <c r="B534" t="s">
        <v>2828</v>
      </c>
      <c r="C534" t="s">
        <v>4607</v>
      </c>
      <c r="D534">
        <f t="shared" si="76"/>
        <v>11000000</v>
      </c>
      <c r="K534">
        <f t="shared" si="74"/>
        <v>2008</v>
      </c>
      <c r="L534" t="s">
        <v>4636</v>
      </c>
      <c r="M534" t="s">
        <v>4666</v>
      </c>
      <c r="N534" t="s">
        <v>5279</v>
      </c>
      <c r="O534" t="s">
        <v>6474</v>
      </c>
      <c r="P534" t="s">
        <v>6475</v>
      </c>
      <c r="Q534" t="s">
        <v>6476</v>
      </c>
      <c r="R534" t="s">
        <v>6477</v>
      </c>
      <c r="AA534">
        <v>2989</v>
      </c>
      <c r="AB534" s="1">
        <v>37379</v>
      </c>
      <c r="AC534" t="s">
        <v>2963</v>
      </c>
      <c r="AD534" s="2">
        <v>10000000</v>
      </c>
      <c r="AE534" s="2">
        <v>6044618</v>
      </c>
      <c r="AF534" s="2">
        <v>6244618</v>
      </c>
      <c r="AG534">
        <v>5</v>
      </c>
      <c r="AH534">
        <v>3</v>
      </c>
      <c r="AI534">
        <v>2</v>
      </c>
      <c r="AK534" s="1" t="e">
        <f t="shared" si="83"/>
        <v>#N/A</v>
      </c>
      <c r="AL534" s="1" t="e">
        <f t="shared" si="77"/>
        <v>#N/A</v>
      </c>
      <c r="AM534" s="1" t="e">
        <f t="shared" si="78"/>
        <v>#N/A</v>
      </c>
      <c r="AN534" s="1" t="e">
        <f t="shared" si="79"/>
        <v>#N/A</v>
      </c>
      <c r="AO534" s="1" t="e">
        <f t="shared" si="80"/>
        <v>#N/A</v>
      </c>
      <c r="AP534" s="1" t="e">
        <f t="shared" si="81"/>
        <v>#N/A</v>
      </c>
      <c r="AQ534" s="1" t="e">
        <f t="shared" si="82"/>
        <v>#N/A</v>
      </c>
    </row>
    <row r="535" spans="1:43">
      <c r="A535">
        <v>34</v>
      </c>
      <c r="B535" t="s">
        <v>6478</v>
      </c>
      <c r="C535" t="s">
        <v>4695</v>
      </c>
      <c r="D535" t="e">
        <f t="shared" si="76"/>
        <v>#N/A</v>
      </c>
      <c r="K535">
        <f t="shared" si="74"/>
        <v>2008</v>
      </c>
      <c r="L535" t="s">
        <v>4682</v>
      </c>
      <c r="M535" t="s">
        <v>4707</v>
      </c>
      <c r="N535" t="s">
        <v>4684</v>
      </c>
      <c r="O535" t="s">
        <v>5734</v>
      </c>
      <c r="P535" t="s">
        <v>6479</v>
      </c>
      <c r="Q535" t="s">
        <v>6480</v>
      </c>
      <c r="R535" t="s">
        <v>6481</v>
      </c>
      <c r="AA535">
        <v>1239</v>
      </c>
      <c r="AB535" s="1">
        <v>37260</v>
      </c>
      <c r="AC535" t="s">
        <v>1231</v>
      </c>
      <c r="AD535" s="2">
        <v>40000000</v>
      </c>
      <c r="AE535" s="2">
        <v>6114237</v>
      </c>
      <c r="AF535" s="2">
        <v>6114237</v>
      </c>
      <c r="AG535">
        <v>1</v>
      </c>
      <c r="AH535">
        <v>4</v>
      </c>
      <c r="AI535">
        <v>2</v>
      </c>
      <c r="AK535" s="1" t="e">
        <f t="shared" si="83"/>
        <v>#N/A</v>
      </c>
      <c r="AL535" s="1" t="e">
        <f t="shared" si="77"/>
        <v>#N/A</v>
      </c>
      <c r="AM535" s="1" t="e">
        <f t="shared" si="78"/>
        <v>#N/A</v>
      </c>
      <c r="AN535" s="1" t="e">
        <f t="shared" si="79"/>
        <v>#N/A</v>
      </c>
      <c r="AO535" s="1" t="e">
        <f t="shared" si="80"/>
        <v>#N/A</v>
      </c>
      <c r="AP535" s="1" t="e">
        <f t="shared" si="81"/>
        <v>#N/A</v>
      </c>
      <c r="AQ535" s="1" t="e">
        <f t="shared" si="82"/>
        <v>#N/A</v>
      </c>
    </row>
    <row r="536" spans="1:43">
      <c r="A536">
        <v>35</v>
      </c>
      <c r="B536" t="s">
        <v>332</v>
      </c>
      <c r="C536" t="s">
        <v>6482</v>
      </c>
      <c r="D536">
        <f t="shared" si="76"/>
        <v>90000000</v>
      </c>
      <c r="K536">
        <f t="shared" si="74"/>
        <v>2008</v>
      </c>
      <c r="L536" t="s">
        <v>4600</v>
      </c>
      <c r="M536" t="s">
        <v>4728</v>
      </c>
      <c r="N536" t="s">
        <v>5165</v>
      </c>
      <c r="O536" t="s">
        <v>4873</v>
      </c>
      <c r="P536" t="s">
        <v>6483</v>
      </c>
      <c r="Q536" t="s">
        <v>6484</v>
      </c>
      <c r="R536" t="s">
        <v>6485</v>
      </c>
      <c r="AA536">
        <v>4047</v>
      </c>
      <c r="AB536" s="1">
        <v>37575</v>
      </c>
      <c r="AC536" t="s">
        <v>4000</v>
      </c>
      <c r="AD536" s="2">
        <v>1800000</v>
      </c>
      <c r="AE536" s="2">
        <v>5719000</v>
      </c>
      <c r="AF536" s="2">
        <v>5719000</v>
      </c>
      <c r="AG536">
        <v>11</v>
      </c>
      <c r="AH536">
        <v>15</v>
      </c>
      <c r="AI536">
        <v>2</v>
      </c>
      <c r="AK536" s="1" t="e">
        <f t="shared" si="83"/>
        <v>#N/A</v>
      </c>
      <c r="AL536" s="1" t="e">
        <f t="shared" si="77"/>
        <v>#N/A</v>
      </c>
      <c r="AM536" s="1" t="e">
        <f t="shared" si="78"/>
        <v>#N/A</v>
      </c>
      <c r="AN536" s="1" t="e">
        <f t="shared" si="79"/>
        <v>#N/A</v>
      </c>
      <c r="AO536" s="1" t="e">
        <f t="shared" si="80"/>
        <v>#N/A</v>
      </c>
      <c r="AP536" s="1" t="e">
        <f t="shared" si="81"/>
        <v>#N/A</v>
      </c>
      <c r="AQ536" s="1" t="e">
        <f t="shared" si="82"/>
        <v>#N/A</v>
      </c>
    </row>
    <row r="537" spans="1:43">
      <c r="A537">
        <v>36</v>
      </c>
      <c r="B537">
        <v>21</v>
      </c>
      <c r="C537" t="s">
        <v>4695</v>
      </c>
      <c r="D537">
        <f t="shared" si="76"/>
        <v>35000000</v>
      </c>
      <c r="K537">
        <f t="shared" si="74"/>
        <v>2008</v>
      </c>
      <c r="L537" t="s">
        <v>4600</v>
      </c>
      <c r="M537" t="s">
        <v>4851</v>
      </c>
      <c r="N537" t="s">
        <v>5679</v>
      </c>
      <c r="O537" t="s">
        <v>5970</v>
      </c>
      <c r="P537" t="s">
        <v>6486</v>
      </c>
      <c r="Q537" t="s">
        <v>6487</v>
      </c>
      <c r="R537" t="s">
        <v>6488</v>
      </c>
      <c r="AA537">
        <v>2192</v>
      </c>
      <c r="AB537" s="1">
        <v>37596</v>
      </c>
      <c r="AC537" t="s">
        <v>2176</v>
      </c>
      <c r="AD537" s="2">
        <v>20000000</v>
      </c>
      <c r="AE537" s="2">
        <v>1190018</v>
      </c>
      <c r="AF537" s="2">
        <v>5345869</v>
      </c>
      <c r="AG537">
        <v>12</v>
      </c>
      <c r="AH537">
        <v>6</v>
      </c>
      <c r="AI537">
        <v>2</v>
      </c>
      <c r="AK537" s="1" t="e">
        <f t="shared" si="83"/>
        <v>#N/A</v>
      </c>
      <c r="AL537" s="1" t="e">
        <f t="shared" si="77"/>
        <v>#N/A</v>
      </c>
      <c r="AM537" s="1" t="e">
        <f t="shared" si="78"/>
        <v>#N/A</v>
      </c>
      <c r="AN537" s="1" t="e">
        <f t="shared" si="79"/>
        <v>#N/A</v>
      </c>
      <c r="AO537" s="1" t="e">
        <f t="shared" si="80"/>
        <v>#N/A</v>
      </c>
      <c r="AP537" s="1" t="e">
        <f t="shared" si="81"/>
        <v>#N/A</v>
      </c>
      <c r="AQ537" s="1" t="e">
        <f t="shared" si="82"/>
        <v>#N/A</v>
      </c>
    </row>
    <row r="538" spans="1:43">
      <c r="A538">
        <v>37</v>
      </c>
      <c r="B538" t="s">
        <v>6489</v>
      </c>
      <c r="C538" t="s">
        <v>4677</v>
      </c>
      <c r="D538" t="e">
        <f t="shared" si="76"/>
        <v>#N/A</v>
      </c>
      <c r="K538">
        <f t="shared" si="74"/>
        <v>2008</v>
      </c>
      <c r="L538" t="s">
        <v>4600</v>
      </c>
      <c r="M538" t="s">
        <v>5371</v>
      </c>
      <c r="N538" t="s">
        <v>5174</v>
      </c>
      <c r="O538" t="s">
        <v>6490</v>
      </c>
      <c r="P538" t="s">
        <v>6491</v>
      </c>
      <c r="Q538" t="s">
        <v>6492</v>
      </c>
      <c r="R538" t="s">
        <v>6493</v>
      </c>
      <c r="AA538">
        <v>1719</v>
      </c>
      <c r="AB538" s="1">
        <v>37547</v>
      </c>
      <c r="AC538" t="s">
        <v>1708</v>
      </c>
      <c r="AD538" s="2">
        <v>27000000</v>
      </c>
      <c r="AE538" s="2">
        <v>5204007</v>
      </c>
      <c r="AF538" s="2">
        <v>5204007</v>
      </c>
      <c r="AG538">
        <v>10</v>
      </c>
      <c r="AH538">
        <v>18</v>
      </c>
      <c r="AI538">
        <v>2</v>
      </c>
      <c r="AK538" s="1" t="e">
        <f t="shared" si="83"/>
        <v>#N/A</v>
      </c>
      <c r="AL538" s="1" t="e">
        <f t="shared" si="77"/>
        <v>#N/A</v>
      </c>
      <c r="AM538" s="1" t="e">
        <f t="shared" si="78"/>
        <v>#N/A</v>
      </c>
      <c r="AN538" s="1" t="e">
        <f t="shared" si="79"/>
        <v>#N/A</v>
      </c>
      <c r="AO538" s="1" t="e">
        <f t="shared" si="80"/>
        <v>#N/A</v>
      </c>
      <c r="AP538" s="1" t="e">
        <f t="shared" si="81"/>
        <v>#N/A</v>
      </c>
      <c r="AQ538" s="1" t="e">
        <f t="shared" si="82"/>
        <v>#N/A</v>
      </c>
    </row>
    <row r="539" spans="1:43">
      <c r="A539">
        <v>38</v>
      </c>
      <c r="B539" t="s">
        <v>394</v>
      </c>
      <c r="C539" t="s">
        <v>4677</v>
      </c>
      <c r="D539">
        <f t="shared" si="76"/>
        <v>82500000</v>
      </c>
      <c r="K539">
        <f t="shared" si="74"/>
        <v>2008</v>
      </c>
      <c r="L539" t="s">
        <v>4600</v>
      </c>
      <c r="M539" t="s">
        <v>5095</v>
      </c>
      <c r="N539" t="s">
        <v>4609</v>
      </c>
      <c r="O539" t="s">
        <v>6494</v>
      </c>
      <c r="P539" t="s">
        <v>6495</v>
      </c>
      <c r="Q539" t="s">
        <v>6496</v>
      </c>
      <c r="R539" t="s">
        <v>6497</v>
      </c>
      <c r="AA539">
        <v>2879</v>
      </c>
      <c r="AB539" s="1">
        <v>37288</v>
      </c>
      <c r="AC539" t="s">
        <v>2853</v>
      </c>
      <c r="AD539" s="2">
        <v>11000000</v>
      </c>
      <c r="AE539" s="2">
        <v>4814244</v>
      </c>
      <c r="AF539" s="2">
        <v>4814244</v>
      </c>
      <c r="AG539">
        <v>2</v>
      </c>
      <c r="AH539">
        <v>1</v>
      </c>
      <c r="AI539">
        <v>2</v>
      </c>
      <c r="AK539" s="1" t="e">
        <f t="shared" si="83"/>
        <v>#N/A</v>
      </c>
      <c r="AL539" s="1" t="e">
        <f t="shared" si="77"/>
        <v>#N/A</v>
      </c>
      <c r="AM539" s="1" t="e">
        <f t="shared" si="78"/>
        <v>#N/A</v>
      </c>
      <c r="AN539" s="1" t="e">
        <f t="shared" si="79"/>
        <v>#N/A</v>
      </c>
      <c r="AO539" s="1" t="e">
        <f t="shared" si="80"/>
        <v>#N/A</v>
      </c>
      <c r="AP539" s="1" t="e">
        <f t="shared" si="81"/>
        <v>#N/A</v>
      </c>
      <c r="AQ539" s="1" t="e">
        <f t="shared" si="82"/>
        <v>#N/A</v>
      </c>
    </row>
    <row r="540" spans="1:43">
      <c r="A540">
        <v>39</v>
      </c>
      <c r="B540" t="s">
        <v>1763</v>
      </c>
      <c r="C540" t="s">
        <v>4660</v>
      </c>
      <c r="D540">
        <f t="shared" si="76"/>
        <v>25000000</v>
      </c>
      <c r="K540">
        <f t="shared" si="74"/>
        <v>2008</v>
      </c>
      <c r="L540" t="s">
        <v>4600</v>
      </c>
      <c r="M540" t="s">
        <v>4877</v>
      </c>
      <c r="N540" t="s">
        <v>5499</v>
      </c>
      <c r="O540" t="s">
        <v>6498</v>
      </c>
      <c r="P540" t="s">
        <v>5327</v>
      </c>
      <c r="Q540" t="s">
        <v>6499</v>
      </c>
      <c r="R540" t="s">
        <v>6500</v>
      </c>
      <c r="AA540">
        <v>3102</v>
      </c>
      <c r="AB540" s="1">
        <v>37512</v>
      </c>
      <c r="AC540" t="s">
        <v>3075</v>
      </c>
      <c r="AD540" s="2">
        <v>9000000</v>
      </c>
      <c r="AE540" s="2">
        <v>4777465</v>
      </c>
      <c r="AF540" s="2">
        <v>4777465</v>
      </c>
      <c r="AG540">
        <v>9</v>
      </c>
      <c r="AH540">
        <v>13</v>
      </c>
      <c r="AI540">
        <v>2</v>
      </c>
      <c r="AK540" s="1" t="e">
        <f t="shared" si="83"/>
        <v>#N/A</v>
      </c>
      <c r="AL540" s="1" t="e">
        <f t="shared" si="77"/>
        <v>#N/A</v>
      </c>
      <c r="AM540" s="1" t="e">
        <f t="shared" si="78"/>
        <v>#N/A</v>
      </c>
      <c r="AN540" s="1" t="e">
        <f t="shared" si="79"/>
        <v>#N/A</v>
      </c>
      <c r="AO540" s="1" t="e">
        <f t="shared" si="80"/>
        <v>#N/A</v>
      </c>
      <c r="AP540" s="1" t="e">
        <f t="shared" si="81"/>
        <v>#N/A</v>
      </c>
      <c r="AQ540" s="1" t="e">
        <f t="shared" si="82"/>
        <v>#N/A</v>
      </c>
    </row>
    <row r="541" spans="1:43">
      <c r="A541">
        <v>40</v>
      </c>
      <c r="B541" t="s">
        <v>6501</v>
      </c>
      <c r="C541" t="s">
        <v>4677</v>
      </c>
      <c r="D541" t="e">
        <f t="shared" si="76"/>
        <v>#N/A</v>
      </c>
      <c r="K541">
        <f t="shared" si="74"/>
        <v>2008</v>
      </c>
      <c r="L541" t="s">
        <v>4635</v>
      </c>
      <c r="AA541">
        <v>4457</v>
      </c>
      <c r="AB541" s="1">
        <v>37435</v>
      </c>
      <c r="AC541" t="s">
        <v>4403</v>
      </c>
      <c r="AD541" s="2">
        <v>250000</v>
      </c>
      <c r="AE541" s="2">
        <v>4210379</v>
      </c>
      <c r="AF541" s="2">
        <v>4613482</v>
      </c>
      <c r="AG541">
        <v>6</v>
      </c>
      <c r="AH541">
        <v>28</v>
      </c>
      <c r="AI541">
        <v>2</v>
      </c>
      <c r="AK541" s="1" t="e">
        <f t="shared" si="83"/>
        <v>#N/A</v>
      </c>
      <c r="AL541" s="1" t="e">
        <f t="shared" si="77"/>
        <v>#N/A</v>
      </c>
      <c r="AM541" s="1" t="e">
        <f t="shared" si="78"/>
        <v>#N/A</v>
      </c>
      <c r="AN541" s="1" t="e">
        <f t="shared" si="79"/>
        <v>#N/A</v>
      </c>
      <c r="AO541" s="1" t="e">
        <f t="shared" si="80"/>
        <v>#N/A</v>
      </c>
      <c r="AP541" s="1" t="e">
        <f t="shared" si="81"/>
        <v>#N/A</v>
      </c>
      <c r="AQ541" s="1" t="e">
        <f t="shared" si="82"/>
        <v>#N/A</v>
      </c>
    </row>
    <row r="542" spans="1:43">
      <c r="A542">
        <v>41</v>
      </c>
      <c r="B542" t="s">
        <v>1506</v>
      </c>
      <c r="C542" t="s">
        <v>4677</v>
      </c>
      <c r="D542">
        <f t="shared" si="76"/>
        <v>30000000</v>
      </c>
      <c r="K542">
        <f t="shared" si="74"/>
        <v>2008</v>
      </c>
      <c r="L542" t="s">
        <v>4600</v>
      </c>
      <c r="M542" t="s">
        <v>4707</v>
      </c>
      <c r="N542" t="s">
        <v>5174</v>
      </c>
      <c r="O542" t="s">
        <v>5350</v>
      </c>
      <c r="P542" t="s">
        <v>6056</v>
      </c>
      <c r="Q542" t="s">
        <v>6502</v>
      </c>
      <c r="R542" t="s">
        <v>6503</v>
      </c>
      <c r="AA542">
        <v>3411</v>
      </c>
      <c r="AB542" s="1">
        <v>37351</v>
      </c>
      <c r="AC542" t="s">
        <v>3378</v>
      </c>
      <c r="AD542" s="2">
        <v>6000000</v>
      </c>
      <c r="AE542" s="2">
        <v>54606</v>
      </c>
      <c r="AF542" s="2">
        <v>4316497</v>
      </c>
      <c r="AG542">
        <v>4</v>
      </c>
      <c r="AH542">
        <v>5</v>
      </c>
      <c r="AI542">
        <v>2</v>
      </c>
      <c r="AK542" s="1" t="e">
        <f t="shared" si="83"/>
        <v>#N/A</v>
      </c>
      <c r="AL542" s="1" t="e">
        <f t="shared" si="77"/>
        <v>#N/A</v>
      </c>
      <c r="AM542" s="1" t="e">
        <f t="shared" si="78"/>
        <v>#N/A</v>
      </c>
      <c r="AN542" s="1" t="e">
        <f t="shared" si="79"/>
        <v>#N/A</v>
      </c>
      <c r="AO542" s="1" t="e">
        <f t="shared" si="80"/>
        <v>#N/A</v>
      </c>
      <c r="AP542" s="1" t="e">
        <f t="shared" si="81"/>
        <v>#N/A</v>
      </c>
      <c r="AQ542" s="1" t="e">
        <f t="shared" si="82"/>
        <v>#N/A</v>
      </c>
    </row>
    <row r="543" spans="1:43">
      <c r="A543">
        <v>42</v>
      </c>
      <c r="B543" t="s">
        <v>6504</v>
      </c>
      <c r="C543" t="s">
        <v>4621</v>
      </c>
      <c r="D543" t="e">
        <f t="shared" si="76"/>
        <v>#N/A</v>
      </c>
      <c r="K543">
        <f t="shared" si="74"/>
        <v>2008</v>
      </c>
      <c r="L543" t="s">
        <v>4600</v>
      </c>
      <c r="M543" t="s">
        <v>5119</v>
      </c>
      <c r="N543" t="s">
        <v>4630</v>
      </c>
      <c r="O543" t="s">
        <v>4784</v>
      </c>
      <c r="P543" t="s">
        <v>6505</v>
      </c>
      <c r="Q543" t="s">
        <v>6506</v>
      </c>
      <c r="R543" t="s">
        <v>6507</v>
      </c>
      <c r="AA543">
        <v>3228</v>
      </c>
      <c r="AB543" s="1">
        <v>37323</v>
      </c>
      <c r="AC543" t="s">
        <v>3199</v>
      </c>
      <c r="AD543" s="2">
        <v>7500000</v>
      </c>
      <c r="AE543" s="2">
        <v>4239767</v>
      </c>
      <c r="AF543" s="2">
        <v>4239767</v>
      </c>
      <c r="AG543">
        <v>3</v>
      </c>
      <c r="AH543">
        <v>8</v>
      </c>
      <c r="AI543">
        <v>2</v>
      </c>
      <c r="AK543" s="1" t="e">
        <f t="shared" si="83"/>
        <v>#N/A</v>
      </c>
      <c r="AL543" s="1" t="e">
        <f t="shared" si="77"/>
        <v>#N/A</v>
      </c>
      <c r="AM543" s="1" t="e">
        <f t="shared" si="78"/>
        <v>#N/A</v>
      </c>
      <c r="AN543" s="1" t="e">
        <f t="shared" si="79"/>
        <v>#N/A</v>
      </c>
      <c r="AO543" s="1" t="e">
        <f t="shared" si="80"/>
        <v>#N/A</v>
      </c>
      <c r="AP543" s="1" t="e">
        <f t="shared" si="81"/>
        <v>#N/A</v>
      </c>
      <c r="AQ543" s="1" t="e">
        <f t="shared" si="82"/>
        <v>#N/A</v>
      </c>
    </row>
    <row r="544" spans="1:43">
      <c r="A544">
        <v>43</v>
      </c>
      <c r="B544" t="s">
        <v>1136</v>
      </c>
      <c r="C544" t="s">
        <v>4695</v>
      </c>
      <c r="D544">
        <f t="shared" si="76"/>
        <v>40000000</v>
      </c>
      <c r="K544">
        <f t="shared" si="74"/>
        <v>2008</v>
      </c>
      <c r="L544" t="s">
        <v>4600</v>
      </c>
      <c r="M544" t="s">
        <v>5460</v>
      </c>
      <c r="N544" t="s">
        <v>6382</v>
      </c>
      <c r="O544" t="s">
        <v>6508</v>
      </c>
      <c r="P544" t="s">
        <v>6509</v>
      </c>
      <c r="Q544" t="s">
        <v>6510</v>
      </c>
      <c r="R544" t="s">
        <v>6511</v>
      </c>
      <c r="AA544">
        <v>3821</v>
      </c>
      <c r="AB544" s="1">
        <v>37400</v>
      </c>
      <c r="AC544" t="s">
        <v>3781</v>
      </c>
      <c r="AD544" s="2">
        <v>3000000</v>
      </c>
      <c r="AE544" s="2">
        <v>3287435</v>
      </c>
      <c r="AF544" s="2">
        <v>3705923</v>
      </c>
      <c r="AG544">
        <v>5</v>
      </c>
      <c r="AH544">
        <v>24</v>
      </c>
      <c r="AI544">
        <v>2</v>
      </c>
      <c r="AK544" s="1" t="e">
        <f t="shared" si="83"/>
        <v>#N/A</v>
      </c>
      <c r="AL544" s="1" t="e">
        <f t="shared" si="77"/>
        <v>#N/A</v>
      </c>
      <c r="AM544" s="1" t="e">
        <f t="shared" si="78"/>
        <v>#N/A</v>
      </c>
      <c r="AN544" s="1" t="e">
        <f t="shared" si="79"/>
        <v>#N/A</v>
      </c>
      <c r="AO544" s="1" t="e">
        <f t="shared" si="80"/>
        <v>#N/A</v>
      </c>
      <c r="AP544" s="1" t="e">
        <f t="shared" si="81"/>
        <v>#N/A</v>
      </c>
      <c r="AQ544" s="1" t="e">
        <f t="shared" si="82"/>
        <v>#N/A</v>
      </c>
    </row>
    <row r="545" spans="1:43">
      <c r="A545">
        <v>44</v>
      </c>
      <c r="B545" t="s">
        <v>310</v>
      </c>
      <c r="C545" t="s">
        <v>4660</v>
      </c>
      <c r="D545">
        <f t="shared" si="76"/>
        <v>92500000</v>
      </c>
      <c r="K545">
        <f t="shared" si="74"/>
        <v>2008</v>
      </c>
      <c r="L545" t="s">
        <v>4614</v>
      </c>
      <c r="M545" t="s">
        <v>4984</v>
      </c>
      <c r="N545" t="s">
        <v>4655</v>
      </c>
      <c r="O545" t="s">
        <v>5580</v>
      </c>
      <c r="P545" t="s">
        <v>6512</v>
      </c>
      <c r="Q545" t="s">
        <v>6513</v>
      </c>
      <c r="R545" t="s">
        <v>6514</v>
      </c>
      <c r="AA545">
        <v>3977</v>
      </c>
      <c r="AB545" s="1">
        <v>37470</v>
      </c>
      <c r="AC545" t="s">
        <v>3933</v>
      </c>
      <c r="AD545" s="2">
        <v>2000000</v>
      </c>
      <c r="AE545" s="2">
        <v>2512846</v>
      </c>
      <c r="AF545" s="2">
        <v>3438804</v>
      </c>
      <c r="AG545">
        <v>8</v>
      </c>
      <c r="AH545">
        <v>2</v>
      </c>
      <c r="AI545">
        <v>2</v>
      </c>
      <c r="AK545" s="1" t="e">
        <f t="shared" si="83"/>
        <v>#N/A</v>
      </c>
      <c r="AL545" s="1" t="e">
        <f t="shared" si="77"/>
        <v>#N/A</v>
      </c>
      <c r="AM545" s="1" t="e">
        <f t="shared" si="78"/>
        <v>#N/A</v>
      </c>
      <c r="AN545" s="1" t="e">
        <f t="shared" si="79"/>
        <v>#N/A</v>
      </c>
      <c r="AO545" s="1" t="e">
        <f t="shared" si="80"/>
        <v>#N/A</v>
      </c>
      <c r="AP545" s="1" t="e">
        <f t="shared" si="81"/>
        <v>#N/A</v>
      </c>
      <c r="AQ545" s="1" t="e">
        <f t="shared" si="82"/>
        <v>#N/A</v>
      </c>
    </row>
    <row r="546" spans="1:43">
      <c r="A546">
        <v>45</v>
      </c>
      <c r="B546" t="s">
        <v>526</v>
      </c>
      <c r="C546" t="s">
        <v>4628</v>
      </c>
      <c r="D546">
        <f t="shared" si="76"/>
        <v>72500000</v>
      </c>
      <c r="K546">
        <f t="shared" si="74"/>
        <v>2008</v>
      </c>
      <c r="L546" t="s">
        <v>4600</v>
      </c>
      <c r="M546" t="s">
        <v>4666</v>
      </c>
      <c r="N546" t="s">
        <v>5652</v>
      </c>
      <c r="O546" t="s">
        <v>5906</v>
      </c>
      <c r="P546" t="s">
        <v>6515</v>
      </c>
      <c r="Q546" t="s">
        <v>6516</v>
      </c>
      <c r="R546" t="s">
        <v>6517</v>
      </c>
      <c r="AA546">
        <v>4528</v>
      </c>
      <c r="AB546" s="1">
        <v>37456</v>
      </c>
      <c r="AC546" t="s">
        <v>4471</v>
      </c>
      <c r="AD546" s="2">
        <v>150000</v>
      </c>
      <c r="AE546" s="2">
        <v>2891288</v>
      </c>
      <c r="AF546" s="2">
        <v>3270128</v>
      </c>
      <c r="AG546">
        <v>7</v>
      </c>
      <c r="AH546">
        <v>19</v>
      </c>
      <c r="AI546">
        <v>2</v>
      </c>
      <c r="AK546" s="1" t="e">
        <f t="shared" si="83"/>
        <v>#N/A</v>
      </c>
      <c r="AL546" s="1" t="e">
        <f t="shared" si="77"/>
        <v>#N/A</v>
      </c>
      <c r="AM546" s="1" t="e">
        <f t="shared" si="78"/>
        <v>#N/A</v>
      </c>
      <c r="AN546" s="1" t="e">
        <f t="shared" si="79"/>
        <v>#N/A</v>
      </c>
      <c r="AO546" s="1" t="e">
        <f t="shared" si="80"/>
        <v>#N/A</v>
      </c>
      <c r="AP546" s="1" t="e">
        <f t="shared" si="81"/>
        <v>#N/A</v>
      </c>
      <c r="AQ546" s="1" t="e">
        <f t="shared" si="82"/>
        <v>#N/A</v>
      </c>
    </row>
    <row r="547" spans="1:43">
      <c r="A547">
        <v>46</v>
      </c>
      <c r="B547" t="s">
        <v>834</v>
      </c>
      <c r="C547" t="s">
        <v>4695</v>
      </c>
      <c r="D547">
        <f t="shared" si="76"/>
        <v>54000000</v>
      </c>
      <c r="K547">
        <f t="shared" si="74"/>
        <v>2008</v>
      </c>
      <c r="L547" t="s">
        <v>4600</v>
      </c>
      <c r="M547" t="s">
        <v>4851</v>
      </c>
      <c r="N547" t="s">
        <v>4572</v>
      </c>
      <c r="O547" t="s">
        <v>6518</v>
      </c>
      <c r="P547" t="s">
        <v>6519</v>
      </c>
      <c r="Q547" t="s">
        <v>6520</v>
      </c>
      <c r="R547" t="s">
        <v>6521</v>
      </c>
      <c r="AA547">
        <v>3433</v>
      </c>
      <c r="AB547" s="1">
        <v>37428</v>
      </c>
      <c r="AC547" t="s">
        <v>3399</v>
      </c>
      <c r="AD547" s="2">
        <v>5600000</v>
      </c>
      <c r="AE547" s="2">
        <v>3064356</v>
      </c>
      <c r="AF547" s="2">
        <v>3064356</v>
      </c>
      <c r="AG547">
        <v>6</v>
      </c>
      <c r="AH547">
        <v>21</v>
      </c>
      <c r="AI547">
        <v>2</v>
      </c>
      <c r="AK547" s="1" t="e">
        <f t="shared" si="83"/>
        <v>#N/A</v>
      </c>
      <c r="AL547" s="1" t="e">
        <f t="shared" si="77"/>
        <v>#N/A</v>
      </c>
      <c r="AM547" s="1" t="e">
        <f t="shared" si="78"/>
        <v>#N/A</v>
      </c>
      <c r="AN547" s="1" t="e">
        <f t="shared" si="79"/>
        <v>#N/A</v>
      </c>
      <c r="AO547" s="1" t="e">
        <f t="shared" si="80"/>
        <v>#N/A</v>
      </c>
      <c r="AP547" s="1" t="e">
        <f t="shared" si="81"/>
        <v>#N/A</v>
      </c>
      <c r="AQ547" s="1" t="e">
        <f t="shared" si="82"/>
        <v>#N/A</v>
      </c>
    </row>
    <row r="548" spans="1:43">
      <c r="A548">
        <v>47</v>
      </c>
      <c r="B548" t="s">
        <v>1643</v>
      </c>
      <c r="C548" t="s">
        <v>4621</v>
      </c>
      <c r="D548">
        <f t="shared" si="76"/>
        <v>28000000</v>
      </c>
      <c r="K548">
        <f t="shared" si="74"/>
        <v>2008</v>
      </c>
      <c r="L548" t="s">
        <v>4682</v>
      </c>
      <c r="M548" t="s">
        <v>5371</v>
      </c>
      <c r="N548" t="s">
        <v>4690</v>
      </c>
      <c r="O548" t="s">
        <v>6522</v>
      </c>
      <c r="P548" t="s">
        <v>6523</v>
      </c>
      <c r="Q548" t="s">
        <v>6524</v>
      </c>
      <c r="R548" t="s">
        <v>6525</v>
      </c>
      <c r="AA548">
        <v>3291</v>
      </c>
      <c r="AB548" s="1">
        <v>37547</v>
      </c>
      <c r="AC548" t="s">
        <v>3259</v>
      </c>
      <c r="AD548" s="2">
        <v>7000000</v>
      </c>
      <c r="AE548" s="2">
        <v>2062066</v>
      </c>
      <c r="AF548" s="2">
        <v>2703821</v>
      </c>
      <c r="AG548">
        <v>10</v>
      </c>
      <c r="AH548">
        <v>18</v>
      </c>
      <c r="AI548">
        <v>2</v>
      </c>
      <c r="AK548" s="1" t="e">
        <f t="shared" si="83"/>
        <v>#N/A</v>
      </c>
      <c r="AL548" s="1" t="e">
        <f t="shared" si="77"/>
        <v>#N/A</v>
      </c>
      <c r="AM548" s="1" t="e">
        <f t="shared" si="78"/>
        <v>#N/A</v>
      </c>
      <c r="AN548" s="1" t="e">
        <f t="shared" si="79"/>
        <v>#N/A</v>
      </c>
      <c r="AO548" s="1" t="e">
        <f t="shared" si="80"/>
        <v>#N/A</v>
      </c>
      <c r="AP548" s="1" t="e">
        <f t="shared" si="81"/>
        <v>#N/A</v>
      </c>
      <c r="AQ548" s="1" t="e">
        <f t="shared" si="82"/>
        <v>#N/A</v>
      </c>
    </row>
    <row r="549" spans="1:43">
      <c r="A549">
        <v>48</v>
      </c>
      <c r="B549" t="s">
        <v>3293</v>
      </c>
      <c r="C549" t="s">
        <v>4607</v>
      </c>
      <c r="D549">
        <f t="shared" si="76"/>
        <v>6500000</v>
      </c>
      <c r="K549">
        <f t="shared" si="74"/>
        <v>2008</v>
      </c>
      <c r="L549" t="s">
        <v>4635</v>
      </c>
      <c r="AA549">
        <v>2820</v>
      </c>
      <c r="AB549" s="1">
        <v>37302</v>
      </c>
      <c r="AC549" t="s">
        <v>2795</v>
      </c>
      <c r="AD549" s="2">
        <v>12000000</v>
      </c>
      <c r="AE549" s="2">
        <v>2326407</v>
      </c>
      <c r="AF549" s="2">
        <v>2326407</v>
      </c>
      <c r="AG549">
        <v>2</v>
      </c>
      <c r="AH549">
        <v>15</v>
      </c>
      <c r="AI549">
        <v>2</v>
      </c>
      <c r="AK549" s="1" t="e">
        <f t="shared" si="83"/>
        <v>#N/A</v>
      </c>
      <c r="AL549" s="1" t="e">
        <f t="shared" si="77"/>
        <v>#N/A</v>
      </c>
      <c r="AM549" s="1" t="e">
        <f t="shared" si="78"/>
        <v>#N/A</v>
      </c>
      <c r="AN549" s="1" t="e">
        <f t="shared" si="79"/>
        <v>#N/A</v>
      </c>
      <c r="AO549" s="1" t="e">
        <f t="shared" si="80"/>
        <v>#N/A</v>
      </c>
      <c r="AP549" s="1" t="e">
        <f t="shared" si="81"/>
        <v>#N/A</v>
      </c>
      <c r="AQ549" s="1" t="e">
        <f t="shared" si="82"/>
        <v>#N/A</v>
      </c>
    </row>
    <row r="550" spans="1:43">
      <c r="A550">
        <v>49</v>
      </c>
      <c r="B550" t="s">
        <v>696</v>
      </c>
      <c r="C550" t="s">
        <v>4677</v>
      </c>
      <c r="D550">
        <f t="shared" si="76"/>
        <v>60000000</v>
      </c>
      <c r="K550">
        <f t="shared" si="74"/>
        <v>2008</v>
      </c>
      <c r="L550" t="s">
        <v>4682</v>
      </c>
      <c r="M550" t="s">
        <v>4812</v>
      </c>
      <c r="N550" t="s">
        <v>6526</v>
      </c>
      <c r="O550" t="s">
        <v>5808</v>
      </c>
      <c r="P550" t="s">
        <v>5808</v>
      </c>
      <c r="Q550" t="s">
        <v>6527</v>
      </c>
      <c r="R550" t="s">
        <v>6528</v>
      </c>
      <c r="AA550">
        <v>4445</v>
      </c>
      <c r="AB550" s="1">
        <v>37456</v>
      </c>
      <c r="AC550" t="s">
        <v>4391</v>
      </c>
      <c r="AD550" s="2">
        <v>300000</v>
      </c>
      <c r="AE550" s="2">
        <v>16892</v>
      </c>
      <c r="AF550" s="2">
        <v>2066892</v>
      </c>
      <c r="AG550">
        <v>7</v>
      </c>
      <c r="AH550">
        <v>19</v>
      </c>
      <c r="AI550">
        <v>2</v>
      </c>
      <c r="AK550" s="1" t="e">
        <f t="shared" si="83"/>
        <v>#N/A</v>
      </c>
      <c r="AL550" s="1" t="e">
        <f t="shared" si="77"/>
        <v>#N/A</v>
      </c>
      <c r="AM550" s="1" t="e">
        <f t="shared" si="78"/>
        <v>#N/A</v>
      </c>
      <c r="AN550" s="1" t="e">
        <f t="shared" si="79"/>
        <v>#N/A</v>
      </c>
      <c r="AO550" s="1" t="e">
        <f t="shared" si="80"/>
        <v>#N/A</v>
      </c>
      <c r="AP550" s="1" t="e">
        <f t="shared" si="81"/>
        <v>#N/A</v>
      </c>
      <c r="AQ550" s="1" t="e">
        <f t="shared" si="82"/>
        <v>#N/A</v>
      </c>
    </row>
    <row r="551" spans="1:43">
      <c r="A551">
        <v>50</v>
      </c>
      <c r="B551" t="s">
        <v>1518</v>
      </c>
      <c r="C551" t="s">
        <v>4621</v>
      </c>
      <c r="D551">
        <f t="shared" si="76"/>
        <v>30000000</v>
      </c>
      <c r="K551">
        <f t="shared" si="74"/>
        <v>2008</v>
      </c>
      <c r="L551" t="s">
        <v>4682</v>
      </c>
      <c r="M551" t="s">
        <v>4707</v>
      </c>
      <c r="N551" t="s">
        <v>5126</v>
      </c>
      <c r="O551" t="s">
        <v>5406</v>
      </c>
      <c r="P551" t="s">
        <v>6529</v>
      </c>
      <c r="Q551" t="s">
        <v>6530</v>
      </c>
      <c r="R551" t="s">
        <v>6531</v>
      </c>
      <c r="AA551">
        <v>837</v>
      </c>
      <c r="AB551" s="1">
        <v>37519</v>
      </c>
      <c r="AC551" t="s">
        <v>830</v>
      </c>
      <c r="AD551" s="2">
        <v>55000000</v>
      </c>
      <c r="AE551" s="2">
        <v>79161</v>
      </c>
      <c r="AF551" s="2">
        <v>1807990</v>
      </c>
      <c r="AG551">
        <v>9</v>
      </c>
      <c r="AH551">
        <v>20</v>
      </c>
      <c r="AI551">
        <v>2</v>
      </c>
      <c r="AK551" s="1" t="e">
        <f t="shared" si="83"/>
        <v>#N/A</v>
      </c>
      <c r="AL551" s="1" t="e">
        <f t="shared" si="77"/>
        <v>#N/A</v>
      </c>
      <c r="AM551" s="1" t="e">
        <f t="shared" si="78"/>
        <v>#N/A</v>
      </c>
      <c r="AN551" s="1" t="e">
        <f t="shared" si="79"/>
        <v>#N/A</v>
      </c>
      <c r="AO551" s="1" t="e">
        <f t="shared" si="80"/>
        <v>#N/A</v>
      </c>
      <c r="AP551" s="1" t="e">
        <f t="shared" si="81"/>
        <v>#N/A</v>
      </c>
      <c r="AQ551" s="1" t="e">
        <f t="shared" si="82"/>
        <v>#N/A</v>
      </c>
    </row>
    <row r="552" spans="1:43">
      <c r="A552">
        <v>51</v>
      </c>
      <c r="B552" t="s">
        <v>1520</v>
      </c>
      <c r="C552" t="s">
        <v>4621</v>
      </c>
      <c r="D552">
        <f t="shared" si="76"/>
        <v>30000000</v>
      </c>
      <c r="K552">
        <f t="shared" si="74"/>
        <v>2008</v>
      </c>
      <c r="L552" t="s">
        <v>4600</v>
      </c>
      <c r="M552" t="s">
        <v>5371</v>
      </c>
      <c r="N552" t="s">
        <v>5174</v>
      </c>
      <c r="O552" t="s">
        <v>6532</v>
      </c>
      <c r="P552" t="s">
        <v>6532</v>
      </c>
      <c r="Q552" t="s">
        <v>6533</v>
      </c>
      <c r="R552" t="s">
        <v>6534</v>
      </c>
      <c r="AA552">
        <v>2824</v>
      </c>
      <c r="AB552" s="1">
        <v>37421</v>
      </c>
      <c r="AC552" t="s">
        <v>2799</v>
      </c>
      <c r="AD552" s="2">
        <v>12000000</v>
      </c>
      <c r="AE552" s="2">
        <v>1779284</v>
      </c>
      <c r="AF552" s="2">
        <v>1779284</v>
      </c>
      <c r="AG552">
        <v>6</v>
      </c>
      <c r="AH552">
        <v>14</v>
      </c>
      <c r="AI552">
        <v>2</v>
      </c>
      <c r="AK552" s="1" t="e">
        <f t="shared" si="83"/>
        <v>#N/A</v>
      </c>
      <c r="AL552" s="1" t="e">
        <f t="shared" si="77"/>
        <v>#N/A</v>
      </c>
      <c r="AM552" s="1" t="e">
        <f t="shared" si="78"/>
        <v>#N/A</v>
      </c>
      <c r="AN552" s="1" t="e">
        <f t="shared" si="79"/>
        <v>#N/A</v>
      </c>
      <c r="AO552" s="1" t="e">
        <f t="shared" si="80"/>
        <v>#N/A</v>
      </c>
      <c r="AP552" s="1" t="e">
        <f t="shared" si="81"/>
        <v>#N/A</v>
      </c>
      <c r="AQ552" s="1" t="e">
        <f t="shared" si="82"/>
        <v>#N/A</v>
      </c>
    </row>
    <row r="553" spans="1:43">
      <c r="A553">
        <v>52</v>
      </c>
      <c r="B553" t="s">
        <v>1287</v>
      </c>
      <c r="C553" t="s">
        <v>5023</v>
      </c>
      <c r="D553">
        <f t="shared" si="76"/>
        <v>37000000</v>
      </c>
      <c r="K553">
        <f t="shared" si="74"/>
        <v>2008</v>
      </c>
      <c r="L553" t="s">
        <v>4682</v>
      </c>
      <c r="M553" t="s">
        <v>4984</v>
      </c>
      <c r="N553" t="s">
        <v>6339</v>
      </c>
      <c r="O553" t="s">
        <v>5786</v>
      </c>
      <c r="P553" t="s">
        <v>6535</v>
      </c>
      <c r="Q553" t="s">
        <v>6536</v>
      </c>
      <c r="R553" t="s">
        <v>6537</v>
      </c>
      <c r="AA553">
        <v>2447</v>
      </c>
      <c r="AB553" s="1">
        <v>37575</v>
      </c>
      <c r="AC553" t="s">
        <v>2429</v>
      </c>
      <c r="AD553" s="2">
        <v>15500000</v>
      </c>
      <c r="AE553" s="2">
        <v>1693000</v>
      </c>
      <c r="AF553" s="2">
        <v>1693000</v>
      </c>
      <c r="AG553">
        <v>11</v>
      </c>
      <c r="AH553">
        <v>15</v>
      </c>
      <c r="AI553">
        <v>2</v>
      </c>
      <c r="AK553" s="1" t="e">
        <f t="shared" si="83"/>
        <v>#N/A</v>
      </c>
      <c r="AL553" s="1" t="e">
        <f t="shared" si="77"/>
        <v>#N/A</v>
      </c>
      <c r="AM553" s="1" t="e">
        <f t="shared" si="78"/>
        <v>#N/A</v>
      </c>
      <c r="AN553" s="1" t="e">
        <f t="shared" si="79"/>
        <v>#N/A</v>
      </c>
      <c r="AO553" s="1" t="e">
        <f t="shared" si="80"/>
        <v>#N/A</v>
      </c>
      <c r="AP553" s="1" t="e">
        <f t="shared" si="81"/>
        <v>#N/A</v>
      </c>
      <c r="AQ553" s="1" t="e">
        <f t="shared" si="82"/>
        <v>#N/A</v>
      </c>
    </row>
    <row r="554" spans="1:43">
      <c r="A554">
        <v>53</v>
      </c>
      <c r="B554" t="s">
        <v>2318</v>
      </c>
      <c r="C554" t="s">
        <v>4607</v>
      </c>
      <c r="D554">
        <f t="shared" si="76"/>
        <v>17500000</v>
      </c>
      <c r="K554">
        <f t="shared" si="74"/>
        <v>2008</v>
      </c>
      <c r="L554" t="s">
        <v>4829</v>
      </c>
      <c r="M554" t="s">
        <v>4942</v>
      </c>
      <c r="N554" t="s">
        <v>4944</v>
      </c>
      <c r="O554" t="s">
        <v>6538</v>
      </c>
      <c r="P554" t="s">
        <v>6539</v>
      </c>
      <c r="Q554" t="s">
        <v>6540</v>
      </c>
      <c r="R554" t="s">
        <v>4829</v>
      </c>
      <c r="AA554">
        <v>3010</v>
      </c>
      <c r="AB554" s="1">
        <v>37617</v>
      </c>
      <c r="AC554" t="s">
        <v>2984</v>
      </c>
      <c r="AD554" s="2">
        <v>10000000</v>
      </c>
      <c r="AE554" s="2">
        <v>1562800</v>
      </c>
      <c r="AF554" s="2">
        <v>1562800</v>
      </c>
      <c r="AG554">
        <v>12</v>
      </c>
      <c r="AH554">
        <v>27</v>
      </c>
      <c r="AI554">
        <v>2</v>
      </c>
      <c r="AK554" s="1" t="e">
        <f t="shared" si="83"/>
        <v>#N/A</v>
      </c>
      <c r="AL554" s="1" t="e">
        <f t="shared" si="77"/>
        <v>#N/A</v>
      </c>
      <c r="AM554" s="1" t="e">
        <f t="shared" si="78"/>
        <v>#N/A</v>
      </c>
      <c r="AN554" s="1" t="e">
        <f t="shared" si="79"/>
        <v>#N/A</v>
      </c>
      <c r="AO554" s="1" t="e">
        <f t="shared" si="80"/>
        <v>#N/A</v>
      </c>
      <c r="AP554" s="1" t="e">
        <f t="shared" si="81"/>
        <v>#N/A</v>
      </c>
      <c r="AQ554" s="1" t="e">
        <f t="shared" si="82"/>
        <v>#N/A</v>
      </c>
    </row>
    <row r="555" spans="1:43">
      <c r="A555">
        <v>54</v>
      </c>
      <c r="B555" t="s">
        <v>2865</v>
      </c>
      <c r="C555" t="s">
        <v>4599</v>
      </c>
      <c r="D555">
        <f t="shared" si="76"/>
        <v>10800000</v>
      </c>
      <c r="K555">
        <f t="shared" si="74"/>
        <v>2008</v>
      </c>
      <c r="L555" t="s">
        <v>4682</v>
      </c>
      <c r="M555" t="s">
        <v>4779</v>
      </c>
      <c r="N555" t="s">
        <v>5656</v>
      </c>
      <c r="O555" t="s">
        <v>6541</v>
      </c>
      <c r="P555" t="s">
        <v>6369</v>
      </c>
      <c r="Q555" t="s">
        <v>6542</v>
      </c>
      <c r="R555" t="s">
        <v>6543</v>
      </c>
      <c r="AA555">
        <v>4295</v>
      </c>
      <c r="AB555" s="1">
        <v>37554</v>
      </c>
      <c r="AC555" t="s">
        <v>4244</v>
      </c>
      <c r="AD555" s="2">
        <v>825000</v>
      </c>
      <c r="AE555" s="2">
        <v>1500711</v>
      </c>
      <c r="AF555" s="2">
        <v>1500711</v>
      </c>
      <c r="AG555">
        <v>10</v>
      </c>
      <c r="AH555">
        <v>25</v>
      </c>
      <c r="AI555">
        <v>2</v>
      </c>
      <c r="AK555" s="1" t="e">
        <f t="shared" si="83"/>
        <v>#N/A</v>
      </c>
      <c r="AL555" s="1" t="e">
        <f t="shared" si="77"/>
        <v>#N/A</v>
      </c>
      <c r="AM555" s="1" t="e">
        <f t="shared" si="78"/>
        <v>#N/A</v>
      </c>
      <c r="AN555" s="1" t="e">
        <f t="shared" si="79"/>
        <v>#N/A</v>
      </c>
      <c r="AO555" s="1" t="e">
        <f t="shared" si="80"/>
        <v>#N/A</v>
      </c>
      <c r="AP555" s="1" t="e">
        <f t="shared" si="81"/>
        <v>#N/A</v>
      </c>
      <c r="AQ555" s="1" t="e">
        <f t="shared" si="82"/>
        <v>#N/A</v>
      </c>
    </row>
    <row r="556" spans="1:43">
      <c r="A556">
        <v>55</v>
      </c>
      <c r="B556" t="s">
        <v>3057</v>
      </c>
      <c r="C556" t="s">
        <v>6544</v>
      </c>
      <c r="D556">
        <f t="shared" si="76"/>
        <v>9000000</v>
      </c>
      <c r="K556">
        <f t="shared" si="74"/>
        <v>2008</v>
      </c>
      <c r="L556" t="s">
        <v>4682</v>
      </c>
      <c r="M556" t="s">
        <v>4957</v>
      </c>
      <c r="N556" t="s">
        <v>5301</v>
      </c>
      <c r="O556" t="s">
        <v>6545</v>
      </c>
      <c r="P556" t="s">
        <v>6545</v>
      </c>
      <c r="Q556" t="s">
        <v>6546</v>
      </c>
      <c r="R556" t="s">
        <v>6547</v>
      </c>
      <c r="AA556">
        <v>2578</v>
      </c>
      <c r="AB556" s="1">
        <v>37281</v>
      </c>
      <c r="AC556" t="s">
        <v>2559</v>
      </c>
      <c r="AD556" s="2">
        <v>15000000</v>
      </c>
      <c r="AE556" s="2">
        <v>673414</v>
      </c>
      <c r="AF556" s="2">
        <v>1405032</v>
      </c>
      <c r="AG556">
        <v>1</v>
      </c>
      <c r="AH556">
        <v>25</v>
      </c>
      <c r="AI556">
        <v>2</v>
      </c>
      <c r="AK556" s="1" t="e">
        <f t="shared" si="83"/>
        <v>#N/A</v>
      </c>
      <c r="AL556" s="1" t="e">
        <f t="shared" si="77"/>
        <v>#N/A</v>
      </c>
      <c r="AM556" s="1" t="e">
        <f t="shared" si="78"/>
        <v>#N/A</v>
      </c>
      <c r="AN556" s="1" t="e">
        <f t="shared" si="79"/>
        <v>#N/A</v>
      </c>
      <c r="AO556" s="1" t="e">
        <f t="shared" si="80"/>
        <v>#N/A</v>
      </c>
      <c r="AP556" s="1" t="e">
        <f t="shared" si="81"/>
        <v>#N/A</v>
      </c>
      <c r="AQ556" s="1" t="e">
        <f t="shared" si="82"/>
        <v>#N/A</v>
      </c>
    </row>
    <row r="557" spans="1:43">
      <c r="A557">
        <v>56</v>
      </c>
      <c r="B557" t="s">
        <v>803</v>
      </c>
      <c r="C557" t="s">
        <v>4599</v>
      </c>
      <c r="D557">
        <f t="shared" si="76"/>
        <v>55000000</v>
      </c>
      <c r="K557">
        <f t="shared" si="74"/>
        <v>2008</v>
      </c>
      <c r="L557" t="s">
        <v>4600</v>
      </c>
      <c r="M557" t="s">
        <v>4637</v>
      </c>
      <c r="N557" t="s">
        <v>4630</v>
      </c>
      <c r="O557" t="s">
        <v>6548</v>
      </c>
      <c r="P557" t="s">
        <v>6549</v>
      </c>
      <c r="Q557" t="s">
        <v>6550</v>
      </c>
      <c r="R557" t="s">
        <v>6551</v>
      </c>
      <c r="AA557">
        <v>4358</v>
      </c>
      <c r="AB557" s="1">
        <v>37288</v>
      </c>
      <c r="AC557" t="s">
        <v>4305</v>
      </c>
      <c r="AD557" s="2">
        <v>500000</v>
      </c>
      <c r="AE557" s="2">
        <v>1250798</v>
      </c>
      <c r="AF557" s="2">
        <v>1250798</v>
      </c>
      <c r="AG557">
        <v>2</v>
      </c>
      <c r="AH557">
        <v>1</v>
      </c>
      <c r="AI557">
        <v>2</v>
      </c>
      <c r="AK557" s="1" t="e">
        <f t="shared" si="83"/>
        <v>#N/A</v>
      </c>
      <c r="AL557" s="1" t="e">
        <f t="shared" si="77"/>
        <v>#N/A</v>
      </c>
      <c r="AM557" s="1" t="e">
        <f t="shared" si="78"/>
        <v>#N/A</v>
      </c>
      <c r="AN557" s="1" t="e">
        <f t="shared" si="79"/>
        <v>#N/A</v>
      </c>
      <c r="AO557" s="1" t="e">
        <f t="shared" si="80"/>
        <v>#N/A</v>
      </c>
      <c r="AP557" s="1" t="e">
        <f t="shared" si="81"/>
        <v>#N/A</v>
      </c>
      <c r="AQ557" s="1" t="e">
        <f t="shared" si="82"/>
        <v>#N/A</v>
      </c>
    </row>
    <row r="558" spans="1:43">
      <c r="A558">
        <v>57</v>
      </c>
      <c r="B558" t="s">
        <v>706</v>
      </c>
      <c r="C558" t="s">
        <v>4621</v>
      </c>
      <c r="D558">
        <f t="shared" si="76"/>
        <v>60000000</v>
      </c>
      <c r="K558">
        <f t="shared" si="74"/>
        <v>2008</v>
      </c>
      <c r="L558" t="s">
        <v>4636</v>
      </c>
      <c r="M558" t="s">
        <v>5062</v>
      </c>
      <c r="N558" t="s">
        <v>6552</v>
      </c>
      <c r="O558" t="s">
        <v>6553</v>
      </c>
      <c r="P558" t="s">
        <v>6554</v>
      </c>
      <c r="Q558" t="s">
        <v>6555</v>
      </c>
      <c r="R558" t="s">
        <v>6556</v>
      </c>
      <c r="AA558">
        <v>4301</v>
      </c>
      <c r="AB558" s="1">
        <v>37477</v>
      </c>
      <c r="AC558" t="s">
        <v>4250</v>
      </c>
      <c r="AD558" s="2">
        <v>800000</v>
      </c>
      <c r="AE558" s="2">
        <v>881950</v>
      </c>
      <c r="AF558" s="2">
        <v>881950</v>
      </c>
      <c r="AG558">
        <v>8</v>
      </c>
      <c r="AH558">
        <v>9</v>
      </c>
      <c r="AI558">
        <v>2</v>
      </c>
      <c r="AK558" s="1" t="e">
        <f t="shared" si="83"/>
        <v>#N/A</v>
      </c>
      <c r="AL558" s="1" t="e">
        <f t="shared" si="77"/>
        <v>#N/A</v>
      </c>
      <c r="AM558" s="1" t="e">
        <f t="shared" si="78"/>
        <v>#N/A</v>
      </c>
      <c r="AN558" s="1" t="e">
        <f t="shared" si="79"/>
        <v>#N/A</v>
      </c>
      <c r="AO558" s="1" t="e">
        <f t="shared" si="80"/>
        <v>#N/A</v>
      </c>
      <c r="AP558" s="1" t="e">
        <f t="shared" si="81"/>
        <v>#N/A</v>
      </c>
      <c r="AQ558" s="1" t="e">
        <f t="shared" si="82"/>
        <v>#N/A</v>
      </c>
    </row>
    <row r="559" spans="1:43">
      <c r="A559">
        <v>58</v>
      </c>
      <c r="B559" t="s">
        <v>171</v>
      </c>
      <c r="C559" t="s">
        <v>4677</v>
      </c>
      <c r="D559">
        <f t="shared" si="76"/>
        <v>130000000</v>
      </c>
      <c r="K559">
        <f t="shared" si="74"/>
        <v>2008</v>
      </c>
      <c r="L559" t="s">
        <v>4600</v>
      </c>
      <c r="M559" t="s">
        <v>5035</v>
      </c>
      <c r="N559" t="s">
        <v>6557</v>
      </c>
      <c r="O559" t="s">
        <v>6558</v>
      </c>
      <c r="P559" t="s">
        <v>6559</v>
      </c>
      <c r="Q559" t="s">
        <v>6560</v>
      </c>
      <c r="R559" t="s">
        <v>6561</v>
      </c>
      <c r="AA559">
        <v>4279</v>
      </c>
      <c r="AB559" s="1">
        <v>37526</v>
      </c>
      <c r="AC559" t="s">
        <v>4229</v>
      </c>
      <c r="AD559" s="2">
        <v>950000</v>
      </c>
      <c r="AE559" s="2">
        <v>814666</v>
      </c>
      <c r="AF559" s="2">
        <v>814666</v>
      </c>
      <c r="AG559">
        <v>9</v>
      </c>
      <c r="AH559">
        <v>27</v>
      </c>
      <c r="AI559">
        <v>2</v>
      </c>
      <c r="AK559" s="1" t="e">
        <f t="shared" si="83"/>
        <v>#N/A</v>
      </c>
      <c r="AL559" s="1" t="e">
        <f t="shared" si="77"/>
        <v>#N/A</v>
      </c>
      <c r="AM559" s="1" t="e">
        <f t="shared" si="78"/>
        <v>#N/A</v>
      </c>
      <c r="AN559" s="1" t="e">
        <f t="shared" si="79"/>
        <v>#N/A</v>
      </c>
      <c r="AO559" s="1" t="e">
        <f t="shared" si="80"/>
        <v>#N/A</v>
      </c>
      <c r="AP559" s="1" t="e">
        <f t="shared" si="81"/>
        <v>#N/A</v>
      </c>
      <c r="AQ559" s="1" t="e">
        <f t="shared" si="82"/>
        <v>#N/A</v>
      </c>
    </row>
    <row r="560" spans="1:43">
      <c r="A560">
        <v>59</v>
      </c>
      <c r="B560" t="s">
        <v>1782</v>
      </c>
      <c r="C560" t="s">
        <v>4695</v>
      </c>
      <c r="D560">
        <f t="shared" si="76"/>
        <v>25000000</v>
      </c>
      <c r="K560">
        <f t="shared" si="74"/>
        <v>2008</v>
      </c>
      <c r="L560" t="s">
        <v>4600</v>
      </c>
      <c r="M560" t="s">
        <v>5159</v>
      </c>
      <c r="N560" t="s">
        <v>5174</v>
      </c>
      <c r="O560" t="s">
        <v>6562</v>
      </c>
      <c r="P560" t="s">
        <v>6563</v>
      </c>
      <c r="Q560" t="s">
        <v>6564</v>
      </c>
      <c r="R560" t="s">
        <v>6565</v>
      </c>
      <c r="AA560">
        <v>2321</v>
      </c>
      <c r="AB560" s="1">
        <v>37372</v>
      </c>
      <c r="AC560" t="s">
        <v>2305</v>
      </c>
      <c r="AD560" s="2">
        <v>18000000</v>
      </c>
      <c r="AE560" s="2">
        <v>676698</v>
      </c>
      <c r="AF560" s="2">
        <v>676698</v>
      </c>
      <c r="AG560">
        <v>4</v>
      </c>
      <c r="AH560">
        <v>26</v>
      </c>
      <c r="AI560">
        <v>2</v>
      </c>
      <c r="AK560" s="1" t="e">
        <f t="shared" si="83"/>
        <v>#N/A</v>
      </c>
      <c r="AL560" s="1" t="e">
        <f t="shared" si="77"/>
        <v>#N/A</v>
      </c>
      <c r="AM560" s="1" t="e">
        <f t="shared" si="78"/>
        <v>#N/A</v>
      </c>
      <c r="AN560" s="1" t="e">
        <f t="shared" si="79"/>
        <v>#N/A</v>
      </c>
      <c r="AO560" s="1" t="e">
        <f t="shared" si="80"/>
        <v>#N/A</v>
      </c>
      <c r="AP560" s="1" t="e">
        <f t="shared" si="81"/>
        <v>#N/A</v>
      </c>
      <c r="AQ560" s="1" t="e">
        <f t="shared" si="82"/>
        <v>#N/A</v>
      </c>
    </row>
    <row r="561" spans="1:43">
      <c r="A561">
        <v>60</v>
      </c>
      <c r="B561" t="s">
        <v>1288</v>
      </c>
      <c r="C561" t="s">
        <v>4677</v>
      </c>
      <c r="D561">
        <f t="shared" si="76"/>
        <v>37000000</v>
      </c>
      <c r="K561">
        <f t="shared" si="74"/>
        <v>2008</v>
      </c>
      <c r="L561" t="s">
        <v>4614</v>
      </c>
      <c r="M561" t="s">
        <v>4984</v>
      </c>
      <c r="N561" t="s">
        <v>5994</v>
      </c>
      <c r="O561" t="s">
        <v>6566</v>
      </c>
      <c r="P561" t="s">
        <v>6567</v>
      </c>
      <c r="Q561" t="s">
        <v>6568</v>
      </c>
      <c r="R561" t="s">
        <v>6569</v>
      </c>
      <c r="AA561">
        <v>3021</v>
      </c>
      <c r="AB561" s="1">
        <v>37540</v>
      </c>
      <c r="AC561" t="s">
        <v>2994</v>
      </c>
      <c r="AD561" s="2">
        <v>10000000</v>
      </c>
      <c r="AE561" s="2">
        <v>598645</v>
      </c>
      <c r="AF561" s="2">
        <v>598645</v>
      </c>
      <c r="AG561">
        <v>10</v>
      </c>
      <c r="AH561">
        <v>11</v>
      </c>
      <c r="AI561">
        <v>2</v>
      </c>
      <c r="AK561" s="1" t="e">
        <f t="shared" si="83"/>
        <v>#N/A</v>
      </c>
      <c r="AL561" s="1" t="e">
        <f t="shared" si="77"/>
        <v>#N/A</v>
      </c>
      <c r="AM561" s="1" t="e">
        <f t="shared" si="78"/>
        <v>#N/A</v>
      </c>
      <c r="AN561" s="1" t="e">
        <f t="shared" si="79"/>
        <v>#N/A</v>
      </c>
      <c r="AO561" s="1" t="e">
        <f t="shared" si="80"/>
        <v>#N/A</v>
      </c>
      <c r="AP561" s="1" t="e">
        <f t="shared" si="81"/>
        <v>#N/A</v>
      </c>
      <c r="AQ561" s="1" t="e">
        <f t="shared" si="82"/>
        <v>#N/A</v>
      </c>
    </row>
    <row r="562" spans="1:43">
      <c r="A562">
        <v>61</v>
      </c>
      <c r="B562" t="s">
        <v>1166</v>
      </c>
      <c r="C562" t="s">
        <v>4695</v>
      </c>
      <c r="D562">
        <f t="shared" si="76"/>
        <v>40000000</v>
      </c>
      <c r="K562">
        <f t="shared" si="74"/>
        <v>2008</v>
      </c>
      <c r="L562" t="s">
        <v>4600</v>
      </c>
      <c r="M562" t="s">
        <v>4713</v>
      </c>
      <c r="N562" t="s">
        <v>5174</v>
      </c>
      <c r="O562" t="s">
        <v>6570</v>
      </c>
      <c r="P562" t="s">
        <v>6571</v>
      </c>
      <c r="Q562" t="s">
        <v>6572</v>
      </c>
      <c r="R562" t="s">
        <v>6573</v>
      </c>
      <c r="AA562">
        <v>2831</v>
      </c>
      <c r="AB562" s="1">
        <v>37533</v>
      </c>
      <c r="AC562" t="s">
        <v>2805</v>
      </c>
      <c r="AD562" s="2">
        <v>12000000</v>
      </c>
      <c r="AE562" s="2">
        <v>378650</v>
      </c>
      <c r="AF562" s="2">
        <v>378650</v>
      </c>
      <c r="AG562">
        <v>10</v>
      </c>
      <c r="AH562">
        <v>4</v>
      </c>
      <c r="AI562">
        <v>2</v>
      </c>
      <c r="AK562" s="1" t="e">
        <f t="shared" si="83"/>
        <v>#N/A</v>
      </c>
      <c r="AL562" s="1" t="e">
        <f t="shared" si="77"/>
        <v>#N/A</v>
      </c>
      <c r="AM562" s="1" t="e">
        <f t="shared" si="78"/>
        <v>#N/A</v>
      </c>
      <c r="AN562" s="1" t="e">
        <f t="shared" si="79"/>
        <v>#N/A</v>
      </c>
      <c r="AO562" s="1" t="e">
        <f t="shared" si="80"/>
        <v>#N/A</v>
      </c>
      <c r="AP562" s="1" t="e">
        <f t="shared" si="81"/>
        <v>#N/A</v>
      </c>
      <c r="AQ562" s="1" t="e">
        <f t="shared" si="82"/>
        <v>#N/A</v>
      </c>
    </row>
    <row r="563" spans="1:43">
      <c r="A563">
        <v>62</v>
      </c>
      <c r="B563" t="s">
        <v>6574</v>
      </c>
      <c r="C563" t="s">
        <v>4607</v>
      </c>
      <c r="D563" t="e">
        <f t="shared" si="76"/>
        <v>#N/A</v>
      </c>
      <c r="K563">
        <f t="shared" si="74"/>
        <v>2008</v>
      </c>
      <c r="L563" t="s">
        <v>4635</v>
      </c>
      <c r="AA563">
        <v>4579</v>
      </c>
      <c r="AB563" s="1">
        <v>37351</v>
      </c>
      <c r="AC563" t="s">
        <v>4518</v>
      </c>
      <c r="AD563" s="2">
        <v>35000</v>
      </c>
      <c r="AE563" s="2">
        <v>321952</v>
      </c>
      <c r="AF563" s="2">
        <v>321952</v>
      </c>
      <c r="AG563">
        <v>4</v>
      </c>
      <c r="AH563">
        <v>5</v>
      </c>
      <c r="AI563">
        <v>2</v>
      </c>
      <c r="AK563" s="1" t="e">
        <f t="shared" si="83"/>
        <v>#N/A</v>
      </c>
      <c r="AL563" s="1" t="e">
        <f t="shared" si="77"/>
        <v>#N/A</v>
      </c>
      <c r="AM563" s="1" t="e">
        <f t="shared" si="78"/>
        <v>#N/A</v>
      </c>
      <c r="AN563" s="1" t="e">
        <f t="shared" si="79"/>
        <v>#N/A</v>
      </c>
      <c r="AO563" s="1" t="e">
        <f t="shared" si="80"/>
        <v>#N/A</v>
      </c>
      <c r="AP563" s="1" t="e">
        <f t="shared" si="81"/>
        <v>#N/A</v>
      </c>
      <c r="AQ563" s="1" t="e">
        <f t="shared" si="82"/>
        <v>#N/A</v>
      </c>
    </row>
    <row r="564" spans="1:43">
      <c r="A564">
        <v>63</v>
      </c>
      <c r="B564" t="s">
        <v>1693</v>
      </c>
      <c r="C564" t="s">
        <v>4628</v>
      </c>
      <c r="D564">
        <f t="shared" si="76"/>
        <v>27000000</v>
      </c>
      <c r="K564">
        <f t="shared" si="74"/>
        <v>2008</v>
      </c>
      <c r="L564" t="s">
        <v>4600</v>
      </c>
      <c r="M564" t="s">
        <v>4683</v>
      </c>
      <c r="N564" t="s">
        <v>5126</v>
      </c>
      <c r="O564" t="s">
        <v>6575</v>
      </c>
      <c r="P564" t="s">
        <v>6576</v>
      </c>
      <c r="Q564" t="s">
        <v>6577</v>
      </c>
      <c r="R564" t="s">
        <v>6578</v>
      </c>
      <c r="AA564">
        <v>3943</v>
      </c>
      <c r="AB564" s="1">
        <v>37405</v>
      </c>
      <c r="AC564" t="s">
        <v>3900</v>
      </c>
      <c r="AD564" s="2">
        <v>2100000</v>
      </c>
      <c r="AE564" s="2">
        <v>313436</v>
      </c>
      <c r="AF564" s="2">
        <v>313436</v>
      </c>
      <c r="AG564">
        <v>5</v>
      </c>
      <c r="AH564">
        <v>29</v>
      </c>
      <c r="AI564">
        <v>2</v>
      </c>
      <c r="AK564" s="1" t="e">
        <f t="shared" si="83"/>
        <v>#N/A</v>
      </c>
      <c r="AL564" s="1" t="e">
        <f t="shared" si="77"/>
        <v>#N/A</v>
      </c>
      <c r="AM564" s="1" t="e">
        <f t="shared" si="78"/>
        <v>#N/A</v>
      </c>
      <c r="AN564" s="1" t="e">
        <f t="shared" si="79"/>
        <v>#N/A</v>
      </c>
      <c r="AO564" s="1" t="e">
        <f t="shared" si="80"/>
        <v>#N/A</v>
      </c>
      <c r="AP564" s="1" t="e">
        <f t="shared" si="81"/>
        <v>#N/A</v>
      </c>
      <c r="AQ564" s="1" t="e">
        <f t="shared" si="82"/>
        <v>#N/A</v>
      </c>
    </row>
    <row r="565" spans="1:43">
      <c r="A565">
        <v>64</v>
      </c>
      <c r="B565" t="s">
        <v>206</v>
      </c>
      <c r="C565" t="s">
        <v>4628</v>
      </c>
      <c r="D565">
        <f t="shared" si="76"/>
        <v>120000000</v>
      </c>
      <c r="K565">
        <f t="shared" si="74"/>
        <v>2008</v>
      </c>
      <c r="L565" t="s">
        <v>4614</v>
      </c>
      <c r="M565" t="s">
        <v>5154</v>
      </c>
      <c r="N565" t="s">
        <v>6579</v>
      </c>
      <c r="O565" t="s">
        <v>6580</v>
      </c>
      <c r="P565" t="s">
        <v>6581</v>
      </c>
      <c r="Q565" t="s">
        <v>6582</v>
      </c>
      <c r="R565" t="s">
        <v>6583</v>
      </c>
      <c r="AA565">
        <v>4367</v>
      </c>
      <c r="AB565" s="1">
        <v>37449</v>
      </c>
      <c r="AC565" t="s">
        <v>4314</v>
      </c>
      <c r="AD565" s="2">
        <v>500000</v>
      </c>
      <c r="AE565" s="2">
        <v>307631</v>
      </c>
      <c r="AF565" s="2">
        <v>308793</v>
      </c>
      <c r="AG565">
        <v>7</v>
      </c>
      <c r="AH565">
        <v>12</v>
      </c>
      <c r="AI565">
        <v>2</v>
      </c>
      <c r="AK565" s="1" t="e">
        <f t="shared" si="83"/>
        <v>#N/A</v>
      </c>
      <c r="AL565" s="1" t="e">
        <f t="shared" si="77"/>
        <v>#N/A</v>
      </c>
      <c r="AM565" s="1" t="e">
        <f t="shared" si="78"/>
        <v>#N/A</v>
      </c>
      <c r="AN565" s="1" t="e">
        <f t="shared" si="79"/>
        <v>#N/A</v>
      </c>
      <c r="AO565" s="1" t="e">
        <f t="shared" si="80"/>
        <v>#N/A</v>
      </c>
      <c r="AP565" s="1" t="e">
        <f t="shared" si="81"/>
        <v>#N/A</v>
      </c>
      <c r="AQ565" s="1" t="e">
        <f t="shared" si="82"/>
        <v>#N/A</v>
      </c>
    </row>
    <row r="566" spans="1:43">
      <c r="A566">
        <v>65</v>
      </c>
      <c r="B566" t="s">
        <v>6584</v>
      </c>
      <c r="C566" t="s">
        <v>4977</v>
      </c>
      <c r="D566" t="e">
        <f t="shared" si="76"/>
        <v>#N/A</v>
      </c>
      <c r="K566">
        <f t="shared" si="74"/>
        <v>2008</v>
      </c>
      <c r="L566" t="s">
        <v>4635</v>
      </c>
      <c r="AA566">
        <v>3404</v>
      </c>
      <c r="AB566" s="1">
        <v>37610</v>
      </c>
      <c r="AC566" t="s">
        <v>3371</v>
      </c>
      <c r="AD566" s="2">
        <v>6000000</v>
      </c>
      <c r="AE566" s="2">
        <v>267194</v>
      </c>
      <c r="AF566" s="2">
        <v>267194</v>
      </c>
      <c r="AG566">
        <v>12</v>
      </c>
      <c r="AH566">
        <v>20</v>
      </c>
      <c r="AI566">
        <v>2</v>
      </c>
      <c r="AK566" s="1" t="e">
        <f t="shared" si="83"/>
        <v>#N/A</v>
      </c>
      <c r="AL566" s="1" t="e">
        <f t="shared" si="77"/>
        <v>#N/A</v>
      </c>
      <c r="AM566" s="1" t="e">
        <f t="shared" si="78"/>
        <v>#N/A</v>
      </c>
      <c r="AN566" s="1" t="e">
        <f t="shared" si="79"/>
        <v>#N/A</v>
      </c>
      <c r="AO566" s="1" t="e">
        <f t="shared" si="80"/>
        <v>#N/A</v>
      </c>
      <c r="AP566" s="1" t="e">
        <f t="shared" si="81"/>
        <v>#N/A</v>
      </c>
      <c r="AQ566" s="1" t="e">
        <f t="shared" si="82"/>
        <v>#N/A</v>
      </c>
    </row>
    <row r="567" spans="1:43">
      <c r="A567">
        <v>66</v>
      </c>
      <c r="B567" t="s">
        <v>985</v>
      </c>
      <c r="C567" t="s">
        <v>4599</v>
      </c>
      <c r="D567">
        <f t="shared" si="76"/>
        <v>47500000</v>
      </c>
      <c r="K567">
        <f t="shared" si="74"/>
        <v>2008</v>
      </c>
      <c r="L567" t="s">
        <v>4682</v>
      </c>
      <c r="M567" t="s">
        <v>4779</v>
      </c>
      <c r="N567" t="s">
        <v>5208</v>
      </c>
      <c r="O567" t="s">
        <v>5838</v>
      </c>
      <c r="P567" t="s">
        <v>6585</v>
      </c>
      <c r="Q567" t="s">
        <v>6586</v>
      </c>
      <c r="R567" t="s">
        <v>6587</v>
      </c>
      <c r="AA567">
        <v>4180</v>
      </c>
      <c r="AB567" s="1">
        <v>37309</v>
      </c>
      <c r="AC567" t="s">
        <v>4131</v>
      </c>
      <c r="AD567" s="2">
        <v>1100000</v>
      </c>
      <c r="AE567" s="2">
        <v>247740</v>
      </c>
      <c r="AF567" s="2">
        <v>247740</v>
      </c>
      <c r="AG567">
        <v>2</v>
      </c>
      <c r="AH567">
        <v>22</v>
      </c>
      <c r="AI567">
        <v>2</v>
      </c>
      <c r="AK567" s="1" t="e">
        <f t="shared" si="83"/>
        <v>#N/A</v>
      </c>
      <c r="AL567" s="1" t="e">
        <f t="shared" si="77"/>
        <v>#N/A</v>
      </c>
      <c r="AM567" s="1" t="e">
        <f t="shared" si="78"/>
        <v>#N/A</v>
      </c>
      <c r="AN567" s="1" t="e">
        <f t="shared" si="79"/>
        <v>#N/A</v>
      </c>
      <c r="AO567" s="1" t="e">
        <f t="shared" si="80"/>
        <v>#N/A</v>
      </c>
      <c r="AP567" s="1" t="e">
        <f t="shared" si="81"/>
        <v>#N/A</v>
      </c>
      <c r="AQ567" s="1" t="e">
        <f t="shared" si="82"/>
        <v>#N/A</v>
      </c>
    </row>
    <row r="568" spans="1:43">
      <c r="A568">
        <v>67</v>
      </c>
      <c r="B568" t="s">
        <v>1681</v>
      </c>
      <c r="C568" t="s">
        <v>4621</v>
      </c>
      <c r="D568">
        <f t="shared" si="76"/>
        <v>27500000</v>
      </c>
      <c r="K568">
        <f t="shared" si="74"/>
        <v>2008</v>
      </c>
      <c r="L568" t="s">
        <v>4829</v>
      </c>
      <c r="M568" t="s">
        <v>5237</v>
      </c>
      <c r="N568" t="s">
        <v>4566</v>
      </c>
      <c r="O568" t="s">
        <v>5618</v>
      </c>
      <c r="P568" t="s">
        <v>5618</v>
      </c>
      <c r="Q568" t="s">
        <v>4829</v>
      </c>
      <c r="R568" t="s">
        <v>4829</v>
      </c>
      <c r="AA568">
        <v>4238</v>
      </c>
      <c r="AB568" s="1">
        <v>37620</v>
      </c>
      <c r="AC568" t="s">
        <v>4188</v>
      </c>
      <c r="AD568" s="2">
        <v>1000000</v>
      </c>
      <c r="AE568" s="2">
        <v>213137</v>
      </c>
      <c r="AF568" s="2">
        <v>213137</v>
      </c>
      <c r="AG568">
        <v>12</v>
      </c>
      <c r="AH568">
        <v>30</v>
      </c>
      <c r="AI568">
        <v>2</v>
      </c>
      <c r="AK568" s="1" t="e">
        <f t="shared" si="83"/>
        <v>#N/A</v>
      </c>
      <c r="AL568" s="1" t="e">
        <f t="shared" si="77"/>
        <v>#N/A</v>
      </c>
      <c r="AM568" s="1" t="e">
        <f t="shared" si="78"/>
        <v>#N/A</v>
      </c>
      <c r="AN568" s="1" t="e">
        <f t="shared" si="79"/>
        <v>#N/A</v>
      </c>
      <c r="AO568" s="1" t="e">
        <f t="shared" si="80"/>
        <v>#N/A</v>
      </c>
      <c r="AP568" s="1" t="e">
        <f t="shared" si="81"/>
        <v>#N/A</v>
      </c>
      <c r="AQ568" s="1" t="e">
        <f t="shared" si="82"/>
        <v>#N/A</v>
      </c>
    </row>
    <row r="569" spans="1:43">
      <c r="A569">
        <v>68</v>
      </c>
      <c r="B569" t="s">
        <v>6588</v>
      </c>
      <c r="C569" t="s">
        <v>4599</v>
      </c>
      <c r="D569" t="e">
        <f t="shared" si="76"/>
        <v>#N/A</v>
      </c>
      <c r="K569">
        <f t="shared" si="74"/>
        <v>2008</v>
      </c>
      <c r="L569" t="s">
        <v>4635</v>
      </c>
      <c r="AA569">
        <v>3233</v>
      </c>
      <c r="AB569" s="1">
        <v>37512</v>
      </c>
      <c r="AC569" t="s">
        <v>3204</v>
      </c>
      <c r="AD569" s="2">
        <v>7500000</v>
      </c>
      <c r="AE569" s="2">
        <v>206400</v>
      </c>
      <c r="AF569" s="2">
        <v>206400</v>
      </c>
      <c r="AG569">
        <v>9</v>
      </c>
      <c r="AH569">
        <v>13</v>
      </c>
      <c r="AI569">
        <v>2</v>
      </c>
      <c r="AK569" s="1" t="e">
        <f t="shared" si="83"/>
        <v>#N/A</v>
      </c>
      <c r="AL569" s="1" t="e">
        <f t="shared" si="77"/>
        <v>#N/A</v>
      </c>
      <c r="AM569" s="1" t="e">
        <f t="shared" si="78"/>
        <v>#N/A</v>
      </c>
      <c r="AN569" s="1" t="e">
        <f t="shared" si="79"/>
        <v>#N/A</v>
      </c>
      <c r="AO569" s="1" t="e">
        <f t="shared" si="80"/>
        <v>#N/A</v>
      </c>
      <c r="AP569" s="1" t="e">
        <f t="shared" si="81"/>
        <v>#N/A</v>
      </c>
      <c r="AQ569" s="1" t="e">
        <f t="shared" si="82"/>
        <v>#N/A</v>
      </c>
    </row>
    <row r="570" spans="1:43">
      <c r="A570">
        <v>69</v>
      </c>
      <c r="B570" t="s">
        <v>6589</v>
      </c>
      <c r="C570" t="s">
        <v>4628</v>
      </c>
      <c r="D570" t="e">
        <f t="shared" si="76"/>
        <v>#N/A</v>
      </c>
      <c r="K570">
        <f t="shared" si="74"/>
        <v>2008</v>
      </c>
      <c r="L570" t="s">
        <v>4600</v>
      </c>
      <c r="M570" t="s">
        <v>5159</v>
      </c>
      <c r="N570" t="s">
        <v>5140</v>
      </c>
      <c r="O570" t="s">
        <v>6590</v>
      </c>
      <c r="P570" t="s">
        <v>6591</v>
      </c>
      <c r="Q570" t="s">
        <v>6592</v>
      </c>
      <c r="R570" t="s">
        <v>6593</v>
      </c>
      <c r="AA570">
        <v>3114</v>
      </c>
      <c r="AB570" s="1">
        <v>37554</v>
      </c>
      <c r="AC570" t="s">
        <v>3087</v>
      </c>
      <c r="AD570" s="2">
        <v>9000000</v>
      </c>
      <c r="AE570" s="2">
        <v>184255</v>
      </c>
      <c r="AF570" s="2">
        <v>184255</v>
      </c>
      <c r="AG570">
        <v>10</v>
      </c>
      <c r="AH570">
        <v>25</v>
      </c>
      <c r="AI570">
        <v>2</v>
      </c>
      <c r="AK570" s="1" t="e">
        <f t="shared" si="83"/>
        <v>#N/A</v>
      </c>
      <c r="AL570" s="1" t="e">
        <f t="shared" si="77"/>
        <v>#N/A</v>
      </c>
      <c r="AM570" s="1" t="e">
        <f t="shared" si="78"/>
        <v>#N/A</v>
      </c>
      <c r="AN570" s="1" t="e">
        <f t="shared" si="79"/>
        <v>#N/A</v>
      </c>
      <c r="AO570" s="1" t="e">
        <f t="shared" si="80"/>
        <v>#N/A</v>
      </c>
      <c r="AP570" s="1" t="e">
        <f t="shared" si="81"/>
        <v>#N/A</v>
      </c>
      <c r="AQ570" s="1" t="e">
        <f t="shared" si="82"/>
        <v>#N/A</v>
      </c>
    </row>
    <row r="571" spans="1:43">
      <c r="A571">
        <v>70</v>
      </c>
      <c r="B571" t="s">
        <v>1345</v>
      </c>
      <c r="C571" t="s">
        <v>4677</v>
      </c>
      <c r="D571">
        <f t="shared" si="76"/>
        <v>35000000</v>
      </c>
      <c r="K571">
        <f t="shared" si="74"/>
        <v>2008</v>
      </c>
      <c r="L571" t="s">
        <v>4600</v>
      </c>
      <c r="M571" t="s">
        <v>4763</v>
      </c>
      <c r="N571" t="s">
        <v>6382</v>
      </c>
      <c r="O571" t="s">
        <v>4862</v>
      </c>
      <c r="P571" t="s">
        <v>6594</v>
      </c>
      <c r="Q571" t="s">
        <v>6595</v>
      </c>
      <c r="R571" t="s">
        <v>6596</v>
      </c>
      <c r="AA571">
        <v>4503</v>
      </c>
      <c r="AB571" s="1">
        <v>37386</v>
      </c>
      <c r="AC571" t="s">
        <v>4448</v>
      </c>
      <c r="AD571" s="2">
        <v>200000</v>
      </c>
      <c r="AE571" s="2">
        <v>174682</v>
      </c>
      <c r="AF571" s="2">
        <v>174682</v>
      </c>
      <c r="AG571">
        <v>5</v>
      </c>
      <c r="AH571">
        <v>10</v>
      </c>
      <c r="AI571">
        <v>2</v>
      </c>
      <c r="AK571" s="1" t="e">
        <f t="shared" si="83"/>
        <v>#N/A</v>
      </c>
      <c r="AL571" s="1" t="e">
        <f t="shared" si="77"/>
        <v>#N/A</v>
      </c>
      <c r="AM571" s="1" t="e">
        <f t="shared" si="78"/>
        <v>#N/A</v>
      </c>
      <c r="AN571" s="1" t="e">
        <f t="shared" si="79"/>
        <v>#N/A</v>
      </c>
      <c r="AO571" s="1" t="e">
        <f t="shared" si="80"/>
        <v>#N/A</v>
      </c>
      <c r="AP571" s="1" t="e">
        <f t="shared" si="81"/>
        <v>#N/A</v>
      </c>
      <c r="AQ571" s="1" t="e">
        <f t="shared" si="82"/>
        <v>#N/A</v>
      </c>
    </row>
    <row r="572" spans="1:43">
      <c r="A572">
        <v>71</v>
      </c>
      <c r="B572" t="s">
        <v>721</v>
      </c>
      <c r="C572" t="s">
        <v>6010</v>
      </c>
      <c r="D572">
        <f t="shared" si="76"/>
        <v>60000000</v>
      </c>
      <c r="K572">
        <f t="shared" si="74"/>
        <v>2008</v>
      </c>
      <c r="L572" t="s">
        <v>4682</v>
      </c>
      <c r="M572" t="s">
        <v>4713</v>
      </c>
      <c r="N572" t="s">
        <v>6382</v>
      </c>
      <c r="O572" t="s">
        <v>6597</v>
      </c>
      <c r="P572" t="s">
        <v>6598</v>
      </c>
      <c r="Q572" t="s">
        <v>6599</v>
      </c>
      <c r="R572" t="s">
        <v>6600</v>
      </c>
      <c r="AA572">
        <v>4504</v>
      </c>
      <c r="AB572" s="1">
        <v>37386</v>
      </c>
      <c r="AC572" t="s">
        <v>4449</v>
      </c>
      <c r="AD572" s="2">
        <v>200000</v>
      </c>
      <c r="AE572" s="2">
        <v>162605</v>
      </c>
      <c r="AF572" s="2">
        <v>162605</v>
      </c>
      <c r="AG572">
        <v>5</v>
      </c>
      <c r="AH572">
        <v>10</v>
      </c>
      <c r="AI572">
        <v>2</v>
      </c>
      <c r="AK572" s="1" t="e">
        <f t="shared" si="83"/>
        <v>#N/A</v>
      </c>
      <c r="AL572" s="1" t="e">
        <f t="shared" si="77"/>
        <v>#N/A</v>
      </c>
      <c r="AM572" s="1" t="e">
        <f t="shared" si="78"/>
        <v>#N/A</v>
      </c>
      <c r="AN572" s="1" t="e">
        <f t="shared" si="79"/>
        <v>#N/A</v>
      </c>
      <c r="AO572" s="1" t="e">
        <f t="shared" si="80"/>
        <v>#N/A</v>
      </c>
      <c r="AP572" s="1" t="e">
        <f t="shared" si="81"/>
        <v>#N/A</v>
      </c>
      <c r="AQ572" s="1" t="e">
        <f t="shared" si="82"/>
        <v>#N/A</v>
      </c>
    </row>
    <row r="573" spans="1:43">
      <c r="A573">
        <v>72</v>
      </c>
      <c r="B573" t="s">
        <v>595</v>
      </c>
      <c r="C573" t="s">
        <v>4628</v>
      </c>
      <c r="D573">
        <f t="shared" si="76"/>
        <v>67500000</v>
      </c>
      <c r="K573">
        <f t="shared" si="74"/>
        <v>2008</v>
      </c>
      <c r="L573" t="s">
        <v>4682</v>
      </c>
      <c r="M573" t="s">
        <v>4800</v>
      </c>
      <c r="N573" t="s">
        <v>4840</v>
      </c>
      <c r="O573" t="s">
        <v>5131</v>
      </c>
      <c r="P573" t="s">
        <v>6601</v>
      </c>
      <c r="Q573" t="s">
        <v>6602</v>
      </c>
      <c r="R573" t="s">
        <v>6603</v>
      </c>
      <c r="AA573">
        <v>4111</v>
      </c>
      <c r="AB573" s="1">
        <v>37337</v>
      </c>
      <c r="AC573" t="s">
        <v>4063</v>
      </c>
      <c r="AD573" s="2">
        <v>1500000</v>
      </c>
      <c r="AE573" s="2">
        <v>119841</v>
      </c>
      <c r="AF573" s="2">
        <v>119841</v>
      </c>
      <c r="AG573">
        <v>3</v>
      </c>
      <c r="AH573">
        <v>22</v>
      </c>
      <c r="AI573">
        <v>2</v>
      </c>
      <c r="AK573" s="1" t="e">
        <f t="shared" si="83"/>
        <v>#N/A</v>
      </c>
      <c r="AL573" s="1" t="e">
        <f t="shared" si="77"/>
        <v>#N/A</v>
      </c>
      <c r="AM573" s="1" t="e">
        <f t="shared" si="78"/>
        <v>#N/A</v>
      </c>
      <c r="AN573" s="1" t="e">
        <f t="shared" si="79"/>
        <v>#N/A</v>
      </c>
      <c r="AO573" s="1" t="e">
        <f t="shared" si="80"/>
        <v>#N/A</v>
      </c>
      <c r="AP573" s="1" t="e">
        <f t="shared" si="81"/>
        <v>#N/A</v>
      </c>
      <c r="AQ573" s="1" t="e">
        <f t="shared" si="82"/>
        <v>#N/A</v>
      </c>
    </row>
    <row r="574" spans="1:43">
      <c r="A574">
        <v>73</v>
      </c>
      <c r="B574" t="s">
        <v>2052</v>
      </c>
      <c r="C574" t="s">
        <v>4977</v>
      </c>
      <c r="D574">
        <f t="shared" si="76"/>
        <v>20000000</v>
      </c>
      <c r="K574">
        <f t="shared" si="74"/>
        <v>2008</v>
      </c>
      <c r="L574" t="s">
        <v>4600</v>
      </c>
      <c r="M574" t="s">
        <v>4689</v>
      </c>
      <c r="N574" t="s">
        <v>4893</v>
      </c>
      <c r="O574" t="s">
        <v>6604</v>
      </c>
      <c r="P574" t="s">
        <v>6605</v>
      </c>
      <c r="Q574" t="s">
        <v>6606</v>
      </c>
      <c r="R574" t="s">
        <v>6607</v>
      </c>
      <c r="AA574">
        <v>3607</v>
      </c>
      <c r="AB574" s="1">
        <v>37309</v>
      </c>
      <c r="AC574" t="s">
        <v>3573</v>
      </c>
      <c r="AD574" s="2">
        <v>4500000</v>
      </c>
      <c r="AE574" s="2">
        <v>92723</v>
      </c>
      <c r="AF574" s="2">
        <v>92723</v>
      </c>
      <c r="AG574">
        <v>2</v>
      </c>
      <c r="AH574">
        <v>22</v>
      </c>
      <c r="AI574">
        <v>2</v>
      </c>
      <c r="AK574" s="1" t="e">
        <f t="shared" si="83"/>
        <v>#N/A</v>
      </c>
      <c r="AL574" s="1" t="e">
        <f t="shared" si="77"/>
        <v>#N/A</v>
      </c>
      <c r="AM574" s="1" t="e">
        <f t="shared" si="78"/>
        <v>#N/A</v>
      </c>
      <c r="AN574" s="1" t="e">
        <f t="shared" si="79"/>
        <v>#N/A</v>
      </c>
      <c r="AO574" s="1" t="e">
        <f t="shared" si="80"/>
        <v>#N/A</v>
      </c>
      <c r="AP574" s="1" t="e">
        <f t="shared" si="81"/>
        <v>#N/A</v>
      </c>
      <c r="AQ574" s="1" t="e">
        <f t="shared" si="82"/>
        <v>#N/A</v>
      </c>
    </row>
    <row r="575" spans="1:43">
      <c r="A575">
        <v>74</v>
      </c>
      <c r="B575" t="s">
        <v>1553</v>
      </c>
      <c r="C575" t="s">
        <v>4677</v>
      </c>
      <c r="D575">
        <f t="shared" si="76"/>
        <v>30000000</v>
      </c>
      <c r="K575">
        <f t="shared" si="74"/>
        <v>2008</v>
      </c>
      <c r="L575" t="s">
        <v>4600</v>
      </c>
      <c r="M575" t="s">
        <v>4957</v>
      </c>
      <c r="N575" t="s">
        <v>4690</v>
      </c>
      <c r="O575" t="s">
        <v>6023</v>
      </c>
      <c r="P575" t="s">
        <v>6023</v>
      </c>
      <c r="Q575" t="s">
        <v>6608</v>
      </c>
      <c r="R575" t="s">
        <v>6609</v>
      </c>
      <c r="AA575">
        <v>3450</v>
      </c>
      <c r="AB575" s="1">
        <v>37393</v>
      </c>
      <c r="AC575" t="s">
        <v>3416</v>
      </c>
      <c r="AD575" s="2">
        <v>5500000</v>
      </c>
      <c r="AE575" s="2">
        <v>56653</v>
      </c>
      <c r="AF575" s="2">
        <v>56653</v>
      </c>
      <c r="AG575">
        <v>5</v>
      </c>
      <c r="AH575">
        <v>17</v>
      </c>
      <c r="AI575">
        <v>2</v>
      </c>
      <c r="AK575" s="1" t="e">
        <f t="shared" si="83"/>
        <v>#N/A</v>
      </c>
      <c r="AL575" s="1" t="e">
        <f t="shared" si="77"/>
        <v>#N/A</v>
      </c>
      <c r="AM575" s="1" t="e">
        <f t="shared" si="78"/>
        <v>#N/A</v>
      </c>
      <c r="AN575" s="1" t="e">
        <f t="shared" si="79"/>
        <v>#N/A</v>
      </c>
      <c r="AO575" s="1" t="e">
        <f t="shared" si="80"/>
        <v>#N/A</v>
      </c>
      <c r="AP575" s="1" t="e">
        <f t="shared" si="81"/>
        <v>#N/A</v>
      </c>
      <c r="AQ575" s="1" t="e">
        <f t="shared" si="82"/>
        <v>#N/A</v>
      </c>
    </row>
    <row r="576" spans="1:43">
      <c r="A576">
        <v>75</v>
      </c>
      <c r="B576" t="s">
        <v>6610</v>
      </c>
      <c r="C576" t="s">
        <v>4871</v>
      </c>
      <c r="D576" t="e">
        <f t="shared" si="76"/>
        <v>#N/A</v>
      </c>
      <c r="K576">
        <f t="shared" si="74"/>
        <v>2008</v>
      </c>
      <c r="L576" t="s">
        <v>4635</v>
      </c>
      <c r="AA576">
        <v>4316</v>
      </c>
      <c r="AB576" s="1">
        <v>37575</v>
      </c>
      <c r="AC576" t="s">
        <v>4265</v>
      </c>
      <c r="AD576" s="2">
        <v>750000</v>
      </c>
      <c r="AE576" s="2">
        <v>47329</v>
      </c>
      <c r="AF576" s="2">
        <v>47329</v>
      </c>
      <c r="AG576">
        <v>11</v>
      </c>
      <c r="AH576">
        <v>15</v>
      </c>
      <c r="AI576">
        <v>2</v>
      </c>
      <c r="AK576" s="1" t="e">
        <f t="shared" si="83"/>
        <v>#N/A</v>
      </c>
      <c r="AL576" s="1" t="e">
        <f t="shared" si="77"/>
        <v>#N/A</v>
      </c>
      <c r="AM576" s="1" t="e">
        <f t="shared" si="78"/>
        <v>#N/A</v>
      </c>
      <c r="AN576" s="1" t="e">
        <f t="shared" si="79"/>
        <v>#N/A</v>
      </c>
      <c r="AO576" s="1" t="e">
        <f t="shared" si="80"/>
        <v>#N/A</v>
      </c>
      <c r="AP576" s="1" t="e">
        <f t="shared" si="81"/>
        <v>#N/A</v>
      </c>
      <c r="AQ576" s="1" t="e">
        <f t="shared" si="82"/>
        <v>#N/A</v>
      </c>
    </row>
    <row r="577" spans="1:43">
      <c r="A577">
        <v>76</v>
      </c>
      <c r="B577" t="s">
        <v>6611</v>
      </c>
      <c r="C577" t="s">
        <v>4977</v>
      </c>
      <c r="D577" t="e">
        <f t="shared" si="76"/>
        <v>#N/A</v>
      </c>
      <c r="K577">
        <f t="shared" si="74"/>
        <v>2008</v>
      </c>
      <c r="L577" t="s">
        <v>4600</v>
      </c>
      <c r="M577" t="s">
        <v>4984</v>
      </c>
      <c r="N577" t="s">
        <v>6339</v>
      </c>
      <c r="O577" t="s">
        <v>6612</v>
      </c>
      <c r="P577" t="s">
        <v>6612</v>
      </c>
      <c r="Q577" t="s">
        <v>6613</v>
      </c>
      <c r="R577" t="s">
        <v>6614</v>
      </c>
      <c r="AA577">
        <v>4525</v>
      </c>
      <c r="AB577" s="1">
        <v>37316</v>
      </c>
      <c r="AC577" t="s">
        <v>3877</v>
      </c>
      <c r="AD577" s="2">
        <v>160000</v>
      </c>
      <c r="AE577" s="2">
        <v>32092</v>
      </c>
      <c r="AF577" s="2">
        <v>32092</v>
      </c>
      <c r="AG577">
        <v>3</v>
      </c>
      <c r="AH577">
        <v>1</v>
      </c>
      <c r="AI577">
        <v>2</v>
      </c>
      <c r="AK577" s="1" t="e">
        <f t="shared" si="83"/>
        <v>#N/A</v>
      </c>
      <c r="AL577" s="1" t="e">
        <f t="shared" si="77"/>
        <v>#N/A</v>
      </c>
      <c r="AM577" s="1" t="e">
        <f t="shared" si="78"/>
        <v>#N/A</v>
      </c>
      <c r="AN577" s="1" t="e">
        <f t="shared" si="79"/>
        <v>#N/A</v>
      </c>
      <c r="AO577" s="1" t="e">
        <f t="shared" si="80"/>
        <v>#N/A</v>
      </c>
      <c r="AP577" s="1" t="e">
        <f t="shared" si="81"/>
        <v>#N/A</v>
      </c>
      <c r="AQ577" s="1" t="e">
        <f t="shared" si="82"/>
        <v>#N/A</v>
      </c>
    </row>
    <row r="578" spans="1:43">
      <c r="A578">
        <v>77</v>
      </c>
      <c r="B578" t="s">
        <v>2837</v>
      </c>
      <c r="C578" t="s">
        <v>4908</v>
      </c>
      <c r="D578">
        <f t="shared" si="76"/>
        <v>11000000</v>
      </c>
      <c r="K578">
        <f t="shared" ref="K578:K641" si="84">2013-INT((ROW()-2)/100)</f>
        <v>2008</v>
      </c>
      <c r="L578" t="s">
        <v>4600</v>
      </c>
      <c r="M578" t="s">
        <v>4872</v>
      </c>
      <c r="N578" t="s">
        <v>4572</v>
      </c>
      <c r="O578" t="s">
        <v>6615</v>
      </c>
      <c r="P578" t="s">
        <v>6616</v>
      </c>
      <c r="Q578" t="s">
        <v>6617</v>
      </c>
      <c r="R578" t="s">
        <v>6618</v>
      </c>
      <c r="AA578">
        <v>2589</v>
      </c>
      <c r="AB578" s="1">
        <v>37554</v>
      </c>
      <c r="AC578" t="s">
        <v>2570</v>
      </c>
      <c r="AD578" s="2">
        <v>15000000</v>
      </c>
      <c r="AE578" s="2">
        <v>22723</v>
      </c>
      <c r="AF578" s="2">
        <v>22723</v>
      </c>
      <c r="AG578">
        <v>10</v>
      </c>
      <c r="AH578">
        <v>25</v>
      </c>
      <c r="AI578">
        <v>2</v>
      </c>
      <c r="AK578" s="1" t="e">
        <f t="shared" si="83"/>
        <v>#N/A</v>
      </c>
      <c r="AL578" s="1" t="e">
        <f t="shared" si="77"/>
        <v>#N/A</v>
      </c>
      <c r="AM578" s="1" t="e">
        <f t="shared" si="78"/>
        <v>#N/A</v>
      </c>
      <c r="AN578" s="1" t="e">
        <f t="shared" si="79"/>
        <v>#N/A</v>
      </c>
      <c r="AO578" s="1" t="e">
        <f t="shared" si="80"/>
        <v>#N/A</v>
      </c>
      <c r="AP578" s="1" t="e">
        <f t="shared" si="81"/>
        <v>#N/A</v>
      </c>
      <c r="AQ578" s="1" t="e">
        <f t="shared" si="82"/>
        <v>#N/A</v>
      </c>
    </row>
    <row r="579" spans="1:43">
      <c r="A579">
        <v>78</v>
      </c>
      <c r="B579" t="s">
        <v>6619</v>
      </c>
      <c r="C579" t="s">
        <v>4599</v>
      </c>
      <c r="D579" t="e">
        <f t="shared" ref="D579:D642" si="85">VLOOKUP(B579,AC578:AF10577,2,FALSE)</f>
        <v>#N/A</v>
      </c>
      <c r="K579">
        <f t="shared" si="84"/>
        <v>2008</v>
      </c>
      <c r="L579" t="s">
        <v>4635</v>
      </c>
      <c r="AA579">
        <v>3685</v>
      </c>
      <c r="AB579" s="1">
        <v>37617</v>
      </c>
      <c r="AC579" t="s">
        <v>3650</v>
      </c>
      <c r="AD579" s="2">
        <v>4000000</v>
      </c>
      <c r="AE579" s="2">
        <v>17639</v>
      </c>
      <c r="AF579" s="2">
        <v>17639</v>
      </c>
      <c r="AG579">
        <v>12</v>
      </c>
      <c r="AH579">
        <v>27</v>
      </c>
      <c r="AI579">
        <v>2</v>
      </c>
      <c r="AK579" s="1" t="e">
        <f t="shared" si="83"/>
        <v>#N/A</v>
      </c>
      <c r="AL579" s="1" t="e">
        <f t="shared" ref="AL579:AL642" si="86">VLOOKUP($AC579,$B$2:$R$10000,12,FALSE)</f>
        <v>#N/A</v>
      </c>
      <c r="AM579" s="1" t="e">
        <f t="shared" ref="AM579:AM642" si="87">VLOOKUP($AC579,$B$2:$R$10000,13,FALSE)</f>
        <v>#N/A</v>
      </c>
      <c r="AN579" s="1" t="e">
        <f t="shared" ref="AN579:AN642" si="88">VLOOKUP($AC579,$B$2:$R$10000,14,FALSE)</f>
        <v>#N/A</v>
      </c>
      <c r="AO579" s="1" t="e">
        <f t="shared" ref="AO579:AO642" si="89">VLOOKUP($AC579,$B$2:$R$10000,15,FALSE)</f>
        <v>#N/A</v>
      </c>
      <c r="AP579" s="1" t="e">
        <f t="shared" ref="AP579:AP642" si="90">VLOOKUP($AC579,$B$2:$R$10000,16,FALSE)</f>
        <v>#N/A</v>
      </c>
      <c r="AQ579" s="1" t="e">
        <f t="shared" si="82"/>
        <v>#N/A</v>
      </c>
    </row>
    <row r="580" spans="1:43">
      <c r="A580">
        <v>79</v>
      </c>
      <c r="B580" t="s">
        <v>633</v>
      </c>
      <c r="C580" t="s">
        <v>4621</v>
      </c>
      <c r="D580">
        <f t="shared" si="85"/>
        <v>65000000</v>
      </c>
      <c r="K580">
        <f t="shared" si="84"/>
        <v>2008</v>
      </c>
      <c r="L580" t="s">
        <v>4682</v>
      </c>
      <c r="M580" t="s">
        <v>4846</v>
      </c>
      <c r="N580" t="s">
        <v>5499</v>
      </c>
      <c r="O580" t="s">
        <v>5324</v>
      </c>
      <c r="P580" t="s">
        <v>6620</v>
      </c>
      <c r="Q580" t="s">
        <v>6621</v>
      </c>
      <c r="R580" t="s">
        <v>6622</v>
      </c>
      <c r="AA580">
        <v>4429</v>
      </c>
      <c r="AB580" s="1">
        <v>37575</v>
      </c>
      <c r="AC580" t="s">
        <v>4376</v>
      </c>
      <c r="AD580" s="2">
        <v>350000</v>
      </c>
      <c r="AE580" s="2">
        <v>9118</v>
      </c>
      <c r="AF580" s="2">
        <v>9118</v>
      </c>
      <c r="AG580">
        <v>11</v>
      </c>
      <c r="AH580">
        <v>15</v>
      </c>
      <c r="AI580">
        <v>2</v>
      </c>
      <c r="AK580" s="1" t="e">
        <f t="shared" si="83"/>
        <v>#N/A</v>
      </c>
      <c r="AL580" s="1" t="e">
        <f t="shared" si="86"/>
        <v>#N/A</v>
      </c>
      <c r="AM580" s="1" t="e">
        <f t="shared" si="87"/>
        <v>#N/A</v>
      </c>
      <c r="AN580" s="1" t="e">
        <f t="shared" si="88"/>
        <v>#N/A</v>
      </c>
      <c r="AO580" s="1" t="e">
        <f t="shared" si="89"/>
        <v>#N/A</v>
      </c>
      <c r="AP580" s="1" t="e">
        <f t="shared" si="90"/>
        <v>#N/A</v>
      </c>
      <c r="AQ580" s="1" t="e">
        <f t="shared" si="82"/>
        <v>#N/A</v>
      </c>
    </row>
    <row r="581" spans="1:43">
      <c r="A581">
        <v>80</v>
      </c>
      <c r="B581" t="s">
        <v>810</v>
      </c>
      <c r="C581" t="s">
        <v>4621</v>
      </c>
      <c r="D581">
        <f t="shared" si="85"/>
        <v>55000000</v>
      </c>
      <c r="K581">
        <f t="shared" si="84"/>
        <v>2008</v>
      </c>
      <c r="L581" t="s">
        <v>4682</v>
      </c>
      <c r="M581" t="s">
        <v>6623</v>
      </c>
      <c r="N581" t="s">
        <v>6624</v>
      </c>
      <c r="O581" t="s">
        <v>5680</v>
      </c>
      <c r="P581" t="s">
        <v>6625</v>
      </c>
      <c r="Q581" t="s">
        <v>6626</v>
      </c>
      <c r="R581" t="s">
        <v>6627</v>
      </c>
      <c r="AA581">
        <v>4255</v>
      </c>
      <c r="AB581" s="1">
        <v>37603</v>
      </c>
      <c r="AC581" t="s">
        <v>4205</v>
      </c>
      <c r="AD581" s="2">
        <v>1000000</v>
      </c>
      <c r="AE581" s="2">
        <v>703</v>
      </c>
      <c r="AF581" s="2">
        <v>703</v>
      </c>
      <c r="AG581">
        <v>12</v>
      </c>
      <c r="AH581">
        <v>13</v>
      </c>
      <c r="AI581">
        <v>2</v>
      </c>
      <c r="AK581" s="1" t="e">
        <f t="shared" si="83"/>
        <v>#N/A</v>
      </c>
      <c r="AL581" s="1" t="e">
        <f t="shared" si="86"/>
        <v>#N/A</v>
      </c>
      <c r="AM581" s="1" t="e">
        <f t="shared" si="87"/>
        <v>#N/A</v>
      </c>
      <c r="AN581" s="1" t="e">
        <f t="shared" si="88"/>
        <v>#N/A</v>
      </c>
      <c r="AO581" s="1" t="e">
        <f t="shared" si="89"/>
        <v>#N/A</v>
      </c>
      <c r="AP581" s="1" t="e">
        <f t="shared" si="90"/>
        <v>#N/A</v>
      </c>
      <c r="AQ581" s="1" t="e">
        <f t="shared" ref="AQ581:AQ644" si="91">VLOOKUP($AC581,$B$2:$R$10000,2,FALSE)</f>
        <v>#N/A</v>
      </c>
    </row>
    <row r="582" spans="1:43">
      <c r="A582">
        <v>81</v>
      </c>
      <c r="B582" t="s">
        <v>3101</v>
      </c>
      <c r="C582" t="s">
        <v>4628</v>
      </c>
      <c r="D582">
        <f t="shared" si="85"/>
        <v>8500000</v>
      </c>
      <c r="K582">
        <f t="shared" si="84"/>
        <v>2008</v>
      </c>
      <c r="L582" t="s">
        <v>4614</v>
      </c>
      <c r="M582" t="s">
        <v>4622</v>
      </c>
      <c r="N582" t="s">
        <v>5455</v>
      </c>
      <c r="O582" t="s">
        <v>6628</v>
      </c>
      <c r="P582" t="s">
        <v>6629</v>
      </c>
      <c r="Q582" t="s">
        <v>6630</v>
      </c>
      <c r="R582" t="s">
        <v>6631</v>
      </c>
      <c r="AA582">
        <v>4342</v>
      </c>
      <c r="AB582" s="1">
        <v>37491</v>
      </c>
      <c r="AC582" t="s">
        <v>4290</v>
      </c>
      <c r="AD582" s="2">
        <v>600000</v>
      </c>
      <c r="AE582" s="2">
        <v>0</v>
      </c>
      <c r="AF582" s="2">
        <v>0</v>
      </c>
      <c r="AG582">
        <v>8</v>
      </c>
      <c r="AH582">
        <v>23</v>
      </c>
      <c r="AI582">
        <v>2</v>
      </c>
      <c r="AK582" s="1" t="e">
        <f t="shared" si="83"/>
        <v>#N/A</v>
      </c>
      <c r="AL582" s="1" t="e">
        <f t="shared" si="86"/>
        <v>#N/A</v>
      </c>
      <c r="AM582" s="1" t="e">
        <f t="shared" si="87"/>
        <v>#N/A</v>
      </c>
      <c r="AN582" s="1" t="e">
        <f t="shared" si="88"/>
        <v>#N/A</v>
      </c>
      <c r="AO582" s="1" t="e">
        <f t="shared" si="89"/>
        <v>#N/A</v>
      </c>
      <c r="AP582" s="1" t="e">
        <f t="shared" si="90"/>
        <v>#N/A</v>
      </c>
      <c r="AQ582" s="1" t="e">
        <f t="shared" si="91"/>
        <v>#N/A</v>
      </c>
    </row>
    <row r="583" spans="1:43">
      <c r="A583">
        <v>82</v>
      </c>
      <c r="B583" t="s">
        <v>1440</v>
      </c>
      <c r="C583" t="s">
        <v>4756</v>
      </c>
      <c r="D583">
        <f t="shared" si="85"/>
        <v>32500000</v>
      </c>
      <c r="K583">
        <f t="shared" si="84"/>
        <v>2008</v>
      </c>
      <c r="L583" t="s">
        <v>4682</v>
      </c>
      <c r="M583" t="s">
        <v>4823</v>
      </c>
      <c r="N583" t="s">
        <v>5140</v>
      </c>
      <c r="O583" t="s">
        <v>5722</v>
      </c>
      <c r="P583" t="s">
        <v>6632</v>
      </c>
      <c r="Q583" t="s">
        <v>6633</v>
      </c>
      <c r="R583" t="s">
        <v>6634</v>
      </c>
      <c r="AA583">
        <v>308</v>
      </c>
      <c r="AB583" s="1">
        <v>37972</v>
      </c>
      <c r="AC583" t="s">
        <v>305</v>
      </c>
      <c r="AD583" s="2">
        <v>94000000</v>
      </c>
      <c r="AE583" s="2">
        <v>377845905</v>
      </c>
      <c r="AF583" s="2">
        <v>1141408667</v>
      </c>
      <c r="AG583">
        <v>12</v>
      </c>
      <c r="AH583">
        <v>17</v>
      </c>
      <c r="AI583">
        <v>3</v>
      </c>
      <c r="AK583" s="1" t="str">
        <f t="shared" si="83"/>
        <v>PG-13</v>
      </c>
      <c r="AL583" s="1" t="str">
        <f t="shared" si="86"/>
        <v>201 min</v>
      </c>
      <c r="AM583" s="1" t="str">
        <f t="shared" si="87"/>
        <v>Adventure, Fantasy</v>
      </c>
      <c r="AN583" s="1" t="str">
        <f t="shared" si="88"/>
        <v>Peter Jackson</v>
      </c>
      <c r="AO583" s="1" t="str">
        <f t="shared" si="89"/>
        <v>J.R.R. Tolkien (novel), Fran Walsh (screenplay), Philippa Boyens (screenplay), Peter Jackson (screenplay)</v>
      </c>
      <c r="AP583" s="1" t="str">
        <f t="shared" si="90"/>
        <v>Noel Appleby, Alexandra Astin, Sean Astin, David Aston</v>
      </c>
      <c r="AQ583" s="1" t="str">
        <f t="shared" si="91"/>
        <v>NL</v>
      </c>
    </row>
    <row r="584" spans="1:43">
      <c r="A584">
        <v>83</v>
      </c>
      <c r="B584" t="s">
        <v>815</v>
      </c>
      <c r="C584" t="s">
        <v>6635</v>
      </c>
      <c r="D584">
        <f t="shared" si="85"/>
        <v>55000000</v>
      </c>
      <c r="K584">
        <f t="shared" si="84"/>
        <v>2008</v>
      </c>
      <c r="L584" t="s">
        <v>4635</v>
      </c>
      <c r="AA584">
        <v>307</v>
      </c>
      <c r="AB584" s="1">
        <v>37771</v>
      </c>
      <c r="AC584" t="s">
        <v>304</v>
      </c>
      <c r="AD584" s="2">
        <v>94000000</v>
      </c>
      <c r="AE584" s="2">
        <v>380529370</v>
      </c>
      <c r="AF584" s="2">
        <v>906465556</v>
      </c>
      <c r="AG584">
        <v>5</v>
      </c>
      <c r="AH584">
        <v>30</v>
      </c>
      <c r="AI584">
        <v>3</v>
      </c>
      <c r="AK584" s="1" t="str">
        <f t="shared" si="83"/>
        <v>G</v>
      </c>
      <c r="AL584" s="1" t="str">
        <f t="shared" si="86"/>
        <v>100 min</v>
      </c>
      <c r="AM584" s="1" t="str">
        <f t="shared" si="87"/>
        <v>Animation, Adventure, Comedy</v>
      </c>
      <c r="AN584" s="1" t="str">
        <f t="shared" si="88"/>
        <v>Andrew Stanton, Lee Unkrich</v>
      </c>
      <c r="AO584" s="1" t="str">
        <f t="shared" si="89"/>
        <v>Andrew Stanton (original story by), Andrew Stanton (screenplay), Bob Peterson (screenplay), David Reynolds (screenplay)</v>
      </c>
      <c r="AP584" s="1" t="str">
        <f t="shared" si="90"/>
        <v>Albert Brooks, Ellen DeGeneres, Alexander Gould, Willem Dafoe</v>
      </c>
      <c r="AQ584" s="1" t="str">
        <f t="shared" si="91"/>
        <v>BV</v>
      </c>
    </row>
    <row r="585" spans="1:43">
      <c r="A585">
        <v>84</v>
      </c>
      <c r="B585" t="s">
        <v>4296</v>
      </c>
      <c r="C585" t="s">
        <v>6636</v>
      </c>
      <c r="D585">
        <f t="shared" si="85"/>
        <v>500000</v>
      </c>
      <c r="K585">
        <f t="shared" si="84"/>
        <v>2008</v>
      </c>
      <c r="L585" t="s">
        <v>4614</v>
      </c>
      <c r="M585" t="s">
        <v>5125</v>
      </c>
      <c r="N585" t="s">
        <v>5140</v>
      </c>
      <c r="O585" t="s">
        <v>5715</v>
      </c>
      <c r="P585" t="s">
        <v>6637</v>
      </c>
      <c r="Q585" t="s">
        <v>6638</v>
      </c>
      <c r="R585" t="s">
        <v>6639</v>
      </c>
      <c r="AA585">
        <v>100</v>
      </c>
      <c r="AB585" s="1">
        <v>37756</v>
      </c>
      <c r="AC585" t="s">
        <v>98</v>
      </c>
      <c r="AD585" s="2">
        <v>150000000</v>
      </c>
      <c r="AE585" s="2">
        <v>281553689</v>
      </c>
      <c r="AF585" s="2">
        <v>738576929</v>
      </c>
      <c r="AG585">
        <v>5</v>
      </c>
      <c r="AH585">
        <v>15</v>
      </c>
      <c r="AI585">
        <v>3</v>
      </c>
      <c r="AK585" s="1" t="str">
        <f t="shared" si="83"/>
        <v>R</v>
      </c>
      <c r="AL585" s="1" t="str">
        <f t="shared" si="86"/>
        <v>138 min</v>
      </c>
      <c r="AM585" s="1" t="str">
        <f t="shared" si="87"/>
        <v>Action, Sci-Fi</v>
      </c>
      <c r="AN585" s="1" t="str">
        <f t="shared" si="88"/>
        <v>Andy Wachowski, Lana Wachowski</v>
      </c>
      <c r="AO585" s="1" t="str">
        <f t="shared" si="89"/>
        <v>Andy Wachowski, Lana Wachowski, Andy Wachowski (characters), Lana Wachowski (characters)</v>
      </c>
      <c r="AP585" s="1" t="str">
        <f t="shared" si="90"/>
        <v>Ray Anthony, Christine Anu, Andy Arness, Alima Ashton-Sheibu</v>
      </c>
      <c r="AQ585" s="1" t="str">
        <f t="shared" si="91"/>
        <v>WB</v>
      </c>
    </row>
    <row r="586" spans="1:43">
      <c r="A586">
        <v>85</v>
      </c>
      <c r="B586" t="s">
        <v>2067</v>
      </c>
      <c r="C586" t="s">
        <v>6069</v>
      </c>
      <c r="D586">
        <f t="shared" si="85"/>
        <v>20000000</v>
      </c>
      <c r="K586">
        <f t="shared" si="84"/>
        <v>2008</v>
      </c>
      <c r="L586" t="s">
        <v>4600</v>
      </c>
      <c r="M586" t="s">
        <v>4637</v>
      </c>
      <c r="N586" t="s">
        <v>6317</v>
      </c>
      <c r="O586" t="s">
        <v>6640</v>
      </c>
      <c r="P586" t="s">
        <v>6641</v>
      </c>
      <c r="Q586" t="s">
        <v>6642</v>
      </c>
      <c r="R586" t="s">
        <v>6643</v>
      </c>
      <c r="AA586">
        <v>181</v>
      </c>
      <c r="AB586" s="1">
        <v>37811</v>
      </c>
      <c r="AC586" t="s">
        <v>179</v>
      </c>
      <c r="AD586" s="2">
        <v>125000000</v>
      </c>
      <c r="AE586" s="2">
        <v>305411224</v>
      </c>
      <c r="AF586" s="2">
        <v>634954103</v>
      </c>
      <c r="AG586">
        <v>7</v>
      </c>
      <c r="AH586">
        <v>9</v>
      </c>
      <c r="AI586">
        <v>3</v>
      </c>
      <c r="AK586" s="1" t="str">
        <f t="shared" si="83"/>
        <v>PG-13</v>
      </c>
      <c r="AL586" s="1" t="str">
        <f t="shared" si="86"/>
        <v>143 min</v>
      </c>
      <c r="AM586" s="1" t="str">
        <f t="shared" si="87"/>
        <v>Adventure, Fantasy</v>
      </c>
      <c r="AN586" s="1" t="str">
        <f t="shared" si="88"/>
        <v>Gore Verbinski</v>
      </c>
      <c r="AO586" s="1" t="str">
        <f t="shared" si="89"/>
        <v>Ted Elliott (screen story), Terry Rossio (screen story), Stuart Beattie (screen story), Jay Wolpert (screen story), Ted Elliott (screenplay), Terry Rossio (screenplay)</v>
      </c>
      <c r="AP586" s="1" t="str">
        <f t="shared" si="90"/>
        <v>Johnny Depp, Geoffrey Rush, Orlando Bloom, Keira Knightley</v>
      </c>
      <c r="AQ586" s="1" t="str">
        <f t="shared" si="91"/>
        <v>BV</v>
      </c>
    </row>
    <row r="587" spans="1:43">
      <c r="A587">
        <v>86</v>
      </c>
      <c r="B587" t="s">
        <v>1186</v>
      </c>
      <c r="C587" t="s">
        <v>4660</v>
      </c>
      <c r="D587">
        <f t="shared" si="85"/>
        <v>40000000</v>
      </c>
      <c r="K587">
        <f t="shared" si="84"/>
        <v>2008</v>
      </c>
      <c r="L587" t="s">
        <v>4600</v>
      </c>
      <c r="M587" t="s">
        <v>4689</v>
      </c>
      <c r="N587" t="s">
        <v>4690</v>
      </c>
      <c r="O587" t="s">
        <v>6644</v>
      </c>
      <c r="P587" t="s">
        <v>6645</v>
      </c>
      <c r="Q587" t="s">
        <v>6646</v>
      </c>
      <c r="R587" t="s">
        <v>6647</v>
      </c>
      <c r="AA587">
        <v>402</v>
      </c>
      <c r="AB587" s="1">
        <v>37764</v>
      </c>
      <c r="AC587" t="s">
        <v>399</v>
      </c>
      <c r="AD587" s="2">
        <v>81000000</v>
      </c>
      <c r="AE587" s="2">
        <v>242704995</v>
      </c>
      <c r="AF587" s="2">
        <v>483473962</v>
      </c>
      <c r="AG587">
        <v>5</v>
      </c>
      <c r="AH587">
        <v>23</v>
      </c>
      <c r="AI587">
        <v>3</v>
      </c>
      <c r="AK587" s="1" t="str">
        <f t="shared" si="83"/>
        <v>PG-13</v>
      </c>
      <c r="AL587" s="1" t="str">
        <f t="shared" si="86"/>
        <v>101 min</v>
      </c>
      <c r="AM587" s="1" t="str">
        <f t="shared" si="87"/>
        <v>Comedy, Drama, Fantasy</v>
      </c>
      <c r="AN587" s="1" t="str">
        <f t="shared" si="88"/>
        <v>Tom Shadyac</v>
      </c>
      <c r="AO587" s="1" t="str">
        <f t="shared" si="89"/>
        <v>Steve Koren (story), Mark O'Keefe (story), Steve Koren (screenplay), Mark O'Keefe (screenplay), Steve Oedekerk (screenplay)</v>
      </c>
      <c r="AP587" s="1" t="str">
        <f t="shared" si="90"/>
        <v>Jim Carrey, Morgan Freeman, Jennifer Aniston, Philip Baker Hall</v>
      </c>
      <c r="AQ587" s="1" t="str">
        <f t="shared" si="91"/>
        <v>Uni.</v>
      </c>
    </row>
    <row r="588" spans="1:43">
      <c r="A588">
        <v>87</v>
      </c>
      <c r="B588" t="s">
        <v>3222</v>
      </c>
      <c r="C588" t="s">
        <v>4621</v>
      </c>
      <c r="D588">
        <f t="shared" si="85"/>
        <v>7000000</v>
      </c>
      <c r="K588">
        <f t="shared" si="84"/>
        <v>2008</v>
      </c>
      <c r="L588" t="s">
        <v>4600</v>
      </c>
      <c r="M588" t="s">
        <v>4666</v>
      </c>
      <c r="N588" t="s">
        <v>5126</v>
      </c>
      <c r="O588" t="s">
        <v>6648</v>
      </c>
      <c r="P588" t="s">
        <v>6648</v>
      </c>
      <c r="Q588" t="s">
        <v>6649</v>
      </c>
      <c r="R588" t="s">
        <v>6650</v>
      </c>
      <c r="AA588">
        <v>142</v>
      </c>
      <c r="AB588" s="1">
        <v>37960</v>
      </c>
      <c r="AC588" t="s">
        <v>140</v>
      </c>
      <c r="AD588" s="2">
        <v>140000000</v>
      </c>
      <c r="AE588" s="2">
        <v>111110575</v>
      </c>
      <c r="AF588" s="2">
        <v>456810575</v>
      </c>
      <c r="AG588">
        <v>12</v>
      </c>
      <c r="AH588">
        <v>5</v>
      </c>
      <c r="AI588">
        <v>3</v>
      </c>
      <c r="AK588" s="1" t="str">
        <f t="shared" si="83"/>
        <v>R</v>
      </c>
      <c r="AL588" s="1" t="str">
        <f t="shared" si="86"/>
        <v>N/A</v>
      </c>
      <c r="AM588" s="1" t="str">
        <f t="shared" si="87"/>
        <v>Action, Drama, History</v>
      </c>
      <c r="AN588" s="1" t="str">
        <f t="shared" si="88"/>
        <v>Edward Zwick</v>
      </c>
      <c r="AO588" s="1" t="str">
        <f t="shared" si="89"/>
        <v>John Logan (story), John Logan (screenplay), Edward Zwick (screenplay), Marshall Herskovitz (screenplay)</v>
      </c>
      <c r="AP588" s="1" t="str">
        <f t="shared" si="90"/>
        <v>Ken Watanabe, Tom Cruise, William Atherton, Chad Lindberg</v>
      </c>
      <c r="AQ588" s="1" t="str">
        <f t="shared" si="91"/>
        <v>WB</v>
      </c>
    </row>
    <row r="589" spans="1:43">
      <c r="A589">
        <v>88</v>
      </c>
      <c r="B589" t="s">
        <v>657</v>
      </c>
      <c r="C589" t="s">
        <v>4660</v>
      </c>
      <c r="D589">
        <f t="shared" si="85"/>
        <v>62000000</v>
      </c>
      <c r="K589">
        <f t="shared" si="84"/>
        <v>2008</v>
      </c>
      <c r="L589" t="s">
        <v>4600</v>
      </c>
      <c r="M589" t="s">
        <v>5367</v>
      </c>
      <c r="N589" t="s">
        <v>6651</v>
      </c>
      <c r="O589" t="s">
        <v>6652</v>
      </c>
      <c r="P589" t="s">
        <v>6653</v>
      </c>
      <c r="Q589" t="s">
        <v>6654</v>
      </c>
      <c r="R589" t="s">
        <v>6655</v>
      </c>
      <c r="AA589">
        <v>77</v>
      </c>
      <c r="AB589" s="1">
        <v>37803</v>
      </c>
      <c r="AC589" t="s">
        <v>75</v>
      </c>
      <c r="AD589" s="2">
        <v>170000000</v>
      </c>
      <c r="AE589" s="2">
        <v>150358296</v>
      </c>
      <c r="AF589" s="2">
        <v>433058296</v>
      </c>
      <c r="AG589">
        <v>7</v>
      </c>
      <c r="AH589">
        <v>1</v>
      </c>
      <c r="AI589">
        <v>3</v>
      </c>
      <c r="AK589" s="1" t="str">
        <f t="shared" si="83"/>
        <v>R</v>
      </c>
      <c r="AL589" s="1" t="str">
        <f t="shared" si="86"/>
        <v>109 min</v>
      </c>
      <c r="AM589" s="1" t="str">
        <f t="shared" si="87"/>
        <v>Action, Sci-Fi, Thriller</v>
      </c>
      <c r="AN589" s="1" t="str">
        <f t="shared" si="88"/>
        <v>Jonathan Mostow</v>
      </c>
      <c r="AO589" s="1" t="str">
        <f t="shared" si="89"/>
        <v>James Cameron (characters), Gale Anne Hurd (characters), John D. Brancato (story), Michael Ferris (story), Tedi Sarafian (story), John D. Brancato (screenplay), Michael Ferris (screenplay)</v>
      </c>
      <c r="AP589" s="1" t="str">
        <f t="shared" si="90"/>
        <v>Arnold Schwarzenegger, Nick Stahl, Claire Danes, Kristanna Loken</v>
      </c>
      <c r="AQ589" s="1" t="str">
        <f t="shared" si="91"/>
        <v>WB</v>
      </c>
    </row>
    <row r="590" spans="1:43">
      <c r="A590">
        <v>89</v>
      </c>
      <c r="B590" t="s">
        <v>2072</v>
      </c>
      <c r="C590" t="s">
        <v>5023</v>
      </c>
      <c r="D590">
        <f t="shared" si="85"/>
        <v>20000000</v>
      </c>
      <c r="K590">
        <f t="shared" si="84"/>
        <v>2008</v>
      </c>
      <c r="L590" t="s">
        <v>4682</v>
      </c>
      <c r="M590" t="s">
        <v>4800</v>
      </c>
      <c r="N590" t="s">
        <v>4909</v>
      </c>
      <c r="O590" t="s">
        <v>6656</v>
      </c>
      <c r="P590" t="s">
        <v>5681</v>
      </c>
      <c r="Q590" t="s">
        <v>6657</v>
      </c>
      <c r="R590" t="s">
        <v>6658</v>
      </c>
      <c r="AA590">
        <v>112</v>
      </c>
      <c r="AB590" s="1">
        <v>37930</v>
      </c>
      <c r="AC590" t="s">
        <v>110</v>
      </c>
      <c r="AD590" s="2">
        <v>150000000</v>
      </c>
      <c r="AE590" s="2">
        <v>139259759</v>
      </c>
      <c r="AF590" s="2">
        <v>427289109</v>
      </c>
      <c r="AG590">
        <v>11</v>
      </c>
      <c r="AH590">
        <v>5</v>
      </c>
      <c r="AI590">
        <v>3</v>
      </c>
      <c r="AK590" s="1" t="str">
        <f t="shared" si="83"/>
        <v>R</v>
      </c>
      <c r="AL590" s="1" t="str">
        <f t="shared" si="86"/>
        <v>129 min</v>
      </c>
      <c r="AM590" s="1" t="str">
        <f t="shared" si="87"/>
        <v>Action, Adventure, Sci-Fi</v>
      </c>
      <c r="AN590" s="1" t="str">
        <f t="shared" si="88"/>
        <v>Andy Wachowski, Lana Wachowski</v>
      </c>
      <c r="AO590" s="1" t="str">
        <f t="shared" si="89"/>
        <v>Andy Wachowski, Lana Wachowski, Andy Wachowski (characters), Lana Wachowski (characters)</v>
      </c>
      <c r="AP590" s="1" t="str">
        <f t="shared" si="90"/>
        <v>Mary Alice, Tanveer K. Atwal, Helmut Bakaitis, Kate Beahan</v>
      </c>
      <c r="AQ590" s="1" t="str">
        <f t="shared" si="91"/>
        <v>WB</v>
      </c>
    </row>
    <row r="591" spans="1:43">
      <c r="A591">
        <v>90</v>
      </c>
      <c r="B591" t="s">
        <v>6659</v>
      </c>
      <c r="C591" t="s">
        <v>4599</v>
      </c>
      <c r="D591" t="e">
        <f t="shared" si="85"/>
        <v>#N/A</v>
      </c>
      <c r="K591">
        <f t="shared" si="84"/>
        <v>2008</v>
      </c>
      <c r="L591" t="s">
        <v>4635</v>
      </c>
      <c r="AA591">
        <v>184</v>
      </c>
      <c r="AB591" s="1">
        <v>37743</v>
      </c>
      <c r="AC591" t="s">
        <v>182</v>
      </c>
      <c r="AD591" s="2">
        <v>125000000</v>
      </c>
      <c r="AE591" s="2">
        <v>214949694</v>
      </c>
      <c r="AF591" s="2">
        <v>407711549</v>
      </c>
      <c r="AG591">
        <v>5</v>
      </c>
      <c r="AH591">
        <v>2</v>
      </c>
      <c r="AI591">
        <v>3</v>
      </c>
      <c r="AK591" s="1" t="e">
        <f t="shared" si="83"/>
        <v>#N/A</v>
      </c>
      <c r="AL591" s="1" t="e">
        <f t="shared" si="86"/>
        <v>#N/A</v>
      </c>
      <c r="AM591" s="1" t="e">
        <f t="shared" si="87"/>
        <v>#N/A</v>
      </c>
      <c r="AN591" s="1" t="e">
        <f t="shared" si="88"/>
        <v>#N/A</v>
      </c>
      <c r="AO591" s="1" t="e">
        <f t="shared" si="89"/>
        <v>#N/A</v>
      </c>
      <c r="AP591" s="1" t="e">
        <f t="shared" si="90"/>
        <v>#N/A</v>
      </c>
      <c r="AQ591" s="1" t="e">
        <f t="shared" si="91"/>
        <v>#N/A</v>
      </c>
    </row>
    <row r="592" spans="1:43">
      <c r="A592">
        <v>91</v>
      </c>
      <c r="B592" t="s">
        <v>2749</v>
      </c>
      <c r="C592" t="s">
        <v>4977</v>
      </c>
      <c r="D592">
        <f t="shared" si="85"/>
        <v>12000000</v>
      </c>
      <c r="K592">
        <f t="shared" si="84"/>
        <v>2008</v>
      </c>
      <c r="L592" t="s">
        <v>4635</v>
      </c>
      <c r="AA592">
        <v>167</v>
      </c>
      <c r="AB592" s="1">
        <v>37820</v>
      </c>
      <c r="AC592" t="s">
        <v>165</v>
      </c>
      <c r="AD592" s="2">
        <v>130000000</v>
      </c>
      <c r="AE592" s="2">
        <v>138540870</v>
      </c>
      <c r="AF592" s="2">
        <v>272940870</v>
      </c>
      <c r="AG592">
        <v>7</v>
      </c>
      <c r="AH592">
        <v>18</v>
      </c>
      <c r="AI592">
        <v>3</v>
      </c>
      <c r="AK592" s="1" t="str">
        <f t="shared" si="83"/>
        <v>err</v>
      </c>
      <c r="AL592" s="1">
        <f t="shared" si="86"/>
        <v>0</v>
      </c>
      <c r="AM592" s="1">
        <f t="shared" si="87"/>
        <v>0</v>
      </c>
      <c r="AN592" s="1">
        <f t="shared" si="88"/>
        <v>0</v>
      </c>
      <c r="AO592" s="1">
        <f t="shared" si="89"/>
        <v>0</v>
      </c>
      <c r="AP592" s="1">
        <f t="shared" si="90"/>
        <v>0</v>
      </c>
      <c r="AQ592" s="1" t="str">
        <f t="shared" si="91"/>
        <v>Sony</v>
      </c>
    </row>
    <row r="593" spans="1:43">
      <c r="A593">
        <v>92</v>
      </c>
      <c r="B593" t="s">
        <v>2905</v>
      </c>
      <c r="C593" t="s">
        <v>4695</v>
      </c>
      <c r="D593">
        <f t="shared" si="85"/>
        <v>10000000</v>
      </c>
      <c r="K593">
        <f t="shared" si="84"/>
        <v>2008</v>
      </c>
      <c r="L593" t="s">
        <v>4600</v>
      </c>
      <c r="M593" t="s">
        <v>5460</v>
      </c>
      <c r="N593" t="s">
        <v>6660</v>
      </c>
      <c r="O593" t="s">
        <v>6661</v>
      </c>
      <c r="P593" t="s">
        <v>6662</v>
      </c>
      <c r="Q593" t="s">
        <v>6663</v>
      </c>
      <c r="R593" t="s">
        <v>6664</v>
      </c>
      <c r="AA593">
        <v>416</v>
      </c>
      <c r="AB593" s="1">
        <v>37967</v>
      </c>
      <c r="AC593" t="s">
        <v>413</v>
      </c>
      <c r="AD593" s="2">
        <v>80000000</v>
      </c>
      <c r="AE593" s="2">
        <v>124685242</v>
      </c>
      <c r="AF593" s="2">
        <v>266685242</v>
      </c>
      <c r="AG593">
        <v>12</v>
      </c>
      <c r="AH593">
        <v>12</v>
      </c>
      <c r="AI593">
        <v>3</v>
      </c>
      <c r="AK593" s="1" t="str">
        <f t="shared" si="83"/>
        <v>PG-13</v>
      </c>
      <c r="AL593" s="1" t="str">
        <f t="shared" si="86"/>
        <v>128 min</v>
      </c>
      <c r="AM593" s="1" t="str">
        <f t="shared" si="87"/>
        <v>Comedy, Drama, Romance</v>
      </c>
      <c r="AN593" s="1" t="str">
        <f t="shared" si="88"/>
        <v>Nancy Meyers</v>
      </c>
      <c r="AO593" s="1" t="str">
        <f t="shared" si="89"/>
        <v>Nancy Meyers</v>
      </c>
      <c r="AP593" s="1" t="str">
        <f t="shared" si="90"/>
        <v>Jack Nicholson, Diane Keaton, Keanu Reeves, Frances McDormand</v>
      </c>
      <c r="AQ593" s="1" t="str">
        <f t="shared" si="91"/>
        <v>Sony</v>
      </c>
    </row>
    <row r="594" spans="1:43">
      <c r="A594">
        <v>93</v>
      </c>
      <c r="B594" t="s">
        <v>1901</v>
      </c>
      <c r="C594" t="s">
        <v>4756</v>
      </c>
      <c r="D594">
        <f t="shared" si="85"/>
        <v>24000000</v>
      </c>
      <c r="K594">
        <f t="shared" si="84"/>
        <v>2008</v>
      </c>
      <c r="L594" t="s">
        <v>4682</v>
      </c>
      <c r="M594" t="s">
        <v>4713</v>
      </c>
      <c r="N594" t="s">
        <v>5174</v>
      </c>
      <c r="O594" t="s">
        <v>6665</v>
      </c>
      <c r="P594" t="s">
        <v>6665</v>
      </c>
      <c r="Q594" t="s">
        <v>6666</v>
      </c>
      <c r="R594" t="s">
        <v>6667</v>
      </c>
      <c r="AA594">
        <v>1031</v>
      </c>
      <c r="AB594" s="1">
        <v>37932</v>
      </c>
      <c r="AC594" t="s">
        <v>1024</v>
      </c>
      <c r="AD594" s="2">
        <v>45000000</v>
      </c>
      <c r="AE594" s="2">
        <v>59472278</v>
      </c>
      <c r="AF594" s="2">
        <v>247967903</v>
      </c>
      <c r="AG594">
        <v>11</v>
      </c>
      <c r="AH594">
        <v>7</v>
      </c>
      <c r="AI594">
        <v>3</v>
      </c>
      <c r="AK594" s="1" t="str">
        <f t="shared" si="83"/>
        <v>R</v>
      </c>
      <c r="AL594" s="1" t="str">
        <f t="shared" si="86"/>
        <v>135 min</v>
      </c>
      <c r="AM594" s="1" t="str">
        <f t="shared" si="87"/>
        <v>Comedy, Drama, Romance</v>
      </c>
      <c r="AN594" s="1" t="str">
        <f t="shared" si="88"/>
        <v>Richard Curtis</v>
      </c>
      <c r="AO594" s="1" t="str">
        <f t="shared" si="89"/>
        <v>Richard Curtis</v>
      </c>
      <c r="AP594" s="1" t="str">
        <f t="shared" si="90"/>
        <v>Bill Nighy, Gregor Fisher, Rory MacGregor, Colin Firth</v>
      </c>
      <c r="AQ594" s="1" t="str">
        <f t="shared" si="91"/>
        <v>Uni.</v>
      </c>
    </row>
    <row r="595" spans="1:43">
      <c r="A595">
        <v>94</v>
      </c>
      <c r="B595" t="s">
        <v>2751</v>
      </c>
      <c r="C595" t="s">
        <v>4599</v>
      </c>
      <c r="D595">
        <f t="shared" si="85"/>
        <v>12000000</v>
      </c>
      <c r="K595">
        <f t="shared" si="84"/>
        <v>2008</v>
      </c>
      <c r="L595" t="s">
        <v>4600</v>
      </c>
      <c r="M595" t="s">
        <v>4622</v>
      </c>
      <c r="N595" t="s">
        <v>5266</v>
      </c>
      <c r="O595" t="s">
        <v>6668</v>
      </c>
      <c r="P595" t="s">
        <v>6669</v>
      </c>
      <c r="Q595" t="s">
        <v>6670</v>
      </c>
      <c r="R595" t="s">
        <v>6671</v>
      </c>
      <c r="AA595">
        <v>149</v>
      </c>
      <c r="AB595" s="1">
        <v>37792</v>
      </c>
      <c r="AC595" t="s">
        <v>147</v>
      </c>
      <c r="AD595" s="2">
        <v>137000000</v>
      </c>
      <c r="AE595" s="2">
        <v>132177234</v>
      </c>
      <c r="AF595" s="2">
        <v>245229234</v>
      </c>
      <c r="AG595">
        <v>6</v>
      </c>
      <c r="AH595">
        <v>20</v>
      </c>
      <c r="AI595">
        <v>3</v>
      </c>
      <c r="AK595" s="1" t="str">
        <f t="shared" ref="AK595:AK658" si="92">VLOOKUP(AC595,$B$2:$R$10000,11,FALSE)</f>
        <v>PG-13</v>
      </c>
      <c r="AL595" s="1" t="str">
        <f t="shared" si="86"/>
        <v>138 min</v>
      </c>
      <c r="AM595" s="1" t="str">
        <f t="shared" si="87"/>
        <v>Action, Sci-Fi</v>
      </c>
      <c r="AN595" s="1" t="str">
        <f t="shared" si="88"/>
        <v>Ang Lee</v>
      </c>
      <c r="AO595" s="1" t="str">
        <f t="shared" si="89"/>
        <v>Stan Lee (Marvel comic book character), Jack Kirby (Marvel comic book character), James Schamus (story), John Turman (screenplay), Michael France (screenplay), James Schamus (screenplay)</v>
      </c>
      <c r="AP595" s="1" t="str">
        <f t="shared" si="90"/>
        <v>Eric Bana, Jennifer Connelly, Sam Elliott, Josh Lucas</v>
      </c>
      <c r="AQ595" s="1" t="str">
        <f t="shared" si="91"/>
        <v>Uni.</v>
      </c>
    </row>
    <row r="596" spans="1:43">
      <c r="A596">
        <v>95</v>
      </c>
      <c r="B596" t="s">
        <v>760</v>
      </c>
      <c r="C596" t="s">
        <v>4621</v>
      </c>
      <c r="D596">
        <f t="shared" si="85"/>
        <v>58000000</v>
      </c>
      <c r="K596">
        <f t="shared" si="84"/>
        <v>2008</v>
      </c>
      <c r="L596" t="s">
        <v>4600</v>
      </c>
      <c r="M596" t="s">
        <v>4872</v>
      </c>
      <c r="N596" t="s">
        <v>5126</v>
      </c>
      <c r="O596" t="s">
        <v>5644</v>
      </c>
      <c r="P596" t="s">
        <v>6672</v>
      </c>
      <c r="Q596" t="s">
        <v>6673</v>
      </c>
      <c r="R596" t="s">
        <v>6674</v>
      </c>
      <c r="AA596">
        <v>482</v>
      </c>
      <c r="AB596" s="1">
        <v>37778</v>
      </c>
      <c r="AC596" t="s">
        <v>479</v>
      </c>
      <c r="AD596" s="2">
        <v>76000000</v>
      </c>
      <c r="AE596" s="2">
        <v>127120058</v>
      </c>
      <c r="AF596" s="2">
        <v>236220058</v>
      </c>
      <c r="AG596">
        <v>6</v>
      </c>
      <c r="AH596">
        <v>6</v>
      </c>
      <c r="AI596">
        <v>3</v>
      </c>
      <c r="AK596" s="1" t="str">
        <f t="shared" si="92"/>
        <v>PG-13</v>
      </c>
      <c r="AL596" s="1" t="str">
        <f t="shared" si="86"/>
        <v>107 min</v>
      </c>
      <c r="AM596" s="1" t="str">
        <f t="shared" si="87"/>
        <v>Action, Crime</v>
      </c>
      <c r="AN596" s="1" t="str">
        <f t="shared" si="88"/>
        <v>John Singleton</v>
      </c>
      <c r="AO596" s="1" t="str">
        <f t="shared" si="89"/>
        <v>Gary Scott Thompson (characters), Michael Brandt (story), Derek Haas (story), Gary Scott Thompson (story), Michael Brandt (screenplay), Derek Haas (screenplay)</v>
      </c>
      <c r="AP596" s="1" t="str">
        <f t="shared" si="90"/>
        <v>Paul Walker, Tyrese Gibson, Eva Mendes, Cole Hauser</v>
      </c>
      <c r="AQ596" s="1" t="str">
        <f t="shared" si="91"/>
        <v>Uni.</v>
      </c>
    </row>
    <row r="597" spans="1:43">
      <c r="A597">
        <v>96</v>
      </c>
      <c r="B597" t="s">
        <v>1361</v>
      </c>
      <c r="C597" t="s">
        <v>4677</v>
      </c>
      <c r="D597">
        <f t="shared" si="85"/>
        <v>35000000</v>
      </c>
      <c r="K597">
        <f t="shared" si="84"/>
        <v>2008</v>
      </c>
      <c r="L597" t="s">
        <v>4635</v>
      </c>
      <c r="AA597">
        <v>203</v>
      </c>
      <c r="AB597" s="1">
        <v>37799</v>
      </c>
      <c r="AC597" t="s">
        <v>200</v>
      </c>
      <c r="AD597" s="2">
        <v>120000000</v>
      </c>
      <c r="AE597" s="2">
        <v>100814328</v>
      </c>
      <c r="AF597" s="2">
        <v>227200000</v>
      </c>
      <c r="AG597">
        <v>6</v>
      </c>
      <c r="AH597">
        <v>27</v>
      </c>
      <c r="AI597">
        <v>3</v>
      </c>
      <c r="AK597" s="1" t="str">
        <f t="shared" si="92"/>
        <v>PG-13</v>
      </c>
      <c r="AL597" s="1" t="str">
        <f t="shared" si="86"/>
        <v>106 min</v>
      </c>
      <c r="AM597" s="1" t="str">
        <f t="shared" si="87"/>
        <v>Action, Adventure, Comedy</v>
      </c>
      <c r="AN597" s="1" t="str">
        <f t="shared" si="88"/>
        <v>McG</v>
      </c>
      <c r="AO597" s="1" t="str">
        <f t="shared" si="89"/>
        <v>Ivan Goff (television series), Ben Roberts (television series), John August (story), John August (screenplay), Cormac Wibberley (screenplay), Marianne Wibberley (screenplay)</v>
      </c>
      <c r="AP597" s="1" t="str">
        <f t="shared" si="90"/>
        <v>Cameron Diaz, Drew Barrymore, Lucy Liu, Bernie Mac</v>
      </c>
      <c r="AQ597" s="1" t="str">
        <f t="shared" si="91"/>
        <v>Sony</v>
      </c>
    </row>
    <row r="598" spans="1:43">
      <c r="A598">
        <v>97</v>
      </c>
      <c r="B598" t="s">
        <v>1291</v>
      </c>
      <c r="C598" t="s">
        <v>4677</v>
      </c>
      <c r="D598">
        <f t="shared" si="85"/>
        <v>37000000</v>
      </c>
      <c r="K598">
        <f t="shared" si="84"/>
        <v>2008</v>
      </c>
      <c r="L598" t="s">
        <v>4636</v>
      </c>
      <c r="M598" t="s">
        <v>5733</v>
      </c>
      <c r="N598" t="s">
        <v>4616</v>
      </c>
      <c r="O598" t="s">
        <v>6675</v>
      </c>
      <c r="P598" t="s">
        <v>6676</v>
      </c>
      <c r="Q598" t="s">
        <v>6677</v>
      </c>
      <c r="R598" t="s">
        <v>6678</v>
      </c>
      <c r="AA598">
        <v>1452</v>
      </c>
      <c r="AB598" s="1">
        <v>37932</v>
      </c>
      <c r="AC598" t="s">
        <v>1443</v>
      </c>
      <c r="AD598" s="2">
        <v>32000000</v>
      </c>
      <c r="AE598" s="2">
        <v>173398518</v>
      </c>
      <c r="AF598" s="2">
        <v>220236410</v>
      </c>
      <c r="AG598">
        <v>11</v>
      </c>
      <c r="AH598">
        <v>7</v>
      </c>
      <c r="AI598">
        <v>3</v>
      </c>
      <c r="AK598" s="1" t="str">
        <f t="shared" si="92"/>
        <v>PG</v>
      </c>
      <c r="AL598" s="1" t="str">
        <f t="shared" si="86"/>
        <v>N/A</v>
      </c>
      <c r="AM598" s="1" t="str">
        <f t="shared" si="87"/>
        <v>Comedy, Family, Fantasy</v>
      </c>
      <c r="AN598" s="1" t="str">
        <f t="shared" si="88"/>
        <v>Jon Favreau</v>
      </c>
      <c r="AO598" s="1" t="str">
        <f t="shared" si="89"/>
        <v>David Berenbaum</v>
      </c>
      <c r="AP598" s="1" t="str">
        <f t="shared" si="90"/>
        <v>Will Ferrell, James Caan, Bob Newhart, Edward Asner</v>
      </c>
      <c r="AQ598" s="1" t="str">
        <f t="shared" si="91"/>
        <v>NL</v>
      </c>
    </row>
    <row r="599" spans="1:43">
      <c r="A599">
        <v>98</v>
      </c>
      <c r="B599" t="s">
        <v>2077</v>
      </c>
      <c r="C599" t="s">
        <v>4599</v>
      </c>
      <c r="D599">
        <f t="shared" si="85"/>
        <v>20000000</v>
      </c>
      <c r="K599">
        <f t="shared" si="84"/>
        <v>2008</v>
      </c>
      <c r="L599" t="s">
        <v>4682</v>
      </c>
      <c r="M599" t="s">
        <v>4707</v>
      </c>
      <c r="N599" t="s">
        <v>4893</v>
      </c>
      <c r="O599" t="s">
        <v>6679</v>
      </c>
      <c r="P599" t="s">
        <v>6680</v>
      </c>
      <c r="Q599" t="s">
        <v>6681</v>
      </c>
      <c r="R599" t="s">
        <v>6682</v>
      </c>
      <c r="AA599">
        <v>155</v>
      </c>
      <c r="AB599" s="1">
        <v>37939</v>
      </c>
      <c r="AC599" t="s">
        <v>153</v>
      </c>
      <c r="AD599" s="2">
        <v>135000000</v>
      </c>
      <c r="AE599" s="2">
        <v>93926386</v>
      </c>
      <c r="AF599" s="2">
        <v>212912137</v>
      </c>
      <c r="AG599">
        <v>11</v>
      </c>
      <c r="AH599">
        <v>14</v>
      </c>
      <c r="AI599">
        <v>3</v>
      </c>
      <c r="AK599" s="1" t="str">
        <f t="shared" si="92"/>
        <v>PG-13</v>
      </c>
      <c r="AL599" s="1" t="str">
        <f t="shared" si="86"/>
        <v>138 min</v>
      </c>
      <c r="AM599" s="1" t="str">
        <f t="shared" si="87"/>
        <v>Action, Adventure, Drama</v>
      </c>
      <c r="AN599" s="1" t="str">
        <f t="shared" si="88"/>
        <v>Peter Weir</v>
      </c>
      <c r="AO599" s="1" t="str">
        <f t="shared" si="89"/>
        <v>Patrick O'Brian (novels), Peter Weir (screenplay), John Collee (screenplay)</v>
      </c>
      <c r="AP599" s="1" t="str">
        <f t="shared" si="90"/>
        <v>Russell Crowe, Paul Bettany, James D'Arcy, Edward Woodall</v>
      </c>
      <c r="AQ599" s="1" t="str">
        <f t="shared" si="91"/>
        <v>Fox</v>
      </c>
    </row>
    <row r="600" spans="1:43">
      <c r="A600">
        <v>99</v>
      </c>
      <c r="B600" t="s">
        <v>1364</v>
      </c>
      <c r="C600" t="s">
        <v>4977</v>
      </c>
      <c r="D600">
        <f t="shared" si="85"/>
        <v>35000000</v>
      </c>
      <c r="K600">
        <f t="shared" si="84"/>
        <v>2008</v>
      </c>
      <c r="L600" t="s">
        <v>4682</v>
      </c>
      <c r="M600" t="s">
        <v>4713</v>
      </c>
      <c r="N600" t="s">
        <v>4893</v>
      </c>
      <c r="O600" t="s">
        <v>6683</v>
      </c>
      <c r="P600" t="s">
        <v>6684</v>
      </c>
      <c r="Q600" t="s">
        <v>6685</v>
      </c>
      <c r="R600" t="s">
        <v>6686</v>
      </c>
      <c r="AA600">
        <v>551</v>
      </c>
      <c r="AB600" s="1">
        <v>37841</v>
      </c>
      <c r="AC600" t="s">
        <v>548</v>
      </c>
      <c r="AD600" s="2">
        <v>70000000</v>
      </c>
      <c r="AE600" s="2">
        <v>116877597</v>
      </c>
      <c r="AF600" s="2">
        <v>207154748</v>
      </c>
      <c r="AG600">
        <v>8</v>
      </c>
      <c r="AH600">
        <v>8</v>
      </c>
      <c r="AI600">
        <v>3</v>
      </c>
      <c r="AK600" s="1" t="str">
        <f t="shared" si="92"/>
        <v>PG-13</v>
      </c>
      <c r="AL600" s="1" t="str">
        <f t="shared" si="86"/>
        <v>117 min</v>
      </c>
      <c r="AM600" s="1" t="str">
        <f t="shared" si="87"/>
        <v>Action, Crime, Thriller</v>
      </c>
      <c r="AN600" s="1" t="str">
        <f t="shared" si="88"/>
        <v>Clark Johnson</v>
      </c>
      <c r="AO600" s="1" t="str">
        <f t="shared" si="89"/>
        <v>Robert Hamner (characters), Ron Mita (story), Jim McClain (story), David Ayer (screenplay), David McKenna (screenplay)</v>
      </c>
      <c r="AP600" s="1" t="str">
        <f t="shared" si="90"/>
        <v>Samuel L. Jackson, Colin Farrell, Michelle Rodriguez, LL Cool J</v>
      </c>
      <c r="AQ600" s="1" t="str">
        <f t="shared" si="91"/>
        <v>Sony</v>
      </c>
    </row>
    <row r="601" spans="1:43">
      <c r="A601">
        <v>100</v>
      </c>
      <c r="B601" t="s">
        <v>934</v>
      </c>
      <c r="C601" t="s">
        <v>6687</v>
      </c>
      <c r="D601">
        <f t="shared" si="85"/>
        <v>50000000</v>
      </c>
      <c r="K601">
        <f t="shared" si="84"/>
        <v>2008</v>
      </c>
      <c r="L601" t="s">
        <v>4682</v>
      </c>
      <c r="M601" t="s">
        <v>5678</v>
      </c>
      <c r="N601" t="s">
        <v>6688</v>
      </c>
      <c r="O601" t="s">
        <v>6689</v>
      </c>
      <c r="P601" t="s">
        <v>6690</v>
      </c>
      <c r="Q601" t="s">
        <v>6691</v>
      </c>
      <c r="R601" t="s">
        <v>6692</v>
      </c>
      <c r="AA601">
        <v>777</v>
      </c>
      <c r="AB601" s="1">
        <v>37722</v>
      </c>
      <c r="AC601" t="s">
        <v>770</v>
      </c>
      <c r="AD601" s="2">
        <v>56000000</v>
      </c>
      <c r="AE601" s="2">
        <v>135560942</v>
      </c>
      <c r="AF601" s="2">
        <v>195660942</v>
      </c>
      <c r="AG601">
        <v>4</v>
      </c>
      <c r="AH601">
        <v>11</v>
      </c>
      <c r="AI601">
        <v>3</v>
      </c>
      <c r="AK601" s="1" t="str">
        <f t="shared" si="92"/>
        <v>err</v>
      </c>
      <c r="AL601" s="1">
        <f t="shared" si="86"/>
        <v>0</v>
      </c>
      <c r="AM601" s="1">
        <f t="shared" si="87"/>
        <v>0</v>
      </c>
      <c r="AN601" s="1">
        <f t="shared" si="88"/>
        <v>0</v>
      </c>
      <c r="AO601" s="1">
        <f t="shared" si="89"/>
        <v>0</v>
      </c>
      <c r="AP601" s="1">
        <f t="shared" si="90"/>
        <v>0</v>
      </c>
      <c r="AQ601" s="1" t="str">
        <f t="shared" si="91"/>
        <v>SonR</v>
      </c>
    </row>
    <row r="602" spans="1:43">
      <c r="A602">
        <v>1</v>
      </c>
      <c r="B602" t="s">
        <v>6</v>
      </c>
      <c r="C602" t="s">
        <v>4695</v>
      </c>
      <c r="D602">
        <f t="shared" si="85"/>
        <v>258000000</v>
      </c>
      <c r="K602">
        <f t="shared" si="84"/>
        <v>2007</v>
      </c>
      <c r="L602" t="s">
        <v>4600</v>
      </c>
      <c r="M602" t="s">
        <v>6693</v>
      </c>
      <c r="N602" t="s">
        <v>5045</v>
      </c>
      <c r="O602" t="s">
        <v>4656</v>
      </c>
      <c r="P602" t="s">
        <v>6694</v>
      </c>
      <c r="Q602" t="s">
        <v>6695</v>
      </c>
      <c r="R602" t="s">
        <v>6696</v>
      </c>
      <c r="AA602">
        <v>1121</v>
      </c>
      <c r="AB602" s="1">
        <v>37980</v>
      </c>
      <c r="AC602" t="s">
        <v>1114</v>
      </c>
      <c r="AD602" s="2">
        <v>40000000</v>
      </c>
      <c r="AE602" s="2">
        <v>138614544</v>
      </c>
      <c r="AF602" s="2">
        <v>189714544</v>
      </c>
      <c r="AG602">
        <v>12</v>
      </c>
      <c r="AH602">
        <v>25</v>
      </c>
      <c r="AI602">
        <v>3</v>
      </c>
      <c r="AK602" s="1" t="str">
        <f t="shared" si="92"/>
        <v>PG</v>
      </c>
      <c r="AL602" s="1" t="str">
        <f t="shared" si="86"/>
        <v>98 min</v>
      </c>
      <c r="AM602" s="1" t="str">
        <f t="shared" si="87"/>
        <v>Comedy, Family</v>
      </c>
      <c r="AN602" s="1" t="str">
        <f t="shared" si="88"/>
        <v>Shawn Levy</v>
      </c>
      <c r="AO602" s="1" t="str">
        <f t="shared" si="89"/>
        <v>Frank B. Gilbreth Jr. (novel), Ernestine Gilbreth Carey (novel), Craig Titley (screen story), Sam Harper (screenplay), Joel Cohen (screenplay), Alec Sokolow (screenplay)</v>
      </c>
      <c r="AP602" s="1" t="str">
        <f t="shared" si="90"/>
        <v>Steve Martin, Bonnie Hunt, Piper Perabo, Tom Welling</v>
      </c>
      <c r="AQ602" s="1" t="str">
        <f t="shared" si="91"/>
        <v>Fox</v>
      </c>
    </row>
    <row r="603" spans="1:43">
      <c r="A603">
        <v>2</v>
      </c>
      <c r="B603" t="s">
        <v>83</v>
      </c>
      <c r="C603" t="s">
        <v>5071</v>
      </c>
      <c r="D603">
        <f t="shared" si="85"/>
        <v>160000000</v>
      </c>
      <c r="K603">
        <f t="shared" si="84"/>
        <v>2007</v>
      </c>
      <c r="L603" t="s">
        <v>4614</v>
      </c>
      <c r="M603" t="s">
        <v>5062</v>
      </c>
      <c r="N603" t="s">
        <v>4616</v>
      </c>
      <c r="O603" t="s">
        <v>6697</v>
      </c>
      <c r="P603" t="s">
        <v>6698</v>
      </c>
      <c r="Q603" t="s">
        <v>5769</v>
      </c>
      <c r="R603" t="s">
        <v>6699</v>
      </c>
      <c r="AA603">
        <v>422</v>
      </c>
      <c r="AB603" s="1">
        <v>37666</v>
      </c>
      <c r="AC603" t="s">
        <v>419</v>
      </c>
      <c r="AD603" s="2">
        <v>80000000</v>
      </c>
      <c r="AE603" s="2">
        <v>102543518</v>
      </c>
      <c r="AF603" s="2">
        <v>182782518</v>
      </c>
      <c r="AG603">
        <v>2</v>
      </c>
      <c r="AH603">
        <v>14</v>
      </c>
      <c r="AI603">
        <v>3</v>
      </c>
      <c r="AK603" s="1" t="str">
        <f t="shared" si="92"/>
        <v>PG-13</v>
      </c>
      <c r="AL603" s="1" t="str">
        <f t="shared" si="86"/>
        <v>103 min</v>
      </c>
      <c r="AM603" s="1" t="str">
        <f t="shared" si="87"/>
        <v>Action, Crime, Fantasy</v>
      </c>
      <c r="AN603" s="1" t="str">
        <f t="shared" si="88"/>
        <v>Mark Steven Johnson</v>
      </c>
      <c r="AO603" s="1" t="str">
        <f t="shared" si="89"/>
        <v>Mark Steven Johnson (screenplay)</v>
      </c>
      <c r="AP603" s="1" t="str">
        <f t="shared" si="90"/>
        <v>Ben Affleck, Jennifer Garner, Colin Farrell, Michael Clarke Duncan</v>
      </c>
      <c r="AQ603" s="1" t="str">
        <f t="shared" si="91"/>
        <v>Fox</v>
      </c>
    </row>
    <row r="604" spans="1:43">
      <c r="A604">
        <v>3</v>
      </c>
      <c r="B604" t="s">
        <v>94</v>
      </c>
      <c r="C604" t="s">
        <v>5071</v>
      </c>
      <c r="D604">
        <f t="shared" si="85"/>
        <v>151000000</v>
      </c>
      <c r="K604">
        <f t="shared" si="84"/>
        <v>2007</v>
      </c>
      <c r="L604" t="s">
        <v>4600</v>
      </c>
      <c r="M604" t="s">
        <v>6700</v>
      </c>
      <c r="N604" t="s">
        <v>4609</v>
      </c>
      <c r="O604" t="s">
        <v>5415</v>
      </c>
      <c r="P604" t="s">
        <v>6701</v>
      </c>
      <c r="Q604" t="s">
        <v>6079</v>
      </c>
      <c r="R604" t="s">
        <v>6702</v>
      </c>
      <c r="AA604">
        <v>477</v>
      </c>
      <c r="AB604" s="1">
        <v>37813</v>
      </c>
      <c r="AC604" t="s">
        <v>474</v>
      </c>
      <c r="AD604" s="2">
        <v>78000000</v>
      </c>
      <c r="AE604" s="2">
        <v>66465204</v>
      </c>
      <c r="AF604" s="2">
        <v>179265204</v>
      </c>
      <c r="AG604">
        <v>7</v>
      </c>
      <c r="AH604">
        <v>11</v>
      </c>
      <c r="AI604">
        <v>3</v>
      </c>
      <c r="AK604" s="1" t="str">
        <f t="shared" si="92"/>
        <v>PG-13</v>
      </c>
      <c r="AL604" s="1" t="str">
        <f t="shared" si="86"/>
        <v>110 min</v>
      </c>
      <c r="AM604" s="1" t="str">
        <f t="shared" si="87"/>
        <v>Action, Adventure, Fantasy</v>
      </c>
      <c r="AN604" s="1" t="str">
        <f t="shared" si="88"/>
        <v>Stephen Norrington</v>
      </c>
      <c r="AO604" s="1" t="str">
        <f t="shared" si="89"/>
        <v>Alan Moore (comic books), Kevin O'Neill (comic books), James Robinson (screenplay)</v>
      </c>
      <c r="AP604" s="1" t="str">
        <f t="shared" si="90"/>
        <v>Sean Connery, Naseeruddin Shah, Peta Wilson, Tony Curran</v>
      </c>
      <c r="AQ604" s="1" t="str">
        <f t="shared" si="91"/>
        <v>Fox</v>
      </c>
    </row>
    <row r="605" spans="1:43">
      <c r="A605">
        <v>4</v>
      </c>
      <c r="B605" t="s">
        <v>1</v>
      </c>
      <c r="C605" t="s">
        <v>4607</v>
      </c>
      <c r="D605">
        <f t="shared" si="85"/>
        <v>300000000</v>
      </c>
      <c r="K605">
        <f t="shared" si="84"/>
        <v>2007</v>
      </c>
      <c r="L605" t="s">
        <v>4600</v>
      </c>
      <c r="M605" t="s">
        <v>5050</v>
      </c>
      <c r="N605" t="s">
        <v>4630</v>
      </c>
      <c r="O605" t="s">
        <v>4819</v>
      </c>
      <c r="P605" t="s">
        <v>6703</v>
      </c>
      <c r="Q605" t="s">
        <v>6704</v>
      </c>
      <c r="R605" t="s">
        <v>6705</v>
      </c>
      <c r="AA605">
        <v>881</v>
      </c>
      <c r="AB605" s="1">
        <v>37659</v>
      </c>
      <c r="AC605" t="s">
        <v>874</v>
      </c>
      <c r="AD605" s="2">
        <v>50000000</v>
      </c>
      <c r="AE605" s="2">
        <v>105807520</v>
      </c>
      <c r="AF605" s="2">
        <v>177079973</v>
      </c>
      <c r="AG605">
        <v>2</v>
      </c>
      <c r="AH605">
        <v>7</v>
      </c>
      <c r="AI605">
        <v>3</v>
      </c>
      <c r="AK605" s="1" t="str">
        <f t="shared" si="92"/>
        <v>PG-13</v>
      </c>
      <c r="AL605" s="1" t="str">
        <f t="shared" si="86"/>
        <v>116 min</v>
      </c>
      <c r="AM605" s="1" t="str">
        <f t="shared" si="87"/>
        <v>Comedy, Romance</v>
      </c>
      <c r="AN605" s="1" t="str">
        <f t="shared" si="88"/>
        <v>Donald Petrie</v>
      </c>
      <c r="AO605" s="1" t="str">
        <f t="shared" si="89"/>
        <v>Michele Alexander (book), Jeannie Long (book), Kristen Buckley (screenplay), Brian Regan (screenplay), Burr Steers (screenplay)</v>
      </c>
      <c r="AP605" s="1" t="str">
        <f t="shared" si="90"/>
        <v>Kate Hudson, Matthew McConaughey, Kathryn Hahn, Annie Parisse</v>
      </c>
      <c r="AQ605" s="1" t="str">
        <f t="shared" si="91"/>
        <v>Par.</v>
      </c>
    </row>
    <row r="606" spans="1:43">
      <c r="A606">
        <v>5</v>
      </c>
      <c r="B606" t="s">
        <v>96</v>
      </c>
      <c r="C606" t="s">
        <v>4628</v>
      </c>
      <c r="D606">
        <f t="shared" si="85"/>
        <v>150000000</v>
      </c>
      <c r="K606">
        <f t="shared" si="84"/>
        <v>2007</v>
      </c>
      <c r="L606" t="s">
        <v>4600</v>
      </c>
      <c r="M606" t="s">
        <v>4696</v>
      </c>
      <c r="N606" t="s">
        <v>4655</v>
      </c>
      <c r="O606" t="s">
        <v>5757</v>
      </c>
      <c r="P606" t="s">
        <v>6706</v>
      </c>
      <c r="Q606" t="s">
        <v>6707</v>
      </c>
      <c r="R606" t="s">
        <v>6708</v>
      </c>
      <c r="AA606">
        <v>800</v>
      </c>
      <c r="AB606" s="1">
        <v>37904</v>
      </c>
      <c r="AC606" t="s">
        <v>793</v>
      </c>
      <c r="AD606" s="2">
        <v>55000000</v>
      </c>
      <c r="AE606" s="2">
        <v>70098138</v>
      </c>
      <c r="AF606" s="2">
        <v>176469428</v>
      </c>
      <c r="AG606">
        <v>10</v>
      </c>
      <c r="AH606">
        <v>10</v>
      </c>
      <c r="AI606">
        <v>3</v>
      </c>
      <c r="AK606" s="1" t="e">
        <f t="shared" si="92"/>
        <v>#N/A</v>
      </c>
      <c r="AL606" s="1" t="e">
        <f t="shared" si="86"/>
        <v>#N/A</v>
      </c>
      <c r="AM606" s="1" t="e">
        <f t="shared" si="87"/>
        <v>#N/A</v>
      </c>
      <c r="AN606" s="1" t="e">
        <f t="shared" si="88"/>
        <v>#N/A</v>
      </c>
      <c r="AO606" s="1" t="e">
        <f t="shared" si="89"/>
        <v>#N/A</v>
      </c>
      <c r="AP606" s="1" t="e">
        <f t="shared" si="90"/>
        <v>#N/A</v>
      </c>
      <c r="AQ606" s="1" t="e">
        <f t="shared" si="91"/>
        <v>#N/A</v>
      </c>
    </row>
    <row r="607" spans="1:43">
      <c r="A607">
        <v>6</v>
      </c>
      <c r="B607" t="s">
        <v>6709</v>
      </c>
      <c r="C607" t="s">
        <v>4628</v>
      </c>
      <c r="D607">
        <f t="shared" si="85"/>
        <v>150000000</v>
      </c>
      <c r="K607">
        <f t="shared" si="84"/>
        <v>2007</v>
      </c>
      <c r="L607" t="s">
        <v>4600</v>
      </c>
      <c r="M607" t="s">
        <v>4713</v>
      </c>
      <c r="N607" t="s">
        <v>5551</v>
      </c>
      <c r="O607" t="s">
        <v>4603</v>
      </c>
      <c r="P607" t="s">
        <v>6710</v>
      </c>
      <c r="Q607" t="s">
        <v>6711</v>
      </c>
      <c r="R607" t="s">
        <v>6712</v>
      </c>
      <c r="AA607">
        <v>677</v>
      </c>
      <c r="AB607" s="1">
        <v>37771</v>
      </c>
      <c r="AC607" t="s">
        <v>671</v>
      </c>
      <c r="AD607" s="2">
        <v>60000000</v>
      </c>
      <c r="AE607" s="2">
        <v>106126012</v>
      </c>
      <c r="AF607" s="2">
        <v>176262839</v>
      </c>
      <c r="AG607">
        <v>5</v>
      </c>
      <c r="AH607">
        <v>30</v>
      </c>
      <c r="AI607">
        <v>3</v>
      </c>
      <c r="AK607" s="1" t="str">
        <f t="shared" si="92"/>
        <v>PG-13</v>
      </c>
      <c r="AL607" s="1" t="str">
        <f t="shared" si="86"/>
        <v>111 min</v>
      </c>
      <c r="AM607" s="1" t="str">
        <f t="shared" si="87"/>
        <v>Action, Crime, Thriller</v>
      </c>
      <c r="AN607" s="1" t="str">
        <f t="shared" si="88"/>
        <v>F. Gary Gray</v>
      </c>
      <c r="AO607" s="1" t="str">
        <f t="shared" si="89"/>
        <v>Troy Kennedy-Martin, Donna Powers (screenplay), Wayne Powers (screenplay)</v>
      </c>
      <c r="AP607" s="1" t="str">
        <f t="shared" si="90"/>
        <v>Mark Wahlberg, Charlize Theron, Donald Sutherland, Jason Statham</v>
      </c>
      <c r="AQ607" s="1" t="str">
        <f t="shared" si="91"/>
        <v>Par.</v>
      </c>
    </row>
    <row r="608" spans="1:43">
      <c r="A608">
        <v>7</v>
      </c>
      <c r="B608" t="s">
        <v>161</v>
      </c>
      <c r="C608" t="s">
        <v>4621</v>
      </c>
      <c r="D608">
        <f t="shared" si="85"/>
        <v>130000000</v>
      </c>
      <c r="K608">
        <f t="shared" si="84"/>
        <v>2007</v>
      </c>
      <c r="L608" t="s">
        <v>4600</v>
      </c>
      <c r="M608" t="s">
        <v>4744</v>
      </c>
      <c r="N608" t="s">
        <v>4649</v>
      </c>
      <c r="O608" t="s">
        <v>4775</v>
      </c>
      <c r="P608" t="s">
        <v>6713</v>
      </c>
      <c r="Q608" t="s">
        <v>6714</v>
      </c>
      <c r="R608" t="s">
        <v>6715</v>
      </c>
      <c r="AA608">
        <v>1126</v>
      </c>
      <c r="AB608" s="1">
        <v>37827</v>
      </c>
      <c r="AC608" t="s">
        <v>1119</v>
      </c>
      <c r="AD608" s="2">
        <v>40000000</v>
      </c>
      <c r="AE608" s="2">
        <v>111760631</v>
      </c>
      <c r="AF608" s="2">
        <v>167851995</v>
      </c>
      <c r="AG608">
        <v>7</v>
      </c>
      <c r="AH608">
        <v>25</v>
      </c>
      <c r="AI608">
        <v>3</v>
      </c>
      <c r="AK608" s="1" t="e">
        <f t="shared" si="92"/>
        <v>#N/A</v>
      </c>
      <c r="AL608" s="1" t="e">
        <f t="shared" si="86"/>
        <v>#N/A</v>
      </c>
      <c r="AM608" s="1" t="e">
        <f t="shared" si="87"/>
        <v>#N/A</v>
      </c>
      <c r="AN608" s="1" t="e">
        <f t="shared" si="88"/>
        <v>#N/A</v>
      </c>
      <c r="AO608" s="1" t="e">
        <f t="shared" si="89"/>
        <v>#N/A</v>
      </c>
      <c r="AP608" s="1" t="e">
        <f t="shared" si="90"/>
        <v>#N/A</v>
      </c>
      <c r="AQ608" s="1" t="e">
        <f t="shared" si="91"/>
        <v>#N/A</v>
      </c>
    </row>
    <row r="609" spans="1:43">
      <c r="A609">
        <v>8</v>
      </c>
      <c r="B609" t="s">
        <v>6716</v>
      </c>
      <c r="C609" t="s">
        <v>4607</v>
      </c>
      <c r="D609" t="e">
        <f t="shared" si="85"/>
        <v>#N/A</v>
      </c>
      <c r="K609">
        <f t="shared" si="84"/>
        <v>2007</v>
      </c>
      <c r="L609" t="s">
        <v>4614</v>
      </c>
      <c r="M609" t="s">
        <v>4823</v>
      </c>
      <c r="N609" t="s">
        <v>5807</v>
      </c>
      <c r="O609" t="s">
        <v>4883</v>
      </c>
      <c r="P609" t="s">
        <v>6717</v>
      </c>
      <c r="Q609" t="s">
        <v>6718</v>
      </c>
      <c r="R609" t="s">
        <v>6719</v>
      </c>
      <c r="AA609">
        <v>426</v>
      </c>
      <c r="AB609" s="1">
        <v>37980</v>
      </c>
      <c r="AC609" t="s">
        <v>423</v>
      </c>
      <c r="AD609" s="2">
        <v>80000000</v>
      </c>
      <c r="AE609" s="2">
        <v>95632614</v>
      </c>
      <c r="AF609" s="2">
        <v>165173909</v>
      </c>
      <c r="AG609">
        <v>12</v>
      </c>
      <c r="AH609">
        <v>25</v>
      </c>
      <c r="AI609">
        <v>3</v>
      </c>
      <c r="AK609" s="1" t="str">
        <f t="shared" si="92"/>
        <v>err</v>
      </c>
      <c r="AL609" s="1">
        <f t="shared" si="86"/>
        <v>0</v>
      </c>
      <c r="AM609" s="1">
        <f t="shared" si="87"/>
        <v>0</v>
      </c>
      <c r="AN609" s="1">
        <f t="shared" si="88"/>
        <v>0</v>
      </c>
      <c r="AO609" s="1">
        <f t="shared" si="89"/>
        <v>0</v>
      </c>
      <c r="AP609" s="1">
        <f t="shared" si="90"/>
        <v>0</v>
      </c>
      <c r="AQ609" s="1" t="str">
        <f t="shared" si="91"/>
        <v>Mira.</v>
      </c>
    </row>
    <row r="610" spans="1:43">
      <c r="A610">
        <v>9</v>
      </c>
      <c r="B610" t="s">
        <v>774</v>
      </c>
      <c r="C610" t="s">
        <v>4677</v>
      </c>
      <c r="D610">
        <f t="shared" si="85"/>
        <v>55000000</v>
      </c>
      <c r="K610">
        <f t="shared" si="84"/>
        <v>2007</v>
      </c>
      <c r="L610" t="s">
        <v>4614</v>
      </c>
      <c r="M610" t="s">
        <v>4779</v>
      </c>
      <c r="N610" t="s">
        <v>4623</v>
      </c>
      <c r="O610" t="s">
        <v>5490</v>
      </c>
      <c r="P610" t="s">
        <v>6720</v>
      </c>
      <c r="Q610" t="s">
        <v>6721</v>
      </c>
      <c r="R610" t="s">
        <v>6722</v>
      </c>
      <c r="AA610">
        <v>2035</v>
      </c>
      <c r="AB610" s="1">
        <v>37687</v>
      </c>
      <c r="AC610" t="s">
        <v>2021</v>
      </c>
      <c r="AD610" s="2">
        <v>20000000</v>
      </c>
      <c r="AE610" s="2">
        <v>132675402</v>
      </c>
      <c r="AF610" s="2">
        <v>164675402</v>
      </c>
      <c r="AG610">
        <v>3</v>
      </c>
      <c r="AH610">
        <v>7</v>
      </c>
      <c r="AI610">
        <v>3</v>
      </c>
      <c r="AK610" s="1" t="str">
        <f t="shared" si="92"/>
        <v>PG-13</v>
      </c>
      <c r="AL610" s="1" t="str">
        <f t="shared" si="86"/>
        <v>105 min</v>
      </c>
      <c r="AM610" s="1" t="str">
        <f t="shared" si="87"/>
        <v>Comedy</v>
      </c>
      <c r="AN610" s="1" t="str">
        <f t="shared" si="88"/>
        <v>Adam Shankman</v>
      </c>
      <c r="AO610" s="1" t="str">
        <f t="shared" si="89"/>
        <v>Jason Filardi</v>
      </c>
      <c r="AP610" s="1" t="str">
        <f t="shared" si="90"/>
        <v>Steve Martin, Queen Latifah, Eugene Levy, Joan Plowright</v>
      </c>
      <c r="AQ610" s="1" t="str">
        <f t="shared" si="91"/>
        <v>BV</v>
      </c>
    </row>
    <row r="611" spans="1:43">
      <c r="A611">
        <v>10</v>
      </c>
      <c r="B611">
        <v>300</v>
      </c>
      <c r="C611" t="s">
        <v>4628</v>
      </c>
      <c r="D611">
        <f t="shared" si="85"/>
        <v>60000000</v>
      </c>
      <c r="K611">
        <f t="shared" si="84"/>
        <v>2007</v>
      </c>
      <c r="L611" t="s">
        <v>4829</v>
      </c>
      <c r="M611" t="s">
        <v>5902</v>
      </c>
      <c r="N611" t="s">
        <v>5030</v>
      </c>
      <c r="O611" t="s">
        <v>4829</v>
      </c>
      <c r="P611" t="s">
        <v>4829</v>
      </c>
      <c r="Q611" t="s">
        <v>6723</v>
      </c>
      <c r="R611" t="s">
        <v>4829</v>
      </c>
      <c r="AA611">
        <v>678</v>
      </c>
      <c r="AB611" s="1">
        <v>37750</v>
      </c>
      <c r="AC611" t="s">
        <v>672</v>
      </c>
      <c r="AD611" s="2">
        <v>60000000</v>
      </c>
      <c r="AE611" s="2">
        <v>104148781</v>
      </c>
      <c r="AF611" s="2">
        <v>164285587</v>
      </c>
      <c r="AG611">
        <v>5</v>
      </c>
      <c r="AH611">
        <v>9</v>
      </c>
      <c r="AI611">
        <v>3</v>
      </c>
      <c r="AK611" s="1" t="str">
        <f t="shared" si="92"/>
        <v>PG</v>
      </c>
      <c r="AL611" s="1" t="str">
        <f t="shared" si="86"/>
        <v>92 min</v>
      </c>
      <c r="AM611" s="1" t="str">
        <f t="shared" si="87"/>
        <v>Comedy, Family</v>
      </c>
      <c r="AN611" s="1" t="str">
        <f t="shared" si="88"/>
        <v>Steve Carr</v>
      </c>
      <c r="AO611" s="1" t="str">
        <f t="shared" si="89"/>
        <v>Geoff Rodkey</v>
      </c>
      <c r="AP611" s="1" t="str">
        <f t="shared" si="90"/>
        <v>Eddie Murphy, Jeff Garlin, Steve Zahn, Regina King</v>
      </c>
      <c r="AQ611" s="1" t="str">
        <f t="shared" si="91"/>
        <v>SonR</v>
      </c>
    </row>
    <row r="612" spans="1:43">
      <c r="A612">
        <v>11</v>
      </c>
      <c r="B612" t="s">
        <v>102</v>
      </c>
      <c r="C612" t="s">
        <v>4607</v>
      </c>
      <c r="D612">
        <f t="shared" si="85"/>
        <v>150000000</v>
      </c>
      <c r="K612">
        <f t="shared" si="84"/>
        <v>2007</v>
      </c>
      <c r="L612" t="s">
        <v>4636</v>
      </c>
      <c r="M612" t="s">
        <v>4707</v>
      </c>
      <c r="N612" t="s">
        <v>4623</v>
      </c>
      <c r="O612" t="s">
        <v>6724</v>
      </c>
      <c r="P612" t="s">
        <v>6725</v>
      </c>
      <c r="Q612" t="s">
        <v>6726</v>
      </c>
      <c r="R612" t="s">
        <v>6727</v>
      </c>
      <c r="AA612">
        <v>1048</v>
      </c>
      <c r="AB612" s="1">
        <v>37820</v>
      </c>
      <c r="AC612" t="s">
        <v>1041</v>
      </c>
      <c r="AD612" s="2">
        <v>45000000</v>
      </c>
      <c r="AE612" s="2">
        <v>28013509</v>
      </c>
      <c r="AF612" s="2">
        <v>163126676</v>
      </c>
      <c r="AG612">
        <v>7</v>
      </c>
      <c r="AH612">
        <v>18</v>
      </c>
      <c r="AI612">
        <v>3</v>
      </c>
      <c r="AK612" s="1" t="str">
        <f t="shared" si="92"/>
        <v>PG</v>
      </c>
      <c r="AL612" s="1" t="str">
        <f t="shared" si="86"/>
        <v>87 min</v>
      </c>
      <c r="AM612" s="1" t="str">
        <f t="shared" si="87"/>
        <v>Action, Adventure, Comedy</v>
      </c>
      <c r="AN612" s="1" t="str">
        <f t="shared" si="88"/>
        <v>Peter Howitt</v>
      </c>
      <c r="AO612" s="1" t="str">
        <f t="shared" si="89"/>
        <v>Neal Purvis, Robert Wade, William Davies</v>
      </c>
      <c r="AP612" s="1" t="str">
        <f t="shared" si="90"/>
        <v>Rowan Atkinson, Tasha de Vasconcelos, Ben Miller, Greg Wise</v>
      </c>
      <c r="AQ612" s="1" t="str">
        <f t="shared" si="91"/>
        <v>Uni.</v>
      </c>
    </row>
    <row r="613" spans="1:43">
      <c r="A613">
        <v>12</v>
      </c>
      <c r="B613" t="s">
        <v>525</v>
      </c>
      <c r="C613" t="s">
        <v>4677</v>
      </c>
      <c r="D613">
        <f t="shared" si="85"/>
        <v>72500000</v>
      </c>
      <c r="K613">
        <f t="shared" si="84"/>
        <v>2007</v>
      </c>
      <c r="L613" t="s">
        <v>4600</v>
      </c>
      <c r="M613" t="s">
        <v>5367</v>
      </c>
      <c r="N613" t="s">
        <v>4616</v>
      </c>
      <c r="O613" t="s">
        <v>6728</v>
      </c>
      <c r="P613" t="s">
        <v>6729</v>
      </c>
      <c r="Q613" t="s">
        <v>6730</v>
      </c>
      <c r="R613" t="s">
        <v>6731</v>
      </c>
      <c r="AA613">
        <v>1726</v>
      </c>
      <c r="AB613" s="1">
        <v>37839</v>
      </c>
      <c r="AC613" t="s">
        <v>1715</v>
      </c>
      <c r="AD613" s="2">
        <v>26000000</v>
      </c>
      <c r="AE613" s="2">
        <v>110222438</v>
      </c>
      <c r="AF613" s="2">
        <v>160822438</v>
      </c>
      <c r="AG613">
        <v>8</v>
      </c>
      <c r="AH613">
        <v>6</v>
      </c>
      <c r="AI613">
        <v>3</v>
      </c>
      <c r="AK613" s="1" t="str">
        <f t="shared" si="92"/>
        <v>PG</v>
      </c>
      <c r="AL613" s="1" t="str">
        <f t="shared" si="86"/>
        <v>97 min</v>
      </c>
      <c r="AM613" s="1" t="str">
        <f t="shared" si="87"/>
        <v>Comedy, Family, Fantasy</v>
      </c>
      <c r="AN613" s="1" t="str">
        <f t="shared" si="88"/>
        <v>Mark Waters</v>
      </c>
      <c r="AO613" s="1" t="str">
        <f t="shared" si="89"/>
        <v>Mary Rodgers (novel), Heather Hach (screenplay), Leslie Dixon (screenplay)</v>
      </c>
      <c r="AP613" s="1" t="str">
        <f t="shared" si="90"/>
        <v>Jamie Lee Curtis, Lindsay Lohan, Mark Harmon, Harold Gould</v>
      </c>
      <c r="AQ613" s="1" t="str">
        <f t="shared" si="91"/>
        <v>BV</v>
      </c>
    </row>
    <row r="614" spans="1:43">
      <c r="A614">
        <v>13</v>
      </c>
      <c r="B614" t="s">
        <v>6732</v>
      </c>
      <c r="C614" t="s">
        <v>4607</v>
      </c>
      <c r="D614" t="e">
        <f t="shared" si="85"/>
        <v>#N/A</v>
      </c>
      <c r="K614">
        <f t="shared" si="84"/>
        <v>2007</v>
      </c>
      <c r="L614" t="s">
        <v>4600</v>
      </c>
      <c r="M614" t="s">
        <v>4763</v>
      </c>
      <c r="N614" t="s">
        <v>5652</v>
      </c>
      <c r="O614" t="s">
        <v>6261</v>
      </c>
      <c r="P614" t="s">
        <v>6733</v>
      </c>
      <c r="Q614" t="s">
        <v>6734</v>
      </c>
      <c r="R614" t="s">
        <v>6735</v>
      </c>
      <c r="AA614">
        <v>340</v>
      </c>
      <c r="AB614" s="1">
        <v>37827</v>
      </c>
      <c r="AC614" t="s">
        <v>337</v>
      </c>
      <c r="AD614" s="2">
        <v>90000000</v>
      </c>
      <c r="AE614" s="2">
        <v>65653758</v>
      </c>
      <c r="AF614" s="2">
        <v>157092943</v>
      </c>
      <c r="AG614">
        <v>7</v>
      </c>
      <c r="AH614">
        <v>25</v>
      </c>
      <c r="AI614">
        <v>3</v>
      </c>
      <c r="AK614" s="1" t="e">
        <f t="shared" si="92"/>
        <v>#N/A</v>
      </c>
      <c r="AL614" s="1" t="e">
        <f t="shared" si="86"/>
        <v>#N/A</v>
      </c>
      <c r="AM614" s="1" t="e">
        <f t="shared" si="87"/>
        <v>#N/A</v>
      </c>
      <c r="AN614" s="1" t="e">
        <f t="shared" si="88"/>
        <v>#N/A</v>
      </c>
      <c r="AO614" s="1" t="e">
        <f t="shared" si="89"/>
        <v>#N/A</v>
      </c>
      <c r="AP614" s="1" t="e">
        <f t="shared" si="90"/>
        <v>#N/A</v>
      </c>
      <c r="AQ614" s="1" t="e">
        <f t="shared" si="91"/>
        <v>#N/A</v>
      </c>
    </row>
    <row r="615" spans="1:43">
      <c r="A615">
        <v>14</v>
      </c>
      <c r="B615" t="s">
        <v>1678</v>
      </c>
      <c r="C615" t="s">
        <v>4621</v>
      </c>
      <c r="D615">
        <f t="shared" si="85"/>
        <v>27500000</v>
      </c>
      <c r="K615">
        <f t="shared" si="84"/>
        <v>2007</v>
      </c>
      <c r="L615" t="s">
        <v>4682</v>
      </c>
      <c r="M615" t="s">
        <v>5431</v>
      </c>
      <c r="N615" t="s">
        <v>5126</v>
      </c>
      <c r="O615" t="s">
        <v>5214</v>
      </c>
      <c r="P615" t="s">
        <v>5214</v>
      </c>
      <c r="Q615" t="s">
        <v>6736</v>
      </c>
      <c r="R615" t="s">
        <v>6737</v>
      </c>
      <c r="AA615">
        <v>1510</v>
      </c>
      <c r="AB615" s="1">
        <v>37902</v>
      </c>
      <c r="AC615" t="s">
        <v>1500</v>
      </c>
      <c r="AD615" s="2">
        <v>30000000</v>
      </c>
      <c r="AE615" s="2">
        <v>90135191</v>
      </c>
      <c r="AF615" s="2">
        <v>156822020</v>
      </c>
      <c r="AG615">
        <v>10</v>
      </c>
      <c r="AH615">
        <v>8</v>
      </c>
      <c r="AI615">
        <v>3</v>
      </c>
      <c r="AK615" s="1" t="str">
        <f t="shared" si="92"/>
        <v>R</v>
      </c>
      <c r="AL615" s="1" t="str">
        <f t="shared" si="86"/>
        <v>138 min</v>
      </c>
      <c r="AM615" s="1" t="str">
        <f t="shared" si="87"/>
        <v>Crime, Drama, Mystery</v>
      </c>
      <c r="AN615" s="1" t="str">
        <f t="shared" si="88"/>
        <v>Clint Eastwood</v>
      </c>
      <c r="AO615" s="1" t="str">
        <f t="shared" si="89"/>
        <v>Brian Helgeland (screenplay), Dennis Lehane (novel)</v>
      </c>
      <c r="AP615" s="1" t="str">
        <f t="shared" si="90"/>
        <v>Sean Penn, Tim Robbins, Kevin Bacon, Laurence Fishburne</v>
      </c>
      <c r="AQ615" s="1" t="str">
        <f t="shared" si="91"/>
        <v>WB</v>
      </c>
    </row>
    <row r="616" spans="1:43">
      <c r="A616">
        <v>15</v>
      </c>
      <c r="B616" t="s">
        <v>3213</v>
      </c>
      <c r="C616" t="s">
        <v>4908</v>
      </c>
      <c r="D616">
        <f t="shared" si="85"/>
        <v>7000000</v>
      </c>
      <c r="K616">
        <f t="shared" si="84"/>
        <v>2007</v>
      </c>
      <c r="L616" t="s">
        <v>4600</v>
      </c>
      <c r="M616" t="s">
        <v>4984</v>
      </c>
      <c r="N616" t="s">
        <v>5126</v>
      </c>
      <c r="O616" t="s">
        <v>6190</v>
      </c>
      <c r="P616" t="s">
        <v>6738</v>
      </c>
      <c r="Q616" t="s">
        <v>6739</v>
      </c>
      <c r="R616" t="s">
        <v>6740</v>
      </c>
      <c r="AA616">
        <v>1011</v>
      </c>
      <c r="AB616" s="1">
        <v>37918</v>
      </c>
      <c r="AC616" t="s">
        <v>1004</v>
      </c>
      <c r="AD616" s="2">
        <v>45000000</v>
      </c>
      <c r="AE616" s="2">
        <v>110000082</v>
      </c>
      <c r="AF616" s="2">
        <v>155200000</v>
      </c>
      <c r="AG616">
        <v>10</v>
      </c>
      <c r="AH616">
        <v>24</v>
      </c>
      <c r="AI616">
        <v>3</v>
      </c>
      <c r="AK616" s="1" t="str">
        <f t="shared" si="92"/>
        <v>PG-13</v>
      </c>
      <c r="AL616" s="1" t="str">
        <f t="shared" si="86"/>
        <v>84 min</v>
      </c>
      <c r="AM616" s="1" t="str">
        <f t="shared" si="87"/>
        <v>Comedy</v>
      </c>
      <c r="AN616" s="1" t="str">
        <f t="shared" si="88"/>
        <v>David Zucker</v>
      </c>
      <c r="AO616" s="1" t="str">
        <f t="shared" si="89"/>
        <v>Craig Mazin, Pat Proft, Shawn Wayans (characters), Marlon Wayans (characters), Buddy Johnson (characters), Phil Beauman (characters), Jason Friedberg (characters), Aaron Seltzer (characters)</v>
      </c>
      <c r="AP616" s="1" t="str">
        <f t="shared" si="90"/>
        <v>Pamela Anderson, Jenny McCarthy, Marny Eng, Charlie Sheen</v>
      </c>
      <c r="AQ616" s="1" t="str">
        <f t="shared" si="91"/>
        <v>Dim.</v>
      </c>
    </row>
    <row r="617" spans="1:43">
      <c r="A617">
        <v>16</v>
      </c>
      <c r="B617" t="s">
        <v>57</v>
      </c>
      <c r="C617" t="s">
        <v>6635</v>
      </c>
      <c r="D617">
        <f t="shared" si="85"/>
        <v>180000000</v>
      </c>
      <c r="K617">
        <f t="shared" si="84"/>
        <v>2007</v>
      </c>
      <c r="L617" t="s">
        <v>4600</v>
      </c>
      <c r="M617" t="s">
        <v>4812</v>
      </c>
      <c r="N617" t="s">
        <v>4684</v>
      </c>
      <c r="O617" t="s">
        <v>5547</v>
      </c>
      <c r="P617" t="s">
        <v>6741</v>
      </c>
      <c r="Q617" t="s">
        <v>6742</v>
      </c>
      <c r="R617" t="s">
        <v>6743</v>
      </c>
      <c r="AA617">
        <v>356</v>
      </c>
      <c r="AB617" s="1">
        <v>37827</v>
      </c>
      <c r="AC617" t="s">
        <v>353</v>
      </c>
      <c r="AD617" s="2">
        <v>86000000</v>
      </c>
      <c r="AE617" s="2">
        <v>120277854</v>
      </c>
      <c r="AF617" s="2">
        <v>148715342</v>
      </c>
      <c r="AG617">
        <v>7</v>
      </c>
      <c r="AH617">
        <v>25</v>
      </c>
      <c r="AI617">
        <v>3</v>
      </c>
      <c r="AK617" s="1" t="str">
        <f t="shared" si="92"/>
        <v>PG-13</v>
      </c>
      <c r="AL617" s="1" t="str">
        <f t="shared" si="86"/>
        <v>140 min</v>
      </c>
      <c r="AM617" s="1" t="str">
        <f t="shared" si="87"/>
        <v>Drama, History, Sport</v>
      </c>
      <c r="AN617" s="1" t="str">
        <f t="shared" si="88"/>
        <v>Gary Ross</v>
      </c>
      <c r="AO617" s="1" t="str">
        <f t="shared" si="89"/>
        <v>Laura Hillenbrand (book), Gary Ross (screenplay)</v>
      </c>
      <c r="AP617" s="1" t="str">
        <f t="shared" si="90"/>
        <v>David McCullough, Jeff Bridges, Paul Vincent O'Connor, Chris Cooper</v>
      </c>
      <c r="AQ617" s="1" t="str">
        <f t="shared" si="91"/>
        <v>Uni.</v>
      </c>
    </row>
    <row r="618" spans="1:43">
      <c r="A618">
        <v>17</v>
      </c>
      <c r="B618" t="s">
        <v>223</v>
      </c>
      <c r="C618" t="s">
        <v>4677</v>
      </c>
      <c r="D618">
        <f t="shared" si="85"/>
        <v>110000000</v>
      </c>
      <c r="K618">
        <f t="shared" si="84"/>
        <v>2007</v>
      </c>
      <c r="L618" t="s">
        <v>4600</v>
      </c>
      <c r="M618" t="s">
        <v>4800</v>
      </c>
      <c r="N618" t="s">
        <v>5185</v>
      </c>
      <c r="O618" t="s">
        <v>6744</v>
      </c>
      <c r="P618" t="s">
        <v>6745</v>
      </c>
      <c r="Q618" t="s">
        <v>6746</v>
      </c>
      <c r="R618" t="s">
        <v>6747</v>
      </c>
      <c r="AA618">
        <v>626</v>
      </c>
      <c r="AB618" s="1">
        <v>37974</v>
      </c>
      <c r="AC618" t="s">
        <v>621</v>
      </c>
      <c r="AD618" s="2">
        <v>65000000</v>
      </c>
      <c r="AE618" s="2">
        <v>63803100</v>
      </c>
      <c r="AF618" s="2">
        <v>141205169</v>
      </c>
      <c r="AG618">
        <v>12</v>
      </c>
      <c r="AH618">
        <v>19</v>
      </c>
      <c r="AI618">
        <v>3</v>
      </c>
      <c r="AK618" s="1" t="str">
        <f t="shared" si="92"/>
        <v>PG-13</v>
      </c>
      <c r="AL618" s="1" t="str">
        <f t="shared" si="86"/>
        <v>117 min</v>
      </c>
      <c r="AM618" s="1" t="str">
        <f t="shared" si="87"/>
        <v>Drama</v>
      </c>
      <c r="AN618" s="1" t="str">
        <f t="shared" si="88"/>
        <v>Mike Newell</v>
      </c>
      <c r="AO618" s="1" t="str">
        <f t="shared" si="89"/>
        <v>Lawrence Konner, Mark Rosenthal</v>
      </c>
      <c r="AP618" s="1" t="str">
        <f t="shared" si="90"/>
        <v>Julia Roberts, Kirsten Dunst, Julia Stiles, Maggie Gyllenhaal</v>
      </c>
      <c r="AQ618" s="1" t="str">
        <f t="shared" si="91"/>
        <v>SonR</v>
      </c>
    </row>
    <row r="619" spans="1:43">
      <c r="A619">
        <v>18</v>
      </c>
      <c r="B619" t="s">
        <v>197</v>
      </c>
      <c r="C619" t="s">
        <v>4677</v>
      </c>
      <c r="D619">
        <f t="shared" si="85"/>
        <v>120000000</v>
      </c>
      <c r="K619">
        <f t="shared" si="84"/>
        <v>2007</v>
      </c>
      <c r="L619" t="s">
        <v>4829</v>
      </c>
      <c r="M619" t="s">
        <v>4829</v>
      </c>
      <c r="N619" t="s">
        <v>4560</v>
      </c>
      <c r="O619" t="s">
        <v>4829</v>
      </c>
      <c r="P619" t="s">
        <v>6748</v>
      </c>
      <c r="Q619" t="s">
        <v>6749</v>
      </c>
      <c r="R619" t="s">
        <v>4829</v>
      </c>
      <c r="AA619">
        <v>2059</v>
      </c>
      <c r="AB619" s="1">
        <v>37666</v>
      </c>
      <c r="AC619" t="s">
        <v>2045</v>
      </c>
      <c r="AD619" s="2">
        <v>20000000</v>
      </c>
      <c r="AE619" s="2">
        <v>47901582</v>
      </c>
      <c r="AF619" s="2">
        <v>135703599</v>
      </c>
      <c r="AG619">
        <v>2</v>
      </c>
      <c r="AH619">
        <v>14</v>
      </c>
      <c r="AI619">
        <v>3</v>
      </c>
      <c r="AK619" s="1" t="str">
        <f t="shared" si="92"/>
        <v>G</v>
      </c>
      <c r="AL619" s="1" t="str">
        <f t="shared" si="86"/>
        <v>72 min</v>
      </c>
      <c r="AM619" s="1" t="str">
        <f t="shared" si="87"/>
        <v>Adventure, Animation, Family</v>
      </c>
      <c r="AN619" s="1" t="str">
        <f t="shared" si="88"/>
        <v>Steve Trenbirth</v>
      </c>
      <c r="AO619" s="1" t="str">
        <f t="shared" si="89"/>
        <v>Karl Geurs (screenplay), Carter Crocker (additional written material), Evan Spiliotopoulos (additional written material), David Reynolds (additional written material), Roger S.H. Schulman (additional written material), Tom Rogers (additional written material)</v>
      </c>
      <c r="AP619" s="1" t="str">
        <f t="shared" si="90"/>
        <v>John Goodman, Haley Joel Osment, Mae Whitman, Connor Funk</v>
      </c>
      <c r="AQ619" s="1" t="str">
        <f t="shared" si="91"/>
        <v>BV</v>
      </c>
    </row>
    <row r="620" spans="1:43">
      <c r="A620">
        <v>19</v>
      </c>
      <c r="B620" t="s">
        <v>263</v>
      </c>
      <c r="C620" t="s">
        <v>4621</v>
      </c>
      <c r="D620">
        <f t="shared" si="85"/>
        <v>100000000</v>
      </c>
      <c r="K620">
        <f t="shared" si="84"/>
        <v>2007</v>
      </c>
      <c r="L620" t="s">
        <v>4682</v>
      </c>
      <c r="M620" t="s">
        <v>5164</v>
      </c>
      <c r="N620" t="s">
        <v>5679</v>
      </c>
      <c r="O620" t="s">
        <v>5131</v>
      </c>
      <c r="P620" t="s">
        <v>6750</v>
      </c>
      <c r="Q620" t="s">
        <v>6751</v>
      </c>
      <c r="R620" t="s">
        <v>6752</v>
      </c>
      <c r="AA620">
        <v>244</v>
      </c>
      <c r="AB620" s="1">
        <v>37946</v>
      </c>
      <c r="AC620" t="s">
        <v>241</v>
      </c>
      <c r="AD620" s="2">
        <v>109000000</v>
      </c>
      <c r="AE620" s="2">
        <v>101018283</v>
      </c>
      <c r="AF620" s="2">
        <v>133818283</v>
      </c>
      <c r="AG620">
        <v>11</v>
      </c>
      <c r="AH620">
        <v>21</v>
      </c>
      <c r="AI620">
        <v>3</v>
      </c>
      <c r="AK620" s="1" t="str">
        <f t="shared" si="92"/>
        <v>N/A</v>
      </c>
      <c r="AL620" s="1" t="str">
        <f t="shared" si="86"/>
        <v>N/A</v>
      </c>
      <c r="AM620" s="1" t="str">
        <f t="shared" si="87"/>
        <v>Adventure</v>
      </c>
      <c r="AN620" s="1" t="str">
        <f t="shared" si="88"/>
        <v>N/A</v>
      </c>
      <c r="AO620" s="1" t="str">
        <f t="shared" si="89"/>
        <v>N/A</v>
      </c>
      <c r="AP620" s="1" t="str">
        <f t="shared" si="90"/>
        <v>Chris Edgerly, Nolan North, Fred Tatasciore, Andrea Bowen</v>
      </c>
      <c r="AQ620" s="1" t="str">
        <f t="shared" si="91"/>
        <v>Uni.</v>
      </c>
    </row>
    <row r="621" spans="1:43">
      <c r="A621">
        <v>20</v>
      </c>
      <c r="B621" t="s">
        <v>363</v>
      </c>
      <c r="C621" t="s">
        <v>4607</v>
      </c>
      <c r="D621">
        <f t="shared" si="85"/>
        <v>85000000</v>
      </c>
      <c r="K621">
        <f t="shared" si="84"/>
        <v>2007</v>
      </c>
      <c r="L621" t="s">
        <v>4614</v>
      </c>
      <c r="M621" t="s">
        <v>4788</v>
      </c>
      <c r="N621" t="s">
        <v>5199</v>
      </c>
      <c r="O621" t="s">
        <v>6753</v>
      </c>
      <c r="P621" t="s">
        <v>6754</v>
      </c>
      <c r="Q621" t="s">
        <v>6755</v>
      </c>
      <c r="R621" t="s">
        <v>6756</v>
      </c>
      <c r="AA621">
        <v>2044</v>
      </c>
      <c r="AB621" s="1">
        <v>37897</v>
      </c>
      <c r="AC621" t="s">
        <v>2030</v>
      </c>
      <c r="AD621" s="2">
        <v>20000000</v>
      </c>
      <c r="AE621" s="2">
        <v>81261177</v>
      </c>
      <c r="AF621" s="2">
        <v>131945303</v>
      </c>
      <c r="AG621">
        <v>10</v>
      </c>
      <c r="AH621">
        <v>3</v>
      </c>
      <c r="AI621">
        <v>3</v>
      </c>
      <c r="AK621" s="1" t="e">
        <f t="shared" si="92"/>
        <v>#N/A</v>
      </c>
      <c r="AL621" s="1" t="e">
        <f t="shared" si="86"/>
        <v>#N/A</v>
      </c>
      <c r="AM621" s="1" t="e">
        <f t="shared" si="87"/>
        <v>#N/A</v>
      </c>
      <c r="AN621" s="1" t="e">
        <f t="shared" si="88"/>
        <v>#N/A</v>
      </c>
      <c r="AO621" s="1" t="e">
        <f t="shared" si="89"/>
        <v>#N/A</v>
      </c>
      <c r="AP621" s="1" t="e">
        <f t="shared" si="90"/>
        <v>#N/A</v>
      </c>
      <c r="AQ621" s="1" t="e">
        <f t="shared" si="91"/>
        <v>#N/A</v>
      </c>
    </row>
    <row r="622" spans="1:43">
      <c r="A622">
        <v>21</v>
      </c>
      <c r="B622" t="s">
        <v>115</v>
      </c>
      <c r="C622" t="s">
        <v>5071</v>
      </c>
      <c r="D622">
        <f t="shared" si="85"/>
        <v>150000000</v>
      </c>
      <c r="K622">
        <f t="shared" si="84"/>
        <v>2007</v>
      </c>
      <c r="L622" t="s">
        <v>4635</v>
      </c>
      <c r="AA622">
        <v>790</v>
      </c>
      <c r="AB622" s="1">
        <v>37834</v>
      </c>
      <c r="AC622" t="s">
        <v>783</v>
      </c>
      <c r="AD622" s="2">
        <v>55000000</v>
      </c>
      <c r="AE622" s="2">
        <v>104354205</v>
      </c>
      <c r="AF622" s="2">
        <v>126425115</v>
      </c>
      <c r="AG622">
        <v>8</v>
      </c>
      <c r="AH622">
        <v>1</v>
      </c>
      <c r="AI622">
        <v>3</v>
      </c>
      <c r="AK622" s="1" t="str">
        <f t="shared" si="92"/>
        <v>R</v>
      </c>
      <c r="AL622" s="1" t="str">
        <f t="shared" si="86"/>
        <v>96 min</v>
      </c>
      <c r="AM622" s="1" t="str">
        <f t="shared" si="87"/>
        <v>Comedy, Romance</v>
      </c>
      <c r="AN622" s="1" t="str">
        <f t="shared" si="88"/>
        <v>Jesse Dylan</v>
      </c>
      <c r="AO622" s="1" t="str">
        <f t="shared" si="89"/>
        <v>Adam Herz (characters), Adam Herz</v>
      </c>
      <c r="AP622" s="1" t="str">
        <f t="shared" si="90"/>
        <v>Jason Biggs, Seann William Scott, Alyson Hannigan, Eddie Kaye Thomas</v>
      </c>
      <c r="AQ622" s="1" t="str">
        <f t="shared" si="91"/>
        <v>Uni.</v>
      </c>
    </row>
    <row r="623" spans="1:43">
      <c r="A623">
        <v>22</v>
      </c>
      <c r="B623" t="s">
        <v>2316</v>
      </c>
      <c r="C623" t="s">
        <v>4695</v>
      </c>
      <c r="D623">
        <f t="shared" si="85"/>
        <v>17500000</v>
      </c>
      <c r="K623">
        <f t="shared" si="84"/>
        <v>2007</v>
      </c>
      <c r="L623" t="s">
        <v>4682</v>
      </c>
      <c r="M623" t="s">
        <v>5013</v>
      </c>
      <c r="N623" t="s">
        <v>4690</v>
      </c>
      <c r="O623" t="s">
        <v>5674</v>
      </c>
      <c r="P623" t="s">
        <v>6757</v>
      </c>
      <c r="Q623" t="s">
        <v>6758</v>
      </c>
      <c r="R623" t="s">
        <v>6759</v>
      </c>
      <c r="AA623">
        <v>1768</v>
      </c>
      <c r="AB623" s="1">
        <v>37804</v>
      </c>
      <c r="AC623" t="s">
        <v>1757</v>
      </c>
      <c r="AD623" s="2">
        <v>25000000</v>
      </c>
      <c r="AE623" s="2">
        <v>90639088</v>
      </c>
      <c r="AF623" s="2">
        <v>125339088</v>
      </c>
      <c r="AG623">
        <v>7</v>
      </c>
      <c r="AH623">
        <v>2</v>
      </c>
      <c r="AI623">
        <v>3</v>
      </c>
      <c r="AK623" s="1" t="e">
        <f t="shared" si="92"/>
        <v>#N/A</v>
      </c>
      <c r="AL623" s="1" t="e">
        <f t="shared" si="86"/>
        <v>#N/A</v>
      </c>
      <c r="AM623" s="1" t="e">
        <f t="shared" si="87"/>
        <v>#N/A</v>
      </c>
      <c r="AN623" s="1" t="e">
        <f t="shared" si="88"/>
        <v>#N/A</v>
      </c>
      <c r="AO623" s="1" t="e">
        <f t="shared" si="89"/>
        <v>#N/A</v>
      </c>
      <c r="AP623" s="1" t="e">
        <f t="shared" si="90"/>
        <v>#N/A</v>
      </c>
      <c r="AQ623" s="1" t="e">
        <f t="shared" si="91"/>
        <v>#N/A</v>
      </c>
    </row>
    <row r="624" spans="1:43">
      <c r="A624">
        <v>23</v>
      </c>
      <c r="B624" t="s">
        <v>365</v>
      </c>
      <c r="C624" t="s">
        <v>4621</v>
      </c>
      <c r="D624">
        <f t="shared" si="85"/>
        <v>85000000</v>
      </c>
      <c r="K624">
        <f t="shared" si="84"/>
        <v>2007</v>
      </c>
      <c r="L624" t="s">
        <v>4829</v>
      </c>
      <c r="M624" t="s">
        <v>5902</v>
      </c>
      <c r="N624" t="s">
        <v>5030</v>
      </c>
      <c r="O624" t="s">
        <v>4829</v>
      </c>
      <c r="P624" t="s">
        <v>4829</v>
      </c>
      <c r="Q624" t="s">
        <v>6760</v>
      </c>
      <c r="R624" t="s">
        <v>4829</v>
      </c>
      <c r="AA624">
        <v>562</v>
      </c>
      <c r="AB624" s="1">
        <v>37965</v>
      </c>
      <c r="AC624" t="s">
        <v>558</v>
      </c>
      <c r="AD624" s="2">
        <v>70000000</v>
      </c>
      <c r="AE624" s="2">
        <v>66432867</v>
      </c>
      <c r="AF624" s="2">
        <v>123954323</v>
      </c>
      <c r="AG624">
        <v>12</v>
      </c>
      <c r="AH624">
        <v>10</v>
      </c>
      <c r="AI624">
        <v>3</v>
      </c>
      <c r="AK624" s="1" t="str">
        <f t="shared" si="92"/>
        <v>PG-13</v>
      </c>
      <c r="AL624" s="1" t="str">
        <f t="shared" si="86"/>
        <v>125 min</v>
      </c>
      <c r="AM624" s="1" t="str">
        <f t="shared" si="87"/>
        <v>Adventure, Drama, Fantasy</v>
      </c>
      <c r="AN624" s="1" t="str">
        <f t="shared" si="88"/>
        <v>Tim Burton</v>
      </c>
      <c r="AO624" s="1" t="str">
        <f t="shared" si="89"/>
        <v>Daniel Wallace (novel), John August (screenplay)</v>
      </c>
      <c r="AP624" s="1" t="str">
        <f t="shared" si="90"/>
        <v>Ewan McGregor, Albert Finney, Billy Crudup, Jessica Lange</v>
      </c>
      <c r="AQ624" s="1" t="str">
        <f t="shared" si="91"/>
        <v>Sony</v>
      </c>
    </row>
    <row r="625" spans="1:43">
      <c r="A625">
        <v>24</v>
      </c>
      <c r="B625" t="s">
        <v>6761</v>
      </c>
      <c r="C625" t="s">
        <v>6635</v>
      </c>
      <c r="D625" t="e">
        <f t="shared" si="85"/>
        <v>#N/A</v>
      </c>
      <c r="K625">
        <f t="shared" si="84"/>
        <v>2007</v>
      </c>
      <c r="L625" t="s">
        <v>4635</v>
      </c>
      <c r="AA625">
        <v>733</v>
      </c>
      <c r="AB625" s="1">
        <v>37904</v>
      </c>
      <c r="AC625" t="s">
        <v>727</v>
      </c>
      <c r="AD625" s="2">
        <v>60000000</v>
      </c>
      <c r="AE625" s="2">
        <v>35327628</v>
      </c>
      <c r="AF625" s="2">
        <v>121327628</v>
      </c>
      <c r="AG625">
        <v>10</v>
      </c>
      <c r="AH625">
        <v>10</v>
      </c>
      <c r="AI625">
        <v>3</v>
      </c>
      <c r="AK625" s="1" t="str">
        <f t="shared" si="92"/>
        <v>PG-13</v>
      </c>
      <c r="AL625" s="1" t="str">
        <f t="shared" si="86"/>
        <v>100 min</v>
      </c>
      <c r="AM625" s="1" t="str">
        <f t="shared" si="87"/>
        <v>Comedy, Crime, Romance</v>
      </c>
      <c r="AN625" s="1" t="str">
        <f t="shared" si="88"/>
        <v>Joel Coen, Ethan Coen</v>
      </c>
      <c r="AO625" s="1" t="str">
        <f t="shared" si="89"/>
        <v>Robert Ramsey (story), Matthew Stone (story), John Romano (story), Robert Ramsey (screenplay), Matthew Stone (screenplay), Ethan Coen (screenplay), Joel Coen (screenplay)</v>
      </c>
      <c r="AP625" s="1" t="str">
        <f t="shared" si="90"/>
        <v>George Clooney, Catherine Zeta-Jones, Geoffrey Rush, Cedric the Entertainer</v>
      </c>
      <c r="AQ625" s="1" t="str">
        <f t="shared" si="91"/>
        <v>Uni.</v>
      </c>
    </row>
    <row r="626" spans="1:43">
      <c r="A626">
        <v>25</v>
      </c>
      <c r="B626" t="s">
        <v>660</v>
      </c>
      <c r="C626" t="s">
        <v>5071</v>
      </c>
      <c r="D626">
        <f t="shared" si="85"/>
        <v>61000000</v>
      </c>
      <c r="K626">
        <f t="shared" si="84"/>
        <v>2007</v>
      </c>
      <c r="L626" t="s">
        <v>4600</v>
      </c>
      <c r="M626" t="s">
        <v>5062</v>
      </c>
      <c r="N626" t="s">
        <v>5014</v>
      </c>
      <c r="O626" t="s">
        <v>6070</v>
      </c>
      <c r="P626" t="s">
        <v>6762</v>
      </c>
      <c r="Q626" t="s">
        <v>6763</v>
      </c>
      <c r="R626" t="s">
        <v>6764</v>
      </c>
      <c r="AA626">
        <v>3629</v>
      </c>
      <c r="AB626" s="1">
        <v>37876</v>
      </c>
      <c r="AC626" t="s">
        <v>3594</v>
      </c>
      <c r="AD626" s="2">
        <v>4000000</v>
      </c>
      <c r="AE626" s="2">
        <v>44585453</v>
      </c>
      <c r="AF626" s="2">
        <v>117085297</v>
      </c>
      <c r="AG626">
        <v>9</v>
      </c>
      <c r="AH626">
        <v>12</v>
      </c>
      <c r="AI626">
        <v>3</v>
      </c>
      <c r="AK626" s="1" t="str">
        <f t="shared" si="92"/>
        <v>R</v>
      </c>
      <c r="AL626" s="1" t="str">
        <f t="shared" si="86"/>
        <v>101 min</v>
      </c>
      <c r="AM626" s="1" t="str">
        <f t="shared" si="87"/>
        <v>Drama</v>
      </c>
      <c r="AN626" s="1" t="str">
        <f t="shared" si="88"/>
        <v>Sofia Coppola</v>
      </c>
      <c r="AO626" s="1" t="str">
        <f t="shared" si="89"/>
        <v>Sofia Coppola</v>
      </c>
      <c r="AP626" s="1" t="str">
        <f t="shared" si="90"/>
        <v>Scarlett Johansson, Bill Murray, Akiko Takeshita, Kazuyoshi Minamimagoe</v>
      </c>
      <c r="AQ626" s="1" t="str">
        <f t="shared" si="91"/>
        <v>Focus</v>
      </c>
    </row>
    <row r="627" spans="1:43">
      <c r="A627">
        <v>26</v>
      </c>
      <c r="B627" t="s">
        <v>366</v>
      </c>
      <c r="C627" t="s">
        <v>4628</v>
      </c>
      <c r="D627">
        <f t="shared" si="85"/>
        <v>85000000</v>
      </c>
      <c r="K627">
        <f t="shared" si="84"/>
        <v>2007</v>
      </c>
      <c r="L627" t="s">
        <v>4600</v>
      </c>
      <c r="M627" t="s">
        <v>5125</v>
      </c>
      <c r="N627" t="s">
        <v>4936</v>
      </c>
      <c r="O627" t="s">
        <v>5150</v>
      </c>
      <c r="P627" t="s">
        <v>6765</v>
      </c>
      <c r="Q627" t="s">
        <v>6766</v>
      </c>
      <c r="R627" t="s">
        <v>6767</v>
      </c>
      <c r="AA627">
        <v>1771</v>
      </c>
      <c r="AB627" s="1">
        <v>37848</v>
      </c>
      <c r="AC627" t="s">
        <v>1760</v>
      </c>
      <c r="AD627" s="2">
        <v>25000000</v>
      </c>
      <c r="AE627" s="2">
        <v>82622655</v>
      </c>
      <c r="AF627" s="2">
        <v>114576403</v>
      </c>
      <c r="AG627">
        <v>8</v>
      </c>
      <c r="AH627">
        <v>15</v>
      </c>
      <c r="AI627">
        <v>3</v>
      </c>
      <c r="AK627" s="1" t="str">
        <f t="shared" si="92"/>
        <v>N/A</v>
      </c>
      <c r="AL627" s="1" t="str">
        <f t="shared" si="86"/>
        <v>N/A</v>
      </c>
      <c r="AM627" s="1" t="str">
        <f t="shared" si="87"/>
        <v>Short</v>
      </c>
      <c r="AN627" s="1" t="str">
        <f t="shared" si="88"/>
        <v>N/A</v>
      </c>
      <c r="AO627" s="1" t="str">
        <f t="shared" si="89"/>
        <v>N/A</v>
      </c>
      <c r="AP627" s="1" t="str">
        <f t="shared" si="90"/>
        <v>Michael Buffer, Sean S. Cunningham, Robert Englund, Ken Kirzinger</v>
      </c>
      <c r="AQ627" s="1" t="str">
        <f t="shared" si="91"/>
        <v>NL</v>
      </c>
    </row>
    <row r="628" spans="1:43">
      <c r="A628">
        <v>27</v>
      </c>
      <c r="B628" t="s">
        <v>199</v>
      </c>
      <c r="C628" t="s">
        <v>4695</v>
      </c>
      <c r="D628">
        <f t="shared" si="85"/>
        <v>120000000</v>
      </c>
      <c r="K628">
        <f t="shared" si="84"/>
        <v>2007</v>
      </c>
      <c r="L628" t="s">
        <v>4600</v>
      </c>
      <c r="M628" t="s">
        <v>4872</v>
      </c>
      <c r="N628" t="s">
        <v>5341</v>
      </c>
      <c r="O628" t="s">
        <v>6038</v>
      </c>
      <c r="P628" t="s">
        <v>6768</v>
      </c>
      <c r="Q628" t="s">
        <v>6769</v>
      </c>
      <c r="R628" t="s">
        <v>6770</v>
      </c>
      <c r="AA628">
        <v>3080</v>
      </c>
      <c r="AB628" s="1">
        <v>37911</v>
      </c>
      <c r="AC628" t="s">
        <v>3053</v>
      </c>
      <c r="AD628" s="2">
        <v>9000000</v>
      </c>
      <c r="AE628" s="2">
        <v>80571655</v>
      </c>
      <c r="AF628" s="2">
        <v>107967319</v>
      </c>
      <c r="AG628">
        <v>10</v>
      </c>
      <c r="AH628">
        <v>17</v>
      </c>
      <c r="AI628">
        <v>3</v>
      </c>
      <c r="AK628" s="1" t="str">
        <f t="shared" si="92"/>
        <v>R</v>
      </c>
      <c r="AL628" s="1" t="str">
        <f t="shared" si="86"/>
        <v>98 min</v>
      </c>
      <c r="AM628" s="1" t="str">
        <f t="shared" si="87"/>
        <v>Horror</v>
      </c>
      <c r="AN628" s="1" t="str">
        <f t="shared" si="88"/>
        <v>Marcus Nispel</v>
      </c>
      <c r="AO628" s="1" t="str">
        <f t="shared" si="89"/>
        <v>Kim Henkel, Tobe Hooper, Scott Kosar (screenplay)</v>
      </c>
      <c r="AP628" s="1" t="str">
        <f t="shared" si="90"/>
        <v>Jessica Biel, Jonathan Tucker, Erica Leerhsen, Mike Vogel</v>
      </c>
      <c r="AQ628" s="1" t="str">
        <f t="shared" si="91"/>
        <v>NL</v>
      </c>
    </row>
    <row r="629" spans="1:43">
      <c r="A629">
        <v>28</v>
      </c>
      <c r="B629" t="s">
        <v>65</v>
      </c>
      <c r="C629" t="s">
        <v>4621</v>
      </c>
      <c r="D629">
        <f t="shared" si="85"/>
        <v>175000000</v>
      </c>
      <c r="K629">
        <f t="shared" si="84"/>
        <v>2007</v>
      </c>
      <c r="L629" t="s">
        <v>4614</v>
      </c>
      <c r="M629" t="s">
        <v>4984</v>
      </c>
      <c r="N629" t="s">
        <v>5199</v>
      </c>
      <c r="O629" t="s">
        <v>6771</v>
      </c>
      <c r="P629" t="s">
        <v>6772</v>
      </c>
      <c r="Q629" t="s">
        <v>6773</v>
      </c>
      <c r="R629" t="s">
        <v>6774</v>
      </c>
      <c r="AA629">
        <v>710</v>
      </c>
      <c r="AB629" s="1">
        <v>37980</v>
      </c>
      <c r="AC629" t="s">
        <v>704</v>
      </c>
      <c r="AD629" s="2">
        <v>60000000</v>
      </c>
      <c r="AE629" s="2">
        <v>53789313</v>
      </c>
      <c r="AF629" s="2">
        <v>98819789</v>
      </c>
      <c r="AG629">
        <v>12</v>
      </c>
      <c r="AH629">
        <v>25</v>
      </c>
      <c r="AI629">
        <v>3</v>
      </c>
      <c r="AK629" s="1" t="str">
        <f t="shared" si="92"/>
        <v>PG-13</v>
      </c>
      <c r="AL629" s="1" t="str">
        <f t="shared" si="86"/>
        <v>119 min</v>
      </c>
      <c r="AM629" s="1" t="str">
        <f t="shared" si="87"/>
        <v>Action, Mystery, Sci-Fi</v>
      </c>
      <c r="AN629" s="1" t="str">
        <f t="shared" si="88"/>
        <v>John Woo</v>
      </c>
      <c r="AO629" s="1" t="str">
        <f t="shared" si="89"/>
        <v>Philip K. Dick (short story), Dean Georgaris (screenplay)</v>
      </c>
      <c r="AP629" s="1" t="str">
        <f t="shared" si="90"/>
        <v>Ben Affleck, Aaron Eckhart, Uma Thurman, Paul Giamatti</v>
      </c>
      <c r="AQ629" s="1" t="str">
        <f t="shared" si="91"/>
        <v>Par.</v>
      </c>
    </row>
    <row r="630" spans="1:43">
      <c r="A630">
        <v>29</v>
      </c>
      <c r="B630" t="s">
        <v>6775</v>
      </c>
      <c r="C630" t="s">
        <v>4607</v>
      </c>
      <c r="D630" t="e">
        <f t="shared" si="85"/>
        <v>#N/A</v>
      </c>
      <c r="K630">
        <f t="shared" si="84"/>
        <v>2007</v>
      </c>
      <c r="L630" t="s">
        <v>4636</v>
      </c>
      <c r="M630" t="s">
        <v>4738</v>
      </c>
      <c r="N630" t="s">
        <v>4616</v>
      </c>
      <c r="O630" t="s">
        <v>6776</v>
      </c>
      <c r="P630" t="s">
        <v>6777</v>
      </c>
      <c r="Q630" t="s">
        <v>6778</v>
      </c>
      <c r="R630" t="s">
        <v>6779</v>
      </c>
      <c r="AA630">
        <v>2859</v>
      </c>
      <c r="AB630" s="1">
        <v>37715</v>
      </c>
      <c r="AC630" t="s">
        <v>2833</v>
      </c>
      <c r="AD630" s="2">
        <v>11000000</v>
      </c>
      <c r="AE630" s="2">
        <v>46566212</v>
      </c>
      <c r="AF630" s="2">
        <v>97837138</v>
      </c>
      <c r="AG630">
        <v>4</v>
      </c>
      <c r="AH630">
        <v>4</v>
      </c>
      <c r="AI630">
        <v>3</v>
      </c>
      <c r="AK630" s="1" t="str">
        <f t="shared" si="92"/>
        <v>err</v>
      </c>
      <c r="AL630" s="1">
        <f t="shared" si="86"/>
        <v>0</v>
      </c>
      <c r="AM630" s="1">
        <f t="shared" si="87"/>
        <v>0</v>
      </c>
      <c r="AN630" s="1">
        <f t="shared" si="88"/>
        <v>0</v>
      </c>
      <c r="AO630" s="1">
        <f t="shared" si="89"/>
        <v>0</v>
      </c>
      <c r="AP630" s="1">
        <f t="shared" si="90"/>
        <v>0</v>
      </c>
      <c r="AQ630" s="1" t="str">
        <f t="shared" si="91"/>
        <v>Fox</v>
      </c>
    </row>
    <row r="631" spans="1:43">
      <c r="A631">
        <v>30</v>
      </c>
      <c r="B631" t="s">
        <v>6780</v>
      </c>
      <c r="C631" t="s">
        <v>5071</v>
      </c>
      <c r="D631" t="e">
        <f t="shared" si="85"/>
        <v>#N/A</v>
      </c>
      <c r="K631">
        <f t="shared" si="84"/>
        <v>2007</v>
      </c>
      <c r="L631" t="s">
        <v>4600</v>
      </c>
      <c r="M631" t="s">
        <v>4615</v>
      </c>
      <c r="N631" t="s">
        <v>5174</v>
      </c>
      <c r="O631" t="s">
        <v>6781</v>
      </c>
      <c r="P631" t="s">
        <v>6782</v>
      </c>
      <c r="Q631" t="s">
        <v>6783</v>
      </c>
      <c r="R631" t="s">
        <v>6784</v>
      </c>
      <c r="AA631">
        <v>1637</v>
      </c>
      <c r="AB631" s="1">
        <v>37876</v>
      </c>
      <c r="AC631" t="s">
        <v>1626</v>
      </c>
      <c r="AD631" s="2">
        <v>29000000</v>
      </c>
      <c r="AE631" s="2">
        <v>56330657</v>
      </c>
      <c r="AF631" s="2">
        <v>97413527</v>
      </c>
      <c r="AG631">
        <v>9</v>
      </c>
      <c r="AH631">
        <v>12</v>
      </c>
      <c r="AI631">
        <v>3</v>
      </c>
      <c r="AK631" s="1" t="str">
        <f t="shared" si="92"/>
        <v>R</v>
      </c>
      <c r="AL631" s="1" t="str">
        <f t="shared" si="86"/>
        <v>102 min</v>
      </c>
      <c r="AM631" s="1" t="str">
        <f t="shared" si="87"/>
        <v>Action, Thriller</v>
      </c>
      <c r="AN631" s="1" t="str">
        <f t="shared" si="88"/>
        <v>Robert Rodriguez</v>
      </c>
      <c r="AO631" s="1" t="str">
        <f t="shared" si="89"/>
        <v>Robert Rodriguez</v>
      </c>
      <c r="AP631" s="1" t="str">
        <f t="shared" si="90"/>
        <v>Antonio Banderas, Salma Hayek, Johnny Depp, Mickey Rourke</v>
      </c>
      <c r="AQ631" s="1" t="str">
        <f t="shared" si="91"/>
        <v>Sony</v>
      </c>
    </row>
    <row r="632" spans="1:43">
      <c r="A632">
        <v>31</v>
      </c>
      <c r="B632" t="s">
        <v>1009</v>
      </c>
      <c r="C632" t="s">
        <v>4628</v>
      </c>
      <c r="D632">
        <f t="shared" si="85"/>
        <v>45000000</v>
      </c>
      <c r="K632">
        <f t="shared" si="84"/>
        <v>2007</v>
      </c>
      <c r="L632" t="s">
        <v>4600</v>
      </c>
      <c r="M632" t="s">
        <v>5159</v>
      </c>
      <c r="N632" t="s">
        <v>4898</v>
      </c>
      <c r="O632" t="s">
        <v>6785</v>
      </c>
      <c r="P632" t="s">
        <v>6786</v>
      </c>
      <c r="Q632" t="s">
        <v>6787</v>
      </c>
      <c r="R632" t="s">
        <v>6788</v>
      </c>
      <c r="AA632">
        <v>1969</v>
      </c>
      <c r="AB632" s="1">
        <v>37883</v>
      </c>
      <c r="AC632" t="s">
        <v>1956</v>
      </c>
      <c r="AD632" s="2">
        <v>22000000</v>
      </c>
      <c r="AE632" s="2">
        <v>51970690</v>
      </c>
      <c r="AF632" s="2">
        <v>95708457</v>
      </c>
      <c r="AG632">
        <v>9</v>
      </c>
      <c r="AH632">
        <v>19</v>
      </c>
      <c r="AI632">
        <v>3</v>
      </c>
      <c r="AK632" s="1" t="str">
        <f t="shared" si="92"/>
        <v>R</v>
      </c>
      <c r="AL632" s="1" t="str">
        <f t="shared" si="86"/>
        <v>121 min</v>
      </c>
      <c r="AM632" s="1" t="str">
        <f t="shared" si="87"/>
        <v>Action, Fantasy, Thriller</v>
      </c>
      <c r="AN632" s="1" t="str">
        <f t="shared" si="88"/>
        <v>Len Wiseman</v>
      </c>
      <c r="AO632" s="1" t="str">
        <f t="shared" si="89"/>
        <v>Kevin Grevioux (story), Len Wiseman (story), Danny McBride (story), Danny McBride (screenplay)</v>
      </c>
      <c r="AP632" s="1" t="str">
        <f t="shared" si="90"/>
        <v>Kate Beckinsale, Scott Speedman, Michael Sheen, Shane Brolly</v>
      </c>
      <c r="AQ632" s="1" t="str">
        <f t="shared" si="91"/>
        <v>SGem</v>
      </c>
    </row>
    <row r="633" spans="1:43">
      <c r="A633">
        <v>32</v>
      </c>
      <c r="B633" t="s">
        <v>1949</v>
      </c>
      <c r="C633" t="s">
        <v>4607</v>
      </c>
      <c r="D633">
        <f t="shared" si="85"/>
        <v>22000000</v>
      </c>
      <c r="K633">
        <f t="shared" si="84"/>
        <v>2007</v>
      </c>
      <c r="L633" t="s">
        <v>4614</v>
      </c>
      <c r="M633" t="s">
        <v>4689</v>
      </c>
      <c r="N633" t="s">
        <v>6789</v>
      </c>
      <c r="O633" t="s">
        <v>5200</v>
      </c>
      <c r="P633" t="s">
        <v>6790</v>
      </c>
      <c r="Q633" t="s">
        <v>6791</v>
      </c>
      <c r="R633" t="s">
        <v>6792</v>
      </c>
      <c r="AA633">
        <v>287</v>
      </c>
      <c r="AB633" s="1">
        <v>37980</v>
      </c>
      <c r="AC633" t="s">
        <v>284</v>
      </c>
      <c r="AD633" s="2">
        <v>100000000</v>
      </c>
      <c r="AE633" s="2">
        <v>48417850</v>
      </c>
      <c r="AF633" s="2">
        <v>95255485</v>
      </c>
      <c r="AG633">
        <v>12</v>
      </c>
      <c r="AH633">
        <v>25</v>
      </c>
      <c r="AI633">
        <v>3</v>
      </c>
      <c r="AK633" s="1" t="str">
        <f t="shared" si="92"/>
        <v>PG</v>
      </c>
      <c r="AL633" s="1" t="str">
        <f t="shared" si="86"/>
        <v>113 min</v>
      </c>
      <c r="AM633" s="1" t="str">
        <f t="shared" si="87"/>
        <v>Adventure, Family, Fantasy</v>
      </c>
      <c r="AN633" s="1" t="str">
        <f t="shared" si="88"/>
        <v>P.J. Hogan</v>
      </c>
      <c r="AO633" s="1" t="str">
        <f t="shared" si="89"/>
        <v>J.M. Barrie (play), P.J. Hogan (screenplay), Michael Goldenberg (screenplay)</v>
      </c>
      <c r="AP633" s="1" t="str">
        <f t="shared" si="90"/>
        <v>Jason Isaacs, Jeremy Sumpter, Rachel Hurd-Wood, Lynn Redgrave</v>
      </c>
      <c r="AQ633" s="1" t="str">
        <f t="shared" si="91"/>
        <v>Uni.</v>
      </c>
    </row>
    <row r="634" spans="1:43">
      <c r="A634">
        <v>33</v>
      </c>
      <c r="B634" t="s">
        <v>119</v>
      </c>
      <c r="C634" t="s">
        <v>4660</v>
      </c>
      <c r="D634">
        <f t="shared" si="85"/>
        <v>150000000</v>
      </c>
      <c r="K634">
        <f t="shared" si="84"/>
        <v>2007</v>
      </c>
      <c r="L634" t="s">
        <v>4600</v>
      </c>
      <c r="M634" t="s">
        <v>4744</v>
      </c>
      <c r="N634" t="s">
        <v>5455</v>
      </c>
      <c r="O634" t="s">
        <v>5170</v>
      </c>
      <c r="P634" t="s">
        <v>6793</v>
      </c>
      <c r="Q634" t="s">
        <v>6794</v>
      </c>
      <c r="R634" t="s">
        <v>6795</v>
      </c>
      <c r="AA634">
        <v>701</v>
      </c>
      <c r="AB634" s="1">
        <v>37638</v>
      </c>
      <c r="AC634" t="s">
        <v>695</v>
      </c>
      <c r="AD634" s="2">
        <v>60000000</v>
      </c>
      <c r="AE634" s="2">
        <v>66723216</v>
      </c>
      <c r="AF634" s="2">
        <v>90723216</v>
      </c>
      <c r="AG634">
        <v>1</v>
      </c>
      <c r="AH634">
        <v>17</v>
      </c>
      <c r="AI634">
        <v>3</v>
      </c>
      <c r="AK634" s="1" t="str">
        <f t="shared" si="92"/>
        <v>PG</v>
      </c>
      <c r="AL634" s="1" t="str">
        <f t="shared" si="86"/>
        <v>89 min</v>
      </c>
      <c r="AM634" s="1" t="str">
        <f t="shared" si="87"/>
        <v>Action, Adventure, Comedy</v>
      </c>
      <c r="AN634" s="1" t="str">
        <f t="shared" si="88"/>
        <v>David McNally</v>
      </c>
      <c r="AO634" s="1" t="str">
        <f t="shared" si="89"/>
        <v>Steve Bing (story), Barry O'Brien (story), Steve Bing (screenplay), Scott Rosenberg (screenplay)</v>
      </c>
      <c r="AP634" s="1" t="str">
        <f t="shared" si="90"/>
        <v>Jerry O'Connell, Anthony Anderson, Estella Warren, Christopher Walken</v>
      </c>
      <c r="AQ634" s="1" t="str">
        <f t="shared" si="91"/>
        <v>WB</v>
      </c>
    </row>
    <row r="635" spans="1:43">
      <c r="A635">
        <v>34</v>
      </c>
      <c r="B635" t="s">
        <v>1761</v>
      </c>
      <c r="C635" t="s">
        <v>4607</v>
      </c>
      <c r="D635">
        <f t="shared" si="85"/>
        <v>25000000</v>
      </c>
      <c r="K635">
        <f t="shared" si="84"/>
        <v>2007</v>
      </c>
      <c r="L635" t="s">
        <v>4614</v>
      </c>
      <c r="M635" t="s">
        <v>4984</v>
      </c>
      <c r="N635" t="s">
        <v>6204</v>
      </c>
      <c r="O635" t="s">
        <v>6796</v>
      </c>
      <c r="P635" t="s">
        <v>6797</v>
      </c>
      <c r="Q635" t="s">
        <v>6798</v>
      </c>
      <c r="R635" t="s">
        <v>6799</v>
      </c>
      <c r="AA635">
        <v>1739</v>
      </c>
      <c r="AB635" s="1">
        <v>37652</v>
      </c>
      <c r="AC635" t="s">
        <v>1728</v>
      </c>
      <c r="AD635" s="2">
        <v>26000000</v>
      </c>
      <c r="AE635" s="2">
        <v>46896664</v>
      </c>
      <c r="AF635" s="2">
        <v>90396664</v>
      </c>
      <c r="AG635">
        <v>1</v>
      </c>
      <c r="AH635">
        <v>31</v>
      </c>
      <c r="AI635">
        <v>3</v>
      </c>
      <c r="AK635" s="1" t="str">
        <f t="shared" si="92"/>
        <v>R</v>
      </c>
      <c r="AL635" s="1" t="str">
        <f t="shared" si="86"/>
        <v>90 min</v>
      </c>
      <c r="AM635" s="1" t="str">
        <f t="shared" si="87"/>
        <v>Horror, Thriller</v>
      </c>
      <c r="AN635" s="1" t="str">
        <f t="shared" si="88"/>
        <v>David R. Ellis</v>
      </c>
      <c r="AO635" s="1" t="str">
        <f t="shared" si="89"/>
        <v>J. Mackye Gruber (screenplay), Eric Bress (screenplay), J. Mackye Gruber (story), Eric Bress (story), Jeffrey Reddick (story), Jeffrey Reddick (characters)</v>
      </c>
      <c r="AP635" s="1" t="str">
        <f t="shared" si="90"/>
        <v>Ali Larter, A.J. Cook, Michael Landes, David Paetkau</v>
      </c>
      <c r="AQ635" s="1" t="str">
        <f t="shared" si="91"/>
        <v>NL</v>
      </c>
    </row>
    <row r="636" spans="1:43">
      <c r="A636">
        <v>35</v>
      </c>
      <c r="B636" t="s">
        <v>2031</v>
      </c>
      <c r="C636" t="s">
        <v>5071</v>
      </c>
      <c r="D636">
        <f t="shared" si="85"/>
        <v>20000000</v>
      </c>
      <c r="K636">
        <f t="shared" si="84"/>
        <v>2007</v>
      </c>
      <c r="L636" t="s">
        <v>4600</v>
      </c>
      <c r="M636" t="s">
        <v>4846</v>
      </c>
      <c r="N636" t="s">
        <v>5826</v>
      </c>
      <c r="O636" t="s">
        <v>5606</v>
      </c>
      <c r="P636" t="s">
        <v>6800</v>
      </c>
      <c r="Q636" t="s">
        <v>6801</v>
      </c>
      <c r="R636" t="s">
        <v>6802</v>
      </c>
      <c r="AA636">
        <v>903</v>
      </c>
      <c r="AB636" s="1">
        <v>37659</v>
      </c>
      <c r="AC636" t="s">
        <v>896</v>
      </c>
      <c r="AD636" s="2">
        <v>50000000</v>
      </c>
      <c r="AE636" s="2">
        <v>60470220</v>
      </c>
      <c r="AF636" s="2">
        <v>88316835</v>
      </c>
      <c r="AG636">
        <v>2</v>
      </c>
      <c r="AH636">
        <v>7</v>
      </c>
      <c r="AI636">
        <v>3</v>
      </c>
      <c r="AK636" s="1" t="str">
        <f t="shared" si="92"/>
        <v>PG-13</v>
      </c>
      <c r="AL636" s="1" t="str">
        <f t="shared" si="86"/>
        <v>114 min</v>
      </c>
      <c r="AM636" s="1" t="str">
        <f t="shared" si="87"/>
        <v>Action, Adventure, Comedy</v>
      </c>
      <c r="AN636" s="1" t="str">
        <f t="shared" si="88"/>
        <v>David Dobkin</v>
      </c>
      <c r="AO636" s="1" t="str">
        <f t="shared" si="89"/>
        <v>Alfred Gough (characters), Miles Millar (characters), Alfred Gough, Miles Millar</v>
      </c>
      <c r="AP636" s="1" t="str">
        <f t="shared" si="90"/>
        <v>Jackie Chan, Owen Wilson, Aaron Taylor-Johnson, Tom Fisher</v>
      </c>
      <c r="AQ636" s="1" t="str">
        <f t="shared" si="91"/>
        <v>BV</v>
      </c>
    </row>
    <row r="637" spans="1:43">
      <c r="A637">
        <v>36</v>
      </c>
      <c r="B637" t="s">
        <v>1768</v>
      </c>
      <c r="C637" t="s">
        <v>6069</v>
      </c>
      <c r="D637">
        <f t="shared" si="85"/>
        <v>25000000</v>
      </c>
      <c r="K637">
        <f t="shared" si="84"/>
        <v>2007</v>
      </c>
      <c r="L637" t="s">
        <v>4682</v>
      </c>
      <c r="M637" t="s">
        <v>5125</v>
      </c>
      <c r="N637" t="s">
        <v>4893</v>
      </c>
      <c r="O637" t="s">
        <v>5786</v>
      </c>
      <c r="P637" t="s">
        <v>6803</v>
      </c>
      <c r="Q637" t="s">
        <v>6804</v>
      </c>
      <c r="R637" t="s">
        <v>6805</v>
      </c>
      <c r="AA637">
        <v>1903</v>
      </c>
      <c r="AB637" s="1">
        <v>37673</v>
      </c>
      <c r="AC637" t="s">
        <v>1892</v>
      </c>
      <c r="AD637" s="2">
        <v>24000000</v>
      </c>
      <c r="AE637" s="2">
        <v>75155000</v>
      </c>
      <c r="AF637" s="2">
        <v>86765463</v>
      </c>
      <c r="AG637">
        <v>2</v>
      </c>
      <c r="AH637">
        <v>21</v>
      </c>
      <c r="AI637">
        <v>3</v>
      </c>
      <c r="AK637" s="1" t="str">
        <f t="shared" si="92"/>
        <v>R</v>
      </c>
      <c r="AL637" s="1" t="str">
        <f t="shared" si="86"/>
        <v>91 min</v>
      </c>
      <c r="AM637" s="1" t="str">
        <f t="shared" si="87"/>
        <v>Comedy</v>
      </c>
      <c r="AN637" s="1" t="str">
        <f t="shared" si="88"/>
        <v>Todd Phillips</v>
      </c>
      <c r="AO637" s="1" t="str">
        <f t="shared" si="89"/>
        <v>Court Crandall (story), Todd Phillips (story), Scot Armstrong (story), Todd Phillips (screenplay), Scot Armstrong (screenplay)</v>
      </c>
      <c r="AP637" s="1" t="str">
        <f t="shared" si="90"/>
        <v>Luke Wilson, Will Ferrell, Vince Vaughn, Jeremy Piven</v>
      </c>
      <c r="AQ637" s="1" t="str">
        <f t="shared" si="91"/>
        <v>DW</v>
      </c>
    </row>
    <row r="638" spans="1:43">
      <c r="A638">
        <v>37</v>
      </c>
      <c r="B638" t="s">
        <v>6806</v>
      </c>
      <c r="C638" t="s">
        <v>4628</v>
      </c>
      <c r="D638" t="e">
        <f t="shared" si="85"/>
        <v>#N/A</v>
      </c>
      <c r="K638">
        <f t="shared" si="84"/>
        <v>2007</v>
      </c>
      <c r="L638" t="s">
        <v>4614</v>
      </c>
      <c r="M638" t="s">
        <v>4671</v>
      </c>
      <c r="N638" t="s">
        <v>5199</v>
      </c>
      <c r="O638" t="s">
        <v>5692</v>
      </c>
      <c r="P638" t="s">
        <v>6807</v>
      </c>
      <c r="Q638" t="s">
        <v>6808</v>
      </c>
      <c r="R638" t="s">
        <v>6809</v>
      </c>
      <c r="AA638">
        <v>510</v>
      </c>
      <c r="AB638" s="1">
        <v>37687</v>
      </c>
      <c r="AC638" t="s">
        <v>507</v>
      </c>
      <c r="AD638" s="2">
        <v>75000000</v>
      </c>
      <c r="AE638" s="2">
        <v>43632458</v>
      </c>
      <c r="AF638" s="2">
        <v>85632458</v>
      </c>
      <c r="AG638">
        <v>3</v>
      </c>
      <c r="AH638">
        <v>7</v>
      </c>
      <c r="AI638">
        <v>3</v>
      </c>
      <c r="AK638" s="1" t="str">
        <f t="shared" si="92"/>
        <v>R</v>
      </c>
      <c r="AL638" s="1" t="str">
        <f t="shared" si="86"/>
        <v>121 min</v>
      </c>
      <c r="AM638" s="1" t="str">
        <f t="shared" si="87"/>
        <v>Action, Drama, Thriller</v>
      </c>
      <c r="AN638" s="1" t="str">
        <f t="shared" si="88"/>
        <v>Antoine Fuqua</v>
      </c>
      <c r="AO638" s="1" t="str">
        <f t="shared" si="89"/>
        <v>Alex Lasker, Patrick Cirillo</v>
      </c>
      <c r="AP638" s="1" t="str">
        <f t="shared" si="90"/>
        <v>Bruce Willis, Monica Bellucci, Cole Hauser, Eamonn Walker</v>
      </c>
      <c r="AQ638" s="1" t="str">
        <f t="shared" si="91"/>
        <v>SonR</v>
      </c>
    </row>
    <row r="639" spans="1:43">
      <c r="A639">
        <v>38</v>
      </c>
      <c r="B639">
        <v>1408</v>
      </c>
      <c r="C639" t="s">
        <v>6810</v>
      </c>
      <c r="D639">
        <f t="shared" si="85"/>
        <v>22500000</v>
      </c>
      <c r="K639">
        <f t="shared" si="84"/>
        <v>2007</v>
      </c>
      <c r="L639" t="s">
        <v>4635</v>
      </c>
      <c r="AA639">
        <v>3156</v>
      </c>
      <c r="AB639" s="1">
        <v>37799</v>
      </c>
      <c r="AC639" t="s">
        <v>3127</v>
      </c>
      <c r="AD639" s="2">
        <v>8000000</v>
      </c>
      <c r="AE639" s="2">
        <v>45064915</v>
      </c>
      <c r="AF639" s="2">
        <v>82955633</v>
      </c>
      <c r="AG639">
        <v>6</v>
      </c>
      <c r="AH639">
        <v>27</v>
      </c>
      <c r="AI639">
        <v>3</v>
      </c>
      <c r="AK639" s="1" t="e">
        <f t="shared" si="92"/>
        <v>#N/A</v>
      </c>
      <c r="AL639" s="1" t="e">
        <f t="shared" si="86"/>
        <v>#N/A</v>
      </c>
      <c r="AM639" s="1" t="e">
        <f t="shared" si="87"/>
        <v>#N/A</v>
      </c>
      <c r="AN639" s="1" t="e">
        <f t="shared" si="88"/>
        <v>#N/A</v>
      </c>
      <c r="AO639" s="1" t="e">
        <f t="shared" si="89"/>
        <v>#N/A</v>
      </c>
      <c r="AP639" s="1" t="e">
        <f t="shared" si="90"/>
        <v>#N/A</v>
      </c>
      <c r="AQ639" s="1" t="e">
        <f t="shared" si="91"/>
        <v>#N/A</v>
      </c>
    </row>
    <row r="640" spans="1:43">
      <c r="A640">
        <v>39</v>
      </c>
      <c r="B640" t="s">
        <v>26</v>
      </c>
      <c r="C640" t="s">
        <v>6635</v>
      </c>
      <c r="D640">
        <f t="shared" si="85"/>
        <v>205000000</v>
      </c>
      <c r="K640">
        <f t="shared" si="84"/>
        <v>2007</v>
      </c>
      <c r="L640" t="s">
        <v>4600</v>
      </c>
      <c r="M640" t="s">
        <v>5013</v>
      </c>
      <c r="N640" t="s">
        <v>4655</v>
      </c>
      <c r="O640" t="s">
        <v>6083</v>
      </c>
      <c r="P640" t="s">
        <v>6811</v>
      </c>
      <c r="Q640" t="s">
        <v>6812</v>
      </c>
      <c r="R640" t="s">
        <v>6813</v>
      </c>
      <c r="AA640">
        <v>1662</v>
      </c>
      <c r="AB640" s="1">
        <v>37736</v>
      </c>
      <c r="AC640" t="s">
        <v>1651</v>
      </c>
      <c r="AD640" s="2">
        <v>28000000</v>
      </c>
      <c r="AE640" s="2">
        <v>52131264</v>
      </c>
      <c r="AF640" s="2">
        <v>82183683</v>
      </c>
      <c r="AG640">
        <v>4</v>
      </c>
      <c r="AH640">
        <v>25</v>
      </c>
      <c r="AI640">
        <v>3</v>
      </c>
      <c r="AK640" s="1" t="str">
        <f t="shared" si="92"/>
        <v>R</v>
      </c>
      <c r="AL640" s="1" t="str">
        <f t="shared" si="86"/>
        <v>90 min</v>
      </c>
      <c r="AM640" s="1" t="str">
        <f t="shared" si="87"/>
        <v>Mystery, Thriller</v>
      </c>
      <c r="AN640" s="1" t="str">
        <f t="shared" si="88"/>
        <v>James Mangold</v>
      </c>
      <c r="AO640" s="1" t="str">
        <f t="shared" si="89"/>
        <v>Michael Cooney</v>
      </c>
      <c r="AP640" s="1" t="str">
        <f t="shared" si="90"/>
        <v>John Cusack, Ray Liotta, Amanda Peet, John Hawkes</v>
      </c>
      <c r="AQ640" s="1" t="str">
        <f t="shared" si="91"/>
        <v>Sony</v>
      </c>
    </row>
    <row r="641" spans="1:43">
      <c r="A641">
        <v>40</v>
      </c>
      <c r="B641" t="s">
        <v>502</v>
      </c>
      <c r="C641" t="s">
        <v>4621</v>
      </c>
      <c r="D641">
        <f t="shared" si="85"/>
        <v>75000000</v>
      </c>
      <c r="K641">
        <f t="shared" si="84"/>
        <v>2007</v>
      </c>
      <c r="L641" t="s">
        <v>4682</v>
      </c>
      <c r="M641" t="s">
        <v>4615</v>
      </c>
      <c r="N641" t="s">
        <v>4834</v>
      </c>
      <c r="O641" t="s">
        <v>6814</v>
      </c>
      <c r="P641" t="s">
        <v>6815</v>
      </c>
      <c r="Q641" t="s">
        <v>6816</v>
      </c>
      <c r="R641" t="s">
        <v>6817</v>
      </c>
      <c r="AA641">
        <v>381</v>
      </c>
      <c r="AB641" s="1">
        <v>37890</v>
      </c>
      <c r="AC641" t="s">
        <v>378</v>
      </c>
      <c r="AD641" s="2">
        <v>85000000</v>
      </c>
      <c r="AE641" s="2">
        <v>47641743</v>
      </c>
      <c r="AF641" s="2">
        <v>80831893</v>
      </c>
      <c r="AG641">
        <v>9</v>
      </c>
      <c r="AH641">
        <v>26</v>
      </c>
      <c r="AI641">
        <v>3</v>
      </c>
      <c r="AK641" s="1" t="str">
        <f t="shared" si="92"/>
        <v>PG-13</v>
      </c>
      <c r="AL641" s="1" t="str">
        <f t="shared" si="86"/>
        <v>104 min</v>
      </c>
      <c r="AM641" s="1" t="str">
        <f t="shared" si="87"/>
        <v>Action, Adventure, Comedy</v>
      </c>
      <c r="AN641" s="1" t="str">
        <f t="shared" si="88"/>
        <v>Peter Berg</v>
      </c>
      <c r="AO641" s="1" t="str">
        <f t="shared" si="89"/>
        <v>R.J. Stewart (story), R.J. Stewart (screenplay), James Vanderbilt (screenplay)</v>
      </c>
      <c r="AP641" s="1" t="str">
        <f t="shared" si="90"/>
        <v>Dwayne Johnson, Seann William Scott, Rosario Dawson, Christopher Walken</v>
      </c>
      <c r="AQ641" s="1" t="str">
        <f t="shared" si="91"/>
        <v>Uni.</v>
      </c>
    </row>
    <row r="642" spans="1:43">
      <c r="A642">
        <v>41</v>
      </c>
      <c r="B642" t="s">
        <v>2886</v>
      </c>
      <c r="C642" t="s">
        <v>4599</v>
      </c>
      <c r="D642">
        <f t="shared" si="85"/>
        <v>10000000</v>
      </c>
      <c r="K642">
        <f t="shared" ref="K642:K705" si="93">2013-INT((ROW()-2)/100)</f>
        <v>2007</v>
      </c>
      <c r="L642" t="s">
        <v>4682</v>
      </c>
      <c r="M642" t="s">
        <v>5062</v>
      </c>
      <c r="N642" t="s">
        <v>5656</v>
      </c>
      <c r="O642" t="s">
        <v>6818</v>
      </c>
      <c r="P642" t="s">
        <v>6819</v>
      </c>
      <c r="Q642" t="s">
        <v>6542</v>
      </c>
      <c r="R642" t="s">
        <v>6820</v>
      </c>
      <c r="AA642">
        <v>745</v>
      </c>
      <c r="AB642" s="1">
        <v>37804</v>
      </c>
      <c r="AC642" t="s">
        <v>739</v>
      </c>
      <c r="AD642" s="2">
        <v>60000000</v>
      </c>
      <c r="AE642" s="2">
        <v>26483452</v>
      </c>
      <c r="AF642" s="2">
        <v>80767884</v>
      </c>
      <c r="AG642">
        <v>7</v>
      </c>
      <c r="AH642">
        <v>2</v>
      </c>
      <c r="AI642">
        <v>3</v>
      </c>
      <c r="AK642" s="1" t="str">
        <f t="shared" si="92"/>
        <v>PG</v>
      </c>
      <c r="AL642" s="1" t="str">
        <f t="shared" si="86"/>
        <v>86 min</v>
      </c>
      <c r="AM642" s="1" t="str">
        <f t="shared" si="87"/>
        <v>Animation, Adventure, Comedy</v>
      </c>
      <c r="AN642" s="1" t="str">
        <f t="shared" si="88"/>
        <v>Patrick Gilmore, Tim Johnson</v>
      </c>
      <c r="AO642" s="1" t="str">
        <f t="shared" si="89"/>
        <v>John Logan (screenplay)</v>
      </c>
      <c r="AP642" s="1" t="str">
        <f t="shared" si="90"/>
        <v>Brad Pitt, Catherine Zeta-Jones, Michelle Pfeiffer, Joseph Fiennes</v>
      </c>
      <c r="AQ642" s="1" t="str">
        <f t="shared" si="91"/>
        <v>DW</v>
      </c>
    </row>
    <row r="643" spans="1:43">
      <c r="A643">
        <v>42</v>
      </c>
      <c r="B643" t="s">
        <v>2591</v>
      </c>
      <c r="C643" t="s">
        <v>4977</v>
      </c>
      <c r="D643">
        <f t="shared" ref="D643:D706" si="94">VLOOKUP(B643,AC642:AF10641,2,FALSE)</f>
        <v>14000000</v>
      </c>
      <c r="K643">
        <f t="shared" si="93"/>
        <v>2007</v>
      </c>
      <c r="L643" t="s">
        <v>4600</v>
      </c>
      <c r="M643" t="s">
        <v>4806</v>
      </c>
      <c r="N643" t="s">
        <v>5372</v>
      </c>
      <c r="O643" t="s">
        <v>6821</v>
      </c>
      <c r="P643" t="s">
        <v>6822</v>
      </c>
      <c r="Q643" t="s">
        <v>6823</v>
      </c>
      <c r="R643" t="s">
        <v>6824</v>
      </c>
      <c r="AA643">
        <v>2266</v>
      </c>
      <c r="AB643" s="1">
        <v>37951</v>
      </c>
      <c r="AC643" t="s">
        <v>2250</v>
      </c>
      <c r="AD643" s="2">
        <v>18000000</v>
      </c>
      <c r="AE643" s="2">
        <v>60060328</v>
      </c>
      <c r="AF643" s="2">
        <v>77147031</v>
      </c>
      <c r="AG643">
        <v>11</v>
      </c>
      <c r="AH643">
        <v>26</v>
      </c>
      <c r="AI643">
        <v>3</v>
      </c>
      <c r="AK643" s="1" t="str">
        <f t="shared" si="92"/>
        <v>R</v>
      </c>
      <c r="AL643" s="1" t="str">
        <f t="shared" ref="AL643:AL706" si="95">VLOOKUP($AC643,$B$2:$R$10000,12,FALSE)</f>
        <v>91 min</v>
      </c>
      <c r="AM643" s="1" t="str">
        <f t="shared" ref="AM643:AM706" si="96">VLOOKUP($AC643,$B$2:$R$10000,13,FALSE)</f>
        <v>Comedy, Crime, Drama</v>
      </c>
      <c r="AN643" s="1" t="str">
        <f t="shared" ref="AN643:AN706" si="97">VLOOKUP($AC643,$B$2:$R$10000,14,FALSE)</f>
        <v>Terry Zwigoff</v>
      </c>
      <c r="AO643" s="1" t="str">
        <f t="shared" ref="AO643:AO706" si="98">VLOOKUP($AC643,$B$2:$R$10000,15,FALSE)</f>
        <v>Glenn Ficarra, John Requa</v>
      </c>
      <c r="AP643" s="1" t="str">
        <f t="shared" ref="AP643:AP706" si="99">VLOOKUP($AC643,$B$2:$R$10000,16,FALSE)</f>
        <v>Billy Bob Thornton, Tony Cox, Brett Kelly, Lauren Graham</v>
      </c>
      <c r="AQ643" s="1" t="str">
        <f t="shared" si="91"/>
        <v>Dim.</v>
      </c>
    </row>
    <row r="644" spans="1:43">
      <c r="A644">
        <v>43</v>
      </c>
      <c r="B644" t="s">
        <v>279</v>
      </c>
      <c r="C644" t="s">
        <v>4695</v>
      </c>
      <c r="D644">
        <f t="shared" si="94"/>
        <v>100000000</v>
      </c>
      <c r="K644">
        <f t="shared" si="93"/>
        <v>2007</v>
      </c>
      <c r="L644" t="s">
        <v>4614</v>
      </c>
      <c r="M644" t="s">
        <v>4877</v>
      </c>
      <c r="N644" t="s">
        <v>4623</v>
      </c>
      <c r="O644" t="s">
        <v>6825</v>
      </c>
      <c r="P644" t="s">
        <v>6826</v>
      </c>
      <c r="Q644" t="s">
        <v>6827</v>
      </c>
      <c r="R644" t="s">
        <v>6828</v>
      </c>
      <c r="AA644">
        <v>595</v>
      </c>
      <c r="AB644" s="1">
        <v>37701</v>
      </c>
      <c r="AC644" t="s">
        <v>591</v>
      </c>
      <c r="AD644" s="2">
        <v>68000000</v>
      </c>
      <c r="AE644" s="2">
        <v>33685268</v>
      </c>
      <c r="AF644" s="2">
        <v>75685268</v>
      </c>
      <c r="AG644">
        <v>3</v>
      </c>
      <c r="AH644">
        <v>21</v>
      </c>
      <c r="AI644">
        <v>3</v>
      </c>
      <c r="AK644" s="1" t="str">
        <f t="shared" si="92"/>
        <v>R</v>
      </c>
      <c r="AL644" s="1" t="str">
        <f t="shared" si="95"/>
        <v>134 min</v>
      </c>
      <c r="AM644" s="1" t="str">
        <f t="shared" si="96"/>
        <v>Drama, Horror, Sci-Fi</v>
      </c>
      <c r="AN644" s="1" t="str">
        <f t="shared" si="97"/>
        <v>Lawrence Kasdan</v>
      </c>
      <c r="AO644" s="1" t="str">
        <f t="shared" si="98"/>
        <v>Stephen King (novel), William Goldman (screenplay), Lawrence Kasdan (screenplay)</v>
      </c>
      <c r="AP644" s="1" t="str">
        <f t="shared" si="99"/>
        <v>Morgan Freeman, Thomas Jane, Jason Lee, Damian Lewis</v>
      </c>
      <c r="AQ644" s="1" t="str">
        <f t="shared" si="91"/>
        <v>WB</v>
      </c>
    </row>
    <row r="645" spans="1:43">
      <c r="A645">
        <v>44</v>
      </c>
      <c r="B645" t="s">
        <v>6829</v>
      </c>
      <c r="C645" t="s">
        <v>6810</v>
      </c>
      <c r="D645" t="e">
        <f t="shared" si="94"/>
        <v>#N/A</v>
      </c>
      <c r="K645">
        <f t="shared" si="93"/>
        <v>2007</v>
      </c>
      <c r="L645" t="s">
        <v>4635</v>
      </c>
      <c r="AA645">
        <v>3431</v>
      </c>
      <c r="AB645" s="1">
        <v>37692</v>
      </c>
      <c r="AC645" t="s">
        <v>3397</v>
      </c>
      <c r="AD645" s="2">
        <v>5600000</v>
      </c>
      <c r="AE645" s="2">
        <v>32543449</v>
      </c>
      <c r="AF645" s="2">
        <v>74566042</v>
      </c>
      <c r="AG645">
        <v>3</v>
      </c>
      <c r="AH645">
        <v>12</v>
      </c>
      <c r="AI645">
        <v>3</v>
      </c>
      <c r="AK645" s="1" t="str">
        <f t="shared" si="92"/>
        <v>N/A</v>
      </c>
      <c r="AL645" s="1" t="str">
        <f t="shared" si="95"/>
        <v>15 min</v>
      </c>
      <c r="AM645" s="1" t="str">
        <f t="shared" si="96"/>
        <v>Documentary, Short</v>
      </c>
      <c r="AN645" s="1" t="str">
        <f t="shared" si="97"/>
        <v>N/A</v>
      </c>
      <c r="AO645" s="1" t="str">
        <f t="shared" si="98"/>
        <v>N/A</v>
      </c>
      <c r="AP645" s="1" t="str">
        <f t="shared" si="99"/>
        <v>Gurinder Chadha, Simon Clifford, Trey Farley, Anupam Kher</v>
      </c>
      <c r="AQ645" s="1" t="str">
        <f t="shared" ref="AQ645:AQ708" si="100">VLOOKUP($AC645,$B$2:$R$10000,2,FALSE)</f>
        <v>FoxS</v>
      </c>
    </row>
    <row r="646" spans="1:43">
      <c r="A646">
        <v>45</v>
      </c>
      <c r="B646" t="s">
        <v>6830</v>
      </c>
      <c r="C646" t="s">
        <v>4599</v>
      </c>
      <c r="D646" t="e">
        <f t="shared" si="94"/>
        <v>#N/A</v>
      </c>
      <c r="K646">
        <f t="shared" si="93"/>
        <v>2007</v>
      </c>
      <c r="L646" t="s">
        <v>4635</v>
      </c>
      <c r="AA646">
        <v>390</v>
      </c>
      <c r="AB646" s="1">
        <v>37708</v>
      </c>
      <c r="AC646" t="s">
        <v>387</v>
      </c>
      <c r="AD646" s="2">
        <v>85000000</v>
      </c>
      <c r="AE646" s="2">
        <v>31111260</v>
      </c>
      <c r="AF646" s="2">
        <v>74132631</v>
      </c>
      <c r="AG646">
        <v>3</v>
      </c>
      <c r="AH646">
        <v>28</v>
      </c>
      <c r="AI646">
        <v>3</v>
      </c>
      <c r="AK646" s="1" t="str">
        <f t="shared" si="92"/>
        <v>PG-13</v>
      </c>
      <c r="AL646" s="1" t="str">
        <f t="shared" si="95"/>
        <v>135 min</v>
      </c>
      <c r="AM646" s="1" t="str">
        <f t="shared" si="96"/>
        <v>Action, Adventure, Sci-Fi</v>
      </c>
      <c r="AN646" s="1" t="str">
        <f t="shared" si="97"/>
        <v>Jon Amiel</v>
      </c>
      <c r="AO646" s="1" t="str">
        <f t="shared" si="98"/>
        <v>Cooper Layne, John Rogers</v>
      </c>
      <c r="AP646" s="1" t="str">
        <f t="shared" si="99"/>
        <v>Aaron Eckhart, Christopher Shyer, Ray Galletti, Hilary Swank</v>
      </c>
      <c r="AQ646" s="1" t="str">
        <f t="shared" si="100"/>
        <v>Par.</v>
      </c>
    </row>
    <row r="647" spans="1:43">
      <c r="A647">
        <v>46</v>
      </c>
      <c r="B647" t="s">
        <v>1337</v>
      </c>
      <c r="C647" t="s">
        <v>4628</v>
      </c>
      <c r="D647">
        <f t="shared" si="94"/>
        <v>35000000</v>
      </c>
      <c r="K647">
        <f t="shared" si="93"/>
        <v>2007</v>
      </c>
      <c r="L647" t="s">
        <v>4614</v>
      </c>
      <c r="M647" t="s">
        <v>5367</v>
      </c>
      <c r="N647" t="s">
        <v>5455</v>
      </c>
      <c r="O647" t="s">
        <v>6831</v>
      </c>
      <c r="P647" t="s">
        <v>6832</v>
      </c>
      <c r="Q647" t="s">
        <v>6833</v>
      </c>
      <c r="R647" t="s">
        <v>6834</v>
      </c>
      <c r="AA647">
        <v>2049</v>
      </c>
      <c r="AB647" s="1">
        <v>37729</v>
      </c>
      <c r="AC647" t="s">
        <v>2035</v>
      </c>
      <c r="AD647" s="2">
        <v>20000000</v>
      </c>
      <c r="AE647" s="2">
        <v>67406573</v>
      </c>
      <c r="AF647" s="2">
        <v>71254863</v>
      </c>
      <c r="AG647">
        <v>4</v>
      </c>
      <c r="AH647">
        <v>18</v>
      </c>
      <c r="AI647">
        <v>3</v>
      </c>
      <c r="AK647" s="1" t="str">
        <f t="shared" si="92"/>
        <v>PG</v>
      </c>
      <c r="AL647" s="1" t="str">
        <f t="shared" si="95"/>
        <v>117 min</v>
      </c>
      <c r="AM647" s="1" t="str">
        <f t="shared" si="96"/>
        <v>Adventure, Comedy, Drama</v>
      </c>
      <c r="AN647" s="1" t="str">
        <f t="shared" si="97"/>
        <v>Andrew Davis</v>
      </c>
      <c r="AO647" s="1" t="str">
        <f t="shared" si="98"/>
        <v>Louis Sachar (novel), Louis Sachar (screenplay)</v>
      </c>
      <c r="AP647" s="1" t="str">
        <f t="shared" si="99"/>
        <v>Sigourney Weaver, Jon Voight, Tim Blake Nelson, Shia LaBeouf</v>
      </c>
      <c r="AQ647" s="1" t="str">
        <f t="shared" si="100"/>
        <v>BV</v>
      </c>
    </row>
    <row r="648" spans="1:43">
      <c r="A648">
        <v>47</v>
      </c>
      <c r="B648" t="s">
        <v>6835</v>
      </c>
      <c r="C648" t="s">
        <v>4628</v>
      </c>
      <c r="D648" t="e">
        <f t="shared" si="94"/>
        <v>#N/A</v>
      </c>
      <c r="K648">
        <f t="shared" si="93"/>
        <v>2007</v>
      </c>
      <c r="L648" t="s">
        <v>4600</v>
      </c>
      <c r="M648" t="s">
        <v>4718</v>
      </c>
      <c r="N648" t="s">
        <v>5140</v>
      </c>
      <c r="O648" t="s">
        <v>6836</v>
      </c>
      <c r="P648" t="s">
        <v>6837</v>
      </c>
      <c r="Q648" t="s">
        <v>6838</v>
      </c>
      <c r="R648" t="s">
        <v>6839</v>
      </c>
      <c r="AA648">
        <v>1734</v>
      </c>
      <c r="AB648" s="1">
        <v>37848</v>
      </c>
      <c r="AC648" t="s">
        <v>1723</v>
      </c>
      <c r="AD648" s="2">
        <v>26000000</v>
      </c>
      <c r="AE648" s="2">
        <v>58331254</v>
      </c>
      <c r="AF648" s="2">
        <v>68613992</v>
      </c>
      <c r="AG648">
        <v>8</v>
      </c>
      <c r="AH648">
        <v>15</v>
      </c>
      <c r="AI648">
        <v>3</v>
      </c>
      <c r="AK648" s="1" t="str">
        <f t="shared" si="92"/>
        <v>R</v>
      </c>
      <c r="AL648" s="1" t="str">
        <f t="shared" si="95"/>
        <v>139 min</v>
      </c>
      <c r="AM648" s="1" t="str">
        <f t="shared" si="96"/>
        <v>Action, Romance, Western</v>
      </c>
      <c r="AN648" s="1" t="str">
        <f t="shared" si="97"/>
        <v>Kevin Costner</v>
      </c>
      <c r="AO648" s="1" t="str">
        <f t="shared" si="98"/>
        <v>Lauran Paine (novel), Craig Storper (screenplay)</v>
      </c>
      <c r="AP648" s="1" t="str">
        <f t="shared" si="99"/>
        <v>Robert Duvall, Kevin Costner, Annette Bening, Michael Gambon</v>
      </c>
      <c r="AQ648" s="1" t="str">
        <f t="shared" si="100"/>
        <v>BV</v>
      </c>
    </row>
    <row r="649" spans="1:43">
      <c r="A649">
        <v>48</v>
      </c>
      <c r="B649" t="s">
        <v>6840</v>
      </c>
      <c r="C649" t="s">
        <v>4599</v>
      </c>
      <c r="D649" t="e">
        <f t="shared" si="94"/>
        <v>#N/A</v>
      </c>
      <c r="K649">
        <f t="shared" si="93"/>
        <v>2007</v>
      </c>
      <c r="L649" t="s">
        <v>4635</v>
      </c>
      <c r="AA649">
        <v>3475</v>
      </c>
      <c r="AB649" s="1">
        <v>37979</v>
      </c>
      <c r="AC649" t="s">
        <v>3441</v>
      </c>
      <c r="AD649" s="2">
        <v>5000000</v>
      </c>
      <c r="AE649" s="2">
        <v>34469210</v>
      </c>
      <c r="AF649" s="2">
        <v>64240813</v>
      </c>
      <c r="AG649">
        <v>12</v>
      </c>
      <c r="AH649">
        <v>24</v>
      </c>
      <c r="AI649">
        <v>3</v>
      </c>
      <c r="AK649" s="1" t="str">
        <f t="shared" si="92"/>
        <v>R</v>
      </c>
      <c r="AL649" s="1" t="str">
        <f t="shared" si="95"/>
        <v>109 min</v>
      </c>
      <c r="AM649" s="1" t="str">
        <f t="shared" si="96"/>
        <v>Biography, Crime, Drama</v>
      </c>
      <c r="AN649" s="1" t="str">
        <f t="shared" si="97"/>
        <v>Patty Jenkins</v>
      </c>
      <c r="AO649" s="1" t="str">
        <f t="shared" si="98"/>
        <v>Patty Jenkins</v>
      </c>
      <c r="AP649" s="1" t="str">
        <f t="shared" si="99"/>
        <v>Charlize Theron, Christina Ricci, Bruce Dern, Lee Tergesen</v>
      </c>
      <c r="AQ649" s="1" t="str">
        <f t="shared" si="100"/>
        <v>NM</v>
      </c>
    </row>
    <row r="650" spans="1:43">
      <c r="A650">
        <v>49</v>
      </c>
      <c r="B650" t="s">
        <v>6841</v>
      </c>
      <c r="C650" t="s">
        <v>5071</v>
      </c>
      <c r="D650" t="e">
        <f t="shared" si="94"/>
        <v>#N/A</v>
      </c>
      <c r="K650">
        <f t="shared" si="93"/>
        <v>2007</v>
      </c>
      <c r="L650" t="s">
        <v>4682</v>
      </c>
      <c r="M650" t="s">
        <v>4671</v>
      </c>
      <c r="N650" t="s">
        <v>6842</v>
      </c>
      <c r="O650" t="s">
        <v>5195</v>
      </c>
      <c r="P650" t="s">
        <v>6843</v>
      </c>
      <c r="Q650" t="s">
        <v>6844</v>
      </c>
      <c r="R650" t="s">
        <v>6845</v>
      </c>
      <c r="AA650">
        <v>821</v>
      </c>
      <c r="AB650" s="1">
        <v>37967</v>
      </c>
      <c r="AC650" t="s">
        <v>814</v>
      </c>
      <c r="AD650" s="2">
        <v>55000000</v>
      </c>
      <c r="AE650" s="2">
        <v>33832741</v>
      </c>
      <c r="AF650" s="2">
        <v>63537164</v>
      </c>
      <c r="AG650">
        <v>12</v>
      </c>
      <c r="AH650">
        <v>12</v>
      </c>
      <c r="AI650">
        <v>3</v>
      </c>
      <c r="AK650" s="1" t="str">
        <f t="shared" si="92"/>
        <v>PG-13</v>
      </c>
      <c r="AL650" s="1" t="str">
        <f t="shared" si="95"/>
        <v>118 min</v>
      </c>
      <c r="AM650" s="1" t="str">
        <f t="shared" si="96"/>
        <v>Comedy</v>
      </c>
      <c r="AN650" s="1" t="str">
        <f t="shared" si="97"/>
        <v>Bobby Farrelly, Peter Farrelly</v>
      </c>
      <c r="AO650" s="1" t="str">
        <f t="shared" si="98"/>
        <v>Charles B. Wessler (story), Bennett Yellin (story), Peter Farrelly (story), Bobby Farrelly (story), Peter Farrelly (screenplay), Bobby Farrelly (screenplay)</v>
      </c>
      <c r="AP650" s="1" t="str">
        <f t="shared" si="99"/>
        <v>Matt Damon, Greg Kinnear, Eva Mendes, Wen Yann Shih</v>
      </c>
      <c r="AQ650" s="1" t="str">
        <f t="shared" si="100"/>
        <v>Fox</v>
      </c>
    </row>
    <row r="651" spans="1:43">
      <c r="A651">
        <v>50</v>
      </c>
      <c r="B651" t="s">
        <v>1535</v>
      </c>
      <c r="C651" t="s">
        <v>5023</v>
      </c>
      <c r="D651">
        <f t="shared" si="94"/>
        <v>30000000</v>
      </c>
      <c r="K651">
        <f t="shared" si="93"/>
        <v>2007</v>
      </c>
      <c r="L651" t="s">
        <v>4682</v>
      </c>
      <c r="M651" t="s">
        <v>4851</v>
      </c>
      <c r="N651" t="s">
        <v>6846</v>
      </c>
      <c r="O651" t="s">
        <v>5648</v>
      </c>
      <c r="P651" t="s">
        <v>6847</v>
      </c>
      <c r="Q651" t="s">
        <v>6848</v>
      </c>
      <c r="R651" t="s">
        <v>6849</v>
      </c>
      <c r="AA651">
        <v>2279</v>
      </c>
      <c r="AB651" s="1">
        <v>37960</v>
      </c>
      <c r="AC651" t="s">
        <v>2263</v>
      </c>
      <c r="AD651" s="2">
        <v>18000000</v>
      </c>
      <c r="AE651" s="2">
        <v>30272254</v>
      </c>
      <c r="AF651" s="2">
        <v>62646763</v>
      </c>
      <c r="AG651">
        <v>12</v>
      </c>
      <c r="AH651">
        <v>5</v>
      </c>
      <c r="AI651">
        <v>3</v>
      </c>
      <c r="AK651" s="1" t="str">
        <f t="shared" si="92"/>
        <v>PG-13</v>
      </c>
      <c r="AL651" s="1" t="str">
        <f t="shared" si="95"/>
        <v>94 min</v>
      </c>
      <c r="AM651" s="1" t="str">
        <f t="shared" si="96"/>
        <v>Drama, Music, Romance</v>
      </c>
      <c r="AN651" s="1" t="str">
        <f t="shared" si="97"/>
        <v>Bille Woodruff</v>
      </c>
      <c r="AO651" s="1" t="str">
        <f t="shared" si="98"/>
        <v>Alonzo Brown, Kim Watson</v>
      </c>
      <c r="AP651" s="1" t="str">
        <f t="shared" si="99"/>
        <v>Jessica Alba, Mekhi Phifer, Romeo Miller, Joy Bryant</v>
      </c>
      <c r="AQ651" s="1" t="str">
        <f t="shared" si="100"/>
        <v>Uni.</v>
      </c>
    </row>
    <row r="652" spans="1:43">
      <c r="A652">
        <v>51</v>
      </c>
      <c r="B652" t="s">
        <v>1031</v>
      </c>
      <c r="C652" t="s">
        <v>4977</v>
      </c>
      <c r="D652">
        <f t="shared" si="94"/>
        <v>45000000</v>
      </c>
      <c r="K652">
        <f t="shared" si="93"/>
        <v>2007</v>
      </c>
      <c r="L652" t="s">
        <v>4682</v>
      </c>
      <c r="M652" t="s">
        <v>4935</v>
      </c>
      <c r="N652" t="s">
        <v>5323</v>
      </c>
      <c r="O652" t="s">
        <v>6850</v>
      </c>
      <c r="P652" t="s">
        <v>5324</v>
      </c>
      <c r="Q652" t="s">
        <v>6851</v>
      </c>
      <c r="R652" t="s">
        <v>6852</v>
      </c>
      <c r="AA652">
        <v>2129</v>
      </c>
      <c r="AB652" s="1">
        <v>37946</v>
      </c>
      <c r="AC652" t="s">
        <v>2115</v>
      </c>
      <c r="AD652" s="2">
        <v>20000000</v>
      </c>
      <c r="AE652" s="2">
        <v>16248701</v>
      </c>
      <c r="AF652" s="2">
        <v>59667625</v>
      </c>
      <c r="AG652">
        <v>11</v>
      </c>
      <c r="AH652">
        <v>21</v>
      </c>
      <c r="AI652">
        <v>3</v>
      </c>
      <c r="AK652" s="1" t="e">
        <f t="shared" si="92"/>
        <v>#N/A</v>
      </c>
      <c r="AL652" s="1" t="e">
        <f t="shared" si="95"/>
        <v>#N/A</v>
      </c>
      <c r="AM652" s="1" t="e">
        <f t="shared" si="96"/>
        <v>#N/A</v>
      </c>
      <c r="AN652" s="1" t="e">
        <f t="shared" si="97"/>
        <v>#N/A</v>
      </c>
      <c r="AO652" s="1" t="e">
        <f t="shared" si="98"/>
        <v>#N/A</v>
      </c>
      <c r="AP652" s="1" t="e">
        <f t="shared" si="99"/>
        <v>#N/A</v>
      </c>
      <c r="AQ652" s="1" t="e">
        <f t="shared" si="100"/>
        <v>#N/A</v>
      </c>
    </row>
    <row r="653" spans="1:43">
      <c r="A653">
        <v>52</v>
      </c>
      <c r="B653" t="s">
        <v>1161</v>
      </c>
      <c r="C653" t="s">
        <v>4628</v>
      </c>
      <c r="D653">
        <f t="shared" si="94"/>
        <v>40000000</v>
      </c>
      <c r="K653">
        <f t="shared" si="93"/>
        <v>2007</v>
      </c>
      <c r="L653" t="s">
        <v>4600</v>
      </c>
      <c r="M653" t="s">
        <v>4984</v>
      </c>
      <c r="N653" t="s">
        <v>5222</v>
      </c>
      <c r="O653" t="s">
        <v>6359</v>
      </c>
      <c r="P653" t="s">
        <v>6359</v>
      </c>
      <c r="Q653" t="s">
        <v>6853</v>
      </c>
      <c r="R653" t="s">
        <v>6854</v>
      </c>
      <c r="AA653">
        <v>1794</v>
      </c>
      <c r="AB653" s="1">
        <v>37694</v>
      </c>
      <c r="AC653" t="s">
        <v>1783</v>
      </c>
      <c r="AD653" s="2">
        <v>25000000</v>
      </c>
      <c r="AE653" s="2">
        <v>47545060</v>
      </c>
      <c r="AF653" s="2">
        <v>58240458</v>
      </c>
      <c r="AG653">
        <v>3</v>
      </c>
      <c r="AH653">
        <v>14</v>
      </c>
      <c r="AI653">
        <v>3</v>
      </c>
      <c r="AK653" s="1" t="str">
        <f t="shared" si="92"/>
        <v>PG</v>
      </c>
      <c r="AL653" s="1" t="str">
        <f t="shared" si="95"/>
        <v>102 min</v>
      </c>
      <c r="AM653" s="1" t="str">
        <f t="shared" si="96"/>
        <v>Action, Adventure, Comedy</v>
      </c>
      <c r="AN653" s="1" t="str">
        <f t="shared" si="97"/>
        <v>Harald Zwart</v>
      </c>
      <c r="AO653" s="1" t="str">
        <f t="shared" si="98"/>
        <v>Ashley Miller (screenplay), Zack Stentz (screenplay), Scott Alexander (screenplay), Larry Karaszewski (screenplay), Jeffrey Jurgensen (story)</v>
      </c>
      <c r="AP653" s="1" t="str">
        <f t="shared" si="99"/>
        <v>Frankie Muniz, Hilary Duff, Angie Harmon, Keith David</v>
      </c>
      <c r="AQ653" s="1" t="str">
        <f t="shared" si="100"/>
        <v>MGM</v>
      </c>
    </row>
    <row r="654" spans="1:43">
      <c r="A654">
        <v>53</v>
      </c>
      <c r="B654" t="s">
        <v>6855</v>
      </c>
      <c r="C654" t="s">
        <v>6856</v>
      </c>
      <c r="D654" t="e">
        <f t="shared" si="94"/>
        <v>#N/A</v>
      </c>
      <c r="K654">
        <f t="shared" si="93"/>
        <v>2007</v>
      </c>
      <c r="L654" t="s">
        <v>4614</v>
      </c>
      <c r="M654" t="s">
        <v>4779</v>
      </c>
      <c r="N654" t="s">
        <v>5279</v>
      </c>
      <c r="O654" t="s">
        <v>6131</v>
      </c>
      <c r="P654" t="s">
        <v>6857</v>
      </c>
      <c r="Q654" t="s">
        <v>6858</v>
      </c>
      <c r="R654" t="s">
        <v>6859</v>
      </c>
      <c r="AA654">
        <v>2273</v>
      </c>
      <c r="AB654" s="1">
        <v>37890</v>
      </c>
      <c r="AC654" t="s">
        <v>2257</v>
      </c>
      <c r="AD654" s="2">
        <v>18000000</v>
      </c>
      <c r="AE654" s="2">
        <v>43601508</v>
      </c>
      <c r="AF654" s="2">
        <v>57490024</v>
      </c>
      <c r="AG654">
        <v>9</v>
      </c>
      <c r="AH654">
        <v>26</v>
      </c>
      <c r="AI654">
        <v>3</v>
      </c>
      <c r="AK654" s="1" t="str">
        <f t="shared" si="92"/>
        <v>PG-13</v>
      </c>
      <c r="AL654" s="1" t="str">
        <f t="shared" si="95"/>
        <v>113 min</v>
      </c>
      <c r="AM654" s="1" t="str">
        <f t="shared" si="96"/>
        <v>Comedy, Drama, Romance</v>
      </c>
      <c r="AN654" s="1" t="str">
        <f t="shared" si="97"/>
        <v>Audrey Wells</v>
      </c>
      <c r="AO654" s="1" t="str">
        <f t="shared" si="98"/>
        <v>Frances Mayes (book), Audrey Wells (screen story), Audrey Wells (screenplay)</v>
      </c>
      <c r="AP654" s="1" t="str">
        <f t="shared" si="99"/>
        <v>Diane Lane, Sandra Oh, Lindsay Duncan, Raoul Bova</v>
      </c>
      <c r="AQ654" s="1" t="str">
        <f t="shared" si="100"/>
        <v>BV</v>
      </c>
    </row>
    <row r="655" spans="1:43">
      <c r="A655">
        <v>54</v>
      </c>
      <c r="B655" t="s">
        <v>2658</v>
      </c>
      <c r="C655" t="s">
        <v>4977</v>
      </c>
      <c r="D655">
        <f t="shared" si="94"/>
        <v>13000000</v>
      </c>
      <c r="K655">
        <f t="shared" si="93"/>
        <v>2007</v>
      </c>
      <c r="L655" t="s">
        <v>4600</v>
      </c>
      <c r="M655" t="s">
        <v>4683</v>
      </c>
      <c r="N655" t="s">
        <v>5126</v>
      </c>
      <c r="O655" t="s">
        <v>6860</v>
      </c>
      <c r="P655" t="s">
        <v>6860</v>
      </c>
      <c r="Q655" t="s">
        <v>6861</v>
      </c>
      <c r="R655" t="s">
        <v>6862</v>
      </c>
      <c r="AA655">
        <v>1815</v>
      </c>
      <c r="AB655" s="1">
        <v>37680</v>
      </c>
      <c r="AC655" t="s">
        <v>1804</v>
      </c>
      <c r="AD655" s="2">
        <v>25000000</v>
      </c>
      <c r="AE655" s="2">
        <v>34657731</v>
      </c>
      <c r="AF655" s="2">
        <v>56434942</v>
      </c>
      <c r="AG655">
        <v>2</v>
      </c>
      <c r="AH655">
        <v>28</v>
      </c>
      <c r="AI655">
        <v>3</v>
      </c>
      <c r="AK655" s="1" t="str">
        <f t="shared" si="92"/>
        <v>R</v>
      </c>
      <c r="AL655" s="1" t="str">
        <f t="shared" si="95"/>
        <v>101 min</v>
      </c>
      <c r="AM655" s="1" t="str">
        <f t="shared" si="96"/>
        <v>Action, Crime, Drama</v>
      </c>
      <c r="AN655" s="1" t="str">
        <f t="shared" si="97"/>
        <v>Andrzej Bartkowiak</v>
      </c>
      <c r="AO655" s="1" t="str">
        <f t="shared" si="98"/>
        <v>John O'Brien (story), John O'Brien (screenplay), Channing Gibson (screenplay)</v>
      </c>
      <c r="AP655" s="1" t="str">
        <f t="shared" si="99"/>
        <v>Jet Li, DMX, Anthony Anderson, Kelly Hu</v>
      </c>
      <c r="AQ655" s="1" t="str">
        <f t="shared" si="100"/>
        <v>WB</v>
      </c>
    </row>
    <row r="656" spans="1:43">
      <c r="A656">
        <v>55</v>
      </c>
      <c r="B656" t="s">
        <v>1990</v>
      </c>
      <c r="C656" t="s">
        <v>4628</v>
      </c>
      <c r="D656">
        <f t="shared" si="94"/>
        <v>21500000</v>
      </c>
      <c r="K656">
        <f t="shared" si="93"/>
        <v>2007</v>
      </c>
      <c r="L656" t="s">
        <v>4682</v>
      </c>
      <c r="M656" t="s">
        <v>4723</v>
      </c>
      <c r="N656" t="s">
        <v>5728</v>
      </c>
      <c r="O656" t="s">
        <v>5155</v>
      </c>
      <c r="P656" t="s">
        <v>5155</v>
      </c>
      <c r="Q656" t="s">
        <v>6863</v>
      </c>
      <c r="R656" t="s">
        <v>6864</v>
      </c>
      <c r="AA656">
        <v>2225</v>
      </c>
      <c r="AB656" s="1">
        <v>37631</v>
      </c>
      <c r="AC656" t="s">
        <v>2209</v>
      </c>
      <c r="AD656" s="2">
        <v>19000000</v>
      </c>
      <c r="AE656" s="2">
        <v>56127162</v>
      </c>
      <c r="AF656" s="2">
        <v>56127162</v>
      </c>
      <c r="AG656">
        <v>1</v>
      </c>
      <c r="AH656">
        <v>10</v>
      </c>
      <c r="AI656">
        <v>3</v>
      </c>
      <c r="AK656" s="1" t="str">
        <f t="shared" si="92"/>
        <v>PG-13</v>
      </c>
      <c r="AL656" s="1" t="str">
        <f t="shared" si="95"/>
        <v>95 min</v>
      </c>
      <c r="AM656" s="1" t="str">
        <f t="shared" si="96"/>
        <v>Comedy, Romance</v>
      </c>
      <c r="AN656" s="1" t="str">
        <f t="shared" si="97"/>
        <v>Shawn Levy</v>
      </c>
      <c r="AO656" s="1" t="str">
        <f t="shared" si="98"/>
        <v>Sam Harper</v>
      </c>
      <c r="AP656" s="1" t="str">
        <f t="shared" si="99"/>
        <v>Ashton Kutcher, Brittany Murphy, Christian Kane, David Moscow</v>
      </c>
      <c r="AQ656" s="1" t="str">
        <f t="shared" si="100"/>
        <v>Fox</v>
      </c>
    </row>
    <row r="657" spans="1:43">
      <c r="A657">
        <v>56</v>
      </c>
      <c r="B657" t="s">
        <v>2046</v>
      </c>
      <c r="C657" t="s">
        <v>4695</v>
      </c>
      <c r="D657">
        <f t="shared" si="94"/>
        <v>20000000</v>
      </c>
      <c r="K657">
        <f t="shared" si="93"/>
        <v>2007</v>
      </c>
      <c r="L657" t="s">
        <v>4600</v>
      </c>
      <c r="M657" t="s">
        <v>4984</v>
      </c>
      <c r="N657" t="s">
        <v>6865</v>
      </c>
      <c r="O657" t="s">
        <v>6866</v>
      </c>
      <c r="P657" t="s">
        <v>6754</v>
      </c>
      <c r="Q657" t="s">
        <v>6867</v>
      </c>
      <c r="R657" t="s">
        <v>6868</v>
      </c>
      <c r="AA657">
        <v>2482</v>
      </c>
      <c r="AB657" s="1">
        <v>37743</v>
      </c>
      <c r="AC657" t="s">
        <v>2464</v>
      </c>
      <c r="AD657" s="2">
        <v>15000000</v>
      </c>
      <c r="AE657" s="2">
        <v>42734455</v>
      </c>
      <c r="AF657" s="2">
        <v>55534455</v>
      </c>
      <c r="AG657">
        <v>5</v>
      </c>
      <c r="AH657">
        <v>2</v>
      </c>
      <c r="AI657">
        <v>3</v>
      </c>
      <c r="AK657" s="1" t="str">
        <f t="shared" si="92"/>
        <v>PG</v>
      </c>
      <c r="AL657" s="1" t="str">
        <f t="shared" si="95"/>
        <v>94 min</v>
      </c>
      <c r="AM657" s="1" t="str">
        <f t="shared" si="96"/>
        <v>Adventure, Comedy, Family</v>
      </c>
      <c r="AN657" s="1" t="str">
        <f t="shared" si="97"/>
        <v>Jim Fall</v>
      </c>
      <c r="AO657" s="1" t="str">
        <f t="shared" si="98"/>
        <v>Susan Estelle Jansen, Ed Decter, John J. Strauss, Terri Minsky (characters)</v>
      </c>
      <c r="AP657" s="1" t="str">
        <f t="shared" si="99"/>
        <v>Hilary Duff, Adam Lamberg, Hallie Todd, Robert Carradine</v>
      </c>
      <c r="AQ657" s="1" t="str">
        <f t="shared" si="100"/>
        <v>BV</v>
      </c>
    </row>
    <row r="658" spans="1:43">
      <c r="A658">
        <v>57</v>
      </c>
      <c r="B658" t="s">
        <v>6869</v>
      </c>
      <c r="C658" t="s">
        <v>4607</v>
      </c>
      <c r="D658" t="e">
        <f t="shared" si="94"/>
        <v>#N/A</v>
      </c>
      <c r="K658">
        <f t="shared" si="93"/>
        <v>2007</v>
      </c>
      <c r="L658" t="s">
        <v>4600</v>
      </c>
      <c r="M658" t="s">
        <v>4622</v>
      </c>
      <c r="N658" t="s">
        <v>5126</v>
      </c>
      <c r="O658" t="s">
        <v>5280</v>
      </c>
      <c r="P658" t="s">
        <v>6870</v>
      </c>
      <c r="Q658" t="s">
        <v>6871</v>
      </c>
      <c r="R658" t="s">
        <v>6872</v>
      </c>
      <c r="AA658">
        <v>927</v>
      </c>
      <c r="AB658" s="1">
        <v>37897</v>
      </c>
      <c r="AC658" t="s">
        <v>920</v>
      </c>
      <c r="AD658" s="2">
        <v>50000000</v>
      </c>
      <c r="AE658" s="2">
        <v>41083108</v>
      </c>
      <c r="AF658" s="2">
        <v>55489826</v>
      </c>
      <c r="AG658">
        <v>10</v>
      </c>
      <c r="AH658">
        <v>3</v>
      </c>
      <c r="AI658">
        <v>3</v>
      </c>
      <c r="AK658" s="1" t="str">
        <f t="shared" si="92"/>
        <v>R</v>
      </c>
      <c r="AL658" s="1" t="str">
        <f t="shared" si="95"/>
        <v>105 min</v>
      </c>
      <c r="AM658" s="1" t="str">
        <f t="shared" si="96"/>
        <v>Crime, Drama, Thriller</v>
      </c>
      <c r="AN658" s="1" t="str">
        <f t="shared" si="97"/>
        <v>Carl Franklin</v>
      </c>
      <c r="AO658" s="1" t="str">
        <f t="shared" si="98"/>
        <v>David Collard</v>
      </c>
      <c r="AP658" s="1" t="str">
        <f t="shared" si="99"/>
        <v>Denzel Washington, Eva Mendes, Sanaa Lathan, Dean Cain</v>
      </c>
      <c r="AQ658" s="1" t="str">
        <f t="shared" si="100"/>
        <v>MGM</v>
      </c>
    </row>
    <row r="659" spans="1:43">
      <c r="A659">
        <v>58</v>
      </c>
      <c r="B659" t="s">
        <v>528</v>
      </c>
      <c r="C659" t="s">
        <v>4621</v>
      </c>
      <c r="D659">
        <f t="shared" si="94"/>
        <v>72500000</v>
      </c>
      <c r="K659">
        <f t="shared" si="93"/>
        <v>2007</v>
      </c>
      <c r="L659" t="s">
        <v>4682</v>
      </c>
      <c r="M659" t="s">
        <v>4689</v>
      </c>
      <c r="N659" t="s">
        <v>4840</v>
      </c>
      <c r="O659" t="s">
        <v>4730</v>
      </c>
      <c r="P659" t="s">
        <v>6873</v>
      </c>
      <c r="Q659" t="s">
        <v>6874</v>
      </c>
      <c r="R659" t="s">
        <v>6875</v>
      </c>
      <c r="AA659">
        <v>1805</v>
      </c>
      <c r="AB659" s="1">
        <v>37785</v>
      </c>
      <c r="AC659" t="s">
        <v>1794</v>
      </c>
      <c r="AD659" s="2">
        <v>25000000</v>
      </c>
      <c r="AE659" s="2">
        <v>39402572</v>
      </c>
      <c r="AF659" s="2">
        <v>55443032</v>
      </c>
      <c r="AG659">
        <v>6</v>
      </c>
      <c r="AH659">
        <v>13</v>
      </c>
      <c r="AI659">
        <v>3</v>
      </c>
      <c r="AK659" s="1" t="str">
        <f t="shared" ref="AK659:AK722" si="101">VLOOKUP(AC659,$B$2:$R$10000,11,FALSE)</f>
        <v>PG</v>
      </c>
      <c r="AL659" s="1" t="str">
        <f t="shared" si="95"/>
        <v>80 min</v>
      </c>
      <c r="AM659" s="1" t="str">
        <f t="shared" si="96"/>
        <v>Animation, Adventure, Comedy</v>
      </c>
      <c r="AN659" s="1" t="str">
        <f t="shared" si="97"/>
        <v>John Eng, Norton Virgien</v>
      </c>
      <c r="AO659" s="1" t="str">
        <f t="shared" si="98"/>
        <v>Kate Boutilier</v>
      </c>
      <c r="AP659" s="1" t="str">
        <f t="shared" si="99"/>
        <v>Elizabeth Daily, Nancy Cartwright, Kath Soucie, Dionne Quan</v>
      </c>
      <c r="AQ659" s="1" t="str">
        <f t="shared" si="100"/>
        <v>Par.</v>
      </c>
    </row>
    <row r="660" spans="1:43">
      <c r="A660">
        <v>59</v>
      </c>
      <c r="B660" t="s">
        <v>712</v>
      </c>
      <c r="C660" t="s">
        <v>4660</v>
      </c>
      <c r="D660">
        <f t="shared" si="94"/>
        <v>60000000</v>
      </c>
      <c r="K660">
        <f t="shared" si="93"/>
        <v>2007</v>
      </c>
      <c r="L660" t="s">
        <v>4635</v>
      </c>
      <c r="AA660">
        <v>459</v>
      </c>
      <c r="AB660" s="1">
        <v>37939</v>
      </c>
      <c r="AC660" t="s">
        <v>456</v>
      </c>
      <c r="AD660" s="2">
        <v>80000000</v>
      </c>
      <c r="AE660" s="2">
        <v>20950820</v>
      </c>
      <c r="AF660" s="2">
        <v>54540662</v>
      </c>
      <c r="AG660">
        <v>11</v>
      </c>
      <c r="AH660">
        <v>14</v>
      </c>
      <c r="AI660">
        <v>3</v>
      </c>
      <c r="AK660" s="1" t="e">
        <f t="shared" si="101"/>
        <v>#N/A</v>
      </c>
      <c r="AL660" s="1" t="e">
        <f t="shared" si="95"/>
        <v>#N/A</v>
      </c>
      <c r="AM660" s="1" t="e">
        <f t="shared" si="96"/>
        <v>#N/A</v>
      </c>
      <c r="AN660" s="1" t="e">
        <f t="shared" si="97"/>
        <v>#N/A</v>
      </c>
      <c r="AO660" s="1" t="e">
        <f t="shared" si="98"/>
        <v>#N/A</v>
      </c>
      <c r="AP660" s="1" t="e">
        <f t="shared" si="99"/>
        <v>#N/A</v>
      </c>
      <c r="AQ660" s="1" t="e">
        <f t="shared" si="100"/>
        <v>#N/A</v>
      </c>
    </row>
    <row r="661" spans="1:43">
      <c r="A661">
        <v>60</v>
      </c>
      <c r="B661" t="s">
        <v>1343</v>
      </c>
      <c r="C661" t="s">
        <v>4628</v>
      </c>
      <c r="D661">
        <f t="shared" si="94"/>
        <v>35000000</v>
      </c>
      <c r="K661">
        <f t="shared" si="93"/>
        <v>2007</v>
      </c>
      <c r="L661" t="s">
        <v>4600</v>
      </c>
      <c r="M661" t="s">
        <v>4812</v>
      </c>
      <c r="N661" t="s">
        <v>5174</v>
      </c>
      <c r="O661" t="s">
        <v>6182</v>
      </c>
      <c r="P661" t="s">
        <v>6876</v>
      </c>
      <c r="Q661" t="s">
        <v>6877</v>
      </c>
      <c r="R661" t="s">
        <v>6878</v>
      </c>
      <c r="AA661">
        <v>1347</v>
      </c>
      <c r="AB661" s="1">
        <v>37918</v>
      </c>
      <c r="AC661" t="s">
        <v>1338</v>
      </c>
      <c r="AD661" s="2">
        <v>35000000</v>
      </c>
      <c r="AE661" s="2">
        <v>52333738</v>
      </c>
      <c r="AF661" s="2">
        <v>53293628</v>
      </c>
      <c r="AG661">
        <v>10</v>
      </c>
      <c r="AH661">
        <v>24</v>
      </c>
      <c r="AI661">
        <v>3</v>
      </c>
      <c r="AK661" s="1" t="str">
        <f t="shared" si="101"/>
        <v>PG</v>
      </c>
      <c r="AL661" s="1" t="str">
        <f t="shared" si="95"/>
        <v>109 min</v>
      </c>
      <c r="AM661" s="1" t="str">
        <f t="shared" si="96"/>
        <v>Biography, Drama, Sport</v>
      </c>
      <c r="AN661" s="1" t="str">
        <f t="shared" si="97"/>
        <v>Michael Tollin</v>
      </c>
      <c r="AO661" s="1" t="str">
        <f t="shared" si="98"/>
        <v>Mike Rich</v>
      </c>
      <c r="AP661" s="1" t="str">
        <f t="shared" si="99"/>
        <v>Cuba Gooding Jr., Ed Harris, Alfre Woodard, S. Epatha Merkerson</v>
      </c>
      <c r="AQ661" s="1" t="str">
        <f t="shared" si="100"/>
        <v>SonR</v>
      </c>
    </row>
    <row r="662" spans="1:43">
      <c r="A662">
        <v>61</v>
      </c>
      <c r="B662" t="s">
        <v>4567</v>
      </c>
      <c r="C662" t="s">
        <v>4607</v>
      </c>
      <c r="D662" t="e">
        <f t="shared" si="94"/>
        <v>#N/A</v>
      </c>
      <c r="K662">
        <f t="shared" si="93"/>
        <v>2007</v>
      </c>
      <c r="L662" t="s">
        <v>4614</v>
      </c>
      <c r="M662" t="s">
        <v>6879</v>
      </c>
      <c r="N662" t="s">
        <v>5652</v>
      </c>
      <c r="O662" t="s">
        <v>6880</v>
      </c>
      <c r="P662" t="s">
        <v>6881</v>
      </c>
      <c r="Q662" t="s">
        <v>6882</v>
      </c>
      <c r="R662" t="s">
        <v>6883</v>
      </c>
      <c r="AA662">
        <v>518</v>
      </c>
      <c r="AB662" s="1">
        <v>37785</v>
      </c>
      <c r="AC662" t="s">
        <v>515</v>
      </c>
      <c r="AD662" s="2">
        <v>75000000</v>
      </c>
      <c r="AE662" s="2">
        <v>30207785</v>
      </c>
      <c r="AF662" s="2">
        <v>51107785</v>
      </c>
      <c r="AG662">
        <v>6</v>
      </c>
      <c r="AH662">
        <v>13</v>
      </c>
      <c r="AI662">
        <v>3</v>
      </c>
      <c r="AK662" s="1" t="str">
        <f t="shared" si="101"/>
        <v>PG-13</v>
      </c>
      <c r="AL662" s="1" t="str">
        <f t="shared" si="95"/>
        <v>116 min</v>
      </c>
      <c r="AM662" s="1" t="str">
        <f t="shared" si="96"/>
        <v>Action, Comedy, Crime</v>
      </c>
      <c r="AN662" s="1" t="str">
        <f t="shared" si="97"/>
        <v>Ron Shelton</v>
      </c>
      <c r="AO662" s="1" t="str">
        <f t="shared" si="98"/>
        <v>Robert Souza, Ron Shelton</v>
      </c>
      <c r="AP662" s="1" t="str">
        <f t="shared" si="99"/>
        <v>Harrison Ford, Josh Hartnett, Lena Olin, Bruce Greenwood</v>
      </c>
      <c r="AQ662" s="1" t="str">
        <f t="shared" si="100"/>
        <v>SonR</v>
      </c>
    </row>
    <row r="663" spans="1:43">
      <c r="A663">
        <v>62</v>
      </c>
      <c r="B663" t="s">
        <v>1656</v>
      </c>
      <c r="C663" t="s">
        <v>4628</v>
      </c>
      <c r="D663">
        <f t="shared" si="94"/>
        <v>28000000</v>
      </c>
      <c r="K663">
        <f t="shared" si="93"/>
        <v>2007</v>
      </c>
      <c r="L663" t="s">
        <v>4614</v>
      </c>
      <c r="M663" t="s">
        <v>4637</v>
      </c>
      <c r="N663" t="s">
        <v>5126</v>
      </c>
      <c r="O663" t="s">
        <v>5238</v>
      </c>
      <c r="P663" t="s">
        <v>6884</v>
      </c>
      <c r="Q663" t="s">
        <v>6885</v>
      </c>
      <c r="R663" t="s">
        <v>6886</v>
      </c>
      <c r="AA663">
        <v>1555</v>
      </c>
      <c r="AB663" s="1">
        <v>37883</v>
      </c>
      <c r="AC663" t="s">
        <v>1545</v>
      </c>
      <c r="AD663" s="2">
        <v>30000000</v>
      </c>
      <c r="AE663" s="2">
        <v>42070939</v>
      </c>
      <c r="AF663" s="2">
        <v>47902566</v>
      </c>
      <c r="AG663">
        <v>9</v>
      </c>
      <c r="AH663">
        <v>19</v>
      </c>
      <c r="AI663">
        <v>3</v>
      </c>
      <c r="AK663" s="1" t="str">
        <f t="shared" si="101"/>
        <v>PG</v>
      </c>
      <c r="AL663" s="1" t="str">
        <f t="shared" si="95"/>
        <v>109 min</v>
      </c>
      <c r="AM663" s="1" t="str">
        <f t="shared" si="96"/>
        <v>Comedy, Drama, Family</v>
      </c>
      <c r="AN663" s="1" t="str">
        <f t="shared" si="97"/>
        <v>Tim McCanlies</v>
      </c>
      <c r="AO663" s="1" t="str">
        <f t="shared" si="98"/>
        <v>Tim McCanlies</v>
      </c>
      <c r="AP663" s="1" t="str">
        <f t="shared" si="99"/>
        <v>Michael Caine, Robert Duvall, Haley Joel Osment, Kyra Sedgwick</v>
      </c>
      <c r="AQ663" s="1" t="str">
        <f t="shared" si="100"/>
        <v>NL</v>
      </c>
    </row>
    <row r="664" spans="1:43">
      <c r="A664">
        <v>63</v>
      </c>
      <c r="B664" t="s">
        <v>1248</v>
      </c>
      <c r="C664" t="s">
        <v>4621</v>
      </c>
      <c r="D664">
        <f t="shared" si="94"/>
        <v>39000000</v>
      </c>
      <c r="K664">
        <f t="shared" si="93"/>
        <v>2007</v>
      </c>
      <c r="L664" t="s">
        <v>4600</v>
      </c>
      <c r="M664" t="s">
        <v>4615</v>
      </c>
      <c r="N664" t="s">
        <v>5174</v>
      </c>
      <c r="O664" t="s">
        <v>6887</v>
      </c>
      <c r="P664" t="s">
        <v>6888</v>
      </c>
      <c r="Q664" t="s">
        <v>6889</v>
      </c>
      <c r="R664" t="s">
        <v>6890</v>
      </c>
      <c r="AA664">
        <v>3252</v>
      </c>
      <c r="AB664" s="1">
        <v>37645</v>
      </c>
      <c r="AC664" t="s">
        <v>3221</v>
      </c>
      <c r="AD664" s="2">
        <v>7000000</v>
      </c>
      <c r="AE664" s="2">
        <v>32539681</v>
      </c>
      <c r="AF664" s="2">
        <v>47289758</v>
      </c>
      <c r="AG664">
        <v>1</v>
      </c>
      <c r="AH664">
        <v>24</v>
      </c>
      <c r="AI664">
        <v>3</v>
      </c>
      <c r="AK664" s="1" t="str">
        <f t="shared" si="101"/>
        <v>PG-13</v>
      </c>
      <c r="AL664" s="1" t="str">
        <f t="shared" si="95"/>
        <v>86 min</v>
      </c>
      <c r="AM664" s="1" t="str">
        <f t="shared" si="96"/>
        <v>Horror, Thriller</v>
      </c>
      <c r="AN664" s="1" t="str">
        <f t="shared" si="97"/>
        <v>Jonathan Liebesman</v>
      </c>
      <c r="AO664" s="1" t="str">
        <f t="shared" si="98"/>
        <v>Joe Harris (story), John Fasano (screenplay), James Vanderbilt (screenplay), Joe Harris (screenplay)</v>
      </c>
      <c r="AP664" s="1" t="str">
        <f t="shared" si="99"/>
        <v>Chaney Kley, Emma Caulfield, Lee Cormie, Grant Piro</v>
      </c>
      <c r="AQ664" s="1" t="str">
        <f t="shared" si="100"/>
        <v>SonR</v>
      </c>
    </row>
    <row r="665" spans="1:43">
      <c r="A665">
        <v>64</v>
      </c>
      <c r="B665" t="s">
        <v>6891</v>
      </c>
      <c r="C665" t="s">
        <v>4677</v>
      </c>
      <c r="D665" t="e">
        <f t="shared" si="94"/>
        <v>#N/A</v>
      </c>
      <c r="K665">
        <f t="shared" si="93"/>
        <v>2007</v>
      </c>
      <c r="L665" t="s">
        <v>4635</v>
      </c>
      <c r="AA665">
        <v>2355</v>
      </c>
      <c r="AB665" s="1">
        <v>37904</v>
      </c>
      <c r="AC665" t="s">
        <v>2339</v>
      </c>
      <c r="AD665" s="2">
        <v>17000000</v>
      </c>
      <c r="AE665" s="2">
        <v>37667746</v>
      </c>
      <c r="AF665" s="2">
        <v>45312217</v>
      </c>
      <c r="AG665">
        <v>10</v>
      </c>
      <c r="AH665">
        <v>10</v>
      </c>
      <c r="AI665">
        <v>3</v>
      </c>
      <c r="AK665" s="1" t="str">
        <f t="shared" si="101"/>
        <v>PG</v>
      </c>
      <c r="AL665" s="1" t="str">
        <f t="shared" si="95"/>
        <v>87 min</v>
      </c>
      <c r="AM665" s="1" t="str">
        <f t="shared" si="96"/>
        <v>Comedy, Drama, Family</v>
      </c>
      <c r="AN665" s="1" t="str">
        <f t="shared" si="97"/>
        <v>John Hoffman</v>
      </c>
      <c r="AO665" s="1" t="str">
        <f t="shared" si="98"/>
        <v>Zeke Richardson (story), Zeke Richardson (screen story), John Hoffman (screen story), John Hoffman (screenplay)</v>
      </c>
      <c r="AP665" s="1" t="str">
        <f t="shared" si="99"/>
        <v>Molly Shannon, Liam Aiken, Kevin Nealon, Brittany Moldowan</v>
      </c>
      <c r="AQ665" s="1" t="str">
        <f t="shared" si="100"/>
        <v>MGM</v>
      </c>
    </row>
    <row r="666" spans="1:43">
      <c r="A666">
        <v>65</v>
      </c>
      <c r="B666" t="s">
        <v>6892</v>
      </c>
      <c r="C666" t="s">
        <v>6856</v>
      </c>
      <c r="D666" t="e">
        <f t="shared" si="94"/>
        <v>#N/A</v>
      </c>
      <c r="K666">
        <f t="shared" si="93"/>
        <v>2007</v>
      </c>
      <c r="L666" t="s">
        <v>4829</v>
      </c>
      <c r="M666" t="s">
        <v>4829</v>
      </c>
      <c r="N666" t="s">
        <v>4581</v>
      </c>
      <c r="O666" t="s">
        <v>6893</v>
      </c>
      <c r="P666" t="s">
        <v>4829</v>
      </c>
      <c r="Q666" t="s">
        <v>4829</v>
      </c>
      <c r="R666" t="s">
        <v>4829</v>
      </c>
      <c r="AA666">
        <v>819</v>
      </c>
      <c r="AB666" s="1">
        <v>37694</v>
      </c>
      <c r="AC666" t="s">
        <v>812</v>
      </c>
      <c r="AD666" s="2">
        <v>55000000</v>
      </c>
      <c r="AE666" s="2">
        <v>34234008</v>
      </c>
      <c r="AF666" s="2">
        <v>45016494</v>
      </c>
      <c r="AG666">
        <v>3</v>
      </c>
      <c r="AH666">
        <v>14</v>
      </c>
      <c r="AI666">
        <v>3</v>
      </c>
      <c r="AK666" s="1" t="str">
        <f t="shared" si="101"/>
        <v>R</v>
      </c>
      <c r="AL666" s="1" t="str">
        <f t="shared" si="95"/>
        <v>94 min</v>
      </c>
      <c r="AM666" s="1" t="str">
        <f t="shared" si="96"/>
        <v>Action, Crime, Drama</v>
      </c>
      <c r="AN666" s="1" t="str">
        <f t="shared" si="97"/>
        <v>William Friedkin</v>
      </c>
      <c r="AO666" s="1" t="str">
        <f t="shared" si="98"/>
        <v>David Griffiths, Peter Griffiths, Art Monterastelli</v>
      </c>
      <c r="AP666" s="1" t="str">
        <f t="shared" si="99"/>
        <v>Tommy Lee Jones, Benicio Del Toro, Connie Nielsen, Leslie Stefanson</v>
      </c>
      <c r="AQ666" s="1" t="str">
        <f t="shared" si="100"/>
        <v>Par.</v>
      </c>
    </row>
    <row r="667" spans="1:43">
      <c r="A667">
        <v>66</v>
      </c>
      <c r="B667" t="s">
        <v>1792</v>
      </c>
      <c r="C667" t="s">
        <v>6687</v>
      </c>
      <c r="D667">
        <f t="shared" si="94"/>
        <v>25000000</v>
      </c>
      <c r="K667">
        <f t="shared" si="93"/>
        <v>2007</v>
      </c>
      <c r="L667" t="s">
        <v>4682</v>
      </c>
      <c r="M667" t="s">
        <v>6121</v>
      </c>
      <c r="N667" t="s">
        <v>4572</v>
      </c>
      <c r="O667" t="s">
        <v>6894</v>
      </c>
      <c r="P667" t="s">
        <v>6895</v>
      </c>
      <c r="Q667" t="s">
        <v>6896</v>
      </c>
      <c r="R667" t="s">
        <v>6897</v>
      </c>
      <c r="AA667">
        <v>1309</v>
      </c>
      <c r="AB667" s="1">
        <v>37715</v>
      </c>
      <c r="AC667" t="s">
        <v>1301</v>
      </c>
      <c r="AD667" s="2">
        <v>36000000</v>
      </c>
      <c r="AE667" s="2">
        <v>26500000</v>
      </c>
      <c r="AF667" s="2">
        <v>43797731</v>
      </c>
      <c r="AG667">
        <v>4</v>
      </c>
      <c r="AH667">
        <v>4</v>
      </c>
      <c r="AI667">
        <v>3</v>
      </c>
      <c r="AK667" s="1" t="str">
        <f t="shared" si="101"/>
        <v>R</v>
      </c>
      <c r="AL667" s="1" t="str">
        <f t="shared" si="95"/>
        <v>109 min</v>
      </c>
      <c r="AM667" s="1" t="str">
        <f t="shared" si="96"/>
        <v>Action, Crime, Drama</v>
      </c>
      <c r="AN667" s="1" t="str">
        <f t="shared" si="97"/>
        <v>F. Gary Gray</v>
      </c>
      <c r="AO667" s="1" t="str">
        <f t="shared" si="98"/>
        <v>Christian Gudegast, Paul Scheuring</v>
      </c>
      <c r="AP667" s="1" t="str">
        <f t="shared" si="99"/>
        <v>Vin Diesel, Larenz Tate, Timothy Olyphant, Geno Silva</v>
      </c>
      <c r="AQ667" s="1" t="str">
        <f t="shared" si="100"/>
        <v>NL</v>
      </c>
    </row>
    <row r="668" spans="1:43">
      <c r="A668">
        <v>67</v>
      </c>
      <c r="B668" t="s">
        <v>2051</v>
      </c>
      <c r="C668" t="s">
        <v>4677</v>
      </c>
      <c r="D668">
        <f t="shared" si="94"/>
        <v>20000000</v>
      </c>
      <c r="K668">
        <f t="shared" si="93"/>
        <v>2007</v>
      </c>
      <c r="L668" t="s">
        <v>4600</v>
      </c>
      <c r="M668" t="s">
        <v>4957</v>
      </c>
      <c r="N668" t="s">
        <v>6286</v>
      </c>
      <c r="O668" t="s">
        <v>6023</v>
      </c>
      <c r="P668" t="s">
        <v>6023</v>
      </c>
      <c r="Q668" t="s">
        <v>6898</v>
      </c>
      <c r="R668" t="s">
        <v>6899</v>
      </c>
      <c r="AA668">
        <v>2801</v>
      </c>
      <c r="AB668" s="1">
        <v>37967</v>
      </c>
      <c r="AC668" t="s">
        <v>2777</v>
      </c>
      <c r="AD668" s="2">
        <v>12000000</v>
      </c>
      <c r="AE668" s="2">
        <v>11634362</v>
      </c>
      <c r="AF668" s="2">
        <v>43281552</v>
      </c>
      <c r="AG668">
        <v>12</v>
      </c>
      <c r="AH668">
        <v>12</v>
      </c>
      <c r="AI668">
        <v>3</v>
      </c>
      <c r="AK668" s="1" t="e">
        <f t="shared" si="101"/>
        <v>#N/A</v>
      </c>
      <c r="AL668" s="1" t="e">
        <f t="shared" si="95"/>
        <v>#N/A</v>
      </c>
      <c r="AM668" s="1" t="e">
        <f t="shared" si="96"/>
        <v>#N/A</v>
      </c>
      <c r="AN668" s="1" t="e">
        <f t="shared" si="97"/>
        <v>#N/A</v>
      </c>
      <c r="AO668" s="1" t="e">
        <f t="shared" si="98"/>
        <v>#N/A</v>
      </c>
      <c r="AP668" s="1" t="e">
        <f t="shared" si="99"/>
        <v>#N/A</v>
      </c>
      <c r="AQ668" s="1" t="e">
        <f t="shared" si="100"/>
        <v>#N/A</v>
      </c>
    </row>
    <row r="669" spans="1:43">
      <c r="A669">
        <v>68</v>
      </c>
      <c r="B669" t="s">
        <v>2320</v>
      </c>
      <c r="C669" t="s">
        <v>4677</v>
      </c>
      <c r="D669">
        <f t="shared" si="94"/>
        <v>17500000</v>
      </c>
      <c r="K669">
        <f t="shared" si="93"/>
        <v>2007</v>
      </c>
      <c r="L669" t="s">
        <v>4682</v>
      </c>
      <c r="M669" t="s">
        <v>4763</v>
      </c>
      <c r="N669" t="s">
        <v>6382</v>
      </c>
      <c r="O669" t="s">
        <v>6900</v>
      </c>
      <c r="P669" t="s">
        <v>6901</v>
      </c>
      <c r="Q669" t="s">
        <v>6902</v>
      </c>
      <c r="R669" t="s">
        <v>6903</v>
      </c>
      <c r="AA669">
        <v>945</v>
      </c>
      <c r="AB669" s="1">
        <v>37708</v>
      </c>
      <c r="AC669" t="s">
        <v>938</v>
      </c>
      <c r="AD669" s="2">
        <v>50000000</v>
      </c>
      <c r="AE669" s="2">
        <v>26599248</v>
      </c>
      <c r="AF669" s="2">
        <v>42598498</v>
      </c>
      <c r="AG669">
        <v>3</v>
      </c>
      <c r="AH669">
        <v>28</v>
      </c>
      <c r="AI669">
        <v>3</v>
      </c>
      <c r="AK669" s="1" t="str">
        <f t="shared" si="101"/>
        <v>R</v>
      </c>
      <c r="AL669" s="1" t="str">
        <f t="shared" si="95"/>
        <v>98 min</v>
      </c>
      <c r="AM669" s="1" t="str">
        <f t="shared" si="96"/>
        <v>Action, Crime, Drama</v>
      </c>
      <c r="AN669" s="1" t="str">
        <f t="shared" si="97"/>
        <v>John McTiernan</v>
      </c>
      <c r="AO669" s="1" t="str">
        <f t="shared" si="98"/>
        <v>James Vanderbilt</v>
      </c>
      <c r="AP669" s="1" t="str">
        <f t="shared" si="99"/>
        <v>John Travolta, Connie Nielsen, Samuel L. Jackson, Tim Daly</v>
      </c>
      <c r="AQ669" s="1" t="str">
        <f t="shared" si="100"/>
        <v>Sony</v>
      </c>
    </row>
    <row r="670" spans="1:43">
      <c r="A670">
        <v>69</v>
      </c>
      <c r="B670" t="s">
        <v>1549</v>
      </c>
      <c r="C670" t="s">
        <v>4695</v>
      </c>
      <c r="D670">
        <f t="shared" si="94"/>
        <v>30000000</v>
      </c>
      <c r="K670">
        <f t="shared" si="93"/>
        <v>2007</v>
      </c>
      <c r="L670" t="s">
        <v>4682</v>
      </c>
      <c r="M670" t="s">
        <v>5013</v>
      </c>
      <c r="N670" t="s">
        <v>4878</v>
      </c>
      <c r="O670" t="s">
        <v>5752</v>
      </c>
      <c r="P670" t="s">
        <v>6904</v>
      </c>
      <c r="Q670" t="s">
        <v>6905</v>
      </c>
      <c r="R670" t="s">
        <v>6906</v>
      </c>
      <c r="AA670">
        <v>3615</v>
      </c>
      <c r="AB670" s="1">
        <v>37778</v>
      </c>
      <c r="AC670" t="s">
        <v>3581</v>
      </c>
      <c r="AD670" s="2">
        <v>4300000</v>
      </c>
      <c r="AE670" s="2">
        <v>20779666</v>
      </c>
      <c r="AF670" s="2">
        <v>39374600</v>
      </c>
      <c r="AG670">
        <v>6</v>
      </c>
      <c r="AH670">
        <v>6</v>
      </c>
      <c r="AI670">
        <v>3</v>
      </c>
      <c r="AK670" s="1" t="e">
        <f t="shared" si="101"/>
        <v>#N/A</v>
      </c>
      <c r="AL670" s="1" t="e">
        <f t="shared" si="95"/>
        <v>#N/A</v>
      </c>
      <c r="AM670" s="1" t="e">
        <f t="shared" si="96"/>
        <v>#N/A</v>
      </c>
      <c r="AN670" s="1" t="e">
        <f t="shared" si="97"/>
        <v>#N/A</v>
      </c>
      <c r="AO670" s="1" t="e">
        <f t="shared" si="98"/>
        <v>#N/A</v>
      </c>
      <c r="AP670" s="1" t="e">
        <f t="shared" si="99"/>
        <v>#N/A</v>
      </c>
      <c r="AQ670" s="1" t="e">
        <f t="shared" si="100"/>
        <v>#N/A</v>
      </c>
    </row>
    <row r="671" spans="1:43">
      <c r="A671">
        <v>70</v>
      </c>
      <c r="B671" t="s">
        <v>6907</v>
      </c>
      <c r="C671" t="s">
        <v>6635</v>
      </c>
      <c r="D671" t="e">
        <f t="shared" si="94"/>
        <v>#N/A</v>
      </c>
      <c r="K671">
        <f t="shared" si="93"/>
        <v>2007</v>
      </c>
      <c r="L671" t="s">
        <v>4682</v>
      </c>
      <c r="M671" t="s">
        <v>5013</v>
      </c>
      <c r="N671" t="s">
        <v>5728</v>
      </c>
      <c r="O671" t="s">
        <v>6683</v>
      </c>
      <c r="P671" t="s">
        <v>6908</v>
      </c>
      <c r="Q671" t="s">
        <v>6909</v>
      </c>
      <c r="R671" t="s">
        <v>6910</v>
      </c>
      <c r="AA671">
        <v>1316</v>
      </c>
      <c r="AB671" s="1">
        <v>37708</v>
      </c>
      <c r="AC671" t="s">
        <v>1308</v>
      </c>
      <c r="AD671" s="2">
        <v>35200000</v>
      </c>
      <c r="AE671" s="2">
        <v>37788228</v>
      </c>
      <c r="AF671" s="2">
        <v>38283765</v>
      </c>
      <c r="AG671">
        <v>3</v>
      </c>
      <c r="AH671">
        <v>28</v>
      </c>
      <c r="AI671">
        <v>3</v>
      </c>
      <c r="AK671" s="1" t="str">
        <f t="shared" si="101"/>
        <v>PG-13</v>
      </c>
      <c r="AL671" s="1" t="str">
        <f t="shared" si="95"/>
        <v>95 min</v>
      </c>
      <c r="AM671" s="1" t="str">
        <f t="shared" si="96"/>
        <v>Comedy</v>
      </c>
      <c r="AN671" s="1" t="str">
        <f t="shared" si="97"/>
        <v>Chris Rock</v>
      </c>
      <c r="AO671" s="1" t="str">
        <f t="shared" si="98"/>
        <v>Chris Rock, Ali LeRoi</v>
      </c>
      <c r="AP671" s="1" t="str">
        <f t="shared" si="99"/>
        <v>Chris Rock, Bernie Mac, Dylan Baker, Nick Searcy</v>
      </c>
      <c r="AQ671" s="1" t="str">
        <f t="shared" si="100"/>
        <v>DW</v>
      </c>
    </row>
    <row r="672" spans="1:43">
      <c r="A672">
        <v>71</v>
      </c>
      <c r="B672" t="s">
        <v>566</v>
      </c>
      <c r="C672" t="s">
        <v>4660</v>
      </c>
      <c r="D672">
        <f t="shared" si="94"/>
        <v>70000000</v>
      </c>
      <c r="K672">
        <f t="shared" si="93"/>
        <v>2007</v>
      </c>
      <c r="L672" t="s">
        <v>4600</v>
      </c>
      <c r="M672" t="s">
        <v>5100</v>
      </c>
      <c r="N672" t="s">
        <v>4655</v>
      </c>
      <c r="O672" t="s">
        <v>5465</v>
      </c>
      <c r="P672" t="s">
        <v>6911</v>
      </c>
      <c r="Q672" t="s">
        <v>6912</v>
      </c>
      <c r="R672" t="s">
        <v>6913</v>
      </c>
      <c r="AA672">
        <v>642</v>
      </c>
      <c r="AB672" s="1">
        <v>37951</v>
      </c>
      <c r="AC672" t="s">
        <v>637</v>
      </c>
      <c r="AD672" s="2">
        <v>65000000</v>
      </c>
      <c r="AE672" s="2">
        <v>26900336</v>
      </c>
      <c r="AF672" s="2">
        <v>38253433</v>
      </c>
      <c r="AG672">
        <v>11</v>
      </c>
      <c r="AH672">
        <v>26</v>
      </c>
      <c r="AI672">
        <v>3</v>
      </c>
      <c r="AK672" s="1" t="str">
        <f t="shared" si="101"/>
        <v>R</v>
      </c>
      <c r="AL672" s="1" t="str">
        <f t="shared" si="95"/>
        <v>137 min</v>
      </c>
      <c r="AM672" s="1" t="str">
        <f t="shared" si="96"/>
        <v>Adventure, Thriller, Western</v>
      </c>
      <c r="AN672" s="1" t="str">
        <f t="shared" si="97"/>
        <v>Ron Howard</v>
      </c>
      <c r="AO672" s="1" t="str">
        <f t="shared" si="98"/>
        <v>Thomas Eidson (novel), Ken Kaufman (screenplay)</v>
      </c>
      <c r="AP672" s="1" t="str">
        <f t="shared" si="99"/>
        <v>Tommy Lee Jones, Cate Blanchett, Evan Rachel Wood, Jenna Boyd</v>
      </c>
      <c r="AQ672" s="1" t="str">
        <f t="shared" si="100"/>
        <v>SonR</v>
      </c>
    </row>
    <row r="673" spans="1:43">
      <c r="A673">
        <v>72</v>
      </c>
      <c r="B673" t="s">
        <v>6914</v>
      </c>
      <c r="C673" t="s">
        <v>4628</v>
      </c>
      <c r="D673" t="e">
        <f t="shared" si="94"/>
        <v>#N/A</v>
      </c>
      <c r="K673">
        <f t="shared" si="93"/>
        <v>2007</v>
      </c>
      <c r="L673" t="s">
        <v>4682</v>
      </c>
      <c r="M673" t="s">
        <v>5125</v>
      </c>
      <c r="N673" t="s">
        <v>4893</v>
      </c>
      <c r="O673" t="s">
        <v>6915</v>
      </c>
      <c r="P673" t="s">
        <v>6916</v>
      </c>
      <c r="Q673" t="s">
        <v>6917</v>
      </c>
      <c r="R673" t="s">
        <v>6918</v>
      </c>
      <c r="AA673">
        <v>1812</v>
      </c>
      <c r="AB673" s="1">
        <v>37715</v>
      </c>
      <c r="AC673" t="s">
        <v>1801</v>
      </c>
      <c r="AD673" s="2">
        <v>25000000</v>
      </c>
      <c r="AE673" s="2">
        <v>35990505</v>
      </c>
      <c r="AF673" s="2">
        <v>35990505</v>
      </c>
      <c r="AG673">
        <v>4</v>
      </c>
      <c r="AH673">
        <v>4</v>
      </c>
      <c r="AI673">
        <v>3</v>
      </c>
      <c r="AK673" s="1" t="str">
        <f t="shared" si="101"/>
        <v>PG</v>
      </c>
      <c r="AL673" s="1" t="str">
        <f t="shared" si="95"/>
        <v>105 min</v>
      </c>
      <c r="AM673" s="1" t="str">
        <f t="shared" si="96"/>
        <v>Comedy, Drama, Romance</v>
      </c>
      <c r="AN673" s="1" t="str">
        <f t="shared" si="97"/>
        <v>Dennie Gordon</v>
      </c>
      <c r="AO673" s="1" t="str">
        <f t="shared" si="98"/>
        <v>William Douglas-Home (play), William Douglas-Home, Jenny Bicks (screenplay), Elizabeth Chandler (screenplay)</v>
      </c>
      <c r="AP673" s="1" t="str">
        <f t="shared" si="99"/>
        <v>Amanda Bynes, Colin Firth, Kelly Preston, Eileen Atkins</v>
      </c>
      <c r="AQ673" s="1" t="str">
        <f t="shared" si="100"/>
        <v>WB</v>
      </c>
    </row>
    <row r="674" spans="1:43">
      <c r="A674">
        <v>73</v>
      </c>
      <c r="B674" t="s">
        <v>6919</v>
      </c>
      <c r="C674" t="s">
        <v>5071</v>
      </c>
      <c r="D674" t="e">
        <f t="shared" si="94"/>
        <v>#N/A</v>
      </c>
      <c r="K674">
        <f t="shared" si="93"/>
        <v>2007</v>
      </c>
      <c r="L674" t="s">
        <v>4682</v>
      </c>
      <c r="M674" t="s">
        <v>4671</v>
      </c>
      <c r="N674" t="s">
        <v>5174</v>
      </c>
      <c r="O674" t="s">
        <v>5318</v>
      </c>
      <c r="P674" t="s">
        <v>6920</v>
      </c>
      <c r="Q674" t="s">
        <v>6921</v>
      </c>
      <c r="R674" t="s">
        <v>6922</v>
      </c>
      <c r="AA674">
        <v>1813</v>
      </c>
      <c r="AB674" s="1">
        <v>37862</v>
      </c>
      <c r="AC674" t="s">
        <v>1802</v>
      </c>
      <c r="AD674" s="2">
        <v>25000000</v>
      </c>
      <c r="AE674" s="2">
        <v>35623801</v>
      </c>
      <c r="AF674" s="2">
        <v>35623801</v>
      </c>
      <c r="AG674">
        <v>8</v>
      </c>
      <c r="AH674">
        <v>29</v>
      </c>
      <c r="AI674">
        <v>3</v>
      </c>
      <c r="AK674" s="1" t="e">
        <f t="shared" si="101"/>
        <v>#N/A</v>
      </c>
      <c r="AL674" s="1" t="e">
        <f t="shared" si="95"/>
        <v>#N/A</v>
      </c>
      <c r="AM674" s="1" t="e">
        <f t="shared" si="96"/>
        <v>#N/A</v>
      </c>
      <c r="AN674" s="1" t="e">
        <f t="shared" si="97"/>
        <v>#N/A</v>
      </c>
      <c r="AO674" s="1" t="e">
        <f t="shared" si="98"/>
        <v>#N/A</v>
      </c>
      <c r="AP674" s="1" t="e">
        <f t="shared" si="99"/>
        <v>#N/A</v>
      </c>
      <c r="AQ674" s="1" t="e">
        <f t="shared" si="100"/>
        <v>#N/A</v>
      </c>
    </row>
    <row r="675" spans="1:43">
      <c r="A675">
        <v>74</v>
      </c>
      <c r="B675" t="s">
        <v>2001</v>
      </c>
      <c r="C675" t="s">
        <v>4660</v>
      </c>
      <c r="D675">
        <f t="shared" si="94"/>
        <v>21000000</v>
      </c>
      <c r="K675">
        <f t="shared" si="93"/>
        <v>2007</v>
      </c>
      <c r="L675" t="s">
        <v>4600</v>
      </c>
      <c r="M675" t="s">
        <v>4851</v>
      </c>
      <c r="N675" t="s">
        <v>5679</v>
      </c>
      <c r="O675" t="s">
        <v>6836</v>
      </c>
      <c r="P675" t="s">
        <v>6923</v>
      </c>
      <c r="Q675" t="s">
        <v>6924</v>
      </c>
      <c r="R675" t="s">
        <v>6925</v>
      </c>
      <c r="AA675">
        <v>2490</v>
      </c>
      <c r="AB675" s="1">
        <v>37729</v>
      </c>
      <c r="AC675" t="s">
        <v>2472</v>
      </c>
      <c r="AD675" s="2">
        <v>15000000</v>
      </c>
      <c r="AE675" s="2">
        <v>34308901</v>
      </c>
      <c r="AF675" s="2">
        <v>34499204</v>
      </c>
      <c r="AG675">
        <v>4</v>
      </c>
      <c r="AH675">
        <v>18</v>
      </c>
      <c r="AI675">
        <v>3</v>
      </c>
      <c r="AK675" s="1" t="str">
        <f t="shared" si="101"/>
        <v>PG-13</v>
      </c>
      <c r="AL675" s="1" t="str">
        <f t="shared" si="95"/>
        <v>86 min</v>
      </c>
      <c r="AM675" s="1" t="str">
        <f t="shared" si="96"/>
        <v>Comedy, Crime</v>
      </c>
      <c r="AN675" s="1" t="str">
        <f t="shared" si="97"/>
        <v>John Whitesell</v>
      </c>
      <c r="AO675" s="1" t="str">
        <f t="shared" si="98"/>
        <v>Fax Bahr, Adam Small, Jamie Kennedy, Nick Swardson</v>
      </c>
      <c r="AP675" s="1" t="str">
        <f t="shared" si="99"/>
        <v>Jamie Kennedy, Taye Diggs, Anthony Anderson, Regina Hall</v>
      </c>
      <c r="AQ675" s="1" t="str">
        <f t="shared" si="100"/>
        <v>WB</v>
      </c>
    </row>
    <row r="676" spans="1:43">
      <c r="A676">
        <v>75</v>
      </c>
      <c r="B676" t="s">
        <v>2340</v>
      </c>
      <c r="C676" t="s">
        <v>4621</v>
      </c>
      <c r="D676">
        <f t="shared" si="94"/>
        <v>17000000</v>
      </c>
      <c r="K676">
        <f t="shared" si="93"/>
        <v>2007</v>
      </c>
      <c r="L676" t="s">
        <v>4829</v>
      </c>
      <c r="M676" t="s">
        <v>6926</v>
      </c>
      <c r="N676" t="s">
        <v>6135</v>
      </c>
      <c r="O676" t="s">
        <v>4829</v>
      </c>
      <c r="P676" t="s">
        <v>4829</v>
      </c>
      <c r="Q676" t="s">
        <v>5897</v>
      </c>
      <c r="R676" t="s">
        <v>4829</v>
      </c>
      <c r="AA676">
        <v>1682</v>
      </c>
      <c r="AB676" s="1">
        <v>37729</v>
      </c>
      <c r="AC676" t="s">
        <v>1671</v>
      </c>
      <c r="AD676" s="2">
        <v>28000000</v>
      </c>
      <c r="AE676" s="2">
        <v>11689053</v>
      </c>
      <c r="AF676" s="2">
        <v>33189053</v>
      </c>
      <c r="AG676">
        <v>4</v>
      </c>
      <c r="AH676">
        <v>18</v>
      </c>
      <c r="AI676">
        <v>3</v>
      </c>
      <c r="AK676" s="1" t="e">
        <f t="shared" si="101"/>
        <v>#N/A</v>
      </c>
      <c r="AL676" s="1" t="e">
        <f t="shared" si="95"/>
        <v>#N/A</v>
      </c>
      <c r="AM676" s="1" t="e">
        <f t="shared" si="96"/>
        <v>#N/A</v>
      </c>
      <c r="AN676" s="1" t="e">
        <f t="shared" si="97"/>
        <v>#N/A</v>
      </c>
      <c r="AO676" s="1" t="e">
        <f t="shared" si="98"/>
        <v>#N/A</v>
      </c>
      <c r="AP676" s="1" t="e">
        <f t="shared" si="99"/>
        <v>#N/A</v>
      </c>
      <c r="AQ676" s="1" t="e">
        <f t="shared" si="100"/>
        <v>#N/A</v>
      </c>
    </row>
    <row r="677" spans="1:43">
      <c r="A677">
        <v>76</v>
      </c>
      <c r="B677" t="s">
        <v>2390</v>
      </c>
      <c r="C677" t="s">
        <v>4977</v>
      </c>
      <c r="D677">
        <f t="shared" si="94"/>
        <v>16000000</v>
      </c>
      <c r="K677">
        <f t="shared" si="93"/>
        <v>2007</v>
      </c>
      <c r="L677" t="s">
        <v>4600</v>
      </c>
      <c r="M677" t="s">
        <v>5460</v>
      </c>
      <c r="N677" t="s">
        <v>5266</v>
      </c>
      <c r="O677" t="s">
        <v>6927</v>
      </c>
      <c r="P677" t="s">
        <v>6928</v>
      </c>
      <c r="Q677" t="s">
        <v>6929</v>
      </c>
      <c r="R677" t="s">
        <v>6930</v>
      </c>
      <c r="AA677">
        <v>1415</v>
      </c>
      <c r="AB677" s="1">
        <v>37890</v>
      </c>
      <c r="AC677" t="s">
        <v>1406</v>
      </c>
      <c r="AD677" s="2">
        <v>35000000</v>
      </c>
      <c r="AE677" s="2">
        <v>5781086</v>
      </c>
      <c r="AF677" s="2">
        <v>32738814</v>
      </c>
      <c r="AG677">
        <v>9</v>
      </c>
      <c r="AH677">
        <v>26</v>
      </c>
      <c r="AI677">
        <v>3</v>
      </c>
      <c r="AK677" s="1" t="e">
        <f t="shared" si="101"/>
        <v>#N/A</v>
      </c>
      <c r="AL677" s="1" t="e">
        <f t="shared" si="95"/>
        <v>#N/A</v>
      </c>
      <c r="AM677" s="1" t="e">
        <f t="shared" si="96"/>
        <v>#N/A</v>
      </c>
      <c r="AN677" s="1" t="e">
        <f t="shared" si="97"/>
        <v>#N/A</v>
      </c>
      <c r="AO677" s="1" t="e">
        <f t="shared" si="98"/>
        <v>#N/A</v>
      </c>
      <c r="AP677" s="1" t="e">
        <f t="shared" si="99"/>
        <v>#N/A</v>
      </c>
      <c r="AQ677" s="1" t="e">
        <f t="shared" si="100"/>
        <v>#N/A</v>
      </c>
    </row>
    <row r="678" spans="1:43">
      <c r="A678">
        <v>77</v>
      </c>
      <c r="B678" t="s">
        <v>1456</v>
      </c>
      <c r="C678" t="s">
        <v>6635</v>
      </c>
      <c r="D678">
        <f t="shared" si="94"/>
        <v>32000000</v>
      </c>
      <c r="K678">
        <f t="shared" si="93"/>
        <v>2007</v>
      </c>
      <c r="L678" t="s">
        <v>4682</v>
      </c>
      <c r="M678" t="s">
        <v>4713</v>
      </c>
      <c r="N678" t="s">
        <v>5811</v>
      </c>
      <c r="O678" t="s">
        <v>6931</v>
      </c>
      <c r="P678" t="s">
        <v>6932</v>
      </c>
      <c r="Q678" t="s">
        <v>6933</v>
      </c>
      <c r="R678" t="s">
        <v>6934</v>
      </c>
      <c r="AA678">
        <v>3756</v>
      </c>
      <c r="AB678" s="1">
        <v>37638</v>
      </c>
      <c r="AC678" t="s">
        <v>3716</v>
      </c>
      <c r="AD678" s="2">
        <v>3300000</v>
      </c>
      <c r="AE678" s="2">
        <v>7563397</v>
      </c>
      <c r="AF678" s="2">
        <v>32059295</v>
      </c>
      <c r="AG678">
        <v>1</v>
      </c>
      <c r="AH678">
        <v>17</v>
      </c>
      <c r="AI678">
        <v>3</v>
      </c>
      <c r="AK678" s="1" t="e">
        <f t="shared" si="101"/>
        <v>#N/A</v>
      </c>
      <c r="AL678" s="1" t="e">
        <f t="shared" si="95"/>
        <v>#N/A</v>
      </c>
      <c r="AM678" s="1" t="e">
        <f t="shared" si="96"/>
        <v>#N/A</v>
      </c>
      <c r="AN678" s="1" t="e">
        <f t="shared" si="97"/>
        <v>#N/A</v>
      </c>
      <c r="AO678" s="1" t="e">
        <f t="shared" si="98"/>
        <v>#N/A</v>
      </c>
      <c r="AP678" s="1" t="e">
        <f t="shared" si="99"/>
        <v>#N/A</v>
      </c>
      <c r="AQ678" s="1" t="e">
        <f t="shared" si="100"/>
        <v>#N/A</v>
      </c>
    </row>
    <row r="679" spans="1:43">
      <c r="A679">
        <v>78</v>
      </c>
      <c r="B679" t="s">
        <v>1803</v>
      </c>
      <c r="C679" t="s">
        <v>4599</v>
      </c>
      <c r="D679">
        <f t="shared" si="94"/>
        <v>25000000</v>
      </c>
      <c r="K679">
        <f t="shared" si="93"/>
        <v>2007</v>
      </c>
      <c r="L679" t="s">
        <v>4682</v>
      </c>
      <c r="M679" t="s">
        <v>4984</v>
      </c>
      <c r="N679" t="s">
        <v>5126</v>
      </c>
      <c r="O679" t="s">
        <v>6935</v>
      </c>
      <c r="P679" t="s">
        <v>6936</v>
      </c>
      <c r="Q679" t="s">
        <v>6937</v>
      </c>
      <c r="R679" t="s">
        <v>6938</v>
      </c>
      <c r="AA679">
        <v>4082</v>
      </c>
      <c r="AB679" s="1">
        <v>37876</v>
      </c>
      <c r="AC679" t="s">
        <v>4035</v>
      </c>
      <c r="AD679" s="2">
        <v>1500000</v>
      </c>
      <c r="AE679" s="2">
        <v>21158188</v>
      </c>
      <c r="AF679" s="2">
        <v>30351664</v>
      </c>
      <c r="AG679">
        <v>9</v>
      </c>
      <c r="AH679">
        <v>12</v>
      </c>
      <c r="AI679">
        <v>3</v>
      </c>
      <c r="AK679" s="1" t="e">
        <f t="shared" si="101"/>
        <v>#N/A</v>
      </c>
      <c r="AL679" s="1" t="e">
        <f t="shared" si="95"/>
        <v>#N/A</v>
      </c>
      <c r="AM679" s="1" t="e">
        <f t="shared" si="96"/>
        <v>#N/A</v>
      </c>
      <c r="AN679" s="1" t="e">
        <f t="shared" si="97"/>
        <v>#N/A</v>
      </c>
      <c r="AO679" s="1" t="e">
        <f t="shared" si="98"/>
        <v>#N/A</v>
      </c>
      <c r="AP679" s="1" t="e">
        <f t="shared" si="99"/>
        <v>#N/A</v>
      </c>
      <c r="AQ679" s="1" t="e">
        <f t="shared" si="100"/>
        <v>#N/A</v>
      </c>
    </row>
    <row r="680" spans="1:43">
      <c r="A680">
        <v>79</v>
      </c>
      <c r="B680" t="s">
        <v>1806</v>
      </c>
      <c r="C680" t="s">
        <v>4621</v>
      </c>
      <c r="D680">
        <f t="shared" si="94"/>
        <v>25000000</v>
      </c>
      <c r="K680">
        <f t="shared" si="93"/>
        <v>2007</v>
      </c>
      <c r="L680" t="s">
        <v>4614</v>
      </c>
      <c r="M680" t="s">
        <v>5460</v>
      </c>
      <c r="N680" t="s">
        <v>5296</v>
      </c>
      <c r="O680" t="s">
        <v>6939</v>
      </c>
      <c r="P680" t="s">
        <v>6940</v>
      </c>
      <c r="Q680" t="s">
        <v>6941</v>
      </c>
      <c r="R680" t="s">
        <v>6942</v>
      </c>
      <c r="AA680">
        <v>956</v>
      </c>
      <c r="AB680" s="1">
        <v>37673</v>
      </c>
      <c r="AC680" t="s">
        <v>949</v>
      </c>
      <c r="AD680" s="2">
        <v>50000000</v>
      </c>
      <c r="AE680" s="2">
        <v>19694635</v>
      </c>
      <c r="AF680" s="2">
        <v>28920188</v>
      </c>
      <c r="AG680">
        <v>2</v>
      </c>
      <c r="AH680">
        <v>21</v>
      </c>
      <c r="AI680">
        <v>3</v>
      </c>
      <c r="AK680" s="1" t="e">
        <f t="shared" si="101"/>
        <v>#N/A</v>
      </c>
      <c r="AL680" s="1" t="e">
        <f t="shared" si="95"/>
        <v>#N/A</v>
      </c>
      <c r="AM680" s="1" t="e">
        <f t="shared" si="96"/>
        <v>#N/A</v>
      </c>
      <c r="AN680" s="1" t="e">
        <f t="shared" si="97"/>
        <v>#N/A</v>
      </c>
      <c r="AO680" s="1" t="e">
        <f t="shared" si="98"/>
        <v>#N/A</v>
      </c>
      <c r="AP680" s="1" t="e">
        <f t="shared" si="99"/>
        <v>#N/A</v>
      </c>
      <c r="AQ680" s="1" t="e">
        <f t="shared" si="100"/>
        <v>#N/A</v>
      </c>
    </row>
    <row r="681" spans="1:43">
      <c r="A681">
        <v>80</v>
      </c>
      <c r="B681" t="s">
        <v>6943</v>
      </c>
      <c r="C681" t="s">
        <v>4621</v>
      </c>
      <c r="D681" t="e">
        <f t="shared" si="94"/>
        <v>#N/A</v>
      </c>
      <c r="K681">
        <f t="shared" si="93"/>
        <v>2007</v>
      </c>
      <c r="L681" t="s">
        <v>4600</v>
      </c>
      <c r="M681" t="s">
        <v>4689</v>
      </c>
      <c r="N681" t="s">
        <v>5679</v>
      </c>
      <c r="O681" t="s">
        <v>6944</v>
      </c>
      <c r="P681" t="s">
        <v>6945</v>
      </c>
      <c r="Q681" t="s">
        <v>6946</v>
      </c>
      <c r="R681" t="s">
        <v>6947</v>
      </c>
      <c r="AA681">
        <v>2960</v>
      </c>
      <c r="AB681" s="1">
        <v>37771</v>
      </c>
      <c r="AC681" t="s">
        <v>2934</v>
      </c>
      <c r="AD681" s="2">
        <v>10000000</v>
      </c>
      <c r="AE681" s="2">
        <v>15417771</v>
      </c>
      <c r="AF681" s="2">
        <v>28649556</v>
      </c>
      <c r="AG681">
        <v>5</v>
      </c>
      <c r="AH681">
        <v>30</v>
      </c>
      <c r="AI681">
        <v>3</v>
      </c>
      <c r="AK681" s="1" t="e">
        <f t="shared" si="101"/>
        <v>#N/A</v>
      </c>
      <c r="AL681" s="1" t="e">
        <f t="shared" si="95"/>
        <v>#N/A</v>
      </c>
      <c r="AM681" s="1" t="e">
        <f t="shared" si="96"/>
        <v>#N/A</v>
      </c>
      <c r="AN681" s="1" t="e">
        <f t="shared" si="97"/>
        <v>#N/A</v>
      </c>
      <c r="AO681" s="1" t="e">
        <f t="shared" si="98"/>
        <v>#N/A</v>
      </c>
      <c r="AP681" s="1" t="e">
        <f t="shared" si="99"/>
        <v>#N/A</v>
      </c>
      <c r="AQ681" s="1" t="e">
        <f t="shared" si="100"/>
        <v>#N/A</v>
      </c>
    </row>
    <row r="682" spans="1:43">
      <c r="A682">
        <v>81</v>
      </c>
      <c r="B682" t="s">
        <v>385</v>
      </c>
      <c r="C682" t="s">
        <v>4660</v>
      </c>
      <c r="D682">
        <f t="shared" si="94"/>
        <v>85000000</v>
      </c>
      <c r="K682">
        <f t="shared" si="93"/>
        <v>2007</v>
      </c>
      <c r="L682" t="s">
        <v>4682</v>
      </c>
      <c r="M682" t="s">
        <v>5164</v>
      </c>
      <c r="N682" t="s">
        <v>5728</v>
      </c>
      <c r="O682" t="s">
        <v>5854</v>
      </c>
      <c r="P682" t="s">
        <v>6948</v>
      </c>
      <c r="Q682" t="s">
        <v>6949</v>
      </c>
      <c r="R682" t="s">
        <v>6950</v>
      </c>
      <c r="AA682">
        <v>461</v>
      </c>
      <c r="AB682" s="1">
        <v>37951</v>
      </c>
      <c r="AC682" t="s">
        <v>458</v>
      </c>
      <c r="AD682" s="2">
        <v>80000000</v>
      </c>
      <c r="AE682" s="2">
        <v>19480739</v>
      </c>
      <c r="AF682" s="2">
        <v>26703184</v>
      </c>
      <c r="AG682">
        <v>11</v>
      </c>
      <c r="AH682">
        <v>26</v>
      </c>
      <c r="AI682">
        <v>3</v>
      </c>
      <c r="AK682" s="1" t="e">
        <f t="shared" si="101"/>
        <v>#N/A</v>
      </c>
      <c r="AL682" s="1" t="e">
        <f t="shared" si="95"/>
        <v>#N/A</v>
      </c>
      <c r="AM682" s="1" t="e">
        <f t="shared" si="96"/>
        <v>#N/A</v>
      </c>
      <c r="AN682" s="1" t="e">
        <f t="shared" si="97"/>
        <v>#N/A</v>
      </c>
      <c r="AO682" s="1" t="e">
        <f t="shared" si="98"/>
        <v>#N/A</v>
      </c>
      <c r="AP682" s="1" t="e">
        <f t="shared" si="99"/>
        <v>#N/A</v>
      </c>
      <c r="AQ682" s="1" t="e">
        <f t="shared" si="100"/>
        <v>#N/A</v>
      </c>
    </row>
    <row r="683" spans="1:43">
      <c r="A683">
        <v>82</v>
      </c>
      <c r="B683" t="s">
        <v>6951</v>
      </c>
      <c r="C683" t="s">
        <v>6544</v>
      </c>
      <c r="D683" t="e">
        <f t="shared" si="94"/>
        <v>#N/A</v>
      </c>
      <c r="K683">
        <f t="shared" si="93"/>
        <v>2007</v>
      </c>
      <c r="L683" t="s">
        <v>4600</v>
      </c>
      <c r="M683" t="s">
        <v>5460</v>
      </c>
      <c r="N683" t="s">
        <v>6952</v>
      </c>
      <c r="O683" t="s">
        <v>6953</v>
      </c>
      <c r="P683" t="s">
        <v>6954</v>
      </c>
      <c r="Q683" t="s">
        <v>6955</v>
      </c>
      <c r="R683" t="s">
        <v>6956</v>
      </c>
      <c r="AA683">
        <v>1580</v>
      </c>
      <c r="AB683" s="1">
        <v>37785</v>
      </c>
      <c r="AC683" t="s">
        <v>1569</v>
      </c>
      <c r="AD683" s="2">
        <v>30000000</v>
      </c>
      <c r="AE683" s="2">
        <v>26214846</v>
      </c>
      <c r="AF683" s="2">
        <v>26214846</v>
      </c>
      <c r="AG683">
        <v>6</v>
      </c>
      <c r="AH683">
        <v>13</v>
      </c>
      <c r="AI683">
        <v>3</v>
      </c>
      <c r="AK683" s="1" t="str">
        <f t="shared" si="101"/>
        <v>PG-13</v>
      </c>
      <c r="AL683" s="1" t="str">
        <f t="shared" si="95"/>
        <v>85 min</v>
      </c>
      <c r="AM683" s="1" t="str">
        <f t="shared" si="96"/>
        <v>Comedy</v>
      </c>
      <c r="AN683" s="1" t="str">
        <f t="shared" si="97"/>
        <v>Troy Miller</v>
      </c>
      <c r="AO683" s="1" t="str">
        <f t="shared" si="98"/>
        <v>Peter Farrelly (characters), Bennett Yellin (characters), Bobby Farrelly (characters), Robert Brener (story), Robert Brener (screenplay), Troy Miller (screenplay)</v>
      </c>
      <c r="AP683" s="1" t="str">
        <f t="shared" si="99"/>
        <v>Timothy Stack, Mimi Rogers, Wayne Federman, Lucas Gregory</v>
      </c>
      <c r="AQ683" s="1" t="str">
        <f t="shared" si="100"/>
        <v>NL</v>
      </c>
    </row>
    <row r="684" spans="1:43">
      <c r="A684">
        <v>83</v>
      </c>
      <c r="B684" t="s">
        <v>6957</v>
      </c>
      <c r="C684" t="s">
        <v>4677</v>
      </c>
      <c r="D684" t="e">
        <f t="shared" si="94"/>
        <v>#N/A</v>
      </c>
      <c r="K684">
        <f t="shared" si="93"/>
        <v>2007</v>
      </c>
      <c r="L684" t="s">
        <v>4636</v>
      </c>
      <c r="M684" t="s">
        <v>5062</v>
      </c>
      <c r="N684" t="s">
        <v>5199</v>
      </c>
      <c r="O684" t="s">
        <v>6958</v>
      </c>
      <c r="P684" t="s">
        <v>6958</v>
      </c>
      <c r="Q684" t="s">
        <v>6959</v>
      </c>
      <c r="R684" t="s">
        <v>6960</v>
      </c>
      <c r="AA684">
        <v>2882</v>
      </c>
      <c r="AB684" s="1">
        <v>37652</v>
      </c>
      <c r="AC684" t="s">
        <v>2856</v>
      </c>
      <c r="AD684" s="2">
        <v>11000000</v>
      </c>
      <c r="AE684" s="2">
        <v>3051221</v>
      </c>
      <c r="AF684" s="2">
        <v>24150550</v>
      </c>
      <c r="AG684">
        <v>1</v>
      </c>
      <c r="AH684">
        <v>31</v>
      </c>
      <c r="AI684">
        <v>3</v>
      </c>
      <c r="AK684" s="1" t="e">
        <f t="shared" si="101"/>
        <v>#N/A</v>
      </c>
      <c r="AL684" s="1" t="e">
        <f t="shared" si="95"/>
        <v>#N/A</v>
      </c>
      <c r="AM684" s="1" t="e">
        <f t="shared" si="96"/>
        <v>#N/A</v>
      </c>
      <c r="AN684" s="1" t="e">
        <f t="shared" si="97"/>
        <v>#N/A</v>
      </c>
      <c r="AO684" s="1" t="e">
        <f t="shared" si="98"/>
        <v>#N/A</v>
      </c>
      <c r="AP684" s="1" t="e">
        <f t="shared" si="99"/>
        <v>#N/A</v>
      </c>
      <c r="AQ684" s="1" t="e">
        <f t="shared" si="100"/>
        <v>#N/A</v>
      </c>
    </row>
    <row r="685" spans="1:43">
      <c r="A685">
        <v>84</v>
      </c>
      <c r="B685" t="s">
        <v>1808</v>
      </c>
      <c r="C685" t="s">
        <v>4628</v>
      </c>
      <c r="D685">
        <f t="shared" si="94"/>
        <v>25000000</v>
      </c>
      <c r="K685">
        <f t="shared" si="93"/>
        <v>2007</v>
      </c>
      <c r="L685" t="s">
        <v>4614</v>
      </c>
      <c r="M685" t="s">
        <v>4872</v>
      </c>
      <c r="N685" t="s">
        <v>6961</v>
      </c>
      <c r="O685" t="s">
        <v>6962</v>
      </c>
      <c r="P685" t="s">
        <v>6963</v>
      </c>
      <c r="Q685" t="s">
        <v>6964</v>
      </c>
      <c r="R685" t="s">
        <v>6965</v>
      </c>
      <c r="AA685">
        <v>2362</v>
      </c>
      <c r="AB685" s="1">
        <v>37869</v>
      </c>
      <c r="AC685" t="s">
        <v>2346</v>
      </c>
      <c r="AD685" s="2">
        <v>17000000</v>
      </c>
      <c r="AE685" s="2">
        <v>22734486</v>
      </c>
      <c r="AF685" s="2">
        <v>23734486</v>
      </c>
      <c r="AG685">
        <v>9</v>
      </c>
      <c r="AH685">
        <v>5</v>
      </c>
      <c r="AI685">
        <v>3</v>
      </c>
      <c r="AK685" s="1" t="e">
        <f t="shared" si="101"/>
        <v>#N/A</v>
      </c>
      <c r="AL685" s="1" t="e">
        <f t="shared" si="95"/>
        <v>#N/A</v>
      </c>
      <c r="AM685" s="1" t="e">
        <f t="shared" si="96"/>
        <v>#N/A</v>
      </c>
      <c r="AN685" s="1" t="e">
        <f t="shared" si="97"/>
        <v>#N/A</v>
      </c>
      <c r="AO685" s="1" t="e">
        <f t="shared" si="98"/>
        <v>#N/A</v>
      </c>
      <c r="AP685" s="1" t="e">
        <f t="shared" si="99"/>
        <v>#N/A</v>
      </c>
      <c r="AQ685" s="1" t="e">
        <f t="shared" si="100"/>
        <v>#N/A</v>
      </c>
    </row>
    <row r="686" spans="1:43">
      <c r="A686">
        <v>85</v>
      </c>
      <c r="B686" t="s">
        <v>6966</v>
      </c>
      <c r="C686" t="s">
        <v>4599</v>
      </c>
      <c r="D686" t="e">
        <f t="shared" si="94"/>
        <v>#N/A</v>
      </c>
      <c r="K686">
        <f t="shared" si="93"/>
        <v>2007</v>
      </c>
      <c r="L686" t="s">
        <v>4635</v>
      </c>
      <c r="AA686">
        <v>2817</v>
      </c>
      <c r="AB686" s="1">
        <v>37916</v>
      </c>
      <c r="AC686" t="s">
        <v>2792</v>
      </c>
      <c r="AD686" s="2">
        <v>12000000</v>
      </c>
      <c r="AE686" s="2">
        <v>4717455</v>
      </c>
      <c r="AF686" s="2">
        <v>23693646</v>
      </c>
      <c r="AG686">
        <v>10</v>
      </c>
      <c r="AH686">
        <v>22</v>
      </c>
      <c r="AI686">
        <v>3</v>
      </c>
      <c r="AK686" s="1" t="e">
        <f t="shared" si="101"/>
        <v>#N/A</v>
      </c>
      <c r="AL686" s="1" t="e">
        <f t="shared" si="95"/>
        <v>#N/A</v>
      </c>
      <c r="AM686" s="1" t="e">
        <f t="shared" si="96"/>
        <v>#N/A</v>
      </c>
      <c r="AN686" s="1" t="e">
        <f t="shared" si="97"/>
        <v>#N/A</v>
      </c>
      <c r="AO686" s="1" t="e">
        <f t="shared" si="98"/>
        <v>#N/A</v>
      </c>
      <c r="AP686" s="1" t="e">
        <f t="shared" si="99"/>
        <v>#N/A</v>
      </c>
      <c r="AQ686" s="1" t="e">
        <f t="shared" si="100"/>
        <v>#N/A</v>
      </c>
    </row>
    <row r="687" spans="1:43">
      <c r="A687">
        <v>86</v>
      </c>
      <c r="B687" t="s">
        <v>2482</v>
      </c>
      <c r="C687" t="s">
        <v>6810</v>
      </c>
      <c r="D687">
        <f t="shared" si="94"/>
        <v>15000000</v>
      </c>
      <c r="K687">
        <f t="shared" si="93"/>
        <v>2007</v>
      </c>
      <c r="L687" t="s">
        <v>4600</v>
      </c>
      <c r="M687" t="s">
        <v>4718</v>
      </c>
      <c r="N687" t="s">
        <v>4757</v>
      </c>
      <c r="O687" t="s">
        <v>6967</v>
      </c>
      <c r="P687" t="s">
        <v>6968</v>
      </c>
      <c r="Q687" t="s">
        <v>6969</v>
      </c>
      <c r="R687" t="s">
        <v>6970</v>
      </c>
      <c r="AA687">
        <v>864</v>
      </c>
      <c r="AB687" s="1">
        <v>37727</v>
      </c>
      <c r="AC687" t="s">
        <v>857</v>
      </c>
      <c r="AD687" s="2">
        <v>52000000</v>
      </c>
      <c r="AE687" s="2">
        <v>23010607</v>
      </c>
      <c r="AF687" s="2">
        <v>23010607</v>
      </c>
      <c r="AG687">
        <v>4</v>
      </c>
      <c r="AH687">
        <v>16</v>
      </c>
      <c r="AI687">
        <v>3</v>
      </c>
      <c r="AK687" s="1" t="e">
        <f t="shared" si="101"/>
        <v>#N/A</v>
      </c>
      <c r="AL687" s="1" t="e">
        <f t="shared" si="95"/>
        <v>#N/A</v>
      </c>
      <c r="AM687" s="1" t="e">
        <f t="shared" si="96"/>
        <v>#N/A</v>
      </c>
      <c r="AN687" s="1" t="e">
        <f t="shared" si="97"/>
        <v>#N/A</v>
      </c>
      <c r="AO687" s="1" t="e">
        <f t="shared" si="98"/>
        <v>#N/A</v>
      </c>
      <c r="AP687" s="1" t="e">
        <f t="shared" si="99"/>
        <v>#N/A</v>
      </c>
      <c r="AQ687" s="1" t="e">
        <f t="shared" si="100"/>
        <v>#N/A</v>
      </c>
    </row>
    <row r="688" spans="1:43">
      <c r="A688">
        <v>87</v>
      </c>
      <c r="B688" t="s">
        <v>2486</v>
      </c>
      <c r="C688" t="s">
        <v>6971</v>
      </c>
      <c r="D688">
        <f t="shared" si="94"/>
        <v>15000000</v>
      </c>
      <c r="K688">
        <f t="shared" si="93"/>
        <v>2007</v>
      </c>
      <c r="L688" t="s">
        <v>4635</v>
      </c>
      <c r="AA688">
        <v>3215</v>
      </c>
      <c r="AB688" s="1">
        <v>37806</v>
      </c>
      <c r="AC688" t="s">
        <v>3186</v>
      </c>
      <c r="AD688" s="2">
        <v>7800000</v>
      </c>
      <c r="AE688" s="2">
        <v>10130108</v>
      </c>
      <c r="AF688" s="2">
        <v>22441323</v>
      </c>
      <c r="AG688">
        <v>7</v>
      </c>
      <c r="AH688">
        <v>4</v>
      </c>
      <c r="AI688">
        <v>3</v>
      </c>
      <c r="AK688" s="1" t="e">
        <f t="shared" si="101"/>
        <v>#N/A</v>
      </c>
      <c r="AL688" s="1" t="e">
        <f t="shared" si="95"/>
        <v>#N/A</v>
      </c>
      <c r="AM688" s="1" t="e">
        <f t="shared" si="96"/>
        <v>#N/A</v>
      </c>
      <c r="AN688" s="1" t="e">
        <f t="shared" si="97"/>
        <v>#N/A</v>
      </c>
      <c r="AO688" s="1" t="e">
        <f t="shared" si="98"/>
        <v>#N/A</v>
      </c>
      <c r="AP688" s="1" t="e">
        <f t="shared" si="99"/>
        <v>#N/A</v>
      </c>
      <c r="AQ688" s="1" t="e">
        <f t="shared" si="100"/>
        <v>#N/A</v>
      </c>
    </row>
    <row r="689" spans="1:43">
      <c r="A689">
        <v>88</v>
      </c>
      <c r="B689" t="s">
        <v>1665</v>
      </c>
      <c r="C689" t="s">
        <v>4695</v>
      </c>
      <c r="D689">
        <f t="shared" si="94"/>
        <v>28000000</v>
      </c>
      <c r="K689">
        <f t="shared" si="93"/>
        <v>2007</v>
      </c>
      <c r="L689" t="s">
        <v>4682</v>
      </c>
      <c r="M689" t="s">
        <v>4683</v>
      </c>
      <c r="N689" t="s">
        <v>4893</v>
      </c>
      <c r="O689" t="s">
        <v>6972</v>
      </c>
      <c r="P689" t="s">
        <v>6972</v>
      </c>
      <c r="Q689" t="s">
        <v>6973</v>
      </c>
      <c r="R689" t="s">
        <v>6974</v>
      </c>
      <c r="AA689">
        <v>1114</v>
      </c>
      <c r="AB689" s="1">
        <v>37855</v>
      </c>
      <c r="AC689" t="s">
        <v>1107</v>
      </c>
      <c r="AD689" s="2">
        <v>41000000</v>
      </c>
      <c r="AE689" s="2">
        <v>22108977</v>
      </c>
      <c r="AF689" s="2">
        <v>22108977</v>
      </c>
      <c r="AG689">
        <v>8</v>
      </c>
      <c r="AH689">
        <v>22</v>
      </c>
      <c r="AI689">
        <v>3</v>
      </c>
      <c r="AK689" s="1" t="e">
        <f t="shared" si="101"/>
        <v>#N/A</v>
      </c>
      <c r="AL689" s="1" t="e">
        <f t="shared" si="95"/>
        <v>#N/A</v>
      </c>
      <c r="AM689" s="1" t="e">
        <f t="shared" si="96"/>
        <v>#N/A</v>
      </c>
      <c r="AN689" s="1" t="e">
        <f t="shared" si="97"/>
        <v>#N/A</v>
      </c>
      <c r="AO689" s="1" t="e">
        <f t="shared" si="98"/>
        <v>#N/A</v>
      </c>
      <c r="AP689" s="1" t="e">
        <f t="shared" si="99"/>
        <v>#N/A</v>
      </c>
      <c r="AQ689" s="1" t="e">
        <f t="shared" si="100"/>
        <v>#N/A</v>
      </c>
    </row>
    <row r="690" spans="1:43">
      <c r="A690">
        <v>89</v>
      </c>
      <c r="B690" t="s">
        <v>6975</v>
      </c>
      <c r="C690" t="s">
        <v>5962</v>
      </c>
      <c r="D690" t="e">
        <f t="shared" si="94"/>
        <v>#N/A</v>
      </c>
      <c r="K690">
        <f t="shared" si="93"/>
        <v>2007</v>
      </c>
      <c r="L690" t="s">
        <v>4682</v>
      </c>
      <c r="M690" t="s">
        <v>5119</v>
      </c>
      <c r="N690" t="s">
        <v>5728</v>
      </c>
      <c r="O690" t="s">
        <v>6976</v>
      </c>
      <c r="P690" t="s">
        <v>6977</v>
      </c>
      <c r="Q690" t="s">
        <v>6978</v>
      </c>
      <c r="R690" t="s">
        <v>6979</v>
      </c>
      <c r="AA690">
        <v>3369</v>
      </c>
      <c r="AB690" s="1">
        <v>37727</v>
      </c>
      <c r="AC690" t="s">
        <v>3336</v>
      </c>
      <c r="AD690" s="2">
        <v>6000000</v>
      </c>
      <c r="AE690" s="2">
        <v>17583468</v>
      </c>
      <c r="AF690" s="2">
        <v>18504539</v>
      </c>
      <c r="AG690">
        <v>4</v>
      </c>
      <c r="AH690">
        <v>16</v>
      </c>
      <c r="AI690">
        <v>3</v>
      </c>
      <c r="AK690" s="1" t="e">
        <f t="shared" si="101"/>
        <v>#N/A</v>
      </c>
      <c r="AL690" s="1" t="e">
        <f t="shared" si="95"/>
        <v>#N/A</v>
      </c>
      <c r="AM690" s="1" t="e">
        <f t="shared" si="96"/>
        <v>#N/A</v>
      </c>
      <c r="AN690" s="1" t="e">
        <f t="shared" si="97"/>
        <v>#N/A</v>
      </c>
      <c r="AO690" s="1" t="e">
        <f t="shared" si="98"/>
        <v>#N/A</v>
      </c>
      <c r="AP690" s="1" t="e">
        <f t="shared" si="99"/>
        <v>#N/A</v>
      </c>
      <c r="AQ690" s="1" t="e">
        <f t="shared" si="100"/>
        <v>#N/A</v>
      </c>
    </row>
    <row r="691" spans="1:43">
      <c r="A691">
        <v>90</v>
      </c>
      <c r="B691" t="s">
        <v>935</v>
      </c>
      <c r="C691" t="s">
        <v>6810</v>
      </c>
      <c r="D691">
        <f t="shared" si="94"/>
        <v>50000000</v>
      </c>
      <c r="K691">
        <f t="shared" si="93"/>
        <v>2007</v>
      </c>
      <c r="L691" t="s">
        <v>4635</v>
      </c>
      <c r="AA691">
        <v>2133</v>
      </c>
      <c r="AB691" s="1">
        <v>37638</v>
      </c>
      <c r="AC691" t="s">
        <v>2119</v>
      </c>
      <c r="AD691" s="2">
        <v>20000000</v>
      </c>
      <c r="AE691" s="2">
        <v>15543862</v>
      </c>
      <c r="AF691" s="2">
        <v>17430594</v>
      </c>
      <c r="AG691">
        <v>1</v>
      </c>
      <c r="AH691">
        <v>17</v>
      </c>
      <c r="AI691">
        <v>3</v>
      </c>
      <c r="AK691" s="1" t="e">
        <f t="shared" si="101"/>
        <v>#N/A</v>
      </c>
      <c r="AL691" s="1" t="e">
        <f t="shared" si="95"/>
        <v>#N/A</v>
      </c>
      <c r="AM691" s="1" t="e">
        <f t="shared" si="96"/>
        <v>#N/A</v>
      </c>
      <c r="AN691" s="1" t="e">
        <f t="shared" si="97"/>
        <v>#N/A</v>
      </c>
      <c r="AO691" s="1" t="e">
        <f t="shared" si="98"/>
        <v>#N/A</v>
      </c>
      <c r="AP691" s="1" t="e">
        <f t="shared" si="99"/>
        <v>#N/A</v>
      </c>
      <c r="AQ691" s="1" t="e">
        <f t="shared" si="100"/>
        <v>#N/A</v>
      </c>
    </row>
    <row r="692" spans="1:43">
      <c r="A692">
        <v>91</v>
      </c>
      <c r="B692" t="s">
        <v>6980</v>
      </c>
      <c r="C692" t="s">
        <v>6810</v>
      </c>
      <c r="D692" t="e">
        <f t="shared" si="94"/>
        <v>#N/A</v>
      </c>
      <c r="K692">
        <f t="shared" si="93"/>
        <v>2007</v>
      </c>
      <c r="L692" t="s">
        <v>4600</v>
      </c>
      <c r="M692" t="s">
        <v>4846</v>
      </c>
      <c r="N692" t="s">
        <v>5126</v>
      </c>
      <c r="O692" t="s">
        <v>6981</v>
      </c>
      <c r="P692" t="s">
        <v>6982</v>
      </c>
      <c r="Q692" t="s">
        <v>6983</v>
      </c>
      <c r="R692" t="s">
        <v>6984</v>
      </c>
      <c r="AA692">
        <v>3964</v>
      </c>
      <c r="AB692" s="1">
        <v>37951</v>
      </c>
      <c r="AC692" t="s">
        <v>3920</v>
      </c>
      <c r="AD692" s="2">
        <v>2000000</v>
      </c>
      <c r="AE692" s="2">
        <v>7301288</v>
      </c>
      <c r="AF692" s="2">
        <v>17403168</v>
      </c>
      <c r="AG692">
        <v>11</v>
      </c>
      <c r="AH692">
        <v>26</v>
      </c>
      <c r="AI692">
        <v>3</v>
      </c>
      <c r="AK692" s="1" t="e">
        <f t="shared" si="101"/>
        <v>#N/A</v>
      </c>
      <c r="AL692" s="1" t="e">
        <f t="shared" si="95"/>
        <v>#N/A</v>
      </c>
      <c r="AM692" s="1" t="e">
        <f t="shared" si="96"/>
        <v>#N/A</v>
      </c>
      <c r="AN692" s="1" t="e">
        <f t="shared" si="97"/>
        <v>#N/A</v>
      </c>
      <c r="AO692" s="1" t="e">
        <f t="shared" si="98"/>
        <v>#N/A</v>
      </c>
      <c r="AP692" s="1" t="e">
        <f t="shared" si="99"/>
        <v>#N/A</v>
      </c>
      <c r="AQ692" s="1" t="e">
        <f t="shared" si="100"/>
        <v>#N/A</v>
      </c>
    </row>
    <row r="693" spans="1:43">
      <c r="A693">
        <v>92</v>
      </c>
      <c r="B693" t="s">
        <v>6985</v>
      </c>
      <c r="C693" t="s">
        <v>6635</v>
      </c>
      <c r="D693" t="e">
        <f t="shared" si="94"/>
        <v>#N/A</v>
      </c>
      <c r="K693">
        <f t="shared" si="93"/>
        <v>2007</v>
      </c>
      <c r="L693" t="s">
        <v>4600</v>
      </c>
      <c r="M693" t="s">
        <v>5367</v>
      </c>
      <c r="N693" t="s">
        <v>6651</v>
      </c>
      <c r="O693" t="s">
        <v>6986</v>
      </c>
      <c r="P693" t="s">
        <v>6987</v>
      </c>
      <c r="Q693" t="s">
        <v>6988</v>
      </c>
      <c r="R693" t="s">
        <v>6989</v>
      </c>
      <c r="AA693">
        <v>3271</v>
      </c>
      <c r="AB693" s="1">
        <v>37722</v>
      </c>
      <c r="AC693" t="s">
        <v>3239</v>
      </c>
      <c r="AD693" s="2">
        <v>7000000</v>
      </c>
      <c r="AE693" s="2">
        <v>12634962</v>
      </c>
      <c r="AF693" s="2">
        <v>17005466</v>
      </c>
      <c r="AG693">
        <v>4</v>
      </c>
      <c r="AH693">
        <v>11</v>
      </c>
      <c r="AI693">
        <v>3</v>
      </c>
      <c r="AK693" s="1" t="e">
        <f t="shared" si="101"/>
        <v>#N/A</v>
      </c>
      <c r="AL693" s="1" t="e">
        <f t="shared" si="95"/>
        <v>#N/A</v>
      </c>
      <c r="AM693" s="1" t="e">
        <f t="shared" si="96"/>
        <v>#N/A</v>
      </c>
      <c r="AN693" s="1" t="e">
        <f t="shared" si="97"/>
        <v>#N/A</v>
      </c>
      <c r="AO693" s="1" t="e">
        <f t="shared" si="98"/>
        <v>#N/A</v>
      </c>
      <c r="AP693" s="1" t="e">
        <f t="shared" si="99"/>
        <v>#N/A</v>
      </c>
      <c r="AQ693" s="1" t="e">
        <f t="shared" si="100"/>
        <v>#N/A</v>
      </c>
    </row>
    <row r="694" spans="1:43">
      <c r="A694">
        <v>93</v>
      </c>
      <c r="B694" t="s">
        <v>3904</v>
      </c>
      <c r="C694" t="s">
        <v>4628</v>
      </c>
      <c r="D694">
        <f t="shared" si="94"/>
        <v>2000000</v>
      </c>
      <c r="K694">
        <f t="shared" si="93"/>
        <v>2007</v>
      </c>
      <c r="L694" t="s">
        <v>4614</v>
      </c>
      <c r="M694" t="s">
        <v>5371</v>
      </c>
      <c r="N694" t="s">
        <v>6990</v>
      </c>
      <c r="O694" t="s">
        <v>6991</v>
      </c>
      <c r="P694" t="s">
        <v>6992</v>
      </c>
      <c r="Q694" t="s">
        <v>6993</v>
      </c>
      <c r="R694" t="s">
        <v>6994</v>
      </c>
      <c r="AA694">
        <v>2390</v>
      </c>
      <c r="AB694" s="1">
        <v>37974</v>
      </c>
      <c r="AC694" t="s">
        <v>2374</v>
      </c>
      <c r="AD694" s="2">
        <v>16500000</v>
      </c>
      <c r="AE694" s="2">
        <v>13005485</v>
      </c>
      <c r="AF694" s="2">
        <v>16157923</v>
      </c>
      <c r="AG694">
        <v>12</v>
      </c>
      <c r="AH694">
        <v>19</v>
      </c>
      <c r="AI694">
        <v>3</v>
      </c>
      <c r="AK694" s="1" t="e">
        <f t="shared" si="101"/>
        <v>#N/A</v>
      </c>
      <c r="AL694" s="1" t="e">
        <f t="shared" si="95"/>
        <v>#N/A</v>
      </c>
      <c r="AM694" s="1" t="e">
        <f t="shared" si="96"/>
        <v>#N/A</v>
      </c>
      <c r="AN694" s="1" t="e">
        <f t="shared" si="97"/>
        <v>#N/A</v>
      </c>
      <c r="AO694" s="1" t="e">
        <f t="shared" si="98"/>
        <v>#N/A</v>
      </c>
      <c r="AP694" s="1" t="e">
        <f t="shared" si="99"/>
        <v>#N/A</v>
      </c>
      <c r="AQ694" s="1" t="e">
        <f t="shared" si="100"/>
        <v>#N/A</v>
      </c>
    </row>
    <row r="695" spans="1:43">
      <c r="A695">
        <v>94</v>
      </c>
      <c r="B695" t="s">
        <v>2671</v>
      </c>
      <c r="C695" t="s">
        <v>6810</v>
      </c>
      <c r="D695">
        <f t="shared" si="94"/>
        <v>13000000</v>
      </c>
      <c r="K695">
        <f t="shared" si="93"/>
        <v>2007</v>
      </c>
      <c r="L695" t="s">
        <v>4682</v>
      </c>
      <c r="M695" t="s">
        <v>4718</v>
      </c>
      <c r="N695" t="s">
        <v>6995</v>
      </c>
      <c r="O695" t="s">
        <v>6996</v>
      </c>
      <c r="P695" t="s">
        <v>6997</v>
      </c>
      <c r="Q695" t="s">
        <v>6998</v>
      </c>
      <c r="R695" t="s">
        <v>6999</v>
      </c>
      <c r="AA695">
        <v>2629</v>
      </c>
      <c r="AB695" s="1">
        <v>37855</v>
      </c>
      <c r="AC695" t="s">
        <v>2609</v>
      </c>
      <c r="AD695" s="2">
        <v>14000000</v>
      </c>
      <c r="AE695" s="2">
        <v>15549702</v>
      </c>
      <c r="AF695" s="2">
        <v>15549702</v>
      </c>
      <c r="AG695">
        <v>8</v>
      </c>
      <c r="AH695">
        <v>22</v>
      </c>
      <c r="AI695">
        <v>3</v>
      </c>
      <c r="AK695" s="1" t="e">
        <f t="shared" si="101"/>
        <v>#N/A</v>
      </c>
      <c r="AL695" s="1" t="e">
        <f t="shared" si="95"/>
        <v>#N/A</v>
      </c>
      <c r="AM695" s="1" t="e">
        <f t="shared" si="96"/>
        <v>#N/A</v>
      </c>
      <c r="AN695" s="1" t="e">
        <f t="shared" si="97"/>
        <v>#N/A</v>
      </c>
      <c r="AO695" s="1" t="e">
        <f t="shared" si="98"/>
        <v>#N/A</v>
      </c>
      <c r="AP695" s="1" t="e">
        <f t="shared" si="99"/>
        <v>#N/A</v>
      </c>
      <c r="AQ695" s="1" t="e">
        <f t="shared" si="100"/>
        <v>#N/A</v>
      </c>
    </row>
    <row r="696" spans="1:43">
      <c r="A696">
        <v>95</v>
      </c>
      <c r="B696" t="s">
        <v>1200</v>
      </c>
      <c r="C696" t="s">
        <v>4628</v>
      </c>
      <c r="D696">
        <f t="shared" si="94"/>
        <v>40000000</v>
      </c>
      <c r="K696">
        <f t="shared" si="93"/>
        <v>2007</v>
      </c>
      <c r="L696" t="s">
        <v>4682</v>
      </c>
      <c r="M696" t="s">
        <v>5371</v>
      </c>
      <c r="N696" t="s">
        <v>4878</v>
      </c>
      <c r="O696" t="s">
        <v>7000</v>
      </c>
      <c r="P696" t="s">
        <v>7001</v>
      </c>
      <c r="Q696" t="s">
        <v>7002</v>
      </c>
      <c r="R696" t="s">
        <v>7003</v>
      </c>
      <c r="AA696">
        <v>1603</v>
      </c>
      <c r="AB696" s="1">
        <v>37792</v>
      </c>
      <c r="AC696" t="s">
        <v>1592</v>
      </c>
      <c r="AD696" s="2">
        <v>30000000</v>
      </c>
      <c r="AE696" s="2">
        <v>14208384</v>
      </c>
      <c r="AF696" s="2">
        <v>15358583</v>
      </c>
      <c r="AG696">
        <v>6</v>
      </c>
      <c r="AH696">
        <v>20</v>
      </c>
      <c r="AI696">
        <v>3</v>
      </c>
      <c r="AK696" s="1" t="e">
        <f t="shared" si="101"/>
        <v>#N/A</v>
      </c>
      <c r="AL696" s="1" t="e">
        <f t="shared" si="95"/>
        <v>#N/A</v>
      </c>
      <c r="AM696" s="1" t="e">
        <f t="shared" si="96"/>
        <v>#N/A</v>
      </c>
      <c r="AN696" s="1" t="e">
        <f t="shared" si="97"/>
        <v>#N/A</v>
      </c>
      <c r="AO696" s="1" t="e">
        <f t="shared" si="98"/>
        <v>#N/A</v>
      </c>
      <c r="AP696" s="1" t="e">
        <f t="shared" si="99"/>
        <v>#N/A</v>
      </c>
      <c r="AQ696" s="1" t="e">
        <f t="shared" si="100"/>
        <v>#N/A</v>
      </c>
    </row>
    <row r="697" spans="1:43">
      <c r="A697">
        <v>96</v>
      </c>
      <c r="B697" t="s">
        <v>845</v>
      </c>
      <c r="C697" t="s">
        <v>5000</v>
      </c>
      <c r="D697">
        <f t="shared" si="94"/>
        <v>53000000</v>
      </c>
      <c r="K697">
        <f t="shared" si="93"/>
        <v>2007</v>
      </c>
      <c r="L697" t="s">
        <v>4635</v>
      </c>
      <c r="AA697">
        <v>2553</v>
      </c>
      <c r="AB697" s="1">
        <v>37701</v>
      </c>
      <c r="AC697" t="s">
        <v>2534</v>
      </c>
      <c r="AD697" s="2">
        <v>15000000</v>
      </c>
      <c r="AE697" s="2">
        <v>8586376</v>
      </c>
      <c r="AF697" s="2">
        <v>14933713</v>
      </c>
      <c r="AG697">
        <v>3</v>
      </c>
      <c r="AH697">
        <v>21</v>
      </c>
      <c r="AI697">
        <v>3</v>
      </c>
      <c r="AK697" s="1" t="e">
        <f t="shared" si="101"/>
        <v>#N/A</v>
      </c>
      <c r="AL697" s="1" t="e">
        <f t="shared" si="95"/>
        <v>#N/A</v>
      </c>
      <c r="AM697" s="1" t="e">
        <f t="shared" si="96"/>
        <v>#N/A</v>
      </c>
      <c r="AN697" s="1" t="e">
        <f t="shared" si="97"/>
        <v>#N/A</v>
      </c>
      <c r="AO697" s="1" t="e">
        <f t="shared" si="98"/>
        <v>#N/A</v>
      </c>
      <c r="AP697" s="1" t="e">
        <f t="shared" si="99"/>
        <v>#N/A</v>
      </c>
      <c r="AQ697" s="1" t="e">
        <f t="shared" si="100"/>
        <v>#N/A</v>
      </c>
    </row>
    <row r="698" spans="1:43">
      <c r="A698">
        <v>97</v>
      </c>
      <c r="B698" t="s">
        <v>3061</v>
      </c>
      <c r="C698" t="s">
        <v>4599</v>
      </c>
      <c r="D698">
        <f t="shared" si="94"/>
        <v>9000000</v>
      </c>
      <c r="K698">
        <f t="shared" si="93"/>
        <v>2007</v>
      </c>
      <c r="L698" t="s">
        <v>4600</v>
      </c>
      <c r="M698" t="s">
        <v>4851</v>
      </c>
      <c r="N698" t="s">
        <v>5030</v>
      </c>
      <c r="O698" t="s">
        <v>7004</v>
      </c>
      <c r="P698" t="s">
        <v>7004</v>
      </c>
      <c r="Q698" t="s">
        <v>7005</v>
      </c>
      <c r="R698" t="s">
        <v>7006</v>
      </c>
      <c r="AA698">
        <v>2979</v>
      </c>
      <c r="AB698" s="1">
        <v>37820</v>
      </c>
      <c r="AC698" t="s">
        <v>2953</v>
      </c>
      <c r="AD698" s="2">
        <v>10000000</v>
      </c>
      <c r="AE698" s="2">
        <v>8112414</v>
      </c>
      <c r="AF698" s="2">
        <v>14156753</v>
      </c>
      <c r="AG698">
        <v>7</v>
      </c>
      <c r="AH698">
        <v>18</v>
      </c>
      <c r="AI698">
        <v>3</v>
      </c>
      <c r="AK698" s="1" t="e">
        <f t="shared" si="101"/>
        <v>#N/A</v>
      </c>
      <c r="AL698" s="1" t="e">
        <f t="shared" si="95"/>
        <v>#N/A</v>
      </c>
      <c r="AM698" s="1" t="e">
        <f t="shared" si="96"/>
        <v>#N/A</v>
      </c>
      <c r="AN698" s="1" t="e">
        <f t="shared" si="97"/>
        <v>#N/A</v>
      </c>
      <c r="AO698" s="1" t="e">
        <f t="shared" si="98"/>
        <v>#N/A</v>
      </c>
      <c r="AP698" s="1" t="e">
        <f t="shared" si="99"/>
        <v>#N/A</v>
      </c>
      <c r="AQ698" s="1" t="e">
        <f t="shared" si="100"/>
        <v>#N/A</v>
      </c>
    </row>
    <row r="699" spans="1:43">
      <c r="A699">
        <v>98</v>
      </c>
      <c r="B699" t="s">
        <v>1044</v>
      </c>
      <c r="C699" t="s">
        <v>6856</v>
      </c>
      <c r="D699">
        <f t="shared" si="94"/>
        <v>45000000</v>
      </c>
      <c r="K699">
        <f t="shared" si="93"/>
        <v>2007</v>
      </c>
      <c r="L699" t="s">
        <v>4600</v>
      </c>
      <c r="M699" t="s">
        <v>5559</v>
      </c>
      <c r="N699" t="s">
        <v>7007</v>
      </c>
      <c r="O699" t="s">
        <v>7008</v>
      </c>
      <c r="P699" t="s">
        <v>7009</v>
      </c>
      <c r="Q699" t="s">
        <v>7010</v>
      </c>
      <c r="R699" t="s">
        <v>7011</v>
      </c>
      <c r="AA699">
        <v>2421</v>
      </c>
      <c r="AB699" s="1">
        <v>37820</v>
      </c>
      <c r="AC699" t="s">
        <v>2405</v>
      </c>
      <c r="AD699" s="2">
        <v>16000000</v>
      </c>
      <c r="AE699" s="2">
        <v>14108518</v>
      </c>
      <c r="AF699" s="2">
        <v>14108518</v>
      </c>
      <c r="AG699">
        <v>7</v>
      </c>
      <c r="AH699">
        <v>18</v>
      </c>
      <c r="AI699">
        <v>3</v>
      </c>
      <c r="AK699" s="1" t="e">
        <f t="shared" si="101"/>
        <v>#N/A</v>
      </c>
      <c r="AL699" s="1" t="e">
        <f t="shared" si="95"/>
        <v>#N/A</v>
      </c>
      <c r="AM699" s="1" t="e">
        <f t="shared" si="96"/>
        <v>#N/A</v>
      </c>
      <c r="AN699" s="1" t="e">
        <f t="shared" si="97"/>
        <v>#N/A</v>
      </c>
      <c r="AO699" s="1" t="e">
        <f t="shared" si="98"/>
        <v>#N/A</v>
      </c>
      <c r="AP699" s="1" t="e">
        <f t="shared" si="99"/>
        <v>#N/A</v>
      </c>
      <c r="AQ699" s="1" t="e">
        <f t="shared" si="100"/>
        <v>#N/A</v>
      </c>
    </row>
    <row r="700" spans="1:43">
      <c r="A700">
        <v>99</v>
      </c>
      <c r="B700" t="s">
        <v>7012</v>
      </c>
      <c r="C700" t="s">
        <v>6856</v>
      </c>
      <c r="D700" t="e">
        <f t="shared" si="94"/>
        <v>#N/A</v>
      </c>
      <c r="K700">
        <f t="shared" si="93"/>
        <v>2007</v>
      </c>
      <c r="L700" t="s">
        <v>4682</v>
      </c>
      <c r="M700" t="s">
        <v>4806</v>
      </c>
      <c r="N700" t="s">
        <v>5728</v>
      </c>
      <c r="O700" t="s">
        <v>7013</v>
      </c>
      <c r="P700" t="s">
        <v>7014</v>
      </c>
      <c r="Q700" t="s">
        <v>7015</v>
      </c>
      <c r="R700" t="s">
        <v>7016</v>
      </c>
      <c r="AA700">
        <v>3273</v>
      </c>
      <c r="AB700" s="1">
        <v>37904</v>
      </c>
      <c r="AC700" t="s">
        <v>3241</v>
      </c>
      <c r="AD700" s="2">
        <v>7000000</v>
      </c>
      <c r="AE700" s="2">
        <v>10199354</v>
      </c>
      <c r="AF700" s="2">
        <v>13767816</v>
      </c>
      <c r="AG700">
        <v>10</v>
      </c>
      <c r="AH700">
        <v>10</v>
      </c>
      <c r="AI700">
        <v>3</v>
      </c>
      <c r="AK700" s="1" t="e">
        <f t="shared" si="101"/>
        <v>#N/A</v>
      </c>
      <c r="AL700" s="1" t="e">
        <f t="shared" si="95"/>
        <v>#N/A</v>
      </c>
      <c r="AM700" s="1" t="e">
        <f t="shared" si="96"/>
        <v>#N/A</v>
      </c>
      <c r="AN700" s="1" t="e">
        <f t="shared" si="97"/>
        <v>#N/A</v>
      </c>
      <c r="AO700" s="1" t="e">
        <f t="shared" si="98"/>
        <v>#N/A</v>
      </c>
      <c r="AP700" s="1" t="e">
        <f t="shared" si="99"/>
        <v>#N/A</v>
      </c>
      <c r="AQ700" s="1" t="e">
        <f t="shared" si="100"/>
        <v>#N/A</v>
      </c>
    </row>
    <row r="701" spans="1:43">
      <c r="A701">
        <v>100</v>
      </c>
      <c r="B701" t="s">
        <v>7017</v>
      </c>
      <c r="C701" t="s">
        <v>7018</v>
      </c>
      <c r="D701" t="e">
        <f t="shared" si="94"/>
        <v>#N/A</v>
      </c>
      <c r="K701">
        <f t="shared" si="93"/>
        <v>2007</v>
      </c>
      <c r="L701" t="s">
        <v>4635</v>
      </c>
      <c r="AA701">
        <v>2317</v>
      </c>
      <c r="AB701" s="1">
        <v>37883</v>
      </c>
      <c r="AC701" t="s">
        <v>2301</v>
      </c>
      <c r="AD701" s="2">
        <v>18000000</v>
      </c>
      <c r="AE701" s="2">
        <v>3203044</v>
      </c>
      <c r="AF701" s="2">
        <v>13203044</v>
      </c>
      <c r="AG701">
        <v>9</v>
      </c>
      <c r="AH701">
        <v>19</v>
      </c>
      <c r="AI701">
        <v>3</v>
      </c>
      <c r="AK701" s="1" t="e">
        <f t="shared" si="101"/>
        <v>#N/A</v>
      </c>
      <c r="AL701" s="1" t="e">
        <f t="shared" si="95"/>
        <v>#N/A</v>
      </c>
      <c r="AM701" s="1" t="e">
        <f t="shared" si="96"/>
        <v>#N/A</v>
      </c>
      <c r="AN701" s="1" t="e">
        <f t="shared" si="97"/>
        <v>#N/A</v>
      </c>
      <c r="AO701" s="1" t="e">
        <f t="shared" si="98"/>
        <v>#N/A</v>
      </c>
      <c r="AP701" s="1" t="e">
        <f t="shared" si="99"/>
        <v>#N/A</v>
      </c>
      <c r="AQ701" s="1" t="e">
        <f t="shared" si="100"/>
        <v>#N/A</v>
      </c>
    </row>
    <row r="702" spans="1:43">
      <c r="A702">
        <v>1</v>
      </c>
      <c r="B702" t="s">
        <v>15</v>
      </c>
      <c r="C702" t="s">
        <v>4607</v>
      </c>
      <c r="D702">
        <f t="shared" si="94"/>
        <v>225000000</v>
      </c>
      <c r="K702">
        <f t="shared" si="93"/>
        <v>2006</v>
      </c>
      <c r="L702" t="s">
        <v>4600</v>
      </c>
      <c r="M702" t="s">
        <v>7019</v>
      </c>
      <c r="N702" t="s">
        <v>4630</v>
      </c>
      <c r="O702" t="s">
        <v>4819</v>
      </c>
      <c r="P702" t="s">
        <v>6703</v>
      </c>
      <c r="Q702" t="s">
        <v>7020</v>
      </c>
      <c r="R702" t="s">
        <v>7021</v>
      </c>
      <c r="AA702">
        <v>829</v>
      </c>
      <c r="AB702" s="1">
        <v>37673</v>
      </c>
      <c r="AC702" t="s">
        <v>822</v>
      </c>
      <c r="AD702" s="2">
        <v>55000000</v>
      </c>
      <c r="AE702" s="2">
        <v>12882934</v>
      </c>
      <c r="AF702" s="2">
        <v>12923936</v>
      </c>
      <c r="AG702">
        <v>2</v>
      </c>
      <c r="AH702">
        <v>21</v>
      </c>
      <c r="AI702">
        <v>3</v>
      </c>
      <c r="AK702" s="1" t="e">
        <f t="shared" si="101"/>
        <v>#N/A</v>
      </c>
      <c r="AL702" s="1" t="e">
        <f t="shared" si="95"/>
        <v>#N/A</v>
      </c>
      <c r="AM702" s="1" t="e">
        <f t="shared" si="96"/>
        <v>#N/A</v>
      </c>
      <c r="AN702" s="1" t="e">
        <f t="shared" si="97"/>
        <v>#N/A</v>
      </c>
      <c r="AO702" s="1" t="e">
        <f t="shared" si="98"/>
        <v>#N/A</v>
      </c>
      <c r="AP702" s="1" t="e">
        <f t="shared" si="99"/>
        <v>#N/A</v>
      </c>
      <c r="AQ702" s="1" t="e">
        <f t="shared" si="100"/>
        <v>#N/A</v>
      </c>
    </row>
    <row r="703" spans="1:43">
      <c r="A703">
        <v>2</v>
      </c>
      <c r="B703" t="s">
        <v>220</v>
      </c>
      <c r="C703" t="s">
        <v>4677</v>
      </c>
      <c r="D703">
        <f t="shared" si="94"/>
        <v>110000000</v>
      </c>
      <c r="K703">
        <f t="shared" si="93"/>
        <v>2006</v>
      </c>
      <c r="L703" t="s">
        <v>4614</v>
      </c>
      <c r="M703" t="s">
        <v>5574</v>
      </c>
      <c r="N703" t="s">
        <v>5652</v>
      </c>
      <c r="O703" t="s">
        <v>4947</v>
      </c>
      <c r="P703" t="s">
        <v>7022</v>
      </c>
      <c r="Q703" t="s">
        <v>7023</v>
      </c>
      <c r="R703" t="s">
        <v>7024</v>
      </c>
      <c r="AA703">
        <v>3099</v>
      </c>
      <c r="AB703" s="1">
        <v>37727</v>
      </c>
      <c r="AC703" t="s">
        <v>3072</v>
      </c>
      <c r="AD703" s="2">
        <v>9000000</v>
      </c>
      <c r="AE703" s="2">
        <v>6126237</v>
      </c>
      <c r="AF703" s="2">
        <v>12657377</v>
      </c>
      <c r="AG703">
        <v>4</v>
      </c>
      <c r="AH703">
        <v>16</v>
      </c>
      <c r="AI703">
        <v>3</v>
      </c>
      <c r="AK703" s="1" t="e">
        <f t="shared" si="101"/>
        <v>#N/A</v>
      </c>
      <c r="AL703" s="1" t="e">
        <f t="shared" si="95"/>
        <v>#N/A</v>
      </c>
      <c r="AM703" s="1" t="e">
        <f t="shared" si="96"/>
        <v>#N/A</v>
      </c>
      <c r="AN703" s="1" t="e">
        <f t="shared" si="97"/>
        <v>#N/A</v>
      </c>
      <c r="AO703" s="1" t="e">
        <f t="shared" si="98"/>
        <v>#N/A</v>
      </c>
      <c r="AP703" s="1" t="e">
        <f t="shared" si="99"/>
        <v>#N/A</v>
      </c>
      <c r="AQ703" s="1" t="e">
        <f t="shared" si="100"/>
        <v>#N/A</v>
      </c>
    </row>
    <row r="704" spans="1:43">
      <c r="A704">
        <v>3</v>
      </c>
      <c r="B704" t="s">
        <v>539</v>
      </c>
      <c r="C704" t="s">
        <v>4607</v>
      </c>
      <c r="D704">
        <f t="shared" si="94"/>
        <v>70000000</v>
      </c>
      <c r="K704">
        <f t="shared" si="93"/>
        <v>2006</v>
      </c>
      <c r="L704" t="s">
        <v>4636</v>
      </c>
      <c r="M704" t="s">
        <v>4683</v>
      </c>
      <c r="N704" t="s">
        <v>4616</v>
      </c>
      <c r="O704" t="s">
        <v>7025</v>
      </c>
      <c r="P704" t="s">
        <v>7026</v>
      </c>
      <c r="Q704" t="s">
        <v>7027</v>
      </c>
      <c r="R704" t="s">
        <v>7028</v>
      </c>
      <c r="AA704">
        <v>3909</v>
      </c>
      <c r="AB704" s="1">
        <v>37890</v>
      </c>
      <c r="AC704" t="s">
        <v>3866</v>
      </c>
      <c r="AD704" s="2">
        <v>2500000</v>
      </c>
      <c r="AE704" s="2">
        <v>432360</v>
      </c>
      <c r="AF704" s="2">
        <v>12267275</v>
      </c>
      <c r="AG704">
        <v>9</v>
      </c>
      <c r="AH704">
        <v>26</v>
      </c>
      <c r="AI704">
        <v>3</v>
      </c>
      <c r="AK704" s="1" t="e">
        <f t="shared" si="101"/>
        <v>#N/A</v>
      </c>
      <c r="AL704" s="1" t="e">
        <f t="shared" si="95"/>
        <v>#N/A</v>
      </c>
      <c r="AM704" s="1" t="e">
        <f t="shared" si="96"/>
        <v>#N/A</v>
      </c>
      <c r="AN704" s="1" t="e">
        <f t="shared" si="97"/>
        <v>#N/A</v>
      </c>
      <c r="AO704" s="1" t="e">
        <f t="shared" si="98"/>
        <v>#N/A</v>
      </c>
      <c r="AP704" s="1" t="e">
        <f t="shared" si="99"/>
        <v>#N/A</v>
      </c>
      <c r="AQ704" s="1" t="e">
        <f t="shared" si="100"/>
        <v>#N/A</v>
      </c>
    </row>
    <row r="705" spans="1:43">
      <c r="A705">
        <v>4</v>
      </c>
      <c r="B705" t="s">
        <v>22</v>
      </c>
      <c r="C705" t="s">
        <v>4677</v>
      </c>
      <c r="D705">
        <f t="shared" si="94"/>
        <v>210000000</v>
      </c>
      <c r="K705">
        <f t="shared" si="93"/>
        <v>2006</v>
      </c>
      <c r="L705" t="s">
        <v>4600</v>
      </c>
      <c r="M705" t="s">
        <v>4637</v>
      </c>
      <c r="N705" t="s">
        <v>4609</v>
      </c>
      <c r="O705" t="s">
        <v>5547</v>
      </c>
      <c r="P705" t="s">
        <v>7029</v>
      </c>
      <c r="Q705" t="s">
        <v>7030</v>
      </c>
      <c r="R705" t="s">
        <v>7031</v>
      </c>
      <c r="AA705">
        <v>2548</v>
      </c>
      <c r="AB705" s="1">
        <v>37673</v>
      </c>
      <c r="AC705" t="s">
        <v>2529</v>
      </c>
      <c r="AD705" s="2">
        <v>15000000</v>
      </c>
      <c r="AE705" s="2">
        <v>9237470</v>
      </c>
      <c r="AF705" s="2">
        <v>12262065</v>
      </c>
      <c r="AG705">
        <v>2</v>
      </c>
      <c r="AH705">
        <v>21</v>
      </c>
      <c r="AI705">
        <v>3</v>
      </c>
      <c r="AK705" s="1" t="e">
        <f t="shared" si="101"/>
        <v>#N/A</v>
      </c>
      <c r="AL705" s="1" t="e">
        <f t="shared" si="95"/>
        <v>#N/A</v>
      </c>
      <c r="AM705" s="1" t="e">
        <f t="shared" si="96"/>
        <v>#N/A</v>
      </c>
      <c r="AN705" s="1" t="e">
        <f t="shared" si="97"/>
        <v>#N/A</v>
      </c>
      <c r="AO705" s="1" t="e">
        <f t="shared" si="98"/>
        <v>#N/A</v>
      </c>
      <c r="AP705" s="1" t="e">
        <f t="shared" si="99"/>
        <v>#N/A</v>
      </c>
      <c r="AQ705" s="1" t="e">
        <f t="shared" si="100"/>
        <v>#N/A</v>
      </c>
    </row>
    <row r="706" spans="1:43">
      <c r="A706">
        <v>5</v>
      </c>
      <c r="B706" t="s">
        <v>181</v>
      </c>
      <c r="C706" t="s">
        <v>4695</v>
      </c>
      <c r="D706">
        <f t="shared" si="94"/>
        <v>125000000</v>
      </c>
      <c r="K706">
        <f t="shared" ref="K706:K769" si="102">2013-INT((ROW()-2)/100)</f>
        <v>2006</v>
      </c>
      <c r="L706" t="s">
        <v>4600</v>
      </c>
      <c r="M706" t="s">
        <v>4817</v>
      </c>
      <c r="N706" t="s">
        <v>5811</v>
      </c>
      <c r="O706" t="s">
        <v>5624</v>
      </c>
      <c r="P706" t="s">
        <v>7032</v>
      </c>
      <c r="Q706" t="s">
        <v>7033</v>
      </c>
      <c r="R706" t="s">
        <v>7034</v>
      </c>
      <c r="AA706">
        <v>2537</v>
      </c>
      <c r="AB706" s="1">
        <v>37736</v>
      </c>
      <c r="AC706" t="s">
        <v>2518</v>
      </c>
      <c r="AD706" s="2">
        <v>15000000</v>
      </c>
      <c r="AE706" s="2">
        <v>12212417</v>
      </c>
      <c r="AF706" s="2">
        <v>12212417</v>
      </c>
      <c r="AG706">
        <v>4</v>
      </c>
      <c r="AH706">
        <v>25</v>
      </c>
      <c r="AI706">
        <v>3</v>
      </c>
      <c r="AK706" s="1" t="e">
        <f t="shared" si="101"/>
        <v>#N/A</v>
      </c>
      <c r="AL706" s="1" t="e">
        <f t="shared" si="95"/>
        <v>#N/A</v>
      </c>
      <c r="AM706" s="1" t="e">
        <f t="shared" si="96"/>
        <v>#N/A</v>
      </c>
      <c r="AN706" s="1" t="e">
        <f t="shared" si="97"/>
        <v>#N/A</v>
      </c>
      <c r="AO706" s="1" t="e">
        <f t="shared" si="98"/>
        <v>#N/A</v>
      </c>
      <c r="AP706" s="1" t="e">
        <f t="shared" si="99"/>
        <v>#N/A</v>
      </c>
      <c r="AQ706" s="1" t="e">
        <f t="shared" si="100"/>
        <v>#N/A</v>
      </c>
    </row>
    <row r="707" spans="1:43">
      <c r="A707">
        <v>6</v>
      </c>
      <c r="B707" t="s">
        <v>12</v>
      </c>
      <c r="C707" t="s">
        <v>4628</v>
      </c>
      <c r="D707">
        <f t="shared" ref="D707:D770" si="103">VLOOKUP(B707,AC706:AF10705,2,FALSE)</f>
        <v>232000000</v>
      </c>
      <c r="K707">
        <f t="shared" si="102"/>
        <v>2006</v>
      </c>
      <c r="L707" t="s">
        <v>4600</v>
      </c>
      <c r="M707" t="s">
        <v>5414</v>
      </c>
      <c r="N707" t="s">
        <v>4630</v>
      </c>
      <c r="O707" t="s">
        <v>4873</v>
      </c>
      <c r="P707" t="s">
        <v>7035</v>
      </c>
      <c r="Q707" t="s">
        <v>7036</v>
      </c>
      <c r="R707" t="s">
        <v>7037</v>
      </c>
      <c r="AA707">
        <v>1411</v>
      </c>
      <c r="AB707" s="1">
        <v>37869</v>
      </c>
      <c r="AC707" t="s">
        <v>1402</v>
      </c>
      <c r="AD707" s="2">
        <v>35000000</v>
      </c>
      <c r="AE707" s="2">
        <v>7659747</v>
      </c>
      <c r="AF707" s="2">
        <v>11559747</v>
      </c>
      <c r="AG707">
        <v>9</v>
      </c>
      <c r="AH707">
        <v>5</v>
      </c>
      <c r="AI707">
        <v>3</v>
      </c>
      <c r="AK707" s="1" t="e">
        <f t="shared" si="101"/>
        <v>#N/A</v>
      </c>
      <c r="AL707" s="1" t="e">
        <f t="shared" ref="AL707:AL770" si="104">VLOOKUP($AC707,$B$2:$R$10000,12,FALSE)</f>
        <v>#N/A</v>
      </c>
      <c r="AM707" s="1" t="e">
        <f t="shared" ref="AM707:AM770" si="105">VLOOKUP($AC707,$B$2:$R$10000,13,FALSE)</f>
        <v>#N/A</v>
      </c>
      <c r="AN707" s="1" t="e">
        <f t="shared" ref="AN707:AN770" si="106">VLOOKUP($AC707,$B$2:$R$10000,14,FALSE)</f>
        <v>#N/A</v>
      </c>
      <c r="AO707" s="1" t="e">
        <f t="shared" ref="AO707:AO770" si="107">VLOOKUP($AC707,$B$2:$R$10000,15,FALSE)</f>
        <v>#N/A</v>
      </c>
      <c r="AP707" s="1" t="e">
        <f t="shared" ref="AP707:AP770" si="108">VLOOKUP($AC707,$B$2:$R$10000,16,FALSE)</f>
        <v>#N/A</v>
      </c>
      <c r="AQ707" s="1" t="e">
        <f t="shared" si="100"/>
        <v>#N/A</v>
      </c>
    </row>
    <row r="708" spans="1:43">
      <c r="A708">
        <v>7</v>
      </c>
      <c r="B708" t="s">
        <v>355</v>
      </c>
      <c r="C708" t="s">
        <v>4628</v>
      </c>
      <c r="D708">
        <f t="shared" si="103"/>
        <v>85000000</v>
      </c>
      <c r="K708">
        <f t="shared" si="102"/>
        <v>2006</v>
      </c>
      <c r="L708" t="s">
        <v>4614</v>
      </c>
      <c r="M708" t="s">
        <v>5574</v>
      </c>
      <c r="N708" t="s">
        <v>4623</v>
      </c>
      <c r="O708" t="s">
        <v>7038</v>
      </c>
      <c r="P708" t="s">
        <v>7039</v>
      </c>
      <c r="Q708" t="s">
        <v>5586</v>
      </c>
      <c r="R708" t="s">
        <v>7040</v>
      </c>
      <c r="AA708">
        <v>760</v>
      </c>
      <c r="AB708" s="1">
        <v>37918</v>
      </c>
      <c r="AC708" t="s">
        <v>753</v>
      </c>
      <c r="AD708" s="2">
        <v>60000000</v>
      </c>
      <c r="AE708" s="2">
        <v>4426297</v>
      </c>
      <c r="AF708" s="2">
        <v>11427090</v>
      </c>
      <c r="AG708">
        <v>10</v>
      </c>
      <c r="AH708">
        <v>24</v>
      </c>
      <c r="AI708">
        <v>3</v>
      </c>
      <c r="AK708" s="1" t="e">
        <f t="shared" si="101"/>
        <v>#N/A</v>
      </c>
      <c r="AL708" s="1" t="e">
        <f t="shared" si="104"/>
        <v>#N/A</v>
      </c>
      <c r="AM708" s="1" t="e">
        <f t="shared" si="105"/>
        <v>#N/A</v>
      </c>
      <c r="AN708" s="1" t="e">
        <f t="shared" si="106"/>
        <v>#N/A</v>
      </c>
      <c r="AO708" s="1" t="e">
        <f t="shared" si="107"/>
        <v>#N/A</v>
      </c>
      <c r="AP708" s="1" t="e">
        <f t="shared" si="108"/>
        <v>#N/A</v>
      </c>
      <c r="AQ708" s="1" t="e">
        <f t="shared" si="100"/>
        <v>#N/A</v>
      </c>
    </row>
    <row r="709" spans="1:43">
      <c r="A709">
        <v>8</v>
      </c>
      <c r="B709" t="s">
        <v>484</v>
      </c>
      <c r="C709" t="s">
        <v>4677</v>
      </c>
      <c r="D709">
        <f t="shared" si="103"/>
        <v>75000000</v>
      </c>
      <c r="K709">
        <f t="shared" si="102"/>
        <v>2006</v>
      </c>
      <c r="L709" t="s">
        <v>4614</v>
      </c>
      <c r="M709" t="s">
        <v>4812</v>
      </c>
      <c r="N709" t="s">
        <v>5455</v>
      </c>
      <c r="O709" t="s">
        <v>5469</v>
      </c>
      <c r="P709" t="s">
        <v>7041</v>
      </c>
      <c r="Q709" t="s">
        <v>7042</v>
      </c>
      <c r="R709" t="s">
        <v>7043</v>
      </c>
      <c r="AA709">
        <v>3651</v>
      </c>
      <c r="AB709" s="1">
        <v>37951</v>
      </c>
      <c r="AC709" t="s">
        <v>3616</v>
      </c>
      <c r="AD709" s="2">
        <v>4000000</v>
      </c>
      <c r="AE709" s="2">
        <v>8291572</v>
      </c>
      <c r="AF709" s="2">
        <v>11131455</v>
      </c>
      <c r="AG709">
        <v>11</v>
      </c>
      <c r="AH709">
        <v>26</v>
      </c>
      <c r="AI709">
        <v>3</v>
      </c>
      <c r="AK709" s="1" t="e">
        <f t="shared" si="101"/>
        <v>#N/A</v>
      </c>
      <c r="AL709" s="1" t="e">
        <f t="shared" si="104"/>
        <v>#N/A</v>
      </c>
      <c r="AM709" s="1" t="e">
        <f t="shared" si="105"/>
        <v>#N/A</v>
      </c>
      <c r="AN709" s="1" t="e">
        <f t="shared" si="106"/>
        <v>#N/A</v>
      </c>
      <c r="AO709" s="1" t="e">
        <f t="shared" si="107"/>
        <v>#N/A</v>
      </c>
      <c r="AP709" s="1" t="e">
        <f t="shared" si="108"/>
        <v>#N/A</v>
      </c>
      <c r="AQ709" s="1" t="e">
        <f t="shared" ref="AQ709:AQ772" si="109">VLOOKUP($AC709,$B$2:$R$10000,2,FALSE)</f>
        <v>#N/A</v>
      </c>
    </row>
    <row r="710" spans="1:43">
      <c r="A710">
        <v>9</v>
      </c>
      <c r="B710" t="s">
        <v>252</v>
      </c>
      <c r="C710" t="s">
        <v>4695</v>
      </c>
      <c r="D710">
        <f t="shared" si="103"/>
        <v>102000000</v>
      </c>
      <c r="K710">
        <f t="shared" si="102"/>
        <v>2006</v>
      </c>
      <c r="L710" t="s">
        <v>4600</v>
      </c>
      <c r="M710" t="s">
        <v>6700</v>
      </c>
      <c r="N710" t="s">
        <v>5185</v>
      </c>
      <c r="O710" t="s">
        <v>5486</v>
      </c>
      <c r="P710" t="s">
        <v>7044</v>
      </c>
      <c r="Q710" t="s">
        <v>7045</v>
      </c>
      <c r="R710" t="s">
        <v>7046</v>
      </c>
      <c r="AA710">
        <v>1236</v>
      </c>
      <c r="AB710" s="1">
        <v>37890</v>
      </c>
      <c r="AC710" t="s">
        <v>1228</v>
      </c>
      <c r="AD710" s="2">
        <v>40000000</v>
      </c>
      <c r="AE710" s="2">
        <v>9652000</v>
      </c>
      <c r="AF710" s="2">
        <v>10070651</v>
      </c>
      <c r="AG710">
        <v>9</v>
      </c>
      <c r="AH710">
        <v>26</v>
      </c>
      <c r="AI710">
        <v>3</v>
      </c>
      <c r="AK710" s="1" t="e">
        <f t="shared" si="101"/>
        <v>#N/A</v>
      </c>
      <c r="AL710" s="1" t="e">
        <f t="shared" si="104"/>
        <v>#N/A</v>
      </c>
      <c r="AM710" s="1" t="e">
        <f t="shared" si="105"/>
        <v>#N/A</v>
      </c>
      <c r="AN710" s="1" t="e">
        <f t="shared" si="106"/>
        <v>#N/A</v>
      </c>
      <c r="AO710" s="1" t="e">
        <f t="shared" si="107"/>
        <v>#N/A</v>
      </c>
      <c r="AP710" s="1" t="e">
        <f t="shared" si="108"/>
        <v>#N/A</v>
      </c>
      <c r="AQ710" s="1" t="e">
        <f t="shared" si="109"/>
        <v>#N/A</v>
      </c>
    </row>
    <row r="711" spans="1:43">
      <c r="A711">
        <v>10</v>
      </c>
      <c r="B711" t="s">
        <v>777</v>
      </c>
      <c r="C711" t="s">
        <v>4695</v>
      </c>
      <c r="D711">
        <f t="shared" si="103"/>
        <v>55000000</v>
      </c>
      <c r="K711">
        <f t="shared" si="102"/>
        <v>2006</v>
      </c>
      <c r="L711" t="s">
        <v>4600</v>
      </c>
      <c r="M711" t="s">
        <v>4683</v>
      </c>
      <c r="N711" t="s">
        <v>4757</v>
      </c>
      <c r="O711" t="s">
        <v>6518</v>
      </c>
      <c r="P711" t="s">
        <v>7047</v>
      </c>
      <c r="Q711" t="s">
        <v>7048</v>
      </c>
      <c r="R711" t="s">
        <v>7049</v>
      </c>
      <c r="AA711">
        <v>3970</v>
      </c>
      <c r="AB711" s="1">
        <v>37853</v>
      </c>
      <c r="AC711" t="s">
        <v>3926</v>
      </c>
      <c r="AD711" s="2">
        <v>2000000</v>
      </c>
      <c r="AE711" s="2">
        <v>4601043</v>
      </c>
      <c r="AF711" s="2">
        <v>9505996</v>
      </c>
      <c r="AG711">
        <v>8</v>
      </c>
      <c r="AH711">
        <v>20</v>
      </c>
      <c r="AI711">
        <v>3</v>
      </c>
      <c r="AK711" s="1" t="e">
        <f t="shared" si="101"/>
        <v>#N/A</v>
      </c>
      <c r="AL711" s="1" t="e">
        <f t="shared" si="104"/>
        <v>#N/A</v>
      </c>
      <c r="AM711" s="1" t="e">
        <f t="shared" si="105"/>
        <v>#N/A</v>
      </c>
      <c r="AN711" s="1" t="e">
        <f t="shared" si="106"/>
        <v>#N/A</v>
      </c>
      <c r="AO711" s="1" t="e">
        <f t="shared" si="107"/>
        <v>#N/A</v>
      </c>
      <c r="AP711" s="1" t="e">
        <f t="shared" si="108"/>
        <v>#N/A</v>
      </c>
      <c r="AQ711" s="1" t="e">
        <f t="shared" si="109"/>
        <v>#N/A</v>
      </c>
    </row>
    <row r="712" spans="1:43">
      <c r="A712">
        <v>11</v>
      </c>
      <c r="B712" t="s">
        <v>405</v>
      </c>
      <c r="C712" t="s">
        <v>5071</v>
      </c>
      <c r="D712">
        <f t="shared" si="103"/>
        <v>80000000</v>
      </c>
      <c r="K712">
        <f t="shared" si="102"/>
        <v>2006</v>
      </c>
      <c r="L712" t="s">
        <v>4614</v>
      </c>
      <c r="M712" t="s">
        <v>5242</v>
      </c>
      <c r="N712" t="s">
        <v>4616</v>
      </c>
      <c r="O712" t="s">
        <v>7050</v>
      </c>
      <c r="P712" t="s">
        <v>7051</v>
      </c>
      <c r="Q712" t="s">
        <v>7052</v>
      </c>
      <c r="R712" t="s">
        <v>7053</v>
      </c>
      <c r="AA712">
        <v>4354</v>
      </c>
      <c r="AB712" s="1">
        <v>37897</v>
      </c>
      <c r="AC712" t="s">
        <v>4301</v>
      </c>
      <c r="AD712" s="2">
        <v>500000</v>
      </c>
      <c r="AE712" s="2">
        <v>5801558</v>
      </c>
      <c r="AF712" s="2">
        <v>9470209</v>
      </c>
      <c r="AG712">
        <v>10</v>
      </c>
      <c r="AH712">
        <v>3</v>
      </c>
      <c r="AI712">
        <v>3</v>
      </c>
      <c r="AK712" s="1" t="e">
        <f t="shared" si="101"/>
        <v>#N/A</v>
      </c>
      <c r="AL712" s="1" t="e">
        <f t="shared" si="104"/>
        <v>#N/A</v>
      </c>
      <c r="AM712" s="1" t="e">
        <f t="shared" si="105"/>
        <v>#N/A</v>
      </c>
      <c r="AN712" s="1" t="e">
        <f t="shared" si="106"/>
        <v>#N/A</v>
      </c>
      <c r="AO712" s="1" t="e">
        <f t="shared" si="107"/>
        <v>#N/A</v>
      </c>
      <c r="AP712" s="1" t="e">
        <f t="shared" si="108"/>
        <v>#N/A</v>
      </c>
      <c r="AQ712" s="1" t="e">
        <f t="shared" si="109"/>
        <v>#N/A</v>
      </c>
    </row>
    <row r="713" spans="1:43">
      <c r="A713">
        <v>12</v>
      </c>
      <c r="B713" t="s">
        <v>522</v>
      </c>
      <c r="C713" t="s">
        <v>4695</v>
      </c>
      <c r="D713">
        <f t="shared" si="103"/>
        <v>73000000</v>
      </c>
      <c r="K713">
        <f t="shared" si="102"/>
        <v>2006</v>
      </c>
      <c r="L713" t="s">
        <v>4600</v>
      </c>
      <c r="M713" t="s">
        <v>4829</v>
      </c>
      <c r="N713" t="s">
        <v>5312</v>
      </c>
      <c r="O713" t="s">
        <v>4724</v>
      </c>
      <c r="P713" t="s">
        <v>7054</v>
      </c>
      <c r="Q713" t="s">
        <v>7055</v>
      </c>
      <c r="R713" t="s">
        <v>7056</v>
      </c>
      <c r="AA713">
        <v>2380</v>
      </c>
      <c r="AB713" s="1">
        <v>37911</v>
      </c>
      <c r="AC713" t="s">
        <v>2364</v>
      </c>
      <c r="AD713" s="2">
        <v>17000000</v>
      </c>
      <c r="AE713" s="2">
        <v>1569918</v>
      </c>
      <c r="AF713" s="2">
        <v>9438074</v>
      </c>
      <c r="AG713">
        <v>10</v>
      </c>
      <c r="AH713">
        <v>17</v>
      </c>
      <c r="AI713">
        <v>3</v>
      </c>
      <c r="AK713" s="1" t="e">
        <f t="shared" si="101"/>
        <v>#N/A</v>
      </c>
      <c r="AL713" s="1" t="e">
        <f t="shared" si="104"/>
        <v>#N/A</v>
      </c>
      <c r="AM713" s="1" t="e">
        <f t="shared" si="105"/>
        <v>#N/A</v>
      </c>
      <c r="AN713" s="1" t="e">
        <f t="shared" si="106"/>
        <v>#N/A</v>
      </c>
      <c r="AO713" s="1" t="e">
        <f t="shared" si="107"/>
        <v>#N/A</v>
      </c>
      <c r="AP713" s="1" t="e">
        <f t="shared" si="108"/>
        <v>#N/A</v>
      </c>
      <c r="AQ713" s="1" t="e">
        <f t="shared" si="109"/>
        <v>#N/A</v>
      </c>
    </row>
    <row r="714" spans="1:43">
      <c r="A714">
        <v>13</v>
      </c>
      <c r="B714" t="s">
        <v>392</v>
      </c>
      <c r="C714" t="s">
        <v>6856</v>
      </c>
      <c r="D714">
        <f t="shared" si="103"/>
        <v>82500000</v>
      </c>
      <c r="K714">
        <f t="shared" si="102"/>
        <v>2006</v>
      </c>
      <c r="L714" t="s">
        <v>4600</v>
      </c>
      <c r="M714" t="s">
        <v>4788</v>
      </c>
      <c r="N714" t="s">
        <v>6234</v>
      </c>
      <c r="O714" t="s">
        <v>5313</v>
      </c>
      <c r="P714" t="s">
        <v>7057</v>
      </c>
      <c r="Q714" t="s">
        <v>7058</v>
      </c>
      <c r="R714" t="s">
        <v>7059</v>
      </c>
      <c r="AA714">
        <v>3967</v>
      </c>
      <c r="AB714" s="1">
        <v>37848</v>
      </c>
      <c r="AC714" t="s">
        <v>3923</v>
      </c>
      <c r="AD714" s="2">
        <v>2000000</v>
      </c>
      <c r="AE714" s="2">
        <v>6003587</v>
      </c>
      <c r="AF714" s="2">
        <v>8685632</v>
      </c>
      <c r="AG714">
        <v>8</v>
      </c>
      <c r="AH714">
        <v>15</v>
      </c>
      <c r="AI714">
        <v>3</v>
      </c>
      <c r="AK714" s="1" t="e">
        <f t="shared" si="101"/>
        <v>#N/A</v>
      </c>
      <c r="AL714" s="1" t="e">
        <f t="shared" si="104"/>
        <v>#N/A</v>
      </c>
      <c r="AM714" s="1" t="e">
        <f t="shared" si="105"/>
        <v>#N/A</v>
      </c>
      <c r="AN714" s="1" t="e">
        <f t="shared" si="106"/>
        <v>#N/A</v>
      </c>
      <c r="AO714" s="1" t="e">
        <f t="shared" si="107"/>
        <v>#N/A</v>
      </c>
      <c r="AP714" s="1" t="e">
        <f t="shared" si="108"/>
        <v>#N/A</v>
      </c>
      <c r="AQ714" s="1" t="e">
        <f t="shared" si="109"/>
        <v>#N/A</v>
      </c>
    </row>
    <row r="715" spans="1:43">
      <c r="A715">
        <v>14</v>
      </c>
      <c r="B715" t="s">
        <v>111</v>
      </c>
      <c r="C715" t="s">
        <v>4660</v>
      </c>
      <c r="D715">
        <f t="shared" si="103"/>
        <v>150000000</v>
      </c>
      <c r="K715">
        <f t="shared" si="102"/>
        <v>2006</v>
      </c>
      <c r="L715" t="s">
        <v>4600</v>
      </c>
      <c r="M715" t="s">
        <v>4718</v>
      </c>
      <c r="N715" t="s">
        <v>5185</v>
      </c>
      <c r="O715" t="s">
        <v>4662</v>
      </c>
      <c r="P715" t="s">
        <v>7060</v>
      </c>
      <c r="Q715" t="s">
        <v>7061</v>
      </c>
      <c r="R715" t="s">
        <v>7062</v>
      </c>
      <c r="AA715">
        <v>3516</v>
      </c>
      <c r="AB715" s="1">
        <v>37750</v>
      </c>
      <c r="AC715" t="s">
        <v>3482</v>
      </c>
      <c r="AD715" s="2">
        <v>5000000</v>
      </c>
      <c r="AE715" s="2">
        <v>8460000</v>
      </c>
      <c r="AF715" s="2">
        <v>8460000</v>
      </c>
      <c r="AG715">
        <v>5</v>
      </c>
      <c r="AH715">
        <v>9</v>
      </c>
      <c r="AI715">
        <v>3</v>
      </c>
      <c r="AK715" s="1" t="e">
        <f t="shared" si="101"/>
        <v>#N/A</v>
      </c>
      <c r="AL715" s="1" t="e">
        <f t="shared" si="104"/>
        <v>#N/A</v>
      </c>
      <c r="AM715" s="1" t="e">
        <f t="shared" si="105"/>
        <v>#N/A</v>
      </c>
      <c r="AN715" s="1" t="e">
        <f t="shared" si="106"/>
        <v>#N/A</v>
      </c>
      <c r="AO715" s="1" t="e">
        <f t="shared" si="107"/>
        <v>#N/A</v>
      </c>
      <c r="AP715" s="1" t="e">
        <f t="shared" si="108"/>
        <v>#N/A</v>
      </c>
      <c r="AQ715" s="1" t="e">
        <f t="shared" si="109"/>
        <v>#N/A</v>
      </c>
    </row>
    <row r="716" spans="1:43">
      <c r="A716">
        <v>15</v>
      </c>
      <c r="B716" t="s">
        <v>323</v>
      </c>
      <c r="C716" t="s">
        <v>4628</v>
      </c>
      <c r="D716">
        <f t="shared" si="103"/>
        <v>90000000</v>
      </c>
      <c r="K716">
        <f t="shared" si="102"/>
        <v>2006</v>
      </c>
      <c r="L716" t="s">
        <v>4682</v>
      </c>
      <c r="M716" t="s">
        <v>7019</v>
      </c>
      <c r="N716" t="s">
        <v>4893</v>
      </c>
      <c r="O716" t="s">
        <v>4752</v>
      </c>
      <c r="P716" t="s">
        <v>7063</v>
      </c>
      <c r="Q716" t="s">
        <v>7064</v>
      </c>
      <c r="R716" t="s">
        <v>7065</v>
      </c>
      <c r="AA716">
        <v>844</v>
      </c>
      <c r="AB716" s="1">
        <v>37834</v>
      </c>
      <c r="AC716" t="s">
        <v>837</v>
      </c>
      <c r="AD716" s="2">
        <v>54000000</v>
      </c>
      <c r="AE716" s="2">
        <v>6087542</v>
      </c>
      <c r="AF716" s="2">
        <v>7266209</v>
      </c>
      <c r="AG716">
        <v>8</v>
      </c>
      <c r="AH716">
        <v>1</v>
      </c>
      <c r="AI716">
        <v>3</v>
      </c>
      <c r="AK716" s="1" t="e">
        <f t="shared" si="101"/>
        <v>#N/A</v>
      </c>
      <c r="AL716" s="1" t="e">
        <f t="shared" si="104"/>
        <v>#N/A</v>
      </c>
      <c r="AM716" s="1" t="e">
        <f t="shared" si="105"/>
        <v>#N/A</v>
      </c>
      <c r="AN716" s="1" t="e">
        <f t="shared" si="106"/>
        <v>#N/A</v>
      </c>
      <c r="AO716" s="1" t="e">
        <f t="shared" si="107"/>
        <v>#N/A</v>
      </c>
      <c r="AP716" s="1" t="e">
        <f t="shared" si="108"/>
        <v>#N/A</v>
      </c>
      <c r="AQ716" s="1" t="e">
        <f t="shared" si="109"/>
        <v>#N/A</v>
      </c>
    </row>
    <row r="717" spans="1:43">
      <c r="A717">
        <v>16</v>
      </c>
      <c r="B717" t="s">
        <v>7066</v>
      </c>
      <c r="C717" t="s">
        <v>4677</v>
      </c>
      <c r="D717" t="e">
        <f t="shared" si="103"/>
        <v>#N/A</v>
      </c>
      <c r="K717">
        <f t="shared" si="102"/>
        <v>2006</v>
      </c>
      <c r="L717" t="s">
        <v>4635</v>
      </c>
      <c r="AA717">
        <v>2172</v>
      </c>
      <c r="AB717" s="1">
        <v>37694</v>
      </c>
      <c r="AC717" t="s">
        <v>2156</v>
      </c>
      <c r="AD717" s="2">
        <v>20000000</v>
      </c>
      <c r="AE717" s="2">
        <v>6882696</v>
      </c>
      <c r="AF717" s="2">
        <v>6882696</v>
      </c>
      <c r="AG717">
        <v>3</v>
      </c>
      <c r="AH717">
        <v>14</v>
      </c>
      <c r="AI717">
        <v>3</v>
      </c>
      <c r="AK717" s="1" t="e">
        <f t="shared" si="101"/>
        <v>#N/A</v>
      </c>
      <c r="AL717" s="1" t="e">
        <f t="shared" si="104"/>
        <v>#N/A</v>
      </c>
      <c r="AM717" s="1" t="e">
        <f t="shared" si="105"/>
        <v>#N/A</v>
      </c>
      <c r="AN717" s="1" t="e">
        <f t="shared" si="106"/>
        <v>#N/A</v>
      </c>
      <c r="AO717" s="1" t="e">
        <f t="shared" si="107"/>
        <v>#N/A</v>
      </c>
      <c r="AP717" s="1" t="e">
        <f t="shared" si="108"/>
        <v>#N/A</v>
      </c>
      <c r="AQ717" s="1" t="e">
        <f t="shared" si="109"/>
        <v>#N/A</v>
      </c>
    </row>
    <row r="718" spans="1:43">
      <c r="A718">
        <v>17</v>
      </c>
      <c r="B718" t="s">
        <v>1317</v>
      </c>
      <c r="C718" t="s">
        <v>4677</v>
      </c>
      <c r="D718">
        <f t="shared" si="103"/>
        <v>35000000</v>
      </c>
      <c r="K718">
        <f t="shared" si="102"/>
        <v>2006</v>
      </c>
      <c r="L718" t="s">
        <v>4600</v>
      </c>
      <c r="M718" t="s">
        <v>4806</v>
      </c>
      <c r="N718" t="s">
        <v>5126</v>
      </c>
      <c r="O718" t="s">
        <v>5232</v>
      </c>
      <c r="P718" t="s">
        <v>7067</v>
      </c>
      <c r="Q718" t="s">
        <v>7068</v>
      </c>
      <c r="R718" t="s">
        <v>7069</v>
      </c>
      <c r="AA718">
        <v>1622</v>
      </c>
      <c r="AB718" s="1">
        <v>37713</v>
      </c>
      <c r="AC718" t="s">
        <v>1611</v>
      </c>
      <c r="AD718" s="2">
        <v>30000000</v>
      </c>
      <c r="AE718" s="2">
        <v>3517797</v>
      </c>
      <c r="AF718" s="2">
        <v>6460758</v>
      </c>
      <c r="AG718">
        <v>4</v>
      </c>
      <c r="AH718">
        <v>2</v>
      </c>
      <c r="AI718">
        <v>3</v>
      </c>
      <c r="AK718" s="1" t="e">
        <f t="shared" si="101"/>
        <v>#N/A</v>
      </c>
      <c r="AL718" s="1" t="e">
        <f t="shared" si="104"/>
        <v>#N/A</v>
      </c>
      <c r="AM718" s="1" t="e">
        <f t="shared" si="105"/>
        <v>#N/A</v>
      </c>
      <c r="AN718" s="1" t="e">
        <f t="shared" si="106"/>
        <v>#N/A</v>
      </c>
      <c r="AO718" s="1" t="e">
        <f t="shared" si="107"/>
        <v>#N/A</v>
      </c>
      <c r="AP718" s="1" t="e">
        <f t="shared" si="108"/>
        <v>#N/A</v>
      </c>
      <c r="AQ718" s="1" t="e">
        <f t="shared" si="109"/>
        <v>#N/A</v>
      </c>
    </row>
    <row r="719" spans="1:43">
      <c r="A719">
        <v>18</v>
      </c>
      <c r="B719" t="s">
        <v>7070</v>
      </c>
      <c r="C719" t="s">
        <v>4621</v>
      </c>
      <c r="D719" t="e">
        <f t="shared" si="103"/>
        <v>#N/A</v>
      </c>
      <c r="K719">
        <f t="shared" si="102"/>
        <v>2006</v>
      </c>
      <c r="L719" t="s">
        <v>4600</v>
      </c>
      <c r="M719" t="s">
        <v>4857</v>
      </c>
      <c r="N719" t="s">
        <v>5126</v>
      </c>
      <c r="O719" t="s">
        <v>6470</v>
      </c>
      <c r="P719" t="s">
        <v>7071</v>
      </c>
      <c r="Q719" t="s">
        <v>7072</v>
      </c>
      <c r="R719" t="s">
        <v>7073</v>
      </c>
      <c r="AA719">
        <v>3333</v>
      </c>
      <c r="AB719" s="1">
        <v>37687</v>
      </c>
      <c r="AC719" t="s">
        <v>3301</v>
      </c>
      <c r="AD719" s="2">
        <v>6500000</v>
      </c>
      <c r="AE719" s="2">
        <v>6173485</v>
      </c>
      <c r="AF719" s="2">
        <v>6173485</v>
      </c>
      <c r="AG719">
        <v>3</v>
      </c>
      <c r="AH719">
        <v>7</v>
      </c>
      <c r="AI719">
        <v>3</v>
      </c>
      <c r="AK719" s="1" t="e">
        <f t="shared" si="101"/>
        <v>#N/A</v>
      </c>
      <c r="AL719" s="1" t="e">
        <f t="shared" si="104"/>
        <v>#N/A</v>
      </c>
      <c r="AM719" s="1" t="e">
        <f t="shared" si="105"/>
        <v>#N/A</v>
      </c>
      <c r="AN719" s="1" t="e">
        <f t="shared" si="106"/>
        <v>#N/A</v>
      </c>
      <c r="AO719" s="1" t="e">
        <f t="shared" si="107"/>
        <v>#N/A</v>
      </c>
      <c r="AP719" s="1" t="e">
        <f t="shared" si="108"/>
        <v>#N/A</v>
      </c>
      <c r="AQ719" s="1" t="e">
        <f t="shared" si="109"/>
        <v>#N/A</v>
      </c>
    </row>
    <row r="720" spans="1:43">
      <c r="A720">
        <v>19</v>
      </c>
      <c r="B720" t="s">
        <v>494</v>
      </c>
      <c r="C720" t="s">
        <v>5071</v>
      </c>
      <c r="D720">
        <f t="shared" si="103"/>
        <v>75000000</v>
      </c>
      <c r="K720">
        <f t="shared" si="102"/>
        <v>2006</v>
      </c>
      <c r="L720" t="s">
        <v>4635</v>
      </c>
      <c r="AA720">
        <v>3445</v>
      </c>
      <c r="AB720" s="1">
        <v>37778</v>
      </c>
      <c r="AC720" t="s">
        <v>3411</v>
      </c>
      <c r="AD720" s="2">
        <v>5500000</v>
      </c>
      <c r="AE720" s="2">
        <v>3031801</v>
      </c>
      <c r="AF720" s="2">
        <v>6148823</v>
      </c>
      <c r="AG720">
        <v>6</v>
      </c>
      <c r="AH720">
        <v>6</v>
      </c>
      <c r="AI720">
        <v>3</v>
      </c>
      <c r="AK720" s="1" t="e">
        <f t="shared" si="101"/>
        <v>#N/A</v>
      </c>
      <c r="AL720" s="1" t="e">
        <f t="shared" si="104"/>
        <v>#N/A</v>
      </c>
      <c r="AM720" s="1" t="e">
        <f t="shared" si="105"/>
        <v>#N/A</v>
      </c>
      <c r="AN720" s="1" t="e">
        <f t="shared" si="106"/>
        <v>#N/A</v>
      </c>
      <c r="AO720" s="1" t="e">
        <f t="shared" si="107"/>
        <v>#N/A</v>
      </c>
      <c r="AP720" s="1" t="e">
        <f t="shared" si="108"/>
        <v>#N/A</v>
      </c>
      <c r="AQ720" s="1" t="e">
        <f t="shared" si="109"/>
        <v>#N/A</v>
      </c>
    </row>
    <row r="721" spans="1:43">
      <c r="A721">
        <v>20</v>
      </c>
      <c r="B721" t="s">
        <v>1125</v>
      </c>
      <c r="C721" t="s">
        <v>5000</v>
      </c>
      <c r="D721">
        <f t="shared" si="103"/>
        <v>40000000</v>
      </c>
      <c r="K721">
        <f t="shared" si="102"/>
        <v>2006</v>
      </c>
      <c r="L721" t="s">
        <v>4600</v>
      </c>
      <c r="M721" t="s">
        <v>5242</v>
      </c>
      <c r="N721" t="s">
        <v>4690</v>
      </c>
      <c r="O721" t="s">
        <v>7074</v>
      </c>
      <c r="P721" t="s">
        <v>7075</v>
      </c>
      <c r="Q721" t="s">
        <v>7076</v>
      </c>
      <c r="R721" t="s">
        <v>7077</v>
      </c>
      <c r="AA721">
        <v>2204</v>
      </c>
      <c r="AB721" s="1">
        <v>37736</v>
      </c>
      <c r="AC721" t="s">
        <v>2188</v>
      </c>
      <c r="AD721" s="2">
        <v>20000000</v>
      </c>
      <c r="AE721" s="2">
        <v>121972</v>
      </c>
      <c r="AF721" s="2">
        <v>5694213</v>
      </c>
      <c r="AG721">
        <v>4</v>
      </c>
      <c r="AH721">
        <v>25</v>
      </c>
      <c r="AI721">
        <v>3</v>
      </c>
      <c r="AK721" s="1" t="e">
        <f t="shared" si="101"/>
        <v>#N/A</v>
      </c>
      <c r="AL721" s="1" t="e">
        <f t="shared" si="104"/>
        <v>#N/A</v>
      </c>
      <c r="AM721" s="1" t="e">
        <f t="shared" si="105"/>
        <v>#N/A</v>
      </c>
      <c r="AN721" s="1" t="e">
        <f t="shared" si="106"/>
        <v>#N/A</v>
      </c>
      <c r="AO721" s="1" t="e">
        <f t="shared" si="107"/>
        <v>#N/A</v>
      </c>
      <c r="AP721" s="1" t="e">
        <f t="shared" si="108"/>
        <v>#N/A</v>
      </c>
      <c r="AQ721" s="1" t="e">
        <f t="shared" si="109"/>
        <v>#N/A</v>
      </c>
    </row>
    <row r="722" spans="1:43">
      <c r="A722">
        <v>21</v>
      </c>
      <c r="B722" t="s">
        <v>880</v>
      </c>
      <c r="C722" t="s">
        <v>4660</v>
      </c>
      <c r="D722">
        <f t="shared" si="103"/>
        <v>50000000</v>
      </c>
      <c r="K722">
        <f t="shared" si="102"/>
        <v>2006</v>
      </c>
      <c r="L722" t="s">
        <v>4600</v>
      </c>
      <c r="M722" t="s">
        <v>5159</v>
      </c>
      <c r="N722" t="s">
        <v>5174</v>
      </c>
      <c r="O722" t="s">
        <v>6029</v>
      </c>
      <c r="P722" t="s">
        <v>7078</v>
      </c>
      <c r="Q722" t="s">
        <v>7079</v>
      </c>
      <c r="R722" t="s">
        <v>7080</v>
      </c>
      <c r="AA722">
        <v>2814</v>
      </c>
      <c r="AB722" s="1">
        <v>37792</v>
      </c>
      <c r="AC722" t="s">
        <v>2789</v>
      </c>
      <c r="AD722" s="2">
        <v>12000000</v>
      </c>
      <c r="AE722" s="2">
        <v>4922166</v>
      </c>
      <c r="AF722" s="2">
        <v>4922166</v>
      </c>
      <c r="AG722">
        <v>6</v>
      </c>
      <c r="AH722">
        <v>20</v>
      </c>
      <c r="AI722">
        <v>3</v>
      </c>
      <c r="AK722" s="1" t="e">
        <f t="shared" si="101"/>
        <v>#N/A</v>
      </c>
      <c r="AL722" s="1" t="e">
        <f t="shared" si="104"/>
        <v>#N/A</v>
      </c>
      <c r="AM722" s="1" t="e">
        <f t="shared" si="105"/>
        <v>#N/A</v>
      </c>
      <c r="AN722" s="1" t="e">
        <f t="shared" si="106"/>
        <v>#N/A</v>
      </c>
      <c r="AO722" s="1" t="e">
        <f t="shared" si="107"/>
        <v>#N/A</v>
      </c>
      <c r="AP722" s="1" t="e">
        <f t="shared" si="108"/>
        <v>#N/A</v>
      </c>
      <c r="AQ722" s="1" t="e">
        <f t="shared" si="109"/>
        <v>#N/A</v>
      </c>
    </row>
    <row r="723" spans="1:43">
      <c r="A723">
        <v>22</v>
      </c>
      <c r="B723" t="s">
        <v>881</v>
      </c>
      <c r="C723" t="s">
        <v>4621</v>
      </c>
      <c r="D723">
        <f t="shared" si="103"/>
        <v>50000000</v>
      </c>
      <c r="K723">
        <f t="shared" si="102"/>
        <v>2006</v>
      </c>
      <c r="L723" t="s">
        <v>4682</v>
      </c>
      <c r="M723" t="s">
        <v>5431</v>
      </c>
      <c r="N723" t="s">
        <v>4893</v>
      </c>
      <c r="O723" t="s">
        <v>7081</v>
      </c>
      <c r="P723" t="s">
        <v>6598</v>
      </c>
      <c r="Q723" t="s">
        <v>7082</v>
      </c>
      <c r="R723" t="s">
        <v>7083</v>
      </c>
      <c r="AA723">
        <v>3605</v>
      </c>
      <c r="AB723" s="1">
        <v>37729</v>
      </c>
      <c r="AC723" t="s">
        <v>3571</v>
      </c>
      <c r="AD723" s="2">
        <v>4500000</v>
      </c>
      <c r="AE723" s="2">
        <v>181655</v>
      </c>
      <c r="AF723" s="2">
        <v>4556982</v>
      </c>
      <c r="AG723">
        <v>4</v>
      </c>
      <c r="AH723">
        <v>18</v>
      </c>
      <c r="AI723">
        <v>3</v>
      </c>
      <c r="AK723" s="1" t="e">
        <f t="shared" ref="AK723:AK786" si="110">VLOOKUP(AC723,$B$2:$R$10000,11,FALSE)</f>
        <v>#N/A</v>
      </c>
      <c r="AL723" s="1" t="e">
        <f t="shared" si="104"/>
        <v>#N/A</v>
      </c>
      <c r="AM723" s="1" t="e">
        <f t="shared" si="105"/>
        <v>#N/A</v>
      </c>
      <c r="AN723" s="1" t="e">
        <f t="shared" si="106"/>
        <v>#N/A</v>
      </c>
      <c r="AO723" s="1" t="e">
        <f t="shared" si="107"/>
        <v>#N/A</v>
      </c>
      <c r="AP723" s="1" t="e">
        <f t="shared" si="108"/>
        <v>#N/A</v>
      </c>
      <c r="AQ723" s="1" t="e">
        <f t="shared" si="109"/>
        <v>#N/A</v>
      </c>
    </row>
    <row r="724" spans="1:43">
      <c r="A724">
        <v>23</v>
      </c>
      <c r="B724" t="s">
        <v>369</v>
      </c>
      <c r="C724" t="s">
        <v>4695</v>
      </c>
      <c r="D724">
        <f t="shared" si="103"/>
        <v>85000000</v>
      </c>
      <c r="K724">
        <f t="shared" si="102"/>
        <v>2006</v>
      </c>
      <c r="L724" t="s">
        <v>4614</v>
      </c>
      <c r="M724" t="s">
        <v>5242</v>
      </c>
      <c r="N724" t="s">
        <v>4616</v>
      </c>
      <c r="O724" t="s">
        <v>7084</v>
      </c>
      <c r="P724" t="s">
        <v>7085</v>
      </c>
      <c r="Q724" t="s">
        <v>7086</v>
      </c>
      <c r="R724" t="s">
        <v>7087</v>
      </c>
      <c r="AA724">
        <v>2880</v>
      </c>
      <c r="AB724" s="1">
        <v>37890</v>
      </c>
      <c r="AC724" t="s">
        <v>2854</v>
      </c>
      <c r="AD724" s="2">
        <v>11000000</v>
      </c>
      <c r="AE724" s="2">
        <v>4068087</v>
      </c>
      <c r="AF724" s="2">
        <v>4234355</v>
      </c>
      <c r="AG724">
        <v>9</v>
      </c>
      <c r="AH724">
        <v>26</v>
      </c>
      <c r="AI724">
        <v>3</v>
      </c>
      <c r="AK724" s="1" t="e">
        <f t="shared" si="110"/>
        <v>#N/A</v>
      </c>
      <c r="AL724" s="1" t="e">
        <f t="shared" si="104"/>
        <v>#N/A</v>
      </c>
      <c r="AM724" s="1" t="e">
        <f t="shared" si="105"/>
        <v>#N/A</v>
      </c>
      <c r="AN724" s="1" t="e">
        <f t="shared" si="106"/>
        <v>#N/A</v>
      </c>
      <c r="AO724" s="1" t="e">
        <f t="shared" si="107"/>
        <v>#N/A</v>
      </c>
      <c r="AP724" s="1" t="e">
        <f t="shared" si="108"/>
        <v>#N/A</v>
      </c>
      <c r="AQ724" s="1" t="e">
        <f t="shared" si="109"/>
        <v>#N/A</v>
      </c>
    </row>
    <row r="725" spans="1:43">
      <c r="A725">
        <v>24</v>
      </c>
      <c r="B725" t="s">
        <v>7088</v>
      </c>
      <c r="C725" t="s">
        <v>4607</v>
      </c>
      <c r="D725" t="e">
        <f t="shared" si="103"/>
        <v>#N/A</v>
      </c>
      <c r="K725">
        <f t="shared" si="102"/>
        <v>2006</v>
      </c>
      <c r="L725" t="s">
        <v>4636</v>
      </c>
      <c r="M725" t="s">
        <v>5159</v>
      </c>
      <c r="N725" t="s">
        <v>5994</v>
      </c>
      <c r="O725" t="s">
        <v>5932</v>
      </c>
      <c r="P725" t="s">
        <v>7089</v>
      </c>
      <c r="Q725" t="s">
        <v>7090</v>
      </c>
      <c r="R725" t="s">
        <v>7091</v>
      </c>
      <c r="AA725">
        <v>3423</v>
      </c>
      <c r="AB725" s="1">
        <v>37757</v>
      </c>
      <c r="AC725" t="s">
        <v>3389</v>
      </c>
      <c r="AD725" s="2">
        <v>5900000</v>
      </c>
      <c r="AE725" s="2">
        <v>3895664</v>
      </c>
      <c r="AF725" s="2">
        <v>3895664</v>
      </c>
      <c r="AG725">
        <v>5</v>
      </c>
      <c r="AH725">
        <v>16</v>
      </c>
      <c r="AI725">
        <v>3</v>
      </c>
      <c r="AK725" s="1" t="e">
        <f t="shared" si="110"/>
        <v>#N/A</v>
      </c>
      <c r="AL725" s="1" t="e">
        <f t="shared" si="104"/>
        <v>#N/A</v>
      </c>
      <c r="AM725" s="1" t="e">
        <f t="shared" si="105"/>
        <v>#N/A</v>
      </c>
      <c r="AN725" s="1" t="e">
        <f t="shared" si="106"/>
        <v>#N/A</v>
      </c>
      <c r="AO725" s="1" t="e">
        <f t="shared" si="107"/>
        <v>#N/A</v>
      </c>
      <c r="AP725" s="1" t="e">
        <f t="shared" si="108"/>
        <v>#N/A</v>
      </c>
      <c r="AQ725" s="1" t="e">
        <f t="shared" si="109"/>
        <v>#N/A</v>
      </c>
    </row>
    <row r="726" spans="1:43">
      <c r="A726">
        <v>25</v>
      </c>
      <c r="B726" t="s">
        <v>7092</v>
      </c>
      <c r="C726" t="s">
        <v>4660</v>
      </c>
      <c r="D726" t="e">
        <f t="shared" si="103"/>
        <v>#N/A</v>
      </c>
      <c r="K726">
        <f t="shared" si="102"/>
        <v>2006</v>
      </c>
      <c r="L726" t="s">
        <v>4635</v>
      </c>
      <c r="AA726">
        <v>3661</v>
      </c>
      <c r="AB726" s="1">
        <v>37736</v>
      </c>
      <c r="AC726" t="s">
        <v>3626</v>
      </c>
      <c r="AD726" s="2">
        <v>4000000</v>
      </c>
      <c r="AE726" s="2">
        <v>3816594</v>
      </c>
      <c r="AF726" s="2">
        <v>3816594</v>
      </c>
      <c r="AG726">
        <v>4</v>
      </c>
      <c r="AH726">
        <v>25</v>
      </c>
      <c r="AI726">
        <v>3</v>
      </c>
      <c r="AK726" s="1" t="e">
        <f t="shared" si="110"/>
        <v>#N/A</v>
      </c>
      <c r="AL726" s="1" t="e">
        <f t="shared" si="104"/>
        <v>#N/A</v>
      </c>
      <c r="AM726" s="1" t="e">
        <f t="shared" si="105"/>
        <v>#N/A</v>
      </c>
      <c r="AN726" s="1" t="e">
        <f t="shared" si="106"/>
        <v>#N/A</v>
      </c>
      <c r="AO726" s="1" t="e">
        <f t="shared" si="107"/>
        <v>#N/A</v>
      </c>
      <c r="AP726" s="1" t="e">
        <f t="shared" si="108"/>
        <v>#N/A</v>
      </c>
      <c r="AQ726" s="1" t="e">
        <f t="shared" si="109"/>
        <v>#N/A</v>
      </c>
    </row>
    <row r="727" spans="1:43">
      <c r="A727">
        <v>26</v>
      </c>
      <c r="B727" t="s">
        <v>7093</v>
      </c>
      <c r="C727" t="s">
        <v>4695</v>
      </c>
      <c r="D727" t="e">
        <f t="shared" si="103"/>
        <v>#N/A</v>
      </c>
      <c r="K727">
        <f t="shared" si="102"/>
        <v>2006</v>
      </c>
      <c r="L727" t="s">
        <v>4635</v>
      </c>
      <c r="AA727">
        <v>4458</v>
      </c>
      <c r="AB727" s="1">
        <v>37722</v>
      </c>
      <c r="AC727" t="s">
        <v>4404</v>
      </c>
      <c r="AD727" s="2">
        <v>250000</v>
      </c>
      <c r="AE727" s="2">
        <v>3802390</v>
      </c>
      <c r="AF727" s="2">
        <v>3809226</v>
      </c>
      <c r="AG727">
        <v>4</v>
      </c>
      <c r="AH727">
        <v>11</v>
      </c>
      <c r="AI727">
        <v>3</v>
      </c>
      <c r="AK727" s="1" t="e">
        <f t="shared" si="110"/>
        <v>#N/A</v>
      </c>
      <c r="AL727" s="1" t="e">
        <f t="shared" si="104"/>
        <v>#N/A</v>
      </c>
      <c r="AM727" s="1" t="e">
        <f t="shared" si="105"/>
        <v>#N/A</v>
      </c>
      <c r="AN727" s="1" t="e">
        <f t="shared" si="106"/>
        <v>#N/A</v>
      </c>
      <c r="AO727" s="1" t="e">
        <f t="shared" si="107"/>
        <v>#N/A</v>
      </c>
      <c r="AP727" s="1" t="e">
        <f t="shared" si="108"/>
        <v>#N/A</v>
      </c>
      <c r="AQ727" s="1" t="e">
        <f t="shared" si="109"/>
        <v>#N/A</v>
      </c>
    </row>
    <row r="728" spans="1:43">
      <c r="A728">
        <v>27</v>
      </c>
      <c r="B728" t="s">
        <v>1131</v>
      </c>
      <c r="C728" t="s">
        <v>4607</v>
      </c>
      <c r="D728">
        <f t="shared" si="103"/>
        <v>40000000</v>
      </c>
      <c r="K728">
        <f t="shared" si="102"/>
        <v>2006</v>
      </c>
      <c r="L728" t="s">
        <v>4635</v>
      </c>
      <c r="AA728">
        <v>4158</v>
      </c>
      <c r="AB728" s="1">
        <v>37684</v>
      </c>
      <c r="AC728" t="s">
        <v>431</v>
      </c>
      <c r="AD728" s="2">
        <v>1200000</v>
      </c>
      <c r="AE728" s="2">
        <v>3700000</v>
      </c>
      <c r="AF728" s="2">
        <v>3700000</v>
      </c>
      <c r="AG728">
        <v>3</v>
      </c>
      <c r="AH728">
        <v>4</v>
      </c>
      <c r="AI728">
        <v>3</v>
      </c>
      <c r="AK728" s="1" t="e">
        <f t="shared" si="110"/>
        <v>#N/A</v>
      </c>
      <c r="AL728" s="1" t="e">
        <f t="shared" si="104"/>
        <v>#N/A</v>
      </c>
      <c r="AM728" s="1" t="e">
        <f t="shared" si="105"/>
        <v>#N/A</v>
      </c>
      <c r="AN728" s="1" t="e">
        <f t="shared" si="106"/>
        <v>#N/A</v>
      </c>
      <c r="AO728" s="1" t="e">
        <f t="shared" si="107"/>
        <v>#N/A</v>
      </c>
      <c r="AP728" s="1" t="e">
        <f t="shared" si="108"/>
        <v>#N/A</v>
      </c>
      <c r="AQ728" s="1" t="e">
        <f t="shared" si="109"/>
        <v>#N/A</v>
      </c>
    </row>
    <row r="729" spans="1:43">
      <c r="A729">
        <v>28</v>
      </c>
      <c r="B729" t="s">
        <v>2883</v>
      </c>
      <c r="C729" t="s">
        <v>4599</v>
      </c>
      <c r="D729">
        <f t="shared" si="103"/>
        <v>10000000</v>
      </c>
      <c r="K729">
        <f t="shared" si="102"/>
        <v>2006</v>
      </c>
      <c r="L729" t="s">
        <v>4682</v>
      </c>
      <c r="M729" t="s">
        <v>5574</v>
      </c>
      <c r="N729" t="s">
        <v>5656</v>
      </c>
      <c r="O729" t="s">
        <v>6818</v>
      </c>
      <c r="P729" t="s">
        <v>7094</v>
      </c>
      <c r="Q729" t="s">
        <v>7095</v>
      </c>
      <c r="R729" t="s">
        <v>7096</v>
      </c>
      <c r="AA729">
        <v>4437</v>
      </c>
      <c r="AB729" s="1">
        <v>37911</v>
      </c>
      <c r="AC729" t="s">
        <v>4383</v>
      </c>
      <c r="AD729" s="2">
        <v>300000</v>
      </c>
      <c r="AE729" s="2">
        <v>2528664</v>
      </c>
      <c r="AF729" s="2">
        <v>3571253</v>
      </c>
      <c r="AG729">
        <v>10</v>
      </c>
      <c r="AH729">
        <v>17</v>
      </c>
      <c r="AI729">
        <v>3</v>
      </c>
      <c r="AK729" s="1" t="e">
        <f t="shared" si="110"/>
        <v>#N/A</v>
      </c>
      <c r="AL729" s="1" t="e">
        <f t="shared" si="104"/>
        <v>#N/A</v>
      </c>
      <c r="AM729" s="1" t="e">
        <f t="shared" si="105"/>
        <v>#N/A</v>
      </c>
      <c r="AN729" s="1" t="e">
        <f t="shared" si="106"/>
        <v>#N/A</v>
      </c>
      <c r="AO729" s="1" t="e">
        <f t="shared" si="107"/>
        <v>#N/A</v>
      </c>
      <c r="AP729" s="1" t="e">
        <f t="shared" si="108"/>
        <v>#N/A</v>
      </c>
      <c r="AQ729" s="1" t="e">
        <f t="shared" si="109"/>
        <v>#N/A</v>
      </c>
    </row>
    <row r="730" spans="1:43">
      <c r="A730">
        <v>29</v>
      </c>
      <c r="B730" t="s">
        <v>1447</v>
      </c>
      <c r="C730" t="s">
        <v>4660</v>
      </c>
      <c r="D730">
        <f t="shared" si="103"/>
        <v>32000000</v>
      </c>
      <c r="K730">
        <f t="shared" si="102"/>
        <v>2006</v>
      </c>
      <c r="L730" t="s">
        <v>4635</v>
      </c>
      <c r="AA730">
        <v>3395</v>
      </c>
      <c r="AB730" s="1">
        <v>37925</v>
      </c>
      <c r="AC730" t="s">
        <v>3362</v>
      </c>
      <c r="AD730" s="2">
        <v>6000000</v>
      </c>
      <c r="AE730" s="2">
        <v>2207975</v>
      </c>
      <c r="AF730" s="2">
        <v>3456602</v>
      </c>
      <c r="AG730">
        <v>10</v>
      </c>
      <c r="AH730">
        <v>31</v>
      </c>
      <c r="AI730">
        <v>3</v>
      </c>
      <c r="AK730" s="1" t="e">
        <f t="shared" si="110"/>
        <v>#N/A</v>
      </c>
      <c r="AL730" s="1" t="e">
        <f t="shared" si="104"/>
        <v>#N/A</v>
      </c>
      <c r="AM730" s="1" t="e">
        <f t="shared" si="105"/>
        <v>#N/A</v>
      </c>
      <c r="AN730" s="1" t="e">
        <f t="shared" si="106"/>
        <v>#N/A</v>
      </c>
      <c r="AO730" s="1" t="e">
        <f t="shared" si="107"/>
        <v>#N/A</v>
      </c>
      <c r="AP730" s="1" t="e">
        <f t="shared" si="108"/>
        <v>#N/A</v>
      </c>
      <c r="AQ730" s="1" t="e">
        <f t="shared" si="109"/>
        <v>#N/A</v>
      </c>
    </row>
    <row r="731" spans="1:43">
      <c r="A731">
        <v>30</v>
      </c>
      <c r="B731" t="s">
        <v>833</v>
      </c>
      <c r="C731" t="s">
        <v>4621</v>
      </c>
      <c r="D731">
        <f t="shared" si="103"/>
        <v>54000000</v>
      </c>
      <c r="K731">
        <f t="shared" si="102"/>
        <v>2006</v>
      </c>
      <c r="L731" t="s">
        <v>4600</v>
      </c>
      <c r="M731" t="s">
        <v>5574</v>
      </c>
      <c r="N731" t="s">
        <v>5174</v>
      </c>
      <c r="O731" t="s">
        <v>7097</v>
      </c>
      <c r="P731" t="s">
        <v>7098</v>
      </c>
      <c r="Q731" t="s">
        <v>7099</v>
      </c>
      <c r="R731" t="s">
        <v>7100</v>
      </c>
      <c r="AA731">
        <v>2572</v>
      </c>
      <c r="AB731" s="1">
        <v>37980</v>
      </c>
      <c r="AC731" t="s">
        <v>2553</v>
      </c>
      <c r="AD731" s="2">
        <v>15000000</v>
      </c>
      <c r="AE731" s="2">
        <v>2281585</v>
      </c>
      <c r="AF731" s="2">
        <v>3396508</v>
      </c>
      <c r="AG731">
        <v>12</v>
      </c>
      <c r="AH731">
        <v>25</v>
      </c>
      <c r="AI731">
        <v>3</v>
      </c>
      <c r="AK731" s="1" t="e">
        <f t="shared" si="110"/>
        <v>#N/A</v>
      </c>
      <c r="AL731" s="1" t="e">
        <f t="shared" si="104"/>
        <v>#N/A</v>
      </c>
      <c r="AM731" s="1" t="e">
        <f t="shared" si="105"/>
        <v>#N/A</v>
      </c>
      <c r="AN731" s="1" t="e">
        <f t="shared" si="106"/>
        <v>#N/A</v>
      </c>
      <c r="AO731" s="1" t="e">
        <f t="shared" si="107"/>
        <v>#N/A</v>
      </c>
      <c r="AP731" s="1" t="e">
        <f t="shared" si="108"/>
        <v>#N/A</v>
      </c>
      <c r="AQ731" s="1" t="e">
        <f t="shared" si="109"/>
        <v>#N/A</v>
      </c>
    </row>
    <row r="732" spans="1:43">
      <c r="A732">
        <v>31</v>
      </c>
      <c r="B732" t="s">
        <v>274</v>
      </c>
      <c r="C732" t="s">
        <v>4677</v>
      </c>
      <c r="D732">
        <f t="shared" si="103"/>
        <v>100000000</v>
      </c>
      <c r="K732">
        <f t="shared" si="102"/>
        <v>2006</v>
      </c>
      <c r="L732" t="s">
        <v>4614</v>
      </c>
      <c r="M732" t="s">
        <v>4637</v>
      </c>
      <c r="N732" t="s">
        <v>5807</v>
      </c>
      <c r="O732" t="s">
        <v>7101</v>
      </c>
      <c r="P732" t="s">
        <v>7102</v>
      </c>
      <c r="Q732" t="s">
        <v>7103</v>
      </c>
      <c r="R732" t="s">
        <v>7104</v>
      </c>
      <c r="AA732">
        <v>4300</v>
      </c>
      <c r="AB732" s="1">
        <v>37708</v>
      </c>
      <c r="AC732" t="s">
        <v>4249</v>
      </c>
      <c r="AD732" s="2">
        <v>800000</v>
      </c>
      <c r="AE732" s="2">
        <v>2073984</v>
      </c>
      <c r="AF732" s="2">
        <v>2900578</v>
      </c>
      <c r="AG732">
        <v>3</v>
      </c>
      <c r="AH732">
        <v>28</v>
      </c>
      <c r="AI732">
        <v>3</v>
      </c>
      <c r="AK732" s="1" t="e">
        <f t="shared" si="110"/>
        <v>#N/A</v>
      </c>
      <c r="AL732" s="1" t="e">
        <f t="shared" si="104"/>
        <v>#N/A</v>
      </c>
      <c r="AM732" s="1" t="e">
        <f t="shared" si="105"/>
        <v>#N/A</v>
      </c>
      <c r="AN732" s="1" t="e">
        <f t="shared" si="106"/>
        <v>#N/A</v>
      </c>
      <c r="AO732" s="1" t="e">
        <f t="shared" si="107"/>
        <v>#N/A</v>
      </c>
      <c r="AP732" s="1" t="e">
        <f t="shared" si="108"/>
        <v>#N/A</v>
      </c>
      <c r="AQ732" s="1" t="e">
        <f t="shared" si="109"/>
        <v>#N/A</v>
      </c>
    </row>
    <row r="733" spans="1:43">
      <c r="A733">
        <v>32</v>
      </c>
      <c r="B733" t="s">
        <v>499</v>
      </c>
      <c r="C733" t="s">
        <v>4695</v>
      </c>
      <c r="D733">
        <f t="shared" si="103"/>
        <v>75000000</v>
      </c>
      <c r="K733">
        <f t="shared" si="102"/>
        <v>2006</v>
      </c>
      <c r="L733" t="s">
        <v>4614</v>
      </c>
      <c r="M733" t="s">
        <v>4812</v>
      </c>
      <c r="N733" t="s">
        <v>4623</v>
      </c>
      <c r="O733" t="s">
        <v>7105</v>
      </c>
      <c r="P733" t="s">
        <v>7106</v>
      </c>
      <c r="Q733" t="s">
        <v>7107</v>
      </c>
      <c r="R733" t="s">
        <v>7108</v>
      </c>
      <c r="AA733">
        <v>3827</v>
      </c>
      <c r="AB733" s="1">
        <v>37715</v>
      </c>
      <c r="AC733" t="s">
        <v>3787</v>
      </c>
      <c r="AD733" s="2">
        <v>3000000</v>
      </c>
      <c r="AE733" s="2">
        <v>2255000</v>
      </c>
      <c r="AF733" s="2">
        <v>2255000</v>
      </c>
      <c r="AG733">
        <v>4</v>
      </c>
      <c r="AH733">
        <v>4</v>
      </c>
      <c r="AI733">
        <v>3</v>
      </c>
      <c r="AK733" s="1" t="e">
        <f t="shared" si="110"/>
        <v>#N/A</v>
      </c>
      <c r="AL733" s="1" t="e">
        <f t="shared" si="104"/>
        <v>#N/A</v>
      </c>
      <c r="AM733" s="1" t="e">
        <f t="shared" si="105"/>
        <v>#N/A</v>
      </c>
      <c r="AN733" s="1" t="e">
        <f t="shared" si="106"/>
        <v>#N/A</v>
      </c>
      <c r="AO733" s="1" t="e">
        <f t="shared" si="107"/>
        <v>#N/A</v>
      </c>
      <c r="AP733" s="1" t="e">
        <f t="shared" si="108"/>
        <v>#N/A</v>
      </c>
      <c r="AQ733" s="1" t="e">
        <f t="shared" si="109"/>
        <v>#N/A</v>
      </c>
    </row>
    <row r="734" spans="1:43">
      <c r="A734">
        <v>33</v>
      </c>
      <c r="B734" t="s">
        <v>2829</v>
      </c>
      <c r="C734" t="s">
        <v>4660</v>
      </c>
      <c r="D734">
        <f t="shared" si="103"/>
        <v>11000000</v>
      </c>
      <c r="K734">
        <f t="shared" si="102"/>
        <v>2006</v>
      </c>
      <c r="L734" t="s">
        <v>4682</v>
      </c>
      <c r="M734" t="s">
        <v>4779</v>
      </c>
      <c r="N734" t="s">
        <v>7109</v>
      </c>
      <c r="O734" t="s">
        <v>4780</v>
      </c>
      <c r="P734" t="s">
        <v>7110</v>
      </c>
      <c r="Q734" t="s">
        <v>7111</v>
      </c>
      <c r="R734" t="s">
        <v>7112</v>
      </c>
      <c r="AA734">
        <v>3904</v>
      </c>
      <c r="AB734" s="1">
        <v>37897</v>
      </c>
      <c r="AC734" t="s">
        <v>3861</v>
      </c>
      <c r="AD734" s="2">
        <v>2500000</v>
      </c>
      <c r="AE734" s="2">
        <v>2013052</v>
      </c>
      <c r="AF734" s="2">
        <v>2013052</v>
      </c>
      <c r="AG734">
        <v>10</v>
      </c>
      <c r="AH734">
        <v>3</v>
      </c>
      <c r="AI734">
        <v>3</v>
      </c>
      <c r="AK734" s="1" t="e">
        <f t="shared" si="110"/>
        <v>#N/A</v>
      </c>
      <c r="AL734" s="1" t="e">
        <f t="shared" si="104"/>
        <v>#N/A</v>
      </c>
      <c r="AM734" s="1" t="e">
        <f t="shared" si="105"/>
        <v>#N/A</v>
      </c>
      <c r="AN734" s="1" t="e">
        <f t="shared" si="106"/>
        <v>#N/A</v>
      </c>
      <c r="AO734" s="1" t="e">
        <f t="shared" si="107"/>
        <v>#N/A</v>
      </c>
      <c r="AP734" s="1" t="e">
        <f t="shared" si="108"/>
        <v>#N/A</v>
      </c>
      <c r="AQ734" s="1" t="e">
        <f t="shared" si="109"/>
        <v>#N/A</v>
      </c>
    </row>
    <row r="735" spans="1:43">
      <c r="A735">
        <v>34</v>
      </c>
      <c r="B735" t="s">
        <v>859</v>
      </c>
      <c r="C735" t="s">
        <v>4660</v>
      </c>
      <c r="D735">
        <f t="shared" si="103"/>
        <v>51000000</v>
      </c>
      <c r="K735">
        <f t="shared" si="102"/>
        <v>2006</v>
      </c>
      <c r="L735" t="s">
        <v>4635</v>
      </c>
      <c r="AA735">
        <v>3982</v>
      </c>
      <c r="AB735" s="1">
        <v>37876</v>
      </c>
      <c r="AC735" t="s">
        <v>3938</v>
      </c>
      <c r="AD735" s="2">
        <v>2000000</v>
      </c>
      <c r="AE735" s="2">
        <v>1660865</v>
      </c>
      <c r="AF735" s="2">
        <v>1660865</v>
      </c>
      <c r="AG735">
        <v>9</v>
      </c>
      <c r="AH735">
        <v>12</v>
      </c>
      <c r="AI735">
        <v>3</v>
      </c>
      <c r="AK735" s="1" t="e">
        <f t="shared" si="110"/>
        <v>#N/A</v>
      </c>
      <c r="AL735" s="1" t="e">
        <f t="shared" si="104"/>
        <v>#N/A</v>
      </c>
      <c r="AM735" s="1" t="e">
        <f t="shared" si="105"/>
        <v>#N/A</v>
      </c>
      <c r="AN735" s="1" t="e">
        <f t="shared" si="106"/>
        <v>#N/A</v>
      </c>
      <c r="AO735" s="1" t="e">
        <f t="shared" si="107"/>
        <v>#N/A</v>
      </c>
      <c r="AP735" s="1" t="e">
        <f t="shared" si="108"/>
        <v>#N/A</v>
      </c>
      <c r="AQ735" s="1" t="e">
        <f t="shared" si="109"/>
        <v>#N/A</v>
      </c>
    </row>
    <row r="736" spans="1:43">
      <c r="A736">
        <v>35</v>
      </c>
      <c r="B736" t="s">
        <v>7113</v>
      </c>
      <c r="C736" t="s">
        <v>4695</v>
      </c>
      <c r="D736" t="e">
        <f t="shared" si="103"/>
        <v>#N/A</v>
      </c>
      <c r="K736">
        <f t="shared" si="102"/>
        <v>2006</v>
      </c>
      <c r="L736" t="s">
        <v>4614</v>
      </c>
      <c r="M736" t="s">
        <v>5371</v>
      </c>
      <c r="N736" t="s">
        <v>5994</v>
      </c>
      <c r="O736" t="s">
        <v>7114</v>
      </c>
      <c r="P736" t="s">
        <v>7115</v>
      </c>
      <c r="Q736" t="s">
        <v>7116</v>
      </c>
      <c r="R736" t="s">
        <v>7117</v>
      </c>
      <c r="AA736">
        <v>2191</v>
      </c>
      <c r="AB736" s="1">
        <v>37855</v>
      </c>
      <c r="AC736" t="s">
        <v>2175</v>
      </c>
      <c r="AD736" s="2">
        <v>20000000</v>
      </c>
      <c r="AE736" s="2">
        <v>1646664</v>
      </c>
      <c r="AF736" s="2">
        <v>1646664</v>
      </c>
      <c r="AG736">
        <v>8</v>
      </c>
      <c r="AH736">
        <v>22</v>
      </c>
      <c r="AI736">
        <v>3</v>
      </c>
      <c r="AK736" s="1" t="e">
        <f t="shared" si="110"/>
        <v>#N/A</v>
      </c>
      <c r="AL736" s="1" t="e">
        <f t="shared" si="104"/>
        <v>#N/A</v>
      </c>
      <c r="AM736" s="1" t="e">
        <f t="shared" si="105"/>
        <v>#N/A</v>
      </c>
      <c r="AN736" s="1" t="e">
        <f t="shared" si="106"/>
        <v>#N/A</v>
      </c>
      <c r="AO736" s="1" t="e">
        <f t="shared" si="107"/>
        <v>#N/A</v>
      </c>
      <c r="AP736" s="1" t="e">
        <f t="shared" si="108"/>
        <v>#N/A</v>
      </c>
      <c r="AQ736" s="1" t="e">
        <f t="shared" si="109"/>
        <v>#N/A</v>
      </c>
    </row>
    <row r="737" spans="1:43">
      <c r="A737">
        <v>36</v>
      </c>
      <c r="B737" t="s">
        <v>891</v>
      </c>
      <c r="C737" t="s">
        <v>4628</v>
      </c>
      <c r="D737">
        <f t="shared" si="103"/>
        <v>50000000</v>
      </c>
      <c r="K737">
        <f t="shared" si="102"/>
        <v>2006</v>
      </c>
      <c r="L737" t="s">
        <v>4829</v>
      </c>
      <c r="M737" t="s">
        <v>4942</v>
      </c>
      <c r="N737" t="s">
        <v>5030</v>
      </c>
      <c r="O737" t="s">
        <v>7118</v>
      </c>
      <c r="P737" t="s">
        <v>7119</v>
      </c>
      <c r="Q737" t="s">
        <v>7120</v>
      </c>
      <c r="R737" t="s">
        <v>4829</v>
      </c>
      <c r="AA737">
        <v>3008</v>
      </c>
      <c r="AB737" s="1">
        <v>37680</v>
      </c>
      <c r="AC737" t="s">
        <v>2982</v>
      </c>
      <c r="AD737" s="2">
        <v>10000000</v>
      </c>
      <c r="AE737" s="2">
        <v>1641788</v>
      </c>
      <c r="AF737" s="2">
        <v>1641788</v>
      </c>
      <c r="AG737">
        <v>2</v>
      </c>
      <c r="AH737">
        <v>28</v>
      </c>
      <c r="AI737">
        <v>3</v>
      </c>
      <c r="AK737" s="1" t="e">
        <f t="shared" si="110"/>
        <v>#N/A</v>
      </c>
      <c r="AL737" s="1" t="e">
        <f t="shared" si="104"/>
        <v>#N/A</v>
      </c>
      <c r="AM737" s="1" t="e">
        <f t="shared" si="105"/>
        <v>#N/A</v>
      </c>
      <c r="AN737" s="1" t="e">
        <f t="shared" si="106"/>
        <v>#N/A</v>
      </c>
      <c r="AO737" s="1" t="e">
        <f t="shared" si="107"/>
        <v>#N/A</v>
      </c>
      <c r="AP737" s="1" t="e">
        <f t="shared" si="108"/>
        <v>#N/A</v>
      </c>
      <c r="AQ737" s="1" t="e">
        <f t="shared" si="109"/>
        <v>#N/A</v>
      </c>
    </row>
    <row r="738" spans="1:43">
      <c r="A738">
        <v>37</v>
      </c>
      <c r="B738" t="s">
        <v>619</v>
      </c>
      <c r="C738" t="s">
        <v>4660</v>
      </c>
      <c r="D738">
        <f t="shared" si="103"/>
        <v>65000000</v>
      </c>
      <c r="K738">
        <f t="shared" si="102"/>
        <v>2006</v>
      </c>
      <c r="L738" t="s">
        <v>4600</v>
      </c>
      <c r="M738" t="s">
        <v>5431</v>
      </c>
      <c r="N738" t="s">
        <v>5165</v>
      </c>
      <c r="O738" t="s">
        <v>5958</v>
      </c>
      <c r="P738" t="s">
        <v>7121</v>
      </c>
      <c r="Q738" t="s">
        <v>7122</v>
      </c>
      <c r="R738" t="s">
        <v>7123</v>
      </c>
      <c r="AA738">
        <v>1723</v>
      </c>
      <c r="AB738" s="1">
        <v>37967</v>
      </c>
      <c r="AC738" t="s">
        <v>1712</v>
      </c>
      <c r="AD738" s="2">
        <v>27000000</v>
      </c>
      <c r="AE738" s="2">
        <v>765637</v>
      </c>
      <c r="AF738" s="2">
        <v>1545064</v>
      </c>
      <c r="AG738">
        <v>12</v>
      </c>
      <c r="AH738">
        <v>12</v>
      </c>
      <c r="AI738">
        <v>3</v>
      </c>
      <c r="AK738" s="1" t="e">
        <f t="shared" si="110"/>
        <v>#N/A</v>
      </c>
      <c r="AL738" s="1" t="e">
        <f t="shared" si="104"/>
        <v>#N/A</v>
      </c>
      <c r="AM738" s="1" t="e">
        <f t="shared" si="105"/>
        <v>#N/A</v>
      </c>
      <c r="AN738" s="1" t="e">
        <f t="shared" si="106"/>
        <v>#N/A</v>
      </c>
      <c r="AO738" s="1" t="e">
        <f t="shared" si="107"/>
        <v>#N/A</v>
      </c>
      <c r="AP738" s="1" t="e">
        <f t="shared" si="108"/>
        <v>#N/A</v>
      </c>
      <c r="AQ738" s="1" t="e">
        <f t="shared" si="109"/>
        <v>#N/A</v>
      </c>
    </row>
    <row r="739" spans="1:43">
      <c r="A739">
        <v>38</v>
      </c>
      <c r="B739" t="s">
        <v>1893</v>
      </c>
      <c r="C739" t="s">
        <v>5962</v>
      </c>
      <c r="D739">
        <f t="shared" si="103"/>
        <v>24000000</v>
      </c>
      <c r="K739">
        <f t="shared" si="102"/>
        <v>2006</v>
      </c>
      <c r="L739" t="s">
        <v>4614</v>
      </c>
      <c r="M739" t="s">
        <v>4615</v>
      </c>
      <c r="N739" t="s">
        <v>5357</v>
      </c>
      <c r="O739" t="s">
        <v>5838</v>
      </c>
      <c r="P739" t="s">
        <v>7124</v>
      </c>
      <c r="Q739" t="s">
        <v>7125</v>
      </c>
      <c r="R739" t="s">
        <v>7126</v>
      </c>
      <c r="AA739">
        <v>4220</v>
      </c>
      <c r="AB739" s="1">
        <v>37883</v>
      </c>
      <c r="AC739" t="s">
        <v>4170</v>
      </c>
      <c r="AD739" s="2">
        <v>1000000</v>
      </c>
      <c r="AE739" s="2">
        <v>1239183</v>
      </c>
      <c r="AF739" s="2">
        <v>1492895</v>
      </c>
      <c r="AG739">
        <v>9</v>
      </c>
      <c r="AH739">
        <v>19</v>
      </c>
      <c r="AI739">
        <v>3</v>
      </c>
      <c r="AK739" s="1" t="e">
        <f t="shared" si="110"/>
        <v>#N/A</v>
      </c>
      <c r="AL739" s="1" t="e">
        <f t="shared" si="104"/>
        <v>#N/A</v>
      </c>
      <c r="AM739" s="1" t="e">
        <f t="shared" si="105"/>
        <v>#N/A</v>
      </c>
      <c r="AN739" s="1" t="e">
        <f t="shared" si="106"/>
        <v>#N/A</v>
      </c>
      <c r="AO739" s="1" t="e">
        <f t="shared" si="107"/>
        <v>#N/A</v>
      </c>
      <c r="AP739" s="1" t="e">
        <f t="shared" si="108"/>
        <v>#N/A</v>
      </c>
      <c r="AQ739" s="1" t="e">
        <f t="shared" si="109"/>
        <v>#N/A</v>
      </c>
    </row>
    <row r="740" spans="1:43">
      <c r="A740">
        <v>39</v>
      </c>
      <c r="B740" t="s">
        <v>1140</v>
      </c>
      <c r="C740" t="s">
        <v>4677</v>
      </c>
      <c r="D740">
        <f t="shared" si="103"/>
        <v>40000000</v>
      </c>
      <c r="K740">
        <f t="shared" si="102"/>
        <v>2006</v>
      </c>
      <c r="L740" t="s">
        <v>4600</v>
      </c>
      <c r="M740" t="s">
        <v>5371</v>
      </c>
      <c r="N740" t="s">
        <v>4708</v>
      </c>
      <c r="O740" t="s">
        <v>5661</v>
      </c>
      <c r="P740" t="s">
        <v>7127</v>
      </c>
      <c r="Q740" t="s">
        <v>7128</v>
      </c>
      <c r="R740" t="s">
        <v>7129</v>
      </c>
      <c r="AA740">
        <v>4034</v>
      </c>
      <c r="AB740" s="1">
        <v>37813</v>
      </c>
      <c r="AC740" t="s">
        <v>3989</v>
      </c>
      <c r="AD740" s="2">
        <v>1900000</v>
      </c>
      <c r="AE740" s="2">
        <v>1420578</v>
      </c>
      <c r="AF740" s="2">
        <v>1445140</v>
      </c>
      <c r="AG740">
        <v>7</v>
      </c>
      <c r="AH740">
        <v>11</v>
      </c>
      <c r="AI740">
        <v>3</v>
      </c>
      <c r="AK740" s="1" t="e">
        <f t="shared" si="110"/>
        <v>#N/A</v>
      </c>
      <c r="AL740" s="1" t="e">
        <f t="shared" si="104"/>
        <v>#N/A</v>
      </c>
      <c r="AM740" s="1" t="e">
        <f t="shared" si="105"/>
        <v>#N/A</v>
      </c>
      <c r="AN740" s="1" t="e">
        <f t="shared" si="106"/>
        <v>#N/A</v>
      </c>
      <c r="AO740" s="1" t="e">
        <f t="shared" si="107"/>
        <v>#N/A</v>
      </c>
      <c r="AP740" s="1" t="e">
        <f t="shared" si="108"/>
        <v>#N/A</v>
      </c>
      <c r="AQ740" s="1" t="e">
        <f t="shared" si="109"/>
        <v>#N/A</v>
      </c>
    </row>
    <row r="741" spans="1:43">
      <c r="A741">
        <v>40</v>
      </c>
      <c r="B741" t="s">
        <v>2738</v>
      </c>
      <c r="C741" t="s">
        <v>4607</v>
      </c>
      <c r="D741">
        <f t="shared" si="103"/>
        <v>12000000</v>
      </c>
      <c r="K741">
        <f t="shared" si="102"/>
        <v>2006</v>
      </c>
      <c r="L741" t="s">
        <v>4600</v>
      </c>
      <c r="M741" t="s">
        <v>4637</v>
      </c>
      <c r="N741" t="s">
        <v>7130</v>
      </c>
      <c r="O741" t="s">
        <v>5350</v>
      </c>
      <c r="P741" t="s">
        <v>7131</v>
      </c>
      <c r="Q741" t="s">
        <v>7132</v>
      </c>
      <c r="R741" t="s">
        <v>7133</v>
      </c>
      <c r="AA741">
        <v>4362</v>
      </c>
      <c r="AB741" s="1">
        <v>37652</v>
      </c>
      <c r="AC741" t="s">
        <v>4309</v>
      </c>
      <c r="AD741" s="2">
        <v>500000</v>
      </c>
      <c r="AE741" s="2">
        <v>1111615</v>
      </c>
      <c r="AF741" s="2">
        <v>1111615</v>
      </c>
      <c r="AG741">
        <v>1</v>
      </c>
      <c r="AH741">
        <v>31</v>
      </c>
      <c r="AI741">
        <v>3</v>
      </c>
      <c r="AK741" s="1" t="e">
        <f t="shared" si="110"/>
        <v>#N/A</v>
      </c>
      <c r="AL741" s="1" t="e">
        <f t="shared" si="104"/>
        <v>#N/A</v>
      </c>
      <c r="AM741" s="1" t="e">
        <f t="shared" si="105"/>
        <v>#N/A</v>
      </c>
      <c r="AN741" s="1" t="e">
        <f t="shared" si="106"/>
        <v>#N/A</v>
      </c>
      <c r="AO741" s="1" t="e">
        <f t="shared" si="107"/>
        <v>#N/A</v>
      </c>
      <c r="AP741" s="1" t="e">
        <f t="shared" si="108"/>
        <v>#N/A</v>
      </c>
      <c r="AQ741" s="1" t="e">
        <f t="shared" si="109"/>
        <v>#N/A</v>
      </c>
    </row>
    <row r="742" spans="1:43">
      <c r="A742">
        <v>41</v>
      </c>
      <c r="B742" t="s">
        <v>125</v>
      </c>
      <c r="C742" t="s">
        <v>5071</v>
      </c>
      <c r="D742">
        <f t="shared" si="103"/>
        <v>149000000</v>
      </c>
      <c r="K742">
        <f t="shared" si="102"/>
        <v>2006</v>
      </c>
      <c r="L742" t="s">
        <v>4614</v>
      </c>
      <c r="M742" t="s">
        <v>4877</v>
      </c>
      <c r="N742" t="s">
        <v>4616</v>
      </c>
      <c r="O742" t="s">
        <v>7134</v>
      </c>
      <c r="P742" t="s">
        <v>7135</v>
      </c>
      <c r="Q742" t="s">
        <v>7136</v>
      </c>
      <c r="R742" t="s">
        <v>7137</v>
      </c>
      <c r="AA742">
        <v>3446</v>
      </c>
      <c r="AB742" s="1">
        <v>37897</v>
      </c>
      <c r="AC742" t="s">
        <v>3412</v>
      </c>
      <c r="AD742" s="2">
        <v>5500000</v>
      </c>
      <c r="AE742" s="2">
        <v>1060512</v>
      </c>
      <c r="AF742" s="2">
        <v>1060512</v>
      </c>
      <c r="AG742">
        <v>10</v>
      </c>
      <c r="AH742">
        <v>3</v>
      </c>
      <c r="AI742">
        <v>3</v>
      </c>
      <c r="AK742" s="1" t="e">
        <f t="shared" si="110"/>
        <v>#N/A</v>
      </c>
      <c r="AL742" s="1" t="e">
        <f t="shared" si="104"/>
        <v>#N/A</v>
      </c>
      <c r="AM742" s="1" t="e">
        <f t="shared" si="105"/>
        <v>#N/A</v>
      </c>
      <c r="AN742" s="1" t="e">
        <f t="shared" si="106"/>
        <v>#N/A</v>
      </c>
      <c r="AO742" s="1" t="e">
        <f t="shared" si="107"/>
        <v>#N/A</v>
      </c>
      <c r="AP742" s="1" t="e">
        <f t="shared" si="108"/>
        <v>#N/A</v>
      </c>
      <c r="AQ742" s="1" t="e">
        <f t="shared" si="109"/>
        <v>#N/A</v>
      </c>
    </row>
    <row r="743" spans="1:43">
      <c r="A743">
        <v>42</v>
      </c>
      <c r="B743" t="s">
        <v>7138</v>
      </c>
      <c r="C743" t="s">
        <v>4607</v>
      </c>
      <c r="D743" t="e">
        <f t="shared" si="103"/>
        <v>#N/A</v>
      </c>
      <c r="K743">
        <f t="shared" si="102"/>
        <v>2006</v>
      </c>
      <c r="L743" t="s">
        <v>4600</v>
      </c>
      <c r="M743" t="s">
        <v>4718</v>
      </c>
      <c r="N743" t="s">
        <v>5499</v>
      </c>
      <c r="O743" t="s">
        <v>5889</v>
      </c>
      <c r="P743" t="s">
        <v>7139</v>
      </c>
      <c r="Q743" t="s">
        <v>7140</v>
      </c>
      <c r="R743" t="s">
        <v>7141</v>
      </c>
      <c r="AA743">
        <v>3601</v>
      </c>
      <c r="AB743" s="1">
        <v>37694</v>
      </c>
      <c r="AC743" t="s">
        <v>3567</v>
      </c>
      <c r="AD743" s="2">
        <v>4500000</v>
      </c>
      <c r="AE743" s="2">
        <v>410241</v>
      </c>
      <c r="AF743" s="2">
        <v>1022649</v>
      </c>
      <c r="AG743">
        <v>3</v>
      </c>
      <c r="AH743">
        <v>14</v>
      </c>
      <c r="AI743">
        <v>3</v>
      </c>
      <c r="AK743" s="1" t="e">
        <f t="shared" si="110"/>
        <v>#N/A</v>
      </c>
      <c r="AL743" s="1" t="e">
        <f t="shared" si="104"/>
        <v>#N/A</v>
      </c>
      <c r="AM743" s="1" t="e">
        <f t="shared" si="105"/>
        <v>#N/A</v>
      </c>
      <c r="AN743" s="1" t="e">
        <f t="shared" si="106"/>
        <v>#N/A</v>
      </c>
      <c r="AO743" s="1" t="e">
        <f t="shared" si="107"/>
        <v>#N/A</v>
      </c>
      <c r="AP743" s="1" t="e">
        <f t="shared" si="108"/>
        <v>#N/A</v>
      </c>
      <c r="AQ743" s="1" t="e">
        <f t="shared" si="109"/>
        <v>#N/A</v>
      </c>
    </row>
    <row r="744" spans="1:43">
      <c r="A744">
        <v>43</v>
      </c>
      <c r="B744" t="s">
        <v>156</v>
      </c>
      <c r="C744" t="s">
        <v>4621</v>
      </c>
      <c r="D744">
        <f t="shared" si="103"/>
        <v>135000000</v>
      </c>
      <c r="K744">
        <f t="shared" si="102"/>
        <v>2006</v>
      </c>
      <c r="L744" t="s">
        <v>4682</v>
      </c>
      <c r="M744" t="s">
        <v>4773</v>
      </c>
      <c r="N744" t="s">
        <v>6382</v>
      </c>
      <c r="O744" t="s">
        <v>6173</v>
      </c>
      <c r="P744" t="s">
        <v>7142</v>
      </c>
      <c r="Q744" t="s">
        <v>7143</v>
      </c>
      <c r="R744" t="s">
        <v>7144</v>
      </c>
      <c r="AA744">
        <v>3015</v>
      </c>
      <c r="AB744" s="1">
        <v>37743</v>
      </c>
      <c r="AC744" t="s">
        <v>2989</v>
      </c>
      <c r="AD744" s="2">
        <v>10000000</v>
      </c>
      <c r="AE744" s="2">
        <v>1011054</v>
      </c>
      <c r="AF744" s="2">
        <v>1011054</v>
      </c>
      <c r="AG744">
        <v>5</v>
      </c>
      <c r="AH744">
        <v>2</v>
      </c>
      <c r="AI744">
        <v>3</v>
      </c>
      <c r="AK744" s="1" t="e">
        <f t="shared" si="110"/>
        <v>#N/A</v>
      </c>
      <c r="AL744" s="1" t="e">
        <f t="shared" si="104"/>
        <v>#N/A</v>
      </c>
      <c r="AM744" s="1" t="e">
        <f t="shared" si="105"/>
        <v>#N/A</v>
      </c>
      <c r="AN744" s="1" t="e">
        <f t="shared" si="106"/>
        <v>#N/A</v>
      </c>
      <c r="AO744" s="1" t="e">
        <f t="shared" si="107"/>
        <v>#N/A</v>
      </c>
      <c r="AP744" s="1" t="e">
        <f t="shared" si="108"/>
        <v>#N/A</v>
      </c>
      <c r="AQ744" s="1" t="e">
        <f t="shared" si="109"/>
        <v>#N/A</v>
      </c>
    </row>
    <row r="745" spans="1:43">
      <c r="A745">
        <v>44</v>
      </c>
      <c r="B745" t="s">
        <v>7145</v>
      </c>
      <c r="C745" t="s">
        <v>4599</v>
      </c>
      <c r="D745" t="e">
        <f t="shared" si="103"/>
        <v>#N/A</v>
      </c>
      <c r="K745">
        <f t="shared" si="102"/>
        <v>2006</v>
      </c>
      <c r="L745" t="s">
        <v>6106</v>
      </c>
      <c r="M745" t="s">
        <v>7146</v>
      </c>
      <c r="N745" t="s">
        <v>4944</v>
      </c>
      <c r="O745" t="s">
        <v>4829</v>
      </c>
      <c r="P745" t="s">
        <v>4829</v>
      </c>
      <c r="Q745" t="s">
        <v>7147</v>
      </c>
      <c r="R745" t="s">
        <v>4829</v>
      </c>
      <c r="AA745">
        <v>3541</v>
      </c>
      <c r="AB745" s="1">
        <v>37862</v>
      </c>
      <c r="AC745" t="s">
        <v>3507</v>
      </c>
      <c r="AD745" s="2">
        <v>5000000</v>
      </c>
      <c r="AE745" s="2">
        <v>742898</v>
      </c>
      <c r="AF745" s="2">
        <v>894030</v>
      </c>
      <c r="AG745">
        <v>8</v>
      </c>
      <c r="AH745">
        <v>29</v>
      </c>
      <c r="AI745">
        <v>3</v>
      </c>
      <c r="AK745" s="1" t="e">
        <f t="shared" si="110"/>
        <v>#N/A</v>
      </c>
      <c r="AL745" s="1" t="e">
        <f t="shared" si="104"/>
        <v>#N/A</v>
      </c>
      <c r="AM745" s="1" t="e">
        <f t="shared" si="105"/>
        <v>#N/A</v>
      </c>
      <c r="AN745" s="1" t="e">
        <f t="shared" si="106"/>
        <v>#N/A</v>
      </c>
      <c r="AO745" s="1" t="e">
        <f t="shared" si="107"/>
        <v>#N/A</v>
      </c>
      <c r="AP745" s="1" t="e">
        <f t="shared" si="108"/>
        <v>#N/A</v>
      </c>
      <c r="AQ745" s="1" t="e">
        <f t="shared" si="109"/>
        <v>#N/A</v>
      </c>
    </row>
    <row r="746" spans="1:43">
      <c r="A746">
        <v>45</v>
      </c>
      <c r="B746" t="s">
        <v>373</v>
      </c>
      <c r="C746" t="s">
        <v>4695</v>
      </c>
      <c r="D746">
        <f t="shared" si="103"/>
        <v>85000000</v>
      </c>
      <c r="K746">
        <f t="shared" si="102"/>
        <v>2006</v>
      </c>
      <c r="L746" t="s">
        <v>4600</v>
      </c>
      <c r="M746" t="s">
        <v>4829</v>
      </c>
      <c r="N746" t="s">
        <v>5174</v>
      </c>
      <c r="O746" t="s">
        <v>6155</v>
      </c>
      <c r="P746" t="s">
        <v>6155</v>
      </c>
      <c r="Q746" t="s">
        <v>7148</v>
      </c>
      <c r="R746" t="s">
        <v>7149</v>
      </c>
      <c r="AA746">
        <v>4235</v>
      </c>
      <c r="AB746" s="1">
        <v>37855</v>
      </c>
      <c r="AC746" t="s">
        <v>4185</v>
      </c>
      <c r="AD746" s="2">
        <v>1000000</v>
      </c>
      <c r="AE746" s="2">
        <v>280351</v>
      </c>
      <c r="AF746" s="2">
        <v>839145</v>
      </c>
      <c r="AG746">
        <v>8</v>
      </c>
      <c r="AH746">
        <v>22</v>
      </c>
      <c r="AI746">
        <v>3</v>
      </c>
      <c r="AK746" s="1" t="e">
        <f t="shared" si="110"/>
        <v>#N/A</v>
      </c>
      <c r="AL746" s="1" t="e">
        <f t="shared" si="104"/>
        <v>#N/A</v>
      </c>
      <c r="AM746" s="1" t="e">
        <f t="shared" si="105"/>
        <v>#N/A</v>
      </c>
      <c r="AN746" s="1" t="e">
        <f t="shared" si="106"/>
        <v>#N/A</v>
      </c>
      <c r="AO746" s="1" t="e">
        <f t="shared" si="107"/>
        <v>#N/A</v>
      </c>
      <c r="AP746" s="1" t="e">
        <f t="shared" si="108"/>
        <v>#N/A</v>
      </c>
      <c r="AQ746" s="1" t="e">
        <f t="shared" si="109"/>
        <v>#N/A</v>
      </c>
    </row>
    <row r="747" spans="1:43">
      <c r="A747">
        <v>46</v>
      </c>
      <c r="B747" t="s">
        <v>374</v>
      </c>
      <c r="C747" t="s">
        <v>4621</v>
      </c>
      <c r="D747">
        <f t="shared" si="103"/>
        <v>85000000</v>
      </c>
      <c r="K747">
        <f t="shared" si="102"/>
        <v>2006</v>
      </c>
      <c r="L747" t="s">
        <v>4600</v>
      </c>
      <c r="M747" t="s">
        <v>4637</v>
      </c>
      <c r="N747" t="s">
        <v>6382</v>
      </c>
      <c r="O747" t="s">
        <v>4650</v>
      </c>
      <c r="P747" t="s">
        <v>7150</v>
      </c>
      <c r="Q747" t="s">
        <v>7151</v>
      </c>
      <c r="R747" t="s">
        <v>7152</v>
      </c>
      <c r="AA747">
        <v>3304</v>
      </c>
      <c r="AB747" s="1">
        <v>37666</v>
      </c>
      <c r="AC747" t="s">
        <v>3272</v>
      </c>
      <c r="AD747" s="2">
        <v>7000000</v>
      </c>
      <c r="AE747" s="2">
        <v>254683</v>
      </c>
      <c r="AF747" s="2">
        <v>719699</v>
      </c>
      <c r="AG747">
        <v>2</v>
      </c>
      <c r="AH747">
        <v>14</v>
      </c>
      <c r="AI747">
        <v>3</v>
      </c>
      <c r="AK747" s="1" t="e">
        <f t="shared" si="110"/>
        <v>#N/A</v>
      </c>
      <c r="AL747" s="1" t="e">
        <f t="shared" si="104"/>
        <v>#N/A</v>
      </c>
      <c r="AM747" s="1" t="e">
        <f t="shared" si="105"/>
        <v>#N/A</v>
      </c>
      <c r="AN747" s="1" t="e">
        <f t="shared" si="106"/>
        <v>#N/A</v>
      </c>
      <c r="AO747" s="1" t="e">
        <f t="shared" si="107"/>
        <v>#N/A</v>
      </c>
      <c r="AP747" s="1" t="e">
        <f t="shared" si="108"/>
        <v>#N/A</v>
      </c>
      <c r="AQ747" s="1" t="e">
        <f t="shared" si="109"/>
        <v>#N/A</v>
      </c>
    </row>
    <row r="748" spans="1:43">
      <c r="A748">
        <v>47</v>
      </c>
      <c r="B748" t="s">
        <v>1022</v>
      </c>
      <c r="C748" t="s">
        <v>4977</v>
      </c>
      <c r="D748">
        <f t="shared" si="103"/>
        <v>45000000</v>
      </c>
      <c r="K748">
        <f t="shared" si="102"/>
        <v>2006</v>
      </c>
      <c r="L748" t="s">
        <v>4682</v>
      </c>
      <c r="M748" t="s">
        <v>4857</v>
      </c>
      <c r="N748" t="s">
        <v>7153</v>
      </c>
      <c r="O748" t="s">
        <v>6744</v>
      </c>
      <c r="P748" t="s">
        <v>7154</v>
      </c>
      <c r="Q748" t="s">
        <v>7155</v>
      </c>
      <c r="R748" t="s">
        <v>7156</v>
      </c>
      <c r="AA748">
        <v>4229</v>
      </c>
      <c r="AB748" s="1">
        <v>37666</v>
      </c>
      <c r="AC748" t="s">
        <v>4179</v>
      </c>
      <c r="AD748" s="2">
        <v>1000000</v>
      </c>
      <c r="AE748" s="2">
        <v>549666</v>
      </c>
      <c r="AF748" s="2">
        <v>703020</v>
      </c>
      <c r="AG748">
        <v>2</v>
      </c>
      <c r="AH748">
        <v>14</v>
      </c>
      <c r="AI748">
        <v>3</v>
      </c>
      <c r="AK748" s="1" t="e">
        <f t="shared" si="110"/>
        <v>#N/A</v>
      </c>
      <c r="AL748" s="1" t="e">
        <f t="shared" si="104"/>
        <v>#N/A</v>
      </c>
      <c r="AM748" s="1" t="e">
        <f t="shared" si="105"/>
        <v>#N/A</v>
      </c>
      <c r="AN748" s="1" t="e">
        <f t="shared" si="106"/>
        <v>#N/A</v>
      </c>
      <c r="AO748" s="1" t="e">
        <f t="shared" si="107"/>
        <v>#N/A</v>
      </c>
      <c r="AP748" s="1" t="e">
        <f t="shared" si="108"/>
        <v>#N/A</v>
      </c>
      <c r="AQ748" s="1" t="e">
        <f t="shared" si="109"/>
        <v>#N/A</v>
      </c>
    </row>
    <row r="749" spans="1:43">
      <c r="A749">
        <v>48</v>
      </c>
      <c r="B749" t="s">
        <v>698</v>
      </c>
      <c r="C749" t="s">
        <v>4607</v>
      </c>
      <c r="D749">
        <f t="shared" si="103"/>
        <v>60000000</v>
      </c>
      <c r="K749">
        <f t="shared" si="102"/>
        <v>2006</v>
      </c>
      <c r="L749" t="s">
        <v>4614</v>
      </c>
      <c r="M749" t="s">
        <v>4622</v>
      </c>
      <c r="N749" t="s">
        <v>5199</v>
      </c>
      <c r="O749" t="s">
        <v>6781</v>
      </c>
      <c r="P749" t="s">
        <v>7157</v>
      </c>
      <c r="Q749" t="s">
        <v>7158</v>
      </c>
      <c r="R749" t="s">
        <v>7159</v>
      </c>
      <c r="AA749">
        <v>4059</v>
      </c>
      <c r="AB749" s="1">
        <v>37659</v>
      </c>
      <c r="AC749" t="s">
        <v>4012</v>
      </c>
      <c r="AD749" s="2">
        <v>1750000</v>
      </c>
      <c r="AE749" s="2">
        <v>145540</v>
      </c>
      <c r="AF749" s="2">
        <v>634803</v>
      </c>
      <c r="AG749">
        <v>2</v>
      </c>
      <c r="AH749">
        <v>7</v>
      </c>
      <c r="AI749">
        <v>3</v>
      </c>
      <c r="AK749" s="1" t="e">
        <f t="shared" si="110"/>
        <v>#N/A</v>
      </c>
      <c r="AL749" s="1" t="e">
        <f t="shared" si="104"/>
        <v>#N/A</v>
      </c>
      <c r="AM749" s="1" t="e">
        <f t="shared" si="105"/>
        <v>#N/A</v>
      </c>
      <c r="AN749" s="1" t="e">
        <f t="shared" si="106"/>
        <v>#N/A</v>
      </c>
      <c r="AO749" s="1" t="e">
        <f t="shared" si="107"/>
        <v>#N/A</v>
      </c>
      <c r="AP749" s="1" t="e">
        <f t="shared" si="108"/>
        <v>#N/A</v>
      </c>
      <c r="AQ749" s="1" t="e">
        <f t="shared" si="109"/>
        <v>#N/A</v>
      </c>
    </row>
    <row r="750" spans="1:43">
      <c r="A750">
        <v>49</v>
      </c>
      <c r="B750" t="s">
        <v>90</v>
      </c>
      <c r="C750" t="s">
        <v>4628</v>
      </c>
      <c r="D750">
        <f t="shared" si="103"/>
        <v>160000000</v>
      </c>
      <c r="K750">
        <f t="shared" si="102"/>
        <v>2006</v>
      </c>
      <c r="L750" t="s">
        <v>4600</v>
      </c>
      <c r="M750" t="s">
        <v>4622</v>
      </c>
      <c r="N750" t="s">
        <v>5287</v>
      </c>
      <c r="O750" t="s">
        <v>7160</v>
      </c>
      <c r="P750" t="s">
        <v>7161</v>
      </c>
      <c r="Q750" t="s">
        <v>7162</v>
      </c>
      <c r="R750" t="s">
        <v>7163</v>
      </c>
      <c r="AA750">
        <v>3672</v>
      </c>
      <c r="AB750" s="1">
        <v>37680</v>
      </c>
      <c r="AC750" t="s">
        <v>3637</v>
      </c>
      <c r="AD750" s="2">
        <v>4000000</v>
      </c>
      <c r="AE750" s="2">
        <v>563711</v>
      </c>
      <c r="AF750" s="2">
        <v>563711</v>
      </c>
      <c r="AG750">
        <v>2</v>
      </c>
      <c r="AH750">
        <v>28</v>
      </c>
      <c r="AI750">
        <v>3</v>
      </c>
      <c r="AK750" s="1" t="e">
        <f t="shared" si="110"/>
        <v>#N/A</v>
      </c>
      <c r="AL750" s="1" t="e">
        <f t="shared" si="104"/>
        <v>#N/A</v>
      </c>
      <c r="AM750" s="1" t="e">
        <f t="shared" si="105"/>
        <v>#N/A</v>
      </c>
      <c r="AN750" s="1" t="e">
        <f t="shared" si="106"/>
        <v>#N/A</v>
      </c>
      <c r="AO750" s="1" t="e">
        <f t="shared" si="107"/>
        <v>#N/A</v>
      </c>
      <c r="AP750" s="1" t="e">
        <f t="shared" si="108"/>
        <v>#N/A</v>
      </c>
      <c r="AQ750" s="1" t="e">
        <f t="shared" si="109"/>
        <v>#N/A</v>
      </c>
    </row>
    <row r="751" spans="1:43">
      <c r="A751">
        <v>50</v>
      </c>
      <c r="B751" t="s">
        <v>7164</v>
      </c>
      <c r="C751" t="s">
        <v>4621</v>
      </c>
      <c r="D751" t="e">
        <f t="shared" si="103"/>
        <v>#N/A</v>
      </c>
      <c r="K751">
        <f t="shared" si="102"/>
        <v>2006</v>
      </c>
      <c r="L751" t="s">
        <v>4682</v>
      </c>
      <c r="M751" t="s">
        <v>7165</v>
      </c>
      <c r="N751" t="s">
        <v>5165</v>
      </c>
      <c r="O751" t="s">
        <v>7166</v>
      </c>
      <c r="P751" t="s">
        <v>7167</v>
      </c>
      <c r="Q751" t="s">
        <v>7168</v>
      </c>
      <c r="R751" t="s">
        <v>7169</v>
      </c>
      <c r="AA751">
        <v>3232</v>
      </c>
      <c r="AB751" s="1">
        <v>37826</v>
      </c>
      <c r="AC751" t="s">
        <v>3203</v>
      </c>
      <c r="AD751" s="2">
        <v>7500000</v>
      </c>
      <c r="AE751" s="2">
        <v>533344</v>
      </c>
      <c r="AF751" s="2">
        <v>555335</v>
      </c>
      <c r="AG751">
        <v>7</v>
      </c>
      <c r="AH751">
        <v>24</v>
      </c>
      <c r="AI751">
        <v>3</v>
      </c>
      <c r="AK751" s="1" t="e">
        <f t="shared" si="110"/>
        <v>#N/A</v>
      </c>
      <c r="AL751" s="1" t="e">
        <f t="shared" si="104"/>
        <v>#N/A</v>
      </c>
      <c r="AM751" s="1" t="e">
        <f t="shared" si="105"/>
        <v>#N/A</v>
      </c>
      <c r="AN751" s="1" t="e">
        <f t="shared" si="106"/>
        <v>#N/A</v>
      </c>
      <c r="AO751" s="1" t="e">
        <f t="shared" si="107"/>
        <v>#N/A</v>
      </c>
      <c r="AP751" s="1" t="e">
        <f t="shared" si="108"/>
        <v>#N/A</v>
      </c>
      <c r="AQ751" s="1" t="e">
        <f t="shared" si="109"/>
        <v>#N/A</v>
      </c>
    </row>
    <row r="752" spans="1:43">
      <c r="A752">
        <v>51</v>
      </c>
      <c r="B752" t="s">
        <v>3124</v>
      </c>
      <c r="C752" t="s">
        <v>4908</v>
      </c>
      <c r="D752">
        <f t="shared" si="103"/>
        <v>8000000</v>
      </c>
      <c r="K752">
        <f t="shared" si="102"/>
        <v>2006</v>
      </c>
      <c r="L752" t="s">
        <v>4682</v>
      </c>
      <c r="M752" t="s">
        <v>4713</v>
      </c>
      <c r="N752" t="s">
        <v>4898</v>
      </c>
      <c r="O752" t="s">
        <v>7170</v>
      </c>
      <c r="P752" t="s">
        <v>7171</v>
      </c>
      <c r="Q752" t="s">
        <v>7172</v>
      </c>
      <c r="R752" t="s">
        <v>7173</v>
      </c>
      <c r="AA752">
        <v>3197</v>
      </c>
      <c r="AB752" s="1">
        <v>37918</v>
      </c>
      <c r="AC752" t="s">
        <v>3168</v>
      </c>
      <c r="AD752" s="2">
        <v>8000000</v>
      </c>
      <c r="AE752" s="2">
        <v>336456</v>
      </c>
      <c r="AF752" s="2">
        <v>524747</v>
      </c>
      <c r="AG752">
        <v>10</v>
      </c>
      <c r="AH752">
        <v>24</v>
      </c>
      <c r="AI752">
        <v>3</v>
      </c>
      <c r="AK752" s="1" t="e">
        <f t="shared" si="110"/>
        <v>#N/A</v>
      </c>
      <c r="AL752" s="1" t="e">
        <f t="shared" si="104"/>
        <v>#N/A</v>
      </c>
      <c r="AM752" s="1" t="e">
        <f t="shared" si="105"/>
        <v>#N/A</v>
      </c>
      <c r="AN752" s="1" t="e">
        <f t="shared" si="106"/>
        <v>#N/A</v>
      </c>
      <c r="AO752" s="1" t="e">
        <f t="shared" si="107"/>
        <v>#N/A</v>
      </c>
      <c r="AP752" s="1" t="e">
        <f t="shared" si="108"/>
        <v>#N/A</v>
      </c>
      <c r="AQ752" s="1" t="e">
        <f t="shared" si="109"/>
        <v>#N/A</v>
      </c>
    </row>
    <row r="753" spans="1:43">
      <c r="A753">
        <v>52</v>
      </c>
      <c r="B753" t="s">
        <v>1333</v>
      </c>
      <c r="C753" t="s">
        <v>6856</v>
      </c>
      <c r="D753">
        <f t="shared" si="103"/>
        <v>35000000</v>
      </c>
      <c r="K753">
        <f t="shared" si="102"/>
        <v>2006</v>
      </c>
      <c r="L753" t="s">
        <v>4600</v>
      </c>
      <c r="M753" t="s">
        <v>5845</v>
      </c>
      <c r="N753" t="s">
        <v>5014</v>
      </c>
      <c r="O753" t="s">
        <v>4714</v>
      </c>
      <c r="P753" t="s">
        <v>7174</v>
      </c>
      <c r="Q753" t="s">
        <v>7175</v>
      </c>
      <c r="R753" t="s">
        <v>7176</v>
      </c>
      <c r="AA753">
        <v>4232</v>
      </c>
      <c r="AB753" s="1">
        <v>37743</v>
      </c>
      <c r="AC753" t="s">
        <v>4182</v>
      </c>
      <c r="AD753" s="2">
        <v>1000000</v>
      </c>
      <c r="AE753" s="2">
        <v>464126</v>
      </c>
      <c r="AF753" s="2">
        <v>475367</v>
      </c>
      <c r="AG753">
        <v>5</v>
      </c>
      <c r="AH753">
        <v>2</v>
      </c>
      <c r="AI753">
        <v>3</v>
      </c>
      <c r="AK753" s="1" t="e">
        <f t="shared" si="110"/>
        <v>#N/A</v>
      </c>
      <c r="AL753" s="1" t="e">
        <f t="shared" si="104"/>
        <v>#N/A</v>
      </c>
      <c r="AM753" s="1" t="e">
        <f t="shared" si="105"/>
        <v>#N/A</v>
      </c>
      <c r="AN753" s="1" t="e">
        <f t="shared" si="106"/>
        <v>#N/A</v>
      </c>
      <c r="AO753" s="1" t="e">
        <f t="shared" si="107"/>
        <v>#N/A</v>
      </c>
      <c r="AP753" s="1" t="e">
        <f t="shared" si="108"/>
        <v>#N/A</v>
      </c>
      <c r="AQ753" s="1" t="e">
        <f t="shared" si="109"/>
        <v>#N/A</v>
      </c>
    </row>
    <row r="754" spans="1:43">
      <c r="A754">
        <v>53</v>
      </c>
      <c r="B754" t="s">
        <v>647</v>
      </c>
      <c r="C754" t="s">
        <v>6856</v>
      </c>
      <c r="D754">
        <f t="shared" si="103"/>
        <v>64000000</v>
      </c>
      <c r="K754">
        <f t="shared" si="102"/>
        <v>2006</v>
      </c>
      <c r="L754" t="s">
        <v>4635</v>
      </c>
      <c r="AA754">
        <v>3111</v>
      </c>
      <c r="AB754" s="1">
        <v>37792</v>
      </c>
      <c r="AC754" t="s">
        <v>3084</v>
      </c>
      <c r="AD754" s="2">
        <v>9000000</v>
      </c>
      <c r="AE754" s="2">
        <v>454255</v>
      </c>
      <c r="AF754" s="2">
        <v>454255</v>
      </c>
      <c r="AG754">
        <v>6</v>
      </c>
      <c r="AH754">
        <v>20</v>
      </c>
      <c r="AI754">
        <v>3</v>
      </c>
      <c r="AK754" s="1" t="e">
        <f t="shared" si="110"/>
        <v>#N/A</v>
      </c>
      <c r="AL754" s="1" t="e">
        <f t="shared" si="104"/>
        <v>#N/A</v>
      </c>
      <c r="AM754" s="1" t="e">
        <f t="shared" si="105"/>
        <v>#N/A</v>
      </c>
      <c r="AN754" s="1" t="e">
        <f t="shared" si="106"/>
        <v>#N/A</v>
      </c>
      <c r="AO754" s="1" t="e">
        <f t="shared" si="107"/>
        <v>#N/A</v>
      </c>
      <c r="AP754" s="1" t="e">
        <f t="shared" si="108"/>
        <v>#N/A</v>
      </c>
      <c r="AQ754" s="1" t="e">
        <f t="shared" si="109"/>
        <v>#N/A</v>
      </c>
    </row>
    <row r="755" spans="1:43">
      <c r="A755">
        <v>54</v>
      </c>
      <c r="B755" t="s">
        <v>899</v>
      </c>
      <c r="C755" t="s">
        <v>4621</v>
      </c>
      <c r="D755">
        <f t="shared" si="103"/>
        <v>50000000</v>
      </c>
      <c r="K755">
        <f t="shared" si="102"/>
        <v>2006</v>
      </c>
      <c r="L755" t="s">
        <v>4636</v>
      </c>
      <c r="M755" t="s">
        <v>4957</v>
      </c>
      <c r="N755" t="s">
        <v>4616</v>
      </c>
      <c r="O755" t="s">
        <v>7177</v>
      </c>
      <c r="P755" t="s">
        <v>7178</v>
      </c>
      <c r="Q755" t="s">
        <v>7179</v>
      </c>
      <c r="R755" t="s">
        <v>7180</v>
      </c>
      <c r="AA755">
        <v>3427</v>
      </c>
      <c r="AB755" s="1">
        <v>37897</v>
      </c>
      <c r="AC755" t="s">
        <v>3393</v>
      </c>
      <c r="AD755" s="2">
        <v>5800000</v>
      </c>
      <c r="AE755" s="2">
        <v>230312</v>
      </c>
      <c r="AF755" s="2">
        <v>421021</v>
      </c>
      <c r="AG755">
        <v>10</v>
      </c>
      <c r="AH755">
        <v>3</v>
      </c>
      <c r="AI755">
        <v>3</v>
      </c>
      <c r="AK755" s="1" t="e">
        <f t="shared" si="110"/>
        <v>#N/A</v>
      </c>
      <c r="AL755" s="1" t="e">
        <f t="shared" si="104"/>
        <v>#N/A</v>
      </c>
      <c r="AM755" s="1" t="e">
        <f t="shared" si="105"/>
        <v>#N/A</v>
      </c>
      <c r="AN755" s="1" t="e">
        <f t="shared" si="106"/>
        <v>#N/A</v>
      </c>
      <c r="AO755" s="1" t="e">
        <f t="shared" si="107"/>
        <v>#N/A</v>
      </c>
      <c r="AP755" s="1" t="e">
        <f t="shared" si="108"/>
        <v>#N/A</v>
      </c>
      <c r="AQ755" s="1" t="e">
        <f t="shared" si="109"/>
        <v>#N/A</v>
      </c>
    </row>
    <row r="756" spans="1:43">
      <c r="A756">
        <v>55</v>
      </c>
      <c r="B756" t="s">
        <v>1149</v>
      </c>
      <c r="C756" t="s">
        <v>4607</v>
      </c>
      <c r="D756">
        <f t="shared" si="103"/>
        <v>40000000</v>
      </c>
      <c r="K756">
        <f t="shared" si="102"/>
        <v>2006</v>
      </c>
      <c r="L756" t="s">
        <v>4614</v>
      </c>
      <c r="M756" t="s">
        <v>4846</v>
      </c>
      <c r="N756" t="s">
        <v>4801</v>
      </c>
      <c r="O756" t="s">
        <v>7181</v>
      </c>
      <c r="P756" t="s">
        <v>7182</v>
      </c>
      <c r="Q756" t="s">
        <v>7183</v>
      </c>
      <c r="R756" t="s">
        <v>7184</v>
      </c>
      <c r="AA756">
        <v>2581</v>
      </c>
      <c r="AB756" s="1">
        <v>37827</v>
      </c>
      <c r="AC756" t="s">
        <v>2562</v>
      </c>
      <c r="AD756" s="2">
        <v>15000000</v>
      </c>
      <c r="AE756" s="2">
        <v>353743</v>
      </c>
      <c r="AF756" s="2">
        <v>353743</v>
      </c>
      <c r="AG756">
        <v>7</v>
      </c>
      <c r="AH756">
        <v>25</v>
      </c>
      <c r="AI756">
        <v>3</v>
      </c>
      <c r="AK756" s="1" t="e">
        <f t="shared" si="110"/>
        <v>#N/A</v>
      </c>
      <c r="AL756" s="1" t="e">
        <f t="shared" si="104"/>
        <v>#N/A</v>
      </c>
      <c r="AM756" s="1" t="e">
        <f t="shared" si="105"/>
        <v>#N/A</v>
      </c>
      <c r="AN756" s="1" t="e">
        <f t="shared" si="106"/>
        <v>#N/A</v>
      </c>
      <c r="AO756" s="1" t="e">
        <f t="shared" si="107"/>
        <v>#N/A</v>
      </c>
      <c r="AP756" s="1" t="e">
        <f t="shared" si="108"/>
        <v>#N/A</v>
      </c>
      <c r="AQ756" s="1" t="e">
        <f t="shared" si="109"/>
        <v>#N/A</v>
      </c>
    </row>
    <row r="757" spans="1:43">
      <c r="A757">
        <v>56</v>
      </c>
      <c r="B757" t="s">
        <v>280</v>
      </c>
      <c r="C757" t="s">
        <v>4628</v>
      </c>
      <c r="D757">
        <f t="shared" si="103"/>
        <v>100000000</v>
      </c>
      <c r="K757">
        <f t="shared" si="102"/>
        <v>2006</v>
      </c>
      <c r="L757" t="s">
        <v>4682</v>
      </c>
      <c r="M757" t="s">
        <v>4629</v>
      </c>
      <c r="N757" t="s">
        <v>7185</v>
      </c>
      <c r="O757" t="s">
        <v>6689</v>
      </c>
      <c r="P757" t="s">
        <v>7186</v>
      </c>
      <c r="Q757" t="s">
        <v>7187</v>
      </c>
      <c r="R757" t="s">
        <v>7188</v>
      </c>
      <c r="AA757">
        <v>2339</v>
      </c>
      <c r="AB757" s="1">
        <v>37736</v>
      </c>
      <c r="AC757" t="s">
        <v>2323</v>
      </c>
      <c r="AD757" s="2">
        <v>17500000</v>
      </c>
      <c r="AE757" s="2">
        <v>325491</v>
      </c>
      <c r="AF757" s="2">
        <v>325491</v>
      </c>
      <c r="AG757">
        <v>4</v>
      </c>
      <c r="AH757">
        <v>25</v>
      </c>
      <c r="AI757">
        <v>3</v>
      </c>
      <c r="AK757" s="1" t="e">
        <f t="shared" si="110"/>
        <v>#N/A</v>
      </c>
      <c r="AL757" s="1" t="e">
        <f t="shared" si="104"/>
        <v>#N/A</v>
      </c>
      <c r="AM757" s="1" t="e">
        <f t="shared" si="105"/>
        <v>#N/A</v>
      </c>
      <c r="AN757" s="1" t="e">
        <f t="shared" si="106"/>
        <v>#N/A</v>
      </c>
      <c r="AO757" s="1" t="e">
        <f t="shared" si="107"/>
        <v>#N/A</v>
      </c>
      <c r="AP757" s="1" t="e">
        <f t="shared" si="108"/>
        <v>#N/A</v>
      </c>
      <c r="AQ757" s="1" t="e">
        <f t="shared" si="109"/>
        <v>#N/A</v>
      </c>
    </row>
    <row r="758" spans="1:43">
      <c r="A758">
        <v>57</v>
      </c>
      <c r="B758" t="s">
        <v>2454</v>
      </c>
      <c r="C758" t="s">
        <v>6069</v>
      </c>
      <c r="D758">
        <f t="shared" si="103"/>
        <v>15000000</v>
      </c>
      <c r="K758">
        <f t="shared" si="102"/>
        <v>2006</v>
      </c>
      <c r="L758" t="s">
        <v>4600</v>
      </c>
      <c r="M758" t="s">
        <v>5184</v>
      </c>
      <c r="N758" t="s">
        <v>4757</v>
      </c>
      <c r="O758" t="s">
        <v>4971</v>
      </c>
      <c r="P758" t="s">
        <v>7189</v>
      </c>
      <c r="Q758" t="s">
        <v>7190</v>
      </c>
      <c r="R758" t="s">
        <v>7191</v>
      </c>
      <c r="AA758">
        <v>2653</v>
      </c>
      <c r="AB758" s="1">
        <v>37645</v>
      </c>
      <c r="AC758" t="s">
        <v>2633</v>
      </c>
      <c r="AD758" s="2">
        <v>14000000</v>
      </c>
      <c r="AE758" s="2">
        <v>274299</v>
      </c>
      <c r="AF758" s="2">
        <v>274299</v>
      </c>
      <c r="AG758">
        <v>1</v>
      </c>
      <c r="AH758">
        <v>24</v>
      </c>
      <c r="AI758">
        <v>3</v>
      </c>
      <c r="AK758" s="1" t="e">
        <f t="shared" si="110"/>
        <v>#N/A</v>
      </c>
      <c r="AL758" s="1" t="e">
        <f t="shared" si="104"/>
        <v>#N/A</v>
      </c>
      <c r="AM758" s="1" t="e">
        <f t="shared" si="105"/>
        <v>#N/A</v>
      </c>
      <c r="AN758" s="1" t="e">
        <f t="shared" si="106"/>
        <v>#N/A</v>
      </c>
      <c r="AO758" s="1" t="e">
        <f t="shared" si="107"/>
        <v>#N/A</v>
      </c>
      <c r="AP758" s="1" t="e">
        <f t="shared" si="108"/>
        <v>#N/A</v>
      </c>
      <c r="AQ758" s="1" t="e">
        <f t="shared" si="109"/>
        <v>#N/A</v>
      </c>
    </row>
    <row r="759" spans="1:43">
      <c r="A759">
        <v>58</v>
      </c>
      <c r="B759" t="s">
        <v>7192</v>
      </c>
      <c r="C759" t="s">
        <v>4607</v>
      </c>
      <c r="D759" t="e">
        <f t="shared" si="103"/>
        <v>#N/A</v>
      </c>
      <c r="K759">
        <f t="shared" si="102"/>
        <v>2006</v>
      </c>
      <c r="L759" t="s">
        <v>4600</v>
      </c>
      <c r="M759" t="s">
        <v>4829</v>
      </c>
      <c r="N759" t="s">
        <v>5287</v>
      </c>
      <c r="O759" t="s">
        <v>7193</v>
      </c>
      <c r="P759" t="s">
        <v>7194</v>
      </c>
      <c r="Q759" t="s">
        <v>7195</v>
      </c>
      <c r="R759" t="s">
        <v>7196</v>
      </c>
      <c r="AA759">
        <v>4369</v>
      </c>
      <c r="AB759" s="1">
        <v>37862</v>
      </c>
      <c r="AC759" t="s">
        <v>4316</v>
      </c>
      <c r="AD759" s="2">
        <v>500000</v>
      </c>
      <c r="AE759" s="2">
        <v>254293</v>
      </c>
      <c r="AF759" s="2">
        <v>254293</v>
      </c>
      <c r="AG759">
        <v>8</v>
      </c>
      <c r="AH759">
        <v>29</v>
      </c>
      <c r="AI759">
        <v>3</v>
      </c>
      <c r="AK759" s="1" t="e">
        <f t="shared" si="110"/>
        <v>#N/A</v>
      </c>
      <c r="AL759" s="1" t="e">
        <f t="shared" si="104"/>
        <v>#N/A</v>
      </c>
      <c r="AM759" s="1" t="e">
        <f t="shared" si="105"/>
        <v>#N/A</v>
      </c>
      <c r="AN759" s="1" t="e">
        <f t="shared" si="106"/>
        <v>#N/A</v>
      </c>
      <c r="AO759" s="1" t="e">
        <f t="shared" si="107"/>
        <v>#N/A</v>
      </c>
      <c r="AP759" s="1" t="e">
        <f t="shared" si="108"/>
        <v>#N/A</v>
      </c>
      <c r="AQ759" s="1" t="e">
        <f t="shared" si="109"/>
        <v>#N/A</v>
      </c>
    </row>
    <row r="760" spans="1:43">
      <c r="A760">
        <v>59</v>
      </c>
      <c r="B760" t="s">
        <v>7197</v>
      </c>
      <c r="C760" t="s">
        <v>4677</v>
      </c>
      <c r="D760" t="e">
        <f t="shared" si="103"/>
        <v>#N/A</v>
      </c>
      <c r="K760">
        <f t="shared" si="102"/>
        <v>2006</v>
      </c>
      <c r="L760" t="s">
        <v>4829</v>
      </c>
      <c r="M760" t="s">
        <v>4829</v>
      </c>
      <c r="N760" t="s">
        <v>4829</v>
      </c>
      <c r="O760" t="s">
        <v>6417</v>
      </c>
      <c r="P760" t="s">
        <v>6417</v>
      </c>
      <c r="Q760" t="s">
        <v>7198</v>
      </c>
      <c r="R760" t="s">
        <v>4829</v>
      </c>
      <c r="AA760">
        <v>2582</v>
      </c>
      <c r="AB760" s="1">
        <v>37736</v>
      </c>
      <c r="AC760" t="s">
        <v>2563</v>
      </c>
      <c r="AD760" s="2">
        <v>15000000</v>
      </c>
      <c r="AE760" s="2">
        <v>220944</v>
      </c>
      <c r="AF760" s="2">
        <v>220944</v>
      </c>
      <c r="AG760">
        <v>4</v>
      </c>
      <c r="AH760">
        <v>25</v>
      </c>
      <c r="AI760">
        <v>3</v>
      </c>
      <c r="AK760" s="1" t="e">
        <f t="shared" si="110"/>
        <v>#N/A</v>
      </c>
      <c r="AL760" s="1" t="e">
        <f t="shared" si="104"/>
        <v>#N/A</v>
      </c>
      <c r="AM760" s="1" t="e">
        <f t="shared" si="105"/>
        <v>#N/A</v>
      </c>
      <c r="AN760" s="1" t="e">
        <f t="shared" si="106"/>
        <v>#N/A</v>
      </c>
      <c r="AO760" s="1" t="e">
        <f t="shared" si="107"/>
        <v>#N/A</v>
      </c>
      <c r="AP760" s="1" t="e">
        <f t="shared" si="108"/>
        <v>#N/A</v>
      </c>
      <c r="AQ760" s="1" t="e">
        <f t="shared" si="109"/>
        <v>#N/A</v>
      </c>
    </row>
    <row r="761" spans="1:43">
      <c r="A761">
        <v>60</v>
      </c>
      <c r="B761" t="s">
        <v>1777</v>
      </c>
      <c r="C761" t="s">
        <v>6635</v>
      </c>
      <c r="D761">
        <f t="shared" si="103"/>
        <v>25000000</v>
      </c>
      <c r="K761">
        <f t="shared" si="102"/>
        <v>2006</v>
      </c>
      <c r="L761" t="s">
        <v>4682</v>
      </c>
      <c r="M761" t="s">
        <v>5062</v>
      </c>
      <c r="N761" t="s">
        <v>4878</v>
      </c>
      <c r="O761" t="s">
        <v>7199</v>
      </c>
      <c r="P761" t="s">
        <v>7200</v>
      </c>
      <c r="Q761" t="s">
        <v>7201</v>
      </c>
      <c r="R761" t="s">
        <v>7202</v>
      </c>
      <c r="AA761">
        <v>3306</v>
      </c>
      <c r="AB761" s="1">
        <v>37785</v>
      </c>
      <c r="AC761" t="s">
        <v>3274</v>
      </c>
      <c r="AD761" s="2">
        <v>7000000</v>
      </c>
      <c r="AE761" s="2">
        <v>196067</v>
      </c>
      <c r="AF761" s="2">
        <v>196067</v>
      </c>
      <c r="AG761">
        <v>6</v>
      </c>
      <c r="AH761">
        <v>13</v>
      </c>
      <c r="AI761">
        <v>3</v>
      </c>
      <c r="AK761" s="1" t="e">
        <f t="shared" si="110"/>
        <v>#N/A</v>
      </c>
      <c r="AL761" s="1" t="e">
        <f t="shared" si="104"/>
        <v>#N/A</v>
      </c>
      <c r="AM761" s="1" t="e">
        <f t="shared" si="105"/>
        <v>#N/A</v>
      </c>
      <c r="AN761" s="1" t="e">
        <f t="shared" si="106"/>
        <v>#N/A</v>
      </c>
      <c r="AO761" s="1" t="e">
        <f t="shared" si="107"/>
        <v>#N/A</v>
      </c>
      <c r="AP761" s="1" t="e">
        <f t="shared" si="108"/>
        <v>#N/A</v>
      </c>
      <c r="AQ761" s="1" t="e">
        <f t="shared" si="109"/>
        <v>#N/A</v>
      </c>
    </row>
    <row r="762" spans="1:43">
      <c r="A762">
        <v>61</v>
      </c>
      <c r="B762" t="s">
        <v>1154</v>
      </c>
      <c r="C762" t="s">
        <v>4607</v>
      </c>
      <c r="D762">
        <f t="shared" si="103"/>
        <v>40000000</v>
      </c>
      <c r="K762">
        <f t="shared" si="102"/>
        <v>2006</v>
      </c>
      <c r="L762" t="s">
        <v>4600</v>
      </c>
      <c r="M762" t="s">
        <v>4829</v>
      </c>
      <c r="N762" t="s">
        <v>5826</v>
      </c>
      <c r="O762" t="s">
        <v>5036</v>
      </c>
      <c r="P762" t="s">
        <v>7203</v>
      </c>
      <c r="Q762" t="s">
        <v>7204</v>
      </c>
      <c r="R762" t="s">
        <v>7205</v>
      </c>
      <c r="AA762">
        <v>3405</v>
      </c>
      <c r="AB762" s="1">
        <v>37904</v>
      </c>
      <c r="AC762" t="s">
        <v>3372</v>
      </c>
      <c r="AD762" s="2">
        <v>6000000</v>
      </c>
      <c r="AE762" s="2">
        <v>181798</v>
      </c>
      <c r="AF762" s="2">
        <v>181798</v>
      </c>
      <c r="AG762">
        <v>10</v>
      </c>
      <c r="AH762">
        <v>10</v>
      </c>
      <c r="AI762">
        <v>3</v>
      </c>
      <c r="AK762" s="1" t="e">
        <f t="shared" si="110"/>
        <v>#N/A</v>
      </c>
      <c r="AL762" s="1" t="e">
        <f t="shared" si="104"/>
        <v>#N/A</v>
      </c>
      <c r="AM762" s="1" t="e">
        <f t="shared" si="105"/>
        <v>#N/A</v>
      </c>
      <c r="AN762" s="1" t="e">
        <f t="shared" si="106"/>
        <v>#N/A</v>
      </c>
      <c r="AO762" s="1" t="e">
        <f t="shared" si="107"/>
        <v>#N/A</v>
      </c>
      <c r="AP762" s="1" t="e">
        <f t="shared" si="108"/>
        <v>#N/A</v>
      </c>
      <c r="AQ762" s="1" t="e">
        <f t="shared" si="109"/>
        <v>#N/A</v>
      </c>
    </row>
    <row r="763" spans="1:43">
      <c r="A763">
        <v>62</v>
      </c>
      <c r="B763" t="s">
        <v>1155</v>
      </c>
      <c r="C763" t="s">
        <v>4628</v>
      </c>
      <c r="D763">
        <f t="shared" si="103"/>
        <v>40000000</v>
      </c>
      <c r="K763">
        <f t="shared" si="102"/>
        <v>2006</v>
      </c>
      <c r="L763" t="s">
        <v>4614</v>
      </c>
      <c r="M763" t="s">
        <v>5371</v>
      </c>
      <c r="N763" t="s">
        <v>6050</v>
      </c>
      <c r="O763" t="s">
        <v>7206</v>
      </c>
      <c r="P763" t="s">
        <v>7207</v>
      </c>
      <c r="Q763" t="s">
        <v>7208</v>
      </c>
      <c r="R763" t="s">
        <v>7209</v>
      </c>
      <c r="AA763">
        <v>3679</v>
      </c>
      <c r="AB763" s="1">
        <v>37827</v>
      </c>
      <c r="AC763" t="s">
        <v>3644</v>
      </c>
      <c r="AD763" s="2">
        <v>4000000</v>
      </c>
      <c r="AE763" s="2">
        <v>146402</v>
      </c>
      <c r="AF763" s="2">
        <v>146402</v>
      </c>
      <c r="AG763">
        <v>7</v>
      </c>
      <c r="AH763">
        <v>25</v>
      </c>
      <c r="AI763">
        <v>3</v>
      </c>
      <c r="AK763" s="1" t="e">
        <f t="shared" si="110"/>
        <v>#N/A</v>
      </c>
      <c r="AL763" s="1" t="e">
        <f t="shared" si="104"/>
        <v>#N/A</v>
      </c>
      <c r="AM763" s="1" t="e">
        <f t="shared" si="105"/>
        <v>#N/A</v>
      </c>
      <c r="AN763" s="1" t="e">
        <f t="shared" si="106"/>
        <v>#N/A</v>
      </c>
      <c r="AO763" s="1" t="e">
        <f t="shared" si="107"/>
        <v>#N/A</v>
      </c>
      <c r="AP763" s="1" t="e">
        <f t="shared" si="108"/>
        <v>#N/A</v>
      </c>
      <c r="AQ763" s="1" t="e">
        <f t="shared" si="109"/>
        <v>#N/A</v>
      </c>
    </row>
    <row r="764" spans="1:43">
      <c r="A764">
        <v>63</v>
      </c>
      <c r="B764" t="s">
        <v>1160</v>
      </c>
      <c r="C764" t="s">
        <v>4607</v>
      </c>
      <c r="D764">
        <f t="shared" si="103"/>
        <v>40000000</v>
      </c>
      <c r="K764">
        <f t="shared" si="102"/>
        <v>2006</v>
      </c>
      <c r="L764" t="s">
        <v>4635</v>
      </c>
      <c r="AA764">
        <v>3549</v>
      </c>
      <c r="AB764" s="1">
        <v>37785</v>
      </c>
      <c r="AC764" t="s">
        <v>3515</v>
      </c>
      <c r="AD764" s="2">
        <v>5000000</v>
      </c>
      <c r="AE764" s="2">
        <v>121016</v>
      </c>
      <c r="AF764" s="2">
        <v>121016</v>
      </c>
      <c r="AG764">
        <v>6</v>
      </c>
      <c r="AH764">
        <v>13</v>
      </c>
      <c r="AI764">
        <v>3</v>
      </c>
      <c r="AK764" s="1" t="e">
        <f t="shared" si="110"/>
        <v>#N/A</v>
      </c>
      <c r="AL764" s="1" t="e">
        <f t="shared" si="104"/>
        <v>#N/A</v>
      </c>
      <c r="AM764" s="1" t="e">
        <f t="shared" si="105"/>
        <v>#N/A</v>
      </c>
      <c r="AN764" s="1" t="e">
        <f t="shared" si="106"/>
        <v>#N/A</v>
      </c>
      <c r="AO764" s="1" t="e">
        <f t="shared" si="107"/>
        <v>#N/A</v>
      </c>
      <c r="AP764" s="1" t="e">
        <f t="shared" si="108"/>
        <v>#N/A</v>
      </c>
      <c r="AQ764" s="1" t="e">
        <f t="shared" si="109"/>
        <v>#N/A</v>
      </c>
    </row>
    <row r="765" spans="1:43">
      <c r="A765">
        <v>64</v>
      </c>
      <c r="B765" t="s">
        <v>909</v>
      </c>
      <c r="C765" t="s">
        <v>4628</v>
      </c>
      <c r="D765">
        <f t="shared" si="103"/>
        <v>50000000</v>
      </c>
      <c r="K765">
        <f t="shared" si="102"/>
        <v>2006</v>
      </c>
      <c r="L765" t="s">
        <v>4600</v>
      </c>
      <c r="M765" t="s">
        <v>4846</v>
      </c>
      <c r="N765" t="s">
        <v>4936</v>
      </c>
      <c r="O765" t="s">
        <v>7210</v>
      </c>
      <c r="P765" t="s">
        <v>7211</v>
      </c>
      <c r="Q765" t="s">
        <v>7212</v>
      </c>
      <c r="R765" t="s">
        <v>7213</v>
      </c>
      <c r="AA765">
        <v>4138</v>
      </c>
      <c r="AB765" s="1">
        <v>37974</v>
      </c>
      <c r="AC765" t="s">
        <v>4090</v>
      </c>
      <c r="AD765" s="2">
        <v>1300000</v>
      </c>
      <c r="AE765" s="2">
        <v>77755</v>
      </c>
      <c r="AF765" s="2">
        <v>90213</v>
      </c>
      <c r="AG765">
        <v>12</v>
      </c>
      <c r="AH765">
        <v>19</v>
      </c>
      <c r="AI765">
        <v>3</v>
      </c>
      <c r="AK765" s="1" t="e">
        <f t="shared" si="110"/>
        <v>#N/A</v>
      </c>
      <c r="AL765" s="1" t="e">
        <f t="shared" si="104"/>
        <v>#N/A</v>
      </c>
      <c r="AM765" s="1" t="e">
        <f t="shared" si="105"/>
        <v>#N/A</v>
      </c>
      <c r="AN765" s="1" t="e">
        <f t="shared" si="106"/>
        <v>#N/A</v>
      </c>
      <c r="AO765" s="1" t="e">
        <f t="shared" si="107"/>
        <v>#N/A</v>
      </c>
      <c r="AP765" s="1" t="e">
        <f t="shared" si="108"/>
        <v>#N/A</v>
      </c>
      <c r="AQ765" s="1" t="e">
        <f t="shared" si="109"/>
        <v>#N/A</v>
      </c>
    </row>
    <row r="766" spans="1:43">
      <c r="A766">
        <v>65</v>
      </c>
      <c r="B766" t="s">
        <v>2043</v>
      </c>
      <c r="C766" t="s">
        <v>4677</v>
      </c>
      <c r="D766">
        <f t="shared" si="103"/>
        <v>20000000</v>
      </c>
      <c r="K766">
        <f t="shared" si="102"/>
        <v>2006</v>
      </c>
      <c r="L766" t="s">
        <v>4600</v>
      </c>
      <c r="M766" t="s">
        <v>5242</v>
      </c>
      <c r="N766" t="s">
        <v>5174</v>
      </c>
      <c r="O766" t="s">
        <v>7214</v>
      </c>
      <c r="P766" t="s">
        <v>6023</v>
      </c>
      <c r="Q766" t="s">
        <v>7215</v>
      </c>
      <c r="R766" t="s">
        <v>7216</v>
      </c>
      <c r="AA766">
        <v>4182</v>
      </c>
      <c r="AB766" s="1">
        <v>37755</v>
      </c>
      <c r="AC766" t="s">
        <v>4133</v>
      </c>
      <c r="AD766" s="2">
        <v>1100000</v>
      </c>
      <c r="AE766" s="2">
        <v>39659</v>
      </c>
      <c r="AF766" s="2">
        <v>81371</v>
      </c>
      <c r="AG766">
        <v>5</v>
      </c>
      <c r="AH766">
        <v>14</v>
      </c>
      <c r="AI766">
        <v>3</v>
      </c>
      <c r="AK766" s="1" t="e">
        <f t="shared" si="110"/>
        <v>#N/A</v>
      </c>
      <c r="AL766" s="1" t="e">
        <f t="shared" si="104"/>
        <v>#N/A</v>
      </c>
      <c r="AM766" s="1" t="e">
        <f t="shared" si="105"/>
        <v>#N/A</v>
      </c>
      <c r="AN766" s="1" t="e">
        <f t="shared" si="106"/>
        <v>#N/A</v>
      </c>
      <c r="AO766" s="1" t="e">
        <f t="shared" si="107"/>
        <v>#N/A</v>
      </c>
      <c r="AP766" s="1" t="e">
        <f t="shared" si="108"/>
        <v>#N/A</v>
      </c>
      <c r="AQ766" s="1" t="e">
        <f t="shared" si="109"/>
        <v>#N/A</v>
      </c>
    </row>
    <row r="767" spans="1:43">
      <c r="A767">
        <v>66</v>
      </c>
      <c r="B767" t="s">
        <v>2459</v>
      </c>
      <c r="C767" t="s">
        <v>4977</v>
      </c>
      <c r="D767">
        <f t="shared" si="103"/>
        <v>15000000</v>
      </c>
      <c r="K767">
        <f t="shared" si="102"/>
        <v>2006</v>
      </c>
      <c r="L767" t="s">
        <v>4600</v>
      </c>
      <c r="M767" t="s">
        <v>5367</v>
      </c>
      <c r="N767" t="s">
        <v>4878</v>
      </c>
      <c r="O767" t="s">
        <v>5186</v>
      </c>
      <c r="P767" t="s">
        <v>7217</v>
      </c>
      <c r="Q767" t="s">
        <v>7218</v>
      </c>
      <c r="R767" t="s">
        <v>7219</v>
      </c>
      <c r="AA767">
        <v>3690</v>
      </c>
      <c r="AB767" s="1">
        <v>37986</v>
      </c>
      <c r="AC767" t="s">
        <v>3655</v>
      </c>
      <c r="AD767" s="2">
        <v>4000000</v>
      </c>
      <c r="AE767" s="2">
        <v>0</v>
      </c>
      <c r="AF767" s="2">
        <v>63180</v>
      </c>
      <c r="AG767">
        <v>12</v>
      </c>
      <c r="AH767">
        <v>31</v>
      </c>
      <c r="AI767">
        <v>3</v>
      </c>
      <c r="AK767" s="1" t="e">
        <f t="shared" si="110"/>
        <v>#N/A</v>
      </c>
      <c r="AL767" s="1" t="e">
        <f t="shared" si="104"/>
        <v>#N/A</v>
      </c>
      <c r="AM767" s="1" t="e">
        <f t="shared" si="105"/>
        <v>#N/A</v>
      </c>
      <c r="AN767" s="1" t="e">
        <f t="shared" si="106"/>
        <v>#N/A</v>
      </c>
      <c r="AO767" s="1" t="e">
        <f t="shared" si="107"/>
        <v>#N/A</v>
      </c>
      <c r="AP767" s="1" t="e">
        <f t="shared" si="108"/>
        <v>#N/A</v>
      </c>
      <c r="AQ767" s="1" t="e">
        <f t="shared" si="109"/>
        <v>#N/A</v>
      </c>
    </row>
    <row r="768" spans="1:43">
      <c r="A768">
        <v>67</v>
      </c>
      <c r="B768" t="s">
        <v>3538</v>
      </c>
      <c r="C768" t="s">
        <v>7220</v>
      </c>
      <c r="D768">
        <f t="shared" si="103"/>
        <v>4800000</v>
      </c>
      <c r="K768">
        <f t="shared" si="102"/>
        <v>2006</v>
      </c>
      <c r="L768" t="s">
        <v>4829</v>
      </c>
      <c r="M768" t="s">
        <v>7146</v>
      </c>
      <c r="N768" t="s">
        <v>5030</v>
      </c>
      <c r="O768" t="s">
        <v>7221</v>
      </c>
      <c r="P768" t="s">
        <v>4829</v>
      </c>
      <c r="Q768" t="s">
        <v>7222</v>
      </c>
      <c r="R768" t="s">
        <v>4829</v>
      </c>
      <c r="AA768">
        <v>4166</v>
      </c>
      <c r="AB768" s="1">
        <v>37701</v>
      </c>
      <c r="AC768" t="s">
        <v>4117</v>
      </c>
      <c r="AD768" s="2">
        <v>1200000</v>
      </c>
      <c r="AE768" s="2">
        <v>58936</v>
      </c>
      <c r="AF768" s="2">
        <v>58936</v>
      </c>
      <c r="AG768">
        <v>3</v>
      </c>
      <c r="AH768">
        <v>21</v>
      </c>
      <c r="AI768">
        <v>3</v>
      </c>
      <c r="AK768" s="1" t="e">
        <f t="shared" si="110"/>
        <v>#N/A</v>
      </c>
      <c r="AL768" s="1" t="e">
        <f t="shared" si="104"/>
        <v>#N/A</v>
      </c>
      <c r="AM768" s="1" t="e">
        <f t="shared" si="105"/>
        <v>#N/A</v>
      </c>
      <c r="AN768" s="1" t="e">
        <f t="shared" si="106"/>
        <v>#N/A</v>
      </c>
      <c r="AO768" s="1" t="e">
        <f t="shared" si="107"/>
        <v>#N/A</v>
      </c>
      <c r="AP768" s="1" t="e">
        <f t="shared" si="108"/>
        <v>#N/A</v>
      </c>
      <c r="AQ768" s="1" t="e">
        <f t="shared" si="109"/>
        <v>#N/A</v>
      </c>
    </row>
    <row r="769" spans="1:43">
      <c r="A769">
        <v>68</v>
      </c>
      <c r="B769" t="s">
        <v>1784</v>
      </c>
      <c r="C769" t="s">
        <v>4621</v>
      </c>
      <c r="D769">
        <f t="shared" si="103"/>
        <v>25000000</v>
      </c>
      <c r="K769">
        <f t="shared" si="102"/>
        <v>2006</v>
      </c>
      <c r="L769" t="s">
        <v>4829</v>
      </c>
      <c r="M769" t="s">
        <v>5237</v>
      </c>
      <c r="N769" t="s">
        <v>4566</v>
      </c>
      <c r="O769" t="s">
        <v>4829</v>
      </c>
      <c r="P769" t="s">
        <v>4829</v>
      </c>
      <c r="Q769" t="s">
        <v>4829</v>
      </c>
      <c r="R769" t="s">
        <v>4829</v>
      </c>
      <c r="AA769">
        <v>4305</v>
      </c>
      <c r="AB769" s="1">
        <v>37722</v>
      </c>
      <c r="AC769" t="s">
        <v>4254</v>
      </c>
      <c r="AD769" s="2">
        <v>800000</v>
      </c>
      <c r="AE769" s="2">
        <v>58163</v>
      </c>
      <c r="AF769" s="2">
        <v>58163</v>
      </c>
      <c r="AG769">
        <v>4</v>
      </c>
      <c r="AH769">
        <v>11</v>
      </c>
      <c r="AI769">
        <v>3</v>
      </c>
      <c r="AK769" s="1" t="e">
        <f t="shared" si="110"/>
        <v>#N/A</v>
      </c>
      <c r="AL769" s="1" t="e">
        <f t="shared" si="104"/>
        <v>#N/A</v>
      </c>
      <c r="AM769" s="1" t="e">
        <f t="shared" si="105"/>
        <v>#N/A</v>
      </c>
      <c r="AN769" s="1" t="e">
        <f t="shared" si="106"/>
        <v>#N/A</v>
      </c>
      <c r="AO769" s="1" t="e">
        <f t="shared" si="107"/>
        <v>#N/A</v>
      </c>
      <c r="AP769" s="1" t="e">
        <f t="shared" si="108"/>
        <v>#N/A</v>
      </c>
      <c r="AQ769" s="1" t="e">
        <f t="shared" si="109"/>
        <v>#N/A</v>
      </c>
    </row>
    <row r="770" spans="1:43">
      <c r="A770">
        <v>69</v>
      </c>
      <c r="B770" t="s">
        <v>913</v>
      </c>
      <c r="C770" t="s">
        <v>4695</v>
      </c>
      <c r="D770">
        <f t="shared" si="103"/>
        <v>50000000</v>
      </c>
      <c r="K770">
        <f t="shared" ref="K770:K833" si="111">2013-INT((ROW()-2)/100)</f>
        <v>2006</v>
      </c>
      <c r="L770" t="s">
        <v>4682</v>
      </c>
      <c r="M770" t="s">
        <v>4833</v>
      </c>
      <c r="N770" t="s">
        <v>5656</v>
      </c>
      <c r="O770" t="s">
        <v>7223</v>
      </c>
      <c r="P770" t="s">
        <v>7224</v>
      </c>
      <c r="Q770" t="s">
        <v>7225</v>
      </c>
      <c r="R770" t="s">
        <v>7226</v>
      </c>
      <c r="AA770">
        <v>4005</v>
      </c>
      <c r="AB770" s="1">
        <v>37820</v>
      </c>
      <c r="AC770" t="s">
        <v>3960</v>
      </c>
      <c r="AD770" s="2">
        <v>2000000</v>
      </c>
      <c r="AE770" s="2">
        <v>37227</v>
      </c>
      <c r="AF770" s="2">
        <v>37227</v>
      </c>
      <c r="AG770">
        <v>7</v>
      </c>
      <c r="AH770">
        <v>18</v>
      </c>
      <c r="AI770">
        <v>3</v>
      </c>
      <c r="AK770" s="1" t="e">
        <f t="shared" si="110"/>
        <v>#N/A</v>
      </c>
      <c r="AL770" s="1" t="e">
        <f t="shared" si="104"/>
        <v>#N/A</v>
      </c>
      <c r="AM770" s="1" t="e">
        <f t="shared" si="105"/>
        <v>#N/A</v>
      </c>
      <c r="AN770" s="1" t="e">
        <f t="shared" si="106"/>
        <v>#N/A</v>
      </c>
      <c r="AO770" s="1" t="e">
        <f t="shared" si="107"/>
        <v>#N/A</v>
      </c>
      <c r="AP770" s="1" t="e">
        <f t="shared" si="108"/>
        <v>#N/A</v>
      </c>
      <c r="AQ770" s="1" t="e">
        <f t="shared" si="109"/>
        <v>#N/A</v>
      </c>
    </row>
    <row r="771" spans="1:43">
      <c r="A771">
        <v>70</v>
      </c>
      <c r="B771" t="s">
        <v>7227</v>
      </c>
      <c r="C771" t="s">
        <v>4628</v>
      </c>
      <c r="D771" t="e">
        <f t="shared" ref="D771:D834" si="112">VLOOKUP(B771,AC770:AF10769,2,FALSE)</f>
        <v>#N/A</v>
      </c>
      <c r="K771">
        <f t="shared" si="111"/>
        <v>2006</v>
      </c>
      <c r="L771" t="s">
        <v>4635</v>
      </c>
      <c r="AA771">
        <v>4378</v>
      </c>
      <c r="AB771" s="1">
        <v>37813</v>
      </c>
      <c r="AC771" t="s">
        <v>4325</v>
      </c>
      <c r="AD771" s="2">
        <v>500000</v>
      </c>
      <c r="AE771" s="2">
        <v>19800</v>
      </c>
      <c r="AF771" s="2">
        <v>19800</v>
      </c>
      <c r="AG771">
        <v>7</v>
      </c>
      <c r="AH771">
        <v>11</v>
      </c>
      <c r="AI771">
        <v>3</v>
      </c>
      <c r="AK771" s="1" t="e">
        <f t="shared" si="110"/>
        <v>#N/A</v>
      </c>
      <c r="AL771" s="1" t="e">
        <f t="shared" ref="AL771:AL834" si="113">VLOOKUP($AC771,$B$2:$R$10000,12,FALSE)</f>
        <v>#N/A</v>
      </c>
      <c r="AM771" s="1" t="e">
        <f t="shared" ref="AM771:AM834" si="114">VLOOKUP($AC771,$B$2:$R$10000,13,FALSE)</f>
        <v>#N/A</v>
      </c>
      <c r="AN771" s="1" t="e">
        <f t="shared" ref="AN771:AN834" si="115">VLOOKUP($AC771,$B$2:$R$10000,14,FALSE)</f>
        <v>#N/A</v>
      </c>
      <c r="AO771" s="1" t="e">
        <f t="shared" ref="AO771:AO834" si="116">VLOOKUP($AC771,$B$2:$R$10000,15,FALSE)</f>
        <v>#N/A</v>
      </c>
      <c r="AP771" s="1" t="e">
        <f t="shared" ref="AP771:AP834" si="117">VLOOKUP($AC771,$B$2:$R$10000,16,FALSE)</f>
        <v>#N/A</v>
      </c>
      <c r="AQ771" s="1" t="e">
        <f t="shared" si="109"/>
        <v>#N/A</v>
      </c>
    </row>
    <row r="772" spans="1:43">
      <c r="A772">
        <v>71</v>
      </c>
      <c r="B772" t="s">
        <v>629</v>
      </c>
      <c r="C772" t="s">
        <v>4628</v>
      </c>
      <c r="D772">
        <f t="shared" si="112"/>
        <v>65000000</v>
      </c>
      <c r="K772">
        <f t="shared" si="111"/>
        <v>2006</v>
      </c>
      <c r="L772" t="s">
        <v>4614</v>
      </c>
      <c r="M772" t="s">
        <v>4839</v>
      </c>
      <c r="N772" t="s">
        <v>5357</v>
      </c>
      <c r="O772" t="s">
        <v>5258</v>
      </c>
      <c r="P772" t="s">
        <v>7228</v>
      </c>
      <c r="Q772" t="s">
        <v>7229</v>
      </c>
      <c r="R772" t="s">
        <v>7230</v>
      </c>
      <c r="AA772">
        <v>4543</v>
      </c>
      <c r="AB772" s="1">
        <v>37897</v>
      </c>
      <c r="AC772" t="s">
        <v>4483</v>
      </c>
      <c r="AD772" s="2">
        <v>103000</v>
      </c>
      <c r="AE772" s="2">
        <v>16137</v>
      </c>
      <c r="AF772" s="2">
        <v>16137</v>
      </c>
      <c r="AG772">
        <v>10</v>
      </c>
      <c r="AH772">
        <v>3</v>
      </c>
      <c r="AI772">
        <v>3</v>
      </c>
      <c r="AK772" s="1" t="e">
        <f t="shared" si="110"/>
        <v>#N/A</v>
      </c>
      <c r="AL772" s="1" t="e">
        <f t="shared" si="113"/>
        <v>#N/A</v>
      </c>
      <c r="AM772" s="1" t="e">
        <f t="shared" si="114"/>
        <v>#N/A</v>
      </c>
      <c r="AN772" s="1" t="e">
        <f t="shared" si="115"/>
        <v>#N/A</v>
      </c>
      <c r="AO772" s="1" t="e">
        <f t="shared" si="116"/>
        <v>#N/A</v>
      </c>
      <c r="AP772" s="1" t="e">
        <f t="shared" si="117"/>
        <v>#N/A</v>
      </c>
      <c r="AQ772" s="1" t="e">
        <f t="shared" si="109"/>
        <v>#N/A</v>
      </c>
    </row>
    <row r="773" spans="1:43">
      <c r="A773">
        <v>72</v>
      </c>
      <c r="B773" t="s">
        <v>1541</v>
      </c>
      <c r="C773" t="s">
        <v>4607</v>
      </c>
      <c r="D773">
        <f t="shared" si="112"/>
        <v>30000000</v>
      </c>
      <c r="K773">
        <f t="shared" si="111"/>
        <v>2006</v>
      </c>
      <c r="L773" t="s">
        <v>4614</v>
      </c>
      <c r="M773" t="s">
        <v>4962</v>
      </c>
      <c r="N773" t="s">
        <v>4801</v>
      </c>
      <c r="O773" t="s">
        <v>7231</v>
      </c>
      <c r="P773" t="s">
        <v>7232</v>
      </c>
      <c r="Q773" t="s">
        <v>7233</v>
      </c>
      <c r="R773" t="s">
        <v>7234</v>
      </c>
      <c r="AA773">
        <v>4379</v>
      </c>
      <c r="AB773" s="1">
        <v>37631</v>
      </c>
      <c r="AC773" t="s">
        <v>4326</v>
      </c>
      <c r="AD773" s="2">
        <v>500000</v>
      </c>
      <c r="AE773" s="2">
        <v>13134</v>
      </c>
      <c r="AF773" s="2">
        <v>13134</v>
      </c>
      <c r="AG773">
        <v>1</v>
      </c>
      <c r="AH773">
        <v>10</v>
      </c>
      <c r="AI773">
        <v>3</v>
      </c>
      <c r="AK773" s="1" t="e">
        <f t="shared" si="110"/>
        <v>#N/A</v>
      </c>
      <c r="AL773" s="1" t="e">
        <f t="shared" si="113"/>
        <v>#N/A</v>
      </c>
      <c r="AM773" s="1" t="e">
        <f t="shared" si="114"/>
        <v>#N/A</v>
      </c>
      <c r="AN773" s="1" t="e">
        <f t="shared" si="115"/>
        <v>#N/A</v>
      </c>
      <c r="AO773" s="1" t="e">
        <f t="shared" si="116"/>
        <v>#N/A</v>
      </c>
      <c r="AP773" s="1" t="e">
        <f t="shared" si="117"/>
        <v>#N/A</v>
      </c>
      <c r="AQ773" s="1" t="e">
        <f t="shared" ref="AQ773:AQ836" si="118">VLOOKUP($AC773,$B$2:$R$10000,2,FALSE)</f>
        <v>#N/A</v>
      </c>
    </row>
    <row r="774" spans="1:43">
      <c r="A774">
        <v>73</v>
      </c>
      <c r="B774" t="s">
        <v>508</v>
      </c>
      <c r="C774" t="s">
        <v>4628</v>
      </c>
      <c r="D774">
        <f t="shared" si="112"/>
        <v>75000000</v>
      </c>
      <c r="K774">
        <f t="shared" si="111"/>
        <v>2006</v>
      </c>
      <c r="L774" t="s">
        <v>4600</v>
      </c>
      <c r="M774" t="s">
        <v>4829</v>
      </c>
      <c r="N774" t="s">
        <v>7235</v>
      </c>
      <c r="O774" t="s">
        <v>5808</v>
      </c>
      <c r="P774" t="s">
        <v>5808</v>
      </c>
      <c r="Q774" t="s">
        <v>7236</v>
      </c>
      <c r="R774" t="s">
        <v>7237</v>
      </c>
      <c r="AA774">
        <v>1634</v>
      </c>
      <c r="AB774" s="1">
        <v>37986</v>
      </c>
      <c r="AC774" t="s">
        <v>1623</v>
      </c>
      <c r="AD774" s="2">
        <v>30000000</v>
      </c>
      <c r="AE774" s="2">
        <v>0</v>
      </c>
      <c r="AF774" s="2">
        <v>0</v>
      </c>
      <c r="AG774">
        <v>12</v>
      </c>
      <c r="AH774">
        <v>31</v>
      </c>
      <c r="AI774">
        <v>3</v>
      </c>
      <c r="AK774" s="1" t="e">
        <f t="shared" si="110"/>
        <v>#N/A</v>
      </c>
      <c r="AL774" s="1" t="e">
        <f t="shared" si="113"/>
        <v>#N/A</v>
      </c>
      <c r="AM774" s="1" t="e">
        <f t="shared" si="114"/>
        <v>#N/A</v>
      </c>
      <c r="AN774" s="1" t="e">
        <f t="shared" si="115"/>
        <v>#N/A</v>
      </c>
      <c r="AO774" s="1" t="e">
        <f t="shared" si="116"/>
        <v>#N/A</v>
      </c>
      <c r="AP774" s="1" t="e">
        <f t="shared" si="117"/>
        <v>#N/A</v>
      </c>
      <c r="AQ774" s="1" t="e">
        <f t="shared" si="118"/>
        <v>#N/A</v>
      </c>
    </row>
    <row r="775" spans="1:43">
      <c r="A775">
        <v>74</v>
      </c>
      <c r="B775" t="s">
        <v>2337</v>
      </c>
      <c r="C775" t="s">
        <v>4908</v>
      </c>
      <c r="D775">
        <f t="shared" si="112"/>
        <v>17000000</v>
      </c>
      <c r="K775">
        <f t="shared" si="111"/>
        <v>2006</v>
      </c>
      <c r="L775" t="s">
        <v>4635</v>
      </c>
      <c r="AA775">
        <v>4274</v>
      </c>
      <c r="AB775" s="1">
        <v>37918</v>
      </c>
      <c r="AC775" t="s">
        <v>4224</v>
      </c>
      <c r="AD775" s="2">
        <v>1000000</v>
      </c>
      <c r="AE775" s="2">
        <v>0</v>
      </c>
      <c r="AF775" s="2">
        <v>0</v>
      </c>
      <c r="AG775">
        <v>10</v>
      </c>
      <c r="AH775">
        <v>24</v>
      </c>
      <c r="AI775">
        <v>3</v>
      </c>
      <c r="AK775" s="1" t="e">
        <f t="shared" si="110"/>
        <v>#N/A</v>
      </c>
      <c r="AL775" s="1" t="e">
        <f t="shared" si="113"/>
        <v>#N/A</v>
      </c>
      <c r="AM775" s="1" t="e">
        <f t="shared" si="114"/>
        <v>#N/A</v>
      </c>
      <c r="AN775" s="1" t="e">
        <f t="shared" si="115"/>
        <v>#N/A</v>
      </c>
      <c r="AO775" s="1" t="e">
        <f t="shared" si="116"/>
        <v>#N/A</v>
      </c>
      <c r="AP775" s="1" t="e">
        <f t="shared" si="117"/>
        <v>#N/A</v>
      </c>
      <c r="AQ775" s="1" t="e">
        <f t="shared" si="118"/>
        <v>#N/A</v>
      </c>
    </row>
    <row r="776" spans="1:43">
      <c r="A776">
        <v>75</v>
      </c>
      <c r="B776" t="s">
        <v>7238</v>
      </c>
      <c r="C776" t="s">
        <v>4677</v>
      </c>
      <c r="D776" t="e">
        <f t="shared" si="112"/>
        <v>#N/A</v>
      </c>
      <c r="K776">
        <f t="shared" si="111"/>
        <v>2006</v>
      </c>
      <c r="L776" t="s">
        <v>4600</v>
      </c>
      <c r="M776" t="s">
        <v>4903</v>
      </c>
      <c r="N776" t="s">
        <v>5174</v>
      </c>
      <c r="O776" t="s">
        <v>6098</v>
      </c>
      <c r="P776" t="s">
        <v>7239</v>
      </c>
      <c r="Q776" t="s">
        <v>7240</v>
      </c>
      <c r="R776" t="s">
        <v>7241</v>
      </c>
      <c r="AA776">
        <v>4591</v>
      </c>
      <c r="AB776" s="1">
        <v>37785</v>
      </c>
      <c r="AC776" t="s">
        <v>4530</v>
      </c>
      <c r="AD776" s="2">
        <v>25000</v>
      </c>
      <c r="AE776" s="2">
        <v>0</v>
      </c>
      <c r="AF776" s="2">
        <v>0</v>
      </c>
      <c r="AG776">
        <v>6</v>
      </c>
      <c r="AH776">
        <v>13</v>
      </c>
      <c r="AI776">
        <v>3</v>
      </c>
      <c r="AK776" s="1" t="e">
        <f t="shared" si="110"/>
        <v>#N/A</v>
      </c>
      <c r="AL776" s="1" t="e">
        <f t="shared" si="113"/>
        <v>#N/A</v>
      </c>
      <c r="AM776" s="1" t="e">
        <f t="shared" si="114"/>
        <v>#N/A</v>
      </c>
      <c r="AN776" s="1" t="e">
        <f t="shared" si="115"/>
        <v>#N/A</v>
      </c>
      <c r="AO776" s="1" t="e">
        <f t="shared" si="116"/>
        <v>#N/A</v>
      </c>
      <c r="AP776" s="1" t="e">
        <f t="shared" si="117"/>
        <v>#N/A</v>
      </c>
      <c r="AQ776" s="1" t="e">
        <f t="shared" si="118"/>
        <v>#N/A</v>
      </c>
    </row>
    <row r="777" spans="1:43">
      <c r="A777">
        <v>76</v>
      </c>
      <c r="B777" t="s">
        <v>1546</v>
      </c>
      <c r="C777" t="s">
        <v>4695</v>
      </c>
      <c r="D777">
        <f t="shared" si="112"/>
        <v>30000000</v>
      </c>
      <c r="K777">
        <f t="shared" si="111"/>
        <v>2006</v>
      </c>
      <c r="L777" t="s">
        <v>4600</v>
      </c>
      <c r="M777" t="s">
        <v>5013</v>
      </c>
      <c r="N777" t="s">
        <v>6234</v>
      </c>
      <c r="O777" t="s">
        <v>4673</v>
      </c>
      <c r="P777" t="s">
        <v>6958</v>
      </c>
      <c r="Q777" t="s">
        <v>7242</v>
      </c>
      <c r="R777" t="s">
        <v>7243</v>
      </c>
      <c r="AA777">
        <v>4594</v>
      </c>
      <c r="AB777" s="1">
        <v>37986</v>
      </c>
      <c r="AC777" t="s">
        <v>4533</v>
      </c>
      <c r="AD777" s="2">
        <v>20000</v>
      </c>
      <c r="AE777" s="2">
        <v>0</v>
      </c>
      <c r="AF777" s="2">
        <v>0</v>
      </c>
      <c r="AG777">
        <v>12</v>
      </c>
      <c r="AH777">
        <v>31</v>
      </c>
      <c r="AI777">
        <v>3</v>
      </c>
      <c r="AK777" s="1" t="e">
        <f t="shared" si="110"/>
        <v>#N/A</v>
      </c>
      <c r="AL777" s="1" t="e">
        <f t="shared" si="113"/>
        <v>#N/A</v>
      </c>
      <c r="AM777" s="1" t="e">
        <f t="shared" si="114"/>
        <v>#N/A</v>
      </c>
      <c r="AN777" s="1" t="e">
        <f t="shared" si="115"/>
        <v>#N/A</v>
      </c>
      <c r="AO777" s="1" t="e">
        <f t="shared" si="116"/>
        <v>#N/A</v>
      </c>
      <c r="AP777" s="1" t="e">
        <f t="shared" si="117"/>
        <v>#N/A</v>
      </c>
      <c r="AQ777" s="1" t="e">
        <f t="shared" si="118"/>
        <v>#N/A</v>
      </c>
    </row>
    <row r="778" spans="1:43">
      <c r="A778">
        <v>77</v>
      </c>
      <c r="B778" t="s">
        <v>2372</v>
      </c>
      <c r="C778" t="s">
        <v>7244</v>
      </c>
      <c r="D778">
        <f t="shared" si="112"/>
        <v>16500000</v>
      </c>
      <c r="K778">
        <f t="shared" si="111"/>
        <v>2006</v>
      </c>
      <c r="L778" t="s">
        <v>4600</v>
      </c>
      <c r="M778" t="s">
        <v>4689</v>
      </c>
      <c r="N778" t="s">
        <v>6846</v>
      </c>
      <c r="O778" t="s">
        <v>5543</v>
      </c>
      <c r="P778" t="s">
        <v>7245</v>
      </c>
      <c r="Q778" t="s">
        <v>7246</v>
      </c>
      <c r="R778" t="s">
        <v>7247</v>
      </c>
      <c r="AA778">
        <v>541</v>
      </c>
      <c r="AB778" s="1">
        <v>38126</v>
      </c>
      <c r="AC778" t="s">
        <v>538</v>
      </c>
      <c r="AD778" s="2">
        <v>70000000</v>
      </c>
      <c r="AE778" s="2">
        <v>441226247</v>
      </c>
      <c r="AF778" s="2">
        <v>937008132</v>
      </c>
      <c r="AG778">
        <v>5</v>
      </c>
      <c r="AH778">
        <v>19</v>
      </c>
      <c r="AI778">
        <v>4</v>
      </c>
      <c r="AK778" s="1" t="str">
        <f t="shared" si="110"/>
        <v>PG</v>
      </c>
      <c r="AL778" s="1" t="str">
        <f t="shared" si="113"/>
        <v>93 min</v>
      </c>
      <c r="AM778" s="1" t="str">
        <f t="shared" si="114"/>
        <v>Animation, Adventure, Comedy</v>
      </c>
      <c r="AN778" s="1" t="str">
        <f t="shared" si="115"/>
        <v>Andrew Adamson, Kelly Asbury, Conrad Vernon</v>
      </c>
      <c r="AO778" s="1" t="str">
        <f t="shared" si="116"/>
        <v>William Steig (book), Andrew Adamson (story), Andrew Adamson (screenplay), Joe Stillman (screenplay), J. David Stem (screenplay), David N. Weiss (screenplay), Cody Cameron (additional dialogue), Walt Dohrn (additional dialogue), Chris Miller (additional dialogue), David P. Smith (additional dialogue), Conrad Vernon (additional dialogue), Jeff Snow (story)</v>
      </c>
      <c r="AP778" s="1" t="str">
        <f t="shared" si="117"/>
        <v>Mike Myers, Eddie Murphy, Cameron Diaz, Julie Andrews</v>
      </c>
      <c r="AQ778" s="1" t="str">
        <f t="shared" si="118"/>
        <v>DW</v>
      </c>
    </row>
    <row r="779" spans="1:43">
      <c r="A779">
        <v>78</v>
      </c>
      <c r="B779" t="s">
        <v>2387</v>
      </c>
      <c r="C779" t="s">
        <v>6635</v>
      </c>
      <c r="D779">
        <f t="shared" si="112"/>
        <v>16000000</v>
      </c>
      <c r="K779">
        <f t="shared" si="111"/>
        <v>2006</v>
      </c>
      <c r="L779" t="s">
        <v>4682</v>
      </c>
      <c r="M779" t="s">
        <v>4829</v>
      </c>
      <c r="N779" t="s">
        <v>4579</v>
      </c>
      <c r="O779" t="s">
        <v>7248</v>
      </c>
      <c r="P779" t="s">
        <v>7249</v>
      </c>
      <c r="Q779" t="s">
        <v>7250</v>
      </c>
      <c r="R779" t="s">
        <v>7251</v>
      </c>
      <c r="AA779">
        <v>162</v>
      </c>
      <c r="AB779" s="1">
        <v>38142</v>
      </c>
      <c r="AC779" t="s">
        <v>160</v>
      </c>
      <c r="AD779" s="2">
        <v>130000000</v>
      </c>
      <c r="AE779" s="2">
        <v>249538952</v>
      </c>
      <c r="AF779" s="2">
        <v>796688549</v>
      </c>
      <c r="AG779">
        <v>6</v>
      </c>
      <c r="AH779">
        <v>4</v>
      </c>
      <c r="AI779">
        <v>4</v>
      </c>
      <c r="AK779" s="1" t="str">
        <f t="shared" si="110"/>
        <v>err</v>
      </c>
      <c r="AL779" s="1">
        <f t="shared" si="113"/>
        <v>0</v>
      </c>
      <c r="AM779" s="1">
        <f t="shared" si="114"/>
        <v>0</v>
      </c>
      <c r="AN779" s="1">
        <f t="shared" si="115"/>
        <v>0</v>
      </c>
      <c r="AO779" s="1">
        <f t="shared" si="116"/>
        <v>0</v>
      </c>
      <c r="AP779" s="1">
        <f t="shared" si="117"/>
        <v>0</v>
      </c>
      <c r="AQ779" s="1" t="str">
        <f t="shared" si="118"/>
        <v>WB</v>
      </c>
    </row>
    <row r="780" spans="1:43">
      <c r="A780">
        <v>79</v>
      </c>
      <c r="B780" t="s">
        <v>2053</v>
      </c>
      <c r="C780" t="s">
        <v>4695</v>
      </c>
      <c r="D780">
        <f t="shared" si="112"/>
        <v>20000000</v>
      </c>
      <c r="K780">
        <f t="shared" si="111"/>
        <v>2006</v>
      </c>
      <c r="L780" t="s">
        <v>4600</v>
      </c>
      <c r="M780" t="s">
        <v>4615</v>
      </c>
      <c r="N780" t="s">
        <v>4878</v>
      </c>
      <c r="O780" t="s">
        <v>7252</v>
      </c>
      <c r="P780" t="s">
        <v>7253</v>
      </c>
      <c r="Q780" t="s">
        <v>7254</v>
      </c>
      <c r="R780" t="s">
        <v>7255</v>
      </c>
      <c r="AA780">
        <v>31</v>
      </c>
      <c r="AB780" s="1">
        <v>38168</v>
      </c>
      <c r="AC780" t="s">
        <v>30</v>
      </c>
      <c r="AD780" s="2">
        <v>200000000</v>
      </c>
      <c r="AE780" s="2">
        <v>373524485</v>
      </c>
      <c r="AF780" s="2">
        <v>783705001</v>
      </c>
      <c r="AG780">
        <v>6</v>
      </c>
      <c r="AH780">
        <v>30</v>
      </c>
      <c r="AI780">
        <v>4</v>
      </c>
      <c r="AK780" s="1" t="str">
        <f t="shared" si="110"/>
        <v>PG-13</v>
      </c>
      <c r="AL780" s="1" t="str">
        <f t="shared" si="113"/>
        <v>127 min</v>
      </c>
      <c r="AM780" s="1" t="str">
        <f t="shared" si="114"/>
        <v>Action, Adventure</v>
      </c>
      <c r="AN780" s="1" t="str">
        <f t="shared" si="115"/>
        <v>Sam Raimi</v>
      </c>
      <c r="AO780" s="1" t="str">
        <f t="shared" si="116"/>
        <v>Stan Lee (comic book), Steve Ditko (comic book), Alfred Gough (screen story), Miles Millar (screen story), Michael Chabon (screen story), Alvin Sargent (screenplay)</v>
      </c>
      <c r="AP780" s="1" t="str">
        <f t="shared" si="117"/>
        <v>Tobey Maguire, Kirsten Dunst, James Franco, Alfred Molina</v>
      </c>
      <c r="AQ780" s="1" t="str">
        <f t="shared" si="118"/>
        <v>Sony</v>
      </c>
    </row>
    <row r="781" spans="1:43">
      <c r="A781">
        <v>80</v>
      </c>
      <c r="B781" t="s">
        <v>1551</v>
      </c>
      <c r="C781" t="s">
        <v>4695</v>
      </c>
      <c r="D781">
        <f t="shared" si="112"/>
        <v>30000000</v>
      </c>
      <c r="K781">
        <f t="shared" si="111"/>
        <v>2006</v>
      </c>
      <c r="L781" t="s">
        <v>4600</v>
      </c>
      <c r="M781" t="s">
        <v>4833</v>
      </c>
      <c r="N781" t="s">
        <v>7256</v>
      </c>
      <c r="O781" t="s">
        <v>7257</v>
      </c>
      <c r="P781" t="s">
        <v>7258</v>
      </c>
      <c r="Q781" t="s">
        <v>7259</v>
      </c>
      <c r="R781" t="s">
        <v>7260</v>
      </c>
      <c r="AA781">
        <v>1759</v>
      </c>
      <c r="AB781" s="1">
        <v>38042</v>
      </c>
      <c r="AC781" t="s">
        <v>1748</v>
      </c>
      <c r="AD781" s="2">
        <v>25000000</v>
      </c>
      <c r="AE781" s="2">
        <v>370782930</v>
      </c>
      <c r="AF781" s="2">
        <v>622420667</v>
      </c>
      <c r="AG781">
        <v>2</v>
      </c>
      <c r="AH781">
        <v>25</v>
      </c>
      <c r="AI781">
        <v>4</v>
      </c>
      <c r="AK781" s="1" t="str">
        <f t="shared" si="110"/>
        <v>R</v>
      </c>
      <c r="AL781" s="1" t="str">
        <f t="shared" si="113"/>
        <v>127 min</v>
      </c>
      <c r="AM781" s="1" t="str">
        <f t="shared" si="114"/>
        <v>Drama</v>
      </c>
      <c r="AN781" s="1" t="str">
        <f t="shared" si="115"/>
        <v>Mel Gibson</v>
      </c>
      <c r="AO781" s="1" t="str">
        <f t="shared" si="116"/>
        <v>Benedict Fitzgerald (screenplay), Mel Gibson (screenplay)</v>
      </c>
      <c r="AP781" s="1" t="str">
        <f t="shared" si="117"/>
        <v>Jim Caviezel, Maia Morgenstern, Christo Jivkov, Francesco De Vito</v>
      </c>
      <c r="AQ781" s="1" t="str">
        <f t="shared" si="118"/>
        <v>NM</v>
      </c>
    </row>
    <row r="782" spans="1:43">
      <c r="A782">
        <v>81</v>
      </c>
      <c r="B782" t="s">
        <v>1036</v>
      </c>
      <c r="C782" t="s">
        <v>4660</v>
      </c>
      <c r="D782">
        <f t="shared" si="112"/>
        <v>45000000</v>
      </c>
      <c r="K782">
        <f t="shared" si="111"/>
        <v>2006</v>
      </c>
      <c r="L782" t="s">
        <v>4600</v>
      </c>
      <c r="M782" t="s">
        <v>4666</v>
      </c>
      <c r="N782" t="s">
        <v>4898</v>
      </c>
      <c r="O782" t="s">
        <v>7261</v>
      </c>
      <c r="P782" t="s">
        <v>7262</v>
      </c>
      <c r="Q782" t="s">
        <v>7263</v>
      </c>
      <c r="R782" t="s">
        <v>7264</v>
      </c>
      <c r="AA782">
        <v>314</v>
      </c>
      <c r="AB782" s="1">
        <v>38296</v>
      </c>
      <c r="AC782" t="s">
        <v>311</v>
      </c>
      <c r="AD782" s="2">
        <v>92000000</v>
      </c>
      <c r="AE782" s="2">
        <v>261441092</v>
      </c>
      <c r="AF782" s="2">
        <v>614726752</v>
      </c>
      <c r="AG782">
        <v>11</v>
      </c>
      <c r="AH782">
        <v>5</v>
      </c>
      <c r="AI782">
        <v>4</v>
      </c>
      <c r="AK782" s="1" t="str">
        <f t="shared" si="110"/>
        <v>PG</v>
      </c>
      <c r="AL782" s="1" t="str">
        <f t="shared" si="113"/>
        <v>115 min</v>
      </c>
      <c r="AM782" s="1" t="str">
        <f t="shared" si="114"/>
        <v>Animation, Action, Adventure</v>
      </c>
      <c r="AN782" s="1" t="str">
        <f t="shared" si="115"/>
        <v>Brad Bird</v>
      </c>
      <c r="AO782" s="1" t="str">
        <f t="shared" si="116"/>
        <v>Brad Bird</v>
      </c>
      <c r="AP782" s="1" t="str">
        <f t="shared" si="117"/>
        <v>Craig T. Nelson, Holly Hunter, Samuel L. Jackson, Jason Lee</v>
      </c>
      <c r="AQ782" s="1" t="str">
        <f t="shared" si="118"/>
        <v>BV</v>
      </c>
    </row>
    <row r="783" spans="1:43">
      <c r="A783">
        <v>82</v>
      </c>
      <c r="B783" t="s">
        <v>7265</v>
      </c>
      <c r="C783" t="s">
        <v>7266</v>
      </c>
      <c r="D783" t="e">
        <f t="shared" si="112"/>
        <v>#N/A</v>
      </c>
      <c r="K783">
        <f t="shared" si="111"/>
        <v>2006</v>
      </c>
      <c r="L783" t="s">
        <v>4635</v>
      </c>
      <c r="AA783">
        <v>188</v>
      </c>
      <c r="AB783" s="1">
        <v>38135</v>
      </c>
      <c r="AC783" t="s">
        <v>186</v>
      </c>
      <c r="AD783" s="2">
        <v>125000000</v>
      </c>
      <c r="AE783" s="2">
        <v>186740799</v>
      </c>
      <c r="AF783" s="2">
        <v>556319450</v>
      </c>
      <c r="AG783">
        <v>5</v>
      </c>
      <c r="AH783">
        <v>28</v>
      </c>
      <c r="AI783">
        <v>4</v>
      </c>
      <c r="AK783" s="1" t="str">
        <f t="shared" si="110"/>
        <v>PG-13</v>
      </c>
      <c r="AL783" s="1" t="str">
        <f t="shared" si="113"/>
        <v>124 min</v>
      </c>
      <c r="AM783" s="1" t="str">
        <f t="shared" si="114"/>
        <v>Action, Adventure, Sci-Fi</v>
      </c>
      <c r="AN783" s="1" t="str">
        <f t="shared" si="115"/>
        <v>Roland Emmerich</v>
      </c>
      <c r="AO783" s="1" t="str">
        <f t="shared" si="116"/>
        <v>Roland Emmerich (story), Roland Emmerich (screenplay), Jeffrey Nachmanoff (screenplay)</v>
      </c>
      <c r="AP783" s="1" t="str">
        <f t="shared" si="117"/>
        <v>Dennis Quaid, Jake Gyllenhaal, Emmy Rossum, Dash Mihok</v>
      </c>
      <c r="AQ783" s="1" t="str">
        <f t="shared" si="118"/>
        <v>Fox</v>
      </c>
    </row>
    <row r="784" spans="1:43">
      <c r="A784">
        <v>83</v>
      </c>
      <c r="B784" t="s">
        <v>1349</v>
      </c>
      <c r="C784" t="s">
        <v>6635</v>
      </c>
      <c r="D784">
        <f t="shared" si="112"/>
        <v>35000000</v>
      </c>
      <c r="K784">
        <f t="shared" si="111"/>
        <v>2006</v>
      </c>
      <c r="L784" t="s">
        <v>4614</v>
      </c>
      <c r="M784" t="s">
        <v>4713</v>
      </c>
      <c r="N784" t="s">
        <v>5569</v>
      </c>
      <c r="O784" t="s">
        <v>5666</v>
      </c>
      <c r="P784" t="s">
        <v>7267</v>
      </c>
      <c r="Q784" t="s">
        <v>7268</v>
      </c>
      <c r="R784" t="s">
        <v>7269</v>
      </c>
      <c r="AA784">
        <v>667</v>
      </c>
      <c r="AB784" s="1">
        <v>38343</v>
      </c>
      <c r="AC784" t="s">
        <v>662</v>
      </c>
      <c r="AD784" s="2">
        <v>60000000</v>
      </c>
      <c r="AE784" s="2">
        <v>279167575</v>
      </c>
      <c r="AF784" s="2">
        <v>516567575</v>
      </c>
      <c r="AG784">
        <v>12</v>
      </c>
      <c r="AH784">
        <v>22</v>
      </c>
      <c r="AI784">
        <v>4</v>
      </c>
      <c r="AK784" s="1" t="str">
        <f t="shared" si="110"/>
        <v>PG-13</v>
      </c>
      <c r="AL784" s="1" t="str">
        <f t="shared" si="113"/>
        <v>115 min</v>
      </c>
      <c r="AM784" s="1" t="str">
        <f t="shared" si="114"/>
        <v>Comedy, Romance</v>
      </c>
      <c r="AN784" s="1" t="str">
        <f t="shared" si="115"/>
        <v>Jay Roach</v>
      </c>
      <c r="AO784" s="1" t="str">
        <f t="shared" si="116"/>
        <v>Greg Glienna (characters), Mary Ruth Clarke (characters), Jim Herzfeld (story), Marc Hyman (story), Jim Herzfeld (screenplay), John Hamburg (screenplay)</v>
      </c>
      <c r="AP784" s="1" t="str">
        <f t="shared" si="117"/>
        <v>Robert De Niro, Ben Stiller, Dustin Hoffman, Barbra Streisand</v>
      </c>
      <c r="AQ784" s="1" t="str">
        <f t="shared" si="118"/>
        <v>Uni.</v>
      </c>
    </row>
    <row r="785" spans="1:43">
      <c r="A785">
        <v>84</v>
      </c>
      <c r="B785" t="s">
        <v>450</v>
      </c>
      <c r="C785" t="s">
        <v>4607</v>
      </c>
      <c r="D785">
        <f t="shared" si="112"/>
        <v>80000000</v>
      </c>
      <c r="K785">
        <f t="shared" si="111"/>
        <v>2006</v>
      </c>
      <c r="L785" t="s">
        <v>4636</v>
      </c>
      <c r="M785" t="s">
        <v>4935</v>
      </c>
      <c r="N785" t="s">
        <v>4616</v>
      </c>
      <c r="O785" t="s">
        <v>7270</v>
      </c>
      <c r="P785" t="s">
        <v>7271</v>
      </c>
      <c r="Q785" t="s">
        <v>7272</v>
      </c>
      <c r="R785" t="s">
        <v>7273</v>
      </c>
      <c r="AA785">
        <v>115</v>
      </c>
      <c r="AB785" s="1">
        <v>38121</v>
      </c>
      <c r="AC785" t="s">
        <v>113</v>
      </c>
      <c r="AD785" s="2">
        <v>150000000</v>
      </c>
      <c r="AE785" s="2">
        <v>133298577</v>
      </c>
      <c r="AF785" s="2">
        <v>484161265</v>
      </c>
      <c r="AG785">
        <v>5</v>
      </c>
      <c r="AH785">
        <v>14</v>
      </c>
      <c r="AI785">
        <v>4</v>
      </c>
      <c r="AK785" s="1" t="str">
        <f t="shared" si="110"/>
        <v>R</v>
      </c>
      <c r="AL785" s="1" t="str">
        <f t="shared" si="113"/>
        <v>163 min</v>
      </c>
      <c r="AM785" s="1" t="str">
        <f t="shared" si="114"/>
        <v>Adventure</v>
      </c>
      <c r="AN785" s="1" t="str">
        <f t="shared" si="115"/>
        <v>Wolfgang Petersen</v>
      </c>
      <c r="AO785" s="1" t="str">
        <f t="shared" si="116"/>
        <v>Homer (poem), David Benioff (screenplay)</v>
      </c>
      <c r="AP785" s="1" t="str">
        <f t="shared" si="117"/>
        <v>Julian Glover, Brian Cox, Nathan Jones, Adoni Maropis</v>
      </c>
      <c r="AQ785" s="1" t="str">
        <f t="shared" si="118"/>
        <v>WB</v>
      </c>
    </row>
    <row r="786" spans="1:43">
      <c r="A786">
        <v>85</v>
      </c>
      <c r="B786" t="s">
        <v>2057</v>
      </c>
      <c r="C786" t="s">
        <v>4621</v>
      </c>
      <c r="D786">
        <f t="shared" si="112"/>
        <v>20000000</v>
      </c>
      <c r="K786">
        <f t="shared" si="111"/>
        <v>2006</v>
      </c>
      <c r="L786" t="s">
        <v>4600</v>
      </c>
      <c r="M786" t="s">
        <v>4744</v>
      </c>
      <c r="N786" t="s">
        <v>5126</v>
      </c>
      <c r="O786" t="s">
        <v>7274</v>
      </c>
      <c r="P786" t="s">
        <v>7274</v>
      </c>
      <c r="Q786" t="s">
        <v>7275</v>
      </c>
      <c r="R786" t="s">
        <v>7276</v>
      </c>
      <c r="AA786">
        <v>490</v>
      </c>
      <c r="AB786" s="1">
        <v>38261</v>
      </c>
      <c r="AC786" t="s">
        <v>487</v>
      </c>
      <c r="AD786" s="2">
        <v>75000000</v>
      </c>
      <c r="AE786" s="2">
        <v>161412000</v>
      </c>
      <c r="AF786" s="2">
        <v>371917043</v>
      </c>
      <c r="AG786">
        <v>10</v>
      </c>
      <c r="AH786">
        <v>1</v>
      </c>
      <c r="AI786">
        <v>4</v>
      </c>
      <c r="AK786" s="1" t="str">
        <f t="shared" si="110"/>
        <v>err</v>
      </c>
      <c r="AL786" s="1">
        <f t="shared" si="113"/>
        <v>0</v>
      </c>
      <c r="AM786" s="1">
        <f t="shared" si="114"/>
        <v>0</v>
      </c>
      <c r="AN786" s="1">
        <f t="shared" si="115"/>
        <v>0</v>
      </c>
      <c r="AO786" s="1">
        <f t="shared" si="116"/>
        <v>0</v>
      </c>
      <c r="AP786" s="1">
        <f t="shared" si="117"/>
        <v>0</v>
      </c>
      <c r="AQ786" s="1" t="str">
        <f t="shared" si="118"/>
        <v>DW</v>
      </c>
    </row>
    <row r="787" spans="1:43">
      <c r="A787">
        <v>86</v>
      </c>
      <c r="B787" t="s">
        <v>1037</v>
      </c>
      <c r="C787" t="s">
        <v>4628</v>
      </c>
      <c r="D787">
        <f t="shared" si="112"/>
        <v>45000000</v>
      </c>
      <c r="K787">
        <f t="shared" si="111"/>
        <v>2006</v>
      </c>
      <c r="L787" t="s">
        <v>4600</v>
      </c>
      <c r="M787" t="s">
        <v>4846</v>
      </c>
      <c r="N787" t="s">
        <v>6382</v>
      </c>
      <c r="O787" t="s">
        <v>7277</v>
      </c>
      <c r="P787" t="s">
        <v>7278</v>
      </c>
      <c r="Q787" t="s">
        <v>7279</v>
      </c>
      <c r="R787" t="s">
        <v>7280</v>
      </c>
      <c r="AA787">
        <v>227</v>
      </c>
      <c r="AB787" s="1">
        <v>38331</v>
      </c>
      <c r="AC787" t="s">
        <v>224</v>
      </c>
      <c r="AD787" s="2">
        <v>110000000</v>
      </c>
      <c r="AE787" s="2">
        <v>125531634</v>
      </c>
      <c r="AF787" s="2">
        <v>362989076</v>
      </c>
      <c r="AG787">
        <v>12</v>
      </c>
      <c r="AH787">
        <v>10</v>
      </c>
      <c r="AI787">
        <v>4</v>
      </c>
      <c r="AK787" s="1" t="str">
        <f t="shared" ref="AK787:AK850" si="119">VLOOKUP(AC787,$B$2:$R$10000,11,FALSE)</f>
        <v>PG-13</v>
      </c>
      <c r="AL787" s="1" t="str">
        <f t="shared" si="113"/>
        <v>125 min</v>
      </c>
      <c r="AM787" s="1" t="str">
        <f t="shared" si="114"/>
        <v>Crime, Thriller</v>
      </c>
      <c r="AN787" s="1" t="str">
        <f t="shared" si="115"/>
        <v>Steven Soderbergh</v>
      </c>
      <c r="AO787" s="1" t="str">
        <f t="shared" si="116"/>
        <v>George Nolfi, George Clayton Johnson (characters), Jack Golden Russell (characters)</v>
      </c>
      <c r="AP787" s="1" t="str">
        <f t="shared" si="117"/>
        <v>Brad Pitt, Catherine Zeta-Jones, George Clooney, Ed Kross</v>
      </c>
      <c r="AQ787" s="1" t="str">
        <f t="shared" si="118"/>
        <v>WB</v>
      </c>
    </row>
    <row r="788" spans="1:43">
      <c r="A788">
        <v>87</v>
      </c>
      <c r="B788" t="s">
        <v>7281</v>
      </c>
      <c r="C788" t="s">
        <v>4621</v>
      </c>
      <c r="D788" t="e">
        <f t="shared" si="112"/>
        <v>#N/A</v>
      </c>
      <c r="K788">
        <f t="shared" si="111"/>
        <v>2006</v>
      </c>
      <c r="L788" t="s">
        <v>4600</v>
      </c>
      <c r="M788" t="s">
        <v>5062</v>
      </c>
      <c r="N788" t="s">
        <v>4690</v>
      </c>
      <c r="O788" t="s">
        <v>5963</v>
      </c>
      <c r="P788" t="s">
        <v>7282</v>
      </c>
      <c r="Q788" t="s">
        <v>7283</v>
      </c>
      <c r="R788" t="s">
        <v>7284</v>
      </c>
      <c r="AA788">
        <v>246</v>
      </c>
      <c r="AB788" s="1">
        <v>38184</v>
      </c>
      <c r="AC788" t="s">
        <v>243</v>
      </c>
      <c r="AD788" s="2">
        <v>105000000</v>
      </c>
      <c r="AE788" s="2">
        <v>144801023</v>
      </c>
      <c r="AF788" s="2">
        <v>348629585</v>
      </c>
      <c r="AG788">
        <v>7</v>
      </c>
      <c r="AH788">
        <v>16</v>
      </c>
      <c r="AI788">
        <v>4</v>
      </c>
      <c r="AK788" s="1" t="str">
        <f t="shared" si="119"/>
        <v>PG-13</v>
      </c>
      <c r="AL788" s="1" t="str">
        <f t="shared" si="113"/>
        <v>115 min</v>
      </c>
      <c r="AM788" s="1" t="str">
        <f t="shared" si="114"/>
        <v>Action, Mystery, Sci-Fi</v>
      </c>
      <c r="AN788" s="1" t="str">
        <f t="shared" si="115"/>
        <v>Alex Proyas</v>
      </c>
      <c r="AO788" s="1" t="str">
        <f t="shared" si="116"/>
        <v>Jeff Vintar (screenplay), Akiva Goldsman (screenplay), Jeff Vintar (screen story), Isaac Asimov (suggested by book)</v>
      </c>
      <c r="AP788" s="1" t="str">
        <f t="shared" si="117"/>
        <v>Will Smith, Bridget Moynahan, Alan Tudyk, James Cromwell</v>
      </c>
      <c r="AQ788" s="1" t="str">
        <f t="shared" si="118"/>
        <v>Fox</v>
      </c>
    </row>
    <row r="789" spans="1:43">
      <c r="A789">
        <v>88</v>
      </c>
      <c r="B789" t="s">
        <v>725</v>
      </c>
      <c r="C789" t="s">
        <v>4677</v>
      </c>
      <c r="D789">
        <f t="shared" si="112"/>
        <v>60000000</v>
      </c>
      <c r="K789">
        <f t="shared" si="111"/>
        <v>2006</v>
      </c>
      <c r="L789" t="s">
        <v>4600</v>
      </c>
      <c r="M789" t="s">
        <v>5574</v>
      </c>
      <c r="N789" t="s">
        <v>4649</v>
      </c>
      <c r="O789" t="s">
        <v>7285</v>
      </c>
      <c r="P789" t="s">
        <v>7286</v>
      </c>
      <c r="Q789" t="s">
        <v>7287</v>
      </c>
      <c r="R789" t="s">
        <v>7288</v>
      </c>
      <c r="AA789">
        <v>262</v>
      </c>
      <c r="AB789" s="1">
        <v>38310</v>
      </c>
      <c r="AC789" t="s">
        <v>259</v>
      </c>
      <c r="AD789" s="2">
        <v>100000000</v>
      </c>
      <c r="AE789" s="2">
        <v>173005002</v>
      </c>
      <c r="AF789" s="2">
        <v>331323410</v>
      </c>
      <c r="AG789">
        <v>11</v>
      </c>
      <c r="AH789">
        <v>19</v>
      </c>
      <c r="AI789">
        <v>4</v>
      </c>
      <c r="AK789" s="1" t="str">
        <f t="shared" si="119"/>
        <v>PG</v>
      </c>
      <c r="AL789" s="1" t="str">
        <f t="shared" si="113"/>
        <v>131 min</v>
      </c>
      <c r="AM789" s="1" t="str">
        <f t="shared" si="114"/>
        <v>Action, Adventure, Mystery</v>
      </c>
      <c r="AN789" s="1" t="str">
        <f t="shared" si="115"/>
        <v>Jon Turteltaub</v>
      </c>
      <c r="AO789" s="1" t="str">
        <f t="shared" si="116"/>
        <v>Jim Kouf (screenplay), Cormac Wibberley (screenplay), Marianne Wibberley (screenplay), Jim Kouf (story), Oren Aviv (story), Charles Segars (story)</v>
      </c>
      <c r="AP789" s="1" t="str">
        <f t="shared" si="117"/>
        <v>Nicolas Cage, Diane Kruger, Justin Bartha, Sean Bean</v>
      </c>
      <c r="AQ789" s="1" t="str">
        <f t="shared" si="118"/>
        <v>BV</v>
      </c>
    </row>
    <row r="790" spans="1:43">
      <c r="A790">
        <v>89</v>
      </c>
      <c r="B790" t="s">
        <v>480</v>
      </c>
      <c r="C790" t="s">
        <v>4621</v>
      </c>
      <c r="D790">
        <f t="shared" si="112"/>
        <v>76000000</v>
      </c>
      <c r="K790">
        <f t="shared" si="111"/>
        <v>2006</v>
      </c>
      <c r="L790" t="s">
        <v>4635</v>
      </c>
      <c r="AA790">
        <v>75</v>
      </c>
      <c r="AB790" s="1">
        <v>38301</v>
      </c>
      <c r="AC790" t="s">
        <v>73</v>
      </c>
      <c r="AD790" s="2">
        <v>170000000</v>
      </c>
      <c r="AE790" s="2">
        <v>194949659</v>
      </c>
      <c r="AF790" s="2">
        <v>319049659</v>
      </c>
      <c r="AG790">
        <v>11</v>
      </c>
      <c r="AH790">
        <v>10</v>
      </c>
      <c r="AI790">
        <v>4</v>
      </c>
      <c r="AK790" s="1" t="str">
        <f t="shared" si="119"/>
        <v>G</v>
      </c>
      <c r="AL790" s="1" t="str">
        <f t="shared" si="113"/>
        <v>100 min</v>
      </c>
      <c r="AM790" s="1" t="str">
        <f t="shared" si="114"/>
        <v>Animation, Adventure, Family</v>
      </c>
      <c r="AN790" s="1" t="str">
        <f t="shared" si="115"/>
        <v>Robert Zemeckis</v>
      </c>
      <c r="AO790" s="1" t="str">
        <f t="shared" si="116"/>
        <v>Chris Van Allsburg (book), Robert Zemeckis (screenplay), William Broyles Jr. (screenplay)</v>
      </c>
      <c r="AP790" s="1" t="str">
        <f t="shared" si="117"/>
        <v>Tom Hanks, Leslie Zemeckis, Eddie Deezen, Nona Gaye</v>
      </c>
      <c r="AQ790" s="1" t="str">
        <f t="shared" si="118"/>
        <v>WB</v>
      </c>
    </row>
    <row r="791" spans="1:43">
      <c r="A791">
        <v>90</v>
      </c>
      <c r="B791" t="s">
        <v>860</v>
      </c>
      <c r="C791" t="s">
        <v>4677</v>
      </c>
      <c r="D791">
        <f t="shared" si="112"/>
        <v>51000000</v>
      </c>
      <c r="K791">
        <f t="shared" si="111"/>
        <v>2006</v>
      </c>
      <c r="L791" t="s">
        <v>4614</v>
      </c>
      <c r="M791" t="s">
        <v>5062</v>
      </c>
      <c r="N791" t="s">
        <v>5296</v>
      </c>
      <c r="O791" t="s">
        <v>5661</v>
      </c>
      <c r="P791" t="s">
        <v>7289</v>
      </c>
      <c r="Q791" t="s">
        <v>7290</v>
      </c>
      <c r="R791" t="s">
        <v>7291</v>
      </c>
      <c r="AA791">
        <v>78</v>
      </c>
      <c r="AB791" s="1">
        <v>38114</v>
      </c>
      <c r="AC791" t="s">
        <v>76</v>
      </c>
      <c r="AD791" s="2">
        <v>170000000</v>
      </c>
      <c r="AE791" s="2">
        <v>120150546</v>
      </c>
      <c r="AF791" s="2">
        <v>300150546</v>
      </c>
      <c r="AG791">
        <v>5</v>
      </c>
      <c r="AH791">
        <v>7</v>
      </c>
      <c r="AI791">
        <v>4</v>
      </c>
      <c r="AK791" s="1" t="str">
        <f t="shared" si="119"/>
        <v>PG-13</v>
      </c>
      <c r="AL791" s="1" t="str">
        <f t="shared" si="113"/>
        <v>131 min</v>
      </c>
      <c r="AM791" s="1" t="str">
        <f t="shared" si="114"/>
        <v>Action, Adventure, Fantasy</v>
      </c>
      <c r="AN791" s="1" t="str">
        <f t="shared" si="115"/>
        <v>Stephen Sommers</v>
      </c>
      <c r="AO791" s="1" t="str">
        <f t="shared" si="116"/>
        <v>Stephen Sommers</v>
      </c>
      <c r="AP791" s="1" t="str">
        <f t="shared" si="117"/>
        <v>Hugh Jackman, Kate Beckinsale, Richard Roxburgh, David Wenham</v>
      </c>
      <c r="AQ791" s="1" t="str">
        <f t="shared" si="118"/>
        <v>Uni.</v>
      </c>
    </row>
    <row r="792" spans="1:43">
      <c r="A792">
        <v>91</v>
      </c>
      <c r="B792" t="s">
        <v>1559</v>
      </c>
      <c r="C792" t="s">
        <v>6635</v>
      </c>
      <c r="D792">
        <f t="shared" si="112"/>
        <v>30000000</v>
      </c>
      <c r="K792">
        <f t="shared" si="111"/>
        <v>2006</v>
      </c>
      <c r="L792" t="s">
        <v>4600</v>
      </c>
      <c r="M792" t="s">
        <v>4962</v>
      </c>
      <c r="N792" t="s">
        <v>6961</v>
      </c>
      <c r="O792" t="s">
        <v>7292</v>
      </c>
      <c r="P792" t="s">
        <v>7293</v>
      </c>
      <c r="Q792" t="s">
        <v>7294</v>
      </c>
      <c r="R792" t="s">
        <v>7295</v>
      </c>
      <c r="AA792">
        <v>360</v>
      </c>
      <c r="AB792" s="1">
        <v>38191</v>
      </c>
      <c r="AC792" t="s">
        <v>357</v>
      </c>
      <c r="AD792" s="2">
        <v>85000000</v>
      </c>
      <c r="AE792" s="2">
        <v>176087450</v>
      </c>
      <c r="AF792" s="2">
        <v>288587450</v>
      </c>
      <c r="AG792">
        <v>7</v>
      </c>
      <c r="AH792">
        <v>23</v>
      </c>
      <c r="AI792">
        <v>4</v>
      </c>
      <c r="AK792" s="1" t="str">
        <f t="shared" si="119"/>
        <v>PG-13</v>
      </c>
      <c r="AL792" s="1" t="str">
        <f t="shared" si="113"/>
        <v>108 min</v>
      </c>
      <c r="AM792" s="1" t="str">
        <f t="shared" si="114"/>
        <v>Action, Crime, Thriller</v>
      </c>
      <c r="AN792" s="1" t="str">
        <f t="shared" si="115"/>
        <v>Paul Greengrass</v>
      </c>
      <c r="AO792" s="1" t="str">
        <f t="shared" si="116"/>
        <v>Robert Ludlum (novel), Tony Gilroy (screenplay)</v>
      </c>
      <c r="AP792" s="1" t="str">
        <f t="shared" si="117"/>
        <v>Matt Damon, Franka Potente, Brian Cox, Julia Stiles</v>
      </c>
      <c r="AQ792" s="1" t="str">
        <f t="shared" si="118"/>
        <v>Uni.</v>
      </c>
    </row>
    <row r="793" spans="1:43">
      <c r="A793">
        <v>92</v>
      </c>
      <c r="B793" t="s">
        <v>2065</v>
      </c>
      <c r="C793" t="s">
        <v>6687</v>
      </c>
      <c r="D793">
        <f t="shared" si="112"/>
        <v>20000000</v>
      </c>
      <c r="K793">
        <f t="shared" si="111"/>
        <v>2006</v>
      </c>
      <c r="L793" t="s">
        <v>4635</v>
      </c>
      <c r="AA793">
        <v>928</v>
      </c>
      <c r="AB793" s="1">
        <v>38303</v>
      </c>
      <c r="AC793" t="s">
        <v>921</v>
      </c>
      <c r="AD793" s="2">
        <v>50000000</v>
      </c>
      <c r="AE793" s="2">
        <v>40203020</v>
      </c>
      <c r="AF793" s="2">
        <v>263894551</v>
      </c>
      <c r="AG793">
        <v>11</v>
      </c>
      <c r="AH793">
        <v>12</v>
      </c>
      <c r="AI793">
        <v>4</v>
      </c>
      <c r="AK793" s="1" t="str">
        <f t="shared" si="119"/>
        <v>err</v>
      </c>
      <c r="AL793" s="1">
        <f t="shared" si="113"/>
        <v>0</v>
      </c>
      <c r="AM793" s="1">
        <f t="shared" si="114"/>
        <v>0</v>
      </c>
      <c r="AN793" s="1">
        <f t="shared" si="115"/>
        <v>0</v>
      </c>
      <c r="AO793" s="1">
        <f t="shared" si="116"/>
        <v>0</v>
      </c>
      <c r="AP793" s="1">
        <f t="shared" si="117"/>
        <v>0</v>
      </c>
      <c r="AQ793" s="1" t="str">
        <f t="shared" si="118"/>
        <v>Uni.</v>
      </c>
    </row>
    <row r="794" spans="1:43">
      <c r="A794">
        <v>93</v>
      </c>
      <c r="B794" t="s">
        <v>1431</v>
      </c>
      <c r="C794" t="s">
        <v>6635</v>
      </c>
      <c r="D794">
        <f t="shared" si="112"/>
        <v>33000000</v>
      </c>
      <c r="K794">
        <f t="shared" si="111"/>
        <v>2006</v>
      </c>
      <c r="L794" t="s">
        <v>4682</v>
      </c>
      <c r="M794" t="s">
        <v>4846</v>
      </c>
      <c r="N794" t="s">
        <v>4795</v>
      </c>
      <c r="O794" t="s">
        <v>6228</v>
      </c>
      <c r="P794" t="s">
        <v>7296</v>
      </c>
      <c r="Q794" t="s">
        <v>7297</v>
      </c>
      <c r="R794" t="s">
        <v>7298</v>
      </c>
      <c r="AA794">
        <v>538</v>
      </c>
      <c r="AB794" s="1">
        <v>38198</v>
      </c>
      <c r="AC794" t="s">
        <v>535</v>
      </c>
      <c r="AD794" s="2">
        <v>71682975</v>
      </c>
      <c r="AE794" s="2">
        <v>114197520</v>
      </c>
      <c r="AF794" s="2">
        <v>257641634</v>
      </c>
      <c r="AG794">
        <v>7</v>
      </c>
      <c r="AH794">
        <v>30</v>
      </c>
      <c r="AI794">
        <v>4</v>
      </c>
      <c r="AK794" s="1" t="str">
        <f t="shared" si="119"/>
        <v>PG-13</v>
      </c>
      <c r="AL794" s="1" t="str">
        <f t="shared" si="113"/>
        <v>108 min</v>
      </c>
      <c r="AM794" s="1" t="str">
        <f t="shared" si="114"/>
        <v>Drama, Mystery, Thriller</v>
      </c>
      <c r="AN794" s="1" t="str">
        <f t="shared" si="115"/>
        <v>M. Night Shyamalan</v>
      </c>
      <c r="AO794" s="1" t="str">
        <f t="shared" si="116"/>
        <v>M. Night Shyamalan</v>
      </c>
      <c r="AP794" s="1" t="str">
        <f t="shared" si="117"/>
        <v>Bryce Dallas Howard, Joaquin Phoenix, Adrien Brody, William Hurt</v>
      </c>
      <c r="AQ794" s="1" t="str">
        <f t="shared" si="118"/>
        <v>BV</v>
      </c>
    </row>
    <row r="795" spans="1:43">
      <c r="A795">
        <v>94</v>
      </c>
      <c r="B795" t="s">
        <v>1805</v>
      </c>
      <c r="C795" t="s">
        <v>5071</v>
      </c>
      <c r="D795">
        <f t="shared" si="112"/>
        <v>25000000</v>
      </c>
      <c r="K795">
        <f t="shared" si="111"/>
        <v>2006</v>
      </c>
      <c r="L795" t="s">
        <v>4600</v>
      </c>
      <c r="M795" t="s">
        <v>4846</v>
      </c>
      <c r="N795" t="s">
        <v>5174</v>
      </c>
      <c r="O795" t="s">
        <v>5200</v>
      </c>
      <c r="P795" t="s">
        <v>7299</v>
      </c>
      <c r="Q795" t="s">
        <v>7300</v>
      </c>
      <c r="R795" t="s">
        <v>7301</v>
      </c>
      <c r="AA795">
        <v>1508</v>
      </c>
      <c r="AB795" s="1">
        <v>38336</v>
      </c>
      <c r="AC795" t="s">
        <v>1498</v>
      </c>
      <c r="AD795" s="2">
        <v>30000000</v>
      </c>
      <c r="AE795" s="2">
        <v>100492203</v>
      </c>
      <c r="AF795" s="2">
        <v>232016402</v>
      </c>
      <c r="AG795">
        <v>12</v>
      </c>
      <c r="AH795">
        <v>15</v>
      </c>
      <c r="AI795">
        <v>4</v>
      </c>
      <c r="AK795" s="1" t="str">
        <f t="shared" si="119"/>
        <v>PG-13</v>
      </c>
      <c r="AL795" s="1" t="str">
        <f t="shared" si="113"/>
        <v>132 min</v>
      </c>
      <c r="AM795" s="1" t="str">
        <f t="shared" si="114"/>
        <v>Drama, Sport</v>
      </c>
      <c r="AN795" s="1" t="str">
        <f t="shared" si="115"/>
        <v>Clint Eastwood</v>
      </c>
      <c r="AO795" s="1" t="str">
        <f t="shared" si="116"/>
        <v>Paul Haggis (screenplay), F.X. Toole (stories)</v>
      </c>
      <c r="AP795" s="1" t="str">
        <f t="shared" si="117"/>
        <v>Clint Eastwood, Hilary Swank, Morgan Freeman, Jay Baruchel</v>
      </c>
      <c r="AQ795" s="1" t="str">
        <f t="shared" si="118"/>
        <v>WB</v>
      </c>
    </row>
    <row r="796" spans="1:43">
      <c r="A796">
        <v>95</v>
      </c>
      <c r="B796" t="s">
        <v>844</v>
      </c>
      <c r="C796" t="s">
        <v>5071</v>
      </c>
      <c r="D796">
        <f t="shared" si="112"/>
        <v>53000000</v>
      </c>
      <c r="K796">
        <f t="shared" si="111"/>
        <v>2006</v>
      </c>
      <c r="L796" t="s">
        <v>4682</v>
      </c>
      <c r="M796" t="s">
        <v>5154</v>
      </c>
      <c r="N796" t="s">
        <v>7302</v>
      </c>
      <c r="O796" t="s">
        <v>5680</v>
      </c>
      <c r="P796" t="s">
        <v>7303</v>
      </c>
      <c r="Q796" t="s">
        <v>7304</v>
      </c>
      <c r="R796" t="s">
        <v>7305</v>
      </c>
      <c r="AA796">
        <v>3351</v>
      </c>
      <c r="AB796" s="1">
        <v>38161</v>
      </c>
      <c r="AC796" t="s">
        <v>3319</v>
      </c>
      <c r="AD796" s="2">
        <v>6000000</v>
      </c>
      <c r="AE796" s="2">
        <v>119114517</v>
      </c>
      <c r="AF796" s="2">
        <v>221148959</v>
      </c>
      <c r="AG796">
        <v>6</v>
      </c>
      <c r="AH796">
        <v>23</v>
      </c>
      <c r="AI796">
        <v>4</v>
      </c>
      <c r="AK796" s="1" t="str">
        <f t="shared" si="119"/>
        <v>R</v>
      </c>
      <c r="AL796" s="1" t="str">
        <f t="shared" si="113"/>
        <v>122 min</v>
      </c>
      <c r="AM796" s="1" t="str">
        <f t="shared" si="114"/>
        <v>Documentary</v>
      </c>
      <c r="AN796" s="1" t="str">
        <f t="shared" si="115"/>
        <v>Michael Moore</v>
      </c>
      <c r="AO796" s="1" t="str">
        <f t="shared" si="116"/>
        <v>Michael Moore</v>
      </c>
      <c r="AP796" s="1" t="str">
        <f t="shared" si="117"/>
        <v>Ben Affleck, Stevie Wonder, George W. Bush, James Baker III</v>
      </c>
      <c r="AQ796" s="1" t="str">
        <f t="shared" si="118"/>
        <v>Lions</v>
      </c>
    </row>
    <row r="797" spans="1:43">
      <c r="A797">
        <v>96</v>
      </c>
      <c r="B797" t="s">
        <v>2262</v>
      </c>
      <c r="C797" t="s">
        <v>4621</v>
      </c>
      <c r="D797">
        <f t="shared" si="112"/>
        <v>18000000</v>
      </c>
      <c r="K797">
        <f t="shared" si="111"/>
        <v>2006</v>
      </c>
      <c r="L797" t="s">
        <v>4682</v>
      </c>
      <c r="M797" t="s">
        <v>4829</v>
      </c>
      <c r="N797" t="s">
        <v>4840</v>
      </c>
      <c r="O797" t="s">
        <v>4775</v>
      </c>
      <c r="P797" t="s">
        <v>4775</v>
      </c>
      <c r="Q797" t="s">
        <v>7306</v>
      </c>
      <c r="R797" t="s">
        <v>7307</v>
      </c>
      <c r="AA797">
        <v>500</v>
      </c>
      <c r="AB797" s="1">
        <v>38156</v>
      </c>
      <c r="AC797" t="s">
        <v>497</v>
      </c>
      <c r="AD797" s="2">
        <v>75000000</v>
      </c>
      <c r="AE797" s="2">
        <v>77073959</v>
      </c>
      <c r="AF797" s="2">
        <v>218673959</v>
      </c>
      <c r="AG797">
        <v>6</v>
      </c>
      <c r="AH797">
        <v>18</v>
      </c>
      <c r="AI797">
        <v>4</v>
      </c>
      <c r="AK797" s="1" t="str">
        <f t="shared" si="119"/>
        <v>PG-13</v>
      </c>
      <c r="AL797" s="1" t="str">
        <f t="shared" si="113"/>
        <v>128 min</v>
      </c>
      <c r="AM797" s="1" t="str">
        <f t="shared" si="114"/>
        <v>Comedy, Drama</v>
      </c>
      <c r="AN797" s="1" t="str">
        <f t="shared" si="115"/>
        <v>Steven Spielberg</v>
      </c>
      <c r="AO797" s="1" t="str">
        <f t="shared" si="116"/>
        <v>Andrew Niccol (story), Sacha Gervasi (story), Sacha Gervasi (screenplay), Jeff Nathanson (screenplay)</v>
      </c>
      <c r="AP797" s="1" t="str">
        <f t="shared" si="117"/>
        <v>Tom Hanks, Catherine Zeta-Jones, Stanley Tucci, Chi McBride</v>
      </c>
      <c r="AQ797" s="1" t="str">
        <f t="shared" si="118"/>
        <v>DW</v>
      </c>
    </row>
    <row r="798" spans="1:43">
      <c r="A798">
        <v>97</v>
      </c>
      <c r="B798" t="s">
        <v>2914</v>
      </c>
      <c r="C798" t="s">
        <v>4599</v>
      </c>
      <c r="D798">
        <f t="shared" si="112"/>
        <v>10000000</v>
      </c>
      <c r="K798">
        <f t="shared" si="111"/>
        <v>2006</v>
      </c>
      <c r="L798" t="s">
        <v>4600</v>
      </c>
      <c r="M798" t="s">
        <v>5184</v>
      </c>
      <c r="N798" t="s">
        <v>5174</v>
      </c>
      <c r="O798" t="s">
        <v>7308</v>
      </c>
      <c r="P798" t="s">
        <v>7309</v>
      </c>
      <c r="Q798" t="s">
        <v>7310</v>
      </c>
      <c r="R798" t="s">
        <v>7311</v>
      </c>
      <c r="AA798">
        <v>681</v>
      </c>
      <c r="AB798" s="1">
        <v>38205</v>
      </c>
      <c r="AC798" t="s">
        <v>675</v>
      </c>
      <c r="AD798" s="2">
        <v>60000000</v>
      </c>
      <c r="AE798" s="2">
        <v>100170152</v>
      </c>
      <c r="AF798" s="2">
        <v>217670152</v>
      </c>
      <c r="AG798">
        <v>8</v>
      </c>
      <c r="AH798">
        <v>6</v>
      </c>
      <c r="AI798">
        <v>4</v>
      </c>
      <c r="AK798" s="1" t="str">
        <f t="shared" si="119"/>
        <v>R</v>
      </c>
      <c r="AL798" s="1" t="str">
        <f t="shared" si="113"/>
        <v>120 min</v>
      </c>
      <c r="AM798" s="1" t="str">
        <f t="shared" si="114"/>
        <v>Crime, Drama, Thriller</v>
      </c>
      <c r="AN798" s="1" t="str">
        <f t="shared" si="115"/>
        <v>Michael Mann</v>
      </c>
      <c r="AO798" s="1" t="str">
        <f t="shared" si="116"/>
        <v>Stuart Beattie</v>
      </c>
      <c r="AP798" s="1" t="str">
        <f t="shared" si="117"/>
        <v>Tom Cruise, Jamie Foxx, Jada Pinkett Smith, Mark Ruffalo</v>
      </c>
      <c r="AQ798" s="1" t="str">
        <f t="shared" si="118"/>
        <v>DW</v>
      </c>
    </row>
    <row r="799" spans="1:43">
      <c r="A799">
        <v>98</v>
      </c>
      <c r="B799" t="s">
        <v>7312</v>
      </c>
      <c r="C799" t="s">
        <v>4677</v>
      </c>
      <c r="D799" t="e">
        <f t="shared" si="112"/>
        <v>#N/A</v>
      </c>
      <c r="K799">
        <f t="shared" si="111"/>
        <v>2006</v>
      </c>
      <c r="L799" t="s">
        <v>4635</v>
      </c>
      <c r="AA799">
        <v>269</v>
      </c>
      <c r="AB799" s="1">
        <v>38338</v>
      </c>
      <c r="AC799" t="s">
        <v>266</v>
      </c>
      <c r="AD799" s="2">
        <v>100000000</v>
      </c>
      <c r="AE799" s="2">
        <v>118627117</v>
      </c>
      <c r="AF799" s="2">
        <v>212956024</v>
      </c>
      <c r="AG799">
        <v>12</v>
      </c>
      <c r="AH799">
        <v>17</v>
      </c>
      <c r="AI799">
        <v>4</v>
      </c>
      <c r="AK799" s="1" t="str">
        <f t="shared" si="119"/>
        <v>PG</v>
      </c>
      <c r="AL799" s="1" t="str">
        <f t="shared" si="113"/>
        <v>108 min</v>
      </c>
      <c r="AM799" s="1" t="str">
        <f t="shared" si="114"/>
        <v>Adventure, Comedy, Family</v>
      </c>
      <c r="AN799" s="1" t="str">
        <f t="shared" si="115"/>
        <v>Brad Silberling</v>
      </c>
      <c r="AO799" s="1" t="str">
        <f t="shared" si="116"/>
        <v>Robert Gordon (screenplay), Daniel Handler (books)</v>
      </c>
      <c r="AP799" s="1" t="str">
        <f t="shared" si="117"/>
        <v>Jim Carrey, Liam Aiken, Emily Browning, Kara Hoffman</v>
      </c>
      <c r="AQ799" s="1" t="str">
        <f t="shared" si="118"/>
        <v>Par.</v>
      </c>
    </row>
    <row r="800" spans="1:43">
      <c r="A800">
        <v>99</v>
      </c>
      <c r="B800" t="s">
        <v>1040</v>
      </c>
      <c r="C800" t="s">
        <v>4628</v>
      </c>
      <c r="D800">
        <f t="shared" si="112"/>
        <v>45000000</v>
      </c>
      <c r="K800">
        <f t="shared" si="111"/>
        <v>2006</v>
      </c>
      <c r="L800" t="s">
        <v>4614</v>
      </c>
      <c r="M800" t="s">
        <v>5095</v>
      </c>
      <c r="N800" t="s">
        <v>4616</v>
      </c>
      <c r="O800" t="s">
        <v>7313</v>
      </c>
      <c r="P800" t="s">
        <v>7314</v>
      </c>
      <c r="Q800" t="s">
        <v>7315</v>
      </c>
      <c r="R800" t="s">
        <v>7316</v>
      </c>
      <c r="AA800">
        <v>231</v>
      </c>
      <c r="AB800" s="1">
        <v>38338</v>
      </c>
      <c r="AC800" t="s">
        <v>228</v>
      </c>
      <c r="AD800" s="2">
        <v>110000000</v>
      </c>
      <c r="AE800" s="2">
        <v>102610330</v>
      </c>
      <c r="AF800" s="2">
        <v>208372395</v>
      </c>
      <c r="AG800">
        <v>12</v>
      </c>
      <c r="AH800">
        <v>17</v>
      </c>
      <c r="AI800">
        <v>4</v>
      </c>
      <c r="AK800" s="1" t="str">
        <f t="shared" si="119"/>
        <v>PG-13</v>
      </c>
      <c r="AL800" s="1" t="str">
        <f t="shared" si="113"/>
        <v>170 min</v>
      </c>
      <c r="AM800" s="1" t="str">
        <f t="shared" si="114"/>
        <v>Biography, Drama</v>
      </c>
      <c r="AN800" s="1" t="str">
        <f t="shared" si="115"/>
        <v>Martin Scorsese</v>
      </c>
      <c r="AO800" s="1" t="str">
        <f t="shared" si="116"/>
        <v>John Logan</v>
      </c>
      <c r="AP800" s="1" t="str">
        <f t="shared" si="117"/>
        <v>Leonardo DiCaprio, Cate Blanchett, Kate Beckinsale, John C. Reilly</v>
      </c>
      <c r="AQ800" s="1" t="str">
        <f t="shared" si="118"/>
        <v>Mira.</v>
      </c>
    </row>
    <row r="801" spans="1:43">
      <c r="A801">
        <v>100</v>
      </c>
      <c r="B801" t="s">
        <v>2755</v>
      </c>
      <c r="C801" t="s">
        <v>4599</v>
      </c>
      <c r="D801">
        <f t="shared" si="112"/>
        <v>12000000</v>
      </c>
      <c r="K801">
        <f t="shared" si="111"/>
        <v>2006</v>
      </c>
      <c r="L801" t="s">
        <v>4682</v>
      </c>
      <c r="M801" t="s">
        <v>5095</v>
      </c>
      <c r="N801" t="s">
        <v>4649</v>
      </c>
      <c r="O801" t="s">
        <v>7317</v>
      </c>
      <c r="P801" t="s">
        <v>7317</v>
      </c>
      <c r="Q801" t="s">
        <v>7318</v>
      </c>
      <c r="R801" t="s">
        <v>7319</v>
      </c>
      <c r="AA801">
        <v>345</v>
      </c>
      <c r="AB801" s="1">
        <v>38175</v>
      </c>
      <c r="AC801" t="s">
        <v>342</v>
      </c>
      <c r="AD801" s="2">
        <v>90000000</v>
      </c>
      <c r="AE801" s="2">
        <v>51877963</v>
      </c>
      <c r="AF801" s="2">
        <v>203877963</v>
      </c>
      <c r="AG801">
        <v>7</v>
      </c>
      <c r="AH801">
        <v>7</v>
      </c>
      <c r="AI801">
        <v>4</v>
      </c>
      <c r="AK801" s="1" t="str">
        <f t="shared" si="119"/>
        <v>R</v>
      </c>
      <c r="AL801" s="1" t="str">
        <f t="shared" si="113"/>
        <v>126 min</v>
      </c>
      <c r="AM801" s="1" t="str">
        <f t="shared" si="114"/>
        <v>Action, Adventure, Drama</v>
      </c>
      <c r="AN801" s="1" t="str">
        <f t="shared" si="115"/>
        <v>Antoine Fuqua</v>
      </c>
      <c r="AO801" s="1" t="str">
        <f t="shared" si="116"/>
        <v>David Franzoni</v>
      </c>
      <c r="AP801" s="1" t="str">
        <f t="shared" si="117"/>
        <v>Clive Owen, Ioan Gruffudd, Mads Mikkelsen, Joel Edgerton</v>
      </c>
      <c r="AQ801" s="1" t="str">
        <f t="shared" si="118"/>
        <v>BV</v>
      </c>
    </row>
    <row r="802" spans="1:43">
      <c r="A802">
        <v>1</v>
      </c>
      <c r="B802" t="s">
        <v>7320</v>
      </c>
      <c r="C802" t="s">
        <v>4677</v>
      </c>
      <c r="D802" t="e">
        <f t="shared" si="112"/>
        <v>#N/A</v>
      </c>
      <c r="K802">
        <f t="shared" si="111"/>
        <v>2005</v>
      </c>
      <c r="L802" t="s">
        <v>4600</v>
      </c>
      <c r="M802" t="s">
        <v>5779</v>
      </c>
      <c r="N802" t="s">
        <v>4630</v>
      </c>
      <c r="O802" t="s">
        <v>7321</v>
      </c>
      <c r="P802" t="s">
        <v>7321</v>
      </c>
      <c r="Q802" t="s">
        <v>7322</v>
      </c>
      <c r="R802" t="s">
        <v>7323</v>
      </c>
      <c r="AA802">
        <v>896</v>
      </c>
      <c r="AB802" s="1">
        <v>38149</v>
      </c>
      <c r="AC802" t="s">
        <v>889</v>
      </c>
      <c r="AD802" s="2">
        <v>50000000</v>
      </c>
      <c r="AE802" s="2">
        <v>75367693</v>
      </c>
      <c r="AF802" s="2">
        <v>200802638</v>
      </c>
      <c r="AG802">
        <v>6</v>
      </c>
      <c r="AH802">
        <v>11</v>
      </c>
      <c r="AI802">
        <v>4</v>
      </c>
      <c r="AK802" s="1" t="e">
        <f t="shared" si="119"/>
        <v>#N/A</v>
      </c>
      <c r="AL802" s="1" t="e">
        <f t="shared" si="113"/>
        <v>#N/A</v>
      </c>
      <c r="AM802" s="1" t="e">
        <f t="shared" si="114"/>
        <v>#N/A</v>
      </c>
      <c r="AN802" s="1" t="e">
        <f t="shared" si="115"/>
        <v>#N/A</v>
      </c>
      <c r="AO802" s="1" t="e">
        <f t="shared" si="116"/>
        <v>#N/A</v>
      </c>
      <c r="AP802" s="1" t="e">
        <f t="shared" si="117"/>
        <v>#N/A</v>
      </c>
      <c r="AQ802" s="1" t="e">
        <f t="shared" si="118"/>
        <v>#N/A</v>
      </c>
    </row>
    <row r="803" spans="1:43">
      <c r="A803">
        <v>2</v>
      </c>
      <c r="B803" t="s">
        <v>54</v>
      </c>
      <c r="C803" t="s">
        <v>4607</v>
      </c>
      <c r="D803">
        <f t="shared" si="112"/>
        <v>180000000</v>
      </c>
      <c r="K803">
        <f t="shared" si="111"/>
        <v>2005</v>
      </c>
      <c r="L803" t="s">
        <v>4614</v>
      </c>
      <c r="M803" t="s">
        <v>4629</v>
      </c>
      <c r="N803" t="s">
        <v>4655</v>
      </c>
      <c r="O803" t="s">
        <v>6418</v>
      </c>
      <c r="P803" t="s">
        <v>7324</v>
      </c>
      <c r="Q803" t="s">
        <v>7325</v>
      </c>
      <c r="R803" t="s">
        <v>7326</v>
      </c>
      <c r="AA803">
        <v>494</v>
      </c>
      <c r="AB803" s="1">
        <v>38030</v>
      </c>
      <c r="AC803" t="s">
        <v>491</v>
      </c>
      <c r="AD803" s="2">
        <v>75000000</v>
      </c>
      <c r="AE803" s="2">
        <v>120776832</v>
      </c>
      <c r="AF803" s="2">
        <v>196324496</v>
      </c>
      <c r="AG803">
        <v>2</v>
      </c>
      <c r="AH803">
        <v>13</v>
      </c>
      <c r="AI803">
        <v>4</v>
      </c>
      <c r="AK803" s="1" t="str">
        <f t="shared" si="119"/>
        <v>PG-13</v>
      </c>
      <c r="AL803" s="1" t="str">
        <f t="shared" si="113"/>
        <v>99 min</v>
      </c>
      <c r="AM803" s="1" t="str">
        <f t="shared" si="114"/>
        <v>Comedy, Romance</v>
      </c>
      <c r="AN803" s="1" t="str">
        <f t="shared" si="115"/>
        <v>Peter Segal</v>
      </c>
      <c r="AO803" s="1" t="str">
        <f t="shared" si="116"/>
        <v>George Wing</v>
      </c>
      <c r="AP803" s="1" t="str">
        <f t="shared" si="117"/>
        <v>Adam Sandler, Drew Barrymore, Rob Schneider, Sean Astin</v>
      </c>
      <c r="AQ803" s="1" t="str">
        <f t="shared" si="118"/>
        <v>Sony</v>
      </c>
    </row>
    <row r="804" spans="1:43">
      <c r="A804">
        <v>3</v>
      </c>
      <c r="B804" t="s">
        <v>97</v>
      </c>
      <c r="C804" t="s">
        <v>4628</v>
      </c>
      <c r="D804">
        <f t="shared" si="112"/>
        <v>150000000</v>
      </c>
      <c r="K804">
        <f t="shared" si="111"/>
        <v>2005</v>
      </c>
      <c r="L804" t="s">
        <v>4600</v>
      </c>
      <c r="M804" t="s">
        <v>5164</v>
      </c>
      <c r="N804" t="s">
        <v>4655</v>
      </c>
      <c r="O804" t="s">
        <v>5873</v>
      </c>
      <c r="P804" t="s">
        <v>5758</v>
      </c>
      <c r="Q804" t="s">
        <v>7327</v>
      </c>
      <c r="R804" t="s">
        <v>7328</v>
      </c>
      <c r="AA804">
        <v>2907</v>
      </c>
      <c r="AB804" s="1">
        <v>38282</v>
      </c>
      <c r="AC804" t="s">
        <v>2881</v>
      </c>
      <c r="AD804" s="2">
        <v>10000000</v>
      </c>
      <c r="AE804" s="2">
        <v>110359362</v>
      </c>
      <c r="AF804" s="2">
        <v>187281115</v>
      </c>
      <c r="AG804">
        <v>10</v>
      </c>
      <c r="AH804">
        <v>22</v>
      </c>
      <c r="AI804">
        <v>4</v>
      </c>
      <c r="AK804" s="1" t="str">
        <f t="shared" si="119"/>
        <v>PG-13</v>
      </c>
      <c r="AL804" s="1" t="str">
        <f t="shared" si="113"/>
        <v>92 min</v>
      </c>
      <c r="AM804" s="1" t="str">
        <f t="shared" si="114"/>
        <v>Horror, Mystery, Thriller</v>
      </c>
      <c r="AN804" s="1" t="str">
        <f t="shared" si="115"/>
        <v>Takashi Shimizu</v>
      </c>
      <c r="AO804" s="1" t="str">
        <f t="shared" si="116"/>
        <v>Stephen Susco (screenplay), Takashi Shimizu (film "Ju-On: The Grudge")</v>
      </c>
      <c r="AP804" s="1" t="str">
        <f t="shared" si="117"/>
        <v>Sarah Michelle Gellar, Jason Behr, William Mapother, Clea DuVall</v>
      </c>
      <c r="AQ804" s="1" t="str">
        <f t="shared" si="118"/>
        <v>Sony</v>
      </c>
    </row>
    <row r="805" spans="1:43">
      <c r="A805">
        <v>4</v>
      </c>
      <c r="B805" t="s">
        <v>157</v>
      </c>
      <c r="C805" t="s">
        <v>4660</v>
      </c>
      <c r="D805">
        <f t="shared" si="112"/>
        <v>132000000</v>
      </c>
      <c r="K805">
        <f t="shared" si="111"/>
        <v>2005</v>
      </c>
      <c r="L805" t="s">
        <v>4600</v>
      </c>
      <c r="M805" t="s">
        <v>4671</v>
      </c>
      <c r="N805" t="s">
        <v>7329</v>
      </c>
      <c r="O805" t="s">
        <v>5086</v>
      </c>
      <c r="P805" t="s">
        <v>7330</v>
      </c>
      <c r="Q805" t="s">
        <v>7331</v>
      </c>
      <c r="R805" t="s">
        <v>7332</v>
      </c>
      <c r="AA805">
        <v>1769</v>
      </c>
      <c r="AB805" s="1">
        <v>38072</v>
      </c>
      <c r="AC805" t="s">
        <v>1758</v>
      </c>
      <c r="AD805" s="2">
        <v>25000000</v>
      </c>
      <c r="AE805" s="2">
        <v>84185387</v>
      </c>
      <c r="AF805" s="2">
        <v>181185387</v>
      </c>
      <c r="AG805">
        <v>3</v>
      </c>
      <c r="AH805">
        <v>26</v>
      </c>
      <c r="AI805">
        <v>4</v>
      </c>
      <c r="AK805" s="1" t="str">
        <f t="shared" si="119"/>
        <v>PG</v>
      </c>
      <c r="AL805" s="1" t="str">
        <f t="shared" si="113"/>
        <v>93 min</v>
      </c>
      <c r="AM805" s="1" t="str">
        <f t="shared" si="114"/>
        <v>Animation, Adventure, Comedy</v>
      </c>
      <c r="AN805" s="1" t="str">
        <f t="shared" si="115"/>
        <v>Raja Gosnell</v>
      </c>
      <c r="AO805" s="1" t="str">
        <f t="shared" si="116"/>
        <v>William Hanna (characters), Joseph Barbera (characters), James Gunn</v>
      </c>
      <c r="AP805" s="1" t="str">
        <f t="shared" si="117"/>
        <v>Freddie Prinze Jr., Sarah Michelle Gellar, Matthew Lillard, Linda Cardellini</v>
      </c>
      <c r="AQ805" s="1" t="str">
        <f t="shared" si="118"/>
        <v>WB</v>
      </c>
    </row>
    <row r="806" spans="1:43">
      <c r="A806">
        <v>5</v>
      </c>
      <c r="B806" t="s">
        <v>25</v>
      </c>
      <c r="C806" t="s">
        <v>4621</v>
      </c>
      <c r="D806">
        <f t="shared" si="112"/>
        <v>207000000</v>
      </c>
      <c r="K806">
        <f t="shared" si="111"/>
        <v>2005</v>
      </c>
      <c r="L806" t="s">
        <v>4600</v>
      </c>
      <c r="M806" t="s">
        <v>7333</v>
      </c>
      <c r="N806" t="s">
        <v>5287</v>
      </c>
      <c r="O806" t="s">
        <v>4644</v>
      </c>
      <c r="P806" t="s">
        <v>7334</v>
      </c>
      <c r="Q806" t="s">
        <v>7335</v>
      </c>
      <c r="R806" t="s">
        <v>7336</v>
      </c>
      <c r="AA806">
        <v>2351</v>
      </c>
      <c r="AB806" s="1">
        <v>38226</v>
      </c>
      <c r="AC806" t="s">
        <v>2335</v>
      </c>
      <c r="AD806" s="2">
        <v>17000000</v>
      </c>
      <c r="AE806" s="2">
        <v>53652140</v>
      </c>
      <c r="AF806" s="2">
        <v>177535958</v>
      </c>
      <c r="AG806">
        <v>8</v>
      </c>
      <c r="AH806">
        <v>27</v>
      </c>
      <c r="AI806">
        <v>4</v>
      </c>
      <c r="AK806" s="1" t="e">
        <f t="shared" si="119"/>
        <v>#N/A</v>
      </c>
      <c r="AL806" s="1" t="e">
        <f t="shared" si="113"/>
        <v>#N/A</v>
      </c>
      <c r="AM806" s="1" t="e">
        <f t="shared" si="114"/>
        <v>#N/A</v>
      </c>
      <c r="AN806" s="1" t="e">
        <f t="shared" si="115"/>
        <v>#N/A</v>
      </c>
      <c r="AO806" s="1" t="e">
        <f t="shared" si="116"/>
        <v>#N/A</v>
      </c>
      <c r="AP806" s="1" t="e">
        <f t="shared" si="117"/>
        <v>#N/A</v>
      </c>
      <c r="AQ806" s="1" t="e">
        <f t="shared" si="118"/>
        <v>#N/A</v>
      </c>
    </row>
    <row r="807" spans="1:43">
      <c r="A807">
        <v>6</v>
      </c>
      <c r="B807" t="s">
        <v>7337</v>
      </c>
      <c r="C807" t="s">
        <v>6635</v>
      </c>
      <c r="D807" t="e">
        <f t="shared" si="112"/>
        <v>#N/A</v>
      </c>
      <c r="K807">
        <f t="shared" si="111"/>
        <v>2005</v>
      </c>
      <c r="L807" t="s">
        <v>4682</v>
      </c>
      <c r="M807" t="s">
        <v>4723</v>
      </c>
      <c r="N807" t="s">
        <v>5174</v>
      </c>
      <c r="O807" t="s">
        <v>5692</v>
      </c>
      <c r="P807" t="s">
        <v>7338</v>
      </c>
      <c r="Q807" t="s">
        <v>7339</v>
      </c>
      <c r="R807" t="s">
        <v>7340</v>
      </c>
      <c r="AA807">
        <v>1092</v>
      </c>
      <c r="AB807" s="1">
        <v>38002</v>
      </c>
      <c r="AC807" t="s">
        <v>1085</v>
      </c>
      <c r="AD807" s="2">
        <v>42000000</v>
      </c>
      <c r="AE807" s="2">
        <v>88073507</v>
      </c>
      <c r="AF807" s="2">
        <v>173044410</v>
      </c>
      <c r="AG807">
        <v>1</v>
      </c>
      <c r="AH807">
        <v>16</v>
      </c>
      <c r="AI807">
        <v>4</v>
      </c>
      <c r="AK807" s="1" t="str">
        <f t="shared" si="119"/>
        <v>PG-13</v>
      </c>
      <c r="AL807" s="1" t="str">
        <f t="shared" si="113"/>
        <v>90 min</v>
      </c>
      <c r="AM807" s="1" t="str">
        <f t="shared" si="114"/>
        <v>Comedy, Romance</v>
      </c>
      <c r="AN807" s="1" t="str">
        <f t="shared" si="115"/>
        <v>John Hamburg</v>
      </c>
      <c r="AO807" s="1" t="str">
        <f t="shared" si="116"/>
        <v>John Hamburg</v>
      </c>
      <c r="AP807" s="1" t="str">
        <f t="shared" si="117"/>
        <v>Ben Stiller, Jennifer Aniston, Philip Seymour Hoffman, Debra Messing</v>
      </c>
      <c r="AQ807" s="1" t="str">
        <f t="shared" si="118"/>
        <v>Uni.</v>
      </c>
    </row>
    <row r="808" spans="1:43">
      <c r="A808">
        <v>7</v>
      </c>
      <c r="B808" t="s">
        <v>101</v>
      </c>
      <c r="C808" t="s">
        <v>4628</v>
      </c>
      <c r="D808">
        <f t="shared" si="112"/>
        <v>150000000</v>
      </c>
      <c r="K808">
        <f t="shared" si="111"/>
        <v>2005</v>
      </c>
      <c r="L808" t="s">
        <v>4614</v>
      </c>
      <c r="M808" t="s">
        <v>4744</v>
      </c>
      <c r="N808" t="s">
        <v>5994</v>
      </c>
      <c r="O808" t="s">
        <v>5195</v>
      </c>
      <c r="P808" t="s">
        <v>7341</v>
      </c>
      <c r="Q808" t="s">
        <v>7342</v>
      </c>
      <c r="R808" t="s">
        <v>7343</v>
      </c>
      <c r="AA808">
        <v>557</v>
      </c>
      <c r="AB808" s="1">
        <v>38212</v>
      </c>
      <c r="AC808" t="s">
        <v>553</v>
      </c>
      <c r="AD808" s="2">
        <v>70000000</v>
      </c>
      <c r="AE808" s="2">
        <v>80281096</v>
      </c>
      <c r="AF808" s="2">
        <v>172543519</v>
      </c>
      <c r="AG808">
        <v>8</v>
      </c>
      <c r="AH808">
        <v>13</v>
      </c>
      <c r="AI808">
        <v>4</v>
      </c>
      <c r="AK808" s="1" t="e">
        <f t="shared" si="119"/>
        <v>#N/A</v>
      </c>
      <c r="AL808" s="1" t="e">
        <f t="shared" si="113"/>
        <v>#N/A</v>
      </c>
      <c r="AM808" s="1" t="e">
        <f t="shared" si="114"/>
        <v>#N/A</v>
      </c>
      <c r="AN808" s="1" t="e">
        <f t="shared" si="115"/>
        <v>#N/A</v>
      </c>
      <c r="AO808" s="1" t="e">
        <f t="shared" si="116"/>
        <v>#N/A</v>
      </c>
      <c r="AP808" s="1" t="e">
        <f t="shared" si="117"/>
        <v>#N/A</v>
      </c>
      <c r="AQ808" s="1" t="e">
        <f t="shared" si="118"/>
        <v>#N/A</v>
      </c>
    </row>
    <row r="809" spans="1:43">
      <c r="A809">
        <v>8</v>
      </c>
      <c r="B809" t="s">
        <v>104</v>
      </c>
      <c r="C809" t="s">
        <v>4628</v>
      </c>
      <c r="D809">
        <f t="shared" si="112"/>
        <v>150000000</v>
      </c>
      <c r="K809">
        <f t="shared" si="111"/>
        <v>2005</v>
      </c>
      <c r="L809" t="s">
        <v>4600</v>
      </c>
      <c r="M809" t="s">
        <v>5779</v>
      </c>
      <c r="N809" t="s">
        <v>5045</v>
      </c>
      <c r="O809" t="s">
        <v>5036</v>
      </c>
      <c r="P809" t="s">
        <v>7344</v>
      </c>
      <c r="Q809" t="s">
        <v>7345</v>
      </c>
      <c r="R809" t="s">
        <v>7346</v>
      </c>
      <c r="AA809">
        <v>687</v>
      </c>
      <c r="AB809" s="1">
        <v>38051</v>
      </c>
      <c r="AC809" t="s">
        <v>681</v>
      </c>
      <c r="AD809" s="2">
        <v>60000000</v>
      </c>
      <c r="AE809" s="2">
        <v>88200225</v>
      </c>
      <c r="AF809" s="2">
        <v>170200225</v>
      </c>
      <c r="AG809">
        <v>3</v>
      </c>
      <c r="AH809">
        <v>5</v>
      </c>
      <c r="AI809">
        <v>4</v>
      </c>
      <c r="AK809" s="1" t="e">
        <f t="shared" si="119"/>
        <v>#N/A</v>
      </c>
      <c r="AL809" s="1" t="e">
        <f t="shared" si="113"/>
        <v>#N/A</v>
      </c>
      <c r="AM809" s="1" t="e">
        <f t="shared" si="114"/>
        <v>#N/A</v>
      </c>
      <c r="AN809" s="1" t="e">
        <f t="shared" si="115"/>
        <v>#N/A</v>
      </c>
      <c r="AO809" s="1" t="e">
        <f t="shared" si="116"/>
        <v>#N/A</v>
      </c>
      <c r="AP809" s="1" t="e">
        <f t="shared" si="117"/>
        <v>#N/A</v>
      </c>
      <c r="AQ809" s="1" t="e">
        <f t="shared" si="118"/>
        <v>#N/A</v>
      </c>
    </row>
    <row r="810" spans="1:43">
      <c r="A810">
        <v>9</v>
      </c>
      <c r="B810" t="s">
        <v>485</v>
      </c>
      <c r="C810" t="s">
        <v>7347</v>
      </c>
      <c r="D810">
        <f t="shared" si="112"/>
        <v>75000000</v>
      </c>
      <c r="K810">
        <f t="shared" si="111"/>
        <v>2005</v>
      </c>
      <c r="L810" t="s">
        <v>4614</v>
      </c>
      <c r="M810" t="s">
        <v>4957</v>
      </c>
      <c r="N810" t="s">
        <v>4616</v>
      </c>
      <c r="O810" t="s">
        <v>6402</v>
      </c>
      <c r="P810" t="s">
        <v>7348</v>
      </c>
      <c r="Q810" t="s">
        <v>5074</v>
      </c>
      <c r="R810" t="s">
        <v>7349</v>
      </c>
      <c r="AA810">
        <v>1502</v>
      </c>
      <c r="AB810" s="1">
        <v>38156</v>
      </c>
      <c r="AC810" t="s">
        <v>1492</v>
      </c>
      <c r="AD810" s="2">
        <v>30000000</v>
      </c>
      <c r="AE810" s="2">
        <v>114326736</v>
      </c>
      <c r="AF810" s="2">
        <v>167791704</v>
      </c>
      <c r="AG810">
        <v>6</v>
      </c>
      <c r="AH810">
        <v>18</v>
      </c>
      <c r="AI810">
        <v>4</v>
      </c>
      <c r="AK810" s="1" t="str">
        <f t="shared" si="119"/>
        <v>PG-13</v>
      </c>
      <c r="AL810" s="1" t="str">
        <f t="shared" si="113"/>
        <v>92 min</v>
      </c>
      <c r="AM810" s="1" t="str">
        <f t="shared" si="114"/>
        <v>Comedy, Sport</v>
      </c>
      <c r="AN810" s="1" t="str">
        <f t="shared" si="115"/>
        <v>Rawson Marshall Thurber</v>
      </c>
      <c r="AO810" s="1" t="str">
        <f t="shared" si="116"/>
        <v>Rawson Marshall Thurber</v>
      </c>
      <c r="AP810" s="1" t="str">
        <f t="shared" si="117"/>
        <v>Vince Vaughn, Christine Taylor, Ben Stiller, Rip Torn</v>
      </c>
      <c r="AQ810" s="1" t="str">
        <f t="shared" si="118"/>
        <v>Fox</v>
      </c>
    </row>
    <row r="811" spans="1:43">
      <c r="A811">
        <v>10</v>
      </c>
      <c r="B811" t="s">
        <v>7350</v>
      </c>
      <c r="C811" t="s">
        <v>4677</v>
      </c>
      <c r="D811" t="e">
        <f t="shared" si="112"/>
        <v>#N/A</v>
      </c>
      <c r="K811">
        <f t="shared" si="111"/>
        <v>2005</v>
      </c>
      <c r="L811" t="s">
        <v>4600</v>
      </c>
      <c r="M811" t="s">
        <v>5119</v>
      </c>
      <c r="N811" t="s">
        <v>4684</v>
      </c>
      <c r="O811" t="s">
        <v>6494</v>
      </c>
      <c r="P811" t="s">
        <v>7351</v>
      </c>
      <c r="Q811" t="s">
        <v>7352</v>
      </c>
      <c r="R811" t="s">
        <v>7353</v>
      </c>
      <c r="AA811">
        <v>94</v>
      </c>
      <c r="AB811" s="1">
        <v>38315</v>
      </c>
      <c r="AC811" t="s">
        <v>92</v>
      </c>
      <c r="AD811" s="2">
        <v>155000000</v>
      </c>
      <c r="AE811" s="2">
        <v>34297191</v>
      </c>
      <c r="AF811" s="2">
        <v>167297191</v>
      </c>
      <c r="AG811">
        <v>11</v>
      </c>
      <c r="AH811">
        <v>24</v>
      </c>
      <c r="AI811">
        <v>4</v>
      </c>
      <c r="AK811" s="1" t="str">
        <f t="shared" si="119"/>
        <v>R</v>
      </c>
      <c r="AL811" s="1" t="str">
        <f t="shared" si="113"/>
        <v>175 min</v>
      </c>
      <c r="AM811" s="1" t="str">
        <f t="shared" si="114"/>
        <v>Action, Adventure, Biography</v>
      </c>
      <c r="AN811" s="1" t="str">
        <f t="shared" si="115"/>
        <v>Oliver Stone</v>
      </c>
      <c r="AO811" s="1" t="str">
        <f t="shared" si="116"/>
        <v>Oliver Stone, Christopher Kyle, Laeta Kalogridis</v>
      </c>
      <c r="AP811" s="1" t="str">
        <f t="shared" si="117"/>
        <v>Anthony Hopkins, David Bedella, Jessie Kamm, Angelina Jolie</v>
      </c>
      <c r="AQ811" s="1" t="str">
        <f t="shared" si="118"/>
        <v>WB</v>
      </c>
    </row>
    <row r="812" spans="1:43">
      <c r="A812">
        <v>11</v>
      </c>
      <c r="B812" t="s">
        <v>775</v>
      </c>
      <c r="C812" t="s">
        <v>4695</v>
      </c>
      <c r="D812">
        <f t="shared" si="112"/>
        <v>55000000</v>
      </c>
      <c r="K812">
        <f t="shared" si="111"/>
        <v>2005</v>
      </c>
      <c r="L812" t="s">
        <v>4600</v>
      </c>
      <c r="M812" t="s">
        <v>4962</v>
      </c>
      <c r="N812" t="s">
        <v>5174</v>
      </c>
      <c r="O812" t="s">
        <v>5906</v>
      </c>
      <c r="P812" t="s">
        <v>7354</v>
      </c>
      <c r="Q812" t="s">
        <v>7355</v>
      </c>
      <c r="R812" t="s">
        <v>7356</v>
      </c>
      <c r="AA812">
        <v>811</v>
      </c>
      <c r="AB812" s="1">
        <v>38343</v>
      </c>
      <c r="AC812" t="s">
        <v>804</v>
      </c>
      <c r="AD812" s="2">
        <v>55000000</v>
      </c>
      <c r="AE812" s="2">
        <v>51225796</v>
      </c>
      <c r="AF812" s="2">
        <v>158225796</v>
      </c>
      <c r="AG812">
        <v>12</v>
      </c>
      <c r="AH812">
        <v>22</v>
      </c>
      <c r="AI812">
        <v>4</v>
      </c>
      <c r="AK812" s="1" t="str">
        <f t="shared" si="119"/>
        <v>err</v>
      </c>
      <c r="AL812" s="1">
        <f t="shared" si="113"/>
        <v>0</v>
      </c>
      <c r="AM812" s="1">
        <f t="shared" si="114"/>
        <v>0</v>
      </c>
      <c r="AN812" s="1">
        <f t="shared" si="115"/>
        <v>0</v>
      </c>
      <c r="AO812" s="1">
        <f t="shared" si="116"/>
        <v>0</v>
      </c>
      <c r="AP812" s="1">
        <f t="shared" si="117"/>
        <v>0</v>
      </c>
      <c r="AQ812" s="1" t="str">
        <f t="shared" si="118"/>
        <v>WB</v>
      </c>
    </row>
    <row r="813" spans="1:43">
      <c r="A813">
        <v>12</v>
      </c>
      <c r="B813" t="s">
        <v>396</v>
      </c>
      <c r="C813" t="s">
        <v>4660</v>
      </c>
      <c r="D813">
        <f t="shared" si="112"/>
        <v>82000000</v>
      </c>
      <c r="K813">
        <f t="shared" si="111"/>
        <v>2005</v>
      </c>
      <c r="L813" t="s">
        <v>4600</v>
      </c>
      <c r="M813" t="s">
        <v>5013</v>
      </c>
      <c r="N813" t="s">
        <v>6952</v>
      </c>
      <c r="O813" t="s">
        <v>5015</v>
      </c>
      <c r="P813" t="s">
        <v>7357</v>
      </c>
      <c r="Q813" t="s">
        <v>7358</v>
      </c>
      <c r="R813" t="s">
        <v>7359</v>
      </c>
      <c r="AA813">
        <v>803</v>
      </c>
      <c r="AB813" s="1">
        <v>38093</v>
      </c>
      <c r="AC813" t="s">
        <v>796</v>
      </c>
      <c r="AD813" s="2">
        <v>55000000</v>
      </c>
      <c r="AE813" s="2">
        <v>66207920</v>
      </c>
      <c r="AF813" s="2">
        <v>153535982</v>
      </c>
      <c r="AG813">
        <v>4</v>
      </c>
      <c r="AH813">
        <v>16</v>
      </c>
      <c r="AI813">
        <v>4</v>
      </c>
      <c r="AK813" s="1" t="e">
        <f t="shared" si="119"/>
        <v>#N/A</v>
      </c>
      <c r="AL813" s="1" t="e">
        <f t="shared" si="113"/>
        <v>#N/A</v>
      </c>
      <c r="AM813" s="1" t="e">
        <f t="shared" si="114"/>
        <v>#N/A</v>
      </c>
      <c r="AN813" s="1" t="e">
        <f t="shared" si="115"/>
        <v>#N/A</v>
      </c>
      <c r="AO813" s="1" t="e">
        <f t="shared" si="116"/>
        <v>#N/A</v>
      </c>
      <c r="AP813" s="1" t="e">
        <f t="shared" si="117"/>
        <v>#N/A</v>
      </c>
      <c r="AQ813" s="1" t="e">
        <f t="shared" si="118"/>
        <v>#N/A</v>
      </c>
    </row>
    <row r="814" spans="1:43">
      <c r="A814">
        <v>13</v>
      </c>
      <c r="B814" t="s">
        <v>351</v>
      </c>
      <c r="C814" t="s">
        <v>4677</v>
      </c>
      <c r="D814">
        <f t="shared" si="112"/>
        <v>87500000</v>
      </c>
      <c r="K814">
        <f t="shared" si="111"/>
        <v>2005</v>
      </c>
      <c r="L814" t="s">
        <v>4600</v>
      </c>
      <c r="M814" t="s">
        <v>4857</v>
      </c>
      <c r="N814" t="s">
        <v>4630</v>
      </c>
      <c r="O814" t="s">
        <v>5175</v>
      </c>
      <c r="P814" t="s">
        <v>7360</v>
      </c>
      <c r="Q814" t="s">
        <v>7361</v>
      </c>
      <c r="R814" t="s">
        <v>7362</v>
      </c>
      <c r="AA814">
        <v>1512</v>
      </c>
      <c r="AB814" s="1">
        <v>38310</v>
      </c>
      <c r="AC814" t="s">
        <v>1502</v>
      </c>
      <c r="AD814" s="2">
        <v>30000000</v>
      </c>
      <c r="AE814" s="2">
        <v>85416609</v>
      </c>
      <c r="AF814" s="2">
        <v>142051255</v>
      </c>
      <c r="AG814">
        <v>11</v>
      </c>
      <c r="AH814">
        <v>19</v>
      </c>
      <c r="AI814">
        <v>4</v>
      </c>
      <c r="AK814" s="1" t="e">
        <f t="shared" si="119"/>
        <v>#N/A</v>
      </c>
      <c r="AL814" s="1" t="e">
        <f t="shared" si="113"/>
        <v>#N/A</v>
      </c>
      <c r="AM814" s="1" t="e">
        <f t="shared" si="114"/>
        <v>#N/A</v>
      </c>
      <c r="AN814" s="1" t="e">
        <f t="shared" si="115"/>
        <v>#N/A</v>
      </c>
      <c r="AO814" s="1" t="e">
        <f t="shared" si="116"/>
        <v>#N/A</v>
      </c>
      <c r="AP814" s="1" t="e">
        <f t="shared" si="117"/>
        <v>#N/A</v>
      </c>
      <c r="AQ814" s="1" t="e">
        <f t="shared" si="118"/>
        <v>#N/A</v>
      </c>
    </row>
    <row r="815" spans="1:43">
      <c r="A815">
        <v>14</v>
      </c>
      <c r="B815" t="s">
        <v>666</v>
      </c>
      <c r="C815" t="s">
        <v>4607</v>
      </c>
      <c r="D815">
        <f t="shared" si="112"/>
        <v>60000000</v>
      </c>
      <c r="K815">
        <f t="shared" si="111"/>
        <v>2005</v>
      </c>
      <c r="L815" t="s">
        <v>4636</v>
      </c>
      <c r="M815" t="s">
        <v>5733</v>
      </c>
      <c r="N815" t="s">
        <v>4616</v>
      </c>
      <c r="O815" t="s">
        <v>7363</v>
      </c>
      <c r="P815" t="s">
        <v>7364</v>
      </c>
      <c r="Q815" t="s">
        <v>7365</v>
      </c>
      <c r="R815" t="s">
        <v>7366</v>
      </c>
      <c r="AA815">
        <v>631</v>
      </c>
      <c r="AB815" s="1">
        <v>38329</v>
      </c>
      <c r="AC815" t="s">
        <v>626</v>
      </c>
      <c r="AD815" s="2">
        <v>65000000</v>
      </c>
      <c r="AE815" s="2">
        <v>52397389</v>
      </c>
      <c r="AF815" s="2">
        <v>132397389</v>
      </c>
      <c r="AG815">
        <v>12</v>
      </c>
      <c r="AH815">
        <v>8</v>
      </c>
      <c r="AI815">
        <v>4</v>
      </c>
      <c r="AK815" s="1" t="str">
        <f t="shared" si="119"/>
        <v>R</v>
      </c>
      <c r="AL815" s="1" t="str">
        <f t="shared" si="113"/>
        <v>113 min</v>
      </c>
      <c r="AM815" s="1" t="str">
        <f t="shared" si="114"/>
        <v>Action, Adventure, Fantasy</v>
      </c>
      <c r="AN815" s="1" t="str">
        <f t="shared" si="115"/>
        <v>David S. Goyer</v>
      </c>
      <c r="AO815" s="1" t="str">
        <f t="shared" si="116"/>
        <v>David S. Goyer, Marv Wolfman (character), Gene Colan (character)</v>
      </c>
      <c r="AP815" s="1" t="str">
        <f t="shared" si="117"/>
        <v>Wesley Snipes, Kris Kristofferson, Dominic Purcell, Jessica Biel</v>
      </c>
      <c r="AQ815" s="1" t="str">
        <f t="shared" si="118"/>
        <v>NL</v>
      </c>
    </row>
    <row r="816" spans="1:43">
      <c r="A816">
        <v>15</v>
      </c>
      <c r="B816" t="s">
        <v>411</v>
      </c>
      <c r="C816" t="s">
        <v>4677</v>
      </c>
      <c r="D816">
        <f t="shared" si="112"/>
        <v>80000000</v>
      </c>
      <c r="K816">
        <f t="shared" si="111"/>
        <v>2005</v>
      </c>
      <c r="L816" t="s">
        <v>4614</v>
      </c>
      <c r="M816" t="s">
        <v>4812</v>
      </c>
      <c r="N816" t="s">
        <v>4616</v>
      </c>
      <c r="O816" t="s">
        <v>7367</v>
      </c>
      <c r="P816" t="s">
        <v>7368</v>
      </c>
      <c r="Q816" t="s">
        <v>7369</v>
      </c>
      <c r="R816" t="s">
        <v>7370</v>
      </c>
      <c r="AA816">
        <v>692</v>
      </c>
      <c r="AB816" s="1">
        <v>38100</v>
      </c>
      <c r="AC816" t="s">
        <v>686</v>
      </c>
      <c r="AD816" s="2">
        <v>60000000</v>
      </c>
      <c r="AE816" s="2">
        <v>77906816</v>
      </c>
      <c r="AF816" s="2">
        <v>130968579</v>
      </c>
      <c r="AG816">
        <v>4</v>
      </c>
      <c r="AH816">
        <v>23</v>
      </c>
      <c r="AI816">
        <v>4</v>
      </c>
      <c r="AK816" s="1" t="str">
        <f t="shared" si="119"/>
        <v>R</v>
      </c>
      <c r="AL816" s="1" t="str">
        <f t="shared" si="113"/>
        <v>146 min</v>
      </c>
      <c r="AM816" s="1" t="str">
        <f t="shared" si="114"/>
        <v>Action, Drama, Thriller</v>
      </c>
      <c r="AN816" s="1" t="str">
        <f t="shared" si="115"/>
        <v>Tony Scott</v>
      </c>
      <c r="AO816" s="1" t="str">
        <f t="shared" si="116"/>
        <v>A.J. Quinnell (novel), Brian Helgeland (screenplay)</v>
      </c>
      <c r="AP816" s="1" t="str">
        <f t="shared" si="117"/>
        <v>Denzel Washington, Dakota Fanning, Radha Mitchell, Christopher Walken</v>
      </c>
      <c r="AQ816" s="1" t="str">
        <f t="shared" si="118"/>
        <v>Fox</v>
      </c>
    </row>
    <row r="817" spans="1:43">
      <c r="A817">
        <v>16</v>
      </c>
      <c r="B817" t="s">
        <v>1624</v>
      </c>
      <c r="C817" t="s">
        <v>4677</v>
      </c>
      <c r="D817">
        <f t="shared" si="112"/>
        <v>29000000</v>
      </c>
      <c r="K817">
        <f t="shared" si="111"/>
        <v>2005</v>
      </c>
      <c r="L817" t="s">
        <v>4600</v>
      </c>
      <c r="M817" t="s">
        <v>5057</v>
      </c>
      <c r="N817" t="s">
        <v>6354</v>
      </c>
      <c r="O817" t="s">
        <v>4719</v>
      </c>
      <c r="P817" t="s">
        <v>7371</v>
      </c>
      <c r="Q817" t="s">
        <v>7372</v>
      </c>
      <c r="R817" t="s">
        <v>7373</v>
      </c>
      <c r="AA817">
        <v>2260</v>
      </c>
      <c r="AB817" s="1">
        <v>38107</v>
      </c>
      <c r="AC817" t="s">
        <v>2244</v>
      </c>
      <c r="AD817" s="2">
        <v>18000000</v>
      </c>
      <c r="AE817" s="2">
        <v>86047227</v>
      </c>
      <c r="AF817" s="2">
        <v>130953026</v>
      </c>
      <c r="AG817">
        <v>4</v>
      </c>
      <c r="AH817">
        <v>30</v>
      </c>
      <c r="AI817">
        <v>4</v>
      </c>
      <c r="AK817" s="1" t="str">
        <f t="shared" si="119"/>
        <v>PG-13</v>
      </c>
      <c r="AL817" s="1" t="str">
        <f t="shared" si="113"/>
        <v>97 min</v>
      </c>
      <c r="AM817" s="1" t="str">
        <f t="shared" si="114"/>
        <v>Comedy</v>
      </c>
      <c r="AN817" s="1" t="str">
        <f t="shared" si="115"/>
        <v>Mark Waters</v>
      </c>
      <c r="AO817" s="1" t="str">
        <f t="shared" si="116"/>
        <v>Rosalind Wiseman (book), Tina Fey (screenplay)</v>
      </c>
      <c r="AP817" s="1" t="str">
        <f t="shared" si="117"/>
        <v>Lindsay Lohan, Rachel McAdams, Tina Fey, Tim Meadows</v>
      </c>
      <c r="AQ817" s="1" t="str">
        <f t="shared" si="118"/>
        <v>Par.</v>
      </c>
    </row>
    <row r="818" spans="1:43">
      <c r="A818">
        <v>17</v>
      </c>
      <c r="B818" t="s">
        <v>771</v>
      </c>
      <c r="C818" t="s">
        <v>4607</v>
      </c>
      <c r="D818">
        <f t="shared" si="112"/>
        <v>56000000</v>
      </c>
      <c r="K818">
        <f t="shared" si="111"/>
        <v>2005</v>
      </c>
      <c r="L818" t="s">
        <v>4614</v>
      </c>
      <c r="M818" t="s">
        <v>4738</v>
      </c>
      <c r="N818" t="s">
        <v>7374</v>
      </c>
      <c r="O818" t="s">
        <v>5337</v>
      </c>
      <c r="P818" t="s">
        <v>6954</v>
      </c>
      <c r="Q818" t="s">
        <v>7375</v>
      </c>
      <c r="R818" t="s">
        <v>7376</v>
      </c>
      <c r="AA818">
        <v>913</v>
      </c>
      <c r="AB818" s="1">
        <v>38240</v>
      </c>
      <c r="AC818" t="s">
        <v>906</v>
      </c>
      <c r="AD818" s="2">
        <v>50000000</v>
      </c>
      <c r="AE818" s="2">
        <v>50740078</v>
      </c>
      <c r="AF818" s="2">
        <v>125168734</v>
      </c>
      <c r="AG818">
        <v>9</v>
      </c>
      <c r="AH818">
        <v>10</v>
      </c>
      <c r="AI818">
        <v>4</v>
      </c>
      <c r="AK818" s="1" t="str">
        <f t="shared" si="119"/>
        <v>R</v>
      </c>
      <c r="AL818" s="1" t="str">
        <f t="shared" si="113"/>
        <v>94 min</v>
      </c>
      <c r="AM818" s="1" t="str">
        <f t="shared" si="114"/>
        <v>Action, Horror, Sci-Fi</v>
      </c>
      <c r="AN818" s="1" t="str">
        <f t="shared" si="115"/>
        <v>Alexander Witt</v>
      </c>
      <c r="AO818" s="1" t="str">
        <f t="shared" si="116"/>
        <v>Paul W.S. Anderson</v>
      </c>
      <c r="AP818" s="1" t="str">
        <f t="shared" si="117"/>
        <v>Milla Jovovich, Sienna Guillory, Oded Fehr, Thomas Kretschmann</v>
      </c>
      <c r="AQ818" s="1" t="str">
        <f t="shared" si="118"/>
        <v>SGem</v>
      </c>
    </row>
    <row r="819" spans="1:43">
      <c r="A819">
        <v>18</v>
      </c>
      <c r="B819" t="s">
        <v>7377</v>
      </c>
      <c r="C819" t="s">
        <v>4695</v>
      </c>
      <c r="D819">
        <f t="shared" si="112"/>
        <v>140000000</v>
      </c>
      <c r="K819">
        <f t="shared" si="111"/>
        <v>2005</v>
      </c>
      <c r="L819" t="s">
        <v>4635</v>
      </c>
      <c r="AA819">
        <v>1142</v>
      </c>
      <c r="AB819" s="1">
        <v>38289</v>
      </c>
      <c r="AC819" t="s">
        <v>1134</v>
      </c>
      <c r="AD819" s="2">
        <v>40000000</v>
      </c>
      <c r="AE819" s="2">
        <v>75305995</v>
      </c>
      <c r="AF819" s="2">
        <v>124823094</v>
      </c>
      <c r="AG819">
        <v>10</v>
      </c>
      <c r="AH819">
        <v>29</v>
      </c>
      <c r="AI819">
        <v>4</v>
      </c>
      <c r="AK819" s="1" t="str">
        <f t="shared" si="119"/>
        <v>PG-13</v>
      </c>
      <c r="AL819" s="1" t="str">
        <f t="shared" si="113"/>
        <v>152 min</v>
      </c>
      <c r="AM819" s="1" t="str">
        <f t="shared" si="114"/>
        <v>Biography, Drama, Music</v>
      </c>
      <c r="AN819" s="1" t="str">
        <f t="shared" si="115"/>
        <v>Taylor Hackford</v>
      </c>
      <c r="AO819" s="1" t="str">
        <f t="shared" si="116"/>
        <v>Taylor Hackford (story), James L. White (story), James L. White (screenplay)</v>
      </c>
      <c r="AP819" s="1" t="str">
        <f t="shared" si="117"/>
        <v>Jamie Foxx, Kerry Washington, Regina King, Clifton Powell</v>
      </c>
      <c r="AQ819" s="1" t="str">
        <f t="shared" si="118"/>
        <v>Uni.</v>
      </c>
    </row>
    <row r="820" spans="1:43">
      <c r="A820">
        <v>19</v>
      </c>
      <c r="B820" t="s">
        <v>7378</v>
      </c>
      <c r="C820" t="s">
        <v>4621</v>
      </c>
      <c r="D820" t="e">
        <f t="shared" si="112"/>
        <v>#N/A</v>
      </c>
      <c r="K820">
        <f t="shared" si="111"/>
        <v>2005</v>
      </c>
      <c r="L820" t="s">
        <v>4682</v>
      </c>
      <c r="M820" t="s">
        <v>4671</v>
      </c>
      <c r="N820" t="s">
        <v>5174</v>
      </c>
      <c r="O820" t="s">
        <v>5214</v>
      </c>
      <c r="P820" t="s">
        <v>7379</v>
      </c>
      <c r="Q820" t="s">
        <v>7380</v>
      </c>
      <c r="R820" t="s">
        <v>7381</v>
      </c>
      <c r="AA820">
        <v>1015</v>
      </c>
      <c r="AB820" s="1">
        <v>38210</v>
      </c>
      <c r="AC820" t="s">
        <v>1008</v>
      </c>
      <c r="AD820" s="2">
        <v>45000000</v>
      </c>
      <c r="AE820" s="2">
        <v>95149435</v>
      </c>
      <c r="AF820" s="2">
        <v>122071435</v>
      </c>
      <c r="AG820">
        <v>8</v>
      </c>
      <c r="AH820">
        <v>11</v>
      </c>
      <c r="AI820">
        <v>4</v>
      </c>
      <c r="AK820" s="1" t="str">
        <f t="shared" si="119"/>
        <v>G</v>
      </c>
      <c r="AL820" s="1" t="str">
        <f t="shared" si="113"/>
        <v>113 min</v>
      </c>
      <c r="AM820" s="1" t="str">
        <f t="shared" si="114"/>
        <v>Comedy, Drama, Family</v>
      </c>
      <c r="AN820" s="1" t="str">
        <f t="shared" si="115"/>
        <v>Garry Marshall</v>
      </c>
      <c r="AO820" s="1" t="str">
        <f t="shared" si="116"/>
        <v>Meg Cabot (characters), Gina Wendkos (story), Shonda Rhimes (story), Shonda Rhimes (screenplay)</v>
      </c>
      <c r="AP820" s="1" t="str">
        <f t="shared" si="117"/>
        <v>Anne Hathaway, Julie Andrews, Hector Elizondo, John Rhys-Davies</v>
      </c>
      <c r="AQ820" s="1" t="str">
        <f t="shared" si="118"/>
        <v>BV</v>
      </c>
    </row>
    <row r="821" spans="1:43">
      <c r="A821">
        <v>20</v>
      </c>
      <c r="B821" t="s">
        <v>789</v>
      </c>
      <c r="C821" t="s">
        <v>4607</v>
      </c>
      <c r="D821">
        <f t="shared" si="112"/>
        <v>55000000</v>
      </c>
      <c r="K821">
        <f t="shared" si="111"/>
        <v>2005</v>
      </c>
      <c r="L821" t="s">
        <v>4600</v>
      </c>
      <c r="M821" t="s">
        <v>4622</v>
      </c>
      <c r="N821" t="s">
        <v>6194</v>
      </c>
      <c r="O821" t="s">
        <v>4986</v>
      </c>
      <c r="P821" t="s">
        <v>7382</v>
      </c>
      <c r="Q821" t="s">
        <v>7383</v>
      </c>
      <c r="R821" t="s">
        <v>7384</v>
      </c>
      <c r="AA821">
        <v>1156</v>
      </c>
      <c r="AB821" s="1">
        <v>38275</v>
      </c>
      <c r="AC821" t="s">
        <v>1148</v>
      </c>
      <c r="AD821" s="2">
        <v>40000000</v>
      </c>
      <c r="AE821" s="2">
        <v>57887882</v>
      </c>
      <c r="AF821" s="2">
        <v>118097882</v>
      </c>
      <c r="AG821">
        <v>10</v>
      </c>
      <c r="AH821">
        <v>15</v>
      </c>
      <c r="AI821">
        <v>4</v>
      </c>
      <c r="AK821" s="1" t="e">
        <f t="shared" si="119"/>
        <v>#N/A</v>
      </c>
      <c r="AL821" s="1" t="e">
        <f t="shared" si="113"/>
        <v>#N/A</v>
      </c>
      <c r="AM821" s="1" t="e">
        <f t="shared" si="114"/>
        <v>#N/A</v>
      </c>
      <c r="AN821" s="1" t="e">
        <f t="shared" si="115"/>
        <v>#N/A</v>
      </c>
      <c r="AO821" s="1" t="e">
        <f t="shared" si="116"/>
        <v>#N/A</v>
      </c>
      <c r="AP821" s="1" t="e">
        <f t="shared" si="117"/>
        <v>#N/A</v>
      </c>
      <c r="AQ821" s="1" t="e">
        <f t="shared" si="118"/>
        <v>#N/A</v>
      </c>
    </row>
    <row r="822" spans="1:43">
      <c r="A822">
        <v>21</v>
      </c>
      <c r="B822" t="s">
        <v>3431</v>
      </c>
      <c r="C822" t="s">
        <v>7220</v>
      </c>
      <c r="D822">
        <f t="shared" si="112"/>
        <v>5000000</v>
      </c>
      <c r="K822">
        <f t="shared" si="111"/>
        <v>2005</v>
      </c>
      <c r="L822" t="s">
        <v>4682</v>
      </c>
      <c r="M822" t="s">
        <v>5062</v>
      </c>
      <c r="N822" t="s">
        <v>5656</v>
      </c>
      <c r="O822" t="s">
        <v>6818</v>
      </c>
      <c r="P822" t="s">
        <v>7385</v>
      </c>
      <c r="Q822" t="s">
        <v>7386</v>
      </c>
      <c r="R822" t="s">
        <v>7387</v>
      </c>
      <c r="AA822">
        <v>901</v>
      </c>
      <c r="AB822" s="1">
        <v>38254</v>
      </c>
      <c r="AC822" t="s">
        <v>894</v>
      </c>
      <c r="AD822" s="2">
        <v>50000000</v>
      </c>
      <c r="AE822" s="2">
        <v>66711892</v>
      </c>
      <c r="AF822" s="2">
        <v>117211892</v>
      </c>
      <c r="AG822">
        <v>9</v>
      </c>
      <c r="AH822">
        <v>24</v>
      </c>
      <c r="AI822">
        <v>4</v>
      </c>
      <c r="AK822" s="1" t="str">
        <f t="shared" si="119"/>
        <v>PG-13</v>
      </c>
      <c r="AL822" s="1" t="str">
        <f t="shared" si="113"/>
        <v>91 min</v>
      </c>
      <c r="AM822" s="1" t="str">
        <f t="shared" si="114"/>
        <v>Drama, Mystery, Sci-Fi</v>
      </c>
      <c r="AN822" s="1" t="str">
        <f t="shared" si="115"/>
        <v>Joseph Ruben</v>
      </c>
      <c r="AO822" s="1" t="str">
        <f t="shared" si="116"/>
        <v>Gerald Di Pego</v>
      </c>
      <c r="AP822" s="1" t="str">
        <f t="shared" si="117"/>
        <v>Julianne Moore, Christopher Kovaleski, Matthew Pleszewicz, Anthony Edwards</v>
      </c>
      <c r="AQ822" s="1" t="str">
        <f t="shared" si="118"/>
        <v>SonR</v>
      </c>
    </row>
    <row r="823" spans="1:43">
      <c r="A823">
        <v>22</v>
      </c>
      <c r="B823" t="s">
        <v>2637</v>
      </c>
      <c r="C823" t="s">
        <v>5023</v>
      </c>
      <c r="D823">
        <f t="shared" si="112"/>
        <v>13900000</v>
      </c>
      <c r="K823">
        <f t="shared" si="111"/>
        <v>2005</v>
      </c>
      <c r="L823" t="s">
        <v>4682</v>
      </c>
      <c r="M823" t="s">
        <v>4773</v>
      </c>
      <c r="N823" t="s">
        <v>5140</v>
      </c>
      <c r="O823" t="s">
        <v>5146</v>
      </c>
      <c r="P823" t="s">
        <v>7388</v>
      </c>
      <c r="Q823" t="s">
        <v>7389</v>
      </c>
      <c r="R823" t="s">
        <v>7390</v>
      </c>
      <c r="AA823">
        <v>1514</v>
      </c>
      <c r="AB823" s="1">
        <v>38163</v>
      </c>
      <c r="AC823" t="s">
        <v>1504</v>
      </c>
      <c r="AD823" s="2">
        <v>30000000</v>
      </c>
      <c r="AE823" s="2">
        <v>81001787</v>
      </c>
      <c r="AF823" s="2">
        <v>116117340</v>
      </c>
      <c r="AG823">
        <v>6</v>
      </c>
      <c r="AH823">
        <v>25</v>
      </c>
      <c r="AI823">
        <v>4</v>
      </c>
      <c r="AK823" s="1" t="str">
        <f t="shared" si="119"/>
        <v>PG-13</v>
      </c>
      <c r="AL823" s="1" t="str">
        <f t="shared" si="113"/>
        <v>123 min</v>
      </c>
      <c r="AM823" s="1" t="str">
        <f t="shared" si="114"/>
        <v>Drama, Romance</v>
      </c>
      <c r="AN823" s="1" t="str">
        <f t="shared" si="115"/>
        <v>Nick Cassavetes</v>
      </c>
      <c r="AO823" s="1" t="str">
        <f t="shared" si="116"/>
        <v>Jeremy Leven (screenplay), Jan Sardi (adaptation), Nicholas Sparks (novel)</v>
      </c>
      <c r="AP823" s="1" t="str">
        <f t="shared" si="117"/>
        <v>Tim Ivey, Gena Rowlands, Starletta DuPois, James Garner</v>
      </c>
      <c r="AQ823" s="1" t="str">
        <f t="shared" si="118"/>
        <v>NL</v>
      </c>
    </row>
    <row r="824" spans="1:43">
      <c r="A824">
        <v>23</v>
      </c>
      <c r="B824" t="s">
        <v>1013</v>
      </c>
      <c r="C824" t="s">
        <v>6635</v>
      </c>
      <c r="D824">
        <f t="shared" si="112"/>
        <v>45000000</v>
      </c>
      <c r="K824">
        <f t="shared" si="111"/>
        <v>2005</v>
      </c>
      <c r="L824" t="s">
        <v>4600</v>
      </c>
      <c r="M824" t="s">
        <v>4713</v>
      </c>
      <c r="N824" t="s">
        <v>4690</v>
      </c>
      <c r="O824" t="s">
        <v>5970</v>
      </c>
      <c r="P824" t="s">
        <v>7391</v>
      </c>
      <c r="Q824" t="s">
        <v>7392</v>
      </c>
      <c r="R824" t="s">
        <v>7393</v>
      </c>
      <c r="AA824">
        <v>1363</v>
      </c>
      <c r="AB824" s="1">
        <v>38324</v>
      </c>
      <c r="AC824" t="s">
        <v>1354</v>
      </c>
      <c r="AD824" s="2">
        <v>35000000</v>
      </c>
      <c r="AE824" s="2">
        <v>33987757</v>
      </c>
      <c r="AF824" s="2">
        <v>115476509</v>
      </c>
      <c r="AG824">
        <v>12</v>
      </c>
      <c r="AH824">
        <v>3</v>
      </c>
      <c r="AI824">
        <v>4</v>
      </c>
      <c r="AK824" s="1" t="str">
        <f t="shared" si="119"/>
        <v>R</v>
      </c>
      <c r="AL824" s="1" t="str">
        <f t="shared" si="113"/>
        <v>104 min</v>
      </c>
      <c r="AM824" s="1" t="str">
        <f t="shared" si="114"/>
        <v>Drama, Romance</v>
      </c>
      <c r="AN824" s="1" t="str">
        <f t="shared" si="115"/>
        <v>Mike Nichols</v>
      </c>
      <c r="AO824" s="1" t="str">
        <f t="shared" si="116"/>
        <v>Patrick Marber (play), Patrick Marber (screenplay)</v>
      </c>
      <c r="AP824" s="1" t="str">
        <f t="shared" si="117"/>
        <v>Julia Roberts, Jude Law, Natalie Portman, Clive Owen</v>
      </c>
      <c r="AQ824" s="1" t="str">
        <f t="shared" si="118"/>
        <v>Sony</v>
      </c>
    </row>
    <row r="825" spans="1:43">
      <c r="A825">
        <v>24</v>
      </c>
      <c r="B825" t="s">
        <v>2028</v>
      </c>
      <c r="C825" t="s">
        <v>6856</v>
      </c>
      <c r="D825">
        <f t="shared" si="112"/>
        <v>20000000</v>
      </c>
      <c r="K825">
        <f t="shared" si="111"/>
        <v>2005</v>
      </c>
      <c r="L825" t="s">
        <v>4614</v>
      </c>
      <c r="M825" t="s">
        <v>4738</v>
      </c>
      <c r="N825" t="s">
        <v>4898</v>
      </c>
      <c r="O825" t="s">
        <v>7394</v>
      </c>
      <c r="P825" t="s">
        <v>7395</v>
      </c>
      <c r="Q825" t="s">
        <v>7396</v>
      </c>
      <c r="R825" t="s">
        <v>7397</v>
      </c>
      <c r="AA825">
        <v>1790</v>
      </c>
      <c r="AB825" s="1">
        <v>38303</v>
      </c>
      <c r="AC825" t="s">
        <v>1779</v>
      </c>
      <c r="AD825" s="2">
        <v>25000000</v>
      </c>
      <c r="AE825" s="2">
        <v>51676606</v>
      </c>
      <c r="AF825" s="2">
        <v>115036108</v>
      </c>
      <c r="AG825">
        <v>11</v>
      </c>
      <c r="AH825">
        <v>12</v>
      </c>
      <c r="AI825">
        <v>4</v>
      </c>
      <c r="AK825" s="1" t="str">
        <f t="shared" si="119"/>
        <v>PG</v>
      </c>
      <c r="AL825" s="1" t="str">
        <f t="shared" si="113"/>
        <v>106 min</v>
      </c>
      <c r="AM825" s="1" t="str">
        <f t="shared" si="114"/>
        <v>Biography, Drama, Family</v>
      </c>
      <c r="AN825" s="1" t="str">
        <f t="shared" si="115"/>
        <v>Marc Forster</v>
      </c>
      <c r="AO825" s="1" t="str">
        <f t="shared" si="116"/>
        <v>Allan Knee (play), David Magee (screenplay)</v>
      </c>
      <c r="AP825" s="1" t="str">
        <f t="shared" si="117"/>
        <v>Johnny Depp, Kate Winslet, Julie Christie, Radha Mitchell</v>
      </c>
      <c r="AQ825" s="1" t="str">
        <f t="shared" si="118"/>
        <v>Mira.</v>
      </c>
    </row>
    <row r="826" spans="1:43">
      <c r="A826">
        <v>25</v>
      </c>
      <c r="B826" t="s">
        <v>683</v>
      </c>
      <c r="C826" t="s">
        <v>4677</v>
      </c>
      <c r="D826">
        <f t="shared" si="112"/>
        <v>60000000</v>
      </c>
      <c r="K826">
        <f t="shared" si="111"/>
        <v>2005</v>
      </c>
      <c r="L826" t="s">
        <v>4614</v>
      </c>
      <c r="M826" t="s">
        <v>4935</v>
      </c>
      <c r="N826" t="s">
        <v>5994</v>
      </c>
      <c r="O826" t="s">
        <v>5337</v>
      </c>
      <c r="P826" t="s">
        <v>7398</v>
      </c>
      <c r="Q826" t="s">
        <v>7399</v>
      </c>
      <c r="R826" t="s">
        <v>7400</v>
      </c>
      <c r="AA826">
        <v>2047</v>
      </c>
      <c r="AB826" s="1">
        <v>38161</v>
      </c>
      <c r="AC826" t="s">
        <v>2033</v>
      </c>
      <c r="AD826" s="2">
        <v>20000000</v>
      </c>
      <c r="AE826" s="2">
        <v>69148997</v>
      </c>
      <c r="AF826" s="2">
        <v>111448997</v>
      </c>
      <c r="AG826">
        <v>6</v>
      </c>
      <c r="AH826">
        <v>23</v>
      </c>
      <c r="AI826">
        <v>4</v>
      </c>
      <c r="AK826" s="1" t="str">
        <f t="shared" si="119"/>
        <v>PG-13</v>
      </c>
      <c r="AL826" s="1" t="str">
        <f t="shared" si="113"/>
        <v>109 min</v>
      </c>
      <c r="AM826" s="1" t="str">
        <f t="shared" si="114"/>
        <v>Crime, Comedy</v>
      </c>
      <c r="AN826" s="1" t="str">
        <f t="shared" si="115"/>
        <v>Keenen Ivory Wayans</v>
      </c>
      <c r="AO826" s="1" t="str">
        <f t="shared" si="116"/>
        <v>Keenen Ivory Wayans (screenplay), Shawn Wayans (screenplay), Marlon Wayans (screenplay), Andrew McElfresh (screenplay), Michael Anthony Snowden (screenplay), Xavier Cook (screenplay), Keenen Ivory Wayans (story), Shawn Wayans (story), Marlon Wayans (story)</v>
      </c>
      <c r="AP826" s="1" t="str">
        <f t="shared" si="117"/>
        <v>Shawn Wayans, Marlon Wayans, Jaime King, Frankie Faison</v>
      </c>
      <c r="AQ826" s="1" t="str">
        <f t="shared" si="118"/>
        <v>Sony</v>
      </c>
    </row>
    <row r="827" spans="1:43">
      <c r="A827">
        <v>26</v>
      </c>
      <c r="B827" t="s">
        <v>839</v>
      </c>
      <c r="C827" t="s">
        <v>4628</v>
      </c>
      <c r="D827">
        <f t="shared" si="112"/>
        <v>53000000</v>
      </c>
      <c r="K827">
        <f t="shared" si="111"/>
        <v>2005</v>
      </c>
      <c r="L827" t="s">
        <v>4600</v>
      </c>
      <c r="M827" t="s">
        <v>4637</v>
      </c>
      <c r="N827" t="s">
        <v>5652</v>
      </c>
      <c r="O827" t="s">
        <v>7401</v>
      </c>
      <c r="P827" t="s">
        <v>7402</v>
      </c>
      <c r="Q827" t="s">
        <v>7403</v>
      </c>
      <c r="R827" t="s">
        <v>7404</v>
      </c>
      <c r="AA827">
        <v>2345</v>
      </c>
      <c r="AB827" s="1">
        <v>38282</v>
      </c>
      <c r="AC827" t="s">
        <v>2329</v>
      </c>
      <c r="AD827" s="2">
        <v>17000000</v>
      </c>
      <c r="AE827" s="2">
        <v>71502303</v>
      </c>
      <c r="AF827" s="2">
        <v>109793192</v>
      </c>
      <c r="AG827">
        <v>10</v>
      </c>
      <c r="AH827">
        <v>22</v>
      </c>
      <c r="AI827">
        <v>4</v>
      </c>
      <c r="AK827" s="1" t="str">
        <f t="shared" si="119"/>
        <v>R</v>
      </c>
      <c r="AL827" s="1" t="str">
        <f t="shared" si="113"/>
        <v>126 min</v>
      </c>
      <c r="AM827" s="1" t="str">
        <f t="shared" si="114"/>
        <v>Comedy, Drama, Romance</v>
      </c>
      <c r="AN827" s="1" t="str">
        <f t="shared" si="115"/>
        <v>Alexander Payne</v>
      </c>
      <c r="AO827" s="1" t="str">
        <f t="shared" si="116"/>
        <v>Rex Pickett (novel), Alexander Payne (screenplay), Jim Taylor (screenplay)</v>
      </c>
      <c r="AP827" s="1" t="str">
        <f t="shared" si="117"/>
        <v>Paul Giamatti, Thomas Haden Church, Virginia Madsen, Sandra Oh</v>
      </c>
      <c r="AQ827" s="1" t="str">
        <f t="shared" si="118"/>
        <v>FoxS</v>
      </c>
    </row>
    <row r="828" spans="1:43">
      <c r="A828">
        <v>27</v>
      </c>
      <c r="B828" t="s">
        <v>7405</v>
      </c>
      <c r="C828" t="s">
        <v>7406</v>
      </c>
      <c r="D828" t="e">
        <f t="shared" si="112"/>
        <v>#N/A</v>
      </c>
      <c r="K828">
        <f t="shared" si="111"/>
        <v>2005</v>
      </c>
      <c r="L828" t="s">
        <v>4636</v>
      </c>
      <c r="M828" t="s">
        <v>5845</v>
      </c>
      <c r="N828" t="s">
        <v>5030</v>
      </c>
      <c r="O828" t="s">
        <v>7407</v>
      </c>
      <c r="P828" t="s">
        <v>7408</v>
      </c>
      <c r="Q828" t="s">
        <v>7409</v>
      </c>
      <c r="R828" t="s">
        <v>7410</v>
      </c>
      <c r="AA828">
        <v>476</v>
      </c>
      <c r="AB828" s="1">
        <v>38051</v>
      </c>
      <c r="AC828" t="s">
        <v>473</v>
      </c>
      <c r="AD828" s="2">
        <v>78000000</v>
      </c>
      <c r="AE828" s="2">
        <v>67286731</v>
      </c>
      <c r="AF828" s="2">
        <v>107336658</v>
      </c>
      <c r="AG828">
        <v>3</v>
      </c>
      <c r="AH828">
        <v>5</v>
      </c>
      <c r="AI828">
        <v>4</v>
      </c>
      <c r="AK828" s="1" t="str">
        <f t="shared" si="119"/>
        <v>PG-13</v>
      </c>
      <c r="AL828" s="1" t="str">
        <f t="shared" si="113"/>
        <v>136 min</v>
      </c>
      <c r="AM828" s="1" t="str">
        <f t="shared" si="114"/>
        <v>Action, Adventure, Western</v>
      </c>
      <c r="AN828" s="1" t="str">
        <f t="shared" si="115"/>
        <v>Joe Johnston</v>
      </c>
      <c r="AO828" s="1" t="str">
        <f t="shared" si="116"/>
        <v>John Fusco</v>
      </c>
      <c r="AP828" s="1" t="str">
        <f t="shared" si="117"/>
        <v>Viggo Mortensen, Zuleikha Robinson, Omar Sharif, Louise Lombard</v>
      </c>
      <c r="AQ828" s="1" t="str">
        <f t="shared" si="118"/>
        <v>BV</v>
      </c>
    </row>
    <row r="829" spans="1:43">
      <c r="A829">
        <v>28</v>
      </c>
      <c r="B829" t="s">
        <v>886</v>
      </c>
      <c r="C829" t="s">
        <v>7347</v>
      </c>
      <c r="D829">
        <f t="shared" si="112"/>
        <v>50000000</v>
      </c>
      <c r="K829">
        <f t="shared" si="111"/>
        <v>2005</v>
      </c>
      <c r="L829" t="s">
        <v>4635</v>
      </c>
      <c r="AA829">
        <v>208</v>
      </c>
      <c r="AB829" s="1">
        <v>38149</v>
      </c>
      <c r="AC829" t="s">
        <v>205</v>
      </c>
      <c r="AD829" s="2">
        <v>120000000</v>
      </c>
      <c r="AE829" s="2">
        <v>57712751</v>
      </c>
      <c r="AF829" s="2">
        <v>107212751</v>
      </c>
      <c r="AG829">
        <v>6</v>
      </c>
      <c r="AH829">
        <v>11</v>
      </c>
      <c r="AI829">
        <v>4</v>
      </c>
      <c r="AK829" s="1" t="str">
        <f t="shared" si="119"/>
        <v>PG-13</v>
      </c>
      <c r="AL829" s="1" t="str">
        <f t="shared" si="113"/>
        <v>119 min</v>
      </c>
      <c r="AM829" s="1" t="str">
        <f t="shared" si="114"/>
        <v>Action, Adventure, Sci-Fi</v>
      </c>
      <c r="AN829" s="1" t="str">
        <f t="shared" si="115"/>
        <v>David Twohy</v>
      </c>
      <c r="AO829" s="1" t="str">
        <f t="shared" si="116"/>
        <v>Jim Wheat (characters), Ken Wheat (characters), David Twohy</v>
      </c>
      <c r="AP829" s="1" t="str">
        <f t="shared" si="117"/>
        <v>Vin Diesel, Colm Feore, Thandie Newton, Judi Dench</v>
      </c>
      <c r="AQ829" s="1" t="str">
        <f t="shared" si="118"/>
        <v>Uni.</v>
      </c>
    </row>
    <row r="830" spans="1:43">
      <c r="A830">
        <v>29</v>
      </c>
      <c r="B830" t="s">
        <v>498</v>
      </c>
      <c r="C830" t="s">
        <v>4628</v>
      </c>
      <c r="D830">
        <f t="shared" si="112"/>
        <v>75000000</v>
      </c>
      <c r="K830">
        <f t="shared" si="111"/>
        <v>2005</v>
      </c>
      <c r="L830" t="s">
        <v>4682</v>
      </c>
      <c r="M830" t="s">
        <v>4728</v>
      </c>
      <c r="N830" t="s">
        <v>7411</v>
      </c>
      <c r="O830" t="s">
        <v>4603</v>
      </c>
      <c r="P830" t="s">
        <v>7412</v>
      </c>
      <c r="Q830" t="s">
        <v>7413</v>
      </c>
      <c r="R830" t="s">
        <v>7414</v>
      </c>
      <c r="AA830">
        <v>1659</v>
      </c>
      <c r="AB830" s="1">
        <v>38065</v>
      </c>
      <c r="AC830" t="s">
        <v>1648</v>
      </c>
      <c r="AD830" s="2">
        <v>28000000</v>
      </c>
      <c r="AE830" s="2">
        <v>58990765</v>
      </c>
      <c r="AF830" s="2">
        <v>103452875</v>
      </c>
      <c r="AG830">
        <v>3</v>
      </c>
      <c r="AH830">
        <v>19</v>
      </c>
      <c r="AI830">
        <v>4</v>
      </c>
      <c r="AK830" s="1" t="str">
        <f t="shared" si="119"/>
        <v>R</v>
      </c>
      <c r="AL830" s="1" t="str">
        <f t="shared" si="113"/>
        <v>101 min</v>
      </c>
      <c r="AM830" s="1" t="str">
        <f t="shared" si="114"/>
        <v>Action, Horror, Sci-Fi</v>
      </c>
      <c r="AN830" s="1" t="str">
        <f t="shared" si="115"/>
        <v>Zack Snyder</v>
      </c>
      <c r="AO830" s="1" t="str">
        <f t="shared" si="116"/>
        <v>George A. Romero, James Gunn (screenplay)</v>
      </c>
      <c r="AP830" s="1" t="str">
        <f t="shared" si="117"/>
        <v>Sarah Polley, Ving Rhames, Jake Weber, Mekhi Phifer</v>
      </c>
      <c r="AQ830" s="1" t="str">
        <f t="shared" si="118"/>
        <v>Uni.</v>
      </c>
    </row>
    <row r="831" spans="1:43">
      <c r="A831">
        <v>30</v>
      </c>
      <c r="B831" t="s">
        <v>2246</v>
      </c>
      <c r="C831" t="s">
        <v>4977</v>
      </c>
      <c r="D831">
        <f t="shared" si="112"/>
        <v>18000000</v>
      </c>
      <c r="K831">
        <f t="shared" si="111"/>
        <v>2005</v>
      </c>
      <c r="L831" t="s">
        <v>4600</v>
      </c>
      <c r="M831" t="s">
        <v>4723</v>
      </c>
      <c r="N831" t="s">
        <v>7415</v>
      </c>
      <c r="O831" t="s">
        <v>5302</v>
      </c>
      <c r="P831" t="s">
        <v>7416</v>
      </c>
      <c r="Q831" t="s">
        <v>7417</v>
      </c>
      <c r="R831" t="s">
        <v>7418</v>
      </c>
      <c r="AA831">
        <v>4151</v>
      </c>
      <c r="AB831" s="1">
        <v>38289</v>
      </c>
      <c r="AC831" t="s">
        <v>4103</v>
      </c>
      <c r="AD831" s="2">
        <v>1200000</v>
      </c>
      <c r="AE831" s="2">
        <v>55185045</v>
      </c>
      <c r="AF831" s="2">
        <v>103096345</v>
      </c>
      <c r="AG831">
        <v>10</v>
      </c>
      <c r="AH831">
        <v>29</v>
      </c>
      <c r="AI831">
        <v>4</v>
      </c>
      <c r="AK831" s="1" t="str">
        <f t="shared" si="119"/>
        <v>R</v>
      </c>
      <c r="AL831" s="1" t="str">
        <f t="shared" si="113"/>
        <v>103 min</v>
      </c>
      <c r="AM831" s="1" t="str">
        <f t="shared" si="114"/>
        <v>Horror, Mystery</v>
      </c>
      <c r="AN831" s="1" t="str">
        <f t="shared" si="115"/>
        <v>James Wan</v>
      </c>
      <c r="AO831" s="1" t="str">
        <f t="shared" si="116"/>
        <v>Leigh Whannell, James Wan (story), Leigh Whannell (story)</v>
      </c>
      <c r="AP831" s="1" t="str">
        <f t="shared" si="117"/>
        <v>Leigh Whannell, Cary Elwes, Danny Glover, Ken Leung</v>
      </c>
      <c r="AQ831" s="1" t="str">
        <f t="shared" si="118"/>
        <v>Lions</v>
      </c>
    </row>
    <row r="832" spans="1:43">
      <c r="A832">
        <v>31</v>
      </c>
      <c r="B832" t="s">
        <v>1509</v>
      </c>
      <c r="C832" t="s">
        <v>4660</v>
      </c>
      <c r="D832">
        <f t="shared" si="112"/>
        <v>30000000</v>
      </c>
      <c r="K832">
        <f t="shared" si="111"/>
        <v>2005</v>
      </c>
      <c r="L832" t="s">
        <v>4635</v>
      </c>
      <c r="AA832">
        <v>698</v>
      </c>
      <c r="AB832" s="1">
        <v>38261</v>
      </c>
      <c r="AC832" t="s">
        <v>692</v>
      </c>
      <c r="AD832" s="2">
        <v>60000000</v>
      </c>
      <c r="AE832" s="2">
        <v>74541707</v>
      </c>
      <c r="AF832" s="2">
        <v>102332848</v>
      </c>
      <c r="AG832">
        <v>10</v>
      </c>
      <c r="AH832">
        <v>1</v>
      </c>
      <c r="AI832">
        <v>4</v>
      </c>
      <c r="AK832" s="1" t="str">
        <f t="shared" si="119"/>
        <v>PG-13</v>
      </c>
      <c r="AL832" s="1" t="str">
        <f t="shared" si="113"/>
        <v>115 min</v>
      </c>
      <c r="AM832" s="1" t="str">
        <f t="shared" si="114"/>
        <v>Action, Drama, Thriller</v>
      </c>
      <c r="AN832" s="1" t="str">
        <f t="shared" si="115"/>
        <v>Jay Russell</v>
      </c>
      <c r="AO832" s="1" t="str">
        <f t="shared" si="116"/>
        <v>Lewis Colick</v>
      </c>
      <c r="AP832" s="1" t="str">
        <f t="shared" si="117"/>
        <v>Joaquin Phoenix, John Travolta, Jacinda Barrett, Robert Patrick</v>
      </c>
      <c r="AQ832" s="1" t="str">
        <f t="shared" si="118"/>
        <v>BV</v>
      </c>
    </row>
    <row r="833" spans="1:43">
      <c r="A833">
        <v>32</v>
      </c>
      <c r="B833" t="s">
        <v>1135</v>
      </c>
      <c r="C833" t="s">
        <v>7419</v>
      </c>
      <c r="D833">
        <f t="shared" si="112"/>
        <v>40000000</v>
      </c>
      <c r="K833">
        <f t="shared" si="111"/>
        <v>2005</v>
      </c>
      <c r="L833" t="s">
        <v>4682</v>
      </c>
      <c r="M833" t="s">
        <v>4823</v>
      </c>
      <c r="N833" t="s">
        <v>4936</v>
      </c>
      <c r="O833" t="s">
        <v>7420</v>
      </c>
      <c r="P833" t="s">
        <v>7421</v>
      </c>
      <c r="Q833" t="s">
        <v>7422</v>
      </c>
      <c r="R833" t="s">
        <v>7423</v>
      </c>
      <c r="AA833">
        <v>706</v>
      </c>
      <c r="AB833" s="1">
        <v>38079</v>
      </c>
      <c r="AC833" t="s">
        <v>700</v>
      </c>
      <c r="AD833" s="2">
        <v>60000000</v>
      </c>
      <c r="AE833" s="2">
        <v>59623958</v>
      </c>
      <c r="AF833" s="2">
        <v>99823958</v>
      </c>
      <c r="AG833">
        <v>4</v>
      </c>
      <c r="AH833">
        <v>2</v>
      </c>
      <c r="AI833">
        <v>4</v>
      </c>
      <c r="AK833" s="1" t="str">
        <f t="shared" si="119"/>
        <v>PG-13</v>
      </c>
      <c r="AL833" s="1" t="str">
        <f t="shared" si="113"/>
        <v>122 min</v>
      </c>
      <c r="AM833" s="1" t="str">
        <f t="shared" si="114"/>
        <v>Action, Fantasy, Sci-Fi</v>
      </c>
      <c r="AN833" s="1" t="str">
        <f t="shared" si="115"/>
        <v>Guillermo del Toro</v>
      </c>
      <c r="AO833" s="1" t="str">
        <f t="shared" si="116"/>
        <v>Guillermo del Toro (screenplay), Guillermo del Toro (screen story), Peter Briggs (screen story), Mike Mignola (comic books)</v>
      </c>
      <c r="AP833" s="1" t="str">
        <f t="shared" si="117"/>
        <v>Ron Perlman, John Hurt, Selma Blair, Rupert Evans</v>
      </c>
      <c r="AQ833" s="1" t="str">
        <f t="shared" si="118"/>
        <v>SonR</v>
      </c>
    </row>
    <row r="834" spans="1:43">
      <c r="A834">
        <v>33</v>
      </c>
      <c r="B834" t="s">
        <v>335</v>
      </c>
      <c r="C834" t="s">
        <v>4621</v>
      </c>
      <c r="D834">
        <f t="shared" si="112"/>
        <v>90000000</v>
      </c>
      <c r="K834">
        <f t="shared" ref="K834:K897" si="120">2013-INT((ROW()-2)/100)</f>
        <v>2005</v>
      </c>
      <c r="L834" t="s">
        <v>4600</v>
      </c>
      <c r="M834" t="s">
        <v>4800</v>
      </c>
      <c r="N834" t="s">
        <v>5811</v>
      </c>
      <c r="O834" t="s">
        <v>7424</v>
      </c>
      <c r="P834" t="s">
        <v>7425</v>
      </c>
      <c r="Q834" t="s">
        <v>7426</v>
      </c>
      <c r="R834" t="s">
        <v>7427</v>
      </c>
      <c r="AA834">
        <v>897</v>
      </c>
      <c r="AB834" s="1">
        <v>38315</v>
      </c>
      <c r="AC834" t="s">
        <v>890</v>
      </c>
      <c r="AD834" s="2">
        <v>50000000</v>
      </c>
      <c r="AE834" s="2">
        <v>73701902</v>
      </c>
      <c r="AF834" s="2">
        <v>96469187</v>
      </c>
      <c r="AG834">
        <v>11</v>
      </c>
      <c r="AH834">
        <v>24</v>
      </c>
      <c r="AI834">
        <v>4</v>
      </c>
      <c r="AK834" s="1" t="str">
        <f t="shared" si="119"/>
        <v>PG</v>
      </c>
      <c r="AL834" s="1" t="str">
        <f t="shared" si="113"/>
        <v>99 min</v>
      </c>
      <c r="AM834" s="1" t="str">
        <f t="shared" si="114"/>
        <v>Comedy, Family</v>
      </c>
      <c r="AN834" s="1" t="str">
        <f t="shared" si="115"/>
        <v>Joe Roth</v>
      </c>
      <c r="AO834" s="1" t="str">
        <f t="shared" si="116"/>
        <v>John Grisham (novel), Chris Columbus (screenplay)</v>
      </c>
      <c r="AP834" s="1" t="str">
        <f t="shared" si="117"/>
        <v>Tim Allen, Jamie Lee Curtis, Dan Aykroyd, M. Emmet Walsh</v>
      </c>
      <c r="AQ834" s="1" t="str">
        <f t="shared" si="118"/>
        <v>SonR</v>
      </c>
    </row>
    <row r="835" spans="1:43">
      <c r="A835">
        <v>34</v>
      </c>
      <c r="B835" t="s">
        <v>1325</v>
      </c>
      <c r="C835" t="s">
        <v>4695</v>
      </c>
      <c r="D835">
        <f t="shared" ref="D835:D898" si="121">VLOOKUP(B835,AC834:AF10833,2,FALSE)</f>
        <v>35000000</v>
      </c>
      <c r="K835">
        <f t="shared" si="120"/>
        <v>2005</v>
      </c>
      <c r="L835" t="s">
        <v>4600</v>
      </c>
      <c r="M835" t="s">
        <v>4846</v>
      </c>
      <c r="N835" t="s">
        <v>5174</v>
      </c>
      <c r="O835" t="s">
        <v>7428</v>
      </c>
      <c r="P835" t="s">
        <v>7429</v>
      </c>
      <c r="Q835" t="s">
        <v>7430</v>
      </c>
      <c r="R835" t="s">
        <v>7431</v>
      </c>
      <c r="AA835">
        <v>1534</v>
      </c>
      <c r="AB835" s="1">
        <v>38100</v>
      </c>
      <c r="AC835" t="s">
        <v>1524</v>
      </c>
      <c r="AD835" s="2">
        <v>30000000</v>
      </c>
      <c r="AE835" s="2">
        <v>57139723</v>
      </c>
      <c r="AF835" s="2">
        <v>96439723</v>
      </c>
      <c r="AG835">
        <v>4</v>
      </c>
      <c r="AH835">
        <v>23</v>
      </c>
      <c r="AI835">
        <v>4</v>
      </c>
      <c r="AK835" s="1" t="str">
        <f t="shared" si="119"/>
        <v>PG-13</v>
      </c>
      <c r="AL835" s="1" t="str">
        <f t="shared" ref="AL835:AL898" si="122">VLOOKUP($AC835,$B$2:$R$10000,12,FALSE)</f>
        <v>98 min</v>
      </c>
      <c r="AM835" s="1" t="str">
        <f t="shared" ref="AM835:AM898" si="123">VLOOKUP($AC835,$B$2:$R$10000,13,FALSE)</f>
        <v>Comedy, Fantasy, Romance</v>
      </c>
      <c r="AN835" s="1" t="str">
        <f t="shared" ref="AN835:AN898" si="124">VLOOKUP($AC835,$B$2:$R$10000,14,FALSE)</f>
        <v>Gary Winick</v>
      </c>
      <c r="AO835" s="1" t="str">
        <f t="shared" ref="AO835:AO898" si="125">VLOOKUP($AC835,$B$2:$R$10000,15,FALSE)</f>
        <v>Josh Goldsmith, Cathy Yuspa</v>
      </c>
      <c r="AP835" s="1" t="str">
        <f t="shared" ref="AP835:AP898" si="126">VLOOKUP($AC835,$B$2:$R$10000,16,FALSE)</f>
        <v>Jennifer Garner, Mark Ruffalo, Judy Greer, Andy Serkis</v>
      </c>
      <c r="AQ835" s="1" t="str">
        <f t="shared" si="118"/>
        <v>SonR</v>
      </c>
    </row>
    <row r="836" spans="1:43">
      <c r="A836">
        <v>35</v>
      </c>
      <c r="B836" t="s">
        <v>132</v>
      </c>
      <c r="C836" t="s">
        <v>4660</v>
      </c>
      <c r="D836">
        <f t="shared" si="121"/>
        <v>145000000</v>
      </c>
      <c r="K836">
        <f t="shared" si="120"/>
        <v>2005</v>
      </c>
      <c r="L836" t="s">
        <v>4635</v>
      </c>
      <c r="AA836">
        <v>281</v>
      </c>
      <c r="AB836" s="1">
        <v>38149</v>
      </c>
      <c r="AC836" t="s">
        <v>278</v>
      </c>
      <c r="AD836" s="2">
        <v>100000000</v>
      </c>
      <c r="AE836" s="2">
        <v>59475623</v>
      </c>
      <c r="AF836" s="2">
        <v>96221971</v>
      </c>
      <c r="AG836">
        <v>6</v>
      </c>
      <c r="AH836">
        <v>11</v>
      </c>
      <c r="AI836">
        <v>4</v>
      </c>
      <c r="AK836" s="1" t="str">
        <f t="shared" si="119"/>
        <v>PG-13</v>
      </c>
      <c r="AL836" s="1" t="str">
        <f t="shared" si="122"/>
        <v>93 min</v>
      </c>
      <c r="AM836" s="1" t="str">
        <f t="shared" si="123"/>
        <v>Comedy, Sci-Fi, Thriller</v>
      </c>
      <c r="AN836" s="1" t="str">
        <f t="shared" si="124"/>
        <v>Frank Oz</v>
      </c>
      <c r="AO836" s="1" t="str">
        <f t="shared" si="125"/>
        <v>Ira Levin (book), Paul Rudnick (screenplay)</v>
      </c>
      <c r="AP836" s="1" t="str">
        <f t="shared" si="126"/>
        <v>Nicole Kidman, Matthew Broderick, Bette Midler, Glenn Close</v>
      </c>
      <c r="AQ836" s="1" t="str">
        <f t="shared" si="118"/>
        <v>Par.</v>
      </c>
    </row>
    <row r="837" spans="1:43">
      <c r="A837">
        <v>36</v>
      </c>
      <c r="B837" t="s">
        <v>1018</v>
      </c>
      <c r="C837" t="s">
        <v>4660</v>
      </c>
      <c r="D837">
        <f t="shared" si="121"/>
        <v>45000000</v>
      </c>
      <c r="K837">
        <f t="shared" si="120"/>
        <v>2005</v>
      </c>
      <c r="L837" t="s">
        <v>4600</v>
      </c>
      <c r="M837" t="s">
        <v>5057</v>
      </c>
      <c r="N837" t="s">
        <v>5357</v>
      </c>
      <c r="O837" t="s">
        <v>7432</v>
      </c>
      <c r="P837" t="s">
        <v>7433</v>
      </c>
      <c r="Q837" t="s">
        <v>7434</v>
      </c>
      <c r="R837" t="s">
        <v>7435</v>
      </c>
      <c r="AA837">
        <v>440</v>
      </c>
      <c r="AB837" s="1">
        <v>38198</v>
      </c>
      <c r="AC837" t="s">
        <v>437</v>
      </c>
      <c r="AD837" s="2">
        <v>80000000</v>
      </c>
      <c r="AE837" s="2">
        <v>65948711</v>
      </c>
      <c r="AF837" s="2">
        <v>96148711</v>
      </c>
      <c r="AG837">
        <v>7</v>
      </c>
      <c r="AH837">
        <v>30</v>
      </c>
      <c r="AI837">
        <v>4</v>
      </c>
      <c r="AK837" s="1" t="str">
        <f t="shared" si="119"/>
        <v>R</v>
      </c>
      <c r="AL837" s="1" t="str">
        <f t="shared" si="122"/>
        <v>129 min</v>
      </c>
      <c r="AM837" s="1" t="str">
        <f t="shared" si="123"/>
        <v>Drama, Mystery, Sci-Fi</v>
      </c>
      <c r="AN837" s="1" t="str">
        <f t="shared" si="124"/>
        <v>Jonathan Demme</v>
      </c>
      <c r="AO837" s="1" t="str">
        <f t="shared" si="125"/>
        <v>Richard Condon (novel), George Axelrod, Daniel Pyne (screenplay), Dean Georgaris (screenplay)</v>
      </c>
      <c r="AP837" s="1" t="str">
        <f t="shared" si="126"/>
        <v>Jeffrey Wright, Pablo Schreiber, Anthony Mackie, Dorian Missick</v>
      </c>
      <c r="AQ837" s="1" t="str">
        <f t="shared" ref="AQ837:AQ900" si="127">VLOOKUP($AC837,$B$2:$R$10000,2,FALSE)</f>
        <v>Par.</v>
      </c>
    </row>
    <row r="838" spans="1:43">
      <c r="A838">
        <v>37</v>
      </c>
      <c r="B838" t="s">
        <v>895</v>
      </c>
      <c r="C838" t="s">
        <v>4607</v>
      </c>
      <c r="D838">
        <f t="shared" si="121"/>
        <v>50000000</v>
      </c>
      <c r="K838">
        <f t="shared" si="120"/>
        <v>2005</v>
      </c>
      <c r="L838" t="s">
        <v>4829</v>
      </c>
      <c r="M838" t="s">
        <v>7436</v>
      </c>
      <c r="N838" t="s">
        <v>5030</v>
      </c>
      <c r="O838" t="s">
        <v>7437</v>
      </c>
      <c r="P838" t="s">
        <v>4829</v>
      </c>
      <c r="Q838" t="s">
        <v>7438</v>
      </c>
      <c r="R838" t="s">
        <v>4829</v>
      </c>
      <c r="AA838">
        <v>2676</v>
      </c>
      <c r="AB838" s="1">
        <v>38009</v>
      </c>
      <c r="AC838" t="s">
        <v>2655</v>
      </c>
      <c r="AD838" s="2">
        <v>13000000</v>
      </c>
      <c r="AE838" s="2">
        <v>57924679</v>
      </c>
      <c r="AF838" s="2">
        <v>95638592</v>
      </c>
      <c r="AG838">
        <v>1</v>
      </c>
      <c r="AH838">
        <v>23</v>
      </c>
      <c r="AI838">
        <v>4</v>
      </c>
      <c r="AK838" s="1" t="str">
        <f t="shared" si="119"/>
        <v>R</v>
      </c>
      <c r="AL838" s="1" t="str">
        <f t="shared" si="122"/>
        <v>113 min</v>
      </c>
      <c r="AM838" s="1" t="str">
        <f t="shared" si="123"/>
        <v>Sci-Fi, Thriller</v>
      </c>
      <c r="AN838" s="1" t="str">
        <f t="shared" si="124"/>
        <v>Eric Bress, J. Mackye Gruber</v>
      </c>
      <c r="AO838" s="1" t="str">
        <f t="shared" si="125"/>
        <v>J. Mackye Gruber, Eric Bress</v>
      </c>
      <c r="AP838" s="1" t="str">
        <f t="shared" si="126"/>
        <v>Ashton Kutcher, Melora Walters, Amy Smart, Elden Henson</v>
      </c>
      <c r="AQ838" s="1" t="str">
        <f t="shared" si="127"/>
        <v>NL</v>
      </c>
    </row>
    <row r="839" spans="1:43">
      <c r="A839">
        <v>38</v>
      </c>
      <c r="B839" t="s">
        <v>7439</v>
      </c>
      <c r="C839" t="s">
        <v>5962</v>
      </c>
      <c r="D839" t="e">
        <f t="shared" si="121"/>
        <v>#N/A</v>
      </c>
      <c r="K839">
        <f t="shared" si="120"/>
        <v>2005</v>
      </c>
      <c r="L839" t="s">
        <v>4635</v>
      </c>
      <c r="AA839">
        <v>2803</v>
      </c>
      <c r="AB839" s="1">
        <v>38324</v>
      </c>
      <c r="AC839" t="s">
        <v>2779</v>
      </c>
      <c r="AD839" s="2">
        <v>12000000</v>
      </c>
      <c r="AE839" s="2">
        <v>11050094</v>
      </c>
      <c r="AF839" s="2">
        <v>92863945</v>
      </c>
      <c r="AG839">
        <v>12</v>
      </c>
      <c r="AH839">
        <v>3</v>
      </c>
      <c r="AI839">
        <v>4</v>
      </c>
      <c r="AK839" s="1" t="e">
        <f t="shared" si="119"/>
        <v>#N/A</v>
      </c>
      <c r="AL839" s="1" t="e">
        <f t="shared" si="122"/>
        <v>#N/A</v>
      </c>
      <c r="AM839" s="1" t="e">
        <f t="shared" si="123"/>
        <v>#N/A</v>
      </c>
      <c r="AN839" s="1" t="e">
        <f t="shared" si="124"/>
        <v>#N/A</v>
      </c>
      <c r="AO839" s="1" t="e">
        <f t="shared" si="125"/>
        <v>#N/A</v>
      </c>
      <c r="AP839" s="1" t="e">
        <f t="shared" si="126"/>
        <v>#N/A</v>
      </c>
      <c r="AQ839" s="1" t="e">
        <f t="shared" si="127"/>
        <v>#N/A</v>
      </c>
    </row>
    <row r="840" spans="1:43">
      <c r="A840">
        <v>39</v>
      </c>
      <c r="B840" t="s">
        <v>1328</v>
      </c>
      <c r="C840" t="s">
        <v>4607</v>
      </c>
      <c r="D840">
        <f t="shared" si="121"/>
        <v>35000000</v>
      </c>
      <c r="K840">
        <f t="shared" si="120"/>
        <v>2005</v>
      </c>
      <c r="L840" t="s">
        <v>4614</v>
      </c>
      <c r="M840" t="s">
        <v>4763</v>
      </c>
      <c r="N840" t="s">
        <v>5994</v>
      </c>
      <c r="O840" t="s">
        <v>5473</v>
      </c>
      <c r="P840" t="s">
        <v>7440</v>
      </c>
      <c r="Q840" t="s">
        <v>7441</v>
      </c>
      <c r="R840" t="s">
        <v>7442</v>
      </c>
      <c r="AA840">
        <v>1171</v>
      </c>
      <c r="AB840" s="1">
        <v>38058</v>
      </c>
      <c r="AC840" t="s">
        <v>1163</v>
      </c>
      <c r="AD840" s="2">
        <v>40000000</v>
      </c>
      <c r="AE840" s="2">
        <v>47958031</v>
      </c>
      <c r="AF840" s="2">
        <v>92111551</v>
      </c>
      <c r="AG840">
        <v>3</v>
      </c>
      <c r="AH840">
        <v>12</v>
      </c>
      <c r="AI840">
        <v>4</v>
      </c>
      <c r="AK840" s="1" t="str">
        <f t="shared" si="119"/>
        <v>PG-13</v>
      </c>
      <c r="AL840" s="1" t="str">
        <f t="shared" si="122"/>
        <v>96 min</v>
      </c>
      <c r="AM840" s="1" t="str">
        <f t="shared" si="123"/>
        <v>Mystery, Thriller</v>
      </c>
      <c r="AN840" s="1" t="str">
        <f t="shared" si="124"/>
        <v>David Koepp</v>
      </c>
      <c r="AO840" s="1" t="str">
        <f t="shared" si="125"/>
        <v>Stephen King (novel), David Koepp (screenplay)</v>
      </c>
      <c r="AP840" s="1" t="str">
        <f t="shared" si="126"/>
        <v>Johnny Depp, John Turturro, Maria Bello, Timothy Hutton</v>
      </c>
      <c r="AQ840" s="1" t="str">
        <f t="shared" si="127"/>
        <v>Sony</v>
      </c>
    </row>
    <row r="841" spans="1:43">
      <c r="A841">
        <v>40</v>
      </c>
      <c r="B841" t="s">
        <v>439</v>
      </c>
      <c r="C841" t="s">
        <v>4695</v>
      </c>
      <c r="D841">
        <f t="shared" si="121"/>
        <v>80000000</v>
      </c>
      <c r="K841">
        <f t="shared" si="120"/>
        <v>2005</v>
      </c>
      <c r="L841" t="s">
        <v>4600</v>
      </c>
      <c r="M841" t="s">
        <v>4615</v>
      </c>
      <c r="N841" t="s">
        <v>6252</v>
      </c>
      <c r="O841" t="s">
        <v>6178</v>
      </c>
      <c r="P841" t="s">
        <v>7443</v>
      </c>
      <c r="Q841" t="s">
        <v>7444</v>
      </c>
      <c r="R841" t="s">
        <v>7445</v>
      </c>
      <c r="AA841">
        <v>1770</v>
      </c>
      <c r="AB841" s="1">
        <v>38177</v>
      </c>
      <c r="AC841" t="s">
        <v>1759</v>
      </c>
      <c r="AD841" s="2">
        <v>25000000</v>
      </c>
      <c r="AE841" s="2">
        <v>84136909</v>
      </c>
      <c r="AF841" s="2">
        <v>89476265</v>
      </c>
      <c r="AG841">
        <v>7</v>
      </c>
      <c r="AH841">
        <v>9</v>
      </c>
      <c r="AI841">
        <v>4</v>
      </c>
      <c r="AK841" s="1" t="str">
        <f t="shared" si="119"/>
        <v>PG-13</v>
      </c>
      <c r="AL841" s="1" t="str">
        <f t="shared" si="122"/>
        <v>94 min</v>
      </c>
      <c r="AM841" s="1" t="str">
        <f t="shared" si="123"/>
        <v>Comedy</v>
      </c>
      <c r="AN841" s="1" t="str">
        <f t="shared" si="124"/>
        <v>Adam McKay</v>
      </c>
      <c r="AO841" s="1" t="str">
        <f t="shared" si="125"/>
        <v>Will Ferrell, Adam McKay</v>
      </c>
      <c r="AP841" s="1" t="str">
        <f t="shared" si="126"/>
        <v>Will Ferrell, Christina Applegate, Paul Rudd, Steve Carell</v>
      </c>
      <c r="AQ841" s="1" t="str">
        <f t="shared" si="127"/>
        <v>DW</v>
      </c>
    </row>
    <row r="842" spans="1:43">
      <c r="A842">
        <v>41</v>
      </c>
      <c r="B842" t="s">
        <v>531</v>
      </c>
      <c r="C842" t="s">
        <v>4621</v>
      </c>
      <c r="D842">
        <f t="shared" si="121"/>
        <v>72000000</v>
      </c>
      <c r="K842">
        <f t="shared" si="120"/>
        <v>2005</v>
      </c>
      <c r="L842" t="s">
        <v>4682</v>
      </c>
      <c r="M842" t="s">
        <v>4833</v>
      </c>
      <c r="N842" t="s">
        <v>7446</v>
      </c>
      <c r="O842" t="s">
        <v>5046</v>
      </c>
      <c r="P842" t="s">
        <v>7447</v>
      </c>
      <c r="Q842" t="s">
        <v>7448</v>
      </c>
      <c r="R842" t="s">
        <v>7449</v>
      </c>
      <c r="AA842">
        <v>3444</v>
      </c>
      <c r="AB842" s="1">
        <v>38317</v>
      </c>
      <c r="AC842" t="s">
        <v>3410</v>
      </c>
      <c r="AD842" s="2">
        <v>5500000</v>
      </c>
      <c r="AE842" s="2">
        <v>3629758</v>
      </c>
      <c r="AF842" s="2">
        <v>83529758</v>
      </c>
      <c r="AG842">
        <v>11</v>
      </c>
      <c r="AH842">
        <v>26</v>
      </c>
      <c r="AI842">
        <v>4</v>
      </c>
      <c r="AK842" s="1" t="e">
        <f t="shared" si="119"/>
        <v>#N/A</v>
      </c>
      <c r="AL842" s="1" t="e">
        <f t="shared" si="122"/>
        <v>#N/A</v>
      </c>
      <c r="AM842" s="1" t="e">
        <f t="shared" si="123"/>
        <v>#N/A</v>
      </c>
      <c r="AN842" s="1" t="e">
        <f t="shared" si="124"/>
        <v>#N/A</v>
      </c>
      <c r="AO842" s="1" t="e">
        <f t="shared" si="125"/>
        <v>#N/A</v>
      </c>
      <c r="AP842" s="1" t="e">
        <f t="shared" si="126"/>
        <v>#N/A</v>
      </c>
      <c r="AQ842" s="1" t="e">
        <f t="shared" si="127"/>
        <v>#N/A</v>
      </c>
    </row>
    <row r="843" spans="1:43">
      <c r="A843">
        <v>42</v>
      </c>
      <c r="B843" t="s">
        <v>350</v>
      </c>
      <c r="C843" t="s">
        <v>4621</v>
      </c>
      <c r="D843">
        <f t="shared" si="121"/>
        <v>88000000</v>
      </c>
      <c r="K843">
        <f t="shared" si="120"/>
        <v>2005</v>
      </c>
      <c r="L843" t="s">
        <v>4635</v>
      </c>
      <c r="AA843">
        <v>288</v>
      </c>
      <c r="AB843" s="1">
        <v>38191</v>
      </c>
      <c r="AC843" t="s">
        <v>285</v>
      </c>
      <c r="AD843" s="2">
        <v>100000000</v>
      </c>
      <c r="AE843" s="2">
        <v>40202379</v>
      </c>
      <c r="AF843" s="2">
        <v>82145379</v>
      </c>
      <c r="AG843">
        <v>7</v>
      </c>
      <c r="AH843">
        <v>23</v>
      </c>
      <c r="AI843">
        <v>4</v>
      </c>
      <c r="AK843" s="1" t="str">
        <f t="shared" si="119"/>
        <v>PG-13</v>
      </c>
      <c r="AL843" s="1" t="str">
        <f t="shared" si="122"/>
        <v>104 min</v>
      </c>
      <c r="AM843" s="1" t="str">
        <f t="shared" si="123"/>
        <v>Action, Crime</v>
      </c>
      <c r="AN843" s="1" t="str">
        <f t="shared" si="124"/>
        <v>Pitof</v>
      </c>
      <c r="AO843" s="1" t="str">
        <f t="shared" si="125"/>
        <v>Bob Kane (characters), Theresa Rebeck (story), John D. Brancato (story), Michael Ferris (story), John D. Brancato (screenplay), Michael Ferris (screenplay), John Rogers (screenplay)</v>
      </c>
      <c r="AP843" s="1" t="str">
        <f t="shared" si="126"/>
        <v>Halle Berry, Benjamin Bratt, Sharon Stone, Lambert Wilson</v>
      </c>
      <c r="AQ843" s="1" t="str">
        <f t="shared" si="127"/>
        <v>WB</v>
      </c>
    </row>
    <row r="844" spans="1:43">
      <c r="A844">
        <v>43</v>
      </c>
      <c r="B844" t="s">
        <v>2249</v>
      </c>
      <c r="C844" t="s">
        <v>4677</v>
      </c>
      <c r="D844">
        <f t="shared" si="121"/>
        <v>18000000</v>
      </c>
      <c r="K844">
        <f t="shared" si="120"/>
        <v>2005</v>
      </c>
      <c r="L844" t="s">
        <v>4600</v>
      </c>
      <c r="M844" t="s">
        <v>5184</v>
      </c>
      <c r="N844" t="s">
        <v>5126</v>
      </c>
      <c r="O844" t="s">
        <v>7450</v>
      </c>
      <c r="P844" t="s">
        <v>7450</v>
      </c>
      <c r="Q844" t="s">
        <v>7451</v>
      </c>
      <c r="R844" t="s">
        <v>7452</v>
      </c>
      <c r="AA844">
        <v>3342</v>
      </c>
      <c r="AB844" s="1">
        <v>38044</v>
      </c>
      <c r="AC844" t="s">
        <v>3310</v>
      </c>
      <c r="AD844" s="2">
        <v>6400000</v>
      </c>
      <c r="AE844" s="2">
        <v>4063859</v>
      </c>
      <c r="AF844" s="2">
        <v>79384539</v>
      </c>
      <c r="AG844">
        <v>2</v>
      </c>
      <c r="AH844">
        <v>27</v>
      </c>
      <c r="AI844">
        <v>4</v>
      </c>
      <c r="AK844" s="1" t="e">
        <f t="shared" si="119"/>
        <v>#N/A</v>
      </c>
      <c r="AL844" s="1" t="e">
        <f t="shared" si="122"/>
        <v>#N/A</v>
      </c>
      <c r="AM844" s="1" t="e">
        <f t="shared" si="123"/>
        <v>#N/A</v>
      </c>
      <c r="AN844" s="1" t="e">
        <f t="shared" si="124"/>
        <v>#N/A</v>
      </c>
      <c r="AO844" s="1" t="e">
        <f t="shared" si="125"/>
        <v>#N/A</v>
      </c>
      <c r="AP844" s="1" t="e">
        <f t="shared" si="126"/>
        <v>#N/A</v>
      </c>
      <c r="AQ844" s="1" t="e">
        <f t="shared" si="127"/>
        <v>#N/A</v>
      </c>
    </row>
    <row r="845" spans="1:43">
      <c r="A845">
        <v>44</v>
      </c>
      <c r="B845" t="s">
        <v>1724</v>
      </c>
      <c r="C845" t="s">
        <v>7347</v>
      </c>
      <c r="D845">
        <f t="shared" si="121"/>
        <v>26000000</v>
      </c>
      <c r="K845">
        <f t="shared" si="120"/>
        <v>2005</v>
      </c>
      <c r="L845" t="s">
        <v>4600</v>
      </c>
      <c r="M845" t="s">
        <v>4877</v>
      </c>
      <c r="N845" t="s">
        <v>7453</v>
      </c>
      <c r="O845" t="s">
        <v>5657</v>
      </c>
      <c r="P845" t="s">
        <v>7454</v>
      </c>
      <c r="Q845" t="s">
        <v>7455</v>
      </c>
      <c r="R845" t="s">
        <v>7456</v>
      </c>
      <c r="AA845">
        <v>1356</v>
      </c>
      <c r="AB845" s="1">
        <v>38072</v>
      </c>
      <c r="AC845" t="s">
        <v>1347</v>
      </c>
      <c r="AD845" s="2">
        <v>35000000</v>
      </c>
      <c r="AE845" s="2">
        <v>39692139</v>
      </c>
      <c r="AF845" s="2">
        <v>77392139</v>
      </c>
      <c r="AG845">
        <v>3</v>
      </c>
      <c r="AH845">
        <v>26</v>
      </c>
      <c r="AI845">
        <v>4</v>
      </c>
      <c r="AK845" s="1" t="str">
        <f t="shared" si="119"/>
        <v>R</v>
      </c>
      <c r="AL845" s="1" t="str">
        <f t="shared" si="122"/>
        <v>104 min</v>
      </c>
      <c r="AM845" s="1" t="str">
        <f t="shared" si="123"/>
        <v>Comedy, Crime, Thriller</v>
      </c>
      <c r="AN845" s="1" t="str">
        <f t="shared" si="124"/>
        <v>Ethan Coen, Joel Coen</v>
      </c>
      <c r="AO845" s="1" t="str">
        <f t="shared" si="125"/>
        <v>Joel Coen (screenplay), Ethan Coen (screenplay), William Rose (movie "The Ladykillers")</v>
      </c>
      <c r="AP845" s="1" t="str">
        <f t="shared" si="126"/>
        <v>Tom Hanks, Irma P. Hall, Marlon Wayans, J.K. Simmons</v>
      </c>
      <c r="AQ845" s="1" t="str">
        <f t="shared" si="127"/>
        <v>BV</v>
      </c>
    </row>
    <row r="846" spans="1:43">
      <c r="A846">
        <v>45</v>
      </c>
      <c r="B846" t="s">
        <v>375</v>
      </c>
      <c r="C846" t="s">
        <v>4695</v>
      </c>
      <c r="D846">
        <f t="shared" si="121"/>
        <v>85000000</v>
      </c>
      <c r="K846">
        <f t="shared" si="120"/>
        <v>2005</v>
      </c>
      <c r="L846" t="s">
        <v>4600</v>
      </c>
      <c r="M846" t="s">
        <v>6409</v>
      </c>
      <c r="N846" t="s">
        <v>5140</v>
      </c>
      <c r="O846" t="s">
        <v>7457</v>
      </c>
      <c r="P846" t="s">
        <v>7458</v>
      </c>
      <c r="Q846" t="s">
        <v>7459</v>
      </c>
      <c r="R846" t="s">
        <v>7460</v>
      </c>
      <c r="AA846">
        <v>239</v>
      </c>
      <c r="AB846" s="1">
        <v>38079</v>
      </c>
      <c r="AC846" t="s">
        <v>236</v>
      </c>
      <c r="AD846" s="2">
        <v>110000000</v>
      </c>
      <c r="AE846" s="2">
        <v>50026353</v>
      </c>
      <c r="AF846" s="2">
        <v>76482461</v>
      </c>
      <c r="AG846">
        <v>4</v>
      </c>
      <c r="AH846">
        <v>2</v>
      </c>
      <c r="AI846">
        <v>4</v>
      </c>
      <c r="AK846" s="1" t="str">
        <f t="shared" si="119"/>
        <v>PG</v>
      </c>
      <c r="AL846" s="1" t="str">
        <f t="shared" si="122"/>
        <v>76 min</v>
      </c>
      <c r="AM846" s="1" t="str">
        <f t="shared" si="123"/>
        <v>Animation, Comedy, Family</v>
      </c>
      <c r="AN846" s="1" t="str">
        <f t="shared" si="124"/>
        <v>Will Finn, John Sanford</v>
      </c>
      <c r="AO846" s="1" t="str">
        <f t="shared" si="125"/>
        <v>Will Finn, John Sanford, Will Finn (story), John Sanford (story), Michael LaBash (story), Sam J. Levine (story), Mark Kennedy (story), Robert Lence (story), Keith Baxter (additional story), Mike Kunkel (additional story), Jason Lethcoe (additional story), Donnie Long (additional story), Brian Pimental (additional story), David Moses Pimentel (additional story), Ralph Zondag (additional story), Davy Liu (additional story)</v>
      </c>
      <c r="AP846" s="1" t="str">
        <f t="shared" si="126"/>
        <v>G.W. Bailey, Roseanne Barr, Bobby Block, Steve Buscemi</v>
      </c>
      <c r="AQ846" s="1" t="str">
        <f t="shared" si="127"/>
        <v>BV</v>
      </c>
    </row>
    <row r="847" spans="1:43">
      <c r="A847">
        <v>46</v>
      </c>
      <c r="B847" t="s">
        <v>2888</v>
      </c>
      <c r="C847" t="s">
        <v>4621</v>
      </c>
      <c r="D847">
        <f t="shared" si="121"/>
        <v>10000000</v>
      </c>
      <c r="K847">
        <f t="shared" si="120"/>
        <v>2005</v>
      </c>
      <c r="L847" t="s">
        <v>4600</v>
      </c>
      <c r="M847" t="s">
        <v>4713</v>
      </c>
      <c r="N847" t="s">
        <v>6364</v>
      </c>
      <c r="O847" t="s">
        <v>7461</v>
      </c>
      <c r="P847" t="s">
        <v>7462</v>
      </c>
      <c r="Q847" t="s">
        <v>7463</v>
      </c>
      <c r="R847" t="s">
        <v>7464</v>
      </c>
      <c r="AA847">
        <v>2077</v>
      </c>
      <c r="AB847" s="1">
        <v>38065</v>
      </c>
      <c r="AC847" t="s">
        <v>2063</v>
      </c>
      <c r="AD847" s="2">
        <v>20000000</v>
      </c>
      <c r="AE847" s="2">
        <v>34366518</v>
      </c>
      <c r="AF847" s="2">
        <v>73135439</v>
      </c>
      <c r="AG847">
        <v>3</v>
      </c>
      <c r="AH847">
        <v>19</v>
      </c>
      <c r="AI847">
        <v>4</v>
      </c>
      <c r="AK847" s="1" t="str">
        <f t="shared" si="119"/>
        <v>R</v>
      </c>
      <c r="AL847" s="1" t="str">
        <f t="shared" si="122"/>
        <v>108 min</v>
      </c>
      <c r="AM847" s="1" t="str">
        <f t="shared" si="123"/>
        <v>Drama, Romance, Sci-Fi</v>
      </c>
      <c r="AN847" s="1" t="str">
        <f t="shared" si="124"/>
        <v>Michel Gondry</v>
      </c>
      <c r="AO847" s="1" t="str">
        <f t="shared" si="125"/>
        <v>Charlie Kaufman (story), Michel Gondry (story), Pierre Bismuth (story), Charlie Kaufman (screenplay)</v>
      </c>
      <c r="AP847" s="1" t="str">
        <f t="shared" si="126"/>
        <v>Jim Carrey, Kate Winslet, Gerry Robert Byrne, Elijah Wood</v>
      </c>
      <c r="AQ847" s="1" t="str">
        <f t="shared" si="127"/>
        <v>Focus</v>
      </c>
    </row>
    <row r="848" spans="1:43">
      <c r="A848">
        <v>47</v>
      </c>
      <c r="B848" t="s">
        <v>7465</v>
      </c>
      <c r="C848" t="s">
        <v>7347</v>
      </c>
      <c r="D848" t="e">
        <f t="shared" si="121"/>
        <v>#N/A</v>
      </c>
      <c r="K848">
        <f t="shared" si="120"/>
        <v>2005</v>
      </c>
      <c r="L848" t="s">
        <v>4829</v>
      </c>
      <c r="M848" t="s">
        <v>4829</v>
      </c>
      <c r="N848" t="s">
        <v>5976</v>
      </c>
      <c r="O848" t="s">
        <v>7466</v>
      </c>
      <c r="P848" t="s">
        <v>4829</v>
      </c>
      <c r="Q848" t="s">
        <v>7467</v>
      </c>
      <c r="R848" t="s">
        <v>7468</v>
      </c>
      <c r="AA848">
        <v>241</v>
      </c>
      <c r="AB848" s="1">
        <v>38154</v>
      </c>
      <c r="AC848" t="s">
        <v>238</v>
      </c>
      <c r="AD848" s="2">
        <v>110000000</v>
      </c>
      <c r="AE848" s="2">
        <v>24004159</v>
      </c>
      <c r="AF848" s="2">
        <v>72004159</v>
      </c>
      <c r="AG848">
        <v>6</v>
      </c>
      <c r="AH848">
        <v>16</v>
      </c>
      <c r="AI848">
        <v>4</v>
      </c>
      <c r="AK848" s="1" t="str">
        <f t="shared" si="119"/>
        <v>err</v>
      </c>
      <c r="AL848" s="1">
        <f t="shared" si="122"/>
        <v>0</v>
      </c>
      <c r="AM848" s="1">
        <f t="shared" si="123"/>
        <v>0</v>
      </c>
      <c r="AN848" s="1">
        <f t="shared" si="124"/>
        <v>0</v>
      </c>
      <c r="AO848" s="1">
        <f t="shared" si="125"/>
        <v>0</v>
      </c>
      <c r="AP848" s="1">
        <f t="shared" si="126"/>
        <v>0</v>
      </c>
      <c r="AQ848" s="1" t="str">
        <f t="shared" si="127"/>
        <v>BV</v>
      </c>
    </row>
    <row r="849" spans="1:43">
      <c r="A849">
        <v>48</v>
      </c>
      <c r="B849" t="s">
        <v>504</v>
      </c>
      <c r="C849" t="s">
        <v>5962</v>
      </c>
      <c r="D849">
        <f t="shared" si="121"/>
        <v>75000000</v>
      </c>
      <c r="K849">
        <f t="shared" si="120"/>
        <v>2005</v>
      </c>
      <c r="L849" t="s">
        <v>4600</v>
      </c>
      <c r="M849" t="s">
        <v>4962</v>
      </c>
      <c r="N849" t="s">
        <v>4708</v>
      </c>
      <c r="O849" t="s">
        <v>6216</v>
      </c>
      <c r="P849" t="s">
        <v>7469</v>
      </c>
      <c r="Q849" t="s">
        <v>7470</v>
      </c>
      <c r="R849" t="s">
        <v>7471</v>
      </c>
      <c r="AA849">
        <v>1820</v>
      </c>
      <c r="AB849" s="1">
        <v>38226</v>
      </c>
      <c r="AC849" t="s">
        <v>1809</v>
      </c>
      <c r="AD849" s="2">
        <v>25000000</v>
      </c>
      <c r="AE849" s="2">
        <v>31526393</v>
      </c>
      <c r="AF849" s="2">
        <v>70326393</v>
      </c>
      <c r="AG849">
        <v>8</v>
      </c>
      <c r="AH849">
        <v>27</v>
      </c>
      <c r="AI849">
        <v>4</v>
      </c>
      <c r="AK849" s="1" t="str">
        <f t="shared" si="119"/>
        <v>PG-13</v>
      </c>
      <c r="AL849" s="1" t="str">
        <f t="shared" si="122"/>
        <v>97 min</v>
      </c>
      <c r="AM849" s="1" t="str">
        <f t="shared" si="123"/>
        <v>Adventure, Horror, Thriller</v>
      </c>
      <c r="AN849" s="1" t="str">
        <f t="shared" si="124"/>
        <v>Dwight H. Little</v>
      </c>
      <c r="AO849" s="1" t="str">
        <f t="shared" si="125"/>
        <v>Hans Bauer, Jim Cash, Jack Epps Jr., Hans Bauer (story), Jim Cash (story), Jack Epps Jr. (story), John Claflin (screenplay), Daniel Zelman (screenplay), Michael Miner (screenplay), Edward Neumeier (screenplay)</v>
      </c>
      <c r="AP849" s="1" t="str">
        <f t="shared" si="126"/>
        <v>Johnny Messner, KaDee Strickland, Matthew Marsden, Nicholas Gonzalez</v>
      </c>
      <c r="AQ849" s="1" t="str">
        <f t="shared" si="127"/>
        <v>SGem</v>
      </c>
    </row>
    <row r="850" spans="1:43">
      <c r="A850">
        <v>49</v>
      </c>
      <c r="B850" t="s">
        <v>2972</v>
      </c>
      <c r="C850" t="s">
        <v>7220</v>
      </c>
      <c r="D850">
        <f t="shared" si="121"/>
        <v>7303082</v>
      </c>
      <c r="K850">
        <f t="shared" si="120"/>
        <v>2005</v>
      </c>
      <c r="L850" t="s">
        <v>4635</v>
      </c>
      <c r="AA850">
        <v>2227</v>
      </c>
      <c r="AB850" s="1">
        <v>38184</v>
      </c>
      <c r="AC850" t="s">
        <v>2211</v>
      </c>
      <c r="AD850" s="2">
        <v>19000000</v>
      </c>
      <c r="AE850" s="2">
        <v>51438175</v>
      </c>
      <c r="AF850" s="2">
        <v>70067909</v>
      </c>
      <c r="AG850">
        <v>7</v>
      </c>
      <c r="AH850">
        <v>16</v>
      </c>
      <c r="AI850">
        <v>4</v>
      </c>
      <c r="AK850" s="1" t="str">
        <f t="shared" si="119"/>
        <v>PG</v>
      </c>
      <c r="AL850" s="1" t="str">
        <f t="shared" si="122"/>
        <v>95 min</v>
      </c>
      <c r="AM850" s="1" t="str">
        <f t="shared" si="123"/>
        <v>Comedy, Family, Romance</v>
      </c>
      <c r="AN850" s="1" t="str">
        <f t="shared" si="124"/>
        <v>Mark Rosman</v>
      </c>
      <c r="AO850" s="1" t="str">
        <f t="shared" si="125"/>
        <v>Leigh Dunlap</v>
      </c>
      <c r="AP850" s="1" t="str">
        <f t="shared" si="126"/>
        <v>Hilary Duff, Jennifer Coolidge, Chad Michael Murray, Dan Byrd</v>
      </c>
      <c r="AQ850" s="1" t="str">
        <f t="shared" si="127"/>
        <v>WB</v>
      </c>
    </row>
    <row r="851" spans="1:43">
      <c r="A851">
        <v>50</v>
      </c>
      <c r="B851" t="s">
        <v>1028</v>
      </c>
      <c r="C851" t="s">
        <v>4660</v>
      </c>
      <c r="D851">
        <f t="shared" si="121"/>
        <v>45000000</v>
      </c>
      <c r="K851">
        <f t="shared" si="120"/>
        <v>2005</v>
      </c>
      <c r="L851" t="s">
        <v>4635</v>
      </c>
      <c r="AA851">
        <v>2744</v>
      </c>
      <c r="AB851" s="1">
        <v>38233</v>
      </c>
      <c r="AC851" t="s">
        <v>2721</v>
      </c>
      <c r="AD851" s="2">
        <v>12500000</v>
      </c>
      <c r="AE851" s="2">
        <v>1110186</v>
      </c>
      <c r="AF851" s="2">
        <v>69826708</v>
      </c>
      <c r="AG851">
        <v>9</v>
      </c>
      <c r="AH851">
        <v>3</v>
      </c>
      <c r="AI851">
        <v>4</v>
      </c>
      <c r="AK851" s="1" t="e">
        <f t="shared" ref="AK851:AK914" si="128">VLOOKUP(AC851,$B$2:$R$10000,11,FALSE)</f>
        <v>#N/A</v>
      </c>
      <c r="AL851" s="1" t="e">
        <f t="shared" si="122"/>
        <v>#N/A</v>
      </c>
      <c r="AM851" s="1" t="e">
        <f t="shared" si="123"/>
        <v>#N/A</v>
      </c>
      <c r="AN851" s="1" t="e">
        <f t="shared" si="124"/>
        <v>#N/A</v>
      </c>
      <c r="AO851" s="1" t="e">
        <f t="shared" si="125"/>
        <v>#N/A</v>
      </c>
      <c r="AP851" s="1" t="e">
        <f t="shared" si="126"/>
        <v>#N/A</v>
      </c>
      <c r="AQ851" s="1" t="e">
        <f t="shared" si="127"/>
        <v>#N/A</v>
      </c>
    </row>
    <row r="852" spans="1:43">
      <c r="A852">
        <v>51</v>
      </c>
      <c r="B852" t="s">
        <v>7472</v>
      </c>
      <c r="C852" t="s">
        <v>4628</v>
      </c>
      <c r="D852" t="e">
        <f t="shared" si="121"/>
        <v>#N/A</v>
      </c>
      <c r="K852">
        <f t="shared" si="120"/>
        <v>2005</v>
      </c>
      <c r="L852" t="s">
        <v>4829</v>
      </c>
      <c r="M852" t="s">
        <v>5902</v>
      </c>
      <c r="N852" t="s">
        <v>5030</v>
      </c>
      <c r="O852" t="s">
        <v>4829</v>
      </c>
      <c r="P852" t="s">
        <v>4829</v>
      </c>
      <c r="Q852" t="s">
        <v>7473</v>
      </c>
      <c r="R852" t="s">
        <v>4829</v>
      </c>
      <c r="AA852">
        <v>834</v>
      </c>
      <c r="AB852" s="1">
        <v>38317</v>
      </c>
      <c r="AC852" t="s">
        <v>827</v>
      </c>
      <c r="AD852" s="2">
        <v>55000000</v>
      </c>
      <c r="AE852" s="2">
        <v>6167817</v>
      </c>
      <c r="AF852" s="2">
        <v>69759296</v>
      </c>
      <c r="AG852">
        <v>11</v>
      </c>
      <c r="AH852">
        <v>26</v>
      </c>
      <c r="AI852">
        <v>4</v>
      </c>
      <c r="AK852" s="1" t="e">
        <f t="shared" si="128"/>
        <v>#N/A</v>
      </c>
      <c r="AL852" s="1" t="e">
        <f t="shared" si="122"/>
        <v>#N/A</v>
      </c>
      <c r="AM852" s="1" t="e">
        <f t="shared" si="123"/>
        <v>#N/A</v>
      </c>
      <c r="AN852" s="1" t="e">
        <f t="shared" si="124"/>
        <v>#N/A</v>
      </c>
      <c r="AO852" s="1" t="e">
        <f t="shared" si="125"/>
        <v>#N/A</v>
      </c>
      <c r="AP852" s="1" t="e">
        <f t="shared" si="126"/>
        <v>#N/A</v>
      </c>
      <c r="AQ852" s="1" t="e">
        <f t="shared" si="127"/>
        <v>#N/A</v>
      </c>
    </row>
    <row r="853" spans="1:43">
      <c r="A853">
        <v>52</v>
      </c>
      <c r="B853" t="s">
        <v>1029</v>
      </c>
      <c r="C853" t="s">
        <v>4621</v>
      </c>
      <c r="D853">
        <f t="shared" si="121"/>
        <v>45000000</v>
      </c>
      <c r="K853">
        <f t="shared" si="120"/>
        <v>2005</v>
      </c>
      <c r="L853" t="s">
        <v>4635</v>
      </c>
      <c r="AA853">
        <v>2264</v>
      </c>
      <c r="AB853" s="1">
        <v>38023</v>
      </c>
      <c r="AC853" t="s">
        <v>2248</v>
      </c>
      <c r="AD853" s="2">
        <v>18000000</v>
      </c>
      <c r="AE853" s="2">
        <v>65070412</v>
      </c>
      <c r="AF853" s="2">
        <v>65842412</v>
      </c>
      <c r="AG853">
        <v>2</v>
      </c>
      <c r="AH853">
        <v>6</v>
      </c>
      <c r="AI853">
        <v>4</v>
      </c>
      <c r="AK853" s="1" t="str">
        <f t="shared" si="128"/>
        <v>PG-13</v>
      </c>
      <c r="AL853" s="1" t="str">
        <f t="shared" si="122"/>
        <v>106 min</v>
      </c>
      <c r="AM853" s="1" t="str">
        <f t="shared" si="123"/>
        <v>Comedy, Drama</v>
      </c>
      <c r="AN853" s="1" t="str">
        <f t="shared" si="124"/>
        <v>Kevin Rodney Sullivan</v>
      </c>
      <c r="AO853" s="1" t="str">
        <f t="shared" si="125"/>
        <v>Mark Brown (characters), Don D. Scott</v>
      </c>
      <c r="AP853" s="1" t="str">
        <f t="shared" si="126"/>
        <v>Ice Cube, Cedric the Entertainer, Sean Patrick Thomas, Eve</v>
      </c>
      <c r="AQ853" s="1" t="str">
        <f t="shared" si="127"/>
        <v>MGM</v>
      </c>
    </row>
    <row r="854" spans="1:43">
      <c r="A854">
        <v>53</v>
      </c>
      <c r="B854" t="s">
        <v>2319</v>
      </c>
      <c r="C854" t="s">
        <v>4756</v>
      </c>
      <c r="D854">
        <f t="shared" si="121"/>
        <v>17500000</v>
      </c>
      <c r="K854">
        <f t="shared" si="120"/>
        <v>2005</v>
      </c>
      <c r="L854" t="s">
        <v>4614</v>
      </c>
      <c r="M854" t="s">
        <v>5845</v>
      </c>
      <c r="N854" t="s">
        <v>4623</v>
      </c>
      <c r="O854" t="s">
        <v>7474</v>
      </c>
      <c r="P854" t="s">
        <v>7475</v>
      </c>
      <c r="Q854" t="s">
        <v>7476</v>
      </c>
      <c r="R854" t="s">
        <v>7477</v>
      </c>
      <c r="AA854">
        <v>1533</v>
      </c>
      <c r="AB854" s="1">
        <v>38219</v>
      </c>
      <c r="AC854" t="s">
        <v>1523</v>
      </c>
      <c r="AD854" s="2">
        <v>30000000</v>
      </c>
      <c r="AE854" s="2">
        <v>58156435</v>
      </c>
      <c r="AF854" s="2">
        <v>65121280</v>
      </c>
      <c r="AG854">
        <v>8</v>
      </c>
      <c r="AH854">
        <v>20</v>
      </c>
      <c r="AI854">
        <v>4</v>
      </c>
      <c r="AK854" s="1" t="str">
        <f t="shared" si="128"/>
        <v>PG-13</v>
      </c>
      <c r="AL854" s="1" t="str">
        <f t="shared" si="122"/>
        <v>95 min</v>
      </c>
      <c r="AM854" s="1" t="str">
        <f t="shared" si="123"/>
        <v>Adventure, Comedy, Mystery</v>
      </c>
      <c r="AN854" s="1" t="str">
        <f t="shared" si="124"/>
        <v>Steven Brill</v>
      </c>
      <c r="AO854" s="1" t="str">
        <f t="shared" si="125"/>
        <v>Fred Wolf (story), Harris Goldberg (story), Tom Nursall (story), Jay Leggett (screenplay), Mitch Rouse (screenplay)</v>
      </c>
      <c r="AP854" s="1" t="str">
        <f t="shared" si="126"/>
        <v>Matthew Price, Andrew Hampton, Jarred Rumbold, Carl Snell</v>
      </c>
      <c r="AQ854" s="1" t="str">
        <f t="shared" si="127"/>
        <v>Par.</v>
      </c>
    </row>
    <row r="855" spans="1:43">
      <c r="A855">
        <v>54</v>
      </c>
      <c r="B855" t="s">
        <v>1781</v>
      </c>
      <c r="C855" t="s">
        <v>4677</v>
      </c>
      <c r="D855">
        <f t="shared" si="121"/>
        <v>25000000</v>
      </c>
      <c r="K855">
        <f t="shared" si="120"/>
        <v>2005</v>
      </c>
      <c r="L855" t="s">
        <v>4682</v>
      </c>
      <c r="M855" t="s">
        <v>4713</v>
      </c>
      <c r="N855" t="s">
        <v>5301</v>
      </c>
      <c r="O855" t="s">
        <v>7478</v>
      </c>
      <c r="P855" t="s">
        <v>7479</v>
      </c>
      <c r="Q855" t="s">
        <v>7480</v>
      </c>
      <c r="R855" t="s">
        <v>7481</v>
      </c>
      <c r="AA855">
        <v>1656</v>
      </c>
      <c r="AB855" s="1">
        <v>38023</v>
      </c>
      <c r="AC855" t="s">
        <v>1645</v>
      </c>
      <c r="AD855" s="2">
        <v>28000000</v>
      </c>
      <c r="AE855" s="2">
        <v>64378093</v>
      </c>
      <c r="AF855" s="2">
        <v>64474705</v>
      </c>
      <c r="AG855">
        <v>2</v>
      </c>
      <c r="AH855">
        <v>6</v>
      </c>
      <c r="AI855">
        <v>4</v>
      </c>
      <c r="AK855" s="1" t="str">
        <f t="shared" si="128"/>
        <v>PG</v>
      </c>
      <c r="AL855" s="1" t="str">
        <f t="shared" si="122"/>
        <v>135 min</v>
      </c>
      <c r="AM855" s="1" t="str">
        <f t="shared" si="123"/>
        <v>Drama, Family, History</v>
      </c>
      <c r="AN855" s="1" t="str">
        <f t="shared" si="124"/>
        <v>Gavin O'Connor</v>
      </c>
      <c r="AO855" s="1" t="str">
        <f t="shared" si="125"/>
        <v>Eric Guggenheim</v>
      </c>
      <c r="AP855" s="1" t="str">
        <f t="shared" si="126"/>
        <v>Kurt Russell, Patricia Clarkson, Noah Emmerich, Sean McCann</v>
      </c>
      <c r="AQ855" s="1" t="str">
        <f t="shared" si="127"/>
        <v>BV</v>
      </c>
    </row>
    <row r="856" spans="1:43">
      <c r="A856">
        <v>55</v>
      </c>
      <c r="B856" t="s">
        <v>1030</v>
      </c>
      <c r="C856" t="s">
        <v>4607</v>
      </c>
      <c r="D856">
        <f t="shared" si="121"/>
        <v>45000000</v>
      </c>
      <c r="K856">
        <f t="shared" si="120"/>
        <v>2005</v>
      </c>
      <c r="L856" t="s">
        <v>4614</v>
      </c>
      <c r="M856" t="s">
        <v>4806</v>
      </c>
      <c r="N856" t="s">
        <v>5673</v>
      </c>
      <c r="O856" t="s">
        <v>7482</v>
      </c>
      <c r="P856" t="s">
        <v>7483</v>
      </c>
      <c r="Q856" t="s">
        <v>7484</v>
      </c>
      <c r="R856" t="s">
        <v>7485</v>
      </c>
      <c r="AA856">
        <v>1741</v>
      </c>
      <c r="AB856" s="1">
        <v>38350</v>
      </c>
      <c r="AC856" t="s">
        <v>1730</v>
      </c>
      <c r="AD856" s="2">
        <v>26000000</v>
      </c>
      <c r="AE856" s="2">
        <v>45489752</v>
      </c>
      <c r="AF856" s="2">
        <v>63489752</v>
      </c>
      <c r="AG856">
        <v>12</v>
      </c>
      <c r="AH856">
        <v>29</v>
      </c>
      <c r="AI856">
        <v>4</v>
      </c>
      <c r="AK856" s="1" t="str">
        <f t="shared" si="128"/>
        <v>PG-13</v>
      </c>
      <c r="AL856" s="1" t="str">
        <f t="shared" si="122"/>
        <v>109 min</v>
      </c>
      <c r="AM856" s="1" t="str">
        <f t="shared" si="123"/>
        <v>Comedy, Drama, Romance</v>
      </c>
      <c r="AN856" s="1" t="str">
        <f t="shared" si="124"/>
        <v>Paul Weitz</v>
      </c>
      <c r="AO856" s="1" t="str">
        <f t="shared" si="125"/>
        <v>Paul Weitz</v>
      </c>
      <c r="AP856" s="1" t="str">
        <f t="shared" si="126"/>
        <v>Dennis Quaid, Topher Grace, Scarlett Johansson, Marg Helgenberger</v>
      </c>
      <c r="AQ856" s="1" t="str">
        <f t="shared" si="127"/>
        <v>Uni.</v>
      </c>
    </row>
    <row r="857" spans="1:43">
      <c r="A857">
        <v>56</v>
      </c>
      <c r="B857" t="s">
        <v>905</v>
      </c>
      <c r="C857" t="s">
        <v>4628</v>
      </c>
      <c r="D857">
        <f t="shared" si="121"/>
        <v>50000000</v>
      </c>
      <c r="K857">
        <f t="shared" si="120"/>
        <v>2005</v>
      </c>
      <c r="L857" t="s">
        <v>4682</v>
      </c>
      <c r="M857" t="s">
        <v>4800</v>
      </c>
      <c r="N857" t="s">
        <v>5120</v>
      </c>
      <c r="O857" t="s">
        <v>7486</v>
      </c>
      <c r="P857" t="s">
        <v>7487</v>
      </c>
      <c r="Q857" t="s">
        <v>7488</v>
      </c>
      <c r="R857" t="s">
        <v>7489</v>
      </c>
      <c r="AA857">
        <v>537</v>
      </c>
      <c r="AB857" s="1">
        <v>38163</v>
      </c>
      <c r="AC857" t="s">
        <v>534</v>
      </c>
      <c r="AD857" s="2">
        <v>72000000</v>
      </c>
      <c r="AE857" s="2">
        <v>19176754</v>
      </c>
      <c r="AF857" s="2">
        <v>62176754</v>
      </c>
      <c r="AG857">
        <v>6</v>
      </c>
      <c r="AH857">
        <v>25</v>
      </c>
      <c r="AI857">
        <v>4</v>
      </c>
      <c r="AK857" s="1" t="e">
        <f t="shared" si="128"/>
        <v>#N/A</v>
      </c>
      <c r="AL857" s="1" t="e">
        <f t="shared" si="122"/>
        <v>#N/A</v>
      </c>
      <c r="AM857" s="1" t="e">
        <f t="shared" si="123"/>
        <v>#N/A</v>
      </c>
      <c r="AN857" s="1" t="e">
        <f t="shared" si="124"/>
        <v>#N/A</v>
      </c>
      <c r="AO857" s="1" t="e">
        <f t="shared" si="125"/>
        <v>#N/A</v>
      </c>
      <c r="AP857" s="1" t="e">
        <f t="shared" si="126"/>
        <v>#N/A</v>
      </c>
      <c r="AQ857" s="1" t="e">
        <f t="shared" si="127"/>
        <v>#N/A</v>
      </c>
    </row>
    <row r="858" spans="1:43">
      <c r="A858">
        <v>57</v>
      </c>
      <c r="B858" t="s">
        <v>7490</v>
      </c>
      <c r="C858" t="s">
        <v>7220</v>
      </c>
      <c r="D858" t="e">
        <f t="shared" si="121"/>
        <v>#N/A</v>
      </c>
      <c r="K858">
        <f t="shared" si="120"/>
        <v>2005</v>
      </c>
      <c r="L858" t="s">
        <v>4635</v>
      </c>
      <c r="AA858">
        <v>1529</v>
      </c>
      <c r="AB858" s="1">
        <v>38268</v>
      </c>
      <c r="AC858" t="s">
        <v>1519</v>
      </c>
      <c r="AD858" s="2">
        <v>30000000</v>
      </c>
      <c r="AE858" s="2">
        <v>61255921</v>
      </c>
      <c r="AF858" s="2">
        <v>61950770</v>
      </c>
      <c r="AG858">
        <v>10</v>
      </c>
      <c r="AH858">
        <v>8</v>
      </c>
      <c r="AI858">
        <v>4</v>
      </c>
      <c r="AK858" s="1" t="str">
        <f t="shared" si="128"/>
        <v>PG-13</v>
      </c>
      <c r="AL858" s="1" t="str">
        <f t="shared" si="122"/>
        <v>118 min</v>
      </c>
      <c r="AM858" s="1" t="str">
        <f t="shared" si="123"/>
        <v>Action, Drama, Sport</v>
      </c>
      <c r="AN858" s="1" t="str">
        <f t="shared" si="124"/>
        <v>Peter Berg</v>
      </c>
      <c r="AO858" s="1" t="str">
        <f t="shared" si="125"/>
        <v>Buzz Bissinger (book), David Aaron Cohen (screenplay), Peter Berg (screenplay)</v>
      </c>
      <c r="AP858" s="1" t="str">
        <f t="shared" si="126"/>
        <v>Billy Bob Thornton, Lucas Black, Garrett Hedlund, Derek Luke</v>
      </c>
      <c r="AQ858" s="1" t="str">
        <f t="shared" si="127"/>
        <v>Uni.</v>
      </c>
    </row>
    <row r="859" spans="1:43">
      <c r="A859">
        <v>58</v>
      </c>
      <c r="B859" t="s">
        <v>1537</v>
      </c>
      <c r="C859" t="s">
        <v>4628</v>
      </c>
      <c r="D859">
        <f t="shared" si="121"/>
        <v>30000000</v>
      </c>
      <c r="K859">
        <f t="shared" si="120"/>
        <v>2005</v>
      </c>
      <c r="L859" t="s">
        <v>4614</v>
      </c>
      <c r="M859" t="s">
        <v>4615</v>
      </c>
      <c r="N859" t="s">
        <v>4898</v>
      </c>
      <c r="O859" t="s">
        <v>6880</v>
      </c>
      <c r="P859" t="s">
        <v>7491</v>
      </c>
      <c r="Q859" t="s">
        <v>7492</v>
      </c>
      <c r="R859" t="s">
        <v>7493</v>
      </c>
      <c r="AA859">
        <v>1046</v>
      </c>
      <c r="AB859" s="1">
        <v>38240</v>
      </c>
      <c r="AC859" t="s">
        <v>1039</v>
      </c>
      <c r="AD859" s="2">
        <v>45000000</v>
      </c>
      <c r="AE859" s="2">
        <v>32003620</v>
      </c>
      <c r="AF859" s="2">
        <v>61475984</v>
      </c>
      <c r="AG859">
        <v>9</v>
      </c>
      <c r="AH859">
        <v>10</v>
      </c>
      <c r="AI859">
        <v>4</v>
      </c>
      <c r="AK859" s="1" t="str">
        <f t="shared" si="128"/>
        <v>PG-13</v>
      </c>
      <c r="AL859" s="1" t="str">
        <f t="shared" si="122"/>
        <v>94 min</v>
      </c>
      <c r="AM859" s="1" t="str">
        <f t="shared" si="123"/>
        <v>Crime, Thriller</v>
      </c>
      <c r="AN859" s="1" t="str">
        <f t="shared" si="124"/>
        <v>David R. Ellis</v>
      </c>
      <c r="AO859" s="1" t="str">
        <f t="shared" si="125"/>
        <v>Larry Cohen (story), Chris Morgan (screenplay)</v>
      </c>
      <c r="AP859" s="1" t="str">
        <f t="shared" si="126"/>
        <v>Caroline Aaron, Kim Basinger, Brenda Ballard, Will Beinbrink</v>
      </c>
      <c r="AQ859" s="1" t="str">
        <f t="shared" si="127"/>
        <v>NL</v>
      </c>
    </row>
    <row r="860" spans="1:43">
      <c r="A860">
        <v>59</v>
      </c>
      <c r="B860" t="s">
        <v>710</v>
      </c>
      <c r="C860" t="s">
        <v>4628</v>
      </c>
      <c r="D860">
        <f t="shared" si="121"/>
        <v>60000000</v>
      </c>
      <c r="K860">
        <f t="shared" si="120"/>
        <v>2005</v>
      </c>
      <c r="L860" t="s">
        <v>4600</v>
      </c>
      <c r="M860" t="s">
        <v>4744</v>
      </c>
      <c r="N860" t="s">
        <v>4684</v>
      </c>
      <c r="O860" t="s">
        <v>7494</v>
      </c>
      <c r="P860" t="s">
        <v>7495</v>
      </c>
      <c r="Q860" t="s">
        <v>7496</v>
      </c>
      <c r="R860" t="s">
        <v>7497</v>
      </c>
      <c r="AA860">
        <v>4351</v>
      </c>
      <c r="AB860" s="1">
        <v>38205</v>
      </c>
      <c r="AC860" t="s">
        <v>4298</v>
      </c>
      <c r="AD860" s="2">
        <v>500000</v>
      </c>
      <c r="AE860" s="2">
        <v>30500882</v>
      </c>
      <c r="AF860" s="2">
        <v>55518641</v>
      </c>
      <c r="AG860">
        <v>8</v>
      </c>
      <c r="AH860">
        <v>6</v>
      </c>
      <c r="AI860">
        <v>4</v>
      </c>
      <c r="AK860" s="1" t="str">
        <f t="shared" si="128"/>
        <v>err</v>
      </c>
      <c r="AL860" s="1">
        <f t="shared" si="122"/>
        <v>0</v>
      </c>
      <c r="AM860" s="1">
        <f t="shared" si="123"/>
        <v>0</v>
      </c>
      <c r="AN860" s="1">
        <f t="shared" si="124"/>
        <v>0</v>
      </c>
      <c r="AO860" s="1">
        <f t="shared" si="125"/>
        <v>0</v>
      </c>
      <c r="AP860" s="1">
        <f t="shared" si="126"/>
        <v>0</v>
      </c>
      <c r="AQ860" s="1" t="str">
        <f t="shared" si="127"/>
        <v>Lions</v>
      </c>
    </row>
    <row r="861" spans="1:43">
      <c r="A861">
        <v>60</v>
      </c>
      <c r="B861" t="s">
        <v>757</v>
      </c>
      <c r="C861" t="s">
        <v>7347</v>
      </c>
      <c r="D861">
        <f t="shared" si="121"/>
        <v>58000000</v>
      </c>
      <c r="K861">
        <f t="shared" si="120"/>
        <v>2005</v>
      </c>
      <c r="L861" t="s">
        <v>4635</v>
      </c>
      <c r="AA861">
        <v>1441</v>
      </c>
      <c r="AB861" s="1">
        <v>38093</v>
      </c>
      <c r="AC861" t="s">
        <v>1432</v>
      </c>
      <c r="AD861" s="2">
        <v>33000000</v>
      </c>
      <c r="AE861" s="2">
        <v>33664370</v>
      </c>
      <c r="AF861" s="2">
        <v>54533774</v>
      </c>
      <c r="AG861">
        <v>4</v>
      </c>
      <c r="AH861">
        <v>16</v>
      </c>
      <c r="AI861">
        <v>4</v>
      </c>
      <c r="AK861" s="1" t="str">
        <f t="shared" si="128"/>
        <v>R</v>
      </c>
      <c r="AL861" s="1" t="str">
        <f t="shared" si="122"/>
        <v>124 min</v>
      </c>
      <c r="AM861" s="1" t="str">
        <f t="shared" si="123"/>
        <v>Action, Crime, Drama</v>
      </c>
      <c r="AN861" s="1" t="str">
        <f t="shared" si="124"/>
        <v>Jonathan Hensleigh</v>
      </c>
      <c r="AO861" s="1" t="str">
        <f t="shared" si="125"/>
        <v>Jonathan Hensleigh, Michael France</v>
      </c>
      <c r="AP861" s="1" t="str">
        <f t="shared" si="126"/>
        <v>A. Russell Andrews, Omar Avila, James Carpinello, Mark Collie</v>
      </c>
      <c r="AQ861" s="1" t="str">
        <f t="shared" si="127"/>
        <v>Lions</v>
      </c>
    </row>
    <row r="862" spans="1:43">
      <c r="A862">
        <v>61</v>
      </c>
      <c r="B862" t="s">
        <v>1164</v>
      </c>
      <c r="C862" t="s">
        <v>4621</v>
      </c>
      <c r="D862">
        <f t="shared" si="121"/>
        <v>40000000</v>
      </c>
      <c r="K862">
        <f t="shared" si="120"/>
        <v>2005</v>
      </c>
      <c r="L862" t="s">
        <v>4600</v>
      </c>
      <c r="M862" t="s">
        <v>4637</v>
      </c>
      <c r="N862" t="s">
        <v>5826</v>
      </c>
      <c r="O862" t="s">
        <v>7498</v>
      </c>
      <c r="P862" t="s">
        <v>5416</v>
      </c>
      <c r="Q862" t="s">
        <v>7499</v>
      </c>
      <c r="R862" t="s">
        <v>7500</v>
      </c>
      <c r="AA862">
        <v>512</v>
      </c>
      <c r="AB862" s="1">
        <v>38338</v>
      </c>
      <c r="AC862" t="s">
        <v>509</v>
      </c>
      <c r="AD862" s="2">
        <v>75000000</v>
      </c>
      <c r="AE862" s="2">
        <v>42044321</v>
      </c>
      <c r="AF862" s="2">
        <v>54344321</v>
      </c>
      <c r="AG862">
        <v>12</v>
      </c>
      <c r="AH862">
        <v>17</v>
      </c>
      <c r="AI862">
        <v>4</v>
      </c>
      <c r="AK862" s="1" t="str">
        <f t="shared" si="128"/>
        <v>err</v>
      </c>
      <c r="AL862" s="1">
        <f t="shared" si="122"/>
        <v>0</v>
      </c>
      <c r="AM862" s="1">
        <f t="shared" si="123"/>
        <v>0</v>
      </c>
      <c r="AN862" s="1">
        <f t="shared" si="124"/>
        <v>0</v>
      </c>
      <c r="AO862" s="1">
        <f t="shared" si="125"/>
        <v>0</v>
      </c>
      <c r="AP862" s="1">
        <f t="shared" si="126"/>
        <v>0</v>
      </c>
      <c r="AQ862" s="1" t="str">
        <f t="shared" si="127"/>
        <v>Sony</v>
      </c>
    </row>
    <row r="863" spans="1:43">
      <c r="A863">
        <v>62</v>
      </c>
      <c r="B863" t="s">
        <v>505</v>
      </c>
      <c r="C863" t="s">
        <v>4621</v>
      </c>
      <c r="D863">
        <f t="shared" si="121"/>
        <v>75000000</v>
      </c>
      <c r="K863">
        <f t="shared" si="120"/>
        <v>2005</v>
      </c>
      <c r="L863" t="s">
        <v>4635</v>
      </c>
      <c r="AA863">
        <v>3157</v>
      </c>
      <c r="AB863" s="1">
        <v>38016</v>
      </c>
      <c r="AC863" t="s">
        <v>3128</v>
      </c>
      <c r="AD863" s="2">
        <v>8000000</v>
      </c>
      <c r="AE863" s="2">
        <v>40066497</v>
      </c>
      <c r="AF863" s="2">
        <v>50811858</v>
      </c>
      <c r="AG863">
        <v>1</v>
      </c>
      <c r="AH863">
        <v>30</v>
      </c>
      <c r="AI863">
        <v>4</v>
      </c>
      <c r="AK863" s="1" t="str">
        <f t="shared" si="128"/>
        <v>PG-13</v>
      </c>
      <c r="AL863" s="1" t="str">
        <f t="shared" si="122"/>
        <v>95 min</v>
      </c>
      <c r="AM863" s="1" t="str">
        <f t="shared" si="123"/>
        <v>Drama, Music</v>
      </c>
      <c r="AN863" s="1" t="str">
        <f t="shared" si="124"/>
        <v>Chris Stokes</v>
      </c>
      <c r="AO863" s="1" t="str">
        <f t="shared" si="125"/>
        <v>Chris Stokes</v>
      </c>
      <c r="AP863" s="1" t="str">
        <f t="shared" si="126"/>
        <v>Omarion Grandberry, Marques Houston, Jennifer Freeman, J-Boog</v>
      </c>
      <c r="AQ863" s="1" t="str">
        <f t="shared" si="127"/>
        <v>SGem</v>
      </c>
    </row>
    <row r="864" spans="1:43">
      <c r="A864">
        <v>63</v>
      </c>
      <c r="B864" t="s">
        <v>230</v>
      </c>
      <c r="C864" t="s">
        <v>4677</v>
      </c>
      <c r="D864">
        <f t="shared" si="121"/>
        <v>110000000</v>
      </c>
      <c r="K864">
        <f t="shared" si="120"/>
        <v>2005</v>
      </c>
      <c r="L864" t="s">
        <v>4682</v>
      </c>
      <c r="M864" t="s">
        <v>6700</v>
      </c>
      <c r="N864" t="s">
        <v>5287</v>
      </c>
      <c r="O864" t="s">
        <v>5131</v>
      </c>
      <c r="P864" t="s">
        <v>7501</v>
      </c>
      <c r="Q864" t="s">
        <v>7502</v>
      </c>
      <c r="R864" t="s">
        <v>7503</v>
      </c>
      <c r="AA864">
        <v>2082</v>
      </c>
      <c r="AB864" s="1">
        <v>38275</v>
      </c>
      <c r="AC864" t="s">
        <v>2068</v>
      </c>
      <c r="AD864" s="2">
        <v>20000000</v>
      </c>
      <c r="AE864" s="2">
        <v>32774834</v>
      </c>
      <c r="AF864" s="2">
        <v>50274834</v>
      </c>
      <c r="AG864">
        <v>10</v>
      </c>
      <c r="AH864">
        <v>15</v>
      </c>
      <c r="AI864">
        <v>4</v>
      </c>
      <c r="AK864" s="1" t="str">
        <f t="shared" si="128"/>
        <v>R</v>
      </c>
      <c r="AL864" s="1" t="str">
        <f t="shared" si="122"/>
        <v>98 min</v>
      </c>
      <c r="AM864" s="1" t="str">
        <f t="shared" si="123"/>
        <v>Animation, Action, Adventure</v>
      </c>
      <c r="AN864" s="1" t="str">
        <f t="shared" si="124"/>
        <v>Trey Parker</v>
      </c>
      <c r="AO864" s="1" t="str">
        <f t="shared" si="125"/>
        <v>Trey Parker, Matt Stone, Pam Brady</v>
      </c>
      <c r="AP864" s="1" t="str">
        <f t="shared" si="126"/>
        <v>Trey Parker, Matt Stone, Kristen Miller, Masasa Moyo</v>
      </c>
      <c r="AQ864" s="1" t="str">
        <f t="shared" si="127"/>
        <v>Par.</v>
      </c>
    </row>
    <row r="865" spans="1:43">
      <c r="A865">
        <v>64</v>
      </c>
      <c r="B865" t="s">
        <v>2047</v>
      </c>
      <c r="C865" t="s">
        <v>4977</v>
      </c>
      <c r="D865">
        <f t="shared" si="121"/>
        <v>20000000</v>
      </c>
      <c r="K865">
        <f t="shared" si="120"/>
        <v>2005</v>
      </c>
      <c r="L865" t="s">
        <v>4600</v>
      </c>
      <c r="M865" t="s">
        <v>4903</v>
      </c>
      <c r="N865" t="s">
        <v>6364</v>
      </c>
      <c r="O865" t="s">
        <v>7504</v>
      </c>
      <c r="P865" t="s">
        <v>7505</v>
      </c>
      <c r="Q865" t="s">
        <v>7506</v>
      </c>
      <c r="R865" t="s">
        <v>7507</v>
      </c>
      <c r="AA865">
        <v>573</v>
      </c>
      <c r="AB865" s="1">
        <v>38247</v>
      </c>
      <c r="AC865" t="s">
        <v>569</v>
      </c>
      <c r="AD865" s="2">
        <v>70000000</v>
      </c>
      <c r="AE865" s="2">
        <v>37760080</v>
      </c>
      <c r="AF865" s="2">
        <v>49730854</v>
      </c>
      <c r="AG865">
        <v>9</v>
      </c>
      <c r="AH865">
        <v>17</v>
      </c>
      <c r="AI865">
        <v>4</v>
      </c>
      <c r="AK865" s="1" t="str">
        <f t="shared" si="128"/>
        <v>PG</v>
      </c>
      <c r="AL865" s="1" t="str">
        <f t="shared" si="122"/>
        <v>106 min</v>
      </c>
      <c r="AM865" s="1" t="str">
        <f t="shared" si="123"/>
        <v>Action, Adventure, Mystery</v>
      </c>
      <c r="AN865" s="1" t="str">
        <f t="shared" si="124"/>
        <v>Kerry Conran</v>
      </c>
      <c r="AO865" s="1" t="str">
        <f t="shared" si="125"/>
        <v>Kerry Conran</v>
      </c>
      <c r="AP865" s="1" t="str">
        <f t="shared" si="126"/>
        <v>Gwyneth Paltrow, Jude Law, Giovanni Ribisi, Michael Gambon</v>
      </c>
      <c r="AQ865" s="1" t="str">
        <f t="shared" si="127"/>
        <v>Par.</v>
      </c>
    </row>
    <row r="866" spans="1:43">
      <c r="A866">
        <v>65</v>
      </c>
      <c r="B866" t="s">
        <v>444</v>
      </c>
      <c r="C866" t="s">
        <v>4695</v>
      </c>
      <c r="D866">
        <f t="shared" si="121"/>
        <v>80000000</v>
      </c>
      <c r="K866">
        <f t="shared" si="120"/>
        <v>2005</v>
      </c>
      <c r="L866" t="s">
        <v>4635</v>
      </c>
      <c r="AA866">
        <v>1039</v>
      </c>
      <c r="AB866" s="1">
        <v>38346</v>
      </c>
      <c r="AC866" t="s">
        <v>1032</v>
      </c>
      <c r="AD866" s="2">
        <v>45000000</v>
      </c>
      <c r="AE866" s="2">
        <v>48114556</v>
      </c>
      <c r="AF866" s="2">
        <v>48563556</v>
      </c>
      <c r="AG866">
        <v>12</v>
      </c>
      <c r="AH866">
        <v>25</v>
      </c>
      <c r="AI866">
        <v>4</v>
      </c>
      <c r="AK866" s="1" t="str">
        <f t="shared" si="128"/>
        <v>PG</v>
      </c>
      <c r="AL866" s="1" t="str">
        <f t="shared" si="122"/>
        <v>93 min</v>
      </c>
      <c r="AM866" s="1" t="str">
        <f t="shared" si="123"/>
        <v>Comedy, Family, Fantasy</v>
      </c>
      <c r="AN866" s="1" t="str">
        <f t="shared" si="124"/>
        <v>Joel Zwick</v>
      </c>
      <c r="AO866" s="1" t="str">
        <f t="shared" si="125"/>
        <v>Bill Cosby, Charles Kipps</v>
      </c>
      <c r="AP866" s="1" t="str">
        <f t="shared" si="126"/>
        <v>Kenan Thompson, Kyla Pratt, Dania Ramirez, Shedrack Anderson III</v>
      </c>
      <c r="AQ866" s="1" t="str">
        <f t="shared" si="127"/>
        <v>Fox</v>
      </c>
    </row>
    <row r="867" spans="1:43">
      <c r="A867">
        <v>66</v>
      </c>
      <c r="B867" t="s">
        <v>1342</v>
      </c>
      <c r="C867" t="s">
        <v>4628</v>
      </c>
      <c r="D867">
        <f t="shared" si="121"/>
        <v>35000000</v>
      </c>
      <c r="K867">
        <f t="shared" si="120"/>
        <v>2005</v>
      </c>
      <c r="L867" t="s">
        <v>4600</v>
      </c>
      <c r="M867" t="s">
        <v>4622</v>
      </c>
      <c r="N867" t="s">
        <v>5174</v>
      </c>
      <c r="O867" t="s">
        <v>7508</v>
      </c>
      <c r="P867" t="s">
        <v>7509</v>
      </c>
      <c r="Q867" t="s">
        <v>7510</v>
      </c>
      <c r="R867" t="s">
        <v>7511</v>
      </c>
      <c r="AA867">
        <v>779</v>
      </c>
      <c r="AB867" s="1">
        <v>38079</v>
      </c>
      <c r="AC867" t="s">
        <v>772</v>
      </c>
      <c r="AD867" s="2">
        <v>56000000</v>
      </c>
      <c r="AE867" s="2">
        <v>46213824</v>
      </c>
      <c r="AF867" s="2">
        <v>47313824</v>
      </c>
      <c r="AG867">
        <v>4</v>
      </c>
      <c r="AH867">
        <v>2</v>
      </c>
      <c r="AI867">
        <v>4</v>
      </c>
      <c r="AK867" s="1" t="str">
        <f t="shared" si="128"/>
        <v>PG-13</v>
      </c>
      <c r="AL867" s="1" t="str">
        <f t="shared" si="122"/>
        <v>86 min</v>
      </c>
      <c r="AM867" s="1" t="str">
        <f t="shared" si="123"/>
        <v>Action, Crime</v>
      </c>
      <c r="AN867" s="1" t="str">
        <f t="shared" si="124"/>
        <v>Kevin Bray</v>
      </c>
      <c r="AO867" s="1" t="str">
        <f t="shared" si="125"/>
        <v>Mort Briskin (earlier screenplay), David Klass (screenplay), Channing Gibson (screenplay), David Levien (screenplay), Brian Koppelman (screenplay)</v>
      </c>
      <c r="AP867" s="1" t="str">
        <f t="shared" si="126"/>
        <v>Michael Bowen, Johnny Knoxville, Dwayne Johnson, Neal McDonough</v>
      </c>
      <c r="AQ867" s="1" t="str">
        <f t="shared" si="127"/>
        <v>MGM</v>
      </c>
    </row>
    <row r="868" spans="1:43">
      <c r="A868">
        <v>67</v>
      </c>
      <c r="B868" t="s">
        <v>7512</v>
      </c>
      <c r="C868" t="s">
        <v>4677</v>
      </c>
      <c r="D868" t="e">
        <f t="shared" si="121"/>
        <v>#N/A</v>
      </c>
      <c r="K868">
        <f t="shared" si="120"/>
        <v>2005</v>
      </c>
      <c r="L868" t="s">
        <v>4600</v>
      </c>
      <c r="M868" t="s">
        <v>5367</v>
      </c>
      <c r="N868" t="s">
        <v>4649</v>
      </c>
      <c r="O868" t="s">
        <v>4746</v>
      </c>
      <c r="P868" t="s">
        <v>7513</v>
      </c>
      <c r="Q868" t="s">
        <v>7514</v>
      </c>
      <c r="R868" t="s">
        <v>7515</v>
      </c>
      <c r="AA868">
        <v>1214</v>
      </c>
      <c r="AB868" s="1">
        <v>38002</v>
      </c>
      <c r="AC868" t="s">
        <v>1206</v>
      </c>
      <c r="AD868" s="2">
        <v>40000000</v>
      </c>
      <c r="AE868" s="2">
        <v>21176322</v>
      </c>
      <c r="AF868" s="2">
        <v>46176322</v>
      </c>
      <c r="AG868">
        <v>1</v>
      </c>
      <c r="AH868">
        <v>16</v>
      </c>
      <c r="AI868">
        <v>4</v>
      </c>
      <c r="AK868" s="1" t="e">
        <f t="shared" si="128"/>
        <v>#N/A</v>
      </c>
      <c r="AL868" s="1" t="e">
        <f t="shared" si="122"/>
        <v>#N/A</v>
      </c>
      <c r="AM868" s="1" t="e">
        <f t="shared" si="123"/>
        <v>#N/A</v>
      </c>
      <c r="AN868" s="1" t="e">
        <f t="shared" si="124"/>
        <v>#N/A</v>
      </c>
      <c r="AO868" s="1" t="e">
        <f t="shared" si="125"/>
        <v>#N/A</v>
      </c>
      <c r="AP868" s="1" t="e">
        <f t="shared" si="126"/>
        <v>#N/A</v>
      </c>
      <c r="AQ868" s="1" t="e">
        <f t="shared" si="127"/>
        <v>#N/A</v>
      </c>
    </row>
    <row r="869" spans="1:43">
      <c r="A869">
        <v>68</v>
      </c>
      <c r="B869" t="s">
        <v>7516</v>
      </c>
      <c r="C869" t="s">
        <v>4628</v>
      </c>
      <c r="D869" t="e">
        <f t="shared" si="121"/>
        <v>#N/A</v>
      </c>
      <c r="K869">
        <f t="shared" si="120"/>
        <v>2005</v>
      </c>
      <c r="L869" t="s">
        <v>4829</v>
      </c>
      <c r="M869" t="s">
        <v>4829</v>
      </c>
      <c r="N869" t="s">
        <v>4829</v>
      </c>
      <c r="O869" t="s">
        <v>4829</v>
      </c>
      <c r="P869" t="s">
        <v>4829</v>
      </c>
      <c r="Q869" t="s">
        <v>4829</v>
      </c>
      <c r="R869" t="s">
        <v>4829</v>
      </c>
      <c r="AA869">
        <v>4407</v>
      </c>
      <c r="AB869" s="1">
        <v>38149</v>
      </c>
      <c r="AC869" t="s">
        <v>4354</v>
      </c>
      <c r="AD869" s="2">
        <v>400000</v>
      </c>
      <c r="AE869" s="2">
        <v>44540956</v>
      </c>
      <c r="AF869" s="2">
        <v>46122713</v>
      </c>
      <c r="AG869">
        <v>6</v>
      </c>
      <c r="AH869">
        <v>11</v>
      </c>
      <c r="AI869">
        <v>4</v>
      </c>
      <c r="AK869" s="1" t="str">
        <f t="shared" si="128"/>
        <v>PG</v>
      </c>
      <c r="AL869" s="1" t="str">
        <f t="shared" si="122"/>
        <v>96 min</v>
      </c>
      <c r="AM869" s="1" t="str">
        <f t="shared" si="123"/>
        <v>Comedy</v>
      </c>
      <c r="AN869" s="1" t="str">
        <f t="shared" si="124"/>
        <v>Jared Hess</v>
      </c>
      <c r="AO869" s="1" t="str">
        <f t="shared" si="125"/>
        <v>Jared Hess, Jerusha Hess</v>
      </c>
      <c r="AP869" s="1" t="str">
        <f t="shared" si="126"/>
        <v>Jon Heder, Jon Gries, Aaron Ruell, Efren Ramirez</v>
      </c>
      <c r="AQ869" s="1" t="str">
        <f t="shared" si="127"/>
        <v>FoxS</v>
      </c>
    </row>
    <row r="870" spans="1:43">
      <c r="A870">
        <v>69</v>
      </c>
      <c r="B870" t="s">
        <v>1172</v>
      </c>
      <c r="C870" t="s">
        <v>4677</v>
      </c>
      <c r="D870">
        <f t="shared" si="121"/>
        <v>40000000</v>
      </c>
      <c r="K870">
        <f t="shared" si="120"/>
        <v>2005</v>
      </c>
      <c r="L870" t="s">
        <v>4600</v>
      </c>
      <c r="M870" t="s">
        <v>4637</v>
      </c>
      <c r="N870" t="s">
        <v>5126</v>
      </c>
      <c r="O870" t="s">
        <v>5318</v>
      </c>
      <c r="P870" t="s">
        <v>7517</v>
      </c>
      <c r="Q870" t="s">
        <v>7518</v>
      </c>
      <c r="R870" t="s">
        <v>7519</v>
      </c>
      <c r="AA870">
        <v>478</v>
      </c>
      <c r="AB870" s="1">
        <v>38219</v>
      </c>
      <c r="AC870" t="s">
        <v>475</v>
      </c>
      <c r="AD870" s="2">
        <v>78000000</v>
      </c>
      <c r="AE870" s="2">
        <v>41814863</v>
      </c>
      <c r="AF870" s="2">
        <v>43957541</v>
      </c>
      <c r="AG870">
        <v>8</v>
      </c>
      <c r="AH870">
        <v>20</v>
      </c>
      <c r="AI870">
        <v>4</v>
      </c>
      <c r="AK870" s="1" t="str">
        <f t="shared" si="128"/>
        <v>err</v>
      </c>
      <c r="AL870" s="1">
        <f t="shared" si="122"/>
        <v>0</v>
      </c>
      <c r="AM870" s="1">
        <f t="shared" si="123"/>
        <v>0</v>
      </c>
      <c r="AN870" s="1">
        <f t="shared" si="124"/>
        <v>0</v>
      </c>
      <c r="AO870" s="1">
        <f t="shared" si="125"/>
        <v>0</v>
      </c>
      <c r="AP870" s="1">
        <f t="shared" si="126"/>
        <v>0</v>
      </c>
      <c r="AQ870" s="1" t="str">
        <f t="shared" si="127"/>
        <v>WB</v>
      </c>
    </row>
    <row r="871" spans="1:43">
      <c r="A871">
        <v>70</v>
      </c>
      <c r="B871" t="s">
        <v>7520</v>
      </c>
      <c r="C871" t="s">
        <v>7419</v>
      </c>
      <c r="D871" t="e">
        <f t="shared" si="121"/>
        <v>#N/A</v>
      </c>
      <c r="K871">
        <f t="shared" si="120"/>
        <v>2005</v>
      </c>
      <c r="L871" t="s">
        <v>4635</v>
      </c>
      <c r="AA871">
        <v>933</v>
      </c>
      <c r="AB871" s="1">
        <v>38135</v>
      </c>
      <c r="AC871" t="s">
        <v>926</v>
      </c>
      <c r="AD871" s="2">
        <v>50000000</v>
      </c>
      <c r="AE871" s="2">
        <v>37485528</v>
      </c>
      <c r="AF871" s="2">
        <v>43340302</v>
      </c>
      <c r="AG871">
        <v>5</v>
      </c>
      <c r="AH871">
        <v>28</v>
      </c>
      <c r="AI871">
        <v>4</v>
      </c>
      <c r="AK871" s="1" t="str">
        <f t="shared" si="128"/>
        <v>PG-13</v>
      </c>
      <c r="AL871" s="1" t="str">
        <f t="shared" si="122"/>
        <v>119 min</v>
      </c>
      <c r="AM871" s="1" t="str">
        <f t="shared" si="123"/>
        <v>Comedy, Drama, Romance</v>
      </c>
      <c r="AN871" s="1" t="str">
        <f t="shared" si="124"/>
        <v>Garry Marshall</v>
      </c>
      <c r="AO871" s="1" t="str">
        <f t="shared" si="125"/>
        <v>Patrick J. Clifton (story), Beth Rigazio (story), Jack Amiel (screenplay), Michael Begler (screenplay)</v>
      </c>
      <c r="AP871" s="1" t="str">
        <f t="shared" si="126"/>
        <v>Kate Hudson, John Corbett, Joan Cusack, Hayden Panettiere</v>
      </c>
      <c r="AQ871" s="1" t="str">
        <f t="shared" si="127"/>
        <v>BV</v>
      </c>
    </row>
    <row r="872" spans="1:43">
      <c r="A872">
        <v>71</v>
      </c>
      <c r="B872" t="s">
        <v>7521</v>
      </c>
      <c r="C872" t="s">
        <v>4628</v>
      </c>
      <c r="D872" t="e">
        <f t="shared" si="121"/>
        <v>#N/A</v>
      </c>
      <c r="K872">
        <f t="shared" si="120"/>
        <v>2005</v>
      </c>
      <c r="L872" t="s">
        <v>4614</v>
      </c>
      <c r="M872" t="s">
        <v>4723</v>
      </c>
      <c r="N872" t="s">
        <v>4852</v>
      </c>
      <c r="O872" t="s">
        <v>6182</v>
      </c>
      <c r="P872" t="s">
        <v>7522</v>
      </c>
      <c r="Q872" t="s">
        <v>6577</v>
      </c>
      <c r="R872" t="s">
        <v>7523</v>
      </c>
      <c r="AA872">
        <v>3023</v>
      </c>
      <c r="AB872" s="1">
        <v>38079</v>
      </c>
      <c r="AC872" t="s">
        <v>2996</v>
      </c>
      <c r="AD872" s="2">
        <v>10000000</v>
      </c>
      <c r="AE872" s="2">
        <v>488872</v>
      </c>
      <c r="AF872" s="2">
        <v>42776032</v>
      </c>
      <c r="AG872">
        <v>4</v>
      </c>
      <c r="AH872">
        <v>2</v>
      </c>
      <c r="AI872">
        <v>4</v>
      </c>
      <c r="AK872" s="1" t="e">
        <f t="shared" si="128"/>
        <v>#N/A</v>
      </c>
      <c r="AL872" s="1" t="e">
        <f t="shared" si="122"/>
        <v>#N/A</v>
      </c>
      <c r="AM872" s="1" t="e">
        <f t="shared" si="123"/>
        <v>#N/A</v>
      </c>
      <c r="AN872" s="1" t="e">
        <f t="shared" si="124"/>
        <v>#N/A</v>
      </c>
      <c r="AO872" s="1" t="e">
        <f t="shared" si="125"/>
        <v>#N/A</v>
      </c>
      <c r="AP872" s="1" t="e">
        <f t="shared" si="126"/>
        <v>#N/A</v>
      </c>
      <c r="AQ872" s="1" t="e">
        <f t="shared" si="127"/>
        <v>#N/A</v>
      </c>
    </row>
    <row r="873" spans="1:43">
      <c r="A873">
        <v>72</v>
      </c>
      <c r="B873" t="s">
        <v>1658</v>
      </c>
      <c r="C873" t="s">
        <v>5023</v>
      </c>
      <c r="D873">
        <f t="shared" si="121"/>
        <v>28000000</v>
      </c>
      <c r="K873">
        <f t="shared" si="120"/>
        <v>2005</v>
      </c>
      <c r="L873" t="s">
        <v>4829</v>
      </c>
      <c r="M873" t="s">
        <v>4942</v>
      </c>
      <c r="N873" t="s">
        <v>5030</v>
      </c>
      <c r="O873" t="s">
        <v>7524</v>
      </c>
      <c r="P873" t="s">
        <v>4829</v>
      </c>
      <c r="Q873" t="s">
        <v>7525</v>
      </c>
      <c r="R873" t="s">
        <v>4829</v>
      </c>
      <c r="AA873">
        <v>1395</v>
      </c>
      <c r="AB873" s="1">
        <v>38247</v>
      </c>
      <c r="AC873" t="s">
        <v>1386</v>
      </c>
      <c r="AD873" s="2">
        <v>35000000</v>
      </c>
      <c r="AE873" s="2">
        <v>16862585</v>
      </c>
      <c r="AF873" s="2">
        <v>41666476</v>
      </c>
      <c r="AG873">
        <v>9</v>
      </c>
      <c r="AH873">
        <v>17</v>
      </c>
      <c r="AI873">
        <v>4</v>
      </c>
      <c r="AK873" s="1" t="e">
        <f t="shared" si="128"/>
        <v>#N/A</v>
      </c>
      <c r="AL873" s="1" t="e">
        <f t="shared" si="122"/>
        <v>#N/A</v>
      </c>
      <c r="AM873" s="1" t="e">
        <f t="shared" si="123"/>
        <v>#N/A</v>
      </c>
      <c r="AN873" s="1" t="e">
        <f t="shared" si="124"/>
        <v>#N/A</v>
      </c>
      <c r="AO873" s="1" t="e">
        <f t="shared" si="125"/>
        <v>#N/A</v>
      </c>
      <c r="AP873" s="1" t="e">
        <f t="shared" si="126"/>
        <v>#N/A</v>
      </c>
      <c r="AQ873" s="1" t="e">
        <f t="shared" si="127"/>
        <v>#N/A</v>
      </c>
    </row>
    <row r="874" spans="1:43">
      <c r="A874">
        <v>73</v>
      </c>
      <c r="B874" t="s">
        <v>448</v>
      </c>
      <c r="C874" t="s">
        <v>7419</v>
      </c>
      <c r="D874">
        <f t="shared" si="121"/>
        <v>80000000</v>
      </c>
      <c r="K874">
        <f t="shared" si="120"/>
        <v>2005</v>
      </c>
      <c r="L874" t="s">
        <v>4635</v>
      </c>
      <c r="AA874">
        <v>3526</v>
      </c>
      <c r="AB874" s="1">
        <v>38310</v>
      </c>
      <c r="AC874" t="s">
        <v>3492</v>
      </c>
      <c r="AD874" s="2">
        <v>5000000</v>
      </c>
      <c r="AE874" s="2">
        <v>5211842</v>
      </c>
      <c r="AF874" s="2">
        <v>40311842</v>
      </c>
      <c r="AG874">
        <v>11</v>
      </c>
      <c r="AH874">
        <v>19</v>
      </c>
      <c r="AI874">
        <v>4</v>
      </c>
      <c r="AK874" s="1" t="e">
        <f t="shared" si="128"/>
        <v>#N/A</v>
      </c>
      <c r="AL874" s="1" t="e">
        <f t="shared" si="122"/>
        <v>#N/A</v>
      </c>
      <c r="AM874" s="1" t="e">
        <f t="shared" si="123"/>
        <v>#N/A</v>
      </c>
      <c r="AN874" s="1" t="e">
        <f t="shared" si="124"/>
        <v>#N/A</v>
      </c>
      <c r="AO874" s="1" t="e">
        <f t="shared" si="125"/>
        <v>#N/A</v>
      </c>
      <c r="AP874" s="1" t="e">
        <f t="shared" si="126"/>
        <v>#N/A</v>
      </c>
      <c r="AQ874" s="1" t="e">
        <f t="shared" si="127"/>
        <v>#N/A</v>
      </c>
    </row>
    <row r="875" spans="1:43">
      <c r="A875">
        <v>74</v>
      </c>
      <c r="B875" t="s">
        <v>1800</v>
      </c>
      <c r="C875" t="s">
        <v>5962</v>
      </c>
      <c r="D875">
        <f t="shared" si="121"/>
        <v>25000000</v>
      </c>
      <c r="K875">
        <f t="shared" si="120"/>
        <v>2005</v>
      </c>
      <c r="L875" t="s">
        <v>4600</v>
      </c>
      <c r="M875" t="s">
        <v>4846</v>
      </c>
      <c r="N875" t="s">
        <v>4690</v>
      </c>
      <c r="O875" t="s">
        <v>7526</v>
      </c>
      <c r="P875" t="s">
        <v>7527</v>
      </c>
      <c r="Q875" t="s">
        <v>7528</v>
      </c>
      <c r="R875" t="s">
        <v>7529</v>
      </c>
      <c r="AA875">
        <v>949</v>
      </c>
      <c r="AB875" s="1">
        <v>38044</v>
      </c>
      <c r="AC875" t="s">
        <v>942</v>
      </c>
      <c r="AD875" s="2">
        <v>50000000</v>
      </c>
      <c r="AE875" s="2">
        <v>25195050</v>
      </c>
      <c r="AF875" s="2">
        <v>40119848</v>
      </c>
      <c r="AG875">
        <v>2</v>
      </c>
      <c r="AH875">
        <v>27</v>
      </c>
      <c r="AI875">
        <v>4</v>
      </c>
      <c r="AK875" s="1" t="str">
        <f t="shared" si="128"/>
        <v>R</v>
      </c>
      <c r="AL875" s="1" t="str">
        <f t="shared" si="122"/>
        <v>97 min</v>
      </c>
      <c r="AM875" s="1" t="str">
        <f t="shared" si="123"/>
        <v>Crime, Drama, Mystery</v>
      </c>
      <c r="AN875" s="1" t="str">
        <f t="shared" si="124"/>
        <v>Philip Kaufman</v>
      </c>
      <c r="AO875" s="1" t="str">
        <f t="shared" si="125"/>
        <v>Sarah Thorp</v>
      </c>
      <c r="AP875" s="1" t="str">
        <f t="shared" si="126"/>
        <v>Ashley Judd, Samuel L. Jackson, Andy Garcia, David Strathairn</v>
      </c>
      <c r="AQ875" s="1" t="str">
        <f t="shared" si="127"/>
        <v>Par.</v>
      </c>
    </row>
    <row r="876" spans="1:43">
      <c r="A876">
        <v>75</v>
      </c>
      <c r="B876" t="s">
        <v>1960</v>
      </c>
      <c r="C876" t="s">
        <v>4756</v>
      </c>
      <c r="D876">
        <f t="shared" si="121"/>
        <v>22000000</v>
      </c>
      <c r="K876">
        <f t="shared" si="120"/>
        <v>2005</v>
      </c>
      <c r="L876" t="s">
        <v>4635</v>
      </c>
      <c r="AA876">
        <v>2669</v>
      </c>
      <c r="AB876" s="1">
        <v>38338</v>
      </c>
      <c r="AC876" t="s">
        <v>2648</v>
      </c>
      <c r="AD876" s="2">
        <v>13300000</v>
      </c>
      <c r="AE876" s="2">
        <v>2086345</v>
      </c>
      <c r="AF876" s="2">
        <v>39686345</v>
      </c>
      <c r="AG876">
        <v>12</v>
      </c>
      <c r="AH876">
        <v>17</v>
      </c>
      <c r="AI876">
        <v>4</v>
      </c>
      <c r="AK876" s="1" t="e">
        <f t="shared" si="128"/>
        <v>#N/A</v>
      </c>
      <c r="AL876" s="1" t="e">
        <f t="shared" si="122"/>
        <v>#N/A</v>
      </c>
      <c r="AM876" s="1" t="e">
        <f t="shared" si="123"/>
        <v>#N/A</v>
      </c>
      <c r="AN876" s="1" t="e">
        <f t="shared" si="124"/>
        <v>#N/A</v>
      </c>
      <c r="AO876" s="1" t="e">
        <f t="shared" si="125"/>
        <v>#N/A</v>
      </c>
      <c r="AP876" s="1" t="e">
        <f t="shared" si="126"/>
        <v>#N/A</v>
      </c>
      <c r="AQ876" s="1" t="e">
        <f t="shared" si="127"/>
        <v>#N/A</v>
      </c>
    </row>
    <row r="877" spans="1:43">
      <c r="A877">
        <v>76</v>
      </c>
      <c r="B877" t="s">
        <v>207</v>
      </c>
      <c r="C877" t="s">
        <v>7347</v>
      </c>
      <c r="D877">
        <f t="shared" si="121"/>
        <v>120000000</v>
      </c>
      <c r="K877">
        <f t="shared" si="120"/>
        <v>2005</v>
      </c>
      <c r="L877" t="s">
        <v>4600</v>
      </c>
      <c r="M877" t="s">
        <v>5057</v>
      </c>
      <c r="N877" t="s">
        <v>4609</v>
      </c>
      <c r="O877" t="s">
        <v>5415</v>
      </c>
      <c r="P877" t="s">
        <v>7530</v>
      </c>
      <c r="Q877" t="s">
        <v>7531</v>
      </c>
      <c r="R877" t="s">
        <v>7532</v>
      </c>
      <c r="AA877">
        <v>775</v>
      </c>
      <c r="AB877" s="1">
        <v>38303</v>
      </c>
      <c r="AC877" t="s">
        <v>768</v>
      </c>
      <c r="AD877" s="2">
        <v>57000000</v>
      </c>
      <c r="AE877" s="2">
        <v>28328132</v>
      </c>
      <c r="AF877" s="2">
        <v>38329114</v>
      </c>
      <c r="AG877">
        <v>11</v>
      </c>
      <c r="AH877">
        <v>12</v>
      </c>
      <c r="AI877">
        <v>4</v>
      </c>
      <c r="AK877" s="1" t="str">
        <f t="shared" si="128"/>
        <v>PG-13</v>
      </c>
      <c r="AL877" s="1" t="str">
        <f t="shared" si="122"/>
        <v>97 min</v>
      </c>
      <c r="AM877" s="1" t="str">
        <f t="shared" si="123"/>
        <v>Action, Comedy, Crime</v>
      </c>
      <c r="AN877" s="1" t="str">
        <f t="shared" si="124"/>
        <v>Brett Ratner</v>
      </c>
      <c r="AO877" s="1" t="str">
        <f t="shared" si="125"/>
        <v>Paul Zbyszewski (story), Paul Zbyszewski (screenplay), Craig Rosenberg (screenplay)</v>
      </c>
      <c r="AP877" s="1" t="str">
        <f t="shared" si="126"/>
        <v>Pierce Brosnan, Salma Hayek, Woody Harrelson, Don Cheadle</v>
      </c>
      <c r="AQ877" s="1" t="str">
        <f t="shared" si="127"/>
        <v>NL</v>
      </c>
    </row>
    <row r="878" spans="1:43">
      <c r="A878">
        <v>77</v>
      </c>
      <c r="B878" t="s">
        <v>7533</v>
      </c>
      <c r="C878" t="s">
        <v>4908</v>
      </c>
      <c r="D878" t="e">
        <f t="shared" si="121"/>
        <v>#N/A</v>
      </c>
      <c r="K878">
        <f t="shared" si="120"/>
        <v>2005</v>
      </c>
      <c r="L878" t="s">
        <v>4600</v>
      </c>
      <c r="M878" t="s">
        <v>4935</v>
      </c>
      <c r="N878" t="s">
        <v>5014</v>
      </c>
      <c r="O878" t="s">
        <v>7534</v>
      </c>
      <c r="P878" t="s">
        <v>7535</v>
      </c>
      <c r="Q878" t="s">
        <v>7536</v>
      </c>
      <c r="R878" t="s">
        <v>7537</v>
      </c>
      <c r="AA878">
        <v>1380</v>
      </c>
      <c r="AB878" s="1">
        <v>38072</v>
      </c>
      <c r="AC878" t="s">
        <v>1371</v>
      </c>
      <c r="AD878" s="2">
        <v>35000000</v>
      </c>
      <c r="AE878" s="2">
        <v>25266129</v>
      </c>
      <c r="AF878" s="2">
        <v>37066129</v>
      </c>
      <c r="AG878">
        <v>3</v>
      </c>
      <c r="AH878">
        <v>26</v>
      </c>
      <c r="AI878">
        <v>4</v>
      </c>
      <c r="AK878" s="1" t="str">
        <f t="shared" si="128"/>
        <v>PG-13</v>
      </c>
      <c r="AL878" s="1" t="str">
        <f t="shared" si="122"/>
        <v>102 min</v>
      </c>
      <c r="AM878" s="1" t="str">
        <f t="shared" si="123"/>
        <v>Comedy, Drama, Romance</v>
      </c>
      <c r="AN878" s="1" t="str">
        <f t="shared" si="124"/>
        <v>Kevin Smith</v>
      </c>
      <c r="AO878" s="1" t="str">
        <f t="shared" si="125"/>
        <v>Kevin Smith</v>
      </c>
      <c r="AP878" s="1" t="str">
        <f t="shared" si="126"/>
        <v>Betty Aberlin, Matt McFarland, Sarah Stafford, Paulie Litt</v>
      </c>
      <c r="AQ878" s="1" t="str">
        <f t="shared" si="127"/>
        <v>Mira.</v>
      </c>
    </row>
    <row r="879" spans="1:43">
      <c r="A879">
        <v>78</v>
      </c>
      <c r="B879" t="s">
        <v>514</v>
      </c>
      <c r="C879" t="s">
        <v>6069</v>
      </c>
      <c r="D879">
        <f t="shared" si="121"/>
        <v>75000000</v>
      </c>
      <c r="K879">
        <f t="shared" si="120"/>
        <v>2005</v>
      </c>
      <c r="L879" t="s">
        <v>4682</v>
      </c>
      <c r="M879" t="s">
        <v>5013</v>
      </c>
      <c r="N879" t="s">
        <v>5728</v>
      </c>
      <c r="O879" t="s">
        <v>7538</v>
      </c>
      <c r="P879" t="s">
        <v>7539</v>
      </c>
      <c r="Q879" t="s">
        <v>7540</v>
      </c>
      <c r="R879" t="s">
        <v>7541</v>
      </c>
      <c r="AA879">
        <v>2337</v>
      </c>
      <c r="AB879" s="1">
        <v>38343</v>
      </c>
      <c r="AC879" t="s">
        <v>2321</v>
      </c>
      <c r="AD879" s="2">
        <v>17500000</v>
      </c>
      <c r="AE879" s="2">
        <v>23519128</v>
      </c>
      <c r="AF879" s="2">
        <v>36521223</v>
      </c>
      <c r="AG879">
        <v>12</v>
      </c>
      <c r="AH879">
        <v>22</v>
      </c>
      <c r="AI879">
        <v>4</v>
      </c>
      <c r="AK879" s="1" t="str">
        <f t="shared" si="128"/>
        <v>PG-13</v>
      </c>
      <c r="AL879" s="1" t="str">
        <f t="shared" si="122"/>
        <v>121 min</v>
      </c>
      <c r="AM879" s="1" t="str">
        <f t="shared" si="123"/>
        <v>Drama, History, War</v>
      </c>
      <c r="AN879" s="1" t="str">
        <f t="shared" si="124"/>
        <v>Terry George</v>
      </c>
      <c r="AO879" s="1" t="str">
        <f t="shared" si="125"/>
        <v>Keir Pearson, Terry George</v>
      </c>
      <c r="AP879" s="1" t="str">
        <f t="shared" si="126"/>
        <v>Xolani Mali, Don Cheadle, Desmond Dube, Hakeem Kae-Kazim</v>
      </c>
      <c r="AQ879" s="1" t="str">
        <f t="shared" si="127"/>
        <v>UA</v>
      </c>
    </row>
    <row r="880" spans="1:43">
      <c r="A880">
        <v>79</v>
      </c>
      <c r="B880" t="s">
        <v>7542</v>
      </c>
      <c r="C880" t="s">
        <v>7543</v>
      </c>
      <c r="D880" t="e">
        <f t="shared" si="121"/>
        <v>#N/A</v>
      </c>
      <c r="K880">
        <f t="shared" si="120"/>
        <v>2005</v>
      </c>
      <c r="L880" t="s">
        <v>4635</v>
      </c>
      <c r="AA880">
        <v>3893</v>
      </c>
      <c r="AB880" s="1">
        <v>38196</v>
      </c>
      <c r="AC880" t="s">
        <v>3850</v>
      </c>
      <c r="AD880" s="2">
        <v>2500000</v>
      </c>
      <c r="AE880" s="2">
        <v>26782316</v>
      </c>
      <c r="AF880" s="2">
        <v>36028802</v>
      </c>
      <c r="AG880">
        <v>7</v>
      </c>
      <c r="AH880">
        <v>28</v>
      </c>
      <c r="AI880">
        <v>4</v>
      </c>
      <c r="AK880" s="1" t="str">
        <f t="shared" si="128"/>
        <v>R</v>
      </c>
      <c r="AL880" s="1" t="str">
        <f t="shared" si="122"/>
        <v>102 min</v>
      </c>
      <c r="AM880" s="1" t="str">
        <f t="shared" si="123"/>
        <v>Comedy, Drama, Romance</v>
      </c>
      <c r="AN880" s="1" t="str">
        <f t="shared" si="124"/>
        <v>Zach Braff</v>
      </c>
      <c r="AO880" s="1" t="str">
        <f t="shared" si="125"/>
        <v>Zach Braff</v>
      </c>
      <c r="AP880" s="1" t="str">
        <f t="shared" si="126"/>
        <v>Zach Braff, Kenneth Graymez, George C. Wolfe, Austin Lysy</v>
      </c>
      <c r="AQ880" s="1" t="str">
        <f t="shared" si="127"/>
        <v>FoxS</v>
      </c>
    </row>
    <row r="881" spans="1:43">
      <c r="A881">
        <v>80</v>
      </c>
      <c r="B881" t="s">
        <v>1746</v>
      </c>
      <c r="C881" t="s">
        <v>5023</v>
      </c>
      <c r="D881">
        <f t="shared" si="121"/>
        <v>25500000</v>
      </c>
      <c r="K881">
        <f t="shared" si="120"/>
        <v>2005</v>
      </c>
      <c r="L881" t="s">
        <v>4635</v>
      </c>
      <c r="AA881">
        <v>1231</v>
      </c>
      <c r="AB881" s="1">
        <v>38296</v>
      </c>
      <c r="AC881" t="s">
        <v>1223</v>
      </c>
      <c r="AD881" s="2">
        <v>40000000</v>
      </c>
      <c r="AE881" s="2">
        <v>13395939</v>
      </c>
      <c r="AF881" s="2">
        <v>35195939</v>
      </c>
      <c r="AG881">
        <v>11</v>
      </c>
      <c r="AH881">
        <v>5</v>
      </c>
      <c r="AI881">
        <v>4</v>
      </c>
      <c r="AK881" s="1" t="e">
        <f t="shared" si="128"/>
        <v>#N/A</v>
      </c>
      <c r="AL881" s="1" t="e">
        <f t="shared" si="122"/>
        <v>#N/A</v>
      </c>
      <c r="AM881" s="1" t="e">
        <f t="shared" si="123"/>
        <v>#N/A</v>
      </c>
      <c r="AN881" s="1" t="e">
        <f t="shared" si="124"/>
        <v>#N/A</v>
      </c>
      <c r="AO881" s="1" t="e">
        <f t="shared" si="125"/>
        <v>#N/A</v>
      </c>
      <c r="AP881" s="1" t="e">
        <f t="shared" si="126"/>
        <v>#N/A</v>
      </c>
      <c r="AQ881" s="1" t="e">
        <f t="shared" si="127"/>
        <v>#N/A</v>
      </c>
    </row>
    <row r="882" spans="1:43">
      <c r="A882">
        <v>81</v>
      </c>
      <c r="B882" t="s">
        <v>7544</v>
      </c>
      <c r="C882" t="s">
        <v>4677</v>
      </c>
      <c r="D882" t="e">
        <f t="shared" si="121"/>
        <v>#N/A</v>
      </c>
      <c r="K882">
        <f t="shared" si="120"/>
        <v>2005</v>
      </c>
      <c r="L882" t="s">
        <v>4600</v>
      </c>
      <c r="M882" t="s">
        <v>4608</v>
      </c>
      <c r="N882" t="s">
        <v>5126</v>
      </c>
      <c r="O882" t="s">
        <v>7545</v>
      </c>
      <c r="P882" t="s">
        <v>7546</v>
      </c>
      <c r="Q882" t="s">
        <v>7547</v>
      </c>
      <c r="R882" t="s">
        <v>7548</v>
      </c>
      <c r="AA882">
        <v>950</v>
      </c>
      <c r="AB882" s="1">
        <v>38331</v>
      </c>
      <c r="AC882" t="s">
        <v>943</v>
      </c>
      <c r="AD882" s="2">
        <v>50000000</v>
      </c>
      <c r="AE882" s="2">
        <v>24006726</v>
      </c>
      <c r="AF882" s="2">
        <v>34806726</v>
      </c>
      <c r="AG882">
        <v>12</v>
      </c>
      <c r="AH882">
        <v>10</v>
      </c>
      <c r="AI882">
        <v>4</v>
      </c>
      <c r="AK882" s="1" t="str">
        <f t="shared" si="128"/>
        <v>R</v>
      </c>
      <c r="AL882" s="1" t="str">
        <f t="shared" si="122"/>
        <v>119 min</v>
      </c>
      <c r="AM882" s="1" t="str">
        <f t="shared" si="123"/>
        <v>Adventure, Comedy, Drama</v>
      </c>
      <c r="AN882" s="1" t="str">
        <f t="shared" si="124"/>
        <v>Wes Anderson</v>
      </c>
      <c r="AO882" s="1" t="str">
        <f t="shared" si="125"/>
        <v>Wes Anderson, Noah Baumbach</v>
      </c>
      <c r="AP882" s="1" t="str">
        <f t="shared" si="126"/>
        <v>Bill Murray, Owen Wilson, Cate Blanchett, Anjelica Huston</v>
      </c>
      <c r="AQ882" s="1" t="str">
        <f t="shared" si="127"/>
        <v>BV</v>
      </c>
    </row>
    <row r="883" spans="1:43">
      <c r="A883">
        <v>82</v>
      </c>
      <c r="B883" t="s">
        <v>7549</v>
      </c>
      <c r="C883" t="s">
        <v>4660</v>
      </c>
      <c r="D883" t="e">
        <f t="shared" si="121"/>
        <v>#N/A</v>
      </c>
      <c r="K883">
        <f t="shared" si="120"/>
        <v>2005</v>
      </c>
      <c r="L883" t="s">
        <v>4600</v>
      </c>
      <c r="M883" t="s">
        <v>5013</v>
      </c>
      <c r="N883" t="s">
        <v>6789</v>
      </c>
      <c r="O883" t="s">
        <v>7550</v>
      </c>
      <c r="P883" t="s">
        <v>7551</v>
      </c>
      <c r="Q883" t="s">
        <v>7552</v>
      </c>
      <c r="R883" t="s">
        <v>7553</v>
      </c>
      <c r="AA883">
        <v>2896</v>
      </c>
      <c r="AB883" s="1">
        <v>38346</v>
      </c>
      <c r="AC883" t="s">
        <v>2870</v>
      </c>
      <c r="AD883" s="2">
        <v>10600000</v>
      </c>
      <c r="AE883" s="2">
        <v>22163442</v>
      </c>
      <c r="AF883" s="2">
        <v>34409206</v>
      </c>
      <c r="AG883">
        <v>12</v>
      </c>
      <c r="AH883">
        <v>25</v>
      </c>
      <c r="AI883">
        <v>4</v>
      </c>
      <c r="AK883" s="1" t="e">
        <f t="shared" si="128"/>
        <v>#N/A</v>
      </c>
      <c r="AL883" s="1" t="e">
        <f t="shared" si="122"/>
        <v>#N/A</v>
      </c>
      <c r="AM883" s="1" t="e">
        <f t="shared" si="123"/>
        <v>#N/A</v>
      </c>
      <c r="AN883" s="1" t="e">
        <f t="shared" si="124"/>
        <v>#N/A</v>
      </c>
      <c r="AO883" s="1" t="e">
        <f t="shared" si="125"/>
        <v>#N/A</v>
      </c>
      <c r="AP883" s="1" t="e">
        <f t="shared" si="126"/>
        <v>#N/A</v>
      </c>
      <c r="AQ883" s="1" t="e">
        <f t="shared" si="127"/>
        <v>#N/A</v>
      </c>
    </row>
    <row r="884" spans="1:43">
      <c r="A884">
        <v>83</v>
      </c>
      <c r="B884" t="s">
        <v>1457</v>
      </c>
      <c r="C884" t="s">
        <v>7347</v>
      </c>
      <c r="D884">
        <f t="shared" si="121"/>
        <v>32000000</v>
      </c>
      <c r="K884">
        <f t="shared" si="120"/>
        <v>2005</v>
      </c>
      <c r="L884" t="s">
        <v>4614</v>
      </c>
      <c r="M884" t="s">
        <v>4857</v>
      </c>
      <c r="N884" t="s">
        <v>7554</v>
      </c>
      <c r="O884" t="s">
        <v>5171</v>
      </c>
      <c r="P884" t="s">
        <v>5171</v>
      </c>
      <c r="Q884" t="s">
        <v>7555</v>
      </c>
      <c r="R884" t="s">
        <v>7556</v>
      </c>
      <c r="AA884">
        <v>520</v>
      </c>
      <c r="AB884" s="1">
        <v>38338</v>
      </c>
      <c r="AC884" t="s">
        <v>517</v>
      </c>
      <c r="AD884" s="2">
        <v>75000000</v>
      </c>
      <c r="AE884" s="2">
        <v>21009180</v>
      </c>
      <c r="AF884" s="2">
        <v>34009180</v>
      </c>
      <c r="AG884">
        <v>12</v>
      </c>
      <c r="AH884">
        <v>17</v>
      </c>
      <c r="AI884">
        <v>4</v>
      </c>
      <c r="AK884" s="1" t="e">
        <f t="shared" si="128"/>
        <v>#N/A</v>
      </c>
      <c r="AL884" s="1" t="e">
        <f t="shared" si="122"/>
        <v>#N/A</v>
      </c>
      <c r="AM884" s="1" t="e">
        <f t="shared" si="123"/>
        <v>#N/A</v>
      </c>
      <c r="AN884" s="1" t="e">
        <f t="shared" si="124"/>
        <v>#N/A</v>
      </c>
      <c r="AO884" s="1" t="e">
        <f t="shared" si="125"/>
        <v>#N/A</v>
      </c>
      <c r="AP884" s="1" t="e">
        <f t="shared" si="126"/>
        <v>#N/A</v>
      </c>
      <c r="AQ884" s="1" t="e">
        <f t="shared" si="127"/>
        <v>#N/A</v>
      </c>
    </row>
    <row r="885" spans="1:43">
      <c r="A885">
        <v>84</v>
      </c>
      <c r="B885" t="s">
        <v>2477</v>
      </c>
      <c r="C885" t="s">
        <v>4677</v>
      </c>
      <c r="D885">
        <f t="shared" si="121"/>
        <v>15000000</v>
      </c>
      <c r="K885">
        <f t="shared" si="120"/>
        <v>2005</v>
      </c>
      <c r="L885" t="s">
        <v>4614</v>
      </c>
      <c r="M885" t="s">
        <v>4857</v>
      </c>
      <c r="N885" t="s">
        <v>5279</v>
      </c>
      <c r="O885" t="s">
        <v>7261</v>
      </c>
      <c r="P885" t="s">
        <v>7557</v>
      </c>
      <c r="Q885" t="s">
        <v>7558</v>
      </c>
      <c r="R885" t="s">
        <v>7559</v>
      </c>
      <c r="AA885">
        <v>2503</v>
      </c>
      <c r="AB885" s="1">
        <v>38037</v>
      </c>
      <c r="AC885" t="s">
        <v>2484</v>
      </c>
      <c r="AD885" s="2">
        <v>15000000</v>
      </c>
      <c r="AE885" s="2">
        <v>29331068</v>
      </c>
      <c r="AF885" s="2">
        <v>33118854</v>
      </c>
      <c r="AG885">
        <v>2</v>
      </c>
      <c r="AH885">
        <v>20</v>
      </c>
      <c r="AI885">
        <v>4</v>
      </c>
      <c r="AK885" s="1" t="str">
        <f t="shared" si="128"/>
        <v>PG</v>
      </c>
      <c r="AL885" s="1" t="str">
        <f t="shared" si="122"/>
        <v>89 min</v>
      </c>
      <c r="AM885" s="1" t="str">
        <f t="shared" si="123"/>
        <v>Comedy, Family, Music</v>
      </c>
      <c r="AN885" s="1" t="str">
        <f t="shared" si="124"/>
        <v>Sara Sugarman</v>
      </c>
      <c r="AO885" s="1" t="str">
        <f t="shared" si="125"/>
        <v>Dyan Sheldon (book), Gail Parent (screenplay)</v>
      </c>
      <c r="AP885" s="1" t="str">
        <f t="shared" si="126"/>
        <v>Lindsay Lohan, Adam Garcia, Glenne Headly, Alison Pill</v>
      </c>
      <c r="AQ885" s="1" t="str">
        <f t="shared" si="127"/>
        <v>BV</v>
      </c>
    </row>
    <row r="886" spans="1:43">
      <c r="A886">
        <v>85</v>
      </c>
      <c r="B886" t="s">
        <v>7560</v>
      </c>
      <c r="C886" t="s">
        <v>6635</v>
      </c>
      <c r="D886" t="e">
        <f t="shared" si="121"/>
        <v>#N/A</v>
      </c>
      <c r="K886">
        <f t="shared" si="120"/>
        <v>2005</v>
      </c>
      <c r="L886" t="s">
        <v>4600</v>
      </c>
      <c r="M886" t="s">
        <v>4984</v>
      </c>
      <c r="N886" t="s">
        <v>5174</v>
      </c>
      <c r="O886" t="s">
        <v>7561</v>
      </c>
      <c r="P886" t="s">
        <v>7562</v>
      </c>
      <c r="Q886" t="s">
        <v>7563</v>
      </c>
      <c r="R886" t="s">
        <v>7564</v>
      </c>
      <c r="AA886">
        <v>2775</v>
      </c>
      <c r="AB886" s="1">
        <v>38084</v>
      </c>
      <c r="AC886" t="s">
        <v>2752</v>
      </c>
      <c r="AD886" s="2">
        <v>12000000</v>
      </c>
      <c r="AE886" s="2">
        <v>31203964</v>
      </c>
      <c r="AF886" s="2">
        <v>31286759</v>
      </c>
      <c r="AG886">
        <v>4</v>
      </c>
      <c r="AH886">
        <v>7</v>
      </c>
      <c r="AI886">
        <v>4</v>
      </c>
      <c r="AK886" s="1" t="str">
        <f t="shared" si="128"/>
        <v>PG-13</v>
      </c>
      <c r="AL886" s="1" t="str">
        <f t="shared" si="122"/>
        <v>97 min</v>
      </c>
      <c r="AM886" s="1" t="str">
        <f t="shared" si="123"/>
        <v>Comedy</v>
      </c>
      <c r="AN886" s="1" t="str">
        <f t="shared" si="124"/>
        <v>Christopher Erskin</v>
      </c>
      <c r="AO886" s="1" t="str">
        <f t="shared" si="125"/>
        <v>Todd R. Jones, Earl Richey Jones</v>
      </c>
      <c r="AP886" s="1" t="str">
        <f t="shared" si="126"/>
        <v>Cedric the Entertainer, Vanessa Williams, Solange Knowles, Shad Moss</v>
      </c>
      <c r="AQ886" s="1" t="str">
        <f t="shared" si="127"/>
        <v>FoxS</v>
      </c>
    </row>
    <row r="887" spans="1:43">
      <c r="A887">
        <v>86</v>
      </c>
      <c r="B887" t="s">
        <v>145</v>
      </c>
      <c r="C887" t="s">
        <v>4695</v>
      </c>
      <c r="D887">
        <f t="shared" si="121"/>
        <v>138000000</v>
      </c>
      <c r="K887">
        <f t="shared" si="120"/>
        <v>2005</v>
      </c>
      <c r="L887" t="s">
        <v>4600</v>
      </c>
      <c r="M887" t="s">
        <v>4728</v>
      </c>
      <c r="N887" t="s">
        <v>4609</v>
      </c>
      <c r="O887" t="s">
        <v>6453</v>
      </c>
      <c r="P887" t="s">
        <v>7565</v>
      </c>
      <c r="Q887" t="s">
        <v>7566</v>
      </c>
      <c r="R887" t="s">
        <v>7567</v>
      </c>
      <c r="AA887">
        <v>3503</v>
      </c>
      <c r="AB887" s="1">
        <v>38254</v>
      </c>
      <c r="AC887" t="s">
        <v>3469</v>
      </c>
      <c r="AD887" s="2">
        <v>5000000</v>
      </c>
      <c r="AE887" s="2">
        <v>13542874</v>
      </c>
      <c r="AF887" s="2">
        <v>30332385</v>
      </c>
      <c r="AG887">
        <v>9</v>
      </c>
      <c r="AH887">
        <v>24</v>
      </c>
      <c r="AI887">
        <v>4</v>
      </c>
      <c r="AK887" s="1" t="e">
        <f t="shared" si="128"/>
        <v>#N/A</v>
      </c>
      <c r="AL887" s="1" t="e">
        <f t="shared" si="122"/>
        <v>#N/A</v>
      </c>
      <c r="AM887" s="1" t="e">
        <f t="shared" si="123"/>
        <v>#N/A</v>
      </c>
      <c r="AN887" s="1" t="e">
        <f t="shared" si="124"/>
        <v>#N/A</v>
      </c>
      <c r="AO887" s="1" t="e">
        <f t="shared" si="125"/>
        <v>#N/A</v>
      </c>
      <c r="AP887" s="1" t="e">
        <f t="shared" si="126"/>
        <v>#N/A</v>
      </c>
      <c r="AQ887" s="1" t="e">
        <f t="shared" si="127"/>
        <v>#N/A</v>
      </c>
    </row>
    <row r="888" spans="1:43">
      <c r="A888">
        <v>87</v>
      </c>
      <c r="B888" t="s">
        <v>1359</v>
      </c>
      <c r="C888" t="s">
        <v>4628</v>
      </c>
      <c r="D888">
        <f t="shared" si="121"/>
        <v>35000000</v>
      </c>
      <c r="K888">
        <f t="shared" si="120"/>
        <v>2005</v>
      </c>
      <c r="L888" t="s">
        <v>4682</v>
      </c>
      <c r="M888" t="s">
        <v>5013</v>
      </c>
      <c r="N888" t="s">
        <v>4878</v>
      </c>
      <c r="O888" t="s">
        <v>5589</v>
      </c>
      <c r="P888" t="s">
        <v>7568</v>
      </c>
      <c r="Q888" t="s">
        <v>7569</v>
      </c>
      <c r="R888" t="s">
        <v>7570</v>
      </c>
      <c r="AA888">
        <v>3139</v>
      </c>
      <c r="AB888" s="1">
        <v>38100</v>
      </c>
      <c r="AC888" t="s">
        <v>3112</v>
      </c>
      <c r="AD888" s="2">
        <v>8500000</v>
      </c>
      <c r="AE888" s="2">
        <v>298347</v>
      </c>
      <c r="AF888" s="2">
        <v>30298347</v>
      </c>
      <c r="AG888">
        <v>4</v>
      </c>
      <c r="AH888">
        <v>23</v>
      </c>
      <c r="AI888">
        <v>4</v>
      </c>
      <c r="AK888" s="1" t="e">
        <f t="shared" si="128"/>
        <v>#N/A</v>
      </c>
      <c r="AL888" s="1" t="e">
        <f t="shared" si="122"/>
        <v>#N/A</v>
      </c>
      <c r="AM888" s="1" t="e">
        <f t="shared" si="123"/>
        <v>#N/A</v>
      </c>
      <c r="AN888" s="1" t="e">
        <f t="shared" si="124"/>
        <v>#N/A</v>
      </c>
      <c r="AO888" s="1" t="e">
        <f t="shared" si="125"/>
        <v>#N/A</v>
      </c>
      <c r="AP888" s="1" t="e">
        <f t="shared" si="126"/>
        <v>#N/A</v>
      </c>
      <c r="AQ888" s="1" t="e">
        <f t="shared" si="127"/>
        <v>#N/A</v>
      </c>
    </row>
    <row r="889" spans="1:43">
      <c r="A889">
        <v>88</v>
      </c>
      <c r="B889" t="s">
        <v>2479</v>
      </c>
      <c r="C889" t="s">
        <v>4621</v>
      </c>
      <c r="D889">
        <f t="shared" si="121"/>
        <v>15000000</v>
      </c>
      <c r="K889">
        <f t="shared" si="120"/>
        <v>2005</v>
      </c>
      <c r="L889" t="s">
        <v>4635</v>
      </c>
      <c r="AA889">
        <v>1471</v>
      </c>
      <c r="AB889" s="1">
        <v>38107</v>
      </c>
      <c r="AC889" t="s">
        <v>1461</v>
      </c>
      <c r="AD889" s="2">
        <v>32000000</v>
      </c>
      <c r="AE889" s="2">
        <v>17848322</v>
      </c>
      <c r="AF889" s="2">
        <v>29948322</v>
      </c>
      <c r="AG889">
        <v>4</v>
      </c>
      <c r="AH889">
        <v>30</v>
      </c>
      <c r="AI889">
        <v>4</v>
      </c>
      <c r="AK889" s="1" t="e">
        <f t="shared" si="128"/>
        <v>#N/A</v>
      </c>
      <c r="AL889" s="1" t="e">
        <f t="shared" si="122"/>
        <v>#N/A</v>
      </c>
      <c r="AM889" s="1" t="e">
        <f t="shared" si="123"/>
        <v>#N/A</v>
      </c>
      <c r="AN889" s="1" t="e">
        <f t="shared" si="124"/>
        <v>#N/A</v>
      </c>
      <c r="AO889" s="1" t="e">
        <f t="shared" si="125"/>
        <v>#N/A</v>
      </c>
      <c r="AP889" s="1" t="e">
        <f t="shared" si="126"/>
        <v>#N/A</v>
      </c>
      <c r="AQ889" s="1" t="e">
        <f t="shared" si="127"/>
        <v>#N/A</v>
      </c>
    </row>
    <row r="890" spans="1:43">
      <c r="A890">
        <v>89</v>
      </c>
      <c r="B890" t="s">
        <v>7571</v>
      </c>
      <c r="C890" t="s">
        <v>7406</v>
      </c>
      <c r="D890" t="e">
        <f t="shared" si="121"/>
        <v>#N/A</v>
      </c>
      <c r="K890">
        <f t="shared" si="120"/>
        <v>2005</v>
      </c>
      <c r="L890" t="s">
        <v>4614</v>
      </c>
      <c r="M890" t="s">
        <v>5062</v>
      </c>
      <c r="N890" t="s">
        <v>4572</v>
      </c>
      <c r="O890" t="s">
        <v>5644</v>
      </c>
      <c r="P890" t="s">
        <v>7572</v>
      </c>
      <c r="Q890" t="s">
        <v>7573</v>
      </c>
      <c r="R890" t="s">
        <v>7574</v>
      </c>
      <c r="AA890">
        <v>1577</v>
      </c>
      <c r="AB890" s="1">
        <v>38079</v>
      </c>
      <c r="AC890" t="s">
        <v>1566</v>
      </c>
      <c r="AD890" s="2">
        <v>30000000</v>
      </c>
      <c r="AE890" s="2">
        <v>28165882</v>
      </c>
      <c r="AF890" s="2">
        <v>29356757</v>
      </c>
      <c r="AG890">
        <v>4</v>
      </c>
      <c r="AH890">
        <v>2</v>
      </c>
      <c r="AI890">
        <v>4</v>
      </c>
      <c r="AK890" s="1" t="e">
        <f t="shared" si="128"/>
        <v>#N/A</v>
      </c>
      <c r="AL890" s="1" t="e">
        <f t="shared" si="122"/>
        <v>#N/A</v>
      </c>
      <c r="AM890" s="1" t="e">
        <f t="shared" si="123"/>
        <v>#N/A</v>
      </c>
      <c r="AN890" s="1" t="e">
        <f t="shared" si="124"/>
        <v>#N/A</v>
      </c>
      <c r="AO890" s="1" t="e">
        <f t="shared" si="125"/>
        <v>#N/A</v>
      </c>
      <c r="AP890" s="1" t="e">
        <f t="shared" si="126"/>
        <v>#N/A</v>
      </c>
      <c r="AQ890" s="1" t="e">
        <f t="shared" si="127"/>
        <v>#N/A</v>
      </c>
    </row>
    <row r="891" spans="1:43">
      <c r="A891">
        <v>90</v>
      </c>
      <c r="B891" t="s">
        <v>1458</v>
      </c>
      <c r="C891" t="s">
        <v>6635</v>
      </c>
      <c r="D891">
        <f t="shared" si="121"/>
        <v>32000000</v>
      </c>
      <c r="K891">
        <f t="shared" si="120"/>
        <v>2005</v>
      </c>
      <c r="L891" t="s">
        <v>4682</v>
      </c>
      <c r="M891" t="s">
        <v>4984</v>
      </c>
      <c r="N891" t="s">
        <v>4893</v>
      </c>
      <c r="O891" t="s">
        <v>7575</v>
      </c>
      <c r="P891" t="s">
        <v>7576</v>
      </c>
      <c r="Q891" t="s">
        <v>7577</v>
      </c>
      <c r="R891" t="s">
        <v>7578</v>
      </c>
      <c r="AA891">
        <v>2114</v>
      </c>
      <c r="AB891" s="1">
        <v>38212</v>
      </c>
      <c r="AC891" t="s">
        <v>2100</v>
      </c>
      <c r="AD891" s="2">
        <v>20000000</v>
      </c>
      <c r="AE891" s="2">
        <v>19762690</v>
      </c>
      <c r="AF891" s="2">
        <v>28762690</v>
      </c>
      <c r="AG891">
        <v>8</v>
      </c>
      <c r="AH891">
        <v>13</v>
      </c>
      <c r="AI891">
        <v>4</v>
      </c>
      <c r="AK891" s="1" t="e">
        <f t="shared" si="128"/>
        <v>#N/A</v>
      </c>
      <c r="AL891" s="1" t="e">
        <f t="shared" si="122"/>
        <v>#N/A</v>
      </c>
      <c r="AM891" s="1" t="e">
        <f t="shared" si="123"/>
        <v>#N/A</v>
      </c>
      <c r="AN891" s="1" t="e">
        <f t="shared" si="124"/>
        <v>#N/A</v>
      </c>
      <c r="AO891" s="1" t="e">
        <f t="shared" si="125"/>
        <v>#N/A</v>
      </c>
      <c r="AP891" s="1" t="e">
        <f t="shared" si="126"/>
        <v>#N/A</v>
      </c>
      <c r="AQ891" s="1" t="e">
        <f t="shared" si="127"/>
        <v>#N/A</v>
      </c>
    </row>
    <row r="892" spans="1:43">
      <c r="A892">
        <v>91</v>
      </c>
      <c r="B892" t="s">
        <v>1190</v>
      </c>
      <c r="C892" t="s">
        <v>4660</v>
      </c>
      <c r="D892">
        <f t="shared" si="121"/>
        <v>40000000</v>
      </c>
      <c r="K892">
        <f t="shared" si="120"/>
        <v>2005</v>
      </c>
      <c r="L892" t="s">
        <v>4682</v>
      </c>
      <c r="M892" t="s">
        <v>4683</v>
      </c>
      <c r="N892" t="s">
        <v>5679</v>
      </c>
      <c r="O892" t="s">
        <v>7579</v>
      </c>
      <c r="P892" t="s">
        <v>7580</v>
      </c>
      <c r="Q892" t="s">
        <v>7581</v>
      </c>
      <c r="R892" t="s">
        <v>7582</v>
      </c>
      <c r="AA892">
        <v>1748</v>
      </c>
      <c r="AB892" s="1">
        <v>38058</v>
      </c>
      <c r="AC892" t="s">
        <v>1737</v>
      </c>
      <c r="AD892" s="2">
        <v>26000000</v>
      </c>
      <c r="AE892" s="2">
        <v>23514247</v>
      </c>
      <c r="AF892" s="2">
        <v>28703083</v>
      </c>
      <c r="AG892">
        <v>3</v>
      </c>
      <c r="AH892">
        <v>12</v>
      </c>
      <c r="AI892">
        <v>4</v>
      </c>
      <c r="AK892" s="1" t="str">
        <f t="shared" si="128"/>
        <v>PG</v>
      </c>
      <c r="AL892" s="1" t="str">
        <f t="shared" si="122"/>
        <v>100 min</v>
      </c>
      <c r="AM892" s="1" t="str">
        <f t="shared" si="123"/>
        <v>Action, Adventure, Comedy</v>
      </c>
      <c r="AN892" s="1" t="str">
        <f t="shared" si="124"/>
        <v>Kevin Allen</v>
      </c>
      <c r="AO892" s="1" t="str">
        <f t="shared" si="125"/>
        <v>Jeffrey Jurgensen (characters), Harald Zwart (story), Dylan Sellers (story), Don Rhymer (story), Don Rhymer (screenplay)</v>
      </c>
      <c r="AP892" s="1" t="str">
        <f t="shared" si="126"/>
        <v>Frankie Muniz, Anthony Anderson, Hannah Spearritt, Cynthia Stevenson</v>
      </c>
      <c r="AQ892" s="1" t="str">
        <f t="shared" si="127"/>
        <v>MGM</v>
      </c>
    </row>
    <row r="893" spans="1:43">
      <c r="A893">
        <v>92</v>
      </c>
      <c r="B893" t="s">
        <v>7583</v>
      </c>
      <c r="C893" t="s">
        <v>6856</v>
      </c>
      <c r="D893" t="e">
        <f t="shared" si="121"/>
        <v>#N/A</v>
      </c>
      <c r="K893">
        <f t="shared" si="120"/>
        <v>2005</v>
      </c>
      <c r="L893" t="s">
        <v>4635</v>
      </c>
      <c r="AA893">
        <v>833</v>
      </c>
      <c r="AB893" s="1">
        <v>38198</v>
      </c>
      <c r="AC893" t="s">
        <v>826</v>
      </c>
      <c r="AD893" s="2">
        <v>55000000</v>
      </c>
      <c r="AE893" s="2">
        <v>6768055</v>
      </c>
      <c r="AF893" s="2">
        <v>28231444</v>
      </c>
      <c r="AG893">
        <v>7</v>
      </c>
      <c r="AH893">
        <v>30</v>
      </c>
      <c r="AI893">
        <v>4</v>
      </c>
      <c r="AK893" s="1" t="e">
        <f t="shared" si="128"/>
        <v>#N/A</v>
      </c>
      <c r="AL893" s="1" t="e">
        <f t="shared" si="122"/>
        <v>#N/A</v>
      </c>
      <c r="AM893" s="1" t="e">
        <f t="shared" si="123"/>
        <v>#N/A</v>
      </c>
      <c r="AN893" s="1" t="e">
        <f t="shared" si="124"/>
        <v>#N/A</v>
      </c>
      <c r="AO893" s="1" t="e">
        <f t="shared" si="125"/>
        <v>#N/A</v>
      </c>
      <c r="AP893" s="1" t="e">
        <f t="shared" si="126"/>
        <v>#N/A</v>
      </c>
      <c r="AQ893" s="1" t="e">
        <f t="shared" si="127"/>
        <v>#N/A</v>
      </c>
    </row>
    <row r="894" spans="1:43">
      <c r="A894">
        <v>93</v>
      </c>
      <c r="B894" t="s">
        <v>636</v>
      </c>
      <c r="C894" t="s">
        <v>4695</v>
      </c>
      <c r="D894">
        <f t="shared" si="121"/>
        <v>65000000</v>
      </c>
      <c r="K894">
        <f t="shared" si="120"/>
        <v>2005</v>
      </c>
      <c r="L894" t="s">
        <v>4614</v>
      </c>
      <c r="M894" t="s">
        <v>4713</v>
      </c>
      <c r="N894" t="s">
        <v>5652</v>
      </c>
      <c r="O894" t="s">
        <v>5500</v>
      </c>
      <c r="P894" t="s">
        <v>7584</v>
      </c>
      <c r="Q894" t="s">
        <v>7585</v>
      </c>
      <c r="R894" t="s">
        <v>7586</v>
      </c>
      <c r="AA894">
        <v>1598</v>
      </c>
      <c r="AB894" s="1">
        <v>38086</v>
      </c>
      <c r="AC894" t="s">
        <v>1587</v>
      </c>
      <c r="AD894" s="2">
        <v>30000000</v>
      </c>
      <c r="AE894" s="2">
        <v>16323969</v>
      </c>
      <c r="AF894" s="2">
        <v>26323969</v>
      </c>
      <c r="AG894">
        <v>4</v>
      </c>
      <c r="AH894">
        <v>9</v>
      </c>
      <c r="AI894">
        <v>4</v>
      </c>
      <c r="AK894" s="1" t="e">
        <f t="shared" si="128"/>
        <v>#N/A</v>
      </c>
      <c r="AL894" s="1" t="e">
        <f t="shared" si="122"/>
        <v>#N/A</v>
      </c>
      <c r="AM894" s="1" t="e">
        <f t="shared" si="123"/>
        <v>#N/A</v>
      </c>
      <c r="AN894" s="1" t="e">
        <f t="shared" si="124"/>
        <v>#N/A</v>
      </c>
      <c r="AO894" s="1" t="e">
        <f t="shared" si="125"/>
        <v>#N/A</v>
      </c>
      <c r="AP894" s="1" t="e">
        <f t="shared" si="126"/>
        <v>#N/A</v>
      </c>
      <c r="AQ894" s="1" t="e">
        <f t="shared" si="127"/>
        <v>#N/A</v>
      </c>
    </row>
    <row r="895" spans="1:43">
      <c r="A895">
        <v>94</v>
      </c>
      <c r="B895" t="s">
        <v>1194</v>
      </c>
      <c r="C895" t="s">
        <v>6856</v>
      </c>
      <c r="D895">
        <f t="shared" si="121"/>
        <v>40000000</v>
      </c>
      <c r="K895">
        <f t="shared" si="120"/>
        <v>2005</v>
      </c>
      <c r="L895" t="s">
        <v>4600</v>
      </c>
      <c r="M895" t="s">
        <v>5154</v>
      </c>
      <c r="N895" t="s">
        <v>6006</v>
      </c>
      <c r="O895" t="s">
        <v>5881</v>
      </c>
      <c r="P895" t="s">
        <v>7587</v>
      </c>
      <c r="Q895" t="s">
        <v>7588</v>
      </c>
      <c r="R895" t="s">
        <v>7589</v>
      </c>
      <c r="AA895">
        <v>1641</v>
      </c>
      <c r="AB895" s="1">
        <v>38303</v>
      </c>
      <c r="AC895" t="s">
        <v>1630</v>
      </c>
      <c r="AD895" s="2">
        <v>29000000</v>
      </c>
      <c r="AE895" s="2">
        <v>17016190</v>
      </c>
      <c r="AF895" s="2">
        <v>24716190</v>
      </c>
      <c r="AG895">
        <v>11</v>
      </c>
      <c r="AH895">
        <v>12</v>
      </c>
      <c r="AI895">
        <v>4</v>
      </c>
      <c r="AK895" s="1" t="e">
        <f t="shared" si="128"/>
        <v>#N/A</v>
      </c>
      <c r="AL895" s="1" t="e">
        <f t="shared" si="122"/>
        <v>#N/A</v>
      </c>
      <c r="AM895" s="1" t="e">
        <f t="shared" si="123"/>
        <v>#N/A</v>
      </c>
      <c r="AN895" s="1" t="e">
        <f t="shared" si="124"/>
        <v>#N/A</v>
      </c>
      <c r="AO895" s="1" t="e">
        <f t="shared" si="125"/>
        <v>#N/A</v>
      </c>
      <c r="AP895" s="1" t="e">
        <f t="shared" si="126"/>
        <v>#N/A</v>
      </c>
      <c r="AQ895" s="1" t="e">
        <f t="shared" si="127"/>
        <v>#N/A</v>
      </c>
    </row>
    <row r="896" spans="1:43">
      <c r="A896">
        <v>95</v>
      </c>
      <c r="B896" t="s">
        <v>3224</v>
      </c>
      <c r="C896" t="s">
        <v>4990</v>
      </c>
      <c r="D896">
        <f t="shared" si="121"/>
        <v>7000000</v>
      </c>
      <c r="K896">
        <f t="shared" si="120"/>
        <v>2005</v>
      </c>
      <c r="L896" t="s">
        <v>4682</v>
      </c>
      <c r="M896" t="s">
        <v>4872</v>
      </c>
      <c r="N896" t="s">
        <v>5679</v>
      </c>
      <c r="O896" t="s">
        <v>5560</v>
      </c>
      <c r="P896" t="s">
        <v>7590</v>
      </c>
      <c r="Q896" t="s">
        <v>7591</v>
      </c>
      <c r="R896" t="s">
        <v>7592</v>
      </c>
      <c r="AA896">
        <v>316</v>
      </c>
      <c r="AB896" s="1">
        <v>38086</v>
      </c>
      <c r="AC896" t="s">
        <v>313</v>
      </c>
      <c r="AD896" s="2">
        <v>92000000</v>
      </c>
      <c r="AE896" s="2">
        <v>22406362</v>
      </c>
      <c r="AF896" s="2">
        <v>23911362</v>
      </c>
      <c r="AG896">
        <v>4</v>
      </c>
      <c r="AH896">
        <v>9</v>
      </c>
      <c r="AI896">
        <v>4</v>
      </c>
      <c r="AK896" s="1" t="e">
        <f t="shared" si="128"/>
        <v>#N/A</v>
      </c>
      <c r="AL896" s="1" t="e">
        <f t="shared" si="122"/>
        <v>#N/A</v>
      </c>
      <c r="AM896" s="1" t="e">
        <f t="shared" si="123"/>
        <v>#N/A</v>
      </c>
      <c r="AN896" s="1" t="e">
        <f t="shared" si="124"/>
        <v>#N/A</v>
      </c>
      <c r="AO896" s="1" t="e">
        <f t="shared" si="125"/>
        <v>#N/A</v>
      </c>
      <c r="AP896" s="1" t="e">
        <f t="shared" si="126"/>
        <v>#N/A</v>
      </c>
      <c r="AQ896" s="1" t="e">
        <f t="shared" si="127"/>
        <v>#N/A</v>
      </c>
    </row>
    <row r="897" spans="1:43">
      <c r="A897">
        <v>96</v>
      </c>
      <c r="B897" t="s">
        <v>572</v>
      </c>
      <c r="C897" t="s">
        <v>4621</v>
      </c>
      <c r="D897">
        <f t="shared" si="121"/>
        <v>70000000</v>
      </c>
      <c r="K897">
        <f t="shared" si="120"/>
        <v>2005</v>
      </c>
      <c r="L897" t="s">
        <v>4682</v>
      </c>
      <c r="M897" t="s">
        <v>4846</v>
      </c>
      <c r="N897" t="s">
        <v>4672</v>
      </c>
      <c r="O897" t="s">
        <v>7593</v>
      </c>
      <c r="P897" t="s">
        <v>7594</v>
      </c>
      <c r="Q897" t="s">
        <v>7595</v>
      </c>
      <c r="R897" t="s">
        <v>7596</v>
      </c>
      <c r="AA897">
        <v>1384</v>
      </c>
      <c r="AB897" s="1">
        <v>38086</v>
      </c>
      <c r="AC897" t="s">
        <v>1375</v>
      </c>
      <c r="AD897" s="2">
        <v>35000000</v>
      </c>
      <c r="AE897" s="2">
        <v>22913677</v>
      </c>
      <c r="AF897" s="2">
        <v>22913677</v>
      </c>
      <c r="AG897">
        <v>4</v>
      </c>
      <c r="AH897">
        <v>9</v>
      </c>
      <c r="AI897">
        <v>4</v>
      </c>
      <c r="AK897" s="1" t="str">
        <f t="shared" si="128"/>
        <v>PG</v>
      </c>
      <c r="AL897" s="1" t="str">
        <f t="shared" si="122"/>
        <v>96 min</v>
      </c>
      <c r="AM897" s="1" t="str">
        <f t="shared" si="123"/>
        <v>Comedy, Family, Fantasy</v>
      </c>
      <c r="AN897" s="1" t="str">
        <f t="shared" si="124"/>
        <v>Tommy O'Haver</v>
      </c>
      <c r="AO897" s="1" t="str">
        <f t="shared" si="125"/>
        <v>Laurie Craig (screenplay), Karen McCullah (screenplay), Kirsten Smith (screenplay), Jennifer Heath (screenplay), Michele J. Wolff (screenplay), Gail Carson Levine (based on the book by)</v>
      </c>
      <c r="AP897" s="1" t="str">
        <f t="shared" si="126"/>
        <v>Anne Hathaway, Hugh Dancy, Cary Elwes, Aidan McArdle</v>
      </c>
      <c r="AQ897" s="1" t="str">
        <f t="shared" si="127"/>
        <v>Mira.</v>
      </c>
    </row>
    <row r="898" spans="1:43">
      <c r="A898">
        <v>97</v>
      </c>
      <c r="B898" t="s">
        <v>737</v>
      </c>
      <c r="C898" t="s">
        <v>6856</v>
      </c>
      <c r="D898">
        <f t="shared" si="121"/>
        <v>60000000</v>
      </c>
      <c r="K898">
        <f t="shared" ref="K898:K961" si="129">2013-INT((ROW()-2)/100)</f>
        <v>2005</v>
      </c>
      <c r="L898" t="s">
        <v>4600</v>
      </c>
      <c r="M898" t="s">
        <v>4713</v>
      </c>
      <c r="N898" t="s">
        <v>7597</v>
      </c>
      <c r="O898" t="s">
        <v>7598</v>
      </c>
      <c r="P898" t="s">
        <v>7599</v>
      </c>
      <c r="Q898" t="s">
        <v>7600</v>
      </c>
      <c r="R898" t="s">
        <v>7601</v>
      </c>
      <c r="AA898">
        <v>4563</v>
      </c>
      <c r="AB898" s="1">
        <v>38114</v>
      </c>
      <c r="AC898" t="s">
        <v>4502</v>
      </c>
      <c r="AD898" s="2">
        <v>65000</v>
      </c>
      <c r="AE898" s="2">
        <v>11529368</v>
      </c>
      <c r="AF898" s="2">
        <v>22233808</v>
      </c>
      <c r="AG898">
        <v>5</v>
      </c>
      <c r="AH898">
        <v>7</v>
      </c>
      <c r="AI898">
        <v>4</v>
      </c>
      <c r="AK898" s="1" t="e">
        <f t="shared" si="128"/>
        <v>#N/A</v>
      </c>
      <c r="AL898" s="1" t="e">
        <f t="shared" si="122"/>
        <v>#N/A</v>
      </c>
      <c r="AM898" s="1" t="e">
        <f t="shared" si="123"/>
        <v>#N/A</v>
      </c>
      <c r="AN898" s="1" t="e">
        <f t="shared" si="124"/>
        <v>#N/A</v>
      </c>
      <c r="AO898" s="1" t="e">
        <f t="shared" si="125"/>
        <v>#N/A</v>
      </c>
      <c r="AP898" s="1" t="e">
        <f t="shared" si="126"/>
        <v>#N/A</v>
      </c>
      <c r="AQ898" s="1" t="e">
        <f t="shared" si="127"/>
        <v>#N/A</v>
      </c>
    </row>
    <row r="899" spans="1:43">
      <c r="A899">
        <v>98</v>
      </c>
      <c r="B899" t="s">
        <v>836</v>
      </c>
      <c r="C899" t="s">
        <v>4660</v>
      </c>
      <c r="D899">
        <f t="shared" ref="D899:D962" si="130">VLOOKUP(B899,AC898:AF10897,2,FALSE)</f>
        <v>54000000</v>
      </c>
      <c r="K899">
        <f t="shared" si="129"/>
        <v>2005</v>
      </c>
      <c r="L899" t="s">
        <v>4600</v>
      </c>
      <c r="M899" t="s">
        <v>4851</v>
      </c>
      <c r="N899" t="s">
        <v>5126</v>
      </c>
      <c r="O899" t="s">
        <v>5555</v>
      </c>
      <c r="P899" t="s">
        <v>5555</v>
      </c>
      <c r="Q899" t="s">
        <v>7602</v>
      </c>
      <c r="R899" t="s">
        <v>7603</v>
      </c>
      <c r="AA899">
        <v>1585</v>
      </c>
      <c r="AB899" s="1">
        <v>38247</v>
      </c>
      <c r="AC899" t="s">
        <v>1574</v>
      </c>
      <c r="AD899" s="2">
        <v>30000000</v>
      </c>
      <c r="AE899" s="2">
        <v>21800302</v>
      </c>
      <c r="AF899" s="2">
        <v>21827296</v>
      </c>
      <c r="AG899">
        <v>9</v>
      </c>
      <c r="AH899">
        <v>17</v>
      </c>
      <c r="AI899">
        <v>4</v>
      </c>
      <c r="AK899" s="1" t="e">
        <f t="shared" si="128"/>
        <v>#N/A</v>
      </c>
      <c r="AL899" s="1" t="e">
        <f t="shared" ref="AL899:AL962" si="131">VLOOKUP($AC899,$B$2:$R$10000,12,FALSE)</f>
        <v>#N/A</v>
      </c>
      <c r="AM899" s="1" t="e">
        <f t="shared" ref="AM899:AM962" si="132">VLOOKUP($AC899,$B$2:$R$10000,13,FALSE)</f>
        <v>#N/A</v>
      </c>
      <c r="AN899" s="1" t="e">
        <f t="shared" ref="AN899:AN962" si="133">VLOOKUP($AC899,$B$2:$R$10000,14,FALSE)</f>
        <v>#N/A</v>
      </c>
      <c r="AO899" s="1" t="e">
        <f t="shared" ref="AO899:AO962" si="134">VLOOKUP($AC899,$B$2:$R$10000,15,FALSE)</f>
        <v>#N/A</v>
      </c>
      <c r="AP899" s="1" t="e">
        <f t="shared" ref="AP899:AP962" si="135">VLOOKUP($AC899,$B$2:$R$10000,16,FALSE)</f>
        <v>#N/A</v>
      </c>
      <c r="AQ899" s="1" t="e">
        <f t="shared" si="127"/>
        <v>#N/A</v>
      </c>
    </row>
    <row r="900" spans="1:43">
      <c r="A900">
        <v>99</v>
      </c>
      <c r="B900" t="s">
        <v>817</v>
      </c>
      <c r="C900" t="s">
        <v>4660</v>
      </c>
      <c r="D900">
        <f t="shared" si="130"/>
        <v>55000000</v>
      </c>
      <c r="K900">
        <f t="shared" si="129"/>
        <v>2005</v>
      </c>
      <c r="L900" t="s">
        <v>4600</v>
      </c>
      <c r="M900" t="s">
        <v>5062</v>
      </c>
      <c r="N900" t="s">
        <v>4887</v>
      </c>
      <c r="O900" t="s">
        <v>7604</v>
      </c>
      <c r="P900" t="s">
        <v>7605</v>
      </c>
      <c r="Q900" t="s">
        <v>7606</v>
      </c>
      <c r="R900" t="s">
        <v>7607</v>
      </c>
      <c r="AA900">
        <v>1587</v>
      </c>
      <c r="AB900" s="1">
        <v>38205</v>
      </c>
      <c r="AC900" t="s">
        <v>1576</v>
      </c>
      <c r="AD900" s="2">
        <v>30000000</v>
      </c>
      <c r="AE900" s="2">
        <v>20422207</v>
      </c>
      <c r="AF900" s="2">
        <v>21758371</v>
      </c>
      <c r="AG900">
        <v>8</v>
      </c>
      <c r="AH900">
        <v>6</v>
      </c>
      <c r="AI900">
        <v>4</v>
      </c>
      <c r="AK900" s="1" t="e">
        <f t="shared" si="128"/>
        <v>#N/A</v>
      </c>
      <c r="AL900" s="1" t="e">
        <f t="shared" si="131"/>
        <v>#N/A</v>
      </c>
      <c r="AM900" s="1" t="e">
        <f t="shared" si="132"/>
        <v>#N/A</v>
      </c>
      <c r="AN900" s="1" t="e">
        <f t="shared" si="133"/>
        <v>#N/A</v>
      </c>
      <c r="AO900" s="1" t="e">
        <f t="shared" si="134"/>
        <v>#N/A</v>
      </c>
      <c r="AP900" s="1" t="e">
        <f t="shared" si="135"/>
        <v>#N/A</v>
      </c>
      <c r="AQ900" s="1" t="e">
        <f t="shared" si="127"/>
        <v>#N/A</v>
      </c>
    </row>
    <row r="901" spans="1:43">
      <c r="A901">
        <v>100</v>
      </c>
      <c r="B901" t="s">
        <v>1251</v>
      </c>
      <c r="C901" t="s">
        <v>4621</v>
      </c>
      <c r="D901">
        <f t="shared" si="130"/>
        <v>39000000</v>
      </c>
      <c r="K901">
        <f t="shared" si="129"/>
        <v>2005</v>
      </c>
      <c r="L901" t="s">
        <v>4600</v>
      </c>
      <c r="M901" t="s">
        <v>4723</v>
      </c>
      <c r="N901" t="s">
        <v>4609</v>
      </c>
      <c r="O901" t="s">
        <v>7608</v>
      </c>
      <c r="P901" t="s">
        <v>7608</v>
      </c>
      <c r="Q901" t="s">
        <v>7609</v>
      </c>
      <c r="R901" t="s">
        <v>7610</v>
      </c>
      <c r="AA901">
        <v>1604</v>
      </c>
      <c r="AB901" s="1">
        <v>38233</v>
      </c>
      <c r="AC901" t="s">
        <v>1593</v>
      </c>
      <c r="AD901" s="2">
        <v>30000000</v>
      </c>
      <c r="AE901" s="2">
        <v>13001257</v>
      </c>
      <c r="AF901" s="2">
        <v>21601257</v>
      </c>
      <c r="AG901">
        <v>9</v>
      </c>
      <c r="AH901">
        <v>3</v>
      </c>
      <c r="AI901">
        <v>4</v>
      </c>
      <c r="AK901" s="1" t="e">
        <f t="shared" si="128"/>
        <v>#N/A</v>
      </c>
      <c r="AL901" s="1" t="e">
        <f t="shared" si="131"/>
        <v>#N/A</v>
      </c>
      <c r="AM901" s="1" t="e">
        <f t="shared" si="132"/>
        <v>#N/A</v>
      </c>
      <c r="AN901" s="1" t="e">
        <f t="shared" si="133"/>
        <v>#N/A</v>
      </c>
      <c r="AO901" s="1" t="e">
        <f t="shared" si="134"/>
        <v>#N/A</v>
      </c>
      <c r="AP901" s="1" t="e">
        <f t="shared" si="135"/>
        <v>#N/A</v>
      </c>
      <c r="AQ901" s="1" t="e">
        <f t="shared" ref="AQ901:AQ964" si="136">VLOOKUP($AC901,$B$2:$R$10000,2,FALSE)</f>
        <v>#N/A</v>
      </c>
    </row>
    <row r="902" spans="1:43">
      <c r="A902">
        <v>1</v>
      </c>
      <c r="B902" t="s">
        <v>538</v>
      </c>
      <c r="C902" t="s">
        <v>7347</v>
      </c>
      <c r="D902" t="e">
        <f t="shared" si="130"/>
        <v>#N/A</v>
      </c>
      <c r="K902">
        <f t="shared" si="129"/>
        <v>2004</v>
      </c>
      <c r="L902" t="s">
        <v>4614</v>
      </c>
      <c r="M902" t="s">
        <v>5062</v>
      </c>
      <c r="N902" t="s">
        <v>4616</v>
      </c>
      <c r="O902" t="s">
        <v>7611</v>
      </c>
      <c r="P902" t="s">
        <v>7612</v>
      </c>
      <c r="Q902" t="s">
        <v>7613</v>
      </c>
      <c r="R902" t="s">
        <v>7614</v>
      </c>
      <c r="AA902">
        <v>1229</v>
      </c>
      <c r="AB902" s="1">
        <v>38114</v>
      </c>
      <c r="AC902" t="s">
        <v>1221</v>
      </c>
      <c r="AD902" s="2">
        <v>40000000</v>
      </c>
      <c r="AE902" s="2">
        <v>14018364</v>
      </c>
      <c r="AF902" s="2">
        <v>21215882</v>
      </c>
      <c r="AG902">
        <v>5</v>
      </c>
      <c r="AH902">
        <v>7</v>
      </c>
      <c r="AI902">
        <v>4</v>
      </c>
      <c r="AK902" s="1" t="e">
        <f t="shared" si="128"/>
        <v>#N/A</v>
      </c>
      <c r="AL902" s="1" t="e">
        <f t="shared" si="131"/>
        <v>#N/A</v>
      </c>
      <c r="AM902" s="1" t="e">
        <f t="shared" si="132"/>
        <v>#N/A</v>
      </c>
      <c r="AN902" s="1" t="e">
        <f t="shared" si="133"/>
        <v>#N/A</v>
      </c>
      <c r="AO902" s="1" t="e">
        <f t="shared" si="134"/>
        <v>#N/A</v>
      </c>
      <c r="AP902" s="1" t="e">
        <f t="shared" si="135"/>
        <v>#N/A</v>
      </c>
      <c r="AQ902" s="1" t="e">
        <f t="shared" si="136"/>
        <v>#N/A</v>
      </c>
    </row>
    <row r="903" spans="1:43">
      <c r="A903">
        <v>2</v>
      </c>
      <c r="B903" t="s">
        <v>30</v>
      </c>
      <c r="C903" t="s">
        <v>4695</v>
      </c>
      <c r="D903" t="e">
        <f t="shared" si="130"/>
        <v>#N/A</v>
      </c>
      <c r="K903">
        <f t="shared" si="129"/>
        <v>2004</v>
      </c>
      <c r="L903" t="s">
        <v>4600</v>
      </c>
      <c r="M903" t="s">
        <v>5100</v>
      </c>
      <c r="N903" t="s">
        <v>5045</v>
      </c>
      <c r="O903" t="s">
        <v>4656</v>
      </c>
      <c r="P903" t="s">
        <v>7615</v>
      </c>
      <c r="Q903" t="s">
        <v>7616</v>
      </c>
      <c r="R903" t="s">
        <v>7617</v>
      </c>
      <c r="AA903">
        <v>1840</v>
      </c>
      <c r="AB903" s="1">
        <v>38037</v>
      </c>
      <c r="AC903" t="s">
        <v>1829</v>
      </c>
      <c r="AD903" s="2">
        <v>25000000</v>
      </c>
      <c r="AE903" s="2">
        <v>17718223</v>
      </c>
      <c r="AF903" s="2">
        <v>20718223</v>
      </c>
      <c r="AG903">
        <v>2</v>
      </c>
      <c r="AH903">
        <v>20</v>
      </c>
      <c r="AI903">
        <v>4</v>
      </c>
      <c r="AK903" s="1" t="e">
        <f t="shared" si="128"/>
        <v>#N/A</v>
      </c>
      <c r="AL903" s="1" t="e">
        <f t="shared" si="131"/>
        <v>#N/A</v>
      </c>
      <c r="AM903" s="1" t="e">
        <f t="shared" si="132"/>
        <v>#N/A</v>
      </c>
      <c r="AN903" s="1" t="e">
        <f t="shared" si="133"/>
        <v>#N/A</v>
      </c>
      <c r="AO903" s="1" t="e">
        <f t="shared" si="134"/>
        <v>#N/A</v>
      </c>
      <c r="AP903" s="1" t="e">
        <f t="shared" si="135"/>
        <v>#N/A</v>
      </c>
      <c r="AQ903" s="1" t="e">
        <f t="shared" si="136"/>
        <v>#N/A</v>
      </c>
    </row>
    <row r="904" spans="1:43">
      <c r="A904">
        <v>3</v>
      </c>
      <c r="B904" t="s">
        <v>1748</v>
      </c>
      <c r="C904" t="s">
        <v>7618</v>
      </c>
      <c r="D904" t="e">
        <f t="shared" si="130"/>
        <v>#N/A</v>
      </c>
      <c r="K904">
        <f t="shared" si="129"/>
        <v>2004</v>
      </c>
      <c r="L904" t="s">
        <v>4682</v>
      </c>
      <c r="M904" t="s">
        <v>5100</v>
      </c>
      <c r="N904" t="s">
        <v>4572</v>
      </c>
      <c r="O904" t="s">
        <v>7619</v>
      </c>
      <c r="P904" t="s">
        <v>7620</v>
      </c>
      <c r="Q904" t="s">
        <v>7621</v>
      </c>
      <c r="R904" t="s">
        <v>7622</v>
      </c>
      <c r="AA904">
        <v>1990</v>
      </c>
      <c r="AB904" s="1">
        <v>38261</v>
      </c>
      <c r="AC904" t="s">
        <v>1976</v>
      </c>
      <c r="AD904" s="2">
        <v>22000000</v>
      </c>
      <c r="AE904" s="2">
        <v>12784713</v>
      </c>
      <c r="AF904" s="2">
        <v>20034713</v>
      </c>
      <c r="AG904">
        <v>10</v>
      </c>
      <c r="AH904">
        <v>1</v>
      </c>
      <c r="AI904">
        <v>4</v>
      </c>
      <c r="AK904" s="1" t="e">
        <f t="shared" si="128"/>
        <v>#N/A</v>
      </c>
      <c r="AL904" s="1" t="e">
        <f t="shared" si="131"/>
        <v>#N/A</v>
      </c>
      <c r="AM904" s="1" t="e">
        <f t="shared" si="132"/>
        <v>#N/A</v>
      </c>
      <c r="AN904" s="1" t="e">
        <f t="shared" si="133"/>
        <v>#N/A</v>
      </c>
      <c r="AO904" s="1" t="e">
        <f t="shared" si="134"/>
        <v>#N/A</v>
      </c>
      <c r="AP904" s="1" t="e">
        <f t="shared" si="135"/>
        <v>#N/A</v>
      </c>
      <c r="AQ904" s="1" t="e">
        <f t="shared" si="136"/>
        <v>#N/A</v>
      </c>
    </row>
    <row r="905" spans="1:43">
      <c r="A905">
        <v>4</v>
      </c>
      <c r="B905" t="s">
        <v>662</v>
      </c>
      <c r="C905" t="s">
        <v>4621</v>
      </c>
      <c r="D905" t="e">
        <f t="shared" si="130"/>
        <v>#N/A</v>
      </c>
      <c r="K905">
        <f t="shared" si="129"/>
        <v>2004</v>
      </c>
      <c r="L905" t="s">
        <v>4600</v>
      </c>
      <c r="M905" t="s">
        <v>4744</v>
      </c>
      <c r="N905" t="s">
        <v>5174</v>
      </c>
      <c r="O905" t="s">
        <v>5180</v>
      </c>
      <c r="P905" t="s">
        <v>7623</v>
      </c>
      <c r="Q905" t="s">
        <v>7624</v>
      </c>
      <c r="R905" t="s">
        <v>7625</v>
      </c>
      <c r="AA905">
        <v>1944</v>
      </c>
      <c r="AB905" s="1">
        <v>38231</v>
      </c>
      <c r="AC905" t="s">
        <v>1932</v>
      </c>
      <c r="AD905" s="2">
        <v>23000000</v>
      </c>
      <c r="AE905" s="2">
        <v>16123851</v>
      </c>
      <c r="AF905" s="2">
        <v>19123851</v>
      </c>
      <c r="AG905">
        <v>9</v>
      </c>
      <c r="AH905">
        <v>1</v>
      </c>
      <c r="AI905">
        <v>4</v>
      </c>
      <c r="AK905" s="1" t="e">
        <f t="shared" si="128"/>
        <v>#N/A</v>
      </c>
      <c r="AL905" s="1" t="e">
        <f t="shared" si="131"/>
        <v>#N/A</v>
      </c>
      <c r="AM905" s="1" t="e">
        <f t="shared" si="132"/>
        <v>#N/A</v>
      </c>
      <c r="AN905" s="1" t="e">
        <f t="shared" si="133"/>
        <v>#N/A</v>
      </c>
      <c r="AO905" s="1" t="e">
        <f t="shared" si="134"/>
        <v>#N/A</v>
      </c>
      <c r="AP905" s="1" t="e">
        <f t="shared" si="135"/>
        <v>#N/A</v>
      </c>
      <c r="AQ905" s="1" t="e">
        <f t="shared" si="136"/>
        <v>#N/A</v>
      </c>
    </row>
    <row r="906" spans="1:43">
      <c r="A906">
        <v>5</v>
      </c>
      <c r="B906" t="s">
        <v>311</v>
      </c>
      <c r="C906" t="s">
        <v>4607</v>
      </c>
      <c r="D906" t="e">
        <f t="shared" si="130"/>
        <v>#N/A</v>
      </c>
      <c r="K906">
        <f t="shared" si="129"/>
        <v>2004</v>
      </c>
      <c r="L906" t="s">
        <v>4614</v>
      </c>
      <c r="M906" t="s">
        <v>4744</v>
      </c>
      <c r="N906" t="s">
        <v>5455</v>
      </c>
      <c r="O906" t="s">
        <v>7626</v>
      </c>
      <c r="P906" t="s">
        <v>7626</v>
      </c>
      <c r="Q906" t="s">
        <v>7627</v>
      </c>
      <c r="R906" t="s">
        <v>7628</v>
      </c>
      <c r="AA906">
        <v>1621</v>
      </c>
      <c r="AB906" s="1">
        <v>38350</v>
      </c>
      <c r="AC906" t="s">
        <v>1610</v>
      </c>
      <c r="AD906" s="2">
        <v>30000000</v>
      </c>
      <c r="AE906" s="2">
        <v>3765585</v>
      </c>
      <c r="AF906" s="2">
        <v>18765585</v>
      </c>
      <c r="AG906">
        <v>12</v>
      </c>
      <c r="AH906">
        <v>29</v>
      </c>
      <c r="AI906">
        <v>4</v>
      </c>
      <c r="AK906" s="1" t="e">
        <f t="shared" si="128"/>
        <v>#N/A</v>
      </c>
      <c r="AL906" s="1" t="e">
        <f t="shared" si="131"/>
        <v>#N/A</v>
      </c>
      <c r="AM906" s="1" t="e">
        <f t="shared" si="132"/>
        <v>#N/A</v>
      </c>
      <c r="AN906" s="1" t="e">
        <f t="shared" si="133"/>
        <v>#N/A</v>
      </c>
      <c r="AO906" s="1" t="e">
        <f t="shared" si="134"/>
        <v>#N/A</v>
      </c>
      <c r="AP906" s="1" t="e">
        <f t="shared" si="135"/>
        <v>#N/A</v>
      </c>
      <c r="AQ906" s="1" t="e">
        <f t="shared" si="136"/>
        <v>#N/A</v>
      </c>
    </row>
    <row r="907" spans="1:43">
      <c r="A907">
        <v>6</v>
      </c>
      <c r="B907" t="s">
        <v>160</v>
      </c>
      <c r="C907" t="s">
        <v>4628</v>
      </c>
      <c r="D907" t="e">
        <f t="shared" si="130"/>
        <v>#N/A</v>
      </c>
      <c r="K907">
        <f t="shared" si="129"/>
        <v>2004</v>
      </c>
      <c r="L907" t="s">
        <v>4635</v>
      </c>
      <c r="AA907">
        <v>1853</v>
      </c>
      <c r="AB907" s="1">
        <v>38086</v>
      </c>
      <c r="AC907" t="s">
        <v>1842</v>
      </c>
      <c r="AD907" s="2">
        <v>25000000</v>
      </c>
      <c r="AE907" s="2">
        <v>14589444</v>
      </c>
      <c r="AF907" s="2">
        <v>18589444</v>
      </c>
      <c r="AG907">
        <v>4</v>
      </c>
      <c r="AH907">
        <v>9</v>
      </c>
      <c r="AI907">
        <v>4</v>
      </c>
      <c r="AK907" s="1" t="e">
        <f t="shared" si="128"/>
        <v>#N/A</v>
      </c>
      <c r="AL907" s="1" t="e">
        <f t="shared" si="131"/>
        <v>#N/A</v>
      </c>
      <c r="AM907" s="1" t="e">
        <f t="shared" si="132"/>
        <v>#N/A</v>
      </c>
      <c r="AN907" s="1" t="e">
        <f t="shared" si="133"/>
        <v>#N/A</v>
      </c>
      <c r="AO907" s="1" t="e">
        <f t="shared" si="134"/>
        <v>#N/A</v>
      </c>
      <c r="AP907" s="1" t="e">
        <f t="shared" si="135"/>
        <v>#N/A</v>
      </c>
      <c r="AQ907" s="1" t="e">
        <f t="shared" si="136"/>
        <v>#N/A</v>
      </c>
    </row>
    <row r="908" spans="1:43">
      <c r="A908">
        <v>7</v>
      </c>
      <c r="B908" t="s">
        <v>186</v>
      </c>
      <c r="C908" t="s">
        <v>4677</v>
      </c>
      <c r="D908" t="e">
        <f t="shared" si="130"/>
        <v>#N/A</v>
      </c>
      <c r="K908">
        <f t="shared" si="129"/>
        <v>2004</v>
      </c>
      <c r="L908" t="s">
        <v>4600</v>
      </c>
      <c r="M908" t="s">
        <v>4823</v>
      </c>
      <c r="N908" t="s">
        <v>4609</v>
      </c>
      <c r="O908" t="s">
        <v>4841</v>
      </c>
      <c r="P908" t="s">
        <v>7629</v>
      </c>
      <c r="Q908" t="s">
        <v>7630</v>
      </c>
      <c r="R908" t="s">
        <v>7631</v>
      </c>
      <c r="AA908">
        <v>3642</v>
      </c>
      <c r="AB908" s="1">
        <v>38163</v>
      </c>
      <c r="AC908" t="s">
        <v>3607</v>
      </c>
      <c r="AD908" s="2">
        <v>4000000</v>
      </c>
      <c r="AE908" s="2">
        <v>13337299</v>
      </c>
      <c r="AF908" s="2">
        <v>18524496</v>
      </c>
      <c r="AG908">
        <v>6</v>
      </c>
      <c r="AH908">
        <v>25</v>
      </c>
      <c r="AI908">
        <v>4</v>
      </c>
      <c r="AK908" s="1" t="e">
        <f t="shared" si="128"/>
        <v>#N/A</v>
      </c>
      <c r="AL908" s="1" t="e">
        <f t="shared" si="131"/>
        <v>#N/A</v>
      </c>
      <c r="AM908" s="1" t="e">
        <f t="shared" si="132"/>
        <v>#N/A</v>
      </c>
      <c r="AN908" s="1" t="e">
        <f t="shared" si="133"/>
        <v>#N/A</v>
      </c>
      <c r="AO908" s="1" t="e">
        <f t="shared" si="134"/>
        <v>#N/A</v>
      </c>
      <c r="AP908" s="1" t="e">
        <f t="shared" si="135"/>
        <v>#N/A</v>
      </c>
      <c r="AQ908" s="1" t="e">
        <f t="shared" si="136"/>
        <v>#N/A</v>
      </c>
    </row>
    <row r="909" spans="1:43">
      <c r="A909">
        <v>8</v>
      </c>
      <c r="B909" t="s">
        <v>357</v>
      </c>
      <c r="C909" t="s">
        <v>4621</v>
      </c>
      <c r="D909" t="e">
        <f t="shared" si="130"/>
        <v>#N/A</v>
      </c>
      <c r="K909">
        <f t="shared" si="129"/>
        <v>2004</v>
      </c>
      <c r="L909" t="s">
        <v>4600</v>
      </c>
      <c r="M909" t="s">
        <v>5574</v>
      </c>
      <c r="N909" t="s">
        <v>4649</v>
      </c>
      <c r="O909" t="s">
        <v>4775</v>
      </c>
      <c r="P909" t="s">
        <v>7632</v>
      </c>
      <c r="Q909" t="s">
        <v>7633</v>
      </c>
      <c r="R909" t="s">
        <v>7634</v>
      </c>
      <c r="AA909">
        <v>3090</v>
      </c>
      <c r="AB909" s="1">
        <v>38198</v>
      </c>
      <c r="AC909" t="s">
        <v>3063</v>
      </c>
      <c r="AD909" s="2">
        <v>9000000</v>
      </c>
      <c r="AE909" s="2">
        <v>18225165</v>
      </c>
      <c r="AF909" s="2">
        <v>18225165</v>
      </c>
      <c r="AG909">
        <v>7</v>
      </c>
      <c r="AH909">
        <v>30</v>
      </c>
      <c r="AI909">
        <v>4</v>
      </c>
      <c r="AK909" s="1" t="e">
        <f t="shared" si="128"/>
        <v>#N/A</v>
      </c>
      <c r="AL909" s="1" t="e">
        <f t="shared" si="131"/>
        <v>#N/A</v>
      </c>
      <c r="AM909" s="1" t="e">
        <f t="shared" si="132"/>
        <v>#N/A</v>
      </c>
      <c r="AN909" s="1" t="e">
        <f t="shared" si="133"/>
        <v>#N/A</v>
      </c>
      <c r="AO909" s="1" t="e">
        <f t="shared" si="134"/>
        <v>#N/A</v>
      </c>
      <c r="AP909" s="1" t="e">
        <f t="shared" si="135"/>
        <v>#N/A</v>
      </c>
      <c r="AQ909" s="1" t="e">
        <f t="shared" si="136"/>
        <v>#N/A</v>
      </c>
    </row>
    <row r="910" spans="1:43">
      <c r="A910">
        <v>9</v>
      </c>
      <c r="B910" t="s">
        <v>259</v>
      </c>
      <c r="C910" t="s">
        <v>4607</v>
      </c>
      <c r="D910" t="e">
        <f t="shared" si="130"/>
        <v>#N/A</v>
      </c>
      <c r="K910">
        <f t="shared" si="129"/>
        <v>2004</v>
      </c>
      <c r="L910" t="s">
        <v>4614</v>
      </c>
      <c r="M910" t="s">
        <v>4839</v>
      </c>
      <c r="N910" t="s">
        <v>4824</v>
      </c>
      <c r="O910" t="s">
        <v>4883</v>
      </c>
      <c r="P910" t="s">
        <v>7635</v>
      </c>
      <c r="Q910" t="s">
        <v>7636</v>
      </c>
      <c r="R910" t="s">
        <v>7637</v>
      </c>
      <c r="AA910">
        <v>2793</v>
      </c>
      <c r="AB910" s="1">
        <v>37995</v>
      </c>
      <c r="AC910" t="s">
        <v>2769</v>
      </c>
      <c r="AD910" s="2">
        <v>12000000</v>
      </c>
      <c r="AE910" s="2">
        <v>17321573</v>
      </c>
      <c r="AF910" s="2">
        <v>17322212</v>
      </c>
      <c r="AG910">
        <v>1</v>
      </c>
      <c r="AH910">
        <v>9</v>
      </c>
      <c r="AI910">
        <v>4</v>
      </c>
      <c r="AK910" s="1" t="e">
        <f t="shared" si="128"/>
        <v>#N/A</v>
      </c>
      <c r="AL910" s="1" t="e">
        <f t="shared" si="131"/>
        <v>#N/A</v>
      </c>
      <c r="AM910" s="1" t="e">
        <f t="shared" si="132"/>
        <v>#N/A</v>
      </c>
      <c r="AN910" s="1" t="e">
        <f t="shared" si="133"/>
        <v>#N/A</v>
      </c>
      <c r="AO910" s="1" t="e">
        <f t="shared" si="134"/>
        <v>#N/A</v>
      </c>
      <c r="AP910" s="1" t="e">
        <f t="shared" si="135"/>
        <v>#N/A</v>
      </c>
      <c r="AQ910" s="1" t="e">
        <f t="shared" si="136"/>
        <v>#N/A</v>
      </c>
    </row>
    <row r="911" spans="1:43">
      <c r="A911">
        <v>10</v>
      </c>
      <c r="B911" t="s">
        <v>73</v>
      </c>
      <c r="C911" t="s">
        <v>4628</v>
      </c>
      <c r="D911" t="e">
        <f t="shared" si="130"/>
        <v>#N/A</v>
      </c>
      <c r="K911">
        <f t="shared" si="129"/>
        <v>2004</v>
      </c>
      <c r="L911" t="s">
        <v>4636</v>
      </c>
      <c r="M911" t="s">
        <v>4763</v>
      </c>
      <c r="N911" t="s">
        <v>4768</v>
      </c>
      <c r="O911" t="s">
        <v>5170</v>
      </c>
      <c r="P911" t="s">
        <v>7638</v>
      </c>
      <c r="Q911" t="s">
        <v>7639</v>
      </c>
      <c r="R911" t="s">
        <v>7640</v>
      </c>
      <c r="AA911">
        <v>1918</v>
      </c>
      <c r="AB911" s="1">
        <v>38009</v>
      </c>
      <c r="AC911" t="s">
        <v>1907</v>
      </c>
      <c r="AD911" s="2">
        <v>24000000</v>
      </c>
      <c r="AE911" s="2">
        <v>16980098</v>
      </c>
      <c r="AF911" s="2">
        <v>16980098</v>
      </c>
      <c r="AG911">
        <v>1</v>
      </c>
      <c r="AH911">
        <v>23</v>
      </c>
      <c r="AI911">
        <v>4</v>
      </c>
      <c r="AK911" s="1" t="e">
        <f t="shared" si="128"/>
        <v>#N/A</v>
      </c>
      <c r="AL911" s="1" t="e">
        <f t="shared" si="131"/>
        <v>#N/A</v>
      </c>
      <c r="AM911" s="1" t="e">
        <f t="shared" si="132"/>
        <v>#N/A</v>
      </c>
      <c r="AN911" s="1" t="e">
        <f t="shared" si="133"/>
        <v>#N/A</v>
      </c>
      <c r="AO911" s="1" t="e">
        <f t="shared" si="134"/>
        <v>#N/A</v>
      </c>
      <c r="AP911" s="1" t="e">
        <f t="shared" si="135"/>
        <v>#N/A</v>
      </c>
      <c r="AQ911" s="1" t="e">
        <f t="shared" si="136"/>
        <v>#N/A</v>
      </c>
    </row>
    <row r="912" spans="1:43">
      <c r="A912">
        <v>11</v>
      </c>
      <c r="B912" t="s">
        <v>487</v>
      </c>
      <c r="C912" t="s">
        <v>7347</v>
      </c>
      <c r="D912" t="e">
        <f t="shared" si="130"/>
        <v>#N/A</v>
      </c>
      <c r="K912">
        <f t="shared" si="129"/>
        <v>2004</v>
      </c>
      <c r="L912" t="s">
        <v>4635</v>
      </c>
      <c r="AA912">
        <v>2293</v>
      </c>
      <c r="AB912" s="1">
        <v>38023</v>
      </c>
      <c r="AC912" t="s">
        <v>2277</v>
      </c>
      <c r="AD912" s="2">
        <v>18000000</v>
      </c>
      <c r="AE912" s="2">
        <v>16703799</v>
      </c>
      <c r="AF912" s="2">
        <v>16959614</v>
      </c>
      <c r="AG912">
        <v>2</v>
      </c>
      <c r="AH912">
        <v>6</v>
      </c>
      <c r="AI912">
        <v>4</v>
      </c>
      <c r="AK912" s="1" t="e">
        <f t="shared" si="128"/>
        <v>#N/A</v>
      </c>
      <c r="AL912" s="1" t="e">
        <f t="shared" si="131"/>
        <v>#N/A</v>
      </c>
      <c r="AM912" s="1" t="e">
        <f t="shared" si="132"/>
        <v>#N/A</v>
      </c>
      <c r="AN912" s="1" t="e">
        <f t="shared" si="133"/>
        <v>#N/A</v>
      </c>
      <c r="AO912" s="1" t="e">
        <f t="shared" si="134"/>
        <v>#N/A</v>
      </c>
      <c r="AP912" s="1" t="e">
        <f t="shared" si="135"/>
        <v>#N/A</v>
      </c>
      <c r="AQ912" s="1" t="e">
        <f t="shared" si="136"/>
        <v>#N/A</v>
      </c>
    </row>
    <row r="913" spans="1:43">
      <c r="A913">
        <v>12</v>
      </c>
      <c r="B913" t="s">
        <v>243</v>
      </c>
      <c r="C913" t="s">
        <v>4677</v>
      </c>
      <c r="D913" t="e">
        <f t="shared" si="130"/>
        <v>#N/A</v>
      </c>
      <c r="K913">
        <f t="shared" si="129"/>
        <v>2004</v>
      </c>
      <c r="L913" t="s">
        <v>4600</v>
      </c>
      <c r="M913" t="s">
        <v>4744</v>
      </c>
      <c r="N913" t="s">
        <v>5762</v>
      </c>
      <c r="O913" t="s">
        <v>6195</v>
      </c>
      <c r="P913" t="s">
        <v>7641</v>
      </c>
      <c r="Q913" t="s">
        <v>7642</v>
      </c>
      <c r="R913" t="s">
        <v>7643</v>
      </c>
      <c r="AA913">
        <v>1602</v>
      </c>
      <c r="AB913" s="1">
        <v>38107</v>
      </c>
      <c r="AC913" t="s">
        <v>1591</v>
      </c>
      <c r="AD913" s="2">
        <v>30000000</v>
      </c>
      <c r="AE913" s="2">
        <v>14334645</v>
      </c>
      <c r="AF913" s="2">
        <v>16910708</v>
      </c>
      <c r="AG913">
        <v>4</v>
      </c>
      <c r="AH913">
        <v>30</v>
      </c>
      <c r="AI913">
        <v>4</v>
      </c>
      <c r="AK913" s="1" t="e">
        <f t="shared" si="128"/>
        <v>#N/A</v>
      </c>
      <c r="AL913" s="1" t="e">
        <f t="shared" si="131"/>
        <v>#N/A</v>
      </c>
      <c r="AM913" s="1" t="e">
        <f t="shared" si="132"/>
        <v>#N/A</v>
      </c>
      <c r="AN913" s="1" t="e">
        <f t="shared" si="133"/>
        <v>#N/A</v>
      </c>
      <c r="AO913" s="1" t="e">
        <f t="shared" si="134"/>
        <v>#N/A</v>
      </c>
      <c r="AP913" s="1" t="e">
        <f t="shared" si="135"/>
        <v>#N/A</v>
      </c>
      <c r="AQ913" s="1" t="e">
        <f t="shared" si="136"/>
        <v>#N/A</v>
      </c>
    </row>
    <row r="914" spans="1:43">
      <c r="A914">
        <v>13</v>
      </c>
      <c r="B914" t="s">
        <v>113</v>
      </c>
      <c r="C914" t="s">
        <v>4628</v>
      </c>
      <c r="D914" t="e">
        <f t="shared" si="130"/>
        <v>#N/A</v>
      </c>
      <c r="K914">
        <f t="shared" si="129"/>
        <v>2004</v>
      </c>
      <c r="L914" t="s">
        <v>4682</v>
      </c>
      <c r="M914" t="s">
        <v>7644</v>
      </c>
      <c r="N914" t="s">
        <v>4581</v>
      </c>
      <c r="O914" t="s">
        <v>7160</v>
      </c>
      <c r="P914" t="s">
        <v>7645</v>
      </c>
      <c r="Q914" t="s">
        <v>7646</v>
      </c>
      <c r="R914" t="s">
        <v>7647</v>
      </c>
      <c r="AA914">
        <v>2132</v>
      </c>
      <c r="AB914" s="1">
        <v>38233</v>
      </c>
      <c r="AC914" t="s">
        <v>2118</v>
      </c>
      <c r="AD914" s="2">
        <v>20000000</v>
      </c>
      <c r="AE914" s="2">
        <v>15712072</v>
      </c>
      <c r="AF914" s="2">
        <v>16612072</v>
      </c>
      <c r="AG914">
        <v>9</v>
      </c>
      <c r="AH914">
        <v>3</v>
      </c>
      <c r="AI914">
        <v>4</v>
      </c>
      <c r="AK914" s="1" t="e">
        <f t="shared" si="128"/>
        <v>#N/A</v>
      </c>
      <c r="AL914" s="1" t="e">
        <f t="shared" si="131"/>
        <v>#N/A</v>
      </c>
      <c r="AM914" s="1" t="e">
        <f t="shared" si="132"/>
        <v>#N/A</v>
      </c>
      <c r="AN914" s="1" t="e">
        <f t="shared" si="133"/>
        <v>#N/A</v>
      </c>
      <c r="AO914" s="1" t="e">
        <f t="shared" si="134"/>
        <v>#N/A</v>
      </c>
      <c r="AP914" s="1" t="e">
        <f t="shared" si="135"/>
        <v>#N/A</v>
      </c>
      <c r="AQ914" s="1" t="e">
        <f t="shared" si="136"/>
        <v>#N/A</v>
      </c>
    </row>
    <row r="915" spans="1:43">
      <c r="A915">
        <v>14</v>
      </c>
      <c r="B915" t="s">
        <v>224</v>
      </c>
      <c r="C915" t="s">
        <v>4628</v>
      </c>
      <c r="D915" t="e">
        <f t="shared" si="130"/>
        <v>#N/A</v>
      </c>
      <c r="K915">
        <f t="shared" si="129"/>
        <v>2004</v>
      </c>
      <c r="L915" t="s">
        <v>4600</v>
      </c>
      <c r="M915" t="s">
        <v>4833</v>
      </c>
      <c r="N915" t="s">
        <v>4936</v>
      </c>
      <c r="O915" t="s">
        <v>5150</v>
      </c>
      <c r="P915" t="s">
        <v>7648</v>
      </c>
      <c r="Q915" t="s">
        <v>7649</v>
      </c>
      <c r="R915" t="s">
        <v>7650</v>
      </c>
      <c r="AA915">
        <v>3971</v>
      </c>
      <c r="AB915" s="1">
        <v>38009</v>
      </c>
      <c r="AC915" t="s">
        <v>3927</v>
      </c>
      <c r="AD915" s="2">
        <v>2000000</v>
      </c>
      <c r="AE915" s="2">
        <v>4593598</v>
      </c>
      <c r="AF915" s="2">
        <v>15396525</v>
      </c>
      <c r="AG915">
        <v>1</v>
      </c>
      <c r="AH915">
        <v>23</v>
      </c>
      <c r="AI915">
        <v>4</v>
      </c>
      <c r="AK915" s="1" t="e">
        <f t="shared" ref="AK915:AK978" si="137">VLOOKUP(AC915,$B$2:$R$10000,11,FALSE)</f>
        <v>#N/A</v>
      </c>
      <c r="AL915" s="1" t="e">
        <f t="shared" si="131"/>
        <v>#N/A</v>
      </c>
      <c r="AM915" s="1" t="e">
        <f t="shared" si="132"/>
        <v>#N/A</v>
      </c>
      <c r="AN915" s="1" t="e">
        <f t="shared" si="133"/>
        <v>#N/A</v>
      </c>
      <c r="AO915" s="1" t="e">
        <f t="shared" si="134"/>
        <v>#N/A</v>
      </c>
      <c r="AP915" s="1" t="e">
        <f t="shared" si="135"/>
        <v>#N/A</v>
      </c>
      <c r="AQ915" s="1" t="e">
        <f t="shared" si="136"/>
        <v>#N/A</v>
      </c>
    </row>
    <row r="916" spans="1:43">
      <c r="A916">
        <v>15</v>
      </c>
      <c r="B916" t="s">
        <v>491</v>
      </c>
      <c r="C916" t="s">
        <v>4695</v>
      </c>
      <c r="D916" t="e">
        <f t="shared" si="130"/>
        <v>#N/A</v>
      </c>
      <c r="K916">
        <f t="shared" si="129"/>
        <v>2004</v>
      </c>
      <c r="L916" t="s">
        <v>4600</v>
      </c>
      <c r="M916" t="s">
        <v>5371</v>
      </c>
      <c r="N916" t="s">
        <v>5174</v>
      </c>
      <c r="O916" t="s">
        <v>5015</v>
      </c>
      <c r="P916" t="s">
        <v>7651</v>
      </c>
      <c r="Q916" t="s">
        <v>7652</v>
      </c>
      <c r="R916" t="s">
        <v>7653</v>
      </c>
      <c r="AA916">
        <v>2544</v>
      </c>
      <c r="AB916" s="1">
        <v>38268</v>
      </c>
      <c r="AC916" t="s">
        <v>2525</v>
      </c>
      <c r="AD916" s="2">
        <v>15000000</v>
      </c>
      <c r="AE916" s="2">
        <v>10411980</v>
      </c>
      <c r="AF916" s="2">
        <v>14811980</v>
      </c>
      <c r="AG916">
        <v>10</v>
      </c>
      <c r="AH916">
        <v>8</v>
      </c>
      <c r="AI916">
        <v>4</v>
      </c>
      <c r="AK916" s="1" t="e">
        <f t="shared" si="137"/>
        <v>#N/A</v>
      </c>
      <c r="AL916" s="1" t="e">
        <f t="shared" si="131"/>
        <v>#N/A</v>
      </c>
      <c r="AM916" s="1" t="e">
        <f t="shared" si="132"/>
        <v>#N/A</v>
      </c>
      <c r="AN916" s="1" t="e">
        <f t="shared" si="133"/>
        <v>#N/A</v>
      </c>
      <c r="AO916" s="1" t="e">
        <f t="shared" si="134"/>
        <v>#N/A</v>
      </c>
      <c r="AP916" s="1" t="e">
        <f t="shared" si="135"/>
        <v>#N/A</v>
      </c>
      <c r="AQ916" s="1" t="e">
        <f t="shared" si="136"/>
        <v>#N/A</v>
      </c>
    </row>
    <row r="917" spans="1:43">
      <c r="A917">
        <v>16</v>
      </c>
      <c r="B917" t="s">
        <v>76</v>
      </c>
      <c r="C917" t="s">
        <v>4621</v>
      </c>
      <c r="D917" t="e">
        <f t="shared" si="130"/>
        <v>#N/A</v>
      </c>
      <c r="K917">
        <f t="shared" si="129"/>
        <v>2004</v>
      </c>
      <c r="L917" t="s">
        <v>4600</v>
      </c>
      <c r="M917" t="s">
        <v>4839</v>
      </c>
      <c r="N917" t="s">
        <v>4630</v>
      </c>
      <c r="O917" t="s">
        <v>7654</v>
      </c>
      <c r="P917" t="s">
        <v>7654</v>
      </c>
      <c r="Q917" t="s">
        <v>7655</v>
      </c>
      <c r="R917" t="s">
        <v>7656</v>
      </c>
      <c r="AA917">
        <v>2180</v>
      </c>
      <c r="AB917" s="1">
        <v>38289</v>
      </c>
      <c r="AC917" t="s">
        <v>2164</v>
      </c>
      <c r="AD917" s="2">
        <v>20000000</v>
      </c>
      <c r="AE917" s="2">
        <v>5005899</v>
      </c>
      <c r="AF917" s="2">
        <v>14603001</v>
      </c>
      <c r="AG917">
        <v>10</v>
      </c>
      <c r="AH917">
        <v>29</v>
      </c>
      <c r="AI917">
        <v>4</v>
      </c>
      <c r="AK917" s="1" t="e">
        <f t="shared" si="137"/>
        <v>#N/A</v>
      </c>
      <c r="AL917" s="1" t="e">
        <f t="shared" si="131"/>
        <v>#N/A</v>
      </c>
      <c r="AM917" s="1" t="e">
        <f t="shared" si="132"/>
        <v>#N/A</v>
      </c>
      <c r="AN917" s="1" t="e">
        <f t="shared" si="133"/>
        <v>#N/A</v>
      </c>
      <c r="AO917" s="1" t="e">
        <f t="shared" si="134"/>
        <v>#N/A</v>
      </c>
      <c r="AP917" s="1" t="e">
        <f t="shared" si="135"/>
        <v>#N/A</v>
      </c>
      <c r="AQ917" s="1" t="e">
        <f t="shared" si="136"/>
        <v>#N/A</v>
      </c>
    </row>
    <row r="918" spans="1:43">
      <c r="A918">
        <v>17</v>
      </c>
      <c r="B918" t="s">
        <v>3319</v>
      </c>
      <c r="C918" t="s">
        <v>7220</v>
      </c>
      <c r="D918" t="e">
        <f t="shared" si="130"/>
        <v>#N/A</v>
      </c>
      <c r="K918">
        <f t="shared" si="129"/>
        <v>2004</v>
      </c>
      <c r="L918" t="s">
        <v>4682</v>
      </c>
      <c r="M918" t="s">
        <v>5125</v>
      </c>
      <c r="N918" t="s">
        <v>5030</v>
      </c>
      <c r="O918" t="s">
        <v>7004</v>
      </c>
      <c r="P918" t="s">
        <v>7004</v>
      </c>
      <c r="Q918" t="s">
        <v>7657</v>
      </c>
      <c r="R918" t="s">
        <v>7658</v>
      </c>
      <c r="AA918">
        <v>2143</v>
      </c>
      <c r="AB918" s="1">
        <v>38107</v>
      </c>
      <c r="AC918" t="s">
        <v>2128</v>
      </c>
      <c r="AD918" s="2">
        <v>20000000</v>
      </c>
      <c r="AE918" s="2">
        <v>13548322</v>
      </c>
      <c r="AF918" s="2">
        <v>14566246</v>
      </c>
      <c r="AG918">
        <v>4</v>
      </c>
      <c r="AH918">
        <v>30</v>
      </c>
      <c r="AI918">
        <v>4</v>
      </c>
      <c r="AK918" s="1" t="e">
        <f t="shared" si="137"/>
        <v>#N/A</v>
      </c>
      <c r="AL918" s="1" t="e">
        <f t="shared" si="131"/>
        <v>#N/A</v>
      </c>
      <c r="AM918" s="1" t="e">
        <f t="shared" si="132"/>
        <v>#N/A</v>
      </c>
      <c r="AN918" s="1" t="e">
        <f t="shared" si="133"/>
        <v>#N/A</v>
      </c>
      <c r="AO918" s="1" t="e">
        <f t="shared" si="134"/>
        <v>#N/A</v>
      </c>
      <c r="AP918" s="1" t="e">
        <f t="shared" si="135"/>
        <v>#N/A</v>
      </c>
      <c r="AQ918" s="1" t="e">
        <f t="shared" si="136"/>
        <v>#N/A</v>
      </c>
    </row>
    <row r="919" spans="1:43">
      <c r="A919">
        <v>18</v>
      </c>
      <c r="B919" t="s">
        <v>266</v>
      </c>
      <c r="C919" t="s">
        <v>4660</v>
      </c>
      <c r="D919" t="e">
        <f t="shared" si="130"/>
        <v>#N/A</v>
      </c>
      <c r="K919">
        <f t="shared" si="129"/>
        <v>2004</v>
      </c>
      <c r="L919" t="s">
        <v>4614</v>
      </c>
      <c r="M919" t="s">
        <v>5574</v>
      </c>
      <c r="N919" t="s">
        <v>5994</v>
      </c>
      <c r="O919" t="s">
        <v>6264</v>
      </c>
      <c r="P919" t="s">
        <v>7659</v>
      </c>
      <c r="Q919" t="s">
        <v>7660</v>
      </c>
      <c r="R919" t="s">
        <v>7661</v>
      </c>
      <c r="AA919">
        <v>2423</v>
      </c>
      <c r="AB919" s="1">
        <v>38135</v>
      </c>
      <c r="AC919" t="s">
        <v>2406</v>
      </c>
      <c r="AD919" s="2">
        <v>16000000</v>
      </c>
      <c r="AE919" s="2">
        <v>13922211</v>
      </c>
      <c r="AF919" s="2">
        <v>14553807</v>
      </c>
      <c r="AG919">
        <v>5</v>
      </c>
      <c r="AH919">
        <v>28</v>
      </c>
      <c r="AI919">
        <v>4</v>
      </c>
      <c r="AK919" s="1" t="e">
        <f t="shared" si="137"/>
        <v>#N/A</v>
      </c>
      <c r="AL919" s="1" t="e">
        <f t="shared" si="131"/>
        <v>#N/A</v>
      </c>
      <c r="AM919" s="1" t="e">
        <f t="shared" si="132"/>
        <v>#N/A</v>
      </c>
      <c r="AN919" s="1" t="e">
        <f t="shared" si="133"/>
        <v>#N/A</v>
      </c>
      <c r="AO919" s="1" t="e">
        <f t="shared" si="134"/>
        <v>#N/A</v>
      </c>
      <c r="AP919" s="1" t="e">
        <f t="shared" si="135"/>
        <v>#N/A</v>
      </c>
      <c r="AQ919" s="1" t="e">
        <f t="shared" si="136"/>
        <v>#N/A</v>
      </c>
    </row>
    <row r="920" spans="1:43">
      <c r="A920">
        <v>19</v>
      </c>
      <c r="B920" t="s">
        <v>7662</v>
      </c>
      <c r="C920" t="s">
        <v>4677</v>
      </c>
      <c r="D920" t="e">
        <f t="shared" si="130"/>
        <v>#N/A</v>
      </c>
      <c r="K920">
        <f t="shared" si="129"/>
        <v>2004</v>
      </c>
      <c r="L920" t="s">
        <v>4600</v>
      </c>
      <c r="M920" t="s">
        <v>4779</v>
      </c>
      <c r="N920" t="s">
        <v>5014</v>
      </c>
      <c r="O920" t="s">
        <v>4691</v>
      </c>
      <c r="P920" t="s">
        <v>4691</v>
      </c>
      <c r="Q920" t="s">
        <v>7663</v>
      </c>
      <c r="R920" t="s">
        <v>7664</v>
      </c>
      <c r="AA920">
        <v>2304</v>
      </c>
      <c r="AB920" s="1">
        <v>38275</v>
      </c>
      <c r="AC920" t="s">
        <v>2288</v>
      </c>
      <c r="AD920" s="2">
        <v>18000000</v>
      </c>
      <c r="AE920" s="2">
        <v>7739049</v>
      </c>
      <c r="AF920" s="2">
        <v>14488705</v>
      </c>
      <c r="AG920">
        <v>10</v>
      </c>
      <c r="AH920">
        <v>15</v>
      </c>
      <c r="AI920">
        <v>4</v>
      </c>
      <c r="AK920" s="1" t="e">
        <f t="shared" si="137"/>
        <v>#N/A</v>
      </c>
      <c r="AL920" s="1" t="e">
        <f t="shared" si="131"/>
        <v>#N/A</v>
      </c>
      <c r="AM920" s="1" t="e">
        <f t="shared" si="132"/>
        <v>#N/A</v>
      </c>
      <c r="AN920" s="1" t="e">
        <f t="shared" si="133"/>
        <v>#N/A</v>
      </c>
      <c r="AO920" s="1" t="e">
        <f t="shared" si="134"/>
        <v>#N/A</v>
      </c>
      <c r="AP920" s="1" t="e">
        <f t="shared" si="135"/>
        <v>#N/A</v>
      </c>
      <c r="AQ920" s="1" t="e">
        <f t="shared" si="136"/>
        <v>#N/A</v>
      </c>
    </row>
    <row r="921" spans="1:43">
      <c r="A921">
        <v>20</v>
      </c>
      <c r="B921" t="s">
        <v>535</v>
      </c>
      <c r="C921" t="s">
        <v>4607</v>
      </c>
      <c r="D921" t="e">
        <f t="shared" si="130"/>
        <v>#N/A</v>
      </c>
      <c r="K921">
        <f t="shared" si="129"/>
        <v>2004</v>
      </c>
      <c r="L921" t="s">
        <v>4600</v>
      </c>
      <c r="M921" t="s">
        <v>5574</v>
      </c>
      <c r="N921" t="s">
        <v>5826</v>
      </c>
      <c r="O921" t="s">
        <v>5808</v>
      </c>
      <c r="P921" t="s">
        <v>5808</v>
      </c>
      <c r="Q921" t="s">
        <v>7665</v>
      </c>
      <c r="R921" t="s">
        <v>7666</v>
      </c>
      <c r="AA921">
        <v>1751</v>
      </c>
      <c r="AB921" s="1">
        <v>38037</v>
      </c>
      <c r="AC921" t="s">
        <v>1740</v>
      </c>
      <c r="AD921" s="2">
        <v>26000000</v>
      </c>
      <c r="AE921" s="2">
        <v>14469428</v>
      </c>
      <c r="AF921" s="2">
        <v>14469428</v>
      </c>
      <c r="AG921">
        <v>2</v>
      </c>
      <c r="AH921">
        <v>20</v>
      </c>
      <c r="AI921">
        <v>4</v>
      </c>
      <c r="AK921" s="1" t="e">
        <f t="shared" si="137"/>
        <v>#N/A</v>
      </c>
      <c r="AL921" s="1" t="e">
        <f t="shared" si="131"/>
        <v>#N/A</v>
      </c>
      <c r="AM921" s="1" t="e">
        <f t="shared" si="132"/>
        <v>#N/A</v>
      </c>
      <c r="AN921" s="1" t="e">
        <f t="shared" si="133"/>
        <v>#N/A</v>
      </c>
      <c r="AO921" s="1" t="e">
        <f t="shared" si="134"/>
        <v>#N/A</v>
      </c>
      <c r="AP921" s="1" t="e">
        <f t="shared" si="135"/>
        <v>#N/A</v>
      </c>
      <c r="AQ921" s="1" t="e">
        <f t="shared" si="136"/>
        <v>#N/A</v>
      </c>
    </row>
    <row r="922" spans="1:43">
      <c r="A922">
        <v>21</v>
      </c>
      <c r="B922" t="s">
        <v>2881</v>
      </c>
      <c r="C922" t="s">
        <v>4695</v>
      </c>
      <c r="D922" t="e">
        <f t="shared" si="130"/>
        <v>#N/A</v>
      </c>
      <c r="K922">
        <f t="shared" si="129"/>
        <v>2004</v>
      </c>
      <c r="L922" t="s">
        <v>4600</v>
      </c>
      <c r="M922" t="s">
        <v>4779</v>
      </c>
      <c r="N922" t="s">
        <v>5301</v>
      </c>
      <c r="O922" t="s">
        <v>7252</v>
      </c>
      <c r="P922" t="s">
        <v>7667</v>
      </c>
      <c r="Q922" t="s">
        <v>7668</v>
      </c>
      <c r="R922" t="s">
        <v>7669</v>
      </c>
      <c r="AA922">
        <v>3766</v>
      </c>
      <c r="AB922" s="1">
        <v>38184</v>
      </c>
      <c r="AC922" t="s">
        <v>3726</v>
      </c>
      <c r="AD922" s="2">
        <v>3200000</v>
      </c>
      <c r="AE922" s="2">
        <v>6529624</v>
      </c>
      <c r="AF922" s="2">
        <v>14441158</v>
      </c>
      <c r="AG922">
        <v>7</v>
      </c>
      <c r="AH922">
        <v>16</v>
      </c>
      <c r="AI922">
        <v>4</v>
      </c>
      <c r="AK922" s="1" t="e">
        <f t="shared" si="137"/>
        <v>#N/A</v>
      </c>
      <c r="AL922" s="1" t="e">
        <f t="shared" si="131"/>
        <v>#N/A</v>
      </c>
      <c r="AM922" s="1" t="e">
        <f t="shared" si="132"/>
        <v>#N/A</v>
      </c>
      <c r="AN922" s="1" t="e">
        <f t="shared" si="133"/>
        <v>#N/A</v>
      </c>
      <c r="AO922" s="1" t="e">
        <f t="shared" si="134"/>
        <v>#N/A</v>
      </c>
      <c r="AP922" s="1" t="e">
        <f t="shared" si="135"/>
        <v>#N/A</v>
      </c>
      <c r="AQ922" s="1" t="e">
        <f t="shared" si="136"/>
        <v>#N/A</v>
      </c>
    </row>
    <row r="923" spans="1:43">
      <c r="A923">
        <v>22</v>
      </c>
      <c r="B923" t="s">
        <v>228</v>
      </c>
      <c r="C923" t="s">
        <v>6069</v>
      </c>
      <c r="D923" t="e">
        <f t="shared" si="130"/>
        <v>#N/A</v>
      </c>
      <c r="K923">
        <f t="shared" si="129"/>
        <v>2004</v>
      </c>
      <c r="L923" t="s">
        <v>4600</v>
      </c>
      <c r="M923" t="s">
        <v>7670</v>
      </c>
      <c r="N923" t="s">
        <v>4757</v>
      </c>
      <c r="O923" t="s">
        <v>4752</v>
      </c>
      <c r="P923" t="s">
        <v>7671</v>
      </c>
      <c r="Q923" t="s">
        <v>7672</v>
      </c>
      <c r="R923" t="s">
        <v>7673</v>
      </c>
      <c r="AA923">
        <v>2881</v>
      </c>
      <c r="AB923" s="1">
        <v>38270</v>
      </c>
      <c r="AC923" t="s">
        <v>2855</v>
      </c>
      <c r="AD923" s="2">
        <v>11000000</v>
      </c>
      <c r="AE923" s="2">
        <v>3753806</v>
      </c>
      <c r="AF923" s="2">
        <v>13353855</v>
      </c>
      <c r="AG923">
        <v>10</v>
      </c>
      <c r="AH923">
        <v>10</v>
      </c>
      <c r="AI923">
        <v>4</v>
      </c>
      <c r="AK923" s="1" t="e">
        <f t="shared" si="137"/>
        <v>#N/A</v>
      </c>
      <c r="AL923" s="1" t="e">
        <f t="shared" si="131"/>
        <v>#N/A</v>
      </c>
      <c r="AM923" s="1" t="e">
        <f t="shared" si="132"/>
        <v>#N/A</v>
      </c>
      <c r="AN923" s="1" t="e">
        <f t="shared" si="133"/>
        <v>#N/A</v>
      </c>
      <c r="AO923" s="1" t="e">
        <f t="shared" si="134"/>
        <v>#N/A</v>
      </c>
      <c r="AP923" s="1" t="e">
        <f t="shared" si="135"/>
        <v>#N/A</v>
      </c>
      <c r="AQ923" s="1" t="e">
        <f t="shared" si="136"/>
        <v>#N/A</v>
      </c>
    </row>
    <row r="924" spans="1:43">
      <c r="A924">
        <v>23</v>
      </c>
      <c r="B924" t="s">
        <v>675</v>
      </c>
      <c r="C924" t="s">
        <v>7347</v>
      </c>
      <c r="D924" t="e">
        <f t="shared" si="130"/>
        <v>#N/A</v>
      </c>
      <c r="K924">
        <f t="shared" si="129"/>
        <v>2004</v>
      </c>
      <c r="L924" t="s">
        <v>4682</v>
      </c>
      <c r="M924" t="s">
        <v>5119</v>
      </c>
      <c r="N924" t="s">
        <v>4893</v>
      </c>
      <c r="O924" t="s">
        <v>6173</v>
      </c>
      <c r="P924" t="s">
        <v>7674</v>
      </c>
      <c r="Q924" t="s">
        <v>7675</v>
      </c>
      <c r="R924" t="s">
        <v>7676</v>
      </c>
      <c r="AA924">
        <v>2877</v>
      </c>
      <c r="AB924" s="1">
        <v>38303</v>
      </c>
      <c r="AC924" t="s">
        <v>2851</v>
      </c>
      <c r="AD924" s="2">
        <v>11000000</v>
      </c>
      <c r="AE924" s="2">
        <v>10214647</v>
      </c>
      <c r="AF924" s="2">
        <v>13000959</v>
      </c>
      <c r="AG924">
        <v>11</v>
      </c>
      <c r="AH924">
        <v>12</v>
      </c>
      <c r="AI924">
        <v>4</v>
      </c>
      <c r="AK924" s="1" t="e">
        <f t="shared" si="137"/>
        <v>#N/A</v>
      </c>
      <c r="AL924" s="1" t="e">
        <f t="shared" si="131"/>
        <v>#N/A</v>
      </c>
      <c r="AM924" s="1" t="e">
        <f t="shared" si="132"/>
        <v>#N/A</v>
      </c>
      <c r="AN924" s="1" t="e">
        <f t="shared" si="133"/>
        <v>#N/A</v>
      </c>
      <c r="AO924" s="1" t="e">
        <f t="shared" si="134"/>
        <v>#N/A</v>
      </c>
      <c r="AP924" s="1" t="e">
        <f t="shared" si="135"/>
        <v>#N/A</v>
      </c>
      <c r="AQ924" s="1" t="e">
        <f t="shared" si="136"/>
        <v>#N/A</v>
      </c>
    </row>
    <row r="925" spans="1:43">
      <c r="A925">
        <v>24</v>
      </c>
      <c r="B925" t="s">
        <v>1498</v>
      </c>
      <c r="C925" t="s">
        <v>4628</v>
      </c>
      <c r="D925" t="e">
        <f t="shared" si="130"/>
        <v>#N/A</v>
      </c>
      <c r="K925">
        <f t="shared" si="129"/>
        <v>2004</v>
      </c>
      <c r="L925" t="s">
        <v>4600</v>
      </c>
      <c r="M925" t="s">
        <v>4661</v>
      </c>
      <c r="N925" t="s">
        <v>5357</v>
      </c>
      <c r="O925" t="s">
        <v>5680</v>
      </c>
      <c r="P925" t="s">
        <v>7677</v>
      </c>
      <c r="Q925" t="s">
        <v>7678</v>
      </c>
      <c r="R925" t="s">
        <v>7679</v>
      </c>
      <c r="AA925">
        <v>3095</v>
      </c>
      <c r="AB925" s="1">
        <v>38121</v>
      </c>
      <c r="AC925" t="s">
        <v>3068</v>
      </c>
      <c r="AD925" s="2">
        <v>9000000</v>
      </c>
      <c r="AE925" s="2">
        <v>12232382</v>
      </c>
      <c r="AF925" s="2">
        <v>12512317</v>
      </c>
      <c r="AG925">
        <v>5</v>
      </c>
      <c r="AH925">
        <v>14</v>
      </c>
      <c r="AI925">
        <v>4</v>
      </c>
      <c r="AK925" s="1" t="e">
        <f t="shared" si="137"/>
        <v>#N/A</v>
      </c>
      <c r="AL925" s="1" t="e">
        <f t="shared" si="131"/>
        <v>#N/A</v>
      </c>
      <c r="AM925" s="1" t="e">
        <f t="shared" si="132"/>
        <v>#N/A</v>
      </c>
      <c r="AN925" s="1" t="e">
        <f t="shared" si="133"/>
        <v>#N/A</v>
      </c>
      <c r="AO925" s="1" t="e">
        <f t="shared" si="134"/>
        <v>#N/A</v>
      </c>
      <c r="AP925" s="1" t="e">
        <f t="shared" si="135"/>
        <v>#N/A</v>
      </c>
      <c r="AQ925" s="1" t="e">
        <f t="shared" si="136"/>
        <v>#N/A</v>
      </c>
    </row>
    <row r="926" spans="1:43">
      <c r="A926">
        <v>25</v>
      </c>
      <c r="B926" t="s">
        <v>1008</v>
      </c>
      <c r="C926" t="s">
        <v>4607</v>
      </c>
      <c r="D926" t="e">
        <f t="shared" si="130"/>
        <v>#N/A</v>
      </c>
      <c r="K926">
        <f t="shared" si="129"/>
        <v>2004</v>
      </c>
      <c r="L926" t="s">
        <v>4636</v>
      </c>
      <c r="M926" t="s">
        <v>5013</v>
      </c>
      <c r="N926" t="s">
        <v>5279</v>
      </c>
      <c r="O926" t="s">
        <v>5614</v>
      </c>
      <c r="P926" t="s">
        <v>7680</v>
      </c>
      <c r="Q926" t="s">
        <v>7681</v>
      </c>
      <c r="R926" t="s">
        <v>7682</v>
      </c>
      <c r="AA926">
        <v>1948</v>
      </c>
      <c r="AB926" s="1">
        <v>37995</v>
      </c>
      <c r="AC926" t="s">
        <v>1936</v>
      </c>
      <c r="AD926" s="2">
        <v>23000000</v>
      </c>
      <c r="AE926" s="2">
        <v>12189514</v>
      </c>
      <c r="AF926" s="2">
        <v>12291975</v>
      </c>
      <c r="AG926">
        <v>1</v>
      </c>
      <c r="AH926">
        <v>9</v>
      </c>
      <c r="AI926">
        <v>4</v>
      </c>
      <c r="AK926" s="1" t="e">
        <f t="shared" si="137"/>
        <v>#N/A</v>
      </c>
      <c r="AL926" s="1" t="e">
        <f t="shared" si="131"/>
        <v>#N/A</v>
      </c>
      <c r="AM926" s="1" t="e">
        <f t="shared" si="132"/>
        <v>#N/A</v>
      </c>
      <c r="AN926" s="1" t="e">
        <f t="shared" si="133"/>
        <v>#N/A</v>
      </c>
      <c r="AO926" s="1" t="e">
        <f t="shared" si="134"/>
        <v>#N/A</v>
      </c>
      <c r="AP926" s="1" t="e">
        <f t="shared" si="135"/>
        <v>#N/A</v>
      </c>
      <c r="AQ926" s="1" t="e">
        <f t="shared" si="136"/>
        <v>#N/A</v>
      </c>
    </row>
    <row r="927" spans="1:43">
      <c r="A927">
        <v>26</v>
      </c>
      <c r="B927" t="s">
        <v>7683</v>
      </c>
      <c r="C927" t="s">
        <v>4628</v>
      </c>
      <c r="D927" t="e">
        <f t="shared" si="130"/>
        <v>#N/A</v>
      </c>
      <c r="K927">
        <f t="shared" si="129"/>
        <v>2004</v>
      </c>
      <c r="L927" t="s">
        <v>4829</v>
      </c>
      <c r="M927" t="s">
        <v>5237</v>
      </c>
      <c r="N927" t="s">
        <v>4566</v>
      </c>
      <c r="O927" t="s">
        <v>4829</v>
      </c>
      <c r="P927" t="s">
        <v>4829</v>
      </c>
      <c r="Q927" t="s">
        <v>4829</v>
      </c>
      <c r="R927" t="s">
        <v>4829</v>
      </c>
      <c r="AA927">
        <v>2427</v>
      </c>
      <c r="AB927" s="1">
        <v>38233</v>
      </c>
      <c r="AC927" t="s">
        <v>2410</v>
      </c>
      <c r="AD927" s="2">
        <v>16000000</v>
      </c>
      <c r="AE927" s="2">
        <v>11540112</v>
      </c>
      <c r="AF927" s="2">
        <v>11540112</v>
      </c>
      <c r="AG927">
        <v>9</v>
      </c>
      <c r="AH927">
        <v>3</v>
      </c>
      <c r="AI927">
        <v>4</v>
      </c>
      <c r="AK927" s="1" t="e">
        <f t="shared" si="137"/>
        <v>#N/A</v>
      </c>
      <c r="AL927" s="1" t="e">
        <f t="shared" si="131"/>
        <v>#N/A</v>
      </c>
      <c r="AM927" s="1" t="e">
        <f t="shared" si="132"/>
        <v>#N/A</v>
      </c>
      <c r="AN927" s="1" t="e">
        <f t="shared" si="133"/>
        <v>#N/A</v>
      </c>
      <c r="AO927" s="1" t="e">
        <f t="shared" si="134"/>
        <v>#N/A</v>
      </c>
      <c r="AP927" s="1" t="e">
        <f t="shared" si="135"/>
        <v>#N/A</v>
      </c>
      <c r="AQ927" s="1" t="e">
        <f t="shared" si="136"/>
        <v>#N/A</v>
      </c>
    </row>
    <row r="928" spans="1:43">
      <c r="A928">
        <v>27</v>
      </c>
      <c r="B928" t="s">
        <v>1085</v>
      </c>
      <c r="C928" t="s">
        <v>4621</v>
      </c>
      <c r="D928" t="e">
        <f t="shared" si="130"/>
        <v>#N/A</v>
      </c>
      <c r="K928">
        <f t="shared" si="129"/>
        <v>2004</v>
      </c>
      <c r="L928" t="s">
        <v>4600</v>
      </c>
      <c r="M928" t="s">
        <v>5460</v>
      </c>
      <c r="N928" t="s">
        <v>5174</v>
      </c>
      <c r="O928" t="s">
        <v>7684</v>
      </c>
      <c r="P928" t="s">
        <v>7684</v>
      </c>
      <c r="Q928" t="s">
        <v>7685</v>
      </c>
      <c r="R928" t="s">
        <v>7686</v>
      </c>
      <c r="AA928">
        <v>3968</v>
      </c>
      <c r="AB928" s="1">
        <v>38170</v>
      </c>
      <c r="AC928" t="s">
        <v>3924</v>
      </c>
      <c r="AD928" s="2">
        <v>2000000</v>
      </c>
      <c r="AE928" s="2">
        <v>5792822</v>
      </c>
      <c r="AF928" s="2">
        <v>11293790</v>
      </c>
      <c r="AG928">
        <v>7</v>
      </c>
      <c r="AH928">
        <v>2</v>
      </c>
      <c r="AI928">
        <v>4</v>
      </c>
      <c r="AK928" s="1" t="e">
        <f t="shared" si="137"/>
        <v>#N/A</v>
      </c>
      <c r="AL928" s="1" t="e">
        <f t="shared" si="131"/>
        <v>#N/A</v>
      </c>
      <c r="AM928" s="1" t="e">
        <f t="shared" si="132"/>
        <v>#N/A</v>
      </c>
      <c r="AN928" s="1" t="e">
        <f t="shared" si="133"/>
        <v>#N/A</v>
      </c>
      <c r="AO928" s="1" t="e">
        <f t="shared" si="134"/>
        <v>#N/A</v>
      </c>
      <c r="AP928" s="1" t="e">
        <f t="shared" si="135"/>
        <v>#N/A</v>
      </c>
      <c r="AQ928" s="1" t="e">
        <f t="shared" si="136"/>
        <v>#N/A</v>
      </c>
    </row>
    <row r="929" spans="1:43">
      <c r="A929">
        <v>28</v>
      </c>
      <c r="B929" t="s">
        <v>2244</v>
      </c>
      <c r="C929" t="s">
        <v>4660</v>
      </c>
      <c r="D929" t="e">
        <f t="shared" si="130"/>
        <v>#N/A</v>
      </c>
      <c r="K929">
        <f t="shared" si="129"/>
        <v>2004</v>
      </c>
      <c r="L929" t="s">
        <v>4600</v>
      </c>
      <c r="M929" t="s">
        <v>5159</v>
      </c>
      <c r="N929" t="s">
        <v>4690</v>
      </c>
      <c r="O929" t="s">
        <v>5580</v>
      </c>
      <c r="P929" t="s">
        <v>7687</v>
      </c>
      <c r="Q929" t="s">
        <v>7688</v>
      </c>
      <c r="R929" t="s">
        <v>7689</v>
      </c>
      <c r="AA929">
        <v>3646</v>
      </c>
      <c r="AB929" s="1">
        <v>38023</v>
      </c>
      <c r="AC929" t="s">
        <v>3611</v>
      </c>
      <c r="AD929" s="2">
        <v>4000000</v>
      </c>
      <c r="AE929" s="2">
        <v>10941801</v>
      </c>
      <c r="AF929" s="2">
        <v>10941801</v>
      </c>
      <c r="AG929">
        <v>2</v>
      </c>
      <c r="AH929">
        <v>6</v>
      </c>
      <c r="AI929">
        <v>4</v>
      </c>
      <c r="AK929" s="1" t="e">
        <f t="shared" si="137"/>
        <v>#N/A</v>
      </c>
      <c r="AL929" s="1" t="e">
        <f t="shared" si="131"/>
        <v>#N/A</v>
      </c>
      <c r="AM929" s="1" t="e">
        <f t="shared" si="132"/>
        <v>#N/A</v>
      </c>
      <c r="AN929" s="1" t="e">
        <f t="shared" si="133"/>
        <v>#N/A</v>
      </c>
      <c r="AO929" s="1" t="e">
        <f t="shared" si="134"/>
        <v>#N/A</v>
      </c>
      <c r="AP929" s="1" t="e">
        <f t="shared" si="135"/>
        <v>#N/A</v>
      </c>
      <c r="AQ929" s="1" t="e">
        <f t="shared" si="136"/>
        <v>#N/A</v>
      </c>
    </row>
    <row r="930" spans="1:43">
      <c r="A930">
        <v>29</v>
      </c>
      <c r="B930" t="s">
        <v>7690</v>
      </c>
      <c r="C930" t="s">
        <v>4660</v>
      </c>
      <c r="D930" t="e">
        <f t="shared" si="130"/>
        <v>#N/A</v>
      </c>
      <c r="K930">
        <f t="shared" si="129"/>
        <v>2004</v>
      </c>
      <c r="L930" t="s">
        <v>4614</v>
      </c>
      <c r="M930" t="s">
        <v>5367</v>
      </c>
      <c r="N930" t="s">
        <v>4616</v>
      </c>
      <c r="O930" t="s">
        <v>7691</v>
      </c>
      <c r="P930" t="s">
        <v>7692</v>
      </c>
      <c r="Q930" t="s">
        <v>7693</v>
      </c>
      <c r="R930" t="s">
        <v>7694</v>
      </c>
      <c r="AA930">
        <v>1613</v>
      </c>
      <c r="AB930" s="1">
        <v>38254</v>
      </c>
      <c r="AC930" t="s">
        <v>1602</v>
      </c>
      <c r="AD930" s="2">
        <v>30000000</v>
      </c>
      <c r="AE930" s="2">
        <v>9055010</v>
      </c>
      <c r="AF930" s="2">
        <v>10419084</v>
      </c>
      <c r="AG930">
        <v>9</v>
      </c>
      <c r="AH930">
        <v>24</v>
      </c>
      <c r="AI930">
        <v>4</v>
      </c>
      <c r="AK930" s="1" t="e">
        <f t="shared" si="137"/>
        <v>#N/A</v>
      </c>
      <c r="AL930" s="1" t="e">
        <f t="shared" si="131"/>
        <v>#N/A</v>
      </c>
      <c r="AM930" s="1" t="e">
        <f t="shared" si="132"/>
        <v>#N/A</v>
      </c>
      <c r="AN930" s="1" t="e">
        <f t="shared" si="133"/>
        <v>#N/A</v>
      </c>
      <c r="AO930" s="1" t="e">
        <f t="shared" si="134"/>
        <v>#N/A</v>
      </c>
      <c r="AP930" s="1" t="e">
        <f t="shared" si="135"/>
        <v>#N/A</v>
      </c>
      <c r="AQ930" s="1" t="e">
        <f t="shared" si="136"/>
        <v>#N/A</v>
      </c>
    </row>
    <row r="931" spans="1:43">
      <c r="A931">
        <v>30</v>
      </c>
      <c r="B931" t="s">
        <v>1759</v>
      </c>
      <c r="C931" t="s">
        <v>7347</v>
      </c>
      <c r="D931" t="e">
        <f t="shared" si="130"/>
        <v>#N/A</v>
      </c>
      <c r="K931">
        <f t="shared" si="129"/>
        <v>2004</v>
      </c>
      <c r="L931" t="s">
        <v>4600</v>
      </c>
      <c r="M931" t="s">
        <v>4935</v>
      </c>
      <c r="N931" t="s">
        <v>4690</v>
      </c>
      <c r="O931" t="s">
        <v>4724</v>
      </c>
      <c r="P931" t="s">
        <v>7054</v>
      </c>
      <c r="Q931" t="s">
        <v>7695</v>
      </c>
      <c r="R931" t="s">
        <v>7696</v>
      </c>
      <c r="AA931">
        <v>3515</v>
      </c>
      <c r="AB931" s="1">
        <v>38135</v>
      </c>
      <c r="AC931" t="s">
        <v>3481</v>
      </c>
      <c r="AD931" s="2">
        <v>5000000</v>
      </c>
      <c r="AE931" s="2">
        <v>8886160</v>
      </c>
      <c r="AF931" s="2">
        <v>10206551</v>
      </c>
      <c r="AG931">
        <v>5</v>
      </c>
      <c r="AH931">
        <v>28</v>
      </c>
      <c r="AI931">
        <v>4</v>
      </c>
      <c r="AK931" s="1" t="e">
        <f t="shared" si="137"/>
        <v>#N/A</v>
      </c>
      <c r="AL931" s="1" t="e">
        <f t="shared" si="131"/>
        <v>#N/A</v>
      </c>
      <c r="AM931" s="1" t="e">
        <f t="shared" si="132"/>
        <v>#N/A</v>
      </c>
      <c r="AN931" s="1" t="e">
        <f t="shared" si="133"/>
        <v>#N/A</v>
      </c>
      <c r="AO931" s="1" t="e">
        <f t="shared" si="134"/>
        <v>#N/A</v>
      </c>
      <c r="AP931" s="1" t="e">
        <f t="shared" si="135"/>
        <v>#N/A</v>
      </c>
      <c r="AQ931" s="1" t="e">
        <f t="shared" si="136"/>
        <v>#N/A</v>
      </c>
    </row>
    <row r="932" spans="1:43">
      <c r="A932">
        <v>31</v>
      </c>
      <c r="B932" t="s">
        <v>1758</v>
      </c>
      <c r="C932" t="s">
        <v>4628</v>
      </c>
      <c r="D932" t="e">
        <f t="shared" si="130"/>
        <v>#N/A</v>
      </c>
      <c r="K932">
        <f t="shared" si="129"/>
        <v>2004</v>
      </c>
      <c r="L932" t="s">
        <v>4614</v>
      </c>
      <c r="M932" t="s">
        <v>5062</v>
      </c>
      <c r="N932" t="s">
        <v>4616</v>
      </c>
      <c r="O932" t="s">
        <v>4847</v>
      </c>
      <c r="P932" t="s">
        <v>7697</v>
      </c>
      <c r="Q932" t="s">
        <v>7698</v>
      </c>
      <c r="R932" t="s">
        <v>7699</v>
      </c>
      <c r="AA932">
        <v>3319</v>
      </c>
      <c r="AB932" s="1">
        <v>38086</v>
      </c>
      <c r="AC932" t="s">
        <v>3287</v>
      </c>
      <c r="AD932" s="2">
        <v>6800000</v>
      </c>
      <c r="AE932" s="2">
        <v>25032</v>
      </c>
      <c r="AF932" s="2">
        <v>9533964</v>
      </c>
      <c r="AG932">
        <v>4</v>
      </c>
      <c r="AH932">
        <v>9</v>
      </c>
      <c r="AI932">
        <v>4</v>
      </c>
      <c r="AK932" s="1" t="e">
        <f t="shared" si="137"/>
        <v>#N/A</v>
      </c>
      <c r="AL932" s="1" t="e">
        <f t="shared" si="131"/>
        <v>#N/A</v>
      </c>
      <c r="AM932" s="1" t="e">
        <f t="shared" si="132"/>
        <v>#N/A</v>
      </c>
      <c r="AN932" s="1" t="e">
        <f t="shared" si="133"/>
        <v>#N/A</v>
      </c>
      <c r="AO932" s="1" t="e">
        <f t="shared" si="134"/>
        <v>#N/A</v>
      </c>
      <c r="AP932" s="1" t="e">
        <f t="shared" si="135"/>
        <v>#N/A</v>
      </c>
      <c r="AQ932" s="1" t="e">
        <f t="shared" si="136"/>
        <v>#N/A</v>
      </c>
    </row>
    <row r="933" spans="1:43">
      <c r="A933">
        <v>32</v>
      </c>
      <c r="B933" t="s">
        <v>1504</v>
      </c>
      <c r="C933" t="s">
        <v>6635</v>
      </c>
      <c r="D933" t="e">
        <f t="shared" si="130"/>
        <v>#N/A</v>
      </c>
      <c r="K933">
        <f t="shared" si="129"/>
        <v>2004</v>
      </c>
      <c r="L933" t="s">
        <v>4600</v>
      </c>
      <c r="M933" t="s">
        <v>4851</v>
      </c>
      <c r="N933" t="s">
        <v>5140</v>
      </c>
      <c r="O933" t="s">
        <v>6268</v>
      </c>
      <c r="P933" t="s">
        <v>7700</v>
      </c>
      <c r="Q933" t="s">
        <v>7701</v>
      </c>
      <c r="R933" t="s">
        <v>7702</v>
      </c>
      <c r="AA933">
        <v>2975</v>
      </c>
      <c r="AB933" s="1">
        <v>38177</v>
      </c>
      <c r="AC933" t="s">
        <v>2949</v>
      </c>
      <c r="AD933" s="2">
        <v>10000000</v>
      </c>
      <c r="AE933" s="2">
        <v>9408183</v>
      </c>
      <c r="AF933" s="2">
        <v>9408183</v>
      </c>
      <c r="AG933">
        <v>7</v>
      </c>
      <c r="AH933">
        <v>9</v>
      </c>
      <c r="AI933">
        <v>4</v>
      </c>
      <c r="AK933" s="1" t="e">
        <f t="shared" si="137"/>
        <v>#N/A</v>
      </c>
      <c r="AL933" s="1" t="e">
        <f t="shared" si="131"/>
        <v>#N/A</v>
      </c>
      <c r="AM933" s="1" t="e">
        <f t="shared" si="132"/>
        <v>#N/A</v>
      </c>
      <c r="AN933" s="1" t="e">
        <f t="shared" si="133"/>
        <v>#N/A</v>
      </c>
      <c r="AO933" s="1" t="e">
        <f t="shared" si="134"/>
        <v>#N/A</v>
      </c>
      <c r="AP933" s="1" t="e">
        <f t="shared" si="135"/>
        <v>#N/A</v>
      </c>
      <c r="AQ933" s="1" t="e">
        <f t="shared" si="136"/>
        <v>#N/A</v>
      </c>
    </row>
    <row r="934" spans="1:43">
      <c r="A934">
        <v>33</v>
      </c>
      <c r="B934" t="s">
        <v>7703</v>
      </c>
      <c r="C934" t="s">
        <v>4677</v>
      </c>
      <c r="D934" t="e">
        <f t="shared" si="130"/>
        <v>#N/A</v>
      </c>
      <c r="K934">
        <f t="shared" si="129"/>
        <v>2004</v>
      </c>
      <c r="L934" t="s">
        <v>4635</v>
      </c>
      <c r="AA934">
        <v>2161</v>
      </c>
      <c r="AB934" s="1">
        <v>38226</v>
      </c>
      <c r="AC934" t="s">
        <v>2146</v>
      </c>
      <c r="AD934" s="2">
        <v>20000000</v>
      </c>
      <c r="AE934" s="2">
        <v>9109322</v>
      </c>
      <c r="AF934" s="2">
        <v>9355369</v>
      </c>
      <c r="AG934">
        <v>8</v>
      </c>
      <c r="AH934">
        <v>27</v>
      </c>
      <c r="AI934">
        <v>4</v>
      </c>
      <c r="AK934" s="1" t="e">
        <f t="shared" si="137"/>
        <v>#N/A</v>
      </c>
      <c r="AL934" s="1" t="e">
        <f t="shared" si="131"/>
        <v>#N/A</v>
      </c>
      <c r="AM934" s="1" t="e">
        <f t="shared" si="132"/>
        <v>#N/A</v>
      </c>
      <c r="AN934" s="1" t="e">
        <f t="shared" si="133"/>
        <v>#N/A</v>
      </c>
      <c r="AO934" s="1" t="e">
        <f t="shared" si="134"/>
        <v>#N/A</v>
      </c>
      <c r="AP934" s="1" t="e">
        <f t="shared" si="135"/>
        <v>#N/A</v>
      </c>
      <c r="AQ934" s="1" t="e">
        <f t="shared" si="136"/>
        <v>#N/A</v>
      </c>
    </row>
    <row r="935" spans="1:43">
      <c r="A935">
        <v>34</v>
      </c>
      <c r="B935" t="s">
        <v>686</v>
      </c>
      <c r="C935" t="s">
        <v>4677</v>
      </c>
      <c r="D935" t="e">
        <f t="shared" si="130"/>
        <v>#N/A</v>
      </c>
      <c r="K935">
        <f t="shared" si="129"/>
        <v>2004</v>
      </c>
      <c r="L935" t="s">
        <v>4682</v>
      </c>
      <c r="M935" t="s">
        <v>4601</v>
      </c>
      <c r="N935" t="s">
        <v>4840</v>
      </c>
      <c r="O935" t="s">
        <v>5889</v>
      </c>
      <c r="P935" t="s">
        <v>7704</v>
      </c>
      <c r="Q935" t="s">
        <v>7705</v>
      </c>
      <c r="R935" t="s">
        <v>7706</v>
      </c>
      <c r="AA935">
        <v>1717</v>
      </c>
      <c r="AB935" s="1">
        <v>38226</v>
      </c>
      <c r="AC935" t="s">
        <v>1706</v>
      </c>
      <c r="AD935" s="2">
        <v>27000000</v>
      </c>
      <c r="AE935" s="2">
        <v>8712564</v>
      </c>
      <c r="AF935" s="2">
        <v>8712564</v>
      </c>
      <c r="AG935">
        <v>8</v>
      </c>
      <c r="AH935">
        <v>27</v>
      </c>
      <c r="AI935">
        <v>4</v>
      </c>
      <c r="AK935" s="1" t="e">
        <f t="shared" si="137"/>
        <v>#N/A</v>
      </c>
      <c r="AL935" s="1" t="e">
        <f t="shared" si="131"/>
        <v>#N/A</v>
      </c>
      <c r="AM935" s="1" t="e">
        <f t="shared" si="132"/>
        <v>#N/A</v>
      </c>
      <c r="AN935" s="1" t="e">
        <f t="shared" si="133"/>
        <v>#N/A</v>
      </c>
      <c r="AO935" s="1" t="e">
        <f t="shared" si="134"/>
        <v>#N/A</v>
      </c>
      <c r="AP935" s="1" t="e">
        <f t="shared" si="135"/>
        <v>#N/A</v>
      </c>
      <c r="AQ935" s="1" t="e">
        <f t="shared" si="136"/>
        <v>#N/A</v>
      </c>
    </row>
    <row r="936" spans="1:43">
      <c r="A936">
        <v>35</v>
      </c>
      <c r="B936" t="s">
        <v>497</v>
      </c>
      <c r="C936" t="s">
        <v>7347</v>
      </c>
      <c r="D936" t="e">
        <f t="shared" si="130"/>
        <v>#N/A</v>
      </c>
      <c r="K936">
        <f t="shared" si="129"/>
        <v>2004</v>
      </c>
      <c r="L936" t="s">
        <v>4600</v>
      </c>
      <c r="M936" t="s">
        <v>4800</v>
      </c>
      <c r="N936" t="s">
        <v>4852</v>
      </c>
      <c r="O936" t="s">
        <v>5086</v>
      </c>
      <c r="P936" t="s">
        <v>7707</v>
      </c>
      <c r="Q936" t="s">
        <v>7708</v>
      </c>
      <c r="R936" t="s">
        <v>7709</v>
      </c>
      <c r="AA936">
        <v>3538</v>
      </c>
      <c r="AB936" s="1">
        <v>38282</v>
      </c>
      <c r="AC936" t="s">
        <v>3504</v>
      </c>
      <c r="AD936" s="2">
        <v>5000000</v>
      </c>
      <c r="AE936" s="2">
        <v>1082044</v>
      </c>
      <c r="AF936" s="2">
        <v>8655397</v>
      </c>
      <c r="AG936">
        <v>10</v>
      </c>
      <c r="AH936">
        <v>22</v>
      </c>
      <c r="AI936">
        <v>4</v>
      </c>
      <c r="AK936" s="1" t="e">
        <f t="shared" si="137"/>
        <v>#N/A</v>
      </c>
      <c r="AL936" s="1" t="e">
        <f t="shared" si="131"/>
        <v>#N/A</v>
      </c>
      <c r="AM936" s="1" t="e">
        <f t="shared" si="132"/>
        <v>#N/A</v>
      </c>
      <c r="AN936" s="1" t="e">
        <f t="shared" si="133"/>
        <v>#N/A</v>
      </c>
      <c r="AO936" s="1" t="e">
        <f t="shared" si="134"/>
        <v>#N/A</v>
      </c>
      <c r="AP936" s="1" t="e">
        <f t="shared" si="135"/>
        <v>#N/A</v>
      </c>
      <c r="AQ936" s="1" t="e">
        <f t="shared" si="136"/>
        <v>#N/A</v>
      </c>
    </row>
    <row r="937" spans="1:43">
      <c r="A937">
        <v>36</v>
      </c>
      <c r="B937" t="s">
        <v>7710</v>
      </c>
      <c r="C937" t="s">
        <v>4677</v>
      </c>
      <c r="D937" t="e">
        <f t="shared" si="130"/>
        <v>#N/A</v>
      </c>
      <c r="K937">
        <f t="shared" si="129"/>
        <v>2004</v>
      </c>
      <c r="L937" t="s">
        <v>4635</v>
      </c>
      <c r="AA937">
        <v>2188</v>
      </c>
      <c r="AB937" s="1">
        <v>38065</v>
      </c>
      <c r="AC937" t="s">
        <v>2172</v>
      </c>
      <c r="AD937" s="2">
        <v>20000000</v>
      </c>
      <c r="AE937" s="2">
        <v>2353728</v>
      </c>
      <c r="AF937" s="2">
        <v>8361736</v>
      </c>
      <c r="AG937">
        <v>3</v>
      </c>
      <c r="AH937">
        <v>19</v>
      </c>
      <c r="AI937">
        <v>4</v>
      </c>
      <c r="AK937" s="1" t="e">
        <f t="shared" si="137"/>
        <v>#N/A</v>
      </c>
      <c r="AL937" s="1" t="e">
        <f t="shared" si="131"/>
        <v>#N/A</v>
      </c>
      <c r="AM937" s="1" t="e">
        <f t="shared" si="132"/>
        <v>#N/A</v>
      </c>
      <c r="AN937" s="1" t="e">
        <f t="shared" si="133"/>
        <v>#N/A</v>
      </c>
      <c r="AO937" s="1" t="e">
        <f t="shared" si="134"/>
        <v>#N/A</v>
      </c>
      <c r="AP937" s="1" t="e">
        <f t="shared" si="135"/>
        <v>#N/A</v>
      </c>
      <c r="AQ937" s="1" t="e">
        <f t="shared" si="136"/>
        <v>#N/A</v>
      </c>
    </row>
    <row r="938" spans="1:43">
      <c r="A938">
        <v>37</v>
      </c>
      <c r="B938" t="s">
        <v>1134</v>
      </c>
      <c r="C938" t="s">
        <v>4621</v>
      </c>
      <c r="D938" t="e">
        <f t="shared" si="130"/>
        <v>#N/A</v>
      </c>
      <c r="K938">
        <f t="shared" si="129"/>
        <v>2004</v>
      </c>
      <c r="L938" t="s">
        <v>4600</v>
      </c>
      <c r="M938" t="s">
        <v>6381</v>
      </c>
      <c r="N938" t="s">
        <v>6354</v>
      </c>
      <c r="O938" t="s">
        <v>7711</v>
      </c>
      <c r="P938" t="s">
        <v>7712</v>
      </c>
      <c r="Q938" t="s">
        <v>7713</v>
      </c>
      <c r="R938" t="s">
        <v>7714</v>
      </c>
      <c r="AA938">
        <v>2166</v>
      </c>
      <c r="AB938" s="1">
        <v>38093</v>
      </c>
      <c r="AC938" t="s">
        <v>2150</v>
      </c>
      <c r="AD938" s="2">
        <v>20000000</v>
      </c>
      <c r="AE938" s="2">
        <v>8047525</v>
      </c>
      <c r="AF938" s="2">
        <v>8047525</v>
      </c>
      <c r="AG938">
        <v>4</v>
      </c>
      <c r="AH938">
        <v>16</v>
      </c>
      <c r="AI938">
        <v>4</v>
      </c>
      <c r="AK938" s="1" t="e">
        <f t="shared" si="137"/>
        <v>#N/A</v>
      </c>
      <c r="AL938" s="1" t="e">
        <f t="shared" si="131"/>
        <v>#N/A</v>
      </c>
      <c r="AM938" s="1" t="e">
        <f t="shared" si="132"/>
        <v>#N/A</v>
      </c>
      <c r="AN938" s="1" t="e">
        <f t="shared" si="133"/>
        <v>#N/A</v>
      </c>
      <c r="AO938" s="1" t="e">
        <f t="shared" si="134"/>
        <v>#N/A</v>
      </c>
      <c r="AP938" s="1" t="e">
        <f t="shared" si="135"/>
        <v>#N/A</v>
      </c>
      <c r="AQ938" s="1" t="e">
        <f t="shared" si="136"/>
        <v>#N/A</v>
      </c>
    </row>
    <row r="939" spans="1:43">
      <c r="A939">
        <v>38</v>
      </c>
      <c r="B939" t="s">
        <v>692</v>
      </c>
      <c r="C939" t="s">
        <v>4607</v>
      </c>
      <c r="D939" t="e">
        <f t="shared" si="130"/>
        <v>#N/A</v>
      </c>
      <c r="K939">
        <f t="shared" si="129"/>
        <v>2004</v>
      </c>
      <c r="L939" t="s">
        <v>4600</v>
      </c>
      <c r="M939" t="s">
        <v>4744</v>
      </c>
      <c r="N939" t="s">
        <v>4840</v>
      </c>
      <c r="O939" t="s">
        <v>7715</v>
      </c>
      <c r="P939" t="s">
        <v>7716</v>
      </c>
      <c r="Q939" t="s">
        <v>7717</v>
      </c>
      <c r="R939" t="s">
        <v>7718</v>
      </c>
      <c r="AA939">
        <v>3136</v>
      </c>
      <c r="AB939" s="1">
        <v>38044</v>
      </c>
      <c r="AC939" t="s">
        <v>3109</v>
      </c>
      <c r="AD939" s="2">
        <v>8500000</v>
      </c>
      <c r="AE939" s="2">
        <v>5001655</v>
      </c>
      <c r="AF939" s="2">
        <v>7573551</v>
      </c>
      <c r="AG939">
        <v>2</v>
      </c>
      <c r="AH939">
        <v>27</v>
      </c>
      <c r="AI939">
        <v>4</v>
      </c>
      <c r="AK939" s="1" t="e">
        <f t="shared" si="137"/>
        <v>#N/A</v>
      </c>
      <c r="AL939" s="1" t="e">
        <f t="shared" si="131"/>
        <v>#N/A</v>
      </c>
      <c r="AM939" s="1" t="e">
        <f t="shared" si="132"/>
        <v>#N/A</v>
      </c>
      <c r="AN939" s="1" t="e">
        <f t="shared" si="133"/>
        <v>#N/A</v>
      </c>
      <c r="AO939" s="1" t="e">
        <f t="shared" si="134"/>
        <v>#N/A</v>
      </c>
      <c r="AP939" s="1" t="e">
        <f t="shared" si="135"/>
        <v>#N/A</v>
      </c>
      <c r="AQ939" s="1" t="e">
        <f t="shared" si="136"/>
        <v>#N/A</v>
      </c>
    </row>
    <row r="940" spans="1:43">
      <c r="A940">
        <v>39</v>
      </c>
      <c r="B940" t="s">
        <v>890</v>
      </c>
      <c r="C940" t="s">
        <v>6856</v>
      </c>
      <c r="D940" t="e">
        <f t="shared" si="130"/>
        <v>#N/A</v>
      </c>
      <c r="K940">
        <f t="shared" si="129"/>
        <v>2004</v>
      </c>
      <c r="L940" t="s">
        <v>4614</v>
      </c>
      <c r="M940" t="s">
        <v>5371</v>
      </c>
      <c r="N940" t="s">
        <v>5296</v>
      </c>
      <c r="O940" t="s">
        <v>7719</v>
      </c>
      <c r="P940" t="s">
        <v>7720</v>
      </c>
      <c r="Q940" t="s">
        <v>7721</v>
      </c>
      <c r="R940" t="s">
        <v>7722</v>
      </c>
      <c r="AA940">
        <v>1924</v>
      </c>
      <c r="AB940" s="1">
        <v>38338</v>
      </c>
      <c r="AC940" t="s">
        <v>1913</v>
      </c>
      <c r="AD940" s="2">
        <v>24000000</v>
      </c>
      <c r="AE940" s="2">
        <v>6144806</v>
      </c>
      <c r="AF940" s="2">
        <v>7061637</v>
      </c>
      <c r="AG940">
        <v>12</v>
      </c>
      <c r="AH940">
        <v>17</v>
      </c>
      <c r="AI940">
        <v>4</v>
      </c>
      <c r="AK940" s="1" t="e">
        <f t="shared" si="137"/>
        <v>#N/A</v>
      </c>
      <c r="AL940" s="1" t="e">
        <f t="shared" si="131"/>
        <v>#N/A</v>
      </c>
      <c r="AM940" s="1" t="e">
        <f t="shared" si="132"/>
        <v>#N/A</v>
      </c>
      <c r="AN940" s="1" t="e">
        <f t="shared" si="133"/>
        <v>#N/A</v>
      </c>
      <c r="AO940" s="1" t="e">
        <f t="shared" si="134"/>
        <v>#N/A</v>
      </c>
      <c r="AP940" s="1" t="e">
        <f t="shared" si="135"/>
        <v>#N/A</v>
      </c>
      <c r="AQ940" s="1" t="e">
        <f t="shared" si="136"/>
        <v>#N/A</v>
      </c>
    </row>
    <row r="941" spans="1:43">
      <c r="A941">
        <v>40</v>
      </c>
      <c r="B941" t="s">
        <v>2329</v>
      </c>
      <c r="C941" t="s">
        <v>4908</v>
      </c>
      <c r="D941" t="e">
        <f t="shared" si="130"/>
        <v>#N/A</v>
      </c>
      <c r="K941">
        <f t="shared" si="129"/>
        <v>2004</v>
      </c>
      <c r="L941" t="s">
        <v>4682</v>
      </c>
      <c r="M941" t="s">
        <v>4718</v>
      </c>
      <c r="N941" t="s">
        <v>5126</v>
      </c>
      <c r="O941" t="s">
        <v>5531</v>
      </c>
      <c r="P941" t="s">
        <v>7723</v>
      </c>
      <c r="Q941" t="s">
        <v>7724</v>
      </c>
      <c r="R941" t="s">
        <v>7725</v>
      </c>
      <c r="AA941">
        <v>3288</v>
      </c>
      <c r="AB941" s="1">
        <v>38303</v>
      </c>
      <c r="AC941" t="s">
        <v>3256</v>
      </c>
      <c r="AD941" s="2">
        <v>7000000</v>
      </c>
      <c r="AE941" s="2">
        <v>2938532</v>
      </c>
      <c r="AF941" s="2">
        <v>7017859</v>
      </c>
      <c r="AG941">
        <v>11</v>
      </c>
      <c r="AH941">
        <v>12</v>
      </c>
      <c r="AI941">
        <v>4</v>
      </c>
      <c r="AK941" s="1" t="e">
        <f t="shared" si="137"/>
        <v>#N/A</v>
      </c>
      <c r="AL941" s="1" t="e">
        <f t="shared" si="131"/>
        <v>#N/A</v>
      </c>
      <c r="AM941" s="1" t="e">
        <f t="shared" si="132"/>
        <v>#N/A</v>
      </c>
      <c r="AN941" s="1" t="e">
        <f t="shared" si="133"/>
        <v>#N/A</v>
      </c>
      <c r="AO941" s="1" t="e">
        <f t="shared" si="134"/>
        <v>#N/A</v>
      </c>
      <c r="AP941" s="1" t="e">
        <f t="shared" si="135"/>
        <v>#N/A</v>
      </c>
      <c r="AQ941" s="1" t="e">
        <f t="shared" si="136"/>
        <v>#N/A</v>
      </c>
    </row>
    <row r="942" spans="1:43">
      <c r="A942">
        <v>41</v>
      </c>
      <c r="B942" t="s">
        <v>2033</v>
      </c>
      <c r="C942" t="s">
        <v>4695</v>
      </c>
      <c r="D942" t="e">
        <f t="shared" si="130"/>
        <v>#N/A</v>
      </c>
      <c r="K942">
        <f t="shared" si="129"/>
        <v>2004</v>
      </c>
      <c r="L942" t="s">
        <v>4600</v>
      </c>
      <c r="M942" t="s">
        <v>4806</v>
      </c>
      <c r="N942" t="s">
        <v>7726</v>
      </c>
      <c r="O942" t="s">
        <v>7727</v>
      </c>
      <c r="P942" t="s">
        <v>7728</v>
      </c>
      <c r="Q942" t="s">
        <v>7729</v>
      </c>
      <c r="R942" t="s">
        <v>7730</v>
      </c>
      <c r="AA942">
        <v>3809</v>
      </c>
      <c r="AB942" s="1">
        <v>38261</v>
      </c>
      <c r="AC942" t="s">
        <v>3769</v>
      </c>
      <c r="AD942" s="2">
        <v>3000000</v>
      </c>
      <c r="AE942" s="2">
        <v>6879730</v>
      </c>
      <c r="AF942" s="2">
        <v>6879730</v>
      </c>
      <c r="AG942">
        <v>10</v>
      </c>
      <c r="AH942">
        <v>1</v>
      </c>
      <c r="AI942">
        <v>4</v>
      </c>
      <c r="AK942" s="1" t="e">
        <f t="shared" si="137"/>
        <v>#N/A</v>
      </c>
      <c r="AL942" s="1" t="e">
        <f t="shared" si="131"/>
        <v>#N/A</v>
      </c>
      <c r="AM942" s="1" t="e">
        <f t="shared" si="132"/>
        <v>#N/A</v>
      </c>
      <c r="AN942" s="1" t="e">
        <f t="shared" si="133"/>
        <v>#N/A</v>
      </c>
      <c r="AO942" s="1" t="e">
        <f t="shared" si="134"/>
        <v>#N/A</v>
      </c>
      <c r="AP942" s="1" t="e">
        <f t="shared" si="135"/>
        <v>#N/A</v>
      </c>
      <c r="AQ942" s="1" t="e">
        <f t="shared" si="136"/>
        <v>#N/A</v>
      </c>
    </row>
    <row r="943" spans="1:43">
      <c r="A943">
        <v>42</v>
      </c>
      <c r="B943" t="s">
        <v>473</v>
      </c>
      <c r="C943" t="s">
        <v>4607</v>
      </c>
      <c r="D943" t="e">
        <f t="shared" si="130"/>
        <v>#N/A</v>
      </c>
      <c r="K943">
        <f t="shared" si="129"/>
        <v>2004</v>
      </c>
      <c r="L943" t="s">
        <v>4600</v>
      </c>
      <c r="M943" t="s">
        <v>5057</v>
      </c>
      <c r="N943" t="s">
        <v>4818</v>
      </c>
      <c r="O943" t="s">
        <v>5444</v>
      </c>
      <c r="P943" t="s">
        <v>6549</v>
      </c>
      <c r="Q943" t="s">
        <v>7731</v>
      </c>
      <c r="R943" t="s">
        <v>7732</v>
      </c>
      <c r="AA943">
        <v>971</v>
      </c>
      <c r="AB943" s="1">
        <v>38016</v>
      </c>
      <c r="AC943" t="s">
        <v>964</v>
      </c>
      <c r="AD943" s="2">
        <v>50000000</v>
      </c>
      <c r="AE943" s="2">
        <v>6471394</v>
      </c>
      <c r="AF943" s="2">
        <v>6626115</v>
      </c>
      <c r="AG943">
        <v>1</v>
      </c>
      <c r="AH943">
        <v>30</v>
      </c>
      <c r="AI943">
        <v>4</v>
      </c>
      <c r="AK943" s="1" t="e">
        <f t="shared" si="137"/>
        <v>#N/A</v>
      </c>
      <c r="AL943" s="1" t="e">
        <f t="shared" si="131"/>
        <v>#N/A</v>
      </c>
      <c r="AM943" s="1" t="e">
        <f t="shared" si="132"/>
        <v>#N/A</v>
      </c>
      <c r="AN943" s="1" t="e">
        <f t="shared" si="133"/>
        <v>#N/A</v>
      </c>
      <c r="AO943" s="1" t="e">
        <f t="shared" si="134"/>
        <v>#N/A</v>
      </c>
      <c r="AP943" s="1" t="e">
        <f t="shared" si="135"/>
        <v>#N/A</v>
      </c>
      <c r="AQ943" s="1" t="e">
        <f t="shared" si="136"/>
        <v>#N/A</v>
      </c>
    </row>
    <row r="944" spans="1:43">
      <c r="A944">
        <v>43</v>
      </c>
      <c r="B944" t="s">
        <v>894</v>
      </c>
      <c r="C944" t="s">
        <v>6856</v>
      </c>
      <c r="D944" t="e">
        <f t="shared" si="130"/>
        <v>#N/A</v>
      </c>
      <c r="K944">
        <f t="shared" si="129"/>
        <v>2004</v>
      </c>
      <c r="L944" t="s">
        <v>4600</v>
      </c>
      <c r="M944" t="s">
        <v>4812</v>
      </c>
      <c r="N944" t="s">
        <v>7733</v>
      </c>
      <c r="O944" t="s">
        <v>7734</v>
      </c>
      <c r="P944" t="s">
        <v>7735</v>
      </c>
      <c r="Q944" t="s">
        <v>7736</v>
      </c>
      <c r="R944" t="s">
        <v>7737</v>
      </c>
      <c r="AA944">
        <v>2987</v>
      </c>
      <c r="AB944" s="1">
        <v>38002</v>
      </c>
      <c r="AC944" t="s">
        <v>2961</v>
      </c>
      <c r="AD944" s="2">
        <v>10000000</v>
      </c>
      <c r="AE944" s="2">
        <v>6491969</v>
      </c>
      <c r="AF944" s="2">
        <v>6491969</v>
      </c>
      <c r="AG944">
        <v>1</v>
      </c>
      <c r="AH944">
        <v>16</v>
      </c>
      <c r="AI944">
        <v>4</v>
      </c>
      <c r="AK944" s="1" t="e">
        <f t="shared" si="137"/>
        <v>#N/A</v>
      </c>
      <c r="AL944" s="1" t="e">
        <f t="shared" si="131"/>
        <v>#N/A</v>
      </c>
      <c r="AM944" s="1" t="e">
        <f t="shared" si="132"/>
        <v>#N/A</v>
      </c>
      <c r="AN944" s="1" t="e">
        <f t="shared" si="133"/>
        <v>#N/A</v>
      </c>
      <c r="AO944" s="1" t="e">
        <f t="shared" si="134"/>
        <v>#N/A</v>
      </c>
      <c r="AP944" s="1" t="e">
        <f t="shared" si="135"/>
        <v>#N/A</v>
      </c>
      <c r="AQ944" s="1" t="e">
        <f t="shared" si="136"/>
        <v>#N/A</v>
      </c>
    </row>
    <row r="945" spans="1:43">
      <c r="A945">
        <v>44</v>
      </c>
      <c r="B945" t="s">
        <v>7738</v>
      </c>
      <c r="C945" t="s">
        <v>6069</v>
      </c>
      <c r="D945" t="e">
        <f t="shared" si="130"/>
        <v>#N/A</v>
      </c>
      <c r="K945">
        <f t="shared" si="129"/>
        <v>2004</v>
      </c>
      <c r="L945" t="s">
        <v>6106</v>
      </c>
      <c r="M945" t="s">
        <v>4829</v>
      </c>
      <c r="N945" t="s">
        <v>4690</v>
      </c>
      <c r="O945" t="s">
        <v>4829</v>
      </c>
      <c r="P945" t="s">
        <v>7739</v>
      </c>
      <c r="Q945" t="s">
        <v>7740</v>
      </c>
      <c r="R945" t="s">
        <v>4829</v>
      </c>
      <c r="AA945">
        <v>1260</v>
      </c>
      <c r="AB945" s="1">
        <v>38037</v>
      </c>
      <c r="AC945" t="s">
        <v>1252</v>
      </c>
      <c r="AD945" s="2">
        <v>39000000</v>
      </c>
      <c r="AE945" s="2">
        <v>5881504</v>
      </c>
      <c r="AF945" s="2">
        <v>6429865</v>
      </c>
      <c r="AG945">
        <v>2</v>
      </c>
      <c r="AH945">
        <v>20</v>
      </c>
      <c r="AI945">
        <v>4</v>
      </c>
      <c r="AK945" s="1" t="e">
        <f t="shared" si="137"/>
        <v>#N/A</v>
      </c>
      <c r="AL945" s="1" t="e">
        <f t="shared" si="131"/>
        <v>#N/A</v>
      </c>
      <c r="AM945" s="1" t="e">
        <f t="shared" si="132"/>
        <v>#N/A</v>
      </c>
      <c r="AN945" s="1" t="e">
        <f t="shared" si="133"/>
        <v>#N/A</v>
      </c>
      <c r="AO945" s="1" t="e">
        <f t="shared" si="134"/>
        <v>#N/A</v>
      </c>
      <c r="AP945" s="1" t="e">
        <f t="shared" si="135"/>
        <v>#N/A</v>
      </c>
      <c r="AQ945" s="1" t="e">
        <f t="shared" si="136"/>
        <v>#N/A</v>
      </c>
    </row>
    <row r="946" spans="1:43">
      <c r="A946">
        <v>45</v>
      </c>
      <c r="B946" t="s">
        <v>437</v>
      </c>
      <c r="C946" t="s">
        <v>4660</v>
      </c>
      <c r="D946" t="e">
        <f t="shared" si="130"/>
        <v>#N/A</v>
      </c>
      <c r="K946">
        <f t="shared" si="129"/>
        <v>2004</v>
      </c>
      <c r="L946" t="s">
        <v>4682</v>
      </c>
      <c r="M946" t="s">
        <v>5431</v>
      </c>
      <c r="N946" t="s">
        <v>7733</v>
      </c>
      <c r="O946" t="s">
        <v>7741</v>
      </c>
      <c r="P946" t="s">
        <v>7742</v>
      </c>
      <c r="Q946" t="s">
        <v>7743</v>
      </c>
      <c r="R946" t="s">
        <v>7744</v>
      </c>
      <c r="AA946">
        <v>2580</v>
      </c>
      <c r="AB946" s="1">
        <v>38023</v>
      </c>
      <c r="AC946" t="s">
        <v>2561</v>
      </c>
      <c r="AD946" s="2">
        <v>15000000</v>
      </c>
      <c r="AE946" s="2">
        <v>501752</v>
      </c>
      <c r="AF946" s="2">
        <v>5953886</v>
      </c>
      <c r="AG946">
        <v>2</v>
      </c>
      <c r="AH946">
        <v>6</v>
      </c>
      <c r="AI946">
        <v>4</v>
      </c>
      <c r="AK946" s="1" t="e">
        <f t="shared" si="137"/>
        <v>#N/A</v>
      </c>
      <c r="AL946" s="1" t="e">
        <f t="shared" si="131"/>
        <v>#N/A</v>
      </c>
      <c r="AM946" s="1" t="e">
        <f t="shared" si="132"/>
        <v>#N/A</v>
      </c>
      <c r="AN946" s="1" t="e">
        <f t="shared" si="133"/>
        <v>#N/A</v>
      </c>
      <c r="AO946" s="1" t="e">
        <f t="shared" si="134"/>
        <v>#N/A</v>
      </c>
      <c r="AP946" s="1" t="e">
        <f t="shared" si="135"/>
        <v>#N/A</v>
      </c>
      <c r="AQ946" s="1" t="e">
        <f t="shared" si="136"/>
        <v>#N/A</v>
      </c>
    </row>
    <row r="947" spans="1:43">
      <c r="A947">
        <v>46</v>
      </c>
      <c r="B947" t="s">
        <v>2248</v>
      </c>
      <c r="C947" t="s">
        <v>5962</v>
      </c>
      <c r="D947" t="e">
        <f t="shared" si="130"/>
        <v>#N/A</v>
      </c>
      <c r="K947">
        <f t="shared" si="129"/>
        <v>2004</v>
      </c>
      <c r="L947" t="s">
        <v>4600</v>
      </c>
      <c r="M947" t="s">
        <v>4857</v>
      </c>
      <c r="N947" t="s">
        <v>4852</v>
      </c>
      <c r="O947" t="s">
        <v>7428</v>
      </c>
      <c r="P947" t="s">
        <v>7745</v>
      </c>
      <c r="Q947" t="s">
        <v>7746</v>
      </c>
      <c r="R947" t="s">
        <v>7747</v>
      </c>
      <c r="AA947">
        <v>2208</v>
      </c>
      <c r="AB947" s="1">
        <v>38077</v>
      </c>
      <c r="AC947" t="s">
        <v>2192</v>
      </c>
      <c r="AD947" s="2">
        <v>20000000</v>
      </c>
      <c r="AE947" s="2">
        <v>0</v>
      </c>
      <c r="AF947" s="2">
        <v>5918742</v>
      </c>
      <c r="AG947">
        <v>3</v>
      </c>
      <c r="AH947">
        <v>31</v>
      </c>
      <c r="AI947">
        <v>4</v>
      </c>
      <c r="AK947" s="1" t="e">
        <f t="shared" si="137"/>
        <v>#N/A</v>
      </c>
      <c r="AL947" s="1" t="e">
        <f t="shared" si="131"/>
        <v>#N/A</v>
      </c>
      <c r="AM947" s="1" t="e">
        <f t="shared" si="132"/>
        <v>#N/A</v>
      </c>
      <c r="AN947" s="1" t="e">
        <f t="shared" si="133"/>
        <v>#N/A</v>
      </c>
      <c r="AO947" s="1" t="e">
        <f t="shared" si="134"/>
        <v>#N/A</v>
      </c>
      <c r="AP947" s="1" t="e">
        <f t="shared" si="135"/>
        <v>#N/A</v>
      </c>
      <c r="AQ947" s="1" t="e">
        <f t="shared" si="136"/>
        <v>#N/A</v>
      </c>
    </row>
    <row r="948" spans="1:43">
      <c r="A948">
        <v>47</v>
      </c>
      <c r="B948" t="s">
        <v>1645</v>
      </c>
      <c r="C948" t="s">
        <v>4607</v>
      </c>
      <c r="D948" t="e">
        <f t="shared" si="130"/>
        <v>#N/A</v>
      </c>
      <c r="K948">
        <f t="shared" si="129"/>
        <v>2004</v>
      </c>
      <c r="L948" t="s">
        <v>4614</v>
      </c>
      <c r="M948" t="s">
        <v>5154</v>
      </c>
      <c r="N948" t="s">
        <v>5936</v>
      </c>
      <c r="O948" t="s">
        <v>7748</v>
      </c>
      <c r="P948" t="s">
        <v>7749</v>
      </c>
      <c r="Q948" t="s">
        <v>7750</v>
      </c>
      <c r="R948" t="s">
        <v>7751</v>
      </c>
      <c r="AA948">
        <v>3579</v>
      </c>
      <c r="AB948" s="1">
        <v>38184</v>
      </c>
      <c r="AC948" t="s">
        <v>3545</v>
      </c>
      <c r="AD948" s="2">
        <v>4600000</v>
      </c>
      <c r="AE948" s="2">
        <v>3479302</v>
      </c>
      <c r="AF948" s="2">
        <v>3479302</v>
      </c>
      <c r="AG948">
        <v>7</v>
      </c>
      <c r="AH948">
        <v>16</v>
      </c>
      <c r="AI948">
        <v>4</v>
      </c>
      <c r="AK948" s="1" t="e">
        <f t="shared" si="137"/>
        <v>#N/A</v>
      </c>
      <c r="AL948" s="1" t="e">
        <f t="shared" si="131"/>
        <v>#N/A</v>
      </c>
      <c r="AM948" s="1" t="e">
        <f t="shared" si="132"/>
        <v>#N/A</v>
      </c>
      <c r="AN948" s="1" t="e">
        <f t="shared" si="133"/>
        <v>#N/A</v>
      </c>
      <c r="AO948" s="1" t="e">
        <f t="shared" si="134"/>
        <v>#N/A</v>
      </c>
      <c r="AP948" s="1" t="e">
        <f t="shared" si="135"/>
        <v>#N/A</v>
      </c>
      <c r="AQ948" s="1" t="e">
        <f t="shared" si="136"/>
        <v>#N/A</v>
      </c>
    </row>
    <row r="949" spans="1:43">
      <c r="A949">
        <v>48</v>
      </c>
      <c r="B949" t="s">
        <v>1519</v>
      </c>
      <c r="C949" t="s">
        <v>4621</v>
      </c>
      <c r="D949" t="e">
        <f t="shared" si="130"/>
        <v>#N/A</v>
      </c>
      <c r="K949">
        <f t="shared" si="129"/>
        <v>2004</v>
      </c>
      <c r="L949" t="s">
        <v>4600</v>
      </c>
      <c r="M949" t="s">
        <v>4962</v>
      </c>
      <c r="N949" t="s">
        <v>7752</v>
      </c>
      <c r="O949" t="s">
        <v>4730</v>
      </c>
      <c r="P949" t="s">
        <v>7753</v>
      </c>
      <c r="Q949" t="s">
        <v>7754</v>
      </c>
      <c r="R949" t="s">
        <v>7755</v>
      </c>
      <c r="AA949">
        <v>3230</v>
      </c>
      <c r="AB949" s="1">
        <v>38315</v>
      </c>
      <c r="AC949" t="s">
        <v>3201</v>
      </c>
      <c r="AD949" s="2">
        <v>7500000</v>
      </c>
      <c r="AE949" s="2">
        <v>3347647</v>
      </c>
      <c r="AF949" s="2">
        <v>3347647</v>
      </c>
      <c r="AG949">
        <v>11</v>
      </c>
      <c r="AH949">
        <v>24</v>
      </c>
      <c r="AI949">
        <v>4</v>
      </c>
      <c r="AK949" s="1" t="e">
        <f t="shared" si="137"/>
        <v>#N/A</v>
      </c>
      <c r="AL949" s="1" t="e">
        <f t="shared" si="131"/>
        <v>#N/A</v>
      </c>
      <c r="AM949" s="1" t="e">
        <f t="shared" si="132"/>
        <v>#N/A</v>
      </c>
      <c r="AN949" s="1" t="e">
        <f t="shared" si="133"/>
        <v>#N/A</v>
      </c>
      <c r="AO949" s="1" t="e">
        <f t="shared" si="134"/>
        <v>#N/A</v>
      </c>
      <c r="AP949" s="1" t="e">
        <f t="shared" si="135"/>
        <v>#N/A</v>
      </c>
      <c r="AQ949" s="1" t="e">
        <f t="shared" si="136"/>
        <v>#N/A</v>
      </c>
    </row>
    <row r="950" spans="1:43">
      <c r="A950">
        <v>49</v>
      </c>
      <c r="B950" t="s">
        <v>700</v>
      </c>
      <c r="C950" t="s">
        <v>6856</v>
      </c>
      <c r="D950" t="e">
        <f t="shared" si="130"/>
        <v>#N/A</v>
      </c>
      <c r="K950">
        <f t="shared" si="129"/>
        <v>2004</v>
      </c>
      <c r="L950" t="s">
        <v>4600</v>
      </c>
      <c r="M950" t="s">
        <v>5125</v>
      </c>
      <c r="N950" t="s">
        <v>7153</v>
      </c>
      <c r="O950" t="s">
        <v>4784</v>
      </c>
      <c r="P950" t="s">
        <v>7756</v>
      </c>
      <c r="Q950" t="s">
        <v>7757</v>
      </c>
      <c r="R950" t="s">
        <v>7758</v>
      </c>
      <c r="AA950">
        <v>3884</v>
      </c>
      <c r="AB950" s="1">
        <v>38177</v>
      </c>
      <c r="AC950" t="s">
        <v>3841</v>
      </c>
      <c r="AD950" s="2">
        <v>2600000</v>
      </c>
      <c r="AE950" s="2">
        <v>2276368</v>
      </c>
      <c r="AF950" s="2">
        <v>3216111</v>
      </c>
      <c r="AG950">
        <v>7</v>
      </c>
      <c r="AH950">
        <v>9</v>
      </c>
      <c r="AI950">
        <v>4</v>
      </c>
      <c r="AK950" s="1" t="e">
        <f t="shared" si="137"/>
        <v>#N/A</v>
      </c>
      <c r="AL950" s="1" t="e">
        <f t="shared" si="131"/>
        <v>#N/A</v>
      </c>
      <c r="AM950" s="1" t="e">
        <f t="shared" si="132"/>
        <v>#N/A</v>
      </c>
      <c r="AN950" s="1" t="e">
        <f t="shared" si="133"/>
        <v>#N/A</v>
      </c>
      <c r="AO950" s="1" t="e">
        <f t="shared" si="134"/>
        <v>#N/A</v>
      </c>
      <c r="AP950" s="1" t="e">
        <f t="shared" si="135"/>
        <v>#N/A</v>
      </c>
      <c r="AQ950" s="1" t="e">
        <f t="shared" si="136"/>
        <v>#N/A</v>
      </c>
    </row>
    <row r="951" spans="1:43">
      <c r="A951">
        <v>50</v>
      </c>
      <c r="B951" t="s">
        <v>278</v>
      </c>
      <c r="C951" t="s">
        <v>4660</v>
      </c>
      <c r="D951" t="e">
        <f t="shared" si="130"/>
        <v>#N/A</v>
      </c>
      <c r="K951">
        <f t="shared" si="129"/>
        <v>2004</v>
      </c>
      <c r="L951" t="s">
        <v>4600</v>
      </c>
      <c r="M951" t="s">
        <v>5062</v>
      </c>
      <c r="N951" t="s">
        <v>7759</v>
      </c>
      <c r="O951" t="s">
        <v>7760</v>
      </c>
      <c r="P951" t="s">
        <v>7761</v>
      </c>
      <c r="Q951" t="s">
        <v>7762</v>
      </c>
      <c r="R951" t="s">
        <v>7763</v>
      </c>
      <c r="AA951">
        <v>2376</v>
      </c>
      <c r="AB951" s="1">
        <v>38107</v>
      </c>
      <c r="AC951" t="s">
        <v>2360</v>
      </c>
      <c r="AD951" s="2">
        <v>17000000</v>
      </c>
      <c r="AE951" s="2">
        <v>2694071</v>
      </c>
      <c r="AF951" s="2">
        <v>2694071</v>
      </c>
      <c r="AG951">
        <v>4</v>
      </c>
      <c r="AH951">
        <v>30</v>
      </c>
      <c r="AI951">
        <v>4</v>
      </c>
      <c r="AK951" s="1" t="e">
        <f t="shared" si="137"/>
        <v>#N/A</v>
      </c>
      <c r="AL951" s="1" t="e">
        <f t="shared" si="131"/>
        <v>#N/A</v>
      </c>
      <c r="AM951" s="1" t="e">
        <f t="shared" si="132"/>
        <v>#N/A</v>
      </c>
      <c r="AN951" s="1" t="e">
        <f t="shared" si="133"/>
        <v>#N/A</v>
      </c>
      <c r="AO951" s="1" t="e">
        <f t="shared" si="134"/>
        <v>#N/A</v>
      </c>
      <c r="AP951" s="1" t="e">
        <f t="shared" si="135"/>
        <v>#N/A</v>
      </c>
      <c r="AQ951" s="1" t="e">
        <f t="shared" si="136"/>
        <v>#N/A</v>
      </c>
    </row>
    <row r="952" spans="1:43">
      <c r="A952">
        <v>51</v>
      </c>
      <c r="B952" t="s">
        <v>1648</v>
      </c>
      <c r="C952" t="s">
        <v>4621</v>
      </c>
      <c r="D952">
        <f t="shared" si="130"/>
        <v>1500000</v>
      </c>
      <c r="K952">
        <f t="shared" si="129"/>
        <v>2004</v>
      </c>
      <c r="L952" t="s">
        <v>4682</v>
      </c>
      <c r="M952" t="s">
        <v>4713</v>
      </c>
      <c r="N952" t="s">
        <v>5323</v>
      </c>
      <c r="O952" t="s">
        <v>4631</v>
      </c>
      <c r="P952" t="s">
        <v>7764</v>
      </c>
      <c r="Q952" t="s">
        <v>7765</v>
      </c>
      <c r="R952" t="s">
        <v>7766</v>
      </c>
      <c r="AA952">
        <v>4360</v>
      </c>
      <c r="AB952" s="1">
        <v>38016</v>
      </c>
      <c r="AC952" t="s">
        <v>4307</v>
      </c>
      <c r="AD952" s="2">
        <v>500000</v>
      </c>
      <c r="AE952" s="2">
        <v>1127331</v>
      </c>
      <c r="AF952" s="2">
        <v>1971479</v>
      </c>
      <c r="AG952">
        <v>1</v>
      </c>
      <c r="AH952">
        <v>30</v>
      </c>
      <c r="AI952">
        <v>4</v>
      </c>
      <c r="AK952" s="1" t="e">
        <f t="shared" si="137"/>
        <v>#N/A</v>
      </c>
      <c r="AL952" s="1" t="e">
        <f t="shared" si="131"/>
        <v>#N/A</v>
      </c>
      <c r="AM952" s="1" t="e">
        <f t="shared" si="132"/>
        <v>#N/A</v>
      </c>
      <c r="AN952" s="1" t="e">
        <f t="shared" si="133"/>
        <v>#N/A</v>
      </c>
      <c r="AO952" s="1" t="e">
        <f t="shared" si="134"/>
        <v>#N/A</v>
      </c>
      <c r="AP952" s="1" t="e">
        <f t="shared" si="135"/>
        <v>#N/A</v>
      </c>
      <c r="AQ952" s="1" t="e">
        <f t="shared" si="136"/>
        <v>#N/A</v>
      </c>
    </row>
    <row r="953" spans="1:43">
      <c r="A953">
        <v>52</v>
      </c>
      <c r="B953" t="s">
        <v>1523</v>
      </c>
      <c r="C953" t="s">
        <v>4660</v>
      </c>
      <c r="D953" t="e">
        <f t="shared" si="130"/>
        <v>#N/A</v>
      </c>
      <c r="K953">
        <f t="shared" si="129"/>
        <v>2004</v>
      </c>
      <c r="L953" t="s">
        <v>4600</v>
      </c>
      <c r="M953" t="s">
        <v>4738</v>
      </c>
      <c r="N953" t="s">
        <v>7767</v>
      </c>
      <c r="O953" t="s">
        <v>6644</v>
      </c>
      <c r="P953" t="s">
        <v>7768</v>
      </c>
      <c r="Q953" t="s">
        <v>7769</v>
      </c>
      <c r="R953" t="s">
        <v>7770</v>
      </c>
      <c r="AA953">
        <v>3234</v>
      </c>
      <c r="AB953" s="1">
        <v>38205</v>
      </c>
      <c r="AC953" t="s">
        <v>3205</v>
      </c>
      <c r="AD953" s="2">
        <v>7500000</v>
      </c>
      <c r="AE953" s="2">
        <v>197148</v>
      </c>
      <c r="AF953" s="2">
        <v>1788324</v>
      </c>
      <c r="AG953">
        <v>8</v>
      </c>
      <c r="AH953">
        <v>6</v>
      </c>
      <c r="AI953">
        <v>4</v>
      </c>
      <c r="AK953" s="1" t="e">
        <f t="shared" si="137"/>
        <v>#N/A</v>
      </c>
      <c r="AL953" s="1" t="e">
        <f t="shared" si="131"/>
        <v>#N/A</v>
      </c>
      <c r="AM953" s="1" t="e">
        <f t="shared" si="132"/>
        <v>#N/A</v>
      </c>
      <c r="AN953" s="1" t="e">
        <f t="shared" si="133"/>
        <v>#N/A</v>
      </c>
      <c r="AO953" s="1" t="e">
        <f t="shared" si="134"/>
        <v>#N/A</v>
      </c>
      <c r="AP953" s="1" t="e">
        <f t="shared" si="135"/>
        <v>#N/A</v>
      </c>
      <c r="AQ953" s="1" t="e">
        <f t="shared" si="136"/>
        <v>#N/A</v>
      </c>
    </row>
    <row r="954" spans="1:43">
      <c r="A954">
        <v>53</v>
      </c>
      <c r="B954" t="s">
        <v>2655</v>
      </c>
      <c r="C954" t="s">
        <v>6635</v>
      </c>
      <c r="D954" t="e">
        <f t="shared" si="130"/>
        <v>#N/A</v>
      </c>
      <c r="K954">
        <f t="shared" si="129"/>
        <v>2004</v>
      </c>
      <c r="L954" t="s">
        <v>4682</v>
      </c>
      <c r="M954" t="s">
        <v>5013</v>
      </c>
      <c r="N954" t="s">
        <v>6526</v>
      </c>
      <c r="O954" t="s">
        <v>7771</v>
      </c>
      <c r="P954" t="s">
        <v>7772</v>
      </c>
      <c r="Q954" t="s">
        <v>7773</v>
      </c>
      <c r="R954" t="s">
        <v>7774</v>
      </c>
      <c r="AA954">
        <v>2902</v>
      </c>
      <c r="AB954" s="1">
        <v>38037</v>
      </c>
      <c r="AC954" t="s">
        <v>2876</v>
      </c>
      <c r="AD954" s="2">
        <v>10400000</v>
      </c>
      <c r="AE954" s="2">
        <v>1610194</v>
      </c>
      <c r="AF954" s="2">
        <v>1610194</v>
      </c>
      <c r="AG954">
        <v>2</v>
      </c>
      <c r="AH954">
        <v>20</v>
      </c>
      <c r="AI954">
        <v>4</v>
      </c>
      <c r="AK954" s="1" t="e">
        <f t="shared" si="137"/>
        <v>#N/A</v>
      </c>
      <c r="AL954" s="1" t="e">
        <f t="shared" si="131"/>
        <v>#N/A</v>
      </c>
      <c r="AM954" s="1" t="e">
        <f t="shared" si="132"/>
        <v>#N/A</v>
      </c>
      <c r="AN954" s="1" t="e">
        <f t="shared" si="133"/>
        <v>#N/A</v>
      </c>
      <c r="AO954" s="1" t="e">
        <f t="shared" si="134"/>
        <v>#N/A</v>
      </c>
      <c r="AP954" s="1" t="e">
        <f t="shared" si="135"/>
        <v>#N/A</v>
      </c>
      <c r="AQ954" s="1" t="e">
        <f t="shared" si="136"/>
        <v>#N/A</v>
      </c>
    </row>
    <row r="955" spans="1:43">
      <c r="A955">
        <v>54</v>
      </c>
      <c r="B955" t="s">
        <v>7775</v>
      </c>
      <c r="C955" t="s">
        <v>6069</v>
      </c>
      <c r="D955" t="e">
        <f t="shared" si="130"/>
        <v>#N/A</v>
      </c>
      <c r="K955">
        <f t="shared" si="129"/>
        <v>2004</v>
      </c>
      <c r="L955" t="s">
        <v>4600</v>
      </c>
      <c r="M955" t="s">
        <v>4857</v>
      </c>
      <c r="N955" t="s">
        <v>5126</v>
      </c>
      <c r="O955" t="s">
        <v>6200</v>
      </c>
      <c r="P955" t="s">
        <v>7776</v>
      </c>
      <c r="Q955" t="s">
        <v>7777</v>
      </c>
      <c r="R955" t="s">
        <v>7778</v>
      </c>
      <c r="AA955">
        <v>4364</v>
      </c>
      <c r="AB955" s="1">
        <v>38219</v>
      </c>
      <c r="AC955" t="s">
        <v>4311</v>
      </c>
      <c r="AD955" s="2">
        <v>500000</v>
      </c>
      <c r="AE955" s="2">
        <v>603951</v>
      </c>
      <c r="AF955" s="2">
        <v>1348750</v>
      </c>
      <c r="AG955">
        <v>8</v>
      </c>
      <c r="AH955">
        <v>20</v>
      </c>
      <c r="AI955">
        <v>4</v>
      </c>
      <c r="AK955" s="1" t="e">
        <f t="shared" si="137"/>
        <v>#N/A</v>
      </c>
      <c r="AL955" s="1" t="e">
        <f t="shared" si="131"/>
        <v>#N/A</v>
      </c>
      <c r="AM955" s="1" t="e">
        <f t="shared" si="132"/>
        <v>#N/A</v>
      </c>
      <c r="AN955" s="1" t="e">
        <f t="shared" si="133"/>
        <v>#N/A</v>
      </c>
      <c r="AO955" s="1" t="e">
        <f t="shared" si="134"/>
        <v>#N/A</v>
      </c>
      <c r="AP955" s="1" t="e">
        <f t="shared" si="135"/>
        <v>#N/A</v>
      </c>
      <c r="AQ955" s="1" t="e">
        <f t="shared" si="136"/>
        <v>#N/A</v>
      </c>
    </row>
    <row r="956" spans="1:43">
      <c r="A956">
        <v>55</v>
      </c>
      <c r="B956" t="s">
        <v>205</v>
      </c>
      <c r="C956" t="s">
        <v>4621</v>
      </c>
      <c r="D956" t="e">
        <f t="shared" si="130"/>
        <v>#N/A</v>
      </c>
      <c r="K956">
        <f t="shared" si="129"/>
        <v>2004</v>
      </c>
      <c r="L956" t="s">
        <v>4600</v>
      </c>
      <c r="M956" t="s">
        <v>4723</v>
      </c>
      <c r="N956" t="s">
        <v>4609</v>
      </c>
      <c r="O956" t="s">
        <v>7779</v>
      </c>
      <c r="P956" t="s">
        <v>7780</v>
      </c>
      <c r="Q956" t="s">
        <v>7781</v>
      </c>
      <c r="R956" t="s">
        <v>7782</v>
      </c>
      <c r="AA956">
        <v>4308</v>
      </c>
      <c r="AB956" s="1">
        <v>38205</v>
      </c>
      <c r="AC956" t="s">
        <v>4257</v>
      </c>
      <c r="AD956" s="2">
        <v>780000</v>
      </c>
      <c r="AE956" s="2">
        <v>1310470</v>
      </c>
      <c r="AF956" s="2">
        <v>1310470</v>
      </c>
      <c r="AG956">
        <v>8</v>
      </c>
      <c r="AH956">
        <v>6</v>
      </c>
      <c r="AI956">
        <v>4</v>
      </c>
      <c r="AK956" s="1" t="e">
        <f t="shared" si="137"/>
        <v>#N/A</v>
      </c>
      <c r="AL956" s="1" t="e">
        <f t="shared" si="131"/>
        <v>#N/A</v>
      </c>
      <c r="AM956" s="1" t="e">
        <f t="shared" si="132"/>
        <v>#N/A</v>
      </c>
      <c r="AN956" s="1" t="e">
        <f t="shared" si="133"/>
        <v>#N/A</v>
      </c>
      <c r="AO956" s="1" t="e">
        <f t="shared" si="134"/>
        <v>#N/A</v>
      </c>
      <c r="AP956" s="1" t="e">
        <f t="shared" si="135"/>
        <v>#N/A</v>
      </c>
      <c r="AQ956" s="1" t="e">
        <f t="shared" si="136"/>
        <v>#N/A</v>
      </c>
    </row>
    <row r="957" spans="1:43">
      <c r="A957">
        <v>56</v>
      </c>
      <c r="B957" t="s">
        <v>7783</v>
      </c>
      <c r="C957" t="s">
        <v>6856</v>
      </c>
      <c r="D957" t="e">
        <f t="shared" si="130"/>
        <v>#N/A</v>
      </c>
      <c r="K957">
        <f t="shared" si="129"/>
        <v>2004</v>
      </c>
      <c r="L957" t="s">
        <v>4600</v>
      </c>
      <c r="M957" t="s">
        <v>4622</v>
      </c>
      <c r="N957" t="s">
        <v>6252</v>
      </c>
      <c r="O957" t="s">
        <v>6242</v>
      </c>
      <c r="P957" t="s">
        <v>7784</v>
      </c>
      <c r="Q957" t="s">
        <v>7785</v>
      </c>
      <c r="R957" t="s">
        <v>7786</v>
      </c>
      <c r="AA957">
        <v>4411</v>
      </c>
      <c r="AB957" s="1">
        <v>38266</v>
      </c>
      <c r="AC957" t="s">
        <v>4358</v>
      </c>
      <c r="AD957" s="2">
        <v>400000</v>
      </c>
      <c r="AE957" s="2">
        <v>592014</v>
      </c>
      <c r="AF957" s="2">
        <v>1162014</v>
      </c>
      <c r="AG957">
        <v>10</v>
      </c>
      <c r="AH957">
        <v>6</v>
      </c>
      <c r="AI957">
        <v>4</v>
      </c>
      <c r="AK957" s="1" t="e">
        <f t="shared" si="137"/>
        <v>#N/A</v>
      </c>
      <c r="AL957" s="1" t="e">
        <f t="shared" si="131"/>
        <v>#N/A</v>
      </c>
      <c r="AM957" s="1" t="e">
        <f t="shared" si="132"/>
        <v>#N/A</v>
      </c>
      <c r="AN957" s="1" t="e">
        <f t="shared" si="133"/>
        <v>#N/A</v>
      </c>
      <c r="AO957" s="1" t="e">
        <f t="shared" si="134"/>
        <v>#N/A</v>
      </c>
      <c r="AP957" s="1" t="e">
        <f t="shared" si="135"/>
        <v>#N/A</v>
      </c>
      <c r="AQ957" s="1" t="e">
        <f t="shared" si="136"/>
        <v>#N/A</v>
      </c>
    </row>
    <row r="958" spans="1:43">
      <c r="A958">
        <v>57</v>
      </c>
      <c r="B958" t="s">
        <v>4103</v>
      </c>
      <c r="C958" t="s">
        <v>7220</v>
      </c>
      <c r="D958" t="e">
        <f t="shared" si="130"/>
        <v>#N/A</v>
      </c>
      <c r="K958">
        <f t="shared" si="129"/>
        <v>2004</v>
      </c>
      <c r="L958" t="s">
        <v>4682</v>
      </c>
      <c r="M958" t="s">
        <v>5184</v>
      </c>
      <c r="N958" t="s">
        <v>5656</v>
      </c>
      <c r="O958" t="s">
        <v>4703</v>
      </c>
      <c r="P958" t="s">
        <v>7787</v>
      </c>
      <c r="Q958" t="s">
        <v>7788</v>
      </c>
      <c r="R958" t="s">
        <v>7789</v>
      </c>
      <c r="AA958">
        <v>3338</v>
      </c>
      <c r="AB958" s="1">
        <v>38191</v>
      </c>
      <c r="AC958" t="s">
        <v>3306</v>
      </c>
      <c r="AD958" s="2">
        <v>6500000</v>
      </c>
      <c r="AE958" s="2">
        <v>1029017</v>
      </c>
      <c r="AF958" s="2">
        <v>1033810</v>
      </c>
      <c r="AG958">
        <v>7</v>
      </c>
      <c r="AH958">
        <v>23</v>
      </c>
      <c r="AI958">
        <v>4</v>
      </c>
      <c r="AK958" s="1" t="e">
        <f t="shared" si="137"/>
        <v>#N/A</v>
      </c>
      <c r="AL958" s="1" t="e">
        <f t="shared" si="131"/>
        <v>#N/A</v>
      </c>
      <c r="AM958" s="1" t="e">
        <f t="shared" si="132"/>
        <v>#N/A</v>
      </c>
      <c r="AN958" s="1" t="e">
        <f t="shared" si="133"/>
        <v>#N/A</v>
      </c>
      <c r="AO958" s="1" t="e">
        <f t="shared" si="134"/>
        <v>#N/A</v>
      </c>
      <c r="AP958" s="1" t="e">
        <f t="shared" si="135"/>
        <v>#N/A</v>
      </c>
      <c r="AQ958" s="1" t="e">
        <f t="shared" si="136"/>
        <v>#N/A</v>
      </c>
    </row>
    <row r="959" spans="1:43">
      <c r="A959">
        <v>58</v>
      </c>
      <c r="B959" t="s">
        <v>1099</v>
      </c>
      <c r="C959" t="s">
        <v>6069</v>
      </c>
      <c r="D959">
        <f t="shared" si="130"/>
        <v>42000000</v>
      </c>
      <c r="K959">
        <f t="shared" si="129"/>
        <v>2004</v>
      </c>
      <c r="L959" t="s">
        <v>4682</v>
      </c>
      <c r="M959" t="s">
        <v>5095</v>
      </c>
      <c r="N959" t="s">
        <v>4672</v>
      </c>
      <c r="O959" t="s">
        <v>7790</v>
      </c>
      <c r="P959" t="s">
        <v>7791</v>
      </c>
      <c r="Q959" t="s">
        <v>7792</v>
      </c>
      <c r="R959" t="s">
        <v>7793</v>
      </c>
      <c r="AA959">
        <v>4290</v>
      </c>
      <c r="AB959" s="1">
        <v>38016</v>
      </c>
      <c r="AC959" t="s">
        <v>4240</v>
      </c>
      <c r="AD959" s="2">
        <v>850000</v>
      </c>
      <c r="AE959" s="2">
        <v>833118</v>
      </c>
      <c r="AF959" s="2">
        <v>865708</v>
      </c>
      <c r="AG959">
        <v>1</v>
      </c>
      <c r="AH959">
        <v>30</v>
      </c>
      <c r="AI959">
        <v>4</v>
      </c>
      <c r="AK959" s="1" t="e">
        <f t="shared" si="137"/>
        <v>#N/A</v>
      </c>
      <c r="AL959" s="1" t="e">
        <f t="shared" si="131"/>
        <v>#N/A</v>
      </c>
      <c r="AM959" s="1" t="e">
        <f t="shared" si="132"/>
        <v>#N/A</v>
      </c>
      <c r="AN959" s="1" t="e">
        <f t="shared" si="133"/>
        <v>#N/A</v>
      </c>
      <c r="AO959" s="1" t="e">
        <f t="shared" si="134"/>
        <v>#N/A</v>
      </c>
      <c r="AP959" s="1" t="e">
        <f t="shared" si="135"/>
        <v>#N/A</v>
      </c>
      <c r="AQ959" s="1" t="e">
        <f t="shared" si="136"/>
        <v>#N/A</v>
      </c>
    </row>
    <row r="960" spans="1:43">
      <c r="A960">
        <v>59</v>
      </c>
      <c r="B960" t="s">
        <v>626</v>
      </c>
      <c r="C960" t="s">
        <v>6635</v>
      </c>
      <c r="D960" t="e">
        <f t="shared" si="130"/>
        <v>#N/A</v>
      </c>
      <c r="K960">
        <f t="shared" si="129"/>
        <v>2004</v>
      </c>
      <c r="L960" t="s">
        <v>4682</v>
      </c>
      <c r="M960" t="s">
        <v>5013</v>
      </c>
      <c r="N960" t="s">
        <v>4630</v>
      </c>
      <c r="O960" t="s">
        <v>7794</v>
      </c>
      <c r="P960" t="s">
        <v>7795</v>
      </c>
      <c r="Q960" t="s">
        <v>7796</v>
      </c>
      <c r="R960" t="s">
        <v>7797</v>
      </c>
      <c r="AA960">
        <v>4610</v>
      </c>
      <c r="AB960" s="1">
        <v>38268</v>
      </c>
      <c r="AC960" t="s">
        <v>4549</v>
      </c>
      <c r="AD960" s="2">
        <v>7000</v>
      </c>
      <c r="AE960" s="2">
        <v>424760</v>
      </c>
      <c r="AF960" s="2">
        <v>841926</v>
      </c>
      <c r="AG960">
        <v>10</v>
      </c>
      <c r="AH960">
        <v>8</v>
      </c>
      <c r="AI960">
        <v>4</v>
      </c>
      <c r="AK960" s="1" t="e">
        <f t="shared" si="137"/>
        <v>#N/A</v>
      </c>
      <c r="AL960" s="1" t="e">
        <f t="shared" si="131"/>
        <v>#N/A</v>
      </c>
      <c r="AM960" s="1" t="e">
        <f t="shared" si="132"/>
        <v>#N/A</v>
      </c>
      <c r="AN960" s="1" t="e">
        <f t="shared" si="133"/>
        <v>#N/A</v>
      </c>
      <c r="AO960" s="1" t="e">
        <f t="shared" si="134"/>
        <v>#N/A</v>
      </c>
      <c r="AP960" s="1" t="e">
        <f t="shared" si="135"/>
        <v>#N/A</v>
      </c>
      <c r="AQ960" s="1" t="e">
        <f t="shared" si="136"/>
        <v>#N/A</v>
      </c>
    </row>
    <row r="961" spans="1:43">
      <c r="A961">
        <v>60</v>
      </c>
      <c r="B961" t="s">
        <v>342</v>
      </c>
      <c r="C961" t="s">
        <v>4607</v>
      </c>
      <c r="D961" t="e">
        <f t="shared" si="130"/>
        <v>#N/A</v>
      </c>
      <c r="K961">
        <f t="shared" si="129"/>
        <v>2004</v>
      </c>
      <c r="L961" t="s">
        <v>4682</v>
      </c>
      <c r="M961" t="s">
        <v>4718</v>
      </c>
      <c r="N961" t="s">
        <v>5287</v>
      </c>
      <c r="O961" t="s">
        <v>4796</v>
      </c>
      <c r="P961" t="s">
        <v>7798</v>
      </c>
      <c r="Q961" t="s">
        <v>7799</v>
      </c>
      <c r="R961" t="s">
        <v>7800</v>
      </c>
      <c r="AA961">
        <v>3024</v>
      </c>
      <c r="AB961" s="1">
        <v>38226</v>
      </c>
      <c r="AC961" t="s">
        <v>2997</v>
      </c>
      <c r="AD961" s="2">
        <v>10000000</v>
      </c>
      <c r="AE961" s="2">
        <v>366301</v>
      </c>
      <c r="AF961" s="2">
        <v>630427</v>
      </c>
      <c r="AG961">
        <v>8</v>
      </c>
      <c r="AH961">
        <v>27</v>
      </c>
      <c r="AI961">
        <v>4</v>
      </c>
      <c r="AK961" s="1" t="e">
        <f t="shared" si="137"/>
        <v>#N/A</v>
      </c>
      <c r="AL961" s="1" t="e">
        <f t="shared" si="131"/>
        <v>#N/A</v>
      </c>
      <c r="AM961" s="1" t="e">
        <f t="shared" si="132"/>
        <v>#N/A</v>
      </c>
      <c r="AN961" s="1" t="e">
        <f t="shared" si="133"/>
        <v>#N/A</v>
      </c>
      <c r="AO961" s="1" t="e">
        <f t="shared" si="134"/>
        <v>#N/A</v>
      </c>
      <c r="AP961" s="1" t="e">
        <f t="shared" si="135"/>
        <v>#N/A</v>
      </c>
      <c r="AQ961" s="1" t="e">
        <f t="shared" si="136"/>
        <v>#N/A</v>
      </c>
    </row>
    <row r="962" spans="1:43">
      <c r="A962">
        <v>61</v>
      </c>
      <c r="B962" t="s">
        <v>1779</v>
      </c>
      <c r="C962" t="s">
        <v>6069</v>
      </c>
      <c r="D962" t="e">
        <f t="shared" si="130"/>
        <v>#N/A</v>
      </c>
      <c r="K962">
        <f t="shared" ref="K962:K1025" si="138">2013-INT((ROW()-2)/100)</f>
        <v>2004</v>
      </c>
      <c r="L962" t="s">
        <v>4614</v>
      </c>
      <c r="M962" t="s">
        <v>4857</v>
      </c>
      <c r="N962" t="s">
        <v>7801</v>
      </c>
      <c r="O962" t="s">
        <v>4673</v>
      </c>
      <c r="P962" t="s">
        <v>7802</v>
      </c>
      <c r="Q962" t="s">
        <v>7803</v>
      </c>
      <c r="R962" t="s">
        <v>7804</v>
      </c>
      <c r="AA962">
        <v>3753</v>
      </c>
      <c r="AB962" s="1">
        <v>38100</v>
      </c>
      <c r="AC962" t="s">
        <v>3713</v>
      </c>
      <c r="AD962" s="2">
        <v>3400000</v>
      </c>
      <c r="AE962" s="2">
        <v>493905</v>
      </c>
      <c r="AF962" s="2">
        <v>493905</v>
      </c>
      <c r="AG962">
        <v>4</v>
      </c>
      <c r="AH962">
        <v>23</v>
      </c>
      <c r="AI962">
        <v>4</v>
      </c>
      <c r="AK962" s="1" t="e">
        <f t="shared" si="137"/>
        <v>#N/A</v>
      </c>
      <c r="AL962" s="1" t="e">
        <f t="shared" si="131"/>
        <v>#N/A</v>
      </c>
      <c r="AM962" s="1" t="e">
        <f t="shared" si="132"/>
        <v>#N/A</v>
      </c>
      <c r="AN962" s="1" t="e">
        <f t="shared" si="133"/>
        <v>#N/A</v>
      </c>
      <c r="AO962" s="1" t="e">
        <f t="shared" si="134"/>
        <v>#N/A</v>
      </c>
      <c r="AP962" s="1" t="e">
        <f t="shared" si="135"/>
        <v>#N/A</v>
      </c>
      <c r="AQ962" s="1" t="e">
        <f t="shared" si="136"/>
        <v>#N/A</v>
      </c>
    </row>
    <row r="963" spans="1:43">
      <c r="A963">
        <v>62</v>
      </c>
      <c r="B963" t="s">
        <v>2211</v>
      </c>
      <c r="C963" t="s">
        <v>4628</v>
      </c>
      <c r="D963" t="e">
        <f t="shared" ref="D963:D1026" si="139">VLOOKUP(B963,AC962:AF10961,2,FALSE)</f>
        <v>#N/A</v>
      </c>
      <c r="K963">
        <f t="shared" si="138"/>
        <v>2004</v>
      </c>
      <c r="L963" t="s">
        <v>4614</v>
      </c>
      <c r="M963" t="s">
        <v>4738</v>
      </c>
      <c r="N963" t="s">
        <v>5535</v>
      </c>
      <c r="O963" t="s">
        <v>7805</v>
      </c>
      <c r="P963" t="s">
        <v>7806</v>
      </c>
      <c r="Q963" t="s">
        <v>7807</v>
      </c>
      <c r="R963" t="s">
        <v>7808</v>
      </c>
      <c r="AA963">
        <v>1249</v>
      </c>
      <c r="AB963" s="1">
        <v>38254</v>
      </c>
      <c r="AC963" t="s">
        <v>1241</v>
      </c>
      <c r="AD963" s="2">
        <v>40000000</v>
      </c>
      <c r="AE963" s="2">
        <v>463730</v>
      </c>
      <c r="AF963" s="2">
        <v>463730</v>
      </c>
      <c r="AG963">
        <v>9</v>
      </c>
      <c r="AH963">
        <v>24</v>
      </c>
      <c r="AI963">
        <v>4</v>
      </c>
      <c r="AK963" s="1" t="e">
        <f t="shared" si="137"/>
        <v>#N/A</v>
      </c>
      <c r="AL963" s="1" t="e">
        <f t="shared" ref="AL963:AL1026" si="140">VLOOKUP($AC963,$B$2:$R$10000,12,FALSE)</f>
        <v>#N/A</v>
      </c>
      <c r="AM963" s="1" t="e">
        <f t="shared" ref="AM963:AM1026" si="141">VLOOKUP($AC963,$B$2:$R$10000,13,FALSE)</f>
        <v>#N/A</v>
      </c>
      <c r="AN963" s="1" t="e">
        <f t="shared" ref="AN963:AN1026" si="142">VLOOKUP($AC963,$B$2:$R$10000,14,FALSE)</f>
        <v>#N/A</v>
      </c>
      <c r="AO963" s="1" t="e">
        <f t="shared" ref="AO963:AO1026" si="143">VLOOKUP($AC963,$B$2:$R$10000,15,FALSE)</f>
        <v>#N/A</v>
      </c>
      <c r="AP963" s="1" t="e">
        <f t="shared" ref="AP963:AP1026" si="144">VLOOKUP($AC963,$B$2:$R$10000,16,FALSE)</f>
        <v>#N/A</v>
      </c>
      <c r="AQ963" s="1" t="e">
        <f t="shared" si="136"/>
        <v>#N/A</v>
      </c>
    </row>
    <row r="964" spans="1:43">
      <c r="A964">
        <v>63</v>
      </c>
      <c r="B964" t="s">
        <v>804</v>
      </c>
      <c r="C964" t="s">
        <v>4628</v>
      </c>
      <c r="D964" t="e">
        <f t="shared" si="139"/>
        <v>#N/A</v>
      </c>
      <c r="K964">
        <f t="shared" si="138"/>
        <v>2004</v>
      </c>
      <c r="L964" t="s">
        <v>4635</v>
      </c>
      <c r="AA964">
        <v>4500</v>
      </c>
      <c r="AB964" s="1">
        <v>38282</v>
      </c>
      <c r="AC964" t="s">
        <v>4445</v>
      </c>
      <c r="AD964" s="2">
        <v>200000</v>
      </c>
      <c r="AE964" s="2">
        <v>381225</v>
      </c>
      <c r="AF964" s="2">
        <v>439651</v>
      </c>
      <c r="AG964">
        <v>10</v>
      </c>
      <c r="AH964">
        <v>22</v>
      </c>
      <c r="AI964">
        <v>4</v>
      </c>
      <c r="AK964" s="1" t="e">
        <f t="shared" si="137"/>
        <v>#N/A</v>
      </c>
      <c r="AL964" s="1" t="e">
        <f t="shared" si="140"/>
        <v>#N/A</v>
      </c>
      <c r="AM964" s="1" t="e">
        <f t="shared" si="141"/>
        <v>#N/A</v>
      </c>
      <c r="AN964" s="1" t="e">
        <f t="shared" si="142"/>
        <v>#N/A</v>
      </c>
      <c r="AO964" s="1" t="e">
        <f t="shared" si="143"/>
        <v>#N/A</v>
      </c>
      <c r="AP964" s="1" t="e">
        <f t="shared" si="144"/>
        <v>#N/A</v>
      </c>
      <c r="AQ964" s="1" t="e">
        <f t="shared" si="136"/>
        <v>#N/A</v>
      </c>
    </row>
    <row r="965" spans="1:43">
      <c r="A965">
        <v>64</v>
      </c>
      <c r="B965" t="s">
        <v>906</v>
      </c>
      <c r="C965" t="s">
        <v>4977</v>
      </c>
      <c r="D965" t="e">
        <f t="shared" si="139"/>
        <v>#N/A</v>
      </c>
      <c r="K965">
        <f t="shared" si="138"/>
        <v>2004</v>
      </c>
      <c r="L965" t="s">
        <v>4682</v>
      </c>
      <c r="M965" t="s">
        <v>4935</v>
      </c>
      <c r="N965" t="s">
        <v>5323</v>
      </c>
      <c r="O965" t="s">
        <v>7809</v>
      </c>
      <c r="P965" t="s">
        <v>5324</v>
      </c>
      <c r="Q965" t="s">
        <v>7810</v>
      </c>
      <c r="R965" t="s">
        <v>7811</v>
      </c>
      <c r="AA965">
        <v>4506</v>
      </c>
      <c r="AB965" s="1">
        <v>38240</v>
      </c>
      <c r="AC965" t="s">
        <v>4451</v>
      </c>
      <c r="AD965" s="2">
        <v>200000</v>
      </c>
      <c r="AE965" s="2">
        <v>126021</v>
      </c>
      <c r="AF965" s="2">
        <v>346106</v>
      </c>
      <c r="AG965">
        <v>9</v>
      </c>
      <c r="AH965">
        <v>10</v>
      </c>
      <c r="AI965">
        <v>4</v>
      </c>
      <c r="AK965" s="1" t="e">
        <f t="shared" si="137"/>
        <v>#N/A</v>
      </c>
      <c r="AL965" s="1" t="e">
        <f t="shared" si="140"/>
        <v>#N/A</v>
      </c>
      <c r="AM965" s="1" t="e">
        <f t="shared" si="141"/>
        <v>#N/A</v>
      </c>
      <c r="AN965" s="1" t="e">
        <f t="shared" si="142"/>
        <v>#N/A</v>
      </c>
      <c r="AO965" s="1" t="e">
        <f t="shared" si="143"/>
        <v>#N/A</v>
      </c>
      <c r="AP965" s="1" t="e">
        <f t="shared" si="144"/>
        <v>#N/A</v>
      </c>
      <c r="AQ965" s="1" t="e">
        <f t="shared" ref="AQ965:AQ1028" si="145">VLOOKUP($AC965,$B$2:$R$10000,2,FALSE)</f>
        <v>#N/A</v>
      </c>
    </row>
    <row r="966" spans="1:43">
      <c r="A966">
        <v>65</v>
      </c>
      <c r="B966" t="s">
        <v>236</v>
      </c>
      <c r="C966" t="s">
        <v>4607</v>
      </c>
      <c r="D966" t="e">
        <f t="shared" si="139"/>
        <v>#N/A</v>
      </c>
      <c r="K966">
        <f t="shared" si="138"/>
        <v>2004</v>
      </c>
      <c r="L966" t="s">
        <v>4614</v>
      </c>
      <c r="M966" t="s">
        <v>7812</v>
      </c>
      <c r="N966" t="s">
        <v>4623</v>
      </c>
      <c r="O966" t="s">
        <v>7813</v>
      </c>
      <c r="P966" t="s">
        <v>7814</v>
      </c>
      <c r="Q966" t="s">
        <v>7815</v>
      </c>
      <c r="R966" t="s">
        <v>7816</v>
      </c>
      <c r="AA966">
        <v>3027</v>
      </c>
      <c r="AB966" s="1">
        <v>38338</v>
      </c>
      <c r="AC966" t="s">
        <v>3000</v>
      </c>
      <c r="AD966" s="2">
        <v>10000000</v>
      </c>
      <c r="AE966" s="2">
        <v>228524</v>
      </c>
      <c r="AF966" s="2">
        <v>290875</v>
      </c>
      <c r="AG966">
        <v>12</v>
      </c>
      <c r="AH966">
        <v>17</v>
      </c>
      <c r="AI966">
        <v>4</v>
      </c>
      <c r="AK966" s="1" t="e">
        <f t="shared" si="137"/>
        <v>#N/A</v>
      </c>
      <c r="AL966" s="1" t="e">
        <f t="shared" si="140"/>
        <v>#N/A</v>
      </c>
      <c r="AM966" s="1" t="e">
        <f t="shared" si="141"/>
        <v>#N/A</v>
      </c>
      <c r="AN966" s="1" t="e">
        <f t="shared" si="142"/>
        <v>#N/A</v>
      </c>
      <c r="AO966" s="1" t="e">
        <f t="shared" si="143"/>
        <v>#N/A</v>
      </c>
      <c r="AP966" s="1" t="e">
        <f t="shared" si="144"/>
        <v>#N/A</v>
      </c>
      <c r="AQ966" s="1" t="e">
        <f t="shared" si="145"/>
        <v>#N/A</v>
      </c>
    </row>
    <row r="967" spans="1:43">
      <c r="A967">
        <v>66</v>
      </c>
      <c r="B967" t="s">
        <v>1032</v>
      </c>
      <c r="C967" t="s">
        <v>4677</v>
      </c>
      <c r="D967" t="e">
        <f t="shared" si="139"/>
        <v>#N/A</v>
      </c>
      <c r="K967">
        <f t="shared" si="138"/>
        <v>2004</v>
      </c>
      <c r="L967" t="s">
        <v>4614</v>
      </c>
      <c r="M967" t="s">
        <v>5062</v>
      </c>
      <c r="N967" t="s">
        <v>5199</v>
      </c>
      <c r="O967" t="s">
        <v>7817</v>
      </c>
      <c r="P967" t="s">
        <v>7818</v>
      </c>
      <c r="Q967" t="s">
        <v>7819</v>
      </c>
      <c r="R967" t="s">
        <v>7820</v>
      </c>
      <c r="AA967">
        <v>4237</v>
      </c>
      <c r="AB967" s="1">
        <v>38254</v>
      </c>
      <c r="AC967" t="s">
        <v>4187</v>
      </c>
      <c r="AD967" s="2">
        <v>1000000</v>
      </c>
      <c r="AE967" s="2">
        <v>227241</v>
      </c>
      <c r="AF967" s="2">
        <v>227241</v>
      </c>
      <c r="AG967">
        <v>9</v>
      </c>
      <c r="AH967">
        <v>24</v>
      </c>
      <c r="AI967">
        <v>4</v>
      </c>
      <c r="AK967" s="1" t="e">
        <f t="shared" si="137"/>
        <v>#N/A</v>
      </c>
      <c r="AL967" s="1" t="e">
        <f t="shared" si="140"/>
        <v>#N/A</v>
      </c>
      <c r="AM967" s="1" t="e">
        <f t="shared" si="141"/>
        <v>#N/A</v>
      </c>
      <c r="AN967" s="1" t="e">
        <f t="shared" si="142"/>
        <v>#N/A</v>
      </c>
      <c r="AO967" s="1" t="e">
        <f t="shared" si="143"/>
        <v>#N/A</v>
      </c>
      <c r="AP967" s="1" t="e">
        <f t="shared" si="144"/>
        <v>#N/A</v>
      </c>
      <c r="AQ967" s="1" t="e">
        <f t="shared" si="145"/>
        <v>#N/A</v>
      </c>
    </row>
    <row r="968" spans="1:43">
      <c r="A968">
        <v>67</v>
      </c>
      <c r="B968" t="s">
        <v>1163</v>
      </c>
      <c r="C968" t="s">
        <v>4695</v>
      </c>
      <c r="D968" t="e">
        <f t="shared" si="139"/>
        <v>#N/A</v>
      </c>
      <c r="K968">
        <f t="shared" si="138"/>
        <v>2004</v>
      </c>
      <c r="L968" t="s">
        <v>4600</v>
      </c>
      <c r="M968" t="s">
        <v>4984</v>
      </c>
      <c r="N968" t="s">
        <v>5811</v>
      </c>
      <c r="O968" t="s">
        <v>7821</v>
      </c>
      <c r="P968" t="s">
        <v>7822</v>
      </c>
      <c r="Q968" t="s">
        <v>7823</v>
      </c>
      <c r="R968" t="s">
        <v>7824</v>
      </c>
      <c r="AA968">
        <v>3321</v>
      </c>
      <c r="AB968" s="1">
        <v>38233</v>
      </c>
      <c r="AC968" t="s">
        <v>3289</v>
      </c>
      <c r="AD968" s="2">
        <v>6700000</v>
      </c>
      <c r="AE968" s="2">
        <v>223878</v>
      </c>
      <c r="AF968" s="2">
        <v>223878</v>
      </c>
      <c r="AG968">
        <v>9</v>
      </c>
      <c r="AH968">
        <v>3</v>
      </c>
      <c r="AI968">
        <v>4</v>
      </c>
      <c r="AK968" s="1" t="e">
        <f t="shared" si="137"/>
        <v>#N/A</v>
      </c>
      <c r="AL968" s="1" t="e">
        <f t="shared" si="140"/>
        <v>#N/A</v>
      </c>
      <c r="AM968" s="1" t="e">
        <f t="shared" si="141"/>
        <v>#N/A</v>
      </c>
      <c r="AN968" s="1" t="e">
        <f t="shared" si="142"/>
        <v>#N/A</v>
      </c>
      <c r="AO968" s="1" t="e">
        <f t="shared" si="143"/>
        <v>#N/A</v>
      </c>
      <c r="AP968" s="1" t="e">
        <f t="shared" si="144"/>
        <v>#N/A</v>
      </c>
      <c r="AQ968" s="1" t="e">
        <f t="shared" si="145"/>
        <v>#N/A</v>
      </c>
    </row>
    <row r="969" spans="1:43">
      <c r="A969">
        <v>68</v>
      </c>
      <c r="B969" t="s">
        <v>772</v>
      </c>
      <c r="C969" t="s">
        <v>5962</v>
      </c>
      <c r="D969" t="e">
        <f t="shared" si="139"/>
        <v>#N/A</v>
      </c>
      <c r="K969">
        <f t="shared" si="138"/>
        <v>2004</v>
      </c>
      <c r="L969" t="s">
        <v>4600</v>
      </c>
      <c r="M969" t="s">
        <v>4957</v>
      </c>
      <c r="N969" t="s">
        <v>7825</v>
      </c>
      <c r="O969" t="s">
        <v>7826</v>
      </c>
      <c r="P969" t="s">
        <v>7827</v>
      </c>
      <c r="Q969" t="s">
        <v>7828</v>
      </c>
      <c r="R969" t="s">
        <v>7829</v>
      </c>
      <c r="AA969">
        <v>4550</v>
      </c>
      <c r="AB969" s="1">
        <v>38023</v>
      </c>
      <c r="AC969" t="s">
        <v>4490</v>
      </c>
      <c r="AD969" s="2">
        <v>100000</v>
      </c>
      <c r="AE969" s="2">
        <v>110536</v>
      </c>
      <c r="AF969" s="2">
        <v>110536</v>
      </c>
      <c r="AG969">
        <v>2</v>
      </c>
      <c r="AH969">
        <v>6</v>
      </c>
      <c r="AI969">
        <v>4</v>
      </c>
      <c r="AK969" s="1" t="e">
        <f t="shared" si="137"/>
        <v>#N/A</v>
      </c>
      <c r="AL969" s="1" t="e">
        <f t="shared" si="140"/>
        <v>#N/A</v>
      </c>
      <c r="AM969" s="1" t="e">
        <f t="shared" si="141"/>
        <v>#N/A</v>
      </c>
      <c r="AN969" s="1" t="e">
        <f t="shared" si="142"/>
        <v>#N/A</v>
      </c>
      <c r="AO969" s="1" t="e">
        <f t="shared" si="143"/>
        <v>#N/A</v>
      </c>
      <c r="AP969" s="1" t="e">
        <f t="shared" si="144"/>
        <v>#N/A</v>
      </c>
      <c r="AQ969" s="1" t="e">
        <f t="shared" si="145"/>
        <v>#N/A</v>
      </c>
    </row>
    <row r="970" spans="1:43">
      <c r="A970">
        <v>69</v>
      </c>
      <c r="B970" t="s">
        <v>1730</v>
      </c>
      <c r="C970" t="s">
        <v>4621</v>
      </c>
      <c r="D970" t="e">
        <f t="shared" si="139"/>
        <v>#N/A</v>
      </c>
      <c r="K970">
        <f t="shared" si="138"/>
        <v>2004</v>
      </c>
      <c r="L970" t="s">
        <v>4600</v>
      </c>
      <c r="M970" t="s">
        <v>4806</v>
      </c>
      <c r="N970" t="s">
        <v>5126</v>
      </c>
      <c r="O970" t="s">
        <v>5793</v>
      </c>
      <c r="P970" t="s">
        <v>5793</v>
      </c>
      <c r="Q970" t="s">
        <v>7830</v>
      </c>
      <c r="R970" t="s">
        <v>7831</v>
      </c>
      <c r="AA970">
        <v>4016</v>
      </c>
      <c r="AB970" s="1">
        <v>38331</v>
      </c>
      <c r="AC970" t="s">
        <v>3971</v>
      </c>
      <c r="AD970" s="2">
        <v>2000000</v>
      </c>
      <c r="AE970" s="2">
        <v>0</v>
      </c>
      <c r="AF970" s="2">
        <v>105377</v>
      </c>
      <c r="AG970">
        <v>12</v>
      </c>
      <c r="AH970">
        <v>10</v>
      </c>
      <c r="AI970">
        <v>4</v>
      </c>
      <c r="AK970" s="1" t="e">
        <f t="shared" si="137"/>
        <v>#N/A</v>
      </c>
      <c r="AL970" s="1" t="e">
        <f t="shared" si="140"/>
        <v>#N/A</v>
      </c>
      <c r="AM970" s="1" t="e">
        <f t="shared" si="141"/>
        <v>#N/A</v>
      </c>
      <c r="AN970" s="1" t="e">
        <f t="shared" si="142"/>
        <v>#N/A</v>
      </c>
      <c r="AO970" s="1" t="e">
        <f t="shared" si="143"/>
        <v>#N/A</v>
      </c>
      <c r="AP970" s="1" t="e">
        <f t="shared" si="144"/>
        <v>#N/A</v>
      </c>
      <c r="AQ970" s="1" t="e">
        <f t="shared" si="145"/>
        <v>#N/A</v>
      </c>
    </row>
    <row r="971" spans="1:43">
      <c r="A971">
        <v>70</v>
      </c>
      <c r="B971" t="s">
        <v>4354</v>
      </c>
      <c r="C971" t="s">
        <v>4908</v>
      </c>
      <c r="D971" t="e">
        <f t="shared" si="139"/>
        <v>#N/A</v>
      </c>
      <c r="K971">
        <f t="shared" si="138"/>
        <v>2004</v>
      </c>
      <c r="L971" t="s">
        <v>4614</v>
      </c>
      <c r="M971" t="s">
        <v>4984</v>
      </c>
      <c r="N971" t="s">
        <v>4690</v>
      </c>
      <c r="O971" t="s">
        <v>7832</v>
      </c>
      <c r="P971" t="s">
        <v>7833</v>
      </c>
      <c r="Q971" t="s">
        <v>7834</v>
      </c>
      <c r="R971" t="s">
        <v>7835</v>
      </c>
      <c r="AA971">
        <v>3551</v>
      </c>
      <c r="AB971" s="1">
        <v>38044</v>
      </c>
      <c r="AC971" t="s">
        <v>3517</v>
      </c>
      <c r="AD971" s="2">
        <v>5000000</v>
      </c>
      <c r="AE971" s="2">
        <v>84733</v>
      </c>
      <c r="AF971" s="2">
        <v>96760</v>
      </c>
      <c r="AG971">
        <v>2</v>
      </c>
      <c r="AH971">
        <v>27</v>
      </c>
      <c r="AI971">
        <v>4</v>
      </c>
      <c r="AK971" s="1" t="e">
        <f t="shared" si="137"/>
        <v>#N/A</v>
      </c>
      <c r="AL971" s="1" t="e">
        <f t="shared" si="140"/>
        <v>#N/A</v>
      </c>
      <c r="AM971" s="1" t="e">
        <f t="shared" si="141"/>
        <v>#N/A</v>
      </c>
      <c r="AN971" s="1" t="e">
        <f t="shared" si="142"/>
        <v>#N/A</v>
      </c>
      <c r="AO971" s="1" t="e">
        <f t="shared" si="143"/>
        <v>#N/A</v>
      </c>
      <c r="AP971" s="1" t="e">
        <f t="shared" si="144"/>
        <v>#N/A</v>
      </c>
      <c r="AQ971" s="1" t="e">
        <f t="shared" si="145"/>
        <v>#N/A</v>
      </c>
    </row>
    <row r="972" spans="1:43">
      <c r="A972">
        <v>71</v>
      </c>
      <c r="B972" t="s">
        <v>509</v>
      </c>
      <c r="C972" t="s">
        <v>4695</v>
      </c>
      <c r="D972" t="e">
        <f t="shared" si="139"/>
        <v>#N/A</v>
      </c>
      <c r="K972">
        <f t="shared" si="138"/>
        <v>2004</v>
      </c>
      <c r="L972" t="s">
        <v>4635</v>
      </c>
      <c r="AA972">
        <v>3040</v>
      </c>
      <c r="AB972" s="1">
        <v>38275</v>
      </c>
      <c r="AC972" t="s">
        <v>3013</v>
      </c>
      <c r="AD972" s="2">
        <v>10000000</v>
      </c>
      <c r="AE972" s="2">
        <v>70527</v>
      </c>
      <c r="AF972" s="2">
        <v>70527</v>
      </c>
      <c r="AG972">
        <v>10</v>
      </c>
      <c r="AH972">
        <v>15</v>
      </c>
      <c r="AI972">
        <v>4</v>
      </c>
      <c r="AK972" s="1" t="e">
        <f t="shared" si="137"/>
        <v>#N/A</v>
      </c>
      <c r="AL972" s="1" t="e">
        <f t="shared" si="140"/>
        <v>#N/A</v>
      </c>
      <c r="AM972" s="1" t="e">
        <f t="shared" si="141"/>
        <v>#N/A</v>
      </c>
      <c r="AN972" s="1" t="e">
        <f t="shared" si="142"/>
        <v>#N/A</v>
      </c>
      <c r="AO972" s="1" t="e">
        <f t="shared" si="143"/>
        <v>#N/A</v>
      </c>
      <c r="AP972" s="1" t="e">
        <f t="shared" si="144"/>
        <v>#N/A</v>
      </c>
      <c r="AQ972" s="1" t="e">
        <f t="shared" si="145"/>
        <v>#N/A</v>
      </c>
    </row>
    <row r="973" spans="1:43">
      <c r="A973">
        <v>72</v>
      </c>
      <c r="B973" t="s">
        <v>475</v>
      </c>
      <c r="C973" t="s">
        <v>4628</v>
      </c>
      <c r="D973" t="e">
        <f t="shared" si="139"/>
        <v>#N/A</v>
      </c>
      <c r="K973">
        <f t="shared" si="138"/>
        <v>2004</v>
      </c>
      <c r="L973" t="s">
        <v>4635</v>
      </c>
      <c r="AA973">
        <v>4304</v>
      </c>
      <c r="AB973" s="1">
        <v>38114</v>
      </c>
      <c r="AC973" t="s">
        <v>4253</v>
      </c>
      <c r="AD973" s="2">
        <v>800000</v>
      </c>
      <c r="AE973" s="2">
        <v>62544</v>
      </c>
      <c r="AF973" s="2">
        <v>62544</v>
      </c>
      <c r="AG973">
        <v>5</v>
      </c>
      <c r="AH973">
        <v>7</v>
      </c>
      <c r="AI973">
        <v>4</v>
      </c>
      <c r="AK973" s="1" t="e">
        <f t="shared" si="137"/>
        <v>#N/A</v>
      </c>
      <c r="AL973" s="1" t="e">
        <f t="shared" si="140"/>
        <v>#N/A</v>
      </c>
      <c r="AM973" s="1" t="e">
        <f t="shared" si="141"/>
        <v>#N/A</v>
      </c>
      <c r="AN973" s="1" t="e">
        <f t="shared" si="142"/>
        <v>#N/A</v>
      </c>
      <c r="AO973" s="1" t="e">
        <f t="shared" si="143"/>
        <v>#N/A</v>
      </c>
      <c r="AP973" s="1" t="e">
        <f t="shared" si="144"/>
        <v>#N/A</v>
      </c>
      <c r="AQ973" s="1" t="e">
        <f t="shared" si="145"/>
        <v>#N/A</v>
      </c>
    </row>
    <row r="974" spans="1:43">
      <c r="A974">
        <v>73</v>
      </c>
      <c r="B974" t="s">
        <v>3128</v>
      </c>
      <c r="C974" t="s">
        <v>4977</v>
      </c>
      <c r="D974" t="e">
        <f t="shared" si="139"/>
        <v>#N/A</v>
      </c>
      <c r="K974">
        <f t="shared" si="138"/>
        <v>2004</v>
      </c>
      <c r="L974" t="s">
        <v>4600</v>
      </c>
      <c r="M974" t="s">
        <v>4738</v>
      </c>
      <c r="N974" t="s">
        <v>6961</v>
      </c>
      <c r="O974" t="s">
        <v>7836</v>
      </c>
      <c r="P974" t="s">
        <v>7836</v>
      </c>
      <c r="Q974" t="s">
        <v>7837</v>
      </c>
      <c r="R974" t="s">
        <v>7838</v>
      </c>
      <c r="AA974">
        <v>4123</v>
      </c>
      <c r="AB974" s="1">
        <v>38247</v>
      </c>
      <c r="AC974" t="s">
        <v>4075</v>
      </c>
      <c r="AD974" s="2">
        <v>1400000</v>
      </c>
      <c r="AE974" s="2">
        <v>36830</v>
      </c>
      <c r="AF974" s="2">
        <v>56073</v>
      </c>
      <c r="AG974">
        <v>9</v>
      </c>
      <c r="AH974">
        <v>17</v>
      </c>
      <c r="AI974">
        <v>4</v>
      </c>
      <c r="AK974" s="1" t="e">
        <f t="shared" si="137"/>
        <v>#N/A</v>
      </c>
      <c r="AL974" s="1" t="e">
        <f t="shared" si="140"/>
        <v>#N/A</v>
      </c>
      <c r="AM974" s="1" t="e">
        <f t="shared" si="141"/>
        <v>#N/A</v>
      </c>
      <c r="AN974" s="1" t="e">
        <f t="shared" si="142"/>
        <v>#N/A</v>
      </c>
      <c r="AO974" s="1" t="e">
        <f t="shared" si="143"/>
        <v>#N/A</v>
      </c>
      <c r="AP974" s="1" t="e">
        <f t="shared" si="144"/>
        <v>#N/A</v>
      </c>
      <c r="AQ974" s="1" t="e">
        <f t="shared" si="145"/>
        <v>#N/A</v>
      </c>
    </row>
    <row r="975" spans="1:43">
      <c r="A975">
        <v>74</v>
      </c>
      <c r="B975" t="s">
        <v>7839</v>
      </c>
      <c r="C975" t="s">
        <v>4621</v>
      </c>
      <c r="D975" t="e">
        <f t="shared" si="139"/>
        <v>#N/A</v>
      </c>
      <c r="K975">
        <f t="shared" si="138"/>
        <v>2004</v>
      </c>
      <c r="L975" t="s">
        <v>4635</v>
      </c>
      <c r="AA975">
        <v>4415</v>
      </c>
      <c r="AB975" s="1">
        <v>38331</v>
      </c>
      <c r="AC975" t="s">
        <v>4362</v>
      </c>
      <c r="AD975" s="2">
        <v>400000</v>
      </c>
      <c r="AE975" s="2">
        <v>31425</v>
      </c>
      <c r="AF975" s="2">
        <v>31425</v>
      </c>
      <c r="AG975">
        <v>12</v>
      </c>
      <c r="AH975">
        <v>10</v>
      </c>
      <c r="AI975">
        <v>4</v>
      </c>
      <c r="AK975" s="1" t="e">
        <f t="shared" si="137"/>
        <v>#N/A</v>
      </c>
      <c r="AL975" s="1" t="e">
        <f t="shared" si="140"/>
        <v>#N/A</v>
      </c>
      <c r="AM975" s="1" t="e">
        <f t="shared" si="141"/>
        <v>#N/A</v>
      </c>
      <c r="AN975" s="1" t="e">
        <f t="shared" si="142"/>
        <v>#N/A</v>
      </c>
      <c r="AO975" s="1" t="e">
        <f t="shared" si="143"/>
        <v>#N/A</v>
      </c>
      <c r="AP975" s="1" t="e">
        <f t="shared" si="144"/>
        <v>#N/A</v>
      </c>
      <c r="AQ975" s="1" t="e">
        <f t="shared" si="145"/>
        <v>#N/A</v>
      </c>
    </row>
    <row r="976" spans="1:43">
      <c r="A976">
        <v>75</v>
      </c>
      <c r="B976" t="s">
        <v>285</v>
      </c>
      <c r="C976" t="s">
        <v>4628</v>
      </c>
      <c r="D976" t="e">
        <f t="shared" si="139"/>
        <v>#N/A</v>
      </c>
      <c r="K976">
        <f t="shared" si="138"/>
        <v>2004</v>
      </c>
      <c r="L976" t="s">
        <v>4600</v>
      </c>
      <c r="M976" t="s">
        <v>4637</v>
      </c>
      <c r="N976" t="s">
        <v>7825</v>
      </c>
      <c r="O976" t="s">
        <v>7840</v>
      </c>
      <c r="P976" t="s">
        <v>7841</v>
      </c>
      <c r="Q976" t="s">
        <v>7842</v>
      </c>
      <c r="R976" t="s">
        <v>7843</v>
      </c>
      <c r="AA976">
        <v>4605</v>
      </c>
      <c r="AB976" s="1">
        <v>38135</v>
      </c>
      <c r="AC976" t="s">
        <v>4544</v>
      </c>
      <c r="AD976" s="2">
        <v>10000</v>
      </c>
      <c r="AE976" s="2">
        <v>1987</v>
      </c>
      <c r="AF976" s="2">
        <v>1987</v>
      </c>
      <c r="AG976">
        <v>5</v>
      </c>
      <c r="AH976">
        <v>28</v>
      </c>
      <c r="AI976">
        <v>4</v>
      </c>
      <c r="AK976" s="1" t="e">
        <f t="shared" si="137"/>
        <v>#N/A</v>
      </c>
      <c r="AL976" s="1" t="e">
        <f t="shared" si="140"/>
        <v>#N/A</v>
      </c>
      <c r="AM976" s="1" t="e">
        <f t="shared" si="141"/>
        <v>#N/A</v>
      </c>
      <c r="AN976" s="1" t="e">
        <f t="shared" si="142"/>
        <v>#N/A</v>
      </c>
      <c r="AO976" s="1" t="e">
        <f t="shared" si="143"/>
        <v>#N/A</v>
      </c>
      <c r="AP976" s="1" t="e">
        <f t="shared" si="144"/>
        <v>#N/A</v>
      </c>
      <c r="AQ976" s="1" t="e">
        <f t="shared" si="145"/>
        <v>#N/A</v>
      </c>
    </row>
    <row r="977" spans="1:43">
      <c r="A977">
        <v>76</v>
      </c>
      <c r="B977" t="s">
        <v>1347</v>
      </c>
      <c r="C977" t="s">
        <v>4607</v>
      </c>
      <c r="D977" t="e">
        <f t="shared" si="139"/>
        <v>#N/A</v>
      </c>
      <c r="K977">
        <f t="shared" si="138"/>
        <v>2004</v>
      </c>
      <c r="L977" t="s">
        <v>4682</v>
      </c>
      <c r="M977" t="s">
        <v>4637</v>
      </c>
      <c r="N977" t="s">
        <v>7844</v>
      </c>
      <c r="O977" t="s">
        <v>5786</v>
      </c>
      <c r="P977" t="s">
        <v>7845</v>
      </c>
      <c r="Q977" t="s">
        <v>7846</v>
      </c>
      <c r="R977" t="s">
        <v>7847</v>
      </c>
      <c r="AA977">
        <v>4612</v>
      </c>
      <c r="AB977" s="1">
        <v>37987</v>
      </c>
      <c r="AC977" t="s">
        <v>4551</v>
      </c>
      <c r="AD977" s="2">
        <v>7000</v>
      </c>
      <c r="AE977" s="2">
        <v>900</v>
      </c>
      <c r="AF977" s="2">
        <v>900</v>
      </c>
      <c r="AG977">
        <v>1</v>
      </c>
      <c r="AH977">
        <v>1</v>
      </c>
      <c r="AI977">
        <v>4</v>
      </c>
      <c r="AK977" s="1" t="e">
        <f t="shared" si="137"/>
        <v>#N/A</v>
      </c>
      <c r="AL977" s="1" t="e">
        <f t="shared" si="140"/>
        <v>#N/A</v>
      </c>
      <c r="AM977" s="1" t="e">
        <f t="shared" si="141"/>
        <v>#N/A</v>
      </c>
      <c r="AN977" s="1" t="e">
        <f t="shared" si="142"/>
        <v>#N/A</v>
      </c>
      <c r="AO977" s="1" t="e">
        <f t="shared" si="143"/>
        <v>#N/A</v>
      </c>
      <c r="AP977" s="1" t="e">
        <f t="shared" si="144"/>
        <v>#N/A</v>
      </c>
      <c r="AQ977" s="1" t="e">
        <f t="shared" si="145"/>
        <v>#N/A</v>
      </c>
    </row>
    <row r="978" spans="1:43">
      <c r="A978">
        <v>77</v>
      </c>
      <c r="B978" t="s">
        <v>569</v>
      </c>
      <c r="C978" t="s">
        <v>4660</v>
      </c>
      <c r="D978" t="e">
        <f t="shared" si="139"/>
        <v>#N/A</v>
      </c>
      <c r="K978">
        <f t="shared" si="138"/>
        <v>2004</v>
      </c>
      <c r="L978" t="s">
        <v>4614</v>
      </c>
      <c r="M978" t="s">
        <v>4857</v>
      </c>
      <c r="N978" t="s">
        <v>4824</v>
      </c>
      <c r="O978" t="s">
        <v>7848</v>
      </c>
      <c r="P978" t="s">
        <v>7848</v>
      </c>
      <c r="Q978" t="s">
        <v>7849</v>
      </c>
      <c r="R978" t="s">
        <v>7850</v>
      </c>
      <c r="AA978">
        <v>1480</v>
      </c>
      <c r="AB978" s="1">
        <v>38352</v>
      </c>
      <c r="AC978" t="s">
        <v>1470</v>
      </c>
      <c r="AD978" s="2">
        <v>32000000</v>
      </c>
      <c r="AE978" s="2">
        <v>0</v>
      </c>
      <c r="AF978" s="2">
        <v>0</v>
      </c>
      <c r="AG978">
        <v>12</v>
      </c>
      <c r="AH978">
        <v>31</v>
      </c>
      <c r="AI978">
        <v>4</v>
      </c>
      <c r="AK978" s="1" t="e">
        <f t="shared" si="137"/>
        <v>#N/A</v>
      </c>
      <c r="AL978" s="1" t="e">
        <f t="shared" si="140"/>
        <v>#N/A</v>
      </c>
      <c r="AM978" s="1" t="e">
        <f t="shared" si="141"/>
        <v>#N/A</v>
      </c>
      <c r="AN978" s="1" t="e">
        <f t="shared" si="142"/>
        <v>#N/A</v>
      </c>
      <c r="AO978" s="1" t="e">
        <f t="shared" si="143"/>
        <v>#N/A</v>
      </c>
      <c r="AP978" s="1" t="e">
        <f t="shared" si="144"/>
        <v>#N/A</v>
      </c>
      <c r="AQ978" s="1" t="e">
        <f t="shared" si="145"/>
        <v>#N/A</v>
      </c>
    </row>
    <row r="979" spans="1:43">
      <c r="A979">
        <v>78</v>
      </c>
      <c r="B979" t="s">
        <v>926</v>
      </c>
      <c r="C979" t="s">
        <v>4607</v>
      </c>
      <c r="D979" t="e">
        <f t="shared" si="139"/>
        <v>#N/A</v>
      </c>
      <c r="K979">
        <f t="shared" si="138"/>
        <v>2004</v>
      </c>
      <c r="L979" t="s">
        <v>4600</v>
      </c>
      <c r="M979" t="s">
        <v>4723</v>
      </c>
      <c r="N979" t="s">
        <v>5126</v>
      </c>
      <c r="O979" t="s">
        <v>5614</v>
      </c>
      <c r="P979" t="s">
        <v>7851</v>
      </c>
      <c r="Q979" t="s">
        <v>7852</v>
      </c>
      <c r="R979" t="s">
        <v>7853</v>
      </c>
      <c r="AA979">
        <v>3125</v>
      </c>
      <c r="AB979" s="1">
        <v>38352</v>
      </c>
      <c r="AC979" t="s">
        <v>3098</v>
      </c>
      <c r="AD979" s="2">
        <v>8800000</v>
      </c>
      <c r="AE979" s="2">
        <v>0</v>
      </c>
      <c r="AF979" s="2">
        <v>0</v>
      </c>
      <c r="AG979">
        <v>12</v>
      </c>
      <c r="AH979">
        <v>31</v>
      </c>
      <c r="AI979">
        <v>4</v>
      </c>
      <c r="AK979" s="1" t="e">
        <f t="shared" ref="AK979:AK1042" si="146">VLOOKUP(AC979,$B$2:$R$10000,11,FALSE)</f>
        <v>#N/A</v>
      </c>
      <c r="AL979" s="1" t="e">
        <f t="shared" si="140"/>
        <v>#N/A</v>
      </c>
      <c r="AM979" s="1" t="e">
        <f t="shared" si="141"/>
        <v>#N/A</v>
      </c>
      <c r="AN979" s="1" t="e">
        <f t="shared" si="142"/>
        <v>#N/A</v>
      </c>
      <c r="AO979" s="1" t="e">
        <f t="shared" si="143"/>
        <v>#N/A</v>
      </c>
      <c r="AP979" s="1" t="e">
        <f t="shared" si="144"/>
        <v>#N/A</v>
      </c>
      <c r="AQ979" s="1" t="e">
        <f t="shared" si="145"/>
        <v>#N/A</v>
      </c>
    </row>
    <row r="980" spans="1:43">
      <c r="A980">
        <v>79</v>
      </c>
      <c r="B980" t="s">
        <v>7854</v>
      </c>
      <c r="C980" t="s">
        <v>4677</v>
      </c>
      <c r="D980" t="e">
        <f t="shared" si="139"/>
        <v>#N/A</v>
      </c>
      <c r="K980">
        <f t="shared" si="138"/>
        <v>2004</v>
      </c>
      <c r="L980" t="s">
        <v>4600</v>
      </c>
      <c r="M980" t="s">
        <v>5159</v>
      </c>
      <c r="N980" t="s">
        <v>4684</v>
      </c>
      <c r="O980" t="s">
        <v>5175</v>
      </c>
      <c r="P980" t="s">
        <v>7855</v>
      </c>
      <c r="Q980" t="s">
        <v>7856</v>
      </c>
      <c r="R980" t="s">
        <v>7857</v>
      </c>
      <c r="AA980">
        <v>4174</v>
      </c>
      <c r="AB980" s="1">
        <v>38156</v>
      </c>
      <c r="AC980" t="s">
        <v>4125</v>
      </c>
      <c r="AD980" s="2">
        <v>1200000</v>
      </c>
      <c r="AE980" s="2">
        <v>0</v>
      </c>
      <c r="AF980" s="2">
        <v>0</v>
      </c>
      <c r="AG980">
        <v>6</v>
      </c>
      <c r="AH980">
        <v>18</v>
      </c>
      <c r="AI980">
        <v>4</v>
      </c>
      <c r="AK980" s="1" t="e">
        <f t="shared" si="146"/>
        <v>#N/A</v>
      </c>
      <c r="AL980" s="1" t="e">
        <f t="shared" si="140"/>
        <v>#N/A</v>
      </c>
      <c r="AM980" s="1" t="e">
        <f t="shared" si="141"/>
        <v>#N/A</v>
      </c>
      <c r="AN980" s="1" t="e">
        <f t="shared" si="142"/>
        <v>#N/A</v>
      </c>
      <c r="AO980" s="1" t="e">
        <f t="shared" si="143"/>
        <v>#N/A</v>
      </c>
      <c r="AP980" s="1" t="e">
        <f t="shared" si="144"/>
        <v>#N/A</v>
      </c>
      <c r="AQ980" s="1" t="e">
        <f t="shared" si="145"/>
        <v>#N/A</v>
      </c>
    </row>
    <row r="981" spans="1:43">
      <c r="A981">
        <v>80</v>
      </c>
      <c r="B981" t="s">
        <v>2063</v>
      </c>
      <c r="C981" t="s">
        <v>5023</v>
      </c>
      <c r="D981" t="e">
        <f t="shared" si="139"/>
        <v>#N/A</v>
      </c>
      <c r="K981">
        <f t="shared" si="138"/>
        <v>2004</v>
      </c>
      <c r="L981" t="s">
        <v>4682</v>
      </c>
      <c r="M981" t="s">
        <v>5574</v>
      </c>
      <c r="N981" t="s">
        <v>7858</v>
      </c>
      <c r="O981" t="s">
        <v>5508</v>
      </c>
      <c r="P981" t="s">
        <v>7859</v>
      </c>
      <c r="Q981" t="s">
        <v>7860</v>
      </c>
      <c r="R981" t="s">
        <v>7861</v>
      </c>
      <c r="AA981">
        <v>4517</v>
      </c>
      <c r="AB981" s="1">
        <v>38352</v>
      </c>
      <c r="AC981" t="s">
        <v>4461</v>
      </c>
      <c r="AD981" s="2">
        <v>200000</v>
      </c>
      <c r="AE981" s="2">
        <v>0</v>
      </c>
      <c r="AF981" s="2">
        <v>0</v>
      </c>
      <c r="AG981">
        <v>12</v>
      </c>
      <c r="AH981">
        <v>31</v>
      </c>
      <c r="AI981">
        <v>4</v>
      </c>
      <c r="AK981" s="1" t="e">
        <f t="shared" si="146"/>
        <v>#N/A</v>
      </c>
      <c r="AL981" s="1" t="e">
        <f t="shared" si="140"/>
        <v>#N/A</v>
      </c>
      <c r="AM981" s="1" t="e">
        <f t="shared" si="141"/>
        <v>#N/A</v>
      </c>
      <c r="AN981" s="1" t="e">
        <f t="shared" si="142"/>
        <v>#N/A</v>
      </c>
      <c r="AO981" s="1" t="e">
        <f t="shared" si="143"/>
        <v>#N/A</v>
      </c>
      <c r="AP981" s="1" t="e">
        <f t="shared" si="144"/>
        <v>#N/A</v>
      </c>
      <c r="AQ981" s="1" t="e">
        <f t="shared" si="145"/>
        <v>#N/A</v>
      </c>
    </row>
    <row r="982" spans="1:43">
      <c r="A982">
        <v>81</v>
      </c>
      <c r="B982" t="s">
        <v>92</v>
      </c>
      <c r="C982" t="s">
        <v>4628</v>
      </c>
      <c r="D982" t="e">
        <f t="shared" si="139"/>
        <v>#N/A</v>
      </c>
      <c r="K982">
        <f t="shared" si="138"/>
        <v>2004</v>
      </c>
      <c r="L982" t="s">
        <v>4682</v>
      </c>
      <c r="M982" t="s">
        <v>7862</v>
      </c>
      <c r="N982" t="s">
        <v>7863</v>
      </c>
      <c r="O982" t="s">
        <v>5958</v>
      </c>
      <c r="P982" t="s">
        <v>7864</v>
      </c>
      <c r="Q982" t="s">
        <v>7865</v>
      </c>
      <c r="R982" t="s">
        <v>7866</v>
      </c>
      <c r="AA982">
        <v>99</v>
      </c>
      <c r="AB982" s="1">
        <v>38674</v>
      </c>
      <c r="AC982" t="s">
        <v>97</v>
      </c>
      <c r="AD982" s="2">
        <v>150000000</v>
      </c>
      <c r="AE982" s="2">
        <v>290013036</v>
      </c>
      <c r="AF982" s="2">
        <v>896911078</v>
      </c>
      <c r="AG982">
        <v>11</v>
      </c>
      <c r="AH982">
        <v>18</v>
      </c>
      <c r="AI982">
        <v>5</v>
      </c>
      <c r="AK982" s="1" t="str">
        <f t="shared" si="146"/>
        <v>PG-13</v>
      </c>
      <c r="AL982" s="1" t="str">
        <f t="shared" si="140"/>
        <v>157 min</v>
      </c>
      <c r="AM982" s="1" t="str">
        <f t="shared" si="141"/>
        <v>Adventure, Family, Fantasy</v>
      </c>
      <c r="AN982" s="1" t="str">
        <f t="shared" si="142"/>
        <v>Mike Newell</v>
      </c>
      <c r="AO982" s="1" t="str">
        <f t="shared" si="143"/>
        <v>Steve Kloves (screenplay), J.K. Rowling (novel)</v>
      </c>
      <c r="AP982" s="1" t="str">
        <f t="shared" si="144"/>
        <v>Eric Sykes, Timothy Spall, David Tennant, Daniel Radcliffe</v>
      </c>
      <c r="AQ982" s="1" t="str">
        <f t="shared" si="145"/>
        <v>WB</v>
      </c>
    </row>
    <row r="983" spans="1:43">
      <c r="A983">
        <v>82</v>
      </c>
      <c r="B983" t="s">
        <v>1354</v>
      </c>
      <c r="C983" t="s">
        <v>4695</v>
      </c>
      <c r="D983" t="e">
        <f t="shared" si="139"/>
        <v>#N/A</v>
      </c>
      <c r="K983">
        <f t="shared" si="138"/>
        <v>2004</v>
      </c>
      <c r="L983" t="s">
        <v>4682</v>
      </c>
      <c r="M983" t="s">
        <v>4637</v>
      </c>
      <c r="N983" t="s">
        <v>5140</v>
      </c>
      <c r="O983" t="s">
        <v>6814</v>
      </c>
      <c r="P983" t="s">
        <v>7867</v>
      </c>
      <c r="Q983" t="s">
        <v>7868</v>
      </c>
      <c r="R983" t="s">
        <v>7869</v>
      </c>
      <c r="AA983">
        <v>214</v>
      </c>
      <c r="AB983" s="1">
        <v>38491</v>
      </c>
      <c r="AC983" t="s">
        <v>211</v>
      </c>
      <c r="AD983" s="2">
        <v>115000000</v>
      </c>
      <c r="AE983" s="2">
        <v>380270577</v>
      </c>
      <c r="AF983" s="2">
        <v>848998877</v>
      </c>
      <c r="AG983">
        <v>5</v>
      </c>
      <c r="AH983">
        <v>19</v>
      </c>
      <c r="AI983">
        <v>5</v>
      </c>
      <c r="AK983" s="1" t="e">
        <f t="shared" si="146"/>
        <v>#N/A</v>
      </c>
      <c r="AL983" s="1" t="e">
        <f t="shared" si="140"/>
        <v>#N/A</v>
      </c>
      <c r="AM983" s="1" t="e">
        <f t="shared" si="141"/>
        <v>#N/A</v>
      </c>
      <c r="AN983" s="1" t="e">
        <f t="shared" si="142"/>
        <v>#N/A</v>
      </c>
      <c r="AO983" s="1" t="e">
        <f t="shared" si="143"/>
        <v>#N/A</v>
      </c>
      <c r="AP983" s="1" t="e">
        <f t="shared" si="144"/>
        <v>#N/A</v>
      </c>
      <c r="AQ983" s="1" t="e">
        <f t="shared" si="145"/>
        <v>#N/A</v>
      </c>
    </row>
    <row r="984" spans="1:43">
      <c r="A984">
        <v>83</v>
      </c>
      <c r="B984" t="s">
        <v>1432</v>
      </c>
      <c r="C984" t="s">
        <v>7220</v>
      </c>
      <c r="D984" t="e">
        <f t="shared" si="139"/>
        <v>#N/A</v>
      </c>
      <c r="K984">
        <f t="shared" si="138"/>
        <v>2004</v>
      </c>
      <c r="L984" t="s">
        <v>4682</v>
      </c>
      <c r="M984" t="s">
        <v>4823</v>
      </c>
      <c r="N984" t="s">
        <v>6382</v>
      </c>
      <c r="O984" t="s">
        <v>7870</v>
      </c>
      <c r="P984" t="s">
        <v>7871</v>
      </c>
      <c r="Q984" t="s">
        <v>7872</v>
      </c>
      <c r="R984" t="s">
        <v>7873</v>
      </c>
      <c r="AA984">
        <v>56</v>
      </c>
      <c r="AB984" s="1">
        <v>38695</v>
      </c>
      <c r="AC984" t="s">
        <v>54</v>
      </c>
      <c r="AD984" s="2">
        <v>180000000</v>
      </c>
      <c r="AE984" s="2">
        <v>291710957</v>
      </c>
      <c r="AF984" s="2">
        <v>720539572</v>
      </c>
      <c r="AG984">
        <v>12</v>
      </c>
      <c r="AH984">
        <v>9</v>
      </c>
      <c r="AI984">
        <v>5</v>
      </c>
      <c r="AK984" s="1" t="str">
        <f t="shared" si="146"/>
        <v>PG</v>
      </c>
      <c r="AL984" s="1" t="str">
        <f t="shared" si="140"/>
        <v>143 min</v>
      </c>
      <c r="AM984" s="1" t="str">
        <f t="shared" si="141"/>
        <v>Adventure, Family, Fantasy</v>
      </c>
      <c r="AN984" s="1" t="str">
        <f t="shared" si="142"/>
        <v>Andrew Adamson</v>
      </c>
      <c r="AO984" s="1" t="str">
        <f t="shared" si="143"/>
        <v>Ann Peacock (screenplay), Andrew Adamson (screenplay), Christopher Markus (screenplay), Stephen McFeely (screenplay), C.S. Lewis (book)</v>
      </c>
      <c r="AP984" s="1" t="str">
        <f t="shared" si="144"/>
        <v>Georgie Henley, Skandar Keynes, William Moseley, Anna Popplewell</v>
      </c>
      <c r="AQ984" s="1" t="str">
        <f t="shared" si="145"/>
        <v>BV</v>
      </c>
    </row>
    <row r="985" spans="1:43">
      <c r="A985">
        <v>84</v>
      </c>
      <c r="B985" t="s">
        <v>2068</v>
      </c>
      <c r="C985" t="s">
        <v>4660</v>
      </c>
      <c r="D985" t="e">
        <f t="shared" si="139"/>
        <v>#N/A</v>
      </c>
      <c r="K985">
        <f t="shared" si="138"/>
        <v>2004</v>
      </c>
      <c r="L985" t="s">
        <v>4682</v>
      </c>
      <c r="M985" t="s">
        <v>4622</v>
      </c>
      <c r="N985" t="s">
        <v>5455</v>
      </c>
      <c r="O985" t="s">
        <v>7874</v>
      </c>
      <c r="P985" t="s">
        <v>7875</v>
      </c>
      <c r="Q985" t="s">
        <v>7876</v>
      </c>
      <c r="R985" t="s">
        <v>7877</v>
      </c>
      <c r="AA985">
        <v>159</v>
      </c>
      <c r="AB985" s="1">
        <v>38532</v>
      </c>
      <c r="AC985" t="s">
        <v>157</v>
      </c>
      <c r="AD985" s="2">
        <v>132000000</v>
      </c>
      <c r="AE985" s="2">
        <v>234280354</v>
      </c>
      <c r="AF985" s="2">
        <v>606836535</v>
      </c>
      <c r="AG985">
        <v>6</v>
      </c>
      <c r="AH985">
        <v>29</v>
      </c>
      <c r="AI985">
        <v>5</v>
      </c>
      <c r="AK985" s="1" t="str">
        <f t="shared" si="146"/>
        <v>PG-13</v>
      </c>
      <c r="AL985" s="1" t="str">
        <f t="shared" si="140"/>
        <v>116 min</v>
      </c>
      <c r="AM985" s="1" t="str">
        <f t="shared" si="141"/>
        <v>Adventure, Sci-Fi, Thriller</v>
      </c>
      <c r="AN985" s="1" t="str">
        <f t="shared" si="142"/>
        <v>Steven Spielberg</v>
      </c>
      <c r="AO985" s="1" t="str">
        <f t="shared" si="143"/>
        <v>Josh Friedman (screenplay), David Koepp (screenplay), H.G. Wells (novel)</v>
      </c>
      <c r="AP985" s="1" t="str">
        <f t="shared" si="144"/>
        <v>Tom Cruise, Dakota Fanning, Miranda Otto, Justin Chatwin</v>
      </c>
      <c r="AQ985" s="1" t="str">
        <f t="shared" si="145"/>
        <v>Par.</v>
      </c>
    </row>
    <row r="986" spans="1:43">
      <c r="A986">
        <v>85</v>
      </c>
      <c r="B986" t="s">
        <v>7878</v>
      </c>
      <c r="C986" t="s">
        <v>4628</v>
      </c>
      <c r="D986" t="e">
        <f t="shared" si="139"/>
        <v>#N/A</v>
      </c>
      <c r="K986">
        <f t="shared" si="138"/>
        <v>2004</v>
      </c>
      <c r="L986" t="s">
        <v>4682</v>
      </c>
      <c r="M986" t="s">
        <v>5184</v>
      </c>
      <c r="N986" t="s">
        <v>5811</v>
      </c>
      <c r="O986" t="s">
        <v>5606</v>
      </c>
      <c r="P986" t="s">
        <v>7879</v>
      </c>
      <c r="Q986" t="s">
        <v>7880</v>
      </c>
      <c r="R986" t="s">
        <v>7881</v>
      </c>
      <c r="AA986">
        <v>488</v>
      </c>
      <c r="AB986" s="1">
        <v>38499</v>
      </c>
      <c r="AC986" t="s">
        <v>485</v>
      </c>
      <c r="AD986" s="2">
        <v>75000000</v>
      </c>
      <c r="AE986" s="2">
        <v>193595521</v>
      </c>
      <c r="AF986" s="2">
        <v>556559566</v>
      </c>
      <c r="AG986">
        <v>5</v>
      </c>
      <c r="AH986">
        <v>27</v>
      </c>
      <c r="AI986">
        <v>5</v>
      </c>
      <c r="AK986" s="1" t="str">
        <f t="shared" si="146"/>
        <v>PG</v>
      </c>
      <c r="AL986" s="1" t="str">
        <f t="shared" si="140"/>
        <v>86 min</v>
      </c>
      <c r="AM986" s="1" t="str">
        <f t="shared" si="141"/>
        <v>Animation, Adventure, Comedy</v>
      </c>
      <c r="AN986" s="1" t="str">
        <f t="shared" si="142"/>
        <v>Eric Darnell, Tom McGrath</v>
      </c>
      <c r="AO986" s="1" t="str">
        <f t="shared" si="143"/>
        <v>Mark Burton, Billy Frolick, Eric Darnell, Tom McGrath</v>
      </c>
      <c r="AP986" s="1" t="str">
        <f t="shared" si="144"/>
        <v>Ben Stiller, Chris Rock, David Schwimmer, Jada Pinkett Smith</v>
      </c>
      <c r="AQ986" s="1" t="str">
        <f t="shared" si="145"/>
        <v>DW</v>
      </c>
    </row>
    <row r="987" spans="1:43">
      <c r="A987">
        <v>86</v>
      </c>
      <c r="B987" t="s">
        <v>1809</v>
      </c>
      <c r="C987" t="s">
        <v>4977</v>
      </c>
      <c r="D987" t="e">
        <f t="shared" si="139"/>
        <v>#N/A</v>
      </c>
      <c r="K987">
        <f t="shared" si="138"/>
        <v>2004</v>
      </c>
      <c r="L987" t="s">
        <v>4600</v>
      </c>
      <c r="M987" t="s">
        <v>5159</v>
      </c>
      <c r="N987" t="s">
        <v>7882</v>
      </c>
      <c r="O987" t="s">
        <v>7883</v>
      </c>
      <c r="P987" t="s">
        <v>7884</v>
      </c>
      <c r="Q987" t="s">
        <v>7885</v>
      </c>
      <c r="R987" t="s">
        <v>7886</v>
      </c>
      <c r="AA987">
        <v>26</v>
      </c>
      <c r="AB987" s="1">
        <v>38700</v>
      </c>
      <c r="AC987" t="s">
        <v>25</v>
      </c>
      <c r="AD987" s="2">
        <v>207000000</v>
      </c>
      <c r="AE987" s="2">
        <v>218080025</v>
      </c>
      <c r="AF987" s="2">
        <v>550517357</v>
      </c>
      <c r="AG987">
        <v>12</v>
      </c>
      <c r="AH987">
        <v>14</v>
      </c>
      <c r="AI987">
        <v>5</v>
      </c>
      <c r="AK987" s="1" t="str">
        <f t="shared" si="146"/>
        <v>PG-13</v>
      </c>
      <c r="AL987" s="1" t="str">
        <f t="shared" si="140"/>
        <v>187 min</v>
      </c>
      <c r="AM987" s="1" t="str">
        <f t="shared" si="141"/>
        <v>Action, Adventure, Drama</v>
      </c>
      <c r="AN987" s="1" t="str">
        <f t="shared" si="142"/>
        <v>Peter Jackson</v>
      </c>
      <c r="AO987" s="1" t="str">
        <f t="shared" si="143"/>
        <v>Fran Walsh (screenplay), Philippa Boyens (screenplay), Peter Jackson (screenplay), Merian C. Cooper (based on a story by), Edgar Wallace (based on a story by)</v>
      </c>
      <c r="AP987" s="1" t="str">
        <f t="shared" si="144"/>
        <v>Naomi Watts, Jack Black, Adrien Brody, Thomas Kretschmann</v>
      </c>
      <c r="AQ987" s="1" t="str">
        <f t="shared" si="145"/>
        <v>Uni.</v>
      </c>
    </row>
    <row r="988" spans="1:43">
      <c r="A988">
        <v>87</v>
      </c>
      <c r="B988" t="s">
        <v>1039</v>
      </c>
      <c r="C988" t="s">
        <v>6635</v>
      </c>
      <c r="D988" t="e">
        <f t="shared" si="139"/>
        <v>#N/A</v>
      </c>
      <c r="K988">
        <f t="shared" si="138"/>
        <v>2004</v>
      </c>
      <c r="L988" t="s">
        <v>4600</v>
      </c>
      <c r="M988" t="s">
        <v>4935</v>
      </c>
      <c r="N988" t="s">
        <v>4936</v>
      </c>
      <c r="O988" t="s">
        <v>6228</v>
      </c>
      <c r="P988" t="s">
        <v>7887</v>
      </c>
      <c r="Q988" t="s">
        <v>7888</v>
      </c>
      <c r="R988" t="s">
        <v>7889</v>
      </c>
      <c r="AA988">
        <v>224</v>
      </c>
      <c r="AB988" s="1">
        <v>38513</v>
      </c>
      <c r="AC988" t="s">
        <v>221</v>
      </c>
      <c r="AD988" s="2">
        <v>110000000</v>
      </c>
      <c r="AE988" s="2">
        <v>186336279</v>
      </c>
      <c r="AF988" s="2">
        <v>486124090</v>
      </c>
      <c r="AG988">
        <v>6</v>
      </c>
      <c r="AH988">
        <v>10</v>
      </c>
      <c r="AI988">
        <v>5</v>
      </c>
      <c r="AK988" s="1" t="e">
        <f t="shared" si="146"/>
        <v>#N/A</v>
      </c>
      <c r="AL988" s="1" t="e">
        <f t="shared" si="140"/>
        <v>#N/A</v>
      </c>
      <c r="AM988" s="1" t="e">
        <f t="shared" si="141"/>
        <v>#N/A</v>
      </c>
      <c r="AN988" s="1" t="e">
        <f t="shared" si="142"/>
        <v>#N/A</v>
      </c>
      <c r="AO988" s="1" t="e">
        <f t="shared" si="143"/>
        <v>#N/A</v>
      </c>
      <c r="AP988" s="1" t="e">
        <f t="shared" si="144"/>
        <v>#N/A</v>
      </c>
      <c r="AQ988" s="1" t="e">
        <f t="shared" si="145"/>
        <v>#N/A</v>
      </c>
    </row>
    <row r="989" spans="1:43">
      <c r="A989">
        <v>88</v>
      </c>
      <c r="B989" t="s">
        <v>2752</v>
      </c>
      <c r="C989" t="s">
        <v>4908</v>
      </c>
      <c r="D989" t="e">
        <f t="shared" si="139"/>
        <v>#N/A</v>
      </c>
      <c r="K989">
        <f t="shared" si="138"/>
        <v>2004</v>
      </c>
      <c r="L989" t="s">
        <v>4600</v>
      </c>
      <c r="M989" t="s">
        <v>5159</v>
      </c>
      <c r="N989" t="s">
        <v>4690</v>
      </c>
      <c r="O989" t="s">
        <v>7890</v>
      </c>
      <c r="P989" t="s">
        <v>7891</v>
      </c>
      <c r="Q989" t="s">
        <v>7892</v>
      </c>
      <c r="R989" t="s">
        <v>7893</v>
      </c>
      <c r="AA989">
        <v>103</v>
      </c>
      <c r="AB989" s="1">
        <v>38548</v>
      </c>
      <c r="AC989" t="s">
        <v>101</v>
      </c>
      <c r="AD989" s="2">
        <v>150000000</v>
      </c>
      <c r="AE989" s="2">
        <v>206459076</v>
      </c>
      <c r="AF989" s="2">
        <v>475825484</v>
      </c>
      <c r="AG989">
        <v>7</v>
      </c>
      <c r="AH989">
        <v>15</v>
      </c>
      <c r="AI989">
        <v>5</v>
      </c>
      <c r="AK989" s="1" t="str">
        <f t="shared" si="146"/>
        <v>PG</v>
      </c>
      <c r="AL989" s="1" t="str">
        <f t="shared" si="140"/>
        <v>115 min</v>
      </c>
      <c r="AM989" s="1" t="str">
        <f t="shared" si="141"/>
        <v>Adventure, Comedy, Family</v>
      </c>
      <c r="AN989" s="1" t="str">
        <f t="shared" si="142"/>
        <v>Tim Burton</v>
      </c>
      <c r="AO989" s="1" t="str">
        <f t="shared" si="143"/>
        <v>Roald Dahl (book), John August (screenplay)</v>
      </c>
      <c r="AP989" s="1" t="str">
        <f t="shared" si="144"/>
        <v>Johnny Depp, Freddie Highmore, David Kelly, Helena Bonham Carter</v>
      </c>
      <c r="AQ989" s="1" t="str">
        <f t="shared" si="145"/>
        <v>WB</v>
      </c>
    </row>
    <row r="990" spans="1:43">
      <c r="A990">
        <v>89</v>
      </c>
      <c r="B990" t="s">
        <v>4298</v>
      </c>
      <c r="C990" t="s">
        <v>7220</v>
      </c>
      <c r="D990" t="e">
        <f t="shared" si="139"/>
        <v>#N/A</v>
      </c>
      <c r="K990">
        <f t="shared" si="138"/>
        <v>2004</v>
      </c>
      <c r="L990" t="s">
        <v>4635</v>
      </c>
      <c r="AA990">
        <v>782</v>
      </c>
      <c r="AB990" s="1">
        <v>38394</v>
      </c>
      <c r="AC990" t="s">
        <v>775</v>
      </c>
      <c r="AD990" s="2">
        <v>55000000</v>
      </c>
      <c r="AE990" s="2">
        <v>177784257</v>
      </c>
      <c r="AF990" s="2">
        <v>366784257</v>
      </c>
      <c r="AG990">
        <v>2</v>
      </c>
      <c r="AH990">
        <v>11</v>
      </c>
      <c r="AI990">
        <v>5</v>
      </c>
      <c r="AK990" s="1" t="str">
        <f t="shared" si="146"/>
        <v>PG-13</v>
      </c>
      <c r="AL990" s="1" t="str">
        <f t="shared" si="140"/>
        <v>118 min</v>
      </c>
      <c r="AM990" s="1" t="str">
        <f t="shared" si="141"/>
        <v>Comedy, Romance</v>
      </c>
      <c r="AN990" s="1" t="str">
        <f t="shared" si="142"/>
        <v>Andy Tennant</v>
      </c>
      <c r="AO990" s="1" t="str">
        <f t="shared" si="143"/>
        <v>Kevin Bisch</v>
      </c>
      <c r="AP990" s="1" t="str">
        <f t="shared" si="144"/>
        <v>Will Smith, Eva Mendes, Kevin James, Amber Valletta</v>
      </c>
      <c r="AQ990" s="1" t="str">
        <f t="shared" si="145"/>
        <v>Sony</v>
      </c>
    </row>
    <row r="991" spans="1:43">
      <c r="A991">
        <v>90</v>
      </c>
      <c r="B991" t="s">
        <v>2484</v>
      </c>
      <c r="C991" t="s">
        <v>4607</v>
      </c>
      <c r="D991" t="e">
        <f t="shared" si="139"/>
        <v>#N/A</v>
      </c>
      <c r="K991">
        <f t="shared" si="138"/>
        <v>2004</v>
      </c>
      <c r="L991" t="s">
        <v>4614</v>
      </c>
      <c r="M991" t="s">
        <v>4903</v>
      </c>
      <c r="N991" t="s">
        <v>7894</v>
      </c>
      <c r="O991" t="s">
        <v>7895</v>
      </c>
      <c r="P991" t="s">
        <v>7896</v>
      </c>
      <c r="Q991" t="s">
        <v>7897</v>
      </c>
      <c r="R991" t="s">
        <v>7898</v>
      </c>
      <c r="AA991">
        <v>106</v>
      </c>
      <c r="AB991" s="1">
        <v>38518</v>
      </c>
      <c r="AC991" t="s">
        <v>104</v>
      </c>
      <c r="AD991" s="2">
        <v>150000000</v>
      </c>
      <c r="AE991" s="2">
        <v>205343774</v>
      </c>
      <c r="AF991" s="2">
        <v>359142722</v>
      </c>
      <c r="AG991">
        <v>6</v>
      </c>
      <c r="AH991">
        <v>15</v>
      </c>
      <c r="AI991">
        <v>5</v>
      </c>
      <c r="AK991" s="1" t="str">
        <f t="shared" si="146"/>
        <v>PG-13</v>
      </c>
      <c r="AL991" s="1" t="str">
        <f t="shared" si="140"/>
        <v>140 min</v>
      </c>
      <c r="AM991" s="1" t="str">
        <f t="shared" si="141"/>
        <v>Action, Adventure</v>
      </c>
      <c r="AN991" s="1" t="str">
        <f t="shared" si="142"/>
        <v>Christopher Nolan</v>
      </c>
      <c r="AO991" s="1" t="str">
        <f t="shared" si="143"/>
        <v>Bob Kane (characters), David S. Goyer (story), Christopher Nolan (screenplay), David S. Goyer (screenplay)</v>
      </c>
      <c r="AP991" s="1" t="str">
        <f t="shared" si="144"/>
        <v>Christian Bale, Michael Caine, Liam Neeson, Katie Holmes</v>
      </c>
      <c r="AQ991" s="1" t="str">
        <f t="shared" si="145"/>
        <v>WB</v>
      </c>
    </row>
    <row r="992" spans="1:43">
      <c r="A992">
        <v>91</v>
      </c>
      <c r="B992" t="s">
        <v>768</v>
      </c>
      <c r="C992" t="s">
        <v>6635</v>
      </c>
      <c r="D992" t="e">
        <f t="shared" si="139"/>
        <v>#N/A</v>
      </c>
      <c r="K992">
        <f t="shared" si="138"/>
        <v>2004</v>
      </c>
      <c r="L992" t="s">
        <v>4600</v>
      </c>
      <c r="M992" t="s">
        <v>5159</v>
      </c>
      <c r="N992" t="s">
        <v>4684</v>
      </c>
      <c r="O992" t="s">
        <v>5547</v>
      </c>
      <c r="P992" t="s">
        <v>7899</v>
      </c>
      <c r="Q992" t="s">
        <v>7900</v>
      </c>
      <c r="R992" t="s">
        <v>7901</v>
      </c>
      <c r="AA992">
        <v>354</v>
      </c>
      <c r="AB992" s="1">
        <v>38541</v>
      </c>
      <c r="AC992" t="s">
        <v>351</v>
      </c>
      <c r="AD992" s="2">
        <v>87500000</v>
      </c>
      <c r="AE992" s="2">
        <v>154696080</v>
      </c>
      <c r="AF992" s="2">
        <v>330717080</v>
      </c>
      <c r="AG992">
        <v>7</v>
      </c>
      <c r="AH992">
        <v>8</v>
      </c>
      <c r="AI992">
        <v>5</v>
      </c>
      <c r="AK992" s="1" t="str">
        <f t="shared" si="146"/>
        <v>PG-13</v>
      </c>
      <c r="AL992" s="1" t="str">
        <f t="shared" si="140"/>
        <v>106 min</v>
      </c>
      <c r="AM992" s="1" t="str">
        <f t="shared" si="141"/>
        <v>Action, Adventure, Fantasy</v>
      </c>
      <c r="AN992" s="1" t="str">
        <f t="shared" si="142"/>
        <v>Tim Story</v>
      </c>
      <c r="AO992" s="1" t="str">
        <f t="shared" si="143"/>
        <v>Mark Frost, Michael France, Stan Lee (Marvel comic book), Jack Kirby (Marvel comic book)</v>
      </c>
      <c r="AP992" s="1" t="str">
        <f t="shared" si="144"/>
        <v>Ioan Gruffudd, Jessica Alba, Chris Evans, Michael Chiklis</v>
      </c>
      <c r="AQ992" s="1" t="str">
        <f t="shared" si="145"/>
        <v>Fox</v>
      </c>
    </row>
    <row r="993" spans="1:43">
      <c r="A993">
        <v>92</v>
      </c>
      <c r="B993" t="s">
        <v>7902</v>
      </c>
      <c r="C993" t="s">
        <v>4660</v>
      </c>
      <c r="D993" t="e">
        <f t="shared" si="139"/>
        <v>#N/A</v>
      </c>
      <c r="K993">
        <f t="shared" si="138"/>
        <v>2004</v>
      </c>
      <c r="L993" t="s">
        <v>4614</v>
      </c>
      <c r="M993" t="s">
        <v>4707</v>
      </c>
      <c r="N993" t="s">
        <v>5174</v>
      </c>
      <c r="O993" t="s">
        <v>7903</v>
      </c>
      <c r="P993" t="s">
        <v>7904</v>
      </c>
      <c r="Q993" t="s">
        <v>7905</v>
      </c>
      <c r="R993" t="s">
        <v>7906</v>
      </c>
      <c r="AA993">
        <v>672</v>
      </c>
      <c r="AB993" s="1">
        <v>38660</v>
      </c>
      <c r="AC993" t="s">
        <v>666</v>
      </c>
      <c r="AD993" s="2">
        <v>60000000</v>
      </c>
      <c r="AE993" s="2">
        <v>135386665</v>
      </c>
      <c r="AF993" s="2">
        <v>310043823</v>
      </c>
      <c r="AG993">
        <v>11</v>
      </c>
      <c r="AH993">
        <v>4</v>
      </c>
      <c r="AI993">
        <v>5</v>
      </c>
      <c r="AK993" s="1" t="str">
        <f t="shared" si="146"/>
        <v>G</v>
      </c>
      <c r="AL993" s="1" t="str">
        <f t="shared" si="140"/>
        <v>81 min</v>
      </c>
      <c r="AM993" s="1" t="str">
        <f t="shared" si="141"/>
        <v>Animation, Adventure, Comedy</v>
      </c>
      <c r="AN993" s="1" t="str">
        <f t="shared" si="142"/>
        <v>Mark Dindal</v>
      </c>
      <c r="AO993" s="1" t="str">
        <f t="shared" si="143"/>
        <v>Mark Dindal (story), Mark Kennedy (story), Steve Bencich (screenplay), Ron J. Friedman (screenplay), Ron Anderson (screenplay), Robert L. Baird (additional story material), Daniel Gerson (additional story material), Sara Parriott (additional screenplay material), Josann McGibbon (additional screenplay material), David Reynolds (additional dialogue), Sandra Tsing Loh (additional dialogue)</v>
      </c>
      <c r="AP993" s="1" t="str">
        <f t="shared" si="144"/>
        <v>Zach Braff, Garry Marshall, Don Knotts, Patrick Stewart</v>
      </c>
      <c r="AQ993" s="1" t="str">
        <f t="shared" si="145"/>
        <v>BV</v>
      </c>
    </row>
    <row r="994" spans="1:43">
      <c r="A994">
        <v>93</v>
      </c>
      <c r="B994" t="s">
        <v>3850</v>
      </c>
      <c r="C994" t="s">
        <v>4908</v>
      </c>
      <c r="D994" t="e">
        <f t="shared" si="139"/>
        <v>#N/A</v>
      </c>
      <c r="K994">
        <f t="shared" si="138"/>
        <v>2004</v>
      </c>
      <c r="L994" t="s">
        <v>4682</v>
      </c>
      <c r="M994" t="s">
        <v>4615</v>
      </c>
      <c r="N994" t="s">
        <v>5126</v>
      </c>
      <c r="O994" t="s">
        <v>7907</v>
      </c>
      <c r="P994" t="s">
        <v>7907</v>
      </c>
      <c r="Q994" t="s">
        <v>7908</v>
      </c>
      <c r="R994" t="s">
        <v>7909</v>
      </c>
      <c r="AA994">
        <v>1117</v>
      </c>
      <c r="AB994" s="1">
        <v>38548</v>
      </c>
      <c r="AC994" t="s">
        <v>1110</v>
      </c>
      <c r="AD994" s="2">
        <v>40000000</v>
      </c>
      <c r="AE994" s="2">
        <v>209218368</v>
      </c>
      <c r="AF994" s="2">
        <v>283218368</v>
      </c>
      <c r="AG994">
        <v>7</v>
      </c>
      <c r="AH994">
        <v>15</v>
      </c>
      <c r="AI994">
        <v>5</v>
      </c>
      <c r="AK994" s="1" t="e">
        <f t="shared" si="146"/>
        <v>#N/A</v>
      </c>
      <c r="AL994" s="1" t="e">
        <f t="shared" si="140"/>
        <v>#N/A</v>
      </c>
      <c r="AM994" s="1" t="e">
        <f t="shared" si="141"/>
        <v>#N/A</v>
      </c>
      <c r="AN994" s="1" t="e">
        <f t="shared" si="142"/>
        <v>#N/A</v>
      </c>
      <c r="AO994" s="1" t="e">
        <f t="shared" si="143"/>
        <v>#N/A</v>
      </c>
      <c r="AP994" s="1" t="e">
        <f t="shared" si="144"/>
        <v>#N/A</v>
      </c>
      <c r="AQ994" s="1" t="e">
        <f t="shared" si="145"/>
        <v>#N/A</v>
      </c>
    </row>
    <row r="995" spans="1:43">
      <c r="A995">
        <v>94</v>
      </c>
      <c r="B995" t="s">
        <v>1371</v>
      </c>
      <c r="C995" t="s">
        <v>6069</v>
      </c>
      <c r="D995" t="e">
        <f t="shared" si="139"/>
        <v>#N/A</v>
      </c>
      <c r="K995">
        <f t="shared" si="138"/>
        <v>2004</v>
      </c>
      <c r="L995" t="s">
        <v>4600</v>
      </c>
      <c r="M995" t="s">
        <v>4615</v>
      </c>
      <c r="N995" t="s">
        <v>5126</v>
      </c>
      <c r="O995" t="s">
        <v>6665</v>
      </c>
      <c r="P995" t="s">
        <v>6665</v>
      </c>
      <c r="Q995" t="s">
        <v>7910</v>
      </c>
      <c r="R995" t="s">
        <v>7911</v>
      </c>
      <c r="AA995">
        <v>233</v>
      </c>
      <c r="AB995" s="1">
        <v>38478</v>
      </c>
      <c r="AC995" t="s">
        <v>230</v>
      </c>
      <c r="AD995" s="2">
        <v>110000000</v>
      </c>
      <c r="AE995" s="2">
        <v>94690422</v>
      </c>
      <c r="AF995" s="2">
        <v>266145362</v>
      </c>
      <c r="AG995">
        <v>5</v>
      </c>
      <c r="AH995">
        <v>6</v>
      </c>
      <c r="AI995">
        <v>5</v>
      </c>
      <c r="AK995" s="1" t="str">
        <f t="shared" si="146"/>
        <v>R</v>
      </c>
      <c r="AL995" s="1" t="str">
        <f t="shared" si="140"/>
        <v>144 min</v>
      </c>
      <c r="AM995" s="1" t="str">
        <f t="shared" si="141"/>
        <v>Action, Adventure, Drama</v>
      </c>
      <c r="AN995" s="1" t="str">
        <f t="shared" si="142"/>
        <v>Ridley Scott</v>
      </c>
      <c r="AO995" s="1" t="str">
        <f t="shared" si="143"/>
        <v>William Monahan</v>
      </c>
      <c r="AP995" s="1" t="str">
        <f t="shared" si="144"/>
        <v>Martin Hancock, Michael Sheen, Nathalie Cox, Eriq Ebouaney</v>
      </c>
      <c r="AQ995" s="1" t="str">
        <f t="shared" si="145"/>
        <v>Fox</v>
      </c>
    </row>
    <row r="996" spans="1:43">
      <c r="A996">
        <v>95</v>
      </c>
      <c r="B996" t="s">
        <v>942</v>
      </c>
      <c r="C996" t="s">
        <v>4660</v>
      </c>
      <c r="D996" t="e">
        <f t="shared" si="139"/>
        <v>#N/A</v>
      </c>
      <c r="K996">
        <f t="shared" si="138"/>
        <v>2004</v>
      </c>
      <c r="L996" t="s">
        <v>4682</v>
      </c>
      <c r="M996" t="s">
        <v>5159</v>
      </c>
      <c r="N996" t="s">
        <v>5728</v>
      </c>
      <c r="O996" t="s">
        <v>7912</v>
      </c>
      <c r="P996" t="s">
        <v>5907</v>
      </c>
      <c r="Q996" t="s">
        <v>7913</v>
      </c>
      <c r="R996" t="s">
        <v>7914</v>
      </c>
      <c r="AA996">
        <v>414</v>
      </c>
      <c r="AB996" s="1">
        <v>38422</v>
      </c>
      <c r="AC996" t="s">
        <v>411</v>
      </c>
      <c r="AD996" s="2">
        <v>80000000</v>
      </c>
      <c r="AE996" s="2">
        <v>128200012</v>
      </c>
      <c r="AF996" s="2">
        <v>260700012</v>
      </c>
      <c r="AG996">
        <v>3</v>
      </c>
      <c r="AH996">
        <v>11</v>
      </c>
      <c r="AI996">
        <v>5</v>
      </c>
      <c r="AK996" s="1" t="str">
        <f t="shared" si="146"/>
        <v>PG</v>
      </c>
      <c r="AL996" s="1" t="str">
        <f t="shared" si="140"/>
        <v>91 min</v>
      </c>
      <c r="AM996" s="1" t="str">
        <f t="shared" si="141"/>
        <v>Animation, Adventure, Comedy</v>
      </c>
      <c r="AN996" s="1" t="str">
        <f t="shared" si="142"/>
        <v>Chris Wedge, Carlos Saldanha</v>
      </c>
      <c r="AO996" s="1" t="str">
        <f t="shared" si="143"/>
        <v>Ron Mita (story), Jim McClain (story), David Lindsay-Abaire (story), David Lindsay-Abaire (screenplay), Lowell Ganz (screenplay), Babaloo Mandel (screenplay)</v>
      </c>
      <c r="AP996" s="1" t="str">
        <f t="shared" si="144"/>
        <v>Paula Abdul, Halle Berry, Lucille Bliss, Terry Bradshaw</v>
      </c>
      <c r="AQ996" s="1" t="str">
        <f t="shared" si="145"/>
        <v>Fox</v>
      </c>
    </row>
    <row r="997" spans="1:43">
      <c r="A997">
        <v>96</v>
      </c>
      <c r="B997" t="s">
        <v>943</v>
      </c>
      <c r="C997" t="s">
        <v>4607</v>
      </c>
      <c r="D997" t="e">
        <f t="shared" si="139"/>
        <v>#N/A</v>
      </c>
      <c r="K997">
        <f t="shared" si="138"/>
        <v>2004</v>
      </c>
      <c r="L997" t="s">
        <v>4682</v>
      </c>
      <c r="M997" t="s">
        <v>4723</v>
      </c>
      <c r="N997" t="s">
        <v>4898</v>
      </c>
      <c r="O997" t="s">
        <v>5308</v>
      </c>
      <c r="P997" t="s">
        <v>7915</v>
      </c>
      <c r="Q997" t="s">
        <v>7916</v>
      </c>
      <c r="R997" t="s">
        <v>7917</v>
      </c>
      <c r="AA997">
        <v>1925</v>
      </c>
      <c r="AB997" s="1">
        <v>38513</v>
      </c>
      <c r="AC997" t="s">
        <v>1914</v>
      </c>
      <c r="AD997" s="2">
        <v>24000000</v>
      </c>
      <c r="AE997" s="2">
        <v>4710455</v>
      </c>
      <c r="AF997" s="2">
        <v>237814327</v>
      </c>
      <c r="AG997">
        <v>6</v>
      </c>
      <c r="AH997">
        <v>10</v>
      </c>
      <c r="AI997">
        <v>5</v>
      </c>
      <c r="AK997" s="1" t="e">
        <f t="shared" si="146"/>
        <v>#N/A</v>
      </c>
      <c r="AL997" s="1" t="e">
        <f t="shared" si="140"/>
        <v>#N/A</v>
      </c>
      <c r="AM997" s="1" t="e">
        <f t="shared" si="141"/>
        <v>#N/A</v>
      </c>
      <c r="AN997" s="1" t="e">
        <f t="shared" si="142"/>
        <v>#N/A</v>
      </c>
      <c r="AO997" s="1" t="e">
        <f t="shared" si="143"/>
        <v>#N/A</v>
      </c>
      <c r="AP997" s="1" t="e">
        <f t="shared" si="144"/>
        <v>#N/A</v>
      </c>
      <c r="AQ997" s="1" t="e">
        <f t="shared" si="145"/>
        <v>#N/A</v>
      </c>
    </row>
    <row r="998" spans="1:43">
      <c r="A998">
        <v>97</v>
      </c>
      <c r="B998" t="s">
        <v>238</v>
      </c>
      <c r="C998" t="s">
        <v>4607</v>
      </c>
      <c r="D998">
        <f t="shared" si="139"/>
        <v>6000000</v>
      </c>
      <c r="K998">
        <f t="shared" si="138"/>
        <v>2004</v>
      </c>
      <c r="L998" t="s">
        <v>4635</v>
      </c>
      <c r="AA998">
        <v>501</v>
      </c>
      <c r="AB998" s="1">
        <v>38401</v>
      </c>
      <c r="AC998" t="s">
        <v>498</v>
      </c>
      <c r="AD998" s="2">
        <v>75000000</v>
      </c>
      <c r="AE998" s="2">
        <v>75976178</v>
      </c>
      <c r="AF998" s="2">
        <v>230884728</v>
      </c>
      <c r="AG998">
        <v>2</v>
      </c>
      <c r="AH998">
        <v>18</v>
      </c>
      <c r="AI998">
        <v>5</v>
      </c>
      <c r="AK998" s="1" t="str">
        <f t="shared" si="146"/>
        <v>R</v>
      </c>
      <c r="AL998" s="1" t="str">
        <f t="shared" si="140"/>
        <v>121 min</v>
      </c>
      <c r="AM998" s="1" t="str">
        <f t="shared" si="141"/>
        <v>Drama, Fantasy, Horror</v>
      </c>
      <c r="AN998" s="1" t="str">
        <f t="shared" si="142"/>
        <v>Francis Lawrence</v>
      </c>
      <c r="AO998" s="1" t="str">
        <f t="shared" si="143"/>
        <v>Jamie Delano (comic book "Hellblazer"), Garth Ennis (comic book "Hellblazer"), Kevin Brodbin (story), Kevin Brodbin (screenplay), Frank A. Cappello (screenplay)</v>
      </c>
      <c r="AP998" s="1" t="str">
        <f t="shared" si="144"/>
        <v>Keanu Reeves, Rachel Weisz, Shia LaBeouf, Djimon Hounsou</v>
      </c>
      <c r="AQ998" s="1" t="str">
        <f t="shared" si="145"/>
        <v>WB</v>
      </c>
    </row>
    <row r="999" spans="1:43">
      <c r="A999">
        <v>98</v>
      </c>
      <c r="B999" t="s">
        <v>1737</v>
      </c>
      <c r="C999" t="s">
        <v>5962</v>
      </c>
      <c r="D999" t="e">
        <f t="shared" si="139"/>
        <v>#N/A</v>
      </c>
      <c r="K999">
        <f t="shared" si="138"/>
        <v>2004</v>
      </c>
      <c r="L999" t="s">
        <v>4614</v>
      </c>
      <c r="M999" t="s">
        <v>4763</v>
      </c>
      <c r="N999" t="s">
        <v>5652</v>
      </c>
      <c r="O999" t="s">
        <v>7918</v>
      </c>
      <c r="P999" t="s">
        <v>7919</v>
      </c>
      <c r="Q999" t="s">
        <v>7920</v>
      </c>
      <c r="R999" t="s">
        <v>7921</v>
      </c>
      <c r="AA999">
        <v>796</v>
      </c>
      <c r="AB999" s="1">
        <v>38618</v>
      </c>
      <c r="AC999" t="s">
        <v>789</v>
      </c>
      <c r="AD999" s="2">
        <v>55000000</v>
      </c>
      <c r="AE999" s="2">
        <v>89706988</v>
      </c>
      <c r="AF999" s="2">
        <v>214392904</v>
      </c>
      <c r="AG999">
        <v>9</v>
      </c>
      <c r="AH999">
        <v>23</v>
      </c>
      <c r="AI999">
        <v>5</v>
      </c>
      <c r="AK999" s="1" t="str">
        <f t="shared" si="146"/>
        <v>PG-13</v>
      </c>
      <c r="AL999" s="1" t="str">
        <f t="shared" si="140"/>
        <v>98 min</v>
      </c>
      <c r="AM999" s="1" t="str">
        <f t="shared" si="141"/>
        <v>Action, Drama, Mystery</v>
      </c>
      <c r="AN999" s="1" t="str">
        <f t="shared" si="142"/>
        <v>Robert Schwentke</v>
      </c>
      <c r="AO999" s="1" t="str">
        <f t="shared" si="143"/>
        <v>Peter A. Dowling, Billy Ray</v>
      </c>
      <c r="AP999" s="1" t="str">
        <f t="shared" si="144"/>
        <v>Jodie Foster, Peter Sarsgaard, Sean Bean, Kate Beahan</v>
      </c>
      <c r="AQ999" s="1" t="str">
        <f t="shared" si="145"/>
        <v>BV</v>
      </c>
    </row>
    <row r="1000" spans="1:43">
      <c r="A1000">
        <v>99</v>
      </c>
      <c r="B1000" t="s">
        <v>2321</v>
      </c>
      <c r="C1000" t="s">
        <v>6482</v>
      </c>
      <c r="D1000" t="e">
        <f t="shared" si="139"/>
        <v>#N/A</v>
      </c>
      <c r="K1000">
        <f t="shared" si="138"/>
        <v>2004</v>
      </c>
      <c r="L1000" t="s">
        <v>4600</v>
      </c>
      <c r="M1000" t="s">
        <v>4728</v>
      </c>
      <c r="N1000" t="s">
        <v>7302</v>
      </c>
      <c r="O1000" t="s">
        <v>7922</v>
      </c>
      <c r="P1000" t="s">
        <v>7923</v>
      </c>
      <c r="Q1000" t="s">
        <v>7924</v>
      </c>
      <c r="R1000" t="s">
        <v>7925</v>
      </c>
      <c r="AA1000">
        <v>143</v>
      </c>
      <c r="AB1000" s="1">
        <v>38707</v>
      </c>
      <c r="AC1000" t="s">
        <v>141</v>
      </c>
      <c r="AD1000" s="2">
        <v>140000000</v>
      </c>
      <c r="AE1000" s="2">
        <v>110550000</v>
      </c>
      <c r="AF1000" s="2">
        <v>203018919</v>
      </c>
      <c r="AG1000">
        <v>12</v>
      </c>
      <c r="AH1000">
        <v>21</v>
      </c>
      <c r="AI1000">
        <v>5</v>
      </c>
      <c r="AK1000" s="1" t="str">
        <f t="shared" si="146"/>
        <v>err</v>
      </c>
      <c r="AL1000" s="1">
        <f t="shared" si="140"/>
        <v>0</v>
      </c>
      <c r="AM1000" s="1">
        <f t="shared" si="141"/>
        <v>0</v>
      </c>
      <c r="AN1000" s="1">
        <f t="shared" si="142"/>
        <v>0</v>
      </c>
      <c r="AO1000" s="1">
        <f t="shared" si="143"/>
        <v>0</v>
      </c>
      <c r="AP1000" s="1">
        <f t="shared" si="144"/>
        <v>0</v>
      </c>
      <c r="AQ1000" s="1" t="str">
        <f t="shared" si="145"/>
        <v>Sony</v>
      </c>
    </row>
    <row r="1001" spans="1:43">
      <c r="A1001">
        <v>100</v>
      </c>
      <c r="B1001" t="s">
        <v>1375</v>
      </c>
      <c r="C1001" t="s">
        <v>6069</v>
      </c>
      <c r="D1001" t="e">
        <f t="shared" si="139"/>
        <v>#N/A</v>
      </c>
      <c r="K1001">
        <f t="shared" si="138"/>
        <v>2004</v>
      </c>
      <c r="L1001" t="s">
        <v>4614</v>
      </c>
      <c r="M1001" t="s">
        <v>4984</v>
      </c>
      <c r="N1001" t="s">
        <v>5199</v>
      </c>
      <c r="O1001" t="s">
        <v>7926</v>
      </c>
      <c r="P1001" t="s">
        <v>7927</v>
      </c>
      <c r="Q1001" t="s">
        <v>7928</v>
      </c>
      <c r="R1001" t="s">
        <v>7929</v>
      </c>
      <c r="AA1001">
        <v>778</v>
      </c>
      <c r="AB1001" s="1">
        <v>38415</v>
      </c>
      <c r="AC1001" t="s">
        <v>771</v>
      </c>
      <c r="AD1001" s="2">
        <v>56000000</v>
      </c>
      <c r="AE1001" s="2">
        <v>113006880</v>
      </c>
      <c r="AF1001" s="2">
        <v>198006880</v>
      </c>
      <c r="AG1001">
        <v>3</v>
      </c>
      <c r="AH1001">
        <v>4</v>
      </c>
      <c r="AI1001">
        <v>5</v>
      </c>
      <c r="AK1001" s="1" t="str">
        <f t="shared" si="146"/>
        <v>PG</v>
      </c>
      <c r="AL1001" s="1" t="str">
        <f t="shared" si="140"/>
        <v>95 min</v>
      </c>
      <c r="AM1001" s="1" t="str">
        <f t="shared" si="141"/>
        <v>Action, Comedy, Drama</v>
      </c>
      <c r="AN1001" s="1" t="str">
        <f t="shared" si="142"/>
        <v>Adam Shankman</v>
      </c>
      <c r="AO1001" s="1" t="str">
        <f t="shared" si="143"/>
        <v>Thomas Lennon, Robert Ben Garant</v>
      </c>
      <c r="AP1001" s="1" t="str">
        <f t="shared" si="144"/>
        <v>Vin Diesel, Lauren Graham, Faith Ford, Brittany Snow</v>
      </c>
      <c r="AQ1001" s="1" t="str">
        <f t="shared" si="145"/>
        <v>BV</v>
      </c>
    </row>
    <row r="1002" spans="1:43">
      <c r="A1002">
        <v>1</v>
      </c>
      <c r="B1002" t="s">
        <v>305</v>
      </c>
      <c r="C1002" t="s">
        <v>6635</v>
      </c>
      <c r="D1002" t="e">
        <f t="shared" si="139"/>
        <v>#N/A</v>
      </c>
      <c r="K1002">
        <f t="shared" si="138"/>
        <v>2003</v>
      </c>
      <c r="L1002" t="s">
        <v>4600</v>
      </c>
      <c r="M1002" t="s">
        <v>7930</v>
      </c>
      <c r="N1002" t="s">
        <v>4643</v>
      </c>
      <c r="O1002" t="s">
        <v>4644</v>
      </c>
      <c r="P1002" t="s">
        <v>7931</v>
      </c>
      <c r="Q1002" t="s">
        <v>7932</v>
      </c>
      <c r="R1002" t="s">
        <v>7933</v>
      </c>
      <c r="AA1002">
        <v>1536</v>
      </c>
      <c r="AB1002" s="1">
        <v>38630</v>
      </c>
      <c r="AC1002" t="s">
        <v>1526</v>
      </c>
      <c r="AD1002" s="2">
        <v>30000000</v>
      </c>
      <c r="AE1002" s="2">
        <v>56068547</v>
      </c>
      <c r="AF1002" s="2">
        <v>197593152</v>
      </c>
      <c r="AG1002">
        <v>10</v>
      </c>
      <c r="AH1002">
        <v>5</v>
      </c>
      <c r="AI1002">
        <v>5</v>
      </c>
      <c r="AK1002" s="1" t="e">
        <f t="shared" si="146"/>
        <v>#N/A</v>
      </c>
      <c r="AL1002" s="1" t="e">
        <f t="shared" si="140"/>
        <v>#N/A</v>
      </c>
      <c r="AM1002" s="1" t="e">
        <f t="shared" si="141"/>
        <v>#N/A</v>
      </c>
      <c r="AN1002" s="1" t="e">
        <f t="shared" si="142"/>
        <v>#N/A</v>
      </c>
      <c r="AO1002" s="1" t="e">
        <f t="shared" si="143"/>
        <v>#N/A</v>
      </c>
      <c r="AP1002" s="1" t="e">
        <f t="shared" si="144"/>
        <v>#N/A</v>
      </c>
      <c r="AQ1002" s="1" t="e">
        <f t="shared" si="145"/>
        <v>#N/A</v>
      </c>
    </row>
    <row r="1003" spans="1:43">
      <c r="A1003">
        <v>2</v>
      </c>
      <c r="B1003" t="s">
        <v>304</v>
      </c>
      <c r="C1003" t="s">
        <v>4607</v>
      </c>
      <c r="D1003" t="e">
        <f t="shared" si="139"/>
        <v>#N/A</v>
      </c>
      <c r="K1003">
        <f t="shared" si="138"/>
        <v>2003</v>
      </c>
      <c r="L1003" t="s">
        <v>4636</v>
      </c>
      <c r="M1003" t="s">
        <v>4763</v>
      </c>
      <c r="N1003" t="s">
        <v>4616</v>
      </c>
      <c r="O1003" t="s">
        <v>7934</v>
      </c>
      <c r="P1003" t="s">
        <v>7935</v>
      </c>
      <c r="Q1003" t="s">
        <v>7936</v>
      </c>
      <c r="R1003" t="s">
        <v>7937</v>
      </c>
      <c r="AA1003">
        <v>399</v>
      </c>
      <c r="AB1003" s="1">
        <v>38499</v>
      </c>
      <c r="AC1003" t="s">
        <v>396</v>
      </c>
      <c r="AD1003" s="2">
        <v>82000000</v>
      </c>
      <c r="AE1003" s="2">
        <v>158119460</v>
      </c>
      <c r="AF1003" s="2">
        <v>190320568</v>
      </c>
      <c r="AG1003">
        <v>5</v>
      </c>
      <c r="AH1003">
        <v>27</v>
      </c>
      <c r="AI1003">
        <v>5</v>
      </c>
      <c r="AK1003" s="1" t="str">
        <f t="shared" si="146"/>
        <v>PG-13</v>
      </c>
      <c r="AL1003" s="1" t="str">
        <f t="shared" si="140"/>
        <v>113 min</v>
      </c>
      <c r="AM1003" s="1" t="str">
        <f t="shared" si="141"/>
        <v>Comedy, Crime, Sport</v>
      </c>
      <c r="AN1003" s="1" t="str">
        <f t="shared" si="142"/>
        <v>Peter Segal</v>
      </c>
      <c r="AO1003" s="1" t="str">
        <f t="shared" si="143"/>
        <v>Albert S. Ruddy (story), Tracy Keenan Wynn, Sheldon Turner (screenplay)</v>
      </c>
      <c r="AP1003" s="1" t="str">
        <f t="shared" si="144"/>
        <v>Adam Sandler, Chris Rock, Burt Reynolds, Nelly</v>
      </c>
      <c r="AQ1003" s="1" t="str">
        <f t="shared" si="145"/>
        <v>Par.</v>
      </c>
    </row>
    <row r="1004" spans="1:43">
      <c r="A1004">
        <v>3</v>
      </c>
      <c r="B1004" t="s">
        <v>179</v>
      </c>
      <c r="C1004" t="s">
        <v>4607</v>
      </c>
      <c r="D1004" t="e">
        <f t="shared" si="139"/>
        <v>#N/A</v>
      </c>
      <c r="K1004">
        <f t="shared" si="138"/>
        <v>2003</v>
      </c>
      <c r="L1004" t="s">
        <v>4600</v>
      </c>
      <c r="M1004" t="s">
        <v>4629</v>
      </c>
      <c r="N1004" t="s">
        <v>4643</v>
      </c>
      <c r="O1004" t="s">
        <v>4819</v>
      </c>
      <c r="P1004" t="s">
        <v>7938</v>
      </c>
      <c r="Q1004" t="s">
        <v>6704</v>
      </c>
      <c r="R1004" t="s">
        <v>7939</v>
      </c>
      <c r="AA1004">
        <v>1635</v>
      </c>
      <c r="AB1004" s="1">
        <v>38674</v>
      </c>
      <c r="AC1004" t="s">
        <v>1624</v>
      </c>
      <c r="AD1004" s="2">
        <v>29000000</v>
      </c>
      <c r="AE1004" s="2">
        <v>119519402</v>
      </c>
      <c r="AF1004" s="2">
        <v>187707495</v>
      </c>
      <c r="AG1004">
        <v>11</v>
      </c>
      <c r="AH1004">
        <v>18</v>
      </c>
      <c r="AI1004">
        <v>5</v>
      </c>
      <c r="AK1004" s="1" t="str">
        <f t="shared" si="146"/>
        <v>PG-13</v>
      </c>
      <c r="AL1004" s="1" t="str">
        <f t="shared" si="140"/>
        <v>136 min</v>
      </c>
      <c r="AM1004" s="1" t="str">
        <f t="shared" si="141"/>
        <v>Biography, Drama, Music</v>
      </c>
      <c r="AN1004" s="1" t="str">
        <f t="shared" si="142"/>
        <v>James Mangold</v>
      </c>
      <c r="AO1004" s="1" t="str">
        <f t="shared" si="143"/>
        <v>Johnny Cash (book), Johnny Cash (book), Gill Dennis, James Mangold</v>
      </c>
      <c r="AP1004" s="1" t="str">
        <f t="shared" si="144"/>
        <v>Joaquin Phoenix, Reese Witherspoon, Ginnifer Goodwin, Robert Patrick</v>
      </c>
      <c r="AQ1004" s="1" t="str">
        <f t="shared" si="145"/>
        <v>Fox</v>
      </c>
    </row>
    <row r="1005" spans="1:43">
      <c r="A1005">
        <v>4</v>
      </c>
      <c r="B1005" t="s">
        <v>98</v>
      </c>
      <c r="C1005" t="s">
        <v>4628</v>
      </c>
      <c r="D1005" t="e">
        <f t="shared" si="139"/>
        <v>#N/A</v>
      </c>
      <c r="K1005">
        <f t="shared" si="138"/>
        <v>2003</v>
      </c>
      <c r="L1005" t="s">
        <v>4682</v>
      </c>
      <c r="M1005" t="s">
        <v>4696</v>
      </c>
      <c r="N1005" t="s">
        <v>4887</v>
      </c>
      <c r="O1005" t="s">
        <v>6580</v>
      </c>
      <c r="P1005" t="s">
        <v>7940</v>
      </c>
      <c r="Q1005" t="s">
        <v>7941</v>
      </c>
      <c r="R1005" t="s">
        <v>7942</v>
      </c>
      <c r="AA1005">
        <v>1727</v>
      </c>
      <c r="AB1005" s="1">
        <v>38583</v>
      </c>
      <c r="AC1005" t="s">
        <v>1716</v>
      </c>
      <c r="AD1005" s="2">
        <v>26000000</v>
      </c>
      <c r="AE1005" s="2">
        <v>109449237</v>
      </c>
      <c r="AF1005" s="2">
        <v>177344230</v>
      </c>
      <c r="AG1005">
        <v>8</v>
      </c>
      <c r="AH1005">
        <v>19</v>
      </c>
      <c r="AI1005">
        <v>5</v>
      </c>
      <c r="AK1005" s="1" t="e">
        <f t="shared" si="146"/>
        <v>#N/A</v>
      </c>
      <c r="AL1005" s="1" t="e">
        <f t="shared" si="140"/>
        <v>#N/A</v>
      </c>
      <c r="AM1005" s="1" t="e">
        <f t="shared" si="141"/>
        <v>#N/A</v>
      </c>
      <c r="AN1005" s="1" t="e">
        <f t="shared" si="142"/>
        <v>#N/A</v>
      </c>
      <c r="AO1005" s="1" t="e">
        <f t="shared" si="143"/>
        <v>#N/A</v>
      </c>
      <c r="AP1005" s="1" t="e">
        <f t="shared" si="144"/>
        <v>#N/A</v>
      </c>
      <c r="AQ1005" s="1" t="e">
        <f t="shared" si="145"/>
        <v>#N/A</v>
      </c>
    </row>
    <row r="1006" spans="1:43">
      <c r="A1006">
        <v>5</v>
      </c>
      <c r="B1006" t="s">
        <v>399</v>
      </c>
      <c r="C1006" t="s">
        <v>4621</v>
      </c>
      <c r="D1006" t="e">
        <f t="shared" si="139"/>
        <v>#N/A</v>
      </c>
      <c r="K1006">
        <f t="shared" si="138"/>
        <v>2003</v>
      </c>
      <c r="L1006" t="s">
        <v>4600</v>
      </c>
      <c r="M1006" t="s">
        <v>4713</v>
      </c>
      <c r="N1006" t="s">
        <v>6234</v>
      </c>
      <c r="O1006" t="s">
        <v>6771</v>
      </c>
      <c r="P1006" t="s">
        <v>7943</v>
      </c>
      <c r="Q1006" t="s">
        <v>7944</v>
      </c>
      <c r="R1006" t="s">
        <v>7945</v>
      </c>
      <c r="AA1006">
        <v>2657</v>
      </c>
      <c r="AB1006" s="1">
        <v>38695</v>
      </c>
      <c r="AC1006" t="s">
        <v>2637</v>
      </c>
      <c r="AD1006" s="2">
        <v>13900000</v>
      </c>
      <c r="AE1006" s="2">
        <v>83043761</v>
      </c>
      <c r="AF1006" s="2">
        <v>177012173</v>
      </c>
      <c r="AG1006">
        <v>12</v>
      </c>
      <c r="AH1006">
        <v>9</v>
      </c>
      <c r="AI1006">
        <v>5</v>
      </c>
      <c r="AK1006" s="1" t="str">
        <f t="shared" si="146"/>
        <v>R</v>
      </c>
      <c r="AL1006" s="1" t="str">
        <f t="shared" si="140"/>
        <v>134 min</v>
      </c>
      <c r="AM1006" s="1" t="str">
        <f t="shared" si="141"/>
        <v>Drama, Romance</v>
      </c>
      <c r="AN1006" s="1" t="str">
        <f t="shared" si="142"/>
        <v>Ang Lee</v>
      </c>
      <c r="AO1006" s="1" t="str">
        <f t="shared" si="143"/>
        <v>Annie Proulx (short story), Larry McMurtry (screenplay), Diana Ossana (screenplay)</v>
      </c>
      <c r="AP1006" s="1" t="str">
        <f t="shared" si="144"/>
        <v>Heath Ledger, Jake Gyllenhaal, Randy Quaid, Valerie Planche</v>
      </c>
      <c r="AQ1006" s="1" t="str">
        <f t="shared" si="145"/>
        <v>Focus</v>
      </c>
    </row>
    <row r="1007" spans="1:43">
      <c r="A1007">
        <v>6</v>
      </c>
      <c r="B1007" t="s">
        <v>7946</v>
      </c>
      <c r="C1007" t="s">
        <v>4677</v>
      </c>
      <c r="D1007" t="e">
        <f t="shared" si="139"/>
        <v>#N/A</v>
      </c>
      <c r="K1007">
        <f t="shared" si="138"/>
        <v>2003</v>
      </c>
      <c r="L1007" t="s">
        <v>4829</v>
      </c>
      <c r="M1007" t="s">
        <v>5902</v>
      </c>
      <c r="N1007" t="s">
        <v>5030</v>
      </c>
      <c r="O1007" t="s">
        <v>4829</v>
      </c>
      <c r="P1007" t="s">
        <v>4829</v>
      </c>
      <c r="Q1007" t="s">
        <v>7947</v>
      </c>
      <c r="R1007" t="s">
        <v>4829</v>
      </c>
      <c r="AA1007">
        <v>126</v>
      </c>
      <c r="AB1007" s="1">
        <v>38518</v>
      </c>
      <c r="AC1007" t="s">
        <v>124</v>
      </c>
      <c r="AD1007" s="2">
        <v>150000000</v>
      </c>
      <c r="AE1007" s="2">
        <v>15900000</v>
      </c>
      <c r="AF1007" s="2">
        <v>169698948</v>
      </c>
      <c r="AG1007">
        <v>6</v>
      </c>
      <c r="AH1007">
        <v>15</v>
      </c>
      <c r="AI1007">
        <v>5</v>
      </c>
      <c r="AK1007" s="1" t="e">
        <f t="shared" si="146"/>
        <v>#N/A</v>
      </c>
      <c r="AL1007" s="1" t="e">
        <f t="shared" si="140"/>
        <v>#N/A</v>
      </c>
      <c r="AM1007" s="1" t="e">
        <f t="shared" si="141"/>
        <v>#N/A</v>
      </c>
      <c r="AN1007" s="1" t="e">
        <f t="shared" si="142"/>
        <v>#N/A</v>
      </c>
      <c r="AO1007" s="1" t="e">
        <f t="shared" si="143"/>
        <v>#N/A</v>
      </c>
      <c r="AP1007" s="1" t="e">
        <f t="shared" si="144"/>
        <v>#N/A</v>
      </c>
      <c r="AQ1007" s="1" t="e">
        <f t="shared" si="145"/>
        <v>#N/A</v>
      </c>
    </row>
    <row r="1008" spans="1:43">
      <c r="A1008">
        <v>7</v>
      </c>
      <c r="B1008" t="s">
        <v>1443</v>
      </c>
      <c r="C1008" t="s">
        <v>6635</v>
      </c>
      <c r="D1008" t="e">
        <f t="shared" si="139"/>
        <v>#N/A</v>
      </c>
      <c r="K1008">
        <f t="shared" si="138"/>
        <v>2003</v>
      </c>
      <c r="L1008" t="s">
        <v>4614</v>
      </c>
      <c r="M1008" t="s">
        <v>4829</v>
      </c>
      <c r="N1008" t="s">
        <v>5199</v>
      </c>
      <c r="O1008" t="s">
        <v>5500</v>
      </c>
      <c r="P1008" t="s">
        <v>7948</v>
      </c>
      <c r="Q1008" t="s">
        <v>7949</v>
      </c>
      <c r="R1008" t="s">
        <v>7950</v>
      </c>
      <c r="AA1008">
        <v>210</v>
      </c>
      <c r="AB1008" s="1">
        <v>38555</v>
      </c>
      <c r="AC1008" t="s">
        <v>207</v>
      </c>
      <c r="AD1008" s="2">
        <v>120000000</v>
      </c>
      <c r="AE1008" s="2">
        <v>35818913</v>
      </c>
      <c r="AF1008" s="2">
        <v>163018913</v>
      </c>
      <c r="AG1008">
        <v>7</v>
      </c>
      <c r="AH1008">
        <v>22</v>
      </c>
      <c r="AI1008">
        <v>5</v>
      </c>
      <c r="AK1008" s="1" t="str">
        <f t="shared" si="146"/>
        <v>PG-13</v>
      </c>
      <c r="AL1008" s="1" t="str">
        <f t="shared" si="140"/>
        <v>136 min</v>
      </c>
      <c r="AM1008" s="1" t="str">
        <f t="shared" si="141"/>
        <v>Action, Adventure, Sci-Fi</v>
      </c>
      <c r="AN1008" s="1" t="str">
        <f t="shared" si="142"/>
        <v>Michael Bay</v>
      </c>
      <c r="AO1008" s="1" t="str">
        <f t="shared" si="143"/>
        <v>Caspian Tredwell-Owen (screenplay), Alex Kurtzman (screenplay), Roberto Orci (screenplay), Caspian Tredwell-Owen (story)</v>
      </c>
      <c r="AP1008" s="1" t="str">
        <f t="shared" si="144"/>
        <v>Ewan McGregor, Scarlett Johansson, Djimon Hounsou, Sean Bean</v>
      </c>
      <c r="AQ1008" s="1" t="str">
        <f t="shared" si="145"/>
        <v>DW</v>
      </c>
    </row>
    <row r="1009" spans="1:43">
      <c r="A1009">
        <v>8</v>
      </c>
      <c r="B1009" t="s">
        <v>75</v>
      </c>
      <c r="C1009" t="s">
        <v>4628</v>
      </c>
      <c r="D1009" t="e">
        <f t="shared" si="139"/>
        <v>#N/A</v>
      </c>
      <c r="K1009">
        <f t="shared" si="138"/>
        <v>2003</v>
      </c>
      <c r="L1009" t="s">
        <v>4682</v>
      </c>
      <c r="M1009" t="s">
        <v>4806</v>
      </c>
      <c r="N1009" t="s">
        <v>5499</v>
      </c>
      <c r="O1009" t="s">
        <v>6306</v>
      </c>
      <c r="P1009" t="s">
        <v>7951</v>
      </c>
      <c r="Q1009" t="s">
        <v>7952</v>
      </c>
      <c r="R1009" t="s">
        <v>7953</v>
      </c>
      <c r="AA1009">
        <v>338</v>
      </c>
      <c r="AB1009" s="1">
        <v>38464</v>
      </c>
      <c r="AC1009" t="s">
        <v>335</v>
      </c>
      <c r="AD1009" s="2">
        <v>90000000</v>
      </c>
      <c r="AE1009" s="2">
        <v>72708161</v>
      </c>
      <c r="AF1009" s="2">
        <v>162753837</v>
      </c>
      <c r="AG1009">
        <v>4</v>
      </c>
      <c r="AH1009">
        <v>22</v>
      </c>
      <c r="AI1009">
        <v>5</v>
      </c>
      <c r="AK1009" s="1" t="str">
        <f t="shared" si="146"/>
        <v>PG-13</v>
      </c>
      <c r="AL1009" s="1" t="str">
        <f t="shared" si="140"/>
        <v>128 min</v>
      </c>
      <c r="AM1009" s="1" t="str">
        <f t="shared" si="141"/>
        <v>Mystery, Thriller</v>
      </c>
      <c r="AN1009" s="1" t="str">
        <f t="shared" si="142"/>
        <v>Sydney Pollack</v>
      </c>
      <c r="AO1009" s="1" t="str">
        <f t="shared" si="143"/>
        <v>Martin Stellman (story), Brian Ward (story), Charles Randolph (screenplay), Scott Frank (screenplay), Steven Zaillian (screenplay)</v>
      </c>
      <c r="AP1009" s="1" t="str">
        <f t="shared" si="144"/>
        <v>Nicole Kidman, Sean Penn, Catherine Keener, Jesper Christensen</v>
      </c>
      <c r="AQ1009" s="1" t="str">
        <f t="shared" si="145"/>
        <v>Uni.</v>
      </c>
    </row>
    <row r="1010" spans="1:43">
      <c r="A1010">
        <v>9</v>
      </c>
      <c r="B1010" t="s">
        <v>110</v>
      </c>
      <c r="C1010" t="s">
        <v>4628</v>
      </c>
      <c r="D1010" t="e">
        <f t="shared" si="139"/>
        <v>#N/A</v>
      </c>
      <c r="K1010">
        <f t="shared" si="138"/>
        <v>2003</v>
      </c>
      <c r="L1010" t="s">
        <v>4682</v>
      </c>
      <c r="M1010" t="s">
        <v>5431</v>
      </c>
      <c r="N1010" t="s">
        <v>4609</v>
      </c>
      <c r="O1010" t="s">
        <v>6580</v>
      </c>
      <c r="P1010" t="s">
        <v>7940</v>
      </c>
      <c r="Q1010" t="s">
        <v>7954</v>
      </c>
      <c r="R1010" t="s">
        <v>7955</v>
      </c>
      <c r="AA1010">
        <v>893</v>
      </c>
      <c r="AB1010" s="1">
        <v>38429</v>
      </c>
      <c r="AC1010" t="s">
        <v>886</v>
      </c>
      <c r="AD1010" s="2">
        <v>50000000</v>
      </c>
      <c r="AE1010" s="2">
        <v>75941727</v>
      </c>
      <c r="AF1010" s="2">
        <v>161941727</v>
      </c>
      <c r="AG1010">
        <v>3</v>
      </c>
      <c r="AH1010">
        <v>18</v>
      </c>
      <c r="AI1010">
        <v>5</v>
      </c>
      <c r="AK1010" s="1" t="str">
        <f t="shared" si="146"/>
        <v>err</v>
      </c>
      <c r="AL1010" s="1">
        <f t="shared" si="140"/>
        <v>0</v>
      </c>
      <c r="AM1010" s="1">
        <f t="shared" si="141"/>
        <v>0</v>
      </c>
      <c r="AN1010" s="1">
        <f t="shared" si="142"/>
        <v>0</v>
      </c>
      <c r="AO1010" s="1">
        <f t="shared" si="143"/>
        <v>0</v>
      </c>
      <c r="AP1010" s="1">
        <f t="shared" si="144"/>
        <v>0</v>
      </c>
      <c r="AQ1010" s="1" t="str">
        <f t="shared" si="145"/>
        <v>DW</v>
      </c>
    </row>
    <row r="1011" spans="1:43">
      <c r="A1011">
        <v>10</v>
      </c>
      <c r="B1011" t="s">
        <v>1114</v>
      </c>
      <c r="C1011" t="s">
        <v>4677</v>
      </c>
      <c r="D1011" t="e">
        <f t="shared" si="139"/>
        <v>#N/A</v>
      </c>
      <c r="K1011">
        <f t="shared" si="138"/>
        <v>2003</v>
      </c>
      <c r="L1011" t="s">
        <v>4614</v>
      </c>
      <c r="M1011" t="s">
        <v>4622</v>
      </c>
      <c r="N1011" t="s">
        <v>5296</v>
      </c>
      <c r="O1011" t="s">
        <v>4947</v>
      </c>
      <c r="P1011" t="s">
        <v>7956</v>
      </c>
      <c r="Q1011" t="s">
        <v>7957</v>
      </c>
      <c r="R1011" t="s">
        <v>7958</v>
      </c>
      <c r="AA1011">
        <v>378</v>
      </c>
      <c r="AB1011" s="1">
        <v>38695</v>
      </c>
      <c r="AC1011" t="s">
        <v>375</v>
      </c>
      <c r="AD1011" s="2">
        <v>85000000</v>
      </c>
      <c r="AE1011" s="2">
        <v>57010853</v>
      </c>
      <c r="AF1011" s="2">
        <v>161510853</v>
      </c>
      <c r="AG1011">
        <v>12</v>
      </c>
      <c r="AH1011">
        <v>9</v>
      </c>
      <c r="AI1011">
        <v>5</v>
      </c>
      <c r="AK1011" s="1" t="str">
        <f t="shared" si="146"/>
        <v>PG-13</v>
      </c>
      <c r="AL1011" s="1" t="str">
        <f t="shared" si="140"/>
        <v>145 min</v>
      </c>
      <c r="AM1011" s="1" t="str">
        <f t="shared" si="141"/>
        <v>Drama, Romance</v>
      </c>
      <c r="AN1011" s="1" t="str">
        <f t="shared" si="142"/>
        <v>Rob Marshall</v>
      </c>
      <c r="AO1011" s="1" t="str">
        <f t="shared" si="143"/>
        <v>Robin Swicord (screenplay), Arthur Golden (book)</v>
      </c>
      <c r="AP1011" s="1" t="str">
        <f t="shared" si="144"/>
        <v>Suzuka Ohgo, Togo Igawa, Mako, Samantha Futerman</v>
      </c>
      <c r="AQ1011" s="1" t="str">
        <f t="shared" si="145"/>
        <v>Sony</v>
      </c>
    </row>
    <row r="1012" spans="1:43">
      <c r="A1012">
        <v>11</v>
      </c>
      <c r="B1012" t="s">
        <v>165</v>
      </c>
      <c r="C1012" t="s">
        <v>4695</v>
      </c>
      <c r="D1012" t="e">
        <f t="shared" si="139"/>
        <v>#N/A</v>
      </c>
      <c r="K1012">
        <f t="shared" si="138"/>
        <v>2003</v>
      </c>
      <c r="L1012" t="s">
        <v>4635</v>
      </c>
      <c r="AA1012">
        <v>1143</v>
      </c>
      <c r="AB1012" s="1">
        <v>38443</v>
      </c>
      <c r="AC1012" t="s">
        <v>1135</v>
      </c>
      <c r="AD1012" s="2">
        <v>40000000</v>
      </c>
      <c r="AE1012" s="2">
        <v>74103820</v>
      </c>
      <c r="AF1012" s="2">
        <v>158753820</v>
      </c>
      <c r="AG1012">
        <v>4</v>
      </c>
      <c r="AH1012">
        <v>1</v>
      </c>
      <c r="AI1012">
        <v>5</v>
      </c>
      <c r="AK1012" s="1" t="str">
        <f t="shared" si="146"/>
        <v>R</v>
      </c>
      <c r="AL1012" s="1" t="str">
        <f t="shared" si="140"/>
        <v>124 min</v>
      </c>
      <c r="AM1012" s="1" t="str">
        <f t="shared" si="141"/>
        <v>Crime, Thriller</v>
      </c>
      <c r="AN1012" s="1" t="str">
        <f t="shared" si="142"/>
        <v>Frank Miller, Robert Rodriguez, Quentin Tarantino</v>
      </c>
      <c r="AO1012" s="1" t="str">
        <f t="shared" si="143"/>
        <v>Frank Miller (graphic novels)</v>
      </c>
      <c r="AP1012" s="1" t="str">
        <f t="shared" si="144"/>
        <v>Jessica Alba, Devon Aoki, Alexis Bledel, Powers Boothe</v>
      </c>
      <c r="AQ1012" s="1" t="str">
        <f t="shared" si="145"/>
        <v>Dim.</v>
      </c>
    </row>
    <row r="1013" spans="1:43">
      <c r="A1013">
        <v>12</v>
      </c>
      <c r="B1013" t="s">
        <v>770</v>
      </c>
      <c r="C1013" t="s">
        <v>6856</v>
      </c>
      <c r="D1013" t="e">
        <f t="shared" si="139"/>
        <v>#N/A</v>
      </c>
      <c r="K1013">
        <f t="shared" si="138"/>
        <v>2003</v>
      </c>
      <c r="L1013" t="s">
        <v>4635</v>
      </c>
      <c r="AA1013">
        <v>1020</v>
      </c>
      <c r="AB1013" s="1">
        <v>38485</v>
      </c>
      <c r="AC1013" t="s">
        <v>1013</v>
      </c>
      <c r="AD1013" s="2">
        <v>45000000</v>
      </c>
      <c r="AE1013" s="2">
        <v>82931301</v>
      </c>
      <c r="AF1013" s="2">
        <v>155931301</v>
      </c>
      <c r="AG1013">
        <v>5</v>
      </c>
      <c r="AH1013">
        <v>13</v>
      </c>
      <c r="AI1013">
        <v>5</v>
      </c>
      <c r="AK1013" s="1" t="str">
        <f t="shared" si="146"/>
        <v>PG-13</v>
      </c>
      <c r="AL1013" s="1" t="str">
        <f t="shared" si="140"/>
        <v>101 min</v>
      </c>
      <c r="AM1013" s="1" t="str">
        <f t="shared" si="141"/>
        <v>Comedy</v>
      </c>
      <c r="AN1013" s="1" t="str">
        <f t="shared" si="142"/>
        <v>Robert Luketic</v>
      </c>
      <c r="AO1013" s="1" t="str">
        <f t="shared" si="143"/>
        <v>Anya Kochoff</v>
      </c>
      <c r="AP1013" s="1" t="str">
        <f t="shared" si="144"/>
        <v>Jennifer Lopez, Jane Fonda, Michael Vartan, Wanda Sykes</v>
      </c>
      <c r="AQ1013" s="1" t="str">
        <f t="shared" si="145"/>
        <v>NL</v>
      </c>
    </row>
    <row r="1014" spans="1:43">
      <c r="A1014">
        <v>13</v>
      </c>
      <c r="B1014" t="s">
        <v>2021</v>
      </c>
      <c r="C1014" t="s">
        <v>4607</v>
      </c>
      <c r="D1014" t="e">
        <f t="shared" si="139"/>
        <v>#N/A</v>
      </c>
      <c r="K1014">
        <f t="shared" si="138"/>
        <v>2003</v>
      </c>
      <c r="L1014" t="s">
        <v>4600</v>
      </c>
      <c r="M1014" t="s">
        <v>4846</v>
      </c>
      <c r="N1014" t="s">
        <v>4690</v>
      </c>
      <c r="O1014" t="s">
        <v>5337</v>
      </c>
      <c r="P1014" t="s">
        <v>6235</v>
      </c>
      <c r="Q1014" t="s">
        <v>7959</v>
      </c>
      <c r="R1014" t="s">
        <v>7960</v>
      </c>
      <c r="AA1014">
        <v>3465</v>
      </c>
      <c r="AB1014" s="1">
        <v>38653</v>
      </c>
      <c r="AC1014" t="s">
        <v>3431</v>
      </c>
      <c r="AD1014" s="2">
        <v>5000000</v>
      </c>
      <c r="AE1014" s="2">
        <v>87025093</v>
      </c>
      <c r="AF1014" s="2">
        <v>152925093</v>
      </c>
      <c r="AG1014">
        <v>10</v>
      </c>
      <c r="AH1014">
        <v>28</v>
      </c>
      <c r="AI1014">
        <v>5</v>
      </c>
      <c r="AK1014" s="1" t="str">
        <f t="shared" si="146"/>
        <v>R</v>
      </c>
      <c r="AL1014" s="1" t="str">
        <f t="shared" si="140"/>
        <v>93 min</v>
      </c>
      <c r="AM1014" s="1" t="str">
        <f t="shared" si="141"/>
        <v>Horror, Mystery</v>
      </c>
      <c r="AN1014" s="1" t="str">
        <f t="shared" si="142"/>
        <v>Darren Lynn Bousman</v>
      </c>
      <c r="AO1014" s="1" t="str">
        <f t="shared" si="143"/>
        <v>Leigh Whannell, Darren Lynn Bousman</v>
      </c>
      <c r="AP1014" s="1" t="str">
        <f t="shared" si="144"/>
        <v>Tobin Bell, Shawnee Smith, Donnie Wahlberg, Erik Knudsen</v>
      </c>
      <c r="AQ1014" s="1" t="str">
        <f t="shared" si="145"/>
        <v>Lions</v>
      </c>
    </row>
    <row r="1015" spans="1:43">
      <c r="A1015">
        <v>14</v>
      </c>
      <c r="B1015" t="s">
        <v>147</v>
      </c>
      <c r="C1015" t="s">
        <v>4621</v>
      </c>
      <c r="D1015" t="e">
        <f t="shared" si="139"/>
        <v>#N/A</v>
      </c>
      <c r="K1015">
        <f t="shared" si="138"/>
        <v>2003</v>
      </c>
      <c r="L1015" t="s">
        <v>4600</v>
      </c>
      <c r="M1015" t="s">
        <v>4696</v>
      </c>
      <c r="N1015" t="s">
        <v>4887</v>
      </c>
      <c r="O1015" t="s">
        <v>5146</v>
      </c>
      <c r="P1015" t="s">
        <v>7961</v>
      </c>
      <c r="Q1015" t="s">
        <v>7962</v>
      </c>
      <c r="R1015" t="s">
        <v>7963</v>
      </c>
      <c r="AA1015">
        <v>2262</v>
      </c>
      <c r="AB1015" s="1">
        <v>38604</v>
      </c>
      <c r="AC1015" t="s">
        <v>2246</v>
      </c>
      <c r="AD1015" s="2">
        <v>18000000</v>
      </c>
      <c r="AE1015" s="2">
        <v>75072454</v>
      </c>
      <c r="AF1015" s="2">
        <v>144529078</v>
      </c>
      <c r="AG1015">
        <v>9</v>
      </c>
      <c r="AH1015">
        <v>9</v>
      </c>
      <c r="AI1015">
        <v>5</v>
      </c>
      <c r="AK1015" s="1" t="str">
        <f t="shared" si="146"/>
        <v>PG-13</v>
      </c>
      <c r="AL1015" s="1" t="str">
        <f t="shared" si="140"/>
        <v>119 min</v>
      </c>
      <c r="AM1015" s="1" t="str">
        <f t="shared" si="141"/>
        <v>Crime, Drama, Horror</v>
      </c>
      <c r="AN1015" s="1" t="str">
        <f t="shared" si="142"/>
        <v>Scott Derrickson</v>
      </c>
      <c r="AO1015" s="1" t="str">
        <f t="shared" si="143"/>
        <v>Paul Harris Boardman, Scott Derrickson</v>
      </c>
      <c r="AP1015" s="1" t="str">
        <f t="shared" si="144"/>
        <v>Laura Linney, Tom Wilkinson, Campbell Scott, Jennifer Carpenter</v>
      </c>
      <c r="AQ1015" s="1" t="str">
        <f t="shared" si="145"/>
        <v>SGem</v>
      </c>
    </row>
    <row r="1016" spans="1:43">
      <c r="A1016">
        <v>15</v>
      </c>
      <c r="B1016" t="s">
        <v>479</v>
      </c>
      <c r="C1016" t="s">
        <v>4621</v>
      </c>
      <c r="D1016" t="e">
        <f t="shared" si="139"/>
        <v>#N/A</v>
      </c>
      <c r="K1016">
        <f t="shared" si="138"/>
        <v>2003</v>
      </c>
      <c r="L1016" t="s">
        <v>4600</v>
      </c>
      <c r="M1016" t="s">
        <v>4788</v>
      </c>
      <c r="N1016" t="s">
        <v>7825</v>
      </c>
      <c r="O1016" t="s">
        <v>7964</v>
      </c>
      <c r="P1016" t="s">
        <v>7965</v>
      </c>
      <c r="Q1016" t="s">
        <v>7966</v>
      </c>
      <c r="R1016" t="s">
        <v>7967</v>
      </c>
      <c r="AA1016">
        <v>902</v>
      </c>
      <c r="AB1016" s="1">
        <v>38525</v>
      </c>
      <c r="AC1016" t="s">
        <v>895</v>
      </c>
      <c r="AD1016" s="2">
        <v>50000000</v>
      </c>
      <c r="AE1016" s="2">
        <v>66010682</v>
      </c>
      <c r="AF1016" s="2">
        <v>144110682</v>
      </c>
      <c r="AG1016">
        <v>6</v>
      </c>
      <c r="AH1016">
        <v>22</v>
      </c>
      <c r="AI1016">
        <v>5</v>
      </c>
      <c r="AK1016" s="1" t="str">
        <f t="shared" si="146"/>
        <v>N/A</v>
      </c>
      <c r="AL1016" s="1" t="str">
        <f t="shared" si="140"/>
        <v>23 min</v>
      </c>
      <c r="AM1016" s="1" t="str">
        <f t="shared" si="141"/>
        <v>Documentary</v>
      </c>
      <c r="AN1016" s="1" t="str">
        <f t="shared" si="142"/>
        <v>Sam Hurwitz</v>
      </c>
      <c r="AO1016" s="1" t="str">
        <f t="shared" si="143"/>
        <v>N/A</v>
      </c>
      <c r="AP1016" s="1" t="str">
        <f t="shared" si="144"/>
        <v>Lindsay Lohan</v>
      </c>
      <c r="AQ1016" s="1" t="str">
        <f t="shared" si="145"/>
        <v>BV</v>
      </c>
    </row>
    <row r="1017" spans="1:43">
      <c r="A1017">
        <v>16</v>
      </c>
      <c r="B1017" t="s">
        <v>413</v>
      </c>
      <c r="C1017" t="s">
        <v>4695</v>
      </c>
      <c r="D1017" t="e">
        <f t="shared" si="139"/>
        <v>#N/A</v>
      </c>
      <c r="K1017">
        <f t="shared" si="138"/>
        <v>2003</v>
      </c>
      <c r="L1017" t="s">
        <v>4600</v>
      </c>
      <c r="M1017" t="s">
        <v>4800</v>
      </c>
      <c r="N1017" t="s">
        <v>5126</v>
      </c>
      <c r="O1017" t="s">
        <v>6155</v>
      </c>
      <c r="P1017" t="s">
        <v>6155</v>
      </c>
      <c r="Q1017" t="s">
        <v>7968</v>
      </c>
      <c r="R1017" t="s">
        <v>7969</v>
      </c>
      <c r="AA1017">
        <v>447</v>
      </c>
      <c r="AB1017" s="1">
        <v>38653</v>
      </c>
      <c r="AC1017" t="s">
        <v>444</v>
      </c>
      <c r="AD1017" s="2">
        <v>80000000</v>
      </c>
      <c r="AE1017" s="2">
        <v>45575336</v>
      </c>
      <c r="AF1017" s="2">
        <v>141475336</v>
      </c>
      <c r="AG1017">
        <v>10</v>
      </c>
      <c r="AH1017">
        <v>28</v>
      </c>
      <c r="AI1017">
        <v>5</v>
      </c>
      <c r="AK1017" s="1" t="str">
        <f t="shared" si="146"/>
        <v>err</v>
      </c>
      <c r="AL1017" s="1">
        <f t="shared" si="140"/>
        <v>0</v>
      </c>
      <c r="AM1017" s="1">
        <f t="shared" si="141"/>
        <v>0</v>
      </c>
      <c r="AN1017" s="1">
        <f t="shared" si="142"/>
        <v>0</v>
      </c>
      <c r="AO1017" s="1">
        <f t="shared" si="143"/>
        <v>0</v>
      </c>
      <c r="AP1017" s="1">
        <f t="shared" si="144"/>
        <v>0</v>
      </c>
      <c r="AQ1017" s="1" t="str">
        <f t="shared" si="145"/>
        <v>Sony</v>
      </c>
    </row>
    <row r="1018" spans="1:43">
      <c r="A1018">
        <v>17</v>
      </c>
      <c r="B1018" t="s">
        <v>353</v>
      </c>
      <c r="C1018" t="s">
        <v>4621</v>
      </c>
      <c r="D1018" t="e">
        <f t="shared" si="139"/>
        <v>#N/A</v>
      </c>
      <c r="K1018">
        <f t="shared" si="138"/>
        <v>2003</v>
      </c>
      <c r="L1018" t="s">
        <v>4600</v>
      </c>
      <c r="M1018" t="s">
        <v>5779</v>
      </c>
      <c r="N1018" t="s">
        <v>7970</v>
      </c>
      <c r="O1018" t="s">
        <v>5041</v>
      </c>
      <c r="P1018" t="s">
        <v>7971</v>
      </c>
      <c r="Q1018" t="s">
        <v>7972</v>
      </c>
      <c r="R1018" t="s">
        <v>7973</v>
      </c>
      <c r="AA1018">
        <v>689</v>
      </c>
      <c r="AB1018" s="1">
        <v>38707</v>
      </c>
      <c r="AC1018" t="s">
        <v>683</v>
      </c>
      <c r="AD1018" s="2">
        <v>60000000</v>
      </c>
      <c r="AE1018" s="2">
        <v>82571173</v>
      </c>
      <c r="AF1018" s="2">
        <v>135015330</v>
      </c>
      <c r="AG1018">
        <v>12</v>
      </c>
      <c r="AH1018">
        <v>21</v>
      </c>
      <c r="AI1018">
        <v>5</v>
      </c>
      <c r="AK1018" s="1" t="str">
        <f t="shared" si="146"/>
        <v>PG</v>
      </c>
      <c r="AL1018" s="1" t="str">
        <f t="shared" si="140"/>
        <v>94 min</v>
      </c>
      <c r="AM1018" s="1" t="str">
        <f t="shared" si="141"/>
        <v>Adventure, Comedy, Family</v>
      </c>
      <c r="AN1018" s="1" t="str">
        <f t="shared" si="142"/>
        <v>Adam Shankman</v>
      </c>
      <c r="AO1018" s="1" t="str">
        <f t="shared" si="143"/>
        <v>Sam Harper, Craig Titley (characters), Frank B. Gilbreth Jr. (novel), Ernestine Gilbreth Carey (novel)</v>
      </c>
      <c r="AP1018" s="1" t="str">
        <f t="shared" si="144"/>
        <v>Steve Martin, Eugene Levy, Bonnie Hunt, Tom Welling</v>
      </c>
      <c r="AQ1018" s="1" t="str">
        <f t="shared" si="145"/>
        <v>Fox</v>
      </c>
    </row>
    <row r="1019" spans="1:43">
      <c r="A1019">
        <v>18</v>
      </c>
      <c r="B1019" t="s">
        <v>548</v>
      </c>
      <c r="C1019" t="s">
        <v>4695</v>
      </c>
      <c r="D1019" t="e">
        <f t="shared" si="139"/>
        <v>#N/A</v>
      </c>
      <c r="K1019">
        <f t="shared" si="138"/>
        <v>2003</v>
      </c>
      <c r="L1019" t="s">
        <v>4600</v>
      </c>
      <c r="M1019" t="s">
        <v>4683</v>
      </c>
      <c r="N1019" t="s">
        <v>4649</v>
      </c>
      <c r="O1019" t="s">
        <v>7285</v>
      </c>
      <c r="P1019" t="s">
        <v>7974</v>
      </c>
      <c r="Q1019" t="s">
        <v>7975</v>
      </c>
      <c r="R1019" t="s">
        <v>7976</v>
      </c>
      <c r="AA1019">
        <v>508</v>
      </c>
      <c r="AB1019" s="1">
        <v>38709</v>
      </c>
      <c r="AC1019" t="s">
        <v>505</v>
      </c>
      <c r="AD1019" s="2">
        <v>75000000</v>
      </c>
      <c r="AE1019" s="2">
        <v>47379090</v>
      </c>
      <c r="AF1019" s="2">
        <v>131492772</v>
      </c>
      <c r="AG1019">
        <v>12</v>
      </c>
      <c r="AH1019">
        <v>23</v>
      </c>
      <c r="AI1019">
        <v>5</v>
      </c>
      <c r="AK1019" s="1" t="str">
        <f t="shared" si="146"/>
        <v>err</v>
      </c>
      <c r="AL1019" s="1">
        <f t="shared" si="140"/>
        <v>0</v>
      </c>
      <c r="AM1019" s="1">
        <f t="shared" si="141"/>
        <v>0</v>
      </c>
      <c r="AN1019" s="1">
        <f t="shared" si="142"/>
        <v>0</v>
      </c>
      <c r="AO1019" s="1">
        <f t="shared" si="143"/>
        <v>0</v>
      </c>
      <c r="AP1019" s="1">
        <f t="shared" si="144"/>
        <v>0</v>
      </c>
      <c r="AQ1019" s="1" t="str">
        <f t="shared" si="145"/>
        <v>Uni.</v>
      </c>
    </row>
    <row r="1020" spans="1:43">
      <c r="A1020">
        <v>19</v>
      </c>
      <c r="B1020" t="s">
        <v>7977</v>
      </c>
      <c r="C1020" t="s">
        <v>7419</v>
      </c>
      <c r="D1020" t="e">
        <f t="shared" si="139"/>
        <v>#N/A</v>
      </c>
      <c r="K1020">
        <f t="shared" si="138"/>
        <v>2003</v>
      </c>
      <c r="L1020" t="s">
        <v>4635</v>
      </c>
      <c r="AA1020">
        <v>442</v>
      </c>
      <c r="AB1020" s="1">
        <v>38527</v>
      </c>
      <c r="AC1020" t="s">
        <v>439</v>
      </c>
      <c r="AD1020" s="2">
        <v>80000000</v>
      </c>
      <c r="AE1020" s="2">
        <v>63313159</v>
      </c>
      <c r="AF1020" s="2">
        <v>131159306</v>
      </c>
      <c r="AG1020">
        <v>6</v>
      </c>
      <c r="AH1020">
        <v>24</v>
      </c>
      <c r="AI1020">
        <v>5</v>
      </c>
      <c r="AK1020" s="1" t="str">
        <f t="shared" si="146"/>
        <v>PG-13</v>
      </c>
      <c r="AL1020" s="1" t="str">
        <f t="shared" si="140"/>
        <v>102 min</v>
      </c>
      <c r="AM1020" s="1" t="str">
        <f t="shared" si="141"/>
        <v>Comedy, Fantasy, Romance</v>
      </c>
      <c r="AN1020" s="1" t="str">
        <f t="shared" si="142"/>
        <v>Nora Ephron</v>
      </c>
      <c r="AO1020" s="1" t="str">
        <f t="shared" si="143"/>
        <v>Nora Ephron, Delia Ephron, Sol Saks (television series)</v>
      </c>
      <c r="AP1020" s="1" t="str">
        <f t="shared" si="144"/>
        <v>Nicole Kidman, Will Ferrell, Shirley MacLaine, Michael Caine</v>
      </c>
      <c r="AQ1020" s="1" t="str">
        <f t="shared" si="145"/>
        <v>Sony</v>
      </c>
    </row>
    <row r="1021" spans="1:43">
      <c r="A1021">
        <v>20</v>
      </c>
      <c r="B1021" t="s">
        <v>140</v>
      </c>
      <c r="C1021" t="s">
        <v>4628</v>
      </c>
      <c r="D1021" t="e">
        <f t="shared" si="139"/>
        <v>#N/A</v>
      </c>
      <c r="K1021">
        <f t="shared" si="138"/>
        <v>2003</v>
      </c>
      <c r="L1021" t="s">
        <v>4682</v>
      </c>
      <c r="M1021" t="s">
        <v>4829</v>
      </c>
      <c r="N1021" t="s">
        <v>6688</v>
      </c>
      <c r="O1021" t="s">
        <v>6689</v>
      </c>
      <c r="P1021" t="s">
        <v>7978</v>
      </c>
      <c r="Q1021" t="s">
        <v>7979</v>
      </c>
      <c r="R1021" t="s">
        <v>7980</v>
      </c>
      <c r="AA1021">
        <v>3749</v>
      </c>
      <c r="AB1021" s="1">
        <v>38527</v>
      </c>
      <c r="AC1021" t="s">
        <v>3709</v>
      </c>
      <c r="AD1021" s="2">
        <v>3400000</v>
      </c>
      <c r="AE1021" s="2">
        <v>77437223</v>
      </c>
      <c r="AF1021" s="2">
        <v>129437223</v>
      </c>
      <c r="AG1021">
        <v>6</v>
      </c>
      <c r="AH1021">
        <v>24</v>
      </c>
      <c r="AI1021">
        <v>5</v>
      </c>
      <c r="AK1021" s="1" t="e">
        <f t="shared" si="146"/>
        <v>#N/A</v>
      </c>
      <c r="AL1021" s="1" t="e">
        <f t="shared" si="140"/>
        <v>#N/A</v>
      </c>
      <c r="AM1021" s="1" t="e">
        <f t="shared" si="141"/>
        <v>#N/A</v>
      </c>
      <c r="AN1021" s="1" t="e">
        <f t="shared" si="142"/>
        <v>#N/A</v>
      </c>
      <c r="AO1021" s="1" t="e">
        <f t="shared" si="143"/>
        <v>#N/A</v>
      </c>
      <c r="AP1021" s="1" t="e">
        <f t="shared" si="144"/>
        <v>#N/A</v>
      </c>
      <c r="AQ1021" s="1" t="e">
        <f t="shared" si="145"/>
        <v>#N/A</v>
      </c>
    </row>
    <row r="1022" spans="1:43">
      <c r="A1022">
        <v>21</v>
      </c>
      <c r="B1022" t="s">
        <v>1715</v>
      </c>
      <c r="C1022" t="s">
        <v>4607</v>
      </c>
      <c r="D1022" t="e">
        <f t="shared" si="139"/>
        <v>#N/A</v>
      </c>
      <c r="K1022">
        <f t="shared" si="138"/>
        <v>2003</v>
      </c>
      <c r="L1022" t="s">
        <v>4614</v>
      </c>
      <c r="M1022" t="s">
        <v>5159</v>
      </c>
      <c r="N1022" t="s">
        <v>5199</v>
      </c>
      <c r="O1022" t="s">
        <v>5580</v>
      </c>
      <c r="P1022" t="s">
        <v>7981</v>
      </c>
      <c r="Q1022" t="s">
        <v>7982</v>
      </c>
      <c r="R1022" t="s">
        <v>7983</v>
      </c>
      <c r="AA1022">
        <v>1669</v>
      </c>
      <c r="AB1022" s="1">
        <v>38667</v>
      </c>
      <c r="AC1022" t="s">
        <v>1658</v>
      </c>
      <c r="AD1022" s="2">
        <v>28000000</v>
      </c>
      <c r="AE1022" s="2">
        <v>38372662</v>
      </c>
      <c r="AF1022" s="2">
        <v>126549607</v>
      </c>
      <c r="AG1022">
        <v>11</v>
      </c>
      <c r="AH1022">
        <v>11</v>
      </c>
      <c r="AI1022">
        <v>5</v>
      </c>
      <c r="AK1022" s="1" t="str">
        <f t="shared" si="146"/>
        <v>N/A</v>
      </c>
      <c r="AL1022" s="1" t="str">
        <f t="shared" si="140"/>
        <v>30 min</v>
      </c>
      <c r="AM1022" s="1" t="str">
        <f t="shared" si="141"/>
        <v>Documentary</v>
      </c>
      <c r="AN1022" s="1" t="str">
        <f t="shared" si="142"/>
        <v>Angus McIntyre</v>
      </c>
      <c r="AO1022" s="1" t="str">
        <f t="shared" si="143"/>
        <v>N/A</v>
      </c>
      <c r="AP1022" s="1" t="str">
        <f t="shared" si="144"/>
        <v>Meera Syal, David Bamber, Sue Birtwistle, Lucy Briers</v>
      </c>
      <c r="AQ1022" s="1" t="str">
        <f t="shared" si="145"/>
        <v>Focus</v>
      </c>
    </row>
    <row r="1023" spans="1:43">
      <c r="A1023">
        <v>22</v>
      </c>
      <c r="B1023" t="s">
        <v>1004</v>
      </c>
      <c r="C1023" t="s">
        <v>7419</v>
      </c>
      <c r="D1023" t="e">
        <f t="shared" si="139"/>
        <v>#N/A</v>
      </c>
      <c r="K1023">
        <f t="shared" si="138"/>
        <v>2003</v>
      </c>
      <c r="L1023" t="s">
        <v>4600</v>
      </c>
      <c r="M1023" t="s">
        <v>6879</v>
      </c>
      <c r="N1023" t="s">
        <v>4690</v>
      </c>
      <c r="O1023" t="s">
        <v>7074</v>
      </c>
      <c r="P1023" t="s">
        <v>7984</v>
      </c>
      <c r="Q1023" t="s">
        <v>7985</v>
      </c>
      <c r="R1023" t="s">
        <v>7986</v>
      </c>
      <c r="AA1023">
        <v>1792</v>
      </c>
      <c r="AB1023" s="1">
        <v>38380</v>
      </c>
      <c r="AC1023" t="s">
        <v>1781</v>
      </c>
      <c r="AD1023" s="2">
        <v>25000000</v>
      </c>
      <c r="AE1023" s="2">
        <v>51100486</v>
      </c>
      <c r="AF1023" s="2">
        <v>123100486</v>
      </c>
      <c r="AG1023">
        <v>1</v>
      </c>
      <c r="AH1023">
        <v>28</v>
      </c>
      <c r="AI1023">
        <v>5</v>
      </c>
      <c r="AK1023" s="1" t="str">
        <f t="shared" si="146"/>
        <v>R</v>
      </c>
      <c r="AL1023" s="1" t="str">
        <f t="shared" si="140"/>
        <v>101 min</v>
      </c>
      <c r="AM1023" s="1" t="str">
        <f t="shared" si="141"/>
        <v>Horror, Mystery, Thriller</v>
      </c>
      <c r="AN1023" s="1" t="str">
        <f t="shared" si="142"/>
        <v>John Polson</v>
      </c>
      <c r="AO1023" s="1" t="str">
        <f t="shared" si="143"/>
        <v>Ari Schlossberg</v>
      </c>
      <c r="AP1023" s="1" t="str">
        <f t="shared" si="144"/>
        <v>Robert De Niro, Dakota Fanning, Famke Janssen, Elisabeth Shue</v>
      </c>
      <c r="AQ1023" s="1" t="str">
        <f t="shared" si="145"/>
        <v>Fox</v>
      </c>
    </row>
    <row r="1024" spans="1:43">
      <c r="A1024">
        <v>23</v>
      </c>
      <c r="B1024" t="s">
        <v>671</v>
      </c>
      <c r="C1024" t="s">
        <v>4660</v>
      </c>
      <c r="D1024" t="e">
        <f t="shared" si="139"/>
        <v>#N/A</v>
      </c>
      <c r="K1024">
        <f t="shared" si="138"/>
        <v>2003</v>
      </c>
      <c r="L1024" t="s">
        <v>4600</v>
      </c>
      <c r="M1024" t="s">
        <v>4707</v>
      </c>
      <c r="N1024" t="s">
        <v>4649</v>
      </c>
      <c r="O1024" t="s">
        <v>6216</v>
      </c>
      <c r="P1024" t="s">
        <v>7987</v>
      </c>
      <c r="Q1024" t="s">
        <v>7988</v>
      </c>
      <c r="R1024" t="s">
        <v>7989</v>
      </c>
      <c r="AA1024">
        <v>134</v>
      </c>
      <c r="AB1024" s="1">
        <v>38450</v>
      </c>
      <c r="AC1024" t="s">
        <v>132</v>
      </c>
      <c r="AD1024" s="2">
        <v>145000000</v>
      </c>
      <c r="AE1024" s="2">
        <v>68671925</v>
      </c>
      <c r="AF1024" s="2">
        <v>121671925</v>
      </c>
      <c r="AG1024">
        <v>4</v>
      </c>
      <c r="AH1024">
        <v>8</v>
      </c>
      <c r="AI1024">
        <v>5</v>
      </c>
      <c r="AK1024" s="1" t="str">
        <f t="shared" si="146"/>
        <v>err</v>
      </c>
      <c r="AL1024" s="1">
        <f t="shared" si="140"/>
        <v>0</v>
      </c>
      <c r="AM1024" s="1">
        <f t="shared" si="141"/>
        <v>0</v>
      </c>
      <c r="AN1024" s="1">
        <f t="shared" si="142"/>
        <v>0</v>
      </c>
      <c r="AO1024" s="1">
        <f t="shared" si="143"/>
        <v>0</v>
      </c>
      <c r="AP1024" s="1">
        <f t="shared" si="144"/>
        <v>0</v>
      </c>
      <c r="AQ1024" s="1" t="str">
        <f t="shared" si="145"/>
        <v>Par.</v>
      </c>
    </row>
    <row r="1025" spans="1:43">
      <c r="A1025">
        <v>24</v>
      </c>
      <c r="B1025" t="s">
        <v>874</v>
      </c>
      <c r="C1025" t="s">
        <v>4660</v>
      </c>
      <c r="D1025" t="e">
        <f t="shared" si="139"/>
        <v>#N/A</v>
      </c>
      <c r="K1025">
        <f t="shared" si="138"/>
        <v>2003</v>
      </c>
      <c r="L1025" t="s">
        <v>4600</v>
      </c>
      <c r="M1025" t="s">
        <v>4671</v>
      </c>
      <c r="N1025" t="s">
        <v>5174</v>
      </c>
      <c r="O1025" t="s">
        <v>7990</v>
      </c>
      <c r="P1025" t="s">
        <v>7991</v>
      </c>
      <c r="Q1025" t="s">
        <v>7992</v>
      </c>
      <c r="R1025" t="s">
        <v>7993</v>
      </c>
      <c r="AA1025">
        <v>1538</v>
      </c>
      <c r="AB1025" s="1">
        <v>38611</v>
      </c>
      <c r="AC1025" t="s">
        <v>1528</v>
      </c>
      <c r="AD1025" s="2">
        <v>30000000</v>
      </c>
      <c r="AE1025" s="2">
        <v>53359111</v>
      </c>
      <c r="AF1025" s="2">
        <v>114770654</v>
      </c>
      <c r="AG1025">
        <v>9</v>
      </c>
      <c r="AH1025">
        <v>16</v>
      </c>
      <c r="AI1025">
        <v>5</v>
      </c>
      <c r="AK1025" s="1" t="e">
        <f t="shared" si="146"/>
        <v>#N/A</v>
      </c>
      <c r="AL1025" s="1" t="e">
        <f t="shared" si="140"/>
        <v>#N/A</v>
      </c>
      <c r="AM1025" s="1" t="e">
        <f t="shared" si="141"/>
        <v>#N/A</v>
      </c>
      <c r="AN1025" s="1" t="e">
        <f t="shared" si="142"/>
        <v>#N/A</v>
      </c>
      <c r="AO1025" s="1" t="e">
        <f t="shared" si="143"/>
        <v>#N/A</v>
      </c>
      <c r="AP1025" s="1" t="e">
        <f t="shared" si="144"/>
        <v>#N/A</v>
      </c>
      <c r="AQ1025" s="1" t="e">
        <f t="shared" si="145"/>
        <v>#N/A</v>
      </c>
    </row>
    <row r="1026" spans="1:43">
      <c r="A1026">
        <v>25</v>
      </c>
      <c r="B1026" t="s">
        <v>783</v>
      </c>
      <c r="C1026" t="s">
        <v>4621</v>
      </c>
      <c r="D1026" t="e">
        <f t="shared" si="139"/>
        <v>#N/A</v>
      </c>
      <c r="K1026">
        <f t="shared" ref="K1026:K1089" si="147">2013-INT((ROW()-2)/100)</f>
        <v>2003</v>
      </c>
      <c r="L1026" t="s">
        <v>4682</v>
      </c>
      <c r="M1026" t="s">
        <v>4984</v>
      </c>
      <c r="N1026" t="s">
        <v>5174</v>
      </c>
      <c r="O1026" t="s">
        <v>7994</v>
      </c>
      <c r="P1026" t="s">
        <v>7995</v>
      </c>
      <c r="Q1026" t="s">
        <v>7996</v>
      </c>
      <c r="R1026" t="s">
        <v>7997</v>
      </c>
      <c r="AA1026">
        <v>846</v>
      </c>
      <c r="AB1026" s="1">
        <v>38569</v>
      </c>
      <c r="AC1026" t="s">
        <v>839</v>
      </c>
      <c r="AD1026" s="2">
        <v>53000000</v>
      </c>
      <c r="AE1026" s="2">
        <v>80270227</v>
      </c>
      <c r="AF1026" s="2">
        <v>109848461</v>
      </c>
      <c r="AG1026">
        <v>8</v>
      </c>
      <c r="AH1026">
        <v>5</v>
      </c>
      <c r="AI1026">
        <v>5</v>
      </c>
      <c r="AK1026" s="1" t="str">
        <f t="shared" si="146"/>
        <v>PG-13</v>
      </c>
      <c r="AL1026" s="1" t="str">
        <f t="shared" si="140"/>
        <v>104 min</v>
      </c>
      <c r="AM1026" s="1" t="str">
        <f t="shared" si="141"/>
        <v>Action, Adventure, Comedy</v>
      </c>
      <c r="AN1026" s="1" t="str">
        <f t="shared" si="142"/>
        <v>Jay Chandrasekhar</v>
      </c>
      <c r="AO1026" s="1" t="str">
        <f t="shared" si="143"/>
        <v>John O'Brien (screenplay), John O'Brien (story), Jonathan L. Davis (story), Gy Waldron (characters)</v>
      </c>
      <c r="AP1026" s="1" t="str">
        <f t="shared" si="144"/>
        <v>Johnny Knoxville, Seann William Scott, Alice Greczyn, Steve Lemme</v>
      </c>
      <c r="AQ1026" s="1" t="str">
        <f t="shared" si="145"/>
        <v>WB</v>
      </c>
    </row>
    <row r="1027" spans="1:43">
      <c r="A1027">
        <v>26</v>
      </c>
      <c r="B1027" t="s">
        <v>672</v>
      </c>
      <c r="C1027" t="s">
        <v>6856</v>
      </c>
      <c r="D1027" t="e">
        <f t="shared" ref="D1027:D1090" si="148">VLOOKUP(B1027,AC1026:AF11025,2,FALSE)</f>
        <v>#N/A</v>
      </c>
      <c r="K1027">
        <f t="shared" si="147"/>
        <v>2003</v>
      </c>
      <c r="L1027" t="s">
        <v>4614</v>
      </c>
      <c r="M1027" t="s">
        <v>4779</v>
      </c>
      <c r="N1027" t="s">
        <v>5296</v>
      </c>
      <c r="O1027" t="s">
        <v>6131</v>
      </c>
      <c r="P1027" t="s">
        <v>7115</v>
      </c>
      <c r="Q1027" t="s">
        <v>7998</v>
      </c>
      <c r="R1027" t="s">
        <v>7999</v>
      </c>
      <c r="AA1027">
        <v>2335</v>
      </c>
      <c r="AB1027" s="1">
        <v>38702</v>
      </c>
      <c r="AC1027" t="s">
        <v>2319</v>
      </c>
      <c r="AD1027" s="2">
        <v>17500000</v>
      </c>
      <c r="AE1027" s="2">
        <v>51386611</v>
      </c>
      <c r="AF1027" s="2">
        <v>109843390</v>
      </c>
      <c r="AG1027">
        <v>12</v>
      </c>
      <c r="AH1027">
        <v>16</v>
      </c>
      <c r="AI1027">
        <v>5</v>
      </c>
      <c r="AK1027" s="1" t="str">
        <f t="shared" si="146"/>
        <v>PG</v>
      </c>
      <c r="AL1027" s="1" t="str">
        <f t="shared" ref="AL1027:AL1090" si="149">VLOOKUP($AC1027,$B$2:$R$10000,12,FALSE)</f>
        <v>80 min</v>
      </c>
      <c r="AM1027" s="1" t="str">
        <f t="shared" ref="AM1027:AM1090" si="150">VLOOKUP($AC1027,$B$2:$R$10000,13,FALSE)</f>
        <v>Animation, Comedy, Family</v>
      </c>
      <c r="AN1027" s="1" t="str">
        <f t="shared" ref="AN1027:AN1090" si="151">VLOOKUP($AC1027,$B$2:$R$10000,14,FALSE)</f>
        <v>Cory Edwards, Todd Edwards, Tony Leech</v>
      </c>
      <c r="AO1027" s="1" t="str">
        <f t="shared" ref="AO1027:AO1090" si="152">VLOOKUP($AC1027,$B$2:$R$10000,15,FALSE)</f>
        <v>Cory Edwards (screenplay), Todd Edwards (screenplay), Tony Leech (screenplay), Todd Edwards (story), Cory Edwards (story)</v>
      </c>
      <c r="AP1027" s="1" t="str">
        <f t="shared" ref="AP1027:AP1090" si="153">VLOOKUP($AC1027,$B$2:$R$10000,16,FALSE)</f>
        <v>Anne Hathaway, Glenn Close, James Belushi, Patrick Warburton</v>
      </c>
      <c r="AQ1027" s="1" t="str">
        <f t="shared" si="145"/>
        <v>Wein.</v>
      </c>
    </row>
    <row r="1028" spans="1:43">
      <c r="A1028">
        <v>27</v>
      </c>
      <c r="B1028" t="s">
        <v>419</v>
      </c>
      <c r="C1028" t="s">
        <v>4677</v>
      </c>
      <c r="D1028" t="e">
        <f t="shared" si="148"/>
        <v>#N/A</v>
      </c>
      <c r="K1028">
        <f t="shared" si="147"/>
        <v>2003</v>
      </c>
      <c r="L1028" t="s">
        <v>4600</v>
      </c>
      <c r="M1028" t="s">
        <v>5184</v>
      </c>
      <c r="N1028" t="s">
        <v>6429</v>
      </c>
      <c r="O1028" t="s">
        <v>6038</v>
      </c>
      <c r="P1028" t="s">
        <v>8000</v>
      </c>
      <c r="Q1028" t="s">
        <v>8001</v>
      </c>
      <c r="R1028" t="s">
        <v>8002</v>
      </c>
      <c r="AA1028">
        <v>2249</v>
      </c>
      <c r="AB1028" s="1">
        <v>38457</v>
      </c>
      <c r="AC1028" t="s">
        <v>2233</v>
      </c>
      <c r="AD1028" s="2">
        <v>18500000</v>
      </c>
      <c r="AE1028" s="2">
        <v>65233369</v>
      </c>
      <c r="AF1028" s="2">
        <v>109175673</v>
      </c>
      <c r="AG1028">
        <v>4</v>
      </c>
      <c r="AH1028">
        <v>15</v>
      </c>
      <c r="AI1028">
        <v>5</v>
      </c>
      <c r="AK1028" s="1" t="e">
        <f t="shared" si="146"/>
        <v>#N/A</v>
      </c>
      <c r="AL1028" s="1" t="e">
        <f t="shared" si="149"/>
        <v>#N/A</v>
      </c>
      <c r="AM1028" s="1" t="e">
        <f t="shared" si="150"/>
        <v>#N/A</v>
      </c>
      <c r="AN1028" s="1" t="e">
        <f t="shared" si="151"/>
        <v>#N/A</v>
      </c>
      <c r="AO1028" s="1" t="e">
        <f t="shared" si="152"/>
        <v>#N/A</v>
      </c>
      <c r="AP1028" s="1" t="e">
        <f t="shared" si="153"/>
        <v>#N/A</v>
      </c>
      <c r="AQ1028" s="1" t="e">
        <f t="shared" si="145"/>
        <v>#N/A</v>
      </c>
    </row>
    <row r="1029" spans="1:43">
      <c r="A1029">
        <v>28</v>
      </c>
      <c r="B1029" t="s">
        <v>241</v>
      </c>
      <c r="C1029" t="s">
        <v>4621</v>
      </c>
      <c r="D1029" t="e">
        <f t="shared" si="148"/>
        <v>#N/A</v>
      </c>
      <c r="K1029">
        <f t="shared" si="147"/>
        <v>2003</v>
      </c>
      <c r="L1029" t="s">
        <v>4829</v>
      </c>
      <c r="M1029" t="s">
        <v>4829</v>
      </c>
      <c r="N1029" t="s">
        <v>4581</v>
      </c>
      <c r="O1029" t="s">
        <v>4829</v>
      </c>
      <c r="P1029" t="s">
        <v>4829</v>
      </c>
      <c r="Q1029" t="s">
        <v>8003</v>
      </c>
      <c r="R1029" t="s">
        <v>8004</v>
      </c>
      <c r="AA1029">
        <v>451</v>
      </c>
      <c r="AB1029" s="1">
        <v>38590</v>
      </c>
      <c r="AC1029" t="s">
        <v>448</v>
      </c>
      <c r="AD1029" s="2">
        <v>80000000</v>
      </c>
      <c r="AE1029" s="2">
        <v>37899638</v>
      </c>
      <c r="AF1029" s="2">
        <v>105299638</v>
      </c>
      <c r="AG1029">
        <v>8</v>
      </c>
      <c r="AH1029">
        <v>26</v>
      </c>
      <c r="AI1029">
        <v>5</v>
      </c>
      <c r="AK1029" s="1" t="str">
        <f t="shared" si="146"/>
        <v>err</v>
      </c>
      <c r="AL1029" s="1">
        <f t="shared" si="149"/>
        <v>0</v>
      </c>
      <c r="AM1029" s="1">
        <f t="shared" si="150"/>
        <v>0</v>
      </c>
      <c r="AN1029" s="1">
        <f t="shared" si="151"/>
        <v>0</v>
      </c>
      <c r="AO1029" s="1">
        <f t="shared" si="152"/>
        <v>0</v>
      </c>
      <c r="AP1029" s="1">
        <f t="shared" si="153"/>
        <v>0</v>
      </c>
      <c r="AQ1029" s="1" t="str">
        <f t="shared" ref="AQ1029:AQ1092" si="154">VLOOKUP($AC1029,$B$2:$R$10000,2,FALSE)</f>
        <v>Dim.</v>
      </c>
    </row>
    <row r="1030" spans="1:43">
      <c r="A1030">
        <v>29</v>
      </c>
      <c r="B1030" t="s">
        <v>200</v>
      </c>
      <c r="C1030" t="s">
        <v>4695</v>
      </c>
      <c r="D1030" t="e">
        <f t="shared" si="148"/>
        <v>#N/A</v>
      </c>
      <c r="K1030">
        <f t="shared" si="147"/>
        <v>2003</v>
      </c>
      <c r="L1030" t="s">
        <v>4600</v>
      </c>
      <c r="M1030" t="s">
        <v>4857</v>
      </c>
      <c r="N1030" t="s">
        <v>5652</v>
      </c>
      <c r="O1030" t="s">
        <v>5258</v>
      </c>
      <c r="P1030" t="s">
        <v>8005</v>
      </c>
      <c r="Q1030" t="s">
        <v>8006</v>
      </c>
      <c r="R1030" t="s">
        <v>8007</v>
      </c>
      <c r="AA1030">
        <v>353</v>
      </c>
      <c r="AB1030" s="1">
        <v>38506</v>
      </c>
      <c r="AC1030" t="s">
        <v>350</v>
      </c>
      <c r="AD1030" s="2">
        <v>88000000</v>
      </c>
      <c r="AE1030" s="2">
        <v>61649911</v>
      </c>
      <c r="AF1030" s="2">
        <v>105021488</v>
      </c>
      <c r="AG1030">
        <v>6</v>
      </c>
      <c r="AH1030">
        <v>3</v>
      </c>
      <c r="AI1030">
        <v>5</v>
      </c>
      <c r="AK1030" s="1" t="str">
        <f t="shared" si="146"/>
        <v>err</v>
      </c>
      <c r="AL1030" s="1">
        <f t="shared" si="149"/>
        <v>0</v>
      </c>
      <c r="AM1030" s="1">
        <f t="shared" si="150"/>
        <v>0</v>
      </c>
      <c r="AN1030" s="1">
        <f t="shared" si="151"/>
        <v>0</v>
      </c>
      <c r="AO1030" s="1">
        <f t="shared" si="152"/>
        <v>0</v>
      </c>
      <c r="AP1030" s="1">
        <f t="shared" si="153"/>
        <v>0</v>
      </c>
      <c r="AQ1030" s="1" t="str">
        <f t="shared" si="154"/>
        <v>Uni.</v>
      </c>
    </row>
    <row r="1031" spans="1:43">
      <c r="A1031">
        <v>30</v>
      </c>
      <c r="B1031" t="s">
        <v>423</v>
      </c>
      <c r="C1031" t="s">
        <v>6069</v>
      </c>
      <c r="D1031" t="e">
        <f t="shared" si="148"/>
        <v>#N/A</v>
      </c>
      <c r="K1031">
        <f t="shared" si="147"/>
        <v>2003</v>
      </c>
      <c r="L1031" t="s">
        <v>4635</v>
      </c>
      <c r="AA1031">
        <v>1037</v>
      </c>
      <c r="AB1031" s="1">
        <v>38471</v>
      </c>
      <c r="AC1031" t="s">
        <v>1030</v>
      </c>
      <c r="AD1031" s="2">
        <v>45000000</v>
      </c>
      <c r="AE1031" s="2">
        <v>51019112</v>
      </c>
      <c r="AF1031" s="2">
        <v>102746214</v>
      </c>
      <c r="AG1031">
        <v>4</v>
      </c>
      <c r="AH1031">
        <v>29</v>
      </c>
      <c r="AI1031">
        <v>5</v>
      </c>
      <c r="AK1031" s="1" t="str">
        <f t="shared" si="146"/>
        <v>PG</v>
      </c>
      <c r="AL1031" s="1" t="str">
        <f t="shared" si="149"/>
        <v>109 min</v>
      </c>
      <c r="AM1031" s="1" t="str">
        <f t="shared" si="150"/>
        <v>Adventure, Comedy, Sci-Fi</v>
      </c>
      <c r="AN1031" s="1" t="str">
        <f t="shared" si="151"/>
        <v>Garth Jennings</v>
      </c>
      <c r="AO1031" s="1" t="str">
        <f t="shared" si="152"/>
        <v>Douglas Adams (book), Douglas Adams (screenplay), Karey Kirkpatrick (screenplay)</v>
      </c>
      <c r="AP1031" s="1" t="str">
        <f t="shared" si="153"/>
        <v>Bill Bailey, Anna Chancellor, Warwick Davis, Mos Def</v>
      </c>
      <c r="AQ1031" s="1" t="str">
        <f t="shared" si="154"/>
        <v>BV</v>
      </c>
    </row>
    <row r="1032" spans="1:43">
      <c r="A1032">
        <v>31</v>
      </c>
      <c r="B1032" t="s">
        <v>153</v>
      </c>
      <c r="C1032" t="s">
        <v>4677</v>
      </c>
      <c r="D1032" t="e">
        <f t="shared" si="148"/>
        <v>#N/A</v>
      </c>
      <c r="K1032">
        <f t="shared" si="147"/>
        <v>2003</v>
      </c>
      <c r="L1032" t="s">
        <v>4600</v>
      </c>
      <c r="M1032" t="s">
        <v>4696</v>
      </c>
      <c r="N1032" t="s">
        <v>5287</v>
      </c>
      <c r="O1032" t="s">
        <v>8008</v>
      </c>
      <c r="P1032" t="s">
        <v>8009</v>
      </c>
      <c r="Q1032" t="s">
        <v>8010</v>
      </c>
      <c r="R1032" t="s">
        <v>8011</v>
      </c>
      <c r="AA1032">
        <v>1334</v>
      </c>
      <c r="AB1032" s="1">
        <v>38436</v>
      </c>
      <c r="AC1032" t="s">
        <v>1325</v>
      </c>
      <c r="AD1032" s="2">
        <v>35000000</v>
      </c>
      <c r="AE1032" s="2">
        <v>68915888</v>
      </c>
      <c r="AF1032" s="2">
        <v>102115888</v>
      </c>
      <c r="AG1032">
        <v>3</v>
      </c>
      <c r="AH1032">
        <v>25</v>
      </c>
      <c r="AI1032">
        <v>5</v>
      </c>
      <c r="AK1032" s="1" t="str">
        <f t="shared" si="146"/>
        <v>PG-13</v>
      </c>
      <c r="AL1032" s="1" t="str">
        <f t="shared" si="149"/>
        <v>105 min</v>
      </c>
      <c r="AM1032" s="1" t="str">
        <f t="shared" si="150"/>
        <v>Comedy, Romance</v>
      </c>
      <c r="AN1032" s="1" t="str">
        <f t="shared" si="151"/>
        <v>Kevin Rodney Sullivan</v>
      </c>
      <c r="AO1032" s="1" t="str">
        <f t="shared" si="152"/>
        <v>William Rose (motion picture "Guess Who's Coming to Dinner"), David Ronn (story), Jay Scherick (story), David Ronn (screenplay), Jay Scherick (screenplay), Peter Tolan (screenplay)</v>
      </c>
      <c r="AP1032" s="1" t="str">
        <f t="shared" si="153"/>
        <v>Bernie Mac, Ashton Kutcher, Zoe Saldana, Judith Scott</v>
      </c>
      <c r="AQ1032" s="1" t="str">
        <f t="shared" si="154"/>
        <v>Sony</v>
      </c>
    </row>
    <row r="1033" spans="1:43">
      <c r="A1033">
        <v>32</v>
      </c>
      <c r="B1033" t="s">
        <v>8012</v>
      </c>
      <c r="C1033" t="s">
        <v>5962</v>
      </c>
      <c r="D1033" t="e">
        <f t="shared" si="148"/>
        <v>#N/A</v>
      </c>
      <c r="K1033">
        <f t="shared" si="147"/>
        <v>2003</v>
      </c>
      <c r="L1033" t="s">
        <v>4635</v>
      </c>
      <c r="AA1033">
        <v>2127</v>
      </c>
      <c r="AB1033" s="1">
        <v>38450</v>
      </c>
      <c r="AC1033" t="s">
        <v>2113</v>
      </c>
      <c r="AD1033" s="2">
        <v>20000000</v>
      </c>
      <c r="AE1033" s="2">
        <v>17104669</v>
      </c>
      <c r="AF1033" s="2">
        <v>102034104</v>
      </c>
      <c r="AG1033">
        <v>4</v>
      </c>
      <c r="AH1033">
        <v>8</v>
      </c>
      <c r="AI1033">
        <v>5</v>
      </c>
      <c r="AK1033" s="1" t="e">
        <f t="shared" si="146"/>
        <v>#N/A</v>
      </c>
      <c r="AL1033" s="1" t="e">
        <f t="shared" si="149"/>
        <v>#N/A</v>
      </c>
      <c r="AM1033" s="1" t="e">
        <f t="shared" si="150"/>
        <v>#N/A</v>
      </c>
      <c r="AN1033" s="1" t="e">
        <f t="shared" si="151"/>
        <v>#N/A</v>
      </c>
      <c r="AO1033" s="1" t="e">
        <f t="shared" si="152"/>
        <v>#N/A</v>
      </c>
      <c r="AP1033" s="1" t="e">
        <f t="shared" si="153"/>
        <v>#N/A</v>
      </c>
      <c r="AQ1033" s="1" t="e">
        <f t="shared" si="154"/>
        <v>#N/A</v>
      </c>
    </row>
    <row r="1034" spans="1:43">
      <c r="A1034">
        <v>33</v>
      </c>
      <c r="B1034" t="s">
        <v>1500</v>
      </c>
      <c r="C1034" t="s">
        <v>4628</v>
      </c>
      <c r="D1034" t="e">
        <f t="shared" si="148"/>
        <v>#N/A</v>
      </c>
      <c r="K1034">
        <f t="shared" si="147"/>
        <v>2003</v>
      </c>
      <c r="L1034" t="s">
        <v>4682</v>
      </c>
      <c r="M1034" t="s">
        <v>4696</v>
      </c>
      <c r="N1034" t="s">
        <v>5728</v>
      </c>
      <c r="O1034" t="s">
        <v>5680</v>
      </c>
      <c r="P1034" t="s">
        <v>8013</v>
      </c>
      <c r="Q1034" t="s">
        <v>8014</v>
      </c>
      <c r="R1034" t="s">
        <v>8015</v>
      </c>
      <c r="AA1034">
        <v>716</v>
      </c>
      <c r="AB1034" s="1">
        <v>38435</v>
      </c>
      <c r="AC1034" t="s">
        <v>710</v>
      </c>
      <c r="AD1034" s="2">
        <v>60000000</v>
      </c>
      <c r="AE1034" s="2">
        <v>48478006</v>
      </c>
      <c r="AF1034" s="2">
        <v>101382396</v>
      </c>
      <c r="AG1034">
        <v>3</v>
      </c>
      <c r="AH1034">
        <v>24</v>
      </c>
      <c r="AI1034">
        <v>5</v>
      </c>
      <c r="AK1034" s="1" t="str">
        <f t="shared" si="146"/>
        <v>PG-13</v>
      </c>
      <c r="AL1034" s="1" t="str">
        <f t="shared" si="149"/>
        <v>115 min</v>
      </c>
      <c r="AM1034" s="1" t="str">
        <f t="shared" si="150"/>
        <v>Action, Comedy, Crime</v>
      </c>
      <c r="AN1034" s="1" t="str">
        <f t="shared" si="151"/>
        <v>John Pasquin</v>
      </c>
      <c r="AO1034" s="1" t="str">
        <f t="shared" si="152"/>
        <v>Marc Lawrence (characters), Katie Ford (characters), Caryn Lucas (characters), Marc Lawrence</v>
      </c>
      <c r="AP1034" s="1" t="str">
        <f t="shared" si="153"/>
        <v>Sandra Bullock, Regina King, Enrique Murciano, William Shatner</v>
      </c>
      <c r="AQ1034" s="1" t="str">
        <f t="shared" si="154"/>
        <v>WB</v>
      </c>
    </row>
    <row r="1035" spans="1:43">
      <c r="A1035">
        <v>34</v>
      </c>
      <c r="B1035" t="s">
        <v>8016</v>
      </c>
      <c r="C1035" t="s">
        <v>4607</v>
      </c>
      <c r="D1035" t="e">
        <f t="shared" si="148"/>
        <v>#N/A</v>
      </c>
      <c r="K1035">
        <f t="shared" si="147"/>
        <v>2003</v>
      </c>
      <c r="L1035" t="s">
        <v>4636</v>
      </c>
      <c r="M1035" t="s">
        <v>4877</v>
      </c>
      <c r="N1035" t="s">
        <v>4768</v>
      </c>
      <c r="O1035" t="s">
        <v>8017</v>
      </c>
      <c r="P1035" t="s">
        <v>8018</v>
      </c>
      <c r="Q1035" t="s">
        <v>8019</v>
      </c>
      <c r="R1035" t="s">
        <v>8020</v>
      </c>
      <c r="AA1035">
        <v>3237</v>
      </c>
      <c r="AB1035" s="1">
        <v>38478</v>
      </c>
      <c r="AC1035" t="s">
        <v>2972</v>
      </c>
      <c r="AD1035" s="2">
        <v>7303082</v>
      </c>
      <c r="AE1035" s="2">
        <v>55334418</v>
      </c>
      <c r="AF1035" s="2">
        <v>101173038</v>
      </c>
      <c r="AG1035">
        <v>5</v>
      </c>
      <c r="AH1035">
        <v>6</v>
      </c>
      <c r="AI1035">
        <v>5</v>
      </c>
      <c r="AK1035" s="1" t="str">
        <f t="shared" si="146"/>
        <v>err</v>
      </c>
      <c r="AL1035" s="1">
        <f t="shared" si="149"/>
        <v>0</v>
      </c>
      <c r="AM1035" s="1">
        <f t="shared" si="150"/>
        <v>0</v>
      </c>
      <c r="AN1035" s="1">
        <f t="shared" si="151"/>
        <v>0</v>
      </c>
      <c r="AO1035" s="1">
        <f t="shared" si="152"/>
        <v>0</v>
      </c>
      <c r="AP1035" s="1">
        <f t="shared" si="153"/>
        <v>0</v>
      </c>
      <c r="AQ1035" s="1" t="str">
        <f t="shared" si="154"/>
        <v>Lions</v>
      </c>
    </row>
    <row r="1036" spans="1:43">
      <c r="A1036">
        <v>35</v>
      </c>
      <c r="B1036" t="s">
        <v>8021</v>
      </c>
      <c r="C1036" t="s">
        <v>6635</v>
      </c>
      <c r="D1036" t="e">
        <f t="shared" si="148"/>
        <v>#N/A</v>
      </c>
      <c r="K1036">
        <f t="shared" si="147"/>
        <v>2003</v>
      </c>
      <c r="L1036" t="s">
        <v>4829</v>
      </c>
      <c r="M1036" t="s">
        <v>4829</v>
      </c>
      <c r="N1036" t="s">
        <v>6135</v>
      </c>
      <c r="O1036" t="s">
        <v>4829</v>
      </c>
      <c r="P1036" t="s">
        <v>4829</v>
      </c>
      <c r="Q1036" t="s">
        <v>8022</v>
      </c>
      <c r="R1036" t="s">
        <v>8023</v>
      </c>
      <c r="AA1036">
        <v>764</v>
      </c>
      <c r="AB1036" s="1">
        <v>38611</v>
      </c>
      <c r="AC1036" t="s">
        <v>757</v>
      </c>
      <c r="AD1036" s="2">
        <v>58000000</v>
      </c>
      <c r="AE1036" s="2">
        <v>48318130</v>
      </c>
      <c r="AF1036" s="2">
        <v>100687083</v>
      </c>
      <c r="AG1036">
        <v>9</v>
      </c>
      <c r="AH1036">
        <v>16</v>
      </c>
      <c r="AI1036">
        <v>5</v>
      </c>
      <c r="AK1036" s="1" t="str">
        <f t="shared" si="146"/>
        <v>err</v>
      </c>
      <c r="AL1036" s="1">
        <f t="shared" si="149"/>
        <v>0</v>
      </c>
      <c r="AM1036" s="1">
        <f t="shared" si="150"/>
        <v>0</v>
      </c>
      <c r="AN1036" s="1">
        <f t="shared" si="151"/>
        <v>0</v>
      </c>
      <c r="AO1036" s="1">
        <f t="shared" si="152"/>
        <v>0</v>
      </c>
      <c r="AP1036" s="1">
        <f t="shared" si="153"/>
        <v>0</v>
      </c>
      <c r="AQ1036" s="1" t="str">
        <f t="shared" si="154"/>
        <v>DW</v>
      </c>
    </row>
    <row r="1037" spans="1:43">
      <c r="A1037">
        <v>36</v>
      </c>
      <c r="B1037" t="s">
        <v>8024</v>
      </c>
      <c r="C1037" t="s">
        <v>4660</v>
      </c>
      <c r="D1037" t="e">
        <f t="shared" si="148"/>
        <v>#N/A</v>
      </c>
      <c r="K1037">
        <f t="shared" si="147"/>
        <v>2003</v>
      </c>
      <c r="L1037" t="s">
        <v>4600</v>
      </c>
      <c r="M1037" t="s">
        <v>5574</v>
      </c>
      <c r="N1037" t="s">
        <v>5396</v>
      </c>
      <c r="O1037" t="s">
        <v>7550</v>
      </c>
      <c r="P1037" t="s">
        <v>8025</v>
      </c>
      <c r="Q1037" t="s">
        <v>8026</v>
      </c>
      <c r="R1037" t="s">
        <v>8027</v>
      </c>
      <c r="AA1037">
        <v>2042</v>
      </c>
      <c r="AB1037" s="1">
        <v>38373</v>
      </c>
      <c r="AC1037" t="s">
        <v>2028</v>
      </c>
      <c r="AD1037" s="2">
        <v>20000000</v>
      </c>
      <c r="AE1037" s="2">
        <v>82674398</v>
      </c>
      <c r="AF1037" s="2">
        <v>98114471</v>
      </c>
      <c r="AG1037">
        <v>1</v>
      </c>
      <c r="AH1037">
        <v>21</v>
      </c>
      <c r="AI1037">
        <v>5</v>
      </c>
      <c r="AK1037" s="1" t="str">
        <f t="shared" si="146"/>
        <v>PG</v>
      </c>
      <c r="AL1037" s="1" t="str">
        <f t="shared" si="149"/>
        <v>95 min</v>
      </c>
      <c r="AM1037" s="1" t="str">
        <f t="shared" si="150"/>
        <v>Adventure, Comedy, Drama</v>
      </c>
      <c r="AN1037" s="1" t="str">
        <f t="shared" si="151"/>
        <v>Brian Levant</v>
      </c>
      <c r="AO1037" s="1" t="str">
        <f t="shared" si="152"/>
        <v>Steven Gary Banks (story), Claudia Grazioso (story), Steven Gary Banks (screenplay), Claudia Grazioso (screenplay), J. David Stem (screenplay), David N. Weiss (screenplay)</v>
      </c>
      <c r="AP1037" s="1" t="str">
        <f t="shared" si="153"/>
        <v>Ice Cube, Nia Long, Aleisha Allen, Philip Bolden</v>
      </c>
      <c r="AQ1037" s="1" t="str">
        <f t="shared" si="154"/>
        <v>SonR</v>
      </c>
    </row>
    <row r="1038" spans="1:43">
      <c r="A1038">
        <v>37</v>
      </c>
      <c r="B1038" t="s">
        <v>3053</v>
      </c>
      <c r="C1038" t="s">
        <v>6635</v>
      </c>
      <c r="D1038">
        <f t="shared" si="148"/>
        <v>140000</v>
      </c>
      <c r="K1038">
        <f t="shared" si="147"/>
        <v>2003</v>
      </c>
      <c r="L1038" t="s">
        <v>4682</v>
      </c>
      <c r="M1038" t="s">
        <v>4622</v>
      </c>
      <c r="N1038" t="s">
        <v>4579</v>
      </c>
      <c r="O1038" t="s">
        <v>8028</v>
      </c>
      <c r="P1038" t="s">
        <v>8029</v>
      </c>
      <c r="Q1038" t="s">
        <v>8030</v>
      </c>
      <c r="R1038" t="s">
        <v>8031</v>
      </c>
      <c r="AA1038">
        <v>534</v>
      </c>
      <c r="AB1038" s="1">
        <v>38660</v>
      </c>
      <c r="AC1038" t="s">
        <v>531</v>
      </c>
      <c r="AD1038" s="2">
        <v>72000000</v>
      </c>
      <c r="AE1038" s="2">
        <v>62647540</v>
      </c>
      <c r="AF1038" s="2">
        <v>96947540</v>
      </c>
      <c r="AG1038">
        <v>11</v>
      </c>
      <c r="AH1038">
        <v>4</v>
      </c>
      <c r="AI1038">
        <v>5</v>
      </c>
      <c r="AK1038" s="1" t="str">
        <f t="shared" si="146"/>
        <v>R</v>
      </c>
      <c r="AL1038" s="1" t="str">
        <f t="shared" si="149"/>
        <v>125 min</v>
      </c>
      <c r="AM1038" s="1" t="str">
        <f t="shared" si="150"/>
        <v>Biography, Drama, War</v>
      </c>
      <c r="AN1038" s="1" t="str">
        <f t="shared" si="151"/>
        <v>Sam Mendes</v>
      </c>
      <c r="AO1038" s="1" t="str">
        <f t="shared" si="152"/>
        <v>William Broyles Jr. (screenplay), Anthony Swofford (book)</v>
      </c>
      <c r="AP1038" s="1" t="str">
        <f t="shared" si="153"/>
        <v>Jake Gyllenhaal, Scott MacDonald, Peter Sarsgaard, Jamie Foxx</v>
      </c>
      <c r="AQ1038" s="1" t="str">
        <f t="shared" si="154"/>
        <v>Uni.</v>
      </c>
    </row>
    <row r="1039" spans="1:43">
      <c r="A1039">
        <v>38</v>
      </c>
      <c r="B1039" t="s">
        <v>8032</v>
      </c>
      <c r="C1039" t="s">
        <v>4607</v>
      </c>
      <c r="D1039" t="e">
        <f t="shared" si="148"/>
        <v>#N/A</v>
      </c>
      <c r="K1039">
        <f t="shared" si="147"/>
        <v>2003</v>
      </c>
      <c r="L1039" t="s">
        <v>4614</v>
      </c>
      <c r="M1039" t="s">
        <v>5095</v>
      </c>
      <c r="N1039" t="s">
        <v>5199</v>
      </c>
      <c r="O1039" t="s">
        <v>6548</v>
      </c>
      <c r="P1039" t="s">
        <v>7948</v>
      </c>
      <c r="Q1039" t="s">
        <v>8033</v>
      </c>
      <c r="R1039" t="s">
        <v>8034</v>
      </c>
      <c r="AA1039">
        <v>1735</v>
      </c>
      <c r="AB1039" s="1">
        <v>38583</v>
      </c>
      <c r="AC1039" t="s">
        <v>1724</v>
      </c>
      <c r="AD1039" s="2">
        <v>26000000</v>
      </c>
      <c r="AE1039" s="2">
        <v>57891803</v>
      </c>
      <c r="AF1039" s="2">
        <v>95555805</v>
      </c>
      <c r="AG1039">
        <v>8</v>
      </c>
      <c r="AH1039">
        <v>19</v>
      </c>
      <c r="AI1039">
        <v>5</v>
      </c>
      <c r="AK1039" s="1" t="str">
        <f t="shared" si="146"/>
        <v>PG-13</v>
      </c>
      <c r="AL1039" s="1" t="str">
        <f t="shared" si="149"/>
        <v>85 min</v>
      </c>
      <c r="AM1039" s="1" t="str">
        <f t="shared" si="150"/>
        <v>Thriller</v>
      </c>
      <c r="AN1039" s="1" t="str">
        <f t="shared" si="151"/>
        <v>Wes Craven</v>
      </c>
      <c r="AO1039" s="1" t="str">
        <f t="shared" si="152"/>
        <v>Carl Ellsworth (screenplay), Carl Ellsworth (story), Dan Foos (story)</v>
      </c>
      <c r="AP1039" s="1" t="str">
        <f t="shared" si="153"/>
        <v>Rachel McAdams, Cillian Murphy, Brian Cox, Laura Johnson</v>
      </c>
      <c r="AQ1039" s="1" t="str">
        <f t="shared" si="154"/>
        <v>DW</v>
      </c>
    </row>
    <row r="1040" spans="1:43">
      <c r="A1040">
        <v>39</v>
      </c>
      <c r="B1040" t="s">
        <v>1892</v>
      </c>
      <c r="C1040" t="s">
        <v>7347</v>
      </c>
      <c r="D1040" t="e">
        <f t="shared" si="148"/>
        <v>#N/A</v>
      </c>
      <c r="K1040">
        <f t="shared" si="147"/>
        <v>2003</v>
      </c>
      <c r="L1040" t="s">
        <v>4682</v>
      </c>
      <c r="M1040" t="s">
        <v>4812</v>
      </c>
      <c r="N1040" t="s">
        <v>4690</v>
      </c>
      <c r="O1040" t="s">
        <v>4764</v>
      </c>
      <c r="P1040" t="s">
        <v>8035</v>
      </c>
      <c r="Q1040" t="s">
        <v>8036</v>
      </c>
      <c r="R1040" t="s">
        <v>8037</v>
      </c>
      <c r="AA1040">
        <v>507</v>
      </c>
      <c r="AB1040" s="1">
        <v>38415</v>
      </c>
      <c r="AC1040" t="s">
        <v>504</v>
      </c>
      <c r="AD1040" s="2">
        <v>75000000</v>
      </c>
      <c r="AE1040" s="2">
        <v>55849401</v>
      </c>
      <c r="AF1040" s="2">
        <v>94944017</v>
      </c>
      <c r="AG1040">
        <v>3</v>
      </c>
      <c r="AH1040">
        <v>4</v>
      </c>
      <c r="AI1040">
        <v>5</v>
      </c>
      <c r="AK1040" s="1" t="str">
        <f t="shared" si="146"/>
        <v>PG-13</v>
      </c>
      <c r="AL1040" s="1" t="str">
        <f t="shared" si="149"/>
        <v>118 min</v>
      </c>
      <c r="AM1040" s="1" t="str">
        <f t="shared" si="150"/>
        <v>Comedy, Crime</v>
      </c>
      <c r="AN1040" s="1" t="str">
        <f t="shared" si="151"/>
        <v>F. Gary Gray</v>
      </c>
      <c r="AO1040" s="1" t="str">
        <f t="shared" si="152"/>
        <v>Elmore Leonard (novel), Peter Steinfeld (screenplay)</v>
      </c>
      <c r="AP1040" s="1" t="str">
        <f t="shared" si="153"/>
        <v>John Travolta, Uma Thurman, Vince Vaughn, Cedric the Entertainer</v>
      </c>
      <c r="AQ1040" s="1" t="str">
        <f t="shared" si="154"/>
        <v>MGM</v>
      </c>
    </row>
    <row r="1041" spans="1:43">
      <c r="A1041">
        <v>40</v>
      </c>
      <c r="B1041" t="s">
        <v>8038</v>
      </c>
      <c r="C1041" t="s">
        <v>6069</v>
      </c>
      <c r="D1041" t="e">
        <f t="shared" si="148"/>
        <v>#N/A</v>
      </c>
      <c r="K1041">
        <f t="shared" si="147"/>
        <v>2003</v>
      </c>
      <c r="L1041" t="s">
        <v>4682</v>
      </c>
      <c r="M1041" t="s">
        <v>4707</v>
      </c>
      <c r="N1041" t="s">
        <v>7825</v>
      </c>
      <c r="O1041" t="s">
        <v>5092</v>
      </c>
      <c r="P1041" t="s">
        <v>8039</v>
      </c>
      <c r="Q1041" t="s">
        <v>8040</v>
      </c>
      <c r="R1041" t="s">
        <v>8041</v>
      </c>
      <c r="AA1041">
        <v>1547</v>
      </c>
      <c r="AB1041" s="1">
        <v>38366</v>
      </c>
      <c r="AC1041" t="s">
        <v>1537</v>
      </c>
      <c r="AD1041" s="2">
        <v>30000000</v>
      </c>
      <c r="AE1041" s="2">
        <v>49772522</v>
      </c>
      <c r="AF1041" s="2">
        <v>93772522</v>
      </c>
      <c r="AG1041">
        <v>1</v>
      </c>
      <c r="AH1041">
        <v>14</v>
      </c>
      <c r="AI1041">
        <v>5</v>
      </c>
      <c r="AK1041" s="1" t="str">
        <f t="shared" si="146"/>
        <v>PG</v>
      </c>
      <c r="AL1041" s="1" t="str">
        <f t="shared" si="149"/>
        <v>102 min</v>
      </c>
      <c r="AM1041" s="1" t="str">
        <f t="shared" si="150"/>
        <v>Adventure, Comedy, Drama</v>
      </c>
      <c r="AN1041" s="1" t="str">
        <f t="shared" si="151"/>
        <v>Frederik Du Chau</v>
      </c>
      <c r="AO1041" s="1" t="str">
        <f t="shared" si="152"/>
        <v>David Schmidt (story), Steven P. Wegner (story), Kirk De Micco (story), Frederik Du Chau (story), David Schmidt (screenplay)</v>
      </c>
      <c r="AP1041" s="1" t="str">
        <f t="shared" si="153"/>
        <v>Bruce Greenwood, Hayden Panettiere, Caspar Poyck, Gary Bullock</v>
      </c>
      <c r="AQ1041" s="1" t="str">
        <f t="shared" si="154"/>
        <v>WB</v>
      </c>
    </row>
    <row r="1042" spans="1:43">
      <c r="A1042">
        <v>41</v>
      </c>
      <c r="B1042" t="s">
        <v>2035</v>
      </c>
      <c r="C1042" t="s">
        <v>4607</v>
      </c>
      <c r="D1042" t="e">
        <f t="shared" si="148"/>
        <v>#N/A</v>
      </c>
      <c r="K1042">
        <f t="shared" si="147"/>
        <v>2003</v>
      </c>
      <c r="L1042" t="s">
        <v>4614</v>
      </c>
      <c r="M1042" t="s">
        <v>4683</v>
      </c>
      <c r="N1042" t="s">
        <v>4898</v>
      </c>
      <c r="O1042" t="s">
        <v>7193</v>
      </c>
      <c r="P1042" t="s">
        <v>8042</v>
      </c>
      <c r="Q1042" t="s">
        <v>8043</v>
      </c>
      <c r="R1042" t="s">
        <v>8044</v>
      </c>
      <c r="AA1042">
        <v>2665</v>
      </c>
      <c r="AB1042" s="1">
        <v>38401</v>
      </c>
      <c r="AC1042" t="s">
        <v>2644</v>
      </c>
      <c r="AD1042" s="2">
        <v>13500000</v>
      </c>
      <c r="AE1042" s="2">
        <v>5501940</v>
      </c>
      <c r="AF1042" s="2">
        <v>93631744</v>
      </c>
      <c r="AG1042">
        <v>2</v>
      </c>
      <c r="AH1042">
        <v>18</v>
      </c>
      <c r="AI1042">
        <v>5</v>
      </c>
      <c r="AK1042" s="1" t="e">
        <f t="shared" si="146"/>
        <v>#N/A</v>
      </c>
      <c r="AL1042" s="1" t="e">
        <f t="shared" si="149"/>
        <v>#N/A</v>
      </c>
      <c r="AM1042" s="1" t="e">
        <f t="shared" si="150"/>
        <v>#N/A</v>
      </c>
      <c r="AN1042" s="1" t="e">
        <f t="shared" si="151"/>
        <v>#N/A</v>
      </c>
      <c r="AO1042" s="1" t="e">
        <f t="shared" si="152"/>
        <v>#N/A</v>
      </c>
      <c r="AP1042" s="1" t="e">
        <f t="shared" si="153"/>
        <v>#N/A</v>
      </c>
      <c r="AQ1042" s="1" t="e">
        <f t="shared" si="154"/>
        <v>#N/A</v>
      </c>
    </row>
    <row r="1043" spans="1:43">
      <c r="A1043">
        <v>42</v>
      </c>
      <c r="B1043" t="s">
        <v>695</v>
      </c>
      <c r="C1043" t="s">
        <v>4628</v>
      </c>
      <c r="D1043" t="e">
        <f t="shared" si="148"/>
        <v>#N/A</v>
      </c>
      <c r="K1043">
        <f t="shared" si="147"/>
        <v>2003</v>
      </c>
      <c r="L1043" t="s">
        <v>4614</v>
      </c>
      <c r="M1043" t="s">
        <v>4903</v>
      </c>
      <c r="N1043" t="s">
        <v>5652</v>
      </c>
      <c r="O1043" t="s">
        <v>8045</v>
      </c>
      <c r="P1043" t="s">
        <v>8046</v>
      </c>
      <c r="Q1043" t="s">
        <v>8047</v>
      </c>
      <c r="R1043" t="s">
        <v>8048</v>
      </c>
      <c r="AA1043">
        <v>912</v>
      </c>
      <c r="AB1043" s="1">
        <v>38679</v>
      </c>
      <c r="AC1043" t="s">
        <v>905</v>
      </c>
      <c r="AD1043" s="2">
        <v>50000000</v>
      </c>
      <c r="AE1043" s="2">
        <v>50824620</v>
      </c>
      <c r="AF1043" s="2">
        <v>92690959</v>
      </c>
      <c r="AG1043">
        <v>11</v>
      </c>
      <c r="AH1043">
        <v>23</v>
      </c>
      <c r="AI1043">
        <v>5</v>
      </c>
      <c r="AK1043" s="1" t="str">
        <f t="shared" ref="AK1043:AK1106" si="155">VLOOKUP(AC1043,$B$2:$R$10000,11,FALSE)</f>
        <v>R</v>
      </c>
      <c r="AL1043" s="1" t="str">
        <f t="shared" si="149"/>
        <v>128 min</v>
      </c>
      <c r="AM1043" s="1" t="str">
        <f t="shared" si="150"/>
        <v>Drama, Thriller</v>
      </c>
      <c r="AN1043" s="1" t="str">
        <f t="shared" si="151"/>
        <v>Stephen Gaghan</v>
      </c>
      <c r="AO1043" s="1" t="str">
        <f t="shared" si="152"/>
        <v>Stephen Gaghan, Robert Baer (book)</v>
      </c>
      <c r="AP1043" s="1" t="str">
        <f t="shared" si="153"/>
        <v>Kayvan Novak, George Clooney, Amr Waked, Christopher Plummer</v>
      </c>
      <c r="AQ1043" s="1" t="str">
        <f t="shared" si="154"/>
        <v>WB</v>
      </c>
    </row>
    <row r="1044" spans="1:43">
      <c r="A1044">
        <v>43</v>
      </c>
      <c r="B1044" t="s">
        <v>558</v>
      </c>
      <c r="C1044" t="s">
        <v>4695</v>
      </c>
      <c r="D1044" t="e">
        <f t="shared" si="148"/>
        <v>#N/A</v>
      </c>
      <c r="K1044">
        <f t="shared" si="147"/>
        <v>2003</v>
      </c>
      <c r="L1044" t="s">
        <v>4600</v>
      </c>
      <c r="M1044" t="s">
        <v>4833</v>
      </c>
      <c r="N1044" t="s">
        <v>5751</v>
      </c>
      <c r="O1044" t="s">
        <v>5195</v>
      </c>
      <c r="P1044" t="s">
        <v>8049</v>
      </c>
      <c r="Q1044" t="s">
        <v>8050</v>
      </c>
      <c r="R1044" t="s">
        <v>8051</v>
      </c>
      <c r="AA1044">
        <v>1519</v>
      </c>
      <c r="AB1044" s="1">
        <v>38576</v>
      </c>
      <c r="AC1044" t="s">
        <v>1509</v>
      </c>
      <c r="AD1044" s="2">
        <v>30000000</v>
      </c>
      <c r="AE1044" s="2">
        <v>74494381</v>
      </c>
      <c r="AF1044" s="2">
        <v>92494381</v>
      </c>
      <c r="AG1044">
        <v>8</v>
      </c>
      <c r="AH1044">
        <v>12</v>
      </c>
      <c r="AI1044">
        <v>5</v>
      </c>
      <c r="AK1044" s="1" t="str">
        <f t="shared" si="155"/>
        <v>err</v>
      </c>
      <c r="AL1044" s="1">
        <f t="shared" si="149"/>
        <v>0</v>
      </c>
      <c r="AM1044" s="1">
        <f t="shared" si="150"/>
        <v>0</v>
      </c>
      <c r="AN1044" s="1">
        <f t="shared" si="151"/>
        <v>0</v>
      </c>
      <c r="AO1044" s="1">
        <f t="shared" si="152"/>
        <v>0</v>
      </c>
      <c r="AP1044" s="1">
        <f t="shared" si="153"/>
        <v>0</v>
      </c>
      <c r="AQ1044" s="1" t="str">
        <f t="shared" si="154"/>
        <v>Par.</v>
      </c>
    </row>
    <row r="1045" spans="1:43">
      <c r="A1045">
        <v>44</v>
      </c>
      <c r="B1045" t="s">
        <v>474</v>
      </c>
      <c r="C1045" t="s">
        <v>4677</v>
      </c>
      <c r="D1045" t="e">
        <f t="shared" si="148"/>
        <v>#N/A</v>
      </c>
      <c r="K1045">
        <f t="shared" si="147"/>
        <v>2003</v>
      </c>
      <c r="L1045" t="s">
        <v>4600</v>
      </c>
      <c r="M1045" t="s">
        <v>4689</v>
      </c>
      <c r="N1045" t="s">
        <v>4630</v>
      </c>
      <c r="O1045" t="s">
        <v>8052</v>
      </c>
      <c r="P1045" t="s">
        <v>8053</v>
      </c>
      <c r="Q1045" t="s">
        <v>8054</v>
      </c>
      <c r="R1045" t="s">
        <v>8055</v>
      </c>
      <c r="AA1045">
        <v>2265</v>
      </c>
      <c r="AB1045" s="1">
        <v>38702</v>
      </c>
      <c r="AC1045" t="s">
        <v>2249</v>
      </c>
      <c r="AD1045" s="2">
        <v>18000000</v>
      </c>
      <c r="AE1045" s="2">
        <v>60062868</v>
      </c>
      <c r="AF1045" s="2">
        <v>92357499</v>
      </c>
      <c r="AG1045">
        <v>12</v>
      </c>
      <c r="AH1045">
        <v>16</v>
      </c>
      <c r="AI1045">
        <v>5</v>
      </c>
      <c r="AK1045" s="1" t="str">
        <f t="shared" si="155"/>
        <v>PG-13</v>
      </c>
      <c r="AL1045" s="1" t="str">
        <f t="shared" si="149"/>
        <v>103 min</v>
      </c>
      <c r="AM1045" s="1" t="str">
        <f t="shared" si="150"/>
        <v>Comedy, Drama, Romance</v>
      </c>
      <c r="AN1045" s="1" t="str">
        <f t="shared" si="151"/>
        <v>Thomas Bezucha</v>
      </c>
      <c r="AO1045" s="1" t="str">
        <f t="shared" si="152"/>
        <v>Thomas Bezucha</v>
      </c>
      <c r="AP1045" s="1" t="str">
        <f t="shared" si="153"/>
        <v>Claire Danes, Diane Keaton, Rachel McAdams, Dermot Mulroney</v>
      </c>
      <c r="AQ1045" s="1" t="str">
        <f t="shared" si="154"/>
        <v>Fox</v>
      </c>
    </row>
    <row r="1046" spans="1:43">
      <c r="A1046">
        <v>45</v>
      </c>
      <c r="B1046" t="s">
        <v>8056</v>
      </c>
      <c r="C1046" t="s">
        <v>4660</v>
      </c>
      <c r="D1046" t="e">
        <f t="shared" si="148"/>
        <v>#N/A</v>
      </c>
      <c r="K1046">
        <f t="shared" si="147"/>
        <v>2003</v>
      </c>
      <c r="L1046" t="s">
        <v>4635</v>
      </c>
      <c r="AA1046">
        <v>1172</v>
      </c>
      <c r="AB1046" s="1">
        <v>38576</v>
      </c>
      <c r="AC1046" t="s">
        <v>1164</v>
      </c>
      <c r="AD1046" s="2">
        <v>40000000</v>
      </c>
      <c r="AE1046" s="2">
        <v>47907715</v>
      </c>
      <c r="AF1046" s="2">
        <v>92256918</v>
      </c>
      <c r="AG1046">
        <v>8</v>
      </c>
      <c r="AH1046">
        <v>12</v>
      </c>
      <c r="AI1046">
        <v>5</v>
      </c>
      <c r="AK1046" s="1" t="str">
        <f t="shared" si="155"/>
        <v>PG-13</v>
      </c>
      <c r="AL1046" s="1" t="str">
        <f t="shared" si="149"/>
        <v>104 min</v>
      </c>
      <c r="AM1046" s="1" t="str">
        <f t="shared" si="150"/>
        <v>Drama, Mystery, Thriller</v>
      </c>
      <c r="AN1046" s="1" t="str">
        <f t="shared" si="151"/>
        <v>Iain Softley</v>
      </c>
      <c r="AO1046" s="1" t="str">
        <f t="shared" si="152"/>
        <v>Ehren Kruger</v>
      </c>
      <c r="AP1046" s="1" t="str">
        <f t="shared" si="153"/>
        <v>Kate Hudson, Gena Rowlands, John Hurt, Peter Sarsgaard</v>
      </c>
      <c r="AQ1046" s="1" t="str">
        <f t="shared" si="154"/>
        <v>Uni.</v>
      </c>
    </row>
    <row r="1047" spans="1:43">
      <c r="A1047">
        <v>46</v>
      </c>
      <c r="B1047" t="s">
        <v>621</v>
      </c>
      <c r="C1047" t="s">
        <v>6856</v>
      </c>
      <c r="D1047" t="e">
        <f t="shared" si="148"/>
        <v>#N/A</v>
      </c>
      <c r="K1047">
        <f t="shared" si="147"/>
        <v>2003</v>
      </c>
      <c r="L1047" t="s">
        <v>4600</v>
      </c>
      <c r="M1047" t="s">
        <v>4683</v>
      </c>
      <c r="N1047" t="s">
        <v>4572</v>
      </c>
      <c r="O1047" t="s">
        <v>5873</v>
      </c>
      <c r="P1047" t="s">
        <v>8057</v>
      </c>
      <c r="Q1047" t="s">
        <v>8058</v>
      </c>
      <c r="R1047" t="s">
        <v>8059</v>
      </c>
      <c r="AA1047">
        <v>2914</v>
      </c>
      <c r="AB1047" s="1">
        <v>38359</v>
      </c>
      <c r="AC1047" t="s">
        <v>2888</v>
      </c>
      <c r="AD1047" s="2">
        <v>10000000</v>
      </c>
      <c r="AE1047" s="2">
        <v>56094360</v>
      </c>
      <c r="AF1047" s="2">
        <v>92094360</v>
      </c>
      <c r="AG1047">
        <v>1</v>
      </c>
      <c r="AH1047">
        <v>7</v>
      </c>
      <c r="AI1047">
        <v>5</v>
      </c>
      <c r="AK1047" s="1" t="str">
        <f t="shared" si="155"/>
        <v>PG-13</v>
      </c>
      <c r="AL1047" s="1" t="str">
        <f t="shared" si="149"/>
        <v>101 min</v>
      </c>
      <c r="AM1047" s="1" t="str">
        <f t="shared" si="150"/>
        <v>Drama, Horror, Mystery</v>
      </c>
      <c r="AN1047" s="1" t="str">
        <f t="shared" si="151"/>
        <v>Geoffrey Sax</v>
      </c>
      <c r="AO1047" s="1" t="str">
        <f t="shared" si="152"/>
        <v>Niall Johnson</v>
      </c>
      <c r="AP1047" s="1" t="str">
        <f t="shared" si="153"/>
        <v>Michael Keaton, Chandra West, Deborah Kara Unger, Ian McNeice</v>
      </c>
      <c r="AQ1047" s="1" t="str">
        <f t="shared" si="154"/>
        <v>Uni.</v>
      </c>
    </row>
    <row r="1048" spans="1:43">
      <c r="A1048">
        <v>47</v>
      </c>
      <c r="B1048" t="s">
        <v>896</v>
      </c>
      <c r="C1048" t="s">
        <v>4607</v>
      </c>
      <c r="D1048" t="e">
        <f t="shared" si="148"/>
        <v>#N/A</v>
      </c>
      <c r="K1048">
        <f t="shared" si="147"/>
        <v>2003</v>
      </c>
      <c r="L1048" t="s">
        <v>4600</v>
      </c>
      <c r="M1048" t="s">
        <v>4872</v>
      </c>
      <c r="N1048" t="s">
        <v>5652</v>
      </c>
      <c r="O1048" t="s">
        <v>5692</v>
      </c>
      <c r="P1048" t="s">
        <v>8060</v>
      </c>
      <c r="Q1048" t="s">
        <v>8061</v>
      </c>
      <c r="R1048" t="s">
        <v>8062</v>
      </c>
      <c r="AA1048">
        <v>1462</v>
      </c>
      <c r="AB1048" s="1">
        <v>38597</v>
      </c>
      <c r="AC1048" t="s">
        <v>1453</v>
      </c>
      <c r="AD1048" s="2">
        <v>32000000</v>
      </c>
      <c r="AE1048" s="2">
        <v>43095856</v>
      </c>
      <c r="AF1048" s="2">
        <v>88978458</v>
      </c>
      <c r="AG1048">
        <v>9</v>
      </c>
      <c r="AH1048">
        <v>2</v>
      </c>
      <c r="AI1048">
        <v>5</v>
      </c>
      <c r="AK1048" s="1" t="e">
        <f t="shared" si="155"/>
        <v>#N/A</v>
      </c>
      <c r="AL1048" s="1" t="e">
        <f t="shared" si="149"/>
        <v>#N/A</v>
      </c>
      <c r="AM1048" s="1" t="e">
        <f t="shared" si="150"/>
        <v>#N/A</v>
      </c>
      <c r="AN1048" s="1" t="e">
        <f t="shared" si="151"/>
        <v>#N/A</v>
      </c>
      <c r="AO1048" s="1" t="e">
        <f t="shared" si="152"/>
        <v>#N/A</v>
      </c>
      <c r="AP1048" s="1" t="e">
        <f t="shared" si="153"/>
        <v>#N/A</v>
      </c>
      <c r="AQ1048" s="1" t="e">
        <f t="shared" si="154"/>
        <v>#N/A</v>
      </c>
    </row>
    <row r="1049" spans="1:43">
      <c r="A1049">
        <v>48</v>
      </c>
      <c r="B1049" t="s">
        <v>2250</v>
      </c>
      <c r="C1049" t="s">
        <v>7419</v>
      </c>
      <c r="D1049" t="e">
        <f t="shared" si="148"/>
        <v>#N/A</v>
      </c>
      <c r="K1049">
        <f t="shared" si="147"/>
        <v>2003</v>
      </c>
      <c r="L1049" t="s">
        <v>4682</v>
      </c>
      <c r="M1049" t="s">
        <v>4812</v>
      </c>
      <c r="N1049" t="s">
        <v>6339</v>
      </c>
      <c r="O1049" t="s">
        <v>8063</v>
      </c>
      <c r="P1049" t="s">
        <v>5525</v>
      </c>
      <c r="Q1049" t="s">
        <v>8064</v>
      </c>
      <c r="R1049" t="s">
        <v>8065</v>
      </c>
      <c r="AA1049">
        <v>2513</v>
      </c>
      <c r="AB1049" s="1">
        <v>38714</v>
      </c>
      <c r="AC1049" t="s">
        <v>2494</v>
      </c>
      <c r="AD1049" s="2">
        <v>15000000</v>
      </c>
      <c r="AE1049" s="2">
        <v>23089926</v>
      </c>
      <c r="AF1049" s="2">
        <v>87989926</v>
      </c>
      <c r="AG1049">
        <v>12</v>
      </c>
      <c r="AH1049">
        <v>28</v>
      </c>
      <c r="AI1049">
        <v>5</v>
      </c>
      <c r="AK1049" s="1" t="e">
        <f t="shared" si="155"/>
        <v>#N/A</v>
      </c>
      <c r="AL1049" s="1" t="e">
        <f t="shared" si="149"/>
        <v>#N/A</v>
      </c>
      <c r="AM1049" s="1" t="e">
        <f t="shared" si="150"/>
        <v>#N/A</v>
      </c>
      <c r="AN1049" s="1" t="e">
        <f t="shared" si="151"/>
        <v>#N/A</v>
      </c>
      <c r="AO1049" s="1" t="e">
        <f t="shared" si="152"/>
        <v>#N/A</v>
      </c>
      <c r="AP1049" s="1" t="e">
        <f t="shared" si="153"/>
        <v>#N/A</v>
      </c>
      <c r="AQ1049" s="1" t="e">
        <f t="shared" si="154"/>
        <v>#N/A</v>
      </c>
    </row>
    <row r="1050" spans="1:43">
      <c r="A1050">
        <v>49</v>
      </c>
      <c r="B1050" t="s">
        <v>1024</v>
      </c>
      <c r="C1050" t="s">
        <v>4621</v>
      </c>
      <c r="D1050" t="e">
        <f t="shared" si="148"/>
        <v>#N/A</v>
      </c>
      <c r="K1050">
        <f t="shared" si="147"/>
        <v>2003</v>
      </c>
      <c r="L1050" t="s">
        <v>4682</v>
      </c>
      <c r="M1050" t="s">
        <v>5154</v>
      </c>
      <c r="N1050" t="s">
        <v>5126</v>
      </c>
      <c r="O1050" t="s">
        <v>8066</v>
      </c>
      <c r="P1050" t="s">
        <v>8066</v>
      </c>
      <c r="Q1050" t="s">
        <v>8067</v>
      </c>
      <c r="R1050" t="s">
        <v>8068</v>
      </c>
      <c r="AA1050">
        <v>1757</v>
      </c>
      <c r="AB1050" s="1">
        <v>38595</v>
      </c>
      <c r="AC1050" t="s">
        <v>1746</v>
      </c>
      <c r="AD1050" s="2">
        <v>25500000</v>
      </c>
      <c r="AE1050" s="2">
        <v>33579798</v>
      </c>
      <c r="AF1050" s="2">
        <v>86301599</v>
      </c>
      <c r="AG1050">
        <v>8</v>
      </c>
      <c r="AH1050">
        <v>31</v>
      </c>
      <c r="AI1050">
        <v>5</v>
      </c>
      <c r="AK1050" s="1" t="str">
        <f t="shared" si="155"/>
        <v>err</v>
      </c>
      <c r="AL1050" s="1">
        <f t="shared" si="149"/>
        <v>0</v>
      </c>
      <c r="AM1050" s="1">
        <f t="shared" si="150"/>
        <v>0</v>
      </c>
      <c r="AN1050" s="1">
        <f t="shared" si="151"/>
        <v>0</v>
      </c>
      <c r="AO1050" s="1">
        <f t="shared" si="152"/>
        <v>0</v>
      </c>
      <c r="AP1050" s="1">
        <f t="shared" si="153"/>
        <v>0</v>
      </c>
      <c r="AQ1050" s="1" t="str">
        <f t="shared" si="154"/>
        <v>Focus</v>
      </c>
    </row>
    <row r="1051" spans="1:43">
      <c r="A1051">
        <v>50</v>
      </c>
      <c r="B1051" t="s">
        <v>8069</v>
      </c>
      <c r="C1051" t="s">
        <v>4628</v>
      </c>
      <c r="D1051" t="e">
        <f t="shared" si="148"/>
        <v>#N/A</v>
      </c>
      <c r="K1051">
        <f t="shared" si="147"/>
        <v>2003</v>
      </c>
      <c r="L1051" t="s">
        <v>4682</v>
      </c>
      <c r="M1051" t="s">
        <v>4622</v>
      </c>
      <c r="N1051" t="s">
        <v>4878</v>
      </c>
      <c r="O1051" t="s">
        <v>8070</v>
      </c>
      <c r="P1051" t="s">
        <v>8071</v>
      </c>
      <c r="Q1051" t="s">
        <v>8072</v>
      </c>
      <c r="R1051" t="s">
        <v>8073</v>
      </c>
      <c r="AA1051">
        <v>1337</v>
      </c>
      <c r="AB1051" s="1">
        <v>38562</v>
      </c>
      <c r="AC1051" t="s">
        <v>1328</v>
      </c>
      <c r="AD1051" s="2">
        <v>35000000</v>
      </c>
      <c r="AE1051" s="2">
        <v>63939454</v>
      </c>
      <c r="AF1051" s="2">
        <v>83109359</v>
      </c>
      <c r="AG1051">
        <v>7</v>
      </c>
      <c r="AH1051">
        <v>29</v>
      </c>
      <c r="AI1051">
        <v>5</v>
      </c>
      <c r="AK1051" s="1" t="str">
        <f t="shared" si="155"/>
        <v>PG</v>
      </c>
      <c r="AL1051" s="1" t="str">
        <f t="shared" si="149"/>
        <v>100 min</v>
      </c>
      <c r="AM1051" s="1" t="str">
        <f t="shared" si="150"/>
        <v>Adventure, Comedy, Family</v>
      </c>
      <c r="AN1051" s="1" t="str">
        <f t="shared" si="151"/>
        <v>Mike Mitchell</v>
      </c>
      <c r="AO1051" s="1" t="str">
        <f t="shared" si="152"/>
        <v>Paul Hernandez, Robert Schooley, Mark McCorkle</v>
      </c>
      <c r="AP1051" s="1" t="str">
        <f t="shared" si="153"/>
        <v>Michael Angarano, Kurt Russell, Kelly Preston, Danielle Panabaker</v>
      </c>
      <c r="AQ1051" s="1" t="str">
        <f t="shared" si="154"/>
        <v>BV</v>
      </c>
    </row>
    <row r="1052" spans="1:43">
      <c r="A1052">
        <v>51</v>
      </c>
      <c r="B1052" t="s">
        <v>1723</v>
      </c>
      <c r="C1052" t="s">
        <v>4607</v>
      </c>
      <c r="D1052" t="e">
        <f t="shared" si="148"/>
        <v>#N/A</v>
      </c>
      <c r="K1052">
        <f t="shared" si="147"/>
        <v>2003</v>
      </c>
      <c r="L1052" t="s">
        <v>4682</v>
      </c>
      <c r="M1052" t="s">
        <v>6693</v>
      </c>
      <c r="N1052" t="s">
        <v>8074</v>
      </c>
      <c r="O1052" t="s">
        <v>8075</v>
      </c>
      <c r="P1052" t="s">
        <v>8076</v>
      </c>
      <c r="Q1052" t="s">
        <v>8077</v>
      </c>
      <c r="R1052" t="s">
        <v>8078</v>
      </c>
      <c r="AA1052">
        <v>517</v>
      </c>
      <c r="AB1052" s="1">
        <v>38422</v>
      </c>
      <c r="AC1052" t="s">
        <v>514</v>
      </c>
      <c r="AD1052" s="2">
        <v>75000000</v>
      </c>
      <c r="AE1052" s="2">
        <v>34636443</v>
      </c>
      <c r="AF1052" s="2">
        <v>77636443</v>
      </c>
      <c r="AG1052">
        <v>3</v>
      </c>
      <c r="AH1052">
        <v>11</v>
      </c>
      <c r="AI1052">
        <v>5</v>
      </c>
      <c r="AK1052" s="1" t="str">
        <f t="shared" si="155"/>
        <v>R</v>
      </c>
      <c r="AL1052" s="1" t="str">
        <f t="shared" si="149"/>
        <v>113 min</v>
      </c>
      <c r="AM1052" s="1" t="str">
        <f t="shared" si="150"/>
        <v>Crime, Drama, Mystery</v>
      </c>
      <c r="AN1052" s="1" t="str">
        <f t="shared" si="151"/>
        <v>Florent-Emilio Siri</v>
      </c>
      <c r="AO1052" s="1" t="str">
        <f t="shared" si="152"/>
        <v>Robert Crais (novel), Doug Richardson (screenplay)</v>
      </c>
      <c r="AP1052" s="1" t="str">
        <f t="shared" si="153"/>
        <v>Bruce Willis, Kevin Pollak, Jimmy Bennett, Michelle Horn</v>
      </c>
      <c r="AQ1052" s="1" t="str">
        <f t="shared" si="154"/>
        <v>Mira.</v>
      </c>
    </row>
    <row r="1053" spans="1:43">
      <c r="A1053">
        <v>52</v>
      </c>
      <c r="B1053" t="s">
        <v>1626</v>
      </c>
      <c r="C1053" t="s">
        <v>4695</v>
      </c>
      <c r="D1053" t="e">
        <f t="shared" si="148"/>
        <v>#N/A</v>
      </c>
      <c r="K1053">
        <f t="shared" si="147"/>
        <v>2003</v>
      </c>
      <c r="L1053" t="s">
        <v>4682</v>
      </c>
      <c r="M1053" t="s">
        <v>4615</v>
      </c>
      <c r="N1053" t="s">
        <v>4795</v>
      </c>
      <c r="O1053" t="s">
        <v>5653</v>
      </c>
      <c r="P1053" t="s">
        <v>5653</v>
      </c>
      <c r="Q1053" t="s">
        <v>8079</v>
      </c>
      <c r="R1053" t="s">
        <v>8080</v>
      </c>
      <c r="AA1053">
        <v>1025</v>
      </c>
      <c r="AB1053" s="1">
        <v>38366</v>
      </c>
      <c r="AC1053" t="s">
        <v>1018</v>
      </c>
      <c r="AD1053" s="2">
        <v>45000000</v>
      </c>
      <c r="AE1053" s="2">
        <v>67264877</v>
      </c>
      <c r="AF1053" s="2">
        <v>76665507</v>
      </c>
      <c r="AG1053">
        <v>1</v>
      </c>
      <c r="AH1053">
        <v>14</v>
      </c>
      <c r="AI1053">
        <v>5</v>
      </c>
      <c r="AK1053" s="1" t="str">
        <f t="shared" si="155"/>
        <v>PG-13</v>
      </c>
      <c r="AL1053" s="1" t="str">
        <f t="shared" si="149"/>
        <v>136 min</v>
      </c>
      <c r="AM1053" s="1" t="str">
        <f t="shared" si="150"/>
        <v>Drama, Sport</v>
      </c>
      <c r="AN1053" s="1" t="str">
        <f t="shared" si="151"/>
        <v>Thomas Carter</v>
      </c>
      <c r="AO1053" s="1" t="str">
        <f t="shared" si="152"/>
        <v>Mark Schwahn, John Gatins</v>
      </c>
      <c r="AP1053" s="1" t="str">
        <f t="shared" si="153"/>
        <v>Samuel L. Jackson, Rob Brown, Robert Ri'chard, Rick Gonzalez</v>
      </c>
      <c r="AQ1053" s="1" t="str">
        <f t="shared" si="154"/>
        <v>Par.</v>
      </c>
    </row>
    <row r="1054" spans="1:43">
      <c r="A1054">
        <v>53</v>
      </c>
      <c r="B1054" t="s">
        <v>2209</v>
      </c>
      <c r="C1054" t="s">
        <v>4677</v>
      </c>
      <c r="D1054" t="e">
        <f t="shared" si="148"/>
        <v>#N/A</v>
      </c>
      <c r="K1054">
        <f t="shared" si="147"/>
        <v>2003</v>
      </c>
      <c r="L1054" t="s">
        <v>4600</v>
      </c>
      <c r="M1054" t="s">
        <v>4738</v>
      </c>
      <c r="N1054" t="s">
        <v>5174</v>
      </c>
      <c r="O1054" t="s">
        <v>4947</v>
      </c>
      <c r="P1054" t="s">
        <v>8081</v>
      </c>
      <c r="Q1054" t="s">
        <v>8082</v>
      </c>
      <c r="R1054" t="s">
        <v>8083</v>
      </c>
      <c r="AA1054">
        <v>147</v>
      </c>
      <c r="AB1054" s="1">
        <v>38562</v>
      </c>
      <c r="AC1054" t="s">
        <v>145</v>
      </c>
      <c r="AD1054" s="2">
        <v>138000000</v>
      </c>
      <c r="AE1054" s="2">
        <v>32116746</v>
      </c>
      <c r="AF1054" s="2">
        <v>76416746</v>
      </c>
      <c r="AG1054">
        <v>7</v>
      </c>
      <c r="AH1054">
        <v>29</v>
      </c>
      <c r="AI1054">
        <v>5</v>
      </c>
      <c r="AK1054" s="1" t="str">
        <f t="shared" si="155"/>
        <v>PG-13</v>
      </c>
      <c r="AL1054" s="1" t="str">
        <f t="shared" si="149"/>
        <v>121 min</v>
      </c>
      <c r="AM1054" s="1" t="str">
        <f t="shared" si="150"/>
        <v>Action, Adventure, Sci-Fi</v>
      </c>
      <c r="AN1054" s="1" t="str">
        <f t="shared" si="151"/>
        <v>Rob Cohen</v>
      </c>
      <c r="AO1054" s="1" t="str">
        <f t="shared" si="152"/>
        <v>W.D. Richter</v>
      </c>
      <c r="AP1054" s="1" t="str">
        <f t="shared" si="153"/>
        <v>Josh Lucas, Jessica Biel, Jamie Foxx, Sam Shepard</v>
      </c>
      <c r="AQ1054" s="1" t="str">
        <f t="shared" si="154"/>
        <v>Sony</v>
      </c>
    </row>
    <row r="1055" spans="1:43">
      <c r="A1055">
        <v>54</v>
      </c>
      <c r="B1055" t="s">
        <v>704</v>
      </c>
      <c r="C1055" t="s">
        <v>4660</v>
      </c>
      <c r="D1055" t="e">
        <f t="shared" si="148"/>
        <v>#N/A</v>
      </c>
      <c r="K1055">
        <f t="shared" si="147"/>
        <v>2003</v>
      </c>
      <c r="L1055" t="s">
        <v>4600</v>
      </c>
      <c r="M1055" t="s">
        <v>4723</v>
      </c>
      <c r="N1055" t="s">
        <v>5762</v>
      </c>
      <c r="O1055" t="s">
        <v>8084</v>
      </c>
      <c r="P1055" t="s">
        <v>8085</v>
      </c>
      <c r="Q1055" t="s">
        <v>8086</v>
      </c>
      <c r="R1055" t="s">
        <v>8087</v>
      </c>
      <c r="AA1055">
        <v>1035</v>
      </c>
      <c r="AB1055" s="1">
        <v>38679</v>
      </c>
      <c r="AC1055" t="s">
        <v>1028</v>
      </c>
      <c r="AD1055" s="2">
        <v>45000000</v>
      </c>
      <c r="AE1055" s="2">
        <v>53359917</v>
      </c>
      <c r="AF1055" s="2">
        <v>72359917</v>
      </c>
      <c r="AG1055">
        <v>11</v>
      </c>
      <c r="AH1055">
        <v>23</v>
      </c>
      <c r="AI1055">
        <v>5</v>
      </c>
      <c r="AK1055" s="1" t="str">
        <f t="shared" si="155"/>
        <v>err</v>
      </c>
      <c r="AL1055" s="1">
        <f t="shared" si="149"/>
        <v>0</v>
      </c>
      <c r="AM1055" s="1">
        <f t="shared" si="150"/>
        <v>0</v>
      </c>
      <c r="AN1055" s="1">
        <f t="shared" si="151"/>
        <v>0</v>
      </c>
      <c r="AO1055" s="1">
        <f t="shared" si="152"/>
        <v>0</v>
      </c>
      <c r="AP1055" s="1">
        <f t="shared" si="153"/>
        <v>0</v>
      </c>
      <c r="AQ1055" s="1" t="str">
        <f t="shared" si="154"/>
        <v>Par.</v>
      </c>
    </row>
    <row r="1056" spans="1:43">
      <c r="A1056">
        <v>55</v>
      </c>
      <c r="B1056" t="s">
        <v>8088</v>
      </c>
      <c r="C1056" t="s">
        <v>4607</v>
      </c>
      <c r="D1056" t="e">
        <f t="shared" si="148"/>
        <v>#N/A</v>
      </c>
      <c r="K1056">
        <f t="shared" si="147"/>
        <v>2003</v>
      </c>
      <c r="L1056" t="s">
        <v>4600</v>
      </c>
      <c r="M1056" t="s">
        <v>4744</v>
      </c>
      <c r="N1056" t="s">
        <v>6382</v>
      </c>
      <c r="O1056" t="s">
        <v>6679</v>
      </c>
      <c r="P1056" t="s">
        <v>8089</v>
      </c>
      <c r="Q1056" t="s">
        <v>8090</v>
      </c>
      <c r="R1056" t="s">
        <v>8091</v>
      </c>
      <c r="AA1056">
        <v>743</v>
      </c>
      <c r="AB1056" s="1">
        <v>38471</v>
      </c>
      <c r="AC1056" t="s">
        <v>737</v>
      </c>
      <c r="AD1056" s="2">
        <v>60000000</v>
      </c>
      <c r="AE1056" s="2">
        <v>26873932</v>
      </c>
      <c r="AF1056" s="2">
        <v>71073932</v>
      </c>
      <c r="AG1056">
        <v>4</v>
      </c>
      <c r="AH1056">
        <v>29</v>
      </c>
      <c r="AI1056">
        <v>5</v>
      </c>
      <c r="AK1056" s="1" t="str">
        <f t="shared" si="155"/>
        <v>PG-13</v>
      </c>
      <c r="AL1056" s="1" t="str">
        <f t="shared" si="149"/>
        <v>101 min</v>
      </c>
      <c r="AM1056" s="1" t="str">
        <f t="shared" si="150"/>
        <v>Action, Crime, Adventure</v>
      </c>
      <c r="AN1056" s="1" t="str">
        <f t="shared" si="151"/>
        <v>Lee Tamahori</v>
      </c>
      <c r="AO1056" s="1" t="str">
        <f t="shared" si="152"/>
        <v>Rich Wilkes (characters), Simon Kinberg</v>
      </c>
      <c r="AP1056" s="1" t="str">
        <f t="shared" si="153"/>
        <v>Willem Dafoe, Samuel L. Jackson, Ice Cube, Scott Speedman</v>
      </c>
      <c r="AQ1056" s="1" t="str">
        <f t="shared" si="154"/>
        <v>SonR</v>
      </c>
    </row>
    <row r="1057" spans="1:43">
      <c r="A1057">
        <v>56</v>
      </c>
      <c r="B1057" t="s">
        <v>1338</v>
      </c>
      <c r="C1057" t="s">
        <v>6856</v>
      </c>
      <c r="D1057" t="e">
        <f t="shared" si="148"/>
        <v>#N/A</v>
      </c>
      <c r="K1057">
        <f t="shared" si="147"/>
        <v>2003</v>
      </c>
      <c r="L1057" t="s">
        <v>4614</v>
      </c>
      <c r="M1057" t="s">
        <v>4806</v>
      </c>
      <c r="N1057" t="s">
        <v>4801</v>
      </c>
      <c r="O1057" t="s">
        <v>8092</v>
      </c>
      <c r="P1057" t="s">
        <v>7267</v>
      </c>
      <c r="Q1057" t="s">
        <v>8093</v>
      </c>
      <c r="R1057" t="s">
        <v>8094</v>
      </c>
      <c r="AA1057">
        <v>1368</v>
      </c>
      <c r="AB1057" s="1">
        <v>38478</v>
      </c>
      <c r="AC1057" t="s">
        <v>1359</v>
      </c>
      <c r="AD1057" s="2">
        <v>35000000</v>
      </c>
      <c r="AE1057" s="2">
        <v>32064800</v>
      </c>
      <c r="AF1057" s="2">
        <v>70064800</v>
      </c>
      <c r="AG1057">
        <v>5</v>
      </c>
      <c r="AH1057">
        <v>6</v>
      </c>
      <c r="AI1057">
        <v>5</v>
      </c>
      <c r="AK1057" s="1" t="str">
        <f t="shared" si="155"/>
        <v>R</v>
      </c>
      <c r="AL1057" s="1" t="str">
        <f t="shared" si="149"/>
        <v>113 min</v>
      </c>
      <c r="AM1057" s="1" t="str">
        <f t="shared" si="150"/>
        <v>Horror, Thriller</v>
      </c>
      <c r="AN1057" s="1" t="str">
        <f t="shared" si="151"/>
        <v>Jaume Collet-Serra</v>
      </c>
      <c r="AO1057" s="1" t="str">
        <f t="shared" si="152"/>
        <v>Charles Belden (story), Chad Hayes (screenplay), Carey Hayes (screenplay)</v>
      </c>
      <c r="AP1057" s="1" t="str">
        <f t="shared" si="153"/>
        <v>Elisha Cuthbert, Chad Michael Murray, Brian Van Holt, Paris Hilton</v>
      </c>
      <c r="AQ1057" s="1" t="str">
        <f t="shared" si="154"/>
        <v>WB</v>
      </c>
    </row>
    <row r="1058" spans="1:43">
      <c r="A1058">
        <v>57</v>
      </c>
      <c r="B1058" t="s">
        <v>1651</v>
      </c>
      <c r="C1058" t="s">
        <v>4695</v>
      </c>
      <c r="D1058" t="e">
        <f t="shared" si="148"/>
        <v>#N/A</v>
      </c>
      <c r="K1058">
        <f t="shared" si="147"/>
        <v>2003</v>
      </c>
      <c r="L1058" t="s">
        <v>4682</v>
      </c>
      <c r="M1058" t="s">
        <v>5460</v>
      </c>
      <c r="N1058" t="s">
        <v>5811</v>
      </c>
      <c r="O1058" t="s">
        <v>4719</v>
      </c>
      <c r="P1058" t="s">
        <v>8095</v>
      </c>
      <c r="Q1058" t="s">
        <v>8096</v>
      </c>
      <c r="R1058" t="s">
        <v>8097</v>
      </c>
      <c r="AA1058">
        <v>930</v>
      </c>
      <c r="AB1058" s="1">
        <v>38513</v>
      </c>
      <c r="AC1058" t="s">
        <v>923</v>
      </c>
      <c r="AD1058" s="2">
        <v>50000000</v>
      </c>
      <c r="AE1058" s="2">
        <v>39177684</v>
      </c>
      <c r="AF1058" s="2">
        <v>69425966</v>
      </c>
      <c r="AG1058">
        <v>6</v>
      </c>
      <c r="AH1058">
        <v>10</v>
      </c>
      <c r="AI1058">
        <v>5</v>
      </c>
      <c r="AK1058" s="1" t="e">
        <f t="shared" si="155"/>
        <v>#N/A</v>
      </c>
      <c r="AL1058" s="1" t="e">
        <f t="shared" si="149"/>
        <v>#N/A</v>
      </c>
      <c r="AM1058" s="1" t="e">
        <f t="shared" si="150"/>
        <v>#N/A</v>
      </c>
      <c r="AN1058" s="1" t="e">
        <f t="shared" si="151"/>
        <v>#N/A</v>
      </c>
      <c r="AO1058" s="1" t="e">
        <f t="shared" si="152"/>
        <v>#N/A</v>
      </c>
      <c r="AP1058" s="1" t="e">
        <f t="shared" si="153"/>
        <v>#N/A</v>
      </c>
      <c r="AQ1058" s="1" t="e">
        <f t="shared" si="154"/>
        <v>#N/A</v>
      </c>
    </row>
    <row r="1059" spans="1:43">
      <c r="A1059">
        <v>58</v>
      </c>
      <c r="B1059" t="s">
        <v>1956</v>
      </c>
      <c r="C1059" t="s">
        <v>4977</v>
      </c>
      <c r="D1059" t="e">
        <f t="shared" si="148"/>
        <v>#N/A</v>
      </c>
      <c r="K1059">
        <f t="shared" si="147"/>
        <v>2003</v>
      </c>
      <c r="L1059" t="s">
        <v>4682</v>
      </c>
      <c r="M1059" t="s">
        <v>4728</v>
      </c>
      <c r="N1059" t="s">
        <v>8098</v>
      </c>
      <c r="O1059" t="s">
        <v>6744</v>
      </c>
      <c r="P1059" t="s">
        <v>8099</v>
      </c>
      <c r="Q1059" t="s">
        <v>8100</v>
      </c>
      <c r="R1059" t="s">
        <v>8101</v>
      </c>
      <c r="AA1059">
        <v>2061</v>
      </c>
      <c r="AB1059" s="1">
        <v>38387</v>
      </c>
      <c r="AC1059" t="s">
        <v>2047</v>
      </c>
      <c r="AD1059" s="2">
        <v>20000000</v>
      </c>
      <c r="AE1059" s="2">
        <v>46752382</v>
      </c>
      <c r="AF1059" s="2">
        <v>67192859</v>
      </c>
      <c r="AG1059">
        <v>2</v>
      </c>
      <c r="AH1059">
        <v>4</v>
      </c>
      <c r="AI1059">
        <v>5</v>
      </c>
      <c r="AK1059" s="1" t="str">
        <f t="shared" si="155"/>
        <v>PG-13</v>
      </c>
      <c r="AL1059" s="1" t="str">
        <f t="shared" si="149"/>
        <v>89 min</v>
      </c>
      <c r="AM1059" s="1" t="str">
        <f t="shared" si="150"/>
        <v>Drama, Horror, Mystery</v>
      </c>
      <c r="AN1059" s="1" t="str">
        <f t="shared" si="151"/>
        <v>Stephen Kay</v>
      </c>
      <c r="AO1059" s="1" t="str">
        <f t="shared" si="152"/>
        <v>Eric Kripke (story), Eric Kripke (screenplay), Juliet Snowden (screenplay), Stiles White (screenplay)</v>
      </c>
      <c r="AP1059" s="1" t="str">
        <f t="shared" si="153"/>
        <v>Barry Watson, Emily Deschanel, Skye McCole Bartusiak, Tory Mussett</v>
      </c>
      <c r="AQ1059" s="1" t="str">
        <f t="shared" si="154"/>
        <v>SGem</v>
      </c>
    </row>
    <row r="1060" spans="1:43">
      <c r="A1060">
        <v>59</v>
      </c>
      <c r="B1060" t="s">
        <v>8102</v>
      </c>
      <c r="C1060" t="s">
        <v>4677</v>
      </c>
      <c r="D1060" t="e">
        <f t="shared" si="148"/>
        <v>#N/A</v>
      </c>
      <c r="K1060">
        <f t="shared" si="147"/>
        <v>2003</v>
      </c>
      <c r="L1060" t="s">
        <v>4600</v>
      </c>
      <c r="M1060" t="s">
        <v>5100</v>
      </c>
      <c r="N1060" t="s">
        <v>5120</v>
      </c>
      <c r="O1060" t="s">
        <v>8103</v>
      </c>
      <c r="P1060" t="s">
        <v>8104</v>
      </c>
      <c r="Q1060" t="s">
        <v>8105</v>
      </c>
      <c r="R1060" t="s">
        <v>8106</v>
      </c>
      <c r="AA1060">
        <v>1388</v>
      </c>
      <c r="AB1060" s="1">
        <v>38583</v>
      </c>
      <c r="AC1060" t="s">
        <v>1379</v>
      </c>
      <c r="AD1060" s="2">
        <v>35000000</v>
      </c>
      <c r="AE1060" s="2">
        <v>19478106</v>
      </c>
      <c r="AF1060" s="2">
        <v>64188387</v>
      </c>
      <c r="AG1060">
        <v>8</v>
      </c>
      <c r="AH1060">
        <v>19</v>
      </c>
      <c r="AI1060">
        <v>5</v>
      </c>
      <c r="AK1060" s="1" t="e">
        <f t="shared" si="155"/>
        <v>#N/A</v>
      </c>
      <c r="AL1060" s="1" t="e">
        <f t="shared" si="149"/>
        <v>#N/A</v>
      </c>
      <c r="AM1060" s="1" t="e">
        <f t="shared" si="150"/>
        <v>#N/A</v>
      </c>
      <c r="AN1060" s="1" t="e">
        <f t="shared" si="151"/>
        <v>#N/A</v>
      </c>
      <c r="AO1060" s="1" t="e">
        <f t="shared" si="152"/>
        <v>#N/A</v>
      </c>
      <c r="AP1060" s="1" t="e">
        <f t="shared" si="153"/>
        <v>#N/A</v>
      </c>
      <c r="AQ1060" s="1" t="e">
        <f t="shared" si="154"/>
        <v>#N/A</v>
      </c>
    </row>
    <row r="1061" spans="1:43">
      <c r="A1061">
        <v>60</v>
      </c>
      <c r="B1061" t="s">
        <v>284</v>
      </c>
      <c r="C1061" t="s">
        <v>4621</v>
      </c>
      <c r="D1061">
        <f t="shared" si="148"/>
        <v>4000000</v>
      </c>
      <c r="K1061">
        <f t="shared" si="147"/>
        <v>2003</v>
      </c>
      <c r="L1061" t="s">
        <v>4614</v>
      </c>
      <c r="M1061" t="s">
        <v>5013</v>
      </c>
      <c r="N1061" t="s">
        <v>4655</v>
      </c>
      <c r="O1061" t="s">
        <v>6279</v>
      </c>
      <c r="P1061" t="s">
        <v>8107</v>
      </c>
      <c r="Q1061" t="s">
        <v>8108</v>
      </c>
      <c r="R1061" t="s">
        <v>8109</v>
      </c>
      <c r="AA1061">
        <v>1468</v>
      </c>
      <c r="AB1061" s="1">
        <v>38618</v>
      </c>
      <c r="AC1061" t="s">
        <v>1458</v>
      </c>
      <c r="AD1061" s="2">
        <v>32000000</v>
      </c>
      <c r="AE1061" s="2">
        <v>31493782</v>
      </c>
      <c r="AF1061" s="2">
        <v>61477797</v>
      </c>
      <c r="AG1061">
        <v>9</v>
      </c>
      <c r="AH1061">
        <v>23</v>
      </c>
      <c r="AI1061">
        <v>5</v>
      </c>
      <c r="AK1061" s="1" t="str">
        <f t="shared" si="155"/>
        <v>R</v>
      </c>
      <c r="AL1061" s="1" t="str">
        <f t="shared" si="149"/>
        <v>96 min</v>
      </c>
      <c r="AM1061" s="1" t="str">
        <f t="shared" si="150"/>
        <v>Crime, Drama, Thriller</v>
      </c>
      <c r="AN1061" s="1" t="str">
        <f t="shared" si="151"/>
        <v>David Cronenberg</v>
      </c>
      <c r="AO1061" s="1" t="str">
        <f t="shared" si="152"/>
        <v>John Wagner (graphic novel), Vince Locke (graphic novel), Josh Olson (screenplay)</v>
      </c>
      <c r="AP1061" s="1" t="str">
        <f t="shared" si="153"/>
        <v>Viggo Mortensen, Maria Bello, Ed Harris, William Hurt</v>
      </c>
      <c r="AQ1061" s="1" t="str">
        <f t="shared" si="154"/>
        <v>NL</v>
      </c>
    </row>
    <row r="1062" spans="1:43">
      <c r="A1062">
        <v>61</v>
      </c>
      <c r="B1062" t="s">
        <v>1783</v>
      </c>
      <c r="C1062" t="s">
        <v>5962</v>
      </c>
      <c r="D1062" t="e">
        <f t="shared" si="148"/>
        <v>#N/A</v>
      </c>
      <c r="K1062">
        <f t="shared" si="147"/>
        <v>2003</v>
      </c>
      <c r="L1062" t="s">
        <v>4614</v>
      </c>
      <c r="M1062" t="s">
        <v>4615</v>
      </c>
      <c r="N1062" t="s">
        <v>5652</v>
      </c>
      <c r="O1062" t="s">
        <v>5005</v>
      </c>
      <c r="P1062" t="s">
        <v>8110</v>
      </c>
      <c r="Q1062" t="s">
        <v>8111</v>
      </c>
      <c r="R1062" t="s">
        <v>8112</v>
      </c>
      <c r="AA1062">
        <v>1104</v>
      </c>
      <c r="AB1062" s="1">
        <v>38611</v>
      </c>
      <c r="AC1062" t="s">
        <v>1097</v>
      </c>
      <c r="AD1062" s="2">
        <v>42000000</v>
      </c>
      <c r="AE1062" s="2">
        <v>24149632</v>
      </c>
      <c r="AF1062" s="2">
        <v>60437727</v>
      </c>
      <c r="AG1062">
        <v>9</v>
      </c>
      <c r="AH1062">
        <v>16</v>
      </c>
      <c r="AI1062">
        <v>5</v>
      </c>
      <c r="AK1062" s="1" t="e">
        <f t="shared" si="155"/>
        <v>#N/A</v>
      </c>
      <c r="AL1062" s="1" t="e">
        <f t="shared" si="149"/>
        <v>#N/A</v>
      </c>
      <c r="AM1062" s="1" t="e">
        <f t="shared" si="150"/>
        <v>#N/A</v>
      </c>
      <c r="AN1062" s="1" t="e">
        <f t="shared" si="151"/>
        <v>#N/A</v>
      </c>
      <c r="AO1062" s="1" t="e">
        <f t="shared" si="152"/>
        <v>#N/A</v>
      </c>
      <c r="AP1062" s="1" t="e">
        <f t="shared" si="153"/>
        <v>#N/A</v>
      </c>
      <c r="AQ1062" s="1" t="e">
        <f t="shared" si="154"/>
        <v>#N/A</v>
      </c>
    </row>
    <row r="1063" spans="1:43">
      <c r="A1063">
        <v>62</v>
      </c>
      <c r="B1063" t="s">
        <v>2045</v>
      </c>
      <c r="C1063" t="s">
        <v>4607</v>
      </c>
      <c r="D1063" t="e">
        <f t="shared" si="148"/>
        <v>#N/A</v>
      </c>
      <c r="K1063">
        <f t="shared" si="147"/>
        <v>2003</v>
      </c>
      <c r="L1063" t="s">
        <v>4636</v>
      </c>
      <c r="M1063" t="s">
        <v>8113</v>
      </c>
      <c r="N1063" t="s">
        <v>8114</v>
      </c>
      <c r="O1063" t="s">
        <v>8115</v>
      </c>
      <c r="P1063" t="s">
        <v>8116</v>
      </c>
      <c r="Q1063" t="s">
        <v>8117</v>
      </c>
      <c r="R1063" t="s">
        <v>8118</v>
      </c>
      <c r="AA1063">
        <v>293</v>
      </c>
      <c r="AB1063" s="1">
        <v>38401</v>
      </c>
      <c r="AC1063" t="s">
        <v>290</v>
      </c>
      <c r="AD1063" s="2">
        <v>100000000</v>
      </c>
      <c r="AE1063" s="2">
        <v>17018422</v>
      </c>
      <c r="AF1063" s="2">
        <v>59918422</v>
      </c>
      <c r="AG1063">
        <v>2</v>
      </c>
      <c r="AH1063">
        <v>18</v>
      </c>
      <c r="AI1063">
        <v>5</v>
      </c>
      <c r="AK1063" s="1" t="e">
        <f t="shared" si="155"/>
        <v>#N/A</v>
      </c>
      <c r="AL1063" s="1" t="e">
        <f t="shared" si="149"/>
        <v>#N/A</v>
      </c>
      <c r="AM1063" s="1" t="e">
        <f t="shared" si="150"/>
        <v>#N/A</v>
      </c>
      <c r="AN1063" s="1" t="e">
        <f t="shared" si="151"/>
        <v>#N/A</v>
      </c>
      <c r="AO1063" s="1" t="e">
        <f t="shared" si="152"/>
        <v>#N/A</v>
      </c>
      <c r="AP1063" s="1" t="e">
        <f t="shared" si="153"/>
        <v>#N/A</v>
      </c>
      <c r="AQ1063" s="1" t="e">
        <f t="shared" si="154"/>
        <v>#N/A</v>
      </c>
    </row>
    <row r="1064" spans="1:43">
      <c r="A1064">
        <v>63</v>
      </c>
      <c r="B1064" t="s">
        <v>378</v>
      </c>
      <c r="C1064" t="s">
        <v>4621</v>
      </c>
      <c r="D1064" t="e">
        <f t="shared" si="148"/>
        <v>#N/A</v>
      </c>
      <c r="K1064">
        <f t="shared" si="147"/>
        <v>2003</v>
      </c>
      <c r="L1064" t="s">
        <v>4600</v>
      </c>
      <c r="M1064" t="s">
        <v>4637</v>
      </c>
      <c r="N1064" t="s">
        <v>5652</v>
      </c>
      <c r="O1064" t="s">
        <v>4730</v>
      </c>
      <c r="P1064" t="s">
        <v>8119</v>
      </c>
      <c r="Q1064" t="s">
        <v>8120</v>
      </c>
      <c r="R1064" t="s">
        <v>8121</v>
      </c>
      <c r="AA1064">
        <v>1351</v>
      </c>
      <c r="AB1064" s="1">
        <v>38562</v>
      </c>
      <c r="AC1064" t="s">
        <v>1342</v>
      </c>
      <c r="AD1064" s="2">
        <v>35000000</v>
      </c>
      <c r="AE1064" s="2">
        <v>43894863</v>
      </c>
      <c r="AF1064" s="2">
        <v>58894863</v>
      </c>
      <c r="AG1064">
        <v>7</v>
      </c>
      <c r="AH1064">
        <v>29</v>
      </c>
      <c r="AI1064">
        <v>5</v>
      </c>
      <c r="AK1064" s="1" t="str">
        <f t="shared" si="155"/>
        <v>PG-13</v>
      </c>
      <c r="AL1064" s="1" t="str">
        <f t="shared" si="149"/>
        <v>98 min</v>
      </c>
      <c r="AM1064" s="1" t="str">
        <f t="shared" si="150"/>
        <v>Comedy, Romance</v>
      </c>
      <c r="AN1064" s="1" t="str">
        <f t="shared" si="151"/>
        <v>Gary David Goldberg</v>
      </c>
      <c r="AO1064" s="1" t="str">
        <f t="shared" si="152"/>
        <v>Claire Cook (novel), Gary David Goldberg (screenplay)</v>
      </c>
      <c r="AP1064" s="1" t="str">
        <f t="shared" si="153"/>
        <v>Diane Lane, John Cusack, Elizabeth Perkins, Christopher Plummer</v>
      </c>
      <c r="AQ1064" s="1" t="str">
        <f t="shared" si="154"/>
        <v>WB</v>
      </c>
    </row>
    <row r="1065" spans="1:43">
      <c r="A1065">
        <v>64</v>
      </c>
      <c r="B1065" t="s">
        <v>1728</v>
      </c>
      <c r="C1065" t="s">
        <v>6635</v>
      </c>
      <c r="D1065" t="e">
        <f t="shared" si="148"/>
        <v>#N/A</v>
      </c>
      <c r="K1065">
        <f t="shared" si="147"/>
        <v>2003</v>
      </c>
      <c r="L1065" t="s">
        <v>4682</v>
      </c>
      <c r="M1065" t="s">
        <v>5460</v>
      </c>
      <c r="N1065" t="s">
        <v>4878</v>
      </c>
      <c r="O1065" t="s">
        <v>6228</v>
      </c>
      <c r="P1065" t="s">
        <v>8122</v>
      </c>
      <c r="Q1065" t="s">
        <v>8123</v>
      </c>
      <c r="R1065" t="s">
        <v>8124</v>
      </c>
      <c r="AA1065">
        <v>641</v>
      </c>
      <c r="AB1065" s="1">
        <v>38667</v>
      </c>
      <c r="AC1065" t="s">
        <v>636</v>
      </c>
      <c r="AD1065" s="2">
        <v>65000000</v>
      </c>
      <c r="AE1065" s="2">
        <v>28045540</v>
      </c>
      <c r="AF1065" s="2">
        <v>58545540</v>
      </c>
      <c r="AG1065">
        <v>11</v>
      </c>
      <c r="AH1065">
        <v>11</v>
      </c>
      <c r="AI1065">
        <v>5</v>
      </c>
      <c r="AK1065" s="1" t="str">
        <f t="shared" si="155"/>
        <v>PG</v>
      </c>
      <c r="AL1065" s="1" t="str">
        <f t="shared" si="149"/>
        <v>101 min</v>
      </c>
      <c r="AM1065" s="1" t="str">
        <f t="shared" si="150"/>
        <v>Action, Adventure, Comedy</v>
      </c>
      <c r="AN1065" s="1" t="str">
        <f t="shared" si="151"/>
        <v>Jon Favreau</v>
      </c>
      <c r="AO1065" s="1" t="str">
        <f t="shared" si="152"/>
        <v>Chris Van Allsburg (book), David Koepp (screenplay), John Kamps (screenplay)</v>
      </c>
      <c r="AP1065" s="1" t="str">
        <f t="shared" si="153"/>
        <v>Jonah Bobo, Josh Hutcherson, Dax Shepard, Kristen Stewart</v>
      </c>
      <c r="AQ1065" s="1" t="str">
        <f t="shared" si="154"/>
        <v>Sony</v>
      </c>
    </row>
    <row r="1066" spans="1:43">
      <c r="A1066">
        <v>65</v>
      </c>
      <c r="B1066" t="s">
        <v>2833</v>
      </c>
      <c r="C1066" t="s">
        <v>4677</v>
      </c>
      <c r="D1066" t="e">
        <f t="shared" si="148"/>
        <v>#N/A</v>
      </c>
      <c r="K1066">
        <f t="shared" si="147"/>
        <v>2003</v>
      </c>
      <c r="L1066" t="s">
        <v>4635</v>
      </c>
      <c r="AA1066">
        <v>1973</v>
      </c>
      <c r="AB1066" s="1">
        <v>38667</v>
      </c>
      <c r="AC1066" t="s">
        <v>1960</v>
      </c>
      <c r="AD1066" s="2">
        <v>22000000</v>
      </c>
      <c r="AE1066" s="2">
        <v>36020063</v>
      </c>
      <c r="AF1066" s="2">
        <v>57520063</v>
      </c>
      <c r="AG1066">
        <v>11</v>
      </c>
      <c r="AH1066">
        <v>11</v>
      </c>
      <c r="AI1066">
        <v>5</v>
      </c>
      <c r="AK1066" s="1" t="str">
        <f t="shared" si="155"/>
        <v>err</v>
      </c>
      <c r="AL1066" s="1">
        <f t="shared" si="149"/>
        <v>0</v>
      </c>
      <c r="AM1066" s="1">
        <f t="shared" si="150"/>
        <v>0</v>
      </c>
      <c r="AN1066" s="1">
        <f t="shared" si="151"/>
        <v>0</v>
      </c>
      <c r="AO1066" s="1">
        <f t="shared" si="152"/>
        <v>0</v>
      </c>
      <c r="AP1066" s="1">
        <f t="shared" si="153"/>
        <v>0</v>
      </c>
      <c r="AQ1066" s="1" t="str">
        <f t="shared" si="154"/>
        <v>Wein.</v>
      </c>
    </row>
    <row r="1067" spans="1:43">
      <c r="A1067">
        <v>66</v>
      </c>
      <c r="B1067" t="s">
        <v>8125</v>
      </c>
      <c r="C1067" t="s">
        <v>4908</v>
      </c>
      <c r="D1067" t="e">
        <f t="shared" si="148"/>
        <v>#N/A</v>
      </c>
      <c r="K1067">
        <f t="shared" si="147"/>
        <v>2003</v>
      </c>
      <c r="L1067" t="s">
        <v>4635</v>
      </c>
      <c r="AA1067">
        <v>3254</v>
      </c>
      <c r="AB1067" s="1">
        <v>38632</v>
      </c>
      <c r="AC1067" t="s">
        <v>3223</v>
      </c>
      <c r="AD1067" s="2">
        <v>7000000</v>
      </c>
      <c r="AE1067" s="2">
        <v>31501218</v>
      </c>
      <c r="AF1067" s="2">
        <v>56586901</v>
      </c>
      <c r="AG1067">
        <v>10</v>
      </c>
      <c r="AH1067">
        <v>7</v>
      </c>
      <c r="AI1067">
        <v>5</v>
      </c>
      <c r="AK1067" s="1" t="e">
        <f t="shared" si="155"/>
        <v>#N/A</v>
      </c>
      <c r="AL1067" s="1" t="e">
        <f t="shared" si="149"/>
        <v>#N/A</v>
      </c>
      <c r="AM1067" s="1" t="e">
        <f t="shared" si="150"/>
        <v>#N/A</v>
      </c>
      <c r="AN1067" s="1" t="e">
        <f t="shared" si="151"/>
        <v>#N/A</v>
      </c>
      <c r="AO1067" s="1" t="e">
        <f t="shared" si="152"/>
        <v>#N/A</v>
      </c>
      <c r="AP1067" s="1" t="e">
        <f t="shared" si="153"/>
        <v>#N/A</v>
      </c>
      <c r="AQ1067" s="1" t="e">
        <f t="shared" si="154"/>
        <v>#N/A</v>
      </c>
    </row>
    <row r="1068" spans="1:43">
      <c r="A1068">
        <v>67</v>
      </c>
      <c r="B1068" t="s">
        <v>3594</v>
      </c>
      <c r="C1068" t="s">
        <v>5023</v>
      </c>
      <c r="D1068" t="e">
        <f t="shared" si="148"/>
        <v>#N/A</v>
      </c>
      <c r="K1068">
        <f t="shared" si="147"/>
        <v>2003</v>
      </c>
      <c r="L1068" t="s">
        <v>4682</v>
      </c>
      <c r="M1068" t="s">
        <v>4713</v>
      </c>
      <c r="N1068" t="s">
        <v>4572</v>
      </c>
      <c r="O1068" t="s">
        <v>8126</v>
      </c>
      <c r="P1068" t="s">
        <v>8126</v>
      </c>
      <c r="Q1068" t="s">
        <v>8127</v>
      </c>
      <c r="R1068" t="s">
        <v>8128</v>
      </c>
      <c r="AA1068">
        <v>643</v>
      </c>
      <c r="AB1068" s="1">
        <v>38366</v>
      </c>
      <c r="AC1068" t="s">
        <v>638</v>
      </c>
      <c r="AD1068" s="2">
        <v>65000000</v>
      </c>
      <c r="AE1068" s="2">
        <v>24409722</v>
      </c>
      <c r="AF1068" s="2">
        <v>56409722</v>
      </c>
      <c r="AG1068">
        <v>1</v>
      </c>
      <c r="AH1068">
        <v>14</v>
      </c>
      <c r="AI1068">
        <v>5</v>
      </c>
      <c r="AK1068" s="1" t="e">
        <f t="shared" si="155"/>
        <v>#N/A</v>
      </c>
      <c r="AL1068" s="1" t="e">
        <f t="shared" si="149"/>
        <v>#N/A</v>
      </c>
      <c r="AM1068" s="1" t="e">
        <f t="shared" si="150"/>
        <v>#N/A</v>
      </c>
      <c r="AN1068" s="1" t="e">
        <f t="shared" si="151"/>
        <v>#N/A</v>
      </c>
      <c r="AO1068" s="1" t="e">
        <f t="shared" si="152"/>
        <v>#N/A</v>
      </c>
      <c r="AP1068" s="1" t="e">
        <f t="shared" si="153"/>
        <v>#N/A</v>
      </c>
      <c r="AQ1068" s="1" t="e">
        <f t="shared" si="154"/>
        <v>#N/A</v>
      </c>
    </row>
    <row r="1069" spans="1:43">
      <c r="A1069">
        <v>68</v>
      </c>
      <c r="B1069" t="s">
        <v>507</v>
      </c>
      <c r="C1069" t="s">
        <v>6856</v>
      </c>
      <c r="D1069" t="e">
        <f t="shared" si="148"/>
        <v>#N/A</v>
      </c>
      <c r="K1069">
        <f t="shared" si="147"/>
        <v>2003</v>
      </c>
      <c r="L1069" t="s">
        <v>4682</v>
      </c>
      <c r="M1069" t="s">
        <v>4728</v>
      </c>
      <c r="N1069" t="s">
        <v>4840</v>
      </c>
      <c r="O1069" t="s">
        <v>4796</v>
      </c>
      <c r="P1069" t="s">
        <v>8129</v>
      </c>
      <c r="Q1069" t="s">
        <v>8130</v>
      </c>
      <c r="R1069" t="s">
        <v>8131</v>
      </c>
      <c r="AA1069">
        <v>1036</v>
      </c>
      <c r="AB1069" s="1">
        <v>38485</v>
      </c>
      <c r="AC1069" t="s">
        <v>1029</v>
      </c>
      <c r="AD1069" s="2">
        <v>45000000</v>
      </c>
      <c r="AE1069" s="2">
        <v>52842724</v>
      </c>
      <c r="AF1069" s="2">
        <v>55842724</v>
      </c>
      <c r="AG1069">
        <v>5</v>
      </c>
      <c r="AH1069">
        <v>13</v>
      </c>
      <c r="AI1069">
        <v>5</v>
      </c>
      <c r="AK1069" s="1" t="str">
        <f t="shared" si="155"/>
        <v>err</v>
      </c>
      <c r="AL1069" s="1">
        <f t="shared" si="149"/>
        <v>0</v>
      </c>
      <c r="AM1069" s="1">
        <f t="shared" si="150"/>
        <v>0</v>
      </c>
      <c r="AN1069" s="1">
        <f t="shared" si="151"/>
        <v>0</v>
      </c>
      <c r="AO1069" s="1">
        <f t="shared" si="152"/>
        <v>0</v>
      </c>
      <c r="AP1069" s="1">
        <f t="shared" si="153"/>
        <v>0</v>
      </c>
      <c r="AQ1069" s="1" t="str">
        <f t="shared" si="154"/>
        <v>Uni.</v>
      </c>
    </row>
    <row r="1070" spans="1:43">
      <c r="A1070">
        <v>69</v>
      </c>
      <c r="B1070" t="s">
        <v>2257</v>
      </c>
      <c r="C1070" t="s">
        <v>4607</v>
      </c>
      <c r="D1070" t="e">
        <f t="shared" si="148"/>
        <v>#N/A</v>
      </c>
      <c r="K1070">
        <f t="shared" si="147"/>
        <v>2003</v>
      </c>
      <c r="L1070" t="s">
        <v>4600</v>
      </c>
      <c r="M1070" t="s">
        <v>5013</v>
      </c>
      <c r="N1070" t="s">
        <v>5126</v>
      </c>
      <c r="O1070" t="s">
        <v>8132</v>
      </c>
      <c r="P1070" t="s">
        <v>8133</v>
      </c>
      <c r="Q1070" t="s">
        <v>8134</v>
      </c>
      <c r="R1070" t="s">
        <v>8135</v>
      </c>
      <c r="AA1070">
        <v>576</v>
      </c>
      <c r="AB1070" s="1">
        <v>38646</v>
      </c>
      <c r="AC1070" t="s">
        <v>572</v>
      </c>
      <c r="AD1070" s="2">
        <v>70000000</v>
      </c>
      <c r="AE1070" s="2">
        <v>28212337</v>
      </c>
      <c r="AF1070" s="2">
        <v>54612337</v>
      </c>
      <c r="AG1070">
        <v>10</v>
      </c>
      <c r="AH1070">
        <v>21</v>
      </c>
      <c r="AI1070">
        <v>5</v>
      </c>
      <c r="AK1070" s="1" t="str">
        <f t="shared" si="155"/>
        <v>R</v>
      </c>
      <c r="AL1070" s="1" t="str">
        <f t="shared" si="149"/>
        <v>105 min</v>
      </c>
      <c r="AM1070" s="1" t="str">
        <f t="shared" si="150"/>
        <v>Action, Adventure, Horror</v>
      </c>
      <c r="AN1070" s="1" t="str">
        <f t="shared" si="151"/>
        <v>Andrzej Bartkowiak</v>
      </c>
      <c r="AO1070" s="1" t="str">
        <f t="shared" si="152"/>
        <v>Dave Callaham (screenplay), Wesley Strick (screenplay), Dave Callaham (story)</v>
      </c>
      <c r="AP1070" s="1" t="str">
        <f t="shared" si="153"/>
        <v>Karl Urban, Deobia Oparei, Rosamund Pike, Razaaq Adoti</v>
      </c>
      <c r="AQ1070" s="1" t="str">
        <f t="shared" si="154"/>
        <v>Uni.</v>
      </c>
    </row>
    <row r="1071" spans="1:43">
      <c r="A1071">
        <v>70</v>
      </c>
      <c r="B1071" t="s">
        <v>2464</v>
      </c>
      <c r="C1071" t="s">
        <v>4607</v>
      </c>
      <c r="D1071" t="e">
        <f t="shared" si="148"/>
        <v>#N/A</v>
      </c>
      <c r="K1071">
        <f t="shared" si="147"/>
        <v>2003</v>
      </c>
      <c r="L1071" t="s">
        <v>4614</v>
      </c>
      <c r="M1071" t="s">
        <v>4935</v>
      </c>
      <c r="N1071" t="s">
        <v>5994</v>
      </c>
      <c r="O1071" t="s">
        <v>8136</v>
      </c>
      <c r="P1071" t="s">
        <v>8137</v>
      </c>
      <c r="Q1071" t="s">
        <v>8138</v>
      </c>
      <c r="R1071" t="s">
        <v>8139</v>
      </c>
      <c r="AA1071">
        <v>2122</v>
      </c>
      <c r="AB1071" s="1">
        <v>38394</v>
      </c>
      <c r="AC1071" t="s">
        <v>2108</v>
      </c>
      <c r="AD1071" s="2">
        <v>20000000</v>
      </c>
      <c r="AE1071" s="2">
        <v>18098433</v>
      </c>
      <c r="AF1071" s="2">
        <v>52858433</v>
      </c>
      <c r="AG1071">
        <v>2</v>
      </c>
      <c r="AH1071">
        <v>11</v>
      </c>
      <c r="AI1071">
        <v>5</v>
      </c>
      <c r="AK1071" s="1" t="e">
        <f t="shared" si="155"/>
        <v>#N/A</v>
      </c>
      <c r="AL1071" s="1" t="e">
        <f t="shared" si="149"/>
        <v>#N/A</v>
      </c>
      <c r="AM1071" s="1" t="e">
        <f t="shared" si="150"/>
        <v>#N/A</v>
      </c>
      <c r="AN1071" s="1" t="e">
        <f t="shared" si="151"/>
        <v>#N/A</v>
      </c>
      <c r="AO1071" s="1" t="e">
        <f t="shared" si="152"/>
        <v>#N/A</v>
      </c>
      <c r="AP1071" s="1" t="e">
        <f t="shared" si="153"/>
        <v>#N/A</v>
      </c>
      <c r="AQ1071" s="1" t="e">
        <f t="shared" si="154"/>
        <v>#N/A</v>
      </c>
    </row>
    <row r="1072" spans="1:43">
      <c r="A1072">
        <v>71</v>
      </c>
      <c r="B1072" t="s">
        <v>1545</v>
      </c>
      <c r="C1072" t="s">
        <v>6635</v>
      </c>
      <c r="D1072" t="e">
        <f t="shared" si="148"/>
        <v>#N/A</v>
      </c>
      <c r="K1072">
        <f t="shared" si="147"/>
        <v>2003</v>
      </c>
      <c r="L1072" t="s">
        <v>4614</v>
      </c>
      <c r="M1072" t="s">
        <v>4806</v>
      </c>
      <c r="N1072" t="s">
        <v>5279</v>
      </c>
      <c r="O1072" t="s">
        <v>8140</v>
      </c>
      <c r="P1072" t="s">
        <v>8140</v>
      </c>
      <c r="Q1072" t="s">
        <v>8141</v>
      </c>
      <c r="R1072" t="s">
        <v>8142</v>
      </c>
      <c r="AA1072">
        <v>843</v>
      </c>
      <c r="AB1072" s="1">
        <v>38639</v>
      </c>
      <c r="AC1072" t="s">
        <v>836</v>
      </c>
      <c r="AD1072" s="2">
        <v>54000000</v>
      </c>
      <c r="AE1072" s="2">
        <v>26850426</v>
      </c>
      <c r="AF1072" s="2">
        <v>50719373</v>
      </c>
      <c r="AG1072">
        <v>10</v>
      </c>
      <c r="AH1072">
        <v>14</v>
      </c>
      <c r="AI1072">
        <v>5</v>
      </c>
      <c r="AK1072" s="1" t="str">
        <f t="shared" si="155"/>
        <v>PG-13</v>
      </c>
      <c r="AL1072" s="1" t="str">
        <f t="shared" si="149"/>
        <v>123 min</v>
      </c>
      <c r="AM1072" s="1" t="str">
        <f t="shared" si="150"/>
        <v>Comedy, Drama, Romance</v>
      </c>
      <c r="AN1072" s="1" t="str">
        <f t="shared" si="151"/>
        <v>Cameron Crowe</v>
      </c>
      <c r="AO1072" s="1" t="str">
        <f t="shared" si="152"/>
        <v>Cameron Crowe</v>
      </c>
      <c r="AP1072" s="1" t="str">
        <f t="shared" si="153"/>
        <v>Orlando Bloom, Kirsten Dunst, Susan Sarandon, Alec Baldwin</v>
      </c>
      <c r="AQ1072" s="1" t="str">
        <f t="shared" si="154"/>
        <v>Par.</v>
      </c>
    </row>
    <row r="1073" spans="1:43">
      <c r="A1073">
        <v>72</v>
      </c>
      <c r="B1073" t="s">
        <v>920</v>
      </c>
      <c r="C1073" t="s">
        <v>5962</v>
      </c>
      <c r="D1073" t="e">
        <f t="shared" si="148"/>
        <v>#N/A</v>
      </c>
      <c r="K1073">
        <f t="shared" si="147"/>
        <v>2003</v>
      </c>
      <c r="L1073" t="s">
        <v>4682</v>
      </c>
      <c r="M1073" t="s">
        <v>4846</v>
      </c>
      <c r="N1073" t="s">
        <v>4893</v>
      </c>
      <c r="O1073" t="s">
        <v>8143</v>
      </c>
      <c r="P1073" t="s">
        <v>8144</v>
      </c>
      <c r="Q1073" t="s">
        <v>8145</v>
      </c>
      <c r="R1073" t="s">
        <v>8146</v>
      </c>
      <c r="AA1073">
        <v>3438</v>
      </c>
      <c r="AB1073" s="1">
        <v>38408</v>
      </c>
      <c r="AC1073" t="s">
        <v>3404</v>
      </c>
      <c r="AD1073" s="2">
        <v>5500000</v>
      </c>
      <c r="AE1073" s="2">
        <v>50406346</v>
      </c>
      <c r="AF1073" s="2">
        <v>50458356</v>
      </c>
      <c r="AG1073">
        <v>2</v>
      </c>
      <c r="AH1073">
        <v>25</v>
      </c>
      <c r="AI1073">
        <v>5</v>
      </c>
      <c r="AK1073" s="1" t="e">
        <f t="shared" si="155"/>
        <v>#N/A</v>
      </c>
      <c r="AL1073" s="1" t="e">
        <f t="shared" si="149"/>
        <v>#N/A</v>
      </c>
      <c r="AM1073" s="1" t="e">
        <f t="shared" si="150"/>
        <v>#N/A</v>
      </c>
      <c r="AN1073" s="1" t="e">
        <f t="shared" si="151"/>
        <v>#N/A</v>
      </c>
      <c r="AO1073" s="1" t="e">
        <f t="shared" si="152"/>
        <v>#N/A</v>
      </c>
      <c r="AP1073" s="1" t="e">
        <f t="shared" si="153"/>
        <v>#N/A</v>
      </c>
      <c r="AQ1073" s="1" t="e">
        <f t="shared" si="154"/>
        <v>#N/A</v>
      </c>
    </row>
    <row r="1074" spans="1:43">
      <c r="A1074">
        <v>73</v>
      </c>
      <c r="B1074" t="s">
        <v>1794</v>
      </c>
      <c r="C1074" t="s">
        <v>4660</v>
      </c>
      <c r="D1074" t="e">
        <f t="shared" si="148"/>
        <v>#N/A</v>
      </c>
      <c r="K1074">
        <f t="shared" si="147"/>
        <v>2003</v>
      </c>
      <c r="L1074" t="s">
        <v>4614</v>
      </c>
      <c r="M1074" t="s">
        <v>5845</v>
      </c>
      <c r="N1074" t="s">
        <v>4616</v>
      </c>
      <c r="O1074" t="s">
        <v>8147</v>
      </c>
      <c r="P1074" t="s">
        <v>8148</v>
      </c>
      <c r="Q1074" t="s">
        <v>8149</v>
      </c>
      <c r="R1074" t="s">
        <v>8150</v>
      </c>
      <c r="AA1074">
        <v>1180</v>
      </c>
      <c r="AB1074" s="1">
        <v>38450</v>
      </c>
      <c r="AC1074" t="s">
        <v>1172</v>
      </c>
      <c r="AD1074" s="2">
        <v>40000000</v>
      </c>
      <c r="AE1074" s="2">
        <v>42071069</v>
      </c>
      <c r="AF1074" s="2">
        <v>50071069</v>
      </c>
      <c r="AG1074">
        <v>4</v>
      </c>
      <c r="AH1074">
        <v>8</v>
      </c>
      <c r="AI1074">
        <v>5</v>
      </c>
      <c r="AK1074" s="1" t="str">
        <f t="shared" si="155"/>
        <v>PG-13</v>
      </c>
      <c r="AL1074" s="1" t="str">
        <f t="shared" si="149"/>
        <v>104 min</v>
      </c>
      <c r="AM1074" s="1" t="str">
        <f t="shared" si="150"/>
        <v>Comedy, Drama, Romance</v>
      </c>
      <c r="AN1074" s="1" t="str">
        <f t="shared" si="151"/>
        <v>Bobby Farrelly, Peter Farrelly</v>
      </c>
      <c r="AO1074" s="1" t="str">
        <f t="shared" si="152"/>
        <v>Lowell Ganz (screenplay), Babaloo Mandel (screenplay), Nick Hornby (novel)</v>
      </c>
      <c r="AP1074" s="1" t="str">
        <f t="shared" si="153"/>
        <v>Drew Barrymore, Jimmy Fallon, Jason Spevack, Jack Kehler</v>
      </c>
      <c r="AQ1074" s="1" t="str">
        <f t="shared" si="154"/>
        <v>Fox</v>
      </c>
    </row>
    <row r="1075" spans="1:43">
      <c r="A1075">
        <v>74</v>
      </c>
      <c r="B1075" t="s">
        <v>1308</v>
      </c>
      <c r="C1075" t="s">
        <v>7347</v>
      </c>
      <c r="D1075" t="e">
        <f t="shared" si="148"/>
        <v>#N/A</v>
      </c>
      <c r="K1075">
        <f t="shared" si="147"/>
        <v>2003</v>
      </c>
      <c r="L1075" t="s">
        <v>4600</v>
      </c>
      <c r="M1075" t="s">
        <v>4738</v>
      </c>
      <c r="N1075" t="s">
        <v>4690</v>
      </c>
      <c r="O1075" t="s">
        <v>8151</v>
      </c>
      <c r="P1075" t="s">
        <v>8152</v>
      </c>
      <c r="Q1075" t="s">
        <v>8153</v>
      </c>
      <c r="R1075" t="s">
        <v>8154</v>
      </c>
      <c r="AA1075">
        <v>3255</v>
      </c>
      <c r="AB1075" s="1">
        <v>38625</v>
      </c>
      <c r="AC1075" t="s">
        <v>3224</v>
      </c>
      <c r="AD1075" s="2">
        <v>7000000</v>
      </c>
      <c r="AE1075" s="2">
        <v>28750530</v>
      </c>
      <c r="AF1075" s="2">
        <v>49924079</v>
      </c>
      <c r="AG1075">
        <v>9</v>
      </c>
      <c r="AH1075">
        <v>30</v>
      </c>
      <c r="AI1075">
        <v>5</v>
      </c>
      <c r="AK1075" s="1" t="str">
        <f t="shared" si="155"/>
        <v>R</v>
      </c>
      <c r="AL1075" s="1" t="str">
        <f t="shared" si="149"/>
        <v>114 min</v>
      </c>
      <c r="AM1075" s="1" t="str">
        <f t="shared" si="150"/>
        <v>Biography, Crime, Drama</v>
      </c>
      <c r="AN1075" s="1" t="str">
        <f t="shared" si="151"/>
        <v>Bennett Miller</v>
      </c>
      <c r="AO1075" s="1" t="str">
        <f t="shared" si="152"/>
        <v>Dan Futterman (screenplay), Gerald Clarke (book)</v>
      </c>
      <c r="AP1075" s="1" t="str">
        <f t="shared" si="153"/>
        <v>Allie Mickelson, Kelci Stephenson, Philip Seymour Hoffman, Craig Archibald</v>
      </c>
      <c r="AQ1075" s="1" t="str">
        <f t="shared" si="154"/>
        <v>SPC</v>
      </c>
    </row>
    <row r="1076" spans="1:43">
      <c r="A1076">
        <v>75</v>
      </c>
      <c r="B1076" t="s">
        <v>2339</v>
      </c>
      <c r="C1076" t="s">
        <v>5962</v>
      </c>
      <c r="D1076" t="e">
        <f t="shared" si="148"/>
        <v>#N/A</v>
      </c>
      <c r="K1076">
        <f t="shared" si="147"/>
        <v>2003</v>
      </c>
      <c r="L1076" t="s">
        <v>4614</v>
      </c>
      <c r="M1076" t="s">
        <v>5367</v>
      </c>
      <c r="N1076" t="s">
        <v>5279</v>
      </c>
      <c r="O1076" t="s">
        <v>8155</v>
      </c>
      <c r="P1076" t="s">
        <v>8156</v>
      </c>
      <c r="Q1076" t="s">
        <v>8157</v>
      </c>
      <c r="R1076" t="s">
        <v>8158</v>
      </c>
      <c r="AA1076">
        <v>746</v>
      </c>
      <c r="AB1076" s="1">
        <v>38541</v>
      </c>
      <c r="AC1076" t="s">
        <v>740</v>
      </c>
      <c r="AD1076" s="2">
        <v>60000000</v>
      </c>
      <c r="AE1076" s="2">
        <v>25473093</v>
      </c>
      <c r="AF1076" s="2">
        <v>49473093</v>
      </c>
      <c r="AG1076">
        <v>7</v>
      </c>
      <c r="AH1076">
        <v>8</v>
      </c>
      <c r="AI1076">
        <v>5</v>
      </c>
      <c r="AK1076" s="1" t="e">
        <f t="shared" si="155"/>
        <v>#N/A</v>
      </c>
      <c r="AL1076" s="1" t="e">
        <f t="shared" si="149"/>
        <v>#N/A</v>
      </c>
      <c r="AM1076" s="1" t="e">
        <f t="shared" si="150"/>
        <v>#N/A</v>
      </c>
      <c r="AN1076" s="1" t="e">
        <f t="shared" si="151"/>
        <v>#N/A</v>
      </c>
      <c r="AO1076" s="1" t="e">
        <f t="shared" si="152"/>
        <v>#N/A</v>
      </c>
      <c r="AP1076" s="1" t="e">
        <f t="shared" si="153"/>
        <v>#N/A</v>
      </c>
      <c r="AQ1076" s="1" t="e">
        <f t="shared" si="154"/>
        <v>#N/A</v>
      </c>
    </row>
    <row r="1077" spans="1:43">
      <c r="A1077">
        <v>76</v>
      </c>
      <c r="B1077" t="s">
        <v>8159</v>
      </c>
      <c r="C1077" t="s">
        <v>5962</v>
      </c>
      <c r="D1077" t="e">
        <f t="shared" si="148"/>
        <v>#N/A</v>
      </c>
      <c r="K1077">
        <f t="shared" si="147"/>
        <v>2003</v>
      </c>
      <c r="L1077" t="s">
        <v>4600</v>
      </c>
      <c r="M1077" t="s">
        <v>4779</v>
      </c>
      <c r="N1077" t="s">
        <v>5126</v>
      </c>
      <c r="O1077" t="s">
        <v>8160</v>
      </c>
      <c r="P1077" t="s">
        <v>8161</v>
      </c>
      <c r="Q1077" t="s">
        <v>8162</v>
      </c>
      <c r="R1077" t="s">
        <v>8163</v>
      </c>
      <c r="AA1077">
        <v>1085</v>
      </c>
      <c r="AB1077" s="1">
        <v>38485</v>
      </c>
      <c r="AC1077" t="s">
        <v>1078</v>
      </c>
      <c r="AD1077" s="2">
        <v>43000000</v>
      </c>
      <c r="AE1077" s="2">
        <v>24537621</v>
      </c>
      <c r="AF1077" s="2">
        <v>49037621</v>
      </c>
      <c r="AG1077">
        <v>5</v>
      </c>
      <c r="AH1077">
        <v>13</v>
      </c>
      <c r="AI1077">
        <v>5</v>
      </c>
      <c r="AK1077" s="1" t="e">
        <f t="shared" si="155"/>
        <v>#N/A</v>
      </c>
      <c r="AL1077" s="1" t="e">
        <f t="shared" si="149"/>
        <v>#N/A</v>
      </c>
      <c r="AM1077" s="1" t="e">
        <f t="shared" si="150"/>
        <v>#N/A</v>
      </c>
      <c r="AN1077" s="1" t="e">
        <f t="shared" si="151"/>
        <v>#N/A</v>
      </c>
      <c r="AO1077" s="1" t="e">
        <f t="shared" si="152"/>
        <v>#N/A</v>
      </c>
      <c r="AP1077" s="1" t="e">
        <f t="shared" si="153"/>
        <v>#N/A</v>
      </c>
      <c r="AQ1077" s="1" t="e">
        <f t="shared" si="154"/>
        <v>#N/A</v>
      </c>
    </row>
    <row r="1078" spans="1:43">
      <c r="A1078">
        <v>77</v>
      </c>
      <c r="B1078" t="s">
        <v>8164</v>
      </c>
      <c r="C1078" t="s">
        <v>4628</v>
      </c>
      <c r="D1078" t="e">
        <f t="shared" si="148"/>
        <v>#N/A</v>
      </c>
      <c r="K1078">
        <f t="shared" si="147"/>
        <v>2003</v>
      </c>
      <c r="L1078" t="s">
        <v>4635</v>
      </c>
      <c r="AA1078">
        <v>824</v>
      </c>
      <c r="AB1078" s="1">
        <v>38688</v>
      </c>
      <c r="AC1078" t="s">
        <v>817</v>
      </c>
      <c r="AD1078" s="2">
        <v>55000000</v>
      </c>
      <c r="AE1078" s="2">
        <v>25857987</v>
      </c>
      <c r="AF1078" s="2">
        <v>47953341</v>
      </c>
      <c r="AG1078">
        <v>12</v>
      </c>
      <c r="AH1078">
        <v>2</v>
      </c>
      <c r="AI1078">
        <v>5</v>
      </c>
      <c r="AK1078" s="1" t="str">
        <f t="shared" si="155"/>
        <v>PG-13</v>
      </c>
      <c r="AL1078" s="1" t="str">
        <f t="shared" si="149"/>
        <v>93 min</v>
      </c>
      <c r="AM1078" s="1" t="str">
        <f t="shared" si="150"/>
        <v>Action, Sci-Fi</v>
      </c>
      <c r="AN1078" s="1" t="str">
        <f t="shared" si="151"/>
        <v>Karyn Kusama</v>
      </c>
      <c r="AO1078" s="1" t="str">
        <f t="shared" si="152"/>
        <v>Phil Hay, Matt Manfredi, Peter Chung (characters)</v>
      </c>
      <c r="AP1078" s="1" t="str">
        <f t="shared" si="153"/>
        <v>Charlize Theron, Marton Csokas, Jonny Lee Miller, Sophie Okonedo</v>
      </c>
      <c r="AQ1078" s="1" t="str">
        <f t="shared" si="154"/>
        <v>Par.</v>
      </c>
    </row>
    <row r="1079" spans="1:43">
      <c r="A1079">
        <v>78</v>
      </c>
      <c r="B1079" t="s">
        <v>8165</v>
      </c>
      <c r="C1079" t="s">
        <v>4695</v>
      </c>
      <c r="D1079" t="e">
        <f t="shared" si="148"/>
        <v>#N/A</v>
      </c>
      <c r="K1079">
        <f t="shared" si="147"/>
        <v>2003</v>
      </c>
      <c r="L1079" t="s">
        <v>4600</v>
      </c>
      <c r="M1079" t="s">
        <v>5095</v>
      </c>
      <c r="N1079" t="s">
        <v>4684</v>
      </c>
      <c r="O1079" t="s">
        <v>4714</v>
      </c>
      <c r="P1079" t="s">
        <v>8166</v>
      </c>
      <c r="Q1079" t="s">
        <v>8167</v>
      </c>
      <c r="R1079" t="s">
        <v>8168</v>
      </c>
      <c r="AA1079">
        <v>1835</v>
      </c>
      <c r="AB1079" s="1">
        <v>38464</v>
      </c>
      <c r="AC1079" t="s">
        <v>1824</v>
      </c>
      <c r="AD1079" s="2">
        <v>25000000</v>
      </c>
      <c r="AE1079" s="2">
        <v>21835784</v>
      </c>
      <c r="AF1079" s="2">
        <v>47835784</v>
      </c>
      <c r="AG1079">
        <v>4</v>
      </c>
      <c r="AH1079">
        <v>22</v>
      </c>
      <c r="AI1079">
        <v>5</v>
      </c>
      <c r="AK1079" s="1" t="e">
        <f t="shared" si="155"/>
        <v>#N/A</v>
      </c>
      <c r="AL1079" s="1" t="e">
        <f t="shared" si="149"/>
        <v>#N/A</v>
      </c>
      <c r="AM1079" s="1" t="e">
        <f t="shared" si="150"/>
        <v>#N/A</v>
      </c>
      <c r="AN1079" s="1" t="e">
        <f t="shared" si="151"/>
        <v>#N/A</v>
      </c>
      <c r="AO1079" s="1" t="e">
        <f t="shared" si="152"/>
        <v>#N/A</v>
      </c>
      <c r="AP1079" s="1" t="e">
        <f t="shared" si="153"/>
        <v>#N/A</v>
      </c>
      <c r="AQ1079" s="1" t="e">
        <f t="shared" si="154"/>
        <v>#N/A</v>
      </c>
    </row>
    <row r="1080" spans="1:43">
      <c r="A1080">
        <v>79</v>
      </c>
      <c r="B1080" t="s">
        <v>1801</v>
      </c>
      <c r="C1080" t="s">
        <v>4628</v>
      </c>
      <c r="D1080" t="e">
        <f t="shared" si="148"/>
        <v>#N/A</v>
      </c>
      <c r="K1080">
        <f t="shared" si="147"/>
        <v>2003</v>
      </c>
      <c r="L1080" t="s">
        <v>4614</v>
      </c>
      <c r="M1080" t="s">
        <v>4846</v>
      </c>
      <c r="N1080" t="s">
        <v>5126</v>
      </c>
      <c r="O1080" t="s">
        <v>8169</v>
      </c>
      <c r="P1080" t="s">
        <v>8170</v>
      </c>
      <c r="Q1080" t="s">
        <v>8171</v>
      </c>
      <c r="R1080" t="s">
        <v>8172</v>
      </c>
      <c r="AA1080">
        <v>2247</v>
      </c>
      <c r="AB1080" s="1">
        <v>38527</v>
      </c>
      <c r="AC1080" t="s">
        <v>2231</v>
      </c>
      <c r="AD1080" s="2">
        <v>18975000</v>
      </c>
      <c r="AE1080" s="2">
        <v>20700082</v>
      </c>
      <c r="AF1080" s="2">
        <v>47751015</v>
      </c>
      <c r="AG1080">
        <v>6</v>
      </c>
      <c r="AH1080">
        <v>24</v>
      </c>
      <c r="AI1080">
        <v>5</v>
      </c>
      <c r="AK1080" s="1" t="e">
        <f t="shared" si="155"/>
        <v>#N/A</v>
      </c>
      <c r="AL1080" s="1" t="e">
        <f t="shared" si="149"/>
        <v>#N/A</v>
      </c>
      <c r="AM1080" s="1" t="e">
        <f t="shared" si="150"/>
        <v>#N/A</v>
      </c>
      <c r="AN1080" s="1" t="e">
        <f t="shared" si="151"/>
        <v>#N/A</v>
      </c>
      <c r="AO1080" s="1" t="e">
        <f t="shared" si="152"/>
        <v>#N/A</v>
      </c>
      <c r="AP1080" s="1" t="e">
        <f t="shared" si="153"/>
        <v>#N/A</v>
      </c>
      <c r="AQ1080" s="1" t="e">
        <f t="shared" si="154"/>
        <v>#N/A</v>
      </c>
    </row>
    <row r="1081" spans="1:43">
      <c r="A1081">
        <v>80</v>
      </c>
      <c r="B1081" t="s">
        <v>8173</v>
      </c>
      <c r="C1081" t="s">
        <v>6482</v>
      </c>
      <c r="D1081" t="e">
        <f t="shared" si="148"/>
        <v>#N/A</v>
      </c>
      <c r="K1081">
        <f t="shared" si="147"/>
        <v>2003</v>
      </c>
      <c r="L1081" t="s">
        <v>4829</v>
      </c>
      <c r="M1081" t="s">
        <v>5975</v>
      </c>
      <c r="N1081" t="s">
        <v>5976</v>
      </c>
      <c r="O1081" t="s">
        <v>8174</v>
      </c>
      <c r="P1081" t="s">
        <v>4829</v>
      </c>
      <c r="Q1081" t="s">
        <v>8175</v>
      </c>
      <c r="R1081" t="s">
        <v>4829</v>
      </c>
      <c r="AA1081">
        <v>2497</v>
      </c>
      <c r="AB1081" s="1">
        <v>38387</v>
      </c>
      <c r="AC1081" t="s">
        <v>2479</v>
      </c>
      <c r="AD1081" s="2">
        <v>15000000</v>
      </c>
      <c r="AE1081" s="2">
        <v>31726995</v>
      </c>
      <c r="AF1081" s="2">
        <v>47175038</v>
      </c>
      <c r="AG1081">
        <v>2</v>
      </c>
      <c r="AH1081">
        <v>4</v>
      </c>
      <c r="AI1081">
        <v>5</v>
      </c>
      <c r="AK1081" s="1" t="str">
        <f t="shared" si="155"/>
        <v>err</v>
      </c>
      <c r="AL1081" s="1">
        <f t="shared" si="149"/>
        <v>0</v>
      </c>
      <c r="AM1081" s="1">
        <f t="shared" si="150"/>
        <v>0</v>
      </c>
      <c r="AN1081" s="1">
        <f t="shared" si="151"/>
        <v>0</v>
      </c>
      <c r="AO1081" s="1">
        <f t="shared" si="152"/>
        <v>0</v>
      </c>
      <c r="AP1081" s="1">
        <f t="shared" si="153"/>
        <v>0</v>
      </c>
      <c r="AQ1081" s="1" t="str">
        <f t="shared" si="154"/>
        <v>Uni.</v>
      </c>
    </row>
    <row r="1082" spans="1:43">
      <c r="A1082">
        <v>81</v>
      </c>
      <c r="B1082" t="s">
        <v>727</v>
      </c>
      <c r="C1082" t="s">
        <v>4621</v>
      </c>
      <c r="D1082" t="e">
        <f t="shared" si="148"/>
        <v>#N/A</v>
      </c>
      <c r="K1082">
        <f t="shared" si="147"/>
        <v>2003</v>
      </c>
      <c r="L1082" t="s">
        <v>4600</v>
      </c>
      <c r="M1082" t="s">
        <v>4763</v>
      </c>
      <c r="N1082" t="s">
        <v>5850</v>
      </c>
      <c r="O1082" t="s">
        <v>6535</v>
      </c>
      <c r="P1082" t="s">
        <v>8176</v>
      </c>
      <c r="Q1082" t="s">
        <v>8177</v>
      </c>
      <c r="R1082" t="s">
        <v>8178</v>
      </c>
      <c r="AA1082">
        <v>1198</v>
      </c>
      <c r="AB1082" s="1">
        <v>38665</v>
      </c>
      <c r="AC1082" t="s">
        <v>1190</v>
      </c>
      <c r="AD1082" s="2">
        <v>40000000</v>
      </c>
      <c r="AE1082" s="2">
        <v>30981850</v>
      </c>
      <c r="AF1082" s="2">
        <v>46437122</v>
      </c>
      <c r="AG1082">
        <v>11</v>
      </c>
      <c r="AH1082">
        <v>9</v>
      </c>
      <c r="AI1082">
        <v>5</v>
      </c>
      <c r="AK1082" s="1" t="str">
        <f t="shared" si="155"/>
        <v>R</v>
      </c>
      <c r="AL1082" s="1" t="str">
        <f t="shared" si="149"/>
        <v>117 min</v>
      </c>
      <c r="AM1082" s="1" t="str">
        <f t="shared" si="150"/>
        <v>Biography, Crime, Drama</v>
      </c>
      <c r="AN1082" s="1" t="str">
        <f t="shared" si="151"/>
        <v>Jim Sheridan</v>
      </c>
      <c r="AO1082" s="1" t="str">
        <f t="shared" si="152"/>
        <v>Terence Winter</v>
      </c>
      <c r="AP1082" s="1" t="str">
        <f t="shared" si="153"/>
        <v>50 Cent, Adewale Akinnuoye-Agbaje, Joy Bryant, Omar Benson Miller</v>
      </c>
      <c r="AQ1082" s="1" t="str">
        <f t="shared" si="154"/>
        <v>Par.</v>
      </c>
    </row>
    <row r="1083" spans="1:43">
      <c r="A1083">
        <v>82</v>
      </c>
      <c r="B1083" t="s">
        <v>1804</v>
      </c>
      <c r="C1083" t="s">
        <v>4628</v>
      </c>
      <c r="D1083" t="e">
        <f t="shared" si="148"/>
        <v>#N/A</v>
      </c>
      <c r="K1083">
        <f t="shared" si="147"/>
        <v>2003</v>
      </c>
      <c r="L1083" t="s">
        <v>4682</v>
      </c>
      <c r="M1083" t="s">
        <v>4713</v>
      </c>
      <c r="N1083" t="s">
        <v>6382</v>
      </c>
      <c r="O1083" t="s">
        <v>7593</v>
      </c>
      <c r="P1083" t="s">
        <v>8179</v>
      </c>
      <c r="Q1083" t="s">
        <v>8180</v>
      </c>
      <c r="R1083" t="s">
        <v>8181</v>
      </c>
      <c r="AA1083">
        <v>1979</v>
      </c>
      <c r="AB1083" s="1">
        <v>38576</v>
      </c>
      <c r="AC1083" t="s">
        <v>1966</v>
      </c>
      <c r="AD1083" s="2">
        <v>22000000</v>
      </c>
      <c r="AE1083" s="2">
        <v>22400154</v>
      </c>
      <c r="AF1083" s="2">
        <v>45273464</v>
      </c>
      <c r="AG1083">
        <v>8</v>
      </c>
      <c r="AH1083">
        <v>12</v>
      </c>
      <c r="AI1083">
        <v>5</v>
      </c>
      <c r="AK1083" s="1" t="e">
        <f t="shared" si="155"/>
        <v>#N/A</v>
      </c>
      <c r="AL1083" s="1" t="e">
        <f t="shared" si="149"/>
        <v>#N/A</v>
      </c>
      <c r="AM1083" s="1" t="e">
        <f t="shared" si="150"/>
        <v>#N/A</v>
      </c>
      <c r="AN1083" s="1" t="e">
        <f t="shared" si="151"/>
        <v>#N/A</v>
      </c>
      <c r="AO1083" s="1" t="e">
        <f t="shared" si="152"/>
        <v>#N/A</v>
      </c>
      <c r="AP1083" s="1" t="e">
        <f t="shared" si="153"/>
        <v>#N/A</v>
      </c>
      <c r="AQ1083" s="1" t="e">
        <f t="shared" si="154"/>
        <v>#N/A</v>
      </c>
    </row>
    <row r="1084" spans="1:43">
      <c r="A1084">
        <v>83</v>
      </c>
      <c r="B1084" t="s">
        <v>3441</v>
      </c>
      <c r="C1084" t="s">
        <v>7618</v>
      </c>
      <c r="D1084" t="e">
        <f t="shared" si="148"/>
        <v>#N/A</v>
      </c>
      <c r="K1084">
        <f t="shared" si="147"/>
        <v>2003</v>
      </c>
      <c r="L1084" t="s">
        <v>4682</v>
      </c>
      <c r="M1084" t="s">
        <v>4806</v>
      </c>
      <c r="N1084" t="s">
        <v>5679</v>
      </c>
      <c r="O1084" t="s">
        <v>8182</v>
      </c>
      <c r="P1084" t="s">
        <v>8182</v>
      </c>
      <c r="Q1084" t="s">
        <v>8183</v>
      </c>
      <c r="R1084" t="s">
        <v>8184</v>
      </c>
      <c r="AA1084">
        <v>958</v>
      </c>
      <c r="AB1084" s="1">
        <v>38625</v>
      </c>
      <c r="AC1084" t="s">
        <v>951</v>
      </c>
      <c r="AD1084" s="2">
        <v>50000000</v>
      </c>
      <c r="AE1084" s="2">
        <v>18782227</v>
      </c>
      <c r="AF1084" s="2">
        <v>41982227</v>
      </c>
      <c r="AG1084">
        <v>9</v>
      </c>
      <c r="AH1084">
        <v>30</v>
      </c>
      <c r="AI1084">
        <v>5</v>
      </c>
      <c r="AK1084" s="1" t="e">
        <f t="shared" si="155"/>
        <v>#N/A</v>
      </c>
      <c r="AL1084" s="1" t="e">
        <f t="shared" si="149"/>
        <v>#N/A</v>
      </c>
      <c r="AM1084" s="1" t="e">
        <f t="shared" si="150"/>
        <v>#N/A</v>
      </c>
      <c r="AN1084" s="1" t="e">
        <f t="shared" si="151"/>
        <v>#N/A</v>
      </c>
      <c r="AO1084" s="1" t="e">
        <f t="shared" si="152"/>
        <v>#N/A</v>
      </c>
      <c r="AP1084" s="1" t="e">
        <f t="shared" si="153"/>
        <v>#N/A</v>
      </c>
      <c r="AQ1084" s="1" t="e">
        <f t="shared" si="154"/>
        <v>#N/A</v>
      </c>
    </row>
    <row r="1085" spans="1:43">
      <c r="A1085">
        <v>84</v>
      </c>
      <c r="B1085" t="s">
        <v>2472</v>
      </c>
      <c r="C1085" t="s">
        <v>4628</v>
      </c>
      <c r="D1085" t="e">
        <f t="shared" si="148"/>
        <v>#N/A</v>
      </c>
      <c r="K1085">
        <f t="shared" si="147"/>
        <v>2003</v>
      </c>
      <c r="L1085" t="s">
        <v>4600</v>
      </c>
      <c r="M1085" t="s">
        <v>4957</v>
      </c>
      <c r="N1085" t="s">
        <v>4708</v>
      </c>
      <c r="O1085" t="s">
        <v>5661</v>
      </c>
      <c r="P1085" t="s">
        <v>8185</v>
      </c>
      <c r="Q1085" t="s">
        <v>8186</v>
      </c>
      <c r="R1085" t="s">
        <v>8187</v>
      </c>
      <c r="AA1085">
        <v>1806</v>
      </c>
      <c r="AB1085" s="1">
        <v>38504</v>
      </c>
      <c r="AC1085" t="s">
        <v>1795</v>
      </c>
      <c r="AD1085" s="2">
        <v>25000000</v>
      </c>
      <c r="AE1085" s="2">
        <v>39053061</v>
      </c>
      <c r="AF1085" s="2">
        <v>41560117</v>
      </c>
      <c r="AG1085">
        <v>6</v>
      </c>
      <c r="AH1085">
        <v>1</v>
      </c>
      <c r="AI1085">
        <v>5</v>
      </c>
      <c r="AK1085" s="1" t="e">
        <f t="shared" si="155"/>
        <v>#N/A</v>
      </c>
      <c r="AL1085" s="1" t="e">
        <f t="shared" si="149"/>
        <v>#N/A</v>
      </c>
      <c r="AM1085" s="1" t="e">
        <f t="shared" si="150"/>
        <v>#N/A</v>
      </c>
      <c r="AN1085" s="1" t="e">
        <f t="shared" si="151"/>
        <v>#N/A</v>
      </c>
      <c r="AO1085" s="1" t="e">
        <f t="shared" si="152"/>
        <v>#N/A</v>
      </c>
      <c r="AP1085" s="1" t="e">
        <f t="shared" si="153"/>
        <v>#N/A</v>
      </c>
      <c r="AQ1085" s="1" t="e">
        <f t="shared" si="154"/>
        <v>#N/A</v>
      </c>
    </row>
    <row r="1086" spans="1:43">
      <c r="A1086">
        <v>85</v>
      </c>
      <c r="B1086" t="s">
        <v>812</v>
      </c>
      <c r="C1086" t="s">
        <v>4660</v>
      </c>
      <c r="D1086" t="e">
        <f t="shared" si="148"/>
        <v>#N/A</v>
      </c>
      <c r="K1086">
        <f t="shared" si="147"/>
        <v>2003</v>
      </c>
      <c r="L1086" t="s">
        <v>4682</v>
      </c>
      <c r="M1086" t="s">
        <v>4935</v>
      </c>
      <c r="N1086" t="s">
        <v>6382</v>
      </c>
      <c r="O1086" t="s">
        <v>8188</v>
      </c>
      <c r="P1086" t="s">
        <v>8189</v>
      </c>
      <c r="Q1086" t="s">
        <v>8190</v>
      </c>
      <c r="R1086" t="s">
        <v>8191</v>
      </c>
      <c r="AA1086">
        <v>1467</v>
      </c>
      <c r="AB1086" s="1">
        <v>38646</v>
      </c>
      <c r="AC1086" t="s">
        <v>1457</v>
      </c>
      <c r="AD1086" s="2">
        <v>32000000</v>
      </c>
      <c r="AE1086" s="2">
        <v>33022286</v>
      </c>
      <c r="AF1086" s="2">
        <v>39498360</v>
      </c>
      <c r="AG1086">
        <v>10</v>
      </c>
      <c r="AH1086">
        <v>21</v>
      </c>
      <c r="AI1086">
        <v>5</v>
      </c>
      <c r="AK1086" s="1" t="str">
        <f t="shared" si="155"/>
        <v>PG</v>
      </c>
      <c r="AL1086" s="1" t="str">
        <f t="shared" si="149"/>
        <v>106 min</v>
      </c>
      <c r="AM1086" s="1" t="str">
        <f t="shared" si="150"/>
        <v>Drama, Family, Sport</v>
      </c>
      <c r="AN1086" s="1" t="str">
        <f t="shared" si="151"/>
        <v>John Gatins</v>
      </c>
      <c r="AO1086" s="1" t="str">
        <f t="shared" si="152"/>
        <v>John Gatins</v>
      </c>
      <c r="AP1086" s="1" t="str">
        <f t="shared" si="153"/>
        <v>Kurt Russell, Dakota Fanning, Kris Kristofferson, Elisabeth Shue</v>
      </c>
      <c r="AQ1086" s="1" t="str">
        <f t="shared" si="154"/>
        <v>DW</v>
      </c>
    </row>
    <row r="1087" spans="1:43">
      <c r="A1087">
        <v>86</v>
      </c>
      <c r="B1087" t="s">
        <v>8192</v>
      </c>
      <c r="C1087" t="s">
        <v>4677</v>
      </c>
      <c r="D1087" t="e">
        <f t="shared" si="148"/>
        <v>#N/A</v>
      </c>
      <c r="K1087">
        <f t="shared" si="147"/>
        <v>2003</v>
      </c>
      <c r="L1087" t="s">
        <v>4600</v>
      </c>
      <c r="M1087" t="s">
        <v>4962</v>
      </c>
      <c r="N1087" t="s">
        <v>4690</v>
      </c>
      <c r="O1087" t="s">
        <v>5318</v>
      </c>
      <c r="P1087" t="s">
        <v>8193</v>
      </c>
      <c r="Q1087" t="s">
        <v>8194</v>
      </c>
      <c r="R1087" t="s">
        <v>8195</v>
      </c>
      <c r="AA1087">
        <v>1259</v>
      </c>
      <c r="AB1087" s="1">
        <v>38625</v>
      </c>
      <c r="AC1087" t="s">
        <v>1251</v>
      </c>
      <c r="AD1087" s="2">
        <v>39000000</v>
      </c>
      <c r="AE1087" s="2">
        <v>25514517</v>
      </c>
      <c r="AF1087" s="2">
        <v>38514517</v>
      </c>
      <c r="AG1087">
        <v>9</v>
      </c>
      <c r="AH1087">
        <v>30</v>
      </c>
      <c r="AI1087">
        <v>5</v>
      </c>
      <c r="AK1087" s="1" t="str">
        <f t="shared" si="155"/>
        <v>PG-13</v>
      </c>
      <c r="AL1087" s="1" t="str">
        <f t="shared" si="149"/>
        <v>119 min</v>
      </c>
      <c r="AM1087" s="1" t="str">
        <f t="shared" si="150"/>
        <v>Action, Adventure, Sci-Fi</v>
      </c>
      <c r="AN1087" s="1" t="str">
        <f t="shared" si="151"/>
        <v>Joss Whedon</v>
      </c>
      <c r="AO1087" s="1" t="str">
        <f t="shared" si="152"/>
        <v>Joss Whedon</v>
      </c>
      <c r="AP1087" s="1" t="str">
        <f t="shared" si="153"/>
        <v>Nathan Fillion, Gina Torres, Alan Tudyk, Morena Baccarin</v>
      </c>
      <c r="AQ1087" s="1" t="str">
        <f t="shared" si="154"/>
        <v>Uni.</v>
      </c>
    </row>
    <row r="1088" spans="1:43">
      <c r="A1088">
        <v>87</v>
      </c>
      <c r="B1088" t="s">
        <v>591</v>
      </c>
      <c r="C1088" t="s">
        <v>4628</v>
      </c>
      <c r="D1088" t="e">
        <f t="shared" si="148"/>
        <v>#N/A</v>
      </c>
      <c r="K1088">
        <f t="shared" si="147"/>
        <v>2003</v>
      </c>
      <c r="L1088" t="s">
        <v>4682</v>
      </c>
      <c r="M1088" t="s">
        <v>4773</v>
      </c>
      <c r="N1088" t="s">
        <v>8196</v>
      </c>
      <c r="O1088" t="s">
        <v>8197</v>
      </c>
      <c r="P1088" t="s">
        <v>8198</v>
      </c>
      <c r="Q1088" t="s">
        <v>8199</v>
      </c>
      <c r="R1088" t="s">
        <v>8200</v>
      </c>
      <c r="AA1088">
        <v>1811</v>
      </c>
      <c r="AB1088" s="1">
        <v>38441</v>
      </c>
      <c r="AC1088" t="s">
        <v>1800</v>
      </c>
      <c r="AD1088" s="2">
        <v>25000000</v>
      </c>
      <c r="AE1088" s="2">
        <v>36351350</v>
      </c>
      <c r="AF1088" s="2">
        <v>38351350</v>
      </c>
      <c r="AG1088">
        <v>3</v>
      </c>
      <c r="AH1088">
        <v>30</v>
      </c>
      <c r="AI1088">
        <v>5</v>
      </c>
      <c r="AK1088" s="1" t="str">
        <f t="shared" si="155"/>
        <v>PG-13</v>
      </c>
      <c r="AL1088" s="1" t="str">
        <f t="shared" si="149"/>
        <v>105 min</v>
      </c>
      <c r="AM1088" s="1" t="str">
        <f t="shared" si="150"/>
        <v>Comedy</v>
      </c>
      <c r="AN1088" s="1" t="str">
        <f t="shared" si="151"/>
        <v>Bille Woodruff</v>
      </c>
      <c r="AO1088" s="1" t="str">
        <f t="shared" si="152"/>
        <v>Elizabeth Hunter (story), Kate Lanier (screenplay), Norman Vance Jr. (screenplay)</v>
      </c>
      <c r="AP1088" s="1" t="str">
        <f t="shared" si="153"/>
        <v>Queen Latifah, Alicia Silverstone, Andie MacDowell, Alfre Woodard</v>
      </c>
      <c r="AQ1088" s="1" t="str">
        <f t="shared" si="154"/>
        <v>MGM</v>
      </c>
    </row>
    <row r="1089" spans="1:43">
      <c r="A1089">
        <v>88</v>
      </c>
      <c r="B1089" t="s">
        <v>3221</v>
      </c>
      <c r="C1089" t="s">
        <v>6856</v>
      </c>
      <c r="D1089" t="e">
        <f t="shared" si="148"/>
        <v>#N/A</v>
      </c>
      <c r="K1089">
        <f t="shared" si="147"/>
        <v>2003</v>
      </c>
      <c r="L1089" t="s">
        <v>4600</v>
      </c>
      <c r="M1089" t="s">
        <v>4957</v>
      </c>
      <c r="N1089" t="s">
        <v>4878</v>
      </c>
      <c r="O1089" t="s">
        <v>7248</v>
      </c>
      <c r="P1089" t="s">
        <v>8201</v>
      </c>
      <c r="Q1089" t="s">
        <v>8202</v>
      </c>
      <c r="R1089" t="s">
        <v>8203</v>
      </c>
      <c r="AA1089">
        <v>2280</v>
      </c>
      <c r="AB1089" s="1">
        <v>38639</v>
      </c>
      <c r="AC1089" t="s">
        <v>2264</v>
      </c>
      <c r="AD1089" s="2">
        <v>18000000</v>
      </c>
      <c r="AE1089" s="2">
        <v>29511112</v>
      </c>
      <c r="AF1089" s="2">
        <v>37048526</v>
      </c>
      <c r="AG1089">
        <v>10</v>
      </c>
      <c r="AH1089">
        <v>14</v>
      </c>
      <c r="AI1089">
        <v>5</v>
      </c>
      <c r="AK1089" s="1" t="str">
        <f t="shared" si="155"/>
        <v>R</v>
      </c>
      <c r="AL1089" s="1" t="str">
        <f t="shared" si="149"/>
        <v>89 min</v>
      </c>
      <c r="AM1089" s="1" t="str">
        <f t="shared" si="150"/>
        <v>Horror</v>
      </c>
      <c r="AN1089" s="1" t="str">
        <f t="shared" si="151"/>
        <v>John Carpenter</v>
      </c>
      <c r="AO1089" s="1" t="str">
        <f t="shared" si="152"/>
        <v>John Carpenter, Debra Hill</v>
      </c>
      <c r="AP1089" s="1" t="str">
        <f t="shared" si="153"/>
        <v>Adrienne Barbeau, Jamie Lee Curtis, Janet Leigh, John Houseman</v>
      </c>
      <c r="AQ1089" s="1" t="str">
        <f t="shared" si="154"/>
        <v>AVCO</v>
      </c>
    </row>
    <row r="1090" spans="1:43">
      <c r="A1090">
        <v>89</v>
      </c>
      <c r="B1090" t="s">
        <v>8204</v>
      </c>
      <c r="C1090" t="s">
        <v>4908</v>
      </c>
      <c r="D1090" t="e">
        <f t="shared" si="148"/>
        <v>#N/A</v>
      </c>
      <c r="K1090">
        <f t="shared" ref="K1090:K1153" si="156">2013-INT((ROW()-2)/100)</f>
        <v>2003</v>
      </c>
      <c r="L1090" t="s">
        <v>4829</v>
      </c>
      <c r="M1090" t="s">
        <v>8205</v>
      </c>
      <c r="N1090" t="s">
        <v>5976</v>
      </c>
      <c r="O1090" t="s">
        <v>4829</v>
      </c>
      <c r="P1090" t="s">
        <v>4829</v>
      </c>
      <c r="Q1090" t="s">
        <v>8206</v>
      </c>
      <c r="R1090" t="s">
        <v>4829</v>
      </c>
      <c r="AA1090">
        <v>1588</v>
      </c>
      <c r="AB1090" s="1">
        <v>38371</v>
      </c>
      <c r="AC1090" t="s">
        <v>1577</v>
      </c>
      <c r="AD1090" s="2">
        <v>30000000</v>
      </c>
      <c r="AE1090" s="2">
        <v>20040895</v>
      </c>
      <c r="AF1090" s="2">
        <v>36040895</v>
      </c>
      <c r="AG1090">
        <v>1</v>
      </c>
      <c r="AH1090">
        <v>19</v>
      </c>
      <c r="AI1090">
        <v>5</v>
      </c>
      <c r="AK1090" s="1" t="e">
        <f t="shared" si="155"/>
        <v>#N/A</v>
      </c>
      <c r="AL1090" s="1" t="e">
        <f t="shared" si="149"/>
        <v>#N/A</v>
      </c>
      <c r="AM1090" s="1" t="e">
        <f t="shared" si="150"/>
        <v>#N/A</v>
      </c>
      <c r="AN1090" s="1" t="e">
        <f t="shared" si="151"/>
        <v>#N/A</v>
      </c>
      <c r="AO1090" s="1" t="e">
        <f t="shared" si="152"/>
        <v>#N/A</v>
      </c>
      <c r="AP1090" s="1" t="e">
        <f t="shared" si="153"/>
        <v>#N/A</v>
      </c>
      <c r="AQ1090" s="1" t="e">
        <f t="shared" si="154"/>
        <v>#N/A</v>
      </c>
    </row>
    <row r="1091" spans="1:43">
      <c r="A1091">
        <v>90</v>
      </c>
      <c r="B1091" t="s">
        <v>387</v>
      </c>
      <c r="C1091" t="s">
        <v>4660</v>
      </c>
      <c r="D1091" t="e">
        <f t="shared" ref="D1091:D1154" si="157">VLOOKUP(B1091,AC1090:AF11089,2,FALSE)</f>
        <v>#N/A</v>
      </c>
      <c r="K1091">
        <f t="shared" si="156"/>
        <v>2003</v>
      </c>
      <c r="L1091" t="s">
        <v>4600</v>
      </c>
      <c r="M1091" t="s">
        <v>5154</v>
      </c>
      <c r="N1091" t="s">
        <v>4609</v>
      </c>
      <c r="O1091" t="s">
        <v>8207</v>
      </c>
      <c r="P1091" t="s">
        <v>8208</v>
      </c>
      <c r="Q1091" t="s">
        <v>8209</v>
      </c>
      <c r="R1091" t="s">
        <v>8210</v>
      </c>
      <c r="AA1091">
        <v>2495</v>
      </c>
      <c r="AB1091" s="1">
        <v>38401</v>
      </c>
      <c r="AC1091" t="s">
        <v>2477</v>
      </c>
      <c r="AD1091" s="2">
        <v>15000000</v>
      </c>
      <c r="AE1091" s="2">
        <v>32647042</v>
      </c>
      <c r="AF1091" s="2">
        <v>33508485</v>
      </c>
      <c r="AG1091">
        <v>2</v>
      </c>
      <c r="AH1091">
        <v>18</v>
      </c>
      <c r="AI1091">
        <v>5</v>
      </c>
      <c r="AK1091" s="1" t="str">
        <f t="shared" si="155"/>
        <v>PG</v>
      </c>
      <c r="AL1091" s="1" t="str">
        <f t="shared" ref="AL1091:AL1154" si="158">VLOOKUP($AC1091,$B$2:$R$10000,12,FALSE)</f>
        <v>106 min</v>
      </c>
      <c r="AM1091" s="1" t="str">
        <f t="shared" ref="AM1091:AM1154" si="159">VLOOKUP($AC1091,$B$2:$R$10000,13,FALSE)</f>
        <v>Comedy, Drama, Family</v>
      </c>
      <c r="AN1091" s="1" t="str">
        <f t="shared" ref="AN1091:AN1154" si="160">VLOOKUP($AC1091,$B$2:$R$10000,14,FALSE)</f>
        <v>Wayne Wang</v>
      </c>
      <c r="AO1091" s="1" t="str">
        <f t="shared" ref="AO1091:AO1154" si="161">VLOOKUP($AC1091,$B$2:$R$10000,15,FALSE)</f>
        <v>Kate DiCamillo (novel), Joan Singleton (screenplay)</v>
      </c>
      <c r="AP1091" s="1" t="str">
        <f t="shared" ref="AP1091:AP1154" si="162">VLOOKUP($AC1091,$B$2:$R$10000,16,FALSE)</f>
        <v>AnnaSophia Robb, Jeff Daniels, Cicely Tyson, Dave Matthews</v>
      </c>
      <c r="AQ1091" s="1" t="str">
        <f t="shared" si="154"/>
        <v>Fox</v>
      </c>
    </row>
    <row r="1092" spans="1:43">
      <c r="A1092">
        <v>91</v>
      </c>
      <c r="B1092" t="s">
        <v>8211</v>
      </c>
      <c r="C1092" t="s">
        <v>4607</v>
      </c>
      <c r="D1092" t="e">
        <f t="shared" si="157"/>
        <v>#N/A</v>
      </c>
      <c r="K1092">
        <f t="shared" si="156"/>
        <v>2003</v>
      </c>
      <c r="L1092" t="s">
        <v>4600</v>
      </c>
      <c r="M1092" t="s">
        <v>5574</v>
      </c>
      <c r="N1092" t="s">
        <v>4852</v>
      </c>
      <c r="O1092" t="s">
        <v>8212</v>
      </c>
      <c r="P1092" t="s">
        <v>8213</v>
      </c>
      <c r="Q1092" t="s">
        <v>8214</v>
      </c>
      <c r="R1092" t="s">
        <v>8215</v>
      </c>
      <c r="AA1092">
        <v>1366</v>
      </c>
      <c r="AB1092" s="1">
        <v>38555</v>
      </c>
      <c r="AC1092" t="s">
        <v>1357</v>
      </c>
      <c r="AD1092" s="2">
        <v>35000000</v>
      </c>
      <c r="AE1092" s="2">
        <v>32868349</v>
      </c>
      <c r="AF1092" s="2">
        <v>33500620</v>
      </c>
      <c r="AG1092">
        <v>7</v>
      </c>
      <c r="AH1092">
        <v>22</v>
      </c>
      <c r="AI1092">
        <v>5</v>
      </c>
      <c r="AK1092" s="1" t="e">
        <f t="shared" si="155"/>
        <v>#N/A</v>
      </c>
      <c r="AL1092" s="1" t="e">
        <f t="shared" si="158"/>
        <v>#N/A</v>
      </c>
      <c r="AM1092" s="1" t="e">
        <f t="shared" si="159"/>
        <v>#N/A</v>
      </c>
      <c r="AN1092" s="1" t="e">
        <f t="shared" si="160"/>
        <v>#N/A</v>
      </c>
      <c r="AO1092" s="1" t="e">
        <f t="shared" si="161"/>
        <v>#N/A</v>
      </c>
      <c r="AP1092" s="1" t="e">
        <f t="shared" si="162"/>
        <v>#N/A</v>
      </c>
      <c r="AQ1092" s="1" t="e">
        <f t="shared" si="154"/>
        <v>#N/A</v>
      </c>
    </row>
    <row r="1093" spans="1:43">
      <c r="A1093">
        <v>92</v>
      </c>
      <c r="B1093" t="s">
        <v>515</v>
      </c>
      <c r="C1093" t="s">
        <v>6856</v>
      </c>
      <c r="D1093" t="e">
        <f t="shared" si="157"/>
        <v>#N/A</v>
      </c>
      <c r="K1093">
        <f t="shared" si="156"/>
        <v>2003</v>
      </c>
      <c r="L1093" t="s">
        <v>4600</v>
      </c>
      <c r="M1093" t="s">
        <v>4671</v>
      </c>
      <c r="N1093" t="s">
        <v>4684</v>
      </c>
      <c r="O1093" t="s">
        <v>8216</v>
      </c>
      <c r="P1093" t="s">
        <v>8217</v>
      </c>
      <c r="Q1093" t="s">
        <v>8218</v>
      </c>
      <c r="R1093" t="s">
        <v>8219</v>
      </c>
      <c r="AA1093">
        <v>1058</v>
      </c>
      <c r="AB1093" s="1">
        <v>38702</v>
      </c>
      <c r="AC1093" t="s">
        <v>1051</v>
      </c>
      <c r="AD1093" s="2">
        <v>45000000</v>
      </c>
      <c r="AE1093" s="2">
        <v>19398532</v>
      </c>
      <c r="AF1093" s="2">
        <v>32952995</v>
      </c>
      <c r="AG1093">
        <v>12</v>
      </c>
      <c r="AH1093">
        <v>16</v>
      </c>
      <c r="AI1093">
        <v>5</v>
      </c>
      <c r="AK1093" s="1" t="e">
        <f t="shared" si="155"/>
        <v>#N/A</v>
      </c>
      <c r="AL1093" s="1" t="e">
        <f t="shared" si="158"/>
        <v>#N/A</v>
      </c>
      <c r="AM1093" s="1" t="e">
        <f t="shared" si="159"/>
        <v>#N/A</v>
      </c>
      <c r="AN1093" s="1" t="e">
        <f t="shared" si="160"/>
        <v>#N/A</v>
      </c>
      <c r="AO1093" s="1" t="e">
        <f t="shared" si="161"/>
        <v>#N/A</v>
      </c>
      <c r="AP1093" s="1" t="e">
        <f t="shared" si="162"/>
        <v>#N/A</v>
      </c>
      <c r="AQ1093" s="1" t="e">
        <f t="shared" ref="AQ1093:AQ1156" si="163">VLOOKUP($AC1093,$B$2:$R$10000,2,FALSE)</f>
        <v>#N/A</v>
      </c>
    </row>
    <row r="1094" spans="1:43">
      <c r="A1094">
        <v>93</v>
      </c>
      <c r="B1094" t="s">
        <v>2263</v>
      </c>
      <c r="C1094" t="s">
        <v>4621</v>
      </c>
      <c r="D1094" t="e">
        <f t="shared" si="157"/>
        <v>#N/A</v>
      </c>
      <c r="K1094">
        <f t="shared" si="156"/>
        <v>2003</v>
      </c>
      <c r="L1094" t="s">
        <v>4600</v>
      </c>
      <c r="M1094" t="s">
        <v>4935</v>
      </c>
      <c r="N1094" t="s">
        <v>5372</v>
      </c>
      <c r="O1094" t="s">
        <v>7526</v>
      </c>
      <c r="P1094" t="s">
        <v>8220</v>
      </c>
      <c r="Q1094" t="s">
        <v>8221</v>
      </c>
      <c r="R1094" t="s">
        <v>8222</v>
      </c>
      <c r="AA1094">
        <v>1202</v>
      </c>
      <c r="AB1094" s="1">
        <v>38679</v>
      </c>
      <c r="AC1094" t="s">
        <v>1194</v>
      </c>
      <c r="AD1094" s="2">
        <v>40000000</v>
      </c>
      <c r="AE1094" s="2">
        <v>29077547</v>
      </c>
      <c r="AF1094" s="2">
        <v>31670620</v>
      </c>
      <c r="AG1094">
        <v>11</v>
      </c>
      <c r="AH1094">
        <v>23</v>
      </c>
      <c r="AI1094">
        <v>5</v>
      </c>
      <c r="AK1094" s="1" t="str">
        <f t="shared" si="155"/>
        <v>PG-13</v>
      </c>
      <c r="AL1094" s="1" t="str">
        <f t="shared" si="158"/>
        <v>135 min</v>
      </c>
      <c r="AM1094" s="1" t="str">
        <f t="shared" si="159"/>
        <v>Drama, Musical, Romance</v>
      </c>
      <c r="AN1094" s="1" t="str">
        <f t="shared" si="160"/>
        <v>Chris Columbus</v>
      </c>
      <c r="AO1094" s="1" t="str">
        <f t="shared" si="161"/>
        <v>Stephen Chbosky (screenplay), Jonathan Larson (book)</v>
      </c>
      <c r="AP1094" s="1" t="str">
        <f t="shared" si="162"/>
        <v>Anthony Rapp, Adam Pascal, Rosario Dawson, Jesse L. Martin</v>
      </c>
      <c r="AQ1094" s="1" t="str">
        <f t="shared" si="163"/>
        <v>SonR</v>
      </c>
    </row>
    <row r="1095" spans="1:43">
      <c r="A1095">
        <v>94</v>
      </c>
      <c r="B1095" t="s">
        <v>8223</v>
      </c>
      <c r="C1095" t="s">
        <v>4660</v>
      </c>
      <c r="D1095" t="e">
        <f t="shared" si="157"/>
        <v>#N/A</v>
      </c>
      <c r="K1095">
        <f t="shared" si="156"/>
        <v>2003</v>
      </c>
      <c r="L1095" t="s">
        <v>4600</v>
      </c>
      <c r="M1095" t="s">
        <v>4851</v>
      </c>
      <c r="N1095" t="s">
        <v>6660</v>
      </c>
      <c r="O1095" t="s">
        <v>8224</v>
      </c>
      <c r="P1095" t="s">
        <v>8225</v>
      </c>
      <c r="Q1095" t="s">
        <v>8226</v>
      </c>
      <c r="R1095" t="s">
        <v>8227</v>
      </c>
      <c r="AA1095">
        <v>2107</v>
      </c>
      <c r="AB1095" s="1">
        <v>38632</v>
      </c>
      <c r="AC1095" t="s">
        <v>2093</v>
      </c>
      <c r="AD1095" s="2">
        <v>20000000</v>
      </c>
      <c r="AE1095" s="2">
        <v>22991379</v>
      </c>
      <c r="AF1095" s="2">
        <v>30491379</v>
      </c>
      <c r="AG1095">
        <v>10</v>
      </c>
      <c r="AH1095">
        <v>7</v>
      </c>
      <c r="AI1095">
        <v>5</v>
      </c>
      <c r="AK1095" s="1" t="e">
        <f t="shared" si="155"/>
        <v>#N/A</v>
      </c>
      <c r="AL1095" s="1" t="e">
        <f t="shared" si="158"/>
        <v>#N/A</v>
      </c>
      <c r="AM1095" s="1" t="e">
        <f t="shared" si="159"/>
        <v>#N/A</v>
      </c>
      <c r="AN1095" s="1" t="e">
        <f t="shared" si="160"/>
        <v>#N/A</v>
      </c>
      <c r="AO1095" s="1" t="e">
        <f t="shared" si="161"/>
        <v>#N/A</v>
      </c>
      <c r="AP1095" s="1" t="e">
        <f t="shared" si="162"/>
        <v>#N/A</v>
      </c>
      <c r="AQ1095" s="1" t="e">
        <f t="shared" si="163"/>
        <v>#N/A</v>
      </c>
    </row>
    <row r="1096" spans="1:43">
      <c r="A1096">
        <v>95</v>
      </c>
      <c r="B1096" t="s">
        <v>1041</v>
      </c>
      <c r="C1096" t="s">
        <v>4621</v>
      </c>
      <c r="D1096" t="e">
        <f t="shared" si="157"/>
        <v>#N/A</v>
      </c>
      <c r="K1096">
        <f t="shared" si="156"/>
        <v>2003</v>
      </c>
      <c r="L1096" t="s">
        <v>4614</v>
      </c>
      <c r="M1096" t="s">
        <v>5367</v>
      </c>
      <c r="N1096" t="s">
        <v>5652</v>
      </c>
      <c r="O1096" t="s">
        <v>8228</v>
      </c>
      <c r="P1096" t="s">
        <v>8229</v>
      </c>
      <c r="Q1096" t="s">
        <v>8230</v>
      </c>
      <c r="R1096" t="s">
        <v>8231</v>
      </c>
      <c r="AA1096">
        <v>4177</v>
      </c>
      <c r="AB1096" s="1">
        <v>38711</v>
      </c>
      <c r="AC1096" t="s">
        <v>4128</v>
      </c>
      <c r="AD1096" s="2">
        <v>1100000</v>
      </c>
      <c r="AE1096" s="2">
        <v>16186348</v>
      </c>
      <c r="AF1096" s="2">
        <v>29005064</v>
      </c>
      <c r="AG1096">
        <v>12</v>
      </c>
      <c r="AH1096">
        <v>25</v>
      </c>
      <c r="AI1096">
        <v>5</v>
      </c>
      <c r="AK1096" s="1" t="e">
        <f t="shared" si="155"/>
        <v>#N/A</v>
      </c>
      <c r="AL1096" s="1" t="e">
        <f t="shared" si="158"/>
        <v>#N/A</v>
      </c>
      <c r="AM1096" s="1" t="e">
        <f t="shared" si="159"/>
        <v>#N/A</v>
      </c>
      <c r="AN1096" s="1" t="e">
        <f t="shared" si="160"/>
        <v>#N/A</v>
      </c>
      <c r="AO1096" s="1" t="e">
        <f t="shared" si="161"/>
        <v>#N/A</v>
      </c>
      <c r="AP1096" s="1" t="e">
        <f t="shared" si="162"/>
        <v>#N/A</v>
      </c>
      <c r="AQ1096" s="1" t="e">
        <f t="shared" si="163"/>
        <v>#N/A</v>
      </c>
    </row>
    <row r="1097" spans="1:43">
      <c r="A1097">
        <v>96</v>
      </c>
      <c r="B1097" t="s">
        <v>637</v>
      </c>
      <c r="C1097" t="s">
        <v>6856</v>
      </c>
      <c r="D1097" t="e">
        <f t="shared" si="157"/>
        <v>#N/A</v>
      </c>
      <c r="K1097">
        <f t="shared" si="156"/>
        <v>2003</v>
      </c>
      <c r="L1097" t="s">
        <v>4682</v>
      </c>
      <c r="M1097" t="s">
        <v>5678</v>
      </c>
      <c r="N1097" t="s">
        <v>8232</v>
      </c>
      <c r="O1097" t="s">
        <v>5624</v>
      </c>
      <c r="P1097" t="s">
        <v>8233</v>
      </c>
      <c r="Q1097" t="s">
        <v>8234</v>
      </c>
      <c r="R1097" t="s">
        <v>8235</v>
      </c>
      <c r="AA1097">
        <v>2790</v>
      </c>
      <c r="AB1097" s="1">
        <v>38422</v>
      </c>
      <c r="AC1097" t="s">
        <v>2766</v>
      </c>
      <c r="AD1097" s="2">
        <v>12000000</v>
      </c>
      <c r="AE1097" s="2">
        <v>18761993</v>
      </c>
      <c r="AF1097" s="2">
        <v>28915761</v>
      </c>
      <c r="AG1097">
        <v>3</v>
      </c>
      <c r="AH1097">
        <v>11</v>
      </c>
      <c r="AI1097">
        <v>5</v>
      </c>
      <c r="AK1097" s="1" t="e">
        <f t="shared" si="155"/>
        <v>#N/A</v>
      </c>
      <c r="AL1097" s="1" t="e">
        <f t="shared" si="158"/>
        <v>#N/A</v>
      </c>
      <c r="AM1097" s="1" t="e">
        <f t="shared" si="159"/>
        <v>#N/A</v>
      </c>
      <c r="AN1097" s="1" t="e">
        <f t="shared" si="160"/>
        <v>#N/A</v>
      </c>
      <c r="AO1097" s="1" t="e">
        <f t="shared" si="161"/>
        <v>#N/A</v>
      </c>
      <c r="AP1097" s="1" t="e">
        <f t="shared" si="162"/>
        <v>#N/A</v>
      </c>
      <c r="AQ1097" s="1" t="e">
        <f t="shared" si="163"/>
        <v>#N/A</v>
      </c>
    </row>
    <row r="1098" spans="1:43">
      <c r="A1098">
        <v>97</v>
      </c>
      <c r="B1098" t="s">
        <v>938</v>
      </c>
      <c r="C1098" t="s">
        <v>4695</v>
      </c>
      <c r="D1098" t="e">
        <f t="shared" si="157"/>
        <v>#N/A</v>
      </c>
      <c r="K1098">
        <f t="shared" si="156"/>
        <v>2003</v>
      </c>
      <c r="L1098" t="s">
        <v>4682</v>
      </c>
      <c r="M1098" t="s">
        <v>4622</v>
      </c>
      <c r="N1098" t="s">
        <v>6382</v>
      </c>
      <c r="O1098" t="s">
        <v>8236</v>
      </c>
      <c r="P1098" t="s">
        <v>4842</v>
      </c>
      <c r="Q1098" t="s">
        <v>8237</v>
      </c>
      <c r="R1098" t="s">
        <v>8238</v>
      </c>
      <c r="AA1098">
        <v>2154</v>
      </c>
      <c r="AB1098" s="1">
        <v>38695</v>
      </c>
      <c r="AC1098" t="s">
        <v>2139</v>
      </c>
      <c r="AD1098" s="2">
        <v>20000000</v>
      </c>
      <c r="AE1098" s="2">
        <v>11036366</v>
      </c>
      <c r="AF1098" s="2">
        <v>27836366</v>
      </c>
      <c r="AG1098">
        <v>12</v>
      </c>
      <c r="AH1098">
        <v>9</v>
      </c>
      <c r="AI1098">
        <v>5</v>
      </c>
      <c r="AK1098" s="1" t="e">
        <f t="shared" si="155"/>
        <v>#N/A</v>
      </c>
      <c r="AL1098" s="1" t="e">
        <f t="shared" si="158"/>
        <v>#N/A</v>
      </c>
      <c r="AM1098" s="1" t="e">
        <f t="shared" si="159"/>
        <v>#N/A</v>
      </c>
      <c r="AN1098" s="1" t="e">
        <f t="shared" si="160"/>
        <v>#N/A</v>
      </c>
      <c r="AO1098" s="1" t="e">
        <f t="shared" si="161"/>
        <v>#N/A</v>
      </c>
      <c r="AP1098" s="1" t="e">
        <f t="shared" si="162"/>
        <v>#N/A</v>
      </c>
      <c r="AQ1098" s="1" t="e">
        <f t="shared" si="163"/>
        <v>#N/A</v>
      </c>
    </row>
    <row r="1099" spans="1:43">
      <c r="A1099">
        <v>98</v>
      </c>
      <c r="B1099" t="s">
        <v>1301</v>
      </c>
      <c r="C1099" t="s">
        <v>6635</v>
      </c>
      <c r="D1099" t="e">
        <f t="shared" si="157"/>
        <v>#N/A</v>
      </c>
      <c r="K1099">
        <f t="shared" si="156"/>
        <v>2003</v>
      </c>
      <c r="L1099" t="s">
        <v>4682</v>
      </c>
      <c r="M1099" t="s">
        <v>4806</v>
      </c>
      <c r="N1099" t="s">
        <v>6382</v>
      </c>
      <c r="O1099" t="s">
        <v>6216</v>
      </c>
      <c r="P1099" t="s">
        <v>8239</v>
      </c>
      <c r="Q1099" t="s">
        <v>8240</v>
      </c>
      <c r="R1099" t="s">
        <v>8241</v>
      </c>
      <c r="AA1099">
        <v>1601</v>
      </c>
      <c r="AB1099" s="1">
        <v>38590</v>
      </c>
      <c r="AC1099" t="s">
        <v>1590</v>
      </c>
      <c r="AD1099" s="2">
        <v>30000000</v>
      </c>
      <c r="AE1099" s="2">
        <v>15007991</v>
      </c>
      <c r="AF1099" s="2">
        <v>27147991</v>
      </c>
      <c r="AG1099">
        <v>8</v>
      </c>
      <c r="AH1099">
        <v>26</v>
      </c>
      <c r="AI1099">
        <v>5</v>
      </c>
      <c r="AK1099" s="1" t="e">
        <f t="shared" si="155"/>
        <v>#N/A</v>
      </c>
      <c r="AL1099" s="1" t="e">
        <f t="shared" si="158"/>
        <v>#N/A</v>
      </c>
      <c r="AM1099" s="1" t="e">
        <f t="shared" si="159"/>
        <v>#N/A</v>
      </c>
      <c r="AN1099" s="1" t="e">
        <f t="shared" si="160"/>
        <v>#N/A</v>
      </c>
      <c r="AO1099" s="1" t="e">
        <f t="shared" si="161"/>
        <v>#N/A</v>
      </c>
      <c r="AP1099" s="1" t="e">
        <f t="shared" si="162"/>
        <v>#N/A</v>
      </c>
      <c r="AQ1099" s="1" t="e">
        <f t="shared" si="163"/>
        <v>#N/A</v>
      </c>
    </row>
    <row r="1100" spans="1:43">
      <c r="A1100">
        <v>99</v>
      </c>
      <c r="B1100" t="s">
        <v>739</v>
      </c>
      <c r="C1100" t="s">
        <v>7347</v>
      </c>
      <c r="D1100" t="e">
        <f t="shared" si="157"/>
        <v>#N/A</v>
      </c>
      <c r="K1100">
        <f t="shared" si="156"/>
        <v>2003</v>
      </c>
      <c r="L1100" t="s">
        <v>4614</v>
      </c>
      <c r="M1100" t="s">
        <v>4957</v>
      </c>
      <c r="N1100" t="s">
        <v>4616</v>
      </c>
      <c r="O1100" t="s">
        <v>8242</v>
      </c>
      <c r="P1100" t="s">
        <v>8243</v>
      </c>
      <c r="Q1100" t="s">
        <v>8244</v>
      </c>
      <c r="R1100" t="s">
        <v>8245</v>
      </c>
      <c r="AA1100">
        <v>649</v>
      </c>
      <c r="AB1100" s="1">
        <v>38618</v>
      </c>
      <c r="AC1100" t="s">
        <v>644</v>
      </c>
      <c r="AD1100" s="2">
        <v>65000000</v>
      </c>
      <c r="AE1100" s="2">
        <v>2070920</v>
      </c>
      <c r="AF1100" s="2">
        <v>26670920</v>
      </c>
      <c r="AG1100">
        <v>9</v>
      </c>
      <c r="AH1100">
        <v>23</v>
      </c>
      <c r="AI1100">
        <v>5</v>
      </c>
      <c r="AK1100" s="1" t="e">
        <f t="shared" si="155"/>
        <v>#N/A</v>
      </c>
      <c r="AL1100" s="1" t="e">
        <f t="shared" si="158"/>
        <v>#N/A</v>
      </c>
      <c r="AM1100" s="1" t="e">
        <f t="shared" si="159"/>
        <v>#N/A</v>
      </c>
      <c r="AN1100" s="1" t="e">
        <f t="shared" si="160"/>
        <v>#N/A</v>
      </c>
      <c r="AO1100" s="1" t="e">
        <f t="shared" si="161"/>
        <v>#N/A</v>
      </c>
      <c r="AP1100" s="1" t="e">
        <f t="shared" si="162"/>
        <v>#N/A</v>
      </c>
      <c r="AQ1100" s="1" t="e">
        <f t="shared" si="163"/>
        <v>#N/A</v>
      </c>
    </row>
    <row r="1101" spans="1:43">
      <c r="A1101">
        <v>100</v>
      </c>
      <c r="B1101" t="s">
        <v>1569</v>
      </c>
      <c r="C1101" t="s">
        <v>6635</v>
      </c>
      <c r="D1101" t="e">
        <f t="shared" si="157"/>
        <v>#N/A</v>
      </c>
      <c r="K1101">
        <f t="shared" si="156"/>
        <v>2003</v>
      </c>
      <c r="L1101" t="s">
        <v>4600</v>
      </c>
      <c r="M1101" t="s">
        <v>4877</v>
      </c>
      <c r="N1101" t="s">
        <v>4690</v>
      </c>
      <c r="O1101" t="s">
        <v>8246</v>
      </c>
      <c r="P1101" t="s">
        <v>8247</v>
      </c>
      <c r="Q1101" t="s">
        <v>8248</v>
      </c>
      <c r="R1101" t="s">
        <v>8249</v>
      </c>
      <c r="AA1101">
        <v>1605</v>
      </c>
      <c r="AB1101" s="1">
        <v>38711</v>
      </c>
      <c r="AC1101" t="s">
        <v>1594</v>
      </c>
      <c r="AD1101" s="2">
        <v>30000000</v>
      </c>
      <c r="AE1101" s="2">
        <v>12712093</v>
      </c>
      <c r="AF1101" s="2">
        <v>26184400</v>
      </c>
      <c r="AG1101">
        <v>12</v>
      </c>
      <c r="AH1101">
        <v>25</v>
      </c>
      <c r="AI1101">
        <v>5</v>
      </c>
      <c r="AK1101" s="1" t="e">
        <f t="shared" si="155"/>
        <v>#N/A</v>
      </c>
      <c r="AL1101" s="1" t="e">
        <f t="shared" si="158"/>
        <v>#N/A</v>
      </c>
      <c r="AM1101" s="1" t="e">
        <f t="shared" si="159"/>
        <v>#N/A</v>
      </c>
      <c r="AN1101" s="1" t="e">
        <f t="shared" si="160"/>
        <v>#N/A</v>
      </c>
      <c r="AO1101" s="1" t="e">
        <f t="shared" si="161"/>
        <v>#N/A</v>
      </c>
      <c r="AP1101" s="1" t="e">
        <f t="shared" si="162"/>
        <v>#N/A</v>
      </c>
      <c r="AQ1101" s="1" t="e">
        <f t="shared" si="163"/>
        <v>#N/A</v>
      </c>
    </row>
    <row r="1102" spans="1:43">
      <c r="A1102">
        <v>1</v>
      </c>
      <c r="B1102" t="s">
        <v>143</v>
      </c>
      <c r="C1102" t="s">
        <v>4695</v>
      </c>
      <c r="D1102" t="e">
        <f t="shared" si="157"/>
        <v>#N/A</v>
      </c>
      <c r="K1102">
        <f t="shared" si="156"/>
        <v>2002</v>
      </c>
      <c r="L1102" t="s">
        <v>4600</v>
      </c>
      <c r="M1102" t="s">
        <v>4728</v>
      </c>
      <c r="N1102" t="s">
        <v>5045</v>
      </c>
      <c r="O1102" t="s">
        <v>4656</v>
      </c>
      <c r="P1102" t="s">
        <v>8250</v>
      </c>
      <c r="Q1102" t="s">
        <v>8251</v>
      </c>
      <c r="R1102" t="s">
        <v>8252</v>
      </c>
      <c r="AA1102">
        <v>1830</v>
      </c>
      <c r="AB1102" s="1">
        <v>38429</v>
      </c>
      <c r="AC1102" t="s">
        <v>1819</v>
      </c>
      <c r="AD1102" s="2">
        <v>25000000</v>
      </c>
      <c r="AE1102" s="2">
        <v>24381334</v>
      </c>
      <c r="AF1102" s="2">
        <v>25732334</v>
      </c>
      <c r="AG1102">
        <v>3</v>
      </c>
      <c r="AH1102">
        <v>18</v>
      </c>
      <c r="AI1102">
        <v>5</v>
      </c>
      <c r="AK1102" s="1" t="e">
        <f t="shared" si="155"/>
        <v>#N/A</v>
      </c>
      <c r="AL1102" s="1" t="e">
        <f t="shared" si="158"/>
        <v>#N/A</v>
      </c>
      <c r="AM1102" s="1" t="e">
        <f t="shared" si="159"/>
        <v>#N/A</v>
      </c>
      <c r="AN1102" s="1" t="e">
        <f t="shared" si="160"/>
        <v>#N/A</v>
      </c>
      <c r="AO1102" s="1" t="e">
        <f t="shared" si="161"/>
        <v>#N/A</v>
      </c>
      <c r="AP1102" s="1" t="e">
        <f t="shared" si="162"/>
        <v>#N/A</v>
      </c>
      <c r="AQ1102" s="1" t="e">
        <f t="shared" si="163"/>
        <v>#N/A</v>
      </c>
    </row>
    <row r="1103" spans="1:43">
      <c r="A1103">
        <v>2</v>
      </c>
      <c r="B1103" t="s">
        <v>306</v>
      </c>
      <c r="C1103" t="s">
        <v>6635</v>
      </c>
      <c r="D1103" t="e">
        <f t="shared" si="157"/>
        <v>#N/A</v>
      </c>
      <c r="K1103">
        <f t="shared" si="156"/>
        <v>2002</v>
      </c>
      <c r="L1103" t="s">
        <v>4600</v>
      </c>
      <c r="M1103" t="s">
        <v>8253</v>
      </c>
      <c r="N1103" t="s">
        <v>4643</v>
      </c>
      <c r="O1103" t="s">
        <v>4644</v>
      </c>
      <c r="P1103" t="s">
        <v>8254</v>
      </c>
      <c r="Q1103" t="s">
        <v>8255</v>
      </c>
      <c r="R1103" t="s">
        <v>8256</v>
      </c>
      <c r="AA1103">
        <v>3281</v>
      </c>
      <c r="AB1103" s="1">
        <v>38394</v>
      </c>
      <c r="AC1103" t="s">
        <v>3249</v>
      </c>
      <c r="AD1103" s="2">
        <v>7000000</v>
      </c>
      <c r="AE1103" s="2">
        <v>6601079</v>
      </c>
      <c r="AF1103" s="2">
        <v>25269040</v>
      </c>
      <c r="AG1103">
        <v>2</v>
      </c>
      <c r="AH1103">
        <v>11</v>
      </c>
      <c r="AI1103">
        <v>5</v>
      </c>
      <c r="AK1103" s="1" t="e">
        <f t="shared" si="155"/>
        <v>#N/A</v>
      </c>
      <c r="AL1103" s="1" t="e">
        <f t="shared" si="158"/>
        <v>#N/A</v>
      </c>
      <c r="AM1103" s="1" t="e">
        <f t="shared" si="159"/>
        <v>#N/A</v>
      </c>
      <c r="AN1103" s="1" t="e">
        <f t="shared" si="160"/>
        <v>#N/A</v>
      </c>
      <c r="AO1103" s="1" t="e">
        <f t="shared" si="161"/>
        <v>#N/A</v>
      </c>
      <c r="AP1103" s="1" t="e">
        <f t="shared" si="162"/>
        <v>#N/A</v>
      </c>
      <c r="AQ1103" s="1" t="e">
        <f t="shared" si="163"/>
        <v>#N/A</v>
      </c>
    </row>
    <row r="1104" spans="1:43">
      <c r="A1104">
        <v>3</v>
      </c>
      <c r="B1104" t="s">
        <v>8257</v>
      </c>
      <c r="C1104" t="s">
        <v>4677</v>
      </c>
      <c r="D1104" t="e">
        <f t="shared" si="157"/>
        <v>#N/A</v>
      </c>
      <c r="K1104">
        <f t="shared" si="156"/>
        <v>2002</v>
      </c>
      <c r="L1104" t="s">
        <v>4635</v>
      </c>
      <c r="AA1104">
        <v>1390</v>
      </c>
      <c r="AB1104" s="1">
        <v>38408</v>
      </c>
      <c r="AC1104" t="s">
        <v>1381</v>
      </c>
      <c r="AD1104" s="2">
        <v>35000000</v>
      </c>
      <c r="AE1104" s="2">
        <v>19294901</v>
      </c>
      <c r="AF1104" s="2">
        <v>25114901</v>
      </c>
      <c r="AG1104">
        <v>2</v>
      </c>
      <c r="AH1104">
        <v>25</v>
      </c>
      <c r="AI1104">
        <v>5</v>
      </c>
      <c r="AK1104" s="1" t="e">
        <f t="shared" si="155"/>
        <v>#N/A</v>
      </c>
      <c r="AL1104" s="1" t="e">
        <f t="shared" si="158"/>
        <v>#N/A</v>
      </c>
      <c r="AM1104" s="1" t="e">
        <f t="shared" si="159"/>
        <v>#N/A</v>
      </c>
      <c r="AN1104" s="1" t="e">
        <f t="shared" si="160"/>
        <v>#N/A</v>
      </c>
      <c r="AO1104" s="1" t="e">
        <f t="shared" si="161"/>
        <v>#N/A</v>
      </c>
      <c r="AP1104" s="1" t="e">
        <f t="shared" si="162"/>
        <v>#N/A</v>
      </c>
      <c r="AQ1104" s="1" t="e">
        <f t="shared" si="163"/>
        <v>#N/A</v>
      </c>
    </row>
    <row r="1105" spans="1:43">
      <c r="A1105">
        <v>4</v>
      </c>
      <c r="B1105" t="s">
        <v>255</v>
      </c>
      <c r="C1105" t="s">
        <v>4628</v>
      </c>
      <c r="D1105" t="e">
        <f t="shared" si="157"/>
        <v>#N/A</v>
      </c>
      <c r="K1105">
        <f t="shared" si="156"/>
        <v>2002</v>
      </c>
      <c r="L1105" t="s">
        <v>4614</v>
      </c>
      <c r="M1105" t="s">
        <v>4642</v>
      </c>
      <c r="N1105" t="s">
        <v>4655</v>
      </c>
      <c r="O1105" t="s">
        <v>5881</v>
      </c>
      <c r="P1105" t="s">
        <v>8258</v>
      </c>
      <c r="Q1105" t="s">
        <v>8259</v>
      </c>
      <c r="R1105" t="s">
        <v>8260</v>
      </c>
      <c r="AA1105">
        <v>1592</v>
      </c>
      <c r="AB1105" s="1">
        <v>38646</v>
      </c>
      <c r="AC1105" t="s">
        <v>1581</v>
      </c>
      <c r="AD1105" s="2">
        <v>30000000</v>
      </c>
      <c r="AE1105" s="2">
        <v>18324242</v>
      </c>
      <c r="AF1105" s="2">
        <v>23676771</v>
      </c>
      <c r="AG1105">
        <v>10</v>
      </c>
      <c r="AH1105">
        <v>21</v>
      </c>
      <c r="AI1105">
        <v>5</v>
      </c>
      <c r="AK1105" s="1" t="e">
        <f t="shared" si="155"/>
        <v>#N/A</v>
      </c>
      <c r="AL1105" s="1" t="e">
        <f t="shared" si="158"/>
        <v>#N/A</v>
      </c>
      <c r="AM1105" s="1" t="e">
        <f t="shared" si="159"/>
        <v>#N/A</v>
      </c>
      <c r="AN1105" s="1" t="e">
        <f t="shared" si="160"/>
        <v>#N/A</v>
      </c>
      <c r="AO1105" s="1" t="e">
        <f t="shared" si="161"/>
        <v>#N/A</v>
      </c>
      <c r="AP1105" s="1" t="e">
        <f t="shared" si="162"/>
        <v>#N/A</v>
      </c>
      <c r="AQ1105" s="1" t="e">
        <f t="shared" si="163"/>
        <v>#N/A</v>
      </c>
    </row>
    <row r="1106" spans="1:43">
      <c r="A1106">
        <v>5</v>
      </c>
      <c r="B1106" t="s">
        <v>3428</v>
      </c>
      <c r="C1106" t="s">
        <v>8261</v>
      </c>
      <c r="D1106" t="e">
        <f t="shared" si="157"/>
        <v>#N/A</v>
      </c>
      <c r="K1106">
        <f t="shared" si="156"/>
        <v>2002</v>
      </c>
      <c r="L1106" t="s">
        <v>4614</v>
      </c>
      <c r="M1106" t="s">
        <v>4738</v>
      </c>
      <c r="N1106" t="s">
        <v>5174</v>
      </c>
      <c r="O1106" t="s">
        <v>7817</v>
      </c>
      <c r="P1106" t="s">
        <v>8262</v>
      </c>
      <c r="Q1106" t="s">
        <v>8263</v>
      </c>
      <c r="R1106" t="s">
        <v>8264</v>
      </c>
      <c r="AA1106">
        <v>3869</v>
      </c>
      <c r="AB1106" s="1">
        <v>38555</v>
      </c>
      <c r="AC1106" t="s">
        <v>3826</v>
      </c>
      <c r="AD1106" s="2">
        <v>2800000</v>
      </c>
      <c r="AE1106" s="2">
        <v>22202809</v>
      </c>
      <c r="AF1106" s="2">
        <v>23591783</v>
      </c>
      <c r="AG1106">
        <v>7</v>
      </c>
      <c r="AH1106">
        <v>22</v>
      </c>
      <c r="AI1106">
        <v>5</v>
      </c>
      <c r="AK1106" s="1" t="e">
        <f t="shared" si="155"/>
        <v>#N/A</v>
      </c>
      <c r="AL1106" s="1" t="e">
        <f t="shared" si="158"/>
        <v>#N/A</v>
      </c>
      <c r="AM1106" s="1" t="e">
        <f t="shared" si="159"/>
        <v>#N/A</v>
      </c>
      <c r="AN1106" s="1" t="e">
        <f t="shared" si="160"/>
        <v>#N/A</v>
      </c>
      <c r="AO1106" s="1" t="e">
        <f t="shared" si="161"/>
        <v>#N/A</v>
      </c>
      <c r="AP1106" s="1" t="e">
        <f t="shared" si="162"/>
        <v>#N/A</v>
      </c>
      <c r="AQ1106" s="1" t="e">
        <f t="shared" si="163"/>
        <v>#N/A</v>
      </c>
    </row>
    <row r="1107" spans="1:43">
      <c r="A1107">
        <v>6</v>
      </c>
      <c r="B1107" t="s">
        <v>537</v>
      </c>
      <c r="C1107" t="s">
        <v>4607</v>
      </c>
      <c r="D1107" t="e">
        <f t="shared" si="157"/>
        <v>#N/A</v>
      </c>
      <c r="K1107">
        <f t="shared" si="156"/>
        <v>2002</v>
      </c>
      <c r="L1107" t="s">
        <v>4600</v>
      </c>
      <c r="M1107" t="s">
        <v>4857</v>
      </c>
      <c r="N1107" t="s">
        <v>5551</v>
      </c>
      <c r="O1107" t="s">
        <v>5808</v>
      </c>
      <c r="P1107" t="s">
        <v>5808</v>
      </c>
      <c r="Q1107" t="s">
        <v>8265</v>
      </c>
      <c r="R1107" t="s">
        <v>8266</v>
      </c>
      <c r="AA1107">
        <v>966</v>
      </c>
      <c r="AB1107" s="1">
        <v>38639</v>
      </c>
      <c r="AC1107" t="s">
        <v>959</v>
      </c>
      <c r="AD1107" s="2">
        <v>50000000</v>
      </c>
      <c r="AE1107" s="2">
        <v>10169202</v>
      </c>
      <c r="AF1107" s="2">
        <v>22969202</v>
      </c>
      <c r="AG1107">
        <v>10</v>
      </c>
      <c r="AH1107">
        <v>14</v>
      </c>
      <c r="AI1107">
        <v>5</v>
      </c>
      <c r="AK1107" s="1" t="e">
        <f t="shared" ref="AK1107:AK1170" si="164">VLOOKUP(AC1107,$B$2:$R$10000,11,FALSE)</f>
        <v>#N/A</v>
      </c>
      <c r="AL1107" s="1" t="e">
        <f t="shared" si="158"/>
        <v>#N/A</v>
      </c>
      <c r="AM1107" s="1" t="e">
        <f t="shared" si="159"/>
        <v>#N/A</v>
      </c>
      <c r="AN1107" s="1" t="e">
        <f t="shared" si="160"/>
        <v>#N/A</v>
      </c>
      <c r="AO1107" s="1" t="e">
        <f t="shared" si="161"/>
        <v>#N/A</v>
      </c>
      <c r="AP1107" s="1" t="e">
        <f t="shared" si="162"/>
        <v>#N/A</v>
      </c>
      <c r="AQ1107" s="1" t="e">
        <f t="shared" si="163"/>
        <v>#N/A</v>
      </c>
    </row>
    <row r="1108" spans="1:43">
      <c r="A1108">
        <v>7</v>
      </c>
      <c r="B1108" t="s">
        <v>651</v>
      </c>
      <c r="C1108" t="s">
        <v>6635</v>
      </c>
      <c r="D1108" t="e">
        <f t="shared" si="157"/>
        <v>#N/A</v>
      </c>
      <c r="K1108">
        <f t="shared" si="156"/>
        <v>2002</v>
      </c>
      <c r="L1108" t="s">
        <v>4635</v>
      </c>
      <c r="AA1108">
        <v>955</v>
      </c>
      <c r="AB1108" s="1">
        <v>38408</v>
      </c>
      <c r="AC1108" t="s">
        <v>948</v>
      </c>
      <c r="AD1108" s="2">
        <v>50000000</v>
      </c>
      <c r="AE1108" s="2">
        <v>19699706</v>
      </c>
      <c r="AF1108" s="2">
        <v>22099706</v>
      </c>
      <c r="AG1108">
        <v>2</v>
      </c>
      <c r="AH1108">
        <v>25</v>
      </c>
      <c r="AI1108">
        <v>5</v>
      </c>
      <c r="AK1108" s="1" t="str">
        <f t="shared" si="164"/>
        <v>PG</v>
      </c>
      <c r="AL1108" s="1" t="str">
        <f t="shared" si="158"/>
        <v>96 min</v>
      </c>
      <c r="AM1108" s="1" t="str">
        <f t="shared" si="159"/>
        <v>Comedy</v>
      </c>
      <c r="AN1108" s="1" t="str">
        <f t="shared" si="160"/>
        <v>James Orr</v>
      </c>
      <c r="AO1108" s="1" t="str">
        <f t="shared" si="161"/>
        <v>David E. Peckinpah (story), Richard Jefferies (story), James Orr (screenplay), Jim Cruickshank (screenplay)</v>
      </c>
      <c r="AP1108" s="1" t="str">
        <f t="shared" si="162"/>
        <v>Chevy Chase, Farrah Fawcett, Jonathan Taylor Thomas, George Wendt</v>
      </c>
      <c r="AQ1108" s="1" t="str">
        <f t="shared" si="163"/>
        <v>BV</v>
      </c>
    </row>
    <row r="1109" spans="1:43">
      <c r="A1109">
        <v>8</v>
      </c>
      <c r="B1109" t="s">
        <v>8267</v>
      </c>
      <c r="C1109" t="s">
        <v>4695</v>
      </c>
      <c r="D1109" t="e">
        <f t="shared" si="157"/>
        <v>#N/A</v>
      </c>
      <c r="K1109">
        <f t="shared" si="156"/>
        <v>2002</v>
      </c>
      <c r="L1109" t="s">
        <v>4600</v>
      </c>
      <c r="M1109" t="s">
        <v>5095</v>
      </c>
      <c r="N1109" t="s">
        <v>4985</v>
      </c>
      <c r="O1109" t="s">
        <v>7114</v>
      </c>
      <c r="P1109" t="s">
        <v>8268</v>
      </c>
      <c r="Q1109" t="s">
        <v>8269</v>
      </c>
      <c r="R1109" t="s">
        <v>8270</v>
      </c>
      <c r="AA1109">
        <v>3265</v>
      </c>
      <c r="AB1109" s="1">
        <v>38555</v>
      </c>
      <c r="AC1109" t="s">
        <v>3233</v>
      </c>
      <c r="AD1109" s="2">
        <v>7000000</v>
      </c>
      <c r="AE1109" s="2">
        <v>17044981</v>
      </c>
      <c r="AF1109" s="2">
        <v>20940428</v>
      </c>
      <c r="AG1109">
        <v>7</v>
      </c>
      <c r="AH1109">
        <v>22</v>
      </c>
      <c r="AI1109">
        <v>5</v>
      </c>
      <c r="AK1109" s="1" t="e">
        <f t="shared" si="164"/>
        <v>#N/A</v>
      </c>
      <c r="AL1109" s="1" t="e">
        <f t="shared" si="158"/>
        <v>#N/A</v>
      </c>
      <c r="AM1109" s="1" t="e">
        <f t="shared" si="159"/>
        <v>#N/A</v>
      </c>
      <c r="AN1109" s="1" t="e">
        <f t="shared" si="160"/>
        <v>#N/A</v>
      </c>
      <c r="AO1109" s="1" t="e">
        <f t="shared" si="161"/>
        <v>#N/A</v>
      </c>
      <c r="AP1109" s="1" t="e">
        <f t="shared" si="162"/>
        <v>#N/A</v>
      </c>
      <c r="AQ1109" s="1" t="e">
        <f t="shared" si="163"/>
        <v>#N/A</v>
      </c>
    </row>
    <row r="1110" spans="1:43">
      <c r="A1110">
        <v>9</v>
      </c>
      <c r="B1110" t="s">
        <v>606</v>
      </c>
      <c r="C1110" t="s">
        <v>4677</v>
      </c>
      <c r="D1110" t="e">
        <f t="shared" si="157"/>
        <v>#N/A</v>
      </c>
      <c r="K1110">
        <f t="shared" si="156"/>
        <v>2002</v>
      </c>
      <c r="L1110" t="s">
        <v>4614</v>
      </c>
      <c r="M1110" t="s">
        <v>5733</v>
      </c>
      <c r="N1110" t="s">
        <v>4616</v>
      </c>
      <c r="O1110" t="s">
        <v>7367</v>
      </c>
      <c r="P1110" t="s">
        <v>8271</v>
      </c>
      <c r="Q1110" t="s">
        <v>8272</v>
      </c>
      <c r="R1110" t="s">
        <v>8273</v>
      </c>
      <c r="AA1110">
        <v>3187</v>
      </c>
      <c r="AB1110" s="1">
        <v>38709</v>
      </c>
      <c r="AC1110" t="s">
        <v>3158</v>
      </c>
      <c r="AD1110" s="2">
        <v>8000000</v>
      </c>
      <c r="AE1110" s="2">
        <v>3647381</v>
      </c>
      <c r="AF1110" s="2">
        <v>19891331</v>
      </c>
      <c r="AG1110">
        <v>12</v>
      </c>
      <c r="AH1110">
        <v>23</v>
      </c>
      <c r="AI1110">
        <v>5</v>
      </c>
      <c r="AK1110" s="1" t="e">
        <f t="shared" si="164"/>
        <v>#N/A</v>
      </c>
      <c r="AL1110" s="1" t="e">
        <f t="shared" si="158"/>
        <v>#N/A</v>
      </c>
      <c r="AM1110" s="1" t="e">
        <f t="shared" si="159"/>
        <v>#N/A</v>
      </c>
      <c r="AN1110" s="1" t="e">
        <f t="shared" si="160"/>
        <v>#N/A</v>
      </c>
      <c r="AO1110" s="1" t="e">
        <f t="shared" si="161"/>
        <v>#N/A</v>
      </c>
      <c r="AP1110" s="1" t="e">
        <f t="shared" si="162"/>
        <v>#N/A</v>
      </c>
      <c r="AQ1110" s="1" t="e">
        <f t="shared" si="163"/>
        <v>#N/A</v>
      </c>
    </row>
    <row r="1111" spans="1:43">
      <c r="A1111">
        <v>10</v>
      </c>
      <c r="B1111" t="s">
        <v>1483</v>
      </c>
      <c r="C1111" t="s">
        <v>6069</v>
      </c>
      <c r="D1111" t="e">
        <f t="shared" si="157"/>
        <v>#N/A</v>
      </c>
      <c r="K1111">
        <f t="shared" si="156"/>
        <v>2002</v>
      </c>
      <c r="L1111" t="s">
        <v>4635</v>
      </c>
      <c r="AA1111">
        <v>2957</v>
      </c>
      <c r="AB1111" s="1">
        <v>38520</v>
      </c>
      <c r="AC1111" t="s">
        <v>2931</v>
      </c>
      <c r="AD1111" s="2">
        <v>10000000</v>
      </c>
      <c r="AE1111" s="2">
        <v>16535005</v>
      </c>
      <c r="AF1111" s="2">
        <v>19535005</v>
      </c>
      <c r="AG1111">
        <v>6</v>
      </c>
      <c r="AH1111">
        <v>17</v>
      </c>
      <c r="AI1111">
        <v>5</v>
      </c>
      <c r="AK1111" s="1" t="e">
        <f t="shared" si="164"/>
        <v>#N/A</v>
      </c>
      <c r="AL1111" s="1" t="e">
        <f t="shared" si="158"/>
        <v>#N/A</v>
      </c>
      <c r="AM1111" s="1" t="e">
        <f t="shared" si="159"/>
        <v>#N/A</v>
      </c>
      <c r="AN1111" s="1" t="e">
        <f t="shared" si="160"/>
        <v>#N/A</v>
      </c>
      <c r="AO1111" s="1" t="e">
        <f t="shared" si="161"/>
        <v>#N/A</v>
      </c>
      <c r="AP1111" s="1" t="e">
        <f t="shared" si="162"/>
        <v>#N/A</v>
      </c>
      <c r="AQ1111" s="1" t="e">
        <f t="shared" si="163"/>
        <v>#N/A</v>
      </c>
    </row>
    <row r="1112" spans="1:43">
      <c r="A1112">
        <v>11</v>
      </c>
      <c r="B1112" t="s">
        <v>8274</v>
      </c>
      <c r="C1112" t="s">
        <v>7347</v>
      </c>
      <c r="D1112" t="e">
        <f t="shared" si="157"/>
        <v>#N/A</v>
      </c>
      <c r="K1112">
        <f t="shared" si="156"/>
        <v>2002</v>
      </c>
      <c r="L1112" t="s">
        <v>4600</v>
      </c>
      <c r="M1112" t="s">
        <v>6623</v>
      </c>
      <c r="N1112" t="s">
        <v>5679</v>
      </c>
      <c r="O1112" t="s">
        <v>5086</v>
      </c>
      <c r="P1112" t="s">
        <v>8275</v>
      </c>
      <c r="Q1112" t="s">
        <v>8276</v>
      </c>
      <c r="R1112" t="s">
        <v>8277</v>
      </c>
      <c r="AA1112">
        <v>2826</v>
      </c>
      <c r="AB1112" s="1">
        <v>38569</v>
      </c>
      <c r="AC1112">
        <v>2046</v>
      </c>
      <c r="AD1112" s="2">
        <v>12000000</v>
      </c>
      <c r="AE1112" s="2">
        <v>1442338</v>
      </c>
      <c r="AF1112" s="2">
        <v>19287485</v>
      </c>
      <c r="AG1112">
        <v>8</v>
      </c>
      <c r="AH1112">
        <v>5</v>
      </c>
      <c r="AI1112">
        <v>5</v>
      </c>
      <c r="AK1112" s="1" t="e">
        <f t="shared" si="164"/>
        <v>#N/A</v>
      </c>
      <c r="AL1112" s="1" t="e">
        <f t="shared" si="158"/>
        <v>#N/A</v>
      </c>
      <c r="AM1112" s="1" t="e">
        <f t="shared" si="159"/>
        <v>#N/A</v>
      </c>
      <c r="AN1112" s="1" t="e">
        <f t="shared" si="160"/>
        <v>#N/A</v>
      </c>
      <c r="AO1112" s="1" t="e">
        <f t="shared" si="161"/>
        <v>#N/A</v>
      </c>
      <c r="AP1112" s="1" t="e">
        <f t="shared" si="162"/>
        <v>#N/A</v>
      </c>
      <c r="AQ1112" s="1" t="e">
        <f t="shared" si="163"/>
        <v>#N/A</v>
      </c>
    </row>
    <row r="1113" spans="1:43">
      <c r="A1113">
        <v>12</v>
      </c>
      <c r="B1113" t="s">
        <v>133</v>
      </c>
      <c r="C1113" t="s">
        <v>5962</v>
      </c>
      <c r="D1113" t="e">
        <f t="shared" si="157"/>
        <v>#N/A</v>
      </c>
      <c r="K1113">
        <f t="shared" si="156"/>
        <v>2002</v>
      </c>
      <c r="L1113" t="s">
        <v>4600</v>
      </c>
      <c r="M1113" t="s">
        <v>5559</v>
      </c>
      <c r="N1113" t="s">
        <v>5432</v>
      </c>
      <c r="O1113" t="s">
        <v>7598</v>
      </c>
      <c r="P1113" t="s">
        <v>8278</v>
      </c>
      <c r="Q1113" t="s">
        <v>8279</v>
      </c>
      <c r="R1113" t="s">
        <v>8280</v>
      </c>
      <c r="AA1113">
        <v>4175</v>
      </c>
      <c r="AB1113" s="1">
        <v>38632</v>
      </c>
      <c r="AC1113" t="s">
        <v>4126</v>
      </c>
      <c r="AD1113" s="2">
        <v>1125000</v>
      </c>
      <c r="AE1113" s="2">
        <v>16124543</v>
      </c>
      <c r="AF1113" s="2">
        <v>18673274</v>
      </c>
      <c r="AG1113">
        <v>10</v>
      </c>
      <c r="AH1113">
        <v>7</v>
      </c>
      <c r="AI1113">
        <v>5</v>
      </c>
      <c r="AK1113" s="1" t="e">
        <f t="shared" si="164"/>
        <v>#N/A</v>
      </c>
      <c r="AL1113" s="1" t="e">
        <f t="shared" si="158"/>
        <v>#N/A</v>
      </c>
      <c r="AM1113" s="1" t="e">
        <f t="shared" si="159"/>
        <v>#N/A</v>
      </c>
      <c r="AN1113" s="1" t="e">
        <f t="shared" si="160"/>
        <v>#N/A</v>
      </c>
      <c r="AO1113" s="1" t="e">
        <f t="shared" si="161"/>
        <v>#N/A</v>
      </c>
      <c r="AP1113" s="1" t="e">
        <f t="shared" si="162"/>
        <v>#N/A</v>
      </c>
      <c r="AQ1113" s="1" t="e">
        <f t="shared" si="163"/>
        <v>#N/A</v>
      </c>
    </row>
    <row r="1114" spans="1:43">
      <c r="A1114">
        <v>13</v>
      </c>
      <c r="B1114" t="s">
        <v>389</v>
      </c>
      <c r="C1114" t="s">
        <v>4628</v>
      </c>
      <c r="D1114" t="e">
        <f t="shared" si="157"/>
        <v>#N/A</v>
      </c>
      <c r="K1114">
        <f t="shared" si="156"/>
        <v>2002</v>
      </c>
      <c r="L1114" t="s">
        <v>4614</v>
      </c>
      <c r="M1114" t="s">
        <v>4957</v>
      </c>
      <c r="N1114" t="s">
        <v>7767</v>
      </c>
      <c r="O1114" t="s">
        <v>4847</v>
      </c>
      <c r="P1114" t="s">
        <v>8281</v>
      </c>
      <c r="Q1114" t="s">
        <v>7698</v>
      </c>
      <c r="R1114" t="s">
        <v>8282</v>
      </c>
      <c r="AA1114">
        <v>1614</v>
      </c>
      <c r="AB1114" s="1">
        <v>38604</v>
      </c>
      <c r="AC1114" t="s">
        <v>1603</v>
      </c>
      <c r="AD1114" s="2">
        <v>30000000</v>
      </c>
      <c r="AE1114" s="2">
        <v>8535575</v>
      </c>
      <c r="AF1114" s="2">
        <v>18535575</v>
      </c>
      <c r="AG1114">
        <v>9</v>
      </c>
      <c r="AH1114">
        <v>9</v>
      </c>
      <c r="AI1114">
        <v>5</v>
      </c>
      <c r="AK1114" s="1" t="e">
        <f t="shared" si="164"/>
        <v>#N/A</v>
      </c>
      <c r="AL1114" s="1" t="e">
        <f t="shared" si="158"/>
        <v>#N/A</v>
      </c>
      <c r="AM1114" s="1" t="e">
        <f t="shared" si="159"/>
        <v>#N/A</v>
      </c>
      <c r="AN1114" s="1" t="e">
        <f t="shared" si="160"/>
        <v>#N/A</v>
      </c>
      <c r="AO1114" s="1" t="e">
        <f t="shared" si="161"/>
        <v>#N/A</v>
      </c>
      <c r="AP1114" s="1" t="e">
        <f t="shared" si="162"/>
        <v>#N/A</v>
      </c>
      <c r="AQ1114" s="1" t="e">
        <f t="shared" si="163"/>
        <v>#N/A</v>
      </c>
    </row>
    <row r="1115" spans="1:43">
      <c r="A1115">
        <v>14</v>
      </c>
      <c r="B1115" t="s">
        <v>406</v>
      </c>
      <c r="C1115" t="s">
        <v>4607</v>
      </c>
      <c r="D1115" t="e">
        <f t="shared" si="157"/>
        <v>#N/A</v>
      </c>
      <c r="K1115">
        <f t="shared" si="156"/>
        <v>2002</v>
      </c>
      <c r="L1115" t="s">
        <v>4614</v>
      </c>
      <c r="M1115" t="s">
        <v>4877</v>
      </c>
      <c r="N1115" t="s">
        <v>4616</v>
      </c>
      <c r="O1115" t="s">
        <v>5771</v>
      </c>
      <c r="P1115" t="s">
        <v>8283</v>
      </c>
      <c r="Q1115" t="s">
        <v>8284</v>
      </c>
      <c r="R1115" t="s">
        <v>8285</v>
      </c>
      <c r="AA1115">
        <v>1060</v>
      </c>
      <c r="AB1115" s="1">
        <v>38534</v>
      </c>
      <c r="AC1115" t="s">
        <v>1053</v>
      </c>
      <c r="AD1115" s="2">
        <v>45000000</v>
      </c>
      <c r="AE1115" s="2">
        <v>16809014</v>
      </c>
      <c r="AF1115" s="2">
        <v>17492014</v>
      </c>
      <c r="AG1115">
        <v>7</v>
      </c>
      <c r="AH1115">
        <v>1</v>
      </c>
      <c r="AI1115">
        <v>5</v>
      </c>
      <c r="AK1115" s="1" t="e">
        <f t="shared" si="164"/>
        <v>#N/A</v>
      </c>
      <c r="AL1115" s="1" t="e">
        <f t="shared" si="158"/>
        <v>#N/A</v>
      </c>
      <c r="AM1115" s="1" t="e">
        <f t="shared" si="159"/>
        <v>#N/A</v>
      </c>
      <c r="AN1115" s="1" t="e">
        <f t="shared" si="160"/>
        <v>#N/A</v>
      </c>
      <c r="AO1115" s="1" t="e">
        <f t="shared" si="161"/>
        <v>#N/A</v>
      </c>
      <c r="AP1115" s="1" t="e">
        <f t="shared" si="162"/>
        <v>#N/A</v>
      </c>
      <c r="AQ1115" s="1" t="e">
        <f t="shared" si="163"/>
        <v>#N/A</v>
      </c>
    </row>
    <row r="1116" spans="1:43">
      <c r="A1116">
        <v>15</v>
      </c>
      <c r="B1116" t="s">
        <v>8286</v>
      </c>
      <c r="C1116" t="s">
        <v>6856</v>
      </c>
      <c r="D1116" t="e">
        <f t="shared" si="157"/>
        <v>#N/A</v>
      </c>
      <c r="K1116">
        <f t="shared" si="156"/>
        <v>2002</v>
      </c>
      <c r="L1116" t="s">
        <v>4600</v>
      </c>
      <c r="M1116" t="s">
        <v>4823</v>
      </c>
      <c r="N1116" t="s">
        <v>5185</v>
      </c>
      <c r="O1116" t="s">
        <v>6453</v>
      </c>
      <c r="P1116" t="s">
        <v>8287</v>
      </c>
      <c r="Q1116" t="s">
        <v>8288</v>
      </c>
      <c r="R1116" t="s">
        <v>8289</v>
      </c>
      <c r="AA1116">
        <v>2954</v>
      </c>
      <c r="AB1116" s="1">
        <v>38618</v>
      </c>
      <c r="AC1116" t="s">
        <v>2928</v>
      </c>
      <c r="AD1116" s="2">
        <v>10000000</v>
      </c>
      <c r="AE1116" s="2">
        <v>17380866</v>
      </c>
      <c r="AF1116" s="2">
        <v>17433072</v>
      </c>
      <c r="AG1116">
        <v>9</v>
      </c>
      <c r="AH1116">
        <v>23</v>
      </c>
      <c r="AI1116">
        <v>5</v>
      </c>
      <c r="AK1116" s="1" t="e">
        <f t="shared" si="164"/>
        <v>#N/A</v>
      </c>
      <c r="AL1116" s="1" t="e">
        <f t="shared" si="158"/>
        <v>#N/A</v>
      </c>
      <c r="AM1116" s="1" t="e">
        <f t="shared" si="159"/>
        <v>#N/A</v>
      </c>
      <c r="AN1116" s="1" t="e">
        <f t="shared" si="160"/>
        <v>#N/A</v>
      </c>
      <c r="AO1116" s="1" t="e">
        <f t="shared" si="161"/>
        <v>#N/A</v>
      </c>
      <c r="AP1116" s="1" t="e">
        <f t="shared" si="162"/>
        <v>#N/A</v>
      </c>
      <c r="AQ1116" s="1" t="e">
        <f t="shared" si="163"/>
        <v>#N/A</v>
      </c>
    </row>
    <row r="1117" spans="1:43">
      <c r="A1117">
        <v>16</v>
      </c>
      <c r="B1117" t="s">
        <v>610</v>
      </c>
      <c r="C1117" t="s">
        <v>4607</v>
      </c>
      <c r="D1117" t="e">
        <f t="shared" si="157"/>
        <v>#N/A</v>
      </c>
      <c r="K1117">
        <f t="shared" si="156"/>
        <v>2002</v>
      </c>
      <c r="L1117" t="s">
        <v>4636</v>
      </c>
      <c r="M1117" t="s">
        <v>4637</v>
      </c>
      <c r="N1117" t="s">
        <v>5199</v>
      </c>
      <c r="O1117" t="s">
        <v>5932</v>
      </c>
      <c r="P1117" t="s">
        <v>8290</v>
      </c>
      <c r="Q1117" t="s">
        <v>8291</v>
      </c>
      <c r="R1117" t="s">
        <v>8292</v>
      </c>
      <c r="AA1117">
        <v>2966</v>
      </c>
      <c r="AB1117" s="1">
        <v>38716</v>
      </c>
      <c r="AC1117" t="s">
        <v>2940</v>
      </c>
      <c r="AD1117" s="2">
        <v>10000000</v>
      </c>
      <c r="AE1117" s="2">
        <v>12589255</v>
      </c>
      <c r="AF1117" s="2">
        <v>17300838</v>
      </c>
      <c r="AG1117">
        <v>12</v>
      </c>
      <c r="AH1117">
        <v>30</v>
      </c>
      <c r="AI1117">
        <v>5</v>
      </c>
      <c r="AK1117" s="1" t="e">
        <f t="shared" si="164"/>
        <v>#N/A</v>
      </c>
      <c r="AL1117" s="1" t="e">
        <f t="shared" si="158"/>
        <v>#N/A</v>
      </c>
      <c r="AM1117" s="1" t="e">
        <f t="shared" si="159"/>
        <v>#N/A</v>
      </c>
      <c r="AN1117" s="1" t="e">
        <f t="shared" si="160"/>
        <v>#N/A</v>
      </c>
      <c r="AO1117" s="1" t="e">
        <f t="shared" si="161"/>
        <v>#N/A</v>
      </c>
      <c r="AP1117" s="1" t="e">
        <f t="shared" si="162"/>
        <v>#N/A</v>
      </c>
      <c r="AQ1117" s="1" t="e">
        <f t="shared" si="163"/>
        <v>#N/A</v>
      </c>
    </row>
    <row r="1118" spans="1:43">
      <c r="A1118">
        <v>17</v>
      </c>
      <c r="B1118" t="s">
        <v>253</v>
      </c>
      <c r="C1118" t="s">
        <v>4677</v>
      </c>
      <c r="D1118" t="e">
        <f t="shared" si="157"/>
        <v>#N/A</v>
      </c>
      <c r="K1118">
        <f t="shared" si="156"/>
        <v>2002</v>
      </c>
      <c r="L1118" t="s">
        <v>4600</v>
      </c>
      <c r="M1118" t="s">
        <v>6409</v>
      </c>
      <c r="N1118" t="s">
        <v>5762</v>
      </c>
      <c r="O1118" t="s">
        <v>5086</v>
      </c>
      <c r="P1118" t="s">
        <v>8293</v>
      </c>
      <c r="Q1118" t="s">
        <v>8294</v>
      </c>
      <c r="R1118" t="s">
        <v>8295</v>
      </c>
      <c r="AA1118">
        <v>2567</v>
      </c>
      <c r="AB1118" s="1">
        <v>38646</v>
      </c>
      <c r="AC1118" t="s">
        <v>2548</v>
      </c>
      <c r="AD1118" s="2">
        <v>15000000</v>
      </c>
      <c r="AE1118" s="2">
        <v>4235837</v>
      </c>
      <c r="AF1118" s="2">
        <v>16829464</v>
      </c>
      <c r="AG1118">
        <v>10</v>
      </c>
      <c r="AH1118">
        <v>21</v>
      </c>
      <c r="AI1118">
        <v>5</v>
      </c>
      <c r="AK1118" s="1" t="e">
        <f t="shared" si="164"/>
        <v>#N/A</v>
      </c>
      <c r="AL1118" s="1" t="e">
        <f t="shared" si="158"/>
        <v>#N/A</v>
      </c>
      <c r="AM1118" s="1" t="e">
        <f t="shared" si="159"/>
        <v>#N/A</v>
      </c>
      <c r="AN1118" s="1" t="e">
        <f t="shared" si="160"/>
        <v>#N/A</v>
      </c>
      <c r="AO1118" s="1" t="e">
        <f t="shared" si="161"/>
        <v>#N/A</v>
      </c>
      <c r="AP1118" s="1" t="e">
        <f t="shared" si="162"/>
        <v>#N/A</v>
      </c>
      <c r="AQ1118" s="1" t="e">
        <f t="shared" si="163"/>
        <v>#N/A</v>
      </c>
    </row>
    <row r="1119" spans="1:43">
      <c r="A1119">
        <v>18</v>
      </c>
      <c r="B1119" t="s">
        <v>971</v>
      </c>
      <c r="C1119" t="s">
        <v>7347</v>
      </c>
      <c r="D1119" t="e">
        <f t="shared" si="157"/>
        <v>#N/A</v>
      </c>
      <c r="K1119">
        <f t="shared" si="156"/>
        <v>2002</v>
      </c>
      <c r="L1119" t="s">
        <v>4635</v>
      </c>
      <c r="AA1119">
        <v>1721</v>
      </c>
      <c r="AB1119" s="1">
        <v>38485</v>
      </c>
      <c r="AC1119" t="s">
        <v>1710</v>
      </c>
      <c r="AD1119" s="2">
        <v>27000000</v>
      </c>
      <c r="AE1119" s="2">
        <v>4476235</v>
      </c>
      <c r="AF1119" s="2">
        <v>16566235</v>
      </c>
      <c r="AG1119">
        <v>5</v>
      </c>
      <c r="AH1119">
        <v>13</v>
      </c>
      <c r="AI1119">
        <v>5</v>
      </c>
      <c r="AK1119" s="1" t="e">
        <f t="shared" si="164"/>
        <v>#N/A</v>
      </c>
      <c r="AL1119" s="1" t="e">
        <f t="shared" si="158"/>
        <v>#N/A</v>
      </c>
      <c r="AM1119" s="1" t="e">
        <f t="shared" si="159"/>
        <v>#N/A</v>
      </c>
      <c r="AN1119" s="1" t="e">
        <f t="shared" si="160"/>
        <v>#N/A</v>
      </c>
      <c r="AO1119" s="1" t="e">
        <f t="shared" si="161"/>
        <v>#N/A</v>
      </c>
      <c r="AP1119" s="1" t="e">
        <f t="shared" si="162"/>
        <v>#N/A</v>
      </c>
      <c r="AQ1119" s="1" t="e">
        <f t="shared" si="163"/>
        <v>#N/A</v>
      </c>
    </row>
    <row r="1120" spans="1:43">
      <c r="A1120">
        <v>19</v>
      </c>
      <c r="B1120" t="s">
        <v>1255</v>
      </c>
      <c r="C1120" t="s">
        <v>4607</v>
      </c>
      <c r="D1120" t="e">
        <f t="shared" si="157"/>
        <v>#N/A</v>
      </c>
      <c r="K1120">
        <f t="shared" si="156"/>
        <v>2002</v>
      </c>
      <c r="L1120" t="s">
        <v>4600</v>
      </c>
      <c r="M1120" t="s">
        <v>5574</v>
      </c>
      <c r="N1120" t="s">
        <v>5174</v>
      </c>
      <c r="O1120" t="s">
        <v>5906</v>
      </c>
      <c r="P1120" t="s">
        <v>8296</v>
      </c>
      <c r="Q1120" t="s">
        <v>8297</v>
      </c>
      <c r="R1120" t="s">
        <v>8298</v>
      </c>
      <c r="AA1120">
        <v>4202</v>
      </c>
      <c r="AB1120" s="1">
        <v>38688</v>
      </c>
      <c r="AC1120" t="s">
        <v>4152</v>
      </c>
      <c r="AD1120" s="2">
        <v>1000000</v>
      </c>
      <c r="AE1120" s="2">
        <v>9015303</v>
      </c>
      <c r="AF1120" s="2">
        <v>16553163</v>
      </c>
      <c r="AG1120">
        <v>12</v>
      </c>
      <c r="AH1120">
        <v>2</v>
      </c>
      <c r="AI1120">
        <v>5</v>
      </c>
      <c r="AK1120" s="1" t="e">
        <f t="shared" si="164"/>
        <v>#N/A</v>
      </c>
      <c r="AL1120" s="1" t="e">
        <f t="shared" si="158"/>
        <v>#N/A</v>
      </c>
      <c r="AM1120" s="1" t="e">
        <f t="shared" si="159"/>
        <v>#N/A</v>
      </c>
      <c r="AN1120" s="1" t="e">
        <f t="shared" si="160"/>
        <v>#N/A</v>
      </c>
      <c r="AO1120" s="1" t="e">
        <f t="shared" si="161"/>
        <v>#N/A</v>
      </c>
      <c r="AP1120" s="1" t="e">
        <f t="shared" si="162"/>
        <v>#N/A</v>
      </c>
      <c r="AQ1120" s="1" t="e">
        <f t="shared" si="163"/>
        <v>#N/A</v>
      </c>
    </row>
    <row r="1121" spans="1:43">
      <c r="A1121">
        <v>20</v>
      </c>
      <c r="B1121" t="s">
        <v>872</v>
      </c>
      <c r="C1121" t="s">
        <v>4695</v>
      </c>
      <c r="D1121" t="e">
        <f t="shared" si="157"/>
        <v>#N/A</v>
      </c>
      <c r="K1121">
        <f t="shared" si="156"/>
        <v>2002</v>
      </c>
      <c r="L1121" t="s">
        <v>4600</v>
      </c>
      <c r="M1121" t="s">
        <v>4984</v>
      </c>
      <c r="N1121" t="s">
        <v>4690</v>
      </c>
      <c r="O1121" t="s">
        <v>6644</v>
      </c>
      <c r="P1121" t="s">
        <v>8299</v>
      </c>
      <c r="Q1121" t="s">
        <v>8300</v>
      </c>
      <c r="R1121" t="s">
        <v>8301</v>
      </c>
      <c r="AA1121">
        <v>1879</v>
      </c>
      <c r="AB1121" s="1">
        <v>38693</v>
      </c>
      <c r="AC1121" t="s">
        <v>1868</v>
      </c>
      <c r="AD1121" s="2">
        <v>25000000</v>
      </c>
      <c r="AE1121" s="2">
        <v>5128124</v>
      </c>
      <c r="AF1121" s="2">
        <v>16509706</v>
      </c>
      <c r="AG1121">
        <v>12</v>
      </c>
      <c r="AH1121">
        <v>7</v>
      </c>
      <c r="AI1121">
        <v>5</v>
      </c>
      <c r="AK1121" s="1" t="e">
        <f t="shared" si="164"/>
        <v>#N/A</v>
      </c>
      <c r="AL1121" s="1" t="e">
        <f t="shared" si="158"/>
        <v>#N/A</v>
      </c>
      <c r="AM1121" s="1" t="e">
        <f t="shared" si="159"/>
        <v>#N/A</v>
      </c>
      <c r="AN1121" s="1" t="e">
        <f t="shared" si="160"/>
        <v>#N/A</v>
      </c>
      <c r="AO1121" s="1" t="e">
        <f t="shared" si="161"/>
        <v>#N/A</v>
      </c>
      <c r="AP1121" s="1" t="e">
        <f t="shared" si="162"/>
        <v>#N/A</v>
      </c>
      <c r="AQ1121" s="1" t="e">
        <f t="shared" si="163"/>
        <v>#N/A</v>
      </c>
    </row>
    <row r="1122" spans="1:43">
      <c r="A1122">
        <v>21</v>
      </c>
      <c r="B1122" t="s">
        <v>668</v>
      </c>
      <c r="C1122" t="s">
        <v>4621</v>
      </c>
      <c r="D1122" t="e">
        <f t="shared" si="157"/>
        <v>#N/A</v>
      </c>
      <c r="K1122">
        <f t="shared" si="156"/>
        <v>2002</v>
      </c>
      <c r="L1122" t="s">
        <v>4600</v>
      </c>
      <c r="M1122" t="s">
        <v>4723</v>
      </c>
      <c r="N1122" t="s">
        <v>5588</v>
      </c>
      <c r="O1122" t="s">
        <v>6494</v>
      </c>
      <c r="P1122" t="s">
        <v>8302</v>
      </c>
      <c r="Q1122" t="s">
        <v>8303</v>
      </c>
      <c r="R1122" t="s">
        <v>8304</v>
      </c>
      <c r="AA1122">
        <v>4199</v>
      </c>
      <c r="AB1122" s="1">
        <v>38611</v>
      </c>
      <c r="AC1122" t="s">
        <v>4149</v>
      </c>
      <c r="AD1122" s="2">
        <v>1000000</v>
      </c>
      <c r="AE1122" s="2">
        <v>10047674</v>
      </c>
      <c r="AF1122" s="2">
        <v>15943081</v>
      </c>
      <c r="AG1122">
        <v>9</v>
      </c>
      <c r="AH1122">
        <v>16</v>
      </c>
      <c r="AI1122">
        <v>5</v>
      </c>
      <c r="AK1122" s="1" t="e">
        <f t="shared" si="164"/>
        <v>#N/A</v>
      </c>
      <c r="AL1122" s="1" t="e">
        <f t="shared" si="158"/>
        <v>#N/A</v>
      </c>
      <c r="AM1122" s="1" t="e">
        <f t="shared" si="159"/>
        <v>#N/A</v>
      </c>
      <c r="AN1122" s="1" t="e">
        <f t="shared" si="160"/>
        <v>#N/A</v>
      </c>
      <c r="AO1122" s="1" t="e">
        <f t="shared" si="161"/>
        <v>#N/A</v>
      </c>
      <c r="AP1122" s="1" t="e">
        <f t="shared" si="162"/>
        <v>#N/A</v>
      </c>
      <c r="AQ1122" s="1" t="e">
        <f t="shared" si="163"/>
        <v>#N/A</v>
      </c>
    </row>
    <row r="1123" spans="1:43">
      <c r="A1123">
        <v>22</v>
      </c>
      <c r="B1123" t="s">
        <v>587</v>
      </c>
      <c r="C1123" t="s">
        <v>4660</v>
      </c>
      <c r="D1123" t="e">
        <f t="shared" si="157"/>
        <v>#N/A</v>
      </c>
      <c r="K1123">
        <f t="shared" si="156"/>
        <v>2002</v>
      </c>
      <c r="L1123" t="s">
        <v>4600</v>
      </c>
      <c r="M1123" t="s">
        <v>4823</v>
      </c>
      <c r="N1123" t="s">
        <v>4840</v>
      </c>
      <c r="O1123" t="s">
        <v>8305</v>
      </c>
      <c r="P1123" t="s">
        <v>8306</v>
      </c>
      <c r="Q1123" t="s">
        <v>8307</v>
      </c>
      <c r="R1123" t="s">
        <v>8308</v>
      </c>
      <c r="AA1123">
        <v>2148</v>
      </c>
      <c r="AB1123" s="1">
        <v>38653</v>
      </c>
      <c r="AC1123" t="s">
        <v>2133</v>
      </c>
      <c r="AD1123" s="2">
        <v>20000000</v>
      </c>
      <c r="AE1123" s="2">
        <v>12482775</v>
      </c>
      <c r="AF1123" s="2">
        <v>15466961</v>
      </c>
      <c r="AG1123">
        <v>10</v>
      </c>
      <c r="AH1123">
        <v>28</v>
      </c>
      <c r="AI1123">
        <v>5</v>
      </c>
      <c r="AK1123" s="1" t="e">
        <f t="shared" si="164"/>
        <v>#N/A</v>
      </c>
      <c r="AL1123" s="1" t="e">
        <f t="shared" si="158"/>
        <v>#N/A</v>
      </c>
      <c r="AM1123" s="1" t="e">
        <f t="shared" si="159"/>
        <v>#N/A</v>
      </c>
      <c r="AN1123" s="1" t="e">
        <f t="shared" si="160"/>
        <v>#N/A</v>
      </c>
      <c r="AO1123" s="1" t="e">
        <f t="shared" si="161"/>
        <v>#N/A</v>
      </c>
      <c r="AP1123" s="1" t="e">
        <f t="shared" si="162"/>
        <v>#N/A</v>
      </c>
      <c r="AQ1123" s="1" t="e">
        <f t="shared" si="163"/>
        <v>#N/A</v>
      </c>
    </row>
    <row r="1124" spans="1:43">
      <c r="A1124">
        <v>23</v>
      </c>
      <c r="B1124" t="s">
        <v>1105</v>
      </c>
      <c r="C1124" t="s">
        <v>4621</v>
      </c>
      <c r="D1124" t="e">
        <f t="shared" si="157"/>
        <v>#N/A</v>
      </c>
      <c r="K1124">
        <f t="shared" si="156"/>
        <v>2002</v>
      </c>
      <c r="L1124" t="s">
        <v>4682</v>
      </c>
      <c r="M1124" t="s">
        <v>4689</v>
      </c>
      <c r="N1124" t="s">
        <v>6961</v>
      </c>
      <c r="O1124" t="s">
        <v>7545</v>
      </c>
      <c r="P1124" t="s">
        <v>8309</v>
      </c>
      <c r="Q1124" t="s">
        <v>8310</v>
      </c>
      <c r="R1124" t="s">
        <v>8311</v>
      </c>
      <c r="AA1124">
        <v>1647</v>
      </c>
      <c r="AB1124" s="1">
        <v>38415</v>
      </c>
      <c r="AC1124" t="s">
        <v>1636</v>
      </c>
      <c r="AD1124" s="2">
        <v>28500000</v>
      </c>
      <c r="AE1124" s="2">
        <v>6301131</v>
      </c>
      <c r="AF1124" s="2">
        <v>15452978</v>
      </c>
      <c r="AG1124">
        <v>3</v>
      </c>
      <c r="AH1124">
        <v>4</v>
      </c>
      <c r="AI1124">
        <v>5</v>
      </c>
      <c r="AK1124" s="1" t="e">
        <f t="shared" si="164"/>
        <v>#N/A</v>
      </c>
      <c r="AL1124" s="1" t="e">
        <f t="shared" si="158"/>
        <v>#N/A</v>
      </c>
      <c r="AM1124" s="1" t="e">
        <f t="shared" si="159"/>
        <v>#N/A</v>
      </c>
      <c r="AN1124" s="1" t="e">
        <f t="shared" si="160"/>
        <v>#N/A</v>
      </c>
      <c r="AO1124" s="1" t="e">
        <f t="shared" si="161"/>
        <v>#N/A</v>
      </c>
      <c r="AP1124" s="1" t="e">
        <f t="shared" si="162"/>
        <v>#N/A</v>
      </c>
      <c r="AQ1124" s="1" t="e">
        <f t="shared" si="163"/>
        <v>#N/A</v>
      </c>
    </row>
    <row r="1125" spans="1:43">
      <c r="A1125">
        <v>24</v>
      </c>
      <c r="B1125" t="s">
        <v>8312</v>
      </c>
      <c r="C1125" t="s">
        <v>7347</v>
      </c>
      <c r="D1125" t="e">
        <f t="shared" si="157"/>
        <v>#N/A</v>
      </c>
      <c r="K1125">
        <f t="shared" si="156"/>
        <v>2002</v>
      </c>
      <c r="L1125" t="s">
        <v>4682</v>
      </c>
      <c r="M1125" t="s">
        <v>4683</v>
      </c>
      <c r="N1125" t="s">
        <v>4893</v>
      </c>
      <c r="O1125" t="s">
        <v>5046</v>
      </c>
      <c r="P1125" t="s">
        <v>8313</v>
      </c>
      <c r="Q1125" t="s">
        <v>8314</v>
      </c>
      <c r="R1125" t="s">
        <v>8315</v>
      </c>
      <c r="AA1125">
        <v>1849</v>
      </c>
      <c r="AB1125" s="1">
        <v>38625</v>
      </c>
      <c r="AC1125" t="s">
        <v>1838</v>
      </c>
      <c r="AD1125" s="2">
        <v>25000000</v>
      </c>
      <c r="AE1125" s="2">
        <v>15331289</v>
      </c>
      <c r="AF1125" s="2">
        <v>15425073</v>
      </c>
      <c r="AG1125">
        <v>9</v>
      </c>
      <c r="AH1125">
        <v>30</v>
      </c>
      <c r="AI1125">
        <v>5</v>
      </c>
      <c r="AK1125" s="1" t="e">
        <f t="shared" si="164"/>
        <v>#N/A</v>
      </c>
      <c r="AL1125" s="1" t="e">
        <f t="shared" si="158"/>
        <v>#N/A</v>
      </c>
      <c r="AM1125" s="1" t="e">
        <f t="shared" si="159"/>
        <v>#N/A</v>
      </c>
      <c r="AN1125" s="1" t="e">
        <f t="shared" si="160"/>
        <v>#N/A</v>
      </c>
      <c r="AO1125" s="1" t="e">
        <f t="shared" si="161"/>
        <v>#N/A</v>
      </c>
      <c r="AP1125" s="1" t="e">
        <f t="shared" si="162"/>
        <v>#N/A</v>
      </c>
      <c r="AQ1125" s="1" t="e">
        <f t="shared" si="163"/>
        <v>#N/A</v>
      </c>
    </row>
    <row r="1126" spans="1:43">
      <c r="A1126">
        <v>25</v>
      </c>
      <c r="B1126" t="s">
        <v>973</v>
      </c>
      <c r="C1126" t="s">
        <v>4695</v>
      </c>
      <c r="D1126" t="e">
        <f t="shared" si="157"/>
        <v>#N/A</v>
      </c>
      <c r="K1126">
        <f t="shared" si="156"/>
        <v>2002</v>
      </c>
      <c r="L1126" t="s">
        <v>4682</v>
      </c>
      <c r="M1126" t="s">
        <v>4666</v>
      </c>
      <c r="N1126" t="s">
        <v>5120</v>
      </c>
      <c r="O1126" t="s">
        <v>5854</v>
      </c>
      <c r="P1126" t="s">
        <v>7821</v>
      </c>
      <c r="Q1126" t="s">
        <v>8316</v>
      </c>
      <c r="R1126" t="s">
        <v>8317</v>
      </c>
      <c r="AA1126">
        <v>2564</v>
      </c>
      <c r="AB1126" s="1">
        <v>38700</v>
      </c>
      <c r="AC1126" t="s">
        <v>2545</v>
      </c>
      <c r="AD1126" s="2">
        <v>15000000</v>
      </c>
      <c r="AE1126" s="2">
        <v>5027684</v>
      </c>
      <c r="AF1126" s="2">
        <v>13454474</v>
      </c>
      <c r="AG1126">
        <v>12</v>
      </c>
      <c r="AH1126">
        <v>14</v>
      </c>
      <c r="AI1126">
        <v>5</v>
      </c>
      <c r="AK1126" s="1" t="e">
        <f t="shared" si="164"/>
        <v>#N/A</v>
      </c>
      <c r="AL1126" s="1" t="e">
        <f t="shared" si="158"/>
        <v>#N/A</v>
      </c>
      <c r="AM1126" s="1" t="e">
        <f t="shared" si="159"/>
        <v>#N/A</v>
      </c>
      <c r="AN1126" s="1" t="e">
        <f t="shared" si="160"/>
        <v>#N/A</v>
      </c>
      <c r="AO1126" s="1" t="e">
        <f t="shared" si="161"/>
        <v>#N/A</v>
      </c>
      <c r="AP1126" s="1" t="e">
        <f t="shared" si="162"/>
        <v>#N/A</v>
      </c>
      <c r="AQ1126" s="1" t="e">
        <f t="shared" si="163"/>
        <v>#N/A</v>
      </c>
    </row>
    <row r="1127" spans="1:43">
      <c r="A1127">
        <v>26</v>
      </c>
      <c r="B1127" t="s">
        <v>787</v>
      </c>
      <c r="C1127" t="s">
        <v>6856</v>
      </c>
      <c r="D1127" t="e">
        <f t="shared" si="157"/>
        <v>#N/A</v>
      </c>
      <c r="K1127">
        <f t="shared" si="156"/>
        <v>2002</v>
      </c>
      <c r="L1127" t="s">
        <v>4600</v>
      </c>
      <c r="M1127" t="s">
        <v>4846</v>
      </c>
      <c r="N1127" t="s">
        <v>5126</v>
      </c>
      <c r="O1127" t="s">
        <v>7261</v>
      </c>
      <c r="P1127" t="s">
        <v>8318</v>
      </c>
      <c r="Q1127" t="s">
        <v>8319</v>
      </c>
      <c r="R1127" t="s">
        <v>8320</v>
      </c>
      <c r="AA1127">
        <v>1864</v>
      </c>
      <c r="AB1127" s="1">
        <v>38506</v>
      </c>
      <c r="AC1127" t="s">
        <v>1853</v>
      </c>
      <c r="AD1127" s="2">
        <v>25000000</v>
      </c>
      <c r="AE1127" s="2">
        <v>11273517</v>
      </c>
      <c r="AF1127" s="2">
        <v>13424365</v>
      </c>
      <c r="AG1127">
        <v>6</v>
      </c>
      <c r="AH1127">
        <v>3</v>
      </c>
      <c r="AI1127">
        <v>5</v>
      </c>
      <c r="AK1127" s="1" t="e">
        <f t="shared" si="164"/>
        <v>#N/A</v>
      </c>
      <c r="AL1127" s="1" t="e">
        <f t="shared" si="158"/>
        <v>#N/A</v>
      </c>
      <c r="AM1127" s="1" t="e">
        <f t="shared" si="159"/>
        <v>#N/A</v>
      </c>
      <c r="AN1127" s="1" t="e">
        <f t="shared" si="160"/>
        <v>#N/A</v>
      </c>
      <c r="AO1127" s="1" t="e">
        <f t="shared" si="161"/>
        <v>#N/A</v>
      </c>
      <c r="AP1127" s="1" t="e">
        <f t="shared" si="162"/>
        <v>#N/A</v>
      </c>
      <c r="AQ1127" s="1" t="e">
        <f t="shared" si="163"/>
        <v>#N/A</v>
      </c>
    </row>
    <row r="1128" spans="1:43">
      <c r="A1128">
        <v>27</v>
      </c>
      <c r="B1128" t="s">
        <v>677</v>
      </c>
      <c r="C1128" t="s">
        <v>4628</v>
      </c>
      <c r="D1128" t="e">
        <f t="shared" si="157"/>
        <v>#N/A</v>
      </c>
      <c r="K1128">
        <f t="shared" si="156"/>
        <v>2002</v>
      </c>
      <c r="L1128" t="s">
        <v>4600</v>
      </c>
      <c r="M1128" t="s">
        <v>4713</v>
      </c>
      <c r="N1128" t="s">
        <v>5174</v>
      </c>
      <c r="O1128" t="s">
        <v>6359</v>
      </c>
      <c r="P1128" t="s">
        <v>6359</v>
      </c>
      <c r="Q1128" t="s">
        <v>8321</v>
      </c>
      <c r="R1128" t="s">
        <v>8322</v>
      </c>
      <c r="AA1128">
        <v>1714</v>
      </c>
      <c r="AB1128" s="1">
        <v>38513</v>
      </c>
      <c r="AC1128" t="s">
        <v>1703</v>
      </c>
      <c r="AD1128" s="2">
        <v>27000000</v>
      </c>
      <c r="AE1128" s="2">
        <v>12834849</v>
      </c>
      <c r="AF1128" s="2">
        <v>13174426</v>
      </c>
      <c r="AG1128">
        <v>6</v>
      </c>
      <c r="AH1128">
        <v>10</v>
      </c>
      <c r="AI1128">
        <v>5</v>
      </c>
      <c r="AK1128" s="1" t="e">
        <f t="shared" si="164"/>
        <v>#N/A</v>
      </c>
      <c r="AL1128" s="1" t="e">
        <f t="shared" si="158"/>
        <v>#N/A</v>
      </c>
      <c r="AM1128" s="1" t="e">
        <f t="shared" si="159"/>
        <v>#N/A</v>
      </c>
      <c r="AN1128" s="1" t="e">
        <f t="shared" si="160"/>
        <v>#N/A</v>
      </c>
      <c r="AO1128" s="1" t="e">
        <f t="shared" si="161"/>
        <v>#N/A</v>
      </c>
      <c r="AP1128" s="1" t="e">
        <f t="shared" si="162"/>
        <v>#N/A</v>
      </c>
      <c r="AQ1128" s="1" t="e">
        <f t="shared" si="163"/>
        <v>#N/A</v>
      </c>
    </row>
    <row r="1129" spans="1:43">
      <c r="A1129">
        <v>28</v>
      </c>
      <c r="B1129" t="s">
        <v>472</v>
      </c>
      <c r="C1129" t="s">
        <v>4621</v>
      </c>
      <c r="D1129" t="e">
        <f t="shared" si="157"/>
        <v>#N/A</v>
      </c>
      <c r="K1129">
        <f t="shared" si="156"/>
        <v>2002</v>
      </c>
      <c r="L1129" t="s">
        <v>4682</v>
      </c>
      <c r="M1129" t="s">
        <v>4823</v>
      </c>
      <c r="N1129" t="s">
        <v>4936</v>
      </c>
      <c r="O1129" t="s">
        <v>5547</v>
      </c>
      <c r="P1129" t="s">
        <v>8323</v>
      </c>
      <c r="Q1129" t="s">
        <v>8324</v>
      </c>
      <c r="R1129" t="s">
        <v>8325</v>
      </c>
      <c r="AA1129">
        <v>3226</v>
      </c>
      <c r="AB1129" s="1">
        <v>38646</v>
      </c>
      <c r="AC1129" t="s">
        <v>3197</v>
      </c>
      <c r="AD1129" s="2">
        <v>7500000</v>
      </c>
      <c r="AE1129" s="2">
        <v>10284523</v>
      </c>
      <c r="AF1129" s="2">
        <v>11758418</v>
      </c>
      <c r="AG1129">
        <v>10</v>
      </c>
      <c r="AH1129">
        <v>21</v>
      </c>
      <c r="AI1129">
        <v>5</v>
      </c>
      <c r="AK1129" s="1" t="e">
        <f t="shared" si="164"/>
        <v>#N/A</v>
      </c>
      <c r="AL1129" s="1" t="e">
        <f t="shared" si="158"/>
        <v>#N/A</v>
      </c>
      <c r="AM1129" s="1" t="e">
        <f t="shared" si="159"/>
        <v>#N/A</v>
      </c>
      <c r="AN1129" s="1" t="e">
        <f t="shared" si="160"/>
        <v>#N/A</v>
      </c>
      <c r="AO1129" s="1" t="e">
        <f t="shared" si="161"/>
        <v>#N/A</v>
      </c>
      <c r="AP1129" s="1" t="e">
        <f t="shared" si="162"/>
        <v>#N/A</v>
      </c>
      <c r="AQ1129" s="1" t="e">
        <f t="shared" si="163"/>
        <v>#N/A</v>
      </c>
    </row>
    <row r="1130" spans="1:43">
      <c r="A1130">
        <v>29</v>
      </c>
      <c r="B1130" t="s">
        <v>8326</v>
      </c>
      <c r="C1130" t="s">
        <v>7543</v>
      </c>
      <c r="D1130" t="e">
        <f t="shared" si="157"/>
        <v>#N/A</v>
      </c>
      <c r="K1130">
        <f t="shared" si="156"/>
        <v>2002</v>
      </c>
      <c r="L1130" t="s">
        <v>4635</v>
      </c>
      <c r="AA1130">
        <v>3335</v>
      </c>
      <c r="AB1130" s="1">
        <v>38485</v>
      </c>
      <c r="AC1130" t="s">
        <v>3303</v>
      </c>
      <c r="AD1130" s="2">
        <v>6500000</v>
      </c>
      <c r="AE1130" s="2">
        <v>2339957</v>
      </c>
      <c r="AF1130" s="2">
        <v>11745931</v>
      </c>
      <c r="AG1130">
        <v>5</v>
      </c>
      <c r="AH1130">
        <v>13</v>
      </c>
      <c r="AI1130">
        <v>5</v>
      </c>
      <c r="AK1130" s="1" t="e">
        <f t="shared" si="164"/>
        <v>#N/A</v>
      </c>
      <c r="AL1130" s="1" t="e">
        <f t="shared" si="158"/>
        <v>#N/A</v>
      </c>
      <c r="AM1130" s="1" t="e">
        <f t="shared" si="159"/>
        <v>#N/A</v>
      </c>
      <c r="AN1130" s="1" t="e">
        <f t="shared" si="160"/>
        <v>#N/A</v>
      </c>
      <c r="AO1130" s="1" t="e">
        <f t="shared" si="161"/>
        <v>#N/A</v>
      </c>
      <c r="AP1130" s="1" t="e">
        <f t="shared" si="162"/>
        <v>#N/A</v>
      </c>
      <c r="AQ1130" s="1" t="e">
        <f t="shared" si="163"/>
        <v>#N/A</v>
      </c>
    </row>
    <row r="1131" spans="1:43">
      <c r="A1131">
        <v>30</v>
      </c>
      <c r="B1131" t="s">
        <v>679</v>
      </c>
      <c r="C1131" t="s">
        <v>4621</v>
      </c>
      <c r="D1131" t="e">
        <f t="shared" si="157"/>
        <v>#N/A</v>
      </c>
      <c r="K1131">
        <f t="shared" si="156"/>
        <v>2002</v>
      </c>
      <c r="L1131" t="s">
        <v>4600</v>
      </c>
      <c r="M1131" t="s">
        <v>4779</v>
      </c>
      <c r="N1131" t="s">
        <v>4630</v>
      </c>
      <c r="O1131" t="s">
        <v>8327</v>
      </c>
      <c r="P1131" t="s">
        <v>8328</v>
      </c>
      <c r="Q1131" t="s">
        <v>8329</v>
      </c>
      <c r="R1131" t="s">
        <v>8330</v>
      </c>
      <c r="AA1131">
        <v>4088</v>
      </c>
      <c r="AB1131" s="1">
        <v>38630</v>
      </c>
      <c r="AC1131" t="s">
        <v>4041</v>
      </c>
      <c r="AD1131" s="2">
        <v>1500000</v>
      </c>
      <c r="AE1131" s="2">
        <v>7372734</v>
      </c>
      <c r="AF1131" s="2">
        <v>11191423</v>
      </c>
      <c r="AG1131">
        <v>10</v>
      </c>
      <c r="AH1131">
        <v>5</v>
      </c>
      <c r="AI1131">
        <v>5</v>
      </c>
      <c r="AK1131" s="1" t="e">
        <f t="shared" si="164"/>
        <v>#N/A</v>
      </c>
      <c r="AL1131" s="1" t="e">
        <f t="shared" si="158"/>
        <v>#N/A</v>
      </c>
      <c r="AM1131" s="1" t="e">
        <f t="shared" si="159"/>
        <v>#N/A</v>
      </c>
      <c r="AN1131" s="1" t="e">
        <f t="shared" si="160"/>
        <v>#N/A</v>
      </c>
      <c r="AO1131" s="1" t="e">
        <f t="shared" si="161"/>
        <v>#N/A</v>
      </c>
      <c r="AP1131" s="1" t="e">
        <f t="shared" si="162"/>
        <v>#N/A</v>
      </c>
      <c r="AQ1131" s="1" t="e">
        <f t="shared" si="163"/>
        <v>#N/A</v>
      </c>
    </row>
    <row r="1132" spans="1:43">
      <c r="A1132">
        <v>31</v>
      </c>
      <c r="B1132" t="s">
        <v>1257</v>
      </c>
      <c r="C1132" t="s">
        <v>7419</v>
      </c>
      <c r="D1132" t="e">
        <f t="shared" si="157"/>
        <v>#N/A</v>
      </c>
      <c r="K1132">
        <f t="shared" si="156"/>
        <v>2002</v>
      </c>
      <c r="L1132" t="s">
        <v>4635</v>
      </c>
      <c r="AA1132">
        <v>758</v>
      </c>
      <c r="AB1132" s="1">
        <v>38576</v>
      </c>
      <c r="AC1132" t="s">
        <v>751</v>
      </c>
      <c r="AD1132" s="2">
        <v>60000000</v>
      </c>
      <c r="AE1132" s="2">
        <v>10166502</v>
      </c>
      <c r="AF1132" s="2">
        <v>10597070</v>
      </c>
      <c r="AG1132">
        <v>8</v>
      </c>
      <c r="AH1132">
        <v>12</v>
      </c>
      <c r="AI1132">
        <v>5</v>
      </c>
      <c r="AK1132" s="1" t="e">
        <f t="shared" si="164"/>
        <v>#N/A</v>
      </c>
      <c r="AL1132" s="1" t="e">
        <f t="shared" si="158"/>
        <v>#N/A</v>
      </c>
      <c r="AM1132" s="1" t="e">
        <f t="shared" si="159"/>
        <v>#N/A</v>
      </c>
      <c r="AN1132" s="1" t="e">
        <f t="shared" si="160"/>
        <v>#N/A</v>
      </c>
      <c r="AO1132" s="1" t="e">
        <f t="shared" si="161"/>
        <v>#N/A</v>
      </c>
      <c r="AP1132" s="1" t="e">
        <f t="shared" si="162"/>
        <v>#N/A</v>
      </c>
      <c r="AQ1132" s="1" t="e">
        <f t="shared" si="163"/>
        <v>#N/A</v>
      </c>
    </row>
    <row r="1133" spans="1:43">
      <c r="A1133">
        <v>32</v>
      </c>
      <c r="B1133" t="s">
        <v>8331</v>
      </c>
      <c r="C1133" t="s">
        <v>6635</v>
      </c>
      <c r="D1133" t="e">
        <f t="shared" si="157"/>
        <v>#N/A</v>
      </c>
      <c r="K1133">
        <f t="shared" si="156"/>
        <v>2002</v>
      </c>
      <c r="L1133" t="s">
        <v>4682</v>
      </c>
      <c r="M1133" t="s">
        <v>4683</v>
      </c>
      <c r="N1133" t="s">
        <v>5323</v>
      </c>
      <c r="O1133" t="s">
        <v>4784</v>
      </c>
      <c r="P1133" t="s">
        <v>8332</v>
      </c>
      <c r="Q1133" t="s">
        <v>8333</v>
      </c>
      <c r="R1133" t="s">
        <v>8334</v>
      </c>
      <c r="AA1133">
        <v>2198</v>
      </c>
      <c r="AB1133" s="1">
        <v>38429</v>
      </c>
      <c r="AC1133" t="s">
        <v>2182</v>
      </c>
      <c r="AD1133" s="2">
        <v>20000000</v>
      </c>
      <c r="AE1133" s="2">
        <v>468867</v>
      </c>
      <c r="AF1133" s="2">
        <v>10468867</v>
      </c>
      <c r="AG1133">
        <v>3</v>
      </c>
      <c r="AH1133">
        <v>18</v>
      </c>
      <c r="AI1133">
        <v>5</v>
      </c>
      <c r="AK1133" s="1" t="e">
        <f t="shared" si="164"/>
        <v>#N/A</v>
      </c>
      <c r="AL1133" s="1" t="e">
        <f t="shared" si="158"/>
        <v>#N/A</v>
      </c>
      <c r="AM1133" s="1" t="e">
        <f t="shared" si="159"/>
        <v>#N/A</v>
      </c>
      <c r="AN1133" s="1" t="e">
        <f t="shared" si="160"/>
        <v>#N/A</v>
      </c>
      <c r="AO1133" s="1" t="e">
        <f t="shared" si="161"/>
        <v>#N/A</v>
      </c>
      <c r="AP1133" s="1" t="e">
        <f t="shared" si="162"/>
        <v>#N/A</v>
      </c>
      <c r="AQ1133" s="1" t="e">
        <f t="shared" si="163"/>
        <v>#N/A</v>
      </c>
    </row>
    <row r="1134" spans="1:43">
      <c r="A1134">
        <v>33</v>
      </c>
      <c r="B1134" t="s">
        <v>1446</v>
      </c>
      <c r="C1134" t="s">
        <v>4607</v>
      </c>
      <c r="D1134" t="e">
        <f t="shared" si="157"/>
        <v>#N/A</v>
      </c>
      <c r="K1134">
        <f t="shared" si="156"/>
        <v>2002</v>
      </c>
      <c r="L1134" t="s">
        <v>4635</v>
      </c>
      <c r="AA1134">
        <v>2164</v>
      </c>
      <c r="AB1134" s="1">
        <v>38604</v>
      </c>
      <c r="AC1134" t="s">
        <v>2148</v>
      </c>
      <c r="AD1134" s="2">
        <v>20000000</v>
      </c>
      <c r="AE1134" s="2">
        <v>8330720</v>
      </c>
      <c r="AF1134" s="2">
        <v>10393696</v>
      </c>
      <c r="AG1134">
        <v>9</v>
      </c>
      <c r="AH1134">
        <v>9</v>
      </c>
      <c r="AI1134">
        <v>5</v>
      </c>
      <c r="AK1134" s="1" t="e">
        <f t="shared" si="164"/>
        <v>#N/A</v>
      </c>
      <c r="AL1134" s="1" t="e">
        <f t="shared" si="158"/>
        <v>#N/A</v>
      </c>
      <c r="AM1134" s="1" t="e">
        <f t="shared" si="159"/>
        <v>#N/A</v>
      </c>
      <c r="AN1134" s="1" t="e">
        <f t="shared" si="160"/>
        <v>#N/A</v>
      </c>
      <c r="AO1134" s="1" t="e">
        <f t="shared" si="161"/>
        <v>#N/A</v>
      </c>
      <c r="AP1134" s="1" t="e">
        <f t="shared" si="162"/>
        <v>#N/A</v>
      </c>
      <c r="AQ1134" s="1" t="e">
        <f t="shared" si="163"/>
        <v>#N/A</v>
      </c>
    </row>
    <row r="1135" spans="1:43">
      <c r="A1135">
        <v>34</v>
      </c>
      <c r="B1135" t="s">
        <v>555</v>
      </c>
      <c r="C1135" t="s">
        <v>4660</v>
      </c>
      <c r="D1135" t="e">
        <f t="shared" si="157"/>
        <v>#N/A</v>
      </c>
      <c r="K1135">
        <f t="shared" si="156"/>
        <v>2002</v>
      </c>
      <c r="L1135" t="s">
        <v>4682</v>
      </c>
      <c r="M1135" t="s">
        <v>4696</v>
      </c>
      <c r="N1135" t="s">
        <v>6688</v>
      </c>
      <c r="O1135" t="s">
        <v>5937</v>
      </c>
      <c r="P1135" t="s">
        <v>8335</v>
      </c>
      <c r="Q1135" t="s">
        <v>8336</v>
      </c>
      <c r="R1135" t="s">
        <v>8337</v>
      </c>
      <c r="AA1135">
        <v>3974</v>
      </c>
      <c r="AB1135" s="1">
        <v>38520</v>
      </c>
      <c r="AC1135" t="s">
        <v>3930</v>
      </c>
      <c r="AD1135" s="2">
        <v>2000000</v>
      </c>
      <c r="AE1135" s="2">
        <v>3885134</v>
      </c>
      <c r="AF1135" s="2">
        <v>9615464</v>
      </c>
      <c r="AG1135">
        <v>6</v>
      </c>
      <c r="AH1135">
        <v>17</v>
      </c>
      <c r="AI1135">
        <v>5</v>
      </c>
      <c r="AK1135" s="1" t="e">
        <f t="shared" si="164"/>
        <v>#N/A</v>
      </c>
      <c r="AL1135" s="1" t="e">
        <f t="shared" si="158"/>
        <v>#N/A</v>
      </c>
      <c r="AM1135" s="1" t="e">
        <f t="shared" si="159"/>
        <v>#N/A</v>
      </c>
      <c r="AN1135" s="1" t="e">
        <f t="shared" si="160"/>
        <v>#N/A</v>
      </c>
      <c r="AO1135" s="1" t="e">
        <f t="shared" si="161"/>
        <v>#N/A</v>
      </c>
      <c r="AP1135" s="1" t="e">
        <f t="shared" si="162"/>
        <v>#N/A</v>
      </c>
      <c r="AQ1135" s="1" t="e">
        <f t="shared" si="163"/>
        <v>#N/A</v>
      </c>
    </row>
    <row r="1136" spans="1:43">
      <c r="A1136">
        <v>35</v>
      </c>
      <c r="B1136" t="s">
        <v>295</v>
      </c>
      <c r="C1136" t="s">
        <v>6069</v>
      </c>
      <c r="D1136" t="e">
        <f t="shared" si="157"/>
        <v>#N/A</v>
      </c>
      <c r="K1136">
        <f t="shared" si="156"/>
        <v>2002</v>
      </c>
      <c r="L1136" t="s">
        <v>4682</v>
      </c>
      <c r="M1136" t="s">
        <v>7165</v>
      </c>
      <c r="N1136" t="s">
        <v>8338</v>
      </c>
      <c r="O1136" t="s">
        <v>4752</v>
      </c>
      <c r="P1136" t="s">
        <v>8339</v>
      </c>
      <c r="Q1136" t="s">
        <v>8340</v>
      </c>
      <c r="R1136" t="s">
        <v>8341</v>
      </c>
      <c r="AA1136">
        <v>1996</v>
      </c>
      <c r="AB1136" s="1">
        <v>38679</v>
      </c>
      <c r="AC1136" t="s">
        <v>1982</v>
      </c>
      <c r="AD1136" s="2">
        <v>22000000</v>
      </c>
      <c r="AE1136" s="2">
        <v>4835065</v>
      </c>
      <c r="AF1136" s="2">
        <v>9448623</v>
      </c>
      <c r="AG1136">
        <v>11</v>
      </c>
      <c r="AH1136">
        <v>23</v>
      </c>
      <c r="AI1136">
        <v>5</v>
      </c>
      <c r="AK1136" s="1" t="e">
        <f t="shared" si="164"/>
        <v>#N/A</v>
      </c>
      <c r="AL1136" s="1" t="e">
        <f t="shared" si="158"/>
        <v>#N/A</v>
      </c>
      <c r="AM1136" s="1" t="e">
        <f t="shared" si="159"/>
        <v>#N/A</v>
      </c>
      <c r="AN1136" s="1" t="e">
        <f t="shared" si="160"/>
        <v>#N/A</v>
      </c>
      <c r="AO1136" s="1" t="e">
        <f t="shared" si="161"/>
        <v>#N/A</v>
      </c>
      <c r="AP1136" s="1" t="e">
        <f t="shared" si="162"/>
        <v>#N/A</v>
      </c>
      <c r="AQ1136" s="1" t="e">
        <f t="shared" si="163"/>
        <v>#N/A</v>
      </c>
    </row>
    <row r="1137" spans="1:43">
      <c r="A1137">
        <v>36</v>
      </c>
      <c r="B1137" t="s">
        <v>2733</v>
      </c>
      <c r="C1137" t="s">
        <v>5962</v>
      </c>
      <c r="D1137" t="e">
        <f t="shared" si="157"/>
        <v>#N/A</v>
      </c>
      <c r="K1137">
        <f t="shared" si="156"/>
        <v>2002</v>
      </c>
      <c r="L1137" t="s">
        <v>4600</v>
      </c>
      <c r="M1137" t="s">
        <v>4615</v>
      </c>
      <c r="N1137" t="s">
        <v>4852</v>
      </c>
      <c r="O1137" t="s">
        <v>5175</v>
      </c>
      <c r="P1137" t="s">
        <v>8342</v>
      </c>
      <c r="Q1137" t="s">
        <v>8343</v>
      </c>
      <c r="R1137" t="s">
        <v>8344</v>
      </c>
      <c r="AA1137">
        <v>4353</v>
      </c>
      <c r="AB1137" s="1">
        <v>38485</v>
      </c>
      <c r="AC1137" t="s">
        <v>4300</v>
      </c>
      <c r="AD1137" s="2">
        <v>500000</v>
      </c>
      <c r="AE1137" s="2">
        <v>8117961</v>
      </c>
      <c r="AF1137" s="2">
        <v>9387581</v>
      </c>
      <c r="AG1137">
        <v>5</v>
      </c>
      <c r="AH1137">
        <v>13</v>
      </c>
      <c r="AI1137">
        <v>5</v>
      </c>
      <c r="AK1137" s="1" t="e">
        <f t="shared" si="164"/>
        <v>#N/A</v>
      </c>
      <c r="AL1137" s="1" t="e">
        <f t="shared" si="158"/>
        <v>#N/A</v>
      </c>
      <c r="AM1137" s="1" t="e">
        <f t="shared" si="159"/>
        <v>#N/A</v>
      </c>
      <c r="AN1137" s="1" t="e">
        <f t="shared" si="160"/>
        <v>#N/A</v>
      </c>
      <c r="AO1137" s="1" t="e">
        <f t="shared" si="161"/>
        <v>#N/A</v>
      </c>
      <c r="AP1137" s="1" t="e">
        <f t="shared" si="162"/>
        <v>#N/A</v>
      </c>
      <c r="AQ1137" s="1" t="e">
        <f t="shared" si="163"/>
        <v>#N/A</v>
      </c>
    </row>
    <row r="1138" spans="1:43">
      <c r="A1138">
        <v>37</v>
      </c>
      <c r="B1138" t="s">
        <v>1950</v>
      </c>
      <c r="C1138" t="s">
        <v>4607</v>
      </c>
      <c r="D1138" t="e">
        <f t="shared" si="157"/>
        <v>#N/A</v>
      </c>
      <c r="K1138">
        <f t="shared" si="156"/>
        <v>2002</v>
      </c>
      <c r="L1138" t="s">
        <v>4636</v>
      </c>
      <c r="M1138" t="s">
        <v>5100</v>
      </c>
      <c r="N1138" t="s">
        <v>7554</v>
      </c>
      <c r="O1138" t="s">
        <v>4835</v>
      </c>
      <c r="P1138" t="s">
        <v>7267</v>
      </c>
      <c r="Q1138" t="s">
        <v>8345</v>
      </c>
      <c r="R1138" t="s">
        <v>8346</v>
      </c>
      <c r="AA1138">
        <v>3447</v>
      </c>
      <c r="AB1138" s="1">
        <v>38534</v>
      </c>
      <c r="AC1138" t="s">
        <v>3413</v>
      </c>
      <c r="AD1138" s="2">
        <v>5500000</v>
      </c>
      <c r="AE1138" s="2">
        <v>1023424</v>
      </c>
      <c r="AF1138" s="2">
        <v>8589831</v>
      </c>
      <c r="AG1138">
        <v>7</v>
      </c>
      <c r="AH1138">
        <v>1</v>
      </c>
      <c r="AI1138">
        <v>5</v>
      </c>
      <c r="AK1138" s="1" t="e">
        <f t="shared" si="164"/>
        <v>#N/A</v>
      </c>
      <c r="AL1138" s="1" t="e">
        <f t="shared" si="158"/>
        <v>#N/A</v>
      </c>
      <c r="AM1138" s="1" t="e">
        <f t="shared" si="159"/>
        <v>#N/A</v>
      </c>
      <c r="AN1138" s="1" t="e">
        <f t="shared" si="160"/>
        <v>#N/A</v>
      </c>
      <c r="AO1138" s="1" t="e">
        <f t="shared" si="161"/>
        <v>#N/A</v>
      </c>
      <c r="AP1138" s="1" t="e">
        <f t="shared" si="162"/>
        <v>#N/A</v>
      </c>
      <c r="AQ1138" s="1" t="e">
        <f t="shared" si="163"/>
        <v>#N/A</v>
      </c>
    </row>
    <row r="1139" spans="1:43">
      <c r="A1139">
        <v>38</v>
      </c>
      <c r="B1139" t="s">
        <v>434</v>
      </c>
      <c r="C1139" t="s">
        <v>7347</v>
      </c>
      <c r="D1139" t="e">
        <f t="shared" si="157"/>
        <v>#N/A</v>
      </c>
      <c r="K1139">
        <f t="shared" si="156"/>
        <v>2002</v>
      </c>
      <c r="L1139" t="s">
        <v>4636</v>
      </c>
      <c r="M1139" t="s">
        <v>5242</v>
      </c>
      <c r="N1139" t="s">
        <v>4616</v>
      </c>
      <c r="O1139" t="s">
        <v>8347</v>
      </c>
      <c r="P1139" t="s">
        <v>8348</v>
      </c>
      <c r="Q1139" t="s">
        <v>8349</v>
      </c>
      <c r="R1139" t="s">
        <v>8350</v>
      </c>
      <c r="AA1139">
        <v>2170</v>
      </c>
      <c r="AB1139" s="1">
        <v>38611</v>
      </c>
      <c r="AC1139" t="s">
        <v>2154</v>
      </c>
      <c r="AD1139" s="2">
        <v>20000000</v>
      </c>
      <c r="AE1139" s="2">
        <v>7535331</v>
      </c>
      <c r="AF1139" s="2">
        <v>8284331</v>
      </c>
      <c r="AG1139">
        <v>9</v>
      </c>
      <c r="AH1139">
        <v>16</v>
      </c>
      <c r="AI1139">
        <v>5</v>
      </c>
      <c r="AK1139" s="1" t="e">
        <f t="shared" si="164"/>
        <v>#N/A</v>
      </c>
      <c r="AL1139" s="1" t="e">
        <f t="shared" si="158"/>
        <v>#N/A</v>
      </c>
      <c r="AM1139" s="1" t="e">
        <f t="shared" si="159"/>
        <v>#N/A</v>
      </c>
      <c r="AN1139" s="1" t="e">
        <f t="shared" si="160"/>
        <v>#N/A</v>
      </c>
      <c r="AO1139" s="1" t="e">
        <f t="shared" si="161"/>
        <v>#N/A</v>
      </c>
      <c r="AP1139" s="1" t="e">
        <f t="shared" si="162"/>
        <v>#N/A</v>
      </c>
      <c r="AQ1139" s="1" t="e">
        <f t="shared" si="163"/>
        <v>#N/A</v>
      </c>
    </row>
    <row r="1140" spans="1:43">
      <c r="A1140">
        <v>39</v>
      </c>
      <c r="B1140" t="s">
        <v>8351</v>
      </c>
      <c r="C1140" t="s">
        <v>6635</v>
      </c>
      <c r="D1140" t="e">
        <f t="shared" si="157"/>
        <v>#N/A</v>
      </c>
      <c r="K1140">
        <f t="shared" si="156"/>
        <v>2002</v>
      </c>
      <c r="L1140" t="s">
        <v>4600</v>
      </c>
      <c r="M1140" t="s">
        <v>4671</v>
      </c>
      <c r="N1140" t="s">
        <v>4893</v>
      </c>
      <c r="O1140" t="s">
        <v>6268</v>
      </c>
      <c r="P1140" t="s">
        <v>8352</v>
      </c>
      <c r="Q1140" t="s">
        <v>8353</v>
      </c>
      <c r="R1140" t="s">
        <v>8354</v>
      </c>
      <c r="AA1140">
        <v>2179</v>
      </c>
      <c r="AB1140" s="1">
        <v>38380</v>
      </c>
      <c r="AC1140" t="s">
        <v>2163</v>
      </c>
      <c r="AD1140" s="2">
        <v>20000000</v>
      </c>
      <c r="AE1140" s="2">
        <v>5178569</v>
      </c>
      <c r="AF1140" s="2">
        <v>8178569</v>
      </c>
      <c r="AG1140">
        <v>1</v>
      </c>
      <c r="AH1140">
        <v>28</v>
      </c>
      <c r="AI1140">
        <v>5</v>
      </c>
      <c r="AK1140" s="1" t="e">
        <f t="shared" si="164"/>
        <v>#N/A</v>
      </c>
      <c r="AL1140" s="1" t="e">
        <f t="shared" si="158"/>
        <v>#N/A</v>
      </c>
      <c r="AM1140" s="1" t="e">
        <f t="shared" si="159"/>
        <v>#N/A</v>
      </c>
      <c r="AN1140" s="1" t="e">
        <f t="shared" si="160"/>
        <v>#N/A</v>
      </c>
      <c r="AO1140" s="1" t="e">
        <f t="shared" si="161"/>
        <v>#N/A</v>
      </c>
      <c r="AP1140" s="1" t="e">
        <f t="shared" si="162"/>
        <v>#N/A</v>
      </c>
      <c r="AQ1140" s="1" t="e">
        <f t="shared" si="163"/>
        <v>#N/A</v>
      </c>
    </row>
    <row r="1141" spans="1:43">
      <c r="A1141">
        <v>40</v>
      </c>
      <c r="B1141" t="s">
        <v>8355</v>
      </c>
      <c r="C1141" t="s">
        <v>4628</v>
      </c>
      <c r="D1141" t="e">
        <f t="shared" si="157"/>
        <v>#N/A</v>
      </c>
      <c r="K1141">
        <f t="shared" si="156"/>
        <v>2002</v>
      </c>
      <c r="L1141" t="s">
        <v>4600</v>
      </c>
      <c r="M1141" t="s">
        <v>4671</v>
      </c>
      <c r="N1141" t="s">
        <v>4572</v>
      </c>
      <c r="O1141" t="s">
        <v>8356</v>
      </c>
      <c r="P1141" t="s">
        <v>8357</v>
      </c>
      <c r="Q1141" t="s">
        <v>8358</v>
      </c>
      <c r="R1141" t="s">
        <v>8359</v>
      </c>
      <c r="AA1141">
        <v>3866</v>
      </c>
      <c r="AB1141" s="1">
        <v>38513</v>
      </c>
      <c r="AC1141" t="s">
        <v>3824</v>
      </c>
      <c r="AD1141" s="2">
        <v>2850000</v>
      </c>
      <c r="AE1141" s="2">
        <v>3681066</v>
      </c>
      <c r="AF1141" s="2">
        <v>6435262</v>
      </c>
      <c r="AG1141">
        <v>6</v>
      </c>
      <c r="AH1141">
        <v>10</v>
      </c>
      <c r="AI1141">
        <v>5</v>
      </c>
      <c r="AK1141" s="1" t="e">
        <f t="shared" si="164"/>
        <v>#N/A</v>
      </c>
      <c r="AL1141" s="1" t="e">
        <f t="shared" si="158"/>
        <v>#N/A</v>
      </c>
      <c r="AM1141" s="1" t="e">
        <f t="shared" si="159"/>
        <v>#N/A</v>
      </c>
      <c r="AN1141" s="1" t="e">
        <f t="shared" si="160"/>
        <v>#N/A</v>
      </c>
      <c r="AO1141" s="1" t="e">
        <f t="shared" si="161"/>
        <v>#N/A</v>
      </c>
      <c r="AP1141" s="1" t="e">
        <f t="shared" si="162"/>
        <v>#N/A</v>
      </c>
      <c r="AQ1141" s="1" t="e">
        <f t="shared" si="163"/>
        <v>#N/A</v>
      </c>
    </row>
    <row r="1142" spans="1:43">
      <c r="A1142">
        <v>41</v>
      </c>
      <c r="B1142" t="s">
        <v>996</v>
      </c>
      <c r="C1142" t="s">
        <v>4628</v>
      </c>
      <c r="D1142" t="e">
        <f t="shared" si="157"/>
        <v>#N/A</v>
      </c>
      <c r="K1142">
        <f t="shared" si="156"/>
        <v>2002</v>
      </c>
      <c r="L1142" t="s">
        <v>4635</v>
      </c>
      <c r="AA1142">
        <v>469</v>
      </c>
      <c r="AB1142" s="1">
        <v>38597</v>
      </c>
      <c r="AC1142" t="s">
        <v>466</v>
      </c>
      <c r="AD1142" s="2">
        <v>80000000</v>
      </c>
      <c r="AE1142" s="2">
        <v>1900451</v>
      </c>
      <c r="AF1142" s="2">
        <v>6300451</v>
      </c>
      <c r="AG1142">
        <v>9</v>
      </c>
      <c r="AH1142">
        <v>2</v>
      </c>
      <c r="AI1142">
        <v>5</v>
      </c>
      <c r="AK1142" s="1" t="e">
        <f t="shared" si="164"/>
        <v>#N/A</v>
      </c>
      <c r="AL1142" s="1" t="e">
        <f t="shared" si="158"/>
        <v>#N/A</v>
      </c>
      <c r="AM1142" s="1" t="e">
        <f t="shared" si="159"/>
        <v>#N/A</v>
      </c>
      <c r="AN1142" s="1" t="e">
        <f t="shared" si="160"/>
        <v>#N/A</v>
      </c>
      <c r="AO1142" s="1" t="e">
        <f t="shared" si="161"/>
        <v>#N/A</v>
      </c>
      <c r="AP1142" s="1" t="e">
        <f t="shared" si="162"/>
        <v>#N/A</v>
      </c>
      <c r="AQ1142" s="1" t="e">
        <f t="shared" si="163"/>
        <v>#N/A</v>
      </c>
    </row>
    <row r="1143" spans="1:43">
      <c r="A1143">
        <v>42</v>
      </c>
      <c r="B1143" t="s">
        <v>1020</v>
      </c>
      <c r="C1143" t="s">
        <v>4660</v>
      </c>
      <c r="D1143" t="e">
        <f t="shared" si="157"/>
        <v>#N/A</v>
      </c>
      <c r="K1143">
        <f t="shared" si="156"/>
        <v>2002</v>
      </c>
      <c r="L1143" t="s">
        <v>4682</v>
      </c>
      <c r="M1143" t="s">
        <v>4622</v>
      </c>
      <c r="N1143" t="s">
        <v>5120</v>
      </c>
      <c r="O1143" t="s">
        <v>6055</v>
      </c>
      <c r="P1143" t="s">
        <v>8360</v>
      </c>
      <c r="Q1143" t="s">
        <v>8361</v>
      </c>
      <c r="R1143" t="s">
        <v>8362</v>
      </c>
      <c r="AA1143">
        <v>3830</v>
      </c>
      <c r="AB1143" s="1">
        <v>38436</v>
      </c>
      <c r="AC1143" t="s">
        <v>3790</v>
      </c>
      <c r="AD1143" s="2">
        <v>3000000</v>
      </c>
      <c r="AE1143" s="2">
        <v>707391</v>
      </c>
      <c r="AF1143" s="2">
        <v>6239723</v>
      </c>
      <c r="AG1143">
        <v>3</v>
      </c>
      <c r="AH1143">
        <v>25</v>
      </c>
      <c r="AI1143">
        <v>5</v>
      </c>
      <c r="AK1143" s="1" t="e">
        <f t="shared" si="164"/>
        <v>#N/A</v>
      </c>
      <c r="AL1143" s="1" t="e">
        <f t="shared" si="158"/>
        <v>#N/A</v>
      </c>
      <c r="AM1143" s="1" t="e">
        <f t="shared" si="159"/>
        <v>#N/A</v>
      </c>
      <c r="AN1143" s="1" t="e">
        <f t="shared" si="160"/>
        <v>#N/A</v>
      </c>
      <c r="AO1143" s="1" t="e">
        <f t="shared" si="161"/>
        <v>#N/A</v>
      </c>
      <c r="AP1143" s="1" t="e">
        <f t="shared" si="162"/>
        <v>#N/A</v>
      </c>
      <c r="AQ1143" s="1" t="e">
        <f t="shared" si="163"/>
        <v>#N/A</v>
      </c>
    </row>
    <row r="1144" spans="1:43">
      <c r="A1144">
        <v>43</v>
      </c>
      <c r="B1144" t="s">
        <v>1513</v>
      </c>
      <c r="C1144" t="s">
        <v>6635</v>
      </c>
      <c r="D1144" t="e">
        <f t="shared" si="157"/>
        <v>#N/A</v>
      </c>
      <c r="K1144">
        <f t="shared" si="156"/>
        <v>2002</v>
      </c>
      <c r="L1144" t="s">
        <v>4682</v>
      </c>
      <c r="M1144" t="s">
        <v>4833</v>
      </c>
      <c r="N1144" t="s">
        <v>4852</v>
      </c>
      <c r="O1144" t="s">
        <v>5531</v>
      </c>
      <c r="P1144" t="s">
        <v>8363</v>
      </c>
      <c r="Q1144" t="s">
        <v>8364</v>
      </c>
      <c r="R1144" t="s">
        <v>8365</v>
      </c>
      <c r="AA1144">
        <v>1877</v>
      </c>
      <c r="AB1144" s="1">
        <v>38597</v>
      </c>
      <c r="AC1144" t="s">
        <v>1866</v>
      </c>
      <c r="AD1144" s="2">
        <v>25000000</v>
      </c>
      <c r="AE1144" s="2">
        <v>5654777</v>
      </c>
      <c r="AF1144" s="2">
        <v>5654777</v>
      </c>
      <c r="AG1144">
        <v>9</v>
      </c>
      <c r="AH1144">
        <v>2</v>
      </c>
      <c r="AI1144">
        <v>5</v>
      </c>
      <c r="AK1144" s="1" t="e">
        <f t="shared" si="164"/>
        <v>#N/A</v>
      </c>
      <c r="AL1144" s="1" t="e">
        <f t="shared" si="158"/>
        <v>#N/A</v>
      </c>
      <c r="AM1144" s="1" t="e">
        <f t="shared" si="159"/>
        <v>#N/A</v>
      </c>
      <c r="AN1144" s="1" t="e">
        <f t="shared" si="160"/>
        <v>#N/A</v>
      </c>
      <c r="AO1144" s="1" t="e">
        <f t="shared" si="161"/>
        <v>#N/A</v>
      </c>
      <c r="AP1144" s="1" t="e">
        <f t="shared" si="162"/>
        <v>#N/A</v>
      </c>
      <c r="AQ1144" s="1" t="e">
        <f t="shared" si="163"/>
        <v>#N/A</v>
      </c>
    </row>
    <row r="1145" spans="1:43">
      <c r="A1145">
        <v>44</v>
      </c>
      <c r="B1145" t="s">
        <v>203</v>
      </c>
      <c r="C1145" t="s">
        <v>4695</v>
      </c>
      <c r="D1145" t="e">
        <f t="shared" si="157"/>
        <v>#N/A</v>
      </c>
      <c r="K1145">
        <f t="shared" si="156"/>
        <v>2002</v>
      </c>
      <c r="L1145" t="s">
        <v>4614</v>
      </c>
      <c r="M1145" t="s">
        <v>8366</v>
      </c>
      <c r="N1145" t="s">
        <v>4616</v>
      </c>
      <c r="O1145" t="s">
        <v>6548</v>
      </c>
      <c r="P1145" t="s">
        <v>8367</v>
      </c>
      <c r="Q1145" t="s">
        <v>8368</v>
      </c>
      <c r="R1145" t="s">
        <v>8369</v>
      </c>
      <c r="AA1145">
        <v>4323</v>
      </c>
      <c r="AB1145" s="1">
        <v>38527</v>
      </c>
      <c r="AC1145" t="s">
        <v>4272</v>
      </c>
      <c r="AD1145" s="2">
        <v>700000</v>
      </c>
      <c r="AE1145" s="2">
        <v>3278611</v>
      </c>
      <c r="AF1145" s="2">
        <v>4857731</v>
      </c>
      <c r="AG1145">
        <v>6</v>
      </c>
      <c r="AH1145">
        <v>24</v>
      </c>
      <c r="AI1145">
        <v>5</v>
      </c>
      <c r="AK1145" s="1" t="e">
        <f t="shared" si="164"/>
        <v>#N/A</v>
      </c>
      <c r="AL1145" s="1" t="e">
        <f t="shared" si="158"/>
        <v>#N/A</v>
      </c>
      <c r="AM1145" s="1" t="e">
        <f t="shared" si="159"/>
        <v>#N/A</v>
      </c>
      <c r="AN1145" s="1" t="e">
        <f t="shared" si="160"/>
        <v>#N/A</v>
      </c>
      <c r="AO1145" s="1" t="e">
        <f t="shared" si="161"/>
        <v>#N/A</v>
      </c>
      <c r="AP1145" s="1" t="e">
        <f t="shared" si="162"/>
        <v>#N/A</v>
      </c>
      <c r="AQ1145" s="1" t="e">
        <f t="shared" si="163"/>
        <v>#N/A</v>
      </c>
    </row>
    <row r="1146" spans="1:43">
      <c r="A1146">
        <v>45</v>
      </c>
      <c r="B1146" t="s">
        <v>3433</v>
      </c>
      <c r="C1146" t="s">
        <v>4660</v>
      </c>
      <c r="D1146" t="e">
        <f t="shared" si="157"/>
        <v>#N/A</v>
      </c>
      <c r="K1146">
        <f t="shared" si="156"/>
        <v>2002</v>
      </c>
      <c r="L1146" t="s">
        <v>4682</v>
      </c>
      <c r="M1146" t="s">
        <v>5367</v>
      </c>
      <c r="N1146" t="s">
        <v>4995</v>
      </c>
      <c r="O1146" t="s">
        <v>4780</v>
      </c>
      <c r="P1146" t="s">
        <v>8370</v>
      </c>
      <c r="Q1146" t="s">
        <v>7111</v>
      </c>
      <c r="R1146" t="s">
        <v>8371</v>
      </c>
      <c r="AA1146">
        <v>4067</v>
      </c>
      <c r="AB1146" s="1">
        <v>38520</v>
      </c>
      <c r="AC1146" t="s">
        <v>4020</v>
      </c>
      <c r="AD1146" s="2">
        <v>1700000</v>
      </c>
      <c r="AE1146" s="2">
        <v>1000915</v>
      </c>
      <c r="AF1146" s="2">
        <v>4727375</v>
      </c>
      <c r="AG1146">
        <v>6</v>
      </c>
      <c r="AH1146">
        <v>17</v>
      </c>
      <c r="AI1146">
        <v>5</v>
      </c>
      <c r="AK1146" s="1" t="e">
        <f t="shared" si="164"/>
        <v>#N/A</v>
      </c>
      <c r="AL1146" s="1" t="e">
        <f t="shared" si="158"/>
        <v>#N/A</v>
      </c>
      <c r="AM1146" s="1" t="e">
        <f t="shared" si="159"/>
        <v>#N/A</v>
      </c>
      <c r="AN1146" s="1" t="e">
        <f t="shared" si="160"/>
        <v>#N/A</v>
      </c>
      <c r="AO1146" s="1" t="e">
        <f t="shared" si="161"/>
        <v>#N/A</v>
      </c>
      <c r="AP1146" s="1" t="e">
        <f t="shared" si="162"/>
        <v>#N/A</v>
      </c>
      <c r="AQ1146" s="1" t="e">
        <f t="shared" si="163"/>
        <v>#N/A</v>
      </c>
    </row>
    <row r="1147" spans="1:43">
      <c r="A1147">
        <v>46</v>
      </c>
      <c r="B1147" t="s">
        <v>441</v>
      </c>
      <c r="C1147" t="s">
        <v>7347</v>
      </c>
      <c r="D1147" t="e">
        <f t="shared" si="157"/>
        <v>#N/A</v>
      </c>
      <c r="K1147">
        <f t="shared" si="156"/>
        <v>2002</v>
      </c>
      <c r="L1147" t="s">
        <v>4600</v>
      </c>
      <c r="M1147" t="s">
        <v>4984</v>
      </c>
      <c r="N1147" t="s">
        <v>8372</v>
      </c>
      <c r="O1147" t="s">
        <v>8373</v>
      </c>
      <c r="P1147" t="s">
        <v>8374</v>
      </c>
      <c r="Q1147" t="s">
        <v>8375</v>
      </c>
      <c r="R1147" t="s">
        <v>8376</v>
      </c>
      <c r="AA1147">
        <v>1882</v>
      </c>
      <c r="AB1147" s="1">
        <v>38464</v>
      </c>
      <c r="AC1147" t="s">
        <v>1871</v>
      </c>
      <c r="AD1147" s="2">
        <v>25000000</v>
      </c>
      <c r="AE1147" s="2">
        <v>4008527</v>
      </c>
      <c r="AF1147" s="2">
        <v>4049527</v>
      </c>
      <c r="AG1147">
        <v>4</v>
      </c>
      <c r="AH1147">
        <v>22</v>
      </c>
      <c r="AI1147">
        <v>5</v>
      </c>
      <c r="AK1147" s="1" t="e">
        <f t="shared" si="164"/>
        <v>#N/A</v>
      </c>
      <c r="AL1147" s="1" t="e">
        <f t="shared" si="158"/>
        <v>#N/A</v>
      </c>
      <c r="AM1147" s="1" t="e">
        <f t="shared" si="159"/>
        <v>#N/A</v>
      </c>
      <c r="AN1147" s="1" t="e">
        <f t="shared" si="160"/>
        <v>#N/A</v>
      </c>
      <c r="AO1147" s="1" t="e">
        <f t="shared" si="161"/>
        <v>#N/A</v>
      </c>
      <c r="AP1147" s="1" t="e">
        <f t="shared" si="162"/>
        <v>#N/A</v>
      </c>
      <c r="AQ1147" s="1" t="e">
        <f t="shared" si="163"/>
        <v>#N/A</v>
      </c>
    </row>
    <row r="1148" spans="1:43">
      <c r="A1148">
        <v>47</v>
      </c>
      <c r="B1148" t="s">
        <v>2040</v>
      </c>
      <c r="C1148" t="s">
        <v>4677</v>
      </c>
      <c r="D1148" t="e">
        <f t="shared" si="157"/>
        <v>#N/A</v>
      </c>
      <c r="K1148">
        <f t="shared" si="156"/>
        <v>2002</v>
      </c>
      <c r="L1148" t="s">
        <v>4600</v>
      </c>
      <c r="M1148" t="s">
        <v>4962</v>
      </c>
      <c r="N1148" t="s">
        <v>5126</v>
      </c>
      <c r="O1148" t="s">
        <v>8377</v>
      </c>
      <c r="P1148" t="s">
        <v>8378</v>
      </c>
      <c r="Q1148" t="s">
        <v>8379</v>
      </c>
      <c r="R1148" t="s">
        <v>8380</v>
      </c>
      <c r="AA1148">
        <v>4213</v>
      </c>
      <c r="AB1148" s="1">
        <v>38567</v>
      </c>
      <c r="AC1148" t="s">
        <v>4163</v>
      </c>
      <c r="AD1148" s="2">
        <v>1000000</v>
      </c>
      <c r="AE1148" s="2">
        <v>2678010</v>
      </c>
      <c r="AF1148" s="2">
        <v>3553253</v>
      </c>
      <c r="AG1148">
        <v>8</v>
      </c>
      <c r="AH1148">
        <v>3</v>
      </c>
      <c r="AI1148">
        <v>5</v>
      </c>
      <c r="AK1148" s="1" t="e">
        <f t="shared" si="164"/>
        <v>#N/A</v>
      </c>
      <c r="AL1148" s="1" t="e">
        <f t="shared" si="158"/>
        <v>#N/A</v>
      </c>
      <c r="AM1148" s="1" t="e">
        <f t="shared" si="159"/>
        <v>#N/A</v>
      </c>
      <c r="AN1148" s="1" t="e">
        <f t="shared" si="160"/>
        <v>#N/A</v>
      </c>
      <c r="AO1148" s="1" t="e">
        <f t="shared" si="161"/>
        <v>#N/A</v>
      </c>
      <c r="AP1148" s="1" t="e">
        <f t="shared" si="162"/>
        <v>#N/A</v>
      </c>
      <c r="AQ1148" s="1" t="e">
        <f t="shared" si="163"/>
        <v>#N/A</v>
      </c>
    </row>
    <row r="1149" spans="1:43">
      <c r="A1149">
        <v>48</v>
      </c>
      <c r="B1149" t="s">
        <v>1153</v>
      </c>
      <c r="C1149" t="s">
        <v>4607</v>
      </c>
      <c r="D1149" t="e">
        <f t="shared" si="157"/>
        <v>#N/A</v>
      </c>
      <c r="K1149">
        <f t="shared" si="156"/>
        <v>2002</v>
      </c>
      <c r="L1149" t="s">
        <v>4635</v>
      </c>
      <c r="AA1149">
        <v>1623</v>
      </c>
      <c r="AB1149" s="1">
        <v>38581</v>
      </c>
      <c r="AC1149" t="s">
        <v>1612</v>
      </c>
      <c r="AD1149" s="2">
        <v>30000000</v>
      </c>
      <c r="AE1149" s="2">
        <v>3102550</v>
      </c>
      <c r="AF1149" s="2">
        <v>3252550</v>
      </c>
      <c r="AG1149">
        <v>8</v>
      </c>
      <c r="AH1149">
        <v>17</v>
      </c>
      <c r="AI1149">
        <v>5</v>
      </c>
      <c r="AK1149" s="1" t="e">
        <f t="shared" si="164"/>
        <v>#N/A</v>
      </c>
      <c r="AL1149" s="1" t="e">
        <f t="shared" si="158"/>
        <v>#N/A</v>
      </c>
      <c r="AM1149" s="1" t="e">
        <f t="shared" si="159"/>
        <v>#N/A</v>
      </c>
      <c r="AN1149" s="1" t="e">
        <f t="shared" si="160"/>
        <v>#N/A</v>
      </c>
      <c r="AO1149" s="1" t="e">
        <f t="shared" si="161"/>
        <v>#N/A</v>
      </c>
      <c r="AP1149" s="1" t="e">
        <f t="shared" si="162"/>
        <v>#N/A</v>
      </c>
      <c r="AQ1149" s="1" t="e">
        <f t="shared" si="163"/>
        <v>#N/A</v>
      </c>
    </row>
    <row r="1150" spans="1:43">
      <c r="A1150">
        <v>49</v>
      </c>
      <c r="B1150" t="s">
        <v>904</v>
      </c>
      <c r="C1150" t="s">
        <v>4677</v>
      </c>
      <c r="D1150" t="e">
        <f t="shared" si="157"/>
        <v>#N/A</v>
      </c>
      <c r="K1150">
        <f t="shared" si="156"/>
        <v>2002</v>
      </c>
      <c r="L1150" t="s">
        <v>4635</v>
      </c>
      <c r="AA1150">
        <v>3581</v>
      </c>
      <c r="AB1150" s="1">
        <v>38415</v>
      </c>
      <c r="AC1150" t="s">
        <v>3547</v>
      </c>
      <c r="AD1150" s="2">
        <v>4600000</v>
      </c>
      <c r="AE1150" s="2">
        <v>1340891</v>
      </c>
      <c r="AF1150" s="2">
        <v>3147385</v>
      </c>
      <c r="AG1150">
        <v>3</v>
      </c>
      <c r="AH1150">
        <v>4</v>
      </c>
      <c r="AI1150">
        <v>5</v>
      </c>
      <c r="AK1150" s="1" t="e">
        <f t="shared" si="164"/>
        <v>#N/A</v>
      </c>
      <c r="AL1150" s="1" t="e">
        <f t="shared" si="158"/>
        <v>#N/A</v>
      </c>
      <c r="AM1150" s="1" t="e">
        <f t="shared" si="159"/>
        <v>#N/A</v>
      </c>
      <c r="AN1150" s="1" t="e">
        <f t="shared" si="160"/>
        <v>#N/A</v>
      </c>
      <c r="AO1150" s="1" t="e">
        <f t="shared" si="161"/>
        <v>#N/A</v>
      </c>
      <c r="AP1150" s="1" t="e">
        <f t="shared" si="162"/>
        <v>#N/A</v>
      </c>
      <c r="AQ1150" s="1" t="e">
        <f t="shared" si="163"/>
        <v>#N/A</v>
      </c>
    </row>
    <row r="1151" spans="1:43">
      <c r="A1151">
        <v>50</v>
      </c>
      <c r="B1151" t="s">
        <v>1533</v>
      </c>
      <c r="C1151" t="s">
        <v>4677</v>
      </c>
      <c r="D1151" t="e">
        <f t="shared" si="157"/>
        <v>#N/A</v>
      </c>
      <c r="K1151">
        <f t="shared" si="156"/>
        <v>2002</v>
      </c>
      <c r="L1151" t="s">
        <v>4614</v>
      </c>
      <c r="M1151" t="s">
        <v>5371</v>
      </c>
      <c r="N1151" t="s">
        <v>5199</v>
      </c>
      <c r="O1151" t="s">
        <v>8381</v>
      </c>
      <c r="P1151" t="s">
        <v>8382</v>
      </c>
      <c r="Q1151" t="s">
        <v>8383</v>
      </c>
      <c r="R1151" t="s">
        <v>8384</v>
      </c>
      <c r="AA1151">
        <v>2437</v>
      </c>
      <c r="AB1151" s="1">
        <v>38707</v>
      </c>
      <c r="AC1151" t="s">
        <v>2420</v>
      </c>
      <c r="AD1151" s="2">
        <v>16000000</v>
      </c>
      <c r="AE1151" s="2">
        <v>1669971</v>
      </c>
      <c r="AF1151" s="2">
        <v>2814566</v>
      </c>
      <c r="AG1151">
        <v>12</v>
      </c>
      <c r="AH1151">
        <v>21</v>
      </c>
      <c r="AI1151">
        <v>5</v>
      </c>
      <c r="AK1151" s="1" t="e">
        <f t="shared" si="164"/>
        <v>#N/A</v>
      </c>
      <c r="AL1151" s="1" t="e">
        <f t="shared" si="158"/>
        <v>#N/A</v>
      </c>
      <c r="AM1151" s="1" t="e">
        <f t="shared" si="159"/>
        <v>#N/A</v>
      </c>
      <c r="AN1151" s="1" t="e">
        <f t="shared" si="160"/>
        <v>#N/A</v>
      </c>
      <c r="AO1151" s="1" t="e">
        <f t="shared" si="161"/>
        <v>#N/A</v>
      </c>
      <c r="AP1151" s="1" t="e">
        <f t="shared" si="162"/>
        <v>#N/A</v>
      </c>
      <c r="AQ1151" s="1" t="e">
        <f t="shared" si="163"/>
        <v>#N/A</v>
      </c>
    </row>
    <row r="1152" spans="1:43">
      <c r="A1152">
        <v>51</v>
      </c>
      <c r="B1152" t="s">
        <v>707</v>
      </c>
      <c r="C1152" t="s">
        <v>7347</v>
      </c>
      <c r="D1152" t="e">
        <f t="shared" si="157"/>
        <v>#N/A</v>
      </c>
      <c r="K1152">
        <f t="shared" si="156"/>
        <v>2002</v>
      </c>
      <c r="L1152" t="s">
        <v>4600</v>
      </c>
      <c r="M1152" t="s">
        <v>4622</v>
      </c>
      <c r="N1152" t="s">
        <v>4985</v>
      </c>
      <c r="O1152" t="s">
        <v>8385</v>
      </c>
      <c r="P1152" t="s">
        <v>8386</v>
      </c>
      <c r="Q1152" t="s">
        <v>8387</v>
      </c>
      <c r="R1152" t="s">
        <v>8388</v>
      </c>
      <c r="AA1152">
        <v>3999</v>
      </c>
      <c r="AB1152" s="1">
        <v>38457</v>
      </c>
      <c r="AC1152" t="s">
        <v>3954</v>
      </c>
      <c r="AD1152" s="2">
        <v>2000000</v>
      </c>
      <c r="AE1152" s="2">
        <v>120620</v>
      </c>
      <c r="AF1152" s="2">
        <v>2226603</v>
      </c>
      <c r="AG1152">
        <v>4</v>
      </c>
      <c r="AH1152">
        <v>15</v>
      </c>
      <c r="AI1152">
        <v>5</v>
      </c>
      <c r="AK1152" s="1" t="e">
        <f t="shared" si="164"/>
        <v>#N/A</v>
      </c>
      <c r="AL1152" s="1" t="e">
        <f t="shared" si="158"/>
        <v>#N/A</v>
      </c>
      <c r="AM1152" s="1" t="e">
        <f t="shared" si="159"/>
        <v>#N/A</v>
      </c>
      <c r="AN1152" s="1" t="e">
        <f t="shared" si="160"/>
        <v>#N/A</v>
      </c>
      <c r="AO1152" s="1" t="e">
        <f t="shared" si="161"/>
        <v>#N/A</v>
      </c>
      <c r="AP1152" s="1" t="e">
        <f t="shared" si="162"/>
        <v>#N/A</v>
      </c>
      <c r="AQ1152" s="1" t="e">
        <f t="shared" si="163"/>
        <v>#N/A</v>
      </c>
    </row>
    <row r="1153" spans="1:43">
      <c r="A1153">
        <v>52</v>
      </c>
      <c r="B1153" t="s">
        <v>8389</v>
      </c>
      <c r="C1153" t="s">
        <v>4607</v>
      </c>
      <c r="D1153" t="e">
        <f t="shared" si="157"/>
        <v>#N/A</v>
      </c>
      <c r="K1153">
        <f t="shared" si="156"/>
        <v>2002</v>
      </c>
      <c r="L1153" t="s">
        <v>4636</v>
      </c>
      <c r="M1153" t="s">
        <v>8113</v>
      </c>
      <c r="N1153" t="s">
        <v>4768</v>
      </c>
      <c r="O1153" t="s">
        <v>8390</v>
      </c>
      <c r="P1153" t="s">
        <v>8391</v>
      </c>
      <c r="Q1153" t="s">
        <v>8392</v>
      </c>
      <c r="R1153" t="s">
        <v>8393</v>
      </c>
      <c r="AA1153">
        <v>3336</v>
      </c>
      <c r="AB1153" s="1">
        <v>38646</v>
      </c>
      <c r="AC1153" t="s">
        <v>3304</v>
      </c>
      <c r="AD1153" s="2">
        <v>6500000</v>
      </c>
      <c r="AE1153" s="2">
        <v>2025032</v>
      </c>
      <c r="AF1153" s="2">
        <v>2025032</v>
      </c>
      <c r="AG1153">
        <v>10</v>
      </c>
      <c r="AH1153">
        <v>21</v>
      </c>
      <c r="AI1153">
        <v>5</v>
      </c>
      <c r="AK1153" s="1" t="e">
        <f t="shared" si="164"/>
        <v>#N/A</v>
      </c>
      <c r="AL1153" s="1" t="e">
        <f t="shared" si="158"/>
        <v>#N/A</v>
      </c>
      <c r="AM1153" s="1" t="e">
        <f t="shared" si="159"/>
        <v>#N/A</v>
      </c>
      <c r="AN1153" s="1" t="e">
        <f t="shared" si="160"/>
        <v>#N/A</v>
      </c>
      <c r="AO1153" s="1" t="e">
        <f t="shared" si="161"/>
        <v>#N/A</v>
      </c>
      <c r="AP1153" s="1" t="e">
        <f t="shared" si="162"/>
        <v>#N/A</v>
      </c>
      <c r="AQ1153" s="1" t="e">
        <f t="shared" si="163"/>
        <v>#N/A</v>
      </c>
    </row>
    <row r="1154" spans="1:43">
      <c r="A1154">
        <v>53</v>
      </c>
      <c r="B1154" t="s">
        <v>2460</v>
      </c>
      <c r="C1154" t="s">
        <v>4621</v>
      </c>
      <c r="D1154" t="e">
        <f t="shared" si="157"/>
        <v>#N/A</v>
      </c>
      <c r="K1154">
        <f t="shared" ref="K1154:K1217" si="165">2013-INT((ROW()-2)/100)</f>
        <v>2002</v>
      </c>
      <c r="L1154" t="s">
        <v>4614</v>
      </c>
      <c r="M1154" t="s">
        <v>5095</v>
      </c>
      <c r="N1154" t="s">
        <v>5994</v>
      </c>
      <c r="O1154" t="s">
        <v>4947</v>
      </c>
      <c r="P1154" t="s">
        <v>8394</v>
      </c>
      <c r="Q1154" t="s">
        <v>8395</v>
      </c>
      <c r="R1154" t="s">
        <v>8396</v>
      </c>
      <c r="AA1154">
        <v>3667</v>
      </c>
      <c r="AB1154" s="1">
        <v>38611</v>
      </c>
      <c r="AC1154" t="s">
        <v>3632</v>
      </c>
      <c r="AD1154" s="2">
        <v>4000000</v>
      </c>
      <c r="AE1154" s="2">
        <v>1328679</v>
      </c>
      <c r="AF1154" s="2">
        <v>1919197</v>
      </c>
      <c r="AG1154">
        <v>9</v>
      </c>
      <c r="AH1154">
        <v>16</v>
      </c>
      <c r="AI1154">
        <v>5</v>
      </c>
      <c r="AK1154" s="1" t="e">
        <f t="shared" si="164"/>
        <v>#N/A</v>
      </c>
      <c r="AL1154" s="1" t="e">
        <f t="shared" si="158"/>
        <v>#N/A</v>
      </c>
      <c r="AM1154" s="1" t="e">
        <f t="shared" si="159"/>
        <v>#N/A</v>
      </c>
      <c r="AN1154" s="1" t="e">
        <f t="shared" si="160"/>
        <v>#N/A</v>
      </c>
      <c r="AO1154" s="1" t="e">
        <f t="shared" si="161"/>
        <v>#N/A</v>
      </c>
      <c r="AP1154" s="1" t="e">
        <f t="shared" si="162"/>
        <v>#N/A</v>
      </c>
      <c r="AQ1154" s="1" t="e">
        <f t="shared" si="163"/>
        <v>#N/A</v>
      </c>
    </row>
    <row r="1155" spans="1:43">
      <c r="A1155">
        <v>54</v>
      </c>
      <c r="B1155" t="s">
        <v>717</v>
      </c>
      <c r="C1155" t="s">
        <v>4660</v>
      </c>
      <c r="D1155" t="e">
        <f t="shared" ref="D1155:D1218" si="166">VLOOKUP(B1155,AC1154:AF11153,2,FALSE)</f>
        <v>#N/A</v>
      </c>
      <c r="K1155">
        <f t="shared" si="165"/>
        <v>2002</v>
      </c>
      <c r="L1155" t="s">
        <v>4600</v>
      </c>
      <c r="M1155" t="s">
        <v>4671</v>
      </c>
      <c r="N1155" t="s">
        <v>4609</v>
      </c>
      <c r="O1155" t="s">
        <v>8397</v>
      </c>
      <c r="P1155" t="s">
        <v>8398</v>
      </c>
      <c r="Q1155" t="s">
        <v>8399</v>
      </c>
      <c r="R1155" t="s">
        <v>8400</v>
      </c>
      <c r="AA1155">
        <v>4426</v>
      </c>
      <c r="AB1155" s="1">
        <v>38541</v>
      </c>
      <c r="AC1155" t="s">
        <v>4373</v>
      </c>
      <c r="AD1155" s="2">
        <v>350000</v>
      </c>
      <c r="AE1155" s="2">
        <v>1531154</v>
      </c>
      <c r="AF1155" s="2">
        <v>1772979</v>
      </c>
      <c r="AG1155">
        <v>7</v>
      </c>
      <c r="AH1155">
        <v>8</v>
      </c>
      <c r="AI1155">
        <v>5</v>
      </c>
      <c r="AK1155" s="1" t="e">
        <f t="shared" si="164"/>
        <v>#N/A</v>
      </c>
      <c r="AL1155" s="1" t="e">
        <f t="shared" ref="AL1155:AL1218" si="167">VLOOKUP($AC1155,$B$2:$R$10000,12,FALSE)</f>
        <v>#N/A</v>
      </c>
      <c r="AM1155" s="1" t="e">
        <f t="shared" ref="AM1155:AM1218" si="168">VLOOKUP($AC1155,$B$2:$R$10000,13,FALSE)</f>
        <v>#N/A</v>
      </c>
      <c r="AN1155" s="1" t="e">
        <f t="shared" ref="AN1155:AN1218" si="169">VLOOKUP($AC1155,$B$2:$R$10000,14,FALSE)</f>
        <v>#N/A</v>
      </c>
      <c r="AO1155" s="1" t="e">
        <f t="shared" ref="AO1155:AO1218" si="170">VLOOKUP($AC1155,$B$2:$R$10000,15,FALSE)</f>
        <v>#N/A</v>
      </c>
      <c r="AP1155" s="1" t="e">
        <f t="shared" ref="AP1155:AP1218" si="171">VLOOKUP($AC1155,$B$2:$R$10000,16,FALSE)</f>
        <v>#N/A</v>
      </c>
      <c r="AQ1155" s="1" t="e">
        <f t="shared" si="163"/>
        <v>#N/A</v>
      </c>
    </row>
    <row r="1156" spans="1:43">
      <c r="A1156">
        <v>55</v>
      </c>
      <c r="B1156" t="s">
        <v>718</v>
      </c>
      <c r="C1156" t="s">
        <v>4607</v>
      </c>
      <c r="D1156" t="e">
        <f t="shared" si="166"/>
        <v>#N/A</v>
      </c>
      <c r="K1156">
        <f t="shared" si="165"/>
        <v>2002</v>
      </c>
      <c r="L1156" t="s">
        <v>4600</v>
      </c>
      <c r="M1156" t="s">
        <v>4713</v>
      </c>
      <c r="N1156" t="s">
        <v>4630</v>
      </c>
      <c r="O1156" t="s">
        <v>8401</v>
      </c>
      <c r="P1156" t="s">
        <v>8402</v>
      </c>
      <c r="Q1156" t="s">
        <v>8403</v>
      </c>
      <c r="R1156" t="s">
        <v>8404</v>
      </c>
      <c r="AA1156">
        <v>1928</v>
      </c>
      <c r="AB1156" s="1">
        <v>38513</v>
      </c>
      <c r="AC1156" t="s">
        <v>1917</v>
      </c>
      <c r="AD1156" s="2">
        <v>24000000</v>
      </c>
      <c r="AE1156" s="2">
        <v>49981</v>
      </c>
      <c r="AF1156" s="2">
        <v>1696765</v>
      </c>
      <c r="AG1156">
        <v>6</v>
      </c>
      <c r="AH1156">
        <v>10</v>
      </c>
      <c r="AI1156">
        <v>5</v>
      </c>
      <c r="AK1156" s="1" t="e">
        <f t="shared" si="164"/>
        <v>#N/A</v>
      </c>
      <c r="AL1156" s="1" t="e">
        <f t="shared" si="167"/>
        <v>#N/A</v>
      </c>
      <c r="AM1156" s="1" t="e">
        <f t="shared" si="168"/>
        <v>#N/A</v>
      </c>
      <c r="AN1156" s="1" t="e">
        <f t="shared" si="169"/>
        <v>#N/A</v>
      </c>
      <c r="AO1156" s="1" t="e">
        <f t="shared" si="170"/>
        <v>#N/A</v>
      </c>
      <c r="AP1156" s="1" t="e">
        <f t="shared" si="171"/>
        <v>#N/A</v>
      </c>
      <c r="AQ1156" s="1" t="e">
        <f t="shared" si="163"/>
        <v>#N/A</v>
      </c>
    </row>
    <row r="1157" spans="1:43">
      <c r="A1157">
        <v>56</v>
      </c>
      <c r="B1157" t="s">
        <v>1790</v>
      </c>
      <c r="C1157" t="s">
        <v>4660</v>
      </c>
      <c r="D1157" t="e">
        <f t="shared" si="166"/>
        <v>#N/A</v>
      </c>
      <c r="K1157">
        <f t="shared" si="165"/>
        <v>2002</v>
      </c>
      <c r="L1157" t="s">
        <v>4600</v>
      </c>
      <c r="M1157" t="s">
        <v>4872</v>
      </c>
      <c r="N1157" t="s">
        <v>4572</v>
      </c>
      <c r="O1157" t="s">
        <v>5722</v>
      </c>
      <c r="P1157" t="s">
        <v>8405</v>
      </c>
      <c r="Q1157" t="s">
        <v>8406</v>
      </c>
      <c r="R1157" t="s">
        <v>8407</v>
      </c>
      <c r="AA1157">
        <v>3460</v>
      </c>
      <c r="AB1157" s="1">
        <v>38569</v>
      </c>
      <c r="AC1157" t="s">
        <v>3426</v>
      </c>
      <c r="AD1157" s="2">
        <v>5200000</v>
      </c>
      <c r="AE1157" s="2">
        <v>795126</v>
      </c>
      <c r="AF1157" s="2">
        <v>1695126</v>
      </c>
      <c r="AG1157">
        <v>8</v>
      </c>
      <c r="AH1157">
        <v>5</v>
      </c>
      <c r="AI1157">
        <v>5</v>
      </c>
      <c r="AK1157" s="1" t="e">
        <f t="shared" si="164"/>
        <v>#N/A</v>
      </c>
      <c r="AL1157" s="1" t="e">
        <f t="shared" si="167"/>
        <v>#N/A</v>
      </c>
      <c r="AM1157" s="1" t="e">
        <f t="shared" si="168"/>
        <v>#N/A</v>
      </c>
      <c r="AN1157" s="1" t="e">
        <f t="shared" si="169"/>
        <v>#N/A</v>
      </c>
      <c r="AO1157" s="1" t="e">
        <f t="shared" si="170"/>
        <v>#N/A</v>
      </c>
      <c r="AP1157" s="1" t="e">
        <f t="shared" si="171"/>
        <v>#N/A</v>
      </c>
      <c r="AQ1157" s="1" t="e">
        <f t="shared" ref="AQ1157:AQ1220" si="172">VLOOKUP($AC1157,$B$2:$R$10000,2,FALSE)</f>
        <v>#N/A</v>
      </c>
    </row>
    <row r="1158" spans="1:43">
      <c r="A1158">
        <v>57</v>
      </c>
      <c r="B1158" t="s">
        <v>1090</v>
      </c>
      <c r="C1158" t="s">
        <v>4677</v>
      </c>
      <c r="D1158" t="e">
        <f t="shared" si="166"/>
        <v>#N/A</v>
      </c>
      <c r="K1158">
        <f t="shared" si="165"/>
        <v>2002</v>
      </c>
      <c r="L1158" t="s">
        <v>4600</v>
      </c>
      <c r="M1158" t="s">
        <v>4744</v>
      </c>
      <c r="N1158" t="s">
        <v>5728</v>
      </c>
      <c r="O1158" t="s">
        <v>8143</v>
      </c>
      <c r="P1158" t="s">
        <v>8408</v>
      </c>
      <c r="Q1158" t="s">
        <v>8409</v>
      </c>
      <c r="R1158" t="s">
        <v>8410</v>
      </c>
      <c r="AA1158">
        <v>4243</v>
      </c>
      <c r="AB1158" s="1">
        <v>38611</v>
      </c>
      <c r="AC1158" t="s">
        <v>4193</v>
      </c>
      <c r="AD1158" s="2">
        <v>1000000</v>
      </c>
      <c r="AE1158" s="2">
        <v>49000</v>
      </c>
      <c r="AF1158" s="2">
        <v>1549000</v>
      </c>
      <c r="AG1158">
        <v>9</v>
      </c>
      <c r="AH1158">
        <v>16</v>
      </c>
      <c r="AI1158">
        <v>5</v>
      </c>
      <c r="AK1158" s="1" t="e">
        <f t="shared" si="164"/>
        <v>#N/A</v>
      </c>
      <c r="AL1158" s="1" t="e">
        <f t="shared" si="167"/>
        <v>#N/A</v>
      </c>
      <c r="AM1158" s="1" t="e">
        <f t="shared" si="168"/>
        <v>#N/A</v>
      </c>
      <c r="AN1158" s="1" t="e">
        <f t="shared" si="169"/>
        <v>#N/A</v>
      </c>
      <c r="AO1158" s="1" t="e">
        <f t="shared" si="170"/>
        <v>#N/A</v>
      </c>
      <c r="AP1158" s="1" t="e">
        <f t="shared" si="171"/>
        <v>#N/A</v>
      </c>
      <c r="AQ1158" s="1" t="e">
        <f t="shared" si="172"/>
        <v>#N/A</v>
      </c>
    </row>
    <row r="1159" spans="1:43">
      <c r="A1159">
        <v>58</v>
      </c>
      <c r="B1159" t="s">
        <v>1694</v>
      </c>
      <c r="C1159" t="s">
        <v>4621</v>
      </c>
      <c r="D1159" t="e">
        <f t="shared" si="166"/>
        <v>#N/A</v>
      </c>
      <c r="K1159">
        <f t="shared" si="165"/>
        <v>2002</v>
      </c>
      <c r="L1159" t="s">
        <v>4600</v>
      </c>
      <c r="M1159" t="s">
        <v>4713</v>
      </c>
      <c r="N1159" t="s">
        <v>5126</v>
      </c>
      <c r="O1159" t="s">
        <v>8411</v>
      </c>
      <c r="P1159" t="s">
        <v>8412</v>
      </c>
      <c r="Q1159" t="s">
        <v>8413</v>
      </c>
      <c r="R1159" t="s">
        <v>8414</v>
      </c>
      <c r="AA1159">
        <v>1888</v>
      </c>
      <c r="AB1159" s="1">
        <v>38639</v>
      </c>
      <c r="AC1159" t="s">
        <v>1877</v>
      </c>
      <c r="AD1159" s="2">
        <v>25000000</v>
      </c>
      <c r="AE1159" s="2">
        <v>872142</v>
      </c>
      <c r="AF1159" s="2">
        <v>1415656</v>
      </c>
      <c r="AG1159">
        <v>10</v>
      </c>
      <c r="AH1159">
        <v>14</v>
      </c>
      <c r="AI1159">
        <v>5</v>
      </c>
      <c r="AK1159" s="1" t="e">
        <f t="shared" si="164"/>
        <v>#N/A</v>
      </c>
      <c r="AL1159" s="1" t="e">
        <f t="shared" si="167"/>
        <v>#N/A</v>
      </c>
      <c r="AM1159" s="1" t="e">
        <f t="shared" si="168"/>
        <v>#N/A</v>
      </c>
      <c r="AN1159" s="1" t="e">
        <f t="shared" si="169"/>
        <v>#N/A</v>
      </c>
      <c r="AO1159" s="1" t="e">
        <f t="shared" si="170"/>
        <v>#N/A</v>
      </c>
      <c r="AP1159" s="1" t="e">
        <f t="shared" si="171"/>
        <v>#N/A</v>
      </c>
      <c r="AQ1159" s="1" t="e">
        <f t="shared" si="172"/>
        <v>#N/A</v>
      </c>
    </row>
    <row r="1160" spans="1:43">
      <c r="A1160">
        <v>59</v>
      </c>
      <c r="B1160" t="s">
        <v>2834</v>
      </c>
      <c r="C1160" t="s">
        <v>4628</v>
      </c>
      <c r="D1160" t="e">
        <f t="shared" si="166"/>
        <v>#N/A</v>
      </c>
      <c r="K1160">
        <f t="shared" si="165"/>
        <v>2002</v>
      </c>
      <c r="L1160" t="s">
        <v>4614</v>
      </c>
      <c r="M1160" t="s">
        <v>4713</v>
      </c>
      <c r="N1160" t="s">
        <v>5140</v>
      </c>
      <c r="O1160" t="s">
        <v>5337</v>
      </c>
      <c r="P1160" t="s">
        <v>8415</v>
      </c>
      <c r="Q1160" t="s">
        <v>8416</v>
      </c>
      <c r="R1160" t="s">
        <v>8417</v>
      </c>
      <c r="AA1160">
        <v>4051</v>
      </c>
      <c r="AB1160" s="1">
        <v>38359</v>
      </c>
      <c r="AC1160" t="s">
        <v>4004</v>
      </c>
      <c r="AD1160" s="2">
        <v>1800000</v>
      </c>
      <c r="AE1160" s="2">
        <v>506793</v>
      </c>
      <c r="AF1160" s="2">
        <v>1322161</v>
      </c>
      <c r="AG1160">
        <v>1</v>
      </c>
      <c r="AH1160">
        <v>7</v>
      </c>
      <c r="AI1160">
        <v>5</v>
      </c>
      <c r="AK1160" s="1" t="e">
        <f t="shared" si="164"/>
        <v>#N/A</v>
      </c>
      <c r="AL1160" s="1" t="e">
        <f t="shared" si="167"/>
        <v>#N/A</v>
      </c>
      <c r="AM1160" s="1" t="e">
        <f t="shared" si="168"/>
        <v>#N/A</v>
      </c>
      <c r="AN1160" s="1" t="e">
        <f t="shared" si="169"/>
        <v>#N/A</v>
      </c>
      <c r="AO1160" s="1" t="e">
        <f t="shared" si="170"/>
        <v>#N/A</v>
      </c>
      <c r="AP1160" s="1" t="e">
        <f t="shared" si="171"/>
        <v>#N/A</v>
      </c>
      <c r="AQ1160" s="1" t="e">
        <f t="shared" si="172"/>
        <v>#N/A</v>
      </c>
    </row>
    <row r="1161" spans="1:43">
      <c r="A1161">
        <v>60</v>
      </c>
      <c r="B1161" t="s">
        <v>2260</v>
      </c>
      <c r="C1161" t="s">
        <v>4660</v>
      </c>
      <c r="D1161" t="e">
        <f t="shared" si="166"/>
        <v>#N/A</v>
      </c>
      <c r="K1161">
        <f t="shared" si="165"/>
        <v>2002</v>
      </c>
      <c r="L1161" t="s">
        <v>4600</v>
      </c>
      <c r="M1161" t="s">
        <v>5985</v>
      </c>
      <c r="N1161" t="s">
        <v>4852</v>
      </c>
      <c r="O1161" t="s">
        <v>8418</v>
      </c>
      <c r="P1161" t="s">
        <v>8025</v>
      </c>
      <c r="Q1161" t="s">
        <v>8419</v>
      </c>
      <c r="R1161" t="s">
        <v>8420</v>
      </c>
      <c r="AA1161">
        <v>3906</v>
      </c>
      <c r="AB1161" s="1">
        <v>38499</v>
      </c>
      <c r="AC1161" t="s">
        <v>3863</v>
      </c>
      <c r="AD1161" s="2">
        <v>2500000</v>
      </c>
      <c r="AE1161" s="2">
        <v>1187266</v>
      </c>
      <c r="AF1161" s="2">
        <v>1269705</v>
      </c>
      <c r="AG1161">
        <v>5</v>
      </c>
      <c r="AH1161">
        <v>27</v>
      </c>
      <c r="AI1161">
        <v>5</v>
      </c>
      <c r="AK1161" s="1" t="e">
        <f t="shared" si="164"/>
        <v>#N/A</v>
      </c>
      <c r="AL1161" s="1" t="e">
        <f t="shared" si="167"/>
        <v>#N/A</v>
      </c>
      <c r="AM1161" s="1" t="e">
        <f t="shared" si="168"/>
        <v>#N/A</v>
      </c>
      <c r="AN1161" s="1" t="e">
        <f t="shared" si="169"/>
        <v>#N/A</v>
      </c>
      <c r="AO1161" s="1" t="e">
        <f t="shared" si="170"/>
        <v>#N/A</v>
      </c>
      <c r="AP1161" s="1" t="e">
        <f t="shared" si="171"/>
        <v>#N/A</v>
      </c>
      <c r="AQ1161" s="1" t="e">
        <f t="shared" si="172"/>
        <v>#N/A</v>
      </c>
    </row>
    <row r="1162" spans="1:43">
      <c r="A1162">
        <v>61</v>
      </c>
      <c r="B1162" t="s">
        <v>216</v>
      </c>
      <c r="C1162" t="s">
        <v>5962</v>
      </c>
      <c r="D1162" t="e">
        <f t="shared" si="166"/>
        <v>#N/A</v>
      </c>
      <c r="K1162">
        <f t="shared" si="165"/>
        <v>2002</v>
      </c>
      <c r="L1162" t="s">
        <v>4682</v>
      </c>
      <c r="M1162" t="s">
        <v>4773</v>
      </c>
      <c r="N1162" t="s">
        <v>8421</v>
      </c>
      <c r="O1162" t="s">
        <v>8084</v>
      </c>
      <c r="P1162" t="s">
        <v>8422</v>
      </c>
      <c r="Q1162" t="s">
        <v>8423</v>
      </c>
      <c r="R1162" t="s">
        <v>8424</v>
      </c>
      <c r="AA1162">
        <v>4122</v>
      </c>
      <c r="AB1162" s="1">
        <v>38471</v>
      </c>
      <c r="AC1162" t="s">
        <v>4074</v>
      </c>
      <c r="AD1162" s="2">
        <v>1400000</v>
      </c>
      <c r="AE1162" s="2">
        <v>304124</v>
      </c>
      <c r="AF1162" s="2">
        <v>1261792</v>
      </c>
      <c r="AG1162">
        <v>4</v>
      </c>
      <c r="AH1162">
        <v>29</v>
      </c>
      <c r="AI1162">
        <v>5</v>
      </c>
      <c r="AK1162" s="1" t="e">
        <f t="shared" si="164"/>
        <v>#N/A</v>
      </c>
      <c r="AL1162" s="1" t="e">
        <f t="shared" si="167"/>
        <v>#N/A</v>
      </c>
      <c r="AM1162" s="1" t="e">
        <f t="shared" si="168"/>
        <v>#N/A</v>
      </c>
      <c r="AN1162" s="1" t="e">
        <f t="shared" si="169"/>
        <v>#N/A</v>
      </c>
      <c r="AO1162" s="1" t="e">
        <f t="shared" si="170"/>
        <v>#N/A</v>
      </c>
      <c r="AP1162" s="1" t="e">
        <f t="shared" si="171"/>
        <v>#N/A</v>
      </c>
      <c r="AQ1162" s="1" t="e">
        <f t="shared" si="172"/>
        <v>#N/A</v>
      </c>
    </row>
    <row r="1163" spans="1:43">
      <c r="A1163">
        <v>62</v>
      </c>
      <c r="B1163" t="s">
        <v>1548</v>
      </c>
      <c r="C1163" t="s">
        <v>4621</v>
      </c>
      <c r="D1163" t="e">
        <f t="shared" si="166"/>
        <v>#N/A</v>
      </c>
      <c r="K1163">
        <f t="shared" si="165"/>
        <v>2002</v>
      </c>
      <c r="L1163" t="s">
        <v>4600</v>
      </c>
      <c r="M1163" t="s">
        <v>4637</v>
      </c>
      <c r="N1163" t="s">
        <v>8425</v>
      </c>
      <c r="O1163" t="s">
        <v>8426</v>
      </c>
      <c r="P1163" t="s">
        <v>8427</v>
      </c>
      <c r="Q1163" t="s">
        <v>8428</v>
      </c>
      <c r="R1163" t="s">
        <v>8429</v>
      </c>
      <c r="AA1163">
        <v>4100</v>
      </c>
      <c r="AB1163" s="1">
        <v>38436</v>
      </c>
      <c r="AC1163" t="s">
        <v>4052</v>
      </c>
      <c r="AD1163" s="2">
        <v>1500000</v>
      </c>
      <c r="AE1163" s="2">
        <v>712294</v>
      </c>
      <c r="AF1163" s="2">
        <v>1126258</v>
      </c>
      <c r="AG1163">
        <v>3</v>
      </c>
      <c r="AH1163">
        <v>25</v>
      </c>
      <c r="AI1163">
        <v>5</v>
      </c>
      <c r="AK1163" s="1" t="e">
        <f t="shared" si="164"/>
        <v>#N/A</v>
      </c>
      <c r="AL1163" s="1" t="e">
        <f t="shared" si="167"/>
        <v>#N/A</v>
      </c>
      <c r="AM1163" s="1" t="e">
        <f t="shared" si="168"/>
        <v>#N/A</v>
      </c>
      <c r="AN1163" s="1" t="e">
        <f t="shared" si="169"/>
        <v>#N/A</v>
      </c>
      <c r="AO1163" s="1" t="e">
        <f t="shared" si="170"/>
        <v>#N/A</v>
      </c>
      <c r="AP1163" s="1" t="e">
        <f t="shared" si="171"/>
        <v>#N/A</v>
      </c>
      <c r="AQ1163" s="1" t="e">
        <f t="shared" si="172"/>
        <v>#N/A</v>
      </c>
    </row>
    <row r="1164" spans="1:43">
      <c r="A1164">
        <v>63</v>
      </c>
      <c r="B1164" t="s">
        <v>2386</v>
      </c>
      <c r="C1164" t="s">
        <v>6856</v>
      </c>
      <c r="D1164" t="e">
        <f t="shared" si="166"/>
        <v>#N/A</v>
      </c>
      <c r="K1164">
        <f t="shared" si="165"/>
        <v>2002</v>
      </c>
      <c r="L1164" t="s">
        <v>4614</v>
      </c>
      <c r="M1164" t="s">
        <v>5845</v>
      </c>
      <c r="N1164" t="s">
        <v>5296</v>
      </c>
      <c r="O1164" t="s">
        <v>8430</v>
      </c>
      <c r="P1164" t="s">
        <v>8431</v>
      </c>
      <c r="Q1164" t="s">
        <v>8432</v>
      </c>
      <c r="R1164" t="s">
        <v>8433</v>
      </c>
      <c r="AA1164">
        <v>3108</v>
      </c>
      <c r="AB1164" s="1">
        <v>38590</v>
      </c>
      <c r="AC1164" t="s">
        <v>3081</v>
      </c>
      <c r="AD1164" s="2">
        <v>9000000</v>
      </c>
      <c r="AE1164" s="2">
        <v>1069318</v>
      </c>
      <c r="AF1164" s="2">
        <v>1069318</v>
      </c>
      <c r="AG1164">
        <v>8</v>
      </c>
      <c r="AH1164">
        <v>26</v>
      </c>
      <c r="AI1164">
        <v>5</v>
      </c>
      <c r="AK1164" s="1" t="e">
        <f t="shared" si="164"/>
        <v>#N/A</v>
      </c>
      <c r="AL1164" s="1" t="e">
        <f t="shared" si="167"/>
        <v>#N/A</v>
      </c>
      <c r="AM1164" s="1" t="e">
        <f t="shared" si="168"/>
        <v>#N/A</v>
      </c>
      <c r="AN1164" s="1" t="e">
        <f t="shared" si="169"/>
        <v>#N/A</v>
      </c>
      <c r="AO1164" s="1" t="e">
        <f t="shared" si="170"/>
        <v>#N/A</v>
      </c>
      <c r="AP1164" s="1" t="e">
        <f t="shared" si="171"/>
        <v>#N/A</v>
      </c>
      <c r="AQ1164" s="1" t="e">
        <f t="shared" si="172"/>
        <v>#N/A</v>
      </c>
    </row>
    <row r="1165" spans="1:43">
      <c r="A1165">
        <v>64</v>
      </c>
      <c r="B1165" t="s">
        <v>1346</v>
      </c>
      <c r="C1165" t="s">
        <v>4977</v>
      </c>
      <c r="D1165" t="e">
        <f t="shared" si="166"/>
        <v>#N/A</v>
      </c>
      <c r="K1165">
        <f t="shared" si="165"/>
        <v>2002</v>
      </c>
      <c r="L1165" t="s">
        <v>4635</v>
      </c>
      <c r="AA1165">
        <v>2827</v>
      </c>
      <c r="AB1165" s="1">
        <v>38625</v>
      </c>
      <c r="AC1165" t="s">
        <v>2801</v>
      </c>
      <c r="AD1165" s="2">
        <v>12000000</v>
      </c>
      <c r="AE1165" s="2">
        <v>870067</v>
      </c>
      <c r="AF1165" s="2">
        <v>994790</v>
      </c>
      <c r="AG1165">
        <v>9</v>
      </c>
      <c r="AH1165">
        <v>30</v>
      </c>
      <c r="AI1165">
        <v>5</v>
      </c>
      <c r="AK1165" s="1" t="e">
        <f t="shared" si="164"/>
        <v>#N/A</v>
      </c>
      <c r="AL1165" s="1" t="e">
        <f t="shared" si="167"/>
        <v>#N/A</v>
      </c>
      <c r="AM1165" s="1" t="e">
        <f t="shared" si="168"/>
        <v>#N/A</v>
      </c>
      <c r="AN1165" s="1" t="e">
        <f t="shared" si="169"/>
        <v>#N/A</v>
      </c>
      <c r="AO1165" s="1" t="e">
        <f t="shared" si="170"/>
        <v>#N/A</v>
      </c>
      <c r="AP1165" s="1" t="e">
        <f t="shared" si="171"/>
        <v>#N/A</v>
      </c>
      <c r="AQ1165" s="1" t="e">
        <f t="shared" si="172"/>
        <v>#N/A</v>
      </c>
    </row>
    <row r="1166" spans="1:43">
      <c r="A1166">
        <v>65</v>
      </c>
      <c r="B1166" t="s">
        <v>1793</v>
      </c>
      <c r="C1166" t="s">
        <v>4660</v>
      </c>
      <c r="D1166" t="e">
        <f t="shared" si="166"/>
        <v>#N/A</v>
      </c>
      <c r="K1166">
        <f t="shared" si="165"/>
        <v>2002</v>
      </c>
      <c r="L1166" t="s">
        <v>4614</v>
      </c>
      <c r="M1166" t="s">
        <v>4877</v>
      </c>
      <c r="N1166" t="s">
        <v>8114</v>
      </c>
      <c r="O1166" t="s">
        <v>8434</v>
      </c>
      <c r="P1166" t="s">
        <v>8435</v>
      </c>
      <c r="Q1166" t="s">
        <v>8436</v>
      </c>
      <c r="R1166" t="s">
        <v>8437</v>
      </c>
      <c r="AA1166">
        <v>3669</v>
      </c>
      <c r="AB1166" s="1">
        <v>38625</v>
      </c>
      <c r="AC1166" t="s">
        <v>3634</v>
      </c>
      <c r="AD1166" s="2">
        <v>4000000</v>
      </c>
      <c r="AE1166" s="2">
        <v>864959</v>
      </c>
      <c r="AF1166" s="2">
        <v>973613</v>
      </c>
      <c r="AG1166">
        <v>9</v>
      </c>
      <c r="AH1166">
        <v>30</v>
      </c>
      <c r="AI1166">
        <v>5</v>
      </c>
      <c r="AK1166" s="1" t="e">
        <f t="shared" si="164"/>
        <v>#N/A</v>
      </c>
      <c r="AL1166" s="1" t="e">
        <f t="shared" si="167"/>
        <v>#N/A</v>
      </c>
      <c r="AM1166" s="1" t="e">
        <f t="shared" si="168"/>
        <v>#N/A</v>
      </c>
      <c r="AN1166" s="1" t="e">
        <f t="shared" si="169"/>
        <v>#N/A</v>
      </c>
      <c r="AO1166" s="1" t="e">
        <f t="shared" si="170"/>
        <v>#N/A</v>
      </c>
      <c r="AP1166" s="1" t="e">
        <f t="shared" si="171"/>
        <v>#N/A</v>
      </c>
      <c r="AQ1166" s="1" t="e">
        <f t="shared" si="172"/>
        <v>#N/A</v>
      </c>
    </row>
    <row r="1167" spans="1:43">
      <c r="A1167">
        <v>66</v>
      </c>
      <c r="B1167" t="s">
        <v>382</v>
      </c>
      <c r="C1167" t="s">
        <v>4628</v>
      </c>
      <c r="D1167" t="e">
        <f t="shared" si="166"/>
        <v>#N/A</v>
      </c>
      <c r="K1167">
        <f t="shared" si="165"/>
        <v>2002</v>
      </c>
      <c r="L1167" t="s">
        <v>4682</v>
      </c>
      <c r="M1167" t="s">
        <v>5574</v>
      </c>
      <c r="N1167" t="s">
        <v>4840</v>
      </c>
      <c r="O1167" t="s">
        <v>7193</v>
      </c>
      <c r="P1167" t="s">
        <v>8438</v>
      </c>
      <c r="Q1167" t="s">
        <v>8439</v>
      </c>
      <c r="R1167" t="s">
        <v>8440</v>
      </c>
      <c r="AA1167">
        <v>2593</v>
      </c>
      <c r="AB1167" s="1">
        <v>38717</v>
      </c>
      <c r="AC1167" t="s">
        <v>2574</v>
      </c>
      <c r="AD1167" s="2">
        <v>15000000</v>
      </c>
      <c r="AE1167" s="2">
        <v>0</v>
      </c>
      <c r="AF1167" s="2">
        <v>909822</v>
      </c>
      <c r="AG1167">
        <v>12</v>
      </c>
      <c r="AH1167">
        <v>31</v>
      </c>
      <c r="AI1167">
        <v>5</v>
      </c>
      <c r="AK1167" s="1" t="e">
        <f t="shared" si="164"/>
        <v>#N/A</v>
      </c>
      <c r="AL1167" s="1" t="e">
        <f t="shared" si="167"/>
        <v>#N/A</v>
      </c>
      <c r="AM1167" s="1" t="e">
        <f t="shared" si="168"/>
        <v>#N/A</v>
      </c>
      <c r="AN1167" s="1" t="e">
        <f t="shared" si="169"/>
        <v>#N/A</v>
      </c>
      <c r="AO1167" s="1" t="e">
        <f t="shared" si="170"/>
        <v>#N/A</v>
      </c>
      <c r="AP1167" s="1" t="e">
        <f t="shared" si="171"/>
        <v>#N/A</v>
      </c>
      <c r="AQ1167" s="1" t="e">
        <f t="shared" si="172"/>
        <v>#N/A</v>
      </c>
    </row>
    <row r="1168" spans="1:43">
      <c r="A1168">
        <v>67</v>
      </c>
      <c r="B1168" t="s">
        <v>1265</v>
      </c>
      <c r="C1168" t="s">
        <v>4695</v>
      </c>
      <c r="D1168" t="e">
        <f t="shared" si="166"/>
        <v>#N/A</v>
      </c>
      <c r="K1168">
        <f t="shared" si="165"/>
        <v>2002</v>
      </c>
      <c r="L1168" t="s">
        <v>4600</v>
      </c>
      <c r="M1168" t="s">
        <v>4744</v>
      </c>
      <c r="N1168" t="s">
        <v>4893</v>
      </c>
      <c r="O1168" t="s">
        <v>5834</v>
      </c>
      <c r="P1168" t="s">
        <v>8441</v>
      </c>
      <c r="Q1168" t="s">
        <v>8442</v>
      </c>
      <c r="R1168" t="s">
        <v>8443</v>
      </c>
      <c r="AA1168">
        <v>1887</v>
      </c>
      <c r="AB1168" s="1">
        <v>38611</v>
      </c>
      <c r="AC1168" t="s">
        <v>1876</v>
      </c>
      <c r="AD1168" s="2">
        <v>25000000</v>
      </c>
      <c r="AE1168" s="2">
        <v>881745</v>
      </c>
      <c r="AF1168" s="2">
        <v>881745</v>
      </c>
      <c r="AG1168">
        <v>9</v>
      </c>
      <c r="AH1168">
        <v>16</v>
      </c>
      <c r="AI1168">
        <v>5</v>
      </c>
      <c r="AK1168" s="1" t="str">
        <f t="shared" si="164"/>
        <v>N/A</v>
      </c>
      <c r="AL1168" s="1" t="str">
        <f t="shared" si="167"/>
        <v>30 min</v>
      </c>
      <c r="AM1168" s="1" t="str">
        <f t="shared" si="168"/>
        <v>Talk-Show</v>
      </c>
      <c r="AN1168" s="1" t="str">
        <f t="shared" si="169"/>
        <v>N/A</v>
      </c>
      <c r="AO1168" s="1" t="str">
        <f t="shared" si="170"/>
        <v>N/A</v>
      </c>
      <c r="AP1168" s="1" t="str">
        <f t="shared" si="171"/>
        <v>N/A</v>
      </c>
      <c r="AQ1168" s="1" t="str">
        <f t="shared" si="172"/>
        <v>Par.</v>
      </c>
    </row>
    <row r="1169" spans="1:43">
      <c r="A1169">
        <v>68</v>
      </c>
      <c r="B1169" t="s">
        <v>1796</v>
      </c>
      <c r="C1169" t="s">
        <v>4621</v>
      </c>
      <c r="D1169" t="e">
        <f t="shared" si="166"/>
        <v>#N/A</v>
      </c>
      <c r="K1169">
        <f t="shared" si="165"/>
        <v>2002</v>
      </c>
      <c r="L1169" t="s">
        <v>4600</v>
      </c>
      <c r="M1169" t="s">
        <v>4957</v>
      </c>
      <c r="N1169" t="s">
        <v>5285</v>
      </c>
      <c r="O1169" t="s">
        <v>4853</v>
      </c>
      <c r="P1169" t="s">
        <v>8444</v>
      </c>
      <c r="Q1169" t="s">
        <v>8445</v>
      </c>
      <c r="R1169" t="s">
        <v>8446</v>
      </c>
      <c r="AA1169">
        <v>3988</v>
      </c>
      <c r="AB1169" s="1">
        <v>38394</v>
      </c>
      <c r="AC1169" t="s">
        <v>3943</v>
      </c>
      <c r="AD1169" s="2">
        <v>2000000</v>
      </c>
      <c r="AE1169" s="2">
        <v>691880</v>
      </c>
      <c r="AF1169" s="2">
        <v>691880</v>
      </c>
      <c r="AG1169">
        <v>2</v>
      </c>
      <c r="AH1169">
        <v>11</v>
      </c>
      <c r="AI1169">
        <v>5</v>
      </c>
      <c r="AK1169" s="1" t="e">
        <f t="shared" si="164"/>
        <v>#N/A</v>
      </c>
      <c r="AL1169" s="1" t="e">
        <f t="shared" si="167"/>
        <v>#N/A</v>
      </c>
      <c r="AM1169" s="1" t="e">
        <f t="shared" si="168"/>
        <v>#N/A</v>
      </c>
      <c r="AN1169" s="1" t="e">
        <f t="shared" si="169"/>
        <v>#N/A</v>
      </c>
      <c r="AO1169" s="1" t="e">
        <f t="shared" si="170"/>
        <v>#N/A</v>
      </c>
      <c r="AP1169" s="1" t="e">
        <f t="shared" si="171"/>
        <v>#N/A</v>
      </c>
      <c r="AQ1169" s="1" t="e">
        <f t="shared" si="172"/>
        <v>#N/A</v>
      </c>
    </row>
    <row r="1170" spans="1:43">
      <c r="A1170">
        <v>69</v>
      </c>
      <c r="B1170" t="s">
        <v>287</v>
      </c>
      <c r="C1170" t="s">
        <v>4607</v>
      </c>
      <c r="D1170" t="e">
        <f t="shared" si="166"/>
        <v>#N/A</v>
      </c>
      <c r="K1170">
        <f t="shared" si="165"/>
        <v>2002</v>
      </c>
      <c r="L1170" t="s">
        <v>4614</v>
      </c>
      <c r="M1170" t="s">
        <v>4738</v>
      </c>
      <c r="N1170" t="s">
        <v>4768</v>
      </c>
      <c r="O1170" t="s">
        <v>6169</v>
      </c>
      <c r="P1170" t="s">
        <v>8447</v>
      </c>
      <c r="Q1170" t="s">
        <v>8448</v>
      </c>
      <c r="R1170" t="s">
        <v>8449</v>
      </c>
      <c r="AA1170">
        <v>4068</v>
      </c>
      <c r="AB1170" s="1">
        <v>38527</v>
      </c>
      <c r="AC1170" t="s">
        <v>4021</v>
      </c>
      <c r="AD1170" s="2">
        <v>1700000</v>
      </c>
      <c r="AE1170" s="2">
        <v>396035</v>
      </c>
      <c r="AF1170" s="2">
        <v>661221</v>
      </c>
      <c r="AG1170">
        <v>6</v>
      </c>
      <c r="AH1170">
        <v>24</v>
      </c>
      <c r="AI1170">
        <v>5</v>
      </c>
      <c r="AK1170" s="1" t="e">
        <f t="shared" si="164"/>
        <v>#N/A</v>
      </c>
      <c r="AL1170" s="1" t="e">
        <f t="shared" si="167"/>
        <v>#N/A</v>
      </c>
      <c r="AM1170" s="1" t="e">
        <f t="shared" si="168"/>
        <v>#N/A</v>
      </c>
      <c r="AN1170" s="1" t="e">
        <f t="shared" si="169"/>
        <v>#N/A</v>
      </c>
      <c r="AO1170" s="1" t="e">
        <f t="shared" si="170"/>
        <v>#N/A</v>
      </c>
      <c r="AP1170" s="1" t="e">
        <f t="shared" si="171"/>
        <v>#N/A</v>
      </c>
      <c r="AQ1170" s="1" t="e">
        <f t="shared" si="172"/>
        <v>#N/A</v>
      </c>
    </row>
    <row r="1171" spans="1:43">
      <c r="A1171">
        <v>70</v>
      </c>
      <c r="B1171" t="s">
        <v>383</v>
      </c>
      <c r="C1171" t="s">
        <v>4628</v>
      </c>
      <c r="D1171" t="e">
        <f t="shared" si="166"/>
        <v>#N/A</v>
      </c>
      <c r="K1171">
        <f t="shared" si="165"/>
        <v>2002</v>
      </c>
      <c r="L1171" t="s">
        <v>4600</v>
      </c>
      <c r="M1171" t="s">
        <v>4738</v>
      </c>
      <c r="N1171" t="s">
        <v>4684</v>
      </c>
      <c r="O1171" t="s">
        <v>6029</v>
      </c>
      <c r="P1171" t="s">
        <v>8450</v>
      </c>
      <c r="Q1171" t="s">
        <v>8451</v>
      </c>
      <c r="R1171" t="s">
        <v>8452</v>
      </c>
      <c r="AA1171">
        <v>2449</v>
      </c>
      <c r="AB1171" s="1">
        <v>38464</v>
      </c>
      <c r="AC1171" t="s">
        <v>2431</v>
      </c>
      <c r="AD1171" s="2">
        <v>15500000</v>
      </c>
      <c r="AE1171" s="2">
        <v>517262</v>
      </c>
      <c r="AF1171" s="2">
        <v>517262</v>
      </c>
      <c r="AG1171">
        <v>4</v>
      </c>
      <c r="AH1171">
        <v>22</v>
      </c>
      <c r="AI1171">
        <v>5</v>
      </c>
      <c r="AK1171" s="1" t="e">
        <f t="shared" ref="AK1171:AK1234" si="173">VLOOKUP(AC1171,$B$2:$R$10000,11,FALSE)</f>
        <v>#N/A</v>
      </c>
      <c r="AL1171" s="1" t="e">
        <f t="shared" si="167"/>
        <v>#N/A</v>
      </c>
      <c r="AM1171" s="1" t="e">
        <f t="shared" si="168"/>
        <v>#N/A</v>
      </c>
      <c r="AN1171" s="1" t="e">
        <f t="shared" si="169"/>
        <v>#N/A</v>
      </c>
      <c r="AO1171" s="1" t="e">
        <f t="shared" si="170"/>
        <v>#N/A</v>
      </c>
      <c r="AP1171" s="1" t="e">
        <f t="shared" si="171"/>
        <v>#N/A</v>
      </c>
      <c r="AQ1171" s="1" t="e">
        <f t="shared" si="172"/>
        <v>#N/A</v>
      </c>
    </row>
    <row r="1172" spans="1:43">
      <c r="A1172">
        <v>71</v>
      </c>
      <c r="B1172" t="s">
        <v>2338</v>
      </c>
      <c r="C1172" t="s">
        <v>6069</v>
      </c>
      <c r="D1172" t="e">
        <f t="shared" si="166"/>
        <v>#N/A</v>
      </c>
      <c r="K1172">
        <f t="shared" si="165"/>
        <v>2002</v>
      </c>
      <c r="L1172" t="s">
        <v>4682</v>
      </c>
      <c r="M1172" t="s">
        <v>4984</v>
      </c>
      <c r="N1172" t="s">
        <v>5174</v>
      </c>
      <c r="O1172" t="s">
        <v>6887</v>
      </c>
      <c r="P1172" t="s">
        <v>8453</v>
      </c>
      <c r="Q1172" t="s">
        <v>8454</v>
      </c>
      <c r="R1172" t="s">
        <v>8455</v>
      </c>
      <c r="AA1172">
        <v>3993</v>
      </c>
      <c r="AB1172" s="1">
        <v>38457</v>
      </c>
      <c r="AC1172" t="s">
        <v>3948</v>
      </c>
      <c r="AD1172" s="2">
        <v>2000000</v>
      </c>
      <c r="AE1172" s="2">
        <v>388532</v>
      </c>
      <c r="AF1172" s="2">
        <v>466106</v>
      </c>
      <c r="AG1172">
        <v>4</v>
      </c>
      <c r="AH1172">
        <v>15</v>
      </c>
      <c r="AI1172">
        <v>5</v>
      </c>
      <c r="AK1172" s="1" t="e">
        <f t="shared" si="173"/>
        <v>#N/A</v>
      </c>
      <c r="AL1172" s="1" t="e">
        <f t="shared" si="167"/>
        <v>#N/A</v>
      </c>
      <c r="AM1172" s="1" t="e">
        <f t="shared" si="168"/>
        <v>#N/A</v>
      </c>
      <c r="AN1172" s="1" t="e">
        <f t="shared" si="169"/>
        <v>#N/A</v>
      </c>
      <c r="AO1172" s="1" t="e">
        <f t="shared" si="170"/>
        <v>#N/A</v>
      </c>
      <c r="AP1172" s="1" t="e">
        <f t="shared" si="171"/>
        <v>#N/A</v>
      </c>
      <c r="AQ1172" s="1" t="e">
        <f t="shared" si="172"/>
        <v>#N/A</v>
      </c>
    </row>
    <row r="1173" spans="1:43">
      <c r="A1173">
        <v>72</v>
      </c>
      <c r="B1173" t="s">
        <v>2748</v>
      </c>
      <c r="C1173" t="s">
        <v>4660</v>
      </c>
      <c r="D1173" t="e">
        <f t="shared" si="166"/>
        <v>#N/A</v>
      </c>
      <c r="K1173">
        <f t="shared" si="165"/>
        <v>2002</v>
      </c>
      <c r="L1173" t="s">
        <v>4600</v>
      </c>
      <c r="M1173" t="s">
        <v>5062</v>
      </c>
      <c r="N1173" t="s">
        <v>4898</v>
      </c>
      <c r="O1173" t="s">
        <v>8456</v>
      </c>
      <c r="P1173" t="s">
        <v>8457</v>
      </c>
      <c r="Q1173" t="s">
        <v>8458</v>
      </c>
      <c r="R1173" t="s">
        <v>8459</v>
      </c>
      <c r="AA1173">
        <v>3205</v>
      </c>
      <c r="AB1173" s="1">
        <v>38618</v>
      </c>
      <c r="AC1173" t="s">
        <v>3176</v>
      </c>
      <c r="AD1173" s="2">
        <v>8000000</v>
      </c>
      <c r="AE1173" s="2">
        <v>23106</v>
      </c>
      <c r="AF1173" s="2">
        <v>446438</v>
      </c>
      <c r="AG1173">
        <v>9</v>
      </c>
      <c r="AH1173">
        <v>23</v>
      </c>
      <c r="AI1173">
        <v>5</v>
      </c>
      <c r="AK1173" s="1" t="e">
        <f t="shared" si="173"/>
        <v>#N/A</v>
      </c>
      <c r="AL1173" s="1" t="e">
        <f t="shared" si="167"/>
        <v>#N/A</v>
      </c>
      <c r="AM1173" s="1" t="e">
        <f t="shared" si="168"/>
        <v>#N/A</v>
      </c>
      <c r="AN1173" s="1" t="e">
        <f t="shared" si="169"/>
        <v>#N/A</v>
      </c>
      <c r="AO1173" s="1" t="e">
        <f t="shared" si="170"/>
        <v>#N/A</v>
      </c>
      <c r="AP1173" s="1" t="e">
        <f t="shared" si="171"/>
        <v>#N/A</v>
      </c>
      <c r="AQ1173" s="1" t="e">
        <f t="shared" si="172"/>
        <v>#N/A</v>
      </c>
    </row>
    <row r="1174" spans="1:43">
      <c r="A1174">
        <v>73</v>
      </c>
      <c r="B1174" t="s">
        <v>1733</v>
      </c>
      <c r="C1174" t="s">
        <v>4660</v>
      </c>
      <c r="D1174" t="e">
        <f t="shared" si="166"/>
        <v>#N/A</v>
      </c>
      <c r="K1174">
        <f t="shared" si="165"/>
        <v>2002</v>
      </c>
      <c r="L1174" t="s">
        <v>4635</v>
      </c>
      <c r="AA1174">
        <v>2199</v>
      </c>
      <c r="AB1174" s="1">
        <v>38464</v>
      </c>
      <c r="AC1174" t="s">
        <v>2183</v>
      </c>
      <c r="AD1174" s="2">
        <v>20000000</v>
      </c>
      <c r="AE1174" s="2">
        <v>375474</v>
      </c>
      <c r="AF1174" s="2">
        <v>375474</v>
      </c>
      <c r="AG1174">
        <v>4</v>
      </c>
      <c r="AH1174">
        <v>22</v>
      </c>
      <c r="AI1174">
        <v>5</v>
      </c>
      <c r="AK1174" s="1" t="e">
        <f t="shared" si="173"/>
        <v>#N/A</v>
      </c>
      <c r="AL1174" s="1" t="e">
        <f t="shared" si="167"/>
        <v>#N/A</v>
      </c>
      <c r="AM1174" s="1" t="e">
        <f t="shared" si="168"/>
        <v>#N/A</v>
      </c>
      <c r="AN1174" s="1" t="e">
        <f t="shared" si="169"/>
        <v>#N/A</v>
      </c>
      <c r="AO1174" s="1" t="e">
        <f t="shared" si="170"/>
        <v>#N/A</v>
      </c>
      <c r="AP1174" s="1" t="e">
        <f t="shared" si="171"/>
        <v>#N/A</v>
      </c>
      <c r="AQ1174" s="1" t="e">
        <f t="shared" si="172"/>
        <v>#N/A</v>
      </c>
    </row>
    <row r="1175" spans="1:43">
      <c r="A1175">
        <v>74</v>
      </c>
      <c r="B1175" t="s">
        <v>1093</v>
      </c>
      <c r="C1175" t="s">
        <v>4977</v>
      </c>
      <c r="D1175" t="e">
        <f t="shared" si="166"/>
        <v>#N/A</v>
      </c>
      <c r="K1175">
        <f t="shared" si="165"/>
        <v>2002</v>
      </c>
      <c r="L1175" t="s">
        <v>4600</v>
      </c>
      <c r="M1175" t="s">
        <v>4723</v>
      </c>
      <c r="N1175" t="s">
        <v>6364</v>
      </c>
      <c r="O1175" t="s">
        <v>8460</v>
      </c>
      <c r="P1175" t="s">
        <v>8461</v>
      </c>
      <c r="Q1175" t="s">
        <v>8462</v>
      </c>
      <c r="R1175" t="s">
        <v>8463</v>
      </c>
      <c r="AA1175">
        <v>4137</v>
      </c>
      <c r="AB1175" s="1">
        <v>38695</v>
      </c>
      <c r="AC1175" t="s">
        <v>4089</v>
      </c>
      <c r="AD1175" s="2">
        <v>1300000</v>
      </c>
      <c r="AE1175" s="2">
        <v>100358</v>
      </c>
      <c r="AF1175" s="2">
        <v>329621</v>
      </c>
      <c r="AG1175">
        <v>12</v>
      </c>
      <c r="AH1175">
        <v>9</v>
      </c>
      <c r="AI1175">
        <v>5</v>
      </c>
      <c r="AK1175" s="1" t="e">
        <f t="shared" si="173"/>
        <v>#N/A</v>
      </c>
      <c r="AL1175" s="1" t="e">
        <f t="shared" si="167"/>
        <v>#N/A</v>
      </c>
      <c r="AM1175" s="1" t="e">
        <f t="shared" si="168"/>
        <v>#N/A</v>
      </c>
      <c r="AN1175" s="1" t="e">
        <f t="shared" si="169"/>
        <v>#N/A</v>
      </c>
      <c r="AO1175" s="1" t="e">
        <f t="shared" si="170"/>
        <v>#N/A</v>
      </c>
      <c r="AP1175" s="1" t="e">
        <f t="shared" si="171"/>
        <v>#N/A</v>
      </c>
      <c r="AQ1175" s="1" t="e">
        <f t="shared" si="172"/>
        <v>#N/A</v>
      </c>
    </row>
    <row r="1176" spans="1:43">
      <c r="A1176">
        <v>75</v>
      </c>
      <c r="B1176" t="s">
        <v>8464</v>
      </c>
      <c r="C1176" t="s">
        <v>4621</v>
      </c>
      <c r="D1176" t="e">
        <f t="shared" si="166"/>
        <v>#N/A</v>
      </c>
      <c r="K1176">
        <f t="shared" si="165"/>
        <v>2002</v>
      </c>
      <c r="L1176" t="s">
        <v>4635</v>
      </c>
      <c r="AA1176">
        <v>4471</v>
      </c>
      <c r="AB1176" s="1">
        <v>38548</v>
      </c>
      <c r="AC1176" t="s">
        <v>4417</v>
      </c>
      <c r="AD1176" s="2">
        <v>250000</v>
      </c>
      <c r="AE1176" s="2">
        <v>49772</v>
      </c>
      <c r="AF1176" s="2">
        <v>237816</v>
      </c>
      <c r="AG1176">
        <v>7</v>
      </c>
      <c r="AH1176">
        <v>15</v>
      </c>
      <c r="AI1176">
        <v>5</v>
      </c>
      <c r="AK1176" s="1" t="e">
        <f t="shared" si="173"/>
        <v>#N/A</v>
      </c>
      <c r="AL1176" s="1" t="e">
        <f t="shared" si="167"/>
        <v>#N/A</v>
      </c>
      <c r="AM1176" s="1" t="e">
        <f t="shared" si="168"/>
        <v>#N/A</v>
      </c>
      <c r="AN1176" s="1" t="e">
        <f t="shared" si="169"/>
        <v>#N/A</v>
      </c>
      <c r="AO1176" s="1" t="e">
        <f t="shared" si="170"/>
        <v>#N/A</v>
      </c>
      <c r="AP1176" s="1" t="e">
        <f t="shared" si="171"/>
        <v>#N/A</v>
      </c>
      <c r="AQ1176" s="1" t="e">
        <f t="shared" si="172"/>
        <v>#N/A</v>
      </c>
    </row>
    <row r="1177" spans="1:43">
      <c r="A1177">
        <v>76</v>
      </c>
      <c r="B1177" t="s">
        <v>345</v>
      </c>
      <c r="C1177" t="s">
        <v>4660</v>
      </c>
      <c r="D1177" t="e">
        <f t="shared" si="166"/>
        <v>#N/A</v>
      </c>
      <c r="K1177">
        <f t="shared" si="165"/>
        <v>2002</v>
      </c>
      <c r="L1177" t="s">
        <v>4600</v>
      </c>
      <c r="M1177" t="s">
        <v>4696</v>
      </c>
      <c r="N1177" t="s">
        <v>5165</v>
      </c>
      <c r="O1177" t="s">
        <v>5166</v>
      </c>
      <c r="P1177" t="s">
        <v>8465</v>
      </c>
      <c r="Q1177" t="s">
        <v>8466</v>
      </c>
      <c r="R1177" t="s">
        <v>8467</v>
      </c>
      <c r="AA1177">
        <v>4317</v>
      </c>
      <c r="AB1177" s="1">
        <v>38534</v>
      </c>
      <c r="AC1177" t="s">
        <v>4266</v>
      </c>
      <c r="AD1177" s="2">
        <v>750000</v>
      </c>
      <c r="AE1177" s="2">
        <v>41196</v>
      </c>
      <c r="AF1177" s="2">
        <v>229250</v>
      </c>
      <c r="AG1177">
        <v>7</v>
      </c>
      <c r="AH1177">
        <v>1</v>
      </c>
      <c r="AI1177">
        <v>5</v>
      </c>
      <c r="AK1177" s="1" t="e">
        <f t="shared" si="173"/>
        <v>#N/A</v>
      </c>
      <c r="AL1177" s="1" t="e">
        <f t="shared" si="167"/>
        <v>#N/A</v>
      </c>
      <c r="AM1177" s="1" t="e">
        <f t="shared" si="168"/>
        <v>#N/A</v>
      </c>
      <c r="AN1177" s="1" t="e">
        <f t="shared" si="169"/>
        <v>#N/A</v>
      </c>
      <c r="AO1177" s="1" t="e">
        <f t="shared" si="170"/>
        <v>#N/A</v>
      </c>
      <c r="AP1177" s="1" t="e">
        <f t="shared" si="171"/>
        <v>#N/A</v>
      </c>
      <c r="AQ1177" s="1" t="e">
        <f t="shared" si="172"/>
        <v>#N/A</v>
      </c>
    </row>
    <row r="1178" spans="1:43">
      <c r="A1178">
        <v>77</v>
      </c>
      <c r="B1178" t="s">
        <v>8468</v>
      </c>
      <c r="C1178" t="s">
        <v>4607</v>
      </c>
      <c r="D1178" t="e">
        <f t="shared" si="166"/>
        <v>#N/A</v>
      </c>
      <c r="K1178">
        <f t="shared" si="165"/>
        <v>2002</v>
      </c>
      <c r="L1178" t="s">
        <v>4600</v>
      </c>
      <c r="M1178" t="s">
        <v>4637</v>
      </c>
      <c r="N1178" t="s">
        <v>4789</v>
      </c>
      <c r="O1178" t="s">
        <v>8469</v>
      </c>
      <c r="P1178" t="s">
        <v>8470</v>
      </c>
      <c r="Q1178" t="s">
        <v>8471</v>
      </c>
      <c r="R1178" t="s">
        <v>8472</v>
      </c>
      <c r="AA1178">
        <v>4466</v>
      </c>
      <c r="AB1178" s="1">
        <v>38555</v>
      </c>
      <c r="AC1178" t="s">
        <v>4412</v>
      </c>
      <c r="AD1178" s="2">
        <v>250000</v>
      </c>
      <c r="AE1178" s="2">
        <v>191862</v>
      </c>
      <c r="AF1178" s="2">
        <v>191862</v>
      </c>
      <c r="AG1178">
        <v>7</v>
      </c>
      <c r="AH1178">
        <v>22</v>
      </c>
      <c r="AI1178">
        <v>5</v>
      </c>
      <c r="AK1178" s="1" t="e">
        <f t="shared" si="173"/>
        <v>#N/A</v>
      </c>
      <c r="AL1178" s="1" t="e">
        <f t="shared" si="167"/>
        <v>#N/A</v>
      </c>
      <c r="AM1178" s="1" t="e">
        <f t="shared" si="168"/>
        <v>#N/A</v>
      </c>
      <c r="AN1178" s="1" t="e">
        <f t="shared" si="169"/>
        <v>#N/A</v>
      </c>
      <c r="AO1178" s="1" t="e">
        <f t="shared" si="170"/>
        <v>#N/A</v>
      </c>
      <c r="AP1178" s="1" t="e">
        <f t="shared" si="171"/>
        <v>#N/A</v>
      </c>
      <c r="AQ1178" s="1" t="e">
        <f t="shared" si="172"/>
        <v>#N/A</v>
      </c>
    </row>
    <row r="1179" spans="1:43">
      <c r="A1179">
        <v>78</v>
      </c>
      <c r="B1179" t="s">
        <v>570</v>
      </c>
      <c r="C1179" t="s">
        <v>4695</v>
      </c>
      <c r="D1179" t="e">
        <f t="shared" si="166"/>
        <v>#N/A</v>
      </c>
      <c r="K1179">
        <f t="shared" si="165"/>
        <v>2002</v>
      </c>
      <c r="L1179" t="s">
        <v>4600</v>
      </c>
      <c r="M1179" t="s">
        <v>5159</v>
      </c>
      <c r="N1179" t="s">
        <v>5652</v>
      </c>
      <c r="O1179" t="s">
        <v>6098</v>
      </c>
      <c r="P1179" t="s">
        <v>8473</v>
      </c>
      <c r="Q1179" t="s">
        <v>8474</v>
      </c>
      <c r="R1179" t="s">
        <v>8475</v>
      </c>
      <c r="AA1179">
        <v>4616</v>
      </c>
      <c r="AB1179" s="1">
        <v>38569</v>
      </c>
      <c r="AC1179" t="s">
        <v>4555</v>
      </c>
      <c r="AD1179" s="2">
        <v>1100</v>
      </c>
      <c r="AE1179" s="2">
        <v>181041</v>
      </c>
      <c r="AF1179" s="2">
        <v>181041</v>
      </c>
      <c r="AG1179">
        <v>8</v>
      </c>
      <c r="AH1179">
        <v>5</v>
      </c>
      <c r="AI1179">
        <v>5</v>
      </c>
      <c r="AK1179" s="1" t="e">
        <f t="shared" si="173"/>
        <v>#N/A</v>
      </c>
      <c r="AL1179" s="1" t="e">
        <f t="shared" si="167"/>
        <v>#N/A</v>
      </c>
      <c r="AM1179" s="1" t="e">
        <f t="shared" si="168"/>
        <v>#N/A</v>
      </c>
      <c r="AN1179" s="1" t="e">
        <f t="shared" si="169"/>
        <v>#N/A</v>
      </c>
      <c r="AO1179" s="1" t="e">
        <f t="shared" si="170"/>
        <v>#N/A</v>
      </c>
      <c r="AP1179" s="1" t="e">
        <f t="shared" si="171"/>
        <v>#N/A</v>
      </c>
      <c r="AQ1179" s="1" t="e">
        <f t="shared" si="172"/>
        <v>#N/A</v>
      </c>
    </row>
    <row r="1180" spans="1:43">
      <c r="A1180">
        <v>79</v>
      </c>
      <c r="B1180" t="s">
        <v>2903</v>
      </c>
      <c r="C1180" t="s">
        <v>6635</v>
      </c>
      <c r="D1180" t="e">
        <f t="shared" si="166"/>
        <v>#N/A</v>
      </c>
      <c r="K1180">
        <f t="shared" si="165"/>
        <v>2002</v>
      </c>
      <c r="L1180" t="s">
        <v>4682</v>
      </c>
      <c r="M1180" t="s">
        <v>4877</v>
      </c>
      <c r="N1180" t="s">
        <v>4852</v>
      </c>
      <c r="O1180" t="s">
        <v>8476</v>
      </c>
      <c r="P1180" t="s">
        <v>8477</v>
      </c>
      <c r="Q1180" t="s">
        <v>8478</v>
      </c>
      <c r="R1180" t="s">
        <v>8479</v>
      </c>
      <c r="AA1180">
        <v>4112</v>
      </c>
      <c r="AB1180" s="1">
        <v>38623</v>
      </c>
      <c r="AC1180" t="s">
        <v>4064</v>
      </c>
      <c r="AD1180" s="2">
        <v>1500000</v>
      </c>
      <c r="AE1180" s="2">
        <v>75828</v>
      </c>
      <c r="AF1180" s="2">
        <v>172569</v>
      </c>
      <c r="AG1180">
        <v>9</v>
      </c>
      <c r="AH1180">
        <v>28</v>
      </c>
      <c r="AI1180">
        <v>5</v>
      </c>
      <c r="AK1180" s="1" t="e">
        <f t="shared" si="173"/>
        <v>#N/A</v>
      </c>
      <c r="AL1180" s="1" t="e">
        <f t="shared" si="167"/>
        <v>#N/A</v>
      </c>
      <c r="AM1180" s="1" t="e">
        <f t="shared" si="168"/>
        <v>#N/A</v>
      </c>
      <c r="AN1180" s="1" t="e">
        <f t="shared" si="169"/>
        <v>#N/A</v>
      </c>
      <c r="AO1180" s="1" t="e">
        <f t="shared" si="170"/>
        <v>#N/A</v>
      </c>
      <c r="AP1180" s="1" t="e">
        <f t="shared" si="171"/>
        <v>#N/A</v>
      </c>
      <c r="AQ1180" s="1" t="e">
        <f t="shared" si="172"/>
        <v>#N/A</v>
      </c>
    </row>
    <row r="1181" spans="1:43">
      <c r="A1181">
        <v>80</v>
      </c>
      <c r="B1181" t="s">
        <v>1358</v>
      </c>
      <c r="C1181" t="s">
        <v>5023</v>
      </c>
      <c r="D1181" t="e">
        <f t="shared" si="166"/>
        <v>#N/A</v>
      </c>
      <c r="K1181">
        <f t="shared" si="165"/>
        <v>2002</v>
      </c>
      <c r="L1181" t="s">
        <v>4682</v>
      </c>
      <c r="M1181" t="s">
        <v>5085</v>
      </c>
      <c r="N1181" t="s">
        <v>7446</v>
      </c>
      <c r="O1181" t="s">
        <v>8480</v>
      </c>
      <c r="P1181" t="s">
        <v>8481</v>
      </c>
      <c r="Q1181" t="s">
        <v>8482</v>
      </c>
      <c r="R1181" t="s">
        <v>8483</v>
      </c>
      <c r="AA1181">
        <v>4078</v>
      </c>
      <c r="AB1181" s="1">
        <v>38618</v>
      </c>
      <c r="AC1181" t="s">
        <v>4031</v>
      </c>
      <c r="AD1181" s="2">
        <v>1600000</v>
      </c>
      <c r="AE1181" s="2">
        <v>129319</v>
      </c>
      <c r="AF1181" s="2">
        <v>129319</v>
      </c>
      <c r="AG1181">
        <v>9</v>
      </c>
      <c r="AH1181">
        <v>23</v>
      </c>
      <c r="AI1181">
        <v>5</v>
      </c>
      <c r="AK1181" s="1" t="e">
        <f t="shared" si="173"/>
        <v>#N/A</v>
      </c>
      <c r="AL1181" s="1" t="e">
        <f t="shared" si="167"/>
        <v>#N/A</v>
      </c>
      <c r="AM1181" s="1" t="e">
        <f t="shared" si="168"/>
        <v>#N/A</v>
      </c>
      <c r="AN1181" s="1" t="e">
        <f t="shared" si="169"/>
        <v>#N/A</v>
      </c>
      <c r="AO1181" s="1" t="e">
        <f t="shared" si="170"/>
        <v>#N/A</v>
      </c>
      <c r="AP1181" s="1" t="e">
        <f t="shared" si="171"/>
        <v>#N/A</v>
      </c>
      <c r="AQ1181" s="1" t="e">
        <f t="shared" si="172"/>
        <v>#N/A</v>
      </c>
    </row>
    <row r="1182" spans="1:43">
      <c r="A1182">
        <v>81</v>
      </c>
      <c r="B1182" t="s">
        <v>731</v>
      </c>
      <c r="C1182" t="s">
        <v>4628</v>
      </c>
      <c r="D1182" t="e">
        <f t="shared" si="166"/>
        <v>#N/A</v>
      </c>
      <c r="K1182">
        <f t="shared" si="165"/>
        <v>2002</v>
      </c>
      <c r="L1182" t="s">
        <v>4682</v>
      </c>
      <c r="M1182" t="s">
        <v>4984</v>
      </c>
      <c r="N1182" t="s">
        <v>4708</v>
      </c>
      <c r="O1182" t="s">
        <v>6287</v>
      </c>
      <c r="P1182" t="s">
        <v>8484</v>
      </c>
      <c r="Q1182" t="s">
        <v>8485</v>
      </c>
      <c r="R1182" t="s">
        <v>8486</v>
      </c>
      <c r="AA1182">
        <v>3740</v>
      </c>
      <c r="AB1182" s="1">
        <v>38436</v>
      </c>
      <c r="AC1182" t="s">
        <v>3701</v>
      </c>
      <c r="AD1182" s="2">
        <v>3500000</v>
      </c>
      <c r="AE1182" s="2">
        <v>96793</v>
      </c>
      <c r="AF1182" s="2">
        <v>96793</v>
      </c>
      <c r="AG1182">
        <v>3</v>
      </c>
      <c r="AH1182">
        <v>25</v>
      </c>
      <c r="AI1182">
        <v>5</v>
      </c>
      <c r="AK1182" s="1" t="e">
        <f t="shared" si="173"/>
        <v>#N/A</v>
      </c>
      <c r="AL1182" s="1" t="e">
        <f t="shared" si="167"/>
        <v>#N/A</v>
      </c>
      <c r="AM1182" s="1" t="e">
        <f t="shared" si="168"/>
        <v>#N/A</v>
      </c>
      <c r="AN1182" s="1" t="e">
        <f t="shared" si="169"/>
        <v>#N/A</v>
      </c>
      <c r="AO1182" s="1" t="e">
        <f t="shared" si="170"/>
        <v>#N/A</v>
      </c>
      <c r="AP1182" s="1" t="e">
        <f t="shared" si="171"/>
        <v>#N/A</v>
      </c>
      <c r="AQ1182" s="1" t="e">
        <f t="shared" si="172"/>
        <v>#N/A</v>
      </c>
    </row>
    <row r="1183" spans="1:43">
      <c r="A1183">
        <v>82</v>
      </c>
      <c r="B1183" t="s">
        <v>932</v>
      </c>
      <c r="C1183" t="s">
        <v>4628</v>
      </c>
      <c r="D1183" t="e">
        <f t="shared" si="166"/>
        <v>#N/A</v>
      </c>
      <c r="K1183">
        <f t="shared" si="165"/>
        <v>2002</v>
      </c>
      <c r="L1183" t="s">
        <v>4682</v>
      </c>
      <c r="M1183" t="s">
        <v>4744</v>
      </c>
      <c r="N1183" t="s">
        <v>4893</v>
      </c>
      <c r="O1183" t="s">
        <v>8487</v>
      </c>
      <c r="P1183" t="s">
        <v>8488</v>
      </c>
      <c r="Q1183" t="s">
        <v>8489</v>
      </c>
      <c r="R1183" t="s">
        <v>8490</v>
      </c>
      <c r="AA1183">
        <v>4442</v>
      </c>
      <c r="AB1183" s="1">
        <v>38548</v>
      </c>
      <c r="AC1183" t="s">
        <v>4388</v>
      </c>
      <c r="AD1183" s="2">
        <v>300000</v>
      </c>
      <c r="AE1183" s="2">
        <v>87264</v>
      </c>
      <c r="AF1183" s="2">
        <v>87264</v>
      </c>
      <c r="AG1183">
        <v>7</v>
      </c>
      <c r="AH1183">
        <v>15</v>
      </c>
      <c r="AI1183">
        <v>5</v>
      </c>
      <c r="AK1183" s="1" t="e">
        <f t="shared" si="173"/>
        <v>#N/A</v>
      </c>
      <c r="AL1183" s="1" t="e">
        <f t="shared" si="167"/>
        <v>#N/A</v>
      </c>
      <c r="AM1183" s="1" t="e">
        <f t="shared" si="168"/>
        <v>#N/A</v>
      </c>
      <c r="AN1183" s="1" t="e">
        <f t="shared" si="169"/>
        <v>#N/A</v>
      </c>
      <c r="AO1183" s="1" t="e">
        <f t="shared" si="170"/>
        <v>#N/A</v>
      </c>
      <c r="AP1183" s="1" t="e">
        <f t="shared" si="171"/>
        <v>#N/A</v>
      </c>
      <c r="AQ1183" s="1" t="e">
        <f t="shared" si="172"/>
        <v>#N/A</v>
      </c>
    </row>
    <row r="1184" spans="1:43">
      <c r="A1184">
        <v>83</v>
      </c>
      <c r="B1184" t="s">
        <v>2750</v>
      </c>
      <c r="C1184" t="s">
        <v>4908</v>
      </c>
      <c r="D1184" t="e">
        <f t="shared" si="166"/>
        <v>#N/A</v>
      </c>
      <c r="K1184">
        <f t="shared" si="165"/>
        <v>2002</v>
      </c>
      <c r="L1184" t="s">
        <v>4682</v>
      </c>
      <c r="M1184" t="s">
        <v>4984</v>
      </c>
      <c r="N1184" t="s">
        <v>5120</v>
      </c>
      <c r="O1184" t="s">
        <v>8491</v>
      </c>
      <c r="P1184" t="s">
        <v>8491</v>
      </c>
      <c r="Q1184" t="s">
        <v>8492</v>
      </c>
      <c r="R1184" t="s">
        <v>8493</v>
      </c>
      <c r="AA1184">
        <v>3554</v>
      </c>
      <c r="AB1184" s="1">
        <v>38380</v>
      </c>
      <c r="AC1184" t="s">
        <v>3520</v>
      </c>
      <c r="AD1184" s="2">
        <v>5000000</v>
      </c>
      <c r="AE1184" s="2">
        <v>16670</v>
      </c>
      <c r="AF1184" s="2">
        <v>83356</v>
      </c>
      <c r="AG1184">
        <v>1</v>
      </c>
      <c r="AH1184">
        <v>28</v>
      </c>
      <c r="AI1184">
        <v>5</v>
      </c>
      <c r="AK1184" s="1" t="e">
        <f t="shared" si="173"/>
        <v>#N/A</v>
      </c>
      <c r="AL1184" s="1" t="e">
        <f t="shared" si="167"/>
        <v>#N/A</v>
      </c>
      <c r="AM1184" s="1" t="e">
        <f t="shared" si="168"/>
        <v>#N/A</v>
      </c>
      <c r="AN1184" s="1" t="e">
        <f t="shared" si="169"/>
        <v>#N/A</v>
      </c>
      <c r="AO1184" s="1" t="e">
        <f t="shared" si="170"/>
        <v>#N/A</v>
      </c>
      <c r="AP1184" s="1" t="e">
        <f t="shared" si="171"/>
        <v>#N/A</v>
      </c>
      <c r="AQ1184" s="1" t="e">
        <f t="shared" si="172"/>
        <v>#N/A</v>
      </c>
    </row>
    <row r="1185" spans="1:43">
      <c r="A1185">
        <v>84</v>
      </c>
      <c r="B1185" t="s">
        <v>2481</v>
      </c>
      <c r="C1185" t="s">
        <v>7419</v>
      </c>
      <c r="D1185" t="e">
        <f t="shared" si="166"/>
        <v>#N/A</v>
      </c>
      <c r="K1185">
        <f t="shared" si="165"/>
        <v>2002</v>
      </c>
      <c r="L1185" t="s">
        <v>4682</v>
      </c>
      <c r="M1185" t="s">
        <v>4935</v>
      </c>
      <c r="N1185" t="s">
        <v>4878</v>
      </c>
      <c r="O1185" t="s">
        <v>8494</v>
      </c>
      <c r="P1185" t="s">
        <v>8495</v>
      </c>
      <c r="Q1185" t="s">
        <v>8496</v>
      </c>
      <c r="R1185" t="s">
        <v>8497</v>
      </c>
      <c r="AA1185">
        <v>4583</v>
      </c>
      <c r="AB1185" s="1">
        <v>38471</v>
      </c>
      <c r="AC1185" t="s">
        <v>4522</v>
      </c>
      <c r="AD1185" s="2">
        <v>30000</v>
      </c>
      <c r="AE1185" s="2">
        <v>77070</v>
      </c>
      <c r="AF1185" s="2">
        <v>82698</v>
      </c>
      <c r="AG1185">
        <v>4</v>
      </c>
      <c r="AH1185">
        <v>29</v>
      </c>
      <c r="AI1185">
        <v>5</v>
      </c>
      <c r="AK1185" s="1" t="e">
        <f t="shared" si="173"/>
        <v>#N/A</v>
      </c>
      <c r="AL1185" s="1" t="e">
        <f t="shared" si="167"/>
        <v>#N/A</v>
      </c>
      <c r="AM1185" s="1" t="e">
        <f t="shared" si="168"/>
        <v>#N/A</v>
      </c>
      <c r="AN1185" s="1" t="e">
        <f t="shared" si="169"/>
        <v>#N/A</v>
      </c>
      <c r="AO1185" s="1" t="e">
        <f t="shared" si="170"/>
        <v>#N/A</v>
      </c>
      <c r="AP1185" s="1" t="e">
        <f t="shared" si="171"/>
        <v>#N/A</v>
      </c>
      <c r="AQ1185" s="1" t="e">
        <f t="shared" si="172"/>
        <v>#N/A</v>
      </c>
    </row>
    <row r="1186" spans="1:43">
      <c r="A1186">
        <v>85</v>
      </c>
      <c r="B1186" t="s">
        <v>1362</v>
      </c>
      <c r="C1186" t="s">
        <v>4628</v>
      </c>
      <c r="D1186" t="e">
        <f t="shared" si="166"/>
        <v>#N/A</v>
      </c>
      <c r="K1186">
        <f t="shared" si="165"/>
        <v>2002</v>
      </c>
      <c r="L1186" t="s">
        <v>4682</v>
      </c>
      <c r="M1186" t="s">
        <v>4713</v>
      </c>
      <c r="N1186" t="s">
        <v>8498</v>
      </c>
      <c r="O1186" t="s">
        <v>8499</v>
      </c>
      <c r="P1186" t="s">
        <v>8500</v>
      </c>
      <c r="Q1186" t="s">
        <v>8501</v>
      </c>
      <c r="R1186" t="s">
        <v>8502</v>
      </c>
      <c r="AA1186">
        <v>4115</v>
      </c>
      <c r="AB1186" s="1">
        <v>38660</v>
      </c>
      <c r="AC1186" t="s">
        <v>4067</v>
      </c>
      <c r="AD1186" s="2">
        <v>1500000</v>
      </c>
      <c r="AE1186" s="2">
        <v>0</v>
      </c>
      <c r="AF1186" s="2">
        <v>58692</v>
      </c>
      <c r="AG1186">
        <v>11</v>
      </c>
      <c r="AH1186">
        <v>4</v>
      </c>
      <c r="AI1186">
        <v>5</v>
      </c>
      <c r="AK1186" s="1" t="e">
        <f t="shared" si="173"/>
        <v>#N/A</v>
      </c>
      <c r="AL1186" s="1" t="e">
        <f t="shared" si="167"/>
        <v>#N/A</v>
      </c>
      <c r="AM1186" s="1" t="e">
        <f t="shared" si="168"/>
        <v>#N/A</v>
      </c>
      <c r="AN1186" s="1" t="e">
        <f t="shared" si="169"/>
        <v>#N/A</v>
      </c>
      <c r="AO1186" s="1" t="e">
        <f t="shared" si="170"/>
        <v>#N/A</v>
      </c>
      <c r="AP1186" s="1" t="e">
        <f t="shared" si="171"/>
        <v>#N/A</v>
      </c>
      <c r="AQ1186" s="1" t="e">
        <f t="shared" si="172"/>
        <v>#N/A</v>
      </c>
    </row>
    <row r="1187" spans="1:43">
      <c r="A1187">
        <v>86</v>
      </c>
      <c r="B1187" t="s">
        <v>735</v>
      </c>
      <c r="C1187" t="s">
        <v>4621</v>
      </c>
      <c r="D1187" t="e">
        <f t="shared" si="166"/>
        <v>#N/A</v>
      </c>
      <c r="K1187">
        <f t="shared" si="165"/>
        <v>2002</v>
      </c>
      <c r="L1187" t="s">
        <v>4600</v>
      </c>
      <c r="M1187" t="s">
        <v>4637</v>
      </c>
      <c r="N1187" t="s">
        <v>6865</v>
      </c>
      <c r="O1187" t="s">
        <v>6771</v>
      </c>
      <c r="P1187" t="s">
        <v>8503</v>
      </c>
      <c r="Q1187" t="s">
        <v>8504</v>
      </c>
      <c r="R1187" t="s">
        <v>8505</v>
      </c>
      <c r="AA1187">
        <v>3318</v>
      </c>
      <c r="AB1187" s="1">
        <v>38569</v>
      </c>
      <c r="AC1187" t="s">
        <v>3286</v>
      </c>
      <c r="AD1187" s="2">
        <v>6800000</v>
      </c>
      <c r="AE1187" s="2">
        <v>49526</v>
      </c>
      <c r="AF1187" s="2">
        <v>49526</v>
      </c>
      <c r="AG1187">
        <v>8</v>
      </c>
      <c r="AH1187">
        <v>5</v>
      </c>
      <c r="AI1187">
        <v>5</v>
      </c>
      <c r="AK1187" s="1" t="e">
        <f t="shared" si="173"/>
        <v>#N/A</v>
      </c>
      <c r="AL1187" s="1" t="e">
        <f t="shared" si="167"/>
        <v>#N/A</v>
      </c>
      <c r="AM1187" s="1" t="e">
        <f t="shared" si="168"/>
        <v>#N/A</v>
      </c>
      <c r="AN1187" s="1" t="e">
        <f t="shared" si="169"/>
        <v>#N/A</v>
      </c>
      <c r="AO1187" s="1" t="e">
        <f t="shared" si="170"/>
        <v>#N/A</v>
      </c>
      <c r="AP1187" s="1" t="e">
        <f t="shared" si="171"/>
        <v>#N/A</v>
      </c>
      <c r="AQ1187" s="1" t="e">
        <f t="shared" si="172"/>
        <v>#N/A</v>
      </c>
    </row>
    <row r="1188" spans="1:43">
      <c r="A1188">
        <v>87</v>
      </c>
      <c r="B1188" t="s">
        <v>2907</v>
      </c>
      <c r="C1188" t="s">
        <v>4908</v>
      </c>
      <c r="D1188" t="e">
        <f t="shared" si="166"/>
        <v>#N/A</v>
      </c>
      <c r="K1188">
        <f t="shared" si="165"/>
        <v>2002</v>
      </c>
      <c r="L1188" t="s">
        <v>4682</v>
      </c>
      <c r="M1188" t="s">
        <v>4622</v>
      </c>
      <c r="N1188" t="s">
        <v>4852</v>
      </c>
      <c r="O1188" t="s">
        <v>8506</v>
      </c>
      <c r="P1188" t="s">
        <v>8506</v>
      </c>
      <c r="Q1188" t="s">
        <v>8507</v>
      </c>
      <c r="R1188" t="s">
        <v>8508</v>
      </c>
      <c r="AA1188">
        <v>4507</v>
      </c>
      <c r="AB1188" s="1">
        <v>38604</v>
      </c>
      <c r="AC1188" t="s">
        <v>1562</v>
      </c>
      <c r="AD1188" s="2">
        <v>200000</v>
      </c>
      <c r="AE1188" s="2">
        <v>44701</v>
      </c>
      <c r="AF1188" s="2">
        <v>44701</v>
      </c>
      <c r="AG1188">
        <v>9</v>
      </c>
      <c r="AH1188">
        <v>9</v>
      </c>
      <c r="AI1188">
        <v>5</v>
      </c>
      <c r="AK1188" s="1" t="e">
        <f t="shared" si="173"/>
        <v>#N/A</v>
      </c>
      <c r="AL1188" s="1" t="e">
        <f t="shared" si="167"/>
        <v>#N/A</v>
      </c>
      <c r="AM1188" s="1" t="e">
        <f t="shared" si="168"/>
        <v>#N/A</v>
      </c>
      <c r="AN1188" s="1" t="e">
        <f t="shared" si="169"/>
        <v>#N/A</v>
      </c>
      <c r="AO1188" s="1" t="e">
        <f t="shared" si="170"/>
        <v>#N/A</v>
      </c>
      <c r="AP1188" s="1" t="e">
        <f t="shared" si="171"/>
        <v>#N/A</v>
      </c>
      <c r="AQ1188" s="1" t="e">
        <f t="shared" si="172"/>
        <v>#N/A</v>
      </c>
    </row>
    <row r="1189" spans="1:43">
      <c r="A1189">
        <v>88</v>
      </c>
      <c r="B1189" t="s">
        <v>571</v>
      </c>
      <c r="C1189" t="s">
        <v>4607</v>
      </c>
      <c r="D1189" t="e">
        <f t="shared" si="166"/>
        <v>#N/A</v>
      </c>
      <c r="K1189">
        <f t="shared" si="165"/>
        <v>2002</v>
      </c>
      <c r="L1189" t="s">
        <v>4600</v>
      </c>
      <c r="M1189" t="s">
        <v>4671</v>
      </c>
      <c r="N1189" t="s">
        <v>5652</v>
      </c>
      <c r="O1189" t="s">
        <v>6931</v>
      </c>
      <c r="P1189" t="s">
        <v>8509</v>
      </c>
      <c r="Q1189" t="s">
        <v>8510</v>
      </c>
      <c r="R1189" t="s">
        <v>8511</v>
      </c>
      <c r="AA1189">
        <v>3939</v>
      </c>
      <c r="AB1189" s="1">
        <v>38717</v>
      </c>
      <c r="AC1189" t="s">
        <v>3896</v>
      </c>
      <c r="AD1189" s="2">
        <v>2160000</v>
      </c>
      <c r="AE1189" s="2">
        <v>0</v>
      </c>
      <c r="AF1189" s="2">
        <v>37865</v>
      </c>
      <c r="AG1189">
        <v>12</v>
      </c>
      <c r="AH1189">
        <v>31</v>
      </c>
      <c r="AI1189">
        <v>5</v>
      </c>
      <c r="AK1189" s="1" t="e">
        <f t="shared" si="173"/>
        <v>#N/A</v>
      </c>
      <c r="AL1189" s="1" t="e">
        <f t="shared" si="167"/>
        <v>#N/A</v>
      </c>
      <c r="AM1189" s="1" t="e">
        <f t="shared" si="168"/>
        <v>#N/A</v>
      </c>
      <c r="AN1189" s="1" t="e">
        <f t="shared" si="169"/>
        <v>#N/A</v>
      </c>
      <c r="AO1189" s="1" t="e">
        <f t="shared" si="170"/>
        <v>#N/A</v>
      </c>
      <c r="AP1189" s="1" t="e">
        <f t="shared" si="171"/>
        <v>#N/A</v>
      </c>
      <c r="AQ1189" s="1" t="e">
        <f t="shared" si="172"/>
        <v>#N/A</v>
      </c>
    </row>
    <row r="1190" spans="1:43">
      <c r="A1190">
        <v>89</v>
      </c>
      <c r="B1190" t="s">
        <v>2075</v>
      </c>
      <c r="C1190" t="s">
        <v>4628</v>
      </c>
      <c r="D1190" t="e">
        <f t="shared" si="166"/>
        <v>#N/A</v>
      </c>
      <c r="K1190">
        <f t="shared" si="165"/>
        <v>2002</v>
      </c>
      <c r="L1190" t="s">
        <v>4682</v>
      </c>
      <c r="M1190" t="s">
        <v>4812</v>
      </c>
      <c r="N1190" t="s">
        <v>5301</v>
      </c>
      <c r="O1190" t="s">
        <v>8512</v>
      </c>
      <c r="P1190" t="s">
        <v>8513</v>
      </c>
      <c r="Q1190" t="s">
        <v>8514</v>
      </c>
      <c r="R1190" t="s">
        <v>8515</v>
      </c>
      <c r="AA1190">
        <v>4406</v>
      </c>
      <c r="AB1190" s="1">
        <v>38373</v>
      </c>
      <c r="AC1190" t="s">
        <v>4353</v>
      </c>
      <c r="AD1190" s="2">
        <v>425000</v>
      </c>
      <c r="AE1190" s="2">
        <v>12604</v>
      </c>
      <c r="AF1190" s="2">
        <v>12604</v>
      </c>
      <c r="AG1190">
        <v>1</v>
      </c>
      <c r="AH1190">
        <v>21</v>
      </c>
      <c r="AI1190">
        <v>5</v>
      </c>
      <c r="AK1190" s="1" t="e">
        <f t="shared" si="173"/>
        <v>#N/A</v>
      </c>
      <c r="AL1190" s="1" t="e">
        <f t="shared" si="167"/>
        <v>#N/A</v>
      </c>
      <c r="AM1190" s="1" t="e">
        <f t="shared" si="168"/>
        <v>#N/A</v>
      </c>
      <c r="AN1190" s="1" t="e">
        <f t="shared" si="169"/>
        <v>#N/A</v>
      </c>
      <c r="AO1190" s="1" t="e">
        <f t="shared" si="170"/>
        <v>#N/A</v>
      </c>
      <c r="AP1190" s="1" t="e">
        <f t="shared" si="171"/>
        <v>#N/A</v>
      </c>
      <c r="AQ1190" s="1" t="e">
        <f t="shared" si="172"/>
        <v>#N/A</v>
      </c>
    </row>
    <row r="1191" spans="1:43">
      <c r="A1191">
        <v>90</v>
      </c>
      <c r="B1191" t="s">
        <v>2664</v>
      </c>
      <c r="C1191" t="s">
        <v>6856</v>
      </c>
      <c r="D1191" t="e">
        <f t="shared" si="166"/>
        <v>#N/A</v>
      </c>
      <c r="K1191">
        <f t="shared" si="165"/>
        <v>2002</v>
      </c>
      <c r="L1191" t="s">
        <v>4600</v>
      </c>
      <c r="M1191" t="s">
        <v>5095</v>
      </c>
      <c r="N1191" t="s">
        <v>4690</v>
      </c>
      <c r="O1191" t="s">
        <v>8516</v>
      </c>
      <c r="P1191" t="s">
        <v>8517</v>
      </c>
      <c r="Q1191" t="s">
        <v>8518</v>
      </c>
      <c r="R1191" t="s">
        <v>8519</v>
      </c>
      <c r="AA1191">
        <v>4447</v>
      </c>
      <c r="AB1191" s="1">
        <v>38478</v>
      </c>
      <c r="AC1191" t="s">
        <v>4393</v>
      </c>
      <c r="AD1191" s="2">
        <v>300000</v>
      </c>
      <c r="AE1191" s="2">
        <v>10514</v>
      </c>
      <c r="AF1191" s="2">
        <v>10514</v>
      </c>
      <c r="AG1191">
        <v>5</v>
      </c>
      <c r="AH1191">
        <v>6</v>
      </c>
      <c r="AI1191">
        <v>5</v>
      </c>
      <c r="AK1191" s="1" t="e">
        <f t="shared" si="173"/>
        <v>#N/A</v>
      </c>
      <c r="AL1191" s="1" t="e">
        <f t="shared" si="167"/>
        <v>#N/A</v>
      </c>
      <c r="AM1191" s="1" t="e">
        <f t="shared" si="168"/>
        <v>#N/A</v>
      </c>
      <c r="AN1191" s="1" t="e">
        <f t="shared" si="169"/>
        <v>#N/A</v>
      </c>
      <c r="AO1191" s="1" t="e">
        <f t="shared" si="170"/>
        <v>#N/A</v>
      </c>
      <c r="AP1191" s="1" t="e">
        <f t="shared" si="171"/>
        <v>#N/A</v>
      </c>
      <c r="AQ1191" s="1" t="e">
        <f t="shared" si="172"/>
        <v>#N/A</v>
      </c>
    </row>
    <row r="1192" spans="1:43">
      <c r="A1192">
        <v>91</v>
      </c>
      <c r="B1192" t="s">
        <v>8520</v>
      </c>
      <c r="C1192" t="s">
        <v>4677</v>
      </c>
      <c r="D1192" t="e">
        <f t="shared" si="166"/>
        <v>#N/A</v>
      </c>
      <c r="K1192">
        <f t="shared" si="165"/>
        <v>2002</v>
      </c>
      <c r="L1192" t="s">
        <v>4600</v>
      </c>
      <c r="M1192" t="s">
        <v>4877</v>
      </c>
      <c r="N1192" t="s">
        <v>5120</v>
      </c>
      <c r="O1192" t="s">
        <v>7478</v>
      </c>
      <c r="P1192" t="s">
        <v>8521</v>
      </c>
      <c r="Q1192" t="s">
        <v>8522</v>
      </c>
      <c r="R1192" t="s">
        <v>8523</v>
      </c>
      <c r="AA1192">
        <v>4510</v>
      </c>
      <c r="AB1192" s="1">
        <v>38359</v>
      </c>
      <c r="AC1192" t="s">
        <v>4454</v>
      </c>
      <c r="AD1192" s="2">
        <v>200000</v>
      </c>
      <c r="AE1192" s="2">
        <v>6260</v>
      </c>
      <c r="AF1192" s="2">
        <v>6260</v>
      </c>
      <c r="AG1192">
        <v>1</v>
      </c>
      <c r="AH1192">
        <v>7</v>
      </c>
      <c r="AI1192">
        <v>5</v>
      </c>
      <c r="AK1192" s="1" t="e">
        <f t="shared" si="173"/>
        <v>#N/A</v>
      </c>
      <c r="AL1192" s="1" t="e">
        <f t="shared" si="167"/>
        <v>#N/A</v>
      </c>
      <c r="AM1192" s="1" t="e">
        <f t="shared" si="168"/>
        <v>#N/A</v>
      </c>
      <c r="AN1192" s="1" t="e">
        <f t="shared" si="169"/>
        <v>#N/A</v>
      </c>
      <c r="AO1192" s="1" t="e">
        <f t="shared" si="170"/>
        <v>#N/A</v>
      </c>
      <c r="AP1192" s="1" t="e">
        <f t="shared" si="171"/>
        <v>#N/A</v>
      </c>
      <c r="AQ1192" s="1" t="e">
        <f t="shared" si="172"/>
        <v>#N/A</v>
      </c>
    </row>
    <row r="1193" spans="1:43">
      <c r="A1193">
        <v>92</v>
      </c>
      <c r="B1193" t="s">
        <v>8524</v>
      </c>
      <c r="C1193" t="s">
        <v>5962</v>
      </c>
      <c r="D1193" t="e">
        <f t="shared" si="166"/>
        <v>#N/A</v>
      </c>
      <c r="K1193">
        <f t="shared" si="165"/>
        <v>2002</v>
      </c>
      <c r="L1193" t="s">
        <v>4614</v>
      </c>
      <c r="M1193" t="s">
        <v>5460</v>
      </c>
      <c r="N1193" t="s">
        <v>5652</v>
      </c>
      <c r="O1193" t="s">
        <v>8525</v>
      </c>
      <c r="P1193" t="s">
        <v>8526</v>
      </c>
      <c r="Q1193" t="s">
        <v>8527</v>
      </c>
      <c r="R1193" t="s">
        <v>8528</v>
      </c>
      <c r="AA1193">
        <v>4558</v>
      </c>
      <c r="AB1193" s="1">
        <v>38380</v>
      </c>
      <c r="AC1193" t="s">
        <v>4497</v>
      </c>
      <c r="AD1193" s="2">
        <v>70000</v>
      </c>
      <c r="AE1193" s="2">
        <v>4930</v>
      </c>
      <c r="AF1193" s="2">
        <v>4930</v>
      </c>
      <c r="AG1193">
        <v>1</v>
      </c>
      <c r="AH1193">
        <v>28</v>
      </c>
      <c r="AI1193">
        <v>5</v>
      </c>
      <c r="AK1193" s="1" t="e">
        <f t="shared" si="173"/>
        <v>#N/A</v>
      </c>
      <c r="AL1193" s="1" t="e">
        <f t="shared" si="167"/>
        <v>#N/A</v>
      </c>
      <c r="AM1193" s="1" t="e">
        <f t="shared" si="168"/>
        <v>#N/A</v>
      </c>
      <c r="AN1193" s="1" t="e">
        <f t="shared" si="169"/>
        <v>#N/A</v>
      </c>
      <c r="AO1193" s="1" t="e">
        <f t="shared" si="170"/>
        <v>#N/A</v>
      </c>
      <c r="AP1193" s="1" t="e">
        <f t="shared" si="171"/>
        <v>#N/A</v>
      </c>
      <c r="AQ1193" s="1" t="e">
        <f t="shared" si="172"/>
        <v>#N/A</v>
      </c>
    </row>
    <row r="1194" spans="1:43">
      <c r="A1194">
        <v>93</v>
      </c>
      <c r="B1194" t="s">
        <v>3131</v>
      </c>
      <c r="C1194" t="s">
        <v>4908</v>
      </c>
      <c r="D1194" t="e">
        <f t="shared" si="166"/>
        <v>#N/A</v>
      </c>
      <c r="K1194">
        <f t="shared" si="165"/>
        <v>2002</v>
      </c>
      <c r="L1194" t="s">
        <v>4600</v>
      </c>
      <c r="M1194" t="s">
        <v>4806</v>
      </c>
      <c r="N1194" t="s">
        <v>8529</v>
      </c>
      <c r="O1194" t="s">
        <v>8530</v>
      </c>
      <c r="P1194" t="s">
        <v>8531</v>
      </c>
      <c r="Q1194" t="s">
        <v>8532</v>
      </c>
      <c r="R1194" t="s">
        <v>8533</v>
      </c>
      <c r="AA1194">
        <v>3848</v>
      </c>
      <c r="AB1194" s="1">
        <v>38625</v>
      </c>
      <c r="AC1194" t="s">
        <v>3807</v>
      </c>
      <c r="AD1194" s="2">
        <v>3000000</v>
      </c>
      <c r="AE1194" s="2">
        <v>4655</v>
      </c>
      <c r="AF1194" s="2">
        <v>4655</v>
      </c>
      <c r="AG1194">
        <v>9</v>
      </c>
      <c r="AH1194">
        <v>30</v>
      </c>
      <c r="AI1194">
        <v>5</v>
      </c>
      <c r="AK1194" s="1" t="e">
        <f t="shared" si="173"/>
        <v>#N/A</v>
      </c>
      <c r="AL1194" s="1" t="e">
        <f t="shared" si="167"/>
        <v>#N/A</v>
      </c>
      <c r="AM1194" s="1" t="e">
        <f t="shared" si="168"/>
        <v>#N/A</v>
      </c>
      <c r="AN1194" s="1" t="e">
        <f t="shared" si="169"/>
        <v>#N/A</v>
      </c>
      <c r="AO1194" s="1" t="e">
        <f t="shared" si="170"/>
        <v>#N/A</v>
      </c>
      <c r="AP1194" s="1" t="e">
        <f t="shared" si="171"/>
        <v>#N/A</v>
      </c>
      <c r="AQ1194" s="1" t="e">
        <f t="shared" si="172"/>
        <v>#N/A</v>
      </c>
    </row>
    <row r="1195" spans="1:43">
      <c r="A1195">
        <v>94</v>
      </c>
      <c r="B1195" t="s">
        <v>939</v>
      </c>
      <c r="C1195" t="s">
        <v>4628</v>
      </c>
      <c r="D1195" t="e">
        <f t="shared" si="166"/>
        <v>#N/A</v>
      </c>
      <c r="K1195">
        <f t="shared" si="165"/>
        <v>2002</v>
      </c>
      <c r="L1195" t="s">
        <v>4682</v>
      </c>
      <c r="M1195" t="s">
        <v>4689</v>
      </c>
      <c r="N1195" t="s">
        <v>6382</v>
      </c>
      <c r="O1195" t="s">
        <v>5680</v>
      </c>
      <c r="P1195" t="s">
        <v>8534</v>
      </c>
      <c r="Q1195" t="s">
        <v>8535</v>
      </c>
      <c r="R1195" t="s">
        <v>8536</v>
      </c>
      <c r="AA1195">
        <v>4382</v>
      </c>
      <c r="AB1195" s="1">
        <v>38646</v>
      </c>
      <c r="AC1195" t="s">
        <v>4329</v>
      </c>
      <c r="AD1195" s="2">
        <v>500000</v>
      </c>
      <c r="AE1195" s="2">
        <v>4134</v>
      </c>
      <c r="AF1195" s="2">
        <v>4134</v>
      </c>
      <c r="AG1195">
        <v>10</v>
      </c>
      <c r="AH1195">
        <v>21</v>
      </c>
      <c r="AI1195">
        <v>5</v>
      </c>
      <c r="AK1195" s="1" t="e">
        <f t="shared" si="173"/>
        <v>#N/A</v>
      </c>
      <c r="AL1195" s="1" t="e">
        <f t="shared" si="167"/>
        <v>#N/A</v>
      </c>
      <c r="AM1195" s="1" t="e">
        <f t="shared" si="168"/>
        <v>#N/A</v>
      </c>
      <c r="AN1195" s="1" t="e">
        <f t="shared" si="169"/>
        <v>#N/A</v>
      </c>
      <c r="AO1195" s="1" t="e">
        <f t="shared" si="170"/>
        <v>#N/A</v>
      </c>
      <c r="AP1195" s="1" t="e">
        <f t="shared" si="171"/>
        <v>#N/A</v>
      </c>
      <c r="AQ1195" s="1" t="e">
        <f t="shared" si="172"/>
        <v>#N/A</v>
      </c>
    </row>
    <row r="1196" spans="1:43">
      <c r="A1196">
        <v>95</v>
      </c>
      <c r="B1196" t="s">
        <v>2604</v>
      </c>
      <c r="C1196" t="s">
        <v>6635</v>
      </c>
      <c r="D1196" t="e">
        <f t="shared" si="166"/>
        <v>#N/A</v>
      </c>
      <c r="K1196">
        <f t="shared" si="165"/>
        <v>2002</v>
      </c>
      <c r="L1196" t="s">
        <v>4682</v>
      </c>
      <c r="M1196" t="s">
        <v>4738</v>
      </c>
      <c r="N1196" t="s">
        <v>4684</v>
      </c>
      <c r="O1196" t="s">
        <v>7826</v>
      </c>
      <c r="P1196" t="s">
        <v>8537</v>
      </c>
      <c r="Q1196" t="s">
        <v>8538</v>
      </c>
      <c r="R1196" t="s">
        <v>8539</v>
      </c>
      <c r="AA1196">
        <v>4253</v>
      </c>
      <c r="AB1196" s="1">
        <v>38429</v>
      </c>
      <c r="AC1196" t="s">
        <v>4203</v>
      </c>
      <c r="AD1196" s="2">
        <v>1000000</v>
      </c>
      <c r="AE1196" s="2">
        <v>3700</v>
      </c>
      <c r="AF1196" s="2">
        <v>3700</v>
      </c>
      <c r="AG1196">
        <v>3</v>
      </c>
      <c r="AH1196">
        <v>18</v>
      </c>
      <c r="AI1196">
        <v>5</v>
      </c>
      <c r="AK1196" s="1" t="e">
        <f t="shared" si="173"/>
        <v>#N/A</v>
      </c>
      <c r="AL1196" s="1" t="e">
        <f t="shared" si="167"/>
        <v>#N/A</v>
      </c>
      <c r="AM1196" s="1" t="e">
        <f t="shared" si="168"/>
        <v>#N/A</v>
      </c>
      <c r="AN1196" s="1" t="e">
        <f t="shared" si="169"/>
        <v>#N/A</v>
      </c>
      <c r="AO1196" s="1" t="e">
        <f t="shared" si="170"/>
        <v>#N/A</v>
      </c>
      <c r="AP1196" s="1" t="e">
        <f t="shared" si="171"/>
        <v>#N/A</v>
      </c>
      <c r="AQ1196" s="1" t="e">
        <f t="shared" si="172"/>
        <v>#N/A</v>
      </c>
    </row>
    <row r="1197" spans="1:43">
      <c r="A1197">
        <v>96</v>
      </c>
      <c r="B1197" t="s">
        <v>2757</v>
      </c>
      <c r="C1197" t="s">
        <v>6069</v>
      </c>
      <c r="D1197" t="e">
        <f t="shared" si="166"/>
        <v>#N/A</v>
      </c>
      <c r="K1197">
        <f t="shared" si="165"/>
        <v>2002</v>
      </c>
      <c r="L1197" t="s">
        <v>4635</v>
      </c>
      <c r="AA1197">
        <v>4080</v>
      </c>
      <c r="AB1197" s="1">
        <v>38660</v>
      </c>
      <c r="AC1197" t="s">
        <v>4033</v>
      </c>
      <c r="AD1197" s="2">
        <v>1600000</v>
      </c>
      <c r="AE1197" s="2">
        <v>3264</v>
      </c>
      <c r="AF1197" s="2">
        <v>3264</v>
      </c>
      <c r="AG1197">
        <v>11</v>
      </c>
      <c r="AH1197">
        <v>4</v>
      </c>
      <c r="AI1197">
        <v>5</v>
      </c>
      <c r="AK1197" s="1" t="e">
        <f t="shared" si="173"/>
        <v>#N/A</v>
      </c>
      <c r="AL1197" s="1" t="e">
        <f t="shared" si="167"/>
        <v>#N/A</v>
      </c>
      <c r="AM1197" s="1" t="e">
        <f t="shared" si="168"/>
        <v>#N/A</v>
      </c>
      <c r="AN1197" s="1" t="e">
        <f t="shared" si="169"/>
        <v>#N/A</v>
      </c>
      <c r="AO1197" s="1" t="e">
        <f t="shared" si="170"/>
        <v>#N/A</v>
      </c>
      <c r="AP1197" s="1" t="e">
        <f t="shared" si="171"/>
        <v>#N/A</v>
      </c>
      <c r="AQ1197" s="1" t="e">
        <f t="shared" si="172"/>
        <v>#N/A</v>
      </c>
    </row>
    <row r="1198" spans="1:43">
      <c r="A1198">
        <v>97</v>
      </c>
      <c r="B1198" t="s">
        <v>2603</v>
      </c>
      <c r="C1198" t="s">
        <v>8540</v>
      </c>
      <c r="D1198" t="e">
        <f t="shared" si="166"/>
        <v>#N/A</v>
      </c>
      <c r="K1198">
        <f t="shared" si="165"/>
        <v>2002</v>
      </c>
      <c r="L1198" t="s">
        <v>4636</v>
      </c>
      <c r="M1198" t="s">
        <v>5985</v>
      </c>
      <c r="N1198" t="s">
        <v>4616</v>
      </c>
      <c r="O1198" t="s">
        <v>8541</v>
      </c>
      <c r="P1198" t="s">
        <v>8542</v>
      </c>
      <c r="Q1198" t="s">
        <v>8543</v>
      </c>
      <c r="R1198" t="s">
        <v>8544</v>
      </c>
      <c r="AA1198">
        <v>4614</v>
      </c>
      <c r="AB1198" s="1">
        <v>38546</v>
      </c>
      <c r="AC1198" t="s">
        <v>4553</v>
      </c>
      <c r="AD1198" s="2">
        <v>5000</v>
      </c>
      <c r="AE1198" s="2">
        <v>1338</v>
      </c>
      <c r="AF1198" s="2">
        <v>1338</v>
      </c>
      <c r="AG1198">
        <v>7</v>
      </c>
      <c r="AH1198">
        <v>13</v>
      </c>
      <c r="AI1198">
        <v>5</v>
      </c>
      <c r="AK1198" s="1" t="e">
        <f t="shared" si="173"/>
        <v>#N/A</v>
      </c>
      <c r="AL1198" s="1" t="e">
        <f t="shared" si="167"/>
        <v>#N/A</v>
      </c>
      <c r="AM1198" s="1" t="e">
        <f t="shared" si="168"/>
        <v>#N/A</v>
      </c>
      <c r="AN1198" s="1" t="e">
        <f t="shared" si="169"/>
        <v>#N/A</v>
      </c>
      <c r="AO1198" s="1" t="e">
        <f t="shared" si="170"/>
        <v>#N/A</v>
      </c>
      <c r="AP1198" s="1" t="e">
        <f t="shared" si="171"/>
        <v>#N/A</v>
      </c>
      <c r="AQ1198" s="1" t="e">
        <f t="shared" si="172"/>
        <v>#N/A</v>
      </c>
    </row>
    <row r="1199" spans="1:43">
      <c r="A1199">
        <v>98</v>
      </c>
      <c r="B1199" t="s">
        <v>8545</v>
      </c>
      <c r="C1199" t="s">
        <v>4607</v>
      </c>
      <c r="D1199" t="e">
        <f t="shared" si="166"/>
        <v>#N/A</v>
      </c>
      <c r="K1199">
        <f t="shared" si="165"/>
        <v>2002</v>
      </c>
      <c r="L1199" t="s">
        <v>4635</v>
      </c>
      <c r="AA1199">
        <v>4416</v>
      </c>
      <c r="AB1199" s="1">
        <v>38638</v>
      </c>
      <c r="AC1199" t="s">
        <v>4363</v>
      </c>
      <c r="AD1199" s="2">
        <v>400000</v>
      </c>
      <c r="AE1199" s="2">
        <v>423</v>
      </c>
      <c r="AF1199" s="2">
        <v>423</v>
      </c>
      <c r="AG1199">
        <v>10</v>
      </c>
      <c r="AH1199">
        <v>13</v>
      </c>
      <c r="AI1199">
        <v>5</v>
      </c>
      <c r="AK1199" s="1" t="e">
        <f t="shared" si="173"/>
        <v>#N/A</v>
      </c>
      <c r="AL1199" s="1" t="e">
        <f t="shared" si="167"/>
        <v>#N/A</v>
      </c>
      <c r="AM1199" s="1" t="e">
        <f t="shared" si="168"/>
        <v>#N/A</v>
      </c>
      <c r="AN1199" s="1" t="e">
        <f t="shared" si="169"/>
        <v>#N/A</v>
      </c>
      <c r="AO1199" s="1" t="e">
        <f t="shared" si="170"/>
        <v>#N/A</v>
      </c>
      <c r="AP1199" s="1" t="e">
        <f t="shared" si="171"/>
        <v>#N/A</v>
      </c>
      <c r="AQ1199" s="1" t="e">
        <f t="shared" si="172"/>
        <v>#N/A</v>
      </c>
    </row>
    <row r="1200" spans="1:43">
      <c r="A1200">
        <v>99</v>
      </c>
      <c r="B1200" t="s">
        <v>2002</v>
      </c>
      <c r="C1200" t="s">
        <v>4677</v>
      </c>
      <c r="D1200" t="e">
        <f t="shared" si="166"/>
        <v>#N/A</v>
      </c>
      <c r="K1200">
        <f t="shared" si="165"/>
        <v>2002</v>
      </c>
      <c r="L1200" t="s">
        <v>4635</v>
      </c>
      <c r="AA1200">
        <v>3417</v>
      </c>
      <c r="AB1200" s="1">
        <v>38576</v>
      </c>
      <c r="AC1200" s="3">
        <v>0.4680555555555555</v>
      </c>
      <c r="AD1200" s="2">
        <v>6000000</v>
      </c>
      <c r="AE1200" s="2">
        <v>0</v>
      </c>
      <c r="AF1200" s="2">
        <v>0</v>
      </c>
      <c r="AG1200">
        <v>8</v>
      </c>
      <c r="AH1200">
        <v>12</v>
      </c>
      <c r="AI1200">
        <v>5</v>
      </c>
      <c r="AK1200" s="1" t="e">
        <f t="shared" si="173"/>
        <v>#N/A</v>
      </c>
      <c r="AL1200" s="1" t="e">
        <f t="shared" si="167"/>
        <v>#N/A</v>
      </c>
      <c r="AM1200" s="1" t="e">
        <f t="shared" si="168"/>
        <v>#N/A</v>
      </c>
      <c r="AN1200" s="1" t="e">
        <f t="shared" si="169"/>
        <v>#N/A</v>
      </c>
      <c r="AO1200" s="1" t="e">
        <f t="shared" si="170"/>
        <v>#N/A</v>
      </c>
      <c r="AP1200" s="1" t="e">
        <f t="shared" si="171"/>
        <v>#N/A</v>
      </c>
      <c r="AQ1200" s="1" t="e">
        <f t="shared" si="172"/>
        <v>#N/A</v>
      </c>
    </row>
    <row r="1201" spans="1:43">
      <c r="A1201">
        <v>100</v>
      </c>
      <c r="B1201" t="s">
        <v>1079</v>
      </c>
      <c r="C1201" t="s">
        <v>4695</v>
      </c>
      <c r="D1201" t="e">
        <f t="shared" si="166"/>
        <v>#N/A</v>
      </c>
      <c r="K1201">
        <f t="shared" si="165"/>
        <v>2002</v>
      </c>
      <c r="L1201" t="s">
        <v>4682</v>
      </c>
      <c r="M1201" t="s">
        <v>5095</v>
      </c>
      <c r="N1201" t="s">
        <v>5174</v>
      </c>
      <c r="O1201" t="s">
        <v>7561</v>
      </c>
      <c r="P1201" t="s">
        <v>8546</v>
      </c>
      <c r="Q1201" t="s">
        <v>8547</v>
      </c>
      <c r="R1201" t="s">
        <v>8548</v>
      </c>
      <c r="AA1201">
        <v>4268</v>
      </c>
      <c r="AB1201" s="1">
        <v>38618</v>
      </c>
      <c r="AC1201" t="s">
        <v>4218</v>
      </c>
      <c r="AD1201" s="2">
        <v>1000000</v>
      </c>
      <c r="AE1201" s="2">
        <v>0</v>
      </c>
      <c r="AF1201" s="2">
        <v>0</v>
      </c>
      <c r="AG1201">
        <v>9</v>
      </c>
      <c r="AH1201">
        <v>23</v>
      </c>
      <c r="AI1201">
        <v>5</v>
      </c>
      <c r="AK1201" s="1" t="e">
        <f t="shared" si="173"/>
        <v>#N/A</v>
      </c>
      <c r="AL1201" s="1" t="e">
        <f t="shared" si="167"/>
        <v>#N/A</v>
      </c>
      <c r="AM1201" s="1" t="e">
        <f t="shared" si="168"/>
        <v>#N/A</v>
      </c>
      <c r="AN1201" s="1" t="e">
        <f t="shared" si="169"/>
        <v>#N/A</v>
      </c>
      <c r="AO1201" s="1" t="e">
        <f t="shared" si="170"/>
        <v>#N/A</v>
      </c>
      <c r="AP1201" s="1" t="e">
        <f t="shared" si="171"/>
        <v>#N/A</v>
      </c>
      <c r="AQ1201" s="1" t="e">
        <f t="shared" si="172"/>
        <v>#N/A</v>
      </c>
    </row>
    <row r="1202" spans="1:43">
      <c r="A1202">
        <v>1</v>
      </c>
      <c r="B1202" t="s">
        <v>177</v>
      </c>
      <c r="C1202" t="s">
        <v>4628</v>
      </c>
      <c r="D1202" t="e">
        <f t="shared" si="166"/>
        <v>#N/A</v>
      </c>
      <c r="K1202">
        <f t="shared" si="165"/>
        <v>2001</v>
      </c>
      <c r="L1202" t="s">
        <v>4614</v>
      </c>
      <c r="M1202" t="s">
        <v>6381</v>
      </c>
      <c r="N1202" t="s">
        <v>4655</v>
      </c>
      <c r="O1202" t="s">
        <v>5881</v>
      </c>
      <c r="P1202" t="s">
        <v>8258</v>
      </c>
      <c r="Q1202" t="s">
        <v>8549</v>
      </c>
      <c r="R1202" t="s">
        <v>8550</v>
      </c>
      <c r="AA1202">
        <v>4394</v>
      </c>
      <c r="AB1202" s="1">
        <v>38717</v>
      </c>
      <c r="AC1202" t="s">
        <v>4341</v>
      </c>
      <c r="AD1202" s="2">
        <v>500000</v>
      </c>
      <c r="AE1202" s="2">
        <v>0</v>
      </c>
      <c r="AF1202" s="2">
        <v>0</v>
      </c>
      <c r="AG1202">
        <v>12</v>
      </c>
      <c r="AH1202">
        <v>31</v>
      </c>
      <c r="AI1202">
        <v>5</v>
      </c>
      <c r="AK1202" s="1" t="e">
        <f t="shared" si="173"/>
        <v>#N/A</v>
      </c>
      <c r="AL1202" s="1" t="e">
        <f t="shared" si="167"/>
        <v>#N/A</v>
      </c>
      <c r="AM1202" s="1" t="e">
        <f t="shared" si="168"/>
        <v>#N/A</v>
      </c>
      <c r="AN1202" s="1" t="e">
        <f t="shared" si="169"/>
        <v>#N/A</v>
      </c>
      <c r="AO1202" s="1" t="e">
        <f t="shared" si="170"/>
        <v>#N/A</v>
      </c>
      <c r="AP1202" s="1" t="e">
        <f t="shared" si="171"/>
        <v>#N/A</v>
      </c>
      <c r="AQ1202" s="1" t="e">
        <f t="shared" si="172"/>
        <v>#N/A</v>
      </c>
    </row>
    <row r="1203" spans="1:43">
      <c r="A1203">
        <v>2</v>
      </c>
      <c r="B1203" t="s">
        <v>240</v>
      </c>
      <c r="C1203" t="s">
        <v>6635</v>
      </c>
      <c r="D1203" t="e">
        <f t="shared" si="166"/>
        <v>#N/A</v>
      </c>
      <c r="K1203">
        <f t="shared" si="165"/>
        <v>2001</v>
      </c>
      <c r="L1203" t="s">
        <v>4600</v>
      </c>
      <c r="M1203" t="s">
        <v>8551</v>
      </c>
      <c r="N1203" t="s">
        <v>4643</v>
      </c>
      <c r="O1203" t="s">
        <v>4644</v>
      </c>
      <c r="P1203" t="s">
        <v>7931</v>
      </c>
      <c r="Q1203" t="s">
        <v>8552</v>
      </c>
      <c r="R1203" t="s">
        <v>8553</v>
      </c>
      <c r="AA1203">
        <v>4417</v>
      </c>
      <c r="AB1203" s="1">
        <v>38660</v>
      </c>
      <c r="AC1203" t="s">
        <v>4364</v>
      </c>
      <c r="AD1203" s="2">
        <v>400000</v>
      </c>
      <c r="AE1203" s="2">
        <v>0</v>
      </c>
      <c r="AF1203" s="2">
        <v>0</v>
      </c>
      <c r="AG1203">
        <v>11</v>
      </c>
      <c r="AH1203">
        <v>4</v>
      </c>
      <c r="AI1203">
        <v>5</v>
      </c>
      <c r="AK1203" s="1" t="e">
        <f t="shared" si="173"/>
        <v>#N/A</v>
      </c>
      <c r="AL1203" s="1" t="e">
        <f t="shared" si="167"/>
        <v>#N/A</v>
      </c>
      <c r="AM1203" s="1" t="e">
        <f t="shared" si="168"/>
        <v>#N/A</v>
      </c>
      <c r="AN1203" s="1" t="e">
        <f t="shared" si="169"/>
        <v>#N/A</v>
      </c>
      <c r="AO1203" s="1" t="e">
        <f t="shared" si="170"/>
        <v>#N/A</v>
      </c>
      <c r="AP1203" s="1" t="e">
        <f t="shared" si="171"/>
        <v>#N/A</v>
      </c>
      <c r="AQ1203" s="1" t="e">
        <f t="shared" si="172"/>
        <v>#N/A</v>
      </c>
    </row>
    <row r="1204" spans="1:43">
      <c r="A1204">
        <v>3</v>
      </c>
      <c r="B1204" t="s">
        <v>863</v>
      </c>
      <c r="C1204" t="s">
        <v>7347</v>
      </c>
      <c r="D1204" t="e">
        <f t="shared" si="166"/>
        <v>#N/A</v>
      </c>
      <c r="K1204">
        <f t="shared" si="165"/>
        <v>2001</v>
      </c>
      <c r="L1204" t="s">
        <v>4614</v>
      </c>
      <c r="M1204" t="s">
        <v>5460</v>
      </c>
      <c r="N1204" t="s">
        <v>4616</v>
      </c>
      <c r="O1204" t="s">
        <v>8554</v>
      </c>
      <c r="P1204" t="s">
        <v>8555</v>
      </c>
      <c r="Q1204" t="s">
        <v>8556</v>
      </c>
      <c r="R1204" t="s">
        <v>8557</v>
      </c>
      <c r="AA1204">
        <v>4571</v>
      </c>
      <c r="AB1204" s="1">
        <v>38717</v>
      </c>
      <c r="AC1204" t="s">
        <v>4510</v>
      </c>
      <c r="AD1204" s="2">
        <v>50000</v>
      </c>
      <c r="AE1204" s="2">
        <v>0</v>
      </c>
      <c r="AF1204" s="2">
        <v>0</v>
      </c>
      <c r="AG1204">
        <v>12</v>
      </c>
      <c r="AH1204">
        <v>31</v>
      </c>
      <c r="AI1204">
        <v>5</v>
      </c>
      <c r="AK1204" s="1" t="e">
        <f t="shared" si="173"/>
        <v>#N/A</v>
      </c>
      <c r="AL1204" s="1" t="e">
        <f t="shared" si="167"/>
        <v>#N/A</v>
      </c>
      <c r="AM1204" s="1" t="e">
        <f t="shared" si="168"/>
        <v>#N/A</v>
      </c>
      <c r="AN1204" s="1" t="e">
        <f t="shared" si="169"/>
        <v>#N/A</v>
      </c>
      <c r="AO1204" s="1" t="e">
        <f t="shared" si="170"/>
        <v>#N/A</v>
      </c>
      <c r="AP1204" s="1" t="e">
        <f t="shared" si="171"/>
        <v>#N/A</v>
      </c>
      <c r="AQ1204" s="1" t="e">
        <f t="shared" si="172"/>
        <v>#N/A</v>
      </c>
    </row>
    <row r="1205" spans="1:43">
      <c r="A1205">
        <v>4</v>
      </c>
      <c r="B1205" t="s">
        <v>213</v>
      </c>
      <c r="C1205" t="s">
        <v>4607</v>
      </c>
      <c r="D1205" t="e">
        <f t="shared" si="166"/>
        <v>#N/A</v>
      </c>
      <c r="K1205">
        <f t="shared" si="165"/>
        <v>2001</v>
      </c>
      <c r="L1205" t="s">
        <v>4636</v>
      </c>
      <c r="M1205" t="s">
        <v>4779</v>
      </c>
      <c r="N1205" t="s">
        <v>4616</v>
      </c>
      <c r="O1205" t="s">
        <v>8558</v>
      </c>
      <c r="P1205" t="s">
        <v>8559</v>
      </c>
      <c r="Q1205" t="s">
        <v>8560</v>
      </c>
      <c r="R1205" t="s">
        <v>8561</v>
      </c>
      <c r="AA1205">
        <v>16</v>
      </c>
      <c r="AB1205" s="1">
        <v>38905</v>
      </c>
      <c r="AC1205" t="s">
        <v>15</v>
      </c>
      <c r="AD1205" s="2">
        <v>225000000</v>
      </c>
      <c r="AE1205" s="2">
        <v>423315812</v>
      </c>
      <c r="AF1205" s="2">
        <v>1060615812</v>
      </c>
      <c r="AG1205">
        <v>7</v>
      </c>
      <c r="AH1205">
        <v>7</v>
      </c>
      <c r="AI1205">
        <v>6</v>
      </c>
      <c r="AK1205" s="1" t="str">
        <f t="shared" si="173"/>
        <v>PG-13</v>
      </c>
      <c r="AL1205" s="1" t="str">
        <f t="shared" si="167"/>
        <v>151 min</v>
      </c>
      <c r="AM1205" s="1" t="str">
        <f t="shared" si="168"/>
        <v>Action, Adventure, Fantasy</v>
      </c>
      <c r="AN1205" s="1" t="str">
        <f t="shared" si="169"/>
        <v>Gore Verbinski</v>
      </c>
      <c r="AO1205" s="1" t="str">
        <f t="shared" si="170"/>
        <v>Ted Elliott, Terry Rossio, Ted Elliott (characters), Terry Rossio (characters), Stuart Beattie (characters), Jay Wolpert (characters)</v>
      </c>
      <c r="AP1205" s="1" t="str">
        <f t="shared" si="171"/>
        <v>Johnny Depp, Orlando Bloom, Keira Knightley, Jack Davenport</v>
      </c>
      <c r="AQ1205" s="1" t="str">
        <f t="shared" si="172"/>
        <v>BV</v>
      </c>
    </row>
    <row r="1206" spans="1:43">
      <c r="A1206">
        <v>5</v>
      </c>
      <c r="B1206" t="s">
        <v>318</v>
      </c>
      <c r="C1206" t="s">
        <v>6635</v>
      </c>
      <c r="D1206" t="e">
        <f t="shared" si="166"/>
        <v>#N/A</v>
      </c>
      <c r="K1206">
        <f t="shared" si="165"/>
        <v>2001</v>
      </c>
      <c r="L1206" t="s">
        <v>4600</v>
      </c>
      <c r="M1206" t="s">
        <v>5460</v>
      </c>
      <c r="N1206" t="s">
        <v>4684</v>
      </c>
      <c r="O1206" t="s">
        <v>5547</v>
      </c>
      <c r="P1206" t="s">
        <v>8562</v>
      </c>
      <c r="Q1206" t="s">
        <v>8563</v>
      </c>
      <c r="R1206" t="s">
        <v>8564</v>
      </c>
      <c r="AA1206">
        <v>183</v>
      </c>
      <c r="AB1206" s="1">
        <v>38856</v>
      </c>
      <c r="AC1206" t="s">
        <v>181</v>
      </c>
      <c r="AD1206" s="2">
        <v>125000000</v>
      </c>
      <c r="AE1206" s="2">
        <v>217536138</v>
      </c>
      <c r="AF1206" s="2">
        <v>767820459</v>
      </c>
      <c r="AG1206">
        <v>5</v>
      </c>
      <c r="AH1206">
        <v>19</v>
      </c>
      <c r="AI1206">
        <v>6</v>
      </c>
      <c r="AK1206" s="1" t="str">
        <f t="shared" si="173"/>
        <v>PG-13</v>
      </c>
      <c r="AL1206" s="1" t="str">
        <f t="shared" si="167"/>
        <v>149 min</v>
      </c>
      <c r="AM1206" s="1" t="str">
        <f t="shared" si="168"/>
        <v>Mystery, Thriller</v>
      </c>
      <c r="AN1206" s="1" t="str">
        <f t="shared" si="169"/>
        <v>Ron Howard</v>
      </c>
      <c r="AO1206" s="1" t="str">
        <f t="shared" si="170"/>
        <v>Akiva Goldsman (screenplay), Dan Brown (novel)</v>
      </c>
      <c r="AP1206" s="1" t="str">
        <f t="shared" si="171"/>
        <v>Tom Hanks, Audrey Tautou, Ian McKellen, Jean Reno</v>
      </c>
      <c r="AQ1206" s="1" t="str">
        <f t="shared" si="172"/>
        <v>Sony</v>
      </c>
    </row>
    <row r="1207" spans="1:43">
      <c r="A1207">
        <v>6</v>
      </c>
      <c r="B1207" t="s">
        <v>294</v>
      </c>
      <c r="C1207" t="s">
        <v>4621</v>
      </c>
      <c r="D1207" t="e">
        <f t="shared" si="166"/>
        <v>#N/A</v>
      </c>
      <c r="K1207">
        <f t="shared" si="165"/>
        <v>2001</v>
      </c>
      <c r="L1207" t="s">
        <v>4600</v>
      </c>
      <c r="M1207" t="s">
        <v>4608</v>
      </c>
      <c r="N1207" t="s">
        <v>4630</v>
      </c>
      <c r="O1207" t="s">
        <v>7654</v>
      </c>
      <c r="P1207" t="s">
        <v>7654</v>
      </c>
      <c r="Q1207" t="s">
        <v>8565</v>
      </c>
      <c r="R1207" t="s">
        <v>8566</v>
      </c>
      <c r="AA1207">
        <v>487</v>
      </c>
      <c r="AB1207" s="1">
        <v>38807</v>
      </c>
      <c r="AC1207" t="s">
        <v>484</v>
      </c>
      <c r="AD1207" s="2">
        <v>75000000</v>
      </c>
      <c r="AE1207" s="2">
        <v>195330621</v>
      </c>
      <c r="AF1207" s="2">
        <v>651899282</v>
      </c>
      <c r="AG1207">
        <v>3</v>
      </c>
      <c r="AH1207">
        <v>31</v>
      </c>
      <c r="AI1207">
        <v>6</v>
      </c>
      <c r="AK1207" s="1" t="str">
        <f t="shared" si="173"/>
        <v>PG</v>
      </c>
      <c r="AL1207" s="1" t="str">
        <f t="shared" si="167"/>
        <v>91 min</v>
      </c>
      <c r="AM1207" s="1" t="str">
        <f t="shared" si="168"/>
        <v>Animation, Action, Adventure</v>
      </c>
      <c r="AN1207" s="1" t="str">
        <f t="shared" si="169"/>
        <v>Carlos Saldanha</v>
      </c>
      <c r="AO1207" s="1" t="str">
        <f t="shared" si="170"/>
        <v>Peter Gaulke (screenplay), Gerry Swallow (screenplay), Jim Hecht (screenplay), Peter Gaulke (story), Gerry Swallow (story)</v>
      </c>
      <c r="AP1207" s="1" t="str">
        <f t="shared" si="171"/>
        <v>Ray Romano, John Leguizamo, Denis Leary, Seann William Scott</v>
      </c>
      <c r="AQ1207" s="1" t="str">
        <f t="shared" si="172"/>
        <v>Fox</v>
      </c>
    </row>
    <row r="1208" spans="1:43">
      <c r="A1208">
        <v>7</v>
      </c>
      <c r="B1208" t="s">
        <v>93</v>
      </c>
      <c r="C1208" t="s">
        <v>4607</v>
      </c>
      <c r="D1208" t="e">
        <f t="shared" si="166"/>
        <v>#N/A</v>
      </c>
      <c r="K1208">
        <f t="shared" si="165"/>
        <v>2001</v>
      </c>
      <c r="L1208" t="s">
        <v>4600</v>
      </c>
      <c r="M1208" t="s">
        <v>8567</v>
      </c>
      <c r="N1208" t="s">
        <v>8568</v>
      </c>
      <c r="O1208" t="s">
        <v>5415</v>
      </c>
      <c r="P1208" t="s">
        <v>5937</v>
      </c>
      <c r="Q1208" t="s">
        <v>8569</v>
      </c>
      <c r="R1208" t="s">
        <v>8570</v>
      </c>
      <c r="AA1208">
        <v>255</v>
      </c>
      <c r="AB1208" s="1">
        <v>39038</v>
      </c>
      <c r="AC1208" t="s">
        <v>252</v>
      </c>
      <c r="AD1208" s="2">
        <v>102000000</v>
      </c>
      <c r="AE1208" s="2">
        <v>167365000</v>
      </c>
      <c r="AF1208" s="2">
        <v>594420283</v>
      </c>
      <c r="AG1208">
        <v>11</v>
      </c>
      <c r="AH1208">
        <v>17</v>
      </c>
      <c r="AI1208">
        <v>6</v>
      </c>
      <c r="AK1208" s="1" t="str">
        <f t="shared" si="173"/>
        <v>PG-13</v>
      </c>
      <c r="AL1208" s="1" t="str">
        <f t="shared" si="167"/>
        <v>144 min</v>
      </c>
      <c r="AM1208" s="1" t="str">
        <f t="shared" si="168"/>
        <v>Action, Adventure, Thriller</v>
      </c>
      <c r="AN1208" s="1" t="str">
        <f t="shared" si="169"/>
        <v>Martin Campbell</v>
      </c>
      <c r="AO1208" s="1" t="str">
        <f t="shared" si="170"/>
        <v>Neal Purvis (screenplay), Robert Wade (screenplay), Paul Haggis (screenplay), Ian Fleming (novel)</v>
      </c>
      <c r="AP1208" s="1" t="str">
        <f t="shared" si="171"/>
        <v>Daniel Craig, Eva Green, Mads Mikkelsen, Judi Dench</v>
      </c>
      <c r="AQ1208" s="1" t="str">
        <f t="shared" si="172"/>
        <v>Sony</v>
      </c>
    </row>
    <row r="1209" spans="1:43">
      <c r="A1209">
        <v>8</v>
      </c>
      <c r="B1209" t="s">
        <v>356</v>
      </c>
      <c r="C1209" t="s">
        <v>4628</v>
      </c>
      <c r="D1209" t="e">
        <f t="shared" si="166"/>
        <v>#N/A</v>
      </c>
      <c r="K1209">
        <f t="shared" si="165"/>
        <v>2001</v>
      </c>
      <c r="L1209" t="s">
        <v>4600</v>
      </c>
      <c r="M1209" t="s">
        <v>4671</v>
      </c>
      <c r="N1209" t="s">
        <v>4936</v>
      </c>
      <c r="O1209" t="s">
        <v>5150</v>
      </c>
      <c r="P1209" t="s">
        <v>8571</v>
      </c>
      <c r="Q1209" t="s">
        <v>8572</v>
      </c>
      <c r="R1209" t="s">
        <v>8573</v>
      </c>
      <c r="AA1209">
        <v>223</v>
      </c>
      <c r="AB1209" s="1">
        <v>39073</v>
      </c>
      <c r="AC1209" t="s">
        <v>220</v>
      </c>
      <c r="AD1209" s="2">
        <v>110000000</v>
      </c>
      <c r="AE1209" s="2">
        <v>250863268</v>
      </c>
      <c r="AF1209" s="2">
        <v>581570293</v>
      </c>
      <c r="AG1209">
        <v>12</v>
      </c>
      <c r="AH1209">
        <v>22</v>
      </c>
      <c r="AI1209">
        <v>6</v>
      </c>
      <c r="AK1209" s="1" t="str">
        <f t="shared" si="173"/>
        <v>PG</v>
      </c>
      <c r="AL1209" s="1" t="str">
        <f t="shared" si="167"/>
        <v>108 min</v>
      </c>
      <c r="AM1209" s="1" t="str">
        <f t="shared" si="168"/>
        <v>Action, Adventure, Comedy</v>
      </c>
      <c r="AN1209" s="1" t="str">
        <f t="shared" si="169"/>
        <v>Shawn Levy</v>
      </c>
      <c r="AO1209" s="1" t="str">
        <f t="shared" si="170"/>
        <v>Robert Ben Garant (screenplay), Thomas Lennon (screenplay), Robert Ben Garant (screen story), Thomas Lennon (screen story), Milan Trenc (book)</v>
      </c>
      <c r="AP1209" s="1" t="str">
        <f t="shared" si="171"/>
        <v>Ben Stiller, Carla Gugino, Dick Van Dyke, Mickey Rooney</v>
      </c>
      <c r="AQ1209" s="1" t="str">
        <f t="shared" si="172"/>
        <v>Fox</v>
      </c>
    </row>
    <row r="1210" spans="1:43">
      <c r="A1210">
        <v>9</v>
      </c>
      <c r="B1210" t="s">
        <v>308</v>
      </c>
      <c r="C1210" t="s">
        <v>4621</v>
      </c>
      <c r="D1210" t="e">
        <f t="shared" si="166"/>
        <v>#N/A</v>
      </c>
      <c r="K1210">
        <f t="shared" si="165"/>
        <v>2001</v>
      </c>
      <c r="L1210" t="s">
        <v>4635</v>
      </c>
      <c r="AA1210">
        <v>542</v>
      </c>
      <c r="AB1210" s="1">
        <v>38877</v>
      </c>
      <c r="AC1210" t="s">
        <v>539</v>
      </c>
      <c r="AD1210" s="2">
        <v>70000000</v>
      </c>
      <c r="AE1210" s="2">
        <v>244082982</v>
      </c>
      <c r="AF1210" s="2">
        <v>461651246</v>
      </c>
      <c r="AG1210">
        <v>6</v>
      </c>
      <c r="AH1210">
        <v>9</v>
      </c>
      <c r="AI1210">
        <v>6</v>
      </c>
      <c r="AK1210" s="1" t="str">
        <f t="shared" si="173"/>
        <v>G</v>
      </c>
      <c r="AL1210" s="1" t="str">
        <f t="shared" si="167"/>
        <v>117 min</v>
      </c>
      <c r="AM1210" s="1" t="str">
        <f t="shared" si="168"/>
        <v>Animation, Adventure, Comedy</v>
      </c>
      <c r="AN1210" s="1" t="str">
        <f t="shared" si="169"/>
        <v>John Lasseter, Joe Ranft</v>
      </c>
      <c r="AO1210" s="1" t="str">
        <f t="shared" si="170"/>
        <v>John Lasseter (original story by), Joe Ranft (original story by), Jorgen Klubien (original story by), Dan Fogelman (screenplay), John Lasseter (screenplay), Joe Ranft (screenplay), Kiel Murray (screenplay), Phil Lorin (screenplay), Jorgen Klubien (screenplay), Bonnie Hunt (additional screenplay material), Robert L. Baird (additional screenplay material), Daniel Gerson (additional screenplay material), Don Lake (additional screenplay material), Steve Purcell (additional screenplay material), Dan Scanlon (additional screenplay material)</v>
      </c>
      <c r="AP1210" s="1" t="str">
        <f t="shared" si="171"/>
        <v>Owen Wilson, Paul Newman, Bonnie Hunt, Larry the Cable Guy</v>
      </c>
      <c r="AQ1210" s="1" t="str">
        <f t="shared" si="172"/>
        <v>BV</v>
      </c>
    </row>
    <row r="1211" spans="1:43">
      <c r="A1211">
        <v>10</v>
      </c>
      <c r="B1211" t="s">
        <v>8574</v>
      </c>
      <c r="C1211" t="s">
        <v>4677</v>
      </c>
      <c r="D1211" t="e">
        <f t="shared" si="166"/>
        <v>#N/A</v>
      </c>
      <c r="K1211">
        <f t="shared" si="165"/>
        <v>2001</v>
      </c>
      <c r="L1211" t="s">
        <v>4635</v>
      </c>
      <c r="AA1211">
        <v>23</v>
      </c>
      <c r="AB1211" s="1">
        <v>38863</v>
      </c>
      <c r="AC1211" t="s">
        <v>22</v>
      </c>
      <c r="AD1211" s="2">
        <v>210000000</v>
      </c>
      <c r="AE1211" s="2">
        <v>234362462</v>
      </c>
      <c r="AF1211" s="2">
        <v>459359555</v>
      </c>
      <c r="AG1211">
        <v>5</v>
      </c>
      <c r="AH1211">
        <v>26</v>
      </c>
      <c r="AI1211">
        <v>6</v>
      </c>
      <c r="AK1211" s="1" t="str">
        <f t="shared" si="173"/>
        <v>PG-13</v>
      </c>
      <c r="AL1211" s="1" t="str">
        <f t="shared" si="167"/>
        <v>104 min</v>
      </c>
      <c r="AM1211" s="1" t="str">
        <f t="shared" si="168"/>
        <v>Action, Adventure, Sci-Fi</v>
      </c>
      <c r="AN1211" s="1" t="str">
        <f t="shared" si="169"/>
        <v>Brett Ratner</v>
      </c>
      <c r="AO1211" s="1" t="str">
        <f t="shared" si="170"/>
        <v>Simon Kinberg, Zak Penn</v>
      </c>
      <c r="AP1211" s="1" t="str">
        <f t="shared" si="171"/>
        <v>Hugh Jackman, Halle Berry, Ian McKellen, Patrick Stewart</v>
      </c>
      <c r="AQ1211" s="1" t="str">
        <f t="shared" si="172"/>
        <v>Fox</v>
      </c>
    </row>
    <row r="1212" spans="1:43">
      <c r="A1212">
        <v>11</v>
      </c>
      <c r="B1212" t="s">
        <v>470</v>
      </c>
      <c r="C1212" t="s">
        <v>4621</v>
      </c>
      <c r="D1212" t="e">
        <f t="shared" si="166"/>
        <v>#N/A</v>
      </c>
      <c r="K1212">
        <f t="shared" si="165"/>
        <v>2001</v>
      </c>
      <c r="L1212" t="s">
        <v>4600</v>
      </c>
      <c r="M1212" t="s">
        <v>5154</v>
      </c>
      <c r="N1212" t="s">
        <v>4757</v>
      </c>
      <c r="O1212" t="s">
        <v>5624</v>
      </c>
      <c r="P1212" t="s">
        <v>8575</v>
      </c>
      <c r="Q1212" t="s">
        <v>8576</v>
      </c>
      <c r="R1212" t="s">
        <v>8577</v>
      </c>
      <c r="AA1212">
        <v>113</v>
      </c>
      <c r="AB1212" s="1">
        <v>38842</v>
      </c>
      <c r="AC1212" t="s">
        <v>111</v>
      </c>
      <c r="AD1212" s="2">
        <v>150000000</v>
      </c>
      <c r="AE1212" s="2">
        <v>133501348</v>
      </c>
      <c r="AF1212" s="2">
        <v>397501348</v>
      </c>
      <c r="AG1212">
        <v>5</v>
      </c>
      <c r="AH1212">
        <v>5</v>
      </c>
      <c r="AI1212">
        <v>6</v>
      </c>
      <c r="AK1212" s="1" t="str">
        <f t="shared" si="173"/>
        <v>PG-13</v>
      </c>
      <c r="AL1212" s="1" t="str">
        <f t="shared" si="167"/>
        <v>126 min</v>
      </c>
      <c r="AM1212" s="1" t="str">
        <f t="shared" si="168"/>
        <v>Action, Adventure, Thriller</v>
      </c>
      <c r="AN1212" s="1" t="str">
        <f t="shared" si="169"/>
        <v>J.J. Abrams</v>
      </c>
      <c r="AO1212" s="1" t="str">
        <f t="shared" si="170"/>
        <v>Alex Kurtzman, Roberto Orci, J.J. Abrams, Bruce Geller (television series)</v>
      </c>
      <c r="AP1212" s="1" t="str">
        <f t="shared" si="171"/>
        <v>Tom Cruise, Philip Seymour Hoffman, Ving Rhames, Billy Crudup</v>
      </c>
      <c r="AQ1212" s="1" t="str">
        <f t="shared" si="172"/>
        <v>Par.</v>
      </c>
    </row>
    <row r="1213" spans="1:43">
      <c r="A1213">
        <v>12</v>
      </c>
      <c r="B1213" t="s">
        <v>352</v>
      </c>
      <c r="C1213" t="s">
        <v>5962</v>
      </c>
      <c r="D1213" t="e">
        <f t="shared" si="166"/>
        <v>#N/A</v>
      </c>
      <c r="K1213">
        <f t="shared" si="165"/>
        <v>2001</v>
      </c>
      <c r="L1213" t="s">
        <v>4682</v>
      </c>
      <c r="M1213" t="s">
        <v>4839</v>
      </c>
      <c r="N1213" t="s">
        <v>4893</v>
      </c>
      <c r="O1213" t="s">
        <v>5131</v>
      </c>
      <c r="P1213" t="s">
        <v>8578</v>
      </c>
      <c r="Q1213" t="s">
        <v>8579</v>
      </c>
      <c r="R1213" t="s">
        <v>8580</v>
      </c>
      <c r="AA1213">
        <v>358</v>
      </c>
      <c r="AB1213" s="1">
        <v>39038</v>
      </c>
      <c r="AC1213" t="s">
        <v>355</v>
      </c>
      <c r="AD1213" s="2">
        <v>85000000</v>
      </c>
      <c r="AE1213" s="2">
        <v>198000317</v>
      </c>
      <c r="AF1213" s="2">
        <v>385000317</v>
      </c>
      <c r="AG1213">
        <v>11</v>
      </c>
      <c r="AH1213">
        <v>17</v>
      </c>
      <c r="AI1213">
        <v>6</v>
      </c>
      <c r="AK1213" s="1" t="str">
        <f t="shared" si="173"/>
        <v>PG</v>
      </c>
      <c r="AL1213" s="1" t="str">
        <f t="shared" si="167"/>
        <v>108 min</v>
      </c>
      <c r="AM1213" s="1" t="str">
        <f t="shared" si="168"/>
        <v>Animation, Comedy, Family</v>
      </c>
      <c r="AN1213" s="1" t="str">
        <f t="shared" si="169"/>
        <v>George Miller, Warren Coleman, Judy Morris</v>
      </c>
      <c r="AO1213" s="1" t="str">
        <f t="shared" si="170"/>
        <v>George Miller, John Collee, Judy Morris, Warren Coleman</v>
      </c>
      <c r="AP1213" s="1" t="str">
        <f t="shared" si="171"/>
        <v>Carlos Alazraqui, Lombardo Boyar, Jeffrey Garcia, Johnny A. Sanchez</v>
      </c>
      <c r="AQ1213" s="1" t="str">
        <f t="shared" si="172"/>
        <v>WB</v>
      </c>
    </row>
    <row r="1214" spans="1:43">
      <c r="A1214">
        <v>13</v>
      </c>
      <c r="B1214" t="s">
        <v>1485</v>
      </c>
      <c r="C1214" t="s">
        <v>4621</v>
      </c>
      <c r="D1214" t="e">
        <f t="shared" si="166"/>
        <v>#N/A</v>
      </c>
      <c r="K1214">
        <f t="shared" si="165"/>
        <v>2001</v>
      </c>
      <c r="L1214" t="s">
        <v>4682</v>
      </c>
      <c r="M1214" t="s">
        <v>5574</v>
      </c>
      <c r="N1214" t="s">
        <v>5174</v>
      </c>
      <c r="O1214" t="s">
        <v>8581</v>
      </c>
      <c r="P1214" t="s">
        <v>8582</v>
      </c>
      <c r="Q1214" t="s">
        <v>8583</v>
      </c>
      <c r="R1214" t="s">
        <v>8584</v>
      </c>
      <c r="AA1214">
        <v>13</v>
      </c>
      <c r="AB1214" s="1">
        <v>38896</v>
      </c>
      <c r="AC1214" t="s">
        <v>12</v>
      </c>
      <c r="AD1214" s="2">
        <v>232000000</v>
      </c>
      <c r="AE1214" s="2">
        <v>200120000</v>
      </c>
      <c r="AF1214" s="2">
        <v>374085065</v>
      </c>
      <c r="AG1214">
        <v>6</v>
      </c>
      <c r="AH1214">
        <v>28</v>
      </c>
      <c r="AI1214">
        <v>6</v>
      </c>
      <c r="AK1214" s="1" t="str">
        <f t="shared" si="173"/>
        <v>PG-13</v>
      </c>
      <c r="AL1214" s="1" t="str">
        <f t="shared" si="167"/>
        <v>154 min</v>
      </c>
      <c r="AM1214" s="1" t="str">
        <f t="shared" si="168"/>
        <v>Action, Adventure, Fantasy</v>
      </c>
      <c r="AN1214" s="1" t="str">
        <f t="shared" si="169"/>
        <v>Bryan Singer</v>
      </c>
      <c r="AO1214" s="1" t="str">
        <f t="shared" si="170"/>
        <v>Michael Dougherty (screenplay), Dan Harris (screenplay), Bryan Singer (story), Michael Dougherty (story), Dan Harris (story), Jerry Siegel (characters), Joe Shuster (characters)</v>
      </c>
      <c r="AP1214" s="1" t="str">
        <f t="shared" si="171"/>
        <v>Brandon Routh, Kate Bosworth, Kevin Spacey, James Marsden</v>
      </c>
      <c r="AQ1214" s="1" t="str">
        <f t="shared" si="172"/>
        <v>WB</v>
      </c>
    </row>
    <row r="1215" spans="1:43">
      <c r="A1215">
        <v>14</v>
      </c>
      <c r="B1215" t="s">
        <v>1254</v>
      </c>
      <c r="C1215" t="s">
        <v>4621</v>
      </c>
      <c r="D1215" t="e">
        <f t="shared" si="166"/>
        <v>#N/A</v>
      </c>
      <c r="K1215">
        <f t="shared" si="165"/>
        <v>2001</v>
      </c>
      <c r="L1215" t="s">
        <v>4600</v>
      </c>
      <c r="M1215" t="s">
        <v>4857</v>
      </c>
      <c r="N1215" t="s">
        <v>4649</v>
      </c>
      <c r="O1215" t="s">
        <v>6453</v>
      </c>
      <c r="P1215" t="s">
        <v>8585</v>
      </c>
      <c r="Q1215" t="s">
        <v>8586</v>
      </c>
      <c r="R1215" t="s">
        <v>8587</v>
      </c>
      <c r="AA1215">
        <v>408</v>
      </c>
      <c r="AB1215" s="1">
        <v>38856</v>
      </c>
      <c r="AC1215" t="s">
        <v>405</v>
      </c>
      <c r="AD1215" s="2">
        <v>80000000</v>
      </c>
      <c r="AE1215" s="2">
        <v>155019340</v>
      </c>
      <c r="AF1215" s="2">
        <v>336002981</v>
      </c>
      <c r="AG1215">
        <v>5</v>
      </c>
      <c r="AH1215">
        <v>19</v>
      </c>
      <c r="AI1215">
        <v>6</v>
      </c>
      <c r="AK1215" s="1" t="str">
        <f t="shared" si="173"/>
        <v>PG</v>
      </c>
      <c r="AL1215" s="1" t="str">
        <f t="shared" si="167"/>
        <v>83 min</v>
      </c>
      <c r="AM1215" s="1" t="str">
        <f t="shared" si="168"/>
        <v>Animation, Adventure, Comedy</v>
      </c>
      <c r="AN1215" s="1" t="str">
        <f t="shared" si="169"/>
        <v>Tim Johnson, Karey Kirkpatrick</v>
      </c>
      <c r="AO1215" s="1" t="str">
        <f t="shared" si="170"/>
        <v>Len Blum (screenplay), Lorne Cameron (screenplay), David Hoselton (screenplay), Karey Kirkpatrick (screenplay), Michael Fry (comic strip characters), T. Lewis (comic strip characters), Chris Poche (additional dialogue), Mike de Seve (story)</v>
      </c>
      <c r="AP1215" s="1" t="str">
        <f t="shared" si="171"/>
        <v>Bruce Willis, Garry Shandling, Steve Carell, Wanda Sykes</v>
      </c>
      <c r="AQ1215" s="1" t="str">
        <f t="shared" si="172"/>
        <v>P/DW</v>
      </c>
    </row>
    <row r="1216" spans="1:43">
      <c r="A1216">
        <v>15</v>
      </c>
      <c r="B1216" t="s">
        <v>307</v>
      </c>
      <c r="C1216" t="s">
        <v>4660</v>
      </c>
      <c r="D1216" t="e">
        <f t="shared" si="166"/>
        <v>#N/A</v>
      </c>
      <c r="K1216">
        <f t="shared" si="165"/>
        <v>2001</v>
      </c>
      <c r="L1216" t="s">
        <v>4600</v>
      </c>
      <c r="M1216" t="s">
        <v>4763</v>
      </c>
      <c r="N1216" t="s">
        <v>4630</v>
      </c>
      <c r="O1216" t="s">
        <v>5186</v>
      </c>
      <c r="P1216" t="s">
        <v>8588</v>
      </c>
      <c r="Q1216" t="s">
        <v>8589</v>
      </c>
      <c r="R1216" t="s">
        <v>8590</v>
      </c>
      <c r="AA1216">
        <v>1325</v>
      </c>
      <c r="AB1216" s="1">
        <v>38898</v>
      </c>
      <c r="AC1216" t="s">
        <v>1317</v>
      </c>
      <c r="AD1216" s="2">
        <v>35000000</v>
      </c>
      <c r="AE1216" s="2">
        <v>124740460</v>
      </c>
      <c r="AF1216" s="2">
        <v>326551094</v>
      </c>
      <c r="AG1216">
        <v>6</v>
      </c>
      <c r="AH1216">
        <v>30</v>
      </c>
      <c r="AI1216">
        <v>6</v>
      </c>
      <c r="AK1216" s="1" t="str">
        <f t="shared" si="173"/>
        <v>PG-13</v>
      </c>
      <c r="AL1216" s="1" t="str">
        <f t="shared" si="167"/>
        <v>109 min</v>
      </c>
      <c r="AM1216" s="1" t="str">
        <f t="shared" si="168"/>
        <v>Comedy, Drama, Romance</v>
      </c>
      <c r="AN1216" s="1" t="str">
        <f t="shared" si="169"/>
        <v>David Frankel</v>
      </c>
      <c r="AO1216" s="1" t="str">
        <f t="shared" si="170"/>
        <v>Aline Brosh McKenna (screenplay), Lauren Weisberger (novel)</v>
      </c>
      <c r="AP1216" s="1" t="str">
        <f t="shared" si="171"/>
        <v>Meryl Streep, Anne Hathaway, Emily Blunt, Stanley Tucci</v>
      </c>
      <c r="AQ1216" s="1" t="str">
        <f t="shared" si="172"/>
        <v>Fox</v>
      </c>
    </row>
    <row r="1217" spans="1:43">
      <c r="A1217">
        <v>16</v>
      </c>
      <c r="B1217" t="s">
        <v>8591</v>
      </c>
      <c r="C1217" t="s">
        <v>4677</v>
      </c>
      <c r="D1217" t="e">
        <f t="shared" si="166"/>
        <v>#N/A</v>
      </c>
      <c r="K1217">
        <f t="shared" si="165"/>
        <v>2001</v>
      </c>
      <c r="L1217" t="s">
        <v>4635</v>
      </c>
      <c r="AA1217">
        <v>784</v>
      </c>
      <c r="AB1217" s="1">
        <v>39066</v>
      </c>
      <c r="AC1217" t="s">
        <v>777</v>
      </c>
      <c r="AD1217" s="2">
        <v>55000000</v>
      </c>
      <c r="AE1217" s="2">
        <v>162586036</v>
      </c>
      <c r="AF1217" s="2">
        <v>307325633</v>
      </c>
      <c r="AG1217">
        <v>12</v>
      </c>
      <c r="AH1217">
        <v>15</v>
      </c>
      <c r="AI1217">
        <v>6</v>
      </c>
      <c r="AK1217" s="1" t="str">
        <f t="shared" si="173"/>
        <v>PG-13</v>
      </c>
      <c r="AL1217" s="1" t="str">
        <f t="shared" si="167"/>
        <v>117 min</v>
      </c>
      <c r="AM1217" s="1" t="str">
        <f t="shared" si="168"/>
        <v>Biography, Drama</v>
      </c>
      <c r="AN1217" s="1" t="str">
        <f t="shared" si="169"/>
        <v>Gabriele Muccino</v>
      </c>
      <c r="AO1217" s="1" t="str">
        <f t="shared" si="170"/>
        <v>Steve Conrad</v>
      </c>
      <c r="AP1217" s="1" t="str">
        <f t="shared" si="171"/>
        <v>Will Smith, Jaden Smith, Thandie Newton, Brian Howe</v>
      </c>
      <c r="AQ1217" s="1" t="str">
        <f t="shared" si="172"/>
        <v>Sony</v>
      </c>
    </row>
    <row r="1218" spans="1:43">
      <c r="A1218">
        <v>17</v>
      </c>
      <c r="B1218" t="s">
        <v>1319</v>
      </c>
      <c r="C1218" t="s">
        <v>6069</v>
      </c>
      <c r="D1218" t="e">
        <f t="shared" si="166"/>
        <v>#N/A</v>
      </c>
      <c r="K1218">
        <f t="shared" ref="K1218:K1281" si="174">2013-INT((ROW()-2)/100)</f>
        <v>2001</v>
      </c>
      <c r="L1218" t="s">
        <v>4614</v>
      </c>
      <c r="M1218" t="s">
        <v>5095</v>
      </c>
      <c r="N1218" t="s">
        <v>5652</v>
      </c>
      <c r="O1218" t="s">
        <v>5653</v>
      </c>
      <c r="P1218" t="s">
        <v>5653</v>
      </c>
      <c r="Q1218" t="s">
        <v>8592</v>
      </c>
      <c r="R1218" t="s">
        <v>8593</v>
      </c>
      <c r="AA1218">
        <v>326</v>
      </c>
      <c r="AB1218" s="1">
        <v>38996</v>
      </c>
      <c r="AC1218" t="s">
        <v>323</v>
      </c>
      <c r="AD1218" s="2">
        <v>90000000</v>
      </c>
      <c r="AE1218" s="2">
        <v>133311000</v>
      </c>
      <c r="AF1218" s="2">
        <v>290587304</v>
      </c>
      <c r="AG1218">
        <v>10</v>
      </c>
      <c r="AH1218">
        <v>6</v>
      </c>
      <c r="AI1218">
        <v>6</v>
      </c>
      <c r="AK1218" s="1" t="str">
        <f t="shared" si="173"/>
        <v>R</v>
      </c>
      <c r="AL1218" s="1" t="str">
        <f t="shared" si="167"/>
        <v>151 min</v>
      </c>
      <c r="AM1218" s="1" t="str">
        <f t="shared" si="168"/>
        <v>Crime, Drama, Thriller</v>
      </c>
      <c r="AN1218" s="1" t="str">
        <f t="shared" si="169"/>
        <v>Martin Scorsese</v>
      </c>
      <c r="AO1218" s="1" t="str">
        <f t="shared" si="170"/>
        <v>William Monahan (screenplay), Alan Mak, Felix Chong</v>
      </c>
      <c r="AP1218" s="1" t="str">
        <f t="shared" si="171"/>
        <v>Leonardo DiCaprio, Matt Damon, Jack Nicholson, Mark Wahlberg</v>
      </c>
      <c r="AQ1218" s="1" t="str">
        <f t="shared" si="172"/>
        <v>WB</v>
      </c>
    </row>
    <row r="1219" spans="1:43">
      <c r="A1219">
        <v>18</v>
      </c>
      <c r="B1219" t="s">
        <v>297</v>
      </c>
      <c r="C1219" t="s">
        <v>6856</v>
      </c>
      <c r="D1219" t="e">
        <f t="shared" ref="D1219:D1282" si="175">VLOOKUP(B1219,AC1218:AF11217,2,FALSE)</f>
        <v>#N/A</v>
      </c>
      <c r="K1219">
        <f t="shared" si="174"/>
        <v>2001</v>
      </c>
      <c r="L1219" t="s">
        <v>4682</v>
      </c>
      <c r="M1219" t="s">
        <v>6700</v>
      </c>
      <c r="N1219" t="s">
        <v>5165</v>
      </c>
      <c r="O1219" t="s">
        <v>5131</v>
      </c>
      <c r="P1219" t="s">
        <v>8594</v>
      </c>
      <c r="Q1219" t="s">
        <v>8595</v>
      </c>
      <c r="R1219" t="s">
        <v>8596</v>
      </c>
      <c r="AA1219">
        <v>2256</v>
      </c>
      <c r="AB1219" s="1">
        <v>39024</v>
      </c>
      <c r="AC1219" t="s">
        <v>2240</v>
      </c>
      <c r="AD1219" s="2">
        <v>18000000</v>
      </c>
      <c r="AE1219" s="2">
        <v>128505958</v>
      </c>
      <c r="AF1219" s="2">
        <v>261443242</v>
      </c>
      <c r="AG1219">
        <v>11</v>
      </c>
      <c r="AH1219">
        <v>3</v>
      </c>
      <c r="AI1219">
        <v>6</v>
      </c>
      <c r="AK1219" s="1" t="e">
        <f t="shared" si="173"/>
        <v>#N/A</v>
      </c>
      <c r="AL1219" s="1" t="e">
        <f t="shared" ref="AL1219:AL1282" si="176">VLOOKUP($AC1219,$B$2:$R$10000,12,FALSE)</f>
        <v>#N/A</v>
      </c>
      <c r="AM1219" s="1" t="e">
        <f t="shared" ref="AM1219:AM1282" si="177">VLOOKUP($AC1219,$B$2:$R$10000,13,FALSE)</f>
        <v>#N/A</v>
      </c>
      <c r="AN1219" s="1" t="e">
        <f t="shared" ref="AN1219:AN1282" si="178">VLOOKUP($AC1219,$B$2:$R$10000,14,FALSE)</f>
        <v>#N/A</v>
      </c>
      <c r="AO1219" s="1" t="e">
        <f t="shared" ref="AO1219:AO1282" si="179">VLOOKUP($AC1219,$B$2:$R$10000,15,FALSE)</f>
        <v>#N/A</v>
      </c>
      <c r="AP1219" s="1" t="e">
        <f t="shared" ref="AP1219:AP1282" si="180">VLOOKUP($AC1219,$B$2:$R$10000,16,FALSE)</f>
        <v>#N/A</v>
      </c>
      <c r="AQ1219" s="1" t="e">
        <f t="shared" si="172"/>
        <v>#N/A</v>
      </c>
    </row>
    <row r="1220" spans="1:43">
      <c r="A1220">
        <v>19</v>
      </c>
      <c r="B1220" t="s">
        <v>1495</v>
      </c>
      <c r="C1220" t="s">
        <v>4607</v>
      </c>
      <c r="D1220" t="e">
        <f t="shared" si="175"/>
        <v>#N/A</v>
      </c>
      <c r="K1220">
        <f t="shared" si="174"/>
        <v>2001</v>
      </c>
      <c r="L1220" t="s">
        <v>4636</v>
      </c>
      <c r="M1220" t="s">
        <v>4744</v>
      </c>
      <c r="N1220" t="s">
        <v>5535</v>
      </c>
      <c r="O1220" t="s">
        <v>5614</v>
      </c>
      <c r="P1220" t="s">
        <v>8597</v>
      </c>
      <c r="Q1220" t="s">
        <v>8598</v>
      </c>
      <c r="R1220" t="s">
        <v>8599</v>
      </c>
      <c r="AA1220">
        <v>277</v>
      </c>
      <c r="AB1220" s="1">
        <v>39066</v>
      </c>
      <c r="AC1220" t="s">
        <v>274</v>
      </c>
      <c r="AD1220" s="2">
        <v>100000000</v>
      </c>
      <c r="AE1220" s="2">
        <v>75030163</v>
      </c>
      <c r="AF1220" s="2">
        <v>249488115</v>
      </c>
      <c r="AG1220">
        <v>12</v>
      </c>
      <c r="AH1220">
        <v>15</v>
      </c>
      <c r="AI1220">
        <v>6</v>
      </c>
      <c r="AK1220" s="1" t="str">
        <f t="shared" si="173"/>
        <v>PG</v>
      </c>
      <c r="AL1220" s="1" t="str">
        <f t="shared" si="176"/>
        <v>104 min</v>
      </c>
      <c r="AM1220" s="1" t="str">
        <f t="shared" si="177"/>
        <v>Action, Adventure, Family</v>
      </c>
      <c r="AN1220" s="1" t="str">
        <f t="shared" si="178"/>
        <v>Stefen Fangmeier</v>
      </c>
      <c r="AO1220" s="1" t="str">
        <f t="shared" si="179"/>
        <v>Peter Buchman (screenplay), Christopher Paolini (novel)</v>
      </c>
      <c r="AP1220" s="1" t="str">
        <f t="shared" si="180"/>
        <v>Ed Speleers, Jeremy Irons, Sienna Guillory, Robert Carlyle</v>
      </c>
      <c r="AQ1220" s="1" t="str">
        <f t="shared" si="172"/>
        <v>Fox</v>
      </c>
    </row>
    <row r="1221" spans="1:43">
      <c r="A1221">
        <v>20</v>
      </c>
      <c r="B1221" t="s">
        <v>550</v>
      </c>
      <c r="C1221" t="s">
        <v>4660</v>
      </c>
      <c r="D1221" t="e">
        <f t="shared" si="175"/>
        <v>#N/A</v>
      </c>
      <c r="K1221">
        <f t="shared" si="174"/>
        <v>2001</v>
      </c>
      <c r="L1221" t="s">
        <v>4635</v>
      </c>
      <c r="AA1221">
        <v>395</v>
      </c>
      <c r="AB1221" s="1">
        <v>38891</v>
      </c>
      <c r="AC1221" t="s">
        <v>392</v>
      </c>
      <c r="AD1221" s="2">
        <v>82500000</v>
      </c>
      <c r="AE1221" s="2">
        <v>137355633</v>
      </c>
      <c r="AF1221" s="2">
        <v>237685089</v>
      </c>
      <c r="AG1221">
        <v>6</v>
      </c>
      <c r="AH1221">
        <v>23</v>
      </c>
      <c r="AI1221">
        <v>6</v>
      </c>
      <c r="AK1221" s="1" t="str">
        <f t="shared" si="173"/>
        <v>PG-13</v>
      </c>
      <c r="AL1221" s="1" t="str">
        <f t="shared" si="176"/>
        <v>107 min</v>
      </c>
      <c r="AM1221" s="1" t="str">
        <f t="shared" si="177"/>
        <v>Comedy, Drama, Fantasy</v>
      </c>
      <c r="AN1221" s="1" t="str">
        <f t="shared" si="178"/>
        <v>Frank Coraci</v>
      </c>
      <c r="AO1221" s="1" t="str">
        <f t="shared" si="179"/>
        <v>Steve Koren, Mark O'Keefe</v>
      </c>
      <c r="AP1221" s="1" t="str">
        <f t="shared" si="180"/>
        <v>Adam Sandler, Kate Beckinsale, Christopher Walken, David Hasselhoff</v>
      </c>
      <c r="AQ1221" s="1" t="str">
        <f t="shared" ref="AQ1221:AQ1284" si="181">VLOOKUP($AC1221,$B$2:$R$10000,2,FALSE)</f>
        <v>SonR</v>
      </c>
    </row>
    <row r="1222" spans="1:43">
      <c r="A1222">
        <v>21</v>
      </c>
      <c r="B1222" t="s">
        <v>2324</v>
      </c>
      <c r="C1222" t="s">
        <v>6069</v>
      </c>
      <c r="D1222" t="e">
        <f t="shared" si="175"/>
        <v>#N/A</v>
      </c>
      <c r="K1222">
        <f t="shared" si="174"/>
        <v>2001</v>
      </c>
      <c r="L1222" t="s">
        <v>4635</v>
      </c>
      <c r="AA1222">
        <v>376</v>
      </c>
      <c r="AB1222" s="1">
        <v>39059</v>
      </c>
      <c r="AC1222" t="s">
        <v>373</v>
      </c>
      <c r="AD1222" s="2">
        <v>85000000</v>
      </c>
      <c r="AE1222" s="2">
        <v>63280000</v>
      </c>
      <c r="AF1222" s="2">
        <v>205190324</v>
      </c>
      <c r="AG1222">
        <v>12</v>
      </c>
      <c r="AH1222">
        <v>8</v>
      </c>
      <c r="AI1222">
        <v>6</v>
      </c>
      <c r="AK1222" s="1" t="str">
        <f t="shared" si="173"/>
        <v>PG-13</v>
      </c>
      <c r="AL1222" s="1" t="str">
        <f t="shared" si="176"/>
        <v>N/A</v>
      </c>
      <c r="AM1222" s="1" t="str">
        <f t="shared" si="177"/>
        <v>Comedy, Romance</v>
      </c>
      <c r="AN1222" s="1" t="str">
        <f t="shared" si="178"/>
        <v>Nancy Meyers</v>
      </c>
      <c r="AO1222" s="1" t="str">
        <f t="shared" si="179"/>
        <v>Nancy Meyers</v>
      </c>
      <c r="AP1222" s="1" t="str">
        <f t="shared" si="180"/>
        <v>Cameron Diaz, Kate Winslet, Jude Law, Jack Black</v>
      </c>
      <c r="AQ1222" s="1" t="str">
        <f t="shared" si="181"/>
        <v>Sony</v>
      </c>
    </row>
    <row r="1223" spans="1:43">
      <c r="A1223">
        <v>22</v>
      </c>
      <c r="B1223" t="s">
        <v>2243</v>
      </c>
      <c r="C1223" t="s">
        <v>5962</v>
      </c>
      <c r="D1223" t="e">
        <f t="shared" si="175"/>
        <v>#N/A</v>
      </c>
      <c r="K1223">
        <f t="shared" si="174"/>
        <v>2001</v>
      </c>
      <c r="L1223" t="s">
        <v>4600</v>
      </c>
      <c r="M1223" t="s">
        <v>4984</v>
      </c>
      <c r="N1223" t="s">
        <v>5174</v>
      </c>
      <c r="O1223" t="s">
        <v>5970</v>
      </c>
      <c r="P1223" t="s">
        <v>8600</v>
      </c>
      <c r="Q1223" t="s">
        <v>8601</v>
      </c>
      <c r="R1223" t="s">
        <v>8602</v>
      </c>
      <c r="AA1223">
        <v>857</v>
      </c>
      <c r="AB1223" s="1">
        <v>38870</v>
      </c>
      <c r="AC1223" t="s">
        <v>850</v>
      </c>
      <c r="AD1223" s="2">
        <v>52000000</v>
      </c>
      <c r="AE1223" s="2">
        <v>118806699</v>
      </c>
      <c r="AF1223" s="2">
        <v>202944203</v>
      </c>
      <c r="AG1223">
        <v>6</v>
      </c>
      <c r="AH1223">
        <v>2</v>
      </c>
      <c r="AI1223">
        <v>6</v>
      </c>
      <c r="AK1223" s="1" t="e">
        <f t="shared" si="173"/>
        <v>#N/A</v>
      </c>
      <c r="AL1223" s="1" t="e">
        <f t="shared" si="176"/>
        <v>#N/A</v>
      </c>
      <c r="AM1223" s="1" t="e">
        <f t="shared" si="177"/>
        <v>#N/A</v>
      </c>
      <c r="AN1223" s="1" t="e">
        <f t="shared" si="178"/>
        <v>#N/A</v>
      </c>
      <c r="AO1223" s="1" t="e">
        <f t="shared" si="179"/>
        <v>#N/A</v>
      </c>
      <c r="AP1223" s="1" t="e">
        <f t="shared" si="180"/>
        <v>#N/A</v>
      </c>
      <c r="AQ1223" s="1" t="e">
        <f t="shared" si="181"/>
        <v>#N/A</v>
      </c>
    </row>
    <row r="1224" spans="1:43">
      <c r="A1224">
        <v>23</v>
      </c>
      <c r="B1224" t="s">
        <v>994</v>
      </c>
      <c r="C1224" t="s">
        <v>6856</v>
      </c>
      <c r="D1224" t="e">
        <f t="shared" si="175"/>
        <v>#N/A</v>
      </c>
      <c r="K1224">
        <f t="shared" si="174"/>
        <v>2001</v>
      </c>
      <c r="L1224" t="s">
        <v>4600</v>
      </c>
      <c r="M1224" t="s">
        <v>4615</v>
      </c>
      <c r="N1224" t="s">
        <v>5174</v>
      </c>
      <c r="O1224" t="s">
        <v>7719</v>
      </c>
      <c r="P1224" t="s">
        <v>8603</v>
      </c>
      <c r="Q1224" t="s">
        <v>8604</v>
      </c>
      <c r="R1224" t="s">
        <v>8605</v>
      </c>
      <c r="AA1224">
        <v>372</v>
      </c>
      <c r="AB1224" s="1">
        <v>38989</v>
      </c>
      <c r="AC1224" t="s">
        <v>369</v>
      </c>
      <c r="AD1224" s="2">
        <v>85000000</v>
      </c>
      <c r="AE1224" s="2">
        <v>85105259</v>
      </c>
      <c r="AF1224" s="2">
        <v>191932158</v>
      </c>
      <c r="AG1224">
        <v>9</v>
      </c>
      <c r="AH1224">
        <v>29</v>
      </c>
      <c r="AI1224">
        <v>6</v>
      </c>
      <c r="AK1224" s="1" t="str">
        <f t="shared" si="173"/>
        <v>PG</v>
      </c>
      <c r="AL1224" s="1" t="str">
        <f t="shared" si="176"/>
        <v>83 min</v>
      </c>
      <c r="AM1224" s="1" t="str">
        <f t="shared" si="177"/>
        <v>Animation, Adventure, Comedy</v>
      </c>
      <c r="AN1224" s="1" t="str">
        <f t="shared" si="178"/>
        <v>Roger Allers, Jill Culton, Anthony Stacchi</v>
      </c>
      <c r="AO1224" s="1" t="str">
        <f t="shared" si="179"/>
        <v>Steve Bencich (screenplay), Ron J. Friedman (screenplay), Nat Mauldin (screenplay), Jill Culton (screen story), Anthony Stacchi (screen story), Steve Moore (original story), John B. Carls (original story), Sam Harper (additional story material), Dan Wilson (additional story material), David Gilbreth (additional story material)</v>
      </c>
      <c r="AP1224" s="1" t="str">
        <f t="shared" si="180"/>
        <v>Martin Lawrence, Ashton Kutcher, Gary Sinise, Debra Messing</v>
      </c>
      <c r="AQ1224" s="1" t="str">
        <f t="shared" si="181"/>
        <v>Sony</v>
      </c>
    </row>
    <row r="1225" spans="1:43">
      <c r="A1225">
        <v>24</v>
      </c>
      <c r="B1225" t="s">
        <v>676</v>
      </c>
      <c r="C1225" t="s">
        <v>4628</v>
      </c>
      <c r="D1225" t="e">
        <f t="shared" si="175"/>
        <v>#N/A</v>
      </c>
      <c r="K1225">
        <f t="shared" si="174"/>
        <v>2001</v>
      </c>
      <c r="L1225" t="s">
        <v>4614</v>
      </c>
      <c r="M1225" t="s">
        <v>5367</v>
      </c>
      <c r="N1225" t="s">
        <v>4690</v>
      </c>
      <c r="O1225" t="s">
        <v>8606</v>
      </c>
      <c r="P1225" t="s">
        <v>8607</v>
      </c>
      <c r="Q1225" t="s">
        <v>8608</v>
      </c>
      <c r="R1225" t="s">
        <v>8609</v>
      </c>
      <c r="AA1225">
        <v>888</v>
      </c>
      <c r="AB1225" s="1">
        <v>38800</v>
      </c>
      <c r="AC1225" t="s">
        <v>881</v>
      </c>
      <c r="AD1225" s="2">
        <v>50000000</v>
      </c>
      <c r="AE1225" s="2">
        <v>88634237</v>
      </c>
      <c r="AF1225" s="2">
        <v>185798265</v>
      </c>
      <c r="AG1225">
        <v>3</v>
      </c>
      <c r="AH1225">
        <v>24</v>
      </c>
      <c r="AI1225">
        <v>6</v>
      </c>
      <c r="AK1225" s="1" t="str">
        <f t="shared" si="173"/>
        <v>R</v>
      </c>
      <c r="AL1225" s="1" t="str">
        <f t="shared" si="176"/>
        <v>129 min</v>
      </c>
      <c r="AM1225" s="1" t="str">
        <f t="shared" si="177"/>
        <v>Crime, Drama, Thriller</v>
      </c>
      <c r="AN1225" s="1" t="str">
        <f t="shared" si="178"/>
        <v>Spike Lee</v>
      </c>
      <c r="AO1225" s="1" t="str">
        <f t="shared" si="179"/>
        <v>Russell Gewirtz</v>
      </c>
      <c r="AP1225" s="1" t="str">
        <f t="shared" si="180"/>
        <v>Denzel Washington, Clive Owen, Jodie Foster, Christopher Plummer</v>
      </c>
      <c r="AQ1225" s="1" t="str">
        <f t="shared" si="181"/>
        <v>Uni.</v>
      </c>
    </row>
    <row r="1226" spans="1:43">
      <c r="A1226">
        <v>25</v>
      </c>
      <c r="B1226" t="s">
        <v>2652</v>
      </c>
      <c r="C1226" t="s">
        <v>4660</v>
      </c>
      <c r="D1226" t="e">
        <f t="shared" si="175"/>
        <v>#N/A</v>
      </c>
      <c r="K1226">
        <f t="shared" si="174"/>
        <v>2001</v>
      </c>
      <c r="L1226" t="s">
        <v>4600</v>
      </c>
      <c r="M1226" t="s">
        <v>4666</v>
      </c>
      <c r="N1226" t="s">
        <v>5372</v>
      </c>
      <c r="O1226" t="s">
        <v>7432</v>
      </c>
      <c r="P1226" t="s">
        <v>8610</v>
      </c>
      <c r="Q1226" t="s">
        <v>8611</v>
      </c>
      <c r="R1226" t="s">
        <v>8612</v>
      </c>
      <c r="AA1226">
        <v>92</v>
      </c>
      <c r="AB1226" s="1">
        <v>38849</v>
      </c>
      <c r="AC1226" t="s">
        <v>90</v>
      </c>
      <c r="AD1226" s="2">
        <v>160000000</v>
      </c>
      <c r="AE1226" s="2">
        <v>60674817</v>
      </c>
      <c r="AF1226" s="2">
        <v>181674817</v>
      </c>
      <c r="AG1226">
        <v>5</v>
      </c>
      <c r="AH1226">
        <v>12</v>
      </c>
      <c r="AI1226">
        <v>6</v>
      </c>
      <c r="AK1226" s="1" t="str">
        <f t="shared" si="173"/>
        <v>PG-13</v>
      </c>
      <c r="AL1226" s="1" t="str">
        <f t="shared" si="176"/>
        <v>98 min</v>
      </c>
      <c r="AM1226" s="1" t="str">
        <f t="shared" si="177"/>
        <v>Action, Adventure, Drama</v>
      </c>
      <c r="AN1226" s="1" t="str">
        <f t="shared" si="178"/>
        <v>Wolfgang Petersen</v>
      </c>
      <c r="AO1226" s="1" t="str">
        <f t="shared" si="179"/>
        <v>Mark Protosevich (screenplay), Paul Gallico (novel)</v>
      </c>
      <c r="AP1226" s="1" t="str">
        <f t="shared" si="180"/>
        <v>Josh Lucas, Kurt Russell, Jacinda Barrett, Richard Dreyfuss</v>
      </c>
      <c r="AQ1226" s="1" t="str">
        <f t="shared" si="181"/>
        <v>WB</v>
      </c>
    </row>
    <row r="1227" spans="1:43">
      <c r="A1227">
        <v>26</v>
      </c>
      <c r="B1227" t="s">
        <v>331</v>
      </c>
      <c r="C1227" t="s">
        <v>4607</v>
      </c>
      <c r="D1227" t="e">
        <f t="shared" si="175"/>
        <v>#N/A</v>
      </c>
      <c r="K1227">
        <f t="shared" si="174"/>
        <v>2001</v>
      </c>
      <c r="L1227" t="s">
        <v>4614</v>
      </c>
      <c r="M1227" t="s">
        <v>4738</v>
      </c>
      <c r="N1227" t="s">
        <v>4768</v>
      </c>
      <c r="O1227" t="s">
        <v>8613</v>
      </c>
      <c r="P1227" t="s">
        <v>8614</v>
      </c>
      <c r="Q1227" t="s">
        <v>8615</v>
      </c>
      <c r="R1227" t="s">
        <v>8616</v>
      </c>
      <c r="AA1227">
        <v>441</v>
      </c>
      <c r="AB1227" s="1">
        <v>39043</v>
      </c>
      <c r="AC1227" t="s">
        <v>438</v>
      </c>
      <c r="AD1227" s="2">
        <v>80000000</v>
      </c>
      <c r="AE1227" s="2">
        <v>64038616</v>
      </c>
      <c r="AF1227" s="2">
        <v>181038616</v>
      </c>
      <c r="AG1227">
        <v>11</v>
      </c>
      <c r="AH1227">
        <v>22</v>
      </c>
      <c r="AI1227">
        <v>6</v>
      </c>
      <c r="AK1227" s="1" t="e">
        <f t="shared" si="173"/>
        <v>#N/A</v>
      </c>
      <c r="AL1227" s="1" t="e">
        <f t="shared" si="176"/>
        <v>#N/A</v>
      </c>
      <c r="AM1227" s="1" t="e">
        <f t="shared" si="177"/>
        <v>#N/A</v>
      </c>
      <c r="AN1227" s="1" t="e">
        <f t="shared" si="178"/>
        <v>#N/A</v>
      </c>
      <c r="AO1227" s="1" t="e">
        <f t="shared" si="179"/>
        <v>#N/A</v>
      </c>
      <c r="AP1227" s="1" t="e">
        <f t="shared" si="180"/>
        <v>#N/A</v>
      </c>
      <c r="AQ1227" s="1" t="e">
        <f t="shared" si="181"/>
        <v>#N/A</v>
      </c>
    </row>
    <row r="1228" spans="1:43">
      <c r="A1228">
        <v>27</v>
      </c>
      <c r="B1228" t="s">
        <v>1762</v>
      </c>
      <c r="C1228" t="s">
        <v>4660</v>
      </c>
      <c r="D1228" t="e">
        <f t="shared" si="175"/>
        <v>#N/A</v>
      </c>
      <c r="K1228">
        <f t="shared" si="174"/>
        <v>2001</v>
      </c>
      <c r="L1228" t="s">
        <v>4636</v>
      </c>
      <c r="M1228" t="s">
        <v>5985</v>
      </c>
      <c r="N1228" t="s">
        <v>5455</v>
      </c>
      <c r="O1228" t="s">
        <v>7313</v>
      </c>
      <c r="P1228" t="s">
        <v>8617</v>
      </c>
      <c r="Q1228" t="s">
        <v>8618</v>
      </c>
      <c r="R1228" t="s">
        <v>8619</v>
      </c>
      <c r="AA1228">
        <v>127</v>
      </c>
      <c r="AB1228" s="1">
        <v>39024</v>
      </c>
      <c r="AC1228" t="s">
        <v>125</v>
      </c>
      <c r="AD1228" s="2">
        <v>149000000</v>
      </c>
      <c r="AE1228" s="2">
        <v>64665672</v>
      </c>
      <c r="AF1228" s="2">
        <v>179357126</v>
      </c>
      <c r="AG1228">
        <v>11</v>
      </c>
      <c r="AH1228">
        <v>3</v>
      </c>
      <c r="AI1228">
        <v>6</v>
      </c>
      <c r="AK1228" s="1" t="str">
        <f t="shared" si="173"/>
        <v>PG</v>
      </c>
      <c r="AL1228" s="1" t="str">
        <f t="shared" si="176"/>
        <v>85 min</v>
      </c>
      <c r="AM1228" s="1" t="str">
        <f t="shared" si="177"/>
        <v>Animation, Adventure, Comedy</v>
      </c>
      <c r="AN1228" s="1" t="str">
        <f t="shared" si="178"/>
        <v>David Bowers, Sam Fell</v>
      </c>
      <c r="AO1228" s="1" t="str">
        <f t="shared" si="179"/>
        <v>Dick Clement (screenplay), Ian La Frenais (screenplay), Christopher Lloyd (screenplay), Joe Keenan (screenplay), William Davies (screenplay), Sam Fell (story), Peter Lord (story), Dick Clement (story), Ian La Frenais (story)</v>
      </c>
      <c r="AP1228" s="1" t="str">
        <f t="shared" si="180"/>
        <v>Hugh Jackman, Kate Winslet, Ian McKellen, Jean Reno</v>
      </c>
      <c r="AQ1228" s="1" t="str">
        <f t="shared" si="181"/>
        <v>P/DW</v>
      </c>
    </row>
    <row r="1229" spans="1:43">
      <c r="A1229">
        <v>28</v>
      </c>
      <c r="B1229" t="s">
        <v>8620</v>
      </c>
      <c r="C1229" t="s">
        <v>4628</v>
      </c>
      <c r="D1229" t="e">
        <f t="shared" si="175"/>
        <v>#N/A</v>
      </c>
      <c r="K1229">
        <f t="shared" si="174"/>
        <v>2001</v>
      </c>
      <c r="L1229" t="s">
        <v>4600</v>
      </c>
      <c r="M1229" t="s">
        <v>4601</v>
      </c>
      <c r="N1229" t="s">
        <v>8621</v>
      </c>
      <c r="O1229" t="s">
        <v>5086</v>
      </c>
      <c r="P1229" t="s">
        <v>8622</v>
      </c>
      <c r="Q1229" t="s">
        <v>8623</v>
      </c>
      <c r="R1229" t="s">
        <v>8624</v>
      </c>
      <c r="AA1229">
        <v>1133</v>
      </c>
      <c r="AB1229" s="1">
        <v>38821</v>
      </c>
      <c r="AC1229" t="s">
        <v>1125</v>
      </c>
      <c r="AD1229" s="2">
        <v>40000000</v>
      </c>
      <c r="AE1229" s="2">
        <v>90710620</v>
      </c>
      <c r="AF1229" s="2">
        <v>178710620</v>
      </c>
      <c r="AG1229">
        <v>4</v>
      </c>
      <c r="AH1229">
        <v>14</v>
      </c>
      <c r="AI1229">
        <v>6</v>
      </c>
      <c r="AK1229" s="1" t="str">
        <f t="shared" si="173"/>
        <v>PG-13</v>
      </c>
      <c r="AL1229" s="1" t="str">
        <f t="shared" si="176"/>
        <v>83 min</v>
      </c>
      <c r="AM1229" s="1" t="str">
        <f t="shared" si="177"/>
        <v>Comedy</v>
      </c>
      <c r="AN1229" s="1" t="str">
        <f t="shared" si="178"/>
        <v>David Zucker</v>
      </c>
      <c r="AO1229" s="1" t="str">
        <f t="shared" si="179"/>
        <v>Craig Mazin (screenplay), Jim Abrahams (screenplay), Pat Proft (screenplay), Craig Mazin (story), Shawn Wayans (characters), Marlon Wayans (characters), Buddy Johnson (characters), Phil Beauman (characters), Jason Friedberg (characters), Aaron Seltzer (characters)</v>
      </c>
      <c r="AP1229" s="1" t="str">
        <f t="shared" si="180"/>
        <v>Anna Faris, Regina Hall, Craig Bierko, Bill Pullman</v>
      </c>
      <c r="AQ1229" s="1" t="str">
        <f t="shared" si="181"/>
        <v>W/Dim.</v>
      </c>
    </row>
    <row r="1230" spans="1:43">
      <c r="A1230">
        <v>29</v>
      </c>
      <c r="B1230" t="s">
        <v>1014</v>
      </c>
      <c r="C1230" t="s">
        <v>4628</v>
      </c>
      <c r="D1230" t="e">
        <f t="shared" si="175"/>
        <v>#N/A</v>
      </c>
      <c r="K1230">
        <f t="shared" si="174"/>
        <v>2001</v>
      </c>
      <c r="L1230" t="s">
        <v>4682</v>
      </c>
      <c r="M1230" t="s">
        <v>5125</v>
      </c>
      <c r="N1230" t="s">
        <v>4893</v>
      </c>
      <c r="O1230" t="s">
        <v>4796</v>
      </c>
      <c r="P1230" t="s">
        <v>8625</v>
      </c>
      <c r="Q1230" t="s">
        <v>8626</v>
      </c>
      <c r="R1230" t="s">
        <v>8627</v>
      </c>
      <c r="AA1230">
        <v>51</v>
      </c>
      <c r="AB1230" s="1">
        <v>39025</v>
      </c>
      <c r="AC1230" t="s">
        <v>49</v>
      </c>
      <c r="AD1230" s="2">
        <v>190000000</v>
      </c>
      <c r="AE1230" s="2">
        <v>0</v>
      </c>
      <c r="AF1230" s="2">
        <v>177853834</v>
      </c>
      <c r="AG1230">
        <v>11</v>
      </c>
      <c r="AH1230">
        <v>4</v>
      </c>
      <c r="AI1230">
        <v>6</v>
      </c>
      <c r="AK1230" s="1" t="e">
        <f t="shared" si="173"/>
        <v>#N/A</v>
      </c>
      <c r="AL1230" s="1" t="e">
        <f t="shared" si="176"/>
        <v>#N/A</v>
      </c>
      <c r="AM1230" s="1" t="e">
        <f t="shared" si="177"/>
        <v>#N/A</v>
      </c>
      <c r="AN1230" s="1" t="e">
        <f t="shared" si="178"/>
        <v>#N/A</v>
      </c>
      <c r="AO1230" s="1" t="e">
        <f t="shared" si="179"/>
        <v>#N/A</v>
      </c>
      <c r="AP1230" s="1" t="e">
        <f t="shared" si="180"/>
        <v>#N/A</v>
      </c>
      <c r="AQ1230" s="1" t="e">
        <f t="shared" si="181"/>
        <v>#N/A</v>
      </c>
    </row>
    <row r="1231" spans="1:43">
      <c r="A1231">
        <v>30</v>
      </c>
      <c r="B1231" t="s">
        <v>1641</v>
      </c>
      <c r="C1231" t="s">
        <v>4660</v>
      </c>
      <c r="D1231" t="e">
        <f t="shared" si="175"/>
        <v>#N/A</v>
      </c>
      <c r="K1231">
        <f t="shared" si="174"/>
        <v>2001</v>
      </c>
      <c r="L1231" t="s">
        <v>4682</v>
      </c>
      <c r="M1231" t="s">
        <v>4637</v>
      </c>
      <c r="N1231" t="s">
        <v>5135</v>
      </c>
      <c r="O1231" t="s">
        <v>7598</v>
      </c>
      <c r="P1231" t="s">
        <v>8628</v>
      </c>
      <c r="Q1231" t="s">
        <v>8629</v>
      </c>
      <c r="R1231" t="s">
        <v>8630</v>
      </c>
      <c r="AA1231">
        <v>283</v>
      </c>
      <c r="AB1231" s="1">
        <v>39059</v>
      </c>
      <c r="AC1231" t="s">
        <v>280</v>
      </c>
      <c r="AD1231" s="2">
        <v>100000000</v>
      </c>
      <c r="AE1231" s="2">
        <v>57377916</v>
      </c>
      <c r="AF1231" s="2">
        <v>171377916</v>
      </c>
      <c r="AG1231">
        <v>12</v>
      </c>
      <c r="AH1231">
        <v>8</v>
      </c>
      <c r="AI1231">
        <v>6</v>
      </c>
      <c r="AK1231" s="1" t="str">
        <f t="shared" si="173"/>
        <v>R</v>
      </c>
      <c r="AL1231" s="1" t="str">
        <f t="shared" si="176"/>
        <v>143 min</v>
      </c>
      <c r="AM1231" s="1" t="str">
        <f t="shared" si="177"/>
        <v>Adventure, Drama, Thriller</v>
      </c>
      <c r="AN1231" s="1" t="str">
        <f t="shared" si="178"/>
        <v>Edward Zwick</v>
      </c>
      <c r="AO1231" s="1" t="str">
        <f t="shared" si="179"/>
        <v>Charles Leavitt (screenplay), Charles Leavitt (story), C. Gaby Mitchell (story)</v>
      </c>
      <c r="AP1231" s="1" t="str">
        <f t="shared" si="180"/>
        <v>Leonardo DiCaprio, Djimon Hounsou, Jennifer Connelly, Kagiso Kuypers</v>
      </c>
      <c r="AQ1231" s="1" t="str">
        <f t="shared" si="181"/>
        <v>WB</v>
      </c>
    </row>
    <row r="1232" spans="1:43">
      <c r="A1232">
        <v>31</v>
      </c>
      <c r="B1232" t="s">
        <v>1769</v>
      </c>
      <c r="C1232" t="s">
        <v>6069</v>
      </c>
      <c r="D1232" t="e">
        <f t="shared" si="175"/>
        <v>#N/A</v>
      </c>
      <c r="K1232">
        <f t="shared" si="174"/>
        <v>2001</v>
      </c>
      <c r="L1232" t="s">
        <v>4635</v>
      </c>
      <c r="AA1232">
        <v>2909</v>
      </c>
      <c r="AB1232" s="1">
        <v>39017</v>
      </c>
      <c r="AC1232" t="s">
        <v>2883</v>
      </c>
      <c r="AD1232" s="2">
        <v>10000000</v>
      </c>
      <c r="AE1232" s="2">
        <v>80238724</v>
      </c>
      <c r="AF1232" s="2">
        <v>163876815</v>
      </c>
      <c r="AG1232">
        <v>10</v>
      </c>
      <c r="AH1232">
        <v>27</v>
      </c>
      <c r="AI1232">
        <v>6</v>
      </c>
      <c r="AK1232" s="1" t="str">
        <f t="shared" si="173"/>
        <v>R</v>
      </c>
      <c r="AL1232" s="1" t="str">
        <f t="shared" si="176"/>
        <v>108 min</v>
      </c>
      <c r="AM1232" s="1" t="str">
        <f t="shared" si="177"/>
        <v>Horror, Mystery</v>
      </c>
      <c r="AN1232" s="1" t="str">
        <f t="shared" si="178"/>
        <v>Darren Lynn Bousman</v>
      </c>
      <c r="AO1232" s="1" t="str">
        <f t="shared" si="179"/>
        <v>Leigh Whannell (story), James Wan (story), Leigh Whannell (screenplay)</v>
      </c>
      <c r="AP1232" s="1" t="str">
        <f t="shared" si="180"/>
        <v>Tobin Bell, Shawnee Smith, Angus Macfadyen, Bahar Soomekh</v>
      </c>
      <c r="AQ1232" s="1" t="str">
        <f t="shared" si="181"/>
        <v>LGF</v>
      </c>
    </row>
    <row r="1233" spans="1:43">
      <c r="A1233">
        <v>32</v>
      </c>
      <c r="B1233" t="s">
        <v>1016</v>
      </c>
      <c r="C1233" t="s">
        <v>6069</v>
      </c>
      <c r="D1233" t="e">
        <f t="shared" si="175"/>
        <v>#N/A</v>
      </c>
      <c r="K1233">
        <f t="shared" si="174"/>
        <v>2001</v>
      </c>
      <c r="L1233" t="s">
        <v>4682</v>
      </c>
      <c r="M1233" t="s">
        <v>5242</v>
      </c>
      <c r="N1233" t="s">
        <v>4690</v>
      </c>
      <c r="O1233" t="s">
        <v>7727</v>
      </c>
      <c r="P1233" t="s">
        <v>8631</v>
      </c>
      <c r="Q1233" t="s">
        <v>8632</v>
      </c>
      <c r="R1233" t="s">
        <v>8633</v>
      </c>
      <c r="AA1233">
        <v>158</v>
      </c>
      <c r="AB1233" s="1">
        <v>38926</v>
      </c>
      <c r="AC1233" t="s">
        <v>156</v>
      </c>
      <c r="AD1233" s="2">
        <v>135000000</v>
      </c>
      <c r="AE1233" s="2">
        <v>63478838</v>
      </c>
      <c r="AF1233" s="2">
        <v>163818556</v>
      </c>
      <c r="AG1233">
        <v>7</v>
      </c>
      <c r="AH1233">
        <v>28</v>
      </c>
      <c r="AI1233">
        <v>6</v>
      </c>
      <c r="AK1233" s="1" t="str">
        <f t="shared" si="173"/>
        <v>R</v>
      </c>
      <c r="AL1233" s="1" t="str">
        <f t="shared" si="176"/>
        <v>134 min</v>
      </c>
      <c r="AM1233" s="1" t="str">
        <f t="shared" si="177"/>
        <v>Action, Crime, Drama</v>
      </c>
      <c r="AN1233" s="1" t="str">
        <f t="shared" si="178"/>
        <v>Michael Mann</v>
      </c>
      <c r="AO1233" s="1" t="str">
        <f t="shared" si="179"/>
        <v>Michael Mann, Anthony Yerkovich (TV series)</v>
      </c>
      <c r="AP1233" s="1" t="str">
        <f t="shared" si="180"/>
        <v>Colin Farrell, Jamie Foxx, Li Gong, Naomie Harris</v>
      </c>
      <c r="AQ1233" s="1" t="str">
        <f t="shared" si="181"/>
        <v>Uni.</v>
      </c>
    </row>
    <row r="1234" spans="1:43">
      <c r="A1234">
        <v>33</v>
      </c>
      <c r="B1234" t="s">
        <v>588</v>
      </c>
      <c r="C1234" t="s">
        <v>4660</v>
      </c>
      <c r="D1234" t="e">
        <f t="shared" si="175"/>
        <v>#N/A</v>
      </c>
      <c r="K1234">
        <f t="shared" si="174"/>
        <v>2001</v>
      </c>
      <c r="L1234" t="s">
        <v>4682</v>
      </c>
      <c r="M1234" t="s">
        <v>4823</v>
      </c>
      <c r="N1234" t="s">
        <v>8634</v>
      </c>
      <c r="O1234" t="s">
        <v>7760</v>
      </c>
      <c r="P1234" t="s">
        <v>8635</v>
      </c>
      <c r="Q1234" t="s">
        <v>8636</v>
      </c>
      <c r="R1234" t="s">
        <v>8637</v>
      </c>
      <c r="AA1234">
        <v>624</v>
      </c>
      <c r="AB1234" s="1">
        <v>38938</v>
      </c>
      <c r="AC1234" t="s">
        <v>619</v>
      </c>
      <c r="AD1234" s="2">
        <v>65000000</v>
      </c>
      <c r="AE1234" s="2">
        <v>70278893</v>
      </c>
      <c r="AF1234" s="2">
        <v>163295654</v>
      </c>
      <c r="AG1234">
        <v>8</v>
      </c>
      <c r="AH1234">
        <v>9</v>
      </c>
      <c r="AI1234">
        <v>6</v>
      </c>
      <c r="AK1234" s="1" t="str">
        <f t="shared" si="173"/>
        <v>PG-13</v>
      </c>
      <c r="AL1234" s="1" t="str">
        <f t="shared" si="176"/>
        <v>129 min</v>
      </c>
      <c r="AM1234" s="1" t="str">
        <f t="shared" si="177"/>
        <v>Drama, History, Thriller</v>
      </c>
      <c r="AN1234" s="1" t="str">
        <f t="shared" si="178"/>
        <v>Oliver Stone</v>
      </c>
      <c r="AO1234" s="1" t="str">
        <f t="shared" si="179"/>
        <v>Andrea Berloff, John McLoughlin (true story), Donna McLoughlin (true story), William Jimeno (true story), Allison Jimeno (true story)</v>
      </c>
      <c r="AP1234" s="1" t="str">
        <f t="shared" si="180"/>
        <v>Nicolas Cage, Maria Bello, Connor Paolo, Anthony Piccininni</v>
      </c>
      <c r="AQ1234" s="1" t="str">
        <f t="shared" si="181"/>
        <v>Par.</v>
      </c>
    </row>
    <row r="1235" spans="1:43">
      <c r="A1235">
        <v>34</v>
      </c>
      <c r="B1235" t="s">
        <v>1138</v>
      </c>
      <c r="C1235" t="s">
        <v>4677</v>
      </c>
      <c r="D1235" t="e">
        <f t="shared" si="175"/>
        <v>#N/A</v>
      </c>
      <c r="K1235">
        <f t="shared" si="174"/>
        <v>2001</v>
      </c>
      <c r="L1235" t="s">
        <v>4600</v>
      </c>
      <c r="M1235" t="s">
        <v>4872</v>
      </c>
      <c r="N1235" t="s">
        <v>6234</v>
      </c>
      <c r="O1235" t="s">
        <v>5318</v>
      </c>
      <c r="P1235" t="s">
        <v>8638</v>
      </c>
      <c r="Q1235" t="s">
        <v>8639</v>
      </c>
      <c r="R1235" t="s">
        <v>8640</v>
      </c>
      <c r="AA1235">
        <v>525</v>
      </c>
      <c r="AB1235" s="1">
        <v>38933</v>
      </c>
      <c r="AC1235" t="s">
        <v>522</v>
      </c>
      <c r="AD1235" s="2">
        <v>73000000</v>
      </c>
      <c r="AE1235" s="2">
        <v>148213377</v>
      </c>
      <c r="AF1235" s="2">
        <v>162926797</v>
      </c>
      <c r="AG1235">
        <v>8</v>
      </c>
      <c r="AH1235">
        <v>4</v>
      </c>
      <c r="AI1235">
        <v>6</v>
      </c>
      <c r="AK1235" s="1" t="str">
        <f t="shared" ref="AK1235:AK1298" si="182">VLOOKUP(AC1235,$B$2:$R$10000,11,FALSE)</f>
        <v>PG-13</v>
      </c>
      <c r="AL1235" s="1" t="str">
        <f t="shared" si="176"/>
        <v>N/A</v>
      </c>
      <c r="AM1235" s="1" t="str">
        <f t="shared" si="177"/>
        <v>Action, Comedy, Sport</v>
      </c>
      <c r="AN1235" s="1" t="str">
        <f t="shared" si="178"/>
        <v>Adam McKay</v>
      </c>
      <c r="AO1235" s="1" t="str">
        <f t="shared" si="179"/>
        <v>Will Ferrell, Adam McKay</v>
      </c>
      <c r="AP1235" s="1" t="str">
        <f t="shared" si="180"/>
        <v>Will Ferrell, John C. Reilly, Sacha Baron Cohen, Gary Cole</v>
      </c>
      <c r="AQ1235" s="1" t="str">
        <f t="shared" si="181"/>
        <v>Sony</v>
      </c>
    </row>
    <row r="1236" spans="1:43">
      <c r="A1236">
        <v>35</v>
      </c>
      <c r="B1236" t="s">
        <v>435</v>
      </c>
      <c r="C1236" t="s">
        <v>4628</v>
      </c>
      <c r="D1236" t="e">
        <f t="shared" si="175"/>
        <v>#N/A</v>
      </c>
      <c r="K1236">
        <f t="shared" si="174"/>
        <v>2001</v>
      </c>
      <c r="L1236" t="s">
        <v>4682</v>
      </c>
      <c r="M1236" t="s">
        <v>5371</v>
      </c>
      <c r="N1236" t="s">
        <v>4649</v>
      </c>
      <c r="O1236" t="s">
        <v>8641</v>
      </c>
      <c r="P1236" t="s">
        <v>6901</v>
      </c>
      <c r="Q1236" t="s">
        <v>8642</v>
      </c>
      <c r="R1236" t="s">
        <v>8643</v>
      </c>
      <c r="AA1236">
        <v>432</v>
      </c>
      <c r="AB1236" s="1">
        <v>38758</v>
      </c>
      <c r="AC1236" t="s">
        <v>429</v>
      </c>
      <c r="AD1236" s="2">
        <v>80000000</v>
      </c>
      <c r="AE1236" s="2">
        <v>82226474</v>
      </c>
      <c r="AF1236" s="2">
        <v>158926474</v>
      </c>
      <c r="AG1236">
        <v>2</v>
      </c>
      <c r="AH1236">
        <v>10</v>
      </c>
      <c r="AI1236">
        <v>6</v>
      </c>
      <c r="AK1236" s="1" t="e">
        <f t="shared" si="182"/>
        <v>#N/A</v>
      </c>
      <c r="AL1236" s="1" t="e">
        <f t="shared" si="176"/>
        <v>#N/A</v>
      </c>
      <c r="AM1236" s="1" t="e">
        <f t="shared" si="177"/>
        <v>#N/A</v>
      </c>
      <c r="AN1236" s="1" t="e">
        <f t="shared" si="178"/>
        <v>#N/A</v>
      </c>
      <c r="AO1236" s="1" t="e">
        <f t="shared" si="179"/>
        <v>#N/A</v>
      </c>
      <c r="AP1236" s="1" t="e">
        <f t="shared" si="180"/>
        <v>#N/A</v>
      </c>
      <c r="AQ1236" s="1" t="e">
        <f t="shared" si="181"/>
        <v>#N/A</v>
      </c>
    </row>
    <row r="1237" spans="1:43">
      <c r="A1237">
        <v>36</v>
      </c>
      <c r="B1237" t="s">
        <v>1141</v>
      </c>
      <c r="C1237" t="s">
        <v>7347</v>
      </c>
      <c r="D1237" t="e">
        <f t="shared" si="175"/>
        <v>#N/A</v>
      </c>
      <c r="K1237">
        <f t="shared" si="174"/>
        <v>2001</v>
      </c>
      <c r="L1237" t="s">
        <v>4682</v>
      </c>
      <c r="M1237" t="s">
        <v>4851</v>
      </c>
      <c r="N1237" t="s">
        <v>6324</v>
      </c>
      <c r="O1237" t="s">
        <v>4819</v>
      </c>
      <c r="P1237" t="s">
        <v>8644</v>
      </c>
      <c r="Q1237" t="s">
        <v>8645</v>
      </c>
      <c r="R1237" t="s">
        <v>8646</v>
      </c>
      <c r="AA1237">
        <v>377</v>
      </c>
      <c r="AB1237" s="1">
        <v>38884</v>
      </c>
      <c r="AC1237" t="s">
        <v>374</v>
      </c>
      <c r="AD1237" s="2">
        <v>85000000</v>
      </c>
      <c r="AE1237" s="2">
        <v>62615510</v>
      </c>
      <c r="AF1237" s="2">
        <v>157794205</v>
      </c>
      <c r="AG1237">
        <v>6</v>
      </c>
      <c r="AH1237">
        <v>16</v>
      </c>
      <c r="AI1237">
        <v>6</v>
      </c>
      <c r="AK1237" s="1" t="str">
        <f t="shared" si="182"/>
        <v>PG-13</v>
      </c>
      <c r="AL1237" s="1" t="str">
        <f t="shared" si="176"/>
        <v>104 min</v>
      </c>
      <c r="AM1237" s="1" t="str">
        <f t="shared" si="177"/>
        <v>Action, Crime, Drama</v>
      </c>
      <c r="AN1237" s="1" t="str">
        <f t="shared" si="178"/>
        <v>Justin Lin</v>
      </c>
      <c r="AO1237" s="1" t="str">
        <f t="shared" si="179"/>
        <v>Chris Morgan</v>
      </c>
      <c r="AP1237" s="1" t="str">
        <f t="shared" si="180"/>
        <v>Lucas Black, Damien Marzette, Trula M. Marcus, Zachery Ty Bryan</v>
      </c>
      <c r="AQ1237" s="1" t="str">
        <f t="shared" si="181"/>
        <v>Uni.</v>
      </c>
    </row>
    <row r="1238" spans="1:43">
      <c r="A1238">
        <v>37</v>
      </c>
      <c r="B1238" t="s">
        <v>1515</v>
      </c>
      <c r="C1238" t="s">
        <v>4660</v>
      </c>
      <c r="D1238" t="e">
        <f t="shared" si="175"/>
        <v>#N/A</v>
      </c>
      <c r="K1238">
        <f t="shared" si="174"/>
        <v>2001</v>
      </c>
      <c r="L1238" t="s">
        <v>4600</v>
      </c>
      <c r="M1238" t="s">
        <v>5367</v>
      </c>
      <c r="N1238" t="s">
        <v>4789</v>
      </c>
      <c r="O1238" t="s">
        <v>8411</v>
      </c>
      <c r="P1238" t="s">
        <v>8647</v>
      </c>
      <c r="Q1238" t="s">
        <v>8648</v>
      </c>
      <c r="R1238" t="s">
        <v>8649</v>
      </c>
      <c r="AA1238">
        <v>1904</v>
      </c>
      <c r="AB1238" s="1">
        <v>39071</v>
      </c>
      <c r="AC1238" t="s">
        <v>1893</v>
      </c>
      <c r="AD1238" s="2">
        <v>24000000</v>
      </c>
      <c r="AE1238" s="2">
        <v>70269899</v>
      </c>
      <c r="AF1238" s="2">
        <v>156229050</v>
      </c>
      <c r="AG1238">
        <v>12</v>
      </c>
      <c r="AH1238">
        <v>20</v>
      </c>
      <c r="AI1238">
        <v>6</v>
      </c>
      <c r="AK1238" s="1" t="str">
        <f t="shared" si="182"/>
        <v>PG</v>
      </c>
      <c r="AL1238" s="1" t="str">
        <f t="shared" si="176"/>
        <v>102 min</v>
      </c>
      <c r="AM1238" s="1" t="str">
        <f t="shared" si="177"/>
        <v>Drama, Sport</v>
      </c>
      <c r="AN1238" s="1" t="str">
        <f t="shared" si="178"/>
        <v>Sylvester Stallone</v>
      </c>
      <c r="AO1238" s="1" t="str">
        <f t="shared" si="179"/>
        <v>Sylvester Stallone, Sylvester Stallone (characters)</v>
      </c>
      <c r="AP1238" s="1" t="str">
        <f t="shared" si="180"/>
        <v>Sylvester Stallone, Burt Young, Antonio Tarver, Geraldine Hughes</v>
      </c>
      <c r="AQ1238" s="1" t="str">
        <f t="shared" si="181"/>
        <v>MGM</v>
      </c>
    </row>
    <row r="1239" spans="1:43">
      <c r="A1239">
        <v>38</v>
      </c>
      <c r="B1239" t="s">
        <v>338</v>
      </c>
      <c r="C1239" t="s">
        <v>4621</v>
      </c>
      <c r="D1239" t="e">
        <f t="shared" si="175"/>
        <v>#N/A</v>
      </c>
      <c r="K1239">
        <f t="shared" si="174"/>
        <v>2001</v>
      </c>
      <c r="L1239" t="s">
        <v>4682</v>
      </c>
      <c r="M1239" t="s">
        <v>4718</v>
      </c>
      <c r="N1239" t="s">
        <v>4649</v>
      </c>
      <c r="O1239" t="s">
        <v>5889</v>
      </c>
      <c r="P1239" t="s">
        <v>8650</v>
      </c>
      <c r="Q1239" t="s">
        <v>8651</v>
      </c>
      <c r="R1239" t="s">
        <v>8652</v>
      </c>
      <c r="AA1239">
        <v>497</v>
      </c>
      <c r="AB1239" s="1">
        <v>39066</v>
      </c>
      <c r="AC1239" t="s">
        <v>494</v>
      </c>
      <c r="AD1239" s="2">
        <v>75000000</v>
      </c>
      <c r="AE1239" s="2">
        <v>103365956</v>
      </c>
      <c r="AF1239" s="2">
        <v>154965956</v>
      </c>
      <c r="AG1239">
        <v>12</v>
      </c>
      <c r="AH1239">
        <v>15</v>
      </c>
      <c r="AI1239">
        <v>6</v>
      </c>
      <c r="AK1239" s="1" t="str">
        <f t="shared" si="182"/>
        <v>err</v>
      </c>
      <c r="AL1239" s="1">
        <f t="shared" si="176"/>
        <v>0</v>
      </c>
      <c r="AM1239" s="1">
        <f t="shared" si="177"/>
        <v>0</v>
      </c>
      <c r="AN1239" s="1">
        <f t="shared" si="178"/>
        <v>0</v>
      </c>
      <c r="AO1239" s="1">
        <f t="shared" si="179"/>
        <v>0</v>
      </c>
      <c r="AP1239" s="1">
        <f t="shared" si="180"/>
        <v>0</v>
      </c>
      <c r="AQ1239" s="1" t="str">
        <f t="shared" si="181"/>
        <v>P/DW</v>
      </c>
    </row>
    <row r="1240" spans="1:43">
      <c r="A1240">
        <v>39</v>
      </c>
      <c r="B1240" t="s">
        <v>1647</v>
      </c>
      <c r="C1240" t="s">
        <v>4695</v>
      </c>
      <c r="D1240" t="e">
        <f t="shared" si="175"/>
        <v>#N/A</v>
      </c>
      <c r="K1240">
        <f t="shared" si="174"/>
        <v>2001</v>
      </c>
      <c r="L1240" t="s">
        <v>4600</v>
      </c>
      <c r="M1240" t="s">
        <v>5184</v>
      </c>
      <c r="N1240" t="s">
        <v>5174</v>
      </c>
      <c r="O1240" t="s">
        <v>5337</v>
      </c>
      <c r="P1240" t="s">
        <v>8653</v>
      </c>
      <c r="Q1240" t="s">
        <v>8654</v>
      </c>
      <c r="R1240" t="s">
        <v>8655</v>
      </c>
      <c r="AA1240">
        <v>396</v>
      </c>
      <c r="AB1240" s="1">
        <v>39066</v>
      </c>
      <c r="AC1240" t="s">
        <v>393</v>
      </c>
      <c r="AD1240" s="2">
        <v>82500000</v>
      </c>
      <c r="AE1240" s="2">
        <v>82985708</v>
      </c>
      <c r="AF1240" s="2">
        <v>143985708</v>
      </c>
      <c r="AG1240">
        <v>12</v>
      </c>
      <c r="AH1240">
        <v>15</v>
      </c>
      <c r="AI1240">
        <v>6</v>
      </c>
      <c r="AK1240" s="1" t="e">
        <f t="shared" si="182"/>
        <v>#N/A</v>
      </c>
      <c r="AL1240" s="1" t="e">
        <f t="shared" si="176"/>
        <v>#N/A</v>
      </c>
      <c r="AM1240" s="1" t="e">
        <f t="shared" si="177"/>
        <v>#N/A</v>
      </c>
      <c r="AN1240" s="1" t="e">
        <f t="shared" si="178"/>
        <v>#N/A</v>
      </c>
      <c r="AO1240" s="1" t="e">
        <f t="shared" si="179"/>
        <v>#N/A</v>
      </c>
      <c r="AP1240" s="1" t="e">
        <f t="shared" si="180"/>
        <v>#N/A</v>
      </c>
      <c r="AQ1240" s="1" t="e">
        <f t="shared" si="181"/>
        <v>#N/A</v>
      </c>
    </row>
    <row r="1241" spans="1:43">
      <c r="A1241">
        <v>40</v>
      </c>
      <c r="B1241" t="s">
        <v>1146</v>
      </c>
      <c r="C1241" t="s">
        <v>4677</v>
      </c>
      <c r="D1241" t="e">
        <f t="shared" si="175"/>
        <v>#N/A</v>
      </c>
      <c r="K1241">
        <f t="shared" si="174"/>
        <v>2001</v>
      </c>
      <c r="L1241" t="s">
        <v>4600</v>
      </c>
      <c r="M1241" t="s">
        <v>4857</v>
      </c>
      <c r="N1241" t="s">
        <v>8656</v>
      </c>
      <c r="O1241" t="s">
        <v>4862</v>
      </c>
      <c r="P1241" t="s">
        <v>8657</v>
      </c>
      <c r="Q1241" t="s">
        <v>8658</v>
      </c>
      <c r="R1241" t="s">
        <v>8659</v>
      </c>
      <c r="AA1241">
        <v>502</v>
      </c>
      <c r="AB1241" s="1">
        <v>38919</v>
      </c>
      <c r="AC1241" t="s">
        <v>499</v>
      </c>
      <c r="AD1241" s="2">
        <v>75000000</v>
      </c>
      <c r="AE1241" s="2">
        <v>73661010</v>
      </c>
      <c r="AF1241" s="2">
        <v>141267370</v>
      </c>
      <c r="AG1241">
        <v>7</v>
      </c>
      <c r="AH1241">
        <v>21</v>
      </c>
      <c r="AI1241">
        <v>6</v>
      </c>
      <c r="AK1241" s="1" t="str">
        <f t="shared" si="182"/>
        <v>PG</v>
      </c>
      <c r="AL1241" s="1" t="str">
        <f t="shared" si="176"/>
        <v>91 min</v>
      </c>
      <c r="AM1241" s="1" t="str">
        <f t="shared" si="177"/>
        <v>Animation, Comedy, Family</v>
      </c>
      <c r="AN1241" s="1" t="str">
        <f t="shared" si="178"/>
        <v>Gil Kenan</v>
      </c>
      <c r="AO1241" s="1" t="str">
        <f t="shared" si="179"/>
        <v>Dan Harmon (screenplay), Rob Schrab (screenplay), Pamela Pettler (screenplay), Dan Harmon (story), Rob Schrab (story)</v>
      </c>
      <c r="AP1241" s="1" t="str">
        <f t="shared" si="180"/>
        <v>Ryan Newman, Steve Buscemi, Mitchel Musso, Catherine O'Hara</v>
      </c>
      <c r="AQ1241" s="1" t="str">
        <f t="shared" si="181"/>
        <v>Sony</v>
      </c>
    </row>
    <row r="1242" spans="1:43">
      <c r="A1242">
        <v>41</v>
      </c>
      <c r="B1242" t="s">
        <v>242</v>
      </c>
      <c r="C1242" t="s">
        <v>4695</v>
      </c>
      <c r="D1242" t="e">
        <f t="shared" si="175"/>
        <v>#N/A</v>
      </c>
      <c r="K1242">
        <f t="shared" si="174"/>
        <v>2001</v>
      </c>
      <c r="L1242" t="s">
        <v>4682</v>
      </c>
      <c r="M1242" t="s">
        <v>5164</v>
      </c>
      <c r="N1242" t="s">
        <v>4801</v>
      </c>
      <c r="O1242" t="s">
        <v>6173</v>
      </c>
      <c r="P1242" t="s">
        <v>8660</v>
      </c>
      <c r="Q1242" t="s">
        <v>8661</v>
      </c>
      <c r="R1242" t="s">
        <v>8662</v>
      </c>
      <c r="AA1242">
        <v>1148</v>
      </c>
      <c r="AB1242" s="1">
        <v>38744</v>
      </c>
      <c r="AC1242" t="s">
        <v>1140</v>
      </c>
      <c r="AD1242" s="2">
        <v>40000000</v>
      </c>
      <c r="AE1242" s="2">
        <v>70165972</v>
      </c>
      <c r="AF1242" s="2">
        <v>137047376</v>
      </c>
      <c r="AG1242">
        <v>1</v>
      </c>
      <c r="AH1242">
        <v>27</v>
      </c>
      <c r="AI1242">
        <v>6</v>
      </c>
      <c r="AK1242" s="1" t="str">
        <f t="shared" si="182"/>
        <v>PG-13</v>
      </c>
      <c r="AL1242" s="1" t="str">
        <f t="shared" si="176"/>
        <v>99 min</v>
      </c>
      <c r="AM1242" s="1" t="str">
        <f t="shared" si="177"/>
        <v>Comedy, Crime</v>
      </c>
      <c r="AN1242" s="1" t="str">
        <f t="shared" si="178"/>
        <v>John Whitesell</v>
      </c>
      <c r="AO1242" s="1" t="str">
        <f t="shared" si="179"/>
        <v>Don Rhymer, Darryl Quarles (characters)</v>
      </c>
      <c r="AP1242" s="1" t="str">
        <f t="shared" si="180"/>
        <v>Martin Lawrence, Nia Long, Emily Procter, Zachary Levi</v>
      </c>
      <c r="AQ1242" s="1" t="str">
        <f t="shared" si="181"/>
        <v>Fox</v>
      </c>
    </row>
    <row r="1243" spans="1:43">
      <c r="A1243">
        <v>42</v>
      </c>
      <c r="B1243" t="s">
        <v>1953</v>
      </c>
      <c r="C1243" t="s">
        <v>6856</v>
      </c>
      <c r="D1243" t="e">
        <f t="shared" si="175"/>
        <v>#N/A</v>
      </c>
      <c r="K1243">
        <f t="shared" si="174"/>
        <v>2001</v>
      </c>
      <c r="L1243" t="s">
        <v>4600</v>
      </c>
      <c r="M1243" t="s">
        <v>6879</v>
      </c>
      <c r="N1243" t="s">
        <v>5362</v>
      </c>
      <c r="O1243" t="s">
        <v>8663</v>
      </c>
      <c r="P1243" t="s">
        <v>8664</v>
      </c>
      <c r="Q1243" t="s">
        <v>8665</v>
      </c>
      <c r="R1243" t="s">
        <v>8666</v>
      </c>
      <c r="AA1243">
        <v>654</v>
      </c>
      <c r="AB1243" s="1">
        <v>39078</v>
      </c>
      <c r="AC1243" t="s">
        <v>649</v>
      </c>
      <c r="AD1243" s="2">
        <v>63700000</v>
      </c>
      <c r="AE1243" s="2">
        <v>2223293</v>
      </c>
      <c r="AF1243" s="2">
        <v>133603463</v>
      </c>
      <c r="AG1243">
        <v>12</v>
      </c>
      <c r="AH1243">
        <v>27</v>
      </c>
      <c r="AI1243">
        <v>6</v>
      </c>
      <c r="AK1243" s="1" t="e">
        <f t="shared" si="182"/>
        <v>#N/A</v>
      </c>
      <c r="AL1243" s="1" t="e">
        <f t="shared" si="176"/>
        <v>#N/A</v>
      </c>
      <c r="AM1243" s="1" t="e">
        <f t="shared" si="177"/>
        <v>#N/A</v>
      </c>
      <c r="AN1243" s="1" t="e">
        <f t="shared" si="178"/>
        <v>#N/A</v>
      </c>
      <c r="AO1243" s="1" t="e">
        <f t="shared" si="179"/>
        <v>#N/A</v>
      </c>
      <c r="AP1243" s="1" t="e">
        <f t="shared" si="180"/>
        <v>#N/A</v>
      </c>
      <c r="AQ1243" s="1" t="e">
        <f t="shared" si="181"/>
        <v>#N/A</v>
      </c>
    </row>
    <row r="1244" spans="1:43">
      <c r="A1244">
        <v>43</v>
      </c>
      <c r="B1244" t="s">
        <v>8667</v>
      </c>
      <c r="C1244" t="s">
        <v>4677</v>
      </c>
      <c r="D1244" t="e">
        <f t="shared" si="175"/>
        <v>#N/A</v>
      </c>
      <c r="K1244">
        <f t="shared" si="174"/>
        <v>2001</v>
      </c>
      <c r="L1244" t="s">
        <v>4600</v>
      </c>
      <c r="M1244" t="s">
        <v>5100</v>
      </c>
      <c r="N1244" t="s">
        <v>6006</v>
      </c>
      <c r="O1244" t="s">
        <v>6558</v>
      </c>
      <c r="P1244" t="s">
        <v>8668</v>
      </c>
      <c r="Q1244" t="s">
        <v>8669</v>
      </c>
      <c r="R1244" t="s">
        <v>8670</v>
      </c>
      <c r="AA1244">
        <v>2079</v>
      </c>
      <c r="AB1244" s="1">
        <v>39017</v>
      </c>
      <c r="AC1244" t="s">
        <v>2065</v>
      </c>
      <c r="AD1244" s="2">
        <v>20000000</v>
      </c>
      <c r="AE1244" s="2">
        <v>34302837</v>
      </c>
      <c r="AF1244" s="2">
        <v>132121212</v>
      </c>
      <c r="AG1244">
        <v>10</v>
      </c>
      <c r="AH1244">
        <v>27</v>
      </c>
      <c r="AI1244">
        <v>6</v>
      </c>
      <c r="AK1244" s="1" t="str">
        <f t="shared" si="182"/>
        <v>err</v>
      </c>
      <c r="AL1244" s="1">
        <f t="shared" si="176"/>
        <v>0</v>
      </c>
      <c r="AM1244" s="1">
        <f t="shared" si="177"/>
        <v>0</v>
      </c>
      <c r="AN1244" s="1">
        <f t="shared" si="178"/>
        <v>0</v>
      </c>
      <c r="AO1244" s="1">
        <f t="shared" si="179"/>
        <v>0</v>
      </c>
      <c r="AP1244" s="1">
        <f t="shared" si="180"/>
        <v>0</v>
      </c>
      <c r="AQ1244" s="1" t="str">
        <f t="shared" si="181"/>
        <v>ParV</v>
      </c>
    </row>
    <row r="1245" spans="1:43">
      <c r="A1245">
        <v>44</v>
      </c>
      <c r="B1245" t="s">
        <v>978</v>
      </c>
      <c r="C1245" t="s">
        <v>4660</v>
      </c>
      <c r="D1245" t="e">
        <f t="shared" si="175"/>
        <v>#N/A</v>
      </c>
      <c r="K1245">
        <f t="shared" si="174"/>
        <v>2001</v>
      </c>
      <c r="L1245" t="s">
        <v>4600</v>
      </c>
      <c r="M1245" t="s">
        <v>4666</v>
      </c>
      <c r="N1245" t="s">
        <v>6286</v>
      </c>
      <c r="O1245" t="s">
        <v>8671</v>
      </c>
      <c r="P1245" t="s">
        <v>8672</v>
      </c>
      <c r="Q1245" t="s">
        <v>8673</v>
      </c>
      <c r="R1245" t="s">
        <v>8674</v>
      </c>
      <c r="AA1245">
        <v>840</v>
      </c>
      <c r="AB1245" s="1">
        <v>38912</v>
      </c>
      <c r="AC1245" t="s">
        <v>833</v>
      </c>
      <c r="AD1245" s="2">
        <v>54000000</v>
      </c>
      <c r="AE1245" s="2">
        <v>75802010</v>
      </c>
      <c r="AF1245" s="2">
        <v>130402010</v>
      </c>
      <c r="AG1245">
        <v>7</v>
      </c>
      <c r="AH1245">
        <v>14</v>
      </c>
      <c r="AI1245">
        <v>6</v>
      </c>
      <c r="AK1245" s="1" t="str">
        <f t="shared" si="182"/>
        <v>PG-13</v>
      </c>
      <c r="AL1245" s="1" t="str">
        <f t="shared" si="176"/>
        <v>108 min</v>
      </c>
      <c r="AM1245" s="1" t="str">
        <f t="shared" si="177"/>
        <v>Comedy, Romance</v>
      </c>
      <c r="AN1245" s="1" t="str">
        <f t="shared" si="178"/>
        <v>Anthony Russo, Joe Russo</v>
      </c>
      <c r="AO1245" s="1" t="str">
        <f t="shared" si="179"/>
        <v>Michael LeSieur</v>
      </c>
      <c r="AP1245" s="1" t="str">
        <f t="shared" si="180"/>
        <v>Owen Wilson, Kate Hudson, Matt Dillon, Michael Douglas</v>
      </c>
      <c r="AQ1245" s="1" t="str">
        <f t="shared" si="181"/>
        <v>Uni.</v>
      </c>
    </row>
    <row r="1246" spans="1:43">
      <c r="A1246">
        <v>45</v>
      </c>
      <c r="B1246" t="s">
        <v>1106</v>
      </c>
      <c r="C1246" t="s">
        <v>4695</v>
      </c>
      <c r="D1246" t="e">
        <f t="shared" si="175"/>
        <v>#N/A</v>
      </c>
      <c r="K1246">
        <f t="shared" si="174"/>
        <v>2001</v>
      </c>
      <c r="L1246" t="s">
        <v>4600</v>
      </c>
      <c r="M1246" t="s">
        <v>4661</v>
      </c>
      <c r="N1246" t="s">
        <v>8675</v>
      </c>
      <c r="O1246" t="s">
        <v>4802</v>
      </c>
      <c r="P1246" t="s">
        <v>4802</v>
      </c>
      <c r="Q1246" t="s">
        <v>8676</v>
      </c>
      <c r="R1246" t="s">
        <v>8677</v>
      </c>
      <c r="AA1246">
        <v>898</v>
      </c>
      <c r="AB1246" s="1">
        <v>38793</v>
      </c>
      <c r="AC1246" t="s">
        <v>891</v>
      </c>
      <c r="AD1246" s="2">
        <v>50000000</v>
      </c>
      <c r="AE1246" s="2">
        <v>70511035</v>
      </c>
      <c r="AF1246" s="2">
        <v>130214162</v>
      </c>
      <c r="AG1246">
        <v>3</v>
      </c>
      <c r="AH1246">
        <v>17</v>
      </c>
      <c r="AI1246">
        <v>6</v>
      </c>
      <c r="AK1246" s="1" t="str">
        <f t="shared" si="182"/>
        <v>N/A</v>
      </c>
      <c r="AL1246" s="1" t="str">
        <f t="shared" si="176"/>
        <v>30 min</v>
      </c>
      <c r="AM1246" s="1" t="str">
        <f t="shared" si="177"/>
        <v>Documentary</v>
      </c>
      <c r="AN1246" s="1" t="str">
        <f t="shared" si="178"/>
        <v>Josh Oreck</v>
      </c>
      <c r="AO1246" s="1" t="str">
        <f t="shared" si="179"/>
        <v>Richard Brehm</v>
      </c>
      <c r="AP1246" s="1" t="str">
        <f t="shared" si="180"/>
        <v>Joel Silver, James McTeigue, Stephen Fry, David Lloyd</v>
      </c>
      <c r="AQ1246" s="1" t="str">
        <f t="shared" si="181"/>
        <v>WB</v>
      </c>
    </row>
    <row r="1247" spans="1:43">
      <c r="A1247">
        <v>46</v>
      </c>
      <c r="B1247" t="s">
        <v>903</v>
      </c>
      <c r="C1247" t="s">
        <v>4677</v>
      </c>
      <c r="D1247" t="e">
        <f t="shared" si="175"/>
        <v>#N/A</v>
      </c>
      <c r="K1247">
        <f t="shared" si="174"/>
        <v>2001</v>
      </c>
      <c r="L1247" t="s">
        <v>4682</v>
      </c>
      <c r="M1247" t="s">
        <v>5013</v>
      </c>
      <c r="N1247" t="s">
        <v>4936</v>
      </c>
      <c r="O1247" t="s">
        <v>8103</v>
      </c>
      <c r="P1247" t="s">
        <v>8678</v>
      </c>
      <c r="Q1247" t="s">
        <v>8679</v>
      </c>
      <c r="R1247" t="s">
        <v>8680</v>
      </c>
      <c r="AA1247">
        <v>2472</v>
      </c>
      <c r="AB1247" s="1">
        <v>38990</v>
      </c>
      <c r="AC1247" t="s">
        <v>2454</v>
      </c>
      <c r="AD1247" s="2">
        <v>15000000</v>
      </c>
      <c r="AE1247" s="2">
        <v>56441711</v>
      </c>
      <c r="AF1247" s="2">
        <v>128885873</v>
      </c>
      <c r="AG1247">
        <v>9</v>
      </c>
      <c r="AH1247">
        <v>30</v>
      </c>
      <c r="AI1247">
        <v>6</v>
      </c>
      <c r="AK1247" s="1" t="str">
        <f t="shared" si="182"/>
        <v>PG-13</v>
      </c>
      <c r="AL1247" s="1" t="str">
        <f t="shared" si="176"/>
        <v>103 min</v>
      </c>
      <c r="AM1247" s="1" t="str">
        <f t="shared" si="177"/>
        <v>Biography, Drama</v>
      </c>
      <c r="AN1247" s="1" t="str">
        <f t="shared" si="178"/>
        <v>Stephen Frears</v>
      </c>
      <c r="AO1247" s="1" t="str">
        <f t="shared" si="179"/>
        <v>Peter Morgan</v>
      </c>
      <c r="AP1247" s="1" t="str">
        <f t="shared" si="180"/>
        <v>Helen Mirren, James Cromwell, Alex Jennings, Roger Allam</v>
      </c>
      <c r="AQ1247" s="1" t="str">
        <f t="shared" si="181"/>
        <v>Mira.</v>
      </c>
    </row>
    <row r="1248" spans="1:43">
      <c r="A1248">
        <v>47</v>
      </c>
      <c r="B1248" t="s">
        <v>1530</v>
      </c>
      <c r="C1248" t="s">
        <v>6635</v>
      </c>
      <c r="D1248" t="e">
        <f t="shared" si="175"/>
        <v>#N/A</v>
      </c>
      <c r="K1248">
        <f t="shared" si="174"/>
        <v>2001</v>
      </c>
      <c r="L1248" t="s">
        <v>4635</v>
      </c>
      <c r="AA1248">
        <v>1795</v>
      </c>
      <c r="AB1248" s="1">
        <v>38744</v>
      </c>
      <c r="AC1248" t="s">
        <v>1784</v>
      </c>
      <c r="AD1248" s="2">
        <v>25000000</v>
      </c>
      <c r="AE1248" s="2">
        <v>47279279</v>
      </c>
      <c r="AF1248" s="2">
        <v>128745578</v>
      </c>
      <c r="AG1248">
        <v>1</v>
      </c>
      <c r="AH1248">
        <v>27</v>
      </c>
      <c r="AI1248">
        <v>6</v>
      </c>
      <c r="AK1248" s="1" t="str">
        <f t="shared" si="182"/>
        <v>N/A</v>
      </c>
      <c r="AL1248" s="1" t="str">
        <f t="shared" si="176"/>
        <v>26 min</v>
      </c>
      <c r="AM1248" s="1" t="str">
        <f t="shared" si="177"/>
        <v>News</v>
      </c>
      <c r="AN1248" s="1" t="str">
        <f t="shared" si="178"/>
        <v>N/A</v>
      </c>
      <c r="AO1248" s="1" t="str">
        <f t="shared" si="179"/>
        <v>N/A</v>
      </c>
      <c r="AP1248" s="1" t="str">
        <f t="shared" si="180"/>
        <v>N/A</v>
      </c>
      <c r="AQ1248" s="1" t="str">
        <f t="shared" si="181"/>
        <v>Uni.</v>
      </c>
    </row>
    <row r="1249" spans="1:43">
      <c r="A1249">
        <v>48</v>
      </c>
      <c r="B1249" t="s">
        <v>1650</v>
      </c>
      <c r="C1249" t="s">
        <v>4607</v>
      </c>
      <c r="D1249" t="e">
        <f t="shared" si="175"/>
        <v>#N/A</v>
      </c>
      <c r="K1249">
        <f t="shared" si="174"/>
        <v>2001</v>
      </c>
      <c r="L1249" t="s">
        <v>4682</v>
      </c>
      <c r="M1249" t="s">
        <v>4689</v>
      </c>
      <c r="N1249" t="s">
        <v>4852</v>
      </c>
      <c r="O1249" t="s">
        <v>5308</v>
      </c>
      <c r="P1249" t="s">
        <v>8681</v>
      </c>
      <c r="Q1249" t="s">
        <v>8682</v>
      </c>
      <c r="R1249" t="s">
        <v>8683</v>
      </c>
      <c r="AA1249">
        <v>887</v>
      </c>
      <c r="AB1249" s="1">
        <v>38786</v>
      </c>
      <c r="AC1249" t="s">
        <v>880</v>
      </c>
      <c r="AD1249" s="2">
        <v>50000000</v>
      </c>
      <c r="AE1249" s="2">
        <v>88715192</v>
      </c>
      <c r="AF1249" s="2">
        <v>128402901</v>
      </c>
      <c r="AG1249">
        <v>3</v>
      </c>
      <c r="AH1249">
        <v>10</v>
      </c>
      <c r="AI1249">
        <v>6</v>
      </c>
      <c r="AK1249" s="1" t="str">
        <f t="shared" si="182"/>
        <v>PG-13</v>
      </c>
      <c r="AL1249" s="1" t="str">
        <f t="shared" si="176"/>
        <v>97 min</v>
      </c>
      <c r="AM1249" s="1" t="str">
        <f t="shared" si="177"/>
        <v>Comedy, Romance</v>
      </c>
      <c r="AN1249" s="1" t="str">
        <f t="shared" si="178"/>
        <v>Tom Dey</v>
      </c>
      <c r="AO1249" s="1" t="str">
        <f t="shared" si="179"/>
        <v>Tom J. Astle, Matt Ember</v>
      </c>
      <c r="AP1249" s="1" t="str">
        <f t="shared" si="180"/>
        <v>Matthew McConaughey, Sarah Jessica Parker, Zooey Deschanel, Justin Bartha</v>
      </c>
      <c r="AQ1249" s="1" t="str">
        <f t="shared" si="181"/>
        <v>Par.</v>
      </c>
    </row>
    <row r="1250" spans="1:43">
      <c r="A1250">
        <v>49</v>
      </c>
      <c r="B1250" t="s">
        <v>1429</v>
      </c>
      <c r="C1250" t="s">
        <v>4628</v>
      </c>
      <c r="D1250" t="e">
        <f t="shared" si="175"/>
        <v>#N/A</v>
      </c>
      <c r="K1250">
        <f t="shared" si="174"/>
        <v>2001</v>
      </c>
      <c r="L1250" t="s">
        <v>4682</v>
      </c>
      <c r="M1250" t="s">
        <v>4713</v>
      </c>
      <c r="N1250" t="s">
        <v>4684</v>
      </c>
      <c r="O1250" t="s">
        <v>7593</v>
      </c>
      <c r="P1250" t="s">
        <v>8684</v>
      </c>
      <c r="Q1250" t="s">
        <v>8685</v>
      </c>
      <c r="R1250" t="s">
        <v>8686</v>
      </c>
      <c r="AA1250">
        <v>1168</v>
      </c>
      <c r="AB1250" s="1">
        <v>39059</v>
      </c>
      <c r="AC1250" t="s">
        <v>1160</v>
      </c>
      <c r="AD1250" s="2">
        <v>40000000</v>
      </c>
      <c r="AE1250" s="2">
        <v>50866635</v>
      </c>
      <c r="AF1250" s="2">
        <v>121032272</v>
      </c>
      <c r="AG1250">
        <v>12</v>
      </c>
      <c r="AH1250">
        <v>8</v>
      </c>
      <c r="AI1250">
        <v>6</v>
      </c>
      <c r="AK1250" s="1" t="str">
        <f t="shared" si="182"/>
        <v>err</v>
      </c>
      <c r="AL1250" s="1">
        <f t="shared" si="176"/>
        <v>0</v>
      </c>
      <c r="AM1250" s="1">
        <f t="shared" si="177"/>
        <v>0</v>
      </c>
      <c r="AN1250" s="1">
        <f t="shared" si="178"/>
        <v>0</v>
      </c>
      <c r="AO1250" s="1">
        <f t="shared" si="179"/>
        <v>0</v>
      </c>
      <c r="AP1250" s="1">
        <f t="shared" si="180"/>
        <v>0</v>
      </c>
      <c r="AQ1250" s="1" t="str">
        <f t="shared" si="181"/>
        <v>BV</v>
      </c>
    </row>
    <row r="1251" spans="1:43">
      <c r="A1251">
        <v>50</v>
      </c>
      <c r="B1251" t="s">
        <v>376</v>
      </c>
      <c r="C1251" t="s">
        <v>4660</v>
      </c>
      <c r="D1251" t="e">
        <f t="shared" si="175"/>
        <v>#N/A</v>
      </c>
      <c r="K1251">
        <f t="shared" si="174"/>
        <v>2001</v>
      </c>
      <c r="L1251" t="s">
        <v>4682</v>
      </c>
      <c r="M1251" t="s">
        <v>4839</v>
      </c>
      <c r="N1251" t="s">
        <v>8687</v>
      </c>
      <c r="O1251" t="s">
        <v>8688</v>
      </c>
      <c r="P1251" t="s">
        <v>8689</v>
      </c>
      <c r="Q1251" t="s">
        <v>8690</v>
      </c>
      <c r="R1251" t="s">
        <v>8691</v>
      </c>
      <c r="AA1251">
        <v>1139</v>
      </c>
      <c r="AB1251" s="1">
        <v>38765</v>
      </c>
      <c r="AC1251" t="s">
        <v>1131</v>
      </c>
      <c r="AD1251" s="2">
        <v>40000000</v>
      </c>
      <c r="AE1251" s="2">
        <v>81612565</v>
      </c>
      <c r="AF1251" s="2">
        <v>120612565</v>
      </c>
      <c r="AG1251">
        <v>2</v>
      </c>
      <c r="AH1251">
        <v>17</v>
      </c>
      <c r="AI1251">
        <v>6</v>
      </c>
      <c r="AK1251" s="1" t="str">
        <f t="shared" si="182"/>
        <v>err</v>
      </c>
      <c r="AL1251" s="1">
        <f t="shared" si="176"/>
        <v>0</v>
      </c>
      <c r="AM1251" s="1">
        <f t="shared" si="177"/>
        <v>0</v>
      </c>
      <c r="AN1251" s="1">
        <f t="shared" si="178"/>
        <v>0</v>
      </c>
      <c r="AO1251" s="1">
        <f t="shared" si="179"/>
        <v>0</v>
      </c>
      <c r="AP1251" s="1">
        <f t="shared" si="180"/>
        <v>0</v>
      </c>
      <c r="AQ1251" s="1" t="str">
        <f t="shared" si="181"/>
        <v>BV</v>
      </c>
    </row>
    <row r="1252" spans="1:43">
      <c r="A1252">
        <v>51</v>
      </c>
      <c r="B1252" t="s">
        <v>980</v>
      </c>
      <c r="C1252" t="s">
        <v>4621</v>
      </c>
      <c r="D1252" t="e">
        <f t="shared" si="175"/>
        <v>#N/A</v>
      </c>
      <c r="K1252">
        <f t="shared" si="174"/>
        <v>2001</v>
      </c>
      <c r="L1252" t="s">
        <v>4600</v>
      </c>
      <c r="M1252" t="s">
        <v>5119</v>
      </c>
      <c r="N1252" t="s">
        <v>8692</v>
      </c>
      <c r="O1252" t="s">
        <v>7498</v>
      </c>
      <c r="P1252" t="s">
        <v>8693</v>
      </c>
      <c r="Q1252" t="s">
        <v>8694</v>
      </c>
      <c r="R1252" t="s">
        <v>8695</v>
      </c>
      <c r="AA1252">
        <v>1787</v>
      </c>
      <c r="AB1252" s="1">
        <v>38874</v>
      </c>
      <c r="AC1252" t="s">
        <v>1776</v>
      </c>
      <c r="AD1252" s="2">
        <v>25000000</v>
      </c>
      <c r="AE1252" s="2">
        <v>54607383</v>
      </c>
      <c r="AF1252" s="2">
        <v>119496456</v>
      </c>
      <c r="AG1252">
        <v>6</v>
      </c>
      <c r="AH1252">
        <v>6</v>
      </c>
      <c r="AI1252">
        <v>6</v>
      </c>
      <c r="AK1252" s="1" t="e">
        <f t="shared" si="182"/>
        <v>#N/A</v>
      </c>
      <c r="AL1252" s="1" t="e">
        <f t="shared" si="176"/>
        <v>#N/A</v>
      </c>
      <c r="AM1252" s="1" t="e">
        <f t="shared" si="177"/>
        <v>#N/A</v>
      </c>
      <c r="AN1252" s="1" t="e">
        <f t="shared" si="178"/>
        <v>#N/A</v>
      </c>
      <c r="AO1252" s="1" t="e">
        <f t="shared" si="179"/>
        <v>#N/A</v>
      </c>
      <c r="AP1252" s="1" t="e">
        <f t="shared" si="180"/>
        <v>#N/A</v>
      </c>
      <c r="AQ1252" s="1" t="e">
        <f t="shared" si="181"/>
        <v>#N/A</v>
      </c>
    </row>
    <row r="1253" spans="1:43">
      <c r="A1253">
        <v>52</v>
      </c>
      <c r="B1253" t="s">
        <v>1652</v>
      </c>
      <c r="C1253" t="s">
        <v>6069</v>
      </c>
      <c r="D1253" t="e">
        <f t="shared" si="175"/>
        <v>#N/A</v>
      </c>
      <c r="K1253">
        <f t="shared" si="174"/>
        <v>2001</v>
      </c>
      <c r="L1253" t="s">
        <v>4600</v>
      </c>
      <c r="M1253" t="s">
        <v>5460</v>
      </c>
      <c r="N1253" t="s">
        <v>5174</v>
      </c>
      <c r="O1253" t="s">
        <v>6200</v>
      </c>
      <c r="P1253" t="s">
        <v>8696</v>
      </c>
      <c r="Q1253" t="s">
        <v>8697</v>
      </c>
      <c r="R1253" t="s">
        <v>8698</v>
      </c>
      <c r="AA1253">
        <v>866</v>
      </c>
      <c r="AB1253" s="1">
        <v>38933</v>
      </c>
      <c r="AC1253" t="s">
        <v>859</v>
      </c>
      <c r="AD1253" s="2">
        <v>51000000</v>
      </c>
      <c r="AE1253" s="2">
        <v>72779000</v>
      </c>
      <c r="AF1253" s="2">
        <v>118583844</v>
      </c>
      <c r="AG1253">
        <v>8</v>
      </c>
      <c r="AH1253">
        <v>4</v>
      </c>
      <c r="AI1253">
        <v>6</v>
      </c>
      <c r="AK1253" s="1" t="str">
        <f t="shared" si="182"/>
        <v>err</v>
      </c>
      <c r="AL1253" s="1">
        <f t="shared" si="176"/>
        <v>0</v>
      </c>
      <c r="AM1253" s="1">
        <f t="shared" si="177"/>
        <v>0</v>
      </c>
      <c r="AN1253" s="1">
        <f t="shared" si="178"/>
        <v>0</v>
      </c>
      <c r="AO1253" s="1">
        <f t="shared" si="179"/>
        <v>0</v>
      </c>
      <c r="AP1253" s="1">
        <f t="shared" si="180"/>
        <v>0</v>
      </c>
      <c r="AQ1253" s="1" t="str">
        <f t="shared" si="181"/>
        <v>Par.</v>
      </c>
    </row>
    <row r="1254" spans="1:43">
      <c r="A1254">
        <v>53</v>
      </c>
      <c r="B1254" t="s">
        <v>981</v>
      </c>
      <c r="C1254" t="s">
        <v>6069</v>
      </c>
      <c r="D1254" t="e">
        <f t="shared" si="175"/>
        <v>#N/A</v>
      </c>
      <c r="K1254">
        <f t="shared" si="174"/>
        <v>2001</v>
      </c>
      <c r="L1254" t="s">
        <v>4635</v>
      </c>
      <c r="AA1254">
        <v>1163</v>
      </c>
      <c r="AB1254" s="1">
        <v>38884</v>
      </c>
      <c r="AC1254" t="s">
        <v>1155</v>
      </c>
      <c r="AD1254" s="2">
        <v>40000000</v>
      </c>
      <c r="AE1254" s="2">
        <v>52330111</v>
      </c>
      <c r="AF1254" s="2">
        <v>114830111</v>
      </c>
      <c r="AG1254">
        <v>6</v>
      </c>
      <c r="AH1254">
        <v>16</v>
      </c>
      <c r="AI1254">
        <v>6</v>
      </c>
      <c r="AK1254" s="1" t="str">
        <f t="shared" si="182"/>
        <v>PG</v>
      </c>
      <c r="AL1254" s="1" t="str">
        <f t="shared" si="176"/>
        <v>99 min</v>
      </c>
      <c r="AM1254" s="1" t="str">
        <f t="shared" si="177"/>
        <v>Drama, Fantasy, Romance</v>
      </c>
      <c r="AN1254" s="1" t="str">
        <f t="shared" si="178"/>
        <v>Alejandro Agresti</v>
      </c>
      <c r="AO1254" s="1" t="str">
        <f t="shared" si="179"/>
        <v>David Auburn (screenplay), Eun-Jeong Kim (motion picture "Siworae"), Ji-na Yeo (motion picture "Siworae")</v>
      </c>
      <c r="AP1254" s="1" t="str">
        <f t="shared" si="180"/>
        <v>Keanu Reeves, Sandra Bullock, Christopher Plummer, Ebon Moss-Bachrach</v>
      </c>
      <c r="AQ1254" s="1" t="str">
        <f t="shared" si="181"/>
        <v>WB</v>
      </c>
    </row>
    <row r="1255" spans="1:43">
      <c r="A1255">
        <v>54</v>
      </c>
      <c r="B1255" t="s">
        <v>843</v>
      </c>
      <c r="C1255" t="s">
        <v>4660</v>
      </c>
      <c r="D1255" t="e">
        <f t="shared" si="175"/>
        <v>#N/A</v>
      </c>
      <c r="K1255">
        <f t="shared" si="174"/>
        <v>2001</v>
      </c>
      <c r="L1255" t="s">
        <v>4600</v>
      </c>
      <c r="M1255" t="s">
        <v>4903</v>
      </c>
      <c r="N1255" t="s">
        <v>4745</v>
      </c>
      <c r="O1255" t="s">
        <v>8699</v>
      </c>
      <c r="P1255" t="s">
        <v>8700</v>
      </c>
      <c r="Q1255" t="s">
        <v>8701</v>
      </c>
      <c r="R1255" t="s">
        <v>8702</v>
      </c>
      <c r="AA1255">
        <v>1029</v>
      </c>
      <c r="AB1255" s="1">
        <v>38737</v>
      </c>
      <c r="AC1255" t="s">
        <v>1022</v>
      </c>
      <c r="AD1255" s="2">
        <v>45000000</v>
      </c>
      <c r="AE1255" s="2">
        <v>62318875</v>
      </c>
      <c r="AF1255" s="2">
        <v>113417762</v>
      </c>
      <c r="AG1255">
        <v>1</v>
      </c>
      <c r="AH1255">
        <v>20</v>
      </c>
      <c r="AI1255">
        <v>6</v>
      </c>
      <c r="AK1255" s="1" t="str">
        <f t="shared" si="182"/>
        <v>R</v>
      </c>
      <c r="AL1255" s="1" t="str">
        <f t="shared" si="176"/>
        <v>106 min</v>
      </c>
      <c r="AM1255" s="1" t="str">
        <f t="shared" si="177"/>
        <v>Action, Fantasy, Sci-Fi</v>
      </c>
      <c r="AN1255" s="1" t="str">
        <f t="shared" si="178"/>
        <v>Len Wiseman</v>
      </c>
      <c r="AO1255" s="1" t="str">
        <f t="shared" si="179"/>
        <v>Danny McBride (screenplay), Len Wiseman (story), Danny McBride (story), Kevin Grevioux (characters), Len Wiseman (characters), Danny McBride (characters)</v>
      </c>
      <c r="AP1255" s="1" t="str">
        <f t="shared" si="180"/>
        <v>Kate Beckinsale, Scott Speedman, Tony Curran, Derek Jacobi</v>
      </c>
      <c r="AQ1255" s="1" t="str">
        <f t="shared" si="181"/>
        <v>SGem</v>
      </c>
    </row>
    <row r="1256" spans="1:43">
      <c r="A1256">
        <v>55</v>
      </c>
      <c r="B1256" t="s">
        <v>1654</v>
      </c>
      <c r="C1256" t="s">
        <v>4660</v>
      </c>
      <c r="D1256" t="e">
        <f t="shared" si="175"/>
        <v>#N/A</v>
      </c>
      <c r="K1256">
        <f t="shared" si="174"/>
        <v>2001</v>
      </c>
      <c r="L1256" t="s">
        <v>4600</v>
      </c>
      <c r="M1256" t="s">
        <v>4903</v>
      </c>
      <c r="N1256" t="s">
        <v>4690</v>
      </c>
      <c r="O1256" t="s">
        <v>4899</v>
      </c>
      <c r="P1256" t="s">
        <v>8703</v>
      </c>
      <c r="Q1256" t="s">
        <v>8704</v>
      </c>
      <c r="R1256" t="s">
        <v>8705</v>
      </c>
      <c r="AA1256">
        <v>466</v>
      </c>
      <c r="AB1256" s="1">
        <v>39066</v>
      </c>
      <c r="AC1256" t="s">
        <v>463</v>
      </c>
      <c r="AD1256" s="2">
        <v>80000000</v>
      </c>
      <c r="AE1256" s="2">
        <v>15132763</v>
      </c>
      <c r="AF1256" s="2">
        <v>113325743</v>
      </c>
      <c r="AG1256">
        <v>12</v>
      </c>
      <c r="AH1256">
        <v>15</v>
      </c>
      <c r="AI1256">
        <v>6</v>
      </c>
      <c r="AK1256" s="1" t="e">
        <f t="shared" si="182"/>
        <v>#N/A</v>
      </c>
      <c r="AL1256" s="1" t="e">
        <f t="shared" si="176"/>
        <v>#N/A</v>
      </c>
      <c r="AM1256" s="1" t="e">
        <f t="shared" si="177"/>
        <v>#N/A</v>
      </c>
      <c r="AN1256" s="1" t="e">
        <f t="shared" si="178"/>
        <v>#N/A</v>
      </c>
      <c r="AO1256" s="1" t="e">
        <f t="shared" si="179"/>
        <v>#N/A</v>
      </c>
      <c r="AP1256" s="1" t="e">
        <f t="shared" si="180"/>
        <v>#N/A</v>
      </c>
      <c r="AQ1256" s="1" t="e">
        <f t="shared" si="181"/>
        <v>#N/A</v>
      </c>
    </row>
    <row r="1257" spans="1:43">
      <c r="A1257">
        <v>56</v>
      </c>
      <c r="B1257" t="s">
        <v>968</v>
      </c>
      <c r="C1257" t="s">
        <v>6856</v>
      </c>
      <c r="D1257" t="e">
        <f t="shared" si="175"/>
        <v>#N/A</v>
      </c>
      <c r="K1257">
        <f t="shared" si="174"/>
        <v>2001</v>
      </c>
      <c r="L1257" t="s">
        <v>4600</v>
      </c>
      <c r="M1257" t="s">
        <v>5367</v>
      </c>
      <c r="N1257" t="s">
        <v>5499</v>
      </c>
      <c r="O1257" t="s">
        <v>7199</v>
      </c>
      <c r="P1257" t="s">
        <v>8706</v>
      </c>
      <c r="Q1257" t="s">
        <v>8707</v>
      </c>
      <c r="R1257" t="s">
        <v>8708</v>
      </c>
      <c r="AA1257">
        <v>1788</v>
      </c>
      <c r="AB1257" s="1">
        <v>38758</v>
      </c>
      <c r="AC1257" t="s">
        <v>1777</v>
      </c>
      <c r="AD1257" s="2">
        <v>25000000</v>
      </c>
      <c r="AE1257" s="2">
        <v>54098051</v>
      </c>
      <c r="AF1257" s="2">
        <v>112798051</v>
      </c>
      <c r="AG1257">
        <v>2</v>
      </c>
      <c r="AH1257">
        <v>10</v>
      </c>
      <c r="AI1257">
        <v>6</v>
      </c>
      <c r="AK1257" s="1" t="str">
        <f t="shared" si="182"/>
        <v>R</v>
      </c>
      <c r="AL1257" s="1" t="str">
        <f t="shared" si="176"/>
        <v>93 min</v>
      </c>
      <c r="AM1257" s="1" t="str">
        <f t="shared" si="177"/>
        <v>Horror, Thriller</v>
      </c>
      <c r="AN1257" s="1" t="str">
        <f t="shared" si="178"/>
        <v>James Wong</v>
      </c>
      <c r="AO1257" s="1" t="str">
        <f t="shared" si="179"/>
        <v>Glen Morgan, James Wong, Jeffrey Reddick (characters)</v>
      </c>
      <c r="AP1257" s="1" t="str">
        <f t="shared" si="180"/>
        <v>Mary Elizabeth Winstead, Ryan Merriman, Kris Lemche, Alexz Johnson</v>
      </c>
      <c r="AQ1257" s="1" t="str">
        <f t="shared" si="181"/>
        <v>NL</v>
      </c>
    </row>
    <row r="1258" spans="1:43">
      <c r="A1258">
        <v>57</v>
      </c>
      <c r="B1258" t="s">
        <v>2213</v>
      </c>
      <c r="C1258" t="s">
        <v>4628</v>
      </c>
      <c r="D1258" t="e">
        <f t="shared" si="175"/>
        <v>#N/A</v>
      </c>
      <c r="K1258">
        <f t="shared" si="174"/>
        <v>2001</v>
      </c>
      <c r="L1258" t="s">
        <v>4635</v>
      </c>
      <c r="AA1258">
        <v>2761</v>
      </c>
      <c r="AB1258" s="1">
        <v>38940</v>
      </c>
      <c r="AC1258" t="s">
        <v>2738</v>
      </c>
      <c r="AD1258" s="2">
        <v>12000000</v>
      </c>
      <c r="AE1258" s="2">
        <v>65328121</v>
      </c>
      <c r="AF1258" s="2">
        <v>110989157</v>
      </c>
      <c r="AG1258">
        <v>8</v>
      </c>
      <c r="AH1258">
        <v>11</v>
      </c>
      <c r="AI1258">
        <v>6</v>
      </c>
      <c r="AK1258" s="1" t="str">
        <f t="shared" si="182"/>
        <v>PG-13</v>
      </c>
      <c r="AL1258" s="1" t="str">
        <f t="shared" si="176"/>
        <v>104 min</v>
      </c>
      <c r="AM1258" s="1" t="str">
        <f t="shared" si="177"/>
        <v>Crime, Drama, Music</v>
      </c>
      <c r="AN1258" s="1" t="str">
        <f t="shared" si="178"/>
        <v>Anne Fletcher</v>
      </c>
      <c r="AO1258" s="1" t="str">
        <f t="shared" si="179"/>
        <v>Duane Adler (screenplay), Melissa Rosenberg (screenplay), Duane Adler (story)</v>
      </c>
      <c r="AP1258" s="1" t="str">
        <f t="shared" si="180"/>
        <v>Channing Tatum, Jenna Dewan Tatum, Damaine Radcliff, De'Shawn Washington</v>
      </c>
      <c r="AQ1258" s="1" t="str">
        <f t="shared" si="181"/>
        <v>BV</v>
      </c>
    </row>
    <row r="1259" spans="1:43">
      <c r="A1259">
        <v>58</v>
      </c>
      <c r="B1259" t="s">
        <v>510</v>
      </c>
      <c r="C1259" t="s">
        <v>5962</v>
      </c>
      <c r="D1259" t="e">
        <f t="shared" si="175"/>
        <v>#N/A</v>
      </c>
      <c r="K1259">
        <f t="shared" si="174"/>
        <v>2001</v>
      </c>
      <c r="L1259" t="s">
        <v>4600</v>
      </c>
      <c r="M1259" t="s">
        <v>4851</v>
      </c>
      <c r="N1259" t="s">
        <v>6339</v>
      </c>
      <c r="O1259" t="s">
        <v>7274</v>
      </c>
      <c r="P1259" t="s">
        <v>8709</v>
      </c>
      <c r="Q1259" t="s">
        <v>8710</v>
      </c>
      <c r="R1259" t="s">
        <v>8711</v>
      </c>
      <c r="AA1259">
        <v>1162</v>
      </c>
      <c r="AB1259" s="1">
        <v>39010</v>
      </c>
      <c r="AC1259" t="s">
        <v>1154</v>
      </c>
      <c r="AD1259" s="2">
        <v>40000000</v>
      </c>
      <c r="AE1259" s="2">
        <v>53089891</v>
      </c>
      <c r="AF1259" s="2">
        <v>104407366</v>
      </c>
      <c r="AG1259">
        <v>10</v>
      </c>
      <c r="AH1259">
        <v>20</v>
      </c>
      <c r="AI1259">
        <v>6</v>
      </c>
      <c r="AK1259" s="1" t="str">
        <f t="shared" si="182"/>
        <v>PG-13</v>
      </c>
      <c r="AL1259" s="1" t="str">
        <f t="shared" si="176"/>
        <v>N/A</v>
      </c>
      <c r="AM1259" s="1" t="str">
        <f t="shared" si="177"/>
        <v>Drama, Mystery, Thriller</v>
      </c>
      <c r="AN1259" s="1" t="str">
        <f t="shared" si="178"/>
        <v>Christopher Nolan</v>
      </c>
      <c r="AO1259" s="1" t="str">
        <f t="shared" si="179"/>
        <v>Jonathan Nolan (screenplay), Christopher Nolan (screenplay), Christopher Priest (novel)</v>
      </c>
      <c r="AP1259" s="1" t="str">
        <f t="shared" si="180"/>
        <v>Hugh Jackman, Christian Bale, Michael Caine, Piper Perabo</v>
      </c>
      <c r="AQ1259" s="1" t="str">
        <f t="shared" si="181"/>
        <v>BV</v>
      </c>
    </row>
    <row r="1260" spans="1:43">
      <c r="A1260">
        <v>59</v>
      </c>
      <c r="B1260" t="s">
        <v>2259</v>
      </c>
      <c r="C1260" t="s">
        <v>8712</v>
      </c>
      <c r="D1260" t="e">
        <f t="shared" si="175"/>
        <v>#N/A</v>
      </c>
      <c r="K1260">
        <f t="shared" si="174"/>
        <v>2001</v>
      </c>
      <c r="L1260" t="s">
        <v>4682</v>
      </c>
      <c r="M1260" t="s">
        <v>5678</v>
      </c>
      <c r="N1260" t="s">
        <v>6317</v>
      </c>
      <c r="O1260" t="s">
        <v>8713</v>
      </c>
      <c r="P1260" t="s">
        <v>8714</v>
      </c>
      <c r="Q1260" t="s">
        <v>8715</v>
      </c>
      <c r="R1260" t="s">
        <v>8716</v>
      </c>
      <c r="AA1260">
        <v>652</v>
      </c>
      <c r="AB1260" s="1">
        <v>38912</v>
      </c>
      <c r="AC1260" t="s">
        <v>647</v>
      </c>
      <c r="AD1260" s="2">
        <v>64000000</v>
      </c>
      <c r="AE1260" s="2">
        <v>58636047</v>
      </c>
      <c r="AF1260" s="2">
        <v>101636047</v>
      </c>
      <c r="AG1260">
        <v>7</v>
      </c>
      <c r="AH1260">
        <v>14</v>
      </c>
      <c r="AI1260">
        <v>6</v>
      </c>
      <c r="AK1260" s="1" t="str">
        <f t="shared" si="182"/>
        <v>err</v>
      </c>
      <c r="AL1260" s="1">
        <f t="shared" si="176"/>
        <v>0</v>
      </c>
      <c r="AM1260" s="1">
        <f t="shared" si="177"/>
        <v>0</v>
      </c>
      <c r="AN1260" s="1">
        <f t="shared" si="178"/>
        <v>0</v>
      </c>
      <c r="AO1260" s="1">
        <f t="shared" si="179"/>
        <v>0</v>
      </c>
      <c r="AP1260" s="1">
        <f t="shared" si="180"/>
        <v>0</v>
      </c>
      <c r="AQ1260" s="1" t="str">
        <f t="shared" si="181"/>
        <v>SonR</v>
      </c>
    </row>
    <row r="1261" spans="1:43">
      <c r="A1261">
        <v>60</v>
      </c>
      <c r="B1261" t="s">
        <v>1264</v>
      </c>
      <c r="C1261" t="s">
        <v>5962</v>
      </c>
      <c r="D1261" t="e">
        <f t="shared" si="175"/>
        <v>#N/A</v>
      </c>
      <c r="K1261">
        <f t="shared" si="174"/>
        <v>2001</v>
      </c>
      <c r="L1261" t="s">
        <v>4600</v>
      </c>
      <c r="M1261" t="s">
        <v>4851</v>
      </c>
      <c r="N1261" t="s">
        <v>5850</v>
      </c>
      <c r="O1261" t="s">
        <v>8717</v>
      </c>
      <c r="P1261" t="s">
        <v>8718</v>
      </c>
      <c r="Q1261" t="s">
        <v>8719</v>
      </c>
      <c r="R1261" t="s">
        <v>8720</v>
      </c>
      <c r="AA1261">
        <v>3153</v>
      </c>
      <c r="AB1261" s="1">
        <v>38924</v>
      </c>
      <c r="AC1261" t="s">
        <v>3124</v>
      </c>
      <c r="AD1261" s="2">
        <v>8000000</v>
      </c>
      <c r="AE1261" s="2">
        <v>59891098</v>
      </c>
      <c r="AF1261" s="2">
        <v>100642353</v>
      </c>
      <c r="AG1261">
        <v>7</v>
      </c>
      <c r="AH1261">
        <v>26</v>
      </c>
      <c r="AI1261">
        <v>6</v>
      </c>
      <c r="AK1261" s="1" t="str">
        <f t="shared" si="182"/>
        <v>R</v>
      </c>
      <c r="AL1261" s="1" t="str">
        <f t="shared" si="176"/>
        <v>101 min</v>
      </c>
      <c r="AM1261" s="1" t="str">
        <f t="shared" si="177"/>
        <v>Adventure, Comedy, Drama</v>
      </c>
      <c r="AN1261" s="1" t="str">
        <f t="shared" si="178"/>
        <v>Jonathan Dayton, Valerie Faris</v>
      </c>
      <c r="AO1261" s="1" t="str">
        <f t="shared" si="179"/>
        <v>Michael Arndt</v>
      </c>
      <c r="AP1261" s="1" t="str">
        <f t="shared" si="180"/>
        <v>Abigail Breslin, Greg Kinnear, Paul Dano, Alan Arkin</v>
      </c>
      <c r="AQ1261" s="1" t="str">
        <f t="shared" si="181"/>
        <v>FoxS</v>
      </c>
    </row>
    <row r="1262" spans="1:43">
      <c r="A1262">
        <v>61</v>
      </c>
      <c r="B1262" t="s">
        <v>1959</v>
      </c>
      <c r="C1262" t="s">
        <v>6635</v>
      </c>
      <c r="D1262" t="e">
        <f t="shared" si="175"/>
        <v>#N/A</v>
      </c>
      <c r="K1262">
        <f t="shared" si="174"/>
        <v>2001</v>
      </c>
      <c r="L1262" t="s">
        <v>4600</v>
      </c>
      <c r="M1262" t="s">
        <v>4661</v>
      </c>
      <c r="N1262" t="s">
        <v>4572</v>
      </c>
      <c r="O1262" t="s">
        <v>8721</v>
      </c>
      <c r="P1262" t="s">
        <v>8722</v>
      </c>
      <c r="Q1262" t="s">
        <v>8723</v>
      </c>
      <c r="R1262" t="s">
        <v>8724</v>
      </c>
      <c r="AA1262">
        <v>920</v>
      </c>
      <c r="AB1262" s="1">
        <v>38828</v>
      </c>
      <c r="AC1262" t="s">
        <v>913</v>
      </c>
      <c r="AD1262" s="2">
        <v>50000000</v>
      </c>
      <c r="AE1262" s="2">
        <v>46982632</v>
      </c>
      <c r="AF1262" s="2">
        <v>99982632</v>
      </c>
      <c r="AG1262">
        <v>4</v>
      </c>
      <c r="AH1262">
        <v>21</v>
      </c>
      <c r="AI1262">
        <v>6</v>
      </c>
      <c r="AK1262" s="1" t="str">
        <f t="shared" si="182"/>
        <v>R</v>
      </c>
      <c r="AL1262" s="1" t="str">
        <f t="shared" si="176"/>
        <v>125 min</v>
      </c>
      <c r="AM1262" s="1" t="str">
        <f t="shared" si="177"/>
        <v>Horror, Mystery</v>
      </c>
      <c r="AN1262" s="1" t="str">
        <f t="shared" si="178"/>
        <v>Christophe Gans</v>
      </c>
      <c r="AO1262" s="1" t="str">
        <f t="shared" si="179"/>
        <v>Roger Avary</v>
      </c>
      <c r="AP1262" s="1" t="str">
        <f t="shared" si="180"/>
        <v>Radha Mitchell, Sean Bean, Laurie Holden, Deborah Kara Unger</v>
      </c>
      <c r="AQ1262" s="1" t="str">
        <f t="shared" si="181"/>
        <v>Sony</v>
      </c>
    </row>
    <row r="1263" spans="1:43">
      <c r="A1263">
        <v>62</v>
      </c>
      <c r="B1263" t="s">
        <v>1999</v>
      </c>
      <c r="C1263" t="s">
        <v>4660</v>
      </c>
      <c r="D1263" t="e">
        <f t="shared" si="175"/>
        <v>#N/A</v>
      </c>
      <c r="K1263">
        <f t="shared" si="174"/>
        <v>2001</v>
      </c>
      <c r="L1263" t="s">
        <v>4563</v>
      </c>
      <c r="M1263" t="s">
        <v>4829</v>
      </c>
      <c r="N1263" t="s">
        <v>8725</v>
      </c>
      <c r="O1263" t="s">
        <v>8726</v>
      </c>
      <c r="P1263" t="s">
        <v>8726</v>
      </c>
      <c r="Q1263" t="s">
        <v>8727</v>
      </c>
      <c r="R1263" t="s">
        <v>4829</v>
      </c>
      <c r="AA1263">
        <v>453</v>
      </c>
      <c r="AB1263" s="1">
        <v>38821</v>
      </c>
      <c r="AC1263" t="s">
        <v>450</v>
      </c>
      <c r="AD1263" s="2">
        <v>80000000</v>
      </c>
      <c r="AE1263" s="2">
        <v>37384046</v>
      </c>
      <c r="AF1263" s="2">
        <v>99384046</v>
      </c>
      <c r="AG1263">
        <v>4</v>
      </c>
      <c r="AH1263">
        <v>14</v>
      </c>
      <c r="AI1263">
        <v>6</v>
      </c>
      <c r="AK1263" s="1" t="str">
        <f t="shared" si="182"/>
        <v>G</v>
      </c>
      <c r="AL1263" s="1" t="str">
        <f t="shared" si="176"/>
        <v>94 min</v>
      </c>
      <c r="AM1263" s="1" t="str">
        <f t="shared" si="177"/>
        <v>Animation, Adventure, Comedy</v>
      </c>
      <c r="AN1263" s="1" t="str">
        <f t="shared" si="178"/>
        <v>Steve 'Spaz' Williams</v>
      </c>
      <c r="AO1263" s="1" t="str">
        <f t="shared" si="179"/>
        <v>Ed Decter (screenplay), John J. Strauss (screenplay), Mark Gibson (screenplay), Philip Halprin (screenplay), Mark Gibson (story), Philip Halprin (story), Bill Wolkoff (additional story material), David Collard (additional story material), Matt Lopez (additional story material), Lloyd Taylor (additional story material), Steve 'Spaz' Williams (additional story material)</v>
      </c>
      <c r="AP1263" s="1" t="str">
        <f t="shared" si="180"/>
        <v>Kiefer Sutherland, James Belushi, Eddie Izzard, Janeane Garofalo</v>
      </c>
      <c r="AQ1263" s="1" t="str">
        <f t="shared" si="181"/>
        <v>BV</v>
      </c>
    </row>
    <row r="1264" spans="1:43">
      <c r="A1264">
        <v>63</v>
      </c>
      <c r="B1264" t="s">
        <v>447</v>
      </c>
      <c r="C1264" t="s">
        <v>7347</v>
      </c>
      <c r="D1264" t="e">
        <f t="shared" si="175"/>
        <v>#N/A</v>
      </c>
      <c r="K1264">
        <f t="shared" si="174"/>
        <v>2001</v>
      </c>
      <c r="L1264" t="s">
        <v>4600</v>
      </c>
      <c r="M1264" t="s">
        <v>4713</v>
      </c>
      <c r="N1264" t="s">
        <v>5362</v>
      </c>
      <c r="O1264" t="s">
        <v>5575</v>
      </c>
      <c r="P1264" t="s">
        <v>8728</v>
      </c>
      <c r="Q1264" t="s">
        <v>8729</v>
      </c>
      <c r="R1264" t="s">
        <v>8730</v>
      </c>
      <c r="AA1264">
        <v>1456</v>
      </c>
      <c r="AB1264" s="1">
        <v>38884</v>
      </c>
      <c r="AC1264" t="s">
        <v>1447</v>
      </c>
      <c r="AD1264" s="2">
        <v>32000000</v>
      </c>
      <c r="AE1264" s="2">
        <v>80197993</v>
      </c>
      <c r="AF1264" s="2">
        <v>99296462</v>
      </c>
      <c r="AG1264">
        <v>6</v>
      </c>
      <c r="AH1264">
        <v>16</v>
      </c>
      <c r="AI1264">
        <v>6</v>
      </c>
      <c r="AK1264" s="1" t="str">
        <f t="shared" si="182"/>
        <v>err</v>
      </c>
      <c r="AL1264" s="1">
        <f t="shared" si="176"/>
        <v>0</v>
      </c>
      <c r="AM1264" s="1">
        <f t="shared" si="177"/>
        <v>0</v>
      </c>
      <c r="AN1264" s="1">
        <f t="shared" si="178"/>
        <v>0</v>
      </c>
      <c r="AO1264" s="1">
        <f t="shared" si="179"/>
        <v>0</v>
      </c>
      <c r="AP1264" s="1">
        <f t="shared" si="180"/>
        <v>0</v>
      </c>
      <c r="AQ1264" s="1" t="str">
        <f t="shared" si="181"/>
        <v>Par.</v>
      </c>
    </row>
    <row r="1265" spans="1:43">
      <c r="A1265">
        <v>64</v>
      </c>
      <c r="B1265" t="s">
        <v>2467</v>
      </c>
      <c r="C1265" t="s">
        <v>4695</v>
      </c>
      <c r="D1265" t="e">
        <f t="shared" si="175"/>
        <v>#N/A</v>
      </c>
      <c r="K1265">
        <f t="shared" si="174"/>
        <v>2001</v>
      </c>
      <c r="L1265" t="s">
        <v>4682</v>
      </c>
      <c r="M1265" t="s">
        <v>4903</v>
      </c>
      <c r="N1265" t="s">
        <v>4690</v>
      </c>
      <c r="O1265" t="s">
        <v>8731</v>
      </c>
      <c r="P1265" t="s">
        <v>8732</v>
      </c>
      <c r="Q1265" t="s">
        <v>8733</v>
      </c>
      <c r="R1265" t="s">
        <v>8734</v>
      </c>
      <c r="AA1265">
        <v>798</v>
      </c>
      <c r="AB1265" s="1">
        <v>38835</v>
      </c>
      <c r="AC1265" t="s">
        <v>791</v>
      </c>
      <c r="AD1265" s="2">
        <v>55000000</v>
      </c>
      <c r="AE1265" s="2">
        <v>71724497</v>
      </c>
      <c r="AF1265" s="2">
        <v>87524497</v>
      </c>
      <c r="AG1265">
        <v>4</v>
      </c>
      <c r="AH1265">
        <v>28</v>
      </c>
      <c r="AI1265">
        <v>6</v>
      </c>
      <c r="AK1265" s="1" t="e">
        <f t="shared" si="182"/>
        <v>#N/A</v>
      </c>
      <c r="AL1265" s="1" t="e">
        <f t="shared" si="176"/>
        <v>#N/A</v>
      </c>
      <c r="AM1265" s="1" t="e">
        <f t="shared" si="177"/>
        <v>#N/A</v>
      </c>
      <c r="AN1265" s="1" t="e">
        <f t="shared" si="178"/>
        <v>#N/A</v>
      </c>
      <c r="AO1265" s="1" t="e">
        <f t="shared" si="179"/>
        <v>#N/A</v>
      </c>
      <c r="AP1265" s="1" t="e">
        <f t="shared" si="180"/>
        <v>#N/A</v>
      </c>
      <c r="AQ1265" s="1" t="e">
        <f t="shared" si="181"/>
        <v>#N/A</v>
      </c>
    </row>
    <row r="1266" spans="1:43">
      <c r="A1266">
        <v>65</v>
      </c>
      <c r="B1266" t="s">
        <v>2896</v>
      </c>
      <c r="C1266" t="s">
        <v>6482</v>
      </c>
      <c r="D1266" t="e">
        <f t="shared" si="175"/>
        <v>#N/A</v>
      </c>
      <c r="K1266">
        <f t="shared" si="174"/>
        <v>2001</v>
      </c>
      <c r="L1266" t="s">
        <v>4682</v>
      </c>
      <c r="M1266" t="s">
        <v>5460</v>
      </c>
      <c r="N1266" t="s">
        <v>4579</v>
      </c>
      <c r="O1266" t="s">
        <v>8735</v>
      </c>
      <c r="P1266" t="s">
        <v>8735</v>
      </c>
      <c r="Q1266" t="s">
        <v>8736</v>
      </c>
      <c r="R1266" t="s">
        <v>8737</v>
      </c>
      <c r="AA1266">
        <v>3071</v>
      </c>
      <c r="AB1266" s="1">
        <v>39024</v>
      </c>
      <c r="AC1266" t="s">
        <v>3044</v>
      </c>
      <c r="AD1266" s="2">
        <v>9400000</v>
      </c>
      <c r="AE1266" s="2">
        <v>12899867</v>
      </c>
      <c r="AF1266" s="2">
        <v>87226613</v>
      </c>
      <c r="AG1266">
        <v>11</v>
      </c>
      <c r="AH1266">
        <v>3</v>
      </c>
      <c r="AI1266">
        <v>6</v>
      </c>
      <c r="AK1266" s="1" t="e">
        <f t="shared" si="182"/>
        <v>#N/A</v>
      </c>
      <c r="AL1266" s="1" t="e">
        <f t="shared" si="176"/>
        <v>#N/A</v>
      </c>
      <c r="AM1266" s="1" t="e">
        <f t="shared" si="177"/>
        <v>#N/A</v>
      </c>
      <c r="AN1266" s="1" t="e">
        <f t="shared" si="178"/>
        <v>#N/A</v>
      </c>
      <c r="AO1266" s="1" t="e">
        <f t="shared" si="179"/>
        <v>#N/A</v>
      </c>
      <c r="AP1266" s="1" t="e">
        <f t="shared" si="180"/>
        <v>#N/A</v>
      </c>
      <c r="AQ1266" s="1" t="e">
        <f t="shared" si="181"/>
        <v>#N/A</v>
      </c>
    </row>
    <row r="1267" spans="1:43">
      <c r="A1267">
        <v>66</v>
      </c>
      <c r="B1267" t="s">
        <v>1798</v>
      </c>
      <c r="C1267" t="s">
        <v>4677</v>
      </c>
      <c r="D1267" t="e">
        <f t="shared" si="175"/>
        <v>#N/A</v>
      </c>
      <c r="K1267">
        <f t="shared" si="174"/>
        <v>2001</v>
      </c>
      <c r="L1267" t="s">
        <v>4635</v>
      </c>
      <c r="AA1267">
        <v>704</v>
      </c>
      <c r="AB1267" s="1">
        <v>38786</v>
      </c>
      <c r="AC1267" t="s">
        <v>698</v>
      </c>
      <c r="AD1267" s="2">
        <v>60000000</v>
      </c>
      <c r="AE1267" s="2">
        <v>61123569</v>
      </c>
      <c r="AF1267" s="2">
        <v>87123569</v>
      </c>
      <c r="AG1267">
        <v>3</v>
      </c>
      <c r="AH1267">
        <v>10</v>
      </c>
      <c r="AI1267">
        <v>6</v>
      </c>
      <c r="AK1267" s="1" t="str">
        <f t="shared" si="182"/>
        <v>PG</v>
      </c>
      <c r="AL1267" s="1" t="str">
        <f t="shared" si="176"/>
        <v>98 min</v>
      </c>
      <c r="AM1267" s="1" t="str">
        <f t="shared" si="177"/>
        <v>Comedy, Family, Fantasy</v>
      </c>
      <c r="AN1267" s="1" t="str">
        <f t="shared" si="178"/>
        <v>Brian Robbins</v>
      </c>
      <c r="AO1267" s="1" t="str">
        <f t="shared" si="179"/>
        <v>Cormac Wibberley (screenplay), Marianne Wibberley (screenplay), Geoff Rodkey (screenplay), Jack Amiel (screenplay), Michael Begler (screenplay), Bill Walsh (earlier screenplay "The Shaggy Dog"), Lillie Hayward (earlier screenplay "The Shaggy Dog"), Don Tait (earlier screenplay "The Shaggy D.A.")</v>
      </c>
      <c r="AP1267" s="1" t="str">
        <f t="shared" si="180"/>
        <v>Tim Allen, Kristin Davis, Zena Grey, Spencer Breslin</v>
      </c>
      <c r="AQ1267" s="1" t="str">
        <f t="shared" si="181"/>
        <v>BV</v>
      </c>
    </row>
    <row r="1268" spans="1:43">
      <c r="A1268">
        <v>67</v>
      </c>
      <c r="B1268" t="s">
        <v>2898</v>
      </c>
      <c r="C1268" t="s">
        <v>4607</v>
      </c>
      <c r="D1268" t="e">
        <f t="shared" si="175"/>
        <v>#N/A</v>
      </c>
      <c r="K1268">
        <f t="shared" si="174"/>
        <v>2001</v>
      </c>
      <c r="L1268" t="s">
        <v>4636</v>
      </c>
      <c r="M1268" t="s">
        <v>5985</v>
      </c>
      <c r="N1268" t="s">
        <v>8738</v>
      </c>
      <c r="O1268" t="s">
        <v>8739</v>
      </c>
      <c r="P1268" t="s">
        <v>8740</v>
      </c>
      <c r="Q1268" t="s">
        <v>8741</v>
      </c>
      <c r="R1268" t="s">
        <v>8742</v>
      </c>
      <c r="AA1268">
        <v>2404</v>
      </c>
      <c r="AB1268" s="1">
        <v>39080</v>
      </c>
      <c r="AC1268" t="s">
        <v>2388</v>
      </c>
      <c r="AD1268" s="2">
        <v>16000000</v>
      </c>
      <c r="AE1268" s="2">
        <v>37634615</v>
      </c>
      <c r="AF1268" s="2">
        <v>87041569</v>
      </c>
      <c r="AG1268">
        <v>12</v>
      </c>
      <c r="AH1268">
        <v>29</v>
      </c>
      <c r="AI1268">
        <v>6</v>
      </c>
      <c r="AK1268" s="1" t="e">
        <f t="shared" si="182"/>
        <v>#N/A</v>
      </c>
      <c r="AL1268" s="1" t="e">
        <f t="shared" si="176"/>
        <v>#N/A</v>
      </c>
      <c r="AM1268" s="1" t="e">
        <f t="shared" si="177"/>
        <v>#N/A</v>
      </c>
      <c r="AN1268" s="1" t="e">
        <f t="shared" si="178"/>
        <v>#N/A</v>
      </c>
      <c r="AO1268" s="1" t="e">
        <f t="shared" si="179"/>
        <v>#N/A</v>
      </c>
      <c r="AP1268" s="1" t="e">
        <f t="shared" si="180"/>
        <v>#N/A</v>
      </c>
      <c r="AQ1268" s="1" t="e">
        <f t="shared" si="181"/>
        <v>#N/A</v>
      </c>
    </row>
    <row r="1269" spans="1:43">
      <c r="A1269">
        <v>68</v>
      </c>
      <c r="B1269" t="s">
        <v>4015</v>
      </c>
      <c r="C1269" t="s">
        <v>6069</v>
      </c>
      <c r="D1269" t="e">
        <f t="shared" si="175"/>
        <v>#N/A</v>
      </c>
      <c r="K1269">
        <f t="shared" si="174"/>
        <v>2001</v>
      </c>
      <c r="L1269" t="s">
        <v>4682</v>
      </c>
      <c r="M1269" t="s">
        <v>4608</v>
      </c>
      <c r="N1269" t="s">
        <v>4697</v>
      </c>
      <c r="O1269" t="s">
        <v>8743</v>
      </c>
      <c r="P1269" t="s">
        <v>8744</v>
      </c>
      <c r="Q1269" t="s">
        <v>8745</v>
      </c>
      <c r="R1269" t="s">
        <v>8746</v>
      </c>
      <c r="AA1269">
        <v>2855</v>
      </c>
      <c r="AB1269" s="1">
        <v>38982</v>
      </c>
      <c r="AC1269" t="s">
        <v>2829</v>
      </c>
      <c r="AD1269" s="2">
        <v>11000000</v>
      </c>
      <c r="AE1269" s="2">
        <v>72778712</v>
      </c>
      <c r="AF1269" s="2">
        <v>85278712</v>
      </c>
      <c r="AG1269">
        <v>9</v>
      </c>
      <c r="AH1269">
        <v>22</v>
      </c>
      <c r="AI1269">
        <v>6</v>
      </c>
      <c r="AK1269" s="1" t="str">
        <f t="shared" si="182"/>
        <v>R</v>
      </c>
      <c r="AL1269" s="1" t="str">
        <f t="shared" si="176"/>
        <v>92 min</v>
      </c>
      <c r="AM1269" s="1" t="str">
        <f t="shared" si="177"/>
        <v>Documentary, Action, Comedy</v>
      </c>
      <c r="AN1269" s="1" t="str">
        <f t="shared" si="178"/>
        <v>Jeff Tremaine</v>
      </c>
      <c r="AO1269" s="1" t="str">
        <f t="shared" si="179"/>
        <v>Jeff Tremaine (television series "Jackass"), Spike Jonze (television series "Jackass"), Johnny Knoxville (television series "Jackass"), Preston Lacy (additional scenes)</v>
      </c>
      <c r="AP1269" s="1" t="str">
        <f t="shared" si="180"/>
        <v>Johnny Knoxville, Bam Margera, Steve-O, Chris Pontius</v>
      </c>
      <c r="AQ1269" s="1" t="str">
        <f t="shared" si="181"/>
        <v>Par.</v>
      </c>
    </row>
    <row r="1270" spans="1:43">
      <c r="A1270">
        <v>69</v>
      </c>
      <c r="B1270" t="s">
        <v>1356</v>
      </c>
      <c r="C1270" t="s">
        <v>4677</v>
      </c>
      <c r="D1270" t="e">
        <f t="shared" si="175"/>
        <v>#N/A</v>
      </c>
      <c r="K1270">
        <f t="shared" si="174"/>
        <v>2001</v>
      </c>
      <c r="L1270" t="s">
        <v>4600</v>
      </c>
      <c r="M1270" t="s">
        <v>4738</v>
      </c>
      <c r="N1270" t="s">
        <v>8747</v>
      </c>
      <c r="O1270" t="s">
        <v>8748</v>
      </c>
      <c r="P1270" t="s">
        <v>8749</v>
      </c>
      <c r="Q1270" t="s">
        <v>8750</v>
      </c>
      <c r="R1270" t="s">
        <v>8751</v>
      </c>
      <c r="AA1270">
        <v>2057</v>
      </c>
      <c r="AB1270" s="1">
        <v>38765</v>
      </c>
      <c r="AC1270" t="s">
        <v>2043</v>
      </c>
      <c r="AD1270" s="2">
        <v>20000000</v>
      </c>
      <c r="AE1270" s="2">
        <v>48548426</v>
      </c>
      <c r="AF1270" s="2">
        <v>85146165</v>
      </c>
      <c r="AG1270">
        <v>2</v>
      </c>
      <c r="AH1270">
        <v>17</v>
      </c>
      <c r="AI1270">
        <v>6</v>
      </c>
      <c r="AK1270" s="1" t="str">
        <f t="shared" si="182"/>
        <v>PG-13</v>
      </c>
      <c r="AL1270" s="1" t="str">
        <f t="shared" si="176"/>
        <v>83 min</v>
      </c>
      <c r="AM1270" s="1" t="str">
        <f t="shared" si="177"/>
        <v>Comedy, Romance</v>
      </c>
      <c r="AN1270" s="1" t="str">
        <f t="shared" si="178"/>
        <v>Aaron Seltzer, Jason Friedberg</v>
      </c>
      <c r="AO1270" s="1" t="str">
        <f t="shared" si="179"/>
        <v>Jason Friedberg, Aaron Seltzer</v>
      </c>
      <c r="AP1270" s="1" t="str">
        <f t="shared" si="180"/>
        <v>Alyson Hannigan, Adam Campbell, Sophie Monk, Eddie Griffin</v>
      </c>
      <c r="AQ1270" s="1" t="str">
        <f t="shared" si="181"/>
        <v>Fox</v>
      </c>
    </row>
    <row r="1271" spans="1:43">
      <c r="A1271">
        <v>70</v>
      </c>
      <c r="B1271" t="s">
        <v>2391</v>
      </c>
      <c r="C1271" t="s">
        <v>4628</v>
      </c>
      <c r="D1271" t="e">
        <f t="shared" si="175"/>
        <v>#N/A</v>
      </c>
      <c r="K1271">
        <f t="shared" si="174"/>
        <v>2001</v>
      </c>
      <c r="L1271" t="s">
        <v>4614</v>
      </c>
      <c r="M1271" t="s">
        <v>4935</v>
      </c>
      <c r="N1271" t="s">
        <v>4684</v>
      </c>
      <c r="O1271" t="s">
        <v>5661</v>
      </c>
      <c r="P1271" t="s">
        <v>8752</v>
      </c>
      <c r="Q1271" t="s">
        <v>8753</v>
      </c>
      <c r="R1271" t="s">
        <v>8754</v>
      </c>
      <c r="AA1271">
        <v>1111</v>
      </c>
      <c r="AB1271" s="1">
        <v>39082</v>
      </c>
      <c r="AC1271" t="s">
        <v>1104</v>
      </c>
      <c r="AD1271" s="2">
        <v>42000000</v>
      </c>
      <c r="AE1271" s="2">
        <v>0</v>
      </c>
      <c r="AF1271" s="2">
        <v>83833602</v>
      </c>
      <c r="AG1271">
        <v>12</v>
      </c>
      <c r="AH1271">
        <v>31</v>
      </c>
      <c r="AI1271">
        <v>6</v>
      </c>
      <c r="AK1271" s="1" t="e">
        <f t="shared" si="182"/>
        <v>#N/A</v>
      </c>
      <c r="AL1271" s="1" t="e">
        <f t="shared" si="176"/>
        <v>#N/A</v>
      </c>
      <c r="AM1271" s="1" t="e">
        <f t="shared" si="177"/>
        <v>#N/A</v>
      </c>
      <c r="AN1271" s="1" t="e">
        <f t="shared" si="178"/>
        <v>#N/A</v>
      </c>
      <c r="AO1271" s="1" t="e">
        <f t="shared" si="179"/>
        <v>#N/A</v>
      </c>
      <c r="AP1271" s="1" t="e">
        <f t="shared" si="180"/>
        <v>#N/A</v>
      </c>
      <c r="AQ1271" s="1" t="e">
        <f t="shared" si="181"/>
        <v>#N/A</v>
      </c>
    </row>
    <row r="1272" spans="1:43">
      <c r="A1272">
        <v>71</v>
      </c>
      <c r="B1272" t="s">
        <v>8755</v>
      </c>
      <c r="C1272" t="s">
        <v>6069</v>
      </c>
      <c r="D1272" t="e">
        <f t="shared" si="175"/>
        <v>#N/A</v>
      </c>
      <c r="K1272">
        <f t="shared" si="174"/>
        <v>2001</v>
      </c>
      <c r="L1272" t="s">
        <v>4829</v>
      </c>
      <c r="M1272" t="s">
        <v>8756</v>
      </c>
      <c r="N1272" t="s">
        <v>4831</v>
      </c>
      <c r="O1272" t="s">
        <v>4829</v>
      </c>
      <c r="P1272" t="s">
        <v>4829</v>
      </c>
      <c r="Q1272" t="s">
        <v>8757</v>
      </c>
      <c r="R1272" t="s">
        <v>4829</v>
      </c>
      <c r="AA1272">
        <v>2388</v>
      </c>
      <c r="AB1272" s="1">
        <v>38947</v>
      </c>
      <c r="AC1272" t="s">
        <v>2372</v>
      </c>
      <c r="AD1272" s="2">
        <v>16500000</v>
      </c>
      <c r="AE1272" s="2">
        <v>39868642</v>
      </c>
      <c r="AF1272" s="2">
        <v>83792062</v>
      </c>
      <c r="AG1272">
        <v>8</v>
      </c>
      <c r="AH1272">
        <v>18</v>
      </c>
      <c r="AI1272">
        <v>6</v>
      </c>
      <c r="AK1272" s="1" t="str">
        <f t="shared" si="182"/>
        <v>PG-13</v>
      </c>
      <c r="AL1272" s="1" t="str">
        <f t="shared" si="176"/>
        <v>110 min</v>
      </c>
      <c r="AM1272" s="1" t="str">
        <f t="shared" si="177"/>
        <v>Drama, Mystery, Romance</v>
      </c>
      <c r="AN1272" s="1" t="str">
        <f t="shared" si="178"/>
        <v>Neil Burger</v>
      </c>
      <c r="AO1272" s="1" t="str">
        <f t="shared" si="179"/>
        <v>Neil Burger (screenplay), Steven Millhauser (short story "Eisenheim the Illusionist")</v>
      </c>
      <c r="AP1272" s="1" t="str">
        <f t="shared" si="180"/>
        <v>Edward Norton, Paul Giamatti, Jessica Biel, Rufus Sewell</v>
      </c>
      <c r="AQ1272" s="1" t="str">
        <f t="shared" si="181"/>
        <v>YFG</v>
      </c>
    </row>
    <row r="1273" spans="1:43">
      <c r="A1273">
        <v>72</v>
      </c>
      <c r="B1273" t="s">
        <v>532</v>
      </c>
      <c r="C1273" t="s">
        <v>4628</v>
      </c>
      <c r="D1273" t="e">
        <f t="shared" si="175"/>
        <v>#N/A</v>
      </c>
      <c r="K1273">
        <f t="shared" si="174"/>
        <v>2001</v>
      </c>
      <c r="L1273" t="s">
        <v>4600</v>
      </c>
      <c r="M1273" t="s">
        <v>4671</v>
      </c>
      <c r="N1273" t="s">
        <v>7752</v>
      </c>
      <c r="O1273" t="s">
        <v>8758</v>
      </c>
      <c r="P1273" t="s">
        <v>8759</v>
      </c>
      <c r="Q1273" t="s">
        <v>8760</v>
      </c>
      <c r="R1273" t="s">
        <v>8761</v>
      </c>
      <c r="AA1273">
        <v>916</v>
      </c>
      <c r="AB1273" s="1">
        <v>38758</v>
      </c>
      <c r="AC1273" t="s">
        <v>909</v>
      </c>
      <c r="AD1273" s="2">
        <v>50000000</v>
      </c>
      <c r="AE1273" s="2">
        <v>48751189</v>
      </c>
      <c r="AF1273" s="2">
        <v>82751189</v>
      </c>
      <c r="AG1273">
        <v>2</v>
      </c>
      <c r="AH1273">
        <v>10</v>
      </c>
      <c r="AI1273">
        <v>6</v>
      </c>
      <c r="AK1273" s="1" t="str">
        <f t="shared" si="182"/>
        <v>PG-13</v>
      </c>
      <c r="AL1273" s="1" t="str">
        <f t="shared" si="176"/>
        <v>105 min</v>
      </c>
      <c r="AM1273" s="1" t="str">
        <f t="shared" si="177"/>
        <v>Crime, Thriller</v>
      </c>
      <c r="AN1273" s="1" t="str">
        <f t="shared" si="178"/>
        <v>Richard Loncraine</v>
      </c>
      <c r="AO1273" s="1" t="str">
        <f t="shared" si="179"/>
        <v>Joe Forte</v>
      </c>
      <c r="AP1273" s="1" t="str">
        <f t="shared" si="180"/>
        <v>Harrison Ford, Virginia Madsen, Carly Schroeder, Jimmy Bennett</v>
      </c>
      <c r="AQ1273" s="1" t="str">
        <f t="shared" si="181"/>
        <v>WB</v>
      </c>
    </row>
    <row r="1274" spans="1:43">
      <c r="A1274">
        <v>73</v>
      </c>
      <c r="B1274" t="s">
        <v>1561</v>
      </c>
      <c r="C1274" t="s">
        <v>5962</v>
      </c>
      <c r="D1274" t="e">
        <f t="shared" si="175"/>
        <v>#N/A</v>
      </c>
      <c r="K1274">
        <f t="shared" si="174"/>
        <v>2001</v>
      </c>
      <c r="L1274" t="s">
        <v>4600</v>
      </c>
      <c r="M1274" t="s">
        <v>4935</v>
      </c>
      <c r="N1274" t="s">
        <v>4708</v>
      </c>
      <c r="O1274" t="s">
        <v>8762</v>
      </c>
      <c r="P1274" t="s">
        <v>8763</v>
      </c>
      <c r="Q1274" t="s">
        <v>8764</v>
      </c>
      <c r="R1274" t="s">
        <v>8765</v>
      </c>
      <c r="AA1274">
        <v>3572</v>
      </c>
      <c r="AB1274" s="1">
        <v>38723</v>
      </c>
      <c r="AC1274" t="s">
        <v>3538</v>
      </c>
      <c r="AD1274" s="2">
        <v>4800000</v>
      </c>
      <c r="AE1274" s="2">
        <v>47326473</v>
      </c>
      <c r="AF1274" s="2">
        <v>82241110</v>
      </c>
      <c r="AG1274">
        <v>1</v>
      </c>
      <c r="AH1274">
        <v>6</v>
      </c>
      <c r="AI1274">
        <v>6</v>
      </c>
      <c r="AK1274" s="1" t="str">
        <f t="shared" si="182"/>
        <v>N/A</v>
      </c>
      <c r="AL1274" s="1" t="str">
        <f t="shared" si="176"/>
        <v>60 min</v>
      </c>
      <c r="AM1274" s="1" t="str">
        <f t="shared" si="177"/>
        <v>Documentary</v>
      </c>
      <c r="AN1274" s="1" t="str">
        <f t="shared" si="178"/>
        <v>Gabriel Roth</v>
      </c>
      <c r="AO1274" s="1" t="str">
        <f t="shared" si="179"/>
        <v>N/A</v>
      </c>
      <c r="AP1274" s="1" t="str">
        <f t="shared" si="180"/>
        <v>Eli Roth, Franco-Giacomo Carbone, Mark Taylor, Chris Briggs</v>
      </c>
      <c r="AQ1274" s="1" t="str">
        <f t="shared" si="181"/>
        <v>Lions</v>
      </c>
    </row>
    <row r="1275" spans="1:43">
      <c r="A1275">
        <v>74</v>
      </c>
      <c r="B1275" t="s">
        <v>148</v>
      </c>
      <c r="C1275" t="s">
        <v>4695</v>
      </c>
      <c r="D1275" t="e">
        <f t="shared" si="175"/>
        <v>#N/A</v>
      </c>
      <c r="K1275">
        <f t="shared" si="174"/>
        <v>2001</v>
      </c>
      <c r="L1275" t="s">
        <v>4600</v>
      </c>
      <c r="M1275" t="s">
        <v>4857</v>
      </c>
      <c r="N1275" t="s">
        <v>5455</v>
      </c>
      <c r="O1275" t="s">
        <v>8766</v>
      </c>
      <c r="P1275" t="s">
        <v>8767</v>
      </c>
      <c r="Q1275" t="s">
        <v>8768</v>
      </c>
      <c r="R1275" t="s">
        <v>8769</v>
      </c>
      <c r="AA1275">
        <v>731</v>
      </c>
      <c r="AB1275" s="1">
        <v>38828</v>
      </c>
      <c r="AC1275" t="s">
        <v>725</v>
      </c>
      <c r="AD1275" s="2">
        <v>60000000</v>
      </c>
      <c r="AE1275" s="2">
        <v>36280697</v>
      </c>
      <c r="AF1275" s="2">
        <v>78080697</v>
      </c>
      <c r="AG1275">
        <v>4</v>
      </c>
      <c r="AH1275">
        <v>21</v>
      </c>
      <c r="AI1275">
        <v>6</v>
      </c>
      <c r="AK1275" s="1" t="str">
        <f t="shared" si="182"/>
        <v>PG-13</v>
      </c>
      <c r="AL1275" s="1" t="str">
        <f t="shared" si="176"/>
        <v>108 min</v>
      </c>
      <c r="AM1275" s="1" t="str">
        <f t="shared" si="177"/>
        <v>Action, Crime, Thriller</v>
      </c>
      <c r="AN1275" s="1" t="str">
        <f t="shared" si="178"/>
        <v>Clark Johnson</v>
      </c>
      <c r="AO1275" s="1" t="str">
        <f t="shared" si="179"/>
        <v>George Nolfi (screenplay), Gerald Petievich (novel)</v>
      </c>
      <c r="AP1275" s="1" t="str">
        <f t="shared" si="180"/>
        <v>Michael Douglas, Kiefer Sutherland, Eva Longoria, Martin Donovan</v>
      </c>
      <c r="AQ1275" s="1" t="str">
        <f t="shared" si="181"/>
        <v>Fox</v>
      </c>
    </row>
    <row r="1276" spans="1:43">
      <c r="A1276">
        <v>75</v>
      </c>
      <c r="B1276" t="s">
        <v>1360</v>
      </c>
      <c r="C1276" t="s">
        <v>4677</v>
      </c>
      <c r="D1276" t="e">
        <f t="shared" si="175"/>
        <v>#N/A</v>
      </c>
      <c r="K1276">
        <f t="shared" si="174"/>
        <v>2001</v>
      </c>
      <c r="L1276" t="s">
        <v>4682</v>
      </c>
      <c r="M1276" t="s">
        <v>5125</v>
      </c>
      <c r="N1276" t="s">
        <v>5301</v>
      </c>
      <c r="O1276" t="s">
        <v>5862</v>
      </c>
      <c r="P1276" t="s">
        <v>8770</v>
      </c>
      <c r="Q1276" t="s">
        <v>8771</v>
      </c>
      <c r="R1276" t="s">
        <v>8772</v>
      </c>
      <c r="AA1276">
        <v>2278</v>
      </c>
      <c r="AB1276" s="1">
        <v>38835</v>
      </c>
      <c r="AC1276" t="s">
        <v>2262</v>
      </c>
      <c r="AD1276" s="2">
        <v>18000000</v>
      </c>
      <c r="AE1276" s="2">
        <v>31567134</v>
      </c>
      <c r="AF1276" s="2">
        <v>77635035</v>
      </c>
      <c r="AG1276">
        <v>4</v>
      </c>
      <c r="AH1276">
        <v>28</v>
      </c>
      <c r="AI1276">
        <v>6</v>
      </c>
      <c r="AK1276" s="1" t="str">
        <f t="shared" si="182"/>
        <v>R</v>
      </c>
      <c r="AL1276" s="1" t="str">
        <f t="shared" si="176"/>
        <v>N/A</v>
      </c>
      <c r="AM1276" s="1" t="str">
        <f t="shared" si="177"/>
        <v>Action, Drama, Thriller</v>
      </c>
      <c r="AN1276" s="1" t="str">
        <f t="shared" si="178"/>
        <v>Paul Greengrass</v>
      </c>
      <c r="AO1276" s="1" t="str">
        <f t="shared" si="179"/>
        <v>Paul Greengrass</v>
      </c>
      <c r="AP1276" s="1" t="str">
        <f t="shared" si="180"/>
        <v>J.J. Johnson, Gary Commock, Polly Adams, Opal Alladin</v>
      </c>
      <c r="AQ1276" s="1" t="str">
        <f t="shared" si="181"/>
        <v>Uni.</v>
      </c>
    </row>
    <row r="1277" spans="1:43">
      <c r="A1277">
        <v>76</v>
      </c>
      <c r="B1277" t="s">
        <v>3598</v>
      </c>
      <c r="C1277" t="s">
        <v>7220</v>
      </c>
      <c r="D1277" t="e">
        <f t="shared" si="175"/>
        <v>#N/A</v>
      </c>
      <c r="K1277">
        <f t="shared" si="174"/>
        <v>2001</v>
      </c>
      <c r="L1277" t="s">
        <v>4682</v>
      </c>
      <c r="M1277" t="s">
        <v>4707</v>
      </c>
      <c r="N1277" t="s">
        <v>5140</v>
      </c>
      <c r="O1277" t="s">
        <v>4673</v>
      </c>
      <c r="P1277" t="s">
        <v>8773</v>
      </c>
      <c r="Q1277" t="s">
        <v>8774</v>
      </c>
      <c r="R1277" t="s">
        <v>8775</v>
      </c>
      <c r="AA1277">
        <v>1070</v>
      </c>
      <c r="AB1277" s="1">
        <v>39072</v>
      </c>
      <c r="AC1277" t="s">
        <v>1063</v>
      </c>
      <c r="AD1277" s="2">
        <v>45000000</v>
      </c>
      <c r="AE1277" s="2">
        <v>6566773</v>
      </c>
      <c r="AF1277" s="2">
        <v>75566773</v>
      </c>
      <c r="AG1277">
        <v>12</v>
      </c>
      <c r="AH1277">
        <v>21</v>
      </c>
      <c r="AI1277">
        <v>6</v>
      </c>
      <c r="AK1277" s="1" t="e">
        <f t="shared" si="182"/>
        <v>#N/A</v>
      </c>
      <c r="AL1277" s="1" t="e">
        <f t="shared" si="176"/>
        <v>#N/A</v>
      </c>
      <c r="AM1277" s="1" t="e">
        <f t="shared" si="177"/>
        <v>#N/A</v>
      </c>
      <c r="AN1277" s="1" t="e">
        <f t="shared" si="178"/>
        <v>#N/A</v>
      </c>
      <c r="AO1277" s="1" t="e">
        <f t="shared" si="179"/>
        <v>#N/A</v>
      </c>
      <c r="AP1277" s="1" t="e">
        <f t="shared" si="180"/>
        <v>#N/A</v>
      </c>
      <c r="AQ1277" s="1" t="e">
        <f t="shared" si="181"/>
        <v>#N/A</v>
      </c>
    </row>
    <row r="1278" spans="1:43">
      <c r="A1278">
        <v>77</v>
      </c>
      <c r="B1278" t="s">
        <v>2753</v>
      </c>
      <c r="C1278" t="s">
        <v>4621</v>
      </c>
      <c r="D1278" t="e">
        <f t="shared" si="175"/>
        <v>#N/A</v>
      </c>
      <c r="K1278">
        <f t="shared" si="174"/>
        <v>2001</v>
      </c>
      <c r="L1278" t="s">
        <v>4635</v>
      </c>
      <c r="AA1278">
        <v>511</v>
      </c>
      <c r="AB1278" s="1">
        <v>38919</v>
      </c>
      <c r="AC1278" t="s">
        <v>508</v>
      </c>
      <c r="AD1278" s="2">
        <v>75000000</v>
      </c>
      <c r="AE1278" s="2">
        <v>42285169</v>
      </c>
      <c r="AF1278" s="2">
        <v>72785169</v>
      </c>
      <c r="AG1278">
        <v>7</v>
      </c>
      <c r="AH1278">
        <v>21</v>
      </c>
      <c r="AI1278">
        <v>6</v>
      </c>
      <c r="AK1278" s="1" t="str">
        <f t="shared" si="182"/>
        <v>PG-13</v>
      </c>
      <c r="AL1278" s="1" t="str">
        <f t="shared" si="176"/>
        <v>N/A</v>
      </c>
      <c r="AM1278" s="1" t="str">
        <f t="shared" si="177"/>
        <v>Fantasy, Mystery, Thriller</v>
      </c>
      <c r="AN1278" s="1" t="str">
        <f t="shared" si="178"/>
        <v>M. Night Shyamalan</v>
      </c>
      <c r="AO1278" s="1" t="str">
        <f t="shared" si="179"/>
        <v>M. Night Shyamalan</v>
      </c>
      <c r="AP1278" s="1" t="str">
        <f t="shared" si="180"/>
        <v>Paul Giamatti, Bryce Dallas Howard, Jeffrey Wright, Bob Balaban</v>
      </c>
      <c r="AQ1278" s="1" t="str">
        <f t="shared" si="181"/>
        <v>WB</v>
      </c>
    </row>
    <row r="1279" spans="1:43">
      <c r="A1279">
        <v>78</v>
      </c>
      <c r="B1279" t="s">
        <v>988</v>
      </c>
      <c r="C1279" t="s">
        <v>4695</v>
      </c>
      <c r="D1279" t="e">
        <f t="shared" si="175"/>
        <v>#N/A</v>
      </c>
      <c r="K1279">
        <f t="shared" si="174"/>
        <v>2001</v>
      </c>
      <c r="L1279" t="s">
        <v>4600</v>
      </c>
      <c r="M1279" t="s">
        <v>4661</v>
      </c>
      <c r="N1279" t="s">
        <v>4834</v>
      </c>
      <c r="O1279" t="s">
        <v>8776</v>
      </c>
      <c r="P1279" t="s">
        <v>8777</v>
      </c>
      <c r="Q1279" t="s">
        <v>8778</v>
      </c>
      <c r="R1279" t="s">
        <v>8779</v>
      </c>
      <c r="AA1279">
        <v>906</v>
      </c>
      <c r="AB1279" s="1">
        <v>38758</v>
      </c>
      <c r="AC1279" t="s">
        <v>899</v>
      </c>
      <c r="AD1279" s="2">
        <v>50000000</v>
      </c>
      <c r="AE1279" s="2">
        <v>58640119</v>
      </c>
      <c r="AF1279" s="2">
        <v>71052604</v>
      </c>
      <c r="AG1279">
        <v>2</v>
      </c>
      <c r="AH1279">
        <v>10</v>
      </c>
      <c r="AI1279">
        <v>6</v>
      </c>
      <c r="AK1279" s="1" t="str">
        <f t="shared" si="182"/>
        <v>G</v>
      </c>
      <c r="AL1279" s="1" t="str">
        <f t="shared" si="176"/>
        <v>86 min</v>
      </c>
      <c r="AM1279" s="1" t="str">
        <f t="shared" si="177"/>
        <v>Animation, Adventure, Comedy</v>
      </c>
      <c r="AN1279" s="1" t="str">
        <f t="shared" si="178"/>
        <v>Matthew O'Callaghan</v>
      </c>
      <c r="AO1279" s="1" t="str">
        <f t="shared" si="179"/>
        <v>Ken Kaufman (screenplay), Ken Kaufman (story), Mike Werb (story), Margret Rey (books), H.A. Rey (books)</v>
      </c>
      <c r="AP1279" s="1" t="str">
        <f t="shared" si="180"/>
        <v>Frank Welker, Will Ferrell, Shane Baumel, Timyra-Joi Beatty</v>
      </c>
      <c r="AQ1279" s="1" t="str">
        <f t="shared" si="181"/>
        <v>Uni.</v>
      </c>
    </row>
    <row r="1280" spans="1:43">
      <c r="A1280">
        <v>79</v>
      </c>
      <c r="B1280" t="s">
        <v>1963</v>
      </c>
      <c r="C1280" t="s">
        <v>6069</v>
      </c>
      <c r="D1280" t="e">
        <f t="shared" si="175"/>
        <v>#N/A</v>
      </c>
      <c r="K1280">
        <f t="shared" si="174"/>
        <v>2001</v>
      </c>
      <c r="L1280" t="s">
        <v>4682</v>
      </c>
      <c r="M1280" t="s">
        <v>4637</v>
      </c>
      <c r="N1280" t="s">
        <v>4690</v>
      </c>
      <c r="O1280" t="s">
        <v>6665</v>
      </c>
      <c r="P1280" t="s">
        <v>8780</v>
      </c>
      <c r="Q1280" t="s">
        <v>8781</v>
      </c>
      <c r="R1280" t="s">
        <v>8782</v>
      </c>
      <c r="AA1280">
        <v>2067</v>
      </c>
      <c r="AB1280" s="1">
        <v>39003</v>
      </c>
      <c r="AC1280" t="s">
        <v>2053</v>
      </c>
      <c r="AD1280" s="2">
        <v>20000000</v>
      </c>
      <c r="AE1280" s="2">
        <v>39143839</v>
      </c>
      <c r="AF1280" s="2">
        <v>70743839</v>
      </c>
      <c r="AG1280">
        <v>10</v>
      </c>
      <c r="AH1280">
        <v>13</v>
      </c>
      <c r="AI1280">
        <v>6</v>
      </c>
      <c r="AK1280" s="1" t="str">
        <f t="shared" si="182"/>
        <v>PG-13</v>
      </c>
      <c r="AL1280" s="1" t="str">
        <f t="shared" si="176"/>
        <v>102 min</v>
      </c>
      <c r="AM1280" s="1" t="str">
        <f t="shared" si="177"/>
        <v>Horror, Thriller</v>
      </c>
      <c r="AN1280" s="1" t="str">
        <f t="shared" si="178"/>
        <v>Takashi Shimizu</v>
      </c>
      <c r="AO1280" s="1" t="str">
        <f t="shared" si="179"/>
        <v>Stephen Susco, Takashi Shimizu (film "Ju-On: The Grudge")</v>
      </c>
      <c r="AP1280" s="1" t="str">
        <f t="shared" si="180"/>
        <v>Sarah Michelle Gellar, Amber Tamblyn, Arielle Kebbel, Takako Fuji</v>
      </c>
      <c r="AQ1280" s="1" t="str">
        <f t="shared" si="181"/>
        <v>Sony</v>
      </c>
    </row>
    <row r="1281" spans="1:43">
      <c r="A1281">
        <v>80</v>
      </c>
      <c r="B1281" t="s">
        <v>1902</v>
      </c>
      <c r="C1281" t="s">
        <v>4607</v>
      </c>
      <c r="D1281" t="e">
        <f t="shared" si="175"/>
        <v>#N/A</v>
      </c>
      <c r="K1281">
        <f t="shared" si="174"/>
        <v>2001</v>
      </c>
      <c r="L1281" t="s">
        <v>4600</v>
      </c>
      <c r="M1281" t="s">
        <v>5095</v>
      </c>
      <c r="N1281" t="s">
        <v>4684</v>
      </c>
      <c r="O1281" t="s">
        <v>8783</v>
      </c>
      <c r="P1281" t="s">
        <v>8784</v>
      </c>
      <c r="Q1281" t="s">
        <v>8785</v>
      </c>
      <c r="R1281" t="s">
        <v>8786</v>
      </c>
      <c r="AA1281">
        <v>2353</v>
      </c>
      <c r="AB1281" s="1">
        <v>38786</v>
      </c>
      <c r="AC1281" t="s">
        <v>2337</v>
      </c>
      <c r="AD1281" s="2">
        <v>17000000</v>
      </c>
      <c r="AE1281" s="2">
        <v>41778863</v>
      </c>
      <c r="AF1281" s="2">
        <v>70355813</v>
      </c>
      <c r="AG1281">
        <v>3</v>
      </c>
      <c r="AH1281">
        <v>10</v>
      </c>
      <c r="AI1281">
        <v>6</v>
      </c>
      <c r="AK1281" s="1" t="str">
        <f t="shared" si="182"/>
        <v>err</v>
      </c>
      <c r="AL1281" s="1">
        <f t="shared" si="176"/>
        <v>0</v>
      </c>
      <c r="AM1281" s="1">
        <f t="shared" si="177"/>
        <v>0</v>
      </c>
      <c r="AN1281" s="1">
        <f t="shared" si="178"/>
        <v>0</v>
      </c>
      <c r="AO1281" s="1">
        <f t="shared" si="179"/>
        <v>0</v>
      </c>
      <c r="AP1281" s="1">
        <f t="shared" si="180"/>
        <v>0</v>
      </c>
      <c r="AQ1281" s="1" t="str">
        <f t="shared" si="181"/>
        <v>FoxS</v>
      </c>
    </row>
    <row r="1282" spans="1:43">
      <c r="A1282">
        <v>81</v>
      </c>
      <c r="B1282" t="s">
        <v>2393</v>
      </c>
      <c r="C1282" t="s">
        <v>4695</v>
      </c>
      <c r="D1282" t="e">
        <f t="shared" si="175"/>
        <v>#N/A</v>
      </c>
      <c r="K1282">
        <f t="shared" ref="K1282:K1301" si="183">2013-INT((ROW()-2)/100)</f>
        <v>2001</v>
      </c>
      <c r="L1282" t="s">
        <v>4682</v>
      </c>
      <c r="M1282" t="s">
        <v>4608</v>
      </c>
      <c r="N1282" t="s">
        <v>6339</v>
      </c>
      <c r="O1282" t="s">
        <v>7964</v>
      </c>
      <c r="P1282" t="s">
        <v>7964</v>
      </c>
      <c r="Q1282" t="s">
        <v>8787</v>
      </c>
      <c r="R1282" t="s">
        <v>8788</v>
      </c>
      <c r="AA1282">
        <v>483</v>
      </c>
      <c r="AB1282" s="1">
        <v>39076</v>
      </c>
      <c r="AC1282" t="s">
        <v>480</v>
      </c>
      <c r="AD1282" s="2">
        <v>76000000</v>
      </c>
      <c r="AE1282" s="2">
        <v>35552383</v>
      </c>
      <c r="AF1282" s="2">
        <v>69853395</v>
      </c>
      <c r="AG1282">
        <v>12</v>
      </c>
      <c r="AH1282">
        <v>25</v>
      </c>
      <c r="AI1282">
        <v>6</v>
      </c>
      <c r="AK1282" s="1" t="str">
        <f t="shared" si="182"/>
        <v>err</v>
      </c>
      <c r="AL1282" s="1">
        <f t="shared" si="176"/>
        <v>0</v>
      </c>
      <c r="AM1282" s="1">
        <f t="shared" si="177"/>
        <v>0</v>
      </c>
      <c r="AN1282" s="1">
        <f t="shared" si="178"/>
        <v>0</v>
      </c>
      <c r="AO1282" s="1">
        <f t="shared" si="179"/>
        <v>0</v>
      </c>
      <c r="AP1282" s="1">
        <f t="shared" si="180"/>
        <v>0</v>
      </c>
      <c r="AQ1282" s="1" t="str">
        <f t="shared" si="181"/>
        <v>Uni.</v>
      </c>
    </row>
    <row r="1283" spans="1:43">
      <c r="A1283">
        <v>82</v>
      </c>
      <c r="B1283" t="s">
        <v>533</v>
      </c>
      <c r="C1283" t="s">
        <v>4628</v>
      </c>
      <c r="D1283" t="e">
        <f t="shared" ref="D1283:D1346" si="184">VLOOKUP(B1283,AC1282:AF11281,2,FALSE)</f>
        <v>#N/A</v>
      </c>
      <c r="K1283">
        <f t="shared" si="183"/>
        <v>2001</v>
      </c>
      <c r="L1283" t="s">
        <v>4614</v>
      </c>
      <c r="M1283" t="s">
        <v>6381</v>
      </c>
      <c r="N1283" t="s">
        <v>4572</v>
      </c>
      <c r="O1283" t="s">
        <v>6996</v>
      </c>
      <c r="P1283" t="s">
        <v>8789</v>
      </c>
      <c r="Q1283" t="s">
        <v>8790</v>
      </c>
      <c r="R1283" t="s">
        <v>8791</v>
      </c>
      <c r="AA1283">
        <v>2700</v>
      </c>
      <c r="AB1283" s="1">
        <v>39071</v>
      </c>
      <c r="AC1283" t="s">
        <v>2677</v>
      </c>
      <c r="AD1283" s="2">
        <v>13000000</v>
      </c>
      <c r="AE1283" s="2">
        <v>13756082</v>
      </c>
      <c r="AF1283" s="2">
        <v>67867998</v>
      </c>
      <c r="AG1283">
        <v>12</v>
      </c>
      <c r="AH1283">
        <v>20</v>
      </c>
      <c r="AI1283">
        <v>6</v>
      </c>
      <c r="AK1283" s="1" t="e">
        <f t="shared" si="182"/>
        <v>#N/A</v>
      </c>
      <c r="AL1283" s="1" t="e">
        <f t="shared" ref="AL1283:AL1346" si="185">VLOOKUP($AC1283,$B$2:$R$10000,12,FALSE)</f>
        <v>#N/A</v>
      </c>
      <c r="AM1283" s="1" t="e">
        <f t="shared" ref="AM1283:AM1346" si="186">VLOOKUP($AC1283,$B$2:$R$10000,13,FALSE)</f>
        <v>#N/A</v>
      </c>
      <c r="AN1283" s="1" t="e">
        <f t="shared" ref="AN1283:AN1346" si="187">VLOOKUP($AC1283,$B$2:$R$10000,14,FALSE)</f>
        <v>#N/A</v>
      </c>
      <c r="AO1283" s="1" t="e">
        <f t="shared" ref="AO1283:AO1346" si="188">VLOOKUP($AC1283,$B$2:$R$10000,15,FALSE)</f>
        <v>#N/A</v>
      </c>
      <c r="AP1283" s="1" t="e">
        <f t="shared" ref="AP1283:AP1346" si="189">VLOOKUP($AC1283,$B$2:$R$10000,16,FALSE)</f>
        <v>#N/A</v>
      </c>
      <c r="AQ1283" s="1" t="e">
        <f t="shared" si="181"/>
        <v>#N/A</v>
      </c>
    </row>
    <row r="1284" spans="1:43">
      <c r="A1284">
        <v>83</v>
      </c>
      <c r="B1284" t="s">
        <v>3325</v>
      </c>
      <c r="C1284" t="s">
        <v>4977</v>
      </c>
      <c r="D1284" t="e">
        <f t="shared" si="184"/>
        <v>#N/A</v>
      </c>
      <c r="K1284">
        <f t="shared" si="183"/>
        <v>2001</v>
      </c>
      <c r="L1284" t="s">
        <v>4682</v>
      </c>
      <c r="M1284" t="s">
        <v>4857</v>
      </c>
      <c r="N1284" t="s">
        <v>4852</v>
      </c>
      <c r="O1284" t="s">
        <v>8792</v>
      </c>
      <c r="P1284" t="s">
        <v>8792</v>
      </c>
      <c r="Q1284" t="s">
        <v>8793</v>
      </c>
      <c r="R1284" t="s">
        <v>8794</v>
      </c>
      <c r="AA1284">
        <v>2477</v>
      </c>
      <c r="AB1284" s="1">
        <v>38751</v>
      </c>
      <c r="AC1284" t="s">
        <v>2459</v>
      </c>
      <c r="AD1284" s="2">
        <v>15000000</v>
      </c>
      <c r="AE1284" s="2">
        <v>47860214</v>
      </c>
      <c r="AF1284" s="2">
        <v>67215435</v>
      </c>
      <c r="AG1284">
        <v>2</v>
      </c>
      <c r="AH1284">
        <v>3</v>
      </c>
      <c r="AI1284">
        <v>6</v>
      </c>
      <c r="AK1284" s="1" t="str">
        <f t="shared" si="182"/>
        <v>PG-13</v>
      </c>
      <c r="AL1284" s="1" t="str">
        <f t="shared" si="185"/>
        <v>87 min</v>
      </c>
      <c r="AM1284" s="1" t="str">
        <f t="shared" si="186"/>
        <v>Horror, Thriller</v>
      </c>
      <c r="AN1284" s="1" t="str">
        <f t="shared" si="187"/>
        <v>Simon West</v>
      </c>
      <c r="AO1284" s="1" t="str">
        <f t="shared" si="188"/>
        <v>Jake Wade Wall (screenplay), Steve Feke, Fred Walton</v>
      </c>
      <c r="AP1284" s="1" t="str">
        <f t="shared" si="189"/>
        <v>Camilla Belle, Tommy Flanagan, Katie Cassidy, Tessa Thompson</v>
      </c>
      <c r="AQ1284" s="1" t="str">
        <f t="shared" si="181"/>
        <v>SGem</v>
      </c>
    </row>
    <row r="1285" spans="1:43">
      <c r="A1285">
        <v>84</v>
      </c>
      <c r="B1285" t="s">
        <v>1927</v>
      </c>
      <c r="C1285" t="s">
        <v>4677</v>
      </c>
      <c r="D1285" t="e">
        <f t="shared" si="184"/>
        <v>#N/A</v>
      </c>
      <c r="K1285">
        <f t="shared" si="183"/>
        <v>2001</v>
      </c>
      <c r="L1285" t="s">
        <v>4600</v>
      </c>
      <c r="M1285" t="s">
        <v>5159</v>
      </c>
      <c r="N1285" t="s">
        <v>5174</v>
      </c>
      <c r="O1285" t="s">
        <v>8795</v>
      </c>
      <c r="P1285" t="s">
        <v>8796</v>
      </c>
      <c r="Q1285" t="s">
        <v>8797</v>
      </c>
      <c r="R1285" t="s">
        <v>8798</v>
      </c>
      <c r="AA1285">
        <v>1044</v>
      </c>
      <c r="AB1285" s="1">
        <v>38779</v>
      </c>
      <c r="AC1285" t="s">
        <v>1037</v>
      </c>
      <c r="AD1285" s="2">
        <v>45000000</v>
      </c>
      <c r="AE1285" s="2">
        <v>36895141</v>
      </c>
      <c r="AF1285" s="2">
        <v>65595141</v>
      </c>
      <c r="AG1285">
        <v>3</v>
      </c>
      <c r="AH1285">
        <v>3</v>
      </c>
      <c r="AI1285">
        <v>6</v>
      </c>
      <c r="AK1285" s="1" t="str">
        <f t="shared" si="182"/>
        <v>PG-13</v>
      </c>
      <c r="AL1285" s="1" t="str">
        <f t="shared" si="185"/>
        <v>105 min</v>
      </c>
      <c r="AM1285" s="1" t="str">
        <f t="shared" si="186"/>
        <v>Action, Crime, Drama</v>
      </c>
      <c r="AN1285" s="1" t="str">
        <f t="shared" si="187"/>
        <v>Richard Donner</v>
      </c>
      <c r="AO1285" s="1" t="str">
        <f t="shared" si="188"/>
        <v>Richard Wenk</v>
      </c>
      <c r="AP1285" s="1" t="str">
        <f t="shared" si="189"/>
        <v>Bruce Willis, Mos Def, David Morse, Jenna Stern</v>
      </c>
      <c r="AQ1285" s="1" t="str">
        <f t="shared" ref="AQ1285:AQ1348" si="190">VLOOKUP($AC1285,$B$2:$R$10000,2,FALSE)</f>
        <v>WB</v>
      </c>
    </row>
    <row r="1286" spans="1:43">
      <c r="A1286">
        <v>85</v>
      </c>
      <c r="B1286" t="s">
        <v>2394</v>
      </c>
      <c r="C1286" t="s">
        <v>4695</v>
      </c>
      <c r="D1286" t="e">
        <f t="shared" si="184"/>
        <v>#N/A</v>
      </c>
      <c r="K1286">
        <f t="shared" si="183"/>
        <v>2001</v>
      </c>
      <c r="L1286" t="s">
        <v>4600</v>
      </c>
      <c r="M1286" t="s">
        <v>4812</v>
      </c>
      <c r="N1286" t="s">
        <v>4898</v>
      </c>
      <c r="O1286" t="s">
        <v>8169</v>
      </c>
      <c r="P1286" t="s">
        <v>8799</v>
      </c>
      <c r="Q1286" t="s">
        <v>8800</v>
      </c>
      <c r="R1286" t="s">
        <v>8801</v>
      </c>
      <c r="AA1286">
        <v>1569</v>
      </c>
      <c r="AB1286" s="1">
        <v>38808</v>
      </c>
      <c r="AC1286" t="s">
        <v>1559</v>
      </c>
      <c r="AD1286" s="2">
        <v>30000000</v>
      </c>
      <c r="AE1286" s="2">
        <v>34742066</v>
      </c>
      <c r="AF1286" s="2">
        <v>65390493</v>
      </c>
      <c r="AG1286">
        <v>4</v>
      </c>
      <c r="AH1286">
        <v>1</v>
      </c>
      <c r="AI1286">
        <v>6</v>
      </c>
      <c r="AK1286" s="1" t="str">
        <f t="shared" si="182"/>
        <v>PG-13</v>
      </c>
      <c r="AL1286" s="1" t="str">
        <f t="shared" si="185"/>
        <v>118 min</v>
      </c>
      <c r="AM1286" s="1" t="str">
        <f t="shared" si="186"/>
        <v>Drama, Music</v>
      </c>
      <c r="AN1286" s="1" t="str">
        <f t="shared" si="187"/>
        <v>Liz Friedlander</v>
      </c>
      <c r="AO1286" s="1" t="str">
        <f t="shared" si="188"/>
        <v>Dianne Houston</v>
      </c>
      <c r="AP1286" s="1" t="str">
        <f t="shared" si="189"/>
        <v>Antonio Banderas, Rob Brown, Yaya DaCosta, Alfre Woodard</v>
      </c>
      <c r="AQ1286" s="1" t="str">
        <f t="shared" si="190"/>
        <v>NL</v>
      </c>
    </row>
    <row r="1287" spans="1:43">
      <c r="A1287">
        <v>86</v>
      </c>
      <c r="B1287" t="s">
        <v>1197</v>
      </c>
      <c r="C1287" t="s">
        <v>4621</v>
      </c>
      <c r="D1287" t="e">
        <f t="shared" si="184"/>
        <v>#N/A</v>
      </c>
      <c r="K1287">
        <f t="shared" si="183"/>
        <v>2001</v>
      </c>
      <c r="L1287" t="s">
        <v>4635</v>
      </c>
      <c r="AA1287">
        <v>1342</v>
      </c>
      <c r="AB1287" s="1">
        <v>38814</v>
      </c>
      <c r="AC1287" t="s">
        <v>1333</v>
      </c>
      <c r="AD1287" s="2">
        <v>35000000</v>
      </c>
      <c r="AE1287" s="2">
        <v>59843754</v>
      </c>
      <c r="AF1287" s="2">
        <v>65063726</v>
      </c>
      <c r="AG1287">
        <v>4</v>
      </c>
      <c r="AH1287">
        <v>7</v>
      </c>
      <c r="AI1287">
        <v>6</v>
      </c>
      <c r="AK1287" s="1" t="str">
        <f t="shared" si="182"/>
        <v>PG-13</v>
      </c>
      <c r="AL1287" s="1" t="str">
        <f t="shared" si="185"/>
        <v>80 min</v>
      </c>
      <c r="AM1287" s="1" t="str">
        <f t="shared" si="186"/>
        <v>Comedy, Sport</v>
      </c>
      <c r="AN1287" s="1" t="str">
        <f t="shared" si="187"/>
        <v>Dennis Dugan</v>
      </c>
      <c r="AO1287" s="1" t="str">
        <f t="shared" si="188"/>
        <v>Allen Covert, Nick Swardson</v>
      </c>
      <c r="AP1287" s="1" t="str">
        <f t="shared" si="189"/>
        <v>Rob Schneider, David Spade, Jon Heder, Jon Lovitz</v>
      </c>
      <c r="AQ1287" s="1" t="str">
        <f t="shared" si="190"/>
        <v>SonR</v>
      </c>
    </row>
    <row r="1288" spans="1:43">
      <c r="A1288">
        <v>87</v>
      </c>
      <c r="B1288" t="s">
        <v>1817</v>
      </c>
      <c r="C1288" t="s">
        <v>4660</v>
      </c>
      <c r="D1288" t="e">
        <f t="shared" si="184"/>
        <v>#N/A</v>
      </c>
      <c r="K1288">
        <f t="shared" si="183"/>
        <v>2001</v>
      </c>
      <c r="L1288" t="s">
        <v>4614</v>
      </c>
      <c r="M1288" t="s">
        <v>4779</v>
      </c>
      <c r="N1288" t="s">
        <v>6286</v>
      </c>
      <c r="O1288" t="s">
        <v>8802</v>
      </c>
      <c r="P1288" t="s">
        <v>8803</v>
      </c>
      <c r="Q1288" t="s">
        <v>8804</v>
      </c>
      <c r="R1288" t="s">
        <v>8805</v>
      </c>
      <c r="AA1288">
        <v>2913</v>
      </c>
      <c r="AB1288" s="1">
        <v>38772</v>
      </c>
      <c r="AC1288" t="s">
        <v>2887</v>
      </c>
      <c r="AD1288" s="2">
        <v>10000000</v>
      </c>
      <c r="AE1288" s="2">
        <v>63257940</v>
      </c>
      <c r="AF1288" s="2">
        <v>63320521</v>
      </c>
      <c r="AG1288">
        <v>2</v>
      </c>
      <c r="AH1288">
        <v>24</v>
      </c>
      <c r="AI1288">
        <v>6</v>
      </c>
      <c r="AK1288" s="1" t="e">
        <f t="shared" si="182"/>
        <v>#N/A</v>
      </c>
      <c r="AL1288" s="1" t="e">
        <f t="shared" si="185"/>
        <v>#N/A</v>
      </c>
      <c r="AM1288" s="1" t="e">
        <f t="shared" si="186"/>
        <v>#N/A</v>
      </c>
      <c r="AN1288" s="1" t="e">
        <f t="shared" si="187"/>
        <v>#N/A</v>
      </c>
      <c r="AO1288" s="1" t="e">
        <f t="shared" si="188"/>
        <v>#N/A</v>
      </c>
      <c r="AP1288" s="1" t="e">
        <f t="shared" si="189"/>
        <v>#N/A</v>
      </c>
      <c r="AQ1288" s="1" t="e">
        <f t="shared" si="190"/>
        <v>#N/A</v>
      </c>
    </row>
    <row r="1289" spans="1:43">
      <c r="A1289">
        <v>88</v>
      </c>
      <c r="B1289" t="s">
        <v>3447</v>
      </c>
      <c r="C1289" t="s">
        <v>7618</v>
      </c>
      <c r="D1289" t="e">
        <f t="shared" si="184"/>
        <v>#N/A</v>
      </c>
      <c r="K1289">
        <f t="shared" si="183"/>
        <v>2001</v>
      </c>
      <c r="L1289" t="s">
        <v>4635</v>
      </c>
      <c r="AA1289">
        <v>1440</v>
      </c>
      <c r="AB1289" s="1">
        <v>38947</v>
      </c>
      <c r="AC1289" t="s">
        <v>1431</v>
      </c>
      <c r="AD1289" s="2">
        <v>33000000</v>
      </c>
      <c r="AE1289" s="2">
        <v>34020814</v>
      </c>
      <c r="AF1289" s="2">
        <v>62020814</v>
      </c>
      <c r="AG1289">
        <v>8</v>
      </c>
      <c r="AH1289">
        <v>18</v>
      </c>
      <c r="AI1289">
        <v>6</v>
      </c>
      <c r="AK1289" s="1" t="str">
        <f t="shared" si="182"/>
        <v>R</v>
      </c>
      <c r="AL1289" s="1" t="str">
        <f t="shared" si="185"/>
        <v>105 min</v>
      </c>
      <c r="AM1289" s="1" t="str">
        <f t="shared" si="186"/>
        <v>Action, Thriller</v>
      </c>
      <c r="AN1289" s="1" t="str">
        <f t="shared" si="187"/>
        <v>David R. Ellis</v>
      </c>
      <c r="AO1289" s="1" t="str">
        <f t="shared" si="188"/>
        <v>John Heffernan (screenplay), Sebastian Gutierrez (screenplay), David Dalessandro (story), John Heffernan (story)</v>
      </c>
      <c r="AP1289" s="1" t="str">
        <f t="shared" si="189"/>
        <v>Samuel L. Jackson, Julianna Margulies, Nathan Phillips, Rachel Blanchard</v>
      </c>
      <c r="AQ1289" s="1" t="str">
        <f t="shared" si="190"/>
        <v>NL</v>
      </c>
    </row>
    <row r="1290" spans="1:43">
      <c r="A1290">
        <v>89</v>
      </c>
      <c r="B1290" t="s">
        <v>769</v>
      </c>
      <c r="C1290" t="s">
        <v>4621</v>
      </c>
      <c r="D1290" t="e">
        <f t="shared" si="184"/>
        <v>#N/A</v>
      </c>
      <c r="K1290">
        <f t="shared" si="183"/>
        <v>2001</v>
      </c>
      <c r="L1290" t="s">
        <v>4635</v>
      </c>
      <c r="AA1290">
        <v>851</v>
      </c>
      <c r="AB1290" s="1">
        <v>39010</v>
      </c>
      <c r="AC1290" t="s">
        <v>844</v>
      </c>
      <c r="AD1290" s="2">
        <v>53000000</v>
      </c>
      <c r="AE1290" s="2">
        <v>33602376</v>
      </c>
      <c r="AF1290" s="2">
        <v>61902376</v>
      </c>
      <c r="AG1290">
        <v>10</v>
      </c>
      <c r="AH1290">
        <v>20</v>
      </c>
      <c r="AI1290">
        <v>6</v>
      </c>
      <c r="AK1290" s="1" t="str">
        <f t="shared" si="182"/>
        <v>R</v>
      </c>
      <c r="AL1290" s="1" t="str">
        <f t="shared" si="185"/>
        <v>135 min</v>
      </c>
      <c r="AM1290" s="1" t="str">
        <f t="shared" si="186"/>
        <v>Drama, History, War</v>
      </c>
      <c r="AN1290" s="1" t="str">
        <f t="shared" si="187"/>
        <v>Clint Eastwood</v>
      </c>
      <c r="AO1290" s="1" t="str">
        <f t="shared" si="188"/>
        <v>William Broyles Jr. (screenplay), Paul Haggis (screenplay), James Bradley (book), Ron Powers (book)</v>
      </c>
      <c r="AP1290" s="1" t="str">
        <f t="shared" si="189"/>
        <v>Ryan Phillippe, Jesse Bradford, Adam Beach, John Benjamin Hickey</v>
      </c>
      <c r="AQ1290" s="1" t="str">
        <f t="shared" si="190"/>
        <v>P/DW</v>
      </c>
    </row>
    <row r="1291" spans="1:43">
      <c r="A1291">
        <v>90</v>
      </c>
      <c r="B1291" t="s">
        <v>1199</v>
      </c>
      <c r="C1291" t="s">
        <v>4628</v>
      </c>
      <c r="D1291" t="e">
        <f t="shared" si="184"/>
        <v>#N/A</v>
      </c>
      <c r="K1291">
        <f t="shared" si="183"/>
        <v>2001</v>
      </c>
      <c r="L1291" t="s">
        <v>4600</v>
      </c>
      <c r="M1291" t="s">
        <v>4723</v>
      </c>
      <c r="N1291" t="s">
        <v>5140</v>
      </c>
      <c r="O1291" t="s">
        <v>8806</v>
      </c>
      <c r="P1291" t="s">
        <v>8807</v>
      </c>
      <c r="Q1291" t="s">
        <v>8808</v>
      </c>
      <c r="R1291" t="s">
        <v>8809</v>
      </c>
      <c r="AA1291">
        <v>1221</v>
      </c>
      <c r="AB1291" s="1">
        <v>39010</v>
      </c>
      <c r="AC1291" t="s">
        <v>1213</v>
      </c>
      <c r="AD1291" s="2">
        <v>40000000</v>
      </c>
      <c r="AE1291" s="2">
        <v>15962471</v>
      </c>
      <c r="AF1291" s="2">
        <v>60862471</v>
      </c>
      <c r="AG1291">
        <v>10</v>
      </c>
      <c r="AH1291">
        <v>20</v>
      </c>
      <c r="AI1291">
        <v>6</v>
      </c>
      <c r="AK1291" s="1" t="e">
        <f t="shared" si="182"/>
        <v>#N/A</v>
      </c>
      <c r="AL1291" s="1" t="e">
        <f t="shared" si="185"/>
        <v>#N/A</v>
      </c>
      <c r="AM1291" s="1" t="e">
        <f t="shared" si="186"/>
        <v>#N/A</v>
      </c>
      <c r="AN1291" s="1" t="e">
        <f t="shared" si="187"/>
        <v>#N/A</v>
      </c>
      <c r="AO1291" s="1" t="e">
        <f t="shared" si="188"/>
        <v>#N/A</v>
      </c>
      <c r="AP1291" s="1" t="e">
        <f t="shared" si="189"/>
        <v>#N/A</v>
      </c>
      <c r="AQ1291" s="1" t="e">
        <f t="shared" si="190"/>
        <v>#N/A</v>
      </c>
    </row>
    <row r="1292" spans="1:43">
      <c r="A1292">
        <v>91</v>
      </c>
      <c r="B1292" t="s">
        <v>1096</v>
      </c>
      <c r="C1292" t="s">
        <v>6635</v>
      </c>
      <c r="D1292" t="e">
        <f t="shared" si="184"/>
        <v>#N/A</v>
      </c>
      <c r="K1292">
        <f t="shared" si="183"/>
        <v>2001</v>
      </c>
      <c r="L1292" t="s">
        <v>4682</v>
      </c>
      <c r="M1292" t="s">
        <v>5119</v>
      </c>
      <c r="N1292" t="s">
        <v>6382</v>
      </c>
      <c r="O1292" t="s">
        <v>8810</v>
      </c>
      <c r="P1292" t="s">
        <v>8810</v>
      </c>
      <c r="Q1292" t="s">
        <v>8811</v>
      </c>
      <c r="R1292" t="s">
        <v>8812</v>
      </c>
      <c r="AA1292">
        <v>1584</v>
      </c>
      <c r="AB1292" s="1">
        <v>38919</v>
      </c>
      <c r="AC1292" t="s">
        <v>1573</v>
      </c>
      <c r="AD1292" s="2">
        <v>30000000</v>
      </c>
      <c r="AE1292" s="2">
        <v>22530295</v>
      </c>
      <c r="AF1292" s="2">
        <v>60772856</v>
      </c>
      <c r="AG1292">
        <v>7</v>
      </c>
      <c r="AH1292">
        <v>21</v>
      </c>
      <c r="AI1292">
        <v>6</v>
      </c>
      <c r="AK1292" s="1" t="e">
        <f t="shared" si="182"/>
        <v>#N/A</v>
      </c>
      <c r="AL1292" s="1" t="e">
        <f t="shared" si="185"/>
        <v>#N/A</v>
      </c>
      <c r="AM1292" s="1" t="e">
        <f t="shared" si="186"/>
        <v>#N/A</v>
      </c>
      <c r="AN1292" s="1" t="e">
        <f t="shared" si="187"/>
        <v>#N/A</v>
      </c>
      <c r="AO1292" s="1" t="e">
        <f t="shared" si="188"/>
        <v>#N/A</v>
      </c>
      <c r="AP1292" s="1" t="e">
        <f t="shared" si="189"/>
        <v>#N/A</v>
      </c>
      <c r="AQ1292" s="1" t="e">
        <f t="shared" si="190"/>
        <v>#N/A</v>
      </c>
    </row>
    <row r="1293" spans="1:43">
      <c r="A1293">
        <v>92</v>
      </c>
      <c r="B1293" t="s">
        <v>1478</v>
      </c>
      <c r="C1293" t="s">
        <v>4628</v>
      </c>
      <c r="D1293" t="e">
        <f t="shared" si="184"/>
        <v>#N/A</v>
      </c>
      <c r="K1293">
        <f t="shared" si="183"/>
        <v>2001</v>
      </c>
      <c r="L1293" t="s">
        <v>4600</v>
      </c>
      <c r="M1293" t="s">
        <v>4713</v>
      </c>
      <c r="N1293" t="s">
        <v>6317</v>
      </c>
      <c r="O1293" t="s">
        <v>5238</v>
      </c>
      <c r="P1293" t="s">
        <v>8813</v>
      </c>
      <c r="Q1293" t="s">
        <v>8814</v>
      </c>
      <c r="R1293" t="s">
        <v>8815</v>
      </c>
      <c r="AA1293">
        <v>1157</v>
      </c>
      <c r="AB1293" s="1">
        <v>38954</v>
      </c>
      <c r="AC1293" t="s">
        <v>1149</v>
      </c>
      <c r="AD1293" s="2">
        <v>40000000</v>
      </c>
      <c r="AE1293" s="2">
        <v>57806952</v>
      </c>
      <c r="AF1293" s="2">
        <v>58501127</v>
      </c>
      <c r="AG1293">
        <v>8</v>
      </c>
      <c r="AH1293">
        <v>25</v>
      </c>
      <c r="AI1293">
        <v>6</v>
      </c>
      <c r="AK1293" s="1" t="str">
        <f t="shared" si="182"/>
        <v>PG</v>
      </c>
      <c r="AL1293" s="1" t="str">
        <f t="shared" si="185"/>
        <v>105 min</v>
      </c>
      <c r="AM1293" s="1" t="str">
        <f t="shared" si="186"/>
        <v>Biography, Drama, Sport</v>
      </c>
      <c r="AN1293" s="1" t="str">
        <f t="shared" si="187"/>
        <v>Ericson Core</v>
      </c>
      <c r="AO1293" s="1" t="str">
        <f t="shared" si="188"/>
        <v>Brad Gann</v>
      </c>
      <c r="AP1293" s="1" t="str">
        <f t="shared" si="189"/>
        <v>Mark Wahlberg, Greg Kinnear, Elizabeth Banks, Kevin Conway</v>
      </c>
      <c r="AQ1293" s="1" t="str">
        <f t="shared" si="190"/>
        <v>BV</v>
      </c>
    </row>
    <row r="1294" spans="1:43">
      <c r="A1294">
        <v>93</v>
      </c>
      <c r="B1294" t="s">
        <v>1268</v>
      </c>
      <c r="C1294" t="s">
        <v>4628</v>
      </c>
      <c r="D1294" t="e">
        <f t="shared" si="184"/>
        <v>#N/A</v>
      </c>
      <c r="K1294">
        <f t="shared" si="183"/>
        <v>2001</v>
      </c>
      <c r="L1294" t="s">
        <v>4682</v>
      </c>
      <c r="M1294" t="s">
        <v>4615</v>
      </c>
      <c r="N1294" t="s">
        <v>8816</v>
      </c>
      <c r="O1294" t="s">
        <v>8817</v>
      </c>
      <c r="P1294" t="s">
        <v>7735</v>
      </c>
      <c r="Q1294" t="s">
        <v>8818</v>
      </c>
      <c r="R1294" t="s">
        <v>8819</v>
      </c>
      <c r="AA1294">
        <v>3257</v>
      </c>
      <c r="AB1294" s="1">
        <v>38933</v>
      </c>
      <c r="AC1294" t="s">
        <v>3225</v>
      </c>
      <c r="AD1294" s="2">
        <v>7000000</v>
      </c>
      <c r="AE1294" s="2">
        <v>26024456</v>
      </c>
      <c r="AF1294" s="2">
        <v>57051053</v>
      </c>
      <c r="AG1294">
        <v>8</v>
      </c>
      <c r="AH1294">
        <v>4</v>
      </c>
      <c r="AI1294">
        <v>6</v>
      </c>
      <c r="AK1294" s="1" t="e">
        <f t="shared" si="182"/>
        <v>#N/A</v>
      </c>
      <c r="AL1294" s="1" t="e">
        <f t="shared" si="185"/>
        <v>#N/A</v>
      </c>
      <c r="AM1294" s="1" t="e">
        <f t="shared" si="186"/>
        <v>#N/A</v>
      </c>
      <c r="AN1294" s="1" t="e">
        <f t="shared" si="187"/>
        <v>#N/A</v>
      </c>
      <c r="AO1294" s="1" t="e">
        <f t="shared" si="188"/>
        <v>#N/A</v>
      </c>
      <c r="AP1294" s="1" t="e">
        <f t="shared" si="189"/>
        <v>#N/A</v>
      </c>
      <c r="AQ1294" s="1" t="e">
        <f t="shared" si="190"/>
        <v>#N/A</v>
      </c>
    </row>
    <row r="1295" spans="1:43">
      <c r="A1295">
        <v>94</v>
      </c>
      <c r="B1295" t="s">
        <v>2840</v>
      </c>
      <c r="C1295" t="s">
        <v>4607</v>
      </c>
      <c r="D1295" t="e">
        <f t="shared" si="184"/>
        <v>#N/A</v>
      </c>
      <c r="K1295">
        <f t="shared" si="183"/>
        <v>2001</v>
      </c>
      <c r="L1295" t="s">
        <v>4600</v>
      </c>
      <c r="M1295" t="s">
        <v>4957</v>
      </c>
      <c r="N1295" t="s">
        <v>4708</v>
      </c>
      <c r="O1295" t="s">
        <v>8820</v>
      </c>
      <c r="P1295" t="s">
        <v>8821</v>
      </c>
      <c r="Q1295" t="s">
        <v>8822</v>
      </c>
      <c r="R1295" t="s">
        <v>8823</v>
      </c>
      <c r="AA1295">
        <v>1708</v>
      </c>
      <c r="AB1295" s="1">
        <v>38814</v>
      </c>
      <c r="AC1295" t="s">
        <v>1697</v>
      </c>
      <c r="AD1295" s="2">
        <v>27000000</v>
      </c>
      <c r="AE1295" s="2">
        <v>22495466</v>
      </c>
      <c r="AF1295" s="2">
        <v>55495466</v>
      </c>
      <c r="AG1295">
        <v>4</v>
      </c>
      <c r="AH1295">
        <v>7</v>
      </c>
      <c r="AI1295">
        <v>6</v>
      </c>
      <c r="AK1295" s="1" t="e">
        <f t="shared" si="182"/>
        <v>#N/A</v>
      </c>
      <c r="AL1295" s="1" t="e">
        <f t="shared" si="185"/>
        <v>#N/A</v>
      </c>
      <c r="AM1295" s="1" t="e">
        <f t="shared" si="186"/>
        <v>#N/A</v>
      </c>
      <c r="AN1295" s="1" t="e">
        <f t="shared" si="187"/>
        <v>#N/A</v>
      </c>
      <c r="AO1295" s="1" t="e">
        <f t="shared" si="188"/>
        <v>#N/A</v>
      </c>
      <c r="AP1295" s="1" t="e">
        <f t="shared" si="189"/>
        <v>#N/A</v>
      </c>
      <c r="AQ1295" s="1" t="e">
        <f t="shared" si="190"/>
        <v>#N/A</v>
      </c>
    </row>
    <row r="1296" spans="1:43">
      <c r="A1296">
        <v>95</v>
      </c>
      <c r="B1296" t="s">
        <v>1373</v>
      </c>
      <c r="C1296" t="s">
        <v>4628</v>
      </c>
      <c r="D1296" t="e">
        <f t="shared" si="184"/>
        <v>#N/A</v>
      </c>
      <c r="K1296">
        <f t="shared" si="183"/>
        <v>2001</v>
      </c>
      <c r="L1296" t="s">
        <v>4682</v>
      </c>
      <c r="M1296" t="s">
        <v>4806</v>
      </c>
      <c r="N1296" t="s">
        <v>6382</v>
      </c>
      <c r="O1296" t="s">
        <v>8824</v>
      </c>
      <c r="P1296" t="s">
        <v>8824</v>
      </c>
      <c r="Q1296" t="s">
        <v>8825</v>
      </c>
      <c r="R1296" t="s">
        <v>8826</v>
      </c>
      <c r="AA1296">
        <v>1816</v>
      </c>
      <c r="AB1296" s="1">
        <v>38793</v>
      </c>
      <c r="AC1296" t="s">
        <v>1805</v>
      </c>
      <c r="AD1296" s="2">
        <v>25000000</v>
      </c>
      <c r="AE1296" s="2">
        <v>33889159</v>
      </c>
      <c r="AF1296" s="2">
        <v>55279608</v>
      </c>
      <c r="AG1296">
        <v>3</v>
      </c>
      <c r="AH1296">
        <v>17</v>
      </c>
      <c r="AI1296">
        <v>6</v>
      </c>
      <c r="AK1296" s="1" t="str">
        <f t="shared" si="182"/>
        <v>PG-13</v>
      </c>
      <c r="AL1296" s="1" t="str">
        <f t="shared" si="185"/>
        <v>105 min</v>
      </c>
      <c r="AM1296" s="1" t="str">
        <f t="shared" si="186"/>
        <v>Comedy, Romance</v>
      </c>
      <c r="AN1296" s="1" t="str">
        <f t="shared" si="187"/>
        <v>Andy Fickman</v>
      </c>
      <c r="AO1296" s="1" t="str">
        <f t="shared" si="188"/>
        <v>Ewan Leslie (screenplay), Karen McCullah (screenplay), Kirsten Smith (screenplay), Ewan Leslie (story)</v>
      </c>
      <c r="AP1296" s="1" t="str">
        <f t="shared" si="189"/>
        <v>Amanda Bynes, Channing Tatum, Laura Ramsey, Vinnie Jones</v>
      </c>
      <c r="AQ1296" s="1" t="str">
        <f t="shared" si="190"/>
        <v>P/DW</v>
      </c>
    </row>
    <row r="1297" spans="1:43">
      <c r="A1297">
        <v>96</v>
      </c>
      <c r="B1297" t="s">
        <v>3229</v>
      </c>
      <c r="C1297" t="s">
        <v>4908</v>
      </c>
      <c r="D1297" t="e">
        <f t="shared" si="184"/>
        <v>#N/A</v>
      </c>
      <c r="K1297">
        <f t="shared" si="183"/>
        <v>2001</v>
      </c>
      <c r="L1297" t="s">
        <v>4614</v>
      </c>
      <c r="M1297" t="s">
        <v>4935</v>
      </c>
      <c r="N1297" t="s">
        <v>5279</v>
      </c>
      <c r="O1297" t="s">
        <v>8827</v>
      </c>
      <c r="P1297" t="s">
        <v>8828</v>
      </c>
      <c r="Q1297" t="s">
        <v>8829</v>
      </c>
      <c r="R1297" t="s">
        <v>8830</v>
      </c>
      <c r="AA1297">
        <v>1556</v>
      </c>
      <c r="AB1297" s="1">
        <v>39031</v>
      </c>
      <c r="AC1297" t="s">
        <v>1546</v>
      </c>
      <c r="AD1297" s="2">
        <v>30000000</v>
      </c>
      <c r="AE1297" s="2">
        <v>40435190</v>
      </c>
      <c r="AF1297" s="2">
        <v>53572822</v>
      </c>
      <c r="AG1297">
        <v>11</v>
      </c>
      <c r="AH1297">
        <v>10</v>
      </c>
      <c r="AI1297">
        <v>6</v>
      </c>
      <c r="AK1297" s="1" t="str">
        <f t="shared" si="182"/>
        <v>PG-13</v>
      </c>
      <c r="AL1297" s="1" t="str">
        <f t="shared" si="185"/>
        <v>113 min</v>
      </c>
      <c r="AM1297" s="1" t="str">
        <f t="shared" si="186"/>
        <v>Comedy, Drama, Fantasy</v>
      </c>
      <c r="AN1297" s="1" t="str">
        <f t="shared" si="187"/>
        <v>Marc Forster</v>
      </c>
      <c r="AO1297" s="1" t="str">
        <f t="shared" si="188"/>
        <v>Zach Helm</v>
      </c>
      <c r="AP1297" s="1" t="str">
        <f t="shared" si="189"/>
        <v>Will Ferrell, William Dick, Guy Massey, Martha Espinoza</v>
      </c>
      <c r="AQ1297" s="1" t="str">
        <f t="shared" si="190"/>
        <v>Sony</v>
      </c>
    </row>
    <row r="1298" spans="1:43">
      <c r="A1298">
        <v>97</v>
      </c>
      <c r="B1298" t="s">
        <v>1269</v>
      </c>
      <c r="C1298" t="s">
        <v>4677</v>
      </c>
      <c r="D1298" t="e">
        <f t="shared" si="184"/>
        <v>#N/A</v>
      </c>
      <c r="K1298">
        <f t="shared" si="183"/>
        <v>2001</v>
      </c>
      <c r="L1298" t="s">
        <v>4614</v>
      </c>
      <c r="M1298" t="s">
        <v>4622</v>
      </c>
      <c r="N1298" t="s">
        <v>4852</v>
      </c>
      <c r="O1298" t="s">
        <v>7494</v>
      </c>
      <c r="P1298" t="s">
        <v>8831</v>
      </c>
      <c r="Q1298" t="s">
        <v>8832</v>
      </c>
      <c r="R1298" t="s">
        <v>8833</v>
      </c>
      <c r="AA1298">
        <v>4193</v>
      </c>
      <c r="AB1298" s="1">
        <v>38861</v>
      </c>
      <c r="AC1298" t="s">
        <v>4144</v>
      </c>
      <c r="AD1298" s="2">
        <v>1000000</v>
      </c>
      <c r="AE1298" s="2">
        <v>24146161</v>
      </c>
      <c r="AF1298" s="2">
        <v>52769915</v>
      </c>
      <c r="AG1298">
        <v>5</v>
      </c>
      <c r="AH1298">
        <v>24</v>
      </c>
      <c r="AI1298">
        <v>6</v>
      </c>
      <c r="AK1298" s="1" t="e">
        <f t="shared" si="182"/>
        <v>#N/A</v>
      </c>
      <c r="AL1298" s="1" t="e">
        <f t="shared" si="185"/>
        <v>#N/A</v>
      </c>
      <c r="AM1298" s="1" t="e">
        <f t="shared" si="186"/>
        <v>#N/A</v>
      </c>
      <c r="AN1298" s="1" t="e">
        <f t="shared" si="187"/>
        <v>#N/A</v>
      </c>
      <c r="AO1298" s="1" t="e">
        <f t="shared" si="188"/>
        <v>#N/A</v>
      </c>
      <c r="AP1298" s="1" t="e">
        <f t="shared" si="189"/>
        <v>#N/A</v>
      </c>
      <c r="AQ1298" s="1" t="e">
        <f t="shared" si="190"/>
        <v>#N/A</v>
      </c>
    </row>
    <row r="1299" spans="1:43">
      <c r="A1299">
        <v>98</v>
      </c>
      <c r="B1299" t="s">
        <v>2673</v>
      </c>
      <c r="C1299" t="s">
        <v>4977</v>
      </c>
      <c r="D1299" t="e">
        <f t="shared" si="184"/>
        <v>#N/A</v>
      </c>
      <c r="K1299">
        <f t="shared" si="183"/>
        <v>2001</v>
      </c>
      <c r="L1299" t="s">
        <v>4682</v>
      </c>
      <c r="M1299" t="s">
        <v>5460</v>
      </c>
      <c r="N1299" t="s">
        <v>5174</v>
      </c>
      <c r="O1299" t="s">
        <v>8834</v>
      </c>
      <c r="P1299" t="s">
        <v>8834</v>
      </c>
      <c r="Q1299" t="s">
        <v>8835</v>
      </c>
      <c r="R1299" t="s">
        <v>8836</v>
      </c>
      <c r="AA1299">
        <v>1695</v>
      </c>
      <c r="AB1299" s="1">
        <v>39076</v>
      </c>
      <c r="AC1299" t="s">
        <v>1684</v>
      </c>
      <c r="AD1299" s="2">
        <v>27500000</v>
      </c>
      <c r="AE1299" s="2">
        <v>17510118</v>
      </c>
      <c r="AF1299" s="2">
        <v>50578411</v>
      </c>
      <c r="AG1299">
        <v>12</v>
      </c>
      <c r="AH1299">
        <v>25</v>
      </c>
      <c r="AI1299">
        <v>6</v>
      </c>
      <c r="AK1299" s="1" t="e">
        <f t="shared" ref="AK1299:AK1362" si="191">VLOOKUP(AC1299,$B$2:$R$10000,11,FALSE)</f>
        <v>#N/A</v>
      </c>
      <c r="AL1299" s="1" t="e">
        <f t="shared" si="185"/>
        <v>#N/A</v>
      </c>
      <c r="AM1299" s="1" t="e">
        <f t="shared" si="186"/>
        <v>#N/A</v>
      </c>
      <c r="AN1299" s="1" t="e">
        <f t="shared" si="187"/>
        <v>#N/A</v>
      </c>
      <c r="AO1299" s="1" t="e">
        <f t="shared" si="188"/>
        <v>#N/A</v>
      </c>
      <c r="AP1299" s="1" t="e">
        <f t="shared" si="189"/>
        <v>#N/A</v>
      </c>
      <c r="AQ1299" s="1" t="e">
        <f t="shared" si="190"/>
        <v>#N/A</v>
      </c>
    </row>
    <row r="1300" spans="1:43">
      <c r="A1300">
        <v>99</v>
      </c>
      <c r="B1300" t="s">
        <v>1929</v>
      </c>
      <c r="C1300" t="s">
        <v>4677</v>
      </c>
      <c r="D1300" t="e">
        <f t="shared" si="184"/>
        <v>#N/A</v>
      </c>
      <c r="K1300">
        <f t="shared" si="183"/>
        <v>2001</v>
      </c>
      <c r="L1300" t="s">
        <v>4682</v>
      </c>
      <c r="M1300" t="s">
        <v>5159</v>
      </c>
      <c r="N1300" t="s">
        <v>5826</v>
      </c>
      <c r="O1300" t="s">
        <v>8837</v>
      </c>
      <c r="P1300" t="s">
        <v>8838</v>
      </c>
      <c r="Q1300" t="s">
        <v>8839</v>
      </c>
      <c r="R1300" t="s">
        <v>8840</v>
      </c>
      <c r="AA1300">
        <v>2403</v>
      </c>
      <c r="AB1300" s="1">
        <v>38996</v>
      </c>
      <c r="AC1300" t="s">
        <v>2387</v>
      </c>
      <c r="AD1300" s="2">
        <v>16000000</v>
      </c>
      <c r="AE1300" s="2">
        <v>39517763</v>
      </c>
      <c r="AF1300" s="2">
        <v>50517763</v>
      </c>
      <c r="AG1300">
        <v>10</v>
      </c>
      <c r="AH1300">
        <v>6</v>
      </c>
      <c r="AI1300">
        <v>6</v>
      </c>
      <c r="AK1300" s="1" t="str">
        <f t="shared" si="191"/>
        <v>R</v>
      </c>
      <c r="AL1300" s="1" t="str">
        <f t="shared" si="185"/>
        <v>N/A</v>
      </c>
      <c r="AM1300" s="1" t="str">
        <f t="shared" si="186"/>
        <v>Horror</v>
      </c>
      <c r="AN1300" s="1" t="str">
        <f t="shared" si="187"/>
        <v>Jonathan Liebesman</v>
      </c>
      <c r="AO1300" s="1" t="str">
        <f t="shared" si="188"/>
        <v>Sheldon Turner (screenplay), Sheldon Turner (story), David J. Schow (story)</v>
      </c>
      <c r="AP1300" s="1" t="str">
        <f t="shared" si="189"/>
        <v>Jordana Brewster, Taylor Handley, Diora Baird, Matt Bomer</v>
      </c>
      <c r="AQ1300" s="1" t="str">
        <f t="shared" si="190"/>
        <v>NL</v>
      </c>
    </row>
    <row r="1301" spans="1:43">
      <c r="A1301">
        <v>100</v>
      </c>
      <c r="B1301" t="s">
        <v>2922</v>
      </c>
      <c r="C1301" t="s">
        <v>4628</v>
      </c>
      <c r="D1301" t="e">
        <f t="shared" si="184"/>
        <v>#N/A</v>
      </c>
      <c r="K1301">
        <f t="shared" si="183"/>
        <v>2001</v>
      </c>
      <c r="L1301" t="s">
        <v>4682</v>
      </c>
      <c r="M1301" t="s">
        <v>4984</v>
      </c>
      <c r="N1301" t="s">
        <v>4878</v>
      </c>
      <c r="O1301" t="s">
        <v>8841</v>
      </c>
      <c r="P1301" t="s">
        <v>8842</v>
      </c>
      <c r="Q1301" t="s">
        <v>8843</v>
      </c>
      <c r="R1301" t="s">
        <v>8844</v>
      </c>
      <c r="AA1301">
        <v>1047</v>
      </c>
      <c r="AB1301" s="1">
        <v>38926</v>
      </c>
      <c r="AC1301" t="s">
        <v>1040</v>
      </c>
      <c r="AD1301" s="2">
        <v>45000000</v>
      </c>
      <c r="AE1301" s="2">
        <v>28142535</v>
      </c>
      <c r="AF1301" s="2">
        <v>49610898</v>
      </c>
      <c r="AG1301">
        <v>7</v>
      </c>
      <c r="AH1301">
        <v>28</v>
      </c>
      <c r="AI1301">
        <v>6</v>
      </c>
      <c r="AK1301" s="1" t="str">
        <f t="shared" si="191"/>
        <v>PG</v>
      </c>
      <c r="AL1301" s="1" t="str">
        <f t="shared" si="185"/>
        <v>88 min</v>
      </c>
      <c r="AM1301" s="1" t="str">
        <f t="shared" si="186"/>
        <v>Animation, Adventure, Comedy</v>
      </c>
      <c r="AN1301" s="1" t="str">
        <f t="shared" si="187"/>
        <v>John A. Davis</v>
      </c>
      <c r="AO1301" s="1" t="str">
        <f t="shared" si="188"/>
        <v>John A. Davis, John Nickle (book)</v>
      </c>
      <c r="AP1301" s="1" t="str">
        <f t="shared" si="189"/>
        <v>Julia Roberts, Nicolas Cage, Meryl Streep, Paul Giamatti</v>
      </c>
      <c r="AQ1301" s="1" t="str">
        <f t="shared" si="190"/>
        <v>WB</v>
      </c>
    </row>
    <row r="1302" spans="1:43">
      <c r="A1302">
        <v>1</v>
      </c>
      <c r="B1302" t="s">
        <v>194</v>
      </c>
      <c r="C1302" t="s">
        <v>4621</v>
      </c>
      <c r="D1302" t="e">
        <f t="shared" si="184"/>
        <v>#N/A</v>
      </c>
      <c r="K1302">
        <f>2013-INT((ROW()-2)/100)</f>
        <v>2000</v>
      </c>
      <c r="L1302" t="s">
        <v>4614</v>
      </c>
      <c r="M1302" t="s">
        <v>4637</v>
      </c>
      <c r="N1302" t="s">
        <v>5199</v>
      </c>
      <c r="O1302" t="s">
        <v>5624</v>
      </c>
      <c r="P1302" t="s">
        <v>8845</v>
      </c>
      <c r="Q1302" t="s">
        <v>8846</v>
      </c>
      <c r="R1302" t="s">
        <v>8847</v>
      </c>
      <c r="AA1302">
        <v>748</v>
      </c>
      <c r="AB1302" s="1">
        <v>38975</v>
      </c>
      <c r="AC1302" t="s">
        <v>741</v>
      </c>
      <c r="AD1302" s="2">
        <v>60000000</v>
      </c>
      <c r="AE1302" s="2">
        <v>22672813</v>
      </c>
      <c r="AF1302" s="2">
        <v>49238525</v>
      </c>
      <c r="AG1302">
        <v>9</v>
      </c>
      <c r="AH1302">
        <v>15</v>
      </c>
      <c r="AI1302">
        <v>6</v>
      </c>
      <c r="AK1302" s="1" t="e">
        <f t="shared" si="191"/>
        <v>#N/A</v>
      </c>
      <c r="AL1302" s="1" t="e">
        <f t="shared" si="185"/>
        <v>#N/A</v>
      </c>
      <c r="AM1302" s="1" t="e">
        <f t="shared" si="186"/>
        <v>#N/A</v>
      </c>
      <c r="AN1302" s="1" t="e">
        <f t="shared" si="187"/>
        <v>#N/A</v>
      </c>
      <c r="AO1302" s="1" t="e">
        <f t="shared" si="188"/>
        <v>#N/A</v>
      </c>
      <c r="AP1302" s="1" t="e">
        <f t="shared" si="189"/>
        <v>#N/A</v>
      </c>
      <c r="AQ1302" s="1" t="e">
        <f t="shared" si="190"/>
        <v>#N/A</v>
      </c>
    </row>
    <row r="1303" spans="1:43">
      <c r="A1303">
        <v>2</v>
      </c>
      <c r="B1303" t="s">
        <v>354</v>
      </c>
      <c r="C1303" t="s">
        <v>4677</v>
      </c>
      <c r="D1303" t="e">
        <f t="shared" si="184"/>
        <v>#N/A</v>
      </c>
      <c r="K1303">
        <f t="shared" ref="K1303:K1366" si="192">2013-INT((ROW()-2)/100)</f>
        <v>2000</v>
      </c>
      <c r="L1303" t="s">
        <v>4600</v>
      </c>
      <c r="M1303" t="s">
        <v>4629</v>
      </c>
      <c r="N1303" t="s">
        <v>5145</v>
      </c>
      <c r="O1303" t="s">
        <v>5170</v>
      </c>
      <c r="P1303" t="s">
        <v>8848</v>
      </c>
      <c r="Q1303" t="s">
        <v>8849</v>
      </c>
      <c r="R1303" t="s">
        <v>8850</v>
      </c>
      <c r="AA1303">
        <v>3368</v>
      </c>
      <c r="AB1303" s="1">
        <v>38987</v>
      </c>
      <c r="AC1303" t="s">
        <v>3335</v>
      </c>
      <c r="AD1303" s="2">
        <v>6000000</v>
      </c>
      <c r="AE1303" s="2">
        <v>17606684</v>
      </c>
      <c r="AF1303" s="2">
        <v>49155371</v>
      </c>
      <c r="AG1303">
        <v>9</v>
      </c>
      <c r="AH1303">
        <v>27</v>
      </c>
      <c r="AI1303">
        <v>6</v>
      </c>
      <c r="AK1303" s="1" t="e">
        <f t="shared" si="191"/>
        <v>#N/A</v>
      </c>
      <c r="AL1303" s="1" t="e">
        <f t="shared" si="185"/>
        <v>#N/A</v>
      </c>
      <c r="AM1303" s="1" t="e">
        <f t="shared" si="186"/>
        <v>#N/A</v>
      </c>
      <c r="AN1303" s="1" t="e">
        <f t="shared" si="187"/>
        <v>#N/A</v>
      </c>
      <c r="AO1303" s="1" t="e">
        <f t="shared" si="188"/>
        <v>#N/A</v>
      </c>
      <c r="AP1303" s="1" t="e">
        <f t="shared" si="189"/>
        <v>#N/A</v>
      </c>
      <c r="AQ1303" s="1" t="e">
        <f t="shared" si="190"/>
        <v>#N/A</v>
      </c>
    </row>
    <row r="1304" spans="1:43">
      <c r="A1304">
        <v>3</v>
      </c>
      <c r="B1304" t="s">
        <v>8851</v>
      </c>
      <c r="C1304" t="s">
        <v>4660</v>
      </c>
      <c r="D1304" t="e">
        <f t="shared" si="184"/>
        <v>#N/A</v>
      </c>
      <c r="K1304">
        <f t="shared" si="192"/>
        <v>2000</v>
      </c>
      <c r="L1304" t="s">
        <v>4600</v>
      </c>
      <c r="M1304" t="s">
        <v>4851</v>
      </c>
      <c r="N1304" t="s">
        <v>5185</v>
      </c>
      <c r="O1304" t="s">
        <v>8084</v>
      </c>
      <c r="P1304" t="s">
        <v>8852</v>
      </c>
      <c r="Q1304" t="s">
        <v>8853</v>
      </c>
      <c r="R1304" t="s">
        <v>8854</v>
      </c>
      <c r="AA1304">
        <v>867</v>
      </c>
      <c r="AB1304" s="1">
        <v>39043</v>
      </c>
      <c r="AC1304" t="s">
        <v>860</v>
      </c>
      <c r="AD1304" s="2">
        <v>51000000</v>
      </c>
      <c r="AE1304" s="2">
        <v>35093569</v>
      </c>
      <c r="AF1304" s="2">
        <v>46815807</v>
      </c>
      <c r="AG1304">
        <v>11</v>
      </c>
      <c r="AH1304">
        <v>22</v>
      </c>
      <c r="AI1304">
        <v>6</v>
      </c>
      <c r="AK1304" s="1" t="str">
        <f t="shared" si="191"/>
        <v>PG</v>
      </c>
      <c r="AL1304" s="1" t="str">
        <f t="shared" si="185"/>
        <v>93 min</v>
      </c>
      <c r="AM1304" s="1" t="str">
        <f t="shared" si="186"/>
        <v>Comedy, Family</v>
      </c>
      <c r="AN1304" s="1" t="str">
        <f t="shared" si="187"/>
        <v>John Whitesell</v>
      </c>
      <c r="AO1304" s="1" t="str">
        <f t="shared" si="188"/>
        <v>Matt Corman, Chris Ord, Don Rhymer</v>
      </c>
      <c r="AP1304" s="1" t="str">
        <f t="shared" si="189"/>
        <v>Danny DeVito, Matthew Broderick, Kristin Davis, Kristin Chenoweth</v>
      </c>
      <c r="AQ1304" s="1" t="str">
        <f t="shared" si="190"/>
        <v>Fox</v>
      </c>
    </row>
    <row r="1305" spans="1:43">
      <c r="A1305">
        <v>4</v>
      </c>
      <c r="B1305" t="s">
        <v>249</v>
      </c>
      <c r="C1305" t="s">
        <v>7347</v>
      </c>
      <c r="D1305" t="e">
        <f t="shared" si="184"/>
        <v>#N/A</v>
      </c>
      <c r="K1305">
        <f t="shared" si="192"/>
        <v>2000</v>
      </c>
      <c r="L1305" t="s">
        <v>4682</v>
      </c>
      <c r="M1305" t="s">
        <v>8855</v>
      </c>
      <c r="N1305" t="s">
        <v>8856</v>
      </c>
      <c r="O1305" t="s">
        <v>5131</v>
      </c>
      <c r="P1305" t="s">
        <v>8857</v>
      </c>
      <c r="Q1305" t="s">
        <v>8858</v>
      </c>
      <c r="R1305" t="s">
        <v>8859</v>
      </c>
      <c r="AA1305">
        <v>1358</v>
      </c>
      <c r="AB1305" s="1">
        <v>39052</v>
      </c>
      <c r="AC1305" t="s">
        <v>1349</v>
      </c>
      <c r="AD1305" s="2">
        <v>35000000</v>
      </c>
      <c r="AE1305" s="2">
        <v>37629831</v>
      </c>
      <c r="AF1305" s="2">
        <v>46309644</v>
      </c>
      <c r="AG1305">
        <v>12</v>
      </c>
      <c r="AH1305">
        <v>1</v>
      </c>
      <c r="AI1305">
        <v>6</v>
      </c>
      <c r="AK1305" s="1" t="str">
        <f t="shared" si="191"/>
        <v>PG</v>
      </c>
      <c r="AL1305" s="1" t="str">
        <f t="shared" si="185"/>
        <v>101 min</v>
      </c>
      <c r="AM1305" s="1" t="str">
        <f t="shared" si="186"/>
        <v>Drama, Family</v>
      </c>
      <c r="AN1305" s="1" t="str">
        <f t="shared" si="187"/>
        <v>Catherine Hardwicke</v>
      </c>
      <c r="AO1305" s="1" t="str">
        <f t="shared" si="188"/>
        <v>Mike Rich</v>
      </c>
      <c r="AP1305" s="1" t="str">
        <f t="shared" si="189"/>
        <v>Keisha Castle-Hughes, Oscar Isaac, Hiam Abbass, Shaun Toub</v>
      </c>
      <c r="AQ1305" s="1" t="str">
        <f t="shared" si="190"/>
        <v>NL</v>
      </c>
    </row>
    <row r="1306" spans="1:43">
      <c r="A1306">
        <v>5</v>
      </c>
      <c r="B1306" t="s">
        <v>604</v>
      </c>
      <c r="C1306" t="s">
        <v>4660</v>
      </c>
      <c r="D1306" t="e">
        <f t="shared" si="184"/>
        <v>#N/A</v>
      </c>
      <c r="K1306">
        <f t="shared" si="192"/>
        <v>2000</v>
      </c>
      <c r="L1306" t="s">
        <v>4600</v>
      </c>
      <c r="M1306" t="s">
        <v>5100</v>
      </c>
      <c r="N1306" t="s">
        <v>6252</v>
      </c>
      <c r="O1306" t="s">
        <v>6155</v>
      </c>
      <c r="P1306" t="s">
        <v>8860</v>
      </c>
      <c r="Q1306" t="s">
        <v>8861</v>
      </c>
      <c r="R1306" t="s">
        <v>8862</v>
      </c>
      <c r="AA1306">
        <v>2778</v>
      </c>
      <c r="AB1306" s="1">
        <v>38961</v>
      </c>
      <c r="AC1306" t="s">
        <v>2755</v>
      </c>
      <c r="AD1306" s="2">
        <v>12000000</v>
      </c>
      <c r="AE1306" s="2">
        <v>27838408</v>
      </c>
      <c r="AF1306" s="2">
        <v>43924923</v>
      </c>
      <c r="AG1306">
        <v>9</v>
      </c>
      <c r="AH1306">
        <v>1</v>
      </c>
      <c r="AI1306">
        <v>6</v>
      </c>
      <c r="AK1306" s="1" t="str">
        <f t="shared" si="191"/>
        <v>R</v>
      </c>
      <c r="AL1306" s="1" t="str">
        <f t="shared" si="185"/>
        <v>88 min</v>
      </c>
      <c r="AM1306" s="1" t="str">
        <f t="shared" si="186"/>
        <v>Action, Crime, Thriller</v>
      </c>
      <c r="AN1306" s="1" t="str">
        <f t="shared" si="187"/>
        <v>Mark Neveldine, Brian Taylor</v>
      </c>
      <c r="AO1306" s="1" t="str">
        <f t="shared" si="188"/>
        <v>Mark Neveldine, Brian Taylor</v>
      </c>
      <c r="AP1306" s="1" t="str">
        <f t="shared" si="189"/>
        <v>Jason Statham, Amy Smart, Jose Pablo Cantillo, Efren Ramirez</v>
      </c>
      <c r="AQ1306" s="1" t="str">
        <f t="shared" si="190"/>
        <v>LGF</v>
      </c>
    </row>
    <row r="1307" spans="1:43">
      <c r="A1307">
        <v>6</v>
      </c>
      <c r="B1307" t="s">
        <v>196</v>
      </c>
      <c r="C1307" t="s">
        <v>4628</v>
      </c>
      <c r="D1307" t="e">
        <f t="shared" si="184"/>
        <v>#N/A</v>
      </c>
      <c r="K1307">
        <f t="shared" si="192"/>
        <v>2000</v>
      </c>
      <c r="L1307" t="s">
        <v>4600</v>
      </c>
      <c r="M1307" t="s">
        <v>4608</v>
      </c>
      <c r="N1307" t="s">
        <v>5287</v>
      </c>
      <c r="O1307" t="s">
        <v>7160</v>
      </c>
      <c r="P1307" t="s">
        <v>8863</v>
      </c>
      <c r="Q1307" t="s">
        <v>8864</v>
      </c>
      <c r="R1307" t="s">
        <v>8865</v>
      </c>
      <c r="AA1307">
        <v>634</v>
      </c>
      <c r="AB1307" s="1">
        <v>39073</v>
      </c>
      <c r="AC1307" t="s">
        <v>629</v>
      </c>
      <c r="AD1307" s="2">
        <v>65000000</v>
      </c>
      <c r="AE1307" s="2">
        <v>43545364</v>
      </c>
      <c r="AF1307" s="2">
        <v>43545364</v>
      </c>
      <c r="AG1307">
        <v>12</v>
      </c>
      <c r="AH1307">
        <v>22</v>
      </c>
      <c r="AI1307">
        <v>6</v>
      </c>
      <c r="AK1307" s="1" t="str">
        <f t="shared" si="191"/>
        <v>PG</v>
      </c>
      <c r="AL1307" s="1" t="str">
        <f t="shared" si="185"/>
        <v>131 min</v>
      </c>
      <c r="AM1307" s="1" t="str">
        <f t="shared" si="186"/>
        <v>Drama, Sport</v>
      </c>
      <c r="AN1307" s="1" t="str">
        <f t="shared" si="187"/>
        <v>McG</v>
      </c>
      <c r="AO1307" s="1" t="str">
        <f t="shared" si="188"/>
        <v>Jamie Linden (screenplay), Cory Helms (story), Jamie Linden (story)</v>
      </c>
      <c r="AP1307" s="1" t="str">
        <f t="shared" si="189"/>
        <v>Matthew McConaughey, Matthew Fox, Anthony Mackie, David Strathairn</v>
      </c>
      <c r="AQ1307" s="1" t="str">
        <f t="shared" si="190"/>
        <v>WB</v>
      </c>
    </row>
    <row r="1308" spans="1:43">
      <c r="A1308">
        <v>7</v>
      </c>
      <c r="B1308" t="s">
        <v>776</v>
      </c>
      <c r="C1308" t="s">
        <v>4621</v>
      </c>
      <c r="D1308" t="e">
        <f t="shared" si="184"/>
        <v>#N/A</v>
      </c>
      <c r="K1308">
        <f t="shared" si="192"/>
        <v>2000</v>
      </c>
      <c r="L1308" t="s">
        <v>4600</v>
      </c>
      <c r="M1308" t="s">
        <v>5574</v>
      </c>
      <c r="N1308" t="s">
        <v>5174</v>
      </c>
      <c r="O1308" t="s">
        <v>5180</v>
      </c>
      <c r="P1308" t="s">
        <v>8866</v>
      </c>
      <c r="Q1308" t="s">
        <v>8867</v>
      </c>
      <c r="R1308" t="s">
        <v>8868</v>
      </c>
      <c r="AA1308">
        <v>1043</v>
      </c>
      <c r="AB1308" s="1">
        <v>38730</v>
      </c>
      <c r="AC1308" t="s">
        <v>1036</v>
      </c>
      <c r="AD1308" s="2">
        <v>45000000</v>
      </c>
      <c r="AE1308" s="2">
        <v>38399961</v>
      </c>
      <c r="AF1308" s="2">
        <v>43343247</v>
      </c>
      <c r="AG1308">
        <v>1</v>
      </c>
      <c r="AH1308">
        <v>13</v>
      </c>
      <c r="AI1308">
        <v>6</v>
      </c>
      <c r="AK1308" s="1" t="str">
        <f t="shared" si="191"/>
        <v>PG-13</v>
      </c>
      <c r="AL1308" s="1" t="str">
        <f t="shared" si="185"/>
        <v>112 min</v>
      </c>
      <c r="AM1308" s="1" t="str">
        <f t="shared" si="186"/>
        <v>Adventure, Comedy, Drama</v>
      </c>
      <c r="AN1308" s="1" t="str">
        <f t="shared" si="187"/>
        <v>Wayne Wang</v>
      </c>
      <c r="AO1308" s="1" t="str">
        <f t="shared" si="188"/>
        <v>Jeffrey Price (screenplay), Peter S. Seaman (screenplay), J.B. Priestley</v>
      </c>
      <c r="AP1308" s="1" t="str">
        <f t="shared" si="189"/>
        <v>Queen Latifah, LL Cool J, Timothy Hutton, Giancarlo Esposito</v>
      </c>
      <c r="AQ1308" s="1" t="str">
        <f t="shared" si="190"/>
        <v>Par.</v>
      </c>
    </row>
    <row r="1309" spans="1:43">
      <c r="A1309">
        <v>8</v>
      </c>
      <c r="B1309" t="s">
        <v>488</v>
      </c>
      <c r="C1309" t="s">
        <v>4677</v>
      </c>
      <c r="D1309" t="e">
        <f t="shared" si="184"/>
        <v>#N/A</v>
      </c>
      <c r="K1309">
        <f t="shared" si="192"/>
        <v>2000</v>
      </c>
      <c r="L1309" t="s">
        <v>4600</v>
      </c>
      <c r="M1309" t="s">
        <v>4637</v>
      </c>
      <c r="N1309" t="s">
        <v>4609</v>
      </c>
      <c r="O1309" t="s">
        <v>4873</v>
      </c>
      <c r="P1309" t="s">
        <v>8869</v>
      </c>
      <c r="Q1309" t="s">
        <v>8870</v>
      </c>
      <c r="R1309" t="s">
        <v>8871</v>
      </c>
      <c r="AA1309">
        <v>3428</v>
      </c>
      <c r="AB1309" s="1">
        <v>38968</v>
      </c>
      <c r="AC1309" t="s">
        <v>3394</v>
      </c>
      <c r="AD1309" s="2">
        <v>5700000</v>
      </c>
      <c r="AE1309" s="2">
        <v>12044087</v>
      </c>
      <c r="AF1309" s="2">
        <v>43044087</v>
      </c>
      <c r="AG1309">
        <v>9</v>
      </c>
      <c r="AH1309">
        <v>8</v>
      </c>
      <c r="AI1309">
        <v>6</v>
      </c>
      <c r="AK1309" s="1" t="e">
        <f t="shared" si="191"/>
        <v>#N/A</v>
      </c>
      <c r="AL1309" s="1" t="e">
        <f t="shared" si="185"/>
        <v>#N/A</v>
      </c>
      <c r="AM1309" s="1" t="e">
        <f t="shared" si="186"/>
        <v>#N/A</v>
      </c>
      <c r="AN1309" s="1" t="e">
        <f t="shared" si="187"/>
        <v>#N/A</v>
      </c>
      <c r="AO1309" s="1" t="e">
        <f t="shared" si="188"/>
        <v>#N/A</v>
      </c>
      <c r="AP1309" s="1" t="e">
        <f t="shared" si="189"/>
        <v>#N/A</v>
      </c>
      <c r="AQ1309" s="1" t="e">
        <f t="shared" si="190"/>
        <v>#N/A</v>
      </c>
    </row>
    <row r="1310" spans="1:43">
      <c r="A1310">
        <v>9</v>
      </c>
      <c r="B1310" t="s">
        <v>2206</v>
      </c>
      <c r="C1310" t="s">
        <v>6069</v>
      </c>
      <c r="D1310" t="e">
        <f t="shared" si="184"/>
        <v>#N/A</v>
      </c>
      <c r="K1310">
        <f t="shared" si="192"/>
        <v>2000</v>
      </c>
      <c r="L1310" t="s">
        <v>4682</v>
      </c>
      <c r="M1310" t="s">
        <v>5095</v>
      </c>
      <c r="N1310" t="s">
        <v>4690</v>
      </c>
      <c r="O1310" t="s">
        <v>7727</v>
      </c>
      <c r="P1310" t="s">
        <v>8872</v>
      </c>
      <c r="Q1310" t="s">
        <v>8873</v>
      </c>
      <c r="R1310" t="s">
        <v>8874</v>
      </c>
      <c r="AA1310">
        <v>1551</v>
      </c>
      <c r="AB1310" s="1">
        <v>38730</v>
      </c>
      <c r="AC1310" t="s">
        <v>1541</v>
      </c>
      <c r="AD1310" s="2">
        <v>30000000</v>
      </c>
      <c r="AE1310" s="2">
        <v>42647449</v>
      </c>
      <c r="AF1310" s="2">
        <v>42799060</v>
      </c>
      <c r="AG1310">
        <v>1</v>
      </c>
      <c r="AH1310">
        <v>13</v>
      </c>
      <c r="AI1310">
        <v>6</v>
      </c>
      <c r="AK1310" s="1" t="str">
        <f t="shared" si="191"/>
        <v>PG</v>
      </c>
      <c r="AL1310" s="1" t="str">
        <f t="shared" si="185"/>
        <v>118 min</v>
      </c>
      <c r="AM1310" s="1" t="str">
        <f t="shared" si="186"/>
        <v>Biography, Drama, Sport</v>
      </c>
      <c r="AN1310" s="1" t="str">
        <f t="shared" si="187"/>
        <v>James Gartner</v>
      </c>
      <c r="AO1310" s="1" t="str">
        <f t="shared" si="188"/>
        <v>Christopher Cleveland, Bettina Gilois</v>
      </c>
      <c r="AP1310" s="1" t="str">
        <f t="shared" si="189"/>
        <v>Josh Lucas, Derek Luke, Austin Nichols, Jon Voight</v>
      </c>
      <c r="AQ1310" s="1" t="str">
        <f t="shared" si="190"/>
        <v>BV</v>
      </c>
    </row>
    <row r="1311" spans="1:43">
      <c r="A1311">
        <v>10</v>
      </c>
      <c r="B1311" t="s">
        <v>321</v>
      </c>
      <c r="C1311" t="s">
        <v>7347</v>
      </c>
      <c r="D1311" t="e">
        <f t="shared" si="184"/>
        <v>#N/A</v>
      </c>
      <c r="K1311">
        <f t="shared" si="192"/>
        <v>2000</v>
      </c>
      <c r="L1311" t="s">
        <v>4600</v>
      </c>
      <c r="M1311" t="s">
        <v>4608</v>
      </c>
      <c r="N1311" t="s">
        <v>6364</v>
      </c>
      <c r="O1311" t="s">
        <v>5170</v>
      </c>
      <c r="P1311" t="s">
        <v>8875</v>
      </c>
      <c r="Q1311" t="s">
        <v>8876</v>
      </c>
      <c r="R1311" t="s">
        <v>8877</v>
      </c>
      <c r="AA1311">
        <v>1412</v>
      </c>
      <c r="AB1311" s="1">
        <v>39031</v>
      </c>
      <c r="AC1311" t="s">
        <v>1403</v>
      </c>
      <c r="AD1311" s="2">
        <v>35000000</v>
      </c>
      <c r="AE1311" s="2">
        <v>7459300</v>
      </c>
      <c r="AF1311" s="2">
        <v>42064105</v>
      </c>
      <c r="AG1311">
        <v>11</v>
      </c>
      <c r="AH1311">
        <v>10</v>
      </c>
      <c r="AI1311">
        <v>6</v>
      </c>
      <c r="AK1311" s="1" t="e">
        <f t="shared" si="191"/>
        <v>#N/A</v>
      </c>
      <c r="AL1311" s="1" t="e">
        <f t="shared" si="185"/>
        <v>#N/A</v>
      </c>
      <c r="AM1311" s="1" t="e">
        <f t="shared" si="186"/>
        <v>#N/A</v>
      </c>
      <c r="AN1311" s="1" t="e">
        <f t="shared" si="187"/>
        <v>#N/A</v>
      </c>
      <c r="AO1311" s="1" t="e">
        <f t="shared" si="188"/>
        <v>#N/A</v>
      </c>
      <c r="AP1311" s="1" t="e">
        <f t="shared" si="189"/>
        <v>#N/A</v>
      </c>
      <c r="AQ1311" s="1" t="e">
        <f t="shared" si="190"/>
        <v>#N/A</v>
      </c>
    </row>
    <row r="1312" spans="1:43">
      <c r="A1312">
        <v>11</v>
      </c>
      <c r="B1312" t="s">
        <v>174</v>
      </c>
      <c r="C1312" t="s">
        <v>4607</v>
      </c>
      <c r="D1312" t="e">
        <f t="shared" si="184"/>
        <v>#N/A</v>
      </c>
      <c r="K1312">
        <f t="shared" si="192"/>
        <v>2000</v>
      </c>
      <c r="L1312" t="s">
        <v>4614</v>
      </c>
      <c r="M1312" t="s">
        <v>5985</v>
      </c>
      <c r="N1312" t="s">
        <v>4768</v>
      </c>
      <c r="O1312" t="s">
        <v>8878</v>
      </c>
      <c r="P1312" t="s">
        <v>8879</v>
      </c>
      <c r="Q1312" t="s">
        <v>8880</v>
      </c>
      <c r="R1312" t="s">
        <v>8881</v>
      </c>
      <c r="AA1312">
        <v>1561</v>
      </c>
      <c r="AB1312" s="1">
        <v>38975</v>
      </c>
      <c r="AC1312" t="s">
        <v>1551</v>
      </c>
      <c r="AD1312" s="2">
        <v>30000000</v>
      </c>
      <c r="AE1312" s="2">
        <v>38432823</v>
      </c>
      <c r="AF1312" s="2">
        <v>41457834</v>
      </c>
      <c r="AG1312">
        <v>9</v>
      </c>
      <c r="AH1312">
        <v>15</v>
      </c>
      <c r="AI1312">
        <v>6</v>
      </c>
      <c r="AK1312" s="1" t="str">
        <f t="shared" si="191"/>
        <v>PG-13</v>
      </c>
      <c r="AL1312" s="1" t="str">
        <f t="shared" si="185"/>
        <v>125 min</v>
      </c>
      <c r="AM1312" s="1" t="str">
        <f t="shared" si="186"/>
        <v>Crime, Drama, Sport</v>
      </c>
      <c r="AN1312" s="1" t="str">
        <f t="shared" si="187"/>
        <v>Phil Joanou</v>
      </c>
      <c r="AO1312" s="1" t="str">
        <f t="shared" si="188"/>
        <v>Jeff Maguire, Jac Flanders (film "Gridiron Gang")</v>
      </c>
      <c r="AP1312" s="1" t="str">
        <f t="shared" si="189"/>
        <v>Dwayne Johnson, Xzibit, L. Scott Caldwell, Leon Rippy</v>
      </c>
      <c r="AQ1312" s="1" t="str">
        <f t="shared" si="190"/>
        <v>Sony</v>
      </c>
    </row>
    <row r="1313" spans="1:43">
      <c r="A1313">
        <v>12</v>
      </c>
      <c r="B1313" t="s">
        <v>2442</v>
      </c>
      <c r="C1313" t="s">
        <v>4990</v>
      </c>
      <c r="D1313" t="e">
        <f t="shared" si="184"/>
        <v>#N/A</v>
      </c>
      <c r="K1313">
        <f t="shared" si="192"/>
        <v>2000</v>
      </c>
      <c r="L1313" t="s">
        <v>4600</v>
      </c>
      <c r="M1313" t="s">
        <v>5119</v>
      </c>
      <c r="N1313" t="s">
        <v>8568</v>
      </c>
      <c r="O1313" t="s">
        <v>5146</v>
      </c>
      <c r="P1313" t="s">
        <v>8882</v>
      </c>
      <c r="Q1313" t="s">
        <v>8883</v>
      </c>
      <c r="R1313" t="s">
        <v>8884</v>
      </c>
      <c r="AA1313">
        <v>2071</v>
      </c>
      <c r="AB1313" s="1">
        <v>39003</v>
      </c>
      <c r="AC1313" t="s">
        <v>2057</v>
      </c>
      <c r="AD1313" s="2">
        <v>20000000</v>
      </c>
      <c r="AE1313" s="2">
        <v>37442180</v>
      </c>
      <c r="AF1313" s="2">
        <v>41342180</v>
      </c>
      <c r="AG1313">
        <v>10</v>
      </c>
      <c r="AH1313">
        <v>13</v>
      </c>
      <c r="AI1313">
        <v>6</v>
      </c>
      <c r="AK1313" s="1" t="str">
        <f t="shared" si="191"/>
        <v>PG-13</v>
      </c>
      <c r="AL1313" s="1" t="str">
        <f t="shared" si="185"/>
        <v>115 min</v>
      </c>
      <c r="AM1313" s="1" t="str">
        <f t="shared" si="186"/>
        <v>Comedy, Drama, Romance</v>
      </c>
      <c r="AN1313" s="1" t="str">
        <f t="shared" si="187"/>
        <v>Barry Levinson</v>
      </c>
      <c r="AO1313" s="1" t="str">
        <f t="shared" si="188"/>
        <v>Barry Levinson</v>
      </c>
      <c r="AP1313" s="1" t="str">
        <f t="shared" si="189"/>
        <v>Robin Williams, Christopher Walken, Laura Linney, Lewis Black</v>
      </c>
      <c r="AQ1313" s="1" t="str">
        <f t="shared" si="190"/>
        <v>Uni.</v>
      </c>
    </row>
    <row r="1314" spans="1:43">
      <c r="A1314">
        <v>13</v>
      </c>
      <c r="B1314" t="s">
        <v>873</v>
      </c>
      <c r="C1314" t="s">
        <v>4621</v>
      </c>
      <c r="D1314" t="e">
        <f t="shared" si="184"/>
        <v>#N/A</v>
      </c>
      <c r="K1314">
        <f t="shared" si="192"/>
        <v>2000</v>
      </c>
      <c r="L1314" t="s">
        <v>4682</v>
      </c>
      <c r="M1314" t="s">
        <v>4839</v>
      </c>
      <c r="N1314" t="s">
        <v>4757</v>
      </c>
      <c r="O1314" t="s">
        <v>5150</v>
      </c>
      <c r="P1314" t="s">
        <v>8885</v>
      </c>
      <c r="Q1314" t="s">
        <v>8886</v>
      </c>
      <c r="R1314" t="s">
        <v>8887</v>
      </c>
      <c r="AA1314">
        <v>3647</v>
      </c>
      <c r="AB1314" s="1">
        <v>38926</v>
      </c>
      <c r="AC1314" t="s">
        <v>3612</v>
      </c>
      <c r="AD1314" s="2">
        <v>4000000</v>
      </c>
      <c r="AE1314" s="2">
        <v>10525717</v>
      </c>
      <c r="AF1314" s="2">
        <v>40107018</v>
      </c>
      <c r="AG1314">
        <v>7</v>
      </c>
      <c r="AH1314">
        <v>28</v>
      </c>
      <c r="AI1314">
        <v>6</v>
      </c>
      <c r="AK1314" s="1" t="e">
        <f t="shared" si="191"/>
        <v>#N/A</v>
      </c>
      <c r="AL1314" s="1" t="e">
        <f t="shared" si="185"/>
        <v>#N/A</v>
      </c>
      <c r="AM1314" s="1" t="e">
        <f t="shared" si="186"/>
        <v>#N/A</v>
      </c>
      <c r="AN1314" s="1" t="e">
        <f t="shared" si="187"/>
        <v>#N/A</v>
      </c>
      <c r="AO1314" s="1" t="e">
        <f t="shared" si="188"/>
        <v>#N/A</v>
      </c>
      <c r="AP1314" s="1" t="e">
        <f t="shared" si="189"/>
        <v>#N/A</v>
      </c>
      <c r="AQ1314" s="1" t="e">
        <f t="shared" si="190"/>
        <v>#N/A</v>
      </c>
    </row>
    <row r="1315" spans="1:43">
      <c r="A1315">
        <v>14</v>
      </c>
      <c r="B1315" t="s">
        <v>324</v>
      </c>
      <c r="C1315" t="s">
        <v>4695</v>
      </c>
      <c r="D1315" t="e">
        <f t="shared" si="184"/>
        <v>#N/A</v>
      </c>
      <c r="K1315">
        <f t="shared" si="192"/>
        <v>2000</v>
      </c>
      <c r="L1315" t="s">
        <v>4600</v>
      </c>
      <c r="M1315" t="s">
        <v>4622</v>
      </c>
      <c r="N1315" t="s">
        <v>5652</v>
      </c>
      <c r="O1315" t="s">
        <v>5258</v>
      </c>
      <c r="P1315" t="s">
        <v>8888</v>
      </c>
      <c r="Q1315" t="s">
        <v>8889</v>
      </c>
      <c r="R1315" t="s">
        <v>8890</v>
      </c>
      <c r="AA1315">
        <v>3221</v>
      </c>
      <c r="AB1315" s="1">
        <v>38793</v>
      </c>
      <c r="AC1315" t="s">
        <v>3192</v>
      </c>
      <c r="AD1315" s="2">
        <v>7500000</v>
      </c>
      <c r="AE1315" s="2">
        <v>24793509</v>
      </c>
      <c r="AF1315" s="2">
        <v>40016662</v>
      </c>
      <c r="AG1315">
        <v>3</v>
      </c>
      <c r="AH1315">
        <v>17</v>
      </c>
      <c r="AI1315">
        <v>6</v>
      </c>
      <c r="AK1315" s="1" t="e">
        <f t="shared" si="191"/>
        <v>#N/A</v>
      </c>
      <c r="AL1315" s="1" t="e">
        <f t="shared" si="185"/>
        <v>#N/A</v>
      </c>
      <c r="AM1315" s="1" t="e">
        <f t="shared" si="186"/>
        <v>#N/A</v>
      </c>
      <c r="AN1315" s="1" t="e">
        <f t="shared" si="187"/>
        <v>#N/A</v>
      </c>
      <c r="AO1315" s="1" t="e">
        <f t="shared" si="188"/>
        <v>#N/A</v>
      </c>
      <c r="AP1315" s="1" t="e">
        <f t="shared" si="189"/>
        <v>#N/A</v>
      </c>
      <c r="AQ1315" s="1" t="e">
        <f t="shared" si="190"/>
        <v>#N/A</v>
      </c>
    </row>
    <row r="1316" spans="1:43">
      <c r="A1316">
        <v>15</v>
      </c>
      <c r="B1316" t="s">
        <v>972</v>
      </c>
      <c r="C1316" t="s">
        <v>8712</v>
      </c>
      <c r="D1316" t="e">
        <f t="shared" si="184"/>
        <v>#N/A</v>
      </c>
      <c r="K1316">
        <f t="shared" si="192"/>
        <v>2000</v>
      </c>
      <c r="L1316" t="s">
        <v>4682</v>
      </c>
      <c r="M1316" t="s">
        <v>8891</v>
      </c>
      <c r="N1316" t="s">
        <v>4893</v>
      </c>
      <c r="O1316" t="s">
        <v>5150</v>
      </c>
      <c r="P1316" t="s">
        <v>8892</v>
      </c>
      <c r="Q1316" t="s">
        <v>8893</v>
      </c>
      <c r="R1316" t="s">
        <v>8894</v>
      </c>
      <c r="AA1316">
        <v>2940</v>
      </c>
      <c r="AB1316" s="1">
        <v>38996</v>
      </c>
      <c r="AC1316" t="s">
        <v>2914</v>
      </c>
      <c r="AD1316" s="2">
        <v>10000000</v>
      </c>
      <c r="AE1316" s="2">
        <v>28444855</v>
      </c>
      <c r="AF1316" s="2">
        <v>38364855</v>
      </c>
      <c r="AG1316">
        <v>10</v>
      </c>
      <c r="AH1316">
        <v>6</v>
      </c>
      <c r="AI1316">
        <v>6</v>
      </c>
      <c r="AK1316" s="1" t="str">
        <f t="shared" si="191"/>
        <v>PG-13</v>
      </c>
      <c r="AL1316" s="1" t="str">
        <f t="shared" si="185"/>
        <v>103 min</v>
      </c>
      <c r="AM1316" s="1" t="str">
        <f t="shared" si="186"/>
        <v>Comedy, Romance</v>
      </c>
      <c r="AN1316" s="1" t="str">
        <f t="shared" si="187"/>
        <v>Greg Coolidge</v>
      </c>
      <c r="AO1316" s="1" t="str">
        <f t="shared" si="188"/>
        <v>Don Calame (screenplay), Chris Conroy (screenplay), Greg Coolidge (screenplay), Don Calame (story), Chris Conroy (story)</v>
      </c>
      <c r="AP1316" s="1" t="str">
        <f t="shared" si="189"/>
        <v>Dane Cook, Jessica Simpson, Dax Shepard, Andy Dick</v>
      </c>
      <c r="AQ1316" s="1" t="str">
        <f t="shared" si="190"/>
        <v>LGF</v>
      </c>
    </row>
    <row r="1317" spans="1:43">
      <c r="A1317">
        <v>16</v>
      </c>
      <c r="B1317" t="s">
        <v>8895</v>
      </c>
      <c r="C1317" t="s">
        <v>4621</v>
      </c>
      <c r="D1317" t="e">
        <f t="shared" si="184"/>
        <v>#N/A</v>
      </c>
      <c r="K1317">
        <f t="shared" si="192"/>
        <v>2000</v>
      </c>
      <c r="L1317" t="s">
        <v>4635</v>
      </c>
      <c r="AA1317">
        <v>2104</v>
      </c>
      <c r="AB1317" s="1">
        <v>38968</v>
      </c>
      <c r="AC1317" t="s">
        <v>2090</v>
      </c>
      <c r="AD1317" s="2">
        <v>20000000</v>
      </c>
      <c r="AE1317" s="2">
        <v>23364784</v>
      </c>
      <c r="AF1317" s="2">
        <v>38164784</v>
      </c>
      <c r="AG1317">
        <v>9</v>
      </c>
      <c r="AH1317">
        <v>8</v>
      </c>
      <c r="AI1317">
        <v>6</v>
      </c>
      <c r="AK1317" s="1" t="e">
        <f t="shared" si="191"/>
        <v>#N/A</v>
      </c>
      <c r="AL1317" s="1" t="e">
        <f t="shared" si="185"/>
        <v>#N/A</v>
      </c>
      <c r="AM1317" s="1" t="e">
        <f t="shared" si="186"/>
        <v>#N/A</v>
      </c>
      <c r="AN1317" s="1" t="e">
        <f t="shared" si="187"/>
        <v>#N/A</v>
      </c>
      <c r="AO1317" s="1" t="e">
        <f t="shared" si="188"/>
        <v>#N/A</v>
      </c>
      <c r="AP1317" s="1" t="e">
        <f t="shared" si="189"/>
        <v>#N/A</v>
      </c>
      <c r="AQ1317" s="1" t="e">
        <f t="shared" si="190"/>
        <v>#N/A</v>
      </c>
    </row>
    <row r="1318" spans="1:43">
      <c r="A1318">
        <v>17</v>
      </c>
      <c r="B1318" t="s">
        <v>1428</v>
      </c>
      <c r="C1318" t="s">
        <v>4677</v>
      </c>
      <c r="D1318" t="e">
        <f t="shared" si="184"/>
        <v>#N/A</v>
      </c>
      <c r="K1318">
        <f t="shared" si="192"/>
        <v>2000</v>
      </c>
      <c r="L1318" t="s">
        <v>4600</v>
      </c>
      <c r="M1318" t="s">
        <v>5371</v>
      </c>
      <c r="N1318" t="s">
        <v>4684</v>
      </c>
      <c r="O1318" t="s">
        <v>4847</v>
      </c>
      <c r="P1318" t="s">
        <v>8896</v>
      </c>
      <c r="Q1318" t="s">
        <v>8897</v>
      </c>
      <c r="R1318" t="s">
        <v>8898</v>
      </c>
      <c r="AA1318">
        <v>1680</v>
      </c>
      <c r="AB1318" s="1">
        <v>38849</v>
      </c>
      <c r="AC1318" t="s">
        <v>1669</v>
      </c>
      <c r="AD1318" s="2">
        <v>28000000</v>
      </c>
      <c r="AE1318" s="2">
        <v>17326650</v>
      </c>
      <c r="AF1318" s="2">
        <v>38159905</v>
      </c>
      <c r="AG1318">
        <v>5</v>
      </c>
      <c r="AH1318">
        <v>12</v>
      </c>
      <c r="AI1318">
        <v>6</v>
      </c>
      <c r="AK1318" s="1" t="e">
        <f t="shared" si="191"/>
        <v>#N/A</v>
      </c>
      <c r="AL1318" s="1" t="e">
        <f t="shared" si="185"/>
        <v>#N/A</v>
      </c>
      <c r="AM1318" s="1" t="e">
        <f t="shared" si="186"/>
        <v>#N/A</v>
      </c>
      <c r="AN1318" s="1" t="e">
        <f t="shared" si="187"/>
        <v>#N/A</v>
      </c>
      <c r="AO1318" s="1" t="e">
        <f t="shared" si="188"/>
        <v>#N/A</v>
      </c>
      <c r="AP1318" s="1" t="e">
        <f t="shared" si="189"/>
        <v>#N/A</v>
      </c>
      <c r="AQ1318" s="1" t="e">
        <f t="shared" si="190"/>
        <v>#N/A</v>
      </c>
    </row>
    <row r="1319" spans="1:43">
      <c r="A1319">
        <v>18</v>
      </c>
      <c r="B1319" t="s">
        <v>1490</v>
      </c>
      <c r="C1319" t="s">
        <v>4607</v>
      </c>
      <c r="D1319" t="e">
        <f t="shared" si="184"/>
        <v>#N/A</v>
      </c>
      <c r="K1319">
        <f t="shared" si="192"/>
        <v>2000</v>
      </c>
      <c r="L1319" t="s">
        <v>4614</v>
      </c>
      <c r="M1319" t="s">
        <v>5013</v>
      </c>
      <c r="N1319" t="s">
        <v>4801</v>
      </c>
      <c r="O1319" t="s">
        <v>8160</v>
      </c>
      <c r="P1319" t="s">
        <v>8899</v>
      </c>
      <c r="Q1319" t="s">
        <v>8900</v>
      </c>
      <c r="R1319" t="s">
        <v>8901</v>
      </c>
      <c r="AA1319">
        <v>1624</v>
      </c>
      <c r="AB1319" s="1">
        <v>39080</v>
      </c>
      <c r="AC1319" t="s">
        <v>1613</v>
      </c>
      <c r="AD1319" s="2">
        <v>30000000</v>
      </c>
      <c r="AE1319" s="2">
        <v>3005605</v>
      </c>
      <c r="AF1319" s="2">
        <v>35891257</v>
      </c>
      <c r="AG1319">
        <v>12</v>
      </c>
      <c r="AH1319">
        <v>29</v>
      </c>
      <c r="AI1319">
        <v>6</v>
      </c>
      <c r="AK1319" s="1" t="e">
        <f t="shared" si="191"/>
        <v>#N/A</v>
      </c>
      <c r="AL1319" s="1" t="e">
        <f t="shared" si="185"/>
        <v>#N/A</v>
      </c>
      <c r="AM1319" s="1" t="e">
        <f t="shared" si="186"/>
        <v>#N/A</v>
      </c>
      <c r="AN1319" s="1" t="e">
        <f t="shared" si="187"/>
        <v>#N/A</v>
      </c>
      <c r="AO1319" s="1" t="e">
        <f t="shared" si="188"/>
        <v>#N/A</v>
      </c>
      <c r="AP1319" s="1" t="e">
        <f t="shared" si="189"/>
        <v>#N/A</v>
      </c>
      <c r="AQ1319" s="1" t="e">
        <f t="shared" si="190"/>
        <v>#N/A</v>
      </c>
    </row>
    <row r="1320" spans="1:43">
      <c r="A1320">
        <v>19</v>
      </c>
      <c r="B1320" t="s">
        <v>226</v>
      </c>
      <c r="C1320" t="s">
        <v>4695</v>
      </c>
      <c r="D1320" t="e">
        <f t="shared" si="184"/>
        <v>#N/A</v>
      </c>
      <c r="K1320">
        <f t="shared" si="192"/>
        <v>2000</v>
      </c>
      <c r="L1320" t="s">
        <v>4682</v>
      </c>
      <c r="M1320" t="s">
        <v>5035</v>
      </c>
      <c r="N1320" t="s">
        <v>8421</v>
      </c>
      <c r="O1320" t="s">
        <v>4841</v>
      </c>
      <c r="P1320" t="s">
        <v>8902</v>
      </c>
      <c r="Q1320" t="s">
        <v>8903</v>
      </c>
      <c r="R1320" t="s">
        <v>8904</v>
      </c>
      <c r="AA1320">
        <v>1625</v>
      </c>
      <c r="AB1320" s="1">
        <v>38842</v>
      </c>
      <c r="AC1320" t="s">
        <v>1614</v>
      </c>
      <c r="AD1320" s="2">
        <v>30000000</v>
      </c>
      <c r="AE1320" s="2">
        <v>669625</v>
      </c>
      <c r="AF1320" s="2">
        <v>35869934</v>
      </c>
      <c r="AG1320">
        <v>5</v>
      </c>
      <c r="AH1320">
        <v>5</v>
      </c>
      <c r="AI1320">
        <v>6</v>
      </c>
      <c r="AK1320" s="1" t="e">
        <f t="shared" si="191"/>
        <v>#N/A</v>
      </c>
      <c r="AL1320" s="1" t="e">
        <f t="shared" si="185"/>
        <v>#N/A</v>
      </c>
      <c r="AM1320" s="1" t="e">
        <f t="shared" si="186"/>
        <v>#N/A</v>
      </c>
      <c r="AN1320" s="1" t="e">
        <f t="shared" si="187"/>
        <v>#N/A</v>
      </c>
      <c r="AO1320" s="1" t="e">
        <f t="shared" si="188"/>
        <v>#N/A</v>
      </c>
      <c r="AP1320" s="1" t="e">
        <f t="shared" si="189"/>
        <v>#N/A</v>
      </c>
      <c r="AQ1320" s="1" t="e">
        <f t="shared" si="190"/>
        <v>#N/A</v>
      </c>
    </row>
    <row r="1321" spans="1:43">
      <c r="A1321">
        <v>20</v>
      </c>
      <c r="B1321" t="s">
        <v>1084</v>
      </c>
      <c r="C1321" t="s">
        <v>7347</v>
      </c>
      <c r="D1321" t="e">
        <f t="shared" si="184"/>
        <v>#N/A</v>
      </c>
      <c r="K1321">
        <f t="shared" si="192"/>
        <v>2000</v>
      </c>
      <c r="L1321" t="s">
        <v>4636</v>
      </c>
      <c r="M1321" t="s">
        <v>6879</v>
      </c>
      <c r="N1321" t="s">
        <v>8738</v>
      </c>
      <c r="O1321" t="s">
        <v>8905</v>
      </c>
      <c r="P1321" t="s">
        <v>8906</v>
      </c>
      <c r="Q1321" t="s">
        <v>8907</v>
      </c>
      <c r="R1321" t="s">
        <v>8908</v>
      </c>
      <c r="AA1321">
        <v>586</v>
      </c>
      <c r="AB1321" s="1">
        <v>38807</v>
      </c>
      <c r="AC1321" t="s">
        <v>582</v>
      </c>
      <c r="AD1321" s="2">
        <v>70000000</v>
      </c>
      <c r="AE1321" s="2">
        <v>5946136</v>
      </c>
      <c r="AF1321" s="2">
        <v>35417162</v>
      </c>
      <c r="AG1321">
        <v>3</v>
      </c>
      <c r="AH1321">
        <v>31</v>
      </c>
      <c r="AI1321">
        <v>6</v>
      </c>
      <c r="AK1321" s="1" t="e">
        <f t="shared" si="191"/>
        <v>#N/A</v>
      </c>
      <c r="AL1321" s="1" t="e">
        <f t="shared" si="185"/>
        <v>#N/A</v>
      </c>
      <c r="AM1321" s="1" t="e">
        <f t="shared" si="186"/>
        <v>#N/A</v>
      </c>
      <c r="AN1321" s="1" t="e">
        <f t="shared" si="187"/>
        <v>#N/A</v>
      </c>
      <c r="AO1321" s="1" t="e">
        <f t="shared" si="188"/>
        <v>#N/A</v>
      </c>
      <c r="AP1321" s="1" t="e">
        <f t="shared" si="189"/>
        <v>#N/A</v>
      </c>
      <c r="AQ1321" s="1" t="e">
        <f t="shared" si="190"/>
        <v>#N/A</v>
      </c>
    </row>
    <row r="1322" spans="1:43">
      <c r="A1322">
        <v>21</v>
      </c>
      <c r="B1322" t="s">
        <v>1005</v>
      </c>
      <c r="C1322" t="s">
        <v>4628</v>
      </c>
      <c r="D1322" t="e">
        <f t="shared" si="184"/>
        <v>#N/A</v>
      </c>
      <c r="K1322">
        <f t="shared" si="192"/>
        <v>2000</v>
      </c>
      <c r="L1322" t="s">
        <v>4600</v>
      </c>
      <c r="M1322" t="s">
        <v>4806</v>
      </c>
      <c r="N1322" t="s">
        <v>4684</v>
      </c>
      <c r="O1322" t="s">
        <v>7990</v>
      </c>
      <c r="P1322" t="s">
        <v>8909</v>
      </c>
      <c r="Q1322" t="s">
        <v>8910</v>
      </c>
      <c r="R1322" t="s">
        <v>8911</v>
      </c>
      <c r="AA1322">
        <v>3620</v>
      </c>
      <c r="AB1322" s="1">
        <v>38765</v>
      </c>
      <c r="AC1322" t="s">
        <v>3586</v>
      </c>
      <c r="AD1322" s="2">
        <v>4200000</v>
      </c>
      <c r="AE1322" s="2">
        <v>1502188</v>
      </c>
      <c r="AF1322" s="2">
        <v>33913542</v>
      </c>
      <c r="AG1322">
        <v>2</v>
      </c>
      <c r="AH1322">
        <v>17</v>
      </c>
      <c r="AI1322">
        <v>6</v>
      </c>
      <c r="AK1322" s="1" t="e">
        <f t="shared" si="191"/>
        <v>#N/A</v>
      </c>
      <c r="AL1322" s="1" t="e">
        <f t="shared" si="185"/>
        <v>#N/A</v>
      </c>
      <c r="AM1322" s="1" t="e">
        <f t="shared" si="186"/>
        <v>#N/A</v>
      </c>
      <c r="AN1322" s="1" t="e">
        <f t="shared" si="187"/>
        <v>#N/A</v>
      </c>
      <c r="AO1322" s="1" t="e">
        <f t="shared" si="188"/>
        <v>#N/A</v>
      </c>
      <c r="AP1322" s="1" t="e">
        <f t="shared" si="189"/>
        <v>#N/A</v>
      </c>
      <c r="AQ1322" s="1" t="e">
        <f t="shared" si="190"/>
        <v>#N/A</v>
      </c>
    </row>
    <row r="1323" spans="1:43">
      <c r="A1323">
        <v>22</v>
      </c>
      <c r="B1323" t="s">
        <v>248</v>
      </c>
      <c r="C1323" t="s">
        <v>4607</v>
      </c>
      <c r="D1323" t="e">
        <f t="shared" si="184"/>
        <v>#N/A</v>
      </c>
      <c r="K1323">
        <f t="shared" si="192"/>
        <v>2000</v>
      </c>
      <c r="L1323" t="s">
        <v>4829</v>
      </c>
      <c r="M1323" t="s">
        <v>4829</v>
      </c>
      <c r="N1323" t="s">
        <v>4560</v>
      </c>
      <c r="O1323" t="s">
        <v>4829</v>
      </c>
      <c r="P1323" t="s">
        <v>4829</v>
      </c>
      <c r="Q1323" t="s">
        <v>8912</v>
      </c>
      <c r="R1323" t="s">
        <v>4829</v>
      </c>
      <c r="AA1323">
        <v>2893</v>
      </c>
      <c r="AB1323" s="1">
        <v>38940</v>
      </c>
      <c r="AC1323" t="s">
        <v>2867</v>
      </c>
      <c r="AD1323" s="2">
        <v>10750000</v>
      </c>
      <c r="AE1323" s="2">
        <v>3275443</v>
      </c>
      <c r="AF1323" s="2">
        <v>32575443</v>
      </c>
      <c r="AG1323">
        <v>8</v>
      </c>
      <c r="AH1323">
        <v>11</v>
      </c>
      <c r="AI1323">
        <v>6</v>
      </c>
      <c r="AK1323" s="1" t="e">
        <f t="shared" si="191"/>
        <v>#N/A</v>
      </c>
      <c r="AL1323" s="1" t="e">
        <f t="shared" si="185"/>
        <v>#N/A</v>
      </c>
      <c r="AM1323" s="1" t="e">
        <f t="shared" si="186"/>
        <v>#N/A</v>
      </c>
      <c r="AN1323" s="1" t="e">
        <f t="shared" si="187"/>
        <v>#N/A</v>
      </c>
      <c r="AO1323" s="1" t="e">
        <f t="shared" si="188"/>
        <v>#N/A</v>
      </c>
      <c r="AP1323" s="1" t="e">
        <f t="shared" si="189"/>
        <v>#N/A</v>
      </c>
      <c r="AQ1323" s="1" t="e">
        <f t="shared" si="190"/>
        <v>#N/A</v>
      </c>
    </row>
    <row r="1324" spans="1:43">
      <c r="A1324">
        <v>23</v>
      </c>
      <c r="B1324" t="s">
        <v>521</v>
      </c>
      <c r="C1324" t="s">
        <v>4607</v>
      </c>
      <c r="D1324" t="e">
        <f t="shared" si="184"/>
        <v>#N/A</v>
      </c>
      <c r="K1324">
        <f t="shared" si="192"/>
        <v>2000</v>
      </c>
      <c r="L1324" t="s">
        <v>4600</v>
      </c>
      <c r="M1324" t="s">
        <v>4857</v>
      </c>
      <c r="N1324" t="s">
        <v>7733</v>
      </c>
      <c r="O1324" t="s">
        <v>5808</v>
      </c>
      <c r="P1324" t="s">
        <v>5808</v>
      </c>
      <c r="Q1324" t="s">
        <v>8913</v>
      </c>
      <c r="R1324" t="s">
        <v>8914</v>
      </c>
      <c r="AA1324">
        <v>3012</v>
      </c>
      <c r="AB1324" s="1">
        <v>38891</v>
      </c>
      <c r="AC1324" t="s">
        <v>2986</v>
      </c>
      <c r="AD1324" s="2">
        <v>10000000</v>
      </c>
      <c r="AE1324" s="2">
        <v>1430721</v>
      </c>
      <c r="AF1324" s="2">
        <v>32430721</v>
      </c>
      <c r="AG1324">
        <v>6</v>
      </c>
      <c r="AH1324">
        <v>23</v>
      </c>
      <c r="AI1324">
        <v>6</v>
      </c>
      <c r="AK1324" s="1" t="e">
        <f t="shared" si="191"/>
        <v>#N/A</v>
      </c>
      <c r="AL1324" s="1" t="e">
        <f t="shared" si="185"/>
        <v>#N/A</v>
      </c>
      <c r="AM1324" s="1" t="e">
        <f t="shared" si="186"/>
        <v>#N/A</v>
      </c>
      <c r="AN1324" s="1" t="e">
        <f t="shared" si="187"/>
        <v>#N/A</v>
      </c>
      <c r="AO1324" s="1" t="e">
        <f t="shared" si="188"/>
        <v>#N/A</v>
      </c>
      <c r="AP1324" s="1" t="e">
        <f t="shared" si="189"/>
        <v>#N/A</v>
      </c>
      <c r="AQ1324" s="1" t="e">
        <f t="shared" si="190"/>
        <v>#N/A</v>
      </c>
    </row>
    <row r="1325" spans="1:43">
      <c r="A1325">
        <v>24</v>
      </c>
      <c r="B1325" t="s">
        <v>8915</v>
      </c>
      <c r="C1325" t="s">
        <v>4677</v>
      </c>
      <c r="D1325" t="e">
        <f t="shared" si="184"/>
        <v>#N/A</v>
      </c>
      <c r="K1325">
        <f t="shared" si="192"/>
        <v>2000</v>
      </c>
      <c r="L1325" t="s">
        <v>4635</v>
      </c>
      <c r="AA1325">
        <v>3876</v>
      </c>
      <c r="AB1325" s="1">
        <v>38961</v>
      </c>
      <c r="AC1325" t="s">
        <v>3833</v>
      </c>
      <c r="AD1325" s="2">
        <v>2700000</v>
      </c>
      <c r="AE1325" s="2">
        <v>2217561</v>
      </c>
      <c r="AF1325" s="2">
        <v>31517561</v>
      </c>
      <c r="AG1325">
        <v>9</v>
      </c>
      <c r="AH1325">
        <v>1</v>
      </c>
      <c r="AI1325">
        <v>6</v>
      </c>
      <c r="AK1325" s="1" t="e">
        <f t="shared" si="191"/>
        <v>#N/A</v>
      </c>
      <c r="AL1325" s="1" t="e">
        <f t="shared" si="185"/>
        <v>#N/A</v>
      </c>
      <c r="AM1325" s="1" t="e">
        <f t="shared" si="186"/>
        <v>#N/A</v>
      </c>
      <c r="AN1325" s="1" t="e">
        <f t="shared" si="187"/>
        <v>#N/A</v>
      </c>
      <c r="AO1325" s="1" t="e">
        <f t="shared" si="188"/>
        <v>#N/A</v>
      </c>
      <c r="AP1325" s="1" t="e">
        <f t="shared" si="189"/>
        <v>#N/A</v>
      </c>
      <c r="AQ1325" s="1" t="e">
        <f t="shared" si="190"/>
        <v>#N/A</v>
      </c>
    </row>
    <row r="1326" spans="1:43">
      <c r="A1326">
        <v>25</v>
      </c>
      <c r="B1326" t="s">
        <v>616</v>
      </c>
      <c r="C1326" t="s">
        <v>4628</v>
      </c>
      <c r="D1326" t="e">
        <f t="shared" si="184"/>
        <v>#N/A</v>
      </c>
      <c r="K1326">
        <f t="shared" si="192"/>
        <v>2000</v>
      </c>
      <c r="L1326" t="s">
        <v>4600</v>
      </c>
      <c r="M1326" t="s">
        <v>4608</v>
      </c>
      <c r="N1326" t="s">
        <v>5185</v>
      </c>
      <c r="O1326" t="s">
        <v>5680</v>
      </c>
      <c r="P1326" t="s">
        <v>8916</v>
      </c>
      <c r="Q1326" t="s">
        <v>8917</v>
      </c>
      <c r="R1326" t="s">
        <v>8918</v>
      </c>
      <c r="AA1326">
        <v>1591</v>
      </c>
      <c r="AB1326" s="1">
        <v>38779</v>
      </c>
      <c r="AC1326" t="s">
        <v>1580</v>
      </c>
      <c r="AD1326" s="2">
        <v>30000000</v>
      </c>
      <c r="AE1326" s="2">
        <v>18522064</v>
      </c>
      <c r="AF1326" s="2">
        <v>30962112</v>
      </c>
      <c r="AG1326">
        <v>3</v>
      </c>
      <c r="AH1326">
        <v>3</v>
      </c>
      <c r="AI1326">
        <v>6</v>
      </c>
      <c r="AK1326" s="1" t="e">
        <f t="shared" si="191"/>
        <v>#N/A</v>
      </c>
      <c r="AL1326" s="1" t="e">
        <f t="shared" si="185"/>
        <v>#N/A</v>
      </c>
      <c r="AM1326" s="1" t="e">
        <f t="shared" si="186"/>
        <v>#N/A</v>
      </c>
      <c r="AN1326" s="1" t="e">
        <f t="shared" si="187"/>
        <v>#N/A</v>
      </c>
      <c r="AO1326" s="1" t="e">
        <f t="shared" si="188"/>
        <v>#N/A</v>
      </c>
      <c r="AP1326" s="1" t="e">
        <f t="shared" si="189"/>
        <v>#N/A</v>
      </c>
      <c r="AQ1326" s="1" t="e">
        <f t="shared" si="190"/>
        <v>#N/A</v>
      </c>
    </row>
    <row r="1327" spans="1:43">
      <c r="A1327">
        <v>26</v>
      </c>
      <c r="B1327" t="s">
        <v>271</v>
      </c>
      <c r="C1327" t="s">
        <v>4607</v>
      </c>
      <c r="D1327" t="e">
        <f t="shared" si="184"/>
        <v>#N/A</v>
      </c>
      <c r="K1327">
        <f t="shared" si="192"/>
        <v>2000</v>
      </c>
      <c r="L1327" t="s">
        <v>4636</v>
      </c>
      <c r="M1327" t="s">
        <v>5401</v>
      </c>
      <c r="N1327" t="s">
        <v>4616</v>
      </c>
      <c r="O1327" t="s">
        <v>7363</v>
      </c>
      <c r="P1327" t="s">
        <v>8919</v>
      </c>
      <c r="Q1327" t="s">
        <v>8920</v>
      </c>
      <c r="R1327" t="s">
        <v>8921</v>
      </c>
      <c r="AA1327">
        <v>2628</v>
      </c>
      <c r="AB1327" s="1">
        <v>38842</v>
      </c>
      <c r="AC1327" t="s">
        <v>2608</v>
      </c>
      <c r="AD1327" s="2">
        <v>14000000</v>
      </c>
      <c r="AE1327" s="2">
        <v>16298046</v>
      </c>
      <c r="AF1327" s="2">
        <v>30443277</v>
      </c>
      <c r="AG1327">
        <v>5</v>
      </c>
      <c r="AH1327">
        <v>5</v>
      </c>
      <c r="AI1327">
        <v>6</v>
      </c>
      <c r="AK1327" s="1" t="e">
        <f t="shared" si="191"/>
        <v>#N/A</v>
      </c>
      <c r="AL1327" s="1" t="e">
        <f t="shared" si="185"/>
        <v>#N/A</v>
      </c>
      <c r="AM1327" s="1" t="e">
        <f t="shared" si="186"/>
        <v>#N/A</v>
      </c>
      <c r="AN1327" s="1" t="e">
        <f t="shared" si="187"/>
        <v>#N/A</v>
      </c>
      <c r="AO1327" s="1" t="e">
        <f t="shared" si="188"/>
        <v>#N/A</v>
      </c>
      <c r="AP1327" s="1" t="e">
        <f t="shared" si="189"/>
        <v>#N/A</v>
      </c>
      <c r="AQ1327" s="1" t="e">
        <f t="shared" si="190"/>
        <v>#N/A</v>
      </c>
    </row>
    <row r="1328" spans="1:43">
      <c r="A1328">
        <v>27</v>
      </c>
      <c r="B1328" t="s">
        <v>1126</v>
      </c>
      <c r="C1328" t="s">
        <v>7419</v>
      </c>
      <c r="D1328" t="e">
        <f t="shared" si="184"/>
        <v>#N/A</v>
      </c>
      <c r="K1328">
        <f t="shared" si="192"/>
        <v>2000</v>
      </c>
      <c r="L1328" t="s">
        <v>4682</v>
      </c>
      <c r="M1328" t="s">
        <v>4671</v>
      </c>
      <c r="N1328" t="s">
        <v>5656</v>
      </c>
      <c r="O1328" t="s">
        <v>5657</v>
      </c>
      <c r="P1328" t="s">
        <v>8922</v>
      </c>
      <c r="Q1328" t="s">
        <v>8923</v>
      </c>
      <c r="R1328" t="s">
        <v>8924</v>
      </c>
      <c r="AA1328">
        <v>2095</v>
      </c>
      <c r="AB1328" s="1">
        <v>38835</v>
      </c>
      <c r="AC1328" t="s">
        <v>2081</v>
      </c>
      <c r="AD1328" s="2">
        <v>20000000</v>
      </c>
      <c r="AE1328" s="2">
        <v>26910736</v>
      </c>
      <c r="AF1328" s="2">
        <v>30399714</v>
      </c>
      <c r="AG1328">
        <v>4</v>
      </c>
      <c r="AH1328">
        <v>28</v>
      </c>
      <c r="AI1328">
        <v>6</v>
      </c>
      <c r="AK1328" s="1" t="e">
        <f t="shared" si="191"/>
        <v>#N/A</v>
      </c>
      <c r="AL1328" s="1" t="e">
        <f t="shared" si="185"/>
        <v>#N/A</v>
      </c>
      <c r="AM1328" s="1" t="e">
        <f t="shared" si="186"/>
        <v>#N/A</v>
      </c>
      <c r="AN1328" s="1" t="e">
        <f t="shared" si="187"/>
        <v>#N/A</v>
      </c>
      <c r="AO1328" s="1" t="e">
        <f t="shared" si="188"/>
        <v>#N/A</v>
      </c>
      <c r="AP1328" s="1" t="e">
        <f t="shared" si="189"/>
        <v>#N/A</v>
      </c>
      <c r="AQ1328" s="1" t="e">
        <f t="shared" si="190"/>
        <v>#N/A</v>
      </c>
    </row>
    <row r="1329" spans="1:43">
      <c r="A1329">
        <v>28</v>
      </c>
      <c r="B1329" t="s">
        <v>655</v>
      </c>
      <c r="C1329" t="s">
        <v>4621</v>
      </c>
      <c r="D1329" t="e">
        <f t="shared" si="184"/>
        <v>#N/A</v>
      </c>
      <c r="K1329">
        <f t="shared" si="192"/>
        <v>2000</v>
      </c>
      <c r="L1329" t="s">
        <v>4600</v>
      </c>
      <c r="M1329" t="s">
        <v>4671</v>
      </c>
      <c r="N1329" t="s">
        <v>8925</v>
      </c>
      <c r="O1329" t="s">
        <v>6306</v>
      </c>
      <c r="P1329" t="s">
        <v>8926</v>
      </c>
      <c r="Q1329" t="s">
        <v>8927</v>
      </c>
      <c r="R1329" t="s">
        <v>8928</v>
      </c>
      <c r="AA1329">
        <v>2028</v>
      </c>
      <c r="AB1329" s="1">
        <v>38940</v>
      </c>
      <c r="AC1329" t="s">
        <v>2014</v>
      </c>
      <c r="AD1329" s="2">
        <v>20500000</v>
      </c>
      <c r="AE1329" s="2">
        <v>20264436</v>
      </c>
      <c r="AF1329" s="2">
        <v>30241435</v>
      </c>
      <c r="AG1329">
        <v>8</v>
      </c>
      <c r="AH1329">
        <v>11</v>
      </c>
      <c r="AI1329">
        <v>6</v>
      </c>
      <c r="AK1329" s="1" t="e">
        <f t="shared" si="191"/>
        <v>#N/A</v>
      </c>
      <c r="AL1329" s="1" t="e">
        <f t="shared" si="185"/>
        <v>#N/A</v>
      </c>
      <c r="AM1329" s="1" t="e">
        <f t="shared" si="186"/>
        <v>#N/A</v>
      </c>
      <c r="AN1329" s="1" t="e">
        <f t="shared" si="187"/>
        <v>#N/A</v>
      </c>
      <c r="AO1329" s="1" t="e">
        <f t="shared" si="188"/>
        <v>#N/A</v>
      </c>
      <c r="AP1329" s="1" t="e">
        <f t="shared" si="189"/>
        <v>#N/A</v>
      </c>
      <c r="AQ1329" s="1" t="e">
        <f t="shared" si="190"/>
        <v>#N/A</v>
      </c>
    </row>
    <row r="1330" spans="1:43">
      <c r="A1330">
        <v>29</v>
      </c>
      <c r="B1330" t="s">
        <v>8929</v>
      </c>
      <c r="C1330" t="s">
        <v>4660</v>
      </c>
      <c r="D1330" t="e">
        <f t="shared" si="184"/>
        <v>#N/A</v>
      </c>
      <c r="K1330">
        <f t="shared" si="192"/>
        <v>2000</v>
      </c>
      <c r="L1330" t="s">
        <v>4636</v>
      </c>
      <c r="M1330" t="s">
        <v>5401</v>
      </c>
      <c r="N1330" t="s">
        <v>4616</v>
      </c>
      <c r="O1330" t="s">
        <v>8930</v>
      </c>
      <c r="P1330" t="s">
        <v>8931</v>
      </c>
      <c r="Q1330" t="s">
        <v>8932</v>
      </c>
      <c r="R1330" t="s">
        <v>8933</v>
      </c>
      <c r="AA1330">
        <v>3454</v>
      </c>
      <c r="AB1330" s="1">
        <v>38744</v>
      </c>
      <c r="AC1330" t="s">
        <v>3420</v>
      </c>
      <c r="AD1330" s="2">
        <v>5300000</v>
      </c>
      <c r="AE1330" s="2">
        <v>2197694</v>
      </c>
      <c r="AF1330" s="2">
        <v>29197694</v>
      </c>
      <c r="AG1330">
        <v>1</v>
      </c>
      <c r="AH1330">
        <v>27</v>
      </c>
      <c r="AI1330">
        <v>6</v>
      </c>
      <c r="AK1330" s="1" t="e">
        <f t="shared" si="191"/>
        <v>#N/A</v>
      </c>
      <c r="AL1330" s="1" t="e">
        <f t="shared" si="185"/>
        <v>#N/A</v>
      </c>
      <c r="AM1330" s="1" t="e">
        <f t="shared" si="186"/>
        <v>#N/A</v>
      </c>
      <c r="AN1330" s="1" t="e">
        <f t="shared" si="187"/>
        <v>#N/A</v>
      </c>
      <c r="AO1330" s="1" t="e">
        <f t="shared" si="188"/>
        <v>#N/A</v>
      </c>
      <c r="AP1330" s="1" t="e">
        <f t="shared" si="189"/>
        <v>#N/A</v>
      </c>
      <c r="AQ1330" s="1" t="e">
        <f t="shared" si="190"/>
        <v>#N/A</v>
      </c>
    </row>
    <row r="1331" spans="1:43">
      <c r="A1331">
        <v>30</v>
      </c>
      <c r="B1331" t="s">
        <v>687</v>
      </c>
      <c r="C1331" t="s">
        <v>4621</v>
      </c>
      <c r="D1331" t="e">
        <f t="shared" si="184"/>
        <v>#N/A</v>
      </c>
      <c r="K1331">
        <f t="shared" si="192"/>
        <v>2000</v>
      </c>
      <c r="L1331" t="s">
        <v>4635</v>
      </c>
      <c r="AA1331">
        <v>2169</v>
      </c>
      <c r="AB1331" s="1">
        <v>38772</v>
      </c>
      <c r="AC1331" t="s">
        <v>2153</v>
      </c>
      <c r="AD1331" s="2">
        <v>20000000</v>
      </c>
      <c r="AE1331" s="2">
        <v>7578946</v>
      </c>
      <c r="AF1331" s="2">
        <v>28058652</v>
      </c>
      <c r="AG1331">
        <v>2</v>
      </c>
      <c r="AH1331">
        <v>24</v>
      </c>
      <c r="AI1331">
        <v>6</v>
      </c>
      <c r="AK1331" s="1" t="e">
        <f t="shared" si="191"/>
        <v>#N/A</v>
      </c>
      <c r="AL1331" s="1" t="e">
        <f t="shared" si="185"/>
        <v>#N/A</v>
      </c>
      <c r="AM1331" s="1" t="e">
        <f t="shared" si="186"/>
        <v>#N/A</v>
      </c>
      <c r="AN1331" s="1" t="e">
        <f t="shared" si="187"/>
        <v>#N/A</v>
      </c>
      <c r="AO1331" s="1" t="e">
        <f t="shared" si="188"/>
        <v>#N/A</v>
      </c>
      <c r="AP1331" s="1" t="e">
        <f t="shared" si="189"/>
        <v>#N/A</v>
      </c>
      <c r="AQ1331" s="1" t="e">
        <f t="shared" si="190"/>
        <v>#N/A</v>
      </c>
    </row>
    <row r="1332" spans="1:43">
      <c r="A1332">
        <v>31</v>
      </c>
      <c r="B1332" t="s">
        <v>334</v>
      </c>
      <c r="C1332" t="s">
        <v>4695</v>
      </c>
      <c r="D1332" t="e">
        <f t="shared" si="184"/>
        <v>#N/A</v>
      </c>
      <c r="K1332">
        <f t="shared" si="192"/>
        <v>2000</v>
      </c>
      <c r="L1332" t="s">
        <v>4682</v>
      </c>
      <c r="M1332" t="s">
        <v>4666</v>
      </c>
      <c r="N1332" t="s">
        <v>5499</v>
      </c>
      <c r="O1332" t="s">
        <v>8934</v>
      </c>
      <c r="P1332" t="s">
        <v>8935</v>
      </c>
      <c r="Q1332" t="s">
        <v>8936</v>
      </c>
      <c r="R1332" t="s">
        <v>8937</v>
      </c>
      <c r="AA1332">
        <v>1446</v>
      </c>
      <c r="AB1332" s="1">
        <v>38849</v>
      </c>
      <c r="AC1332" t="s">
        <v>1437</v>
      </c>
      <c r="AD1332" s="2">
        <v>33000000</v>
      </c>
      <c r="AE1332" s="2">
        <v>4283255</v>
      </c>
      <c r="AF1332" s="2">
        <v>27610873</v>
      </c>
      <c r="AG1332">
        <v>5</v>
      </c>
      <c r="AH1332">
        <v>12</v>
      </c>
      <c r="AI1332">
        <v>6</v>
      </c>
      <c r="AK1332" s="1" t="e">
        <f t="shared" si="191"/>
        <v>#N/A</v>
      </c>
      <c r="AL1332" s="1" t="e">
        <f t="shared" si="185"/>
        <v>#N/A</v>
      </c>
      <c r="AM1332" s="1" t="e">
        <f t="shared" si="186"/>
        <v>#N/A</v>
      </c>
      <c r="AN1332" s="1" t="e">
        <f t="shared" si="187"/>
        <v>#N/A</v>
      </c>
      <c r="AO1332" s="1" t="e">
        <f t="shared" si="188"/>
        <v>#N/A</v>
      </c>
      <c r="AP1332" s="1" t="e">
        <f t="shared" si="189"/>
        <v>#N/A</v>
      </c>
      <c r="AQ1332" s="1" t="e">
        <f t="shared" si="190"/>
        <v>#N/A</v>
      </c>
    </row>
    <row r="1333" spans="1:43">
      <c r="A1333">
        <v>32</v>
      </c>
      <c r="B1333" t="s">
        <v>1770</v>
      </c>
      <c r="C1333" t="s">
        <v>6069</v>
      </c>
      <c r="D1333" t="e">
        <f t="shared" si="184"/>
        <v>#N/A</v>
      </c>
      <c r="K1333">
        <f t="shared" si="192"/>
        <v>2000</v>
      </c>
      <c r="L1333" t="s">
        <v>4635</v>
      </c>
      <c r="AA1333">
        <v>3483</v>
      </c>
      <c r="AB1333" s="1">
        <v>38919</v>
      </c>
      <c r="AC1333" t="s">
        <v>3449</v>
      </c>
      <c r="AD1333" s="2">
        <v>5000000</v>
      </c>
      <c r="AE1333" s="2">
        <v>24148068</v>
      </c>
      <c r="AF1333" s="2">
        <v>27342246</v>
      </c>
      <c r="AG1333">
        <v>7</v>
      </c>
      <c r="AH1333">
        <v>21</v>
      </c>
      <c r="AI1333">
        <v>6</v>
      </c>
      <c r="AK1333" s="1" t="e">
        <f t="shared" si="191"/>
        <v>#N/A</v>
      </c>
      <c r="AL1333" s="1" t="e">
        <f t="shared" si="185"/>
        <v>#N/A</v>
      </c>
      <c r="AM1333" s="1" t="e">
        <f t="shared" si="186"/>
        <v>#N/A</v>
      </c>
      <c r="AN1333" s="1" t="e">
        <f t="shared" si="187"/>
        <v>#N/A</v>
      </c>
      <c r="AO1333" s="1" t="e">
        <f t="shared" si="188"/>
        <v>#N/A</v>
      </c>
      <c r="AP1333" s="1" t="e">
        <f t="shared" si="189"/>
        <v>#N/A</v>
      </c>
      <c r="AQ1333" s="1" t="e">
        <f t="shared" si="190"/>
        <v>#N/A</v>
      </c>
    </row>
    <row r="1334" spans="1:43">
      <c r="A1334">
        <v>33</v>
      </c>
      <c r="B1334" t="s">
        <v>838</v>
      </c>
      <c r="C1334" t="s">
        <v>4660</v>
      </c>
      <c r="D1334" t="e">
        <f t="shared" si="184"/>
        <v>#N/A</v>
      </c>
      <c r="K1334">
        <f t="shared" si="192"/>
        <v>2000</v>
      </c>
      <c r="L1334" t="s">
        <v>4682</v>
      </c>
      <c r="M1334" t="s">
        <v>5371</v>
      </c>
      <c r="N1334" t="s">
        <v>4649</v>
      </c>
      <c r="O1334" t="s">
        <v>7964</v>
      </c>
      <c r="P1334" t="s">
        <v>8938</v>
      </c>
      <c r="Q1334" t="s">
        <v>8939</v>
      </c>
      <c r="R1334" t="s">
        <v>8940</v>
      </c>
      <c r="AA1334">
        <v>2949</v>
      </c>
      <c r="AB1334" s="1">
        <v>38877</v>
      </c>
      <c r="AC1334" t="s">
        <v>2923</v>
      </c>
      <c r="AD1334" s="2">
        <v>10000000</v>
      </c>
      <c r="AE1334" s="2">
        <v>20342852</v>
      </c>
      <c r="AF1334" s="2">
        <v>26716191</v>
      </c>
      <c r="AG1334">
        <v>6</v>
      </c>
      <c r="AH1334">
        <v>9</v>
      </c>
      <c r="AI1334">
        <v>6</v>
      </c>
      <c r="AK1334" s="1" t="e">
        <f t="shared" si="191"/>
        <v>#N/A</v>
      </c>
      <c r="AL1334" s="1" t="e">
        <f t="shared" si="185"/>
        <v>#N/A</v>
      </c>
      <c r="AM1334" s="1" t="e">
        <f t="shared" si="186"/>
        <v>#N/A</v>
      </c>
      <c r="AN1334" s="1" t="e">
        <f t="shared" si="187"/>
        <v>#N/A</v>
      </c>
      <c r="AO1334" s="1" t="e">
        <f t="shared" si="188"/>
        <v>#N/A</v>
      </c>
      <c r="AP1334" s="1" t="e">
        <f t="shared" si="189"/>
        <v>#N/A</v>
      </c>
      <c r="AQ1334" s="1" t="e">
        <f t="shared" si="190"/>
        <v>#N/A</v>
      </c>
    </row>
    <row r="1335" spans="1:43">
      <c r="A1335">
        <v>34</v>
      </c>
      <c r="B1335" t="s">
        <v>8941</v>
      </c>
      <c r="C1335" t="s">
        <v>4607</v>
      </c>
      <c r="D1335" t="e">
        <f t="shared" si="184"/>
        <v>#N/A</v>
      </c>
      <c r="K1335">
        <f t="shared" si="192"/>
        <v>2000</v>
      </c>
      <c r="L1335" t="s">
        <v>4635</v>
      </c>
      <c r="AA1335">
        <v>2248</v>
      </c>
      <c r="AB1335" s="1">
        <v>39066</v>
      </c>
      <c r="AC1335" t="s">
        <v>2232</v>
      </c>
      <c r="AD1335" s="2">
        <v>18900000</v>
      </c>
      <c r="AE1335" s="2">
        <v>320700</v>
      </c>
      <c r="AF1335" s="2">
        <v>26063572</v>
      </c>
      <c r="AG1335">
        <v>12</v>
      </c>
      <c r="AH1335">
        <v>15</v>
      </c>
      <c r="AI1335">
        <v>6</v>
      </c>
      <c r="AK1335" s="1" t="e">
        <f t="shared" si="191"/>
        <v>#N/A</v>
      </c>
      <c r="AL1335" s="1" t="e">
        <f t="shared" si="185"/>
        <v>#N/A</v>
      </c>
      <c r="AM1335" s="1" t="e">
        <f t="shared" si="186"/>
        <v>#N/A</v>
      </c>
      <c r="AN1335" s="1" t="e">
        <f t="shared" si="187"/>
        <v>#N/A</v>
      </c>
      <c r="AO1335" s="1" t="e">
        <f t="shared" si="188"/>
        <v>#N/A</v>
      </c>
      <c r="AP1335" s="1" t="e">
        <f t="shared" si="189"/>
        <v>#N/A</v>
      </c>
      <c r="AQ1335" s="1" t="e">
        <f t="shared" si="190"/>
        <v>#N/A</v>
      </c>
    </row>
    <row r="1336" spans="1:43">
      <c r="A1336">
        <v>35</v>
      </c>
      <c r="B1336" t="s">
        <v>501</v>
      </c>
      <c r="C1336" t="s">
        <v>4695</v>
      </c>
      <c r="D1336" t="e">
        <f t="shared" si="184"/>
        <v>#N/A</v>
      </c>
      <c r="K1336">
        <f t="shared" si="192"/>
        <v>2000</v>
      </c>
      <c r="L1336" t="s">
        <v>4600</v>
      </c>
      <c r="M1336" t="s">
        <v>4823</v>
      </c>
      <c r="N1336" t="s">
        <v>5287</v>
      </c>
      <c r="O1336" t="s">
        <v>5486</v>
      </c>
      <c r="P1336" t="s">
        <v>8942</v>
      </c>
      <c r="Q1336" t="s">
        <v>8943</v>
      </c>
      <c r="R1336" t="s">
        <v>8944</v>
      </c>
      <c r="AA1336">
        <v>3145</v>
      </c>
      <c r="AB1336" s="1">
        <v>39045</v>
      </c>
      <c r="AC1336" t="s">
        <v>3118</v>
      </c>
      <c r="AD1336" s="2">
        <v>8300000</v>
      </c>
      <c r="AE1336" s="2">
        <v>0</v>
      </c>
      <c r="AF1336" s="2">
        <v>24906717</v>
      </c>
      <c r="AG1336">
        <v>11</v>
      </c>
      <c r="AH1336">
        <v>24</v>
      </c>
      <c r="AI1336">
        <v>6</v>
      </c>
      <c r="AK1336" s="1" t="e">
        <f t="shared" si="191"/>
        <v>#N/A</v>
      </c>
      <c r="AL1336" s="1" t="e">
        <f t="shared" si="185"/>
        <v>#N/A</v>
      </c>
      <c r="AM1336" s="1" t="e">
        <f t="shared" si="186"/>
        <v>#N/A</v>
      </c>
      <c r="AN1336" s="1" t="e">
        <f t="shared" si="187"/>
        <v>#N/A</v>
      </c>
      <c r="AO1336" s="1" t="e">
        <f t="shared" si="188"/>
        <v>#N/A</v>
      </c>
      <c r="AP1336" s="1" t="e">
        <f t="shared" si="189"/>
        <v>#N/A</v>
      </c>
      <c r="AQ1336" s="1" t="e">
        <f t="shared" si="190"/>
        <v>#N/A</v>
      </c>
    </row>
    <row r="1337" spans="1:43">
      <c r="A1337">
        <v>36</v>
      </c>
      <c r="B1337" t="s">
        <v>2380</v>
      </c>
      <c r="C1337" t="s">
        <v>7347</v>
      </c>
      <c r="D1337" t="e">
        <f t="shared" si="184"/>
        <v>#N/A</v>
      </c>
      <c r="K1337">
        <f t="shared" si="192"/>
        <v>2000</v>
      </c>
      <c r="L1337" t="s">
        <v>4682</v>
      </c>
      <c r="M1337" t="s">
        <v>5062</v>
      </c>
      <c r="N1337" t="s">
        <v>6286</v>
      </c>
      <c r="O1337" t="s">
        <v>4764</v>
      </c>
      <c r="P1337" t="s">
        <v>8945</v>
      </c>
      <c r="Q1337" t="s">
        <v>8946</v>
      </c>
      <c r="R1337" t="s">
        <v>8947</v>
      </c>
      <c r="AA1337">
        <v>3603</v>
      </c>
      <c r="AB1337" s="1">
        <v>38841</v>
      </c>
      <c r="AC1337" t="s">
        <v>3569</v>
      </c>
      <c r="AD1337" s="2">
        <v>4500000</v>
      </c>
      <c r="AE1337" s="2">
        <v>211667</v>
      </c>
      <c r="AF1337" s="2">
        <v>23471871</v>
      </c>
      <c r="AG1337">
        <v>5</v>
      </c>
      <c r="AH1337">
        <v>4</v>
      </c>
      <c r="AI1337">
        <v>6</v>
      </c>
      <c r="AK1337" s="1" t="e">
        <f t="shared" si="191"/>
        <v>#N/A</v>
      </c>
      <c r="AL1337" s="1" t="e">
        <f t="shared" si="185"/>
        <v>#N/A</v>
      </c>
      <c r="AM1337" s="1" t="e">
        <f t="shared" si="186"/>
        <v>#N/A</v>
      </c>
      <c r="AN1337" s="1" t="e">
        <f t="shared" si="187"/>
        <v>#N/A</v>
      </c>
      <c r="AO1337" s="1" t="e">
        <f t="shared" si="188"/>
        <v>#N/A</v>
      </c>
      <c r="AP1337" s="1" t="e">
        <f t="shared" si="189"/>
        <v>#N/A</v>
      </c>
      <c r="AQ1337" s="1" t="e">
        <f t="shared" si="190"/>
        <v>#N/A</v>
      </c>
    </row>
    <row r="1338" spans="1:43">
      <c r="A1338">
        <v>37</v>
      </c>
      <c r="B1338" t="s">
        <v>8948</v>
      </c>
      <c r="C1338" t="s">
        <v>4621</v>
      </c>
      <c r="D1338" t="e">
        <f t="shared" si="184"/>
        <v>#N/A</v>
      </c>
      <c r="K1338">
        <f t="shared" si="192"/>
        <v>2000</v>
      </c>
      <c r="L1338" t="s">
        <v>4600</v>
      </c>
      <c r="M1338" t="s">
        <v>4622</v>
      </c>
      <c r="N1338" t="s">
        <v>5014</v>
      </c>
      <c r="O1338" t="s">
        <v>6470</v>
      </c>
      <c r="P1338" t="s">
        <v>8949</v>
      </c>
      <c r="Q1338" t="s">
        <v>8950</v>
      </c>
      <c r="R1338" t="s">
        <v>8951</v>
      </c>
      <c r="AA1338">
        <v>2106</v>
      </c>
      <c r="AB1338" s="1">
        <v>38800</v>
      </c>
      <c r="AC1338" t="s">
        <v>2092</v>
      </c>
      <c r="AD1338" s="2">
        <v>20000000</v>
      </c>
      <c r="AE1338" s="2">
        <v>23086480</v>
      </c>
      <c r="AF1338" s="2">
        <v>23187506</v>
      </c>
      <c r="AG1338">
        <v>3</v>
      </c>
      <c r="AH1338">
        <v>24</v>
      </c>
      <c r="AI1338">
        <v>6</v>
      </c>
      <c r="AK1338" s="1" t="e">
        <f t="shared" si="191"/>
        <v>#N/A</v>
      </c>
      <c r="AL1338" s="1" t="e">
        <f t="shared" si="185"/>
        <v>#N/A</v>
      </c>
      <c r="AM1338" s="1" t="e">
        <f t="shared" si="186"/>
        <v>#N/A</v>
      </c>
      <c r="AN1338" s="1" t="e">
        <f t="shared" si="187"/>
        <v>#N/A</v>
      </c>
      <c r="AO1338" s="1" t="e">
        <f t="shared" si="188"/>
        <v>#N/A</v>
      </c>
      <c r="AP1338" s="1" t="e">
        <f t="shared" si="189"/>
        <v>#N/A</v>
      </c>
      <c r="AQ1338" s="1" t="e">
        <f t="shared" si="190"/>
        <v>#N/A</v>
      </c>
    </row>
    <row r="1339" spans="1:43">
      <c r="A1339">
        <v>38</v>
      </c>
      <c r="B1339" t="s">
        <v>371</v>
      </c>
      <c r="C1339" t="s">
        <v>4607</v>
      </c>
      <c r="D1339" t="e">
        <f t="shared" si="184"/>
        <v>#N/A</v>
      </c>
      <c r="K1339">
        <f t="shared" si="192"/>
        <v>2000</v>
      </c>
      <c r="L1339" t="s">
        <v>4635</v>
      </c>
      <c r="AA1339">
        <v>1999</v>
      </c>
      <c r="AB1339" s="1">
        <v>38779</v>
      </c>
      <c r="AC1339" t="s">
        <v>1985</v>
      </c>
      <c r="AD1339" s="2">
        <v>22000000</v>
      </c>
      <c r="AE1339" s="2">
        <v>1054361</v>
      </c>
      <c r="AF1339" s="2">
        <v>23134075</v>
      </c>
      <c r="AG1339">
        <v>3</v>
      </c>
      <c r="AH1339">
        <v>3</v>
      </c>
      <c r="AI1339">
        <v>6</v>
      </c>
      <c r="AK1339" s="1" t="e">
        <f t="shared" si="191"/>
        <v>#N/A</v>
      </c>
      <c r="AL1339" s="1" t="e">
        <f t="shared" si="185"/>
        <v>#N/A</v>
      </c>
      <c r="AM1339" s="1" t="e">
        <f t="shared" si="186"/>
        <v>#N/A</v>
      </c>
      <c r="AN1339" s="1" t="e">
        <f t="shared" si="187"/>
        <v>#N/A</v>
      </c>
      <c r="AO1339" s="1" t="e">
        <f t="shared" si="188"/>
        <v>#N/A</v>
      </c>
      <c r="AP1339" s="1" t="e">
        <f t="shared" si="189"/>
        <v>#N/A</v>
      </c>
      <c r="AQ1339" s="1" t="e">
        <f t="shared" si="190"/>
        <v>#N/A</v>
      </c>
    </row>
    <row r="1340" spans="1:43">
      <c r="A1340">
        <v>39</v>
      </c>
      <c r="B1340" t="s">
        <v>697</v>
      </c>
      <c r="C1340" t="s">
        <v>4660</v>
      </c>
      <c r="D1340" t="e">
        <f t="shared" si="184"/>
        <v>#N/A</v>
      </c>
      <c r="K1340">
        <f t="shared" si="192"/>
        <v>2000</v>
      </c>
      <c r="L1340" t="s">
        <v>4682</v>
      </c>
      <c r="M1340" t="s">
        <v>4800</v>
      </c>
      <c r="N1340" t="s">
        <v>8421</v>
      </c>
      <c r="O1340" t="s">
        <v>8188</v>
      </c>
      <c r="P1340" t="s">
        <v>8952</v>
      </c>
      <c r="Q1340" t="s">
        <v>8953</v>
      </c>
      <c r="R1340" t="s">
        <v>8954</v>
      </c>
      <c r="AA1340">
        <v>2791</v>
      </c>
      <c r="AB1340" s="1">
        <v>38779</v>
      </c>
      <c r="AC1340" t="s">
        <v>2767</v>
      </c>
      <c r="AD1340" s="2">
        <v>12000000</v>
      </c>
      <c r="AE1340" s="2">
        <v>18597342</v>
      </c>
      <c r="AF1340" s="2">
        <v>22978953</v>
      </c>
      <c r="AG1340">
        <v>3</v>
      </c>
      <c r="AH1340">
        <v>3</v>
      </c>
      <c r="AI1340">
        <v>6</v>
      </c>
      <c r="AK1340" s="1" t="e">
        <f t="shared" si="191"/>
        <v>#N/A</v>
      </c>
      <c r="AL1340" s="1" t="e">
        <f t="shared" si="185"/>
        <v>#N/A</v>
      </c>
      <c r="AM1340" s="1" t="e">
        <f t="shared" si="186"/>
        <v>#N/A</v>
      </c>
      <c r="AN1340" s="1" t="e">
        <f t="shared" si="187"/>
        <v>#N/A</v>
      </c>
      <c r="AO1340" s="1" t="e">
        <f t="shared" si="188"/>
        <v>#N/A</v>
      </c>
      <c r="AP1340" s="1" t="e">
        <f t="shared" si="189"/>
        <v>#N/A</v>
      </c>
      <c r="AQ1340" s="1" t="e">
        <f t="shared" si="190"/>
        <v>#N/A</v>
      </c>
    </row>
    <row r="1341" spans="1:43">
      <c r="A1341">
        <v>40</v>
      </c>
      <c r="B1341" t="s">
        <v>1331</v>
      </c>
      <c r="C1341" t="s">
        <v>6635</v>
      </c>
      <c r="D1341" t="e">
        <f t="shared" si="184"/>
        <v>#N/A</v>
      </c>
      <c r="K1341">
        <f t="shared" si="192"/>
        <v>2000</v>
      </c>
      <c r="L1341" t="s">
        <v>4682</v>
      </c>
      <c r="M1341" t="s">
        <v>4788</v>
      </c>
      <c r="N1341" t="s">
        <v>6526</v>
      </c>
      <c r="O1341" t="s">
        <v>5227</v>
      </c>
      <c r="P1341" t="s">
        <v>8955</v>
      </c>
      <c r="Q1341" t="s">
        <v>8956</v>
      </c>
      <c r="R1341" t="s">
        <v>8957</v>
      </c>
      <c r="AA1341">
        <v>2522</v>
      </c>
      <c r="AB1341" s="1">
        <v>39003</v>
      </c>
      <c r="AC1341" t="s">
        <v>2503</v>
      </c>
      <c r="AD1341" s="2">
        <v>15000000</v>
      </c>
      <c r="AE1341" s="2">
        <v>18844784</v>
      </c>
      <c r="AF1341" s="2">
        <v>22165608</v>
      </c>
      <c r="AG1341">
        <v>10</v>
      </c>
      <c r="AH1341">
        <v>13</v>
      </c>
      <c r="AI1341">
        <v>6</v>
      </c>
      <c r="AK1341" s="1" t="e">
        <f t="shared" si="191"/>
        <v>#N/A</v>
      </c>
      <c r="AL1341" s="1" t="e">
        <f t="shared" si="185"/>
        <v>#N/A</v>
      </c>
      <c r="AM1341" s="1" t="e">
        <f t="shared" si="186"/>
        <v>#N/A</v>
      </c>
      <c r="AN1341" s="1" t="e">
        <f t="shared" si="187"/>
        <v>#N/A</v>
      </c>
      <c r="AO1341" s="1" t="e">
        <f t="shared" si="188"/>
        <v>#N/A</v>
      </c>
      <c r="AP1341" s="1" t="e">
        <f t="shared" si="189"/>
        <v>#N/A</v>
      </c>
      <c r="AQ1341" s="1" t="e">
        <f t="shared" si="190"/>
        <v>#N/A</v>
      </c>
    </row>
    <row r="1342" spans="1:43">
      <c r="A1342">
        <v>41</v>
      </c>
      <c r="B1342" t="s">
        <v>340</v>
      </c>
      <c r="C1342" t="s">
        <v>4607</v>
      </c>
      <c r="D1342" t="e">
        <f t="shared" si="184"/>
        <v>#N/A</v>
      </c>
      <c r="K1342">
        <f t="shared" si="192"/>
        <v>2000</v>
      </c>
      <c r="L1342" t="s">
        <v>4614</v>
      </c>
      <c r="M1342" t="s">
        <v>4872</v>
      </c>
      <c r="N1342" t="s">
        <v>8621</v>
      </c>
      <c r="O1342" t="s">
        <v>8958</v>
      </c>
      <c r="P1342" t="s">
        <v>8959</v>
      </c>
      <c r="Q1342" t="s">
        <v>8960</v>
      </c>
      <c r="R1342" t="s">
        <v>8961</v>
      </c>
      <c r="AA1342">
        <v>1843</v>
      </c>
      <c r="AB1342" s="1">
        <v>39059</v>
      </c>
      <c r="AC1342" t="s">
        <v>1832</v>
      </c>
      <c r="AD1342" s="2">
        <v>25000000</v>
      </c>
      <c r="AE1342" s="2">
        <v>16655224</v>
      </c>
      <c r="AF1342" s="2">
        <v>21970831</v>
      </c>
      <c r="AG1342">
        <v>12</v>
      </c>
      <c r="AH1342">
        <v>8</v>
      </c>
      <c r="AI1342">
        <v>6</v>
      </c>
      <c r="AK1342" s="1" t="e">
        <f t="shared" si="191"/>
        <v>#N/A</v>
      </c>
      <c r="AL1342" s="1" t="e">
        <f t="shared" si="185"/>
        <v>#N/A</v>
      </c>
      <c r="AM1342" s="1" t="e">
        <f t="shared" si="186"/>
        <v>#N/A</v>
      </c>
      <c r="AN1342" s="1" t="e">
        <f t="shared" si="187"/>
        <v>#N/A</v>
      </c>
      <c r="AO1342" s="1" t="e">
        <f t="shared" si="188"/>
        <v>#N/A</v>
      </c>
      <c r="AP1342" s="1" t="e">
        <f t="shared" si="189"/>
        <v>#N/A</v>
      </c>
      <c r="AQ1342" s="1" t="e">
        <f t="shared" si="190"/>
        <v>#N/A</v>
      </c>
    </row>
    <row r="1343" spans="1:43">
      <c r="A1343">
        <v>42</v>
      </c>
      <c r="B1343" t="s">
        <v>1023</v>
      </c>
      <c r="C1343" t="s">
        <v>4607</v>
      </c>
      <c r="D1343" t="e">
        <f t="shared" si="184"/>
        <v>#N/A</v>
      </c>
      <c r="K1343">
        <f t="shared" si="192"/>
        <v>2000</v>
      </c>
      <c r="L1343" t="s">
        <v>4600</v>
      </c>
      <c r="M1343" t="s">
        <v>4763</v>
      </c>
      <c r="N1343" t="s">
        <v>6660</v>
      </c>
      <c r="O1343" t="s">
        <v>8045</v>
      </c>
      <c r="P1343" t="s">
        <v>8962</v>
      </c>
      <c r="Q1343" t="s">
        <v>8963</v>
      </c>
      <c r="R1343" t="s">
        <v>8964</v>
      </c>
      <c r="AA1343">
        <v>2518</v>
      </c>
      <c r="AB1343" s="1">
        <v>39010</v>
      </c>
      <c r="AC1343" t="s">
        <v>2499</v>
      </c>
      <c r="AD1343" s="2">
        <v>15000000</v>
      </c>
      <c r="AE1343" s="2">
        <v>21000147</v>
      </c>
      <c r="AF1343" s="2">
        <v>21896367</v>
      </c>
      <c r="AG1343">
        <v>10</v>
      </c>
      <c r="AH1343">
        <v>20</v>
      </c>
      <c r="AI1343">
        <v>6</v>
      </c>
      <c r="AK1343" s="1" t="e">
        <f t="shared" si="191"/>
        <v>#N/A</v>
      </c>
      <c r="AL1343" s="1" t="e">
        <f t="shared" si="185"/>
        <v>#N/A</v>
      </c>
      <c r="AM1343" s="1" t="e">
        <f t="shared" si="186"/>
        <v>#N/A</v>
      </c>
      <c r="AN1343" s="1" t="e">
        <f t="shared" si="187"/>
        <v>#N/A</v>
      </c>
      <c r="AO1343" s="1" t="e">
        <f t="shared" si="188"/>
        <v>#N/A</v>
      </c>
      <c r="AP1343" s="1" t="e">
        <f t="shared" si="189"/>
        <v>#N/A</v>
      </c>
      <c r="AQ1343" s="1" t="e">
        <f t="shared" si="190"/>
        <v>#N/A</v>
      </c>
    </row>
    <row r="1344" spans="1:43">
      <c r="A1344">
        <v>43</v>
      </c>
      <c r="B1344" t="s">
        <v>8965</v>
      </c>
      <c r="C1344" t="s">
        <v>4607</v>
      </c>
      <c r="D1344" t="e">
        <f t="shared" si="184"/>
        <v>#N/A</v>
      </c>
      <c r="K1344">
        <f t="shared" si="192"/>
        <v>2000</v>
      </c>
      <c r="L1344" t="s">
        <v>4635</v>
      </c>
      <c r="AA1344">
        <v>2363</v>
      </c>
      <c r="AB1344" s="1">
        <v>38807</v>
      </c>
      <c r="AC1344" t="s">
        <v>2347</v>
      </c>
      <c r="AD1344" s="2">
        <v>17000000</v>
      </c>
      <c r="AE1344" s="2">
        <v>21170563</v>
      </c>
      <c r="AF1344" s="2">
        <v>21170563</v>
      </c>
      <c r="AG1344">
        <v>3</v>
      </c>
      <c r="AH1344">
        <v>31</v>
      </c>
      <c r="AI1344">
        <v>6</v>
      </c>
      <c r="AK1344" s="1" t="e">
        <f t="shared" si="191"/>
        <v>#N/A</v>
      </c>
      <c r="AL1344" s="1" t="e">
        <f t="shared" si="185"/>
        <v>#N/A</v>
      </c>
      <c r="AM1344" s="1" t="e">
        <f t="shared" si="186"/>
        <v>#N/A</v>
      </c>
      <c r="AN1344" s="1" t="e">
        <f t="shared" si="187"/>
        <v>#N/A</v>
      </c>
      <c r="AO1344" s="1" t="e">
        <f t="shared" si="188"/>
        <v>#N/A</v>
      </c>
      <c r="AP1344" s="1" t="e">
        <f t="shared" si="189"/>
        <v>#N/A</v>
      </c>
      <c r="AQ1344" s="1" t="e">
        <f t="shared" si="190"/>
        <v>#N/A</v>
      </c>
    </row>
    <row r="1345" spans="1:43">
      <c r="A1345">
        <v>44</v>
      </c>
      <c r="B1345" t="s">
        <v>2654</v>
      </c>
      <c r="C1345" t="s">
        <v>4660</v>
      </c>
      <c r="D1345" t="e">
        <f t="shared" si="184"/>
        <v>#N/A</v>
      </c>
      <c r="K1345">
        <f t="shared" si="192"/>
        <v>2000</v>
      </c>
      <c r="L1345" t="s">
        <v>4614</v>
      </c>
      <c r="M1345" t="s">
        <v>4903</v>
      </c>
      <c r="N1345" t="s">
        <v>5994</v>
      </c>
      <c r="O1345" t="s">
        <v>8966</v>
      </c>
      <c r="P1345" t="s">
        <v>8967</v>
      </c>
      <c r="Q1345" t="s">
        <v>8968</v>
      </c>
      <c r="R1345" t="s">
        <v>8969</v>
      </c>
      <c r="AA1345">
        <v>2638</v>
      </c>
      <c r="AB1345" s="1">
        <v>39038</v>
      </c>
      <c r="AC1345" t="s">
        <v>2618</v>
      </c>
      <c r="AD1345" s="2">
        <v>14000000</v>
      </c>
      <c r="AE1345" s="2">
        <v>11242801</v>
      </c>
      <c r="AF1345" s="2">
        <v>20597806</v>
      </c>
      <c r="AG1345">
        <v>11</v>
      </c>
      <c r="AH1345">
        <v>17</v>
      </c>
      <c r="AI1345">
        <v>6</v>
      </c>
      <c r="AK1345" s="1" t="e">
        <f t="shared" si="191"/>
        <v>#N/A</v>
      </c>
      <c r="AL1345" s="1" t="e">
        <f t="shared" si="185"/>
        <v>#N/A</v>
      </c>
      <c r="AM1345" s="1" t="e">
        <f t="shared" si="186"/>
        <v>#N/A</v>
      </c>
      <c r="AN1345" s="1" t="e">
        <f t="shared" si="187"/>
        <v>#N/A</v>
      </c>
      <c r="AO1345" s="1" t="e">
        <f t="shared" si="188"/>
        <v>#N/A</v>
      </c>
      <c r="AP1345" s="1" t="e">
        <f t="shared" si="189"/>
        <v>#N/A</v>
      </c>
      <c r="AQ1345" s="1" t="e">
        <f t="shared" si="190"/>
        <v>#N/A</v>
      </c>
    </row>
    <row r="1346" spans="1:43">
      <c r="A1346">
        <v>45</v>
      </c>
      <c r="B1346" t="s">
        <v>3037</v>
      </c>
      <c r="C1346" t="s">
        <v>6635</v>
      </c>
      <c r="D1346" t="e">
        <f t="shared" si="184"/>
        <v>#N/A</v>
      </c>
      <c r="K1346">
        <f t="shared" si="192"/>
        <v>2000</v>
      </c>
      <c r="L1346" t="s">
        <v>4682</v>
      </c>
      <c r="M1346" t="s">
        <v>4622</v>
      </c>
      <c r="N1346" t="s">
        <v>4690</v>
      </c>
      <c r="O1346" t="s">
        <v>6131</v>
      </c>
      <c r="P1346" t="s">
        <v>8477</v>
      </c>
      <c r="Q1346" t="s">
        <v>8970</v>
      </c>
      <c r="R1346" t="s">
        <v>8971</v>
      </c>
      <c r="AA1346">
        <v>1424</v>
      </c>
      <c r="AB1346" s="1">
        <v>38982</v>
      </c>
      <c r="AC1346" t="s">
        <v>1415</v>
      </c>
      <c r="AD1346" s="2">
        <v>35000000</v>
      </c>
      <c r="AE1346" s="2">
        <v>0</v>
      </c>
      <c r="AF1346" s="2">
        <v>19282590</v>
      </c>
      <c r="AG1346">
        <v>9</v>
      </c>
      <c r="AH1346">
        <v>22</v>
      </c>
      <c r="AI1346">
        <v>6</v>
      </c>
      <c r="AK1346" s="1" t="e">
        <f t="shared" si="191"/>
        <v>#N/A</v>
      </c>
      <c r="AL1346" s="1" t="e">
        <f t="shared" si="185"/>
        <v>#N/A</v>
      </c>
      <c r="AM1346" s="1" t="e">
        <f t="shared" si="186"/>
        <v>#N/A</v>
      </c>
      <c r="AN1346" s="1" t="e">
        <f t="shared" si="187"/>
        <v>#N/A</v>
      </c>
      <c r="AO1346" s="1" t="e">
        <f t="shared" si="188"/>
        <v>#N/A</v>
      </c>
      <c r="AP1346" s="1" t="e">
        <f t="shared" si="189"/>
        <v>#N/A</v>
      </c>
      <c r="AQ1346" s="1" t="e">
        <f t="shared" si="190"/>
        <v>#N/A</v>
      </c>
    </row>
    <row r="1347" spans="1:43">
      <c r="A1347">
        <v>46</v>
      </c>
      <c r="B1347" t="s">
        <v>1895</v>
      </c>
      <c r="C1347" t="s">
        <v>4628</v>
      </c>
      <c r="D1347" t="e">
        <f t="shared" ref="D1347:D1410" si="193">VLOOKUP(B1347,AC1346:AF11345,2,FALSE)</f>
        <v>#N/A</v>
      </c>
      <c r="K1347">
        <f t="shared" si="192"/>
        <v>2000</v>
      </c>
      <c r="L1347" t="s">
        <v>4682</v>
      </c>
      <c r="M1347" t="s">
        <v>4622</v>
      </c>
      <c r="N1347" t="s">
        <v>4708</v>
      </c>
      <c r="O1347" t="s">
        <v>8224</v>
      </c>
      <c r="P1347" t="s">
        <v>8972</v>
      </c>
      <c r="Q1347" t="s">
        <v>8973</v>
      </c>
      <c r="R1347" t="s">
        <v>8974</v>
      </c>
      <c r="AA1347">
        <v>3169</v>
      </c>
      <c r="AB1347" s="1">
        <v>38835</v>
      </c>
      <c r="AC1347" t="s">
        <v>3140</v>
      </c>
      <c r="AD1347" s="2">
        <v>8000000</v>
      </c>
      <c r="AE1347" s="2">
        <v>18848430</v>
      </c>
      <c r="AF1347" s="2">
        <v>18959424</v>
      </c>
      <c r="AG1347">
        <v>4</v>
      </c>
      <c r="AH1347">
        <v>28</v>
      </c>
      <c r="AI1347">
        <v>6</v>
      </c>
      <c r="AK1347" s="1" t="e">
        <f t="shared" si="191"/>
        <v>#N/A</v>
      </c>
      <c r="AL1347" s="1" t="e">
        <f t="shared" ref="AL1347:AL1410" si="194">VLOOKUP($AC1347,$B$2:$R$10000,12,FALSE)</f>
        <v>#N/A</v>
      </c>
      <c r="AM1347" s="1" t="e">
        <f t="shared" ref="AM1347:AM1410" si="195">VLOOKUP($AC1347,$B$2:$R$10000,13,FALSE)</f>
        <v>#N/A</v>
      </c>
      <c r="AN1347" s="1" t="e">
        <f t="shared" ref="AN1347:AN1410" si="196">VLOOKUP($AC1347,$B$2:$R$10000,14,FALSE)</f>
        <v>#N/A</v>
      </c>
      <c r="AO1347" s="1" t="e">
        <f t="shared" ref="AO1347:AO1410" si="197">VLOOKUP($AC1347,$B$2:$R$10000,15,FALSE)</f>
        <v>#N/A</v>
      </c>
      <c r="AP1347" s="1" t="e">
        <f t="shared" ref="AP1347:AP1410" si="198">VLOOKUP($AC1347,$B$2:$R$10000,16,FALSE)</f>
        <v>#N/A</v>
      </c>
      <c r="AQ1347" s="1" t="e">
        <f t="shared" si="190"/>
        <v>#N/A</v>
      </c>
    </row>
    <row r="1348" spans="1:43">
      <c r="A1348">
        <v>47</v>
      </c>
      <c r="B1348" t="s">
        <v>799</v>
      </c>
      <c r="C1348" t="s">
        <v>4607</v>
      </c>
      <c r="D1348" t="e">
        <f t="shared" si="193"/>
        <v>#N/A</v>
      </c>
      <c r="K1348">
        <f t="shared" si="192"/>
        <v>2000</v>
      </c>
      <c r="L1348" t="s">
        <v>4600</v>
      </c>
      <c r="M1348" t="s">
        <v>4689</v>
      </c>
      <c r="N1348" t="s">
        <v>5652</v>
      </c>
      <c r="O1348" t="s">
        <v>6029</v>
      </c>
      <c r="P1348" t="s">
        <v>8975</v>
      </c>
      <c r="Q1348" t="s">
        <v>8976</v>
      </c>
      <c r="R1348" t="s">
        <v>8977</v>
      </c>
      <c r="AA1348">
        <v>3176</v>
      </c>
      <c r="AB1348" s="1">
        <v>38856</v>
      </c>
      <c r="AC1348" t="s">
        <v>3147</v>
      </c>
      <c r="AD1348" s="2">
        <v>8000000</v>
      </c>
      <c r="AE1348" s="2">
        <v>15032800</v>
      </c>
      <c r="AF1348" s="2">
        <v>18828036</v>
      </c>
      <c r="AG1348">
        <v>5</v>
      </c>
      <c r="AH1348">
        <v>19</v>
      </c>
      <c r="AI1348">
        <v>6</v>
      </c>
      <c r="AK1348" s="1" t="e">
        <f t="shared" si="191"/>
        <v>#N/A</v>
      </c>
      <c r="AL1348" s="1" t="e">
        <f t="shared" si="194"/>
        <v>#N/A</v>
      </c>
      <c r="AM1348" s="1" t="e">
        <f t="shared" si="195"/>
        <v>#N/A</v>
      </c>
      <c r="AN1348" s="1" t="e">
        <f t="shared" si="196"/>
        <v>#N/A</v>
      </c>
      <c r="AO1348" s="1" t="e">
        <f t="shared" si="197"/>
        <v>#N/A</v>
      </c>
      <c r="AP1348" s="1" t="e">
        <f t="shared" si="198"/>
        <v>#N/A</v>
      </c>
      <c r="AQ1348" s="1" t="e">
        <f t="shared" si="190"/>
        <v>#N/A</v>
      </c>
    </row>
    <row r="1349" spans="1:43">
      <c r="A1349">
        <v>48</v>
      </c>
      <c r="B1349" t="s">
        <v>1775</v>
      </c>
      <c r="C1349" t="s">
        <v>4628</v>
      </c>
      <c r="D1349" t="e">
        <f t="shared" si="193"/>
        <v>#N/A</v>
      </c>
      <c r="K1349">
        <f t="shared" si="192"/>
        <v>2000</v>
      </c>
      <c r="L1349" t="s">
        <v>4682</v>
      </c>
      <c r="M1349" t="s">
        <v>4744</v>
      </c>
      <c r="N1349" t="s">
        <v>4649</v>
      </c>
      <c r="O1349" t="s">
        <v>7593</v>
      </c>
      <c r="P1349" t="s">
        <v>8978</v>
      </c>
      <c r="Q1349" t="s">
        <v>8979</v>
      </c>
      <c r="R1349" t="s">
        <v>8980</v>
      </c>
      <c r="AA1349">
        <v>3331</v>
      </c>
      <c r="AB1349" s="1">
        <v>38814</v>
      </c>
      <c r="AC1349" t="s">
        <v>3299</v>
      </c>
      <c r="AD1349" s="2">
        <v>6500000</v>
      </c>
      <c r="AE1349" s="2">
        <v>13368437</v>
      </c>
      <c r="AF1349" s="2">
        <v>18110152</v>
      </c>
      <c r="AG1349">
        <v>4</v>
      </c>
      <c r="AH1349">
        <v>7</v>
      </c>
      <c r="AI1349">
        <v>6</v>
      </c>
      <c r="AK1349" s="1" t="e">
        <f t="shared" si="191"/>
        <v>#N/A</v>
      </c>
      <c r="AL1349" s="1" t="e">
        <f t="shared" si="194"/>
        <v>#N/A</v>
      </c>
      <c r="AM1349" s="1" t="e">
        <f t="shared" si="195"/>
        <v>#N/A</v>
      </c>
      <c r="AN1349" s="1" t="e">
        <f t="shared" si="196"/>
        <v>#N/A</v>
      </c>
      <c r="AO1349" s="1" t="e">
        <f t="shared" si="197"/>
        <v>#N/A</v>
      </c>
      <c r="AP1349" s="1" t="e">
        <f t="shared" si="198"/>
        <v>#N/A</v>
      </c>
      <c r="AQ1349" s="1" t="e">
        <f t="shared" ref="AQ1349:AQ1412" si="199">VLOOKUP($AC1349,$B$2:$R$10000,2,FALSE)</f>
        <v>#N/A</v>
      </c>
    </row>
    <row r="1350" spans="1:43">
      <c r="A1350">
        <v>49</v>
      </c>
      <c r="B1350" t="s">
        <v>1924</v>
      </c>
      <c r="C1350" t="s">
        <v>6635</v>
      </c>
      <c r="D1350" t="e">
        <f t="shared" si="193"/>
        <v>#N/A</v>
      </c>
      <c r="K1350">
        <f t="shared" si="192"/>
        <v>2000</v>
      </c>
      <c r="L1350" t="s">
        <v>4682</v>
      </c>
      <c r="M1350" t="s">
        <v>4622</v>
      </c>
      <c r="N1350" t="s">
        <v>4579</v>
      </c>
      <c r="O1350" t="s">
        <v>7199</v>
      </c>
      <c r="P1350" t="s">
        <v>8981</v>
      </c>
      <c r="Q1350" t="s">
        <v>8982</v>
      </c>
      <c r="R1350" t="s">
        <v>8983</v>
      </c>
      <c r="AA1350">
        <v>2123</v>
      </c>
      <c r="AB1350" s="1">
        <v>38989</v>
      </c>
      <c r="AC1350" t="s">
        <v>2109</v>
      </c>
      <c r="AD1350" s="2">
        <v>20000000</v>
      </c>
      <c r="AE1350" s="2">
        <v>17807569</v>
      </c>
      <c r="AF1350" s="2">
        <v>17807569</v>
      </c>
      <c r="AG1350">
        <v>9</v>
      </c>
      <c r="AH1350">
        <v>29</v>
      </c>
      <c r="AI1350">
        <v>6</v>
      </c>
      <c r="AK1350" s="1" t="e">
        <f t="shared" si="191"/>
        <v>#N/A</v>
      </c>
      <c r="AL1350" s="1" t="e">
        <f t="shared" si="194"/>
        <v>#N/A</v>
      </c>
      <c r="AM1350" s="1" t="e">
        <f t="shared" si="195"/>
        <v>#N/A</v>
      </c>
      <c r="AN1350" s="1" t="e">
        <f t="shared" si="196"/>
        <v>#N/A</v>
      </c>
      <c r="AO1350" s="1" t="e">
        <f t="shared" si="197"/>
        <v>#N/A</v>
      </c>
      <c r="AP1350" s="1" t="e">
        <f t="shared" si="198"/>
        <v>#N/A</v>
      </c>
      <c r="AQ1350" s="1" t="e">
        <f t="shared" si="199"/>
        <v>#N/A</v>
      </c>
    </row>
    <row r="1351" spans="1:43">
      <c r="A1351">
        <v>50</v>
      </c>
      <c r="B1351" t="s">
        <v>440</v>
      </c>
      <c r="C1351" t="s">
        <v>4607</v>
      </c>
      <c r="D1351" t="e">
        <f t="shared" si="193"/>
        <v>#N/A</v>
      </c>
      <c r="K1351">
        <f t="shared" si="192"/>
        <v>2000</v>
      </c>
      <c r="L1351" t="s">
        <v>4635</v>
      </c>
      <c r="AA1351">
        <v>2372</v>
      </c>
      <c r="AB1351" s="1">
        <v>38828</v>
      </c>
      <c r="AC1351" t="s">
        <v>2356</v>
      </c>
      <c r="AD1351" s="2">
        <v>17000000</v>
      </c>
      <c r="AE1351" s="2">
        <v>7314027</v>
      </c>
      <c r="AF1351" s="2">
        <v>16510971</v>
      </c>
      <c r="AG1351">
        <v>4</v>
      </c>
      <c r="AH1351">
        <v>21</v>
      </c>
      <c r="AI1351">
        <v>6</v>
      </c>
      <c r="AK1351" s="1" t="e">
        <f t="shared" si="191"/>
        <v>#N/A</v>
      </c>
      <c r="AL1351" s="1" t="e">
        <f t="shared" si="194"/>
        <v>#N/A</v>
      </c>
      <c r="AM1351" s="1" t="e">
        <f t="shared" si="195"/>
        <v>#N/A</v>
      </c>
      <c r="AN1351" s="1" t="e">
        <f t="shared" si="196"/>
        <v>#N/A</v>
      </c>
      <c r="AO1351" s="1" t="e">
        <f t="shared" si="197"/>
        <v>#N/A</v>
      </c>
      <c r="AP1351" s="1" t="e">
        <f t="shared" si="198"/>
        <v>#N/A</v>
      </c>
      <c r="AQ1351" s="1" t="e">
        <f t="shared" si="199"/>
        <v>#N/A</v>
      </c>
    </row>
    <row r="1352" spans="1:43">
      <c r="A1352">
        <v>51</v>
      </c>
      <c r="B1352" t="s">
        <v>1076</v>
      </c>
      <c r="C1352" t="s">
        <v>4695</v>
      </c>
      <c r="D1352" t="e">
        <f t="shared" si="193"/>
        <v>#N/A</v>
      </c>
      <c r="K1352">
        <f t="shared" si="192"/>
        <v>2000</v>
      </c>
      <c r="L1352" t="s">
        <v>4600</v>
      </c>
      <c r="M1352" t="s">
        <v>5057</v>
      </c>
      <c r="N1352" t="s">
        <v>4572</v>
      </c>
      <c r="O1352" t="s">
        <v>6656</v>
      </c>
      <c r="P1352" t="s">
        <v>7267</v>
      </c>
      <c r="Q1352" t="s">
        <v>8984</v>
      </c>
      <c r="R1352" t="s">
        <v>8985</v>
      </c>
      <c r="AA1352">
        <v>3093</v>
      </c>
      <c r="AB1352" s="1">
        <v>39076</v>
      </c>
      <c r="AC1352" t="s">
        <v>3066</v>
      </c>
      <c r="AD1352" s="2">
        <v>9000000</v>
      </c>
      <c r="AE1352" s="2">
        <v>16235738</v>
      </c>
      <c r="AF1352" s="2">
        <v>16235738</v>
      </c>
      <c r="AG1352">
        <v>12</v>
      </c>
      <c r="AH1352">
        <v>25</v>
      </c>
      <c r="AI1352">
        <v>6</v>
      </c>
      <c r="AK1352" s="1" t="e">
        <f t="shared" si="191"/>
        <v>#N/A</v>
      </c>
      <c r="AL1352" s="1" t="e">
        <f t="shared" si="194"/>
        <v>#N/A</v>
      </c>
      <c r="AM1352" s="1" t="e">
        <f t="shared" si="195"/>
        <v>#N/A</v>
      </c>
      <c r="AN1352" s="1" t="e">
        <f t="shared" si="196"/>
        <v>#N/A</v>
      </c>
      <c r="AO1352" s="1" t="e">
        <f t="shared" si="197"/>
        <v>#N/A</v>
      </c>
      <c r="AP1352" s="1" t="e">
        <f t="shared" si="198"/>
        <v>#N/A</v>
      </c>
      <c r="AQ1352" s="1" t="e">
        <f t="shared" si="199"/>
        <v>#N/A</v>
      </c>
    </row>
    <row r="1353" spans="1:43">
      <c r="A1353">
        <v>52</v>
      </c>
      <c r="B1353" t="s">
        <v>302</v>
      </c>
      <c r="C1353" t="s">
        <v>7347</v>
      </c>
      <c r="D1353" t="e">
        <f t="shared" si="193"/>
        <v>#N/A</v>
      </c>
      <c r="K1353">
        <f t="shared" si="192"/>
        <v>2000</v>
      </c>
      <c r="L1353" t="s">
        <v>4614</v>
      </c>
      <c r="M1353" t="s">
        <v>4903</v>
      </c>
      <c r="N1353" t="s">
        <v>4616</v>
      </c>
      <c r="O1353" t="s">
        <v>8986</v>
      </c>
      <c r="P1353" t="s">
        <v>8987</v>
      </c>
      <c r="Q1353" t="s">
        <v>8988</v>
      </c>
      <c r="R1353" t="s">
        <v>8989</v>
      </c>
      <c r="AA1353">
        <v>2366</v>
      </c>
      <c r="AB1353" s="1">
        <v>38800</v>
      </c>
      <c r="AC1353" t="s">
        <v>2350</v>
      </c>
      <c r="AD1353" s="2">
        <v>17000000</v>
      </c>
      <c r="AE1353" s="2">
        <v>15680099</v>
      </c>
      <c r="AF1353" s="2">
        <v>15680099</v>
      </c>
      <c r="AG1353">
        <v>3</v>
      </c>
      <c r="AH1353">
        <v>24</v>
      </c>
      <c r="AI1353">
        <v>6</v>
      </c>
      <c r="AK1353" s="1" t="e">
        <f t="shared" si="191"/>
        <v>#N/A</v>
      </c>
      <c r="AL1353" s="1" t="e">
        <f t="shared" si="194"/>
        <v>#N/A</v>
      </c>
      <c r="AM1353" s="1" t="e">
        <f t="shared" si="195"/>
        <v>#N/A</v>
      </c>
      <c r="AN1353" s="1" t="e">
        <f t="shared" si="196"/>
        <v>#N/A</v>
      </c>
      <c r="AO1353" s="1" t="e">
        <f t="shared" si="197"/>
        <v>#N/A</v>
      </c>
      <c r="AP1353" s="1" t="e">
        <f t="shared" si="198"/>
        <v>#N/A</v>
      </c>
      <c r="AQ1353" s="1" t="e">
        <f t="shared" si="199"/>
        <v>#N/A</v>
      </c>
    </row>
    <row r="1354" spans="1:43">
      <c r="A1354">
        <v>53</v>
      </c>
      <c r="B1354" t="s">
        <v>1452</v>
      </c>
      <c r="C1354" t="s">
        <v>4677</v>
      </c>
      <c r="D1354" t="e">
        <f t="shared" si="193"/>
        <v>#N/A</v>
      </c>
      <c r="K1354">
        <f t="shared" si="192"/>
        <v>2000</v>
      </c>
      <c r="L1354" t="s">
        <v>4682</v>
      </c>
      <c r="M1354" t="s">
        <v>5431</v>
      </c>
      <c r="N1354" t="s">
        <v>4757</v>
      </c>
      <c r="O1354" t="s">
        <v>8990</v>
      </c>
      <c r="P1354" t="s">
        <v>8991</v>
      </c>
      <c r="Q1354" t="s">
        <v>8992</v>
      </c>
      <c r="R1354" t="s">
        <v>8993</v>
      </c>
      <c r="AA1354">
        <v>1408</v>
      </c>
      <c r="AB1354" s="1">
        <v>39043</v>
      </c>
      <c r="AC1354" t="s">
        <v>1399</v>
      </c>
      <c r="AD1354" s="2">
        <v>35000000</v>
      </c>
      <c r="AE1354" s="2">
        <v>10144010</v>
      </c>
      <c r="AF1354" s="2">
        <v>15461638</v>
      </c>
      <c r="AG1354">
        <v>11</v>
      </c>
      <c r="AH1354">
        <v>22</v>
      </c>
      <c r="AI1354">
        <v>6</v>
      </c>
      <c r="AK1354" s="1" t="e">
        <f t="shared" si="191"/>
        <v>#N/A</v>
      </c>
      <c r="AL1354" s="1" t="e">
        <f t="shared" si="194"/>
        <v>#N/A</v>
      </c>
      <c r="AM1354" s="1" t="e">
        <f t="shared" si="195"/>
        <v>#N/A</v>
      </c>
      <c r="AN1354" s="1" t="e">
        <f t="shared" si="196"/>
        <v>#N/A</v>
      </c>
      <c r="AO1354" s="1" t="e">
        <f t="shared" si="197"/>
        <v>#N/A</v>
      </c>
      <c r="AP1354" s="1" t="e">
        <f t="shared" si="198"/>
        <v>#N/A</v>
      </c>
      <c r="AQ1354" s="1" t="e">
        <f t="shared" si="199"/>
        <v>#N/A</v>
      </c>
    </row>
    <row r="1355" spans="1:43">
      <c r="A1355">
        <v>54</v>
      </c>
      <c r="B1355" t="s">
        <v>2660</v>
      </c>
      <c r="C1355" t="s">
        <v>4677</v>
      </c>
      <c r="D1355" t="e">
        <f t="shared" si="193"/>
        <v>#N/A</v>
      </c>
      <c r="K1355">
        <f t="shared" si="192"/>
        <v>2000</v>
      </c>
      <c r="L1355" t="s">
        <v>4600</v>
      </c>
      <c r="M1355" t="s">
        <v>5242</v>
      </c>
      <c r="N1355" t="s">
        <v>8994</v>
      </c>
      <c r="O1355" t="s">
        <v>8995</v>
      </c>
      <c r="P1355" t="s">
        <v>8996</v>
      </c>
      <c r="Q1355" t="s">
        <v>8997</v>
      </c>
      <c r="R1355" t="s">
        <v>8998</v>
      </c>
      <c r="AA1355">
        <v>3388</v>
      </c>
      <c r="AB1355" s="1">
        <v>38982</v>
      </c>
      <c r="AC1355" t="s">
        <v>3355</v>
      </c>
      <c r="AD1355" s="2">
        <v>6000000</v>
      </c>
      <c r="AE1355" s="2">
        <v>4670644</v>
      </c>
      <c r="AF1355" s="2">
        <v>15137932</v>
      </c>
      <c r="AG1355">
        <v>9</v>
      </c>
      <c r="AH1355">
        <v>22</v>
      </c>
      <c r="AI1355">
        <v>6</v>
      </c>
      <c r="AK1355" s="1" t="e">
        <f t="shared" si="191"/>
        <v>#N/A</v>
      </c>
      <c r="AL1355" s="1" t="e">
        <f t="shared" si="194"/>
        <v>#N/A</v>
      </c>
      <c r="AM1355" s="1" t="e">
        <f t="shared" si="195"/>
        <v>#N/A</v>
      </c>
      <c r="AN1355" s="1" t="e">
        <f t="shared" si="196"/>
        <v>#N/A</v>
      </c>
      <c r="AO1355" s="1" t="e">
        <f t="shared" si="197"/>
        <v>#N/A</v>
      </c>
      <c r="AP1355" s="1" t="e">
        <f t="shared" si="198"/>
        <v>#N/A</v>
      </c>
      <c r="AQ1355" s="1" t="e">
        <f t="shared" si="199"/>
        <v>#N/A</v>
      </c>
    </row>
    <row r="1356" spans="1:43">
      <c r="A1356">
        <v>55</v>
      </c>
      <c r="B1356" t="s">
        <v>2048</v>
      </c>
      <c r="C1356" t="s">
        <v>4607</v>
      </c>
      <c r="D1356" t="e">
        <f t="shared" si="193"/>
        <v>#N/A</v>
      </c>
      <c r="K1356">
        <f t="shared" si="192"/>
        <v>2000</v>
      </c>
      <c r="L1356" t="s">
        <v>4636</v>
      </c>
      <c r="M1356" t="s">
        <v>8366</v>
      </c>
      <c r="N1356" t="s">
        <v>5628</v>
      </c>
      <c r="O1356" t="s">
        <v>8999</v>
      </c>
      <c r="P1356" t="s">
        <v>9000</v>
      </c>
      <c r="Q1356" t="s">
        <v>9001</v>
      </c>
      <c r="R1356" t="s">
        <v>9002</v>
      </c>
      <c r="AA1356">
        <v>2217</v>
      </c>
      <c r="AB1356" s="1">
        <v>39071</v>
      </c>
      <c r="AC1356" t="s">
        <v>2201</v>
      </c>
      <c r="AD1356" s="2">
        <v>19400000</v>
      </c>
      <c r="AE1356" s="2">
        <v>8060487</v>
      </c>
      <c r="AF1356" s="2">
        <v>15118795</v>
      </c>
      <c r="AG1356">
        <v>12</v>
      </c>
      <c r="AH1356">
        <v>20</v>
      </c>
      <c r="AI1356">
        <v>6</v>
      </c>
      <c r="AK1356" s="1" t="e">
        <f t="shared" si="191"/>
        <v>#N/A</v>
      </c>
      <c r="AL1356" s="1" t="e">
        <f t="shared" si="194"/>
        <v>#N/A</v>
      </c>
      <c r="AM1356" s="1" t="e">
        <f t="shared" si="195"/>
        <v>#N/A</v>
      </c>
      <c r="AN1356" s="1" t="e">
        <f t="shared" si="196"/>
        <v>#N/A</v>
      </c>
      <c r="AO1356" s="1" t="e">
        <f t="shared" si="197"/>
        <v>#N/A</v>
      </c>
      <c r="AP1356" s="1" t="e">
        <f t="shared" si="198"/>
        <v>#N/A</v>
      </c>
      <c r="AQ1356" s="1" t="e">
        <f t="shared" si="199"/>
        <v>#N/A</v>
      </c>
    </row>
    <row r="1357" spans="1:43">
      <c r="A1357">
        <v>56</v>
      </c>
      <c r="B1357" t="s">
        <v>1729</v>
      </c>
      <c r="C1357" t="s">
        <v>4607</v>
      </c>
      <c r="D1357" t="e">
        <f t="shared" si="193"/>
        <v>#N/A</v>
      </c>
      <c r="K1357">
        <f t="shared" si="192"/>
        <v>2000</v>
      </c>
      <c r="L1357" t="s">
        <v>4600</v>
      </c>
      <c r="M1357" t="s">
        <v>4857</v>
      </c>
      <c r="N1357" t="s">
        <v>6324</v>
      </c>
      <c r="O1357" t="s">
        <v>6535</v>
      </c>
      <c r="P1357" t="s">
        <v>9003</v>
      </c>
      <c r="Q1357" t="s">
        <v>9004</v>
      </c>
      <c r="R1357" t="s">
        <v>9005</v>
      </c>
      <c r="AA1357">
        <v>754</v>
      </c>
      <c r="AB1357" s="1">
        <v>38982</v>
      </c>
      <c r="AC1357" t="s">
        <v>747</v>
      </c>
      <c r="AD1357" s="2">
        <v>60000000</v>
      </c>
      <c r="AE1357" s="2">
        <v>13090630</v>
      </c>
      <c r="AF1357" s="2">
        <v>14816379</v>
      </c>
      <c r="AG1357">
        <v>9</v>
      </c>
      <c r="AH1357">
        <v>22</v>
      </c>
      <c r="AI1357">
        <v>6</v>
      </c>
      <c r="AK1357" s="1" t="e">
        <f t="shared" si="191"/>
        <v>#N/A</v>
      </c>
      <c r="AL1357" s="1" t="e">
        <f t="shared" si="194"/>
        <v>#N/A</v>
      </c>
      <c r="AM1357" s="1" t="e">
        <f t="shared" si="195"/>
        <v>#N/A</v>
      </c>
      <c r="AN1357" s="1" t="e">
        <f t="shared" si="196"/>
        <v>#N/A</v>
      </c>
      <c r="AO1357" s="1" t="e">
        <f t="shared" si="197"/>
        <v>#N/A</v>
      </c>
      <c r="AP1357" s="1" t="e">
        <f t="shared" si="198"/>
        <v>#N/A</v>
      </c>
      <c r="AQ1357" s="1" t="e">
        <f t="shared" si="199"/>
        <v>#N/A</v>
      </c>
    </row>
    <row r="1358" spans="1:43">
      <c r="A1358">
        <v>57</v>
      </c>
      <c r="B1358" t="s">
        <v>1477</v>
      </c>
      <c r="C1358" t="s">
        <v>6635</v>
      </c>
      <c r="D1358" t="e">
        <f t="shared" si="193"/>
        <v>#N/A</v>
      </c>
      <c r="K1358">
        <f t="shared" si="192"/>
        <v>2000</v>
      </c>
      <c r="L1358" t="s">
        <v>4600</v>
      </c>
      <c r="M1358" t="s">
        <v>4962</v>
      </c>
      <c r="N1358" t="s">
        <v>9006</v>
      </c>
      <c r="O1358" t="s">
        <v>6683</v>
      </c>
      <c r="P1358" t="s">
        <v>9007</v>
      </c>
      <c r="Q1358" t="s">
        <v>9008</v>
      </c>
      <c r="R1358" t="s">
        <v>9009</v>
      </c>
      <c r="AA1358">
        <v>2984</v>
      </c>
      <c r="AB1358" s="1">
        <v>39052</v>
      </c>
      <c r="AC1358" t="s">
        <v>2958</v>
      </c>
      <c r="AD1358" s="2">
        <v>10000000</v>
      </c>
      <c r="AE1358" s="2">
        <v>7027762</v>
      </c>
      <c r="AF1358" s="2">
        <v>14321070</v>
      </c>
      <c r="AG1358">
        <v>12</v>
      </c>
      <c r="AH1358">
        <v>1</v>
      </c>
      <c r="AI1358">
        <v>6</v>
      </c>
      <c r="AK1358" s="1" t="e">
        <f t="shared" si="191"/>
        <v>#N/A</v>
      </c>
      <c r="AL1358" s="1" t="e">
        <f t="shared" si="194"/>
        <v>#N/A</v>
      </c>
      <c r="AM1358" s="1" t="e">
        <f t="shared" si="195"/>
        <v>#N/A</v>
      </c>
      <c r="AN1358" s="1" t="e">
        <f t="shared" si="196"/>
        <v>#N/A</v>
      </c>
      <c r="AO1358" s="1" t="e">
        <f t="shared" si="197"/>
        <v>#N/A</v>
      </c>
      <c r="AP1358" s="1" t="e">
        <f t="shared" si="198"/>
        <v>#N/A</v>
      </c>
      <c r="AQ1358" s="1" t="e">
        <f t="shared" si="199"/>
        <v>#N/A</v>
      </c>
    </row>
    <row r="1359" spans="1:43">
      <c r="A1359">
        <v>58</v>
      </c>
      <c r="B1359" t="s">
        <v>915</v>
      </c>
      <c r="C1359" t="s">
        <v>4628</v>
      </c>
      <c r="D1359" t="e">
        <f t="shared" si="193"/>
        <v>#N/A</v>
      </c>
      <c r="K1359">
        <f t="shared" si="192"/>
        <v>2000</v>
      </c>
      <c r="L1359" t="s">
        <v>4600</v>
      </c>
      <c r="M1359" t="s">
        <v>4962</v>
      </c>
      <c r="N1359" t="s">
        <v>5014</v>
      </c>
      <c r="O1359" t="s">
        <v>9010</v>
      </c>
      <c r="P1359" t="s">
        <v>9011</v>
      </c>
      <c r="Q1359" t="s">
        <v>9012</v>
      </c>
      <c r="R1359" t="s">
        <v>9013</v>
      </c>
      <c r="AA1359">
        <v>2643</v>
      </c>
      <c r="AB1359" s="1">
        <v>38996</v>
      </c>
      <c r="AC1359" t="s">
        <v>2623</v>
      </c>
      <c r="AD1359" s="2">
        <v>14000000</v>
      </c>
      <c r="AE1359" s="2">
        <v>5463019</v>
      </c>
      <c r="AF1359" s="2">
        <v>14121177</v>
      </c>
      <c r="AG1359">
        <v>10</v>
      </c>
      <c r="AH1359">
        <v>6</v>
      </c>
      <c r="AI1359">
        <v>6</v>
      </c>
      <c r="AK1359" s="1" t="e">
        <f t="shared" si="191"/>
        <v>#N/A</v>
      </c>
      <c r="AL1359" s="1" t="e">
        <f t="shared" si="194"/>
        <v>#N/A</v>
      </c>
      <c r="AM1359" s="1" t="e">
        <f t="shared" si="195"/>
        <v>#N/A</v>
      </c>
      <c r="AN1359" s="1" t="e">
        <f t="shared" si="196"/>
        <v>#N/A</v>
      </c>
      <c r="AO1359" s="1" t="e">
        <f t="shared" si="197"/>
        <v>#N/A</v>
      </c>
      <c r="AP1359" s="1" t="e">
        <f t="shared" si="198"/>
        <v>#N/A</v>
      </c>
      <c r="AQ1359" s="1" t="e">
        <f t="shared" si="199"/>
        <v>#N/A</v>
      </c>
    </row>
    <row r="1360" spans="1:43">
      <c r="A1360">
        <v>59</v>
      </c>
      <c r="B1360" t="s">
        <v>9014</v>
      </c>
      <c r="C1360" t="s">
        <v>4628</v>
      </c>
      <c r="D1360" t="e">
        <f t="shared" si="193"/>
        <v>#N/A</v>
      </c>
      <c r="K1360">
        <f t="shared" si="192"/>
        <v>2000</v>
      </c>
      <c r="L1360" t="s">
        <v>4635</v>
      </c>
      <c r="AA1360">
        <v>2144</v>
      </c>
      <c r="AB1360" s="1">
        <v>39003</v>
      </c>
      <c r="AC1360" t="s">
        <v>2129</v>
      </c>
      <c r="AD1360" s="2">
        <v>20000000</v>
      </c>
      <c r="AE1360" s="2">
        <v>13395961</v>
      </c>
      <c r="AF1360" s="2">
        <v>13725032</v>
      </c>
      <c r="AG1360">
        <v>10</v>
      </c>
      <c r="AH1360">
        <v>13</v>
      </c>
      <c r="AI1360">
        <v>6</v>
      </c>
      <c r="AK1360" s="1" t="e">
        <f t="shared" si="191"/>
        <v>#N/A</v>
      </c>
      <c r="AL1360" s="1" t="e">
        <f t="shared" si="194"/>
        <v>#N/A</v>
      </c>
      <c r="AM1360" s="1" t="e">
        <f t="shared" si="195"/>
        <v>#N/A</v>
      </c>
      <c r="AN1360" s="1" t="e">
        <f t="shared" si="196"/>
        <v>#N/A</v>
      </c>
      <c r="AO1360" s="1" t="e">
        <f t="shared" si="197"/>
        <v>#N/A</v>
      </c>
      <c r="AP1360" s="1" t="e">
        <f t="shared" si="198"/>
        <v>#N/A</v>
      </c>
      <c r="AQ1360" s="1" t="e">
        <f t="shared" si="199"/>
        <v>#N/A</v>
      </c>
    </row>
    <row r="1361" spans="1:43">
      <c r="A1361">
        <v>60</v>
      </c>
      <c r="B1361" t="s">
        <v>922</v>
      </c>
      <c r="C1361" t="s">
        <v>4677</v>
      </c>
      <c r="D1361" t="e">
        <f t="shared" si="193"/>
        <v>#N/A</v>
      </c>
      <c r="K1361">
        <f t="shared" si="192"/>
        <v>2000</v>
      </c>
      <c r="L1361" t="s">
        <v>4682</v>
      </c>
      <c r="M1361" t="s">
        <v>4723</v>
      </c>
      <c r="N1361" t="s">
        <v>9015</v>
      </c>
      <c r="O1361" t="s">
        <v>9016</v>
      </c>
      <c r="P1361" t="s">
        <v>9017</v>
      </c>
      <c r="Q1361" t="s">
        <v>9018</v>
      </c>
      <c r="R1361" t="s">
        <v>9019</v>
      </c>
      <c r="AA1361">
        <v>3713</v>
      </c>
      <c r="AB1361" s="1">
        <v>39042</v>
      </c>
      <c r="AC1361" t="s">
        <v>3676</v>
      </c>
      <c r="AD1361" s="2">
        <v>3700000</v>
      </c>
      <c r="AE1361" s="2">
        <v>2730296</v>
      </c>
      <c r="AF1361" s="2">
        <v>13447998</v>
      </c>
      <c r="AG1361">
        <v>11</v>
      </c>
      <c r="AH1361">
        <v>21</v>
      </c>
      <c r="AI1361">
        <v>6</v>
      </c>
      <c r="AK1361" s="1" t="e">
        <f t="shared" si="191"/>
        <v>#N/A</v>
      </c>
      <c r="AL1361" s="1" t="e">
        <f t="shared" si="194"/>
        <v>#N/A</v>
      </c>
      <c r="AM1361" s="1" t="e">
        <f t="shared" si="195"/>
        <v>#N/A</v>
      </c>
      <c r="AN1361" s="1" t="e">
        <f t="shared" si="196"/>
        <v>#N/A</v>
      </c>
      <c r="AO1361" s="1" t="e">
        <f t="shared" si="197"/>
        <v>#N/A</v>
      </c>
      <c r="AP1361" s="1" t="e">
        <f t="shared" si="198"/>
        <v>#N/A</v>
      </c>
      <c r="AQ1361" s="1" t="e">
        <f t="shared" si="199"/>
        <v>#N/A</v>
      </c>
    </row>
    <row r="1362" spans="1:43">
      <c r="A1362">
        <v>61</v>
      </c>
      <c r="B1362" t="s">
        <v>9020</v>
      </c>
      <c r="C1362" t="s">
        <v>4628</v>
      </c>
      <c r="D1362" t="e">
        <f t="shared" si="193"/>
        <v>#N/A</v>
      </c>
      <c r="K1362">
        <f t="shared" si="192"/>
        <v>2000</v>
      </c>
      <c r="L1362" t="s">
        <v>4635</v>
      </c>
      <c r="AA1362">
        <v>2452</v>
      </c>
      <c r="AB1362" s="1">
        <v>38807</v>
      </c>
      <c r="AC1362" t="s">
        <v>2434</v>
      </c>
      <c r="AD1362" s="2">
        <v>15250000</v>
      </c>
      <c r="AE1362" s="2">
        <v>7802450</v>
      </c>
      <c r="AF1362" s="2">
        <v>12930343</v>
      </c>
      <c r="AG1362">
        <v>3</v>
      </c>
      <c r="AH1362">
        <v>31</v>
      </c>
      <c r="AI1362">
        <v>6</v>
      </c>
      <c r="AK1362" s="1" t="e">
        <f t="shared" si="191"/>
        <v>#N/A</v>
      </c>
      <c r="AL1362" s="1" t="e">
        <f t="shared" si="194"/>
        <v>#N/A</v>
      </c>
      <c r="AM1362" s="1" t="e">
        <f t="shared" si="195"/>
        <v>#N/A</v>
      </c>
      <c r="AN1362" s="1" t="e">
        <f t="shared" si="196"/>
        <v>#N/A</v>
      </c>
      <c r="AO1362" s="1" t="e">
        <f t="shared" si="197"/>
        <v>#N/A</v>
      </c>
      <c r="AP1362" s="1" t="e">
        <f t="shared" si="198"/>
        <v>#N/A</v>
      </c>
      <c r="AQ1362" s="1" t="e">
        <f t="shared" si="199"/>
        <v>#N/A</v>
      </c>
    </row>
    <row r="1363" spans="1:43">
      <c r="A1363">
        <v>62</v>
      </c>
      <c r="B1363" t="s">
        <v>445</v>
      </c>
      <c r="C1363" t="s">
        <v>6635</v>
      </c>
      <c r="D1363" t="e">
        <f t="shared" si="193"/>
        <v>#N/A</v>
      </c>
      <c r="K1363">
        <f t="shared" si="192"/>
        <v>2000</v>
      </c>
      <c r="L1363" t="s">
        <v>4600</v>
      </c>
      <c r="M1363" t="s">
        <v>5460</v>
      </c>
      <c r="N1363" t="s">
        <v>4789</v>
      </c>
      <c r="O1363" t="s">
        <v>6644</v>
      </c>
      <c r="P1363" t="s">
        <v>9021</v>
      </c>
      <c r="Q1363" t="s">
        <v>9022</v>
      </c>
      <c r="R1363" t="s">
        <v>9023</v>
      </c>
      <c r="AA1363">
        <v>3178</v>
      </c>
      <c r="AB1363" s="1">
        <v>38933</v>
      </c>
      <c r="AC1363" t="s">
        <v>3149</v>
      </c>
      <c r="AD1363" s="2">
        <v>8000000</v>
      </c>
      <c r="AE1363" s="2">
        <v>12671300</v>
      </c>
      <c r="AF1363" s="2">
        <v>12740705</v>
      </c>
      <c r="AG1363">
        <v>8</v>
      </c>
      <c r="AH1363">
        <v>4</v>
      </c>
      <c r="AI1363">
        <v>6</v>
      </c>
      <c r="AK1363" s="1" t="e">
        <f t="shared" ref="AK1363:AK1426" si="200">VLOOKUP(AC1363,$B$2:$R$10000,11,FALSE)</f>
        <v>#N/A</v>
      </c>
      <c r="AL1363" s="1" t="e">
        <f t="shared" si="194"/>
        <v>#N/A</v>
      </c>
      <c r="AM1363" s="1" t="e">
        <f t="shared" si="195"/>
        <v>#N/A</v>
      </c>
      <c r="AN1363" s="1" t="e">
        <f t="shared" si="196"/>
        <v>#N/A</v>
      </c>
      <c r="AO1363" s="1" t="e">
        <f t="shared" si="197"/>
        <v>#N/A</v>
      </c>
      <c r="AP1363" s="1" t="e">
        <f t="shared" si="198"/>
        <v>#N/A</v>
      </c>
      <c r="AQ1363" s="1" t="e">
        <f t="shared" si="199"/>
        <v>#N/A</v>
      </c>
    </row>
    <row r="1364" spans="1:43">
      <c r="A1364">
        <v>63</v>
      </c>
      <c r="B1364" t="s">
        <v>1926</v>
      </c>
      <c r="C1364" t="s">
        <v>8712</v>
      </c>
      <c r="D1364" t="e">
        <f t="shared" si="193"/>
        <v>#N/A</v>
      </c>
      <c r="K1364">
        <f t="shared" si="192"/>
        <v>2000</v>
      </c>
      <c r="L1364" t="s">
        <v>4682</v>
      </c>
      <c r="M1364" t="s">
        <v>4806</v>
      </c>
      <c r="N1364" t="s">
        <v>5323</v>
      </c>
      <c r="O1364" t="s">
        <v>7779</v>
      </c>
      <c r="P1364" t="s">
        <v>9024</v>
      </c>
      <c r="Q1364" t="s">
        <v>9025</v>
      </c>
      <c r="R1364" t="s">
        <v>9026</v>
      </c>
      <c r="AA1364">
        <v>2536</v>
      </c>
      <c r="AB1364" s="1">
        <v>38954</v>
      </c>
      <c r="AC1364" t="s">
        <v>2517</v>
      </c>
      <c r="AD1364" s="2">
        <v>15000000</v>
      </c>
      <c r="AE1364" s="2">
        <v>12669914</v>
      </c>
      <c r="AF1364" s="2">
        <v>12669914</v>
      </c>
      <c r="AG1364">
        <v>8</v>
      </c>
      <c r="AH1364">
        <v>25</v>
      </c>
      <c r="AI1364">
        <v>6</v>
      </c>
      <c r="AK1364" s="1" t="e">
        <f t="shared" si="200"/>
        <v>#N/A</v>
      </c>
      <c r="AL1364" s="1" t="e">
        <f t="shared" si="194"/>
        <v>#N/A</v>
      </c>
      <c r="AM1364" s="1" t="e">
        <f t="shared" si="195"/>
        <v>#N/A</v>
      </c>
      <c r="AN1364" s="1" t="e">
        <f t="shared" si="196"/>
        <v>#N/A</v>
      </c>
      <c r="AO1364" s="1" t="e">
        <f t="shared" si="197"/>
        <v>#N/A</v>
      </c>
      <c r="AP1364" s="1" t="e">
        <f t="shared" si="198"/>
        <v>#N/A</v>
      </c>
      <c r="AQ1364" s="1" t="e">
        <f t="shared" si="199"/>
        <v>#N/A</v>
      </c>
    </row>
    <row r="1365" spans="1:43">
      <c r="A1365">
        <v>64</v>
      </c>
      <c r="B1365" t="s">
        <v>3738</v>
      </c>
      <c r="C1365" t="s">
        <v>4660</v>
      </c>
      <c r="D1365" t="e">
        <f t="shared" si="193"/>
        <v>#N/A</v>
      </c>
      <c r="K1365">
        <f t="shared" si="192"/>
        <v>2000</v>
      </c>
      <c r="L1365" t="s">
        <v>4682</v>
      </c>
      <c r="M1365" t="s">
        <v>4744</v>
      </c>
      <c r="N1365" t="s">
        <v>9027</v>
      </c>
      <c r="O1365" t="s">
        <v>7081</v>
      </c>
      <c r="P1365" t="s">
        <v>9028</v>
      </c>
      <c r="Q1365" t="s">
        <v>9029</v>
      </c>
      <c r="R1365" t="s">
        <v>9030</v>
      </c>
      <c r="AA1365">
        <v>1402</v>
      </c>
      <c r="AB1365" s="1">
        <v>38940</v>
      </c>
      <c r="AC1365" t="s">
        <v>1393</v>
      </c>
      <c r="AD1365" s="2">
        <v>35000000</v>
      </c>
      <c r="AE1365" s="2">
        <v>11989328</v>
      </c>
      <c r="AF1365" s="2">
        <v>12506188</v>
      </c>
      <c r="AG1365">
        <v>8</v>
      </c>
      <c r="AH1365">
        <v>11</v>
      </c>
      <c r="AI1365">
        <v>6</v>
      </c>
      <c r="AK1365" s="1" t="e">
        <f t="shared" si="200"/>
        <v>#N/A</v>
      </c>
      <c r="AL1365" s="1" t="e">
        <f t="shared" si="194"/>
        <v>#N/A</v>
      </c>
      <c r="AM1365" s="1" t="e">
        <f t="shared" si="195"/>
        <v>#N/A</v>
      </c>
      <c r="AN1365" s="1" t="e">
        <f t="shared" si="196"/>
        <v>#N/A</v>
      </c>
      <c r="AO1365" s="1" t="e">
        <f t="shared" si="197"/>
        <v>#N/A</v>
      </c>
      <c r="AP1365" s="1" t="e">
        <f t="shared" si="198"/>
        <v>#N/A</v>
      </c>
      <c r="AQ1365" s="1" t="e">
        <f t="shared" si="199"/>
        <v>#N/A</v>
      </c>
    </row>
    <row r="1366" spans="1:43">
      <c r="A1366">
        <v>65</v>
      </c>
      <c r="B1366" t="s">
        <v>9031</v>
      </c>
      <c r="C1366" t="s">
        <v>4677</v>
      </c>
      <c r="D1366" t="e">
        <f t="shared" si="193"/>
        <v>#N/A</v>
      </c>
      <c r="K1366">
        <f t="shared" si="192"/>
        <v>2000</v>
      </c>
      <c r="L1366" t="s">
        <v>4635</v>
      </c>
      <c r="AA1366">
        <v>3798</v>
      </c>
      <c r="AB1366" s="1">
        <v>38779</v>
      </c>
      <c r="AC1366" t="s">
        <v>3758</v>
      </c>
      <c r="AD1366" s="2">
        <v>3000000</v>
      </c>
      <c r="AE1366" s="2">
        <v>11718595</v>
      </c>
      <c r="AF1366" s="2">
        <v>12051924</v>
      </c>
      <c r="AG1366">
        <v>3</v>
      </c>
      <c r="AH1366">
        <v>3</v>
      </c>
      <c r="AI1366">
        <v>6</v>
      </c>
      <c r="AK1366" s="1" t="e">
        <f t="shared" si="200"/>
        <v>#N/A</v>
      </c>
      <c r="AL1366" s="1" t="e">
        <f t="shared" si="194"/>
        <v>#N/A</v>
      </c>
      <c r="AM1366" s="1" t="e">
        <f t="shared" si="195"/>
        <v>#N/A</v>
      </c>
      <c r="AN1366" s="1" t="e">
        <f t="shared" si="196"/>
        <v>#N/A</v>
      </c>
      <c r="AO1366" s="1" t="e">
        <f t="shared" si="197"/>
        <v>#N/A</v>
      </c>
      <c r="AP1366" s="1" t="e">
        <f t="shared" si="198"/>
        <v>#N/A</v>
      </c>
      <c r="AQ1366" s="1" t="e">
        <f t="shared" si="199"/>
        <v>#N/A</v>
      </c>
    </row>
    <row r="1367" spans="1:43">
      <c r="A1367">
        <v>66</v>
      </c>
      <c r="B1367" t="s">
        <v>1176</v>
      </c>
      <c r="C1367" t="s">
        <v>5962</v>
      </c>
      <c r="D1367" t="e">
        <f t="shared" si="193"/>
        <v>#N/A</v>
      </c>
      <c r="K1367">
        <f t="shared" ref="K1367:K1430" si="201">2013-INT((ROW()-2)/100)</f>
        <v>2000</v>
      </c>
      <c r="L1367" t="s">
        <v>4600</v>
      </c>
      <c r="M1367" t="s">
        <v>5184</v>
      </c>
      <c r="N1367" t="s">
        <v>4572</v>
      </c>
      <c r="O1367" t="s">
        <v>9032</v>
      </c>
      <c r="P1367" t="s">
        <v>9033</v>
      </c>
      <c r="Q1367" t="s">
        <v>9034</v>
      </c>
      <c r="R1367" t="s">
        <v>9035</v>
      </c>
      <c r="AA1367">
        <v>2969</v>
      </c>
      <c r="AB1367" s="1">
        <v>38737</v>
      </c>
      <c r="AC1367" t="s">
        <v>2943</v>
      </c>
      <c r="AD1367" s="2">
        <v>10000000</v>
      </c>
      <c r="AE1367" s="2">
        <v>11748661</v>
      </c>
      <c r="AF1367" s="2">
        <v>11924041</v>
      </c>
      <c r="AG1367">
        <v>1</v>
      </c>
      <c r="AH1367">
        <v>20</v>
      </c>
      <c r="AI1367">
        <v>6</v>
      </c>
      <c r="AK1367" s="1" t="e">
        <f t="shared" si="200"/>
        <v>#N/A</v>
      </c>
      <c r="AL1367" s="1" t="e">
        <f t="shared" si="194"/>
        <v>#N/A</v>
      </c>
      <c r="AM1367" s="1" t="e">
        <f t="shared" si="195"/>
        <v>#N/A</v>
      </c>
      <c r="AN1367" s="1" t="e">
        <f t="shared" si="196"/>
        <v>#N/A</v>
      </c>
      <c r="AO1367" s="1" t="e">
        <f t="shared" si="197"/>
        <v>#N/A</v>
      </c>
      <c r="AP1367" s="1" t="e">
        <f t="shared" si="198"/>
        <v>#N/A</v>
      </c>
      <c r="AQ1367" s="1" t="e">
        <f t="shared" si="199"/>
        <v>#N/A</v>
      </c>
    </row>
    <row r="1368" spans="1:43">
      <c r="A1368">
        <v>67</v>
      </c>
      <c r="B1368" t="s">
        <v>1077</v>
      </c>
      <c r="C1368" t="s">
        <v>4695</v>
      </c>
      <c r="D1368" t="e">
        <f t="shared" si="193"/>
        <v>#N/A</v>
      </c>
      <c r="K1368">
        <f t="shared" si="201"/>
        <v>2000</v>
      </c>
      <c r="L1368" t="s">
        <v>4600</v>
      </c>
      <c r="M1368" t="s">
        <v>5184</v>
      </c>
      <c r="N1368" t="s">
        <v>4852</v>
      </c>
      <c r="O1368" t="s">
        <v>6098</v>
      </c>
      <c r="P1368" t="s">
        <v>8885</v>
      </c>
      <c r="Q1368" t="s">
        <v>9036</v>
      </c>
      <c r="R1368" t="s">
        <v>9037</v>
      </c>
      <c r="AA1368">
        <v>2576</v>
      </c>
      <c r="AB1368" s="1">
        <v>38870</v>
      </c>
      <c r="AC1368" t="s">
        <v>2557</v>
      </c>
      <c r="AD1368" s="2">
        <v>15000000</v>
      </c>
      <c r="AE1368" s="2">
        <v>1200216</v>
      </c>
      <c r="AF1368" s="2">
        <v>11599903</v>
      </c>
      <c r="AG1368">
        <v>6</v>
      </c>
      <c r="AH1368">
        <v>2</v>
      </c>
      <c r="AI1368">
        <v>6</v>
      </c>
      <c r="AK1368" s="1" t="e">
        <f t="shared" si="200"/>
        <v>#N/A</v>
      </c>
      <c r="AL1368" s="1" t="e">
        <f t="shared" si="194"/>
        <v>#N/A</v>
      </c>
      <c r="AM1368" s="1" t="e">
        <f t="shared" si="195"/>
        <v>#N/A</v>
      </c>
      <c r="AN1368" s="1" t="e">
        <f t="shared" si="196"/>
        <v>#N/A</v>
      </c>
      <c r="AO1368" s="1" t="e">
        <f t="shared" si="197"/>
        <v>#N/A</v>
      </c>
      <c r="AP1368" s="1" t="e">
        <f t="shared" si="198"/>
        <v>#N/A</v>
      </c>
      <c r="AQ1368" s="1" t="e">
        <f t="shared" si="199"/>
        <v>#N/A</v>
      </c>
    </row>
    <row r="1369" spans="1:43">
      <c r="A1369">
        <v>68</v>
      </c>
      <c r="B1369" t="s">
        <v>1627</v>
      </c>
      <c r="C1369" t="s">
        <v>4607</v>
      </c>
      <c r="D1369" t="e">
        <f t="shared" si="193"/>
        <v>#N/A</v>
      </c>
      <c r="K1369">
        <f t="shared" si="201"/>
        <v>2000</v>
      </c>
      <c r="L1369" t="s">
        <v>4600</v>
      </c>
      <c r="M1369" t="s">
        <v>4800</v>
      </c>
      <c r="N1369" t="s">
        <v>5126</v>
      </c>
      <c r="O1369" t="s">
        <v>9038</v>
      </c>
      <c r="P1369" t="s">
        <v>9039</v>
      </c>
      <c r="Q1369" t="s">
        <v>9040</v>
      </c>
      <c r="R1369" t="s">
        <v>9041</v>
      </c>
      <c r="AA1369">
        <v>3824</v>
      </c>
      <c r="AB1369" s="1">
        <v>38772</v>
      </c>
      <c r="AC1369" t="s">
        <v>3784</v>
      </c>
      <c r="AD1369" s="2">
        <v>3000000</v>
      </c>
      <c r="AE1369" s="2">
        <v>2912606</v>
      </c>
      <c r="AF1369" s="2">
        <v>11537539</v>
      </c>
      <c r="AG1369">
        <v>2</v>
      </c>
      <c r="AH1369">
        <v>24</v>
      </c>
      <c r="AI1369">
        <v>6</v>
      </c>
      <c r="AK1369" s="1" t="e">
        <f t="shared" si="200"/>
        <v>#N/A</v>
      </c>
      <c r="AL1369" s="1" t="e">
        <f t="shared" si="194"/>
        <v>#N/A</v>
      </c>
      <c r="AM1369" s="1" t="e">
        <f t="shared" si="195"/>
        <v>#N/A</v>
      </c>
      <c r="AN1369" s="1" t="e">
        <f t="shared" si="196"/>
        <v>#N/A</v>
      </c>
      <c r="AO1369" s="1" t="e">
        <f t="shared" si="197"/>
        <v>#N/A</v>
      </c>
      <c r="AP1369" s="1" t="e">
        <f t="shared" si="198"/>
        <v>#N/A</v>
      </c>
      <c r="AQ1369" s="1" t="e">
        <f t="shared" si="199"/>
        <v>#N/A</v>
      </c>
    </row>
    <row r="1370" spans="1:43">
      <c r="A1370">
        <v>69</v>
      </c>
      <c r="B1370" t="s">
        <v>1353</v>
      </c>
      <c r="C1370" t="s">
        <v>6069</v>
      </c>
      <c r="D1370" t="e">
        <f t="shared" si="193"/>
        <v>#N/A</v>
      </c>
      <c r="K1370">
        <f t="shared" si="201"/>
        <v>2000</v>
      </c>
      <c r="L1370" t="s">
        <v>4600</v>
      </c>
      <c r="M1370" t="s">
        <v>4857</v>
      </c>
      <c r="N1370" t="s">
        <v>5140</v>
      </c>
      <c r="O1370" t="s">
        <v>9042</v>
      </c>
      <c r="P1370" t="s">
        <v>9042</v>
      </c>
      <c r="Q1370" t="s">
        <v>9043</v>
      </c>
      <c r="R1370" t="s">
        <v>9044</v>
      </c>
      <c r="AA1370">
        <v>3812</v>
      </c>
      <c r="AB1370" s="1">
        <v>38835</v>
      </c>
      <c r="AC1370" t="s">
        <v>3772</v>
      </c>
      <c r="AD1370" s="2">
        <v>3000000</v>
      </c>
      <c r="AE1370" s="2">
        <v>5529144</v>
      </c>
      <c r="AF1370" s="2">
        <v>11322573</v>
      </c>
      <c r="AG1370">
        <v>4</v>
      </c>
      <c r="AH1370">
        <v>28</v>
      </c>
      <c r="AI1370">
        <v>6</v>
      </c>
      <c r="AK1370" s="1" t="e">
        <f t="shared" si="200"/>
        <v>#N/A</v>
      </c>
      <c r="AL1370" s="1" t="e">
        <f t="shared" si="194"/>
        <v>#N/A</v>
      </c>
      <c r="AM1370" s="1" t="e">
        <f t="shared" si="195"/>
        <v>#N/A</v>
      </c>
      <c r="AN1370" s="1" t="e">
        <f t="shared" si="196"/>
        <v>#N/A</v>
      </c>
      <c r="AO1370" s="1" t="e">
        <f t="shared" si="197"/>
        <v>#N/A</v>
      </c>
      <c r="AP1370" s="1" t="e">
        <f t="shared" si="198"/>
        <v>#N/A</v>
      </c>
      <c r="AQ1370" s="1" t="e">
        <f t="shared" si="199"/>
        <v>#N/A</v>
      </c>
    </row>
    <row r="1371" spans="1:43">
      <c r="A1371">
        <v>70</v>
      </c>
      <c r="B1371" t="s">
        <v>1181</v>
      </c>
      <c r="C1371" t="s">
        <v>4695</v>
      </c>
      <c r="D1371" t="e">
        <f t="shared" si="193"/>
        <v>#N/A</v>
      </c>
      <c r="K1371">
        <f t="shared" si="201"/>
        <v>2000</v>
      </c>
      <c r="L1371" t="s">
        <v>4600</v>
      </c>
      <c r="M1371" t="s">
        <v>4935</v>
      </c>
      <c r="N1371" t="s">
        <v>4852</v>
      </c>
      <c r="O1371" t="s">
        <v>9045</v>
      </c>
      <c r="P1371" t="s">
        <v>9046</v>
      </c>
      <c r="Q1371" t="s">
        <v>9047</v>
      </c>
      <c r="R1371" t="s">
        <v>9048</v>
      </c>
      <c r="AA1371">
        <v>3653</v>
      </c>
      <c r="AB1371" s="1">
        <v>38933</v>
      </c>
      <c r="AC1371" t="s">
        <v>3618</v>
      </c>
      <c r="AD1371" s="2">
        <v>4000000</v>
      </c>
      <c r="AE1371" s="2">
        <v>7836393</v>
      </c>
      <c r="AF1371" s="2">
        <v>10770993</v>
      </c>
      <c r="AG1371">
        <v>8</v>
      </c>
      <c r="AH1371">
        <v>4</v>
      </c>
      <c r="AI1371">
        <v>6</v>
      </c>
      <c r="AK1371" s="1" t="e">
        <f t="shared" si="200"/>
        <v>#N/A</v>
      </c>
      <c r="AL1371" s="1" t="e">
        <f t="shared" si="194"/>
        <v>#N/A</v>
      </c>
      <c r="AM1371" s="1" t="e">
        <f t="shared" si="195"/>
        <v>#N/A</v>
      </c>
      <c r="AN1371" s="1" t="e">
        <f t="shared" si="196"/>
        <v>#N/A</v>
      </c>
      <c r="AO1371" s="1" t="e">
        <f t="shared" si="197"/>
        <v>#N/A</v>
      </c>
      <c r="AP1371" s="1" t="e">
        <f t="shared" si="198"/>
        <v>#N/A</v>
      </c>
      <c r="AQ1371" s="1" t="e">
        <f t="shared" si="199"/>
        <v>#N/A</v>
      </c>
    </row>
    <row r="1372" spans="1:43">
      <c r="A1372">
        <v>71</v>
      </c>
      <c r="B1372" t="s">
        <v>759</v>
      </c>
      <c r="C1372" t="s">
        <v>4621</v>
      </c>
      <c r="D1372" t="e">
        <f t="shared" si="193"/>
        <v>#N/A</v>
      </c>
      <c r="K1372">
        <f t="shared" si="201"/>
        <v>2000</v>
      </c>
      <c r="L1372" t="s">
        <v>4614</v>
      </c>
      <c r="M1372" t="s">
        <v>5460</v>
      </c>
      <c r="N1372" t="s">
        <v>5535</v>
      </c>
      <c r="O1372" t="s">
        <v>7394</v>
      </c>
      <c r="P1372" t="s">
        <v>9049</v>
      </c>
      <c r="Q1372" t="s">
        <v>9050</v>
      </c>
      <c r="R1372" t="s">
        <v>9051</v>
      </c>
      <c r="AA1372">
        <v>4544</v>
      </c>
      <c r="AB1372" s="1">
        <v>38989</v>
      </c>
      <c r="AC1372" t="s">
        <v>4484</v>
      </c>
      <c r="AD1372" s="2">
        <v>100000</v>
      </c>
      <c r="AE1372" s="2">
        <v>10178331</v>
      </c>
      <c r="AF1372" s="2">
        <v>10243159</v>
      </c>
      <c r="AG1372">
        <v>9</v>
      </c>
      <c r="AH1372">
        <v>29</v>
      </c>
      <c r="AI1372">
        <v>6</v>
      </c>
      <c r="AK1372" s="1" t="e">
        <f t="shared" si="200"/>
        <v>#N/A</v>
      </c>
      <c r="AL1372" s="1" t="e">
        <f t="shared" si="194"/>
        <v>#N/A</v>
      </c>
      <c r="AM1372" s="1" t="e">
        <f t="shared" si="195"/>
        <v>#N/A</v>
      </c>
      <c r="AN1372" s="1" t="e">
        <f t="shared" si="196"/>
        <v>#N/A</v>
      </c>
      <c r="AO1372" s="1" t="e">
        <f t="shared" si="197"/>
        <v>#N/A</v>
      </c>
      <c r="AP1372" s="1" t="e">
        <f t="shared" si="198"/>
        <v>#N/A</v>
      </c>
      <c r="AQ1372" s="1" t="e">
        <f t="shared" si="199"/>
        <v>#N/A</v>
      </c>
    </row>
    <row r="1373" spans="1:43">
      <c r="A1373">
        <v>72</v>
      </c>
      <c r="B1373" t="s">
        <v>2470</v>
      </c>
      <c r="C1373" t="s">
        <v>4621</v>
      </c>
      <c r="D1373" t="e">
        <f t="shared" si="193"/>
        <v>#N/A</v>
      </c>
      <c r="K1373">
        <f t="shared" si="201"/>
        <v>2000</v>
      </c>
      <c r="L1373" t="s">
        <v>4600</v>
      </c>
      <c r="M1373" t="s">
        <v>4857</v>
      </c>
      <c r="N1373" t="s">
        <v>4893</v>
      </c>
      <c r="O1373" t="s">
        <v>6453</v>
      </c>
      <c r="P1373" t="s">
        <v>9052</v>
      </c>
      <c r="Q1373" t="s">
        <v>9053</v>
      </c>
      <c r="R1373" t="s">
        <v>9054</v>
      </c>
      <c r="AA1373">
        <v>832</v>
      </c>
      <c r="AB1373" s="1">
        <v>38982</v>
      </c>
      <c r="AC1373" t="s">
        <v>825</v>
      </c>
      <c r="AD1373" s="2">
        <v>55000000</v>
      </c>
      <c r="AE1373" s="2">
        <v>7221458</v>
      </c>
      <c r="AF1373" s="2">
        <v>9521458</v>
      </c>
      <c r="AG1373">
        <v>9</v>
      </c>
      <c r="AH1373">
        <v>22</v>
      </c>
      <c r="AI1373">
        <v>6</v>
      </c>
      <c r="AK1373" s="1" t="e">
        <f t="shared" si="200"/>
        <v>#N/A</v>
      </c>
      <c r="AL1373" s="1" t="e">
        <f t="shared" si="194"/>
        <v>#N/A</v>
      </c>
      <c r="AM1373" s="1" t="e">
        <f t="shared" si="195"/>
        <v>#N/A</v>
      </c>
      <c r="AN1373" s="1" t="e">
        <f t="shared" si="196"/>
        <v>#N/A</v>
      </c>
      <c r="AO1373" s="1" t="e">
        <f t="shared" si="197"/>
        <v>#N/A</v>
      </c>
      <c r="AP1373" s="1" t="e">
        <f t="shared" si="198"/>
        <v>#N/A</v>
      </c>
      <c r="AQ1373" s="1" t="e">
        <f t="shared" si="199"/>
        <v>#N/A</v>
      </c>
    </row>
    <row r="1374" spans="1:43">
      <c r="A1374">
        <v>73</v>
      </c>
      <c r="B1374" t="s">
        <v>398</v>
      </c>
      <c r="C1374" t="s">
        <v>4695</v>
      </c>
      <c r="D1374" t="e">
        <f t="shared" si="193"/>
        <v>#N/A</v>
      </c>
      <c r="K1374">
        <f t="shared" si="201"/>
        <v>2000</v>
      </c>
      <c r="L1374" t="s">
        <v>4600</v>
      </c>
      <c r="M1374" t="s">
        <v>4851</v>
      </c>
      <c r="N1374" t="s">
        <v>5499</v>
      </c>
      <c r="O1374" t="s">
        <v>9055</v>
      </c>
      <c r="P1374" t="s">
        <v>9056</v>
      </c>
      <c r="Q1374" t="s">
        <v>9057</v>
      </c>
      <c r="R1374" t="s">
        <v>9058</v>
      </c>
      <c r="AA1374">
        <v>1247</v>
      </c>
      <c r="AB1374" s="1">
        <v>39003</v>
      </c>
      <c r="AC1374" t="s">
        <v>1239</v>
      </c>
      <c r="AD1374" s="2">
        <v>40000000</v>
      </c>
      <c r="AE1374" s="2">
        <v>659210</v>
      </c>
      <c r="AF1374" s="2">
        <v>9351567</v>
      </c>
      <c r="AG1374">
        <v>10</v>
      </c>
      <c r="AH1374">
        <v>13</v>
      </c>
      <c r="AI1374">
        <v>6</v>
      </c>
      <c r="AK1374" s="1" t="e">
        <f t="shared" si="200"/>
        <v>#N/A</v>
      </c>
      <c r="AL1374" s="1" t="e">
        <f t="shared" si="194"/>
        <v>#N/A</v>
      </c>
      <c r="AM1374" s="1" t="e">
        <f t="shared" si="195"/>
        <v>#N/A</v>
      </c>
      <c r="AN1374" s="1" t="e">
        <f t="shared" si="196"/>
        <v>#N/A</v>
      </c>
      <c r="AO1374" s="1" t="e">
        <f t="shared" si="197"/>
        <v>#N/A</v>
      </c>
      <c r="AP1374" s="1" t="e">
        <f t="shared" si="198"/>
        <v>#N/A</v>
      </c>
      <c r="AQ1374" s="1" t="e">
        <f t="shared" si="199"/>
        <v>#N/A</v>
      </c>
    </row>
    <row r="1375" spans="1:43">
      <c r="A1375">
        <v>74</v>
      </c>
      <c r="B1375" t="s">
        <v>452</v>
      </c>
      <c r="C1375" t="s">
        <v>6635</v>
      </c>
      <c r="D1375" t="e">
        <f t="shared" si="193"/>
        <v>#N/A</v>
      </c>
      <c r="K1375">
        <f t="shared" si="201"/>
        <v>2000</v>
      </c>
      <c r="L1375" t="s">
        <v>4600</v>
      </c>
      <c r="M1375" t="s">
        <v>6409</v>
      </c>
      <c r="N1375" t="s">
        <v>5165</v>
      </c>
      <c r="O1375" t="s">
        <v>6679</v>
      </c>
      <c r="P1375" t="s">
        <v>9059</v>
      </c>
      <c r="Q1375" t="s">
        <v>9060</v>
      </c>
      <c r="R1375" t="s">
        <v>9061</v>
      </c>
      <c r="AA1375">
        <v>2809</v>
      </c>
      <c r="AB1375" s="1">
        <v>39010</v>
      </c>
      <c r="AC1375" t="s">
        <v>2784</v>
      </c>
      <c r="AD1375" s="2">
        <v>12000000</v>
      </c>
      <c r="AE1375" s="2">
        <v>6860000</v>
      </c>
      <c r="AF1375" s="2">
        <v>8706701</v>
      </c>
      <c r="AG1375">
        <v>10</v>
      </c>
      <c r="AH1375">
        <v>20</v>
      </c>
      <c r="AI1375">
        <v>6</v>
      </c>
      <c r="AK1375" s="1" t="e">
        <f t="shared" si="200"/>
        <v>#N/A</v>
      </c>
      <c r="AL1375" s="1" t="e">
        <f t="shared" si="194"/>
        <v>#N/A</v>
      </c>
      <c r="AM1375" s="1" t="e">
        <f t="shared" si="195"/>
        <v>#N/A</v>
      </c>
      <c r="AN1375" s="1" t="e">
        <f t="shared" si="196"/>
        <v>#N/A</v>
      </c>
      <c r="AO1375" s="1" t="e">
        <f t="shared" si="197"/>
        <v>#N/A</v>
      </c>
      <c r="AP1375" s="1" t="e">
        <f t="shared" si="198"/>
        <v>#N/A</v>
      </c>
      <c r="AQ1375" s="1" t="e">
        <f t="shared" si="199"/>
        <v>#N/A</v>
      </c>
    </row>
    <row r="1376" spans="1:43">
      <c r="A1376">
        <v>75</v>
      </c>
      <c r="B1376" t="s">
        <v>3220</v>
      </c>
      <c r="C1376" t="s">
        <v>4628</v>
      </c>
      <c r="D1376" t="e">
        <f t="shared" si="193"/>
        <v>#N/A</v>
      </c>
      <c r="K1376">
        <f t="shared" si="201"/>
        <v>2000</v>
      </c>
      <c r="L1376" t="s">
        <v>4614</v>
      </c>
      <c r="M1376" t="s">
        <v>4738</v>
      </c>
      <c r="N1376" t="s">
        <v>7554</v>
      </c>
      <c r="O1376" t="s">
        <v>7715</v>
      </c>
      <c r="P1376" t="s">
        <v>9062</v>
      </c>
      <c r="Q1376" t="s">
        <v>9063</v>
      </c>
      <c r="R1376" t="s">
        <v>9064</v>
      </c>
      <c r="AA1376">
        <v>2374</v>
      </c>
      <c r="AB1376" s="1">
        <v>38772</v>
      </c>
      <c r="AC1376" t="s">
        <v>2358</v>
      </c>
      <c r="AD1376" s="2">
        <v>17000000</v>
      </c>
      <c r="AE1376" s="2">
        <v>6855137</v>
      </c>
      <c r="AF1376" s="2">
        <v>8345277</v>
      </c>
      <c r="AG1376">
        <v>2</v>
      </c>
      <c r="AH1376">
        <v>24</v>
      </c>
      <c r="AI1376">
        <v>6</v>
      </c>
      <c r="AK1376" s="1" t="str">
        <f t="shared" si="200"/>
        <v>R</v>
      </c>
      <c r="AL1376" s="1" t="str">
        <f t="shared" si="194"/>
        <v>107 min</v>
      </c>
      <c r="AM1376" s="1" t="str">
        <f t="shared" si="195"/>
        <v>Action, Comedy, Crime</v>
      </c>
      <c r="AN1376" s="1" t="str">
        <f t="shared" si="196"/>
        <v>Peter Hyams</v>
      </c>
      <c r="AO1376" s="1" t="str">
        <f t="shared" si="197"/>
        <v>Gary DeVore (story), Gary DeVore (screenplay), Jimmy Huston (screenplay)</v>
      </c>
      <c r="AP1376" s="1" t="str">
        <f t="shared" si="198"/>
        <v>Gregory Hines, Billy Crystal, Steven Bauer, Darlanne Fluegel</v>
      </c>
      <c r="AQ1376" s="1" t="str">
        <f t="shared" si="199"/>
        <v>MGM</v>
      </c>
    </row>
    <row r="1377" spans="1:43">
      <c r="A1377">
        <v>76</v>
      </c>
      <c r="B1377" t="s">
        <v>2474</v>
      </c>
      <c r="C1377" t="s">
        <v>4677</v>
      </c>
      <c r="D1377" t="e">
        <f t="shared" si="193"/>
        <v>#N/A</v>
      </c>
      <c r="K1377">
        <f t="shared" si="201"/>
        <v>2000</v>
      </c>
      <c r="L1377" t="s">
        <v>4600</v>
      </c>
      <c r="M1377" t="s">
        <v>5119</v>
      </c>
      <c r="N1377" t="s">
        <v>5126</v>
      </c>
      <c r="O1377" t="s">
        <v>9065</v>
      </c>
      <c r="P1377" t="s">
        <v>9066</v>
      </c>
      <c r="Q1377" t="s">
        <v>9067</v>
      </c>
      <c r="R1377" t="s">
        <v>9068</v>
      </c>
      <c r="AA1377">
        <v>4278</v>
      </c>
      <c r="AB1377" s="1">
        <v>38821</v>
      </c>
      <c r="AC1377" t="s">
        <v>4228</v>
      </c>
      <c r="AD1377" s="2">
        <v>950000</v>
      </c>
      <c r="AE1377" s="2">
        <v>1024640</v>
      </c>
      <c r="AF1377" s="2">
        <v>8267066</v>
      </c>
      <c r="AG1377">
        <v>4</v>
      </c>
      <c r="AH1377">
        <v>14</v>
      </c>
      <c r="AI1377">
        <v>6</v>
      </c>
      <c r="AK1377" s="1" t="e">
        <f t="shared" si="200"/>
        <v>#N/A</v>
      </c>
      <c r="AL1377" s="1" t="e">
        <f t="shared" si="194"/>
        <v>#N/A</v>
      </c>
      <c r="AM1377" s="1" t="e">
        <f t="shared" si="195"/>
        <v>#N/A</v>
      </c>
      <c r="AN1377" s="1" t="e">
        <f t="shared" si="196"/>
        <v>#N/A</v>
      </c>
      <c r="AO1377" s="1" t="e">
        <f t="shared" si="197"/>
        <v>#N/A</v>
      </c>
      <c r="AP1377" s="1" t="e">
        <f t="shared" si="198"/>
        <v>#N/A</v>
      </c>
      <c r="AQ1377" s="1" t="e">
        <f t="shared" si="199"/>
        <v>#N/A</v>
      </c>
    </row>
    <row r="1378" spans="1:43">
      <c r="A1378">
        <v>77</v>
      </c>
      <c r="B1378" t="s">
        <v>9069</v>
      </c>
      <c r="C1378" t="s">
        <v>4628</v>
      </c>
      <c r="D1378" t="e">
        <f t="shared" si="193"/>
        <v>#N/A</v>
      </c>
      <c r="K1378">
        <f t="shared" si="201"/>
        <v>2000</v>
      </c>
      <c r="L1378" t="s">
        <v>4600</v>
      </c>
      <c r="M1378" t="s">
        <v>4851</v>
      </c>
      <c r="N1378" t="s">
        <v>4572</v>
      </c>
      <c r="O1378" t="s">
        <v>9070</v>
      </c>
      <c r="P1378" t="s">
        <v>9071</v>
      </c>
      <c r="Q1378" t="s">
        <v>9072</v>
      </c>
      <c r="R1378" t="s">
        <v>9073</v>
      </c>
      <c r="AA1378">
        <v>2556</v>
      </c>
      <c r="AB1378" s="1">
        <v>38842</v>
      </c>
      <c r="AC1378" t="s">
        <v>2537</v>
      </c>
      <c r="AD1378" s="2">
        <v>15000000</v>
      </c>
      <c r="AE1378" s="2">
        <v>8117637</v>
      </c>
      <c r="AF1378" s="2">
        <v>8224998</v>
      </c>
      <c r="AG1378">
        <v>5</v>
      </c>
      <c r="AH1378">
        <v>5</v>
      </c>
      <c r="AI1378">
        <v>6</v>
      </c>
      <c r="AK1378" s="1" t="e">
        <f t="shared" si="200"/>
        <v>#N/A</v>
      </c>
      <c r="AL1378" s="1" t="e">
        <f t="shared" si="194"/>
        <v>#N/A</v>
      </c>
      <c r="AM1378" s="1" t="e">
        <f t="shared" si="195"/>
        <v>#N/A</v>
      </c>
      <c r="AN1378" s="1" t="e">
        <f t="shared" si="196"/>
        <v>#N/A</v>
      </c>
      <c r="AO1378" s="1" t="e">
        <f t="shared" si="197"/>
        <v>#N/A</v>
      </c>
      <c r="AP1378" s="1" t="e">
        <f t="shared" si="198"/>
        <v>#N/A</v>
      </c>
      <c r="AQ1378" s="1" t="e">
        <f t="shared" si="199"/>
        <v>#N/A</v>
      </c>
    </row>
    <row r="1379" spans="1:43">
      <c r="A1379">
        <v>78</v>
      </c>
      <c r="B1379" t="s">
        <v>1660</v>
      </c>
      <c r="C1379" t="s">
        <v>6069</v>
      </c>
      <c r="D1379" t="e">
        <f t="shared" si="193"/>
        <v>#N/A</v>
      </c>
      <c r="K1379">
        <f t="shared" si="201"/>
        <v>2000</v>
      </c>
      <c r="L1379" t="s">
        <v>4682</v>
      </c>
      <c r="M1379" t="s">
        <v>5371</v>
      </c>
      <c r="N1379" t="s">
        <v>4878</v>
      </c>
      <c r="O1379" t="s">
        <v>9074</v>
      </c>
      <c r="P1379" t="s">
        <v>9075</v>
      </c>
      <c r="Q1379" t="s">
        <v>9076</v>
      </c>
      <c r="R1379" t="s">
        <v>9077</v>
      </c>
      <c r="AA1379">
        <v>3392</v>
      </c>
      <c r="AB1379" s="1">
        <v>39072</v>
      </c>
      <c r="AC1379" t="s">
        <v>3359</v>
      </c>
      <c r="AD1379" s="2">
        <v>6000000</v>
      </c>
      <c r="AE1379" s="2">
        <v>3347411</v>
      </c>
      <c r="AF1379" s="2">
        <v>7818479</v>
      </c>
      <c r="AG1379">
        <v>12</v>
      </c>
      <c r="AH1379">
        <v>21</v>
      </c>
      <c r="AI1379">
        <v>6</v>
      </c>
      <c r="AK1379" s="1" t="e">
        <f t="shared" si="200"/>
        <v>#N/A</v>
      </c>
      <c r="AL1379" s="1" t="e">
        <f t="shared" si="194"/>
        <v>#N/A</v>
      </c>
      <c r="AM1379" s="1" t="e">
        <f t="shared" si="195"/>
        <v>#N/A</v>
      </c>
      <c r="AN1379" s="1" t="e">
        <f t="shared" si="196"/>
        <v>#N/A</v>
      </c>
      <c r="AO1379" s="1" t="e">
        <f t="shared" si="197"/>
        <v>#N/A</v>
      </c>
      <c r="AP1379" s="1" t="e">
        <f t="shared" si="198"/>
        <v>#N/A</v>
      </c>
      <c r="AQ1379" s="1" t="e">
        <f t="shared" si="199"/>
        <v>#N/A</v>
      </c>
    </row>
    <row r="1380" spans="1:43">
      <c r="A1380">
        <v>79</v>
      </c>
      <c r="B1380" t="s">
        <v>1899</v>
      </c>
      <c r="C1380" t="s">
        <v>5962</v>
      </c>
      <c r="D1380" t="e">
        <f t="shared" si="193"/>
        <v>#N/A</v>
      </c>
      <c r="K1380">
        <f t="shared" si="201"/>
        <v>2000</v>
      </c>
      <c r="L1380" t="s">
        <v>4614</v>
      </c>
      <c r="M1380" t="s">
        <v>4744</v>
      </c>
      <c r="N1380" t="s">
        <v>5126</v>
      </c>
      <c r="O1380" t="s">
        <v>9078</v>
      </c>
      <c r="P1380" t="s">
        <v>9079</v>
      </c>
      <c r="Q1380" t="s">
        <v>9080</v>
      </c>
      <c r="R1380" t="s">
        <v>9081</v>
      </c>
      <c r="AA1380">
        <v>2177</v>
      </c>
      <c r="AB1380" s="1">
        <v>38905</v>
      </c>
      <c r="AC1380" t="s">
        <v>2161</v>
      </c>
      <c r="AD1380" s="2">
        <v>20000000</v>
      </c>
      <c r="AE1380" s="2">
        <v>5501616</v>
      </c>
      <c r="AF1380" s="2">
        <v>7405084</v>
      </c>
      <c r="AG1380">
        <v>7</v>
      </c>
      <c r="AH1380">
        <v>7</v>
      </c>
      <c r="AI1380">
        <v>6</v>
      </c>
      <c r="AK1380" s="1" t="e">
        <f t="shared" si="200"/>
        <v>#N/A</v>
      </c>
      <c r="AL1380" s="1" t="e">
        <f t="shared" si="194"/>
        <v>#N/A</v>
      </c>
      <c r="AM1380" s="1" t="e">
        <f t="shared" si="195"/>
        <v>#N/A</v>
      </c>
      <c r="AN1380" s="1" t="e">
        <f t="shared" si="196"/>
        <v>#N/A</v>
      </c>
      <c r="AO1380" s="1" t="e">
        <f t="shared" si="197"/>
        <v>#N/A</v>
      </c>
      <c r="AP1380" s="1" t="e">
        <f t="shared" si="198"/>
        <v>#N/A</v>
      </c>
      <c r="AQ1380" s="1" t="e">
        <f t="shared" si="199"/>
        <v>#N/A</v>
      </c>
    </row>
    <row r="1381" spans="1:43">
      <c r="A1381">
        <v>80</v>
      </c>
      <c r="B1381" t="s">
        <v>635</v>
      </c>
      <c r="C1381" t="s">
        <v>4628</v>
      </c>
      <c r="D1381" t="e">
        <f t="shared" si="193"/>
        <v>#N/A</v>
      </c>
      <c r="K1381">
        <f t="shared" si="201"/>
        <v>2000</v>
      </c>
      <c r="L1381" t="s">
        <v>4682</v>
      </c>
      <c r="M1381" t="s">
        <v>5154</v>
      </c>
      <c r="N1381" t="s">
        <v>4840</v>
      </c>
      <c r="O1381" t="s">
        <v>7711</v>
      </c>
      <c r="P1381" t="s">
        <v>9082</v>
      </c>
      <c r="Q1381" t="s">
        <v>9083</v>
      </c>
      <c r="R1381" t="s">
        <v>9084</v>
      </c>
      <c r="AA1381">
        <v>3807</v>
      </c>
      <c r="AB1381" s="1">
        <v>38814</v>
      </c>
      <c r="AC1381" t="s">
        <v>3767</v>
      </c>
      <c r="AD1381" s="2">
        <v>3000000</v>
      </c>
      <c r="AE1381" s="2">
        <v>7061128</v>
      </c>
      <c r="AF1381" s="2">
        <v>7301115</v>
      </c>
      <c r="AG1381">
        <v>4</v>
      </c>
      <c r="AH1381">
        <v>7</v>
      </c>
      <c r="AI1381">
        <v>6</v>
      </c>
      <c r="AK1381" s="1" t="e">
        <f t="shared" si="200"/>
        <v>#N/A</v>
      </c>
      <c r="AL1381" s="1" t="e">
        <f t="shared" si="194"/>
        <v>#N/A</v>
      </c>
      <c r="AM1381" s="1" t="e">
        <f t="shared" si="195"/>
        <v>#N/A</v>
      </c>
      <c r="AN1381" s="1" t="e">
        <f t="shared" si="196"/>
        <v>#N/A</v>
      </c>
      <c r="AO1381" s="1" t="e">
        <f t="shared" si="197"/>
        <v>#N/A</v>
      </c>
      <c r="AP1381" s="1" t="e">
        <f t="shared" si="198"/>
        <v>#N/A</v>
      </c>
      <c r="AQ1381" s="1" t="e">
        <f t="shared" si="199"/>
        <v>#N/A</v>
      </c>
    </row>
    <row r="1382" spans="1:43">
      <c r="A1382">
        <v>81</v>
      </c>
      <c r="B1382" t="s">
        <v>730</v>
      </c>
      <c r="C1382" t="s">
        <v>7347</v>
      </c>
      <c r="D1382" t="e">
        <f t="shared" si="193"/>
        <v>#N/A</v>
      </c>
      <c r="K1382">
        <f t="shared" si="201"/>
        <v>2000</v>
      </c>
      <c r="L1382" t="s">
        <v>4682</v>
      </c>
      <c r="M1382" t="s">
        <v>5125</v>
      </c>
      <c r="N1382" t="s">
        <v>5372</v>
      </c>
      <c r="O1382" t="s">
        <v>5555</v>
      </c>
      <c r="P1382" t="s">
        <v>5555</v>
      </c>
      <c r="Q1382" t="s">
        <v>9085</v>
      </c>
      <c r="R1382" t="s">
        <v>9086</v>
      </c>
      <c r="AA1382">
        <v>3432</v>
      </c>
      <c r="AB1382" s="1">
        <v>38961</v>
      </c>
      <c r="AC1382" t="s">
        <v>3398</v>
      </c>
      <c r="AD1382" s="2">
        <v>5600000</v>
      </c>
      <c r="AE1382" s="2">
        <v>7009668</v>
      </c>
      <c r="AF1382" s="2">
        <v>7009668</v>
      </c>
      <c r="AG1382">
        <v>9</v>
      </c>
      <c r="AH1382">
        <v>1</v>
      </c>
      <c r="AI1382">
        <v>6</v>
      </c>
      <c r="AK1382" s="1" t="e">
        <f t="shared" si="200"/>
        <v>#N/A</v>
      </c>
      <c r="AL1382" s="1" t="e">
        <f t="shared" si="194"/>
        <v>#N/A</v>
      </c>
      <c r="AM1382" s="1" t="e">
        <f t="shared" si="195"/>
        <v>#N/A</v>
      </c>
      <c r="AN1382" s="1" t="e">
        <f t="shared" si="196"/>
        <v>#N/A</v>
      </c>
      <c r="AO1382" s="1" t="e">
        <f t="shared" si="197"/>
        <v>#N/A</v>
      </c>
      <c r="AP1382" s="1" t="e">
        <f t="shared" si="198"/>
        <v>#N/A</v>
      </c>
      <c r="AQ1382" s="1" t="e">
        <f t="shared" si="199"/>
        <v>#N/A</v>
      </c>
    </row>
    <row r="1383" spans="1:43">
      <c r="A1383">
        <v>82</v>
      </c>
      <c r="B1383" t="s">
        <v>734</v>
      </c>
      <c r="C1383" t="s">
        <v>7347</v>
      </c>
      <c r="D1383" t="e">
        <f t="shared" si="193"/>
        <v>#N/A</v>
      </c>
      <c r="K1383">
        <f t="shared" si="201"/>
        <v>2000</v>
      </c>
      <c r="L1383" t="s">
        <v>4600</v>
      </c>
      <c r="M1383" t="s">
        <v>4718</v>
      </c>
      <c r="N1383" t="s">
        <v>9087</v>
      </c>
      <c r="O1383" t="s">
        <v>9088</v>
      </c>
      <c r="P1383" t="s">
        <v>9089</v>
      </c>
      <c r="Q1383" t="s">
        <v>9090</v>
      </c>
      <c r="R1383" t="s">
        <v>9091</v>
      </c>
      <c r="AA1383">
        <v>3522</v>
      </c>
      <c r="AB1383" s="1">
        <v>38723</v>
      </c>
      <c r="AC1383" t="s">
        <v>3488</v>
      </c>
      <c r="AD1383" s="2">
        <v>5000000</v>
      </c>
      <c r="AE1383" s="2">
        <v>6090172</v>
      </c>
      <c r="AF1383" s="2">
        <v>6590172</v>
      </c>
      <c r="AG1383">
        <v>1</v>
      </c>
      <c r="AH1383">
        <v>6</v>
      </c>
      <c r="AI1383">
        <v>6</v>
      </c>
      <c r="AK1383" s="1" t="e">
        <f t="shared" si="200"/>
        <v>#N/A</v>
      </c>
      <c r="AL1383" s="1" t="e">
        <f t="shared" si="194"/>
        <v>#N/A</v>
      </c>
      <c r="AM1383" s="1" t="e">
        <f t="shared" si="195"/>
        <v>#N/A</v>
      </c>
      <c r="AN1383" s="1" t="e">
        <f t="shared" si="196"/>
        <v>#N/A</v>
      </c>
      <c r="AO1383" s="1" t="e">
        <f t="shared" si="197"/>
        <v>#N/A</v>
      </c>
      <c r="AP1383" s="1" t="e">
        <f t="shared" si="198"/>
        <v>#N/A</v>
      </c>
      <c r="AQ1383" s="1" t="e">
        <f t="shared" si="199"/>
        <v>#N/A</v>
      </c>
    </row>
    <row r="1384" spans="1:43">
      <c r="A1384">
        <v>83</v>
      </c>
      <c r="B1384" t="s">
        <v>2908</v>
      </c>
      <c r="C1384" t="s">
        <v>4977</v>
      </c>
      <c r="D1384" t="e">
        <f t="shared" si="193"/>
        <v>#N/A</v>
      </c>
      <c r="K1384">
        <f t="shared" si="201"/>
        <v>2000</v>
      </c>
      <c r="L1384" t="s">
        <v>4682</v>
      </c>
      <c r="M1384" t="s">
        <v>4615</v>
      </c>
      <c r="N1384" t="s">
        <v>4708</v>
      </c>
      <c r="O1384" t="s">
        <v>5433</v>
      </c>
      <c r="P1384" t="s">
        <v>5433</v>
      </c>
      <c r="Q1384" t="s">
        <v>9092</v>
      </c>
      <c r="R1384" t="s">
        <v>9093</v>
      </c>
      <c r="AA1384">
        <v>3975</v>
      </c>
      <c r="AB1384" s="1">
        <v>39031</v>
      </c>
      <c r="AC1384" t="s">
        <v>3931</v>
      </c>
      <c r="AD1384" s="2">
        <v>2000000</v>
      </c>
      <c r="AE1384" s="2">
        <v>3337931</v>
      </c>
      <c r="AF1384" s="2">
        <v>6225304</v>
      </c>
      <c r="AG1384">
        <v>11</v>
      </c>
      <c r="AH1384">
        <v>10</v>
      </c>
      <c r="AI1384">
        <v>6</v>
      </c>
      <c r="AK1384" s="1" t="e">
        <f t="shared" si="200"/>
        <v>#N/A</v>
      </c>
      <c r="AL1384" s="1" t="e">
        <f t="shared" si="194"/>
        <v>#N/A</v>
      </c>
      <c r="AM1384" s="1" t="e">
        <f t="shared" si="195"/>
        <v>#N/A</v>
      </c>
      <c r="AN1384" s="1" t="e">
        <f t="shared" si="196"/>
        <v>#N/A</v>
      </c>
      <c r="AO1384" s="1" t="e">
        <f t="shared" si="197"/>
        <v>#N/A</v>
      </c>
      <c r="AP1384" s="1" t="e">
        <f t="shared" si="198"/>
        <v>#N/A</v>
      </c>
      <c r="AQ1384" s="1" t="e">
        <f t="shared" si="199"/>
        <v>#N/A</v>
      </c>
    </row>
    <row r="1385" spans="1:43">
      <c r="A1385">
        <v>84</v>
      </c>
      <c r="B1385" t="s">
        <v>1191</v>
      </c>
      <c r="C1385" t="s">
        <v>4628</v>
      </c>
      <c r="D1385" t="e">
        <f t="shared" si="193"/>
        <v>#N/A</v>
      </c>
      <c r="K1385">
        <f t="shared" si="201"/>
        <v>2000</v>
      </c>
      <c r="L1385" t="s">
        <v>4682</v>
      </c>
      <c r="M1385" t="s">
        <v>4683</v>
      </c>
      <c r="N1385" t="s">
        <v>5432</v>
      </c>
      <c r="O1385" t="s">
        <v>9094</v>
      </c>
      <c r="P1385" t="s">
        <v>9095</v>
      </c>
      <c r="Q1385" t="s">
        <v>9096</v>
      </c>
      <c r="R1385" t="s">
        <v>9097</v>
      </c>
      <c r="AA1385">
        <v>2646</v>
      </c>
      <c r="AB1385" s="1">
        <v>39017</v>
      </c>
      <c r="AC1385" t="s">
        <v>2626</v>
      </c>
      <c r="AD1385" s="2">
        <v>14000000</v>
      </c>
      <c r="AE1385" s="2">
        <v>4299773</v>
      </c>
      <c r="AF1385" s="2">
        <v>5699773</v>
      </c>
      <c r="AG1385">
        <v>10</v>
      </c>
      <c r="AH1385">
        <v>27</v>
      </c>
      <c r="AI1385">
        <v>6</v>
      </c>
      <c r="AK1385" s="1" t="e">
        <f t="shared" si="200"/>
        <v>#N/A</v>
      </c>
      <c r="AL1385" s="1" t="e">
        <f t="shared" si="194"/>
        <v>#N/A</v>
      </c>
      <c r="AM1385" s="1" t="e">
        <f t="shared" si="195"/>
        <v>#N/A</v>
      </c>
      <c r="AN1385" s="1" t="e">
        <f t="shared" si="196"/>
        <v>#N/A</v>
      </c>
      <c r="AO1385" s="1" t="e">
        <f t="shared" si="197"/>
        <v>#N/A</v>
      </c>
      <c r="AP1385" s="1" t="e">
        <f t="shared" si="198"/>
        <v>#N/A</v>
      </c>
      <c r="AQ1385" s="1" t="e">
        <f t="shared" si="199"/>
        <v>#N/A</v>
      </c>
    </row>
    <row r="1386" spans="1:43">
      <c r="A1386">
        <v>85</v>
      </c>
      <c r="B1386" t="s">
        <v>1193</v>
      </c>
      <c r="C1386" t="s">
        <v>4660</v>
      </c>
      <c r="D1386" t="e">
        <f t="shared" si="193"/>
        <v>#N/A</v>
      </c>
      <c r="K1386">
        <f t="shared" si="201"/>
        <v>2000</v>
      </c>
      <c r="L1386" t="s">
        <v>4682</v>
      </c>
      <c r="M1386" t="s">
        <v>4788</v>
      </c>
      <c r="N1386" t="s">
        <v>7415</v>
      </c>
      <c r="O1386" t="s">
        <v>8327</v>
      </c>
      <c r="P1386" t="s">
        <v>9098</v>
      </c>
      <c r="Q1386" t="s">
        <v>9099</v>
      </c>
      <c r="R1386" t="s">
        <v>9100</v>
      </c>
      <c r="AA1386">
        <v>2812</v>
      </c>
      <c r="AB1386" s="1">
        <v>39038</v>
      </c>
      <c r="AC1386" t="s">
        <v>2787</v>
      </c>
      <c r="AD1386" s="2">
        <v>12000000</v>
      </c>
      <c r="AE1386" s="2">
        <v>5549923</v>
      </c>
      <c r="AF1386" s="2">
        <v>5549923</v>
      </c>
      <c r="AG1386">
        <v>11</v>
      </c>
      <c r="AH1386">
        <v>17</v>
      </c>
      <c r="AI1386">
        <v>6</v>
      </c>
      <c r="AK1386" s="1" t="e">
        <f t="shared" si="200"/>
        <v>#N/A</v>
      </c>
      <c r="AL1386" s="1" t="e">
        <f t="shared" si="194"/>
        <v>#N/A</v>
      </c>
      <c r="AM1386" s="1" t="e">
        <f t="shared" si="195"/>
        <v>#N/A</v>
      </c>
      <c r="AN1386" s="1" t="e">
        <f t="shared" si="196"/>
        <v>#N/A</v>
      </c>
      <c r="AO1386" s="1" t="e">
        <f t="shared" si="197"/>
        <v>#N/A</v>
      </c>
      <c r="AP1386" s="1" t="e">
        <f t="shared" si="198"/>
        <v>#N/A</v>
      </c>
      <c r="AQ1386" s="1" t="e">
        <f t="shared" si="199"/>
        <v>#N/A</v>
      </c>
    </row>
    <row r="1387" spans="1:43">
      <c r="A1387">
        <v>86</v>
      </c>
      <c r="B1387" t="s">
        <v>1433</v>
      </c>
      <c r="C1387" t="s">
        <v>4621</v>
      </c>
      <c r="D1387" t="e">
        <f t="shared" si="193"/>
        <v>#N/A</v>
      </c>
      <c r="K1387">
        <f t="shared" si="201"/>
        <v>2000</v>
      </c>
      <c r="L1387" t="s">
        <v>4682</v>
      </c>
      <c r="M1387" t="s">
        <v>5159</v>
      </c>
      <c r="N1387" t="s">
        <v>4745</v>
      </c>
      <c r="O1387" t="s">
        <v>9101</v>
      </c>
      <c r="P1387" t="s">
        <v>9102</v>
      </c>
      <c r="Q1387" t="s">
        <v>9103</v>
      </c>
      <c r="R1387" t="s">
        <v>9104</v>
      </c>
      <c r="AA1387">
        <v>2190</v>
      </c>
      <c r="AB1387" s="1">
        <v>38842</v>
      </c>
      <c r="AC1387" t="s">
        <v>2174</v>
      </c>
      <c r="AD1387" s="2">
        <v>20000000</v>
      </c>
      <c r="AE1387" s="2">
        <v>1903434</v>
      </c>
      <c r="AF1387" s="2">
        <v>5313608</v>
      </c>
      <c r="AG1387">
        <v>5</v>
      </c>
      <c r="AH1387">
        <v>5</v>
      </c>
      <c r="AI1387">
        <v>6</v>
      </c>
      <c r="AK1387" s="1" t="e">
        <f t="shared" si="200"/>
        <v>#N/A</v>
      </c>
      <c r="AL1387" s="1" t="e">
        <f t="shared" si="194"/>
        <v>#N/A</v>
      </c>
      <c r="AM1387" s="1" t="e">
        <f t="shared" si="195"/>
        <v>#N/A</v>
      </c>
      <c r="AN1387" s="1" t="e">
        <f t="shared" si="196"/>
        <v>#N/A</v>
      </c>
      <c r="AO1387" s="1" t="e">
        <f t="shared" si="197"/>
        <v>#N/A</v>
      </c>
      <c r="AP1387" s="1" t="e">
        <f t="shared" si="198"/>
        <v>#N/A</v>
      </c>
      <c r="AQ1387" s="1" t="e">
        <f t="shared" si="199"/>
        <v>#N/A</v>
      </c>
    </row>
    <row r="1388" spans="1:43">
      <c r="A1388">
        <v>87</v>
      </c>
      <c r="B1388" t="s">
        <v>9105</v>
      </c>
      <c r="C1388" t="s">
        <v>6635</v>
      </c>
      <c r="D1388" t="e">
        <f t="shared" si="193"/>
        <v>#N/A</v>
      </c>
      <c r="K1388">
        <f t="shared" si="201"/>
        <v>2000</v>
      </c>
      <c r="L1388" t="s">
        <v>4600</v>
      </c>
      <c r="M1388" t="s">
        <v>4823</v>
      </c>
      <c r="N1388" t="s">
        <v>8425</v>
      </c>
      <c r="O1388" t="s">
        <v>6615</v>
      </c>
      <c r="P1388" t="s">
        <v>6615</v>
      </c>
      <c r="Q1388" t="s">
        <v>9106</v>
      </c>
      <c r="R1388" t="s">
        <v>9107</v>
      </c>
      <c r="AA1388">
        <v>4324</v>
      </c>
      <c r="AB1388" s="1">
        <v>38940</v>
      </c>
      <c r="AC1388" t="s">
        <v>4273</v>
      </c>
      <c r="AD1388" s="2">
        <v>700000</v>
      </c>
      <c r="AE1388" s="2">
        <v>2697938</v>
      </c>
      <c r="AF1388" s="2">
        <v>4911725</v>
      </c>
      <c r="AG1388">
        <v>8</v>
      </c>
      <c r="AH1388">
        <v>11</v>
      </c>
      <c r="AI1388">
        <v>6</v>
      </c>
      <c r="AK1388" s="1" t="e">
        <f t="shared" si="200"/>
        <v>#N/A</v>
      </c>
      <c r="AL1388" s="1" t="e">
        <f t="shared" si="194"/>
        <v>#N/A</v>
      </c>
      <c r="AM1388" s="1" t="e">
        <f t="shared" si="195"/>
        <v>#N/A</v>
      </c>
      <c r="AN1388" s="1" t="e">
        <f t="shared" si="196"/>
        <v>#N/A</v>
      </c>
      <c r="AO1388" s="1" t="e">
        <f t="shared" si="197"/>
        <v>#N/A</v>
      </c>
      <c r="AP1388" s="1" t="e">
        <f t="shared" si="198"/>
        <v>#N/A</v>
      </c>
      <c r="AQ1388" s="1" t="e">
        <f t="shared" si="199"/>
        <v>#N/A</v>
      </c>
    </row>
    <row r="1389" spans="1:43">
      <c r="A1389">
        <v>88</v>
      </c>
      <c r="B1389" t="s">
        <v>2080</v>
      </c>
      <c r="C1389" t="s">
        <v>4607</v>
      </c>
      <c r="D1389" t="e">
        <f t="shared" si="193"/>
        <v>#N/A</v>
      </c>
      <c r="K1389">
        <f t="shared" si="201"/>
        <v>2000</v>
      </c>
      <c r="L1389" t="s">
        <v>4682</v>
      </c>
      <c r="M1389" t="s">
        <v>5013</v>
      </c>
      <c r="N1389" t="s">
        <v>6660</v>
      </c>
      <c r="O1389" t="s">
        <v>4971</v>
      </c>
      <c r="P1389" t="s">
        <v>9108</v>
      </c>
      <c r="Q1389" t="s">
        <v>9109</v>
      </c>
      <c r="R1389" t="s">
        <v>9110</v>
      </c>
      <c r="AA1389">
        <v>3659</v>
      </c>
      <c r="AB1389" s="1">
        <v>39038</v>
      </c>
      <c r="AC1389" t="s">
        <v>3624</v>
      </c>
      <c r="AD1389" s="2">
        <v>4000000</v>
      </c>
      <c r="AE1389" s="2">
        <v>4630045</v>
      </c>
      <c r="AF1389" s="2">
        <v>4630045</v>
      </c>
      <c r="AG1389">
        <v>11</v>
      </c>
      <c r="AH1389">
        <v>17</v>
      </c>
      <c r="AI1389">
        <v>6</v>
      </c>
      <c r="AK1389" s="1" t="e">
        <f t="shared" si="200"/>
        <v>#N/A</v>
      </c>
      <c r="AL1389" s="1" t="e">
        <f t="shared" si="194"/>
        <v>#N/A</v>
      </c>
      <c r="AM1389" s="1" t="e">
        <f t="shared" si="195"/>
        <v>#N/A</v>
      </c>
      <c r="AN1389" s="1" t="e">
        <f t="shared" si="196"/>
        <v>#N/A</v>
      </c>
      <c r="AO1389" s="1" t="e">
        <f t="shared" si="197"/>
        <v>#N/A</v>
      </c>
      <c r="AP1389" s="1" t="e">
        <f t="shared" si="198"/>
        <v>#N/A</v>
      </c>
      <c r="AQ1389" s="1" t="e">
        <f t="shared" si="199"/>
        <v>#N/A</v>
      </c>
    </row>
    <row r="1390" spans="1:43">
      <c r="A1390">
        <v>89</v>
      </c>
      <c r="B1390" t="s">
        <v>2489</v>
      </c>
      <c r="C1390" t="s">
        <v>8540</v>
      </c>
      <c r="D1390" t="e">
        <f t="shared" si="193"/>
        <v>#N/A</v>
      </c>
      <c r="K1390">
        <f t="shared" si="201"/>
        <v>2000</v>
      </c>
      <c r="L1390" t="s">
        <v>4635</v>
      </c>
      <c r="AA1390">
        <v>3528</v>
      </c>
      <c r="AB1390" s="1">
        <v>38849</v>
      </c>
      <c r="AC1390" t="s">
        <v>3494</v>
      </c>
      <c r="AD1390" s="2">
        <v>5000000</v>
      </c>
      <c r="AE1390" s="2">
        <v>4339241</v>
      </c>
      <c r="AF1390" s="2">
        <v>4414753</v>
      </c>
      <c r="AG1390">
        <v>5</v>
      </c>
      <c r="AH1390">
        <v>12</v>
      </c>
      <c r="AI1390">
        <v>6</v>
      </c>
      <c r="AK1390" s="1" t="e">
        <f t="shared" si="200"/>
        <v>#N/A</v>
      </c>
      <c r="AL1390" s="1" t="e">
        <f t="shared" si="194"/>
        <v>#N/A</v>
      </c>
      <c r="AM1390" s="1" t="e">
        <f t="shared" si="195"/>
        <v>#N/A</v>
      </c>
      <c r="AN1390" s="1" t="e">
        <f t="shared" si="196"/>
        <v>#N/A</v>
      </c>
      <c r="AO1390" s="1" t="e">
        <f t="shared" si="197"/>
        <v>#N/A</v>
      </c>
      <c r="AP1390" s="1" t="e">
        <f t="shared" si="198"/>
        <v>#N/A</v>
      </c>
      <c r="AQ1390" s="1" t="e">
        <f t="shared" si="199"/>
        <v>#N/A</v>
      </c>
    </row>
    <row r="1391" spans="1:43">
      <c r="A1391">
        <v>90</v>
      </c>
      <c r="B1391" t="s">
        <v>481</v>
      </c>
      <c r="C1391" t="s">
        <v>4621</v>
      </c>
      <c r="D1391" t="e">
        <f t="shared" si="193"/>
        <v>#N/A</v>
      </c>
      <c r="K1391">
        <f t="shared" si="201"/>
        <v>2000</v>
      </c>
      <c r="L1391" t="s">
        <v>4614</v>
      </c>
      <c r="M1391" t="s">
        <v>4779</v>
      </c>
      <c r="N1391" t="s">
        <v>4616</v>
      </c>
      <c r="O1391" t="s">
        <v>9111</v>
      </c>
      <c r="P1391" t="s">
        <v>9112</v>
      </c>
      <c r="Q1391" t="s">
        <v>9113</v>
      </c>
      <c r="R1391" t="s">
        <v>9114</v>
      </c>
      <c r="AA1391">
        <v>4398</v>
      </c>
      <c r="AB1391" s="1">
        <v>38807</v>
      </c>
      <c r="AC1391" t="s">
        <v>4345</v>
      </c>
      <c r="AD1391" s="2">
        <v>450000</v>
      </c>
      <c r="AE1391" s="2">
        <v>2075743</v>
      </c>
      <c r="AF1391" s="2">
        <v>4243996</v>
      </c>
      <c r="AG1391">
        <v>3</v>
      </c>
      <c r="AH1391">
        <v>31</v>
      </c>
      <c r="AI1391">
        <v>6</v>
      </c>
      <c r="AK1391" s="1" t="e">
        <f t="shared" si="200"/>
        <v>#N/A</v>
      </c>
      <c r="AL1391" s="1" t="e">
        <f t="shared" si="194"/>
        <v>#N/A</v>
      </c>
      <c r="AM1391" s="1" t="e">
        <f t="shared" si="195"/>
        <v>#N/A</v>
      </c>
      <c r="AN1391" s="1" t="e">
        <f t="shared" si="196"/>
        <v>#N/A</v>
      </c>
      <c r="AO1391" s="1" t="e">
        <f t="shared" si="197"/>
        <v>#N/A</v>
      </c>
      <c r="AP1391" s="1" t="e">
        <f t="shared" si="198"/>
        <v>#N/A</v>
      </c>
      <c r="AQ1391" s="1" t="e">
        <f t="shared" si="199"/>
        <v>#N/A</v>
      </c>
    </row>
    <row r="1392" spans="1:43">
      <c r="A1392">
        <v>91</v>
      </c>
      <c r="B1392" t="s">
        <v>1904</v>
      </c>
      <c r="C1392" t="s">
        <v>8712</v>
      </c>
      <c r="D1392" t="e">
        <f t="shared" si="193"/>
        <v>#N/A</v>
      </c>
      <c r="K1392">
        <f t="shared" si="201"/>
        <v>2000</v>
      </c>
      <c r="L1392" t="s">
        <v>4635</v>
      </c>
      <c r="AA1392">
        <v>3063</v>
      </c>
      <c r="AB1392" s="1">
        <v>38835</v>
      </c>
      <c r="AC1392" t="s">
        <v>3036</v>
      </c>
      <c r="AD1392" s="2">
        <v>9600000</v>
      </c>
      <c r="AE1392" s="2">
        <v>2484186</v>
      </c>
      <c r="AF1392" s="2">
        <v>3650302</v>
      </c>
      <c r="AG1392">
        <v>4</v>
      </c>
      <c r="AH1392">
        <v>28</v>
      </c>
      <c r="AI1392">
        <v>6</v>
      </c>
      <c r="AK1392" s="1" t="e">
        <f t="shared" si="200"/>
        <v>#N/A</v>
      </c>
      <c r="AL1392" s="1" t="e">
        <f t="shared" si="194"/>
        <v>#N/A</v>
      </c>
      <c r="AM1392" s="1" t="e">
        <f t="shared" si="195"/>
        <v>#N/A</v>
      </c>
      <c r="AN1392" s="1" t="e">
        <f t="shared" si="196"/>
        <v>#N/A</v>
      </c>
      <c r="AO1392" s="1" t="e">
        <f t="shared" si="197"/>
        <v>#N/A</v>
      </c>
      <c r="AP1392" s="1" t="e">
        <f t="shared" si="198"/>
        <v>#N/A</v>
      </c>
      <c r="AQ1392" s="1" t="e">
        <f t="shared" si="199"/>
        <v>#N/A</v>
      </c>
    </row>
    <row r="1393" spans="1:43">
      <c r="A1393">
        <v>92</v>
      </c>
      <c r="B1393" t="s">
        <v>1302</v>
      </c>
      <c r="C1393" t="s">
        <v>6069</v>
      </c>
      <c r="D1393" t="e">
        <f t="shared" si="193"/>
        <v>#N/A</v>
      </c>
      <c r="K1393">
        <f t="shared" si="201"/>
        <v>2000</v>
      </c>
      <c r="L1393" t="s">
        <v>4682</v>
      </c>
      <c r="M1393" t="s">
        <v>4637</v>
      </c>
      <c r="N1393" t="s">
        <v>6382</v>
      </c>
      <c r="O1393" t="s">
        <v>9115</v>
      </c>
      <c r="P1393" t="s">
        <v>5416</v>
      </c>
      <c r="Q1393" t="s">
        <v>9116</v>
      </c>
      <c r="R1393" t="s">
        <v>9117</v>
      </c>
      <c r="AA1393">
        <v>1884</v>
      </c>
      <c r="AB1393" s="1">
        <v>38723</v>
      </c>
      <c r="AC1393" t="s">
        <v>1873</v>
      </c>
      <c r="AD1393" s="2">
        <v>25000000</v>
      </c>
      <c r="AE1393" s="2">
        <v>2405420</v>
      </c>
      <c r="AF1393" s="2">
        <v>3605420</v>
      </c>
      <c r="AG1393">
        <v>1</v>
      </c>
      <c r="AH1393">
        <v>6</v>
      </c>
      <c r="AI1393">
        <v>6</v>
      </c>
      <c r="AK1393" s="1" t="e">
        <f t="shared" si="200"/>
        <v>#N/A</v>
      </c>
      <c r="AL1393" s="1" t="e">
        <f t="shared" si="194"/>
        <v>#N/A</v>
      </c>
      <c r="AM1393" s="1" t="e">
        <f t="shared" si="195"/>
        <v>#N/A</v>
      </c>
      <c r="AN1393" s="1" t="e">
        <f t="shared" si="196"/>
        <v>#N/A</v>
      </c>
      <c r="AO1393" s="1" t="e">
        <f t="shared" si="197"/>
        <v>#N/A</v>
      </c>
      <c r="AP1393" s="1" t="e">
        <f t="shared" si="198"/>
        <v>#N/A</v>
      </c>
      <c r="AQ1393" s="1" t="e">
        <f t="shared" si="199"/>
        <v>#N/A</v>
      </c>
    </row>
    <row r="1394" spans="1:43">
      <c r="A1394">
        <v>93</v>
      </c>
      <c r="B1394" t="s">
        <v>516</v>
      </c>
      <c r="C1394" t="s">
        <v>4677</v>
      </c>
      <c r="D1394" t="e">
        <f t="shared" si="193"/>
        <v>#N/A</v>
      </c>
      <c r="K1394">
        <f t="shared" si="201"/>
        <v>2000</v>
      </c>
      <c r="L1394" t="s">
        <v>4614</v>
      </c>
      <c r="M1394" t="s">
        <v>4935</v>
      </c>
      <c r="N1394" t="s">
        <v>5455</v>
      </c>
      <c r="O1394" t="s">
        <v>9118</v>
      </c>
      <c r="P1394" t="s">
        <v>9119</v>
      </c>
      <c r="Q1394" t="s">
        <v>9120</v>
      </c>
      <c r="R1394" t="s">
        <v>9121</v>
      </c>
      <c r="AA1394">
        <v>3714</v>
      </c>
      <c r="AB1394" s="1">
        <v>39024</v>
      </c>
      <c r="AC1394" t="s">
        <v>1144</v>
      </c>
      <c r="AD1394" s="2">
        <v>3700000</v>
      </c>
      <c r="AE1394" s="2">
        <v>26403</v>
      </c>
      <c r="AF1394" s="2">
        <v>3355048</v>
      </c>
      <c r="AG1394">
        <v>11</v>
      </c>
      <c r="AH1394">
        <v>3</v>
      </c>
      <c r="AI1394">
        <v>6</v>
      </c>
      <c r="AK1394" s="1" t="str">
        <f t="shared" si="200"/>
        <v>PG-13</v>
      </c>
      <c r="AL1394" s="1" t="str">
        <f t="shared" si="194"/>
        <v>113 min</v>
      </c>
      <c r="AM1394" s="1" t="str">
        <f t="shared" si="195"/>
        <v>Action, Mystery, Thriller</v>
      </c>
      <c r="AN1394" s="1" t="str">
        <f t="shared" si="196"/>
        <v>Jaume Collet-Serra</v>
      </c>
      <c r="AO1394" s="1" t="str">
        <f t="shared" si="197"/>
        <v>Oliver Butcher (screenplay), Stephen Cornwell (screenplay), Didier Van Cauwelaert (novel)</v>
      </c>
      <c r="AP1394" s="1" t="str">
        <f t="shared" si="198"/>
        <v>Liam Neeson, Diane Kruger, January Jones, Aidan Quinn</v>
      </c>
      <c r="AQ1394" s="1" t="str">
        <f t="shared" si="199"/>
        <v>WB</v>
      </c>
    </row>
    <row r="1395" spans="1:43">
      <c r="A1395">
        <v>94</v>
      </c>
      <c r="B1395" t="s">
        <v>3451</v>
      </c>
      <c r="C1395" t="s">
        <v>5023</v>
      </c>
      <c r="D1395" t="e">
        <f t="shared" si="193"/>
        <v>#N/A</v>
      </c>
      <c r="K1395">
        <f t="shared" si="201"/>
        <v>2000</v>
      </c>
      <c r="L1395" t="s">
        <v>4600</v>
      </c>
      <c r="M1395" t="s">
        <v>4689</v>
      </c>
      <c r="N1395" t="s">
        <v>6660</v>
      </c>
      <c r="O1395" t="s">
        <v>5722</v>
      </c>
      <c r="P1395" t="s">
        <v>9122</v>
      </c>
      <c r="Q1395" t="s">
        <v>9123</v>
      </c>
      <c r="R1395" t="s">
        <v>9124</v>
      </c>
      <c r="AA1395">
        <v>4356</v>
      </c>
      <c r="AB1395" s="1">
        <v>38884</v>
      </c>
      <c r="AC1395" t="s">
        <v>4303</v>
      </c>
      <c r="AD1395" s="2">
        <v>500000</v>
      </c>
      <c r="AE1395" s="2">
        <v>3121270</v>
      </c>
      <c r="AF1395" s="2">
        <v>3177636</v>
      </c>
      <c r="AG1395">
        <v>6</v>
      </c>
      <c r="AH1395">
        <v>16</v>
      </c>
      <c r="AI1395">
        <v>6</v>
      </c>
      <c r="AK1395" s="1" t="e">
        <f t="shared" si="200"/>
        <v>#N/A</v>
      </c>
      <c r="AL1395" s="1" t="e">
        <f t="shared" si="194"/>
        <v>#N/A</v>
      </c>
      <c r="AM1395" s="1" t="e">
        <f t="shared" si="195"/>
        <v>#N/A</v>
      </c>
      <c r="AN1395" s="1" t="e">
        <f t="shared" si="196"/>
        <v>#N/A</v>
      </c>
      <c r="AO1395" s="1" t="e">
        <f t="shared" si="197"/>
        <v>#N/A</v>
      </c>
      <c r="AP1395" s="1" t="e">
        <f t="shared" si="198"/>
        <v>#N/A</v>
      </c>
      <c r="AQ1395" s="1" t="e">
        <f t="shared" si="199"/>
        <v>#N/A</v>
      </c>
    </row>
    <row r="1396" spans="1:43">
      <c r="A1396">
        <v>95</v>
      </c>
      <c r="B1396" t="s">
        <v>2398</v>
      </c>
      <c r="C1396" t="s">
        <v>7419</v>
      </c>
      <c r="D1396" t="e">
        <f t="shared" si="193"/>
        <v>#N/A</v>
      </c>
      <c r="K1396">
        <f t="shared" si="201"/>
        <v>2000</v>
      </c>
      <c r="L1396" t="s">
        <v>4600</v>
      </c>
      <c r="M1396" t="s">
        <v>4935</v>
      </c>
      <c r="N1396" t="s">
        <v>4852</v>
      </c>
      <c r="O1396" t="s">
        <v>9125</v>
      </c>
      <c r="P1396" t="s">
        <v>9126</v>
      </c>
      <c r="Q1396" t="s">
        <v>9127</v>
      </c>
      <c r="R1396" t="s">
        <v>9128</v>
      </c>
      <c r="AA1396">
        <v>3862</v>
      </c>
      <c r="AB1396" s="1">
        <v>38800</v>
      </c>
      <c r="AC1396" t="s">
        <v>3820</v>
      </c>
      <c r="AD1396" s="2">
        <v>2900000</v>
      </c>
      <c r="AE1396" s="2">
        <v>3127472</v>
      </c>
      <c r="AF1396" s="2">
        <v>3127472</v>
      </c>
      <c r="AG1396">
        <v>3</v>
      </c>
      <c r="AH1396">
        <v>24</v>
      </c>
      <c r="AI1396">
        <v>6</v>
      </c>
      <c r="AK1396" s="1" t="e">
        <f t="shared" si="200"/>
        <v>#N/A</v>
      </c>
      <c r="AL1396" s="1" t="e">
        <f t="shared" si="194"/>
        <v>#N/A</v>
      </c>
      <c r="AM1396" s="1" t="e">
        <f t="shared" si="195"/>
        <v>#N/A</v>
      </c>
      <c r="AN1396" s="1" t="e">
        <f t="shared" si="196"/>
        <v>#N/A</v>
      </c>
      <c r="AO1396" s="1" t="e">
        <f t="shared" si="197"/>
        <v>#N/A</v>
      </c>
      <c r="AP1396" s="1" t="e">
        <f t="shared" si="198"/>
        <v>#N/A</v>
      </c>
      <c r="AQ1396" s="1" t="e">
        <f t="shared" si="199"/>
        <v>#N/A</v>
      </c>
    </row>
    <row r="1397" spans="1:43">
      <c r="A1397">
        <v>96</v>
      </c>
      <c r="B1397" t="s">
        <v>9129</v>
      </c>
      <c r="C1397" t="s">
        <v>4628</v>
      </c>
      <c r="D1397" t="e">
        <f t="shared" si="193"/>
        <v>#N/A</v>
      </c>
      <c r="K1397">
        <f t="shared" si="201"/>
        <v>2000</v>
      </c>
      <c r="L1397" t="s">
        <v>4600</v>
      </c>
      <c r="M1397" t="s">
        <v>4962</v>
      </c>
      <c r="N1397" t="s">
        <v>4609</v>
      </c>
      <c r="O1397" t="s">
        <v>9130</v>
      </c>
      <c r="P1397" t="s">
        <v>9131</v>
      </c>
      <c r="Q1397" t="s">
        <v>9132</v>
      </c>
      <c r="R1397" t="s">
        <v>9133</v>
      </c>
      <c r="AA1397">
        <v>3574</v>
      </c>
      <c r="AB1397" s="1">
        <v>38744</v>
      </c>
      <c r="AC1397" t="s">
        <v>3540</v>
      </c>
      <c r="AD1397" s="2">
        <v>4750000</v>
      </c>
      <c r="AE1397" s="2">
        <v>1253413</v>
      </c>
      <c r="AF1397" s="2">
        <v>3061763</v>
      </c>
      <c r="AG1397">
        <v>1</v>
      </c>
      <c r="AH1397">
        <v>27</v>
      </c>
      <c r="AI1397">
        <v>6</v>
      </c>
      <c r="AK1397" s="1" t="e">
        <f t="shared" si="200"/>
        <v>#N/A</v>
      </c>
      <c r="AL1397" s="1" t="e">
        <f t="shared" si="194"/>
        <v>#N/A</v>
      </c>
      <c r="AM1397" s="1" t="e">
        <f t="shared" si="195"/>
        <v>#N/A</v>
      </c>
      <c r="AN1397" s="1" t="e">
        <f t="shared" si="196"/>
        <v>#N/A</v>
      </c>
      <c r="AO1397" s="1" t="e">
        <f t="shared" si="197"/>
        <v>#N/A</v>
      </c>
      <c r="AP1397" s="1" t="e">
        <f t="shared" si="198"/>
        <v>#N/A</v>
      </c>
      <c r="AQ1397" s="1" t="e">
        <f t="shared" si="199"/>
        <v>#N/A</v>
      </c>
    </row>
    <row r="1398" spans="1:43">
      <c r="A1398">
        <v>97</v>
      </c>
      <c r="B1398" t="s">
        <v>2497</v>
      </c>
      <c r="C1398" t="s">
        <v>4695</v>
      </c>
      <c r="D1398" t="e">
        <f t="shared" si="193"/>
        <v>#N/A</v>
      </c>
      <c r="K1398">
        <f t="shared" si="201"/>
        <v>2000</v>
      </c>
      <c r="L1398" t="s">
        <v>4682</v>
      </c>
      <c r="M1398" t="s">
        <v>5159</v>
      </c>
      <c r="N1398" t="s">
        <v>5301</v>
      </c>
      <c r="O1398" t="s">
        <v>9134</v>
      </c>
      <c r="P1398" t="s">
        <v>9135</v>
      </c>
      <c r="Q1398" t="s">
        <v>9136</v>
      </c>
      <c r="R1398" t="s">
        <v>9137</v>
      </c>
      <c r="AA1398">
        <v>4385</v>
      </c>
      <c r="AB1398" s="1">
        <v>39082</v>
      </c>
      <c r="AC1398" t="s">
        <v>4332</v>
      </c>
      <c r="AD1398" s="2">
        <v>500000</v>
      </c>
      <c r="AE1398" s="2">
        <v>0</v>
      </c>
      <c r="AF1398" s="2">
        <v>3000000</v>
      </c>
      <c r="AG1398">
        <v>12</v>
      </c>
      <c r="AH1398">
        <v>31</v>
      </c>
      <c r="AI1398">
        <v>6</v>
      </c>
      <c r="AK1398" s="1" t="e">
        <f t="shared" si="200"/>
        <v>#N/A</v>
      </c>
      <c r="AL1398" s="1" t="e">
        <f t="shared" si="194"/>
        <v>#N/A</v>
      </c>
      <c r="AM1398" s="1" t="e">
        <f t="shared" si="195"/>
        <v>#N/A</v>
      </c>
      <c r="AN1398" s="1" t="e">
        <f t="shared" si="196"/>
        <v>#N/A</v>
      </c>
      <c r="AO1398" s="1" t="e">
        <f t="shared" si="197"/>
        <v>#N/A</v>
      </c>
      <c r="AP1398" s="1" t="e">
        <f t="shared" si="198"/>
        <v>#N/A</v>
      </c>
      <c r="AQ1398" s="1" t="e">
        <f t="shared" si="199"/>
        <v>#N/A</v>
      </c>
    </row>
    <row r="1399" spans="1:43">
      <c r="A1399">
        <v>98</v>
      </c>
      <c r="B1399" t="s">
        <v>3062</v>
      </c>
      <c r="C1399" t="s">
        <v>6069</v>
      </c>
      <c r="D1399" t="e">
        <f t="shared" si="193"/>
        <v>#N/A</v>
      </c>
      <c r="K1399">
        <f t="shared" si="201"/>
        <v>2000</v>
      </c>
      <c r="L1399" t="s">
        <v>4600</v>
      </c>
      <c r="M1399" t="s">
        <v>4812</v>
      </c>
      <c r="N1399" t="s">
        <v>4852</v>
      </c>
      <c r="O1399" t="s">
        <v>9138</v>
      </c>
      <c r="P1399" t="s">
        <v>9138</v>
      </c>
      <c r="Q1399" t="s">
        <v>9139</v>
      </c>
      <c r="R1399" t="s">
        <v>9140</v>
      </c>
      <c r="AA1399">
        <v>2717</v>
      </c>
      <c r="AB1399" s="1">
        <v>38793</v>
      </c>
      <c r="AC1399" t="s">
        <v>2694</v>
      </c>
      <c r="AD1399" s="2">
        <v>13000000</v>
      </c>
      <c r="AE1399" s="2">
        <v>1173673</v>
      </c>
      <c r="AF1399" s="2">
        <v>2898225</v>
      </c>
      <c r="AG1399">
        <v>3</v>
      </c>
      <c r="AH1399">
        <v>17</v>
      </c>
      <c r="AI1399">
        <v>6</v>
      </c>
      <c r="AK1399" s="1" t="e">
        <f t="shared" si="200"/>
        <v>#N/A</v>
      </c>
      <c r="AL1399" s="1" t="e">
        <f t="shared" si="194"/>
        <v>#N/A</v>
      </c>
      <c r="AM1399" s="1" t="e">
        <f t="shared" si="195"/>
        <v>#N/A</v>
      </c>
      <c r="AN1399" s="1" t="e">
        <f t="shared" si="196"/>
        <v>#N/A</v>
      </c>
      <c r="AO1399" s="1" t="e">
        <f t="shared" si="197"/>
        <v>#N/A</v>
      </c>
      <c r="AP1399" s="1" t="e">
        <f t="shared" si="198"/>
        <v>#N/A</v>
      </c>
      <c r="AQ1399" s="1" t="e">
        <f t="shared" si="199"/>
        <v>#N/A</v>
      </c>
    </row>
    <row r="1400" spans="1:43">
      <c r="A1400">
        <v>99</v>
      </c>
      <c r="B1400" t="s">
        <v>1380</v>
      </c>
      <c r="C1400" t="s">
        <v>4660</v>
      </c>
      <c r="D1400" t="e">
        <f t="shared" si="193"/>
        <v>#N/A</v>
      </c>
      <c r="K1400">
        <f t="shared" si="201"/>
        <v>2000</v>
      </c>
      <c r="L1400" t="s">
        <v>4682</v>
      </c>
      <c r="M1400" t="s">
        <v>4788</v>
      </c>
      <c r="N1400" t="s">
        <v>9141</v>
      </c>
      <c r="O1400" t="s">
        <v>7545</v>
      </c>
      <c r="P1400" t="s">
        <v>9142</v>
      </c>
      <c r="Q1400" t="s">
        <v>9143</v>
      </c>
      <c r="R1400" t="s">
        <v>9144</v>
      </c>
      <c r="AA1400">
        <v>4409</v>
      </c>
      <c r="AB1400" s="1">
        <v>38931</v>
      </c>
      <c r="AC1400" t="s">
        <v>4356</v>
      </c>
      <c r="AD1400" s="2">
        <v>400000</v>
      </c>
      <c r="AE1400" s="2">
        <v>1692693</v>
      </c>
      <c r="AF1400" s="2">
        <v>2797199</v>
      </c>
      <c r="AG1400">
        <v>8</v>
      </c>
      <c r="AH1400">
        <v>2</v>
      </c>
      <c r="AI1400">
        <v>6</v>
      </c>
      <c r="AK1400" s="1" t="e">
        <f t="shared" si="200"/>
        <v>#N/A</v>
      </c>
      <c r="AL1400" s="1" t="e">
        <f t="shared" si="194"/>
        <v>#N/A</v>
      </c>
      <c r="AM1400" s="1" t="e">
        <f t="shared" si="195"/>
        <v>#N/A</v>
      </c>
      <c r="AN1400" s="1" t="e">
        <f t="shared" si="196"/>
        <v>#N/A</v>
      </c>
      <c r="AO1400" s="1" t="e">
        <f t="shared" si="197"/>
        <v>#N/A</v>
      </c>
      <c r="AP1400" s="1" t="e">
        <f t="shared" si="198"/>
        <v>#N/A</v>
      </c>
      <c r="AQ1400" s="1" t="e">
        <f t="shared" si="199"/>
        <v>#N/A</v>
      </c>
    </row>
    <row r="1401" spans="1:43">
      <c r="A1401">
        <v>100</v>
      </c>
      <c r="B1401" t="s">
        <v>3334</v>
      </c>
      <c r="C1401" t="s">
        <v>4628</v>
      </c>
      <c r="D1401" t="e">
        <f t="shared" si="193"/>
        <v>#N/A</v>
      </c>
      <c r="K1401">
        <f t="shared" si="201"/>
        <v>2000</v>
      </c>
      <c r="L1401" t="s">
        <v>4600</v>
      </c>
      <c r="M1401" t="s">
        <v>5460</v>
      </c>
      <c r="N1401" t="s">
        <v>4690</v>
      </c>
      <c r="O1401" t="s">
        <v>9145</v>
      </c>
      <c r="P1401" t="s">
        <v>9146</v>
      </c>
      <c r="Q1401" t="s">
        <v>9147</v>
      </c>
      <c r="R1401" t="s">
        <v>9148</v>
      </c>
      <c r="AA1401">
        <v>2719</v>
      </c>
      <c r="AB1401" s="1">
        <v>39003</v>
      </c>
      <c r="AC1401" t="s">
        <v>2696</v>
      </c>
      <c r="AD1401" s="2">
        <v>13000000</v>
      </c>
      <c r="AE1401" s="2">
        <v>1151330</v>
      </c>
      <c r="AF1401" s="2">
        <v>2613717</v>
      </c>
      <c r="AG1401">
        <v>10</v>
      </c>
      <c r="AH1401">
        <v>13</v>
      </c>
      <c r="AI1401">
        <v>6</v>
      </c>
      <c r="AK1401" s="1" t="e">
        <f t="shared" si="200"/>
        <v>#N/A</v>
      </c>
      <c r="AL1401" s="1" t="e">
        <f t="shared" si="194"/>
        <v>#N/A</v>
      </c>
      <c r="AM1401" s="1" t="e">
        <f t="shared" si="195"/>
        <v>#N/A</v>
      </c>
      <c r="AN1401" s="1" t="e">
        <f t="shared" si="196"/>
        <v>#N/A</v>
      </c>
      <c r="AO1401" s="1" t="e">
        <f t="shared" si="197"/>
        <v>#N/A</v>
      </c>
      <c r="AP1401" s="1" t="e">
        <f t="shared" si="198"/>
        <v>#N/A</v>
      </c>
      <c r="AQ1401" s="1" t="e">
        <f t="shared" si="199"/>
        <v>#N/A</v>
      </c>
    </row>
    <row r="1402" spans="1:43">
      <c r="A1402">
        <v>1</v>
      </c>
      <c r="B1402" t="s">
        <v>9149</v>
      </c>
      <c r="C1402" t="s">
        <v>4677</v>
      </c>
      <c r="D1402" t="e">
        <f t="shared" si="193"/>
        <v>#N/A</v>
      </c>
      <c r="K1402">
        <f t="shared" si="201"/>
        <v>1999</v>
      </c>
      <c r="L1402" t="s">
        <v>4614</v>
      </c>
      <c r="M1402" t="s">
        <v>5057</v>
      </c>
      <c r="N1402" t="s">
        <v>4630</v>
      </c>
      <c r="O1402" t="s">
        <v>7321</v>
      </c>
      <c r="P1402" t="s">
        <v>7321</v>
      </c>
      <c r="Q1402" t="s">
        <v>9150</v>
      </c>
      <c r="R1402" t="s">
        <v>9151</v>
      </c>
      <c r="AA1402">
        <v>3107</v>
      </c>
      <c r="AB1402" s="1">
        <v>38947</v>
      </c>
      <c r="AC1402" t="s">
        <v>3080</v>
      </c>
      <c r="AD1402" s="2">
        <v>9000000</v>
      </c>
      <c r="AE1402" s="2">
        <v>1530535</v>
      </c>
      <c r="AF1402" s="2">
        <v>2548378</v>
      </c>
      <c r="AG1402">
        <v>8</v>
      </c>
      <c r="AH1402">
        <v>18</v>
      </c>
      <c r="AI1402">
        <v>6</v>
      </c>
      <c r="AK1402" s="1" t="e">
        <f t="shared" si="200"/>
        <v>#N/A</v>
      </c>
      <c r="AL1402" s="1" t="e">
        <f t="shared" si="194"/>
        <v>#N/A</v>
      </c>
      <c r="AM1402" s="1" t="e">
        <f t="shared" si="195"/>
        <v>#N/A</v>
      </c>
      <c r="AN1402" s="1" t="e">
        <f t="shared" si="196"/>
        <v>#N/A</v>
      </c>
      <c r="AO1402" s="1" t="e">
        <f t="shared" si="197"/>
        <v>#N/A</v>
      </c>
      <c r="AP1402" s="1" t="e">
        <f t="shared" si="198"/>
        <v>#N/A</v>
      </c>
      <c r="AQ1402" s="1" t="e">
        <f t="shared" si="199"/>
        <v>#N/A</v>
      </c>
    </row>
    <row r="1403" spans="1:43">
      <c r="A1403">
        <v>2</v>
      </c>
      <c r="B1403" t="s">
        <v>1109</v>
      </c>
      <c r="C1403" t="s">
        <v>4607</v>
      </c>
      <c r="D1403">
        <f t="shared" si="193"/>
        <v>40000000</v>
      </c>
      <c r="K1403">
        <f t="shared" si="201"/>
        <v>1999</v>
      </c>
      <c r="L1403" t="s">
        <v>4600</v>
      </c>
      <c r="M1403" t="s">
        <v>4788</v>
      </c>
      <c r="N1403" t="s">
        <v>5826</v>
      </c>
      <c r="O1403" t="s">
        <v>5808</v>
      </c>
      <c r="P1403" t="s">
        <v>5808</v>
      </c>
      <c r="Q1403" t="s">
        <v>9152</v>
      </c>
      <c r="R1403" t="s">
        <v>9153</v>
      </c>
      <c r="AA1403">
        <v>2325</v>
      </c>
      <c r="AB1403" s="1">
        <v>38982</v>
      </c>
      <c r="AC1403" t="s">
        <v>2309</v>
      </c>
      <c r="AD1403" s="2">
        <v>18000000</v>
      </c>
      <c r="AE1403" s="2">
        <v>70644</v>
      </c>
      <c r="AF1403" s="2">
        <v>2401413</v>
      </c>
      <c r="AG1403">
        <v>9</v>
      </c>
      <c r="AH1403">
        <v>22</v>
      </c>
      <c r="AI1403">
        <v>6</v>
      </c>
      <c r="AK1403" s="1" t="e">
        <f t="shared" si="200"/>
        <v>#N/A</v>
      </c>
      <c r="AL1403" s="1" t="e">
        <f t="shared" si="194"/>
        <v>#N/A</v>
      </c>
      <c r="AM1403" s="1" t="e">
        <f t="shared" si="195"/>
        <v>#N/A</v>
      </c>
      <c r="AN1403" s="1" t="e">
        <f t="shared" si="196"/>
        <v>#N/A</v>
      </c>
      <c r="AO1403" s="1" t="e">
        <f t="shared" si="197"/>
        <v>#N/A</v>
      </c>
      <c r="AP1403" s="1" t="e">
        <f t="shared" si="198"/>
        <v>#N/A</v>
      </c>
      <c r="AQ1403" s="1" t="e">
        <f t="shared" si="199"/>
        <v>#N/A</v>
      </c>
    </row>
    <row r="1404" spans="1:43">
      <c r="A1404">
        <v>3</v>
      </c>
      <c r="B1404" t="s">
        <v>317</v>
      </c>
      <c r="C1404" t="s">
        <v>4607</v>
      </c>
      <c r="D1404">
        <f t="shared" si="193"/>
        <v>90000000</v>
      </c>
      <c r="K1404">
        <f t="shared" si="201"/>
        <v>1999</v>
      </c>
      <c r="L1404" t="s">
        <v>4636</v>
      </c>
      <c r="M1404" t="s">
        <v>4779</v>
      </c>
      <c r="N1404" t="s">
        <v>4616</v>
      </c>
      <c r="O1404" t="s">
        <v>9154</v>
      </c>
      <c r="P1404" t="s">
        <v>9155</v>
      </c>
      <c r="Q1404" t="s">
        <v>9156</v>
      </c>
      <c r="R1404" t="s">
        <v>9157</v>
      </c>
      <c r="AA1404">
        <v>2385</v>
      </c>
      <c r="AB1404" s="1">
        <v>39031</v>
      </c>
      <c r="AC1404" t="s">
        <v>2369</v>
      </c>
      <c r="AD1404" s="2">
        <v>16800000</v>
      </c>
      <c r="AE1404" s="2">
        <v>223202</v>
      </c>
      <c r="AF1404" s="2">
        <v>2281089</v>
      </c>
      <c r="AG1404">
        <v>11</v>
      </c>
      <c r="AH1404">
        <v>10</v>
      </c>
      <c r="AI1404">
        <v>6</v>
      </c>
      <c r="AK1404" s="1" t="e">
        <f t="shared" si="200"/>
        <v>#N/A</v>
      </c>
      <c r="AL1404" s="1" t="e">
        <f t="shared" si="194"/>
        <v>#N/A</v>
      </c>
      <c r="AM1404" s="1" t="e">
        <f t="shared" si="195"/>
        <v>#N/A</v>
      </c>
      <c r="AN1404" s="1" t="e">
        <f t="shared" si="196"/>
        <v>#N/A</v>
      </c>
      <c r="AO1404" s="1" t="e">
        <f t="shared" si="197"/>
        <v>#N/A</v>
      </c>
      <c r="AP1404" s="1" t="e">
        <f t="shared" si="198"/>
        <v>#N/A</v>
      </c>
      <c r="AQ1404" s="1" t="e">
        <f t="shared" si="199"/>
        <v>#N/A</v>
      </c>
    </row>
    <row r="1405" spans="1:43">
      <c r="A1405">
        <v>4</v>
      </c>
      <c r="B1405" t="s">
        <v>1312</v>
      </c>
      <c r="C1405" t="s">
        <v>6635</v>
      </c>
      <c r="D1405">
        <f t="shared" si="193"/>
        <v>35000000</v>
      </c>
      <c r="K1405">
        <f t="shared" si="201"/>
        <v>1999</v>
      </c>
      <c r="L1405" t="s">
        <v>4600</v>
      </c>
      <c r="M1405" t="s">
        <v>4738</v>
      </c>
      <c r="N1405" t="s">
        <v>5652</v>
      </c>
      <c r="O1405" t="s">
        <v>5180</v>
      </c>
      <c r="P1405" t="s">
        <v>9158</v>
      </c>
      <c r="Q1405" t="s">
        <v>9159</v>
      </c>
      <c r="R1405" t="s">
        <v>9160</v>
      </c>
      <c r="AA1405">
        <v>3979</v>
      </c>
      <c r="AB1405" s="1">
        <v>38896</v>
      </c>
      <c r="AC1405" t="s">
        <v>3935</v>
      </c>
      <c r="AD1405" s="2">
        <v>2000000</v>
      </c>
      <c r="AE1405" s="2">
        <v>2072645</v>
      </c>
      <c r="AF1405" s="2">
        <v>2077844</v>
      </c>
      <c r="AG1405">
        <v>6</v>
      </c>
      <c r="AH1405">
        <v>28</v>
      </c>
      <c r="AI1405">
        <v>6</v>
      </c>
      <c r="AK1405" s="1" t="e">
        <f t="shared" si="200"/>
        <v>#N/A</v>
      </c>
      <c r="AL1405" s="1" t="e">
        <f t="shared" si="194"/>
        <v>#N/A</v>
      </c>
      <c r="AM1405" s="1" t="e">
        <f t="shared" si="195"/>
        <v>#N/A</v>
      </c>
      <c r="AN1405" s="1" t="e">
        <f t="shared" si="196"/>
        <v>#N/A</v>
      </c>
      <c r="AO1405" s="1" t="e">
        <f t="shared" si="197"/>
        <v>#N/A</v>
      </c>
      <c r="AP1405" s="1" t="e">
        <f t="shared" si="198"/>
        <v>#N/A</v>
      </c>
      <c r="AQ1405" s="1" t="e">
        <f t="shared" si="199"/>
        <v>#N/A</v>
      </c>
    </row>
    <row r="1406" spans="1:43">
      <c r="A1406">
        <v>5</v>
      </c>
      <c r="B1406" t="s">
        <v>608</v>
      </c>
      <c r="C1406" t="s">
        <v>4628</v>
      </c>
      <c r="D1406">
        <f t="shared" si="193"/>
        <v>65000000</v>
      </c>
      <c r="K1406">
        <f t="shared" si="201"/>
        <v>1999</v>
      </c>
      <c r="L1406" t="s">
        <v>4682</v>
      </c>
      <c r="M1406" t="s">
        <v>5057</v>
      </c>
      <c r="N1406" t="s">
        <v>4887</v>
      </c>
      <c r="O1406" t="s">
        <v>6580</v>
      </c>
      <c r="P1406" t="s">
        <v>6580</v>
      </c>
      <c r="Q1406" t="s">
        <v>9161</v>
      </c>
      <c r="R1406" t="s">
        <v>9162</v>
      </c>
      <c r="AA1406">
        <v>3980</v>
      </c>
      <c r="AB1406" s="1">
        <v>38994</v>
      </c>
      <c r="AC1406" t="s">
        <v>3936</v>
      </c>
      <c r="AD1406" s="2">
        <v>2000000</v>
      </c>
      <c r="AE1406" s="2">
        <v>1985292</v>
      </c>
      <c r="AF1406" s="2">
        <v>1985292</v>
      </c>
      <c r="AG1406">
        <v>10</v>
      </c>
      <c r="AH1406">
        <v>4</v>
      </c>
      <c r="AI1406">
        <v>6</v>
      </c>
      <c r="AK1406" s="1" t="e">
        <f t="shared" si="200"/>
        <v>#N/A</v>
      </c>
      <c r="AL1406" s="1" t="e">
        <f t="shared" si="194"/>
        <v>#N/A</v>
      </c>
      <c r="AM1406" s="1" t="e">
        <f t="shared" si="195"/>
        <v>#N/A</v>
      </c>
      <c r="AN1406" s="1" t="e">
        <f t="shared" si="196"/>
        <v>#N/A</v>
      </c>
      <c r="AO1406" s="1" t="e">
        <f t="shared" si="197"/>
        <v>#N/A</v>
      </c>
      <c r="AP1406" s="1" t="e">
        <f t="shared" si="198"/>
        <v>#N/A</v>
      </c>
      <c r="AQ1406" s="1" t="e">
        <f t="shared" si="199"/>
        <v>#N/A</v>
      </c>
    </row>
    <row r="1407" spans="1:43">
      <c r="A1407">
        <v>6</v>
      </c>
      <c r="B1407" t="s">
        <v>129</v>
      </c>
      <c r="C1407" t="s">
        <v>4607</v>
      </c>
      <c r="D1407">
        <f t="shared" si="193"/>
        <v>145000000</v>
      </c>
      <c r="K1407">
        <f t="shared" si="201"/>
        <v>1999</v>
      </c>
      <c r="L1407" t="s">
        <v>4635</v>
      </c>
      <c r="AA1407">
        <v>4218</v>
      </c>
      <c r="AB1407" s="1">
        <v>38896</v>
      </c>
      <c r="AC1407" t="s">
        <v>4168</v>
      </c>
      <c r="AD1407" s="2">
        <v>1000000</v>
      </c>
      <c r="AE1407" s="2">
        <v>1678874</v>
      </c>
      <c r="AF1407" s="2">
        <v>1849392</v>
      </c>
      <c r="AG1407">
        <v>6</v>
      </c>
      <c r="AH1407">
        <v>28</v>
      </c>
      <c r="AI1407">
        <v>6</v>
      </c>
      <c r="AK1407" s="1" t="e">
        <f t="shared" si="200"/>
        <v>#N/A</v>
      </c>
      <c r="AL1407" s="1" t="e">
        <f t="shared" si="194"/>
        <v>#N/A</v>
      </c>
      <c r="AM1407" s="1" t="e">
        <f t="shared" si="195"/>
        <v>#N/A</v>
      </c>
      <c r="AN1407" s="1" t="e">
        <f t="shared" si="196"/>
        <v>#N/A</v>
      </c>
      <c r="AO1407" s="1" t="e">
        <f t="shared" si="197"/>
        <v>#N/A</v>
      </c>
      <c r="AP1407" s="1" t="e">
        <f t="shared" si="198"/>
        <v>#N/A</v>
      </c>
      <c r="AQ1407" s="1" t="e">
        <f t="shared" si="199"/>
        <v>#N/A</v>
      </c>
    </row>
    <row r="1408" spans="1:43">
      <c r="A1408">
        <v>7</v>
      </c>
      <c r="B1408" t="s">
        <v>1484</v>
      </c>
      <c r="C1408" t="s">
        <v>4695</v>
      </c>
      <c r="D1408">
        <f t="shared" si="193"/>
        <v>30000000</v>
      </c>
      <c r="K1408">
        <f t="shared" si="201"/>
        <v>1999</v>
      </c>
      <c r="L1408" t="s">
        <v>4600</v>
      </c>
      <c r="M1408" t="s">
        <v>5062</v>
      </c>
      <c r="N1408" t="s">
        <v>4852</v>
      </c>
      <c r="O1408" t="s">
        <v>4714</v>
      </c>
      <c r="P1408" t="s">
        <v>9163</v>
      </c>
      <c r="Q1408" t="s">
        <v>9164</v>
      </c>
      <c r="R1408" t="s">
        <v>9165</v>
      </c>
      <c r="AA1408">
        <v>4140</v>
      </c>
      <c r="AB1408" s="1">
        <v>38814</v>
      </c>
      <c r="AC1408" t="s">
        <v>4092</v>
      </c>
      <c r="AD1408" s="2">
        <v>1300000</v>
      </c>
      <c r="AE1408" s="2">
        <v>4055</v>
      </c>
      <c r="AF1408" s="2">
        <v>1738663</v>
      </c>
      <c r="AG1408">
        <v>4</v>
      </c>
      <c r="AH1408">
        <v>7</v>
      </c>
      <c r="AI1408">
        <v>6</v>
      </c>
      <c r="AK1408" s="1" t="e">
        <f t="shared" si="200"/>
        <v>#N/A</v>
      </c>
      <c r="AL1408" s="1" t="e">
        <f t="shared" si="194"/>
        <v>#N/A</v>
      </c>
      <c r="AM1408" s="1" t="e">
        <f t="shared" si="195"/>
        <v>#N/A</v>
      </c>
      <c r="AN1408" s="1" t="e">
        <f t="shared" si="196"/>
        <v>#N/A</v>
      </c>
      <c r="AO1408" s="1" t="e">
        <f t="shared" si="197"/>
        <v>#N/A</v>
      </c>
      <c r="AP1408" s="1" t="e">
        <f t="shared" si="198"/>
        <v>#N/A</v>
      </c>
      <c r="AQ1408" s="1" t="e">
        <f t="shared" si="199"/>
        <v>#N/A</v>
      </c>
    </row>
    <row r="1409" spans="1:43">
      <c r="A1409">
        <v>8</v>
      </c>
      <c r="B1409" t="s">
        <v>404</v>
      </c>
      <c r="C1409" t="s">
        <v>4621</v>
      </c>
      <c r="D1409">
        <f t="shared" si="193"/>
        <v>80000000</v>
      </c>
      <c r="K1409">
        <f t="shared" si="201"/>
        <v>1999</v>
      </c>
      <c r="L1409" t="s">
        <v>4600</v>
      </c>
      <c r="M1409" t="s">
        <v>4833</v>
      </c>
      <c r="N1409" t="s">
        <v>4630</v>
      </c>
      <c r="O1409" t="s">
        <v>7654</v>
      </c>
      <c r="P1409" t="s">
        <v>9166</v>
      </c>
      <c r="Q1409" t="s">
        <v>8565</v>
      </c>
      <c r="R1409" t="s">
        <v>9167</v>
      </c>
      <c r="AA1409">
        <v>3295</v>
      </c>
      <c r="AB1409" s="1">
        <v>39080</v>
      </c>
      <c r="AC1409" t="s">
        <v>3263</v>
      </c>
      <c r="AD1409" s="2">
        <v>7000000</v>
      </c>
      <c r="AE1409" s="2">
        <v>1661464</v>
      </c>
      <c r="AF1409" s="2">
        <v>1661464</v>
      </c>
      <c r="AG1409">
        <v>12</v>
      </c>
      <c r="AH1409">
        <v>29</v>
      </c>
      <c r="AI1409">
        <v>6</v>
      </c>
      <c r="AK1409" s="1" t="e">
        <f t="shared" si="200"/>
        <v>#N/A</v>
      </c>
      <c r="AL1409" s="1" t="e">
        <f t="shared" si="194"/>
        <v>#N/A</v>
      </c>
      <c r="AM1409" s="1" t="e">
        <f t="shared" si="195"/>
        <v>#N/A</v>
      </c>
      <c r="AN1409" s="1" t="e">
        <f t="shared" si="196"/>
        <v>#N/A</v>
      </c>
      <c r="AO1409" s="1" t="e">
        <f t="shared" si="197"/>
        <v>#N/A</v>
      </c>
      <c r="AP1409" s="1" t="e">
        <f t="shared" si="198"/>
        <v>#N/A</v>
      </c>
      <c r="AQ1409" s="1" t="e">
        <f t="shared" si="199"/>
        <v>#N/A</v>
      </c>
    </row>
    <row r="1410" spans="1:43">
      <c r="A1410">
        <v>9</v>
      </c>
      <c r="B1410" t="s">
        <v>542</v>
      </c>
      <c r="C1410" t="s">
        <v>4660</v>
      </c>
      <c r="D1410">
        <f t="shared" si="193"/>
        <v>70000000</v>
      </c>
      <c r="K1410">
        <f t="shared" si="201"/>
        <v>1999</v>
      </c>
      <c r="L1410" t="s">
        <v>4614</v>
      </c>
      <c r="M1410" t="s">
        <v>4671</v>
      </c>
      <c r="N1410" t="s">
        <v>5174</v>
      </c>
      <c r="O1410" t="s">
        <v>5614</v>
      </c>
      <c r="P1410" t="s">
        <v>9168</v>
      </c>
      <c r="Q1410" t="s">
        <v>9169</v>
      </c>
      <c r="R1410" t="s">
        <v>9170</v>
      </c>
      <c r="AA1410">
        <v>1479</v>
      </c>
      <c r="AB1410" s="1">
        <v>39066</v>
      </c>
      <c r="AC1410" t="s">
        <v>1469</v>
      </c>
      <c r="AD1410" s="2">
        <v>32000000</v>
      </c>
      <c r="AE1410" s="2">
        <v>1308696</v>
      </c>
      <c r="AF1410" s="2">
        <v>1308696</v>
      </c>
      <c r="AG1410">
        <v>12</v>
      </c>
      <c r="AH1410">
        <v>15</v>
      </c>
      <c r="AI1410">
        <v>6</v>
      </c>
      <c r="AK1410" s="1" t="e">
        <f t="shared" si="200"/>
        <v>#N/A</v>
      </c>
      <c r="AL1410" s="1" t="e">
        <f t="shared" si="194"/>
        <v>#N/A</v>
      </c>
      <c r="AM1410" s="1" t="e">
        <f t="shared" si="195"/>
        <v>#N/A</v>
      </c>
      <c r="AN1410" s="1" t="e">
        <f t="shared" si="196"/>
        <v>#N/A</v>
      </c>
      <c r="AO1410" s="1" t="e">
        <f t="shared" si="197"/>
        <v>#N/A</v>
      </c>
      <c r="AP1410" s="1" t="e">
        <f t="shared" si="198"/>
        <v>#N/A</v>
      </c>
      <c r="AQ1410" s="1" t="e">
        <f t="shared" si="199"/>
        <v>#N/A</v>
      </c>
    </row>
    <row r="1411" spans="1:43">
      <c r="A1411">
        <v>10</v>
      </c>
      <c r="B1411" t="s">
        <v>4283</v>
      </c>
      <c r="C1411" t="s">
        <v>8540</v>
      </c>
      <c r="D1411">
        <f t="shared" ref="D1411:D1474" si="202">VLOOKUP(B1411,AC1410:AF11409,2,FALSE)</f>
        <v>600000</v>
      </c>
      <c r="K1411">
        <f t="shared" si="201"/>
        <v>1999</v>
      </c>
      <c r="L1411" t="s">
        <v>4635</v>
      </c>
      <c r="AA1411">
        <v>4400</v>
      </c>
      <c r="AB1411" s="1">
        <v>38940</v>
      </c>
      <c r="AC1411" t="s">
        <v>4347</v>
      </c>
      <c r="AD1411" s="2">
        <v>450000</v>
      </c>
      <c r="AE1411" s="2">
        <v>379418</v>
      </c>
      <c r="AF1411" s="2">
        <v>1297745</v>
      </c>
      <c r="AG1411">
        <v>8</v>
      </c>
      <c r="AH1411">
        <v>11</v>
      </c>
      <c r="AI1411">
        <v>6</v>
      </c>
      <c r="AK1411" s="1" t="e">
        <f t="shared" si="200"/>
        <v>#N/A</v>
      </c>
      <c r="AL1411" s="1" t="e">
        <f t="shared" ref="AL1411:AL1474" si="203">VLOOKUP($AC1411,$B$2:$R$10000,12,FALSE)</f>
        <v>#N/A</v>
      </c>
      <c r="AM1411" s="1" t="e">
        <f t="shared" ref="AM1411:AM1474" si="204">VLOOKUP($AC1411,$B$2:$R$10000,13,FALSE)</f>
        <v>#N/A</v>
      </c>
      <c r="AN1411" s="1" t="e">
        <f t="shared" ref="AN1411:AN1474" si="205">VLOOKUP($AC1411,$B$2:$R$10000,14,FALSE)</f>
        <v>#N/A</v>
      </c>
      <c r="AO1411" s="1" t="e">
        <f t="shared" ref="AO1411:AO1474" si="206">VLOOKUP($AC1411,$B$2:$R$10000,15,FALSE)</f>
        <v>#N/A</v>
      </c>
      <c r="AP1411" s="1" t="e">
        <f t="shared" ref="AP1411:AP1474" si="207">VLOOKUP($AC1411,$B$2:$R$10000,16,FALSE)</f>
        <v>#N/A</v>
      </c>
      <c r="AQ1411" s="1" t="e">
        <f t="shared" si="199"/>
        <v>#N/A</v>
      </c>
    </row>
    <row r="1412" spans="1:43">
      <c r="A1412">
        <v>11</v>
      </c>
      <c r="B1412" t="s">
        <v>244</v>
      </c>
      <c r="C1412" t="s">
        <v>4695</v>
      </c>
      <c r="D1412">
        <f t="shared" si="202"/>
        <v>105000000</v>
      </c>
      <c r="K1412">
        <f t="shared" si="201"/>
        <v>1999</v>
      </c>
      <c r="L1412" t="s">
        <v>4614</v>
      </c>
      <c r="M1412" t="s">
        <v>6879</v>
      </c>
      <c r="N1412" t="s">
        <v>4616</v>
      </c>
      <c r="O1412" t="s">
        <v>6548</v>
      </c>
      <c r="P1412" t="s">
        <v>9171</v>
      </c>
      <c r="Q1412" t="s">
        <v>8368</v>
      </c>
      <c r="R1412" t="s">
        <v>9172</v>
      </c>
      <c r="AA1412">
        <v>3708</v>
      </c>
      <c r="AB1412" s="1">
        <v>38940</v>
      </c>
      <c r="AC1412" t="s">
        <v>3671</v>
      </c>
      <c r="AD1412" s="2">
        <v>3750000</v>
      </c>
      <c r="AE1412" s="2">
        <v>539285</v>
      </c>
      <c r="AF1412" s="2">
        <v>1178175</v>
      </c>
      <c r="AG1412">
        <v>8</v>
      </c>
      <c r="AH1412">
        <v>11</v>
      </c>
      <c r="AI1412">
        <v>6</v>
      </c>
      <c r="AK1412" s="1" t="e">
        <f t="shared" si="200"/>
        <v>#N/A</v>
      </c>
      <c r="AL1412" s="1" t="e">
        <f t="shared" si="203"/>
        <v>#N/A</v>
      </c>
      <c r="AM1412" s="1" t="e">
        <f t="shared" si="204"/>
        <v>#N/A</v>
      </c>
      <c r="AN1412" s="1" t="e">
        <f t="shared" si="205"/>
        <v>#N/A</v>
      </c>
      <c r="AO1412" s="1" t="e">
        <f t="shared" si="206"/>
        <v>#N/A</v>
      </c>
      <c r="AP1412" s="1" t="e">
        <f t="shared" si="207"/>
        <v>#N/A</v>
      </c>
      <c r="AQ1412" s="1" t="e">
        <f t="shared" si="199"/>
        <v>#N/A</v>
      </c>
    </row>
    <row r="1413" spans="1:43">
      <c r="A1413">
        <v>12</v>
      </c>
      <c r="B1413" t="s">
        <v>665</v>
      </c>
      <c r="C1413" t="s">
        <v>4628</v>
      </c>
      <c r="D1413">
        <f t="shared" si="202"/>
        <v>60000000</v>
      </c>
      <c r="K1413">
        <f t="shared" si="201"/>
        <v>1999</v>
      </c>
      <c r="L1413" t="s">
        <v>4682</v>
      </c>
      <c r="M1413" t="s">
        <v>9173</v>
      </c>
      <c r="N1413" t="s">
        <v>9174</v>
      </c>
      <c r="O1413" t="s">
        <v>6996</v>
      </c>
      <c r="P1413" t="s">
        <v>9175</v>
      </c>
      <c r="Q1413" t="s">
        <v>9176</v>
      </c>
      <c r="R1413" t="s">
        <v>9177</v>
      </c>
      <c r="AA1413">
        <v>3195</v>
      </c>
      <c r="AB1413" s="1">
        <v>38842</v>
      </c>
      <c r="AC1413" t="s">
        <v>3166</v>
      </c>
      <c r="AD1413" s="2">
        <v>8000000</v>
      </c>
      <c r="AE1413" s="2">
        <v>568932</v>
      </c>
      <c r="AF1413" s="2">
        <v>973443</v>
      </c>
      <c r="AG1413">
        <v>5</v>
      </c>
      <c r="AH1413">
        <v>5</v>
      </c>
      <c r="AI1413">
        <v>6</v>
      </c>
      <c r="AK1413" s="1" t="e">
        <f t="shared" si="200"/>
        <v>#N/A</v>
      </c>
      <c r="AL1413" s="1" t="e">
        <f t="shared" si="203"/>
        <v>#N/A</v>
      </c>
      <c r="AM1413" s="1" t="e">
        <f t="shared" si="204"/>
        <v>#N/A</v>
      </c>
      <c r="AN1413" s="1" t="e">
        <f t="shared" si="205"/>
        <v>#N/A</v>
      </c>
      <c r="AO1413" s="1" t="e">
        <f t="shared" si="206"/>
        <v>#N/A</v>
      </c>
      <c r="AP1413" s="1" t="e">
        <f t="shared" si="207"/>
        <v>#N/A</v>
      </c>
      <c r="AQ1413" s="1" t="e">
        <f t="shared" ref="AQ1413:AQ1476" si="208">VLOOKUP($AC1413,$B$2:$R$10000,2,FALSE)</f>
        <v>#N/A</v>
      </c>
    </row>
    <row r="1414" spans="1:43">
      <c r="A1414">
        <v>13</v>
      </c>
      <c r="B1414" t="s">
        <v>2441</v>
      </c>
      <c r="C1414" t="s">
        <v>7347</v>
      </c>
      <c r="D1414">
        <f t="shared" si="202"/>
        <v>15000000</v>
      </c>
      <c r="K1414">
        <f t="shared" si="201"/>
        <v>1999</v>
      </c>
      <c r="L1414" t="s">
        <v>4682</v>
      </c>
      <c r="M1414" t="s">
        <v>5125</v>
      </c>
      <c r="N1414" t="s">
        <v>4572</v>
      </c>
      <c r="O1414" t="s">
        <v>5046</v>
      </c>
      <c r="P1414" t="s">
        <v>9178</v>
      </c>
      <c r="Q1414" t="s">
        <v>9179</v>
      </c>
      <c r="R1414" t="s">
        <v>9180</v>
      </c>
      <c r="AA1414">
        <v>3214</v>
      </c>
      <c r="AB1414" s="1">
        <v>38744</v>
      </c>
      <c r="AC1414" t="s">
        <v>3185</v>
      </c>
      <c r="AD1414" s="2">
        <v>7900000</v>
      </c>
      <c r="AE1414" s="2">
        <v>672243</v>
      </c>
      <c r="AF1414" s="2">
        <v>972243</v>
      </c>
      <c r="AG1414">
        <v>1</v>
      </c>
      <c r="AH1414">
        <v>27</v>
      </c>
      <c r="AI1414">
        <v>6</v>
      </c>
      <c r="AK1414" s="1" t="e">
        <f t="shared" si="200"/>
        <v>#N/A</v>
      </c>
      <c r="AL1414" s="1" t="e">
        <f t="shared" si="203"/>
        <v>#N/A</v>
      </c>
      <c r="AM1414" s="1" t="e">
        <f t="shared" si="204"/>
        <v>#N/A</v>
      </c>
      <c r="AN1414" s="1" t="e">
        <f t="shared" si="205"/>
        <v>#N/A</v>
      </c>
      <c r="AO1414" s="1" t="e">
        <f t="shared" si="206"/>
        <v>#N/A</v>
      </c>
      <c r="AP1414" s="1" t="e">
        <f t="shared" si="207"/>
        <v>#N/A</v>
      </c>
      <c r="AQ1414" s="1" t="e">
        <f t="shared" si="208"/>
        <v>#N/A</v>
      </c>
    </row>
    <row r="1415" spans="1:43">
      <c r="A1415">
        <v>14</v>
      </c>
      <c r="B1415" t="s">
        <v>9181</v>
      </c>
      <c r="C1415" t="s">
        <v>5962</v>
      </c>
      <c r="D1415">
        <f t="shared" si="202"/>
        <v>135000000</v>
      </c>
      <c r="K1415">
        <f t="shared" si="201"/>
        <v>1999</v>
      </c>
      <c r="L1415" t="s">
        <v>4600</v>
      </c>
      <c r="M1415" t="s">
        <v>4800</v>
      </c>
      <c r="N1415" t="s">
        <v>5432</v>
      </c>
      <c r="O1415" t="s">
        <v>5834</v>
      </c>
      <c r="P1415" t="s">
        <v>9182</v>
      </c>
      <c r="Q1415" t="s">
        <v>9183</v>
      </c>
      <c r="R1415" t="s">
        <v>9184</v>
      </c>
      <c r="AA1415">
        <v>3769</v>
      </c>
      <c r="AB1415" s="1">
        <v>38982</v>
      </c>
      <c r="AC1415" t="s">
        <v>3729</v>
      </c>
      <c r="AD1415" s="2">
        <v>3200000</v>
      </c>
      <c r="AE1415" s="2">
        <v>56131</v>
      </c>
      <c r="AF1415" s="2">
        <v>690872</v>
      </c>
      <c r="AG1415">
        <v>9</v>
      </c>
      <c r="AH1415">
        <v>22</v>
      </c>
      <c r="AI1415">
        <v>6</v>
      </c>
      <c r="AK1415" s="1" t="e">
        <f t="shared" si="200"/>
        <v>#N/A</v>
      </c>
      <c r="AL1415" s="1" t="e">
        <f t="shared" si="203"/>
        <v>#N/A</v>
      </c>
      <c r="AM1415" s="1" t="e">
        <f t="shared" si="204"/>
        <v>#N/A</v>
      </c>
      <c r="AN1415" s="1" t="e">
        <f t="shared" si="205"/>
        <v>#N/A</v>
      </c>
      <c r="AO1415" s="1" t="e">
        <f t="shared" si="206"/>
        <v>#N/A</v>
      </c>
      <c r="AP1415" s="1" t="e">
        <f t="shared" si="207"/>
        <v>#N/A</v>
      </c>
      <c r="AQ1415" s="1" t="e">
        <f t="shared" si="208"/>
        <v>#N/A</v>
      </c>
    </row>
    <row r="1416" spans="1:43">
      <c r="A1416">
        <v>15</v>
      </c>
      <c r="B1416" t="s">
        <v>1118</v>
      </c>
      <c r="C1416" t="s">
        <v>4660</v>
      </c>
      <c r="D1416">
        <f t="shared" si="202"/>
        <v>40000000</v>
      </c>
      <c r="K1416">
        <f t="shared" si="201"/>
        <v>1999</v>
      </c>
      <c r="L1416" t="s">
        <v>4682</v>
      </c>
      <c r="M1416" t="s">
        <v>4846</v>
      </c>
      <c r="N1416" t="s">
        <v>4745</v>
      </c>
      <c r="O1416" t="s">
        <v>9185</v>
      </c>
      <c r="P1416" t="s">
        <v>9186</v>
      </c>
      <c r="Q1416" t="s">
        <v>9187</v>
      </c>
      <c r="R1416" t="s">
        <v>9188</v>
      </c>
      <c r="AA1416">
        <v>3542</v>
      </c>
      <c r="AB1416" s="1">
        <v>38912</v>
      </c>
      <c r="AC1416" t="s">
        <v>3508</v>
      </c>
      <c r="AD1416" s="2">
        <v>5000000</v>
      </c>
      <c r="AE1416" s="2">
        <v>418689</v>
      </c>
      <c r="AF1416" s="2">
        <v>648183</v>
      </c>
      <c r="AG1416">
        <v>7</v>
      </c>
      <c r="AH1416">
        <v>14</v>
      </c>
      <c r="AI1416">
        <v>6</v>
      </c>
      <c r="AK1416" s="1" t="e">
        <f t="shared" si="200"/>
        <v>#N/A</v>
      </c>
      <c r="AL1416" s="1" t="e">
        <f t="shared" si="203"/>
        <v>#N/A</v>
      </c>
      <c r="AM1416" s="1" t="e">
        <f t="shared" si="204"/>
        <v>#N/A</v>
      </c>
      <c r="AN1416" s="1" t="e">
        <f t="shared" si="205"/>
        <v>#N/A</v>
      </c>
      <c r="AO1416" s="1" t="e">
        <f t="shared" si="206"/>
        <v>#N/A</v>
      </c>
      <c r="AP1416" s="1" t="e">
        <f t="shared" si="207"/>
        <v>#N/A</v>
      </c>
      <c r="AQ1416" s="1" t="e">
        <f t="shared" si="208"/>
        <v>#N/A</v>
      </c>
    </row>
    <row r="1417" spans="1:43">
      <c r="A1417">
        <v>16</v>
      </c>
      <c r="B1417" t="s">
        <v>1083</v>
      </c>
      <c r="C1417" t="s">
        <v>4621</v>
      </c>
      <c r="D1417">
        <f t="shared" si="202"/>
        <v>42000000</v>
      </c>
      <c r="K1417">
        <f t="shared" si="201"/>
        <v>1999</v>
      </c>
      <c r="L1417" t="s">
        <v>4600</v>
      </c>
      <c r="M1417" t="s">
        <v>4823</v>
      </c>
      <c r="N1417" t="s">
        <v>5126</v>
      </c>
      <c r="O1417" t="s">
        <v>6055</v>
      </c>
      <c r="P1417" t="s">
        <v>8066</v>
      </c>
      <c r="Q1417" t="s">
        <v>9189</v>
      </c>
      <c r="R1417" t="s">
        <v>9190</v>
      </c>
      <c r="AA1417">
        <v>3996</v>
      </c>
      <c r="AB1417" s="1">
        <v>38968</v>
      </c>
      <c r="AC1417" t="s">
        <v>3951</v>
      </c>
      <c r="AD1417" s="2">
        <v>2000000</v>
      </c>
      <c r="AE1417" s="2">
        <v>199176</v>
      </c>
      <c r="AF1417" s="2">
        <v>622806</v>
      </c>
      <c r="AG1417">
        <v>9</v>
      </c>
      <c r="AH1417">
        <v>8</v>
      </c>
      <c r="AI1417">
        <v>6</v>
      </c>
      <c r="AK1417" s="1" t="e">
        <f t="shared" si="200"/>
        <v>#N/A</v>
      </c>
      <c r="AL1417" s="1" t="e">
        <f t="shared" si="203"/>
        <v>#N/A</v>
      </c>
      <c r="AM1417" s="1" t="e">
        <f t="shared" si="204"/>
        <v>#N/A</v>
      </c>
      <c r="AN1417" s="1" t="e">
        <f t="shared" si="205"/>
        <v>#N/A</v>
      </c>
      <c r="AO1417" s="1" t="e">
        <f t="shared" si="206"/>
        <v>#N/A</v>
      </c>
      <c r="AP1417" s="1" t="e">
        <f t="shared" si="207"/>
        <v>#N/A</v>
      </c>
      <c r="AQ1417" s="1" t="e">
        <f t="shared" si="208"/>
        <v>#N/A</v>
      </c>
    </row>
    <row r="1418" spans="1:43">
      <c r="A1418">
        <v>17</v>
      </c>
      <c r="B1418" t="s">
        <v>63</v>
      </c>
      <c r="C1418" t="s">
        <v>4628</v>
      </c>
      <c r="D1418">
        <f t="shared" si="202"/>
        <v>175000000</v>
      </c>
      <c r="K1418">
        <f t="shared" si="201"/>
        <v>1999</v>
      </c>
      <c r="L1418" t="s">
        <v>4600</v>
      </c>
      <c r="M1418" t="s">
        <v>4857</v>
      </c>
      <c r="N1418" t="s">
        <v>9191</v>
      </c>
      <c r="O1418" t="s">
        <v>7114</v>
      </c>
      <c r="P1418" t="s">
        <v>9192</v>
      </c>
      <c r="Q1418" t="s">
        <v>9193</v>
      </c>
      <c r="R1418" t="s">
        <v>9194</v>
      </c>
      <c r="AA1418">
        <v>4371</v>
      </c>
      <c r="AB1418" s="1">
        <v>38800</v>
      </c>
      <c r="AC1418" t="s">
        <v>4318</v>
      </c>
      <c r="AD1418" s="2">
        <v>500000</v>
      </c>
      <c r="AE1418" s="2">
        <v>154187</v>
      </c>
      <c r="AF1418" s="2">
        <v>602789</v>
      </c>
      <c r="AG1418">
        <v>3</v>
      </c>
      <c r="AH1418">
        <v>24</v>
      </c>
      <c r="AI1418">
        <v>6</v>
      </c>
      <c r="AK1418" s="1" t="e">
        <f t="shared" si="200"/>
        <v>#N/A</v>
      </c>
      <c r="AL1418" s="1" t="e">
        <f t="shared" si="203"/>
        <v>#N/A</v>
      </c>
      <c r="AM1418" s="1" t="e">
        <f t="shared" si="204"/>
        <v>#N/A</v>
      </c>
      <c r="AN1418" s="1" t="e">
        <f t="shared" si="205"/>
        <v>#N/A</v>
      </c>
      <c r="AO1418" s="1" t="e">
        <f t="shared" si="206"/>
        <v>#N/A</v>
      </c>
      <c r="AP1418" s="1" t="e">
        <f t="shared" si="207"/>
        <v>#N/A</v>
      </c>
      <c r="AQ1418" s="1" t="e">
        <f t="shared" si="208"/>
        <v>#N/A</v>
      </c>
    </row>
    <row r="1419" spans="1:43">
      <c r="A1419">
        <v>18</v>
      </c>
      <c r="B1419" t="s">
        <v>1496</v>
      </c>
      <c r="C1419" t="s">
        <v>4628</v>
      </c>
      <c r="D1419">
        <f t="shared" si="202"/>
        <v>30000000</v>
      </c>
      <c r="K1419">
        <f t="shared" si="201"/>
        <v>1999</v>
      </c>
      <c r="L1419" t="s">
        <v>4682</v>
      </c>
      <c r="M1419" t="s">
        <v>5184</v>
      </c>
      <c r="N1419" t="s">
        <v>4708</v>
      </c>
      <c r="O1419" t="s">
        <v>6287</v>
      </c>
      <c r="P1419" t="s">
        <v>9195</v>
      </c>
      <c r="Q1419" t="s">
        <v>9196</v>
      </c>
      <c r="R1419" t="s">
        <v>9197</v>
      </c>
      <c r="AA1419">
        <v>2603</v>
      </c>
      <c r="AB1419" s="1">
        <v>38744</v>
      </c>
      <c r="AC1419" t="s">
        <v>2584</v>
      </c>
      <c r="AD1419" s="2">
        <v>14200000</v>
      </c>
      <c r="AE1419" s="2">
        <v>74205</v>
      </c>
      <c r="AF1419" s="2">
        <v>543306</v>
      </c>
      <c r="AG1419">
        <v>1</v>
      </c>
      <c r="AH1419">
        <v>27</v>
      </c>
      <c r="AI1419">
        <v>6</v>
      </c>
      <c r="AK1419" s="1" t="e">
        <f t="shared" si="200"/>
        <v>#N/A</v>
      </c>
      <c r="AL1419" s="1" t="e">
        <f t="shared" si="203"/>
        <v>#N/A</v>
      </c>
      <c r="AM1419" s="1" t="e">
        <f t="shared" si="204"/>
        <v>#N/A</v>
      </c>
      <c r="AN1419" s="1" t="e">
        <f t="shared" si="205"/>
        <v>#N/A</v>
      </c>
      <c r="AO1419" s="1" t="e">
        <f t="shared" si="206"/>
        <v>#N/A</v>
      </c>
      <c r="AP1419" s="1" t="e">
        <f t="shared" si="207"/>
        <v>#N/A</v>
      </c>
      <c r="AQ1419" s="1" t="e">
        <f t="shared" si="208"/>
        <v>#N/A</v>
      </c>
    </row>
    <row r="1420" spans="1:43">
      <c r="A1420">
        <v>19</v>
      </c>
      <c r="B1420" t="s">
        <v>673</v>
      </c>
      <c r="C1420" t="s">
        <v>4660</v>
      </c>
      <c r="D1420">
        <f t="shared" si="202"/>
        <v>60000000</v>
      </c>
      <c r="K1420">
        <f t="shared" si="201"/>
        <v>1999</v>
      </c>
      <c r="L1420" t="s">
        <v>4682</v>
      </c>
      <c r="M1420" t="s">
        <v>4671</v>
      </c>
      <c r="N1420" t="s">
        <v>5728</v>
      </c>
      <c r="O1420" t="s">
        <v>5186</v>
      </c>
      <c r="P1420" t="s">
        <v>9198</v>
      </c>
      <c r="Q1420" t="s">
        <v>9199</v>
      </c>
      <c r="R1420" t="s">
        <v>9200</v>
      </c>
      <c r="AA1420">
        <v>4486</v>
      </c>
      <c r="AB1420" s="1">
        <v>38961</v>
      </c>
      <c r="AC1420" t="s">
        <v>4432</v>
      </c>
      <c r="AD1420" s="2">
        <v>240000</v>
      </c>
      <c r="AE1420" s="2">
        <v>444093</v>
      </c>
      <c r="AF1420" s="2">
        <v>500296</v>
      </c>
      <c r="AG1420">
        <v>9</v>
      </c>
      <c r="AH1420">
        <v>1</v>
      </c>
      <c r="AI1420">
        <v>6</v>
      </c>
      <c r="AK1420" s="1" t="e">
        <f t="shared" si="200"/>
        <v>#N/A</v>
      </c>
      <c r="AL1420" s="1" t="e">
        <f t="shared" si="203"/>
        <v>#N/A</v>
      </c>
      <c r="AM1420" s="1" t="e">
        <f t="shared" si="204"/>
        <v>#N/A</v>
      </c>
      <c r="AN1420" s="1" t="e">
        <f t="shared" si="205"/>
        <v>#N/A</v>
      </c>
      <c r="AO1420" s="1" t="e">
        <f t="shared" si="206"/>
        <v>#N/A</v>
      </c>
      <c r="AP1420" s="1" t="e">
        <f t="shared" si="207"/>
        <v>#N/A</v>
      </c>
      <c r="AQ1420" s="1" t="e">
        <f t="shared" si="208"/>
        <v>#N/A</v>
      </c>
    </row>
    <row r="1421" spans="1:43">
      <c r="A1421">
        <v>20</v>
      </c>
      <c r="B1421" t="s">
        <v>2728</v>
      </c>
      <c r="C1421" t="s">
        <v>4621</v>
      </c>
      <c r="D1421">
        <f t="shared" si="202"/>
        <v>12000000</v>
      </c>
      <c r="K1421">
        <f t="shared" si="201"/>
        <v>1999</v>
      </c>
      <c r="L1421" t="s">
        <v>4682</v>
      </c>
      <c r="M1421" t="s">
        <v>4738</v>
      </c>
      <c r="N1421" t="s">
        <v>5174</v>
      </c>
      <c r="O1421" t="s">
        <v>9201</v>
      </c>
      <c r="P1421" t="s">
        <v>9202</v>
      </c>
      <c r="Q1421" t="s">
        <v>9203</v>
      </c>
      <c r="R1421" t="s">
        <v>9204</v>
      </c>
      <c r="AA1421">
        <v>3910</v>
      </c>
      <c r="AB1421" s="1">
        <v>38807</v>
      </c>
      <c r="AC1421" t="s">
        <v>3867</v>
      </c>
      <c r="AD1421" s="2">
        <v>2500000</v>
      </c>
      <c r="AE1421" s="2">
        <v>349132</v>
      </c>
      <c r="AF1421" s="2">
        <v>497195</v>
      </c>
      <c r="AG1421">
        <v>3</v>
      </c>
      <c r="AH1421">
        <v>31</v>
      </c>
      <c r="AI1421">
        <v>6</v>
      </c>
      <c r="AK1421" s="1" t="e">
        <f t="shared" si="200"/>
        <v>#N/A</v>
      </c>
      <c r="AL1421" s="1" t="e">
        <f t="shared" si="203"/>
        <v>#N/A</v>
      </c>
      <c r="AM1421" s="1" t="e">
        <f t="shared" si="204"/>
        <v>#N/A</v>
      </c>
      <c r="AN1421" s="1" t="e">
        <f t="shared" si="205"/>
        <v>#N/A</v>
      </c>
      <c r="AO1421" s="1" t="e">
        <f t="shared" si="206"/>
        <v>#N/A</v>
      </c>
      <c r="AP1421" s="1" t="e">
        <f t="shared" si="207"/>
        <v>#N/A</v>
      </c>
      <c r="AQ1421" s="1" t="e">
        <f t="shared" si="208"/>
        <v>#N/A</v>
      </c>
    </row>
    <row r="1422" spans="1:43">
      <c r="A1422">
        <v>21</v>
      </c>
      <c r="B1422" t="s">
        <v>549</v>
      </c>
      <c r="C1422" t="s">
        <v>4660</v>
      </c>
      <c r="D1422">
        <f t="shared" si="202"/>
        <v>70000000</v>
      </c>
      <c r="K1422">
        <f t="shared" si="201"/>
        <v>1999</v>
      </c>
      <c r="L1422" t="s">
        <v>4682</v>
      </c>
      <c r="M1422" t="s">
        <v>4846</v>
      </c>
      <c r="N1422" t="s">
        <v>6364</v>
      </c>
      <c r="O1422" t="s">
        <v>5195</v>
      </c>
      <c r="P1422" t="s">
        <v>9205</v>
      </c>
      <c r="Q1422" t="s">
        <v>9206</v>
      </c>
      <c r="R1422" t="s">
        <v>9207</v>
      </c>
      <c r="AA1422">
        <v>3871</v>
      </c>
      <c r="AB1422" s="1">
        <v>38975</v>
      </c>
      <c r="AC1422" t="s">
        <v>3828</v>
      </c>
      <c r="AD1422" s="2">
        <v>2800000</v>
      </c>
      <c r="AE1422" s="2">
        <v>475000</v>
      </c>
      <c r="AF1422" s="2">
        <v>475000</v>
      </c>
      <c r="AG1422">
        <v>9</v>
      </c>
      <c r="AH1422">
        <v>15</v>
      </c>
      <c r="AI1422">
        <v>6</v>
      </c>
      <c r="AK1422" s="1" t="e">
        <f t="shared" si="200"/>
        <v>#N/A</v>
      </c>
      <c r="AL1422" s="1" t="e">
        <f t="shared" si="203"/>
        <v>#N/A</v>
      </c>
      <c r="AM1422" s="1" t="e">
        <f t="shared" si="204"/>
        <v>#N/A</v>
      </c>
      <c r="AN1422" s="1" t="e">
        <f t="shared" si="205"/>
        <v>#N/A</v>
      </c>
      <c r="AO1422" s="1" t="e">
        <f t="shared" si="206"/>
        <v>#N/A</v>
      </c>
      <c r="AP1422" s="1" t="e">
        <f t="shared" si="207"/>
        <v>#N/A</v>
      </c>
      <c r="AQ1422" s="1" t="e">
        <f t="shared" si="208"/>
        <v>#N/A</v>
      </c>
    </row>
    <row r="1423" spans="1:43">
      <c r="A1423">
        <v>22</v>
      </c>
      <c r="B1423" t="s">
        <v>495</v>
      </c>
      <c r="C1423" t="s">
        <v>4607</v>
      </c>
      <c r="D1423">
        <f t="shared" si="202"/>
        <v>75000000</v>
      </c>
      <c r="K1423">
        <f t="shared" si="201"/>
        <v>1999</v>
      </c>
      <c r="L1423" t="s">
        <v>4614</v>
      </c>
      <c r="M1423" t="s">
        <v>5401</v>
      </c>
      <c r="N1423" t="s">
        <v>5652</v>
      </c>
      <c r="O1423" t="s">
        <v>9208</v>
      </c>
      <c r="P1423" t="s">
        <v>9209</v>
      </c>
      <c r="Q1423" t="s">
        <v>9210</v>
      </c>
      <c r="R1423" t="s">
        <v>9211</v>
      </c>
      <c r="AA1423">
        <v>3305</v>
      </c>
      <c r="AB1423" s="1">
        <v>38849</v>
      </c>
      <c r="AC1423" t="s">
        <v>3273</v>
      </c>
      <c r="AD1423" s="2">
        <v>7000000</v>
      </c>
      <c r="AE1423" s="2">
        <v>234750</v>
      </c>
      <c r="AF1423" s="2">
        <v>463039</v>
      </c>
      <c r="AG1423">
        <v>5</v>
      </c>
      <c r="AH1423">
        <v>12</v>
      </c>
      <c r="AI1423">
        <v>6</v>
      </c>
      <c r="AK1423" s="1" t="e">
        <f t="shared" si="200"/>
        <v>#N/A</v>
      </c>
      <c r="AL1423" s="1" t="e">
        <f t="shared" si="203"/>
        <v>#N/A</v>
      </c>
      <c r="AM1423" s="1" t="e">
        <f t="shared" si="204"/>
        <v>#N/A</v>
      </c>
      <c r="AN1423" s="1" t="e">
        <f t="shared" si="205"/>
        <v>#N/A</v>
      </c>
      <c r="AO1423" s="1" t="e">
        <f t="shared" si="206"/>
        <v>#N/A</v>
      </c>
      <c r="AP1423" s="1" t="e">
        <f t="shared" si="207"/>
        <v>#N/A</v>
      </c>
      <c r="AQ1423" s="1" t="e">
        <f t="shared" si="208"/>
        <v>#N/A</v>
      </c>
    </row>
    <row r="1424" spans="1:43">
      <c r="A1424">
        <v>23</v>
      </c>
      <c r="B1424" t="s">
        <v>426</v>
      </c>
      <c r="C1424" t="s">
        <v>7347</v>
      </c>
      <c r="D1424">
        <f t="shared" si="202"/>
        <v>80000000</v>
      </c>
      <c r="K1424">
        <f t="shared" si="201"/>
        <v>1999</v>
      </c>
      <c r="L1424" t="s">
        <v>4600</v>
      </c>
      <c r="M1424" t="s">
        <v>5013</v>
      </c>
      <c r="N1424" t="s">
        <v>5665</v>
      </c>
      <c r="O1424" t="s">
        <v>9212</v>
      </c>
      <c r="P1424" t="s">
        <v>9213</v>
      </c>
      <c r="Q1424" t="s">
        <v>9214</v>
      </c>
      <c r="R1424" t="s">
        <v>9215</v>
      </c>
      <c r="AA1424">
        <v>4176</v>
      </c>
      <c r="AB1424" s="1">
        <v>38849</v>
      </c>
      <c r="AC1424" t="s">
        <v>4127</v>
      </c>
      <c r="AD1424" s="2">
        <v>1125000</v>
      </c>
      <c r="AE1424" s="2">
        <v>6408</v>
      </c>
      <c r="AF1424" s="2">
        <v>414736</v>
      </c>
      <c r="AG1424">
        <v>5</v>
      </c>
      <c r="AH1424">
        <v>12</v>
      </c>
      <c r="AI1424">
        <v>6</v>
      </c>
      <c r="AK1424" s="1" t="e">
        <f t="shared" si="200"/>
        <v>#N/A</v>
      </c>
      <c r="AL1424" s="1" t="e">
        <f t="shared" si="203"/>
        <v>#N/A</v>
      </c>
      <c r="AM1424" s="1" t="e">
        <f t="shared" si="204"/>
        <v>#N/A</v>
      </c>
      <c r="AN1424" s="1" t="e">
        <f t="shared" si="205"/>
        <v>#N/A</v>
      </c>
      <c r="AO1424" s="1" t="e">
        <f t="shared" si="206"/>
        <v>#N/A</v>
      </c>
      <c r="AP1424" s="1" t="e">
        <f t="shared" si="207"/>
        <v>#N/A</v>
      </c>
      <c r="AQ1424" s="1" t="e">
        <f t="shared" si="208"/>
        <v>#N/A</v>
      </c>
    </row>
    <row r="1425" spans="1:43">
      <c r="A1425">
        <v>24</v>
      </c>
      <c r="B1425" t="s">
        <v>600</v>
      </c>
      <c r="C1425" t="s">
        <v>4677</v>
      </c>
      <c r="D1425">
        <f t="shared" si="202"/>
        <v>66000000</v>
      </c>
      <c r="K1425">
        <f t="shared" si="201"/>
        <v>1999</v>
      </c>
      <c r="L1425" t="s">
        <v>4600</v>
      </c>
      <c r="M1425" t="s">
        <v>5013</v>
      </c>
      <c r="N1425" t="s">
        <v>8634</v>
      </c>
      <c r="O1425" t="s">
        <v>8207</v>
      </c>
      <c r="P1425" t="s">
        <v>9216</v>
      </c>
      <c r="Q1425" t="s">
        <v>9217</v>
      </c>
      <c r="R1425" t="s">
        <v>9218</v>
      </c>
      <c r="AA1425">
        <v>4441</v>
      </c>
      <c r="AB1425" s="1">
        <v>38954</v>
      </c>
      <c r="AC1425" t="s">
        <v>4387</v>
      </c>
      <c r="AD1425" s="2">
        <v>300000</v>
      </c>
      <c r="AE1425" s="2">
        <v>255923</v>
      </c>
      <c r="AF1425" s="2">
        <v>399908</v>
      </c>
      <c r="AG1425">
        <v>8</v>
      </c>
      <c r="AH1425">
        <v>25</v>
      </c>
      <c r="AI1425">
        <v>6</v>
      </c>
      <c r="AK1425" s="1" t="e">
        <f t="shared" si="200"/>
        <v>#N/A</v>
      </c>
      <c r="AL1425" s="1" t="e">
        <f t="shared" si="203"/>
        <v>#N/A</v>
      </c>
      <c r="AM1425" s="1" t="e">
        <f t="shared" si="204"/>
        <v>#N/A</v>
      </c>
      <c r="AN1425" s="1" t="e">
        <f t="shared" si="205"/>
        <v>#N/A</v>
      </c>
      <c r="AO1425" s="1" t="e">
        <f t="shared" si="206"/>
        <v>#N/A</v>
      </c>
      <c r="AP1425" s="1" t="e">
        <f t="shared" si="207"/>
        <v>#N/A</v>
      </c>
      <c r="AQ1425" s="1" t="e">
        <f t="shared" si="208"/>
        <v>#N/A</v>
      </c>
    </row>
    <row r="1426" spans="1:43">
      <c r="A1426">
        <v>25</v>
      </c>
      <c r="B1426" t="s">
        <v>1501</v>
      </c>
      <c r="C1426" t="s">
        <v>4628</v>
      </c>
      <c r="D1426">
        <f t="shared" si="202"/>
        <v>30000000</v>
      </c>
      <c r="K1426">
        <f t="shared" si="201"/>
        <v>1999</v>
      </c>
      <c r="L1426" t="s">
        <v>4635</v>
      </c>
      <c r="AA1426">
        <v>4287</v>
      </c>
      <c r="AB1426" s="1">
        <v>38954</v>
      </c>
      <c r="AC1426" t="s">
        <v>4237</v>
      </c>
      <c r="AD1426" s="2">
        <v>900000</v>
      </c>
      <c r="AE1426" s="2">
        <v>381420</v>
      </c>
      <c r="AF1426" s="2">
        <v>381420</v>
      </c>
      <c r="AG1426">
        <v>8</v>
      </c>
      <c r="AH1426">
        <v>25</v>
      </c>
      <c r="AI1426">
        <v>6</v>
      </c>
      <c r="AK1426" s="1" t="e">
        <f t="shared" si="200"/>
        <v>#N/A</v>
      </c>
      <c r="AL1426" s="1" t="e">
        <f t="shared" si="203"/>
        <v>#N/A</v>
      </c>
      <c r="AM1426" s="1" t="e">
        <f t="shared" si="204"/>
        <v>#N/A</v>
      </c>
      <c r="AN1426" s="1" t="e">
        <f t="shared" si="205"/>
        <v>#N/A</v>
      </c>
      <c r="AO1426" s="1" t="e">
        <f t="shared" si="206"/>
        <v>#N/A</v>
      </c>
      <c r="AP1426" s="1" t="e">
        <f t="shared" si="207"/>
        <v>#N/A</v>
      </c>
      <c r="AQ1426" s="1" t="e">
        <f t="shared" si="208"/>
        <v>#N/A</v>
      </c>
    </row>
    <row r="1427" spans="1:43">
      <c r="A1427">
        <v>26</v>
      </c>
      <c r="B1427" t="s">
        <v>883</v>
      </c>
      <c r="C1427" t="s">
        <v>4660</v>
      </c>
      <c r="D1427">
        <f t="shared" si="202"/>
        <v>50000000</v>
      </c>
      <c r="K1427">
        <f t="shared" si="201"/>
        <v>1999</v>
      </c>
      <c r="L1427" t="s">
        <v>4682</v>
      </c>
      <c r="M1427" t="s">
        <v>4763</v>
      </c>
      <c r="N1427" t="s">
        <v>6382</v>
      </c>
      <c r="O1427" t="s">
        <v>4802</v>
      </c>
      <c r="P1427" t="s">
        <v>9219</v>
      </c>
      <c r="Q1427" t="s">
        <v>9220</v>
      </c>
      <c r="R1427" t="s">
        <v>9221</v>
      </c>
      <c r="AA1427">
        <v>2888</v>
      </c>
      <c r="AB1427" s="1">
        <v>39031</v>
      </c>
      <c r="AC1427" t="s">
        <v>2862</v>
      </c>
      <c r="AD1427" s="2">
        <v>11000000</v>
      </c>
      <c r="AE1427" s="2">
        <v>355968</v>
      </c>
      <c r="AF1427" s="2">
        <v>355968</v>
      </c>
      <c r="AG1427">
        <v>11</v>
      </c>
      <c r="AH1427">
        <v>10</v>
      </c>
      <c r="AI1427">
        <v>6</v>
      </c>
      <c r="AK1427" s="1" t="e">
        <f t="shared" ref="AK1427:AK1490" si="209">VLOOKUP(AC1427,$B$2:$R$10000,11,FALSE)</f>
        <v>#N/A</v>
      </c>
      <c r="AL1427" s="1" t="e">
        <f t="shared" si="203"/>
        <v>#N/A</v>
      </c>
      <c r="AM1427" s="1" t="e">
        <f t="shared" si="204"/>
        <v>#N/A</v>
      </c>
      <c r="AN1427" s="1" t="e">
        <f t="shared" si="205"/>
        <v>#N/A</v>
      </c>
      <c r="AO1427" s="1" t="e">
        <f t="shared" si="206"/>
        <v>#N/A</v>
      </c>
      <c r="AP1427" s="1" t="e">
        <f t="shared" si="207"/>
        <v>#N/A</v>
      </c>
      <c r="AQ1427" s="1" t="e">
        <f t="shared" si="208"/>
        <v>#N/A</v>
      </c>
    </row>
    <row r="1428" spans="1:43">
      <c r="A1428">
        <v>27</v>
      </c>
      <c r="B1428" t="s">
        <v>1132</v>
      </c>
      <c r="C1428" t="s">
        <v>4660</v>
      </c>
      <c r="D1428">
        <f t="shared" si="202"/>
        <v>40000000</v>
      </c>
      <c r="K1428">
        <f t="shared" si="201"/>
        <v>1999</v>
      </c>
      <c r="L1428" t="s">
        <v>4682</v>
      </c>
      <c r="M1428" t="s">
        <v>6693</v>
      </c>
      <c r="N1428" t="s">
        <v>9222</v>
      </c>
      <c r="O1428" t="s">
        <v>9223</v>
      </c>
      <c r="P1428" t="s">
        <v>9224</v>
      </c>
      <c r="Q1428" t="s">
        <v>9225</v>
      </c>
      <c r="R1428" t="s">
        <v>9226</v>
      </c>
      <c r="AA1428">
        <v>3836</v>
      </c>
      <c r="AB1428" s="1">
        <v>38996</v>
      </c>
      <c r="AC1428" t="s">
        <v>3796</v>
      </c>
      <c r="AD1428" s="2">
        <v>3000000</v>
      </c>
      <c r="AE1428" s="2">
        <v>252726</v>
      </c>
      <c r="AF1428" s="2">
        <v>252726</v>
      </c>
      <c r="AG1428">
        <v>10</v>
      </c>
      <c r="AH1428">
        <v>6</v>
      </c>
      <c r="AI1428">
        <v>6</v>
      </c>
      <c r="AK1428" s="1" t="e">
        <f t="shared" si="209"/>
        <v>#N/A</v>
      </c>
      <c r="AL1428" s="1" t="e">
        <f t="shared" si="203"/>
        <v>#N/A</v>
      </c>
      <c r="AM1428" s="1" t="e">
        <f t="shared" si="204"/>
        <v>#N/A</v>
      </c>
      <c r="AN1428" s="1" t="e">
        <f t="shared" si="205"/>
        <v>#N/A</v>
      </c>
      <c r="AO1428" s="1" t="e">
        <f t="shared" si="206"/>
        <v>#N/A</v>
      </c>
      <c r="AP1428" s="1" t="e">
        <f t="shared" si="207"/>
        <v>#N/A</v>
      </c>
      <c r="AQ1428" s="1" t="e">
        <f t="shared" si="208"/>
        <v>#N/A</v>
      </c>
    </row>
    <row r="1429" spans="1:43">
      <c r="A1429">
        <v>28</v>
      </c>
      <c r="B1429" t="s">
        <v>689</v>
      </c>
      <c r="C1429" t="s">
        <v>4628</v>
      </c>
      <c r="D1429">
        <f t="shared" si="202"/>
        <v>60000000</v>
      </c>
      <c r="K1429">
        <f t="shared" si="201"/>
        <v>1999</v>
      </c>
      <c r="L1429" t="s">
        <v>4682</v>
      </c>
      <c r="M1429" t="s">
        <v>6074</v>
      </c>
      <c r="N1429" t="s">
        <v>5357</v>
      </c>
      <c r="O1429" t="s">
        <v>5958</v>
      </c>
      <c r="P1429" t="s">
        <v>9227</v>
      </c>
      <c r="Q1429" t="s">
        <v>9228</v>
      </c>
      <c r="R1429" t="s">
        <v>9229</v>
      </c>
      <c r="AA1429">
        <v>3034</v>
      </c>
      <c r="AB1429" s="1">
        <v>38912</v>
      </c>
      <c r="AC1429" t="s">
        <v>3007</v>
      </c>
      <c r="AD1429" s="2">
        <v>10000000</v>
      </c>
      <c r="AE1429" s="2">
        <v>131719</v>
      </c>
      <c r="AF1429" s="2">
        <v>241719</v>
      </c>
      <c r="AG1429">
        <v>7</v>
      </c>
      <c r="AH1429">
        <v>14</v>
      </c>
      <c r="AI1429">
        <v>6</v>
      </c>
      <c r="AK1429" s="1" t="e">
        <f t="shared" si="209"/>
        <v>#N/A</v>
      </c>
      <c r="AL1429" s="1" t="e">
        <f t="shared" si="203"/>
        <v>#N/A</v>
      </c>
      <c r="AM1429" s="1" t="e">
        <f t="shared" si="204"/>
        <v>#N/A</v>
      </c>
      <c r="AN1429" s="1" t="e">
        <f t="shared" si="205"/>
        <v>#N/A</v>
      </c>
      <c r="AO1429" s="1" t="e">
        <f t="shared" si="206"/>
        <v>#N/A</v>
      </c>
      <c r="AP1429" s="1" t="e">
        <f t="shared" si="207"/>
        <v>#N/A</v>
      </c>
      <c r="AQ1429" s="1" t="e">
        <f t="shared" si="208"/>
        <v>#N/A</v>
      </c>
    </row>
    <row r="1430" spans="1:43">
      <c r="A1430">
        <v>29</v>
      </c>
      <c r="B1430" t="s">
        <v>693</v>
      </c>
      <c r="C1430" t="s">
        <v>4628</v>
      </c>
      <c r="D1430">
        <f t="shared" si="202"/>
        <v>60000000</v>
      </c>
      <c r="K1430">
        <f t="shared" si="201"/>
        <v>1999</v>
      </c>
      <c r="L1430" t="s">
        <v>4682</v>
      </c>
      <c r="M1430" t="s">
        <v>4846</v>
      </c>
      <c r="N1430" t="s">
        <v>5499</v>
      </c>
      <c r="O1430" t="s">
        <v>8758</v>
      </c>
      <c r="P1430" t="s">
        <v>9230</v>
      </c>
      <c r="Q1430" t="s">
        <v>9231</v>
      </c>
      <c r="R1430" t="s">
        <v>9232</v>
      </c>
      <c r="AA1430">
        <v>3577</v>
      </c>
      <c r="AB1430" s="1">
        <v>39003</v>
      </c>
      <c r="AC1430" t="s">
        <v>3543</v>
      </c>
      <c r="AD1430" s="2">
        <v>4700000</v>
      </c>
      <c r="AE1430" s="2">
        <v>239962</v>
      </c>
      <c r="AF1430" s="2">
        <v>239962</v>
      </c>
      <c r="AG1430">
        <v>10</v>
      </c>
      <c r="AH1430">
        <v>13</v>
      </c>
      <c r="AI1430">
        <v>6</v>
      </c>
      <c r="AK1430" s="1" t="e">
        <f t="shared" si="209"/>
        <v>#N/A</v>
      </c>
      <c r="AL1430" s="1" t="e">
        <f t="shared" si="203"/>
        <v>#N/A</v>
      </c>
      <c r="AM1430" s="1" t="e">
        <f t="shared" si="204"/>
        <v>#N/A</v>
      </c>
      <c r="AN1430" s="1" t="e">
        <f t="shared" si="205"/>
        <v>#N/A</v>
      </c>
      <c r="AO1430" s="1" t="e">
        <f t="shared" si="206"/>
        <v>#N/A</v>
      </c>
      <c r="AP1430" s="1" t="e">
        <f t="shared" si="207"/>
        <v>#N/A</v>
      </c>
      <c r="AQ1430" s="1" t="e">
        <f t="shared" si="208"/>
        <v>#N/A</v>
      </c>
    </row>
    <row r="1431" spans="1:43">
      <c r="A1431">
        <v>30</v>
      </c>
      <c r="B1431" t="s">
        <v>1015</v>
      </c>
      <c r="C1431" t="s">
        <v>7347</v>
      </c>
      <c r="D1431">
        <f t="shared" si="202"/>
        <v>45000000</v>
      </c>
      <c r="K1431">
        <f t="shared" ref="K1431:K1494" si="210">2013-INT((ROW()-2)/100)</f>
        <v>1999</v>
      </c>
      <c r="L1431" t="s">
        <v>4614</v>
      </c>
      <c r="M1431" t="s">
        <v>4615</v>
      </c>
      <c r="N1431" t="s">
        <v>5652</v>
      </c>
      <c r="O1431" t="s">
        <v>4926</v>
      </c>
      <c r="P1431" t="s">
        <v>9233</v>
      </c>
      <c r="Q1431" t="s">
        <v>9234</v>
      </c>
      <c r="R1431" t="s">
        <v>9235</v>
      </c>
      <c r="AA1431">
        <v>4239</v>
      </c>
      <c r="AB1431" s="1">
        <v>38905</v>
      </c>
      <c r="AC1431" t="s">
        <v>4189</v>
      </c>
      <c r="AD1431" s="2">
        <v>1000000</v>
      </c>
      <c r="AE1431" s="2">
        <v>144601</v>
      </c>
      <c r="AF1431" s="2">
        <v>215559</v>
      </c>
      <c r="AG1431">
        <v>7</v>
      </c>
      <c r="AH1431">
        <v>7</v>
      </c>
      <c r="AI1431">
        <v>6</v>
      </c>
      <c r="AK1431" s="1" t="e">
        <f t="shared" si="209"/>
        <v>#N/A</v>
      </c>
      <c r="AL1431" s="1" t="e">
        <f t="shared" si="203"/>
        <v>#N/A</v>
      </c>
      <c r="AM1431" s="1" t="e">
        <f t="shared" si="204"/>
        <v>#N/A</v>
      </c>
      <c r="AN1431" s="1" t="e">
        <f t="shared" si="205"/>
        <v>#N/A</v>
      </c>
      <c r="AO1431" s="1" t="e">
        <f t="shared" si="206"/>
        <v>#N/A</v>
      </c>
      <c r="AP1431" s="1" t="e">
        <f t="shared" si="207"/>
        <v>#N/A</v>
      </c>
      <c r="AQ1431" s="1" t="e">
        <f t="shared" si="208"/>
        <v>#N/A</v>
      </c>
    </row>
    <row r="1432" spans="1:43">
      <c r="A1432">
        <v>31</v>
      </c>
      <c r="B1432" t="s">
        <v>974</v>
      </c>
      <c r="C1432" t="s">
        <v>5962</v>
      </c>
      <c r="D1432">
        <f t="shared" si="202"/>
        <v>48000000</v>
      </c>
      <c r="K1432">
        <f t="shared" si="210"/>
        <v>1999</v>
      </c>
      <c r="L1432" t="s">
        <v>4682</v>
      </c>
      <c r="M1432" t="s">
        <v>5013</v>
      </c>
      <c r="N1432" t="s">
        <v>6299</v>
      </c>
      <c r="O1432" t="s">
        <v>8236</v>
      </c>
      <c r="P1432" t="s">
        <v>9236</v>
      </c>
      <c r="Q1432" t="s">
        <v>9237</v>
      </c>
      <c r="R1432" t="s">
        <v>9238</v>
      </c>
      <c r="AA1432">
        <v>2835</v>
      </c>
      <c r="AB1432" s="1">
        <v>38723</v>
      </c>
      <c r="AC1432" t="s">
        <v>2809</v>
      </c>
      <c r="AD1432" s="2">
        <v>12000000</v>
      </c>
      <c r="AE1432" s="2">
        <v>196857</v>
      </c>
      <c r="AF1432" s="2">
        <v>196857</v>
      </c>
      <c r="AG1432">
        <v>1</v>
      </c>
      <c r="AH1432">
        <v>6</v>
      </c>
      <c r="AI1432">
        <v>6</v>
      </c>
      <c r="AK1432" s="1" t="e">
        <f t="shared" si="209"/>
        <v>#N/A</v>
      </c>
      <c r="AL1432" s="1" t="e">
        <f t="shared" si="203"/>
        <v>#N/A</v>
      </c>
      <c r="AM1432" s="1" t="e">
        <f t="shared" si="204"/>
        <v>#N/A</v>
      </c>
      <c r="AN1432" s="1" t="e">
        <f t="shared" si="205"/>
        <v>#N/A</v>
      </c>
      <c r="AO1432" s="1" t="e">
        <f t="shared" si="206"/>
        <v>#N/A</v>
      </c>
      <c r="AP1432" s="1" t="e">
        <f t="shared" si="207"/>
        <v>#N/A</v>
      </c>
      <c r="AQ1432" s="1" t="e">
        <f t="shared" si="208"/>
        <v>#N/A</v>
      </c>
    </row>
    <row r="1433" spans="1:43">
      <c r="A1433">
        <v>32</v>
      </c>
      <c r="B1433" t="s">
        <v>1296</v>
      </c>
      <c r="C1433" t="s">
        <v>4695</v>
      </c>
      <c r="D1433">
        <f t="shared" si="202"/>
        <v>36000000</v>
      </c>
      <c r="K1433">
        <f t="shared" si="210"/>
        <v>1999</v>
      </c>
      <c r="L1433" t="s">
        <v>4600</v>
      </c>
      <c r="M1433" t="s">
        <v>5062</v>
      </c>
      <c r="N1433" t="s">
        <v>4684</v>
      </c>
      <c r="O1433" t="s">
        <v>9239</v>
      </c>
      <c r="P1433" t="s">
        <v>9240</v>
      </c>
      <c r="Q1433" t="s">
        <v>9241</v>
      </c>
      <c r="R1433" t="s">
        <v>9242</v>
      </c>
      <c r="AA1433">
        <v>4597</v>
      </c>
      <c r="AB1433" s="1">
        <v>38870</v>
      </c>
      <c r="AC1433" t="s">
        <v>4536</v>
      </c>
      <c r="AD1433" s="2">
        <v>15000</v>
      </c>
      <c r="AE1433" s="2">
        <v>194523</v>
      </c>
      <c r="AF1433" s="2">
        <v>195254</v>
      </c>
      <c r="AG1433">
        <v>6</v>
      </c>
      <c r="AH1433">
        <v>2</v>
      </c>
      <c r="AI1433">
        <v>6</v>
      </c>
      <c r="AK1433" s="1" t="e">
        <f t="shared" si="209"/>
        <v>#N/A</v>
      </c>
      <c r="AL1433" s="1" t="e">
        <f t="shared" si="203"/>
        <v>#N/A</v>
      </c>
      <c r="AM1433" s="1" t="e">
        <f t="shared" si="204"/>
        <v>#N/A</v>
      </c>
      <c r="AN1433" s="1" t="e">
        <f t="shared" si="205"/>
        <v>#N/A</v>
      </c>
      <c r="AO1433" s="1" t="e">
        <f t="shared" si="206"/>
        <v>#N/A</v>
      </c>
      <c r="AP1433" s="1" t="e">
        <f t="shared" si="207"/>
        <v>#N/A</v>
      </c>
      <c r="AQ1433" s="1" t="e">
        <f t="shared" si="208"/>
        <v>#N/A</v>
      </c>
    </row>
    <row r="1434" spans="1:43">
      <c r="A1434">
        <v>33</v>
      </c>
      <c r="B1434" t="s">
        <v>277</v>
      </c>
      <c r="C1434" t="s">
        <v>4621</v>
      </c>
      <c r="D1434">
        <f t="shared" si="202"/>
        <v>100000000</v>
      </c>
      <c r="K1434">
        <f t="shared" si="210"/>
        <v>1999</v>
      </c>
      <c r="L1434" t="s">
        <v>4682</v>
      </c>
      <c r="M1434" t="s">
        <v>4728</v>
      </c>
      <c r="N1434" t="s">
        <v>5341</v>
      </c>
      <c r="O1434" t="s">
        <v>9243</v>
      </c>
      <c r="P1434" t="s">
        <v>9244</v>
      </c>
      <c r="Q1434" t="s">
        <v>9245</v>
      </c>
      <c r="R1434" t="s">
        <v>9246</v>
      </c>
      <c r="AA1434">
        <v>4077</v>
      </c>
      <c r="AB1434" s="1">
        <v>38744</v>
      </c>
      <c r="AC1434" t="s">
        <v>4030</v>
      </c>
      <c r="AD1434" s="2">
        <v>1600000</v>
      </c>
      <c r="AE1434" s="2">
        <v>145382</v>
      </c>
      <c r="AF1434" s="2">
        <v>145382</v>
      </c>
      <c r="AG1434">
        <v>1</v>
      </c>
      <c r="AH1434">
        <v>27</v>
      </c>
      <c r="AI1434">
        <v>6</v>
      </c>
      <c r="AK1434" s="1" t="e">
        <f t="shared" si="209"/>
        <v>#N/A</v>
      </c>
      <c r="AL1434" s="1" t="e">
        <f t="shared" si="203"/>
        <v>#N/A</v>
      </c>
      <c r="AM1434" s="1" t="e">
        <f t="shared" si="204"/>
        <v>#N/A</v>
      </c>
      <c r="AN1434" s="1" t="e">
        <f t="shared" si="205"/>
        <v>#N/A</v>
      </c>
      <c r="AO1434" s="1" t="e">
        <f t="shared" si="206"/>
        <v>#N/A</v>
      </c>
      <c r="AP1434" s="1" t="e">
        <f t="shared" si="207"/>
        <v>#N/A</v>
      </c>
      <c r="AQ1434" s="1" t="e">
        <f t="shared" si="208"/>
        <v>#N/A</v>
      </c>
    </row>
    <row r="1435" spans="1:43">
      <c r="A1435">
        <v>34</v>
      </c>
      <c r="B1435" t="s">
        <v>975</v>
      </c>
      <c r="C1435" t="s">
        <v>4621</v>
      </c>
      <c r="D1435">
        <f t="shared" si="202"/>
        <v>48000000</v>
      </c>
      <c r="K1435">
        <f t="shared" si="210"/>
        <v>1999</v>
      </c>
      <c r="L1435" t="s">
        <v>4682</v>
      </c>
      <c r="M1435" t="s">
        <v>4962</v>
      </c>
      <c r="N1435" t="s">
        <v>5728</v>
      </c>
      <c r="O1435" t="s">
        <v>5818</v>
      </c>
      <c r="P1435" t="s">
        <v>9247</v>
      </c>
      <c r="Q1435" t="s">
        <v>9248</v>
      </c>
      <c r="R1435" t="s">
        <v>9249</v>
      </c>
      <c r="AA1435">
        <v>3204</v>
      </c>
      <c r="AB1435" s="1">
        <v>38947</v>
      </c>
      <c r="AC1435" t="s">
        <v>3175</v>
      </c>
      <c r="AD1435" s="2">
        <v>8000000</v>
      </c>
      <c r="AE1435" s="2">
        <v>54702</v>
      </c>
      <c r="AF1435" s="2">
        <v>143782</v>
      </c>
      <c r="AG1435">
        <v>8</v>
      </c>
      <c r="AH1435">
        <v>18</v>
      </c>
      <c r="AI1435">
        <v>6</v>
      </c>
      <c r="AK1435" s="1" t="e">
        <f t="shared" si="209"/>
        <v>#N/A</v>
      </c>
      <c r="AL1435" s="1" t="e">
        <f t="shared" si="203"/>
        <v>#N/A</v>
      </c>
      <c r="AM1435" s="1" t="e">
        <f t="shared" si="204"/>
        <v>#N/A</v>
      </c>
      <c r="AN1435" s="1" t="e">
        <f t="shared" si="205"/>
        <v>#N/A</v>
      </c>
      <c r="AO1435" s="1" t="e">
        <f t="shared" si="206"/>
        <v>#N/A</v>
      </c>
      <c r="AP1435" s="1" t="e">
        <f t="shared" si="207"/>
        <v>#N/A</v>
      </c>
      <c r="AQ1435" s="1" t="e">
        <f t="shared" si="208"/>
        <v>#N/A</v>
      </c>
    </row>
    <row r="1436" spans="1:43">
      <c r="A1436">
        <v>35</v>
      </c>
      <c r="B1436" t="s">
        <v>795</v>
      </c>
      <c r="C1436" t="s">
        <v>4621</v>
      </c>
      <c r="D1436">
        <f t="shared" si="202"/>
        <v>55000000</v>
      </c>
      <c r="K1436">
        <f t="shared" si="210"/>
        <v>1999</v>
      </c>
      <c r="L1436" t="s">
        <v>4600</v>
      </c>
      <c r="M1436" t="s">
        <v>5159</v>
      </c>
      <c r="N1436" t="s">
        <v>4690</v>
      </c>
      <c r="O1436" t="s">
        <v>7760</v>
      </c>
      <c r="P1436" t="s">
        <v>9250</v>
      </c>
      <c r="Q1436" t="s">
        <v>9251</v>
      </c>
      <c r="R1436" t="s">
        <v>9252</v>
      </c>
      <c r="AA1436">
        <v>4603</v>
      </c>
      <c r="AB1436" s="1">
        <v>38835</v>
      </c>
      <c r="AC1436" t="s">
        <v>4542</v>
      </c>
      <c r="AD1436" s="2">
        <v>10000</v>
      </c>
      <c r="AE1436" s="2">
        <v>138711</v>
      </c>
      <c r="AF1436" s="2">
        <v>138711</v>
      </c>
      <c r="AG1436">
        <v>4</v>
      </c>
      <c r="AH1436">
        <v>28</v>
      </c>
      <c r="AI1436">
        <v>6</v>
      </c>
      <c r="AK1436" s="1" t="e">
        <f t="shared" si="209"/>
        <v>#N/A</v>
      </c>
      <c r="AL1436" s="1" t="e">
        <f t="shared" si="203"/>
        <v>#N/A</v>
      </c>
      <c r="AM1436" s="1" t="e">
        <f t="shared" si="204"/>
        <v>#N/A</v>
      </c>
      <c r="AN1436" s="1" t="e">
        <f t="shared" si="205"/>
        <v>#N/A</v>
      </c>
      <c r="AO1436" s="1" t="e">
        <f t="shared" si="206"/>
        <v>#N/A</v>
      </c>
      <c r="AP1436" s="1" t="e">
        <f t="shared" si="207"/>
        <v>#N/A</v>
      </c>
      <c r="AQ1436" s="1" t="e">
        <f t="shared" si="208"/>
        <v>#N/A</v>
      </c>
    </row>
    <row r="1437" spans="1:43">
      <c r="A1437">
        <v>36</v>
      </c>
      <c r="B1437" t="s">
        <v>2247</v>
      </c>
      <c r="C1437" t="s">
        <v>4607</v>
      </c>
      <c r="D1437">
        <f t="shared" si="202"/>
        <v>18000000</v>
      </c>
      <c r="K1437">
        <f t="shared" si="210"/>
        <v>1999</v>
      </c>
      <c r="L1437" t="s">
        <v>4682</v>
      </c>
      <c r="M1437" t="s">
        <v>5095</v>
      </c>
      <c r="N1437" t="s">
        <v>5174</v>
      </c>
      <c r="O1437" t="s">
        <v>5473</v>
      </c>
      <c r="P1437" t="s">
        <v>9253</v>
      </c>
      <c r="Q1437" t="s">
        <v>9254</v>
      </c>
      <c r="R1437" t="s">
        <v>9255</v>
      </c>
      <c r="AA1437">
        <v>3407</v>
      </c>
      <c r="AB1437" s="1">
        <v>39031</v>
      </c>
      <c r="AC1437" t="s">
        <v>3374</v>
      </c>
      <c r="AD1437" s="2">
        <v>6000000</v>
      </c>
      <c r="AE1437" s="2">
        <v>119452</v>
      </c>
      <c r="AF1437" s="2">
        <v>119452</v>
      </c>
      <c r="AG1437">
        <v>11</v>
      </c>
      <c r="AH1437">
        <v>10</v>
      </c>
      <c r="AI1437">
        <v>6</v>
      </c>
      <c r="AK1437" s="1" t="e">
        <f t="shared" si="209"/>
        <v>#N/A</v>
      </c>
      <c r="AL1437" s="1" t="e">
        <f t="shared" si="203"/>
        <v>#N/A</v>
      </c>
      <c r="AM1437" s="1" t="e">
        <f t="shared" si="204"/>
        <v>#N/A</v>
      </c>
      <c r="AN1437" s="1" t="e">
        <f t="shared" si="205"/>
        <v>#N/A</v>
      </c>
      <c r="AO1437" s="1" t="e">
        <f t="shared" si="206"/>
        <v>#N/A</v>
      </c>
      <c r="AP1437" s="1" t="e">
        <f t="shared" si="207"/>
        <v>#N/A</v>
      </c>
      <c r="AQ1437" s="1" t="e">
        <f t="shared" si="208"/>
        <v>#N/A</v>
      </c>
    </row>
    <row r="1438" spans="1:43">
      <c r="A1438">
        <v>37</v>
      </c>
      <c r="B1438" t="s">
        <v>503</v>
      </c>
      <c r="C1438" t="s">
        <v>4621</v>
      </c>
      <c r="D1438">
        <f t="shared" si="202"/>
        <v>75000000</v>
      </c>
      <c r="K1438">
        <f t="shared" si="210"/>
        <v>1999</v>
      </c>
      <c r="L1438" t="s">
        <v>4635</v>
      </c>
      <c r="AA1438">
        <v>3739</v>
      </c>
      <c r="AB1438" s="1">
        <v>38765</v>
      </c>
      <c r="AC1438" t="s">
        <v>3700</v>
      </c>
      <c r="AD1438" s="2">
        <v>3500000</v>
      </c>
      <c r="AE1438" s="2">
        <v>107492</v>
      </c>
      <c r="AF1438" s="2">
        <v>113783</v>
      </c>
      <c r="AG1438">
        <v>2</v>
      </c>
      <c r="AH1438">
        <v>17</v>
      </c>
      <c r="AI1438">
        <v>6</v>
      </c>
      <c r="AK1438" s="1" t="e">
        <f t="shared" si="209"/>
        <v>#N/A</v>
      </c>
      <c r="AL1438" s="1" t="e">
        <f t="shared" si="203"/>
        <v>#N/A</v>
      </c>
      <c r="AM1438" s="1" t="e">
        <f t="shared" si="204"/>
        <v>#N/A</v>
      </c>
      <c r="AN1438" s="1" t="e">
        <f t="shared" si="205"/>
        <v>#N/A</v>
      </c>
      <c r="AO1438" s="1" t="e">
        <f t="shared" si="206"/>
        <v>#N/A</v>
      </c>
      <c r="AP1438" s="1" t="e">
        <f t="shared" si="207"/>
        <v>#N/A</v>
      </c>
      <c r="AQ1438" s="1" t="e">
        <f t="shared" si="208"/>
        <v>#N/A</v>
      </c>
    </row>
    <row r="1439" spans="1:43">
      <c r="A1439">
        <v>38</v>
      </c>
      <c r="B1439" t="s">
        <v>2885</v>
      </c>
      <c r="C1439" t="s">
        <v>6069</v>
      </c>
      <c r="D1439">
        <f t="shared" si="202"/>
        <v>10000000</v>
      </c>
      <c r="K1439">
        <f t="shared" si="210"/>
        <v>1999</v>
      </c>
      <c r="L1439" t="s">
        <v>4600</v>
      </c>
      <c r="M1439" t="s">
        <v>4738</v>
      </c>
      <c r="N1439" t="s">
        <v>5174</v>
      </c>
      <c r="O1439" t="s">
        <v>9125</v>
      </c>
      <c r="P1439" t="s">
        <v>9256</v>
      </c>
      <c r="Q1439" t="s">
        <v>9257</v>
      </c>
      <c r="R1439" t="s">
        <v>9258</v>
      </c>
      <c r="AA1439">
        <v>4582</v>
      </c>
      <c r="AB1439" s="1">
        <v>38961</v>
      </c>
      <c r="AC1439" t="s">
        <v>4521</v>
      </c>
      <c r="AD1439" s="2">
        <v>30000</v>
      </c>
      <c r="AE1439" s="2">
        <v>103509</v>
      </c>
      <c r="AF1439" s="2">
        <v>103509</v>
      </c>
      <c r="AG1439">
        <v>9</v>
      </c>
      <c r="AH1439">
        <v>1</v>
      </c>
      <c r="AI1439">
        <v>6</v>
      </c>
      <c r="AK1439" s="1" t="e">
        <f t="shared" si="209"/>
        <v>#N/A</v>
      </c>
      <c r="AL1439" s="1" t="e">
        <f t="shared" si="203"/>
        <v>#N/A</v>
      </c>
      <c r="AM1439" s="1" t="e">
        <f t="shared" si="204"/>
        <v>#N/A</v>
      </c>
      <c r="AN1439" s="1" t="e">
        <f t="shared" si="205"/>
        <v>#N/A</v>
      </c>
      <c r="AO1439" s="1" t="e">
        <f t="shared" si="206"/>
        <v>#N/A</v>
      </c>
      <c r="AP1439" s="1" t="e">
        <f t="shared" si="207"/>
        <v>#N/A</v>
      </c>
      <c r="AQ1439" s="1" t="e">
        <f t="shared" si="208"/>
        <v>#N/A</v>
      </c>
    </row>
    <row r="1440" spans="1:43">
      <c r="A1440">
        <v>39</v>
      </c>
      <c r="B1440" t="s">
        <v>976</v>
      </c>
      <c r="C1440" t="s">
        <v>4628</v>
      </c>
      <c r="D1440">
        <f t="shared" si="202"/>
        <v>48000000</v>
      </c>
      <c r="K1440">
        <f t="shared" si="210"/>
        <v>1999</v>
      </c>
      <c r="L1440" t="s">
        <v>4682</v>
      </c>
      <c r="M1440" t="s">
        <v>4872</v>
      </c>
      <c r="N1440" t="s">
        <v>5652</v>
      </c>
      <c r="O1440" t="s">
        <v>4698</v>
      </c>
      <c r="P1440" t="s">
        <v>9259</v>
      </c>
      <c r="Q1440" t="s">
        <v>9260</v>
      </c>
      <c r="R1440" t="s">
        <v>9261</v>
      </c>
      <c r="AA1440">
        <v>3842</v>
      </c>
      <c r="AB1440" s="1">
        <v>38793</v>
      </c>
      <c r="AC1440" t="s">
        <v>3802</v>
      </c>
      <c r="AD1440" s="2">
        <v>3000000</v>
      </c>
      <c r="AE1440" s="2">
        <v>95204</v>
      </c>
      <c r="AF1440" s="2">
        <v>95204</v>
      </c>
      <c r="AG1440">
        <v>3</v>
      </c>
      <c r="AH1440">
        <v>17</v>
      </c>
      <c r="AI1440">
        <v>6</v>
      </c>
      <c r="AK1440" s="1" t="e">
        <f t="shared" si="209"/>
        <v>#N/A</v>
      </c>
      <c r="AL1440" s="1" t="e">
        <f t="shared" si="203"/>
        <v>#N/A</v>
      </c>
      <c r="AM1440" s="1" t="e">
        <f t="shared" si="204"/>
        <v>#N/A</v>
      </c>
      <c r="AN1440" s="1" t="e">
        <f t="shared" si="205"/>
        <v>#N/A</v>
      </c>
      <c r="AO1440" s="1" t="e">
        <f t="shared" si="206"/>
        <v>#N/A</v>
      </c>
      <c r="AP1440" s="1" t="e">
        <f t="shared" si="207"/>
        <v>#N/A</v>
      </c>
      <c r="AQ1440" s="1" t="e">
        <f t="shared" si="208"/>
        <v>#N/A</v>
      </c>
    </row>
    <row r="1441" spans="1:43">
      <c r="A1441">
        <v>40</v>
      </c>
      <c r="B1441" t="s">
        <v>341</v>
      </c>
      <c r="C1441" t="s">
        <v>4607</v>
      </c>
      <c r="D1441">
        <f t="shared" si="202"/>
        <v>90000000</v>
      </c>
      <c r="K1441">
        <f t="shared" si="210"/>
        <v>1999</v>
      </c>
      <c r="L1441" t="s">
        <v>4614</v>
      </c>
      <c r="M1441" t="s">
        <v>4661</v>
      </c>
      <c r="N1441" t="s">
        <v>6050</v>
      </c>
      <c r="O1441" t="s">
        <v>5881</v>
      </c>
      <c r="P1441" t="s">
        <v>9262</v>
      </c>
      <c r="Q1441" t="s">
        <v>9263</v>
      </c>
      <c r="R1441" t="s">
        <v>9264</v>
      </c>
      <c r="AA1441">
        <v>4428</v>
      </c>
      <c r="AB1441" s="1">
        <v>39008</v>
      </c>
      <c r="AC1441" t="s">
        <v>4375</v>
      </c>
      <c r="AD1441" s="2">
        <v>350000</v>
      </c>
      <c r="AE1441" s="2">
        <v>84689</v>
      </c>
      <c r="AF1441" s="2">
        <v>84689</v>
      </c>
      <c r="AG1441">
        <v>10</v>
      </c>
      <c r="AH1441">
        <v>18</v>
      </c>
      <c r="AI1441">
        <v>6</v>
      </c>
      <c r="AK1441" s="1" t="e">
        <f t="shared" si="209"/>
        <v>#N/A</v>
      </c>
      <c r="AL1441" s="1" t="e">
        <f t="shared" si="203"/>
        <v>#N/A</v>
      </c>
      <c r="AM1441" s="1" t="e">
        <f t="shared" si="204"/>
        <v>#N/A</v>
      </c>
      <c r="AN1441" s="1" t="e">
        <f t="shared" si="205"/>
        <v>#N/A</v>
      </c>
      <c r="AO1441" s="1" t="e">
        <f t="shared" si="206"/>
        <v>#N/A</v>
      </c>
      <c r="AP1441" s="1" t="e">
        <f t="shared" si="207"/>
        <v>#N/A</v>
      </c>
      <c r="AQ1441" s="1" t="e">
        <f t="shared" si="208"/>
        <v>#N/A</v>
      </c>
    </row>
    <row r="1442" spans="1:43">
      <c r="A1442">
        <v>41</v>
      </c>
      <c r="B1442" t="s">
        <v>9265</v>
      </c>
      <c r="C1442" t="s">
        <v>6069</v>
      </c>
      <c r="D1442" t="e">
        <f t="shared" si="202"/>
        <v>#N/A</v>
      </c>
      <c r="K1442">
        <f t="shared" si="210"/>
        <v>1999</v>
      </c>
      <c r="L1442" t="s">
        <v>4635</v>
      </c>
      <c r="AA1442">
        <v>4611</v>
      </c>
      <c r="AB1442" s="1">
        <v>38863</v>
      </c>
      <c r="AC1442" t="s">
        <v>4550</v>
      </c>
      <c r="AD1442" s="2">
        <v>7000</v>
      </c>
      <c r="AE1442" s="2">
        <v>70071</v>
      </c>
      <c r="AF1442" s="2">
        <v>71644</v>
      </c>
      <c r="AG1442">
        <v>5</v>
      </c>
      <c r="AH1442">
        <v>26</v>
      </c>
      <c r="AI1442">
        <v>6</v>
      </c>
      <c r="AK1442" s="1" t="e">
        <f t="shared" si="209"/>
        <v>#N/A</v>
      </c>
      <c r="AL1442" s="1" t="e">
        <f t="shared" si="203"/>
        <v>#N/A</v>
      </c>
      <c r="AM1442" s="1" t="e">
        <f t="shared" si="204"/>
        <v>#N/A</v>
      </c>
      <c r="AN1442" s="1" t="e">
        <f t="shared" si="205"/>
        <v>#N/A</v>
      </c>
      <c r="AO1442" s="1" t="e">
        <f t="shared" si="206"/>
        <v>#N/A</v>
      </c>
      <c r="AP1442" s="1" t="e">
        <f t="shared" si="207"/>
        <v>#N/A</v>
      </c>
      <c r="AQ1442" s="1" t="e">
        <f t="shared" si="208"/>
        <v>#N/A</v>
      </c>
    </row>
    <row r="1443" spans="1:43">
      <c r="A1443">
        <v>42</v>
      </c>
      <c r="B1443" t="s">
        <v>624</v>
      </c>
      <c r="C1443" t="s">
        <v>4628</v>
      </c>
      <c r="D1443">
        <f t="shared" si="202"/>
        <v>65000000</v>
      </c>
      <c r="K1443">
        <f t="shared" si="210"/>
        <v>1999</v>
      </c>
      <c r="L1443" t="s">
        <v>4682</v>
      </c>
      <c r="M1443" t="s">
        <v>9266</v>
      </c>
      <c r="N1443" t="s">
        <v>6846</v>
      </c>
      <c r="O1443" t="s">
        <v>9267</v>
      </c>
      <c r="P1443" t="s">
        <v>9268</v>
      </c>
      <c r="Q1443" t="s">
        <v>9269</v>
      </c>
      <c r="R1443" t="s">
        <v>9270</v>
      </c>
      <c r="AA1443">
        <v>4470</v>
      </c>
      <c r="AB1443" s="1">
        <v>38896</v>
      </c>
      <c r="AC1443" t="s">
        <v>4416</v>
      </c>
      <c r="AD1443" s="2">
        <v>250000</v>
      </c>
      <c r="AE1443" s="2">
        <v>51540</v>
      </c>
      <c r="AF1443" s="2">
        <v>51540</v>
      </c>
      <c r="AG1443">
        <v>6</v>
      </c>
      <c r="AH1443">
        <v>28</v>
      </c>
      <c r="AI1443">
        <v>6</v>
      </c>
      <c r="AK1443" s="1" t="e">
        <f t="shared" si="209"/>
        <v>#N/A</v>
      </c>
      <c r="AL1443" s="1" t="e">
        <f t="shared" si="203"/>
        <v>#N/A</v>
      </c>
      <c r="AM1443" s="1" t="e">
        <f t="shared" si="204"/>
        <v>#N/A</v>
      </c>
      <c r="AN1443" s="1" t="e">
        <f t="shared" si="205"/>
        <v>#N/A</v>
      </c>
      <c r="AO1443" s="1" t="e">
        <f t="shared" si="206"/>
        <v>#N/A</v>
      </c>
      <c r="AP1443" s="1" t="e">
        <f t="shared" si="207"/>
        <v>#N/A</v>
      </c>
      <c r="AQ1443" s="1" t="e">
        <f t="shared" si="208"/>
        <v>#N/A</v>
      </c>
    </row>
    <row r="1444" spans="1:43">
      <c r="A1444">
        <v>43</v>
      </c>
      <c r="B1444" t="s">
        <v>9271</v>
      </c>
      <c r="C1444" t="s">
        <v>4677</v>
      </c>
      <c r="D1444" t="e">
        <f t="shared" si="202"/>
        <v>#N/A</v>
      </c>
      <c r="K1444">
        <f t="shared" si="210"/>
        <v>1999</v>
      </c>
      <c r="L1444" t="s">
        <v>4600</v>
      </c>
      <c r="M1444" t="s">
        <v>4788</v>
      </c>
      <c r="N1444" t="s">
        <v>5126</v>
      </c>
      <c r="O1444" t="s">
        <v>4847</v>
      </c>
      <c r="P1444" t="s">
        <v>9272</v>
      </c>
      <c r="Q1444" t="s">
        <v>9273</v>
      </c>
      <c r="R1444" t="s">
        <v>9274</v>
      </c>
      <c r="AA1444">
        <v>4444</v>
      </c>
      <c r="AB1444" s="1">
        <v>38819</v>
      </c>
      <c r="AC1444" t="s">
        <v>4390</v>
      </c>
      <c r="AD1444" s="2">
        <v>300000</v>
      </c>
      <c r="AE1444" s="2">
        <v>33312</v>
      </c>
      <c r="AF1444" s="2">
        <v>33312</v>
      </c>
      <c r="AG1444">
        <v>4</v>
      </c>
      <c r="AH1444">
        <v>12</v>
      </c>
      <c r="AI1444">
        <v>6</v>
      </c>
      <c r="AK1444" s="1" t="e">
        <f t="shared" si="209"/>
        <v>#N/A</v>
      </c>
      <c r="AL1444" s="1" t="e">
        <f t="shared" si="203"/>
        <v>#N/A</v>
      </c>
      <c r="AM1444" s="1" t="e">
        <f t="shared" si="204"/>
        <v>#N/A</v>
      </c>
      <c r="AN1444" s="1" t="e">
        <f t="shared" si="205"/>
        <v>#N/A</v>
      </c>
      <c r="AO1444" s="1" t="e">
        <f t="shared" si="206"/>
        <v>#N/A</v>
      </c>
      <c r="AP1444" s="1" t="e">
        <f t="shared" si="207"/>
        <v>#N/A</v>
      </c>
      <c r="AQ1444" s="1" t="e">
        <f t="shared" si="208"/>
        <v>#N/A</v>
      </c>
    </row>
    <row r="1445" spans="1:43">
      <c r="A1445">
        <v>44</v>
      </c>
      <c r="B1445" t="s">
        <v>2382</v>
      </c>
      <c r="C1445" t="s">
        <v>4660</v>
      </c>
      <c r="D1445">
        <f t="shared" si="202"/>
        <v>16000000</v>
      </c>
      <c r="K1445">
        <f t="shared" si="210"/>
        <v>1999</v>
      </c>
      <c r="L1445" t="s">
        <v>4682</v>
      </c>
      <c r="M1445" t="s">
        <v>4857</v>
      </c>
      <c r="N1445" t="s">
        <v>5126</v>
      </c>
      <c r="O1445" t="s">
        <v>6781</v>
      </c>
      <c r="P1445" t="s">
        <v>9275</v>
      </c>
      <c r="Q1445" t="s">
        <v>9276</v>
      </c>
      <c r="R1445" t="s">
        <v>9277</v>
      </c>
      <c r="AA1445">
        <v>3759</v>
      </c>
      <c r="AB1445" s="1">
        <v>39080</v>
      </c>
      <c r="AC1445" t="s">
        <v>3719</v>
      </c>
      <c r="AD1445" s="2">
        <v>3300000</v>
      </c>
      <c r="AE1445" s="2">
        <v>19875</v>
      </c>
      <c r="AF1445" s="2">
        <v>19875</v>
      </c>
      <c r="AG1445">
        <v>12</v>
      </c>
      <c r="AH1445">
        <v>29</v>
      </c>
      <c r="AI1445">
        <v>6</v>
      </c>
      <c r="AK1445" s="1" t="e">
        <f t="shared" si="209"/>
        <v>#N/A</v>
      </c>
      <c r="AL1445" s="1" t="e">
        <f t="shared" si="203"/>
        <v>#N/A</v>
      </c>
      <c r="AM1445" s="1" t="e">
        <f t="shared" si="204"/>
        <v>#N/A</v>
      </c>
      <c r="AN1445" s="1" t="e">
        <f t="shared" si="205"/>
        <v>#N/A</v>
      </c>
      <c r="AO1445" s="1" t="e">
        <f t="shared" si="206"/>
        <v>#N/A</v>
      </c>
      <c r="AP1445" s="1" t="e">
        <f t="shared" si="207"/>
        <v>#N/A</v>
      </c>
      <c r="AQ1445" s="1" t="e">
        <f t="shared" si="208"/>
        <v>#N/A</v>
      </c>
    </row>
    <row r="1446" spans="1:43">
      <c r="A1446">
        <v>45</v>
      </c>
      <c r="B1446" t="s">
        <v>9278</v>
      </c>
      <c r="C1446" t="s">
        <v>7347</v>
      </c>
      <c r="D1446" t="e">
        <f t="shared" si="202"/>
        <v>#N/A</v>
      </c>
      <c r="K1446">
        <f t="shared" si="210"/>
        <v>1999</v>
      </c>
      <c r="L1446" t="s">
        <v>4600</v>
      </c>
      <c r="M1446" t="s">
        <v>4846</v>
      </c>
      <c r="N1446" t="s">
        <v>5174</v>
      </c>
      <c r="O1446" t="s">
        <v>9279</v>
      </c>
      <c r="P1446" t="s">
        <v>6359</v>
      </c>
      <c r="Q1446" t="s">
        <v>9280</v>
      </c>
      <c r="R1446" t="s">
        <v>9281</v>
      </c>
      <c r="AA1446">
        <v>3118</v>
      </c>
      <c r="AB1446" s="1">
        <v>39043</v>
      </c>
      <c r="AC1446" t="s">
        <v>3091</v>
      </c>
      <c r="AD1446" s="2">
        <v>9000000</v>
      </c>
      <c r="AE1446" s="2">
        <v>14443</v>
      </c>
      <c r="AF1446" s="2">
        <v>14443</v>
      </c>
      <c r="AG1446">
        <v>11</v>
      </c>
      <c r="AH1446">
        <v>22</v>
      </c>
      <c r="AI1446">
        <v>6</v>
      </c>
      <c r="AK1446" s="1" t="e">
        <f t="shared" si="209"/>
        <v>#N/A</v>
      </c>
      <c r="AL1446" s="1" t="e">
        <f t="shared" si="203"/>
        <v>#N/A</v>
      </c>
      <c r="AM1446" s="1" t="e">
        <f t="shared" si="204"/>
        <v>#N/A</v>
      </c>
      <c r="AN1446" s="1" t="e">
        <f t="shared" si="205"/>
        <v>#N/A</v>
      </c>
      <c r="AO1446" s="1" t="e">
        <f t="shared" si="206"/>
        <v>#N/A</v>
      </c>
      <c r="AP1446" s="1" t="e">
        <f t="shared" si="207"/>
        <v>#N/A</v>
      </c>
      <c r="AQ1446" s="1" t="e">
        <f t="shared" si="208"/>
        <v>#N/A</v>
      </c>
    </row>
    <row r="1447" spans="1:43">
      <c r="A1447">
        <v>46</v>
      </c>
      <c r="B1447" t="s">
        <v>1531</v>
      </c>
      <c r="C1447" t="s">
        <v>4628</v>
      </c>
      <c r="D1447">
        <f t="shared" si="202"/>
        <v>30000000</v>
      </c>
      <c r="K1447">
        <f t="shared" si="210"/>
        <v>1999</v>
      </c>
      <c r="L1447" t="s">
        <v>4600</v>
      </c>
      <c r="M1447" t="s">
        <v>4839</v>
      </c>
      <c r="N1447" t="s">
        <v>5140</v>
      </c>
      <c r="O1447" t="s">
        <v>8817</v>
      </c>
      <c r="P1447" t="s">
        <v>9282</v>
      </c>
      <c r="Q1447" t="s">
        <v>9283</v>
      </c>
      <c r="R1447" t="s">
        <v>9284</v>
      </c>
      <c r="AA1447">
        <v>4009</v>
      </c>
      <c r="AB1447" s="1">
        <v>38758</v>
      </c>
      <c r="AC1447" t="s">
        <v>3964</v>
      </c>
      <c r="AD1447" s="2">
        <v>2000000</v>
      </c>
      <c r="AE1447" s="2">
        <v>12667</v>
      </c>
      <c r="AF1447" s="2">
        <v>12667</v>
      </c>
      <c r="AG1447">
        <v>2</v>
      </c>
      <c r="AH1447">
        <v>10</v>
      </c>
      <c r="AI1447">
        <v>6</v>
      </c>
      <c r="AK1447" s="1" t="e">
        <f t="shared" si="209"/>
        <v>#N/A</v>
      </c>
      <c r="AL1447" s="1" t="e">
        <f t="shared" si="203"/>
        <v>#N/A</v>
      </c>
      <c r="AM1447" s="1" t="e">
        <f t="shared" si="204"/>
        <v>#N/A</v>
      </c>
      <c r="AN1447" s="1" t="e">
        <f t="shared" si="205"/>
        <v>#N/A</v>
      </c>
      <c r="AO1447" s="1" t="e">
        <f t="shared" si="206"/>
        <v>#N/A</v>
      </c>
      <c r="AP1447" s="1" t="e">
        <f t="shared" si="207"/>
        <v>#N/A</v>
      </c>
      <c r="AQ1447" s="1" t="e">
        <f t="shared" si="208"/>
        <v>#N/A</v>
      </c>
    </row>
    <row r="1448" spans="1:43">
      <c r="A1448">
        <v>47</v>
      </c>
      <c r="B1448" t="s">
        <v>9285</v>
      </c>
      <c r="C1448" t="s">
        <v>4660</v>
      </c>
      <c r="D1448" t="e">
        <f t="shared" si="202"/>
        <v>#N/A</v>
      </c>
      <c r="K1448">
        <f t="shared" si="210"/>
        <v>1999</v>
      </c>
      <c r="L1448" t="s">
        <v>4635</v>
      </c>
      <c r="AA1448">
        <v>4509</v>
      </c>
      <c r="AB1448" s="1">
        <v>38919</v>
      </c>
      <c r="AC1448" t="s">
        <v>4453</v>
      </c>
      <c r="AD1448" s="2">
        <v>200000</v>
      </c>
      <c r="AE1448" s="2">
        <v>7033</v>
      </c>
      <c r="AF1448" s="2">
        <v>7033</v>
      </c>
      <c r="AG1448">
        <v>7</v>
      </c>
      <c r="AH1448">
        <v>21</v>
      </c>
      <c r="AI1448">
        <v>6</v>
      </c>
      <c r="AK1448" s="1" t="e">
        <f t="shared" si="209"/>
        <v>#N/A</v>
      </c>
      <c r="AL1448" s="1" t="e">
        <f t="shared" si="203"/>
        <v>#N/A</v>
      </c>
      <c r="AM1448" s="1" t="e">
        <f t="shared" si="204"/>
        <v>#N/A</v>
      </c>
      <c r="AN1448" s="1" t="e">
        <f t="shared" si="205"/>
        <v>#N/A</v>
      </c>
      <c r="AO1448" s="1" t="e">
        <f t="shared" si="206"/>
        <v>#N/A</v>
      </c>
      <c r="AP1448" s="1" t="e">
        <f t="shared" si="207"/>
        <v>#N/A</v>
      </c>
      <c r="AQ1448" s="1" t="e">
        <f t="shared" si="208"/>
        <v>#N/A</v>
      </c>
    </row>
    <row r="1449" spans="1:43">
      <c r="A1449">
        <v>48</v>
      </c>
      <c r="B1449" t="s">
        <v>1262</v>
      </c>
      <c r="C1449" t="s">
        <v>4621</v>
      </c>
      <c r="D1449">
        <f t="shared" si="202"/>
        <v>38000000</v>
      </c>
      <c r="K1449">
        <f t="shared" si="210"/>
        <v>1999</v>
      </c>
      <c r="L1449" t="s">
        <v>4682</v>
      </c>
      <c r="M1449" t="s">
        <v>4601</v>
      </c>
      <c r="N1449" t="s">
        <v>4801</v>
      </c>
      <c r="O1449" t="s">
        <v>9286</v>
      </c>
      <c r="P1449" t="s">
        <v>9287</v>
      </c>
      <c r="Q1449" t="s">
        <v>9288</v>
      </c>
      <c r="R1449" t="s">
        <v>9289</v>
      </c>
      <c r="AA1449">
        <v>4256</v>
      </c>
      <c r="AB1449" s="1">
        <v>39082</v>
      </c>
      <c r="AC1449" t="s">
        <v>4206</v>
      </c>
      <c r="AD1449" s="2">
        <v>1000000</v>
      </c>
      <c r="AE1449" s="2">
        <v>0</v>
      </c>
      <c r="AF1449" s="2">
        <v>5382</v>
      </c>
      <c r="AG1449">
        <v>12</v>
      </c>
      <c r="AH1449">
        <v>31</v>
      </c>
      <c r="AI1449">
        <v>6</v>
      </c>
      <c r="AK1449" s="1" t="e">
        <f t="shared" si="209"/>
        <v>#N/A</v>
      </c>
      <c r="AL1449" s="1" t="e">
        <f t="shared" si="203"/>
        <v>#N/A</v>
      </c>
      <c r="AM1449" s="1" t="e">
        <f t="shared" si="204"/>
        <v>#N/A</v>
      </c>
      <c r="AN1449" s="1" t="e">
        <f t="shared" si="205"/>
        <v>#N/A</v>
      </c>
      <c r="AO1449" s="1" t="e">
        <f t="shared" si="206"/>
        <v>#N/A</v>
      </c>
      <c r="AP1449" s="1" t="e">
        <f t="shared" si="207"/>
        <v>#N/A</v>
      </c>
      <c r="AQ1449" s="1" t="e">
        <f t="shared" si="208"/>
        <v>#N/A</v>
      </c>
    </row>
    <row r="1450" spans="1:43">
      <c r="A1450">
        <v>49</v>
      </c>
      <c r="B1450" t="s">
        <v>1451</v>
      </c>
      <c r="C1450" t="s">
        <v>5962</v>
      </c>
      <c r="D1450">
        <f t="shared" si="202"/>
        <v>32000000</v>
      </c>
      <c r="K1450">
        <f t="shared" si="210"/>
        <v>1999</v>
      </c>
      <c r="L1450" t="s">
        <v>4682</v>
      </c>
      <c r="M1450" t="s">
        <v>5184</v>
      </c>
      <c r="N1450" t="s">
        <v>4579</v>
      </c>
      <c r="O1450" t="s">
        <v>9290</v>
      </c>
      <c r="P1450" t="s">
        <v>9291</v>
      </c>
      <c r="Q1450" t="s">
        <v>9292</v>
      </c>
      <c r="R1450" t="s">
        <v>9293</v>
      </c>
      <c r="AA1450">
        <v>4012</v>
      </c>
      <c r="AB1450" s="1">
        <v>38891</v>
      </c>
      <c r="AC1450" t="s">
        <v>3967</v>
      </c>
      <c r="AD1450" s="2">
        <v>2000000</v>
      </c>
      <c r="AE1450" s="2">
        <v>5361</v>
      </c>
      <c r="AF1450" s="2">
        <v>5361</v>
      </c>
      <c r="AG1450">
        <v>6</v>
      </c>
      <c r="AH1450">
        <v>23</v>
      </c>
      <c r="AI1450">
        <v>6</v>
      </c>
      <c r="AK1450" s="1" t="e">
        <f t="shared" si="209"/>
        <v>#N/A</v>
      </c>
      <c r="AL1450" s="1" t="e">
        <f t="shared" si="203"/>
        <v>#N/A</v>
      </c>
      <c r="AM1450" s="1" t="e">
        <f t="shared" si="204"/>
        <v>#N/A</v>
      </c>
      <c r="AN1450" s="1" t="e">
        <f t="shared" si="205"/>
        <v>#N/A</v>
      </c>
      <c r="AO1450" s="1" t="e">
        <f t="shared" si="206"/>
        <v>#N/A</v>
      </c>
      <c r="AP1450" s="1" t="e">
        <f t="shared" si="207"/>
        <v>#N/A</v>
      </c>
      <c r="AQ1450" s="1" t="e">
        <f t="shared" si="208"/>
        <v>#N/A</v>
      </c>
    </row>
    <row r="1451" spans="1:43">
      <c r="A1451">
        <v>50</v>
      </c>
      <c r="B1451" t="s">
        <v>2214</v>
      </c>
      <c r="C1451" t="s">
        <v>4628</v>
      </c>
      <c r="D1451">
        <f t="shared" si="202"/>
        <v>19000000</v>
      </c>
      <c r="K1451">
        <f t="shared" si="210"/>
        <v>1999</v>
      </c>
      <c r="L1451" t="s">
        <v>4682</v>
      </c>
      <c r="M1451" t="s">
        <v>5062</v>
      </c>
      <c r="N1451" t="s">
        <v>5301</v>
      </c>
      <c r="O1451" t="s">
        <v>9294</v>
      </c>
      <c r="P1451" t="s">
        <v>9295</v>
      </c>
      <c r="Q1451" t="s">
        <v>9296</v>
      </c>
      <c r="R1451" t="s">
        <v>9297</v>
      </c>
      <c r="AA1451">
        <v>4600</v>
      </c>
      <c r="AB1451" s="1">
        <v>38835</v>
      </c>
      <c r="AC1451" t="s">
        <v>4539</v>
      </c>
      <c r="AD1451" s="2">
        <v>12000</v>
      </c>
      <c r="AE1451" s="2">
        <v>1336</v>
      </c>
      <c r="AF1451" s="2">
        <v>1336</v>
      </c>
      <c r="AG1451">
        <v>4</v>
      </c>
      <c r="AH1451">
        <v>28</v>
      </c>
      <c r="AI1451">
        <v>6</v>
      </c>
      <c r="AK1451" s="1" t="e">
        <f t="shared" si="209"/>
        <v>#N/A</v>
      </c>
      <c r="AL1451" s="1" t="e">
        <f t="shared" si="203"/>
        <v>#N/A</v>
      </c>
      <c r="AM1451" s="1" t="e">
        <f t="shared" si="204"/>
        <v>#N/A</v>
      </c>
      <c r="AN1451" s="1" t="e">
        <f t="shared" si="205"/>
        <v>#N/A</v>
      </c>
      <c r="AO1451" s="1" t="e">
        <f t="shared" si="206"/>
        <v>#N/A</v>
      </c>
      <c r="AP1451" s="1" t="e">
        <f t="shared" si="207"/>
        <v>#N/A</v>
      </c>
      <c r="AQ1451" s="1" t="e">
        <f t="shared" si="208"/>
        <v>#N/A</v>
      </c>
    </row>
    <row r="1452" spans="1:43">
      <c r="A1452">
        <v>51</v>
      </c>
      <c r="B1452" t="s">
        <v>511</v>
      </c>
      <c r="C1452" t="s">
        <v>4677</v>
      </c>
      <c r="D1452">
        <f t="shared" si="202"/>
        <v>75000000</v>
      </c>
      <c r="K1452">
        <f t="shared" si="210"/>
        <v>1999</v>
      </c>
      <c r="L1452" t="s">
        <v>4600</v>
      </c>
      <c r="M1452" t="s">
        <v>5761</v>
      </c>
      <c r="N1452" t="s">
        <v>8687</v>
      </c>
      <c r="O1452" t="s">
        <v>5906</v>
      </c>
      <c r="P1452" t="s">
        <v>9298</v>
      </c>
      <c r="Q1452" t="s">
        <v>9299</v>
      </c>
      <c r="R1452" t="s">
        <v>9300</v>
      </c>
      <c r="AA1452">
        <v>4254</v>
      </c>
      <c r="AB1452" s="1">
        <v>38828</v>
      </c>
      <c r="AC1452" t="s">
        <v>4204</v>
      </c>
      <c r="AD1452" s="2">
        <v>1000000</v>
      </c>
      <c r="AE1452" s="2">
        <v>884</v>
      </c>
      <c r="AF1452" s="2">
        <v>884</v>
      </c>
      <c r="AG1452">
        <v>4</v>
      </c>
      <c r="AH1452">
        <v>21</v>
      </c>
      <c r="AI1452">
        <v>6</v>
      </c>
      <c r="AK1452" s="1" t="e">
        <f t="shared" si="209"/>
        <v>#N/A</v>
      </c>
      <c r="AL1452" s="1" t="e">
        <f t="shared" si="203"/>
        <v>#N/A</v>
      </c>
      <c r="AM1452" s="1" t="e">
        <f t="shared" si="204"/>
        <v>#N/A</v>
      </c>
      <c r="AN1452" s="1" t="e">
        <f t="shared" si="205"/>
        <v>#N/A</v>
      </c>
      <c r="AO1452" s="1" t="e">
        <f t="shared" si="206"/>
        <v>#N/A</v>
      </c>
      <c r="AP1452" s="1" t="e">
        <f t="shared" si="207"/>
        <v>#N/A</v>
      </c>
      <c r="AQ1452" s="1" t="e">
        <f t="shared" si="208"/>
        <v>#N/A</v>
      </c>
    </row>
    <row r="1453" spans="1:43">
      <c r="A1453">
        <v>52</v>
      </c>
      <c r="B1453" t="s">
        <v>2836</v>
      </c>
      <c r="C1453" t="s">
        <v>4695</v>
      </c>
      <c r="D1453">
        <f t="shared" si="202"/>
        <v>11000000</v>
      </c>
      <c r="K1453">
        <f t="shared" si="210"/>
        <v>1999</v>
      </c>
      <c r="L1453" t="s">
        <v>4682</v>
      </c>
      <c r="M1453" t="s">
        <v>5159</v>
      </c>
      <c r="N1453" t="s">
        <v>5140</v>
      </c>
      <c r="O1453" t="s">
        <v>7561</v>
      </c>
      <c r="P1453" t="s">
        <v>9301</v>
      </c>
      <c r="Q1453" t="s">
        <v>9302</v>
      </c>
      <c r="R1453" t="s">
        <v>9303</v>
      </c>
      <c r="AA1453">
        <v>1724</v>
      </c>
      <c r="AB1453" s="1">
        <v>39082</v>
      </c>
      <c r="AC1453" t="s">
        <v>1713</v>
      </c>
      <c r="AD1453" s="2">
        <v>27000000</v>
      </c>
      <c r="AE1453" s="2">
        <v>0</v>
      </c>
      <c r="AF1453" s="2">
        <v>0</v>
      </c>
      <c r="AG1453">
        <v>12</v>
      </c>
      <c r="AH1453">
        <v>31</v>
      </c>
      <c r="AI1453">
        <v>6</v>
      </c>
      <c r="AK1453" s="1" t="e">
        <f t="shared" si="209"/>
        <v>#N/A</v>
      </c>
      <c r="AL1453" s="1" t="e">
        <f t="shared" si="203"/>
        <v>#N/A</v>
      </c>
      <c r="AM1453" s="1" t="e">
        <f t="shared" si="204"/>
        <v>#N/A</v>
      </c>
      <c r="AN1453" s="1" t="e">
        <f t="shared" si="205"/>
        <v>#N/A</v>
      </c>
      <c r="AO1453" s="1" t="e">
        <f t="shared" si="206"/>
        <v>#N/A</v>
      </c>
      <c r="AP1453" s="1" t="e">
        <f t="shared" si="207"/>
        <v>#N/A</v>
      </c>
      <c r="AQ1453" s="1" t="e">
        <f t="shared" si="208"/>
        <v>#N/A</v>
      </c>
    </row>
    <row r="1454" spans="1:43">
      <c r="A1454">
        <v>53</v>
      </c>
      <c r="B1454" t="s">
        <v>9304</v>
      </c>
      <c r="C1454" t="s">
        <v>4607</v>
      </c>
      <c r="D1454" t="e">
        <f t="shared" si="202"/>
        <v>#N/A</v>
      </c>
      <c r="K1454">
        <f t="shared" si="210"/>
        <v>1999</v>
      </c>
      <c r="L1454" t="s">
        <v>4600</v>
      </c>
      <c r="M1454" t="s">
        <v>5159</v>
      </c>
      <c r="N1454" t="s">
        <v>5126</v>
      </c>
      <c r="O1454" t="s">
        <v>8748</v>
      </c>
      <c r="P1454" t="s">
        <v>6563</v>
      </c>
      <c r="Q1454" t="s">
        <v>9305</v>
      </c>
      <c r="R1454" t="s">
        <v>9306</v>
      </c>
      <c r="AA1454">
        <v>3624</v>
      </c>
      <c r="AB1454" s="1">
        <v>38860</v>
      </c>
      <c r="AC1454" t="s">
        <v>3590</v>
      </c>
      <c r="AD1454" s="2">
        <v>4200000</v>
      </c>
      <c r="AE1454" s="2">
        <v>0</v>
      </c>
      <c r="AF1454" s="2">
        <v>0</v>
      </c>
      <c r="AG1454">
        <v>5</v>
      </c>
      <c r="AH1454">
        <v>23</v>
      </c>
      <c r="AI1454">
        <v>6</v>
      </c>
      <c r="AK1454" s="1" t="e">
        <f t="shared" si="209"/>
        <v>#N/A</v>
      </c>
      <c r="AL1454" s="1" t="e">
        <f t="shared" si="203"/>
        <v>#N/A</v>
      </c>
      <c r="AM1454" s="1" t="e">
        <f t="shared" si="204"/>
        <v>#N/A</v>
      </c>
      <c r="AN1454" s="1" t="e">
        <f t="shared" si="205"/>
        <v>#N/A</v>
      </c>
      <c r="AO1454" s="1" t="e">
        <f t="shared" si="206"/>
        <v>#N/A</v>
      </c>
      <c r="AP1454" s="1" t="e">
        <f t="shared" si="207"/>
        <v>#N/A</v>
      </c>
      <c r="AQ1454" s="1" t="e">
        <f t="shared" si="208"/>
        <v>#N/A</v>
      </c>
    </row>
    <row r="1455" spans="1:43">
      <c r="A1455">
        <v>54</v>
      </c>
      <c r="B1455" t="s">
        <v>632</v>
      </c>
      <c r="C1455" t="s">
        <v>4677</v>
      </c>
      <c r="D1455">
        <f t="shared" si="202"/>
        <v>65000000</v>
      </c>
      <c r="K1455">
        <f t="shared" si="210"/>
        <v>1999</v>
      </c>
      <c r="L1455" t="s">
        <v>4682</v>
      </c>
      <c r="M1455" t="s">
        <v>6693</v>
      </c>
      <c r="N1455" t="s">
        <v>4572</v>
      </c>
      <c r="O1455" t="s">
        <v>5854</v>
      </c>
      <c r="P1455" t="s">
        <v>9307</v>
      </c>
      <c r="Q1455" t="s">
        <v>9308</v>
      </c>
      <c r="R1455" t="s">
        <v>9309</v>
      </c>
      <c r="AA1455">
        <v>3743</v>
      </c>
      <c r="AB1455" s="1">
        <v>39028</v>
      </c>
      <c r="AC1455" t="s">
        <v>3704</v>
      </c>
      <c r="AD1455" s="2">
        <v>3500000</v>
      </c>
      <c r="AE1455" s="2">
        <v>0</v>
      </c>
      <c r="AF1455" s="2">
        <v>0</v>
      </c>
      <c r="AG1455">
        <v>11</v>
      </c>
      <c r="AH1455">
        <v>7</v>
      </c>
      <c r="AI1455">
        <v>6</v>
      </c>
      <c r="AK1455" s="1" t="e">
        <f t="shared" si="209"/>
        <v>#N/A</v>
      </c>
      <c r="AL1455" s="1" t="e">
        <f t="shared" si="203"/>
        <v>#N/A</v>
      </c>
      <c r="AM1455" s="1" t="e">
        <f t="shared" si="204"/>
        <v>#N/A</v>
      </c>
      <c r="AN1455" s="1" t="e">
        <f t="shared" si="205"/>
        <v>#N/A</v>
      </c>
      <c r="AO1455" s="1" t="e">
        <f t="shared" si="206"/>
        <v>#N/A</v>
      </c>
      <c r="AP1455" s="1" t="e">
        <f t="shared" si="207"/>
        <v>#N/A</v>
      </c>
      <c r="AQ1455" s="1" t="e">
        <f t="shared" si="208"/>
        <v>#N/A</v>
      </c>
    </row>
    <row r="1456" spans="1:43">
      <c r="A1456">
        <v>55</v>
      </c>
      <c r="B1456" t="s">
        <v>724</v>
      </c>
      <c r="C1456" t="s">
        <v>4607</v>
      </c>
      <c r="D1456">
        <f t="shared" si="202"/>
        <v>60000000</v>
      </c>
      <c r="K1456">
        <f t="shared" si="210"/>
        <v>1999</v>
      </c>
      <c r="L1456" t="s">
        <v>4614</v>
      </c>
      <c r="M1456" t="s">
        <v>4935</v>
      </c>
      <c r="N1456" t="s">
        <v>9310</v>
      </c>
      <c r="O1456" t="s">
        <v>7990</v>
      </c>
      <c r="P1456" t="s">
        <v>9311</v>
      </c>
      <c r="Q1456" t="s">
        <v>9312</v>
      </c>
      <c r="R1456" t="s">
        <v>9313</v>
      </c>
      <c r="AA1456">
        <v>4116</v>
      </c>
      <c r="AB1456" s="1">
        <v>38793</v>
      </c>
      <c r="AC1456" t="s">
        <v>4068</v>
      </c>
      <c r="AD1456" s="2">
        <v>1500000</v>
      </c>
      <c r="AE1456" s="2">
        <v>0</v>
      </c>
      <c r="AF1456" s="2">
        <v>0</v>
      </c>
      <c r="AG1456">
        <v>3</v>
      </c>
      <c r="AH1456">
        <v>17</v>
      </c>
      <c r="AI1456">
        <v>6</v>
      </c>
      <c r="AK1456" s="1" t="e">
        <f t="shared" si="209"/>
        <v>#N/A</v>
      </c>
      <c r="AL1456" s="1" t="e">
        <f t="shared" si="203"/>
        <v>#N/A</v>
      </c>
      <c r="AM1456" s="1" t="e">
        <f t="shared" si="204"/>
        <v>#N/A</v>
      </c>
      <c r="AN1456" s="1" t="e">
        <f t="shared" si="205"/>
        <v>#N/A</v>
      </c>
      <c r="AO1456" s="1" t="e">
        <f t="shared" si="206"/>
        <v>#N/A</v>
      </c>
      <c r="AP1456" s="1" t="e">
        <f t="shared" si="207"/>
        <v>#N/A</v>
      </c>
      <c r="AQ1456" s="1" t="e">
        <f t="shared" si="208"/>
        <v>#N/A</v>
      </c>
    </row>
    <row r="1457" spans="1:43">
      <c r="A1457">
        <v>56</v>
      </c>
      <c r="B1457" t="s">
        <v>1180</v>
      </c>
      <c r="C1457" t="s">
        <v>4695</v>
      </c>
      <c r="D1457">
        <f t="shared" si="202"/>
        <v>40000000</v>
      </c>
      <c r="K1457">
        <f t="shared" si="210"/>
        <v>1999</v>
      </c>
      <c r="L1457" t="s">
        <v>4682</v>
      </c>
      <c r="M1457" t="s">
        <v>4851</v>
      </c>
      <c r="N1457" t="s">
        <v>5728</v>
      </c>
      <c r="O1457" t="s">
        <v>6931</v>
      </c>
      <c r="P1457" t="s">
        <v>9314</v>
      </c>
      <c r="Q1457" t="s">
        <v>9315</v>
      </c>
      <c r="R1457" t="s">
        <v>9316</v>
      </c>
      <c r="AA1457">
        <v>4269</v>
      </c>
      <c r="AB1457" s="1">
        <v>38975</v>
      </c>
      <c r="AC1457" t="s">
        <v>4219</v>
      </c>
      <c r="AD1457" s="2">
        <v>1000000</v>
      </c>
      <c r="AE1457" s="2">
        <v>0</v>
      </c>
      <c r="AF1457" s="2">
        <v>0</v>
      </c>
      <c r="AG1457">
        <v>9</v>
      </c>
      <c r="AH1457">
        <v>15</v>
      </c>
      <c r="AI1457">
        <v>6</v>
      </c>
      <c r="AK1457" s="1" t="e">
        <f t="shared" si="209"/>
        <v>#N/A</v>
      </c>
      <c r="AL1457" s="1" t="e">
        <f t="shared" si="203"/>
        <v>#N/A</v>
      </c>
      <c r="AM1457" s="1" t="e">
        <f t="shared" si="204"/>
        <v>#N/A</v>
      </c>
      <c r="AN1457" s="1" t="e">
        <f t="shared" si="205"/>
        <v>#N/A</v>
      </c>
      <c r="AO1457" s="1" t="e">
        <f t="shared" si="206"/>
        <v>#N/A</v>
      </c>
      <c r="AP1457" s="1" t="e">
        <f t="shared" si="207"/>
        <v>#N/A</v>
      </c>
      <c r="AQ1457" s="1" t="e">
        <f t="shared" si="208"/>
        <v>#N/A</v>
      </c>
    </row>
    <row r="1458" spans="1:43">
      <c r="A1458">
        <v>57</v>
      </c>
      <c r="B1458" t="s">
        <v>927</v>
      </c>
      <c r="C1458" t="s">
        <v>4621</v>
      </c>
      <c r="D1458">
        <f t="shared" si="202"/>
        <v>50000000</v>
      </c>
      <c r="K1458">
        <f t="shared" si="210"/>
        <v>1999</v>
      </c>
      <c r="L1458" t="s">
        <v>4600</v>
      </c>
      <c r="M1458" t="s">
        <v>5678</v>
      </c>
      <c r="N1458" t="s">
        <v>8425</v>
      </c>
      <c r="O1458" t="s">
        <v>4656</v>
      </c>
      <c r="P1458" t="s">
        <v>9317</v>
      </c>
      <c r="Q1458" t="s">
        <v>9318</v>
      </c>
      <c r="R1458" t="s">
        <v>9319</v>
      </c>
      <c r="AA1458">
        <v>4310</v>
      </c>
      <c r="AB1458" s="1">
        <v>38968</v>
      </c>
      <c r="AC1458" t="s">
        <v>4259</v>
      </c>
      <c r="AD1458" s="2">
        <v>775000</v>
      </c>
      <c r="AE1458" s="2">
        <v>0</v>
      </c>
      <c r="AF1458" s="2">
        <v>0</v>
      </c>
      <c r="AG1458">
        <v>9</v>
      </c>
      <c r="AH1458">
        <v>8</v>
      </c>
      <c r="AI1458">
        <v>6</v>
      </c>
      <c r="AK1458" s="1" t="e">
        <f t="shared" si="209"/>
        <v>#N/A</v>
      </c>
      <c r="AL1458" s="1" t="e">
        <f t="shared" si="203"/>
        <v>#N/A</v>
      </c>
      <c r="AM1458" s="1" t="e">
        <f t="shared" si="204"/>
        <v>#N/A</v>
      </c>
      <c r="AN1458" s="1" t="e">
        <f t="shared" si="205"/>
        <v>#N/A</v>
      </c>
      <c r="AO1458" s="1" t="e">
        <f t="shared" si="206"/>
        <v>#N/A</v>
      </c>
      <c r="AP1458" s="1" t="e">
        <f t="shared" si="207"/>
        <v>#N/A</v>
      </c>
      <c r="AQ1458" s="1" t="e">
        <f t="shared" si="208"/>
        <v>#N/A</v>
      </c>
    </row>
    <row r="1459" spans="1:43">
      <c r="A1459">
        <v>58</v>
      </c>
      <c r="B1459" t="s">
        <v>855</v>
      </c>
      <c r="C1459" t="s">
        <v>4621</v>
      </c>
      <c r="D1459">
        <f t="shared" si="202"/>
        <v>52000000</v>
      </c>
      <c r="K1459">
        <f t="shared" si="210"/>
        <v>1999</v>
      </c>
      <c r="L1459" t="s">
        <v>4682</v>
      </c>
      <c r="M1459" t="s">
        <v>4962</v>
      </c>
      <c r="N1459" t="s">
        <v>4834</v>
      </c>
      <c r="O1459" t="s">
        <v>9320</v>
      </c>
      <c r="P1459" t="s">
        <v>9321</v>
      </c>
      <c r="Q1459" t="s">
        <v>9322</v>
      </c>
      <c r="R1459" t="s">
        <v>9323</v>
      </c>
      <c r="AA1459">
        <v>4540</v>
      </c>
      <c r="AB1459" s="1">
        <v>38898</v>
      </c>
      <c r="AC1459" t="s">
        <v>4481</v>
      </c>
      <c r="AD1459" s="2">
        <v>120000</v>
      </c>
      <c r="AE1459" s="2">
        <v>0</v>
      </c>
      <c r="AF1459" s="2">
        <v>0</v>
      </c>
      <c r="AG1459">
        <v>6</v>
      </c>
      <c r="AH1459">
        <v>30</v>
      </c>
      <c r="AI1459">
        <v>6</v>
      </c>
      <c r="AK1459" s="1" t="e">
        <f t="shared" si="209"/>
        <v>#N/A</v>
      </c>
      <c r="AL1459" s="1" t="e">
        <f t="shared" si="203"/>
        <v>#N/A</v>
      </c>
      <c r="AM1459" s="1" t="e">
        <f t="shared" si="204"/>
        <v>#N/A</v>
      </c>
      <c r="AN1459" s="1" t="e">
        <f t="shared" si="205"/>
        <v>#N/A</v>
      </c>
      <c r="AO1459" s="1" t="e">
        <f t="shared" si="206"/>
        <v>#N/A</v>
      </c>
      <c r="AP1459" s="1" t="e">
        <f t="shared" si="207"/>
        <v>#N/A</v>
      </c>
      <c r="AQ1459" s="1" t="e">
        <f t="shared" si="208"/>
        <v>#N/A</v>
      </c>
    </row>
    <row r="1460" spans="1:43">
      <c r="A1460">
        <v>59</v>
      </c>
      <c r="B1460" t="s">
        <v>813</v>
      </c>
      <c r="C1460" t="s">
        <v>4607</v>
      </c>
      <c r="D1460">
        <f t="shared" si="202"/>
        <v>55000000</v>
      </c>
      <c r="K1460">
        <f t="shared" si="210"/>
        <v>1999</v>
      </c>
      <c r="L1460" t="s">
        <v>4682</v>
      </c>
      <c r="M1460" t="s">
        <v>4718</v>
      </c>
      <c r="N1460" t="s">
        <v>5120</v>
      </c>
      <c r="O1460" t="s">
        <v>4883</v>
      </c>
      <c r="P1460" t="s">
        <v>9324</v>
      </c>
      <c r="Q1460" t="s">
        <v>9325</v>
      </c>
      <c r="R1460" t="s">
        <v>9326</v>
      </c>
      <c r="AA1460">
        <v>2</v>
      </c>
      <c r="AB1460" s="1">
        <v>39226</v>
      </c>
      <c r="AC1460" t="s">
        <v>1</v>
      </c>
      <c r="AD1460" s="2">
        <v>300000000</v>
      </c>
      <c r="AE1460" s="2">
        <v>309420425</v>
      </c>
      <c r="AF1460" s="2">
        <v>960996492</v>
      </c>
      <c r="AG1460">
        <v>5</v>
      </c>
      <c r="AH1460">
        <v>24</v>
      </c>
      <c r="AI1460">
        <v>7</v>
      </c>
      <c r="AK1460" s="1" t="str">
        <f t="shared" si="209"/>
        <v>PG-13</v>
      </c>
      <c r="AL1460" s="1" t="str">
        <f t="shared" si="203"/>
        <v>169 min</v>
      </c>
      <c r="AM1460" s="1" t="str">
        <f t="shared" si="204"/>
        <v>Action, Adventure, Fantasy</v>
      </c>
      <c r="AN1460" s="1" t="str">
        <f t="shared" si="205"/>
        <v>Gore Verbinski</v>
      </c>
      <c r="AO1460" s="1" t="str">
        <f t="shared" si="206"/>
        <v>Ted Elliott, Terry Rossio, Ted Elliott (characters), Terry Rossio (characters), Stuart Beattie (characters), Jay Wolpert (characters)</v>
      </c>
      <c r="AP1460" s="1" t="str">
        <f t="shared" si="207"/>
        <v>Johnny Depp, Geoffrey Rush, Orlando Bloom, Keira Knightley</v>
      </c>
      <c r="AQ1460" s="1" t="str">
        <f t="shared" si="208"/>
        <v>BV</v>
      </c>
    </row>
    <row r="1461" spans="1:43">
      <c r="A1461">
        <v>60</v>
      </c>
      <c r="B1461" t="s">
        <v>3059</v>
      </c>
      <c r="C1461" t="s">
        <v>4621</v>
      </c>
      <c r="D1461">
        <f t="shared" si="202"/>
        <v>9000000</v>
      </c>
      <c r="K1461">
        <f t="shared" si="210"/>
        <v>1999</v>
      </c>
      <c r="L1461" t="s">
        <v>4682</v>
      </c>
      <c r="M1461" t="s">
        <v>5119</v>
      </c>
      <c r="N1461" t="s">
        <v>4852</v>
      </c>
      <c r="O1461" t="s">
        <v>4853</v>
      </c>
      <c r="P1461" t="s">
        <v>4853</v>
      </c>
      <c r="Q1461" t="s">
        <v>9327</v>
      </c>
      <c r="R1461" t="s">
        <v>9328</v>
      </c>
      <c r="AA1461">
        <v>98</v>
      </c>
      <c r="AB1461" s="1">
        <v>39274</v>
      </c>
      <c r="AC1461" t="s">
        <v>96</v>
      </c>
      <c r="AD1461" s="2">
        <v>150000000</v>
      </c>
      <c r="AE1461" s="2">
        <v>292004738</v>
      </c>
      <c r="AF1461" s="2">
        <v>942943935</v>
      </c>
      <c r="AG1461">
        <v>7</v>
      </c>
      <c r="AH1461">
        <v>11</v>
      </c>
      <c r="AI1461">
        <v>7</v>
      </c>
      <c r="AK1461" s="1" t="str">
        <f t="shared" si="209"/>
        <v>PG-13</v>
      </c>
      <c r="AL1461" s="1" t="str">
        <f t="shared" si="203"/>
        <v>138 min</v>
      </c>
      <c r="AM1461" s="1" t="str">
        <f t="shared" si="204"/>
        <v>Adventure, Family, Fantasy</v>
      </c>
      <c r="AN1461" s="1" t="str">
        <f t="shared" si="205"/>
        <v>David Yates</v>
      </c>
      <c r="AO1461" s="1" t="str">
        <f t="shared" si="206"/>
        <v>Michael Goldenberg (screenplay), J.K. Rowling (novel)</v>
      </c>
      <c r="AP1461" s="1" t="str">
        <f t="shared" si="207"/>
        <v>Daniel Radcliffe, Harry Melling, Jason Boyd, Richard Macklin</v>
      </c>
      <c r="AQ1461" s="1" t="str">
        <f t="shared" si="208"/>
        <v>WB</v>
      </c>
    </row>
    <row r="1462" spans="1:43">
      <c r="A1462">
        <v>61</v>
      </c>
      <c r="B1462" t="s">
        <v>1183</v>
      </c>
      <c r="C1462" t="s">
        <v>4628</v>
      </c>
      <c r="D1462">
        <f t="shared" si="202"/>
        <v>40000000</v>
      </c>
      <c r="K1462">
        <f t="shared" si="210"/>
        <v>1999</v>
      </c>
      <c r="L1462" t="s">
        <v>4600</v>
      </c>
      <c r="M1462" t="s">
        <v>4615</v>
      </c>
      <c r="N1462" t="s">
        <v>5850</v>
      </c>
      <c r="O1462" t="s">
        <v>9329</v>
      </c>
      <c r="P1462" t="s">
        <v>9330</v>
      </c>
      <c r="Q1462" t="s">
        <v>9331</v>
      </c>
      <c r="R1462" t="s">
        <v>9332</v>
      </c>
      <c r="AA1462">
        <v>7</v>
      </c>
      <c r="AB1462" s="1">
        <v>39206</v>
      </c>
      <c r="AC1462" t="s">
        <v>6</v>
      </c>
      <c r="AD1462" s="2">
        <v>258000000</v>
      </c>
      <c r="AE1462" s="2">
        <v>336530303</v>
      </c>
      <c r="AF1462" s="2">
        <v>890875303</v>
      </c>
      <c r="AG1462">
        <v>5</v>
      </c>
      <c r="AH1462">
        <v>4</v>
      </c>
      <c r="AI1462">
        <v>7</v>
      </c>
      <c r="AK1462" s="1" t="str">
        <f t="shared" si="209"/>
        <v>PG-13</v>
      </c>
      <c r="AL1462" s="1" t="str">
        <f t="shared" si="203"/>
        <v>139 min</v>
      </c>
      <c r="AM1462" s="1" t="str">
        <f t="shared" si="204"/>
        <v>Action, Adventure</v>
      </c>
      <c r="AN1462" s="1" t="str">
        <f t="shared" si="205"/>
        <v>Sam Raimi</v>
      </c>
      <c r="AO1462" s="1" t="str">
        <f t="shared" si="206"/>
        <v>Sam Raimi (screenplay), Ivan Raimi (screenplay), Alvin Sargent (screenplay), Sam Raimi (screen story), Ivan Raimi (screen story), Stan Lee (Marvel comic book), Steve Ditko (Marvel comic book)</v>
      </c>
      <c r="AP1462" s="1" t="str">
        <f t="shared" si="207"/>
        <v>Tobey Maguire, Kirsten Dunst, James Franco, Thomas Haden Church</v>
      </c>
      <c r="AQ1462" s="1" t="str">
        <f t="shared" si="208"/>
        <v>Sony</v>
      </c>
    </row>
    <row r="1463" spans="1:43">
      <c r="A1463">
        <v>62</v>
      </c>
      <c r="B1463" t="s">
        <v>192</v>
      </c>
      <c r="C1463" t="s">
        <v>4607</v>
      </c>
      <c r="D1463">
        <f t="shared" si="202"/>
        <v>125000000</v>
      </c>
      <c r="K1463">
        <f t="shared" si="210"/>
        <v>1999</v>
      </c>
      <c r="L1463" t="s">
        <v>4635</v>
      </c>
      <c r="AA1463">
        <v>85</v>
      </c>
      <c r="AB1463" s="1">
        <v>39219</v>
      </c>
      <c r="AC1463" t="s">
        <v>83</v>
      </c>
      <c r="AD1463" s="2">
        <v>160000000</v>
      </c>
      <c r="AE1463" s="2">
        <v>322719944</v>
      </c>
      <c r="AF1463" s="2">
        <v>807330936</v>
      </c>
      <c r="AG1463">
        <v>5</v>
      </c>
      <c r="AH1463">
        <v>17</v>
      </c>
      <c r="AI1463">
        <v>7</v>
      </c>
      <c r="AK1463" s="1" t="str">
        <f t="shared" si="209"/>
        <v>PG</v>
      </c>
      <c r="AL1463" s="1" t="str">
        <f t="shared" si="203"/>
        <v>93 min</v>
      </c>
      <c r="AM1463" s="1" t="str">
        <f t="shared" si="204"/>
        <v>Animation, Adventure, Comedy</v>
      </c>
      <c r="AN1463" s="1" t="str">
        <f t="shared" si="205"/>
        <v>Chris Miller, Raman Hui</v>
      </c>
      <c r="AO1463" s="1" t="str">
        <f t="shared" si="206"/>
        <v>William Steig (book), Andrew Adamson (story), Jeffrey Price (screenplay), Peter S. Seaman (screenplay), Chris Miller (screenplay), Aron Warner (screenplay), Jeff Snow (story)</v>
      </c>
      <c r="AP1463" s="1" t="str">
        <f t="shared" si="207"/>
        <v>Mike Myers, Eddie Murphy, Cameron Diaz, Antonio Banderas</v>
      </c>
      <c r="AQ1463" s="1" t="str">
        <f t="shared" si="208"/>
        <v>P/DW</v>
      </c>
    </row>
    <row r="1464" spans="1:43">
      <c r="A1464">
        <v>63</v>
      </c>
      <c r="B1464" t="s">
        <v>9333</v>
      </c>
      <c r="C1464" t="s">
        <v>4621</v>
      </c>
      <c r="D1464" t="e">
        <f t="shared" si="202"/>
        <v>#N/A</v>
      </c>
      <c r="K1464">
        <f t="shared" si="210"/>
        <v>1999</v>
      </c>
      <c r="L1464" t="s">
        <v>4614</v>
      </c>
      <c r="M1464" t="s">
        <v>5574</v>
      </c>
      <c r="N1464" t="s">
        <v>7801</v>
      </c>
      <c r="O1464" t="s">
        <v>5444</v>
      </c>
      <c r="P1464" t="s">
        <v>9334</v>
      </c>
      <c r="Q1464" t="s">
        <v>9335</v>
      </c>
      <c r="R1464" t="s">
        <v>9336</v>
      </c>
      <c r="AA1464">
        <v>96</v>
      </c>
      <c r="AB1464" s="1">
        <v>39265</v>
      </c>
      <c r="AC1464" t="s">
        <v>94</v>
      </c>
      <c r="AD1464" s="2">
        <v>151000000</v>
      </c>
      <c r="AE1464" s="2">
        <v>319246193</v>
      </c>
      <c r="AF1464" s="2">
        <v>708272592</v>
      </c>
      <c r="AG1464">
        <v>7</v>
      </c>
      <c r="AH1464">
        <v>2</v>
      </c>
      <c r="AI1464">
        <v>7</v>
      </c>
      <c r="AK1464" s="1" t="str">
        <f t="shared" si="209"/>
        <v>PG-13</v>
      </c>
      <c r="AL1464" s="1" t="str">
        <f t="shared" si="203"/>
        <v>144 min</v>
      </c>
      <c r="AM1464" s="1" t="str">
        <f t="shared" si="204"/>
        <v>Action, Adventure, Sci-Fi</v>
      </c>
      <c r="AN1464" s="1" t="str">
        <f t="shared" si="205"/>
        <v>Michael Bay</v>
      </c>
      <c r="AO1464" s="1" t="str">
        <f t="shared" si="206"/>
        <v>Roberto Orci (screenplay), Alex Kurtzman (screenplay), John Rogers (story), Roberto Orci (story), Alex Kurtzman (story)</v>
      </c>
      <c r="AP1464" s="1" t="str">
        <f t="shared" si="207"/>
        <v>Shia LaBeouf, Megan Fox, Josh Duhamel, Tyrese Gibson</v>
      </c>
      <c r="AQ1464" s="1" t="str">
        <f t="shared" si="208"/>
        <v>P/DW</v>
      </c>
    </row>
    <row r="1465" spans="1:43">
      <c r="A1465">
        <v>64</v>
      </c>
      <c r="B1465" t="s">
        <v>1696</v>
      </c>
      <c r="C1465" t="s">
        <v>4677</v>
      </c>
      <c r="D1465">
        <f t="shared" si="202"/>
        <v>27000000</v>
      </c>
      <c r="K1465">
        <f t="shared" si="210"/>
        <v>1999</v>
      </c>
      <c r="L1465" t="s">
        <v>4682</v>
      </c>
      <c r="M1465" t="s">
        <v>5985</v>
      </c>
      <c r="N1465" t="s">
        <v>5194</v>
      </c>
      <c r="O1465" t="s">
        <v>9337</v>
      </c>
      <c r="P1465" t="s">
        <v>9338</v>
      </c>
      <c r="Q1465" t="s">
        <v>9339</v>
      </c>
      <c r="R1465" t="s">
        <v>9340</v>
      </c>
      <c r="AA1465">
        <v>104</v>
      </c>
      <c r="AB1465" s="1">
        <v>39262</v>
      </c>
      <c r="AC1465" t="s">
        <v>102</v>
      </c>
      <c r="AD1465" s="2">
        <v>150000000</v>
      </c>
      <c r="AE1465" s="2">
        <v>206445654</v>
      </c>
      <c r="AF1465" s="2">
        <v>626549695</v>
      </c>
      <c r="AG1465">
        <v>6</v>
      </c>
      <c r="AH1465">
        <v>29</v>
      </c>
      <c r="AI1465">
        <v>7</v>
      </c>
      <c r="AK1465" s="1" t="str">
        <f t="shared" si="209"/>
        <v>G</v>
      </c>
      <c r="AL1465" s="1" t="str">
        <f t="shared" si="203"/>
        <v>111 min</v>
      </c>
      <c r="AM1465" s="1" t="str">
        <f t="shared" si="204"/>
        <v>Animation, Comedy, Family</v>
      </c>
      <c r="AN1465" s="1" t="str">
        <f t="shared" si="205"/>
        <v>Brad Bird, Jan Pinkava</v>
      </c>
      <c r="AO1465" s="1" t="str">
        <f t="shared" si="206"/>
        <v>Brad Bird (screenwriter), Jan Pinkava (original story by), Jim Capobianco (original story), Brad Bird (original story), Emily Cook (additional story material), Kathy Greenberg (additional story material), Bob Peterson (additional story material)</v>
      </c>
      <c r="AP1465" s="1" t="str">
        <f t="shared" si="207"/>
        <v>Patton Oswalt, Ian Holm, Lou Romano, Brian Dennehy</v>
      </c>
      <c r="AQ1465" s="1" t="str">
        <f t="shared" si="208"/>
        <v>BV</v>
      </c>
    </row>
    <row r="1466" spans="1:43">
      <c r="A1466">
        <v>65</v>
      </c>
      <c r="B1466" t="s">
        <v>648</v>
      </c>
      <c r="C1466" t="s">
        <v>4695</v>
      </c>
      <c r="D1466">
        <f t="shared" si="202"/>
        <v>64000000</v>
      </c>
      <c r="K1466">
        <f t="shared" si="210"/>
        <v>1999</v>
      </c>
      <c r="L1466" t="s">
        <v>4682</v>
      </c>
      <c r="M1466" t="s">
        <v>5559</v>
      </c>
      <c r="N1466" t="s">
        <v>6846</v>
      </c>
      <c r="O1466" t="s">
        <v>7424</v>
      </c>
      <c r="P1466" t="s">
        <v>9341</v>
      </c>
      <c r="Q1466" t="s">
        <v>9342</v>
      </c>
      <c r="R1466" t="s">
        <v>9343</v>
      </c>
      <c r="AA1466">
        <v>101</v>
      </c>
      <c r="AB1466" s="1">
        <v>39430</v>
      </c>
      <c r="AC1466" t="s">
        <v>99</v>
      </c>
      <c r="AD1466" s="2">
        <v>150000000</v>
      </c>
      <c r="AE1466" s="2">
        <v>256393010</v>
      </c>
      <c r="AF1466" s="2">
        <v>585532684</v>
      </c>
      <c r="AG1466">
        <v>12</v>
      </c>
      <c r="AH1466">
        <v>14</v>
      </c>
      <c r="AI1466">
        <v>7</v>
      </c>
      <c r="AK1466" s="1" t="str">
        <f t="shared" si="209"/>
        <v>PG-13</v>
      </c>
      <c r="AL1466" s="1" t="str">
        <f t="shared" si="203"/>
        <v>101 min</v>
      </c>
      <c r="AM1466" s="1" t="str">
        <f t="shared" si="204"/>
        <v>Drama, Sci-Fi, Thriller</v>
      </c>
      <c r="AN1466" s="1" t="str">
        <f t="shared" si="205"/>
        <v>Francis Lawrence</v>
      </c>
      <c r="AO1466" s="1" t="str">
        <f t="shared" si="206"/>
        <v>Mark Protosevich (screenplay), Akiva Goldsman (screenplay), Richard Matheson (novel), John William Corrington, Joyce Hooper Corrington</v>
      </c>
      <c r="AP1466" s="1" t="str">
        <f t="shared" si="207"/>
        <v>Will Smith, Alice Braga, Charlie Tahan, Salli Richardson-Whitfield</v>
      </c>
      <c r="AQ1466" s="1" t="str">
        <f t="shared" si="208"/>
        <v>WB</v>
      </c>
    </row>
    <row r="1467" spans="1:43">
      <c r="A1467">
        <v>66</v>
      </c>
      <c r="B1467" t="s">
        <v>2906</v>
      </c>
      <c r="C1467" t="s">
        <v>7220</v>
      </c>
      <c r="D1467">
        <f t="shared" si="202"/>
        <v>10000000</v>
      </c>
      <c r="K1467">
        <f t="shared" si="210"/>
        <v>1999</v>
      </c>
      <c r="L1467" t="s">
        <v>4682</v>
      </c>
      <c r="M1467" t="s">
        <v>4608</v>
      </c>
      <c r="N1467" t="s">
        <v>8747</v>
      </c>
      <c r="O1467" t="s">
        <v>6665</v>
      </c>
      <c r="P1467" t="s">
        <v>6665</v>
      </c>
      <c r="Q1467" t="s">
        <v>9344</v>
      </c>
      <c r="R1467" t="s">
        <v>9345</v>
      </c>
      <c r="AA1467">
        <v>528</v>
      </c>
      <c r="AB1467" s="1">
        <v>39290</v>
      </c>
      <c r="AC1467" t="s">
        <v>525</v>
      </c>
      <c r="AD1467" s="2">
        <v>72500000</v>
      </c>
      <c r="AE1467" s="2">
        <v>183135014</v>
      </c>
      <c r="AF1467" s="2">
        <v>527071022</v>
      </c>
      <c r="AG1467">
        <v>7</v>
      </c>
      <c r="AH1467">
        <v>27</v>
      </c>
      <c r="AI1467">
        <v>7</v>
      </c>
      <c r="AK1467" s="1" t="str">
        <f t="shared" si="209"/>
        <v>PG-13</v>
      </c>
      <c r="AL1467" s="1" t="str">
        <f t="shared" si="203"/>
        <v>87 min</v>
      </c>
      <c r="AM1467" s="1" t="str">
        <f t="shared" si="204"/>
        <v>Animation, Adventure, Comedy</v>
      </c>
      <c r="AN1467" s="1" t="str">
        <f t="shared" si="205"/>
        <v>David Silverman</v>
      </c>
      <c r="AO1467" s="1" t="str">
        <f t="shared" si="206"/>
        <v>James L. Brooks (screenplay), Matt Groening (screenplay), Al Jean (screenplay), Ian Maxtone-Graham (screenplay), George Meyer (screenplay), David Mirkin (screenplay), Mike Reiss (screenplay), Mike Scully (screenplay), Matt Selman (screenplay), John Swartzwelder (screenplay), Jon Vitti (screenplay), Joel H. Cohen (consultant writer), John Frink (consultant writer), Tim Long (consultant writer), Michael Price (consultant writer)</v>
      </c>
      <c r="AP1467" s="1" t="str">
        <f t="shared" si="207"/>
        <v>Dan Castellaneta, Julie Kavner, Nancy Cartwright, Yeardley Smith</v>
      </c>
      <c r="AQ1467" s="1" t="str">
        <f t="shared" si="208"/>
        <v>Fox</v>
      </c>
    </row>
    <row r="1468" spans="1:43">
      <c r="A1468">
        <v>67</v>
      </c>
      <c r="B1468" t="s">
        <v>2600</v>
      </c>
      <c r="C1468" t="s">
        <v>4660</v>
      </c>
      <c r="D1468">
        <f t="shared" si="202"/>
        <v>14000000</v>
      </c>
      <c r="K1468">
        <f t="shared" si="210"/>
        <v>1999</v>
      </c>
      <c r="L1468" t="s">
        <v>4600</v>
      </c>
      <c r="M1468" t="s">
        <v>5733</v>
      </c>
      <c r="N1468" t="s">
        <v>4690</v>
      </c>
      <c r="O1468" t="s">
        <v>9346</v>
      </c>
      <c r="P1468" t="s">
        <v>9347</v>
      </c>
      <c r="Q1468" t="s">
        <v>9348</v>
      </c>
      <c r="R1468" t="s">
        <v>9349</v>
      </c>
      <c r="AA1468">
        <v>669</v>
      </c>
      <c r="AB1468" s="1">
        <v>39150</v>
      </c>
      <c r="AC1468">
        <v>300</v>
      </c>
      <c r="AD1468" s="2">
        <v>60000000</v>
      </c>
      <c r="AE1468" s="2">
        <v>210614939</v>
      </c>
      <c r="AF1468" s="2">
        <v>454161935</v>
      </c>
      <c r="AG1468">
        <v>3</v>
      </c>
      <c r="AH1468">
        <v>9</v>
      </c>
      <c r="AI1468">
        <v>7</v>
      </c>
      <c r="AK1468" s="1" t="str">
        <f t="shared" si="209"/>
        <v>N/A</v>
      </c>
      <c r="AL1468" s="1" t="str">
        <f t="shared" si="203"/>
        <v>13 min</v>
      </c>
      <c r="AM1468" s="1" t="str">
        <f t="shared" si="204"/>
        <v>Documentary</v>
      </c>
      <c r="AN1468" s="1" t="str">
        <f t="shared" si="205"/>
        <v>N/A</v>
      </c>
      <c r="AO1468" s="1" t="str">
        <f t="shared" si="206"/>
        <v>N/A</v>
      </c>
      <c r="AP1468" s="1" t="str">
        <f t="shared" si="207"/>
        <v>Gerard Butler, Mark Canton, Bernie Goldmann, Lena Headey</v>
      </c>
      <c r="AQ1468" s="1" t="str">
        <f t="shared" si="208"/>
        <v>WB</v>
      </c>
    </row>
    <row r="1469" spans="1:43">
      <c r="A1469">
        <v>68</v>
      </c>
      <c r="B1469" t="s">
        <v>592</v>
      </c>
      <c r="C1469" t="s">
        <v>4621</v>
      </c>
      <c r="D1469">
        <f t="shared" si="202"/>
        <v>68000000</v>
      </c>
      <c r="K1469">
        <f t="shared" si="210"/>
        <v>1999</v>
      </c>
      <c r="L1469" t="s">
        <v>4600</v>
      </c>
      <c r="M1469" t="s">
        <v>4728</v>
      </c>
      <c r="N1469" t="s">
        <v>9350</v>
      </c>
      <c r="O1469" t="s">
        <v>9351</v>
      </c>
      <c r="P1469" t="s">
        <v>9352</v>
      </c>
      <c r="Q1469" t="s">
        <v>9353</v>
      </c>
      <c r="R1469" t="s">
        <v>9354</v>
      </c>
      <c r="AA1469">
        <v>163</v>
      </c>
      <c r="AB1469" s="1">
        <v>39297</v>
      </c>
      <c r="AC1469" t="s">
        <v>161</v>
      </c>
      <c r="AD1469" s="2">
        <v>130000000</v>
      </c>
      <c r="AE1469" s="2">
        <v>227471070</v>
      </c>
      <c r="AF1469" s="2">
        <v>442161562</v>
      </c>
      <c r="AG1469">
        <v>8</v>
      </c>
      <c r="AH1469">
        <v>3</v>
      </c>
      <c r="AI1469">
        <v>7</v>
      </c>
      <c r="AK1469" s="1" t="str">
        <f t="shared" si="209"/>
        <v>PG-13</v>
      </c>
      <c r="AL1469" s="1" t="str">
        <f t="shared" si="203"/>
        <v>115 min</v>
      </c>
      <c r="AM1469" s="1" t="str">
        <f t="shared" si="204"/>
        <v>Action, Crime, Thriller</v>
      </c>
      <c r="AN1469" s="1" t="str">
        <f t="shared" si="205"/>
        <v>Paul Greengrass</v>
      </c>
      <c r="AO1469" s="1" t="str">
        <f t="shared" si="206"/>
        <v>Tony Gilroy (screenplay), Scott Z. Burns (screenplay), George Nolfi (screenplay), Tony Gilroy (screen story), Robert Ludlum (novel)</v>
      </c>
      <c r="AP1469" s="1" t="str">
        <f t="shared" si="207"/>
        <v>Matt Damon, Julia Stiles, David Strathairn, Scott Glenn</v>
      </c>
      <c r="AQ1469" s="1" t="str">
        <f t="shared" si="208"/>
        <v>Uni.</v>
      </c>
    </row>
    <row r="1470" spans="1:43">
      <c r="A1470">
        <v>69</v>
      </c>
      <c r="B1470" t="s">
        <v>593</v>
      </c>
      <c r="C1470" t="s">
        <v>4607</v>
      </c>
      <c r="D1470">
        <f t="shared" si="202"/>
        <v>68000000</v>
      </c>
      <c r="K1470">
        <f t="shared" si="210"/>
        <v>1999</v>
      </c>
      <c r="L1470" t="s">
        <v>4682</v>
      </c>
      <c r="M1470" t="s">
        <v>5164</v>
      </c>
      <c r="N1470" t="s">
        <v>4774</v>
      </c>
      <c r="O1470" t="s">
        <v>6173</v>
      </c>
      <c r="P1470" t="s">
        <v>9355</v>
      </c>
      <c r="Q1470" t="s">
        <v>9356</v>
      </c>
      <c r="R1470" t="s">
        <v>9357</v>
      </c>
      <c r="AA1470">
        <v>226</v>
      </c>
      <c r="AB1470" s="1">
        <v>39260</v>
      </c>
      <c r="AC1470" t="s">
        <v>223</v>
      </c>
      <c r="AD1470" s="2">
        <v>110000000</v>
      </c>
      <c r="AE1470" s="2">
        <v>134529403</v>
      </c>
      <c r="AF1470" s="2">
        <v>382288147</v>
      </c>
      <c r="AG1470">
        <v>6</v>
      </c>
      <c r="AH1470">
        <v>27</v>
      </c>
      <c r="AI1470">
        <v>7</v>
      </c>
      <c r="AK1470" s="1" t="str">
        <f t="shared" si="209"/>
        <v>PG-13</v>
      </c>
      <c r="AL1470" s="1" t="str">
        <f t="shared" si="203"/>
        <v>128 min</v>
      </c>
      <c r="AM1470" s="1" t="str">
        <f t="shared" si="204"/>
        <v>Action, Adventure, Thriller</v>
      </c>
      <c r="AN1470" s="1" t="str">
        <f t="shared" si="205"/>
        <v>Len Wiseman</v>
      </c>
      <c r="AO1470" s="1" t="str">
        <f t="shared" si="206"/>
        <v>Mark Bomback (screenplay), Mark Bomback (story), David Marconi (story), John Carlin (article), Roderick Thorp (certain original characters)</v>
      </c>
      <c r="AP1470" s="1" t="str">
        <f t="shared" si="207"/>
        <v>Bruce Willis, Timothy Olyphant, Justin Long, Maggie Q</v>
      </c>
      <c r="AQ1470" s="1" t="str">
        <f t="shared" si="208"/>
        <v>Fox</v>
      </c>
    </row>
    <row r="1471" spans="1:43">
      <c r="A1471">
        <v>70</v>
      </c>
      <c r="B1471" t="s">
        <v>1903</v>
      </c>
      <c r="C1471" t="s">
        <v>4695</v>
      </c>
      <c r="D1471">
        <f t="shared" si="202"/>
        <v>24000000</v>
      </c>
      <c r="K1471">
        <f t="shared" si="210"/>
        <v>1999</v>
      </c>
      <c r="L1471" t="s">
        <v>4682</v>
      </c>
      <c r="M1471" t="s">
        <v>5100</v>
      </c>
      <c r="N1471" t="s">
        <v>4757</v>
      </c>
      <c r="O1471" t="s">
        <v>4719</v>
      </c>
      <c r="P1471" t="s">
        <v>9358</v>
      </c>
      <c r="Q1471" t="s">
        <v>9359</v>
      </c>
      <c r="R1471" t="s">
        <v>9360</v>
      </c>
      <c r="AA1471">
        <v>27</v>
      </c>
      <c r="AB1471" s="1">
        <v>39417</v>
      </c>
      <c r="AC1471" t="s">
        <v>26</v>
      </c>
      <c r="AD1471" s="2">
        <v>205000000</v>
      </c>
      <c r="AE1471" s="2">
        <v>70107728</v>
      </c>
      <c r="AF1471" s="2">
        <v>367262558</v>
      </c>
      <c r="AG1471">
        <v>12</v>
      </c>
      <c r="AH1471">
        <v>1</v>
      </c>
      <c r="AI1471">
        <v>7</v>
      </c>
      <c r="AK1471" s="1" t="str">
        <f t="shared" si="209"/>
        <v>PG-13</v>
      </c>
      <c r="AL1471" s="1" t="str">
        <f t="shared" si="203"/>
        <v>113 min</v>
      </c>
      <c r="AM1471" s="1" t="str">
        <f t="shared" si="204"/>
        <v>Adventure, Family, Fantasy</v>
      </c>
      <c r="AN1471" s="1" t="str">
        <f t="shared" si="205"/>
        <v>Chris Weitz</v>
      </c>
      <c r="AO1471" s="1" t="str">
        <f t="shared" si="206"/>
        <v>Chris Weitz (screenplay), Philip Pullman (novel)</v>
      </c>
      <c r="AP1471" s="1" t="str">
        <f t="shared" si="207"/>
        <v>Nicole Kidman, Daniel Craig, Dakota Blue Richards, Ben Walker</v>
      </c>
      <c r="AQ1471" s="1" t="str">
        <f t="shared" si="208"/>
        <v>NL</v>
      </c>
    </row>
    <row r="1472" spans="1:43">
      <c r="A1472">
        <v>71</v>
      </c>
      <c r="B1472" t="s">
        <v>1195</v>
      </c>
      <c r="C1472" t="s">
        <v>4660</v>
      </c>
      <c r="D1472">
        <f t="shared" si="202"/>
        <v>40000000</v>
      </c>
      <c r="K1472">
        <f t="shared" si="210"/>
        <v>1999</v>
      </c>
      <c r="L1472" t="s">
        <v>4600</v>
      </c>
      <c r="M1472" t="s">
        <v>5460</v>
      </c>
      <c r="N1472" t="s">
        <v>4690</v>
      </c>
      <c r="O1472" t="s">
        <v>8762</v>
      </c>
      <c r="P1472" t="s">
        <v>9361</v>
      </c>
      <c r="Q1472" t="s">
        <v>9362</v>
      </c>
      <c r="R1472" t="s">
        <v>9363</v>
      </c>
      <c r="AA1472">
        <v>781</v>
      </c>
      <c r="AB1472" s="1">
        <v>39430</v>
      </c>
      <c r="AC1472" t="s">
        <v>774</v>
      </c>
      <c r="AD1472" s="2">
        <v>55000000</v>
      </c>
      <c r="AE1472" s="2">
        <v>217326974</v>
      </c>
      <c r="AF1472" s="2">
        <v>360578644</v>
      </c>
      <c r="AG1472">
        <v>12</v>
      </c>
      <c r="AH1472">
        <v>14</v>
      </c>
      <c r="AI1472">
        <v>7</v>
      </c>
      <c r="AK1472" s="1" t="str">
        <f t="shared" si="209"/>
        <v>PG</v>
      </c>
      <c r="AL1472" s="1" t="str">
        <f t="shared" si="203"/>
        <v>92 min</v>
      </c>
      <c r="AM1472" s="1" t="str">
        <f t="shared" si="204"/>
        <v>Animation, Comedy, Family</v>
      </c>
      <c r="AN1472" s="1" t="str">
        <f t="shared" si="205"/>
        <v>Tim Hill</v>
      </c>
      <c r="AO1472" s="1" t="str">
        <f t="shared" si="206"/>
        <v>Jon Vitti (screenplay), Will McRobb (screenplay), Chris Viscardi (screenplay), Jon Vitti (story), Ross Bagdasarian (characters Alvin and the Chipmunks)</v>
      </c>
      <c r="AP1472" s="1" t="str">
        <f t="shared" si="207"/>
        <v>Jason Lee, David Cross, Cameron Richardson, Jane Lynch</v>
      </c>
      <c r="AQ1472" s="1" t="str">
        <f t="shared" si="208"/>
        <v>Fox</v>
      </c>
    </row>
    <row r="1473" spans="1:43">
      <c r="A1473">
        <v>72</v>
      </c>
      <c r="B1473" t="s">
        <v>9364</v>
      </c>
      <c r="C1473" t="s">
        <v>4607</v>
      </c>
      <c r="D1473" t="e">
        <f t="shared" si="202"/>
        <v>#N/A</v>
      </c>
      <c r="K1473">
        <f t="shared" si="210"/>
        <v>1999</v>
      </c>
      <c r="L1473" t="s">
        <v>4600</v>
      </c>
      <c r="M1473" t="s">
        <v>5431</v>
      </c>
      <c r="N1473" t="s">
        <v>5126</v>
      </c>
      <c r="O1473" t="s">
        <v>5614</v>
      </c>
      <c r="P1473" t="s">
        <v>9365</v>
      </c>
      <c r="Q1473" t="s">
        <v>9366</v>
      </c>
      <c r="R1473" t="s">
        <v>9367</v>
      </c>
      <c r="AA1473">
        <v>366</v>
      </c>
      <c r="AB1473" s="1">
        <v>39407</v>
      </c>
      <c r="AC1473" t="s">
        <v>363</v>
      </c>
      <c r="AD1473" s="2">
        <v>85000000</v>
      </c>
      <c r="AE1473" s="2">
        <v>127706877</v>
      </c>
      <c r="AF1473" s="2">
        <v>340384141</v>
      </c>
      <c r="AG1473">
        <v>11</v>
      </c>
      <c r="AH1473">
        <v>21</v>
      </c>
      <c r="AI1473">
        <v>7</v>
      </c>
      <c r="AK1473" s="1" t="str">
        <f t="shared" si="209"/>
        <v>PG</v>
      </c>
      <c r="AL1473" s="1" t="str">
        <f t="shared" si="203"/>
        <v>107 min</v>
      </c>
      <c r="AM1473" s="1" t="str">
        <f t="shared" si="204"/>
        <v>Comedy, Family, Fantasy</v>
      </c>
      <c r="AN1473" s="1" t="str">
        <f t="shared" si="205"/>
        <v>Kevin Lima</v>
      </c>
      <c r="AO1473" s="1" t="str">
        <f t="shared" si="206"/>
        <v>Bill Kelly</v>
      </c>
      <c r="AP1473" s="1" t="str">
        <f t="shared" si="207"/>
        <v>Amy Adams, Patrick Dempsey, James Marsden, Timothy Spall</v>
      </c>
      <c r="AQ1473" s="1" t="str">
        <f t="shared" si="208"/>
        <v>BV</v>
      </c>
    </row>
    <row r="1474" spans="1:43">
      <c r="A1474">
        <v>73</v>
      </c>
      <c r="B1474" t="s">
        <v>2666</v>
      </c>
      <c r="C1474" t="s">
        <v>4695</v>
      </c>
      <c r="D1474">
        <f t="shared" si="202"/>
        <v>13000000</v>
      </c>
      <c r="K1474">
        <f t="shared" si="210"/>
        <v>1999</v>
      </c>
      <c r="L1474" t="s">
        <v>4614</v>
      </c>
      <c r="M1474" t="s">
        <v>5159</v>
      </c>
      <c r="N1474" t="s">
        <v>6990</v>
      </c>
      <c r="O1474" t="s">
        <v>9368</v>
      </c>
      <c r="P1474" t="s">
        <v>9369</v>
      </c>
      <c r="Q1474" t="s">
        <v>9370</v>
      </c>
      <c r="R1474" t="s">
        <v>9371</v>
      </c>
      <c r="AA1474">
        <v>369</v>
      </c>
      <c r="AB1474" s="1">
        <v>39241</v>
      </c>
      <c r="AC1474" t="s">
        <v>366</v>
      </c>
      <c r="AD1474" s="2">
        <v>85000000</v>
      </c>
      <c r="AE1474" s="2">
        <v>117144465</v>
      </c>
      <c r="AF1474" s="2">
        <v>311744465</v>
      </c>
      <c r="AG1474">
        <v>6</v>
      </c>
      <c r="AH1474">
        <v>8</v>
      </c>
      <c r="AI1474">
        <v>7</v>
      </c>
      <c r="AK1474" s="1" t="str">
        <f t="shared" si="209"/>
        <v>PG-13</v>
      </c>
      <c r="AL1474" s="1" t="str">
        <f t="shared" si="203"/>
        <v>122 min</v>
      </c>
      <c r="AM1474" s="1" t="str">
        <f t="shared" si="204"/>
        <v>Crime, Thriller</v>
      </c>
      <c r="AN1474" s="1" t="str">
        <f t="shared" si="205"/>
        <v>Steven Soderbergh</v>
      </c>
      <c r="AO1474" s="1" t="str">
        <f t="shared" si="206"/>
        <v>Brian Koppelman, David Levien, George Clayton Johnson (characters), Jack Golden Russell (characters)</v>
      </c>
      <c r="AP1474" s="1" t="str">
        <f t="shared" si="207"/>
        <v>George Clooney, Brad Pitt, Matt Damon, Michael Mantell</v>
      </c>
      <c r="AQ1474" s="1" t="str">
        <f t="shared" si="208"/>
        <v>WB</v>
      </c>
    </row>
    <row r="1475" spans="1:43">
      <c r="A1475">
        <v>74</v>
      </c>
      <c r="B1475" t="s">
        <v>936</v>
      </c>
      <c r="C1475" t="s">
        <v>4621</v>
      </c>
      <c r="D1475">
        <f t="shared" ref="D1475:D1538" si="211">VLOOKUP(B1475,AC1474:AF11473,2,FALSE)</f>
        <v>50000000</v>
      </c>
      <c r="K1475">
        <f t="shared" si="210"/>
        <v>1999</v>
      </c>
      <c r="L1475" t="s">
        <v>4682</v>
      </c>
      <c r="M1475" t="s">
        <v>4738</v>
      </c>
      <c r="N1475" t="s">
        <v>5126</v>
      </c>
      <c r="O1475" t="s">
        <v>6785</v>
      </c>
      <c r="P1475" t="s">
        <v>9372</v>
      </c>
      <c r="Q1475" t="s">
        <v>9373</v>
      </c>
      <c r="R1475" t="s">
        <v>9374</v>
      </c>
      <c r="AA1475">
        <v>200</v>
      </c>
      <c r="AB1475" s="1">
        <v>39248</v>
      </c>
      <c r="AC1475" t="s">
        <v>197</v>
      </c>
      <c r="AD1475" s="2">
        <v>120000000</v>
      </c>
      <c r="AE1475" s="2">
        <v>131921738</v>
      </c>
      <c r="AF1475" s="2">
        <v>288215319</v>
      </c>
      <c r="AG1475">
        <v>6</v>
      </c>
      <c r="AH1475">
        <v>15</v>
      </c>
      <c r="AI1475">
        <v>7</v>
      </c>
      <c r="AK1475" s="1" t="str">
        <f t="shared" si="209"/>
        <v>N/A</v>
      </c>
      <c r="AL1475" s="1" t="str">
        <f t="shared" ref="AL1475:AL1538" si="212">VLOOKUP($AC1475,$B$2:$R$10000,12,FALSE)</f>
        <v>N/A</v>
      </c>
      <c r="AM1475" s="1" t="str">
        <f t="shared" ref="AM1475:AM1538" si="213">VLOOKUP($AC1475,$B$2:$R$10000,13,FALSE)</f>
        <v>Action</v>
      </c>
      <c r="AN1475" s="1" t="str">
        <f t="shared" ref="AN1475:AN1538" si="214">VLOOKUP($AC1475,$B$2:$R$10000,14,FALSE)</f>
        <v>N/A</v>
      </c>
      <c r="AO1475" s="1" t="str">
        <f t="shared" ref="AO1475:AO1538" si="215">VLOOKUP($AC1475,$B$2:$R$10000,15,FALSE)</f>
        <v>Flint Dille, John Zuur Platten</v>
      </c>
      <c r="AP1475" s="1" t="str">
        <f t="shared" ref="AP1475:AP1538" si="216">VLOOKUP($AC1475,$B$2:$R$10000,16,FALSE)</f>
        <v>Matt Kaminsky, Erin Matthews, Michael Broderick, Joey Camen</v>
      </c>
      <c r="AQ1475" s="1" t="str">
        <f t="shared" si="208"/>
        <v>Fox</v>
      </c>
    </row>
    <row r="1476" spans="1:43">
      <c r="A1476">
        <v>75</v>
      </c>
      <c r="B1476" t="s">
        <v>1369</v>
      </c>
      <c r="C1476" t="s">
        <v>6635</v>
      </c>
      <c r="D1476">
        <f t="shared" si="211"/>
        <v>35000000</v>
      </c>
      <c r="K1476">
        <f t="shared" si="210"/>
        <v>1999</v>
      </c>
      <c r="L1476" t="s">
        <v>4600</v>
      </c>
      <c r="M1476" t="s">
        <v>4666</v>
      </c>
      <c r="N1476" t="s">
        <v>5126</v>
      </c>
      <c r="O1476" t="s">
        <v>9375</v>
      </c>
      <c r="P1476" t="s">
        <v>9376</v>
      </c>
      <c r="Q1476" t="s">
        <v>9377</v>
      </c>
      <c r="R1476" t="s">
        <v>9378</v>
      </c>
      <c r="AA1476">
        <v>117</v>
      </c>
      <c r="AB1476" s="1">
        <v>39388</v>
      </c>
      <c r="AC1476" t="s">
        <v>115</v>
      </c>
      <c r="AD1476" s="2">
        <v>150000000</v>
      </c>
      <c r="AE1476" s="2">
        <v>126631277</v>
      </c>
      <c r="AF1476" s="2">
        <v>287594577</v>
      </c>
      <c r="AG1476">
        <v>11</v>
      </c>
      <c r="AH1476">
        <v>2</v>
      </c>
      <c r="AI1476">
        <v>7</v>
      </c>
      <c r="AK1476" s="1" t="str">
        <f t="shared" si="209"/>
        <v>err</v>
      </c>
      <c r="AL1476" s="1">
        <f t="shared" si="212"/>
        <v>0</v>
      </c>
      <c r="AM1476" s="1">
        <f t="shared" si="213"/>
        <v>0</v>
      </c>
      <c r="AN1476" s="1">
        <f t="shared" si="214"/>
        <v>0</v>
      </c>
      <c r="AO1476" s="1">
        <f t="shared" si="215"/>
        <v>0</v>
      </c>
      <c r="AP1476" s="1">
        <f t="shared" si="216"/>
        <v>0</v>
      </c>
      <c r="AQ1476" s="1" t="str">
        <f t="shared" si="208"/>
        <v>P/DW</v>
      </c>
    </row>
    <row r="1477" spans="1:43">
      <c r="A1477">
        <v>76</v>
      </c>
      <c r="B1477" t="s">
        <v>3329</v>
      </c>
      <c r="C1477" t="s">
        <v>4660</v>
      </c>
      <c r="D1477">
        <f t="shared" si="211"/>
        <v>6000000</v>
      </c>
      <c r="K1477">
        <f t="shared" si="210"/>
        <v>1999</v>
      </c>
      <c r="L1477" t="s">
        <v>4682</v>
      </c>
      <c r="M1477" t="s">
        <v>4857</v>
      </c>
      <c r="N1477" t="s">
        <v>5126</v>
      </c>
      <c r="O1477" t="s">
        <v>8530</v>
      </c>
      <c r="P1477" t="s">
        <v>9379</v>
      </c>
      <c r="Q1477" t="s">
        <v>9380</v>
      </c>
      <c r="R1477" t="s">
        <v>9381</v>
      </c>
      <c r="AA1477">
        <v>266</v>
      </c>
      <c r="AB1477" s="1">
        <v>39388</v>
      </c>
      <c r="AC1477" t="s">
        <v>263</v>
      </c>
      <c r="AD1477" s="2">
        <v>100000000</v>
      </c>
      <c r="AE1477" s="2">
        <v>130164645</v>
      </c>
      <c r="AF1477" s="2">
        <v>267985456</v>
      </c>
      <c r="AG1477">
        <v>11</v>
      </c>
      <c r="AH1477">
        <v>2</v>
      </c>
      <c r="AI1477">
        <v>7</v>
      </c>
      <c r="AK1477" s="1" t="str">
        <f t="shared" si="209"/>
        <v>R</v>
      </c>
      <c r="AL1477" s="1" t="str">
        <f t="shared" si="212"/>
        <v>157 min</v>
      </c>
      <c r="AM1477" s="1" t="str">
        <f t="shared" si="213"/>
        <v>Biography, Crime, Drama</v>
      </c>
      <c r="AN1477" s="1" t="str">
        <f t="shared" si="214"/>
        <v>Ridley Scott</v>
      </c>
      <c r="AO1477" s="1" t="str">
        <f t="shared" si="215"/>
        <v>Steven Zaillian, Mark Jacobson (article)</v>
      </c>
      <c r="AP1477" s="1" t="str">
        <f t="shared" si="216"/>
        <v>Denzel Washington, Russell Crowe, Chiwetel Ejiofor, Josh Brolin</v>
      </c>
      <c r="AQ1477" s="1" t="str">
        <f t="shared" ref="AQ1477:AQ1540" si="217">VLOOKUP($AC1477,$B$2:$R$10000,2,FALSE)</f>
        <v>Uni.</v>
      </c>
    </row>
    <row r="1478" spans="1:43">
      <c r="A1478">
        <v>77</v>
      </c>
      <c r="B1478" t="s">
        <v>1991</v>
      </c>
      <c r="C1478" t="s">
        <v>4695</v>
      </c>
      <c r="D1478">
        <f t="shared" si="211"/>
        <v>21500000</v>
      </c>
      <c r="K1478">
        <f t="shared" si="210"/>
        <v>1999</v>
      </c>
      <c r="L1478" t="s">
        <v>4682</v>
      </c>
      <c r="M1478" t="s">
        <v>4683</v>
      </c>
      <c r="N1478" t="s">
        <v>5811</v>
      </c>
      <c r="O1478" t="s">
        <v>8460</v>
      </c>
      <c r="P1478" t="s">
        <v>5416</v>
      </c>
      <c r="Q1478" t="s">
        <v>9382</v>
      </c>
      <c r="R1478" t="s">
        <v>9383</v>
      </c>
      <c r="AA1478">
        <v>59</v>
      </c>
      <c r="AB1478" s="1">
        <v>39304</v>
      </c>
      <c r="AC1478" t="s">
        <v>57</v>
      </c>
      <c r="AD1478" s="2">
        <v>180000000</v>
      </c>
      <c r="AE1478" s="2">
        <v>140125968</v>
      </c>
      <c r="AF1478" s="2">
        <v>256585882</v>
      </c>
      <c r="AG1478">
        <v>8</v>
      </c>
      <c r="AH1478">
        <v>10</v>
      </c>
      <c r="AI1478">
        <v>7</v>
      </c>
      <c r="AK1478" s="1" t="str">
        <f t="shared" si="209"/>
        <v>PG-13</v>
      </c>
      <c r="AL1478" s="1" t="str">
        <f t="shared" si="212"/>
        <v>91 min</v>
      </c>
      <c r="AM1478" s="1" t="str">
        <f t="shared" si="213"/>
        <v>Action, Comedy, Crime</v>
      </c>
      <c r="AN1478" s="1" t="str">
        <f t="shared" si="214"/>
        <v>Brett Ratner</v>
      </c>
      <c r="AO1478" s="1" t="str">
        <f t="shared" si="215"/>
        <v>Jeff Nathanson, Ross LaManna (characters)</v>
      </c>
      <c r="AP1478" s="1" t="str">
        <f t="shared" si="216"/>
        <v>Chris Tucker, Jackie Chan, Max von Sydow, Hiroyuki Sanada</v>
      </c>
      <c r="AQ1478" s="1" t="str">
        <f t="shared" si="217"/>
        <v>NL</v>
      </c>
    </row>
    <row r="1479" spans="1:43">
      <c r="A1479">
        <v>78</v>
      </c>
      <c r="B1479" t="s">
        <v>944</v>
      </c>
      <c r="C1479" t="s">
        <v>4628</v>
      </c>
      <c r="D1479">
        <f t="shared" si="211"/>
        <v>50000000</v>
      </c>
      <c r="K1479">
        <f t="shared" si="210"/>
        <v>1999</v>
      </c>
      <c r="L1479" t="s">
        <v>4614</v>
      </c>
      <c r="M1479" t="s">
        <v>4957</v>
      </c>
      <c r="N1479" t="s">
        <v>5455</v>
      </c>
      <c r="O1479" t="s">
        <v>7626</v>
      </c>
      <c r="P1479" t="s">
        <v>9384</v>
      </c>
      <c r="Q1479" t="s">
        <v>9385</v>
      </c>
      <c r="R1479" t="s">
        <v>9386</v>
      </c>
      <c r="AA1479">
        <v>1817</v>
      </c>
      <c r="AB1479" s="1">
        <v>39318</v>
      </c>
      <c r="AC1479" t="s">
        <v>1806</v>
      </c>
      <c r="AD1479" s="2">
        <v>25000000</v>
      </c>
      <c r="AE1479" s="2">
        <v>33302167</v>
      </c>
      <c r="AF1479" s="2">
        <v>234981342</v>
      </c>
      <c r="AG1479">
        <v>8</v>
      </c>
      <c r="AH1479">
        <v>24</v>
      </c>
      <c r="AI1479">
        <v>7</v>
      </c>
      <c r="AK1479" s="1" t="str">
        <f t="shared" si="209"/>
        <v>PG</v>
      </c>
      <c r="AL1479" s="1" t="str">
        <f t="shared" si="212"/>
        <v>90 min</v>
      </c>
      <c r="AM1479" s="1" t="str">
        <f t="shared" si="213"/>
        <v>Comedy, Family</v>
      </c>
      <c r="AN1479" s="1" t="str">
        <f t="shared" si="214"/>
        <v>Steve Bendelack</v>
      </c>
      <c r="AO1479" s="1" t="str">
        <f t="shared" si="215"/>
        <v>Rowan Atkinson (character), Richard Curtis (character), Simon McBurney (story), Hamish McColl (screenplay), Robin Driscoll (screenplay)</v>
      </c>
      <c r="AP1479" s="1" t="str">
        <f t="shared" si="216"/>
        <v>Rowan Atkinson, Steve Pemberton, Lily Atkinson, Preston Nyman</v>
      </c>
      <c r="AQ1479" s="1" t="str">
        <f t="shared" si="217"/>
        <v>Uni.</v>
      </c>
    </row>
    <row r="1480" spans="1:43">
      <c r="A1480">
        <v>79</v>
      </c>
      <c r="B1480" t="s">
        <v>2672</v>
      </c>
      <c r="C1480" t="s">
        <v>8712</v>
      </c>
      <c r="D1480">
        <f t="shared" si="211"/>
        <v>13000000</v>
      </c>
      <c r="K1480">
        <f t="shared" si="210"/>
        <v>1999</v>
      </c>
      <c r="L1480" t="s">
        <v>4682</v>
      </c>
      <c r="M1480" t="s">
        <v>4666</v>
      </c>
      <c r="N1480" t="s">
        <v>4789</v>
      </c>
      <c r="O1480" t="s">
        <v>6205</v>
      </c>
      <c r="P1480" t="s">
        <v>9387</v>
      </c>
      <c r="Q1480" t="s">
        <v>9388</v>
      </c>
      <c r="R1480" t="s">
        <v>9389</v>
      </c>
      <c r="AA1480">
        <v>3244</v>
      </c>
      <c r="AB1480" s="1">
        <v>39421</v>
      </c>
      <c r="AC1480" t="s">
        <v>3213</v>
      </c>
      <c r="AD1480" s="2">
        <v>7000000</v>
      </c>
      <c r="AE1480" s="2">
        <v>143495265</v>
      </c>
      <c r="AF1480" s="2">
        <v>231450102</v>
      </c>
      <c r="AG1480">
        <v>12</v>
      </c>
      <c r="AH1480">
        <v>5</v>
      </c>
      <c r="AI1480">
        <v>7</v>
      </c>
      <c r="AK1480" s="1" t="str">
        <f t="shared" si="209"/>
        <v>PG-13</v>
      </c>
      <c r="AL1480" s="1" t="str">
        <f t="shared" si="212"/>
        <v>96 min</v>
      </c>
      <c r="AM1480" s="1" t="str">
        <f t="shared" si="213"/>
        <v>Comedy, Drama, Romance</v>
      </c>
      <c r="AN1480" s="1" t="str">
        <f t="shared" si="214"/>
        <v>Jason Reitman</v>
      </c>
      <c r="AO1480" s="1" t="str">
        <f t="shared" si="215"/>
        <v>Diablo Cody</v>
      </c>
      <c r="AP1480" s="1" t="str">
        <f t="shared" si="216"/>
        <v>Ellen Page, Michael Cera, Jennifer Garner, Jason Bateman</v>
      </c>
      <c r="AQ1480" s="1" t="str">
        <f t="shared" si="217"/>
        <v>FoxS</v>
      </c>
    </row>
    <row r="1481" spans="1:43">
      <c r="A1481">
        <v>80</v>
      </c>
      <c r="B1481" t="s">
        <v>1292</v>
      </c>
      <c r="C1481" t="s">
        <v>6635</v>
      </c>
      <c r="D1481">
        <f t="shared" si="211"/>
        <v>37000000</v>
      </c>
      <c r="K1481">
        <f t="shared" si="210"/>
        <v>1999</v>
      </c>
      <c r="L1481" t="s">
        <v>4682</v>
      </c>
      <c r="M1481" t="s">
        <v>9390</v>
      </c>
      <c r="N1481" t="s">
        <v>4572</v>
      </c>
      <c r="O1481" t="s">
        <v>6894</v>
      </c>
      <c r="P1481" t="s">
        <v>6894</v>
      </c>
      <c r="Q1481" t="s">
        <v>9391</v>
      </c>
      <c r="R1481" t="s">
        <v>9392</v>
      </c>
      <c r="AA1481">
        <v>202</v>
      </c>
      <c r="AB1481" s="1">
        <v>39129</v>
      </c>
      <c r="AC1481" t="s">
        <v>199</v>
      </c>
      <c r="AD1481" s="2">
        <v>120000000</v>
      </c>
      <c r="AE1481" s="2">
        <v>115802596</v>
      </c>
      <c r="AF1481" s="2">
        <v>229545589</v>
      </c>
      <c r="AG1481">
        <v>2</v>
      </c>
      <c r="AH1481">
        <v>16</v>
      </c>
      <c r="AI1481">
        <v>7</v>
      </c>
      <c r="AK1481" s="1" t="str">
        <f t="shared" si="209"/>
        <v>PG-13</v>
      </c>
      <c r="AL1481" s="1" t="str">
        <f t="shared" si="212"/>
        <v>114 min</v>
      </c>
      <c r="AM1481" s="1" t="str">
        <f t="shared" si="213"/>
        <v>Action, Fantasy, Horror</v>
      </c>
      <c r="AN1481" s="1" t="str">
        <f t="shared" si="214"/>
        <v>Mark Steven Johnson</v>
      </c>
      <c r="AO1481" s="1" t="str">
        <f t="shared" si="215"/>
        <v>Mark Steven Johnson (screenplay), Mark Steven Johnson (screen story)</v>
      </c>
      <c r="AP1481" s="1" t="str">
        <f t="shared" si="216"/>
        <v>Matt Long, Raquel Alessi, Brett Cullen, Peter Fonda</v>
      </c>
      <c r="AQ1481" s="1" t="str">
        <f t="shared" si="217"/>
        <v>Sony</v>
      </c>
    </row>
    <row r="1482" spans="1:43">
      <c r="A1482">
        <v>81</v>
      </c>
      <c r="B1482" t="s">
        <v>742</v>
      </c>
      <c r="C1482" t="s">
        <v>4621</v>
      </c>
      <c r="D1482">
        <f t="shared" si="211"/>
        <v>60000000</v>
      </c>
      <c r="K1482">
        <f t="shared" si="210"/>
        <v>1999</v>
      </c>
      <c r="L1482" t="s">
        <v>4635</v>
      </c>
      <c r="AA1482">
        <v>1689</v>
      </c>
      <c r="AB1482" s="1">
        <v>39234</v>
      </c>
      <c r="AC1482" t="s">
        <v>1678</v>
      </c>
      <c r="AD1482" s="2">
        <v>27500000</v>
      </c>
      <c r="AE1482" s="2">
        <v>148761765</v>
      </c>
      <c r="AF1482" s="2">
        <v>219265952</v>
      </c>
      <c r="AG1482">
        <v>6</v>
      </c>
      <c r="AH1482">
        <v>1</v>
      </c>
      <c r="AI1482">
        <v>7</v>
      </c>
      <c r="AK1482" s="1" t="str">
        <f t="shared" si="209"/>
        <v>R</v>
      </c>
      <c r="AL1482" s="1" t="str">
        <f t="shared" si="212"/>
        <v>129 min</v>
      </c>
      <c r="AM1482" s="1" t="str">
        <f t="shared" si="213"/>
        <v>Comedy, Drama, Romance</v>
      </c>
      <c r="AN1482" s="1" t="str">
        <f t="shared" si="214"/>
        <v>Judd Apatow</v>
      </c>
      <c r="AO1482" s="1" t="str">
        <f t="shared" si="215"/>
        <v>Judd Apatow</v>
      </c>
      <c r="AP1482" s="1" t="str">
        <f t="shared" si="216"/>
        <v>Seth Rogen, Katherine Heigl, Paul Rudd, Leslie Mann</v>
      </c>
      <c r="AQ1482" s="1" t="str">
        <f t="shared" si="217"/>
        <v>Uni.</v>
      </c>
    </row>
    <row r="1483" spans="1:43">
      <c r="A1483">
        <v>82</v>
      </c>
      <c r="B1483" t="s">
        <v>1205</v>
      </c>
      <c r="C1483" t="s">
        <v>5962</v>
      </c>
      <c r="D1483">
        <f t="shared" si="211"/>
        <v>40000000</v>
      </c>
      <c r="K1483">
        <f t="shared" si="210"/>
        <v>1999</v>
      </c>
      <c r="L1483" t="s">
        <v>4600</v>
      </c>
      <c r="M1483" t="s">
        <v>4800</v>
      </c>
      <c r="N1483" t="s">
        <v>5140</v>
      </c>
      <c r="O1483" t="s">
        <v>9393</v>
      </c>
      <c r="P1483" t="s">
        <v>9394</v>
      </c>
      <c r="Q1483" t="s">
        <v>9395</v>
      </c>
      <c r="R1483" t="s">
        <v>9396</v>
      </c>
      <c r="AA1483">
        <v>495</v>
      </c>
      <c r="AB1483" s="1">
        <v>39283</v>
      </c>
      <c r="AC1483" t="s">
        <v>492</v>
      </c>
      <c r="AD1483" s="2">
        <v>75000000</v>
      </c>
      <c r="AE1483" s="2">
        <v>118871849</v>
      </c>
      <c r="AF1483" s="2">
        <v>202871849</v>
      </c>
      <c r="AG1483">
        <v>7</v>
      </c>
      <c r="AH1483">
        <v>20</v>
      </c>
      <c r="AI1483">
        <v>7</v>
      </c>
      <c r="AK1483" s="1" t="e">
        <f t="shared" si="209"/>
        <v>#N/A</v>
      </c>
      <c r="AL1483" s="1" t="e">
        <f t="shared" si="212"/>
        <v>#N/A</v>
      </c>
      <c r="AM1483" s="1" t="e">
        <f t="shared" si="213"/>
        <v>#N/A</v>
      </c>
      <c r="AN1483" s="1" t="e">
        <f t="shared" si="214"/>
        <v>#N/A</v>
      </c>
      <c r="AO1483" s="1" t="e">
        <f t="shared" si="215"/>
        <v>#N/A</v>
      </c>
      <c r="AP1483" s="1" t="e">
        <f t="shared" si="216"/>
        <v>#N/A</v>
      </c>
      <c r="AQ1483" s="1" t="e">
        <f t="shared" si="217"/>
        <v>#N/A</v>
      </c>
    </row>
    <row r="1484" spans="1:43">
      <c r="A1484">
        <v>83</v>
      </c>
      <c r="B1484" t="s">
        <v>2005</v>
      </c>
      <c r="C1484" t="s">
        <v>6635</v>
      </c>
      <c r="D1484">
        <f t="shared" si="211"/>
        <v>21000000</v>
      </c>
      <c r="K1484">
        <f t="shared" si="210"/>
        <v>1999</v>
      </c>
      <c r="L1484" t="s">
        <v>4635</v>
      </c>
      <c r="AA1484">
        <v>121</v>
      </c>
      <c r="AB1484" s="1">
        <v>39402</v>
      </c>
      <c r="AC1484" t="s">
        <v>119</v>
      </c>
      <c r="AD1484" s="2">
        <v>150000000</v>
      </c>
      <c r="AE1484" s="2">
        <v>82195215</v>
      </c>
      <c r="AF1484" s="2">
        <v>194995215</v>
      </c>
      <c r="AG1484">
        <v>11</v>
      </c>
      <c r="AH1484">
        <v>16</v>
      </c>
      <c r="AI1484">
        <v>7</v>
      </c>
      <c r="AK1484" s="1" t="str">
        <f t="shared" si="209"/>
        <v>PG-13</v>
      </c>
      <c r="AL1484" s="1" t="str">
        <f t="shared" si="212"/>
        <v>115 min</v>
      </c>
      <c r="AM1484" s="1" t="str">
        <f t="shared" si="213"/>
        <v>Animation, Action, Adventure</v>
      </c>
      <c r="AN1484" s="1" t="str">
        <f t="shared" si="214"/>
        <v>Robert Zemeckis</v>
      </c>
      <c r="AO1484" s="1" t="str">
        <f t="shared" si="215"/>
        <v>Neil Gaiman (screenplay), Roger Avary (screenplay), Anonymous (epic poem "Beowulf")</v>
      </c>
      <c r="AP1484" s="1" t="str">
        <f t="shared" si="216"/>
        <v>Robin Wright, Anthony Hopkins, Paul Baker, John Bilezikjian</v>
      </c>
      <c r="AQ1484" s="1" t="str">
        <f t="shared" si="217"/>
        <v>Par.</v>
      </c>
    </row>
    <row r="1485" spans="1:43">
      <c r="A1485">
        <v>84</v>
      </c>
      <c r="B1485" t="s">
        <v>9397</v>
      </c>
      <c r="C1485" t="s">
        <v>8540</v>
      </c>
      <c r="D1485" t="e">
        <f t="shared" si="211"/>
        <v>#N/A</v>
      </c>
      <c r="K1485">
        <f t="shared" si="210"/>
        <v>1999</v>
      </c>
      <c r="L1485" t="s">
        <v>4682</v>
      </c>
      <c r="M1485" t="s">
        <v>5371</v>
      </c>
      <c r="N1485" t="s">
        <v>5656</v>
      </c>
      <c r="O1485" t="s">
        <v>7821</v>
      </c>
      <c r="P1485" t="s">
        <v>9398</v>
      </c>
      <c r="Q1485" t="s">
        <v>9399</v>
      </c>
      <c r="R1485" t="s">
        <v>9400</v>
      </c>
      <c r="AA1485">
        <v>368</v>
      </c>
      <c r="AB1485" s="1">
        <v>39283</v>
      </c>
      <c r="AC1485" t="s">
        <v>365</v>
      </c>
      <c r="AD1485" s="2">
        <v>85000000</v>
      </c>
      <c r="AE1485" s="2">
        <v>119725280</v>
      </c>
      <c r="AF1485" s="2">
        <v>185708462</v>
      </c>
      <c r="AG1485">
        <v>7</v>
      </c>
      <c r="AH1485">
        <v>20</v>
      </c>
      <c r="AI1485">
        <v>7</v>
      </c>
      <c r="AK1485" s="1" t="str">
        <f t="shared" si="209"/>
        <v>N/A</v>
      </c>
      <c r="AL1485" s="1" t="str">
        <f t="shared" si="212"/>
        <v>13 min</v>
      </c>
      <c r="AM1485" s="1" t="str">
        <f t="shared" si="213"/>
        <v>Documentary</v>
      </c>
      <c r="AN1485" s="1" t="str">
        <f t="shared" si="214"/>
        <v>N/A</v>
      </c>
      <c r="AO1485" s="1" t="str">
        <f t="shared" si="215"/>
        <v>N/A</v>
      </c>
      <c r="AP1485" s="1" t="str">
        <f t="shared" si="216"/>
        <v>Jessica Biel, Steve Buscemi, Dennis Dugan, Kevin James</v>
      </c>
      <c r="AQ1485" s="1" t="str">
        <f t="shared" si="217"/>
        <v>Uni.</v>
      </c>
    </row>
    <row r="1486" spans="1:43">
      <c r="A1486">
        <v>85</v>
      </c>
      <c r="B1486" t="s">
        <v>9401</v>
      </c>
      <c r="C1486" t="s">
        <v>4607</v>
      </c>
      <c r="D1486" t="e">
        <f t="shared" si="211"/>
        <v>#N/A</v>
      </c>
      <c r="K1486">
        <f t="shared" si="210"/>
        <v>1999</v>
      </c>
      <c r="L1486" t="s">
        <v>4635</v>
      </c>
      <c r="AA1486">
        <v>1016</v>
      </c>
      <c r="AB1486" s="1">
        <v>39441</v>
      </c>
      <c r="AC1486" t="s">
        <v>1009</v>
      </c>
      <c r="AD1486" s="2">
        <v>45000000</v>
      </c>
      <c r="AE1486" s="2">
        <v>93466502</v>
      </c>
      <c r="AF1486" s="2">
        <v>174810815</v>
      </c>
      <c r="AG1486">
        <v>12</v>
      </c>
      <c r="AH1486">
        <v>25</v>
      </c>
      <c r="AI1486">
        <v>7</v>
      </c>
      <c r="AK1486" s="1" t="str">
        <f t="shared" si="209"/>
        <v>PG-13</v>
      </c>
      <c r="AL1486" s="1" t="str">
        <f t="shared" si="212"/>
        <v>97 min</v>
      </c>
      <c r="AM1486" s="1" t="str">
        <f t="shared" si="213"/>
        <v>Adventure, Comedy, Drama</v>
      </c>
      <c r="AN1486" s="1" t="str">
        <f t="shared" si="214"/>
        <v>Rob Reiner</v>
      </c>
      <c r="AO1486" s="1" t="str">
        <f t="shared" si="215"/>
        <v>Justin Zackham</v>
      </c>
      <c r="AP1486" s="1" t="str">
        <f t="shared" si="216"/>
        <v>Jack Nicholson, Morgan Freeman, Sean Hayes, Beverly Todd</v>
      </c>
      <c r="AQ1486" s="1" t="str">
        <f t="shared" si="217"/>
        <v>WB</v>
      </c>
    </row>
    <row r="1487" spans="1:43">
      <c r="A1487">
        <v>86</v>
      </c>
      <c r="B1487" t="s">
        <v>1971</v>
      </c>
      <c r="C1487" t="s">
        <v>4607</v>
      </c>
      <c r="D1487">
        <f t="shared" si="211"/>
        <v>22000000</v>
      </c>
      <c r="K1487">
        <f t="shared" si="210"/>
        <v>1999</v>
      </c>
      <c r="L1487" t="s">
        <v>4682</v>
      </c>
      <c r="M1487" t="s">
        <v>5040</v>
      </c>
      <c r="N1487" t="s">
        <v>9402</v>
      </c>
      <c r="O1487" t="s">
        <v>7081</v>
      </c>
      <c r="P1487" t="s">
        <v>9403</v>
      </c>
      <c r="Q1487" t="s">
        <v>9404</v>
      </c>
      <c r="R1487" t="s">
        <v>9405</v>
      </c>
      <c r="AA1487">
        <v>67</v>
      </c>
      <c r="AB1487" s="1">
        <v>39255</v>
      </c>
      <c r="AC1487" t="s">
        <v>65</v>
      </c>
      <c r="AD1487" s="2">
        <v>175000000</v>
      </c>
      <c r="AE1487" s="2">
        <v>100289690</v>
      </c>
      <c r="AF1487" s="2">
        <v>174131329</v>
      </c>
      <c r="AG1487">
        <v>6</v>
      </c>
      <c r="AH1487">
        <v>22</v>
      </c>
      <c r="AI1487">
        <v>7</v>
      </c>
      <c r="AK1487" s="1" t="str">
        <f t="shared" si="209"/>
        <v>PG</v>
      </c>
      <c r="AL1487" s="1" t="str">
        <f t="shared" si="212"/>
        <v>96 min</v>
      </c>
      <c r="AM1487" s="1" t="str">
        <f t="shared" si="213"/>
        <v>Comedy, Family, Fantasy</v>
      </c>
      <c r="AN1487" s="1" t="str">
        <f t="shared" si="214"/>
        <v>Tom Shadyac</v>
      </c>
      <c r="AO1487" s="1" t="str">
        <f t="shared" si="215"/>
        <v>Steve Oedekerk (screenplay), Steve Oedekerk (story), Joel Cohen (story), Alec Sokolow (story), Steve Koren (characters), Mark O'Keefe (characters)</v>
      </c>
      <c r="AP1487" s="1" t="str">
        <f t="shared" si="216"/>
        <v>Steve Carell, Morgan Freeman, Lauren Graham, Johnny Simmons</v>
      </c>
      <c r="AQ1487" s="1" t="str">
        <f t="shared" si="217"/>
        <v>Uni.</v>
      </c>
    </row>
    <row r="1488" spans="1:43">
      <c r="A1488">
        <v>87</v>
      </c>
      <c r="B1488" t="s">
        <v>1931</v>
      </c>
      <c r="C1488" t="s">
        <v>4677</v>
      </c>
      <c r="D1488">
        <f t="shared" si="211"/>
        <v>23000000</v>
      </c>
      <c r="K1488">
        <f t="shared" si="210"/>
        <v>1999</v>
      </c>
      <c r="L1488" t="s">
        <v>4600</v>
      </c>
      <c r="M1488" t="s">
        <v>4872</v>
      </c>
      <c r="N1488" t="s">
        <v>4852</v>
      </c>
      <c r="O1488" t="s">
        <v>7261</v>
      </c>
      <c r="P1488" t="s">
        <v>9406</v>
      </c>
      <c r="Q1488" t="s">
        <v>9407</v>
      </c>
      <c r="R1488" t="s">
        <v>9408</v>
      </c>
      <c r="AA1488">
        <v>2332</v>
      </c>
      <c r="AB1488" s="1">
        <v>39311</v>
      </c>
      <c r="AC1488" t="s">
        <v>2316</v>
      </c>
      <c r="AD1488" s="2">
        <v>17500000</v>
      </c>
      <c r="AE1488" s="2">
        <v>121463226</v>
      </c>
      <c r="AF1488" s="2">
        <v>169955142</v>
      </c>
      <c r="AG1488">
        <v>8</v>
      </c>
      <c r="AH1488">
        <v>17</v>
      </c>
      <c r="AI1488">
        <v>7</v>
      </c>
      <c r="AK1488" s="1" t="str">
        <f t="shared" si="209"/>
        <v>R</v>
      </c>
      <c r="AL1488" s="1" t="str">
        <f t="shared" si="212"/>
        <v>113 min</v>
      </c>
      <c r="AM1488" s="1" t="str">
        <f t="shared" si="213"/>
        <v>Comedy</v>
      </c>
      <c r="AN1488" s="1" t="str">
        <f t="shared" si="214"/>
        <v>Greg Mottola</v>
      </c>
      <c r="AO1488" s="1" t="str">
        <f t="shared" si="215"/>
        <v>Seth Rogen, Evan Goldberg</v>
      </c>
      <c r="AP1488" s="1" t="str">
        <f t="shared" si="216"/>
        <v>Jonah Hill, Michael Cera, Christopher Mintz-Plasse, Bill Hader</v>
      </c>
      <c r="AQ1488" s="1" t="str">
        <f t="shared" si="217"/>
        <v>Sony</v>
      </c>
    </row>
    <row r="1489" spans="1:43">
      <c r="A1489">
        <v>88</v>
      </c>
      <c r="B1489" t="s">
        <v>2869</v>
      </c>
      <c r="C1489" t="s">
        <v>6069</v>
      </c>
      <c r="D1489">
        <f t="shared" si="211"/>
        <v>10700000</v>
      </c>
      <c r="K1489">
        <f t="shared" si="210"/>
        <v>1999</v>
      </c>
      <c r="L1489" t="s">
        <v>4600</v>
      </c>
      <c r="M1489" t="s">
        <v>5159</v>
      </c>
      <c r="N1489" t="s">
        <v>5174</v>
      </c>
      <c r="O1489" t="s">
        <v>9409</v>
      </c>
      <c r="P1489" t="s">
        <v>9410</v>
      </c>
      <c r="Q1489" t="s">
        <v>9411</v>
      </c>
      <c r="R1489" t="s">
        <v>9412</v>
      </c>
      <c r="AA1489">
        <v>1779</v>
      </c>
      <c r="AB1489" s="1">
        <v>39395</v>
      </c>
      <c r="AC1489" t="s">
        <v>1768</v>
      </c>
      <c r="AD1489" s="2">
        <v>25000000</v>
      </c>
      <c r="AE1489" s="2">
        <v>74273505</v>
      </c>
      <c r="AF1489" s="2">
        <v>164051250</v>
      </c>
      <c r="AG1489">
        <v>11</v>
      </c>
      <c r="AH1489">
        <v>9</v>
      </c>
      <c r="AI1489">
        <v>7</v>
      </c>
      <c r="AK1489" s="1" t="str">
        <f t="shared" si="209"/>
        <v>R</v>
      </c>
      <c r="AL1489" s="1" t="str">
        <f t="shared" si="212"/>
        <v>122 min</v>
      </c>
      <c r="AM1489" s="1" t="str">
        <f t="shared" si="213"/>
        <v>Crime, Drama, Thriller</v>
      </c>
      <c r="AN1489" s="1" t="str">
        <f t="shared" si="214"/>
        <v>Ethan Coen, Joel Coen</v>
      </c>
      <c r="AO1489" s="1" t="str">
        <f t="shared" si="215"/>
        <v>Joel Coen (screenplay), Ethan Coen (screenplay), Cormac McCarthy (novel)</v>
      </c>
      <c r="AP1489" s="1" t="str">
        <f t="shared" si="216"/>
        <v>Tommy Lee Jones, Javier Bardem, Josh Brolin, Woody Harrelson</v>
      </c>
      <c r="AQ1489" s="1" t="str">
        <f t="shared" si="217"/>
        <v>Mira.</v>
      </c>
    </row>
    <row r="1490" spans="1:43">
      <c r="A1490">
        <v>89</v>
      </c>
      <c r="B1490" t="s">
        <v>9413</v>
      </c>
      <c r="C1490" t="s">
        <v>7543</v>
      </c>
      <c r="D1490" t="e">
        <f t="shared" si="211"/>
        <v>#N/A</v>
      </c>
      <c r="K1490">
        <f t="shared" si="210"/>
        <v>1999</v>
      </c>
      <c r="L1490" t="s">
        <v>4635</v>
      </c>
      <c r="AA1490">
        <v>1537</v>
      </c>
      <c r="AB1490" s="1">
        <v>39437</v>
      </c>
      <c r="AC1490" t="s">
        <v>1527</v>
      </c>
      <c r="AD1490" s="2">
        <v>30000000</v>
      </c>
      <c r="AE1490" s="2">
        <v>53695808</v>
      </c>
      <c r="AF1490" s="2">
        <v>155769678</v>
      </c>
      <c r="AG1490">
        <v>12</v>
      </c>
      <c r="AH1490">
        <v>21</v>
      </c>
      <c r="AI1490">
        <v>7</v>
      </c>
      <c r="AK1490" s="1" t="e">
        <f t="shared" si="209"/>
        <v>#N/A</v>
      </c>
      <c r="AL1490" s="1" t="e">
        <f t="shared" si="212"/>
        <v>#N/A</v>
      </c>
      <c r="AM1490" s="1" t="e">
        <f t="shared" si="213"/>
        <v>#N/A</v>
      </c>
      <c r="AN1490" s="1" t="e">
        <f t="shared" si="214"/>
        <v>#N/A</v>
      </c>
      <c r="AO1490" s="1" t="e">
        <f t="shared" si="215"/>
        <v>#N/A</v>
      </c>
      <c r="AP1490" s="1" t="e">
        <f t="shared" si="216"/>
        <v>#N/A</v>
      </c>
      <c r="AQ1490" s="1" t="e">
        <f t="shared" si="217"/>
        <v>#N/A</v>
      </c>
    </row>
    <row r="1491" spans="1:43">
      <c r="A1491">
        <v>90</v>
      </c>
      <c r="B1491" t="s">
        <v>3142</v>
      </c>
      <c r="C1491" t="s">
        <v>4677</v>
      </c>
      <c r="D1491">
        <f t="shared" si="211"/>
        <v>8000000</v>
      </c>
      <c r="K1491">
        <f t="shared" si="210"/>
        <v>1999</v>
      </c>
      <c r="L1491" t="s">
        <v>4600</v>
      </c>
      <c r="M1491" t="s">
        <v>4812</v>
      </c>
      <c r="N1491" t="s">
        <v>5126</v>
      </c>
      <c r="O1491" t="s">
        <v>8381</v>
      </c>
      <c r="P1491" t="s">
        <v>9414</v>
      </c>
      <c r="Q1491" t="s">
        <v>9415</v>
      </c>
      <c r="R1491" t="s">
        <v>9416</v>
      </c>
      <c r="AA1491">
        <v>1962</v>
      </c>
      <c r="AB1491" s="1">
        <v>39347</v>
      </c>
      <c r="AC1491" t="s">
        <v>1949</v>
      </c>
      <c r="AD1491" s="2">
        <v>22000000</v>
      </c>
      <c r="AE1491" s="2">
        <v>90648202</v>
      </c>
      <c r="AF1491" s="2">
        <v>146590987</v>
      </c>
      <c r="AG1491">
        <v>9</v>
      </c>
      <c r="AH1491">
        <v>22</v>
      </c>
      <c r="AI1491">
        <v>7</v>
      </c>
      <c r="AK1491" s="1" t="str">
        <f t="shared" ref="AK1491:AK1554" si="218">VLOOKUP(AC1491,$B$2:$R$10000,11,FALSE)</f>
        <v>PG</v>
      </c>
      <c r="AL1491" s="1" t="str">
        <f t="shared" si="212"/>
        <v>110 min</v>
      </c>
      <c r="AM1491" s="1" t="str">
        <f t="shared" si="213"/>
        <v>Comedy, Family, Sport</v>
      </c>
      <c r="AN1491" s="1" t="str">
        <f t="shared" si="214"/>
        <v>Andy Fickman</v>
      </c>
      <c r="AO1491" s="1" t="str">
        <f t="shared" si="215"/>
        <v>Nichole Millard (screenplay), Kathryn Price (screenplay), Nichole Millard (story), Kathryn Price (story), Audrey Wells (story)</v>
      </c>
      <c r="AP1491" s="1" t="str">
        <f t="shared" si="216"/>
        <v>Dwayne Johnson, Madison Pettis, Kyra Sedgwick, Roselyn Sanchez</v>
      </c>
      <c r="AQ1491" s="1" t="str">
        <f t="shared" si="217"/>
        <v>BV</v>
      </c>
    </row>
    <row r="1492" spans="1:43">
      <c r="A1492">
        <v>91</v>
      </c>
      <c r="B1492" t="s">
        <v>2006</v>
      </c>
      <c r="C1492" t="s">
        <v>5962</v>
      </c>
      <c r="D1492">
        <f t="shared" si="211"/>
        <v>21000000</v>
      </c>
      <c r="K1492">
        <f t="shared" si="210"/>
        <v>1999</v>
      </c>
      <c r="L1492" t="s">
        <v>4682</v>
      </c>
      <c r="M1492" t="s">
        <v>4637</v>
      </c>
      <c r="N1492" t="s">
        <v>6995</v>
      </c>
      <c r="O1492" t="s">
        <v>9417</v>
      </c>
      <c r="P1492" t="s">
        <v>9418</v>
      </c>
      <c r="Q1492" t="s">
        <v>9419</v>
      </c>
      <c r="R1492" t="s">
        <v>9420</v>
      </c>
      <c r="AA1492">
        <v>1038</v>
      </c>
      <c r="AB1492" s="1">
        <v>39346</v>
      </c>
      <c r="AC1492" t="s">
        <v>1031</v>
      </c>
      <c r="AD1492" s="2">
        <v>45000000</v>
      </c>
      <c r="AE1492" s="2">
        <v>50648679</v>
      </c>
      <c r="AF1492" s="2">
        <v>146162920</v>
      </c>
      <c r="AG1492">
        <v>9</v>
      </c>
      <c r="AH1492">
        <v>21</v>
      </c>
      <c r="AI1492">
        <v>7</v>
      </c>
      <c r="AK1492" s="1" t="str">
        <f t="shared" si="218"/>
        <v>R</v>
      </c>
      <c r="AL1492" s="1" t="str">
        <f t="shared" si="212"/>
        <v>94 min</v>
      </c>
      <c r="AM1492" s="1" t="str">
        <f t="shared" si="213"/>
        <v>Action, Horror, Sci-Fi</v>
      </c>
      <c r="AN1492" s="1" t="str">
        <f t="shared" si="214"/>
        <v>Russell Mulcahy</v>
      </c>
      <c r="AO1492" s="1" t="str">
        <f t="shared" si="215"/>
        <v>Paul W.S. Anderson</v>
      </c>
      <c r="AP1492" s="1" t="str">
        <f t="shared" si="216"/>
        <v>Milla Jovovich, Oded Fehr, Ali Larter, Iain Glen</v>
      </c>
      <c r="AQ1492" s="1" t="str">
        <f t="shared" si="217"/>
        <v>SGem</v>
      </c>
    </row>
    <row r="1493" spans="1:43">
      <c r="A1493">
        <v>92</v>
      </c>
      <c r="B1493" t="s">
        <v>4561</v>
      </c>
      <c r="C1493" t="s">
        <v>4695</v>
      </c>
      <c r="D1493" t="e">
        <f t="shared" si="211"/>
        <v>#N/A</v>
      </c>
      <c r="K1493">
        <f t="shared" si="210"/>
        <v>1999</v>
      </c>
      <c r="L1493" t="s">
        <v>4682</v>
      </c>
      <c r="M1493" t="s">
        <v>4615</v>
      </c>
      <c r="N1493" t="s">
        <v>7844</v>
      </c>
      <c r="O1493" t="s">
        <v>6494</v>
      </c>
      <c r="P1493" t="s">
        <v>9421</v>
      </c>
      <c r="Q1493" t="s">
        <v>9422</v>
      </c>
      <c r="R1493" t="s">
        <v>9423</v>
      </c>
      <c r="AA1493">
        <v>665</v>
      </c>
      <c r="AB1493" s="1">
        <v>39171</v>
      </c>
      <c r="AC1493" t="s">
        <v>660</v>
      </c>
      <c r="AD1493" s="2">
        <v>61000000</v>
      </c>
      <c r="AE1493" s="2">
        <v>118594548</v>
      </c>
      <c r="AF1493" s="2">
        <v>145594548</v>
      </c>
      <c r="AG1493">
        <v>3</v>
      </c>
      <c r="AH1493">
        <v>30</v>
      </c>
      <c r="AI1493">
        <v>7</v>
      </c>
      <c r="AK1493" s="1" t="str">
        <f t="shared" si="218"/>
        <v>PG-13</v>
      </c>
      <c r="AL1493" s="1" t="str">
        <f t="shared" si="212"/>
        <v>93 min</v>
      </c>
      <c r="AM1493" s="1" t="str">
        <f t="shared" si="213"/>
        <v>Comedy, Sport</v>
      </c>
      <c r="AN1493" s="1" t="str">
        <f t="shared" si="214"/>
        <v>Josh Gordon, Will Speck</v>
      </c>
      <c r="AO1493" s="1" t="str">
        <f t="shared" si="215"/>
        <v>Jeff Cox (screenplay), Craig Cox (screenplay), John Altschuler (screenplay), Dave Krinsky (screenplay), Craig Cox (story), Jeff Cox (story), Busy Philipps (story)</v>
      </c>
      <c r="AP1493" s="1" t="str">
        <f t="shared" si="216"/>
        <v>Will Ferrell, Jon Heder, Will Arnett, Amy Poehler</v>
      </c>
      <c r="AQ1493" s="1" t="str">
        <f t="shared" si="217"/>
        <v>P/DW</v>
      </c>
    </row>
    <row r="1494" spans="1:43">
      <c r="A1494">
        <v>93</v>
      </c>
      <c r="B1494" t="s">
        <v>9424</v>
      </c>
      <c r="C1494" t="s">
        <v>4660</v>
      </c>
      <c r="D1494">
        <f t="shared" si="211"/>
        <v>32000000</v>
      </c>
      <c r="K1494">
        <f t="shared" si="210"/>
        <v>1999</v>
      </c>
      <c r="L1494" t="s">
        <v>4682</v>
      </c>
      <c r="M1494" t="s">
        <v>4728</v>
      </c>
      <c r="N1494" t="s">
        <v>9425</v>
      </c>
      <c r="O1494" t="s">
        <v>4752</v>
      </c>
      <c r="P1494" t="s">
        <v>9426</v>
      </c>
      <c r="Q1494" t="s">
        <v>9427</v>
      </c>
      <c r="R1494" t="s">
        <v>9428</v>
      </c>
      <c r="AA1494">
        <v>282</v>
      </c>
      <c r="AB1494" s="1">
        <v>39241</v>
      </c>
      <c r="AC1494" t="s">
        <v>279</v>
      </c>
      <c r="AD1494" s="2">
        <v>100000000</v>
      </c>
      <c r="AE1494" s="2">
        <v>58867694</v>
      </c>
      <c r="AF1494" s="2">
        <v>145395745</v>
      </c>
      <c r="AG1494">
        <v>6</v>
      </c>
      <c r="AH1494">
        <v>8</v>
      </c>
      <c r="AI1494">
        <v>7</v>
      </c>
      <c r="AK1494" s="1" t="str">
        <f t="shared" si="218"/>
        <v>PG</v>
      </c>
      <c r="AL1494" s="1" t="str">
        <f t="shared" si="212"/>
        <v>85 min</v>
      </c>
      <c r="AM1494" s="1" t="str">
        <f t="shared" si="213"/>
        <v>Animation, Comedy, Family</v>
      </c>
      <c r="AN1494" s="1" t="str">
        <f t="shared" si="214"/>
        <v>Ash Brannon, Chris Buck</v>
      </c>
      <c r="AO1494" s="1" t="str">
        <f t="shared" si="215"/>
        <v>Don Rhymer (screenplay), Ash Brannon (screenplay), Chris Buck (screenplay), Christopher Jenkins (screenplay), Christopher Jenkins (story), Christian Darren (story), Lisa Addario, Joe Syracuse</v>
      </c>
      <c r="AP1494" s="1" t="str">
        <f t="shared" si="216"/>
        <v>Shia LaBeouf, Jeff Bridges, Zooey Deschanel, Jon Heder</v>
      </c>
      <c r="AQ1494" s="1" t="str">
        <f t="shared" si="217"/>
        <v>Sony</v>
      </c>
    </row>
    <row r="1495" spans="1:43">
      <c r="A1495">
        <v>94</v>
      </c>
      <c r="B1495" t="s">
        <v>9429</v>
      </c>
      <c r="C1495" t="s">
        <v>4628</v>
      </c>
      <c r="D1495" t="e">
        <f t="shared" si="211"/>
        <v>#N/A</v>
      </c>
      <c r="K1495">
        <f t="shared" ref="K1495:K1558" si="219">2013-INT((ROW()-2)/100)</f>
        <v>1999</v>
      </c>
      <c r="L1495" t="s">
        <v>4682</v>
      </c>
      <c r="M1495" t="s">
        <v>5100</v>
      </c>
      <c r="N1495" t="s">
        <v>5728</v>
      </c>
      <c r="O1495" t="s">
        <v>5680</v>
      </c>
      <c r="P1495" t="s">
        <v>9430</v>
      </c>
      <c r="Q1495" t="s">
        <v>9431</v>
      </c>
      <c r="R1495" t="s">
        <v>9432</v>
      </c>
      <c r="AA1495">
        <v>1169</v>
      </c>
      <c r="AB1495" s="1">
        <v>39127</v>
      </c>
      <c r="AC1495" t="s">
        <v>1161</v>
      </c>
      <c r="AD1495" s="2">
        <v>40000000</v>
      </c>
      <c r="AE1495" s="2">
        <v>50572589</v>
      </c>
      <c r="AF1495" s="2">
        <v>145021477</v>
      </c>
      <c r="AG1495">
        <v>2</v>
      </c>
      <c r="AH1495">
        <v>14</v>
      </c>
      <c r="AI1495">
        <v>7</v>
      </c>
      <c r="AK1495" s="1" t="str">
        <f t="shared" si="218"/>
        <v>PG-13</v>
      </c>
      <c r="AL1495" s="1" t="str">
        <f t="shared" si="212"/>
        <v>96 min</v>
      </c>
      <c r="AM1495" s="1" t="str">
        <f t="shared" si="213"/>
        <v>Comedy, Music, Romance</v>
      </c>
      <c r="AN1495" s="1" t="str">
        <f t="shared" si="214"/>
        <v>Marc Lawrence</v>
      </c>
      <c r="AO1495" s="1" t="str">
        <f t="shared" si="215"/>
        <v>Marc Lawrence</v>
      </c>
      <c r="AP1495" s="1" t="str">
        <f t="shared" si="216"/>
        <v>Hugh Grant, Scott Porter, Nick Bacon, Andrew Wyatt</v>
      </c>
      <c r="AQ1495" s="1" t="str">
        <f t="shared" si="217"/>
        <v>WB</v>
      </c>
    </row>
    <row r="1496" spans="1:43">
      <c r="A1496">
        <v>95</v>
      </c>
      <c r="B1496" t="s">
        <v>9433</v>
      </c>
      <c r="C1496" t="s">
        <v>4695</v>
      </c>
      <c r="D1496">
        <f t="shared" si="211"/>
        <v>24000000</v>
      </c>
      <c r="K1496">
        <f t="shared" si="219"/>
        <v>1999</v>
      </c>
      <c r="L1496" t="s">
        <v>4636</v>
      </c>
      <c r="M1496" t="s">
        <v>5367</v>
      </c>
      <c r="N1496" t="s">
        <v>5994</v>
      </c>
      <c r="O1496" t="s">
        <v>5490</v>
      </c>
      <c r="P1496" t="s">
        <v>9434</v>
      </c>
      <c r="Q1496" t="s">
        <v>9435</v>
      </c>
      <c r="R1496" t="s">
        <v>9436</v>
      </c>
      <c r="AA1496">
        <v>1772</v>
      </c>
      <c r="AB1496" s="1">
        <v>39129</v>
      </c>
      <c r="AC1496" t="s">
        <v>1761</v>
      </c>
      <c r="AD1496" s="2">
        <v>25000000</v>
      </c>
      <c r="AE1496" s="2">
        <v>82234139</v>
      </c>
      <c r="AF1496" s="2">
        <v>137984788</v>
      </c>
      <c r="AG1496">
        <v>2</v>
      </c>
      <c r="AH1496">
        <v>16</v>
      </c>
      <c r="AI1496">
        <v>7</v>
      </c>
      <c r="AK1496" s="1" t="str">
        <f t="shared" si="218"/>
        <v>PG</v>
      </c>
      <c r="AL1496" s="1" t="str">
        <f t="shared" si="212"/>
        <v>96 min</v>
      </c>
      <c r="AM1496" s="1" t="str">
        <f t="shared" si="213"/>
        <v>Adventure, Drama, Family</v>
      </c>
      <c r="AN1496" s="1" t="str">
        <f t="shared" si="214"/>
        <v>Gabor Csupo</v>
      </c>
      <c r="AO1496" s="1" t="str">
        <f t="shared" si="215"/>
        <v>Jeff Stockwell (screenplay), David Paterson (screenplay), Katherine Paterson (book)</v>
      </c>
      <c r="AP1496" s="1" t="str">
        <f t="shared" si="216"/>
        <v>Josh Hutcherson, AnnaSophia Robb, Zooey Deschanel, Robert Patrick</v>
      </c>
      <c r="AQ1496" s="1" t="str">
        <f t="shared" si="217"/>
        <v>BV</v>
      </c>
    </row>
    <row r="1497" spans="1:43">
      <c r="A1497">
        <v>96</v>
      </c>
      <c r="B1497" t="s">
        <v>9437</v>
      </c>
      <c r="C1497" t="s">
        <v>4908</v>
      </c>
      <c r="D1497" t="e">
        <f t="shared" si="211"/>
        <v>#N/A</v>
      </c>
      <c r="K1497">
        <f t="shared" si="219"/>
        <v>1999</v>
      </c>
      <c r="L1497" t="s">
        <v>4600</v>
      </c>
      <c r="M1497" t="s">
        <v>4671</v>
      </c>
      <c r="N1497" t="s">
        <v>6252</v>
      </c>
      <c r="O1497" t="s">
        <v>9438</v>
      </c>
      <c r="P1497" t="s">
        <v>9439</v>
      </c>
      <c r="Q1497" t="s">
        <v>9440</v>
      </c>
      <c r="R1497" t="s">
        <v>9441</v>
      </c>
      <c r="AA1497">
        <v>570</v>
      </c>
      <c r="AB1497" s="1">
        <v>39304</v>
      </c>
      <c r="AC1497" t="s">
        <v>566</v>
      </c>
      <c r="AD1497" s="2">
        <v>70000000</v>
      </c>
      <c r="AE1497" s="2">
        <v>38634938</v>
      </c>
      <c r="AF1497" s="2">
        <v>137022245</v>
      </c>
      <c r="AG1497">
        <v>8</v>
      </c>
      <c r="AH1497">
        <v>10</v>
      </c>
      <c r="AI1497">
        <v>7</v>
      </c>
      <c r="AK1497" s="1" t="str">
        <f t="shared" si="218"/>
        <v>PG-13</v>
      </c>
      <c r="AL1497" s="1" t="str">
        <f t="shared" si="212"/>
        <v>127 min</v>
      </c>
      <c r="AM1497" s="1" t="str">
        <f t="shared" si="213"/>
        <v>Adventure, Family, Fantasy</v>
      </c>
      <c r="AN1497" s="1" t="str">
        <f t="shared" si="214"/>
        <v>Matthew Vaughn</v>
      </c>
      <c r="AO1497" s="1" t="str">
        <f t="shared" si="215"/>
        <v>Jane Goldman (screenplay), Matthew Vaughn (screenplay), Neil Gaiman (novel)</v>
      </c>
      <c r="AP1497" s="1" t="str">
        <f t="shared" si="216"/>
        <v>Ian McKellen, Bimbo Hart, Alastair MacIntosh, David Kelly</v>
      </c>
      <c r="AQ1497" s="1" t="str">
        <f t="shared" si="217"/>
        <v>Par.</v>
      </c>
    </row>
    <row r="1498" spans="1:43">
      <c r="A1498">
        <v>97</v>
      </c>
      <c r="B1498" t="s">
        <v>2936</v>
      </c>
      <c r="C1498" t="s">
        <v>6635</v>
      </c>
      <c r="D1498">
        <f t="shared" si="211"/>
        <v>10000000</v>
      </c>
      <c r="K1498">
        <f t="shared" si="219"/>
        <v>1999</v>
      </c>
      <c r="L1498" t="s">
        <v>4682</v>
      </c>
      <c r="M1498" t="s">
        <v>4689</v>
      </c>
      <c r="N1498" t="s">
        <v>6382</v>
      </c>
      <c r="O1498" t="s">
        <v>7013</v>
      </c>
      <c r="P1498" t="s">
        <v>9442</v>
      </c>
      <c r="Q1498" t="s">
        <v>9443</v>
      </c>
      <c r="R1498" t="s">
        <v>9444</v>
      </c>
      <c r="AA1498">
        <v>2912</v>
      </c>
      <c r="AB1498" s="1">
        <v>39381</v>
      </c>
      <c r="AC1498" t="s">
        <v>2886</v>
      </c>
      <c r="AD1498" s="2">
        <v>10000000</v>
      </c>
      <c r="AE1498" s="2">
        <v>63300095</v>
      </c>
      <c r="AF1498" s="2">
        <v>135759694</v>
      </c>
      <c r="AG1498">
        <v>10</v>
      </c>
      <c r="AH1498">
        <v>26</v>
      </c>
      <c r="AI1498">
        <v>7</v>
      </c>
      <c r="AK1498" s="1" t="str">
        <f t="shared" si="218"/>
        <v>R</v>
      </c>
      <c r="AL1498" s="1" t="str">
        <f t="shared" si="212"/>
        <v>93 min</v>
      </c>
      <c r="AM1498" s="1" t="str">
        <f t="shared" si="213"/>
        <v>Horror, Mystery</v>
      </c>
      <c r="AN1498" s="1" t="str">
        <f t="shared" si="214"/>
        <v>Darren Lynn Bousman</v>
      </c>
      <c r="AO1498" s="1" t="str">
        <f t="shared" si="215"/>
        <v>Patrick Melton (screenplay), Marcus Dunstan (screenplay), Patrick Melton (story), Marcus Dunstan (story), Thomas Fenton (story)</v>
      </c>
      <c r="AP1498" s="1" t="str">
        <f t="shared" si="216"/>
        <v>Tobin Bell, Costas Mandylor, Scott Patterson, Betsy Russell</v>
      </c>
      <c r="AQ1498" s="1" t="str">
        <f t="shared" si="217"/>
        <v>LGF</v>
      </c>
    </row>
    <row r="1499" spans="1:43">
      <c r="A1499">
        <v>98</v>
      </c>
      <c r="B1499" t="s">
        <v>3107</v>
      </c>
      <c r="C1499" t="s">
        <v>4660</v>
      </c>
      <c r="D1499">
        <f t="shared" si="211"/>
        <v>8500000</v>
      </c>
      <c r="K1499">
        <f t="shared" si="219"/>
        <v>1999</v>
      </c>
      <c r="L1499" t="s">
        <v>4682</v>
      </c>
      <c r="M1499" t="s">
        <v>5184</v>
      </c>
      <c r="N1499" t="s">
        <v>4852</v>
      </c>
      <c r="O1499" t="s">
        <v>5531</v>
      </c>
      <c r="P1499" t="s">
        <v>9445</v>
      </c>
      <c r="Q1499" t="s">
        <v>9446</v>
      </c>
      <c r="R1499" t="s">
        <v>9447</v>
      </c>
      <c r="AA1499">
        <v>1958</v>
      </c>
      <c r="AB1499" s="1">
        <v>39255</v>
      </c>
      <c r="AC1499">
        <v>1408</v>
      </c>
      <c r="AD1499" s="2">
        <v>22500000</v>
      </c>
      <c r="AE1499" s="2">
        <v>71985628</v>
      </c>
      <c r="AF1499" s="2">
        <v>131263370</v>
      </c>
      <c r="AG1499">
        <v>6</v>
      </c>
      <c r="AH1499">
        <v>22</v>
      </c>
      <c r="AI1499">
        <v>7</v>
      </c>
      <c r="AK1499" s="1" t="str">
        <f t="shared" si="218"/>
        <v>err</v>
      </c>
      <c r="AL1499" s="1">
        <f t="shared" si="212"/>
        <v>0</v>
      </c>
      <c r="AM1499" s="1">
        <f t="shared" si="213"/>
        <v>0</v>
      </c>
      <c r="AN1499" s="1">
        <f t="shared" si="214"/>
        <v>0</v>
      </c>
      <c r="AO1499" s="1">
        <f t="shared" si="215"/>
        <v>0</v>
      </c>
      <c r="AP1499" s="1">
        <f t="shared" si="216"/>
        <v>0</v>
      </c>
      <c r="AQ1499" s="1" t="str">
        <f t="shared" si="217"/>
        <v>MGM/W</v>
      </c>
    </row>
    <row r="1500" spans="1:43">
      <c r="A1500">
        <v>99</v>
      </c>
      <c r="B1500" t="s">
        <v>9448</v>
      </c>
      <c r="C1500" t="s">
        <v>6069</v>
      </c>
      <c r="D1500" t="e">
        <f t="shared" si="211"/>
        <v>#N/A</v>
      </c>
      <c r="K1500">
        <f t="shared" si="219"/>
        <v>1999</v>
      </c>
      <c r="L1500" t="s">
        <v>4614</v>
      </c>
      <c r="M1500" t="s">
        <v>4823</v>
      </c>
      <c r="N1500" t="s">
        <v>6961</v>
      </c>
      <c r="O1500" t="s">
        <v>5657</v>
      </c>
      <c r="P1500" t="s">
        <v>9449</v>
      </c>
      <c r="Q1500" t="s">
        <v>9450</v>
      </c>
      <c r="R1500" t="s">
        <v>9451</v>
      </c>
      <c r="AA1500">
        <v>1545</v>
      </c>
      <c r="AB1500" s="1">
        <v>39423</v>
      </c>
      <c r="AC1500" t="s">
        <v>1535</v>
      </c>
      <c r="AD1500" s="2">
        <v>30000000</v>
      </c>
      <c r="AE1500" s="2">
        <v>50980159</v>
      </c>
      <c r="AF1500" s="2">
        <v>129779728</v>
      </c>
      <c r="AG1500">
        <v>12</v>
      </c>
      <c r="AH1500">
        <v>7</v>
      </c>
      <c r="AI1500">
        <v>7</v>
      </c>
      <c r="AK1500" s="1" t="str">
        <f t="shared" si="218"/>
        <v>R</v>
      </c>
      <c r="AL1500" s="1" t="str">
        <f t="shared" si="212"/>
        <v>123 min</v>
      </c>
      <c r="AM1500" s="1" t="str">
        <f t="shared" si="213"/>
        <v>Drama, Mystery, Romance</v>
      </c>
      <c r="AN1500" s="1" t="str">
        <f t="shared" si="214"/>
        <v>Joe Wright</v>
      </c>
      <c r="AO1500" s="1" t="str">
        <f t="shared" si="215"/>
        <v>Ian McEwan (novel), Christopher Hampton (screenplay)</v>
      </c>
      <c r="AP1500" s="1" t="str">
        <f t="shared" si="216"/>
        <v>Saoirse Ronan, Ailidh Mackay, Brenda Blethyn, Julia West</v>
      </c>
      <c r="AQ1500" s="1" t="str">
        <f t="shared" si="217"/>
        <v>Focus</v>
      </c>
    </row>
    <row r="1501" spans="1:43">
      <c r="A1501">
        <v>100</v>
      </c>
      <c r="B1501" t="s">
        <v>1303</v>
      </c>
      <c r="C1501" t="s">
        <v>4621</v>
      </c>
      <c r="D1501">
        <f t="shared" si="211"/>
        <v>36000000</v>
      </c>
      <c r="K1501">
        <f t="shared" si="219"/>
        <v>1999</v>
      </c>
      <c r="L1501" t="s">
        <v>4635</v>
      </c>
      <c r="AA1501">
        <v>505</v>
      </c>
      <c r="AB1501" s="1">
        <v>39437</v>
      </c>
      <c r="AC1501" t="s">
        <v>502</v>
      </c>
      <c r="AD1501" s="2">
        <v>75000000</v>
      </c>
      <c r="AE1501" s="2">
        <v>66661095</v>
      </c>
      <c r="AF1501" s="2">
        <v>119512771</v>
      </c>
      <c r="AG1501">
        <v>12</v>
      </c>
      <c r="AH1501">
        <v>21</v>
      </c>
      <c r="AI1501">
        <v>7</v>
      </c>
      <c r="AK1501" s="1" t="str">
        <f t="shared" si="218"/>
        <v>R</v>
      </c>
      <c r="AL1501" s="1" t="str">
        <f t="shared" si="212"/>
        <v>102 min</v>
      </c>
      <c r="AM1501" s="1" t="str">
        <f t="shared" si="213"/>
        <v>Biography, Comedy, Drama</v>
      </c>
      <c r="AN1501" s="1" t="str">
        <f t="shared" si="214"/>
        <v>Mike Nichols</v>
      </c>
      <c r="AO1501" s="1" t="str">
        <f t="shared" si="215"/>
        <v>Aaron Sorkin (screenplay), George Crile (book)</v>
      </c>
      <c r="AP1501" s="1" t="str">
        <f t="shared" si="216"/>
        <v>Tom Hanks, Amy Adams, Julia Roberts, Philip Seymour Hoffman</v>
      </c>
      <c r="AQ1501" s="1" t="str">
        <f t="shared" si="217"/>
        <v>Uni.</v>
      </c>
    </row>
    <row r="1502" spans="1:43">
      <c r="A1502">
        <v>1</v>
      </c>
      <c r="B1502" t="s">
        <v>603</v>
      </c>
      <c r="C1502" t="s">
        <v>7347</v>
      </c>
      <c r="D1502">
        <f t="shared" si="211"/>
        <v>65000000</v>
      </c>
      <c r="K1502">
        <f t="shared" si="219"/>
        <v>1998</v>
      </c>
      <c r="L1502" t="s">
        <v>4682</v>
      </c>
      <c r="M1502" t="s">
        <v>5050</v>
      </c>
      <c r="N1502" t="s">
        <v>8421</v>
      </c>
      <c r="O1502" t="s">
        <v>5086</v>
      </c>
      <c r="P1502" t="s">
        <v>8902</v>
      </c>
      <c r="Q1502" t="s">
        <v>9452</v>
      </c>
      <c r="R1502" t="s">
        <v>9453</v>
      </c>
      <c r="AA1502">
        <v>2045</v>
      </c>
      <c r="AB1502" s="1">
        <v>39185</v>
      </c>
      <c r="AC1502" t="s">
        <v>2031</v>
      </c>
      <c r="AD1502" s="2">
        <v>20000000</v>
      </c>
      <c r="AE1502" s="2">
        <v>80209692</v>
      </c>
      <c r="AF1502" s="2">
        <v>117928345</v>
      </c>
      <c r="AG1502">
        <v>4</v>
      </c>
      <c r="AH1502">
        <v>13</v>
      </c>
      <c r="AI1502">
        <v>7</v>
      </c>
      <c r="AK1502" s="1" t="str">
        <f t="shared" si="218"/>
        <v>PG-13</v>
      </c>
      <c r="AL1502" s="1" t="str">
        <f t="shared" si="212"/>
        <v>105 min</v>
      </c>
      <c r="AM1502" s="1" t="str">
        <f t="shared" si="213"/>
        <v>Drama, Mystery, Thriller</v>
      </c>
      <c r="AN1502" s="1" t="str">
        <f t="shared" si="214"/>
        <v>D.J. Caruso</v>
      </c>
      <c r="AO1502" s="1" t="str">
        <f t="shared" si="215"/>
        <v>Christopher Landon (screenplay), Carl Ellsworth (screenplay), Christopher Landon (story)</v>
      </c>
      <c r="AP1502" s="1" t="str">
        <f t="shared" si="216"/>
        <v>Shia LaBeouf, Sarah Roemer, Carrie-Anne Moss, David Morse</v>
      </c>
      <c r="AQ1502" s="1" t="str">
        <f t="shared" si="217"/>
        <v>P/DW</v>
      </c>
    </row>
    <row r="1503" spans="1:43">
      <c r="A1503">
        <v>2</v>
      </c>
      <c r="B1503" t="s">
        <v>135</v>
      </c>
      <c r="C1503" t="s">
        <v>4607</v>
      </c>
      <c r="D1503">
        <f t="shared" si="211"/>
        <v>140000000</v>
      </c>
      <c r="K1503">
        <f t="shared" si="219"/>
        <v>1998</v>
      </c>
      <c r="L1503" t="s">
        <v>4600</v>
      </c>
      <c r="M1503" t="s">
        <v>7019</v>
      </c>
      <c r="N1503" t="s">
        <v>4609</v>
      </c>
      <c r="O1503" t="s">
        <v>5415</v>
      </c>
      <c r="P1503" t="s">
        <v>9454</v>
      </c>
      <c r="Q1503" t="s">
        <v>9455</v>
      </c>
      <c r="R1503" t="s">
        <v>9456</v>
      </c>
      <c r="AA1503">
        <v>2336</v>
      </c>
      <c r="AB1503" s="1">
        <v>39407</v>
      </c>
      <c r="AC1503" t="s">
        <v>2320</v>
      </c>
      <c r="AD1503" s="2">
        <v>17500000</v>
      </c>
      <c r="AE1503" s="2">
        <v>39687694</v>
      </c>
      <c r="AF1503" s="2">
        <v>99135571</v>
      </c>
      <c r="AG1503">
        <v>11</v>
      </c>
      <c r="AH1503">
        <v>21</v>
      </c>
      <c r="AI1503">
        <v>7</v>
      </c>
      <c r="AK1503" s="1" t="str">
        <f t="shared" si="218"/>
        <v>R</v>
      </c>
      <c r="AL1503" s="1" t="str">
        <f t="shared" si="212"/>
        <v>100 min</v>
      </c>
      <c r="AM1503" s="1" t="str">
        <f t="shared" si="213"/>
        <v>Action, Crime, Drama</v>
      </c>
      <c r="AN1503" s="1" t="str">
        <f t="shared" si="214"/>
        <v>Xavier Gens</v>
      </c>
      <c r="AO1503" s="1" t="str">
        <f t="shared" si="215"/>
        <v>Skip Woods</v>
      </c>
      <c r="AP1503" s="1" t="str">
        <f t="shared" si="216"/>
        <v>Timothy Olyphant, Dougray Scott, Olga Kurylenko, Robert Knepper</v>
      </c>
      <c r="AQ1503" s="1" t="str">
        <f t="shared" si="217"/>
        <v>Fox</v>
      </c>
    </row>
    <row r="1504" spans="1:43">
      <c r="A1504">
        <v>3</v>
      </c>
      <c r="B1504" t="s">
        <v>1947</v>
      </c>
      <c r="C1504" t="s">
        <v>4677</v>
      </c>
      <c r="D1504">
        <f t="shared" si="211"/>
        <v>22000000</v>
      </c>
      <c r="K1504">
        <f t="shared" si="219"/>
        <v>1998</v>
      </c>
      <c r="L1504" t="s">
        <v>4682</v>
      </c>
      <c r="M1504" t="s">
        <v>4723</v>
      </c>
      <c r="N1504" t="s">
        <v>5174</v>
      </c>
      <c r="O1504" t="s">
        <v>5318</v>
      </c>
      <c r="P1504" t="s">
        <v>9457</v>
      </c>
      <c r="Q1504" t="s">
        <v>9458</v>
      </c>
      <c r="R1504" t="s">
        <v>9459</v>
      </c>
      <c r="AA1504">
        <v>1346</v>
      </c>
      <c r="AB1504" s="1">
        <v>39164</v>
      </c>
      <c r="AC1504" t="s">
        <v>1337</v>
      </c>
      <c r="AD1504" s="2">
        <v>35000000</v>
      </c>
      <c r="AE1504" s="2">
        <v>54149098</v>
      </c>
      <c r="AF1504" s="2">
        <v>96096018</v>
      </c>
      <c r="AG1504">
        <v>3</v>
      </c>
      <c r="AH1504">
        <v>23</v>
      </c>
      <c r="AI1504">
        <v>7</v>
      </c>
      <c r="AK1504" s="1" t="str">
        <f t="shared" si="218"/>
        <v>PG</v>
      </c>
      <c r="AL1504" s="1" t="str">
        <f t="shared" si="212"/>
        <v>87 min</v>
      </c>
      <c r="AM1504" s="1" t="str">
        <f t="shared" si="213"/>
        <v>Animation, Action, Adventure</v>
      </c>
      <c r="AN1504" s="1" t="str">
        <f t="shared" si="214"/>
        <v>Kevin Munroe</v>
      </c>
      <c r="AO1504" s="1" t="str">
        <f t="shared" si="215"/>
        <v>Kevin Munroe, Peter Laird (characters), Kevin Eastman (characters)</v>
      </c>
      <c r="AP1504" s="1" t="str">
        <f t="shared" si="216"/>
        <v>Chris Evans, Sarah Michelle Gellar, Mako, Kevin Smith</v>
      </c>
      <c r="AQ1504" s="1" t="str">
        <f t="shared" si="217"/>
        <v>WB</v>
      </c>
    </row>
    <row r="1505" spans="1:43">
      <c r="A1505">
        <v>4</v>
      </c>
      <c r="B1505" t="s">
        <v>1001</v>
      </c>
      <c r="C1505" t="s">
        <v>4607</v>
      </c>
      <c r="D1505">
        <f t="shared" si="211"/>
        <v>45000000</v>
      </c>
      <c r="K1505">
        <f t="shared" si="219"/>
        <v>1998</v>
      </c>
      <c r="L1505" t="s">
        <v>4636</v>
      </c>
      <c r="M1505" t="s">
        <v>4738</v>
      </c>
      <c r="N1505" t="s">
        <v>4616</v>
      </c>
      <c r="O1505" t="s">
        <v>9460</v>
      </c>
      <c r="P1505" t="s">
        <v>9461</v>
      </c>
      <c r="Q1505" t="s">
        <v>9462</v>
      </c>
      <c r="R1505" t="s">
        <v>9463</v>
      </c>
      <c r="AA1505">
        <v>718</v>
      </c>
      <c r="AB1505" s="1">
        <v>39164</v>
      </c>
      <c r="AC1505" t="s">
        <v>712</v>
      </c>
      <c r="AD1505" s="2">
        <v>60000000</v>
      </c>
      <c r="AE1505" s="2">
        <v>47003582</v>
      </c>
      <c r="AF1505" s="2">
        <v>95703582</v>
      </c>
      <c r="AG1505">
        <v>3</v>
      </c>
      <c r="AH1505">
        <v>23</v>
      </c>
      <c r="AI1505">
        <v>7</v>
      </c>
      <c r="AK1505" s="1" t="str">
        <f t="shared" si="218"/>
        <v>err</v>
      </c>
      <c r="AL1505" s="1">
        <f t="shared" si="212"/>
        <v>0</v>
      </c>
      <c r="AM1505" s="1">
        <f t="shared" si="213"/>
        <v>0</v>
      </c>
      <c r="AN1505" s="1">
        <f t="shared" si="214"/>
        <v>0</v>
      </c>
      <c r="AO1505" s="1">
        <f t="shared" si="215"/>
        <v>0</v>
      </c>
      <c r="AP1505" s="1">
        <f t="shared" si="216"/>
        <v>0</v>
      </c>
      <c r="AQ1505" s="1" t="str">
        <f t="shared" si="217"/>
        <v>Par.</v>
      </c>
    </row>
    <row r="1506" spans="1:43">
      <c r="A1506">
        <v>5</v>
      </c>
      <c r="B1506" t="s">
        <v>1921</v>
      </c>
      <c r="C1506" t="s">
        <v>4607</v>
      </c>
      <c r="D1506">
        <f t="shared" si="211"/>
        <v>23000000</v>
      </c>
      <c r="K1506">
        <f t="shared" si="219"/>
        <v>1998</v>
      </c>
      <c r="L1506" t="s">
        <v>4600</v>
      </c>
      <c r="M1506" t="s">
        <v>5460</v>
      </c>
      <c r="N1506" t="s">
        <v>5014</v>
      </c>
      <c r="O1506" t="s">
        <v>5313</v>
      </c>
      <c r="P1506" t="s">
        <v>9464</v>
      </c>
      <c r="Q1506" t="s">
        <v>9465</v>
      </c>
      <c r="R1506" t="s">
        <v>9466</v>
      </c>
      <c r="AA1506">
        <v>2004</v>
      </c>
      <c r="AB1506" s="1">
        <v>39360</v>
      </c>
      <c r="AC1506" t="s">
        <v>1990</v>
      </c>
      <c r="AD1506" s="2">
        <v>21500000</v>
      </c>
      <c r="AE1506" s="2">
        <v>49033882</v>
      </c>
      <c r="AF1506" s="2">
        <v>92987651</v>
      </c>
      <c r="AG1506">
        <v>10</v>
      </c>
      <c r="AH1506">
        <v>5</v>
      </c>
      <c r="AI1506">
        <v>7</v>
      </c>
      <c r="AK1506" s="1" t="str">
        <f t="shared" si="218"/>
        <v>R</v>
      </c>
      <c r="AL1506" s="1" t="str">
        <f t="shared" si="212"/>
        <v>119 min</v>
      </c>
      <c r="AM1506" s="1" t="str">
        <f t="shared" si="213"/>
        <v>Crime, Drama, Mystery</v>
      </c>
      <c r="AN1506" s="1" t="str">
        <f t="shared" si="214"/>
        <v>Tony Gilroy</v>
      </c>
      <c r="AO1506" s="1" t="str">
        <f t="shared" si="215"/>
        <v>Tony Gilroy</v>
      </c>
      <c r="AP1506" s="1" t="str">
        <f t="shared" si="216"/>
        <v>Tom Wilkinson, Michael O'Keefe, Sydney Pollack, Danielle Skraastad</v>
      </c>
      <c r="AQ1506" s="1" t="str">
        <f t="shared" si="217"/>
        <v>WB</v>
      </c>
    </row>
    <row r="1507" spans="1:43">
      <c r="A1507">
        <v>6</v>
      </c>
      <c r="B1507" t="s">
        <v>536</v>
      </c>
      <c r="C1507" t="s">
        <v>4677</v>
      </c>
      <c r="D1507">
        <f t="shared" si="211"/>
        <v>71500000</v>
      </c>
      <c r="K1507">
        <f t="shared" si="219"/>
        <v>1998</v>
      </c>
      <c r="L1507" t="s">
        <v>4600</v>
      </c>
      <c r="M1507" t="s">
        <v>4877</v>
      </c>
      <c r="N1507" t="s">
        <v>5199</v>
      </c>
      <c r="O1507" t="s">
        <v>6098</v>
      </c>
      <c r="P1507" t="s">
        <v>9467</v>
      </c>
      <c r="Q1507" t="s">
        <v>9468</v>
      </c>
      <c r="R1507" t="s">
        <v>9469</v>
      </c>
      <c r="AA1507">
        <v>2821</v>
      </c>
      <c r="AB1507" s="1">
        <v>39150</v>
      </c>
      <c r="AC1507" t="s">
        <v>2796</v>
      </c>
      <c r="AD1507" s="2">
        <v>12000000</v>
      </c>
      <c r="AE1507" s="2">
        <v>2201923</v>
      </c>
      <c r="AF1507" s="2">
        <v>92618117</v>
      </c>
      <c r="AG1507">
        <v>3</v>
      </c>
      <c r="AH1507">
        <v>9</v>
      </c>
      <c r="AI1507">
        <v>7</v>
      </c>
      <c r="AK1507" s="1" t="e">
        <f t="shared" si="218"/>
        <v>#N/A</v>
      </c>
      <c r="AL1507" s="1" t="e">
        <f t="shared" si="212"/>
        <v>#N/A</v>
      </c>
      <c r="AM1507" s="1" t="e">
        <f t="shared" si="213"/>
        <v>#N/A</v>
      </c>
      <c r="AN1507" s="1" t="e">
        <f t="shared" si="214"/>
        <v>#N/A</v>
      </c>
      <c r="AO1507" s="1" t="e">
        <f t="shared" si="215"/>
        <v>#N/A</v>
      </c>
      <c r="AP1507" s="1" t="e">
        <f t="shared" si="216"/>
        <v>#N/A</v>
      </c>
      <c r="AQ1507" s="1" t="e">
        <f t="shared" si="217"/>
        <v>#N/A</v>
      </c>
    </row>
    <row r="1508" spans="1:43">
      <c r="A1508">
        <v>7</v>
      </c>
      <c r="B1508" t="s">
        <v>1315</v>
      </c>
      <c r="C1508" t="s">
        <v>6635</v>
      </c>
      <c r="D1508">
        <f t="shared" si="211"/>
        <v>35000000</v>
      </c>
      <c r="K1508">
        <f t="shared" si="219"/>
        <v>1998</v>
      </c>
      <c r="L1508" t="s">
        <v>4600</v>
      </c>
      <c r="M1508" t="s">
        <v>4622</v>
      </c>
      <c r="N1508" t="s">
        <v>9470</v>
      </c>
      <c r="O1508" t="s">
        <v>5547</v>
      </c>
      <c r="P1508" t="s">
        <v>9471</v>
      </c>
      <c r="Q1508" t="s">
        <v>9472</v>
      </c>
      <c r="R1508" t="s">
        <v>9473</v>
      </c>
      <c r="AA1508">
        <v>1667</v>
      </c>
      <c r="AB1508" s="1">
        <v>39290</v>
      </c>
      <c r="AC1508" t="s">
        <v>1656</v>
      </c>
      <c r="AD1508" s="2">
        <v>28000000</v>
      </c>
      <c r="AE1508" s="2">
        <v>43107979</v>
      </c>
      <c r="AF1508" s="2">
        <v>91943956</v>
      </c>
      <c r="AG1508">
        <v>7</v>
      </c>
      <c r="AH1508">
        <v>27</v>
      </c>
      <c r="AI1508">
        <v>7</v>
      </c>
      <c r="AK1508" s="1" t="str">
        <f t="shared" si="218"/>
        <v>PG</v>
      </c>
      <c r="AL1508" s="1" t="str">
        <f t="shared" si="212"/>
        <v>104 min</v>
      </c>
      <c r="AM1508" s="1" t="str">
        <f t="shared" si="213"/>
        <v>Comedy, Drama, Romance</v>
      </c>
      <c r="AN1508" s="1" t="str">
        <f t="shared" si="214"/>
        <v>Scott Hicks</v>
      </c>
      <c r="AO1508" s="1" t="str">
        <f t="shared" si="215"/>
        <v>Carol Fuchs (screenplay), Sandra Nettelbeck (screenplay)</v>
      </c>
      <c r="AP1508" s="1" t="str">
        <f t="shared" si="216"/>
        <v>Catherine Zeta-Jones, Aaron Eckhart, Abigail Breslin, Patricia Clarkson</v>
      </c>
      <c r="AQ1508" s="1" t="str">
        <f t="shared" si="217"/>
        <v>WB</v>
      </c>
    </row>
    <row r="1509" spans="1:43">
      <c r="A1509">
        <v>8</v>
      </c>
      <c r="B1509" t="s">
        <v>407</v>
      </c>
      <c r="C1509" t="s">
        <v>4660</v>
      </c>
      <c r="D1509">
        <f t="shared" si="211"/>
        <v>80000000</v>
      </c>
      <c r="K1509">
        <f t="shared" si="219"/>
        <v>1998</v>
      </c>
      <c r="L1509" t="s">
        <v>4635</v>
      </c>
      <c r="AA1509">
        <v>2065</v>
      </c>
      <c r="AB1509" s="1">
        <v>39108</v>
      </c>
      <c r="AC1509" t="s">
        <v>2051</v>
      </c>
      <c r="AD1509" s="2">
        <v>20000000</v>
      </c>
      <c r="AE1509" s="2">
        <v>39739367</v>
      </c>
      <c r="AF1509" s="2">
        <v>86858578</v>
      </c>
      <c r="AG1509">
        <v>1</v>
      </c>
      <c r="AH1509">
        <v>26</v>
      </c>
      <c r="AI1509">
        <v>7</v>
      </c>
      <c r="AK1509" s="1" t="str">
        <f t="shared" si="218"/>
        <v>PG-13</v>
      </c>
      <c r="AL1509" s="1" t="str">
        <f t="shared" si="212"/>
        <v>86 min</v>
      </c>
      <c r="AM1509" s="1" t="str">
        <f t="shared" si="213"/>
        <v>Adventure, Comedy</v>
      </c>
      <c r="AN1509" s="1" t="str">
        <f t="shared" si="214"/>
        <v>Jason Friedberg, Aaron Seltzer</v>
      </c>
      <c r="AO1509" s="1" t="str">
        <f t="shared" si="215"/>
        <v>Jason Friedberg, Aaron Seltzer</v>
      </c>
      <c r="AP1509" s="1" t="str">
        <f t="shared" si="216"/>
        <v>Kal Penn, Adam Campbell, Jennifer Coolidge, Jayma Mays</v>
      </c>
      <c r="AQ1509" s="1" t="str">
        <f t="shared" si="217"/>
        <v>Fox</v>
      </c>
    </row>
    <row r="1510" spans="1:43">
      <c r="A1510">
        <v>9</v>
      </c>
      <c r="B1510" t="s">
        <v>86</v>
      </c>
      <c r="C1510" t="s">
        <v>4695</v>
      </c>
      <c r="D1510">
        <f t="shared" si="211"/>
        <v>160000000</v>
      </c>
      <c r="K1510">
        <f t="shared" si="219"/>
        <v>1998</v>
      </c>
      <c r="L1510" t="s">
        <v>4600</v>
      </c>
      <c r="M1510" t="s">
        <v>6693</v>
      </c>
      <c r="N1510" t="s">
        <v>5499</v>
      </c>
      <c r="O1510" t="s">
        <v>4841</v>
      </c>
      <c r="P1510" t="s">
        <v>9474</v>
      </c>
      <c r="Q1510" t="s">
        <v>9475</v>
      </c>
      <c r="R1510" t="s">
        <v>9476</v>
      </c>
      <c r="AA1510">
        <v>531</v>
      </c>
      <c r="AB1510" s="1">
        <v>39353</v>
      </c>
      <c r="AC1510" t="s">
        <v>528</v>
      </c>
      <c r="AD1510" s="2">
        <v>72500000</v>
      </c>
      <c r="AE1510" s="2">
        <v>47467250</v>
      </c>
      <c r="AF1510" s="2">
        <v>86509602</v>
      </c>
      <c r="AG1510">
        <v>9</v>
      </c>
      <c r="AH1510">
        <v>28</v>
      </c>
      <c r="AI1510">
        <v>7</v>
      </c>
      <c r="AK1510" s="1" t="str">
        <f t="shared" si="218"/>
        <v>R</v>
      </c>
      <c r="AL1510" s="1" t="str">
        <f t="shared" si="212"/>
        <v>110 min</v>
      </c>
      <c r="AM1510" s="1" t="str">
        <f t="shared" si="213"/>
        <v>Action, Drama, Thriller</v>
      </c>
      <c r="AN1510" s="1" t="str">
        <f t="shared" si="214"/>
        <v>Peter Berg</v>
      </c>
      <c r="AO1510" s="1" t="str">
        <f t="shared" si="215"/>
        <v>Matthew Michael Carnahan</v>
      </c>
      <c r="AP1510" s="1" t="str">
        <f t="shared" si="216"/>
        <v>Jamie Foxx, Chris Cooper, Jennifer Garner, Jason Bateman</v>
      </c>
      <c r="AQ1510" s="1" t="str">
        <f t="shared" si="217"/>
        <v>Uni.</v>
      </c>
    </row>
    <row r="1511" spans="1:43">
      <c r="A1511">
        <v>10</v>
      </c>
      <c r="B1511" t="s">
        <v>869</v>
      </c>
      <c r="C1511" t="s">
        <v>4621</v>
      </c>
      <c r="D1511">
        <f t="shared" si="211"/>
        <v>50000000</v>
      </c>
      <c r="K1511">
        <f t="shared" si="219"/>
        <v>1998</v>
      </c>
      <c r="L1511" t="s">
        <v>4600</v>
      </c>
      <c r="M1511" t="s">
        <v>4744</v>
      </c>
      <c r="N1511" t="s">
        <v>4834</v>
      </c>
      <c r="O1511" t="s">
        <v>6771</v>
      </c>
      <c r="P1511" t="s">
        <v>9477</v>
      </c>
      <c r="Q1511" t="s">
        <v>9478</v>
      </c>
      <c r="R1511" t="s">
        <v>9479</v>
      </c>
      <c r="AA1511">
        <v>2446</v>
      </c>
      <c r="AB1511" s="1">
        <v>39241</v>
      </c>
      <c r="AC1511" t="s">
        <v>2428</v>
      </c>
      <c r="AD1511" s="2">
        <v>15500000</v>
      </c>
      <c r="AE1511" s="2">
        <v>10299782</v>
      </c>
      <c r="AF1511" s="2">
        <v>86339907</v>
      </c>
      <c r="AG1511">
        <v>6</v>
      </c>
      <c r="AH1511">
        <v>8</v>
      </c>
      <c r="AI1511">
        <v>7</v>
      </c>
      <c r="AK1511" s="1" t="e">
        <f t="shared" si="218"/>
        <v>#N/A</v>
      </c>
      <c r="AL1511" s="1" t="e">
        <f t="shared" si="212"/>
        <v>#N/A</v>
      </c>
      <c r="AM1511" s="1" t="e">
        <f t="shared" si="213"/>
        <v>#N/A</v>
      </c>
      <c r="AN1511" s="1" t="e">
        <f t="shared" si="214"/>
        <v>#N/A</v>
      </c>
      <c r="AO1511" s="1" t="e">
        <f t="shared" si="215"/>
        <v>#N/A</v>
      </c>
      <c r="AP1511" s="1" t="e">
        <f t="shared" si="216"/>
        <v>#N/A</v>
      </c>
      <c r="AQ1511" s="1" t="e">
        <f t="shared" si="217"/>
        <v>#N/A</v>
      </c>
    </row>
    <row r="1512" spans="1:43">
      <c r="A1512">
        <v>11</v>
      </c>
      <c r="B1512" t="s">
        <v>138</v>
      </c>
      <c r="C1512" t="s">
        <v>4628</v>
      </c>
      <c r="D1512">
        <f t="shared" si="211"/>
        <v>140000000</v>
      </c>
      <c r="K1512">
        <f t="shared" si="219"/>
        <v>1998</v>
      </c>
      <c r="L1512" t="s">
        <v>4682</v>
      </c>
      <c r="M1512" t="s">
        <v>5100</v>
      </c>
      <c r="N1512" t="s">
        <v>4649</v>
      </c>
      <c r="O1512" t="s">
        <v>7277</v>
      </c>
      <c r="P1512" t="s">
        <v>9480</v>
      </c>
      <c r="Q1512" t="s">
        <v>9481</v>
      </c>
      <c r="R1512" t="s">
        <v>9482</v>
      </c>
      <c r="AA1512">
        <v>388</v>
      </c>
      <c r="AB1512" s="1">
        <v>39143</v>
      </c>
      <c r="AC1512" t="s">
        <v>385</v>
      </c>
      <c r="AD1512" s="2">
        <v>85000000</v>
      </c>
      <c r="AE1512" s="2">
        <v>33080084</v>
      </c>
      <c r="AF1512" s="2">
        <v>83080084</v>
      </c>
      <c r="AG1512">
        <v>3</v>
      </c>
      <c r="AH1512">
        <v>2</v>
      </c>
      <c r="AI1512">
        <v>7</v>
      </c>
      <c r="AK1512" s="1" t="str">
        <f t="shared" si="218"/>
        <v>R</v>
      </c>
      <c r="AL1512" s="1" t="str">
        <f t="shared" si="212"/>
        <v>157 min</v>
      </c>
      <c r="AM1512" s="1" t="str">
        <f t="shared" si="213"/>
        <v>Crime, Drama, Mystery</v>
      </c>
      <c r="AN1512" s="1" t="str">
        <f t="shared" si="214"/>
        <v>David Fincher</v>
      </c>
      <c r="AO1512" s="1" t="str">
        <f t="shared" si="215"/>
        <v>James Vanderbilt (screenplay), Robert Graysmith (book)</v>
      </c>
      <c r="AP1512" s="1" t="str">
        <f t="shared" si="216"/>
        <v>Jake Gyllenhaal, Mark Ruffalo, Anthony Edwards, Robert Downey Jr.</v>
      </c>
      <c r="AQ1512" s="1" t="str">
        <f t="shared" si="217"/>
        <v>Par.</v>
      </c>
    </row>
    <row r="1513" spans="1:43">
      <c r="A1513">
        <v>12</v>
      </c>
      <c r="B1513" t="s">
        <v>667</v>
      </c>
      <c r="C1513" t="s">
        <v>4660</v>
      </c>
      <c r="D1513">
        <f t="shared" si="211"/>
        <v>60000000</v>
      </c>
      <c r="K1513">
        <f t="shared" si="219"/>
        <v>1998</v>
      </c>
      <c r="L1513" t="s">
        <v>4614</v>
      </c>
      <c r="M1513" t="s">
        <v>5184</v>
      </c>
      <c r="N1513" t="s">
        <v>4572</v>
      </c>
      <c r="O1513" t="s">
        <v>8008</v>
      </c>
      <c r="P1513" t="s">
        <v>5670</v>
      </c>
      <c r="Q1513" t="s">
        <v>9483</v>
      </c>
      <c r="R1513" t="s">
        <v>9484</v>
      </c>
      <c r="AA1513">
        <v>2412</v>
      </c>
      <c r="AB1513" s="1">
        <v>39192</v>
      </c>
      <c r="AC1513" t="s">
        <v>2396</v>
      </c>
      <c r="AD1513" s="2">
        <v>16000000</v>
      </c>
      <c r="AE1513" s="2">
        <v>23618786</v>
      </c>
      <c r="AF1513" s="2">
        <v>81742618</v>
      </c>
      <c r="AG1513">
        <v>4</v>
      </c>
      <c r="AH1513">
        <v>20</v>
      </c>
      <c r="AI1513">
        <v>7</v>
      </c>
      <c r="AK1513" s="1" t="e">
        <f t="shared" si="218"/>
        <v>#N/A</v>
      </c>
      <c r="AL1513" s="1" t="e">
        <f t="shared" si="212"/>
        <v>#N/A</v>
      </c>
      <c r="AM1513" s="1" t="e">
        <f t="shared" si="213"/>
        <v>#N/A</v>
      </c>
      <c r="AN1513" s="1" t="e">
        <f t="shared" si="214"/>
        <v>#N/A</v>
      </c>
      <c r="AO1513" s="1" t="e">
        <f t="shared" si="215"/>
        <v>#N/A</v>
      </c>
      <c r="AP1513" s="1" t="e">
        <f t="shared" si="216"/>
        <v>#N/A</v>
      </c>
      <c r="AQ1513" s="1" t="e">
        <f t="shared" si="217"/>
        <v>#N/A</v>
      </c>
    </row>
    <row r="1514" spans="1:43">
      <c r="A1514">
        <v>13</v>
      </c>
      <c r="B1514" t="s">
        <v>325</v>
      </c>
      <c r="C1514" t="s">
        <v>4607</v>
      </c>
      <c r="D1514">
        <f t="shared" si="211"/>
        <v>90000000</v>
      </c>
      <c r="K1514">
        <f t="shared" si="219"/>
        <v>1998</v>
      </c>
      <c r="L1514" t="s">
        <v>4636</v>
      </c>
      <c r="M1514" t="s">
        <v>5095</v>
      </c>
      <c r="N1514" t="s">
        <v>4768</v>
      </c>
      <c r="O1514" t="s">
        <v>9485</v>
      </c>
      <c r="P1514" t="s">
        <v>9486</v>
      </c>
      <c r="Q1514" t="s">
        <v>9487</v>
      </c>
      <c r="R1514" t="s">
        <v>9488</v>
      </c>
      <c r="AA1514">
        <v>2060</v>
      </c>
      <c r="AB1514" s="1">
        <v>39157</v>
      </c>
      <c r="AC1514" t="s">
        <v>2046</v>
      </c>
      <c r="AD1514" s="2">
        <v>20000000</v>
      </c>
      <c r="AE1514" s="2">
        <v>47852604</v>
      </c>
      <c r="AF1514" s="2">
        <v>81461343</v>
      </c>
      <c r="AG1514">
        <v>3</v>
      </c>
      <c r="AH1514">
        <v>16</v>
      </c>
      <c r="AI1514">
        <v>7</v>
      </c>
      <c r="AK1514" s="1" t="str">
        <f t="shared" si="218"/>
        <v>PG-13</v>
      </c>
      <c r="AL1514" s="1" t="str">
        <f t="shared" si="212"/>
        <v>96 min</v>
      </c>
      <c r="AM1514" s="1" t="str">
        <f t="shared" si="213"/>
        <v>Drama, Fantasy, Mystery</v>
      </c>
      <c r="AN1514" s="1" t="str">
        <f t="shared" si="214"/>
        <v>Mennan Yapo</v>
      </c>
      <c r="AO1514" s="1" t="str">
        <f t="shared" si="215"/>
        <v>Bill Kelly</v>
      </c>
      <c r="AP1514" s="1" t="str">
        <f t="shared" si="216"/>
        <v>Sandra Bullock, Julian McMahon, Shyann McClure, Courtney Taylor Burness</v>
      </c>
      <c r="AQ1514" s="1" t="str">
        <f t="shared" si="217"/>
        <v>Sony</v>
      </c>
    </row>
    <row r="1515" spans="1:43">
      <c r="A1515">
        <v>14</v>
      </c>
      <c r="B1515" t="s">
        <v>611</v>
      </c>
      <c r="C1515" t="s">
        <v>4628</v>
      </c>
      <c r="D1515">
        <f t="shared" si="211"/>
        <v>65000000</v>
      </c>
      <c r="K1515">
        <f t="shared" si="219"/>
        <v>1998</v>
      </c>
      <c r="L1515" t="s">
        <v>4635</v>
      </c>
      <c r="AA1515">
        <v>3958</v>
      </c>
      <c r="AB1515" s="1">
        <v>39122</v>
      </c>
      <c r="AC1515" t="s">
        <v>3914</v>
      </c>
      <c r="AD1515" s="2">
        <v>2000000</v>
      </c>
      <c r="AE1515" s="2">
        <v>11284657</v>
      </c>
      <c r="AF1515" s="2">
        <v>81197047</v>
      </c>
      <c r="AG1515">
        <v>2</v>
      </c>
      <c r="AH1515">
        <v>9</v>
      </c>
      <c r="AI1515">
        <v>7</v>
      </c>
      <c r="AK1515" s="1" t="e">
        <f t="shared" si="218"/>
        <v>#N/A</v>
      </c>
      <c r="AL1515" s="1" t="e">
        <f t="shared" si="212"/>
        <v>#N/A</v>
      </c>
      <c r="AM1515" s="1" t="e">
        <f t="shared" si="213"/>
        <v>#N/A</v>
      </c>
      <c r="AN1515" s="1" t="e">
        <f t="shared" si="214"/>
        <v>#N/A</v>
      </c>
      <c r="AO1515" s="1" t="e">
        <f t="shared" si="215"/>
        <v>#N/A</v>
      </c>
      <c r="AP1515" s="1" t="e">
        <f t="shared" si="216"/>
        <v>#N/A</v>
      </c>
      <c r="AQ1515" s="1" t="e">
        <f t="shared" si="217"/>
        <v>#N/A</v>
      </c>
    </row>
    <row r="1516" spans="1:43">
      <c r="A1516">
        <v>15</v>
      </c>
      <c r="B1516" t="s">
        <v>368</v>
      </c>
      <c r="C1516" t="s">
        <v>4607</v>
      </c>
      <c r="D1516">
        <f t="shared" si="211"/>
        <v>85000000</v>
      </c>
      <c r="K1516">
        <f t="shared" si="219"/>
        <v>1998</v>
      </c>
      <c r="L1516" t="s">
        <v>4682</v>
      </c>
      <c r="M1516" t="s">
        <v>4661</v>
      </c>
      <c r="N1516" t="s">
        <v>5135</v>
      </c>
      <c r="O1516" t="s">
        <v>5889</v>
      </c>
      <c r="P1516" t="s">
        <v>9489</v>
      </c>
      <c r="Q1516" t="s">
        <v>9490</v>
      </c>
      <c r="R1516" t="s">
        <v>9491</v>
      </c>
      <c r="AA1516">
        <v>942</v>
      </c>
      <c r="AB1516" s="1">
        <v>39122</v>
      </c>
      <c r="AC1516" t="s">
        <v>935</v>
      </c>
      <c r="AD1516" s="2">
        <v>50000000</v>
      </c>
      <c r="AE1516" s="2">
        <v>27669725</v>
      </c>
      <c r="AF1516" s="2">
        <v>80583311</v>
      </c>
      <c r="AG1516">
        <v>2</v>
      </c>
      <c r="AH1516">
        <v>9</v>
      </c>
      <c r="AI1516">
        <v>7</v>
      </c>
      <c r="AK1516" s="1" t="str">
        <f t="shared" si="218"/>
        <v>err</v>
      </c>
      <c r="AL1516" s="1">
        <f t="shared" si="212"/>
        <v>0</v>
      </c>
      <c r="AM1516" s="1">
        <f t="shared" si="213"/>
        <v>0</v>
      </c>
      <c r="AN1516" s="1">
        <f t="shared" si="214"/>
        <v>0</v>
      </c>
      <c r="AO1516" s="1">
        <f t="shared" si="215"/>
        <v>0</v>
      </c>
      <c r="AP1516" s="1">
        <f t="shared" si="216"/>
        <v>0</v>
      </c>
      <c r="AQ1516" s="1" t="str">
        <f t="shared" si="217"/>
        <v>MGM/W</v>
      </c>
    </row>
    <row r="1517" spans="1:43">
      <c r="A1517">
        <v>16</v>
      </c>
      <c r="B1517" t="s">
        <v>674</v>
      </c>
      <c r="C1517" t="s">
        <v>7347</v>
      </c>
      <c r="D1517">
        <f t="shared" si="211"/>
        <v>60000000</v>
      </c>
      <c r="K1517">
        <f t="shared" si="219"/>
        <v>1998</v>
      </c>
      <c r="L1517" t="s">
        <v>4614</v>
      </c>
      <c r="M1517" t="s">
        <v>5371</v>
      </c>
      <c r="N1517" t="s">
        <v>6086</v>
      </c>
      <c r="O1517" t="s">
        <v>9492</v>
      </c>
      <c r="P1517" t="s">
        <v>9493</v>
      </c>
      <c r="Q1517" t="s">
        <v>9494</v>
      </c>
      <c r="R1517" t="s">
        <v>9495</v>
      </c>
      <c r="AA1517">
        <v>1559</v>
      </c>
      <c r="AB1517" s="1">
        <v>39374</v>
      </c>
      <c r="AC1517" t="s">
        <v>1549</v>
      </c>
      <c r="AD1517" s="2">
        <v>30000000</v>
      </c>
      <c r="AE1517" s="2">
        <v>39568996</v>
      </c>
      <c r="AF1517" s="2">
        <v>80276156</v>
      </c>
      <c r="AG1517">
        <v>10</v>
      </c>
      <c r="AH1517">
        <v>19</v>
      </c>
      <c r="AI1517">
        <v>7</v>
      </c>
      <c r="AK1517" s="1" t="str">
        <f t="shared" si="218"/>
        <v>R</v>
      </c>
      <c r="AL1517" s="1" t="str">
        <f t="shared" si="212"/>
        <v>113 min</v>
      </c>
      <c r="AM1517" s="1" t="str">
        <f t="shared" si="213"/>
        <v>Horror, Thriller</v>
      </c>
      <c r="AN1517" s="1" t="str">
        <f t="shared" si="214"/>
        <v>David Slade</v>
      </c>
      <c r="AO1517" s="1" t="str">
        <f t="shared" si="215"/>
        <v>Steve Niles (screenplay), Stuart Beattie (screenplay), Brian Nelson (screenplay), Steve Niles (comic), Ben Templesmith (comic)</v>
      </c>
      <c r="AP1517" s="1" t="str">
        <f t="shared" si="216"/>
        <v>Josh Hartnett, Melissa George, Danny Huston, Ben Foster</v>
      </c>
      <c r="AQ1517" s="1" t="str">
        <f t="shared" si="217"/>
        <v>Sony</v>
      </c>
    </row>
    <row r="1518" spans="1:43">
      <c r="A1518">
        <v>17</v>
      </c>
      <c r="B1518" t="s">
        <v>1639</v>
      </c>
      <c r="C1518" t="s">
        <v>4660</v>
      </c>
      <c r="D1518">
        <f t="shared" si="211"/>
        <v>28000000</v>
      </c>
      <c r="K1518">
        <f t="shared" si="219"/>
        <v>1998</v>
      </c>
      <c r="L1518" t="s">
        <v>4636</v>
      </c>
      <c r="M1518" t="s">
        <v>9496</v>
      </c>
      <c r="N1518" t="s">
        <v>4616</v>
      </c>
      <c r="O1518" t="s">
        <v>9497</v>
      </c>
      <c r="P1518" t="s">
        <v>9498</v>
      </c>
      <c r="Q1518" t="s">
        <v>9499</v>
      </c>
      <c r="R1518" t="s">
        <v>9500</v>
      </c>
      <c r="AA1518">
        <v>1475</v>
      </c>
      <c r="AB1518" s="1">
        <v>39339</v>
      </c>
      <c r="AC1518" t="s">
        <v>1465</v>
      </c>
      <c r="AD1518" s="2">
        <v>32000000</v>
      </c>
      <c r="AE1518" s="2">
        <v>10977721</v>
      </c>
      <c r="AF1518" s="2">
        <v>79915361</v>
      </c>
      <c r="AG1518">
        <v>9</v>
      </c>
      <c r="AH1518">
        <v>14</v>
      </c>
      <c r="AI1518">
        <v>7</v>
      </c>
      <c r="AK1518" s="1" t="e">
        <f t="shared" si="218"/>
        <v>#N/A</v>
      </c>
      <c r="AL1518" s="1" t="e">
        <f t="shared" si="212"/>
        <v>#N/A</v>
      </c>
      <c r="AM1518" s="1" t="e">
        <f t="shared" si="213"/>
        <v>#N/A</v>
      </c>
      <c r="AN1518" s="1" t="e">
        <f t="shared" si="214"/>
        <v>#N/A</v>
      </c>
      <c r="AO1518" s="1" t="e">
        <f t="shared" si="215"/>
        <v>#N/A</v>
      </c>
      <c r="AP1518" s="1" t="e">
        <f t="shared" si="216"/>
        <v>#N/A</v>
      </c>
      <c r="AQ1518" s="1" t="e">
        <f t="shared" si="217"/>
        <v>#N/A</v>
      </c>
    </row>
    <row r="1519" spans="1:43">
      <c r="A1519">
        <v>18</v>
      </c>
      <c r="B1519" t="s">
        <v>1717</v>
      </c>
      <c r="C1519" t="s">
        <v>6069</v>
      </c>
      <c r="D1519">
        <f t="shared" si="211"/>
        <v>26000000</v>
      </c>
      <c r="K1519">
        <f t="shared" si="219"/>
        <v>1998</v>
      </c>
      <c r="L1519" t="s">
        <v>4682</v>
      </c>
      <c r="M1519" t="s">
        <v>4851</v>
      </c>
      <c r="N1519" t="s">
        <v>5126</v>
      </c>
      <c r="O1519" t="s">
        <v>9501</v>
      </c>
      <c r="P1519" t="s">
        <v>9502</v>
      </c>
      <c r="Q1519" t="s">
        <v>9503</v>
      </c>
      <c r="R1519" t="s">
        <v>9504</v>
      </c>
      <c r="AA1519">
        <v>3655</v>
      </c>
      <c r="AB1519" s="1">
        <v>39444</v>
      </c>
      <c r="AC1519" t="s">
        <v>3620</v>
      </c>
      <c r="AD1519" s="2">
        <v>4000000</v>
      </c>
      <c r="AE1519" s="2">
        <v>7159147</v>
      </c>
      <c r="AF1519" s="2">
        <v>79250193</v>
      </c>
      <c r="AG1519">
        <v>12</v>
      </c>
      <c r="AH1519">
        <v>28</v>
      </c>
      <c r="AI1519">
        <v>7</v>
      </c>
      <c r="AK1519" s="1" t="e">
        <f t="shared" si="218"/>
        <v>#N/A</v>
      </c>
      <c r="AL1519" s="1" t="e">
        <f t="shared" si="212"/>
        <v>#N/A</v>
      </c>
      <c r="AM1519" s="1" t="e">
        <f t="shared" si="213"/>
        <v>#N/A</v>
      </c>
      <c r="AN1519" s="1" t="e">
        <f t="shared" si="214"/>
        <v>#N/A</v>
      </c>
      <c r="AO1519" s="1" t="e">
        <f t="shared" si="215"/>
        <v>#N/A</v>
      </c>
      <c r="AP1519" s="1" t="e">
        <f t="shared" si="216"/>
        <v>#N/A</v>
      </c>
      <c r="AQ1519" s="1" t="e">
        <f t="shared" si="217"/>
        <v>#N/A</v>
      </c>
    </row>
    <row r="1520" spans="1:43">
      <c r="A1520">
        <v>19</v>
      </c>
      <c r="B1520" t="s">
        <v>615</v>
      </c>
      <c r="C1520" t="s">
        <v>4695</v>
      </c>
      <c r="D1520">
        <f t="shared" si="211"/>
        <v>65000000</v>
      </c>
      <c r="K1520">
        <f t="shared" si="219"/>
        <v>1998</v>
      </c>
      <c r="L1520" t="s">
        <v>4635</v>
      </c>
      <c r="AA1520">
        <v>1465</v>
      </c>
      <c r="AB1520" s="1">
        <v>39136</v>
      </c>
      <c r="AC1520" t="s">
        <v>1456</v>
      </c>
      <c r="AD1520" s="2">
        <v>32000000</v>
      </c>
      <c r="AE1520" s="2">
        <v>35193167</v>
      </c>
      <c r="AF1520" s="2">
        <v>77593167</v>
      </c>
      <c r="AG1520">
        <v>2</v>
      </c>
      <c r="AH1520">
        <v>23</v>
      </c>
      <c r="AI1520">
        <v>7</v>
      </c>
      <c r="AK1520" s="1" t="str">
        <f t="shared" si="218"/>
        <v>R</v>
      </c>
      <c r="AL1520" s="1" t="str">
        <f t="shared" si="212"/>
        <v>101 min</v>
      </c>
      <c r="AM1520" s="1" t="str">
        <f t="shared" si="213"/>
        <v>Mystery, Thriller</v>
      </c>
      <c r="AN1520" s="1" t="str">
        <f t="shared" si="214"/>
        <v>Joel Schumacher</v>
      </c>
      <c r="AO1520" s="1" t="str">
        <f t="shared" si="215"/>
        <v>Fernley Phillips</v>
      </c>
      <c r="AP1520" s="1" t="str">
        <f t="shared" si="216"/>
        <v>Jim Carrey, Virginia Madsen, Logan Lerman, Danny Huston</v>
      </c>
      <c r="AQ1520" s="1" t="str">
        <f t="shared" si="217"/>
        <v>NL</v>
      </c>
    </row>
    <row r="1521" spans="1:43">
      <c r="A1521">
        <v>20</v>
      </c>
      <c r="B1521" t="s">
        <v>878</v>
      </c>
      <c r="C1521" t="s">
        <v>4695</v>
      </c>
      <c r="D1521">
        <f t="shared" si="211"/>
        <v>50000000</v>
      </c>
      <c r="K1521">
        <f t="shared" si="219"/>
        <v>1998</v>
      </c>
      <c r="L1521" t="s">
        <v>4600</v>
      </c>
      <c r="M1521" t="s">
        <v>4823</v>
      </c>
      <c r="N1521" t="s">
        <v>4852</v>
      </c>
      <c r="O1521" t="s">
        <v>5881</v>
      </c>
      <c r="P1521" t="s">
        <v>9505</v>
      </c>
      <c r="Q1521" t="s">
        <v>9506</v>
      </c>
      <c r="R1521" t="s">
        <v>9507</v>
      </c>
      <c r="AA1521">
        <v>2471</v>
      </c>
      <c r="AB1521" s="1">
        <v>39325</v>
      </c>
      <c r="AC1521" t="s">
        <v>2453</v>
      </c>
      <c r="AD1521" s="2">
        <v>15000000</v>
      </c>
      <c r="AE1521" s="2">
        <v>58269151</v>
      </c>
      <c r="AF1521" s="2">
        <v>77514401</v>
      </c>
      <c r="AG1521">
        <v>8</v>
      </c>
      <c r="AH1521">
        <v>31</v>
      </c>
      <c r="AI1521">
        <v>7</v>
      </c>
      <c r="AK1521" s="1" t="e">
        <f t="shared" si="218"/>
        <v>#N/A</v>
      </c>
      <c r="AL1521" s="1" t="e">
        <f t="shared" si="212"/>
        <v>#N/A</v>
      </c>
      <c r="AM1521" s="1" t="e">
        <f t="shared" si="213"/>
        <v>#N/A</v>
      </c>
      <c r="AN1521" s="1" t="e">
        <f t="shared" si="214"/>
        <v>#N/A</v>
      </c>
      <c r="AO1521" s="1" t="e">
        <f t="shared" si="215"/>
        <v>#N/A</v>
      </c>
      <c r="AP1521" s="1" t="e">
        <f t="shared" si="216"/>
        <v>#N/A</v>
      </c>
      <c r="AQ1521" s="1" t="e">
        <f t="shared" si="217"/>
        <v>#N/A</v>
      </c>
    </row>
    <row r="1522" spans="1:43">
      <c r="A1522">
        <v>21</v>
      </c>
      <c r="B1522" t="s">
        <v>678</v>
      </c>
      <c r="C1522" t="s">
        <v>7347</v>
      </c>
      <c r="D1522">
        <f t="shared" si="211"/>
        <v>60000000</v>
      </c>
      <c r="K1522">
        <f t="shared" si="219"/>
        <v>1998</v>
      </c>
      <c r="L1522" t="s">
        <v>4614</v>
      </c>
      <c r="M1522" t="s">
        <v>5242</v>
      </c>
      <c r="N1522" t="s">
        <v>4616</v>
      </c>
      <c r="O1522" t="s">
        <v>9508</v>
      </c>
      <c r="P1522" t="s">
        <v>9509</v>
      </c>
      <c r="Q1522" t="s">
        <v>9510</v>
      </c>
      <c r="R1522" t="s">
        <v>9511</v>
      </c>
      <c r="AA1522">
        <v>1803</v>
      </c>
      <c r="AB1522" s="1">
        <v>39442</v>
      </c>
      <c r="AC1522" t="s">
        <v>1792</v>
      </c>
      <c r="AD1522" s="2">
        <v>25000000</v>
      </c>
      <c r="AE1522" s="2">
        <v>40222514</v>
      </c>
      <c r="AF1522" s="2">
        <v>77208711</v>
      </c>
      <c r="AG1522">
        <v>12</v>
      </c>
      <c r="AH1522">
        <v>26</v>
      </c>
      <c r="AI1522">
        <v>7</v>
      </c>
      <c r="AK1522" s="1" t="str">
        <f t="shared" si="218"/>
        <v>R</v>
      </c>
      <c r="AL1522" s="1" t="str">
        <f t="shared" si="212"/>
        <v>158 min</v>
      </c>
      <c r="AM1522" s="1" t="str">
        <f t="shared" si="213"/>
        <v>Drama</v>
      </c>
      <c r="AN1522" s="1" t="str">
        <f t="shared" si="214"/>
        <v>Paul Thomas Anderson</v>
      </c>
      <c r="AO1522" s="1" t="str">
        <f t="shared" si="215"/>
        <v>Paul Thomas Anderson (screenplay), Upton Sinclair (novel)</v>
      </c>
      <c r="AP1522" s="1" t="str">
        <f t="shared" si="216"/>
        <v>Daniel Day-Lewis, Martin Stringer, Matthew Braden Stringer, Jacob Stringer</v>
      </c>
      <c r="AQ1522" s="1" t="str">
        <f t="shared" si="217"/>
        <v>ParV</v>
      </c>
    </row>
    <row r="1523" spans="1:43">
      <c r="A1523">
        <v>22</v>
      </c>
      <c r="B1523" t="s">
        <v>9512</v>
      </c>
      <c r="C1523" t="s">
        <v>9513</v>
      </c>
      <c r="D1523" t="e">
        <f t="shared" si="211"/>
        <v>#N/A</v>
      </c>
      <c r="K1523">
        <f t="shared" si="219"/>
        <v>1998</v>
      </c>
      <c r="L1523" t="s">
        <v>4635</v>
      </c>
      <c r="AA1523">
        <v>2610</v>
      </c>
      <c r="AB1523" s="1">
        <v>39094</v>
      </c>
      <c r="AC1523" t="s">
        <v>2591</v>
      </c>
      <c r="AD1523" s="2">
        <v>14000000</v>
      </c>
      <c r="AE1523" s="2">
        <v>61356221</v>
      </c>
      <c r="AF1523" s="2">
        <v>75525718</v>
      </c>
      <c r="AG1523">
        <v>1</v>
      </c>
      <c r="AH1523">
        <v>12</v>
      </c>
      <c r="AI1523">
        <v>7</v>
      </c>
      <c r="AK1523" s="1" t="str">
        <f t="shared" si="218"/>
        <v>PG-13</v>
      </c>
      <c r="AL1523" s="1" t="str">
        <f t="shared" si="212"/>
        <v>109 min</v>
      </c>
      <c r="AM1523" s="1" t="str">
        <f t="shared" si="213"/>
        <v>Drama, Music, Romance</v>
      </c>
      <c r="AN1523" s="1" t="str">
        <f t="shared" si="214"/>
        <v>Sylvain White</v>
      </c>
      <c r="AO1523" s="1" t="str">
        <f t="shared" si="215"/>
        <v>Robert Adetuyi (screenplay), Gregory Ramon Anderson (earlier screenplay)</v>
      </c>
      <c r="AP1523" s="1" t="str">
        <f t="shared" si="216"/>
        <v>Columbus Short, Meagan Good, Ne-Yo, Darrin Dewitt Henson</v>
      </c>
      <c r="AQ1523" s="1" t="str">
        <f t="shared" si="217"/>
        <v>SGem</v>
      </c>
    </row>
    <row r="1524" spans="1:43">
      <c r="A1524">
        <v>23</v>
      </c>
      <c r="B1524" t="s">
        <v>9514</v>
      </c>
      <c r="C1524" t="s">
        <v>4677</v>
      </c>
      <c r="D1524" t="e">
        <f t="shared" si="211"/>
        <v>#N/A</v>
      </c>
      <c r="K1524">
        <f t="shared" si="219"/>
        <v>1998</v>
      </c>
      <c r="L1524" t="s">
        <v>4829</v>
      </c>
      <c r="M1524" t="s">
        <v>7146</v>
      </c>
      <c r="N1524" t="s">
        <v>5030</v>
      </c>
      <c r="O1524" t="s">
        <v>9515</v>
      </c>
      <c r="P1524" t="s">
        <v>4829</v>
      </c>
      <c r="Q1524" t="s">
        <v>9516</v>
      </c>
      <c r="R1524" t="s">
        <v>9517</v>
      </c>
      <c r="AA1524">
        <v>827</v>
      </c>
      <c r="AB1524" s="1">
        <v>39367</v>
      </c>
      <c r="AC1524" t="s">
        <v>820</v>
      </c>
      <c r="AD1524" s="2">
        <v>55000000</v>
      </c>
      <c r="AE1524" s="2">
        <v>16285240</v>
      </c>
      <c r="AF1524" s="2">
        <v>74870866</v>
      </c>
      <c r="AG1524">
        <v>10</v>
      </c>
      <c r="AH1524">
        <v>12</v>
      </c>
      <c r="AI1524">
        <v>7</v>
      </c>
      <c r="AK1524" s="1" t="e">
        <f t="shared" si="218"/>
        <v>#N/A</v>
      </c>
      <c r="AL1524" s="1" t="e">
        <f t="shared" si="212"/>
        <v>#N/A</v>
      </c>
      <c r="AM1524" s="1" t="e">
        <f t="shared" si="213"/>
        <v>#N/A</v>
      </c>
      <c r="AN1524" s="1" t="e">
        <f t="shared" si="214"/>
        <v>#N/A</v>
      </c>
      <c r="AO1524" s="1" t="e">
        <f t="shared" si="215"/>
        <v>#N/A</v>
      </c>
      <c r="AP1524" s="1" t="e">
        <f t="shared" si="216"/>
        <v>#N/A</v>
      </c>
      <c r="AQ1524" s="1" t="e">
        <f t="shared" si="217"/>
        <v>#N/A</v>
      </c>
    </row>
    <row r="1525" spans="1:43">
      <c r="A1525">
        <v>24</v>
      </c>
      <c r="B1525" t="s">
        <v>9518</v>
      </c>
      <c r="C1525" t="s">
        <v>6635</v>
      </c>
      <c r="D1525" t="e">
        <f t="shared" si="211"/>
        <v>#N/A</v>
      </c>
      <c r="K1525">
        <f t="shared" si="219"/>
        <v>1998</v>
      </c>
      <c r="L1525" t="s">
        <v>4600</v>
      </c>
      <c r="M1525" t="s">
        <v>4738</v>
      </c>
      <c r="N1525" t="s">
        <v>5174</v>
      </c>
      <c r="O1525" t="s">
        <v>5313</v>
      </c>
      <c r="P1525" t="s">
        <v>9519</v>
      </c>
      <c r="Q1525" t="s">
        <v>9520</v>
      </c>
      <c r="R1525" t="s">
        <v>9521</v>
      </c>
      <c r="AA1525">
        <v>2131</v>
      </c>
      <c r="AB1525" s="1">
        <v>39430</v>
      </c>
      <c r="AC1525" t="s">
        <v>2117</v>
      </c>
      <c r="AD1525" s="2">
        <v>20000000</v>
      </c>
      <c r="AE1525" s="2">
        <v>15800078</v>
      </c>
      <c r="AF1525" s="2">
        <v>74180745</v>
      </c>
      <c r="AG1525">
        <v>12</v>
      </c>
      <c r="AH1525">
        <v>14</v>
      </c>
      <c r="AI1525">
        <v>7</v>
      </c>
      <c r="AK1525" s="1" t="e">
        <f t="shared" si="218"/>
        <v>#N/A</v>
      </c>
      <c r="AL1525" s="1" t="e">
        <f t="shared" si="212"/>
        <v>#N/A</v>
      </c>
      <c r="AM1525" s="1" t="e">
        <f t="shared" si="213"/>
        <v>#N/A</v>
      </c>
      <c r="AN1525" s="1" t="e">
        <f t="shared" si="214"/>
        <v>#N/A</v>
      </c>
      <c r="AO1525" s="1" t="e">
        <f t="shared" si="215"/>
        <v>#N/A</v>
      </c>
      <c r="AP1525" s="1" t="e">
        <f t="shared" si="216"/>
        <v>#N/A</v>
      </c>
      <c r="AQ1525" s="1" t="e">
        <f t="shared" si="217"/>
        <v>#N/A</v>
      </c>
    </row>
    <row r="1526" spans="1:43">
      <c r="A1526">
        <v>25</v>
      </c>
      <c r="B1526" t="s">
        <v>790</v>
      </c>
      <c r="C1526" t="s">
        <v>4628</v>
      </c>
      <c r="D1526">
        <f t="shared" si="211"/>
        <v>55000000</v>
      </c>
      <c r="K1526">
        <f t="shared" si="219"/>
        <v>1998</v>
      </c>
      <c r="L1526" t="s">
        <v>4600</v>
      </c>
      <c r="M1526" t="s">
        <v>4872</v>
      </c>
      <c r="N1526" t="s">
        <v>6050</v>
      </c>
      <c r="O1526" t="s">
        <v>6264</v>
      </c>
      <c r="P1526" t="s">
        <v>9522</v>
      </c>
      <c r="Q1526" t="s">
        <v>9523</v>
      </c>
      <c r="R1526" t="s">
        <v>9524</v>
      </c>
      <c r="AA1526">
        <v>986</v>
      </c>
      <c r="AB1526" s="1">
        <v>39327</v>
      </c>
      <c r="AC1526" t="s">
        <v>979</v>
      </c>
      <c r="AD1526" s="2">
        <v>48000000</v>
      </c>
      <c r="AE1526" s="2">
        <v>53606916</v>
      </c>
      <c r="AF1526" s="2">
        <v>71171825</v>
      </c>
      <c r="AG1526">
        <v>9</v>
      </c>
      <c r="AH1526">
        <v>2</v>
      </c>
      <c r="AI1526">
        <v>7</v>
      </c>
      <c r="AK1526" s="1" t="e">
        <f t="shared" si="218"/>
        <v>#N/A</v>
      </c>
      <c r="AL1526" s="1" t="e">
        <f t="shared" si="212"/>
        <v>#N/A</v>
      </c>
      <c r="AM1526" s="1" t="e">
        <f t="shared" si="213"/>
        <v>#N/A</v>
      </c>
      <c r="AN1526" s="1" t="e">
        <f t="shared" si="214"/>
        <v>#N/A</v>
      </c>
      <c r="AO1526" s="1" t="e">
        <f t="shared" si="215"/>
        <v>#N/A</v>
      </c>
      <c r="AP1526" s="1" t="e">
        <f t="shared" si="216"/>
        <v>#N/A</v>
      </c>
      <c r="AQ1526" s="1" t="e">
        <f t="shared" si="217"/>
        <v>#N/A</v>
      </c>
    </row>
    <row r="1527" spans="1:43">
      <c r="A1527">
        <v>26</v>
      </c>
      <c r="B1527" t="s">
        <v>690</v>
      </c>
      <c r="C1527" t="s">
        <v>4607</v>
      </c>
      <c r="D1527">
        <f t="shared" si="211"/>
        <v>60000000</v>
      </c>
      <c r="K1527">
        <f t="shared" si="219"/>
        <v>1998</v>
      </c>
      <c r="L1527" t="s">
        <v>4600</v>
      </c>
      <c r="M1527" t="s">
        <v>7670</v>
      </c>
      <c r="N1527" t="s">
        <v>9525</v>
      </c>
      <c r="O1527" t="s">
        <v>9088</v>
      </c>
      <c r="P1527" t="s">
        <v>9526</v>
      </c>
      <c r="Q1527" t="s">
        <v>9527</v>
      </c>
      <c r="R1527" t="s">
        <v>9528</v>
      </c>
      <c r="AA1527">
        <v>1352</v>
      </c>
      <c r="AB1527" s="1">
        <v>39266</v>
      </c>
      <c r="AC1527" t="s">
        <v>1343</v>
      </c>
      <c r="AD1527" s="2">
        <v>35000000</v>
      </c>
      <c r="AE1527" s="2">
        <v>43799818</v>
      </c>
      <c r="AF1527" s="2">
        <v>70187088</v>
      </c>
      <c r="AG1527">
        <v>7</v>
      </c>
      <c r="AH1527">
        <v>3</v>
      </c>
      <c r="AI1527">
        <v>7</v>
      </c>
      <c r="AK1527" s="1" t="str">
        <f t="shared" si="218"/>
        <v>PG-13</v>
      </c>
      <c r="AL1527" s="1" t="str">
        <f t="shared" si="212"/>
        <v>91 min</v>
      </c>
      <c r="AM1527" s="1" t="str">
        <f t="shared" si="213"/>
        <v>Comedy, Romance</v>
      </c>
      <c r="AN1527" s="1" t="str">
        <f t="shared" si="214"/>
        <v>Ken Kwapis</v>
      </c>
      <c r="AO1527" s="1" t="str">
        <f t="shared" si="215"/>
        <v>Kim Barker (screenplay), Tim Rasmussen (screenplay), Vince Di Meglio (screenplay), Kim Barker (story), Wayne Lloyd (story)</v>
      </c>
      <c r="AP1527" s="1" t="str">
        <f t="shared" si="216"/>
        <v>Robin Williams, Mandy Moore, John Krasinski, Eric Christian Olsen</v>
      </c>
      <c r="AQ1527" s="1" t="str">
        <f t="shared" si="217"/>
        <v>WB</v>
      </c>
    </row>
    <row r="1528" spans="1:43">
      <c r="A1528">
        <v>27</v>
      </c>
      <c r="B1528" t="s">
        <v>433</v>
      </c>
      <c r="C1528" t="s">
        <v>4607</v>
      </c>
      <c r="D1528">
        <f t="shared" si="211"/>
        <v>80000000</v>
      </c>
      <c r="K1528">
        <f t="shared" si="219"/>
        <v>1998</v>
      </c>
      <c r="L1528" t="s">
        <v>4600</v>
      </c>
      <c r="M1528" t="s">
        <v>4622</v>
      </c>
      <c r="N1528" t="s">
        <v>5652</v>
      </c>
      <c r="O1528" t="s">
        <v>5575</v>
      </c>
      <c r="P1528" t="s">
        <v>9529</v>
      </c>
      <c r="Q1528" t="s">
        <v>9530</v>
      </c>
      <c r="R1528" t="s">
        <v>9531</v>
      </c>
      <c r="AA1528">
        <v>1256</v>
      </c>
      <c r="AB1528" s="1">
        <v>39115</v>
      </c>
      <c r="AC1528" t="s">
        <v>1248</v>
      </c>
      <c r="AD1528" s="2">
        <v>39000000</v>
      </c>
      <c r="AE1528" s="2">
        <v>42674040</v>
      </c>
      <c r="AF1528" s="2">
        <v>69538833</v>
      </c>
      <c r="AG1528">
        <v>2</v>
      </c>
      <c r="AH1528">
        <v>2</v>
      </c>
      <c r="AI1528">
        <v>7</v>
      </c>
      <c r="AK1528" s="1" t="str">
        <f t="shared" si="218"/>
        <v>PG-13</v>
      </c>
      <c r="AL1528" s="1" t="str">
        <f t="shared" si="212"/>
        <v>102 min</v>
      </c>
      <c r="AM1528" s="1" t="str">
        <f t="shared" si="213"/>
        <v>Comedy, Romance</v>
      </c>
      <c r="AN1528" s="1" t="str">
        <f t="shared" si="214"/>
        <v>Michael Lehmann</v>
      </c>
      <c r="AO1528" s="1" t="str">
        <f t="shared" si="215"/>
        <v>Karen Leigh Hopkins, Jessie Nelson</v>
      </c>
      <c r="AP1528" s="1" t="str">
        <f t="shared" si="216"/>
        <v>Diane Keaton, Mandy Moore, Gabriel Macht, Tom Everett Scott</v>
      </c>
      <c r="AQ1528" s="1" t="str">
        <f t="shared" si="217"/>
        <v>Uni.</v>
      </c>
    </row>
    <row r="1529" spans="1:43">
      <c r="A1529">
        <v>28</v>
      </c>
      <c r="B1529" t="s">
        <v>557</v>
      </c>
      <c r="C1529" t="s">
        <v>4660</v>
      </c>
      <c r="D1529">
        <f t="shared" si="211"/>
        <v>70000000</v>
      </c>
      <c r="K1529">
        <f t="shared" si="219"/>
        <v>1998</v>
      </c>
      <c r="L1529" t="s">
        <v>4614</v>
      </c>
      <c r="M1529" t="s">
        <v>5184</v>
      </c>
      <c r="N1529" t="s">
        <v>4609</v>
      </c>
      <c r="O1529" t="s">
        <v>9532</v>
      </c>
      <c r="P1529" t="s">
        <v>9533</v>
      </c>
      <c r="Q1529" t="s">
        <v>8399</v>
      </c>
      <c r="R1529" t="s">
        <v>9534</v>
      </c>
      <c r="AA1529">
        <v>1819</v>
      </c>
      <c r="AB1529" s="1">
        <v>39403</v>
      </c>
      <c r="AC1529" t="s">
        <v>1808</v>
      </c>
      <c r="AD1529" s="2">
        <v>25000000</v>
      </c>
      <c r="AE1529" s="2">
        <v>31664162</v>
      </c>
      <c r="AF1529" s="2">
        <v>66015869</v>
      </c>
      <c r="AG1529">
        <v>11</v>
      </c>
      <c r="AH1529">
        <v>17</v>
      </c>
      <c r="AI1529">
        <v>7</v>
      </c>
      <c r="AK1529" s="1" t="str">
        <f t="shared" si="218"/>
        <v>PG</v>
      </c>
      <c r="AL1529" s="1" t="str">
        <f t="shared" si="212"/>
        <v>114 min</v>
      </c>
      <c r="AM1529" s="1" t="str">
        <f t="shared" si="213"/>
        <v>Drama, Music</v>
      </c>
      <c r="AN1529" s="1" t="str">
        <f t="shared" si="214"/>
        <v>Kirsten Sheridan</v>
      </c>
      <c r="AO1529" s="1" t="str">
        <f t="shared" si="215"/>
        <v>Nick Castle (screenplay), James V. Hart (screenplay), Paul Castro (story), Nick Castle (story)</v>
      </c>
      <c r="AP1529" s="1" t="str">
        <f t="shared" si="216"/>
        <v>Freddie Highmore, Keri Russell, Jonathan Rhys Meyers, Terrence Howard</v>
      </c>
      <c r="AQ1529" s="1" t="str">
        <f t="shared" si="217"/>
        <v>WB</v>
      </c>
    </row>
    <row r="1530" spans="1:43">
      <c r="A1530">
        <v>29</v>
      </c>
      <c r="B1530" t="s">
        <v>1017</v>
      </c>
      <c r="C1530" t="s">
        <v>6635</v>
      </c>
      <c r="D1530">
        <f t="shared" si="211"/>
        <v>45000000</v>
      </c>
      <c r="K1530">
        <f t="shared" si="219"/>
        <v>1998</v>
      </c>
      <c r="L1530" t="s">
        <v>4682</v>
      </c>
      <c r="M1530" t="s">
        <v>5119</v>
      </c>
      <c r="N1530" t="s">
        <v>9535</v>
      </c>
      <c r="O1530" t="s">
        <v>8052</v>
      </c>
      <c r="P1530" t="s">
        <v>7794</v>
      </c>
      <c r="Q1530" t="s">
        <v>9536</v>
      </c>
      <c r="R1530" t="s">
        <v>9537</v>
      </c>
      <c r="AA1530">
        <v>2566</v>
      </c>
      <c r="AB1530" s="1">
        <v>39353</v>
      </c>
      <c r="AC1530" t="s">
        <v>2547</v>
      </c>
      <c r="AD1530" s="2">
        <v>15000000</v>
      </c>
      <c r="AE1530" s="2">
        <v>4604982</v>
      </c>
      <c r="AF1530" s="2">
        <v>65696051</v>
      </c>
      <c r="AG1530">
        <v>9</v>
      </c>
      <c r="AH1530">
        <v>28</v>
      </c>
      <c r="AI1530">
        <v>7</v>
      </c>
      <c r="AK1530" s="1" t="e">
        <f t="shared" si="218"/>
        <v>#N/A</v>
      </c>
      <c r="AL1530" s="1" t="e">
        <f t="shared" si="212"/>
        <v>#N/A</v>
      </c>
      <c r="AM1530" s="1" t="e">
        <f t="shared" si="213"/>
        <v>#N/A</v>
      </c>
      <c r="AN1530" s="1" t="e">
        <f t="shared" si="214"/>
        <v>#N/A</v>
      </c>
      <c r="AO1530" s="1" t="e">
        <f t="shared" si="215"/>
        <v>#N/A</v>
      </c>
      <c r="AP1530" s="1" t="e">
        <f t="shared" si="216"/>
        <v>#N/A</v>
      </c>
      <c r="AQ1530" s="1" t="e">
        <f t="shared" si="217"/>
        <v>#N/A</v>
      </c>
    </row>
    <row r="1531" spans="1:43">
      <c r="A1531">
        <v>30</v>
      </c>
      <c r="B1531" t="s">
        <v>9538</v>
      </c>
      <c r="C1531" t="s">
        <v>6635</v>
      </c>
      <c r="D1531">
        <f t="shared" si="211"/>
        <v>80000000</v>
      </c>
      <c r="K1531">
        <f t="shared" si="219"/>
        <v>1998</v>
      </c>
      <c r="L1531" t="s">
        <v>4600</v>
      </c>
      <c r="M1531" t="s">
        <v>4608</v>
      </c>
      <c r="N1531" t="s">
        <v>4609</v>
      </c>
      <c r="O1531" t="s">
        <v>7000</v>
      </c>
      <c r="P1531" t="s">
        <v>9539</v>
      </c>
      <c r="Q1531" t="s">
        <v>9540</v>
      </c>
      <c r="R1531" t="s">
        <v>9541</v>
      </c>
      <c r="AA1531">
        <v>2505</v>
      </c>
      <c r="AB1531" s="1">
        <v>39213</v>
      </c>
      <c r="AC1531" t="s">
        <v>2486</v>
      </c>
      <c r="AD1531" s="2">
        <v>15000000</v>
      </c>
      <c r="AE1531" s="2">
        <v>28638916</v>
      </c>
      <c r="AF1531" s="2">
        <v>64232714</v>
      </c>
      <c r="AG1531">
        <v>5</v>
      </c>
      <c r="AH1531">
        <v>11</v>
      </c>
      <c r="AI1531">
        <v>7</v>
      </c>
      <c r="AK1531" s="1" t="str">
        <f t="shared" si="218"/>
        <v>err</v>
      </c>
      <c r="AL1531" s="1">
        <f t="shared" si="212"/>
        <v>0</v>
      </c>
      <c r="AM1531" s="1">
        <f t="shared" si="213"/>
        <v>0</v>
      </c>
      <c r="AN1531" s="1">
        <f t="shared" si="214"/>
        <v>0</v>
      </c>
      <c r="AO1531" s="1">
        <f t="shared" si="215"/>
        <v>0</v>
      </c>
      <c r="AP1531" s="1">
        <f t="shared" si="216"/>
        <v>0</v>
      </c>
      <c r="AQ1531" s="1" t="str">
        <f t="shared" si="217"/>
        <v>FoxA</v>
      </c>
    </row>
    <row r="1532" spans="1:43">
      <c r="A1532">
        <v>31</v>
      </c>
      <c r="B1532" t="s">
        <v>9542</v>
      </c>
      <c r="C1532" t="s">
        <v>4628</v>
      </c>
      <c r="D1532" t="e">
        <f t="shared" si="211"/>
        <v>#N/A</v>
      </c>
      <c r="K1532">
        <f t="shared" si="219"/>
        <v>1998</v>
      </c>
      <c r="L1532" t="s">
        <v>4682</v>
      </c>
      <c r="M1532" t="s">
        <v>4788</v>
      </c>
      <c r="N1532" t="s">
        <v>4893</v>
      </c>
      <c r="O1532" t="s">
        <v>7193</v>
      </c>
      <c r="P1532" t="s">
        <v>9543</v>
      </c>
      <c r="Q1532" t="s">
        <v>9544</v>
      </c>
      <c r="R1532" t="s">
        <v>9545</v>
      </c>
      <c r="AA1532">
        <v>1398</v>
      </c>
      <c r="AB1532" s="1">
        <v>39395</v>
      </c>
      <c r="AC1532" t="s">
        <v>1389</v>
      </c>
      <c r="AD1532" s="2">
        <v>35000000</v>
      </c>
      <c r="AE1532" s="2">
        <v>14998070</v>
      </c>
      <c r="AF1532" s="2">
        <v>63211088</v>
      </c>
      <c r="AG1532">
        <v>11</v>
      </c>
      <c r="AH1532">
        <v>9</v>
      </c>
      <c r="AI1532">
        <v>7</v>
      </c>
      <c r="AK1532" s="1" t="e">
        <f t="shared" si="218"/>
        <v>#N/A</v>
      </c>
      <c r="AL1532" s="1" t="e">
        <f t="shared" si="212"/>
        <v>#N/A</v>
      </c>
      <c r="AM1532" s="1" t="e">
        <f t="shared" si="213"/>
        <v>#N/A</v>
      </c>
      <c r="AN1532" s="1" t="e">
        <f t="shared" si="214"/>
        <v>#N/A</v>
      </c>
      <c r="AO1532" s="1" t="e">
        <f t="shared" si="215"/>
        <v>#N/A</v>
      </c>
      <c r="AP1532" s="1" t="e">
        <f t="shared" si="216"/>
        <v>#N/A</v>
      </c>
      <c r="AQ1532" s="1" t="e">
        <f t="shared" si="217"/>
        <v>#N/A</v>
      </c>
    </row>
    <row r="1533" spans="1:43">
      <c r="A1533">
        <v>32</v>
      </c>
      <c r="B1533" t="s">
        <v>9546</v>
      </c>
      <c r="C1533" t="s">
        <v>4607</v>
      </c>
      <c r="D1533" t="e">
        <f t="shared" si="211"/>
        <v>#N/A</v>
      </c>
      <c r="K1533">
        <f t="shared" si="219"/>
        <v>1998</v>
      </c>
      <c r="L1533" t="s">
        <v>4635</v>
      </c>
      <c r="AA1533">
        <v>1208</v>
      </c>
      <c r="AB1533" s="1">
        <v>39177</v>
      </c>
      <c r="AC1533" t="s">
        <v>1200</v>
      </c>
      <c r="AD1533" s="2">
        <v>40000000</v>
      </c>
      <c r="AE1533" s="2">
        <v>25126214</v>
      </c>
      <c r="AF1533" s="2">
        <v>62226214</v>
      </c>
      <c r="AG1533">
        <v>4</v>
      </c>
      <c r="AH1533">
        <v>5</v>
      </c>
      <c r="AI1533">
        <v>7</v>
      </c>
      <c r="AK1533" s="1" t="str">
        <f t="shared" si="218"/>
        <v>R</v>
      </c>
      <c r="AL1533" s="1" t="str">
        <f t="shared" si="212"/>
        <v>99 min</v>
      </c>
      <c r="AM1533" s="1" t="str">
        <f t="shared" si="213"/>
        <v>Horror, Thriller</v>
      </c>
      <c r="AN1533" s="1" t="str">
        <f t="shared" si="214"/>
        <v>Stephen Hopkins</v>
      </c>
      <c r="AO1533" s="1" t="str">
        <f t="shared" si="215"/>
        <v>Carey Hayes (screenplay), Chad Hayes (screenplay), Brian Rousso (story)</v>
      </c>
      <c r="AP1533" s="1" t="str">
        <f t="shared" si="216"/>
        <v>Hilary Swank, David Morrissey, Idris Elba, AnnaSophia Robb</v>
      </c>
      <c r="AQ1533" s="1" t="str">
        <f t="shared" si="217"/>
        <v>WB</v>
      </c>
    </row>
    <row r="1534" spans="1:43">
      <c r="A1534">
        <v>33</v>
      </c>
      <c r="B1534" t="s">
        <v>1721</v>
      </c>
      <c r="C1534" t="s">
        <v>4677</v>
      </c>
      <c r="D1534">
        <f t="shared" si="211"/>
        <v>26000000</v>
      </c>
      <c r="K1534">
        <f t="shared" si="219"/>
        <v>1998</v>
      </c>
      <c r="L1534" t="s">
        <v>4600</v>
      </c>
      <c r="M1534" t="s">
        <v>4728</v>
      </c>
      <c r="N1534" t="s">
        <v>5126</v>
      </c>
      <c r="O1534" t="s">
        <v>5906</v>
      </c>
      <c r="P1534" t="s">
        <v>9547</v>
      </c>
      <c r="Q1534" t="s">
        <v>9548</v>
      </c>
      <c r="R1534" t="s">
        <v>9549</v>
      </c>
      <c r="AA1534">
        <v>1814</v>
      </c>
      <c r="AB1534" s="1">
        <v>39346</v>
      </c>
      <c r="AC1534" t="s">
        <v>1803</v>
      </c>
      <c r="AD1534" s="2">
        <v>25000000</v>
      </c>
      <c r="AE1534" s="2">
        <v>35017297</v>
      </c>
      <c r="AF1534" s="2">
        <v>59183821</v>
      </c>
      <c r="AG1534">
        <v>9</v>
      </c>
      <c r="AH1534">
        <v>21</v>
      </c>
      <c r="AI1534">
        <v>7</v>
      </c>
      <c r="AK1534" s="1" t="str">
        <f t="shared" si="218"/>
        <v>R</v>
      </c>
      <c r="AL1534" s="1" t="str">
        <f t="shared" si="212"/>
        <v>96 min</v>
      </c>
      <c r="AM1534" s="1" t="str">
        <f t="shared" si="213"/>
        <v>Comedy, Drama, Romance</v>
      </c>
      <c r="AN1534" s="1" t="str">
        <f t="shared" si="214"/>
        <v>Mark Helfrich</v>
      </c>
      <c r="AO1534" s="1" t="str">
        <f t="shared" si="215"/>
        <v>Josh Stolberg (screenplay), Steve Glenn (short story)</v>
      </c>
      <c r="AP1534" s="1" t="str">
        <f t="shared" si="216"/>
        <v>Connor Price, Troy Gentile, Mackenzie Mowat, Sasha Pieterse</v>
      </c>
      <c r="AQ1534" s="1" t="str">
        <f t="shared" si="217"/>
        <v>LGF</v>
      </c>
    </row>
    <row r="1535" spans="1:43">
      <c r="A1535">
        <v>34</v>
      </c>
      <c r="B1535" t="s">
        <v>1521</v>
      </c>
      <c r="C1535" t="s">
        <v>4677</v>
      </c>
      <c r="D1535">
        <f t="shared" si="211"/>
        <v>30000000</v>
      </c>
      <c r="K1535">
        <f t="shared" si="219"/>
        <v>1998</v>
      </c>
      <c r="L1535" t="s">
        <v>4600</v>
      </c>
      <c r="M1535" t="s">
        <v>4872</v>
      </c>
      <c r="N1535" t="s">
        <v>5140</v>
      </c>
      <c r="O1535" t="s">
        <v>9550</v>
      </c>
      <c r="P1535" t="s">
        <v>9551</v>
      </c>
      <c r="Q1535" t="s">
        <v>9552</v>
      </c>
      <c r="R1535" t="s">
        <v>9553</v>
      </c>
      <c r="AA1535">
        <v>2356</v>
      </c>
      <c r="AB1535" s="1">
        <v>39108</v>
      </c>
      <c r="AC1535" t="s">
        <v>2340</v>
      </c>
      <c r="AD1535" s="2">
        <v>17000000</v>
      </c>
      <c r="AE1535" s="2">
        <v>35662731</v>
      </c>
      <c r="AF1535" s="2">
        <v>57263440</v>
      </c>
      <c r="AG1535">
        <v>1</v>
      </c>
      <c r="AH1535">
        <v>26</v>
      </c>
      <c r="AI1535">
        <v>7</v>
      </c>
      <c r="AK1535" s="1" t="str">
        <f t="shared" si="218"/>
        <v>N/A</v>
      </c>
      <c r="AL1535" s="1" t="str">
        <f t="shared" si="212"/>
        <v>12 min</v>
      </c>
      <c r="AM1535" s="1" t="str">
        <f t="shared" si="213"/>
        <v>Short</v>
      </c>
      <c r="AN1535" s="1" t="str">
        <f t="shared" si="214"/>
        <v>N/A</v>
      </c>
      <c r="AO1535" s="1" t="str">
        <f t="shared" si="215"/>
        <v>N/A</v>
      </c>
      <c r="AP1535" s="1" t="str">
        <f t="shared" si="216"/>
        <v>Joe Carnahan</v>
      </c>
      <c r="AQ1535" s="1" t="str">
        <f t="shared" si="217"/>
        <v>Uni.</v>
      </c>
    </row>
    <row r="1536" spans="1:43">
      <c r="A1536">
        <v>35</v>
      </c>
      <c r="B1536" t="s">
        <v>9554</v>
      </c>
      <c r="C1536" t="s">
        <v>6069</v>
      </c>
      <c r="D1536" t="e">
        <f t="shared" si="211"/>
        <v>#N/A</v>
      </c>
      <c r="K1536">
        <f t="shared" si="219"/>
        <v>1998</v>
      </c>
      <c r="L1536" t="s">
        <v>4635</v>
      </c>
      <c r="AA1536">
        <v>2693</v>
      </c>
      <c r="AB1536" s="1">
        <v>39407</v>
      </c>
      <c r="AC1536" t="s">
        <v>2671</v>
      </c>
      <c r="AD1536" s="2">
        <v>13000000</v>
      </c>
      <c r="AE1536" s="2">
        <v>25593755</v>
      </c>
      <c r="AF1536" s="2">
        <v>57189408</v>
      </c>
      <c r="AG1536">
        <v>11</v>
      </c>
      <c r="AH1536">
        <v>21</v>
      </c>
      <c r="AI1536">
        <v>7</v>
      </c>
      <c r="AK1536" s="1" t="str">
        <f t="shared" si="218"/>
        <v>R</v>
      </c>
      <c r="AL1536" s="1" t="str">
        <f t="shared" si="212"/>
        <v>126 min</v>
      </c>
      <c r="AM1536" s="1" t="str">
        <f t="shared" si="213"/>
        <v>Horror, Sci-Fi, Thriller</v>
      </c>
      <c r="AN1536" s="1" t="str">
        <f t="shared" si="214"/>
        <v>Frank Darabont</v>
      </c>
      <c r="AO1536" s="1" t="str">
        <f t="shared" si="215"/>
        <v>Frank Darabont (screenplay), Stephen King (novel)</v>
      </c>
      <c r="AP1536" s="1" t="str">
        <f t="shared" si="216"/>
        <v>Thomas Jane, Marcia Gay Harden, Laurie Holden, Andre Braugher</v>
      </c>
      <c r="AQ1536" s="1" t="str">
        <f t="shared" si="217"/>
        <v>MGM/W</v>
      </c>
    </row>
    <row r="1537" spans="1:43">
      <c r="A1537">
        <v>36</v>
      </c>
      <c r="B1537" t="s">
        <v>9555</v>
      </c>
      <c r="C1537" t="s">
        <v>4628</v>
      </c>
      <c r="D1537" t="e">
        <f t="shared" si="211"/>
        <v>#N/A</v>
      </c>
      <c r="K1537">
        <f t="shared" si="219"/>
        <v>1998</v>
      </c>
      <c r="L1537" t="s">
        <v>4600</v>
      </c>
      <c r="M1537" t="s">
        <v>4839</v>
      </c>
      <c r="N1537" t="s">
        <v>4649</v>
      </c>
      <c r="O1537" t="s">
        <v>8397</v>
      </c>
      <c r="P1537" t="s">
        <v>9556</v>
      </c>
      <c r="Q1537" t="s">
        <v>9557</v>
      </c>
      <c r="R1537" t="s">
        <v>9558</v>
      </c>
      <c r="AA1537">
        <v>2120</v>
      </c>
      <c r="AB1537" s="1">
        <v>39346</v>
      </c>
      <c r="AC1537" t="s">
        <v>2106</v>
      </c>
      <c r="AD1537" s="2">
        <v>20000000</v>
      </c>
      <c r="AE1537" s="2">
        <v>18354356</v>
      </c>
      <c r="AF1537" s="2">
        <v>56822960</v>
      </c>
      <c r="AG1537">
        <v>9</v>
      </c>
      <c r="AH1537">
        <v>21</v>
      </c>
      <c r="AI1537">
        <v>7</v>
      </c>
      <c r="AK1537" s="1" t="e">
        <f t="shared" si="218"/>
        <v>#N/A</v>
      </c>
      <c r="AL1537" s="1" t="e">
        <f t="shared" si="212"/>
        <v>#N/A</v>
      </c>
      <c r="AM1537" s="1" t="e">
        <f t="shared" si="213"/>
        <v>#N/A</v>
      </c>
      <c r="AN1537" s="1" t="e">
        <f t="shared" si="214"/>
        <v>#N/A</v>
      </c>
      <c r="AO1537" s="1" t="e">
        <f t="shared" si="215"/>
        <v>#N/A</v>
      </c>
      <c r="AP1537" s="1" t="e">
        <f t="shared" si="216"/>
        <v>#N/A</v>
      </c>
      <c r="AQ1537" s="1" t="e">
        <f t="shared" si="217"/>
        <v>#N/A</v>
      </c>
    </row>
    <row r="1538" spans="1:43">
      <c r="A1538">
        <v>37</v>
      </c>
      <c r="B1538" t="s">
        <v>1335</v>
      </c>
      <c r="C1538" t="s">
        <v>5962</v>
      </c>
      <c r="D1538">
        <f t="shared" si="211"/>
        <v>35000000</v>
      </c>
      <c r="K1538">
        <f t="shared" si="219"/>
        <v>1998</v>
      </c>
      <c r="L1538" t="s">
        <v>4635</v>
      </c>
      <c r="AA1538">
        <v>959</v>
      </c>
      <c r="AB1538" s="1">
        <v>39339</v>
      </c>
      <c r="AC1538" t="s">
        <v>952</v>
      </c>
      <c r="AD1538" s="2">
        <v>50000000</v>
      </c>
      <c r="AE1538" s="2">
        <v>17181265</v>
      </c>
      <c r="AF1538" s="2">
        <v>56077088</v>
      </c>
      <c r="AG1538">
        <v>9</v>
      </c>
      <c r="AH1538">
        <v>14</v>
      </c>
      <c r="AI1538">
        <v>7</v>
      </c>
      <c r="AK1538" s="1" t="e">
        <f t="shared" si="218"/>
        <v>#N/A</v>
      </c>
      <c r="AL1538" s="1" t="e">
        <f t="shared" si="212"/>
        <v>#N/A</v>
      </c>
      <c r="AM1538" s="1" t="e">
        <f t="shared" si="213"/>
        <v>#N/A</v>
      </c>
      <c r="AN1538" s="1" t="e">
        <f t="shared" si="214"/>
        <v>#N/A</v>
      </c>
      <c r="AO1538" s="1" t="e">
        <f t="shared" si="215"/>
        <v>#N/A</v>
      </c>
      <c r="AP1538" s="1" t="e">
        <f t="shared" si="216"/>
        <v>#N/A</v>
      </c>
      <c r="AQ1538" s="1" t="e">
        <f t="shared" si="217"/>
        <v>#N/A</v>
      </c>
    </row>
    <row r="1539" spans="1:43">
      <c r="A1539">
        <v>38</v>
      </c>
      <c r="B1539" t="s">
        <v>701</v>
      </c>
      <c r="C1539" t="s">
        <v>4607</v>
      </c>
      <c r="D1539">
        <f t="shared" ref="D1539:D1602" si="220">VLOOKUP(B1539,AC1538:AF11537,2,FALSE)</f>
        <v>60000000</v>
      </c>
      <c r="K1539">
        <f t="shared" si="219"/>
        <v>1998</v>
      </c>
      <c r="L1539" t="s">
        <v>4600</v>
      </c>
      <c r="M1539" t="s">
        <v>4744</v>
      </c>
      <c r="N1539" t="s">
        <v>4572</v>
      </c>
      <c r="O1539" t="s">
        <v>9559</v>
      </c>
      <c r="P1539" t="s">
        <v>9560</v>
      </c>
      <c r="Q1539" t="s">
        <v>9561</v>
      </c>
      <c r="R1539" t="s">
        <v>9562</v>
      </c>
      <c r="AA1539">
        <v>2473</v>
      </c>
      <c r="AB1539" s="1">
        <v>39367</v>
      </c>
      <c r="AC1539" t="s">
        <v>2455</v>
      </c>
      <c r="AD1539" s="2">
        <v>15000000</v>
      </c>
      <c r="AE1539" s="2">
        <v>55204525</v>
      </c>
      <c r="AF1539" s="2">
        <v>55934178</v>
      </c>
      <c r="AG1539">
        <v>10</v>
      </c>
      <c r="AH1539">
        <v>12</v>
      </c>
      <c r="AI1539">
        <v>7</v>
      </c>
      <c r="AK1539" s="1" t="e">
        <f t="shared" si="218"/>
        <v>#N/A</v>
      </c>
      <c r="AL1539" s="1" t="e">
        <f t="shared" ref="AL1539:AL1602" si="221">VLOOKUP($AC1539,$B$2:$R$10000,12,FALSE)</f>
        <v>#N/A</v>
      </c>
      <c r="AM1539" s="1" t="e">
        <f t="shared" ref="AM1539:AM1602" si="222">VLOOKUP($AC1539,$B$2:$R$10000,13,FALSE)</f>
        <v>#N/A</v>
      </c>
      <c r="AN1539" s="1" t="e">
        <f t="shared" ref="AN1539:AN1602" si="223">VLOOKUP($AC1539,$B$2:$R$10000,14,FALSE)</f>
        <v>#N/A</v>
      </c>
      <c r="AO1539" s="1" t="e">
        <f t="shared" ref="AO1539:AO1602" si="224">VLOOKUP($AC1539,$B$2:$R$10000,15,FALSE)</f>
        <v>#N/A</v>
      </c>
      <c r="AP1539" s="1" t="e">
        <f t="shared" ref="AP1539:AP1602" si="225">VLOOKUP($AC1539,$B$2:$R$10000,16,FALSE)</f>
        <v>#N/A</v>
      </c>
      <c r="AQ1539" s="1" t="e">
        <f t="shared" si="217"/>
        <v>#N/A</v>
      </c>
    </row>
    <row r="1540" spans="1:43">
      <c r="A1540">
        <v>39</v>
      </c>
      <c r="B1540" t="s">
        <v>523</v>
      </c>
      <c r="C1540" t="s">
        <v>4660</v>
      </c>
      <c r="D1540">
        <f t="shared" si="220"/>
        <v>73000000</v>
      </c>
      <c r="K1540">
        <f t="shared" si="219"/>
        <v>1998</v>
      </c>
      <c r="L1540" t="s">
        <v>4682</v>
      </c>
      <c r="M1540" t="s">
        <v>4622</v>
      </c>
      <c r="N1540" t="s">
        <v>4745</v>
      </c>
      <c r="O1540" t="s">
        <v>8958</v>
      </c>
      <c r="P1540" t="s">
        <v>9563</v>
      </c>
      <c r="Q1540" t="s">
        <v>9564</v>
      </c>
      <c r="R1540" t="s">
        <v>9565</v>
      </c>
      <c r="AA1540">
        <v>1676</v>
      </c>
      <c r="AB1540" s="1">
        <v>39367</v>
      </c>
      <c r="AC1540" t="s">
        <v>1665</v>
      </c>
      <c r="AD1540" s="2">
        <v>28000000</v>
      </c>
      <c r="AE1540" s="2">
        <v>28563179</v>
      </c>
      <c r="AF1540" s="2">
        <v>55307857</v>
      </c>
      <c r="AG1540">
        <v>10</v>
      </c>
      <c r="AH1540">
        <v>12</v>
      </c>
      <c r="AI1540">
        <v>7</v>
      </c>
      <c r="AK1540" s="1" t="str">
        <f t="shared" si="218"/>
        <v>R</v>
      </c>
      <c r="AL1540" s="1" t="str">
        <f t="shared" si="221"/>
        <v>117 min</v>
      </c>
      <c r="AM1540" s="1" t="str">
        <f t="shared" si="222"/>
        <v>Crime, Drama, Thriller</v>
      </c>
      <c r="AN1540" s="1" t="str">
        <f t="shared" si="223"/>
        <v>James Gray</v>
      </c>
      <c r="AO1540" s="1" t="str">
        <f t="shared" si="224"/>
        <v>James Gray</v>
      </c>
      <c r="AP1540" s="1" t="str">
        <f t="shared" si="225"/>
        <v>Joaquin Phoenix, Eva Mendes, Danny Hoch, Alex Veadov</v>
      </c>
      <c r="AQ1540" s="1" t="str">
        <f t="shared" si="217"/>
        <v>Sony</v>
      </c>
    </row>
    <row r="1541" spans="1:43">
      <c r="A1541">
        <v>40</v>
      </c>
      <c r="B1541" t="s">
        <v>442</v>
      </c>
      <c r="C1541" t="s">
        <v>9566</v>
      </c>
      <c r="D1541">
        <f t="shared" si="220"/>
        <v>80000000</v>
      </c>
      <c r="K1541">
        <f t="shared" si="219"/>
        <v>1998</v>
      </c>
      <c r="L1541" t="s">
        <v>4600</v>
      </c>
      <c r="M1541" t="s">
        <v>5013</v>
      </c>
      <c r="N1541" t="s">
        <v>6050</v>
      </c>
      <c r="O1541" t="s">
        <v>9567</v>
      </c>
      <c r="P1541" t="s">
        <v>9568</v>
      </c>
      <c r="Q1541" t="s">
        <v>9569</v>
      </c>
      <c r="R1541" t="s">
        <v>9570</v>
      </c>
      <c r="AA1541">
        <v>2406</v>
      </c>
      <c r="AB1541" s="1">
        <v>39115</v>
      </c>
      <c r="AC1541" t="s">
        <v>2390</v>
      </c>
      <c r="AD1541" s="2">
        <v>16000000</v>
      </c>
      <c r="AE1541" s="2">
        <v>35374833</v>
      </c>
      <c r="AF1541" s="2">
        <v>53774833</v>
      </c>
      <c r="AG1541">
        <v>2</v>
      </c>
      <c r="AH1541">
        <v>2</v>
      </c>
      <c r="AI1541">
        <v>7</v>
      </c>
      <c r="AK1541" s="1" t="str">
        <f t="shared" si="218"/>
        <v>PG-13</v>
      </c>
      <c r="AL1541" s="1" t="str">
        <f t="shared" si="221"/>
        <v>90 min</v>
      </c>
      <c r="AM1541" s="1" t="str">
        <f t="shared" si="222"/>
        <v>Drama, Horror, Thriller</v>
      </c>
      <c r="AN1541" s="1" t="str">
        <f t="shared" si="223"/>
        <v>Oxide Pang Chun, Danny Pang</v>
      </c>
      <c r="AO1541" s="1" t="str">
        <f t="shared" si="224"/>
        <v>Mark Wheaton (screenplay), Todd Farmer (story)</v>
      </c>
      <c r="AP1541" s="1" t="str">
        <f t="shared" si="225"/>
        <v>Kristen Stewart, Dylan McDermott, Penelope Ann Miller, John Corbett</v>
      </c>
      <c r="AQ1541" s="1" t="str">
        <f t="shared" ref="AQ1541:AQ1604" si="226">VLOOKUP($AC1541,$B$2:$R$10000,2,FALSE)</f>
        <v>SGem</v>
      </c>
    </row>
    <row r="1542" spans="1:43">
      <c r="A1542">
        <v>41</v>
      </c>
      <c r="B1542" t="s">
        <v>9571</v>
      </c>
      <c r="C1542" t="s">
        <v>7419</v>
      </c>
      <c r="D1542" t="e">
        <f t="shared" si="220"/>
        <v>#N/A</v>
      </c>
      <c r="K1542">
        <f t="shared" si="219"/>
        <v>1998</v>
      </c>
      <c r="L1542" t="s">
        <v>4682</v>
      </c>
      <c r="M1542" t="s">
        <v>4957</v>
      </c>
      <c r="N1542" t="s">
        <v>4878</v>
      </c>
      <c r="O1542" t="s">
        <v>9337</v>
      </c>
      <c r="P1542" t="s">
        <v>9572</v>
      </c>
      <c r="Q1542" t="s">
        <v>9573</v>
      </c>
      <c r="R1542" t="s">
        <v>9574</v>
      </c>
      <c r="AA1542">
        <v>852</v>
      </c>
      <c r="AB1542" s="1">
        <v>39178</v>
      </c>
      <c r="AC1542" t="s">
        <v>845</v>
      </c>
      <c r="AD1542" s="2">
        <v>53000000</v>
      </c>
      <c r="AE1542" s="2">
        <v>25031037</v>
      </c>
      <c r="AF1542" s="2">
        <v>50187789</v>
      </c>
      <c r="AG1542">
        <v>4</v>
      </c>
      <c r="AH1542">
        <v>6</v>
      </c>
      <c r="AI1542">
        <v>7</v>
      </c>
      <c r="AK1542" s="1" t="str">
        <f t="shared" si="218"/>
        <v>err</v>
      </c>
      <c r="AL1542" s="1">
        <f t="shared" si="221"/>
        <v>0</v>
      </c>
      <c r="AM1542" s="1">
        <f t="shared" si="222"/>
        <v>0</v>
      </c>
      <c r="AN1542" s="1">
        <f t="shared" si="223"/>
        <v>0</v>
      </c>
      <c r="AO1542" s="1">
        <f t="shared" si="224"/>
        <v>0</v>
      </c>
      <c r="AP1542" s="1">
        <f t="shared" si="225"/>
        <v>0</v>
      </c>
      <c r="AQ1542" s="1" t="str">
        <f t="shared" si="226"/>
        <v>W/Dim.</v>
      </c>
    </row>
    <row r="1543" spans="1:43">
      <c r="A1543">
        <v>42</v>
      </c>
      <c r="B1543" t="s">
        <v>1151</v>
      </c>
      <c r="C1543" t="s">
        <v>7347</v>
      </c>
      <c r="D1543">
        <f t="shared" si="220"/>
        <v>40000000</v>
      </c>
      <c r="K1543">
        <f t="shared" si="219"/>
        <v>1998</v>
      </c>
      <c r="L1543" t="s">
        <v>4600</v>
      </c>
      <c r="M1543" t="s">
        <v>4689</v>
      </c>
      <c r="N1543" t="s">
        <v>5652</v>
      </c>
      <c r="O1543" t="s">
        <v>9575</v>
      </c>
      <c r="P1543" t="s">
        <v>9576</v>
      </c>
      <c r="Q1543" t="s">
        <v>9577</v>
      </c>
      <c r="R1543" t="s">
        <v>9578</v>
      </c>
      <c r="AA1543">
        <v>2680</v>
      </c>
      <c r="AB1543" s="1">
        <v>39407</v>
      </c>
      <c r="AC1543" t="s">
        <v>2658</v>
      </c>
      <c r="AD1543" s="2">
        <v>13000000</v>
      </c>
      <c r="AE1543" s="2">
        <v>49121934</v>
      </c>
      <c r="AF1543" s="2">
        <v>49733545</v>
      </c>
      <c r="AG1543">
        <v>11</v>
      </c>
      <c r="AH1543">
        <v>21</v>
      </c>
      <c r="AI1543">
        <v>7</v>
      </c>
      <c r="AK1543" s="1" t="str">
        <f t="shared" si="218"/>
        <v>PG-13</v>
      </c>
      <c r="AL1543" s="1" t="str">
        <f t="shared" si="221"/>
        <v>117 min</v>
      </c>
      <c r="AM1543" s="1" t="str">
        <f t="shared" si="222"/>
        <v>Comedy, Drama, Romance</v>
      </c>
      <c r="AN1543" s="1" t="str">
        <f t="shared" si="223"/>
        <v>Preston A. Whitmore II</v>
      </c>
      <c r="AO1543" s="1" t="str">
        <f t="shared" si="224"/>
        <v>Preston A. Whitmore II</v>
      </c>
      <c r="AP1543" s="1" t="str">
        <f t="shared" si="225"/>
        <v>Delroy Lindo, Idris Elba, Loretta Devine, Chris Brown</v>
      </c>
      <c r="AQ1543" s="1" t="str">
        <f t="shared" si="226"/>
        <v>SGem</v>
      </c>
    </row>
    <row r="1544" spans="1:43">
      <c r="A1544">
        <v>43</v>
      </c>
      <c r="B1544" t="s">
        <v>9579</v>
      </c>
      <c r="C1544" t="s">
        <v>7543</v>
      </c>
      <c r="D1544" t="e">
        <f t="shared" si="220"/>
        <v>#N/A</v>
      </c>
      <c r="K1544">
        <f t="shared" si="219"/>
        <v>1998</v>
      </c>
      <c r="L1544" t="s">
        <v>4635</v>
      </c>
      <c r="AA1544">
        <v>2163</v>
      </c>
      <c r="AB1544" s="1">
        <v>39311</v>
      </c>
      <c r="AC1544" t="s">
        <v>1997</v>
      </c>
      <c r="AD1544" s="2">
        <v>20000000</v>
      </c>
      <c r="AE1544" s="2">
        <v>8580428</v>
      </c>
      <c r="AF1544" s="2">
        <v>46790428</v>
      </c>
      <c r="AG1544">
        <v>8</v>
      </c>
      <c r="AH1544">
        <v>17</v>
      </c>
      <c r="AI1544">
        <v>7</v>
      </c>
      <c r="AK1544" s="1" t="e">
        <f t="shared" si="218"/>
        <v>#N/A</v>
      </c>
      <c r="AL1544" s="1" t="e">
        <f t="shared" si="221"/>
        <v>#N/A</v>
      </c>
      <c r="AM1544" s="1" t="e">
        <f t="shared" si="222"/>
        <v>#N/A</v>
      </c>
      <c r="AN1544" s="1" t="e">
        <f t="shared" si="223"/>
        <v>#N/A</v>
      </c>
      <c r="AO1544" s="1" t="e">
        <f t="shared" si="224"/>
        <v>#N/A</v>
      </c>
      <c r="AP1544" s="1" t="e">
        <f t="shared" si="225"/>
        <v>#N/A</v>
      </c>
      <c r="AQ1544" s="1" t="e">
        <f t="shared" si="226"/>
        <v>#N/A</v>
      </c>
    </row>
    <row r="1545" spans="1:43">
      <c r="A1545">
        <v>44</v>
      </c>
      <c r="B1545" t="s">
        <v>443</v>
      </c>
      <c r="C1545" t="s">
        <v>4607</v>
      </c>
      <c r="D1545">
        <f t="shared" si="220"/>
        <v>80000000</v>
      </c>
      <c r="K1545">
        <f t="shared" si="219"/>
        <v>1998</v>
      </c>
      <c r="L1545" t="s">
        <v>4614</v>
      </c>
      <c r="M1545" t="s">
        <v>4872</v>
      </c>
      <c r="N1545" t="s">
        <v>5807</v>
      </c>
      <c r="O1545" t="s">
        <v>9580</v>
      </c>
      <c r="P1545" t="s">
        <v>9581</v>
      </c>
      <c r="Q1545" t="s">
        <v>9582</v>
      </c>
      <c r="R1545" t="s">
        <v>9583</v>
      </c>
      <c r="AA1545">
        <v>2015</v>
      </c>
      <c r="AB1545" s="1">
        <v>39087</v>
      </c>
      <c r="AC1545" t="s">
        <v>2001</v>
      </c>
      <c r="AD1545" s="2">
        <v>21000000</v>
      </c>
      <c r="AE1545" s="2">
        <v>36605602</v>
      </c>
      <c r="AF1545" s="2">
        <v>43632609</v>
      </c>
      <c r="AG1545">
        <v>1</v>
      </c>
      <c r="AH1545">
        <v>5</v>
      </c>
      <c r="AI1545">
        <v>7</v>
      </c>
      <c r="AK1545" s="1" t="str">
        <f t="shared" si="218"/>
        <v>PG-13</v>
      </c>
      <c r="AL1545" s="1" t="str">
        <f t="shared" si="221"/>
        <v>123 min</v>
      </c>
      <c r="AM1545" s="1" t="str">
        <f t="shared" si="222"/>
        <v>Biography, Crime, Drama</v>
      </c>
      <c r="AN1545" s="1" t="str">
        <f t="shared" si="223"/>
        <v>Richard LaGravenese</v>
      </c>
      <c r="AO1545" s="1" t="str">
        <f t="shared" si="224"/>
        <v>Richard LaGravenese (screenplay), Freedom Writers (book), Erin Gruwell (book)</v>
      </c>
      <c r="AP1545" s="1" t="str">
        <f t="shared" si="225"/>
        <v>Hilary Swank, Patrick Dempsey, Scott Glenn, Imelda Staunton</v>
      </c>
      <c r="AQ1545" s="1" t="str">
        <f t="shared" si="226"/>
        <v>Par.</v>
      </c>
    </row>
    <row r="1546" spans="1:43">
      <c r="A1546">
        <v>45</v>
      </c>
      <c r="B1546" t="s">
        <v>713</v>
      </c>
      <c r="C1546" t="s">
        <v>4628</v>
      </c>
      <c r="D1546">
        <f t="shared" si="220"/>
        <v>60000000</v>
      </c>
      <c r="K1546">
        <f t="shared" si="219"/>
        <v>1998</v>
      </c>
      <c r="L1546" t="s">
        <v>4600</v>
      </c>
      <c r="M1546" t="s">
        <v>4637</v>
      </c>
      <c r="N1546" t="s">
        <v>6252</v>
      </c>
      <c r="O1546" t="s">
        <v>9584</v>
      </c>
      <c r="P1546" t="s">
        <v>9585</v>
      </c>
      <c r="Q1546" t="s">
        <v>9586</v>
      </c>
      <c r="R1546" t="s">
        <v>9587</v>
      </c>
      <c r="AA1546">
        <v>1833</v>
      </c>
      <c r="AB1546" s="1">
        <v>39318</v>
      </c>
      <c r="AC1546" t="s">
        <v>1822</v>
      </c>
      <c r="AD1546" s="2">
        <v>25000000</v>
      </c>
      <c r="AE1546" s="2">
        <v>22486409</v>
      </c>
      <c r="AF1546" s="2">
        <v>40686409</v>
      </c>
      <c r="AG1546">
        <v>8</v>
      </c>
      <c r="AH1546">
        <v>24</v>
      </c>
      <c r="AI1546">
        <v>7</v>
      </c>
      <c r="AK1546" s="1" t="e">
        <f t="shared" si="218"/>
        <v>#N/A</v>
      </c>
      <c r="AL1546" s="1" t="e">
        <f t="shared" si="221"/>
        <v>#N/A</v>
      </c>
      <c r="AM1546" s="1" t="e">
        <f t="shared" si="222"/>
        <v>#N/A</v>
      </c>
      <c r="AN1546" s="1" t="e">
        <f t="shared" si="223"/>
        <v>#N/A</v>
      </c>
      <c r="AO1546" s="1" t="e">
        <f t="shared" si="224"/>
        <v>#N/A</v>
      </c>
      <c r="AP1546" s="1" t="e">
        <f t="shared" si="225"/>
        <v>#N/A</v>
      </c>
      <c r="AQ1546" s="1" t="e">
        <f t="shared" si="226"/>
        <v>#N/A</v>
      </c>
    </row>
    <row r="1547" spans="1:43">
      <c r="A1547">
        <v>46</v>
      </c>
      <c r="B1547" t="s">
        <v>381</v>
      </c>
      <c r="C1547" t="s">
        <v>4621</v>
      </c>
      <c r="D1547">
        <f t="shared" si="220"/>
        <v>85000000</v>
      </c>
      <c r="K1547">
        <f t="shared" si="219"/>
        <v>1998</v>
      </c>
      <c r="L1547" t="s">
        <v>4600</v>
      </c>
      <c r="M1547" t="s">
        <v>8551</v>
      </c>
      <c r="N1547" t="s">
        <v>6865</v>
      </c>
      <c r="O1547" t="s">
        <v>9588</v>
      </c>
      <c r="P1547" t="s">
        <v>9589</v>
      </c>
      <c r="Q1547" t="s">
        <v>9590</v>
      </c>
      <c r="R1547" t="s">
        <v>9591</v>
      </c>
      <c r="AA1547">
        <v>467</v>
      </c>
      <c r="AB1547" s="1">
        <v>39311</v>
      </c>
      <c r="AC1547" t="s">
        <v>464</v>
      </c>
      <c r="AD1547" s="2">
        <v>80000000</v>
      </c>
      <c r="AE1547" s="2">
        <v>15074191</v>
      </c>
      <c r="AF1547" s="2">
        <v>40147042</v>
      </c>
      <c r="AG1547">
        <v>8</v>
      </c>
      <c r="AH1547">
        <v>17</v>
      </c>
      <c r="AI1547">
        <v>7</v>
      </c>
      <c r="AK1547" s="1" t="e">
        <f t="shared" si="218"/>
        <v>#N/A</v>
      </c>
      <c r="AL1547" s="1" t="e">
        <f t="shared" si="221"/>
        <v>#N/A</v>
      </c>
      <c r="AM1547" s="1" t="e">
        <f t="shared" si="222"/>
        <v>#N/A</v>
      </c>
      <c r="AN1547" s="1" t="e">
        <f t="shared" si="223"/>
        <v>#N/A</v>
      </c>
      <c r="AO1547" s="1" t="e">
        <f t="shared" si="224"/>
        <v>#N/A</v>
      </c>
      <c r="AP1547" s="1" t="e">
        <f t="shared" si="225"/>
        <v>#N/A</v>
      </c>
      <c r="AQ1547" s="1" t="e">
        <f t="shared" si="226"/>
        <v>#N/A</v>
      </c>
    </row>
    <row r="1548" spans="1:43">
      <c r="A1548">
        <v>47</v>
      </c>
      <c r="B1548" t="s">
        <v>916</v>
      </c>
      <c r="C1548" t="s">
        <v>4628</v>
      </c>
      <c r="D1548">
        <f t="shared" si="220"/>
        <v>50000000</v>
      </c>
      <c r="K1548">
        <f t="shared" si="219"/>
        <v>1998</v>
      </c>
      <c r="L1548" t="s">
        <v>4682</v>
      </c>
      <c r="M1548" t="s">
        <v>5779</v>
      </c>
      <c r="N1548" t="s">
        <v>6382</v>
      </c>
      <c r="O1548" t="s">
        <v>6216</v>
      </c>
      <c r="P1548" t="s">
        <v>9592</v>
      </c>
      <c r="Q1548" t="s">
        <v>9593</v>
      </c>
      <c r="R1548" t="s">
        <v>9594</v>
      </c>
      <c r="AA1548">
        <v>2389</v>
      </c>
      <c r="AB1548" s="1">
        <v>39297</v>
      </c>
      <c r="AC1548" t="s">
        <v>2373</v>
      </c>
      <c r="AD1548" s="2">
        <v>16500000</v>
      </c>
      <c r="AE1548" s="2">
        <v>18663911</v>
      </c>
      <c r="AF1548" s="2">
        <v>39380876</v>
      </c>
      <c r="AG1548">
        <v>8</v>
      </c>
      <c r="AH1548">
        <v>3</v>
      </c>
      <c r="AI1548">
        <v>7</v>
      </c>
      <c r="AK1548" s="1" t="e">
        <f t="shared" si="218"/>
        <v>#N/A</v>
      </c>
      <c r="AL1548" s="1" t="e">
        <f t="shared" si="221"/>
        <v>#N/A</v>
      </c>
      <c r="AM1548" s="1" t="e">
        <f t="shared" si="222"/>
        <v>#N/A</v>
      </c>
      <c r="AN1548" s="1" t="e">
        <f t="shared" si="223"/>
        <v>#N/A</v>
      </c>
      <c r="AO1548" s="1" t="e">
        <f t="shared" si="224"/>
        <v>#N/A</v>
      </c>
      <c r="AP1548" s="1" t="e">
        <f t="shared" si="225"/>
        <v>#N/A</v>
      </c>
      <c r="AQ1548" s="1" t="e">
        <f t="shared" si="226"/>
        <v>#N/A</v>
      </c>
    </row>
    <row r="1549" spans="1:43">
      <c r="A1549">
        <v>48</v>
      </c>
      <c r="B1549" t="s">
        <v>807</v>
      </c>
      <c r="C1549" t="s">
        <v>5962</v>
      </c>
      <c r="D1549">
        <f t="shared" si="220"/>
        <v>55000000</v>
      </c>
      <c r="K1549">
        <f t="shared" si="219"/>
        <v>1998</v>
      </c>
      <c r="L1549" t="s">
        <v>4635</v>
      </c>
      <c r="AA1549">
        <v>996</v>
      </c>
      <c r="AB1549" s="1">
        <v>39087</v>
      </c>
      <c r="AC1549" t="s">
        <v>989</v>
      </c>
      <c r="AD1549" s="2">
        <v>47000000</v>
      </c>
      <c r="AE1549" s="2">
        <v>15849032</v>
      </c>
      <c r="AF1549" s="2">
        <v>37923818</v>
      </c>
      <c r="AG1549">
        <v>1</v>
      </c>
      <c r="AH1549">
        <v>5</v>
      </c>
      <c r="AI1549">
        <v>7</v>
      </c>
      <c r="AK1549" s="1" t="e">
        <f t="shared" si="218"/>
        <v>#N/A</v>
      </c>
      <c r="AL1549" s="1" t="e">
        <f t="shared" si="221"/>
        <v>#N/A</v>
      </c>
      <c r="AM1549" s="1" t="e">
        <f t="shared" si="222"/>
        <v>#N/A</v>
      </c>
      <c r="AN1549" s="1" t="e">
        <f t="shared" si="223"/>
        <v>#N/A</v>
      </c>
      <c r="AO1549" s="1" t="e">
        <f t="shared" si="224"/>
        <v>#N/A</v>
      </c>
      <c r="AP1549" s="1" t="e">
        <f t="shared" si="225"/>
        <v>#N/A</v>
      </c>
      <c r="AQ1549" s="1" t="e">
        <f t="shared" si="226"/>
        <v>#N/A</v>
      </c>
    </row>
    <row r="1550" spans="1:43">
      <c r="A1550">
        <v>49</v>
      </c>
      <c r="B1550" t="s">
        <v>565</v>
      </c>
      <c r="C1550" t="s">
        <v>4677</v>
      </c>
      <c r="D1550">
        <f t="shared" si="220"/>
        <v>70000000</v>
      </c>
      <c r="K1550">
        <f t="shared" si="219"/>
        <v>1998</v>
      </c>
      <c r="L1550" t="s">
        <v>4682</v>
      </c>
      <c r="M1550" t="s">
        <v>4671</v>
      </c>
      <c r="N1550" t="s">
        <v>6382</v>
      </c>
      <c r="O1550" t="s">
        <v>6689</v>
      </c>
      <c r="P1550" t="s">
        <v>9595</v>
      </c>
      <c r="Q1550" t="s">
        <v>9596</v>
      </c>
      <c r="R1550" t="s">
        <v>9597</v>
      </c>
      <c r="AA1550">
        <v>2519</v>
      </c>
      <c r="AB1550" s="1">
        <v>39164</v>
      </c>
      <c r="AC1550" t="s">
        <v>2500</v>
      </c>
      <c r="AD1550" s="2">
        <v>15000000</v>
      </c>
      <c r="AE1550" s="2">
        <v>20804166</v>
      </c>
      <c r="AF1550" s="2">
        <v>37466538</v>
      </c>
      <c r="AG1550">
        <v>3</v>
      </c>
      <c r="AH1550">
        <v>23</v>
      </c>
      <c r="AI1550">
        <v>7</v>
      </c>
      <c r="AK1550" s="1" t="e">
        <f t="shared" si="218"/>
        <v>#N/A</v>
      </c>
      <c r="AL1550" s="1" t="e">
        <f t="shared" si="221"/>
        <v>#N/A</v>
      </c>
      <c r="AM1550" s="1" t="e">
        <f t="shared" si="222"/>
        <v>#N/A</v>
      </c>
      <c r="AN1550" s="1" t="e">
        <f t="shared" si="223"/>
        <v>#N/A</v>
      </c>
      <c r="AO1550" s="1" t="e">
        <f t="shared" si="224"/>
        <v>#N/A</v>
      </c>
      <c r="AP1550" s="1" t="e">
        <f t="shared" si="225"/>
        <v>#N/A</v>
      </c>
      <c r="AQ1550" s="1" t="e">
        <f t="shared" si="226"/>
        <v>#N/A</v>
      </c>
    </row>
    <row r="1551" spans="1:43">
      <c r="A1551">
        <v>50</v>
      </c>
      <c r="B1551" t="s">
        <v>9598</v>
      </c>
      <c r="C1551" t="s">
        <v>7543</v>
      </c>
      <c r="D1551" t="e">
        <f t="shared" si="220"/>
        <v>#N/A</v>
      </c>
      <c r="K1551">
        <f t="shared" si="219"/>
        <v>1998</v>
      </c>
      <c r="L1551" t="s">
        <v>4635</v>
      </c>
      <c r="AA1551">
        <v>3088</v>
      </c>
      <c r="AB1551" s="1">
        <v>39255</v>
      </c>
      <c r="AC1551" t="s">
        <v>3061</v>
      </c>
      <c r="AD1551" s="2">
        <v>9000000</v>
      </c>
      <c r="AE1551" s="2">
        <v>24538513</v>
      </c>
      <c r="AF1551" s="2">
        <v>36535837</v>
      </c>
      <c r="AG1551">
        <v>6</v>
      </c>
      <c r="AH1551">
        <v>22</v>
      </c>
      <c r="AI1551">
        <v>7</v>
      </c>
      <c r="AK1551" s="1" t="str">
        <f t="shared" si="218"/>
        <v>PG-13</v>
      </c>
      <c r="AL1551" s="1" t="str">
        <f t="shared" si="221"/>
        <v>123 min</v>
      </c>
      <c r="AM1551" s="1" t="str">
        <f t="shared" si="222"/>
        <v>Documentary</v>
      </c>
      <c r="AN1551" s="1" t="str">
        <f t="shared" si="223"/>
        <v>Michael Moore</v>
      </c>
      <c r="AO1551" s="1" t="str">
        <f t="shared" si="224"/>
        <v>Michael Moore</v>
      </c>
      <c r="AP1551" s="1" t="str">
        <f t="shared" si="225"/>
        <v>Michael Moore, Tucker Albrizzi, Tony Benn, George W. Bush</v>
      </c>
      <c r="AQ1551" s="1" t="str">
        <f t="shared" si="226"/>
        <v>LGF</v>
      </c>
    </row>
    <row r="1552" spans="1:43">
      <c r="A1552">
        <v>51</v>
      </c>
      <c r="B1552" t="s">
        <v>9599</v>
      </c>
      <c r="C1552" t="s">
        <v>6635</v>
      </c>
      <c r="D1552" t="e">
        <f t="shared" si="220"/>
        <v>#N/A</v>
      </c>
      <c r="K1552">
        <f t="shared" si="219"/>
        <v>1998</v>
      </c>
      <c r="L1552" t="s">
        <v>4600</v>
      </c>
      <c r="M1552" t="s">
        <v>4823</v>
      </c>
      <c r="N1552" t="s">
        <v>6234</v>
      </c>
      <c r="O1552" t="s">
        <v>5041</v>
      </c>
      <c r="P1552" t="s">
        <v>5041</v>
      </c>
      <c r="Q1552" t="s">
        <v>9600</v>
      </c>
      <c r="R1552" t="s">
        <v>9601</v>
      </c>
      <c r="AA1552">
        <v>2236</v>
      </c>
      <c r="AB1552" s="1">
        <v>39374</v>
      </c>
      <c r="AC1552" t="s">
        <v>2220</v>
      </c>
      <c r="AD1552" s="2">
        <v>19000000</v>
      </c>
      <c r="AE1552" s="2">
        <v>20300218</v>
      </c>
      <c r="AF1552" s="2">
        <v>34352162</v>
      </c>
      <c r="AG1552">
        <v>10</v>
      </c>
      <c r="AH1552">
        <v>19</v>
      </c>
      <c r="AI1552">
        <v>7</v>
      </c>
      <c r="AK1552" s="1" t="e">
        <f t="shared" si="218"/>
        <v>#N/A</v>
      </c>
      <c r="AL1552" s="1" t="e">
        <f t="shared" si="221"/>
        <v>#N/A</v>
      </c>
      <c r="AM1552" s="1" t="e">
        <f t="shared" si="222"/>
        <v>#N/A</v>
      </c>
      <c r="AN1552" s="1" t="e">
        <f t="shared" si="223"/>
        <v>#N/A</v>
      </c>
      <c r="AO1552" s="1" t="e">
        <f t="shared" si="224"/>
        <v>#N/A</v>
      </c>
      <c r="AP1552" s="1" t="e">
        <f t="shared" si="225"/>
        <v>#N/A</v>
      </c>
      <c r="AQ1552" s="1" t="e">
        <f t="shared" si="226"/>
        <v>#N/A</v>
      </c>
    </row>
    <row r="1553" spans="1:43">
      <c r="A1553">
        <v>52</v>
      </c>
      <c r="B1553" t="s">
        <v>2466</v>
      </c>
      <c r="C1553" t="s">
        <v>6069</v>
      </c>
      <c r="D1553">
        <f t="shared" si="220"/>
        <v>15000000</v>
      </c>
      <c r="K1553">
        <f t="shared" si="219"/>
        <v>1998</v>
      </c>
      <c r="L1553" t="s">
        <v>4682</v>
      </c>
      <c r="M1553" t="s">
        <v>4637</v>
      </c>
      <c r="N1553" t="s">
        <v>9602</v>
      </c>
      <c r="O1553" t="s">
        <v>5653</v>
      </c>
      <c r="P1553" t="s">
        <v>9603</v>
      </c>
      <c r="Q1553" t="s">
        <v>9604</v>
      </c>
      <c r="R1553" t="s">
        <v>9605</v>
      </c>
      <c r="AA1553">
        <v>3222</v>
      </c>
      <c r="AB1553" s="1">
        <v>39241</v>
      </c>
      <c r="AC1553" t="s">
        <v>3193</v>
      </c>
      <c r="AD1553" s="2">
        <v>7500000</v>
      </c>
      <c r="AE1553" s="2">
        <v>17544812</v>
      </c>
      <c r="AF1553" s="2">
        <v>33606409</v>
      </c>
      <c r="AG1553">
        <v>6</v>
      </c>
      <c r="AH1553">
        <v>8</v>
      </c>
      <c r="AI1553">
        <v>7</v>
      </c>
      <c r="AK1553" s="1" t="e">
        <f t="shared" si="218"/>
        <v>#N/A</v>
      </c>
      <c r="AL1553" s="1" t="e">
        <f t="shared" si="221"/>
        <v>#N/A</v>
      </c>
      <c r="AM1553" s="1" t="e">
        <f t="shared" si="222"/>
        <v>#N/A</v>
      </c>
      <c r="AN1553" s="1" t="e">
        <f t="shared" si="223"/>
        <v>#N/A</v>
      </c>
      <c r="AO1553" s="1" t="e">
        <f t="shared" si="224"/>
        <v>#N/A</v>
      </c>
      <c r="AP1553" s="1" t="e">
        <f t="shared" si="225"/>
        <v>#N/A</v>
      </c>
      <c r="AQ1553" s="1" t="e">
        <f t="shared" si="226"/>
        <v>#N/A</v>
      </c>
    </row>
    <row r="1554" spans="1:43">
      <c r="A1554">
        <v>53</v>
      </c>
      <c r="B1554" t="s">
        <v>1897</v>
      </c>
      <c r="C1554" t="s">
        <v>4695</v>
      </c>
      <c r="D1554">
        <f t="shared" si="220"/>
        <v>24000000</v>
      </c>
      <c r="K1554">
        <f t="shared" si="219"/>
        <v>1998</v>
      </c>
      <c r="L1554" t="s">
        <v>4682</v>
      </c>
      <c r="M1554" t="s">
        <v>4763</v>
      </c>
      <c r="N1554" t="s">
        <v>5301</v>
      </c>
      <c r="O1554" t="s">
        <v>9606</v>
      </c>
      <c r="P1554" t="s">
        <v>9607</v>
      </c>
      <c r="Q1554" t="s">
        <v>9608</v>
      </c>
      <c r="R1554" t="s">
        <v>9609</v>
      </c>
      <c r="AA1554">
        <v>3126</v>
      </c>
      <c r="AB1554" s="1">
        <v>39416</v>
      </c>
      <c r="AC1554" t="s">
        <v>3099</v>
      </c>
      <c r="AD1554" s="2">
        <v>8600000</v>
      </c>
      <c r="AE1554" s="2">
        <v>14373825</v>
      </c>
      <c r="AF1554" s="2">
        <v>32968648</v>
      </c>
      <c r="AG1554">
        <v>11</v>
      </c>
      <c r="AH1554">
        <v>30</v>
      </c>
      <c r="AI1554">
        <v>7</v>
      </c>
      <c r="AK1554" s="1" t="e">
        <f t="shared" si="218"/>
        <v>#N/A</v>
      </c>
      <c r="AL1554" s="1" t="e">
        <f t="shared" si="221"/>
        <v>#N/A</v>
      </c>
      <c r="AM1554" s="1" t="e">
        <f t="shared" si="222"/>
        <v>#N/A</v>
      </c>
      <c r="AN1554" s="1" t="e">
        <f t="shared" si="223"/>
        <v>#N/A</v>
      </c>
      <c r="AO1554" s="1" t="e">
        <f t="shared" si="224"/>
        <v>#N/A</v>
      </c>
      <c r="AP1554" s="1" t="e">
        <f t="shared" si="225"/>
        <v>#N/A</v>
      </c>
      <c r="AQ1554" s="1" t="e">
        <f t="shared" si="226"/>
        <v>#N/A</v>
      </c>
    </row>
    <row r="1555" spans="1:43">
      <c r="A1555">
        <v>54</v>
      </c>
      <c r="B1555" t="s">
        <v>631</v>
      </c>
      <c r="C1555" t="s">
        <v>4621</v>
      </c>
      <c r="D1555">
        <f t="shared" si="220"/>
        <v>65000000</v>
      </c>
      <c r="K1555">
        <f t="shared" si="219"/>
        <v>1998</v>
      </c>
      <c r="L1555" t="s">
        <v>4682</v>
      </c>
      <c r="M1555" t="s">
        <v>4629</v>
      </c>
      <c r="N1555" t="s">
        <v>4852</v>
      </c>
      <c r="O1555" t="s">
        <v>6814</v>
      </c>
      <c r="P1555" t="s">
        <v>9610</v>
      </c>
      <c r="Q1555" t="s">
        <v>9611</v>
      </c>
      <c r="R1555" t="s">
        <v>9612</v>
      </c>
      <c r="AA1555">
        <v>1242</v>
      </c>
      <c r="AB1555" s="1">
        <v>39283</v>
      </c>
      <c r="AC1555" t="s">
        <v>1234</v>
      </c>
      <c r="AD1555" s="2">
        <v>40000000</v>
      </c>
      <c r="AE1555" s="2">
        <v>3688560</v>
      </c>
      <c r="AF1555" s="2">
        <v>32030610</v>
      </c>
      <c r="AG1555">
        <v>7</v>
      </c>
      <c r="AH1555">
        <v>20</v>
      </c>
      <c r="AI1555">
        <v>7</v>
      </c>
      <c r="AK1555" s="1" t="e">
        <f t="shared" ref="AK1555:AK1618" si="227">VLOOKUP(AC1555,$B$2:$R$10000,11,FALSE)</f>
        <v>#N/A</v>
      </c>
      <c r="AL1555" s="1" t="e">
        <f t="shared" si="221"/>
        <v>#N/A</v>
      </c>
      <c r="AM1555" s="1" t="e">
        <f t="shared" si="222"/>
        <v>#N/A</v>
      </c>
      <c r="AN1555" s="1" t="e">
        <f t="shared" si="223"/>
        <v>#N/A</v>
      </c>
      <c r="AO1555" s="1" t="e">
        <f t="shared" si="224"/>
        <v>#N/A</v>
      </c>
      <c r="AP1555" s="1" t="e">
        <f t="shared" si="225"/>
        <v>#N/A</v>
      </c>
      <c r="AQ1555" s="1" t="e">
        <f t="shared" si="226"/>
        <v>#N/A</v>
      </c>
    </row>
    <row r="1556" spans="1:43">
      <c r="A1556">
        <v>55</v>
      </c>
      <c r="B1556" t="s">
        <v>2596</v>
      </c>
      <c r="C1556" t="s">
        <v>4695</v>
      </c>
      <c r="D1556">
        <f t="shared" si="220"/>
        <v>14000000</v>
      </c>
      <c r="K1556">
        <f t="shared" si="219"/>
        <v>1998</v>
      </c>
      <c r="L1556" t="s">
        <v>4682</v>
      </c>
      <c r="M1556" t="s">
        <v>5371</v>
      </c>
      <c r="N1556" t="s">
        <v>5301</v>
      </c>
      <c r="O1556" t="s">
        <v>8841</v>
      </c>
      <c r="P1556" t="s">
        <v>9613</v>
      </c>
      <c r="Q1556" t="s">
        <v>9614</v>
      </c>
      <c r="R1556" t="s">
        <v>9615</v>
      </c>
      <c r="AA1556">
        <v>1071</v>
      </c>
      <c r="AB1556" s="1">
        <v>39402</v>
      </c>
      <c r="AC1556" t="s">
        <v>1064</v>
      </c>
      <c r="AD1556" s="2">
        <v>45000000</v>
      </c>
      <c r="AE1556" s="2">
        <v>4617608</v>
      </c>
      <c r="AF1556" s="2">
        <v>31077418</v>
      </c>
      <c r="AG1556">
        <v>11</v>
      </c>
      <c r="AH1556">
        <v>16</v>
      </c>
      <c r="AI1556">
        <v>7</v>
      </c>
      <c r="AK1556" s="1" t="e">
        <f t="shared" si="227"/>
        <v>#N/A</v>
      </c>
      <c r="AL1556" s="1" t="e">
        <f t="shared" si="221"/>
        <v>#N/A</v>
      </c>
      <c r="AM1556" s="1" t="e">
        <f t="shared" si="222"/>
        <v>#N/A</v>
      </c>
      <c r="AN1556" s="1" t="e">
        <f t="shared" si="223"/>
        <v>#N/A</v>
      </c>
      <c r="AO1556" s="1" t="e">
        <f t="shared" si="224"/>
        <v>#N/A</v>
      </c>
      <c r="AP1556" s="1" t="e">
        <f t="shared" si="225"/>
        <v>#N/A</v>
      </c>
      <c r="AQ1556" s="1" t="e">
        <f t="shared" si="226"/>
        <v>#N/A</v>
      </c>
    </row>
    <row r="1557" spans="1:43">
      <c r="A1557">
        <v>56</v>
      </c>
      <c r="B1557" t="s">
        <v>2055</v>
      </c>
      <c r="C1557" t="s">
        <v>4677</v>
      </c>
      <c r="D1557">
        <f t="shared" si="220"/>
        <v>20000000</v>
      </c>
      <c r="K1557">
        <f t="shared" si="219"/>
        <v>1998</v>
      </c>
      <c r="L1557" t="s">
        <v>4682</v>
      </c>
      <c r="M1557" t="s">
        <v>4823</v>
      </c>
      <c r="N1557" t="s">
        <v>5140</v>
      </c>
      <c r="O1557" t="s">
        <v>7428</v>
      </c>
      <c r="P1557" t="s">
        <v>9616</v>
      </c>
      <c r="Q1557" t="s">
        <v>9617</v>
      </c>
      <c r="R1557" t="s">
        <v>9618</v>
      </c>
      <c r="AA1557">
        <v>3947</v>
      </c>
      <c r="AB1557" s="1">
        <v>39248</v>
      </c>
      <c r="AC1557" t="s">
        <v>3904</v>
      </c>
      <c r="AD1557" s="2">
        <v>2000000</v>
      </c>
      <c r="AE1557" s="2">
        <v>25584685</v>
      </c>
      <c r="AF1557" s="2">
        <v>30703845</v>
      </c>
      <c r="AG1557">
        <v>6</v>
      </c>
      <c r="AH1557">
        <v>15</v>
      </c>
      <c r="AI1557">
        <v>7</v>
      </c>
      <c r="AK1557" s="1" t="str">
        <f t="shared" si="227"/>
        <v>PG</v>
      </c>
      <c r="AL1557" s="1" t="str">
        <f t="shared" si="221"/>
        <v>99 min</v>
      </c>
      <c r="AM1557" s="1" t="str">
        <f t="shared" si="222"/>
        <v>Comedy, Crime, Family</v>
      </c>
      <c r="AN1557" s="1" t="str">
        <f t="shared" si="223"/>
        <v>Andrew Fleming</v>
      </c>
      <c r="AO1557" s="1" t="str">
        <f t="shared" si="224"/>
        <v>Andrew Fleming (screenplay), Tiffany Paulsen (screenplay), Tiffany Paulsen (story), Mildred Wirt Benson (characters)</v>
      </c>
      <c r="AP1557" s="1" t="str">
        <f t="shared" si="225"/>
        <v>Emma Roberts, Craig Gellis, Rich Cooper, Max Thieriot</v>
      </c>
      <c r="AQ1557" s="1" t="str">
        <f t="shared" si="226"/>
        <v>WB</v>
      </c>
    </row>
    <row r="1558" spans="1:43">
      <c r="A1558">
        <v>57</v>
      </c>
      <c r="B1558" t="s">
        <v>983</v>
      </c>
      <c r="C1558" t="s">
        <v>4621</v>
      </c>
      <c r="D1558">
        <f t="shared" si="220"/>
        <v>48000000</v>
      </c>
      <c r="K1558">
        <f t="shared" si="219"/>
        <v>1998</v>
      </c>
      <c r="L1558" t="s">
        <v>4682</v>
      </c>
      <c r="M1558" t="s">
        <v>4851</v>
      </c>
      <c r="N1558" t="s">
        <v>5850</v>
      </c>
      <c r="O1558" t="s">
        <v>5150</v>
      </c>
      <c r="P1558" t="s">
        <v>9619</v>
      </c>
      <c r="Q1558" t="s">
        <v>9620</v>
      </c>
      <c r="R1558" t="s">
        <v>9621</v>
      </c>
      <c r="AA1558">
        <v>2500</v>
      </c>
      <c r="AB1558" s="1">
        <v>39441</v>
      </c>
      <c r="AC1558" t="s">
        <v>2482</v>
      </c>
      <c r="AD1558" s="2">
        <v>15000000</v>
      </c>
      <c r="AE1558" s="2">
        <v>30226144</v>
      </c>
      <c r="AF1558" s="2">
        <v>30261293</v>
      </c>
      <c r="AG1558">
        <v>12</v>
      </c>
      <c r="AH1558">
        <v>25</v>
      </c>
      <c r="AI1558">
        <v>7</v>
      </c>
      <c r="AK1558" s="1" t="str">
        <f t="shared" si="227"/>
        <v>PG-13</v>
      </c>
      <c r="AL1558" s="1" t="str">
        <f t="shared" si="221"/>
        <v>126 min</v>
      </c>
      <c r="AM1558" s="1" t="str">
        <f t="shared" si="222"/>
        <v>Biography, Drama</v>
      </c>
      <c r="AN1558" s="1" t="str">
        <f t="shared" si="223"/>
        <v>Denzel Washington</v>
      </c>
      <c r="AO1558" s="1" t="str">
        <f t="shared" si="224"/>
        <v>Robert Eisele (screenplay), Robert Eisele (story), Jeffrey Porro (story), Tony Scherman (inspired by the American Legacy article)</v>
      </c>
      <c r="AP1558" s="1" t="str">
        <f t="shared" si="225"/>
        <v>Denzel Washington, Nate Parker, Jurnee Smollett-Bell, Denzel Whitaker</v>
      </c>
      <c r="AQ1558" s="1" t="str">
        <f t="shared" si="226"/>
        <v>MGM/W</v>
      </c>
    </row>
    <row r="1559" spans="1:43">
      <c r="A1559">
        <v>58</v>
      </c>
      <c r="B1559" t="s">
        <v>524</v>
      </c>
      <c r="C1559" t="s">
        <v>4628</v>
      </c>
      <c r="D1559">
        <f t="shared" si="220"/>
        <v>73000000</v>
      </c>
      <c r="K1559">
        <f t="shared" ref="K1559:K1622" si="228">2013-INT((ROW()-2)/100)</f>
        <v>1998</v>
      </c>
      <c r="L1559" t="s">
        <v>4600</v>
      </c>
      <c r="M1559" t="s">
        <v>4773</v>
      </c>
      <c r="N1559" t="s">
        <v>7733</v>
      </c>
      <c r="O1559" t="s">
        <v>7274</v>
      </c>
      <c r="P1559" t="s">
        <v>9622</v>
      </c>
      <c r="Q1559" t="s">
        <v>9623</v>
      </c>
      <c r="R1559" t="s">
        <v>9624</v>
      </c>
      <c r="AA1559">
        <v>1051</v>
      </c>
      <c r="AB1559" s="1">
        <v>39339</v>
      </c>
      <c r="AC1559" t="s">
        <v>1044</v>
      </c>
      <c r="AD1559" s="2">
        <v>45000000</v>
      </c>
      <c r="AE1559" s="2">
        <v>24343673</v>
      </c>
      <c r="AF1559" s="2">
        <v>29367143</v>
      </c>
      <c r="AG1559">
        <v>9</v>
      </c>
      <c r="AH1559">
        <v>14</v>
      </c>
      <c r="AI1559">
        <v>7</v>
      </c>
      <c r="AK1559" s="1" t="str">
        <f t="shared" si="227"/>
        <v>PG-13</v>
      </c>
      <c r="AL1559" s="1" t="str">
        <f t="shared" si="221"/>
        <v>133 min</v>
      </c>
      <c r="AM1559" s="1" t="str">
        <f t="shared" si="222"/>
        <v>Drama, Fantasy, Musical</v>
      </c>
      <c r="AN1559" s="1" t="str">
        <f t="shared" si="223"/>
        <v>Julie Taymor</v>
      </c>
      <c r="AO1559" s="1" t="str">
        <f t="shared" si="224"/>
        <v>Dick Clement (screenplay), Ian La Frenais (screenplay), Julie Taymor (story), Dick Clement (story), Ian La Frenais (story)</v>
      </c>
      <c r="AP1559" s="1" t="str">
        <f t="shared" si="225"/>
        <v>Evan Rachel Wood, Jim Sturgess, Joe Anderson, Dana Fuchs</v>
      </c>
      <c r="AQ1559" s="1" t="str">
        <f t="shared" si="226"/>
        <v>SonR</v>
      </c>
    </row>
    <row r="1560" spans="1:43">
      <c r="A1560">
        <v>59</v>
      </c>
      <c r="B1560" t="s">
        <v>854</v>
      </c>
      <c r="C1560" t="s">
        <v>4677</v>
      </c>
      <c r="D1560">
        <f t="shared" si="220"/>
        <v>52000000</v>
      </c>
      <c r="K1560">
        <f t="shared" si="228"/>
        <v>1998</v>
      </c>
      <c r="L1560" t="s">
        <v>4682</v>
      </c>
      <c r="M1560" t="s">
        <v>7670</v>
      </c>
      <c r="N1560" t="s">
        <v>5539</v>
      </c>
      <c r="O1560" t="s">
        <v>9625</v>
      </c>
      <c r="P1560" t="s">
        <v>9626</v>
      </c>
      <c r="Q1560" t="s">
        <v>9627</v>
      </c>
      <c r="R1560" t="s">
        <v>9628</v>
      </c>
      <c r="AA1560">
        <v>1997</v>
      </c>
      <c r="AB1560" s="1">
        <v>39178</v>
      </c>
      <c r="AC1560" t="s">
        <v>1983</v>
      </c>
      <c r="AD1560" s="2">
        <v>22000000</v>
      </c>
      <c r="AE1560" s="2">
        <v>4398532</v>
      </c>
      <c r="AF1560" s="2">
        <v>27238354</v>
      </c>
      <c r="AG1560">
        <v>4</v>
      </c>
      <c r="AH1560">
        <v>6</v>
      </c>
      <c r="AI1560">
        <v>7</v>
      </c>
      <c r="AK1560" s="1" t="e">
        <f t="shared" si="227"/>
        <v>#N/A</v>
      </c>
      <c r="AL1560" s="1" t="e">
        <f t="shared" si="221"/>
        <v>#N/A</v>
      </c>
      <c r="AM1560" s="1" t="e">
        <f t="shared" si="222"/>
        <v>#N/A</v>
      </c>
      <c r="AN1560" s="1" t="e">
        <f t="shared" si="223"/>
        <v>#N/A</v>
      </c>
      <c r="AO1560" s="1" t="e">
        <f t="shared" si="224"/>
        <v>#N/A</v>
      </c>
      <c r="AP1560" s="1" t="e">
        <f t="shared" si="225"/>
        <v>#N/A</v>
      </c>
      <c r="AQ1560" s="1" t="e">
        <f t="shared" si="226"/>
        <v>#N/A</v>
      </c>
    </row>
    <row r="1561" spans="1:43">
      <c r="A1561">
        <v>60</v>
      </c>
      <c r="B1561" t="s">
        <v>928</v>
      </c>
      <c r="C1561" t="s">
        <v>4628</v>
      </c>
      <c r="D1561">
        <f t="shared" si="220"/>
        <v>50000000</v>
      </c>
      <c r="K1561">
        <f t="shared" si="228"/>
        <v>1998</v>
      </c>
      <c r="L1561" t="s">
        <v>4614</v>
      </c>
      <c r="M1561" t="s">
        <v>4713</v>
      </c>
      <c r="N1561" t="s">
        <v>5279</v>
      </c>
      <c r="O1561" t="s">
        <v>8246</v>
      </c>
      <c r="P1561" t="s">
        <v>9629</v>
      </c>
      <c r="Q1561" t="s">
        <v>9630</v>
      </c>
      <c r="R1561" t="s">
        <v>9631</v>
      </c>
      <c r="AA1561">
        <v>1696</v>
      </c>
      <c r="AB1561" s="1">
        <v>39374</v>
      </c>
      <c r="AC1561" t="s">
        <v>1685</v>
      </c>
      <c r="AD1561" s="2">
        <v>27500000</v>
      </c>
      <c r="AE1561" s="2">
        <v>9736045</v>
      </c>
      <c r="AF1561" s="2">
        <v>26939925</v>
      </c>
      <c r="AG1561">
        <v>10</v>
      </c>
      <c r="AH1561">
        <v>19</v>
      </c>
      <c r="AI1561">
        <v>7</v>
      </c>
      <c r="AK1561" s="1" t="e">
        <f t="shared" si="227"/>
        <v>#N/A</v>
      </c>
      <c r="AL1561" s="1" t="e">
        <f t="shared" si="221"/>
        <v>#N/A</v>
      </c>
      <c r="AM1561" s="1" t="e">
        <f t="shared" si="222"/>
        <v>#N/A</v>
      </c>
      <c r="AN1561" s="1" t="e">
        <f t="shared" si="223"/>
        <v>#N/A</v>
      </c>
      <c r="AO1561" s="1" t="e">
        <f t="shared" si="224"/>
        <v>#N/A</v>
      </c>
      <c r="AP1561" s="1" t="e">
        <f t="shared" si="225"/>
        <v>#N/A</v>
      </c>
      <c r="AQ1561" s="1" t="e">
        <f t="shared" si="226"/>
        <v>#N/A</v>
      </c>
    </row>
    <row r="1562" spans="1:43">
      <c r="A1562">
        <v>61</v>
      </c>
      <c r="B1562" t="s">
        <v>729</v>
      </c>
      <c r="C1562" t="s">
        <v>4621</v>
      </c>
      <c r="D1562">
        <f t="shared" si="220"/>
        <v>60000000</v>
      </c>
      <c r="K1562">
        <f t="shared" si="228"/>
        <v>1998</v>
      </c>
      <c r="L1562" t="s">
        <v>4682</v>
      </c>
      <c r="M1562" t="s">
        <v>4707</v>
      </c>
      <c r="N1562" t="s">
        <v>6382</v>
      </c>
      <c r="O1562" t="s">
        <v>8699</v>
      </c>
      <c r="P1562" t="s">
        <v>9632</v>
      </c>
      <c r="Q1562" t="s">
        <v>9633</v>
      </c>
      <c r="R1562" t="s">
        <v>9634</v>
      </c>
      <c r="AA1562">
        <v>3143</v>
      </c>
      <c r="AB1562" s="1">
        <v>39157</v>
      </c>
      <c r="AC1562" t="s">
        <v>3116</v>
      </c>
      <c r="AD1562" s="2">
        <v>8300000</v>
      </c>
      <c r="AE1562" s="2">
        <v>1829142</v>
      </c>
      <c r="AF1562" s="2">
        <v>25670174</v>
      </c>
      <c r="AG1562">
        <v>3</v>
      </c>
      <c r="AH1562">
        <v>16</v>
      </c>
      <c r="AI1562">
        <v>7</v>
      </c>
      <c r="AK1562" s="1" t="e">
        <f t="shared" si="227"/>
        <v>#N/A</v>
      </c>
      <c r="AL1562" s="1" t="e">
        <f t="shared" si="221"/>
        <v>#N/A</v>
      </c>
      <c r="AM1562" s="1" t="e">
        <f t="shared" si="222"/>
        <v>#N/A</v>
      </c>
      <c r="AN1562" s="1" t="e">
        <f t="shared" si="223"/>
        <v>#N/A</v>
      </c>
      <c r="AO1562" s="1" t="e">
        <f t="shared" si="224"/>
        <v>#N/A</v>
      </c>
      <c r="AP1562" s="1" t="e">
        <f t="shared" si="225"/>
        <v>#N/A</v>
      </c>
      <c r="AQ1562" s="1" t="e">
        <f t="shared" si="226"/>
        <v>#N/A</v>
      </c>
    </row>
    <row r="1563" spans="1:43">
      <c r="A1563">
        <v>62</v>
      </c>
      <c r="B1563" t="s">
        <v>1807</v>
      </c>
      <c r="C1563" t="s">
        <v>4621</v>
      </c>
      <c r="D1563">
        <f t="shared" si="220"/>
        <v>25000000</v>
      </c>
      <c r="K1563">
        <f t="shared" si="228"/>
        <v>1998</v>
      </c>
      <c r="L1563" t="s">
        <v>4682</v>
      </c>
      <c r="M1563" t="s">
        <v>4903</v>
      </c>
      <c r="N1563" t="s">
        <v>9635</v>
      </c>
      <c r="O1563" t="s">
        <v>9636</v>
      </c>
      <c r="P1563" t="s">
        <v>9637</v>
      </c>
      <c r="Q1563" t="s">
        <v>9638</v>
      </c>
      <c r="R1563" t="s">
        <v>9639</v>
      </c>
      <c r="AA1563">
        <v>3238</v>
      </c>
      <c r="AB1563" s="1">
        <v>39441</v>
      </c>
      <c r="AC1563" t="s">
        <v>3208</v>
      </c>
      <c r="AD1563" s="2">
        <v>7300000</v>
      </c>
      <c r="AE1563" s="2">
        <v>4443403</v>
      </c>
      <c r="AF1563" s="2">
        <v>25397460</v>
      </c>
      <c r="AG1563">
        <v>12</v>
      </c>
      <c r="AH1563">
        <v>25</v>
      </c>
      <c r="AI1563">
        <v>7</v>
      </c>
      <c r="AK1563" s="1" t="e">
        <f t="shared" si="227"/>
        <v>#N/A</v>
      </c>
      <c r="AL1563" s="1" t="e">
        <f t="shared" si="221"/>
        <v>#N/A</v>
      </c>
      <c r="AM1563" s="1" t="e">
        <f t="shared" si="222"/>
        <v>#N/A</v>
      </c>
      <c r="AN1563" s="1" t="e">
        <f t="shared" si="223"/>
        <v>#N/A</v>
      </c>
      <c r="AO1563" s="1" t="e">
        <f t="shared" si="224"/>
        <v>#N/A</v>
      </c>
      <c r="AP1563" s="1" t="e">
        <f t="shared" si="225"/>
        <v>#N/A</v>
      </c>
      <c r="AQ1563" s="1" t="e">
        <f t="shared" si="226"/>
        <v>#N/A</v>
      </c>
    </row>
    <row r="1564" spans="1:43">
      <c r="A1564">
        <v>63</v>
      </c>
      <c r="B1564" t="s">
        <v>2341</v>
      </c>
      <c r="C1564" t="s">
        <v>4660</v>
      </c>
      <c r="D1564">
        <f t="shared" si="220"/>
        <v>17000000</v>
      </c>
      <c r="K1564">
        <f t="shared" si="228"/>
        <v>1998</v>
      </c>
      <c r="L1564" t="s">
        <v>4600</v>
      </c>
      <c r="M1564" t="s">
        <v>5985</v>
      </c>
      <c r="N1564" t="s">
        <v>4690</v>
      </c>
      <c r="O1564" t="s">
        <v>9640</v>
      </c>
      <c r="P1564" t="s">
        <v>9641</v>
      </c>
      <c r="Q1564" t="s">
        <v>9642</v>
      </c>
      <c r="R1564" t="s">
        <v>9643</v>
      </c>
      <c r="AA1564">
        <v>603</v>
      </c>
      <c r="AB1564" s="1">
        <v>39311</v>
      </c>
      <c r="AC1564" t="s">
        <v>599</v>
      </c>
      <c r="AD1564" s="2">
        <v>67000000</v>
      </c>
      <c r="AE1564" s="2">
        <v>5932060</v>
      </c>
      <c r="AF1564" s="2">
        <v>25332060</v>
      </c>
      <c r="AG1564">
        <v>8</v>
      </c>
      <c r="AH1564">
        <v>17</v>
      </c>
      <c r="AI1564">
        <v>7</v>
      </c>
      <c r="AK1564" s="1" t="e">
        <f t="shared" si="227"/>
        <v>#N/A</v>
      </c>
      <c r="AL1564" s="1" t="e">
        <f t="shared" si="221"/>
        <v>#N/A</v>
      </c>
      <c r="AM1564" s="1" t="e">
        <f t="shared" si="222"/>
        <v>#N/A</v>
      </c>
      <c r="AN1564" s="1" t="e">
        <f t="shared" si="223"/>
        <v>#N/A</v>
      </c>
      <c r="AO1564" s="1" t="e">
        <f t="shared" si="224"/>
        <v>#N/A</v>
      </c>
      <c r="AP1564" s="1" t="e">
        <f t="shared" si="225"/>
        <v>#N/A</v>
      </c>
      <c r="AQ1564" s="1" t="e">
        <f t="shared" si="226"/>
        <v>#N/A</v>
      </c>
    </row>
    <row r="1565" spans="1:43">
      <c r="A1565">
        <v>64</v>
      </c>
      <c r="B1565" t="s">
        <v>2078</v>
      </c>
      <c r="C1565" t="s">
        <v>4695</v>
      </c>
      <c r="D1565">
        <f t="shared" si="220"/>
        <v>20000000</v>
      </c>
      <c r="K1565">
        <f t="shared" si="228"/>
        <v>1998</v>
      </c>
      <c r="L1565" t="s">
        <v>4682</v>
      </c>
      <c r="M1565" t="s">
        <v>5574</v>
      </c>
      <c r="N1565" t="s">
        <v>5728</v>
      </c>
      <c r="O1565" t="s">
        <v>9644</v>
      </c>
      <c r="P1565" t="s">
        <v>9645</v>
      </c>
      <c r="Q1565" t="s">
        <v>9646</v>
      </c>
      <c r="R1565" t="s">
        <v>9647</v>
      </c>
      <c r="AA1565">
        <v>1952</v>
      </c>
      <c r="AB1565" s="1">
        <v>39339</v>
      </c>
      <c r="AC1565" t="s">
        <v>1940</v>
      </c>
      <c r="AD1565" s="2">
        <v>23000000</v>
      </c>
      <c r="AE1565" s="2">
        <v>6777741</v>
      </c>
      <c r="AF1565" s="2">
        <v>24489150</v>
      </c>
      <c r="AG1565">
        <v>9</v>
      </c>
      <c r="AH1565">
        <v>14</v>
      </c>
      <c r="AI1565">
        <v>7</v>
      </c>
      <c r="AK1565" s="1" t="e">
        <f t="shared" si="227"/>
        <v>#N/A</v>
      </c>
      <c r="AL1565" s="1" t="e">
        <f t="shared" si="221"/>
        <v>#N/A</v>
      </c>
      <c r="AM1565" s="1" t="e">
        <f t="shared" si="222"/>
        <v>#N/A</v>
      </c>
      <c r="AN1565" s="1" t="e">
        <f t="shared" si="223"/>
        <v>#N/A</v>
      </c>
      <c r="AO1565" s="1" t="e">
        <f t="shared" si="224"/>
        <v>#N/A</v>
      </c>
      <c r="AP1565" s="1" t="e">
        <f t="shared" si="225"/>
        <v>#N/A</v>
      </c>
      <c r="AQ1565" s="1" t="e">
        <f t="shared" si="226"/>
        <v>#N/A</v>
      </c>
    </row>
    <row r="1566" spans="1:43">
      <c r="A1566">
        <v>65</v>
      </c>
      <c r="B1566" t="s">
        <v>9648</v>
      </c>
      <c r="C1566" t="s">
        <v>9649</v>
      </c>
      <c r="D1566" t="e">
        <f t="shared" si="220"/>
        <v>#N/A</v>
      </c>
      <c r="K1566">
        <f t="shared" si="228"/>
        <v>1998</v>
      </c>
      <c r="L1566" t="s">
        <v>4682</v>
      </c>
      <c r="M1566" t="s">
        <v>4823</v>
      </c>
      <c r="N1566" t="s">
        <v>4909</v>
      </c>
      <c r="O1566" t="s">
        <v>9650</v>
      </c>
      <c r="P1566" t="s">
        <v>9651</v>
      </c>
      <c r="Q1566" t="s">
        <v>9652</v>
      </c>
      <c r="R1566" t="s">
        <v>9653</v>
      </c>
      <c r="AA1566">
        <v>4527</v>
      </c>
      <c r="AB1566" s="1">
        <v>39218</v>
      </c>
      <c r="AC1566" t="s">
        <v>4470</v>
      </c>
      <c r="AD1566" s="2">
        <v>150000</v>
      </c>
      <c r="AE1566" s="2">
        <v>9445857</v>
      </c>
      <c r="AF1566" s="2">
        <v>23344056</v>
      </c>
      <c r="AG1566">
        <v>5</v>
      </c>
      <c r="AH1566">
        <v>16</v>
      </c>
      <c r="AI1566">
        <v>7</v>
      </c>
      <c r="AK1566" s="1" t="e">
        <f t="shared" si="227"/>
        <v>#N/A</v>
      </c>
      <c r="AL1566" s="1" t="e">
        <f t="shared" si="221"/>
        <v>#N/A</v>
      </c>
      <c r="AM1566" s="1" t="e">
        <f t="shared" si="222"/>
        <v>#N/A</v>
      </c>
      <c r="AN1566" s="1" t="e">
        <f t="shared" si="223"/>
        <v>#N/A</v>
      </c>
      <c r="AO1566" s="1" t="e">
        <f t="shared" si="224"/>
        <v>#N/A</v>
      </c>
      <c r="AP1566" s="1" t="e">
        <f t="shared" si="225"/>
        <v>#N/A</v>
      </c>
      <c r="AQ1566" s="1" t="e">
        <f t="shared" si="226"/>
        <v>#N/A</v>
      </c>
    </row>
    <row r="1567" spans="1:43">
      <c r="A1567">
        <v>66</v>
      </c>
      <c r="B1567" t="s">
        <v>9654</v>
      </c>
      <c r="C1567" t="s">
        <v>4695</v>
      </c>
      <c r="D1567" t="e">
        <f t="shared" si="220"/>
        <v>#N/A</v>
      </c>
      <c r="K1567">
        <f t="shared" si="228"/>
        <v>1998</v>
      </c>
      <c r="L1567" t="s">
        <v>4614</v>
      </c>
      <c r="M1567" t="s">
        <v>5095</v>
      </c>
      <c r="N1567" t="s">
        <v>4690</v>
      </c>
      <c r="O1567" t="s">
        <v>9655</v>
      </c>
      <c r="P1567" t="s">
        <v>9656</v>
      </c>
      <c r="Q1567" t="s">
        <v>9657</v>
      </c>
      <c r="R1567" t="s">
        <v>9658</v>
      </c>
      <c r="AA1567">
        <v>1688</v>
      </c>
      <c r="AB1567" s="1">
        <v>39447</v>
      </c>
      <c r="AC1567" t="s">
        <v>1677</v>
      </c>
      <c r="AD1567" s="2">
        <v>28000000</v>
      </c>
      <c r="AE1567" s="2">
        <v>0</v>
      </c>
      <c r="AF1567" s="2">
        <v>22860477</v>
      </c>
      <c r="AG1567">
        <v>12</v>
      </c>
      <c r="AH1567">
        <v>31</v>
      </c>
      <c r="AI1567">
        <v>7</v>
      </c>
      <c r="AK1567" s="1" t="e">
        <f t="shared" si="227"/>
        <v>#N/A</v>
      </c>
      <c r="AL1567" s="1" t="e">
        <f t="shared" si="221"/>
        <v>#N/A</v>
      </c>
      <c r="AM1567" s="1" t="e">
        <f t="shared" si="222"/>
        <v>#N/A</v>
      </c>
      <c r="AN1567" s="1" t="e">
        <f t="shared" si="223"/>
        <v>#N/A</v>
      </c>
      <c r="AO1567" s="1" t="e">
        <f t="shared" si="224"/>
        <v>#N/A</v>
      </c>
      <c r="AP1567" s="1" t="e">
        <f t="shared" si="225"/>
        <v>#N/A</v>
      </c>
      <c r="AQ1567" s="1" t="e">
        <f t="shared" si="226"/>
        <v>#N/A</v>
      </c>
    </row>
    <row r="1568" spans="1:43">
      <c r="A1568">
        <v>67</v>
      </c>
      <c r="B1568" t="s">
        <v>9659</v>
      </c>
      <c r="C1568" t="s">
        <v>4695</v>
      </c>
      <c r="D1568" t="e">
        <f t="shared" si="220"/>
        <v>#N/A</v>
      </c>
      <c r="K1568">
        <f t="shared" si="228"/>
        <v>1998</v>
      </c>
      <c r="L1568" t="s">
        <v>4829</v>
      </c>
      <c r="M1568" t="s">
        <v>4829</v>
      </c>
      <c r="N1568" t="s">
        <v>4829</v>
      </c>
      <c r="O1568" t="s">
        <v>4829</v>
      </c>
      <c r="P1568" t="s">
        <v>4829</v>
      </c>
      <c r="Q1568" t="s">
        <v>9660</v>
      </c>
      <c r="R1568" t="s">
        <v>4829</v>
      </c>
      <c r="AA1568">
        <v>2642</v>
      </c>
      <c r="AB1568" s="1">
        <v>39416</v>
      </c>
      <c r="AC1568" t="s">
        <v>2622</v>
      </c>
      <c r="AD1568" s="2">
        <v>14000000</v>
      </c>
      <c r="AE1568" s="2">
        <v>5990075</v>
      </c>
      <c r="AF1568" s="2">
        <v>22754472</v>
      </c>
      <c r="AG1568">
        <v>11</v>
      </c>
      <c r="AH1568">
        <v>30</v>
      </c>
      <c r="AI1568">
        <v>7</v>
      </c>
      <c r="AK1568" s="1" t="e">
        <f t="shared" si="227"/>
        <v>#N/A</v>
      </c>
      <c r="AL1568" s="1" t="e">
        <f t="shared" si="221"/>
        <v>#N/A</v>
      </c>
      <c r="AM1568" s="1" t="e">
        <f t="shared" si="222"/>
        <v>#N/A</v>
      </c>
      <c r="AN1568" s="1" t="e">
        <f t="shared" si="223"/>
        <v>#N/A</v>
      </c>
      <c r="AO1568" s="1" t="e">
        <f t="shared" si="224"/>
        <v>#N/A</v>
      </c>
      <c r="AP1568" s="1" t="e">
        <f t="shared" si="225"/>
        <v>#N/A</v>
      </c>
      <c r="AQ1568" s="1" t="e">
        <f t="shared" si="226"/>
        <v>#N/A</v>
      </c>
    </row>
    <row r="1569" spans="1:43">
      <c r="A1569">
        <v>68</v>
      </c>
      <c r="B1569" t="s">
        <v>9661</v>
      </c>
      <c r="C1569" t="s">
        <v>4677</v>
      </c>
      <c r="D1569">
        <f t="shared" si="220"/>
        <v>15000000</v>
      </c>
      <c r="K1569">
        <f t="shared" si="228"/>
        <v>1998</v>
      </c>
      <c r="L1569" t="s">
        <v>4682</v>
      </c>
      <c r="M1569" t="s">
        <v>4707</v>
      </c>
      <c r="N1569" t="s">
        <v>5126</v>
      </c>
      <c r="O1569" t="s">
        <v>9662</v>
      </c>
      <c r="P1569" t="s">
        <v>9663</v>
      </c>
      <c r="Q1569" t="s">
        <v>9664</v>
      </c>
      <c r="R1569" t="s">
        <v>9665</v>
      </c>
      <c r="AA1569">
        <v>4083</v>
      </c>
      <c r="AB1569" s="1">
        <v>39204</v>
      </c>
      <c r="AC1569" t="s">
        <v>4036</v>
      </c>
      <c r="AD1569" s="2">
        <v>1500000</v>
      </c>
      <c r="AE1569" s="2">
        <v>19097550</v>
      </c>
      <c r="AF1569" s="2">
        <v>22217183</v>
      </c>
      <c r="AG1569">
        <v>5</v>
      </c>
      <c r="AH1569">
        <v>2</v>
      </c>
      <c r="AI1569">
        <v>7</v>
      </c>
      <c r="AK1569" s="1" t="e">
        <f t="shared" si="227"/>
        <v>#N/A</v>
      </c>
      <c r="AL1569" s="1" t="e">
        <f t="shared" si="221"/>
        <v>#N/A</v>
      </c>
      <c r="AM1569" s="1" t="e">
        <f t="shared" si="222"/>
        <v>#N/A</v>
      </c>
      <c r="AN1569" s="1" t="e">
        <f t="shared" si="223"/>
        <v>#N/A</v>
      </c>
      <c r="AO1569" s="1" t="e">
        <f t="shared" si="224"/>
        <v>#N/A</v>
      </c>
      <c r="AP1569" s="1" t="e">
        <f t="shared" si="225"/>
        <v>#N/A</v>
      </c>
      <c r="AQ1569" s="1" t="e">
        <f t="shared" si="226"/>
        <v>#N/A</v>
      </c>
    </row>
    <row r="1570" spans="1:43">
      <c r="A1570">
        <v>69</v>
      </c>
      <c r="B1570" t="s">
        <v>9666</v>
      </c>
      <c r="C1570" t="s">
        <v>4660</v>
      </c>
      <c r="D1570" t="e">
        <f t="shared" si="220"/>
        <v>#N/A</v>
      </c>
      <c r="K1570">
        <f t="shared" si="228"/>
        <v>1998</v>
      </c>
      <c r="L1570" t="s">
        <v>4635</v>
      </c>
      <c r="AA1570">
        <v>2950</v>
      </c>
      <c r="AB1570" s="1">
        <v>39136</v>
      </c>
      <c r="AC1570" t="s">
        <v>2924</v>
      </c>
      <c r="AD1570" s="2">
        <v>10000000</v>
      </c>
      <c r="AE1570" s="2">
        <v>20342161</v>
      </c>
      <c r="AF1570" s="2">
        <v>21851362</v>
      </c>
      <c r="AG1570">
        <v>2</v>
      </c>
      <c r="AH1570">
        <v>23</v>
      </c>
      <c r="AI1570">
        <v>7</v>
      </c>
      <c r="AK1570" s="1" t="e">
        <f t="shared" si="227"/>
        <v>#N/A</v>
      </c>
      <c r="AL1570" s="1" t="e">
        <f t="shared" si="221"/>
        <v>#N/A</v>
      </c>
      <c r="AM1570" s="1" t="e">
        <f t="shared" si="222"/>
        <v>#N/A</v>
      </c>
      <c r="AN1570" s="1" t="e">
        <f t="shared" si="223"/>
        <v>#N/A</v>
      </c>
      <c r="AO1570" s="1" t="e">
        <f t="shared" si="224"/>
        <v>#N/A</v>
      </c>
      <c r="AP1570" s="1" t="e">
        <f t="shared" si="225"/>
        <v>#N/A</v>
      </c>
      <c r="AQ1570" s="1" t="e">
        <f t="shared" si="226"/>
        <v>#N/A</v>
      </c>
    </row>
    <row r="1571" spans="1:43">
      <c r="A1571">
        <v>70</v>
      </c>
      <c r="B1571" t="s">
        <v>2667</v>
      </c>
      <c r="C1571" t="s">
        <v>4695</v>
      </c>
      <c r="D1571">
        <f t="shared" si="220"/>
        <v>13000000</v>
      </c>
      <c r="K1571">
        <f t="shared" si="228"/>
        <v>1998</v>
      </c>
      <c r="L1571" t="s">
        <v>4682</v>
      </c>
      <c r="M1571" t="s">
        <v>4812</v>
      </c>
      <c r="N1571" t="s">
        <v>4684</v>
      </c>
      <c r="O1571" t="s">
        <v>9667</v>
      </c>
      <c r="P1571" t="s">
        <v>9668</v>
      </c>
      <c r="Q1571" t="s">
        <v>9669</v>
      </c>
      <c r="R1571" t="s">
        <v>9670</v>
      </c>
      <c r="AA1571">
        <v>2117</v>
      </c>
      <c r="AB1571" s="1">
        <v>39213</v>
      </c>
      <c r="AC1571" t="s">
        <v>2103</v>
      </c>
      <c r="AD1571" s="2">
        <v>20000000</v>
      </c>
      <c r="AE1571" s="2">
        <v>18882880</v>
      </c>
      <c r="AF1571" s="2">
        <v>20819601</v>
      </c>
      <c r="AG1571">
        <v>5</v>
      </c>
      <c r="AH1571">
        <v>11</v>
      </c>
      <c r="AI1571">
        <v>7</v>
      </c>
      <c r="AK1571" s="1" t="e">
        <f t="shared" si="227"/>
        <v>#N/A</v>
      </c>
      <c r="AL1571" s="1" t="e">
        <f t="shared" si="221"/>
        <v>#N/A</v>
      </c>
      <c r="AM1571" s="1" t="e">
        <f t="shared" si="222"/>
        <v>#N/A</v>
      </c>
      <c r="AN1571" s="1" t="e">
        <f t="shared" si="223"/>
        <v>#N/A</v>
      </c>
      <c r="AO1571" s="1" t="e">
        <f t="shared" si="224"/>
        <v>#N/A</v>
      </c>
      <c r="AP1571" s="1" t="e">
        <f t="shared" si="225"/>
        <v>#N/A</v>
      </c>
      <c r="AQ1571" s="1" t="e">
        <f t="shared" si="226"/>
        <v>#N/A</v>
      </c>
    </row>
    <row r="1572" spans="1:43">
      <c r="A1572">
        <v>71</v>
      </c>
      <c r="B1572" t="s">
        <v>9671</v>
      </c>
      <c r="C1572" t="s">
        <v>7347</v>
      </c>
      <c r="D1572" t="e">
        <f t="shared" si="220"/>
        <v>#N/A</v>
      </c>
      <c r="K1572">
        <f t="shared" si="228"/>
        <v>1998</v>
      </c>
      <c r="L1572" t="s">
        <v>4614</v>
      </c>
      <c r="M1572" t="s">
        <v>4812</v>
      </c>
      <c r="N1572" t="s">
        <v>4898</v>
      </c>
      <c r="O1572" t="s">
        <v>9672</v>
      </c>
      <c r="P1572" t="s">
        <v>9673</v>
      </c>
      <c r="Q1572" t="s">
        <v>9674</v>
      </c>
      <c r="R1572" t="s">
        <v>9675</v>
      </c>
      <c r="AA1572">
        <v>1391</v>
      </c>
      <c r="AB1572" s="1">
        <v>39437</v>
      </c>
      <c r="AC1572" t="s">
        <v>1382</v>
      </c>
      <c r="AD1572" s="2">
        <v>35000000</v>
      </c>
      <c r="AE1572" s="2">
        <v>18317151</v>
      </c>
      <c r="AF1572" s="2">
        <v>20606053</v>
      </c>
      <c r="AG1572">
        <v>12</v>
      </c>
      <c r="AH1572">
        <v>21</v>
      </c>
      <c r="AI1572">
        <v>7</v>
      </c>
      <c r="AK1572" s="1" t="e">
        <f t="shared" si="227"/>
        <v>#N/A</v>
      </c>
      <c r="AL1572" s="1" t="e">
        <f t="shared" si="221"/>
        <v>#N/A</v>
      </c>
      <c r="AM1572" s="1" t="e">
        <f t="shared" si="222"/>
        <v>#N/A</v>
      </c>
      <c r="AN1572" s="1" t="e">
        <f t="shared" si="223"/>
        <v>#N/A</v>
      </c>
      <c r="AO1572" s="1" t="e">
        <f t="shared" si="224"/>
        <v>#N/A</v>
      </c>
      <c r="AP1572" s="1" t="e">
        <f t="shared" si="225"/>
        <v>#N/A</v>
      </c>
      <c r="AQ1572" s="1" t="e">
        <f t="shared" si="226"/>
        <v>#N/A</v>
      </c>
    </row>
    <row r="1573" spans="1:43">
      <c r="A1573">
        <v>72</v>
      </c>
      <c r="B1573" t="s">
        <v>1568</v>
      </c>
      <c r="C1573" t="s">
        <v>4677</v>
      </c>
      <c r="D1573">
        <f t="shared" si="220"/>
        <v>30000000</v>
      </c>
      <c r="K1573">
        <f t="shared" si="228"/>
        <v>1998</v>
      </c>
      <c r="L1573" t="s">
        <v>4682</v>
      </c>
      <c r="M1573" t="s">
        <v>5574</v>
      </c>
      <c r="N1573" t="s">
        <v>5126</v>
      </c>
      <c r="O1573" t="s">
        <v>9676</v>
      </c>
      <c r="P1573" t="s">
        <v>9677</v>
      </c>
      <c r="Q1573" t="s">
        <v>9678</v>
      </c>
      <c r="R1573" t="s">
        <v>9679</v>
      </c>
      <c r="AA1573">
        <v>3135</v>
      </c>
      <c r="AB1573" s="1">
        <v>39150</v>
      </c>
      <c r="AC1573" t="s">
        <v>3108</v>
      </c>
      <c r="AD1573" s="2">
        <v>8500000</v>
      </c>
      <c r="AE1573" s="2">
        <v>13610521</v>
      </c>
      <c r="AF1573" s="2">
        <v>20288774</v>
      </c>
      <c r="AG1573">
        <v>3</v>
      </c>
      <c r="AH1573">
        <v>9</v>
      </c>
      <c r="AI1573">
        <v>7</v>
      </c>
      <c r="AK1573" s="1" t="e">
        <f t="shared" si="227"/>
        <v>#N/A</v>
      </c>
      <c r="AL1573" s="1" t="e">
        <f t="shared" si="221"/>
        <v>#N/A</v>
      </c>
      <c r="AM1573" s="1" t="e">
        <f t="shared" si="222"/>
        <v>#N/A</v>
      </c>
      <c r="AN1573" s="1" t="e">
        <f t="shared" si="223"/>
        <v>#N/A</v>
      </c>
      <c r="AO1573" s="1" t="e">
        <f t="shared" si="224"/>
        <v>#N/A</v>
      </c>
      <c r="AP1573" s="1" t="e">
        <f t="shared" si="225"/>
        <v>#N/A</v>
      </c>
      <c r="AQ1573" s="1" t="e">
        <f t="shared" si="226"/>
        <v>#N/A</v>
      </c>
    </row>
    <row r="1574" spans="1:43">
      <c r="A1574">
        <v>73</v>
      </c>
      <c r="B1574" t="s">
        <v>9680</v>
      </c>
      <c r="C1574" t="s">
        <v>4677</v>
      </c>
      <c r="D1574" t="e">
        <f t="shared" si="220"/>
        <v>#N/A</v>
      </c>
      <c r="K1574">
        <f t="shared" si="228"/>
        <v>1998</v>
      </c>
      <c r="L1574" t="s">
        <v>4635</v>
      </c>
      <c r="AA1574">
        <v>2115</v>
      </c>
      <c r="AB1574" s="1">
        <v>39164</v>
      </c>
      <c r="AC1574" t="s">
        <v>2101</v>
      </c>
      <c r="AD1574" s="2">
        <v>20000000</v>
      </c>
      <c r="AE1574" s="2">
        <v>19661987</v>
      </c>
      <c r="AF1574" s="2">
        <v>20081987</v>
      </c>
      <c r="AG1574">
        <v>3</v>
      </c>
      <c r="AH1574">
        <v>23</v>
      </c>
      <c r="AI1574">
        <v>7</v>
      </c>
      <c r="AK1574" s="1" t="e">
        <f t="shared" si="227"/>
        <v>#N/A</v>
      </c>
      <c r="AL1574" s="1" t="e">
        <f t="shared" si="221"/>
        <v>#N/A</v>
      </c>
      <c r="AM1574" s="1" t="e">
        <f t="shared" si="222"/>
        <v>#N/A</v>
      </c>
      <c r="AN1574" s="1" t="e">
        <f t="shared" si="223"/>
        <v>#N/A</v>
      </c>
      <c r="AO1574" s="1" t="e">
        <f t="shared" si="224"/>
        <v>#N/A</v>
      </c>
      <c r="AP1574" s="1" t="e">
        <f t="shared" si="225"/>
        <v>#N/A</v>
      </c>
      <c r="AQ1574" s="1" t="e">
        <f t="shared" si="226"/>
        <v>#N/A</v>
      </c>
    </row>
    <row r="1575" spans="1:43">
      <c r="A1575">
        <v>74</v>
      </c>
      <c r="B1575" t="s">
        <v>2917</v>
      </c>
      <c r="C1575" t="s">
        <v>4695</v>
      </c>
      <c r="D1575">
        <f t="shared" si="220"/>
        <v>10000000</v>
      </c>
      <c r="K1575">
        <f t="shared" si="228"/>
        <v>1998</v>
      </c>
      <c r="L1575" t="s">
        <v>4600</v>
      </c>
      <c r="M1575" t="s">
        <v>4763</v>
      </c>
      <c r="N1575" t="s">
        <v>5174</v>
      </c>
      <c r="O1575" t="s">
        <v>9681</v>
      </c>
      <c r="P1575" t="s">
        <v>9682</v>
      </c>
      <c r="Q1575" t="s">
        <v>9683</v>
      </c>
      <c r="R1575" t="s">
        <v>9684</v>
      </c>
      <c r="AA1575">
        <v>2550</v>
      </c>
      <c r="AB1575" s="1">
        <v>39255</v>
      </c>
      <c r="AC1575" t="s">
        <v>2531</v>
      </c>
      <c r="AD1575" s="2">
        <v>15000000</v>
      </c>
      <c r="AE1575" s="2">
        <v>9176787</v>
      </c>
      <c r="AF1575" s="2">
        <v>18935657</v>
      </c>
      <c r="AG1575">
        <v>6</v>
      </c>
      <c r="AH1575">
        <v>22</v>
      </c>
      <c r="AI1575">
        <v>7</v>
      </c>
      <c r="AK1575" s="1" t="e">
        <f t="shared" si="227"/>
        <v>#N/A</v>
      </c>
      <c r="AL1575" s="1" t="e">
        <f t="shared" si="221"/>
        <v>#N/A</v>
      </c>
      <c r="AM1575" s="1" t="e">
        <f t="shared" si="222"/>
        <v>#N/A</v>
      </c>
      <c r="AN1575" s="1" t="e">
        <f t="shared" si="223"/>
        <v>#N/A</v>
      </c>
      <c r="AO1575" s="1" t="e">
        <f t="shared" si="224"/>
        <v>#N/A</v>
      </c>
      <c r="AP1575" s="1" t="e">
        <f t="shared" si="225"/>
        <v>#N/A</v>
      </c>
      <c r="AQ1575" s="1" t="e">
        <f t="shared" si="226"/>
        <v>#N/A</v>
      </c>
    </row>
    <row r="1576" spans="1:43">
      <c r="A1576">
        <v>75</v>
      </c>
      <c r="B1576" t="s">
        <v>9685</v>
      </c>
      <c r="C1576" t="s">
        <v>4628</v>
      </c>
      <c r="D1576" t="e">
        <f t="shared" si="220"/>
        <v>#N/A</v>
      </c>
      <c r="K1576">
        <f t="shared" si="228"/>
        <v>1998</v>
      </c>
      <c r="L1576" t="s">
        <v>4682</v>
      </c>
      <c r="M1576" t="s">
        <v>4823</v>
      </c>
      <c r="N1576" t="s">
        <v>9174</v>
      </c>
      <c r="O1576" t="s">
        <v>6683</v>
      </c>
      <c r="P1576" t="s">
        <v>8441</v>
      </c>
      <c r="Q1576" t="s">
        <v>9686</v>
      </c>
      <c r="R1576" t="s">
        <v>9687</v>
      </c>
      <c r="AA1576">
        <v>3371</v>
      </c>
      <c r="AB1576" s="1">
        <v>39302</v>
      </c>
      <c r="AC1576" t="s">
        <v>3338</v>
      </c>
      <c r="AD1576" s="2">
        <v>6000000</v>
      </c>
      <c r="AE1576" s="2">
        <v>13235267</v>
      </c>
      <c r="AF1576" s="2">
        <v>18209872</v>
      </c>
      <c r="AG1576">
        <v>8</v>
      </c>
      <c r="AH1576">
        <v>8</v>
      </c>
      <c r="AI1576">
        <v>7</v>
      </c>
      <c r="AK1576" s="1" t="e">
        <f t="shared" si="227"/>
        <v>#N/A</v>
      </c>
      <c r="AL1576" s="1" t="e">
        <f t="shared" si="221"/>
        <v>#N/A</v>
      </c>
      <c r="AM1576" s="1" t="e">
        <f t="shared" si="222"/>
        <v>#N/A</v>
      </c>
      <c r="AN1576" s="1" t="e">
        <f t="shared" si="223"/>
        <v>#N/A</v>
      </c>
      <c r="AO1576" s="1" t="e">
        <f t="shared" si="224"/>
        <v>#N/A</v>
      </c>
      <c r="AP1576" s="1" t="e">
        <f t="shared" si="225"/>
        <v>#N/A</v>
      </c>
      <c r="AQ1576" s="1" t="e">
        <f t="shared" si="226"/>
        <v>#N/A</v>
      </c>
    </row>
    <row r="1577" spans="1:43">
      <c r="A1577">
        <v>76</v>
      </c>
      <c r="B1577" t="s">
        <v>3741</v>
      </c>
      <c r="C1577" t="s">
        <v>4908</v>
      </c>
      <c r="D1577">
        <f t="shared" si="220"/>
        <v>3000000</v>
      </c>
      <c r="K1577">
        <f t="shared" si="228"/>
        <v>1998</v>
      </c>
      <c r="L1577" t="s">
        <v>4614</v>
      </c>
      <c r="M1577" t="s">
        <v>4812</v>
      </c>
      <c r="N1577" t="s">
        <v>4690</v>
      </c>
      <c r="O1577" t="s">
        <v>5331</v>
      </c>
      <c r="P1577" t="s">
        <v>5331</v>
      </c>
      <c r="Q1577" t="s">
        <v>9688</v>
      </c>
      <c r="R1577" t="s">
        <v>9689</v>
      </c>
      <c r="AA1577">
        <v>2159</v>
      </c>
      <c r="AB1577" s="1">
        <v>39325</v>
      </c>
      <c r="AC1577" t="s">
        <v>2144</v>
      </c>
      <c r="AD1577" s="2">
        <v>20000000</v>
      </c>
      <c r="AE1577" s="2">
        <v>9534258</v>
      </c>
      <c r="AF1577" s="2">
        <v>16907831</v>
      </c>
      <c r="AG1577">
        <v>8</v>
      </c>
      <c r="AH1577">
        <v>31</v>
      </c>
      <c r="AI1577">
        <v>7</v>
      </c>
      <c r="AK1577" s="1" t="e">
        <f t="shared" si="227"/>
        <v>#N/A</v>
      </c>
      <c r="AL1577" s="1" t="e">
        <f t="shared" si="221"/>
        <v>#N/A</v>
      </c>
      <c r="AM1577" s="1" t="e">
        <f t="shared" si="222"/>
        <v>#N/A</v>
      </c>
      <c r="AN1577" s="1" t="e">
        <f t="shared" si="223"/>
        <v>#N/A</v>
      </c>
      <c r="AO1577" s="1" t="e">
        <f t="shared" si="224"/>
        <v>#N/A</v>
      </c>
      <c r="AP1577" s="1" t="e">
        <f t="shared" si="225"/>
        <v>#N/A</v>
      </c>
      <c r="AQ1577" s="1" t="e">
        <f t="shared" si="226"/>
        <v>#N/A</v>
      </c>
    </row>
    <row r="1578" spans="1:43">
      <c r="A1578">
        <v>77</v>
      </c>
      <c r="B1578" t="s">
        <v>9690</v>
      </c>
      <c r="C1578" t="s">
        <v>4628</v>
      </c>
      <c r="D1578" t="e">
        <f t="shared" si="220"/>
        <v>#N/A</v>
      </c>
      <c r="K1578">
        <f t="shared" si="228"/>
        <v>1998</v>
      </c>
      <c r="L1578" t="s">
        <v>4635</v>
      </c>
      <c r="AA1578">
        <v>1620</v>
      </c>
      <c r="AB1578" s="1">
        <v>39346</v>
      </c>
      <c r="AC1578" t="s">
        <v>1609</v>
      </c>
      <c r="AD1578" s="2">
        <v>30000000</v>
      </c>
      <c r="AE1578" s="2">
        <v>3909149</v>
      </c>
      <c r="AF1578" s="2">
        <v>15313631</v>
      </c>
      <c r="AG1578">
        <v>9</v>
      </c>
      <c r="AH1578">
        <v>21</v>
      </c>
      <c r="AI1578">
        <v>7</v>
      </c>
      <c r="AK1578" s="1" t="e">
        <f t="shared" si="227"/>
        <v>#N/A</v>
      </c>
      <c r="AL1578" s="1" t="e">
        <f t="shared" si="221"/>
        <v>#N/A</v>
      </c>
      <c r="AM1578" s="1" t="e">
        <f t="shared" si="222"/>
        <v>#N/A</v>
      </c>
      <c r="AN1578" s="1" t="e">
        <f t="shared" si="223"/>
        <v>#N/A</v>
      </c>
      <c r="AO1578" s="1" t="e">
        <f t="shared" si="224"/>
        <v>#N/A</v>
      </c>
      <c r="AP1578" s="1" t="e">
        <f t="shared" si="225"/>
        <v>#N/A</v>
      </c>
      <c r="AQ1578" s="1" t="e">
        <f t="shared" si="226"/>
        <v>#N/A</v>
      </c>
    </row>
    <row r="1579" spans="1:43">
      <c r="A1579">
        <v>78</v>
      </c>
      <c r="B1579" t="s">
        <v>1571</v>
      </c>
      <c r="C1579" t="s">
        <v>4621</v>
      </c>
      <c r="D1579">
        <f t="shared" si="220"/>
        <v>30000000</v>
      </c>
      <c r="K1579">
        <f t="shared" si="228"/>
        <v>1998</v>
      </c>
      <c r="L1579" t="s">
        <v>4635</v>
      </c>
      <c r="AA1579">
        <v>2392</v>
      </c>
      <c r="AB1579" s="1">
        <v>39447</v>
      </c>
      <c r="AC1579" t="s">
        <v>2376</v>
      </c>
      <c r="AD1579" s="2">
        <v>16500000</v>
      </c>
      <c r="AE1579" s="2">
        <v>0</v>
      </c>
      <c r="AF1579" s="2">
        <v>14900000</v>
      </c>
      <c r="AG1579">
        <v>12</v>
      </c>
      <c r="AH1579">
        <v>31</v>
      </c>
      <c r="AI1579">
        <v>7</v>
      </c>
      <c r="AK1579" s="1" t="e">
        <f t="shared" si="227"/>
        <v>#N/A</v>
      </c>
      <c r="AL1579" s="1" t="e">
        <f t="shared" si="221"/>
        <v>#N/A</v>
      </c>
      <c r="AM1579" s="1" t="e">
        <f t="shared" si="222"/>
        <v>#N/A</v>
      </c>
      <c r="AN1579" s="1" t="e">
        <f t="shared" si="223"/>
        <v>#N/A</v>
      </c>
      <c r="AO1579" s="1" t="e">
        <f t="shared" si="224"/>
        <v>#N/A</v>
      </c>
      <c r="AP1579" s="1" t="e">
        <f t="shared" si="225"/>
        <v>#N/A</v>
      </c>
      <c r="AQ1579" s="1" t="e">
        <f t="shared" si="226"/>
        <v>#N/A</v>
      </c>
    </row>
    <row r="1580" spans="1:43">
      <c r="A1580">
        <v>79</v>
      </c>
      <c r="B1580" t="s">
        <v>3450</v>
      </c>
      <c r="C1580" t="s">
        <v>6635</v>
      </c>
      <c r="D1580">
        <f t="shared" si="220"/>
        <v>5000000</v>
      </c>
      <c r="K1580">
        <f t="shared" si="228"/>
        <v>1998</v>
      </c>
      <c r="L1580" t="s">
        <v>4682</v>
      </c>
      <c r="M1580" t="s">
        <v>4637</v>
      </c>
      <c r="N1580" t="s">
        <v>4852</v>
      </c>
      <c r="O1580" t="s">
        <v>9691</v>
      </c>
      <c r="P1580" t="s">
        <v>9691</v>
      </c>
      <c r="Q1580" t="s">
        <v>9692</v>
      </c>
      <c r="R1580" t="s">
        <v>9693</v>
      </c>
      <c r="AA1580">
        <v>1857</v>
      </c>
      <c r="AB1580" s="1">
        <v>39297</v>
      </c>
      <c r="AC1580" t="s">
        <v>1846</v>
      </c>
      <c r="AD1580" s="2">
        <v>25000000</v>
      </c>
      <c r="AE1580" s="2">
        <v>13938332</v>
      </c>
      <c r="AF1580" s="2">
        <v>14334401</v>
      </c>
      <c r="AG1580">
        <v>8</v>
      </c>
      <c r="AH1580">
        <v>3</v>
      </c>
      <c r="AI1580">
        <v>7</v>
      </c>
      <c r="AK1580" s="1" t="e">
        <f t="shared" si="227"/>
        <v>#N/A</v>
      </c>
      <c r="AL1580" s="1" t="e">
        <f t="shared" si="221"/>
        <v>#N/A</v>
      </c>
      <c r="AM1580" s="1" t="e">
        <f t="shared" si="222"/>
        <v>#N/A</v>
      </c>
      <c r="AN1580" s="1" t="e">
        <f t="shared" si="223"/>
        <v>#N/A</v>
      </c>
      <c r="AO1580" s="1" t="e">
        <f t="shared" si="224"/>
        <v>#N/A</v>
      </c>
      <c r="AP1580" s="1" t="e">
        <f t="shared" si="225"/>
        <v>#N/A</v>
      </c>
      <c r="AQ1580" s="1" t="e">
        <f t="shared" si="226"/>
        <v>#N/A</v>
      </c>
    </row>
    <row r="1581" spans="1:43">
      <c r="A1581">
        <v>80</v>
      </c>
      <c r="B1581" t="s">
        <v>2759</v>
      </c>
      <c r="C1581" t="s">
        <v>6069</v>
      </c>
      <c r="D1581">
        <f t="shared" si="220"/>
        <v>12000000</v>
      </c>
      <c r="K1581">
        <f t="shared" si="228"/>
        <v>1998</v>
      </c>
      <c r="L1581" t="s">
        <v>4682</v>
      </c>
      <c r="M1581" t="s">
        <v>4728</v>
      </c>
      <c r="N1581" t="s">
        <v>4697</v>
      </c>
      <c r="O1581" t="s">
        <v>8837</v>
      </c>
      <c r="P1581" t="s">
        <v>9694</v>
      </c>
      <c r="Q1581" t="s">
        <v>9695</v>
      </c>
      <c r="R1581" t="s">
        <v>9696</v>
      </c>
      <c r="AA1581">
        <v>2900</v>
      </c>
      <c r="AB1581" s="1">
        <v>39192</v>
      </c>
      <c r="AC1581" t="s">
        <v>2874</v>
      </c>
      <c r="AD1581" s="2">
        <v>10500000</v>
      </c>
      <c r="AE1581" s="2">
        <v>11052958</v>
      </c>
      <c r="AF1581" s="2">
        <v>14140402</v>
      </c>
      <c r="AG1581">
        <v>4</v>
      </c>
      <c r="AH1581">
        <v>20</v>
      </c>
      <c r="AI1581">
        <v>7</v>
      </c>
      <c r="AK1581" s="1" t="e">
        <f t="shared" si="227"/>
        <v>#N/A</v>
      </c>
      <c r="AL1581" s="1" t="e">
        <f t="shared" si="221"/>
        <v>#N/A</v>
      </c>
      <c r="AM1581" s="1" t="e">
        <f t="shared" si="222"/>
        <v>#N/A</v>
      </c>
      <c r="AN1581" s="1" t="e">
        <f t="shared" si="223"/>
        <v>#N/A</v>
      </c>
      <c r="AO1581" s="1" t="e">
        <f t="shared" si="224"/>
        <v>#N/A</v>
      </c>
      <c r="AP1581" s="1" t="e">
        <f t="shared" si="225"/>
        <v>#N/A</v>
      </c>
      <c r="AQ1581" s="1" t="e">
        <f t="shared" si="226"/>
        <v>#N/A</v>
      </c>
    </row>
    <row r="1582" spans="1:43">
      <c r="A1582">
        <v>81</v>
      </c>
      <c r="B1582" t="s">
        <v>846</v>
      </c>
      <c r="C1582" t="s">
        <v>4607</v>
      </c>
      <c r="D1582">
        <f t="shared" si="220"/>
        <v>53000000</v>
      </c>
      <c r="K1582">
        <f t="shared" si="228"/>
        <v>1998</v>
      </c>
      <c r="L1582" t="s">
        <v>4682</v>
      </c>
      <c r="M1582" t="s">
        <v>9697</v>
      </c>
      <c r="N1582" t="s">
        <v>9698</v>
      </c>
      <c r="O1582" t="s">
        <v>7741</v>
      </c>
      <c r="P1582" t="s">
        <v>9699</v>
      </c>
      <c r="Q1582" t="s">
        <v>9700</v>
      </c>
      <c r="R1582" t="s">
        <v>9701</v>
      </c>
      <c r="AA1582">
        <v>2391</v>
      </c>
      <c r="AB1582" s="1">
        <v>39346</v>
      </c>
      <c r="AC1582" t="s">
        <v>2375</v>
      </c>
      <c r="AD1582" s="2">
        <v>16500000</v>
      </c>
      <c r="AE1582" s="2">
        <v>11892415</v>
      </c>
      <c r="AF1582" s="2">
        <v>13636339</v>
      </c>
      <c r="AG1582">
        <v>9</v>
      </c>
      <c r="AH1582">
        <v>21</v>
      </c>
      <c r="AI1582">
        <v>7</v>
      </c>
      <c r="AK1582" s="1" t="e">
        <f t="shared" si="227"/>
        <v>#N/A</v>
      </c>
      <c r="AL1582" s="1" t="e">
        <f t="shared" si="221"/>
        <v>#N/A</v>
      </c>
      <c r="AM1582" s="1" t="e">
        <f t="shared" si="222"/>
        <v>#N/A</v>
      </c>
      <c r="AN1582" s="1" t="e">
        <f t="shared" si="223"/>
        <v>#N/A</v>
      </c>
      <c r="AO1582" s="1" t="e">
        <f t="shared" si="224"/>
        <v>#N/A</v>
      </c>
      <c r="AP1582" s="1" t="e">
        <f t="shared" si="225"/>
        <v>#N/A</v>
      </c>
      <c r="AQ1582" s="1" t="e">
        <f t="shared" si="226"/>
        <v>#N/A</v>
      </c>
    </row>
    <row r="1583" spans="1:43">
      <c r="A1583">
        <v>82</v>
      </c>
      <c r="B1583" t="s">
        <v>1628</v>
      </c>
      <c r="C1583" t="s">
        <v>9566</v>
      </c>
      <c r="D1583">
        <f t="shared" si="220"/>
        <v>29000000</v>
      </c>
      <c r="K1583">
        <f t="shared" si="228"/>
        <v>1998</v>
      </c>
      <c r="L1583" t="s">
        <v>4635</v>
      </c>
      <c r="AA1583">
        <v>2637</v>
      </c>
      <c r="AB1583" s="1">
        <v>39157</v>
      </c>
      <c r="AC1583" t="s">
        <v>2617</v>
      </c>
      <c r="AD1583" s="2">
        <v>14000000</v>
      </c>
      <c r="AE1583" s="2">
        <v>12559771</v>
      </c>
      <c r="AF1583" s="2">
        <v>13205411</v>
      </c>
      <c r="AG1583">
        <v>3</v>
      </c>
      <c r="AH1583">
        <v>16</v>
      </c>
      <c r="AI1583">
        <v>7</v>
      </c>
      <c r="AK1583" s="1" t="e">
        <f t="shared" si="227"/>
        <v>#N/A</v>
      </c>
      <c r="AL1583" s="1" t="e">
        <f t="shared" si="221"/>
        <v>#N/A</v>
      </c>
      <c r="AM1583" s="1" t="e">
        <f t="shared" si="222"/>
        <v>#N/A</v>
      </c>
      <c r="AN1583" s="1" t="e">
        <f t="shared" si="223"/>
        <v>#N/A</v>
      </c>
      <c r="AO1583" s="1" t="e">
        <f t="shared" si="224"/>
        <v>#N/A</v>
      </c>
      <c r="AP1583" s="1" t="e">
        <f t="shared" si="225"/>
        <v>#N/A</v>
      </c>
      <c r="AQ1583" s="1" t="e">
        <f t="shared" si="226"/>
        <v>#N/A</v>
      </c>
    </row>
    <row r="1584" spans="1:43">
      <c r="A1584">
        <v>83</v>
      </c>
      <c r="B1584" t="s">
        <v>1203</v>
      </c>
      <c r="C1584" t="s">
        <v>4628</v>
      </c>
      <c r="D1584">
        <f t="shared" si="220"/>
        <v>40000000</v>
      </c>
      <c r="K1584">
        <f t="shared" si="228"/>
        <v>1998</v>
      </c>
      <c r="L1584" t="s">
        <v>4636</v>
      </c>
      <c r="M1584" t="s">
        <v>4957</v>
      </c>
      <c r="N1584" t="s">
        <v>4616</v>
      </c>
      <c r="O1584" t="s">
        <v>6880</v>
      </c>
      <c r="P1584" t="s">
        <v>9702</v>
      </c>
      <c r="Q1584" t="s">
        <v>9703</v>
      </c>
      <c r="R1584" t="s">
        <v>9704</v>
      </c>
      <c r="AA1584">
        <v>3755</v>
      </c>
      <c r="AB1584" s="1">
        <v>39381</v>
      </c>
      <c r="AC1584" t="s">
        <v>3715</v>
      </c>
      <c r="AD1584" s="2">
        <v>3300000</v>
      </c>
      <c r="AE1584" s="2">
        <v>8093373</v>
      </c>
      <c r="AF1584" s="2">
        <v>12405473</v>
      </c>
      <c r="AG1584">
        <v>10</v>
      </c>
      <c r="AH1584">
        <v>26</v>
      </c>
      <c r="AI1584">
        <v>7</v>
      </c>
      <c r="AK1584" s="1" t="e">
        <f t="shared" si="227"/>
        <v>#N/A</v>
      </c>
      <c r="AL1584" s="1" t="e">
        <f t="shared" si="221"/>
        <v>#N/A</v>
      </c>
      <c r="AM1584" s="1" t="e">
        <f t="shared" si="222"/>
        <v>#N/A</v>
      </c>
      <c r="AN1584" s="1" t="e">
        <f t="shared" si="223"/>
        <v>#N/A</v>
      </c>
      <c r="AO1584" s="1" t="e">
        <f t="shared" si="224"/>
        <v>#N/A</v>
      </c>
      <c r="AP1584" s="1" t="e">
        <f t="shared" si="225"/>
        <v>#N/A</v>
      </c>
      <c r="AQ1584" s="1" t="e">
        <f t="shared" si="226"/>
        <v>#N/A</v>
      </c>
    </row>
    <row r="1585" spans="1:43">
      <c r="A1585">
        <v>84</v>
      </c>
      <c r="B1585" t="s">
        <v>1825</v>
      </c>
      <c r="C1585" t="s">
        <v>4607</v>
      </c>
      <c r="D1585">
        <f t="shared" si="220"/>
        <v>25000000</v>
      </c>
      <c r="K1585">
        <f t="shared" si="228"/>
        <v>1998</v>
      </c>
      <c r="L1585" t="s">
        <v>4682</v>
      </c>
      <c r="M1585" t="s">
        <v>5057</v>
      </c>
      <c r="N1585" t="s">
        <v>8425</v>
      </c>
      <c r="O1585" t="s">
        <v>7081</v>
      </c>
      <c r="P1585" t="s">
        <v>7081</v>
      </c>
      <c r="Q1585" t="s">
        <v>9705</v>
      </c>
      <c r="R1585" t="s">
        <v>9706</v>
      </c>
      <c r="AA1585">
        <v>2183</v>
      </c>
      <c r="AB1585" s="1">
        <v>39407</v>
      </c>
      <c r="AC1585" t="s">
        <v>2167</v>
      </c>
      <c r="AD1585" s="2">
        <v>20000000</v>
      </c>
      <c r="AE1585" s="2">
        <v>4017609</v>
      </c>
      <c r="AF1585" s="2">
        <v>11498547</v>
      </c>
      <c r="AG1585">
        <v>11</v>
      </c>
      <c r="AH1585">
        <v>21</v>
      </c>
      <c r="AI1585">
        <v>7</v>
      </c>
      <c r="AK1585" s="1" t="e">
        <f t="shared" si="227"/>
        <v>#N/A</v>
      </c>
      <c r="AL1585" s="1" t="e">
        <f t="shared" si="221"/>
        <v>#N/A</v>
      </c>
      <c r="AM1585" s="1" t="e">
        <f t="shared" si="222"/>
        <v>#N/A</v>
      </c>
      <c r="AN1585" s="1" t="e">
        <f t="shared" si="223"/>
        <v>#N/A</v>
      </c>
      <c r="AO1585" s="1" t="e">
        <f t="shared" si="224"/>
        <v>#N/A</v>
      </c>
      <c r="AP1585" s="1" t="e">
        <f t="shared" si="225"/>
        <v>#N/A</v>
      </c>
      <c r="AQ1585" s="1" t="e">
        <f t="shared" si="226"/>
        <v>#N/A</v>
      </c>
    </row>
    <row r="1586" spans="1:43">
      <c r="A1586">
        <v>85</v>
      </c>
      <c r="B1586" t="s">
        <v>9707</v>
      </c>
      <c r="C1586" t="s">
        <v>4621</v>
      </c>
      <c r="D1586" t="e">
        <f t="shared" si="220"/>
        <v>#N/A</v>
      </c>
      <c r="K1586">
        <f t="shared" si="228"/>
        <v>1998</v>
      </c>
      <c r="L1586" t="s">
        <v>4635</v>
      </c>
      <c r="AA1586">
        <v>2738</v>
      </c>
      <c r="AB1586" s="1">
        <v>39367</v>
      </c>
      <c r="AC1586" t="s">
        <v>2715</v>
      </c>
      <c r="AD1586" s="2">
        <v>12500000</v>
      </c>
      <c r="AE1586" s="2">
        <v>5956480</v>
      </c>
      <c r="AF1586" s="2">
        <v>11277119</v>
      </c>
      <c r="AG1586">
        <v>10</v>
      </c>
      <c r="AH1586">
        <v>12</v>
      </c>
      <c r="AI1586">
        <v>7</v>
      </c>
      <c r="AK1586" s="1" t="e">
        <f t="shared" si="227"/>
        <v>#N/A</v>
      </c>
      <c r="AL1586" s="1" t="e">
        <f t="shared" si="221"/>
        <v>#N/A</v>
      </c>
      <c r="AM1586" s="1" t="e">
        <f t="shared" si="222"/>
        <v>#N/A</v>
      </c>
      <c r="AN1586" s="1" t="e">
        <f t="shared" si="223"/>
        <v>#N/A</v>
      </c>
      <c r="AO1586" s="1" t="e">
        <f t="shared" si="224"/>
        <v>#N/A</v>
      </c>
      <c r="AP1586" s="1" t="e">
        <f t="shared" si="225"/>
        <v>#N/A</v>
      </c>
      <c r="AQ1586" s="1" t="e">
        <f t="shared" si="226"/>
        <v>#N/A</v>
      </c>
    </row>
    <row r="1587" spans="1:43">
      <c r="A1587">
        <v>86</v>
      </c>
      <c r="B1587" t="s">
        <v>9708</v>
      </c>
      <c r="C1587" t="s">
        <v>4695</v>
      </c>
      <c r="D1587" t="e">
        <f t="shared" si="220"/>
        <v>#N/A</v>
      </c>
      <c r="K1587">
        <f t="shared" si="228"/>
        <v>1998</v>
      </c>
      <c r="L1587" t="s">
        <v>4635</v>
      </c>
      <c r="AA1587">
        <v>2702</v>
      </c>
      <c r="AB1587" s="1">
        <v>39136</v>
      </c>
      <c r="AC1587" t="s">
        <v>2679</v>
      </c>
      <c r="AD1587" s="2">
        <v>13000000</v>
      </c>
      <c r="AE1587" s="2">
        <v>11003643</v>
      </c>
      <c r="AF1587" s="2">
        <v>11141213</v>
      </c>
      <c r="AG1587">
        <v>2</v>
      </c>
      <c r="AH1587">
        <v>23</v>
      </c>
      <c r="AI1587">
        <v>7</v>
      </c>
      <c r="AK1587" s="1" t="e">
        <f t="shared" si="227"/>
        <v>#N/A</v>
      </c>
      <c r="AL1587" s="1" t="e">
        <f t="shared" si="221"/>
        <v>#N/A</v>
      </c>
      <c r="AM1587" s="1" t="e">
        <f t="shared" si="222"/>
        <v>#N/A</v>
      </c>
      <c r="AN1587" s="1" t="e">
        <f t="shared" si="223"/>
        <v>#N/A</v>
      </c>
      <c r="AO1587" s="1" t="e">
        <f t="shared" si="224"/>
        <v>#N/A</v>
      </c>
      <c r="AP1587" s="1" t="e">
        <f t="shared" si="225"/>
        <v>#N/A</v>
      </c>
      <c r="AQ1587" s="1" t="e">
        <f t="shared" si="226"/>
        <v>#N/A</v>
      </c>
    </row>
    <row r="1588" spans="1:43">
      <c r="A1588">
        <v>87</v>
      </c>
      <c r="B1588" t="s">
        <v>9709</v>
      </c>
      <c r="C1588" t="s">
        <v>4607</v>
      </c>
      <c r="D1588" t="e">
        <f t="shared" si="220"/>
        <v>#N/A</v>
      </c>
      <c r="K1588">
        <f t="shared" si="228"/>
        <v>1998</v>
      </c>
      <c r="L1588" t="s">
        <v>4600</v>
      </c>
      <c r="M1588" t="s">
        <v>5242</v>
      </c>
      <c r="N1588" t="s">
        <v>4708</v>
      </c>
      <c r="O1588" t="s">
        <v>9710</v>
      </c>
      <c r="P1588" t="s">
        <v>9711</v>
      </c>
      <c r="Q1588" t="s">
        <v>9712</v>
      </c>
      <c r="R1588" t="s">
        <v>9713</v>
      </c>
      <c r="AA1588">
        <v>3098</v>
      </c>
      <c r="AB1588" s="1">
        <v>39414</v>
      </c>
      <c r="AC1588" t="s">
        <v>3071</v>
      </c>
      <c r="AD1588" s="2">
        <v>9000000</v>
      </c>
      <c r="AE1588" s="2">
        <v>6623082</v>
      </c>
      <c r="AF1588" s="2">
        <v>10642023</v>
      </c>
      <c r="AG1588">
        <v>11</v>
      </c>
      <c r="AH1588">
        <v>28</v>
      </c>
      <c r="AI1588">
        <v>7</v>
      </c>
      <c r="AK1588" s="1" t="e">
        <f t="shared" si="227"/>
        <v>#N/A</v>
      </c>
      <c r="AL1588" s="1" t="e">
        <f t="shared" si="221"/>
        <v>#N/A</v>
      </c>
      <c r="AM1588" s="1" t="e">
        <f t="shared" si="222"/>
        <v>#N/A</v>
      </c>
      <c r="AN1588" s="1" t="e">
        <f t="shared" si="223"/>
        <v>#N/A</v>
      </c>
      <c r="AO1588" s="1" t="e">
        <f t="shared" si="224"/>
        <v>#N/A</v>
      </c>
      <c r="AP1588" s="1" t="e">
        <f t="shared" si="225"/>
        <v>#N/A</v>
      </c>
      <c r="AQ1588" s="1" t="e">
        <f t="shared" si="226"/>
        <v>#N/A</v>
      </c>
    </row>
    <row r="1589" spans="1:43">
      <c r="A1589">
        <v>88</v>
      </c>
      <c r="B1589" t="s">
        <v>575</v>
      </c>
      <c r="C1589" t="s">
        <v>4660</v>
      </c>
      <c r="D1589">
        <f t="shared" si="220"/>
        <v>70000000</v>
      </c>
      <c r="K1589">
        <f t="shared" si="228"/>
        <v>1998</v>
      </c>
      <c r="L1589" t="s">
        <v>4682</v>
      </c>
      <c r="M1589" t="s">
        <v>5159</v>
      </c>
      <c r="N1589" t="s">
        <v>6382</v>
      </c>
      <c r="O1589" t="s">
        <v>9714</v>
      </c>
      <c r="P1589" t="s">
        <v>9715</v>
      </c>
      <c r="Q1589" t="s">
        <v>9716</v>
      </c>
      <c r="R1589" t="s">
        <v>9717</v>
      </c>
      <c r="AA1589">
        <v>3236</v>
      </c>
      <c r="AB1589" s="1">
        <v>39199</v>
      </c>
      <c r="AC1589" t="s">
        <v>3207</v>
      </c>
      <c r="AD1589" s="2">
        <v>7400000</v>
      </c>
      <c r="AE1589" s="2">
        <v>872643</v>
      </c>
      <c r="AF1589" s="2">
        <v>9443864</v>
      </c>
      <c r="AG1589">
        <v>4</v>
      </c>
      <c r="AH1589">
        <v>27</v>
      </c>
      <c r="AI1589">
        <v>7</v>
      </c>
      <c r="AK1589" s="1" t="e">
        <f t="shared" si="227"/>
        <v>#N/A</v>
      </c>
      <c r="AL1589" s="1" t="e">
        <f t="shared" si="221"/>
        <v>#N/A</v>
      </c>
      <c r="AM1589" s="1" t="e">
        <f t="shared" si="222"/>
        <v>#N/A</v>
      </c>
      <c r="AN1589" s="1" t="e">
        <f t="shared" si="223"/>
        <v>#N/A</v>
      </c>
      <c r="AO1589" s="1" t="e">
        <f t="shared" si="224"/>
        <v>#N/A</v>
      </c>
      <c r="AP1589" s="1" t="e">
        <f t="shared" si="225"/>
        <v>#N/A</v>
      </c>
      <c r="AQ1589" s="1" t="e">
        <f t="shared" si="226"/>
        <v>#N/A</v>
      </c>
    </row>
    <row r="1590" spans="1:43">
      <c r="A1590">
        <v>89</v>
      </c>
      <c r="B1590" t="s">
        <v>9718</v>
      </c>
      <c r="C1590" t="s">
        <v>5962</v>
      </c>
      <c r="D1590" t="e">
        <f t="shared" si="220"/>
        <v>#N/A</v>
      </c>
      <c r="K1590">
        <f t="shared" si="228"/>
        <v>1998</v>
      </c>
      <c r="L1590" t="s">
        <v>4682</v>
      </c>
      <c r="M1590" t="s">
        <v>5062</v>
      </c>
      <c r="N1590" t="s">
        <v>5323</v>
      </c>
      <c r="O1590" t="s">
        <v>9719</v>
      </c>
      <c r="P1590" t="s">
        <v>9720</v>
      </c>
      <c r="Q1590" t="s">
        <v>9721</v>
      </c>
      <c r="R1590" t="s">
        <v>9722</v>
      </c>
      <c r="AA1590">
        <v>2547</v>
      </c>
      <c r="AB1590" s="1">
        <v>39143</v>
      </c>
      <c r="AC1590" t="s">
        <v>2528</v>
      </c>
      <c r="AD1590" s="2">
        <v>15000000</v>
      </c>
      <c r="AE1590" s="2">
        <v>9396870</v>
      </c>
      <c r="AF1590" s="2">
        <v>9396870</v>
      </c>
      <c r="AG1590">
        <v>3</v>
      </c>
      <c r="AH1590">
        <v>2</v>
      </c>
      <c r="AI1590">
        <v>7</v>
      </c>
      <c r="AK1590" s="1" t="e">
        <f t="shared" si="227"/>
        <v>#N/A</v>
      </c>
      <c r="AL1590" s="1" t="e">
        <f t="shared" si="221"/>
        <v>#N/A</v>
      </c>
      <c r="AM1590" s="1" t="e">
        <f t="shared" si="222"/>
        <v>#N/A</v>
      </c>
      <c r="AN1590" s="1" t="e">
        <f t="shared" si="223"/>
        <v>#N/A</v>
      </c>
      <c r="AO1590" s="1" t="e">
        <f t="shared" si="224"/>
        <v>#N/A</v>
      </c>
      <c r="AP1590" s="1" t="e">
        <f t="shared" si="225"/>
        <v>#N/A</v>
      </c>
      <c r="AQ1590" s="1" t="e">
        <f t="shared" si="226"/>
        <v>#N/A</v>
      </c>
    </row>
    <row r="1591" spans="1:43">
      <c r="A1591">
        <v>90</v>
      </c>
      <c r="B1591" t="s">
        <v>1579</v>
      </c>
      <c r="C1591" t="s">
        <v>4695</v>
      </c>
      <c r="D1591">
        <f t="shared" si="220"/>
        <v>30000000</v>
      </c>
      <c r="K1591">
        <f t="shared" si="228"/>
        <v>1998</v>
      </c>
      <c r="L1591" t="s">
        <v>4682</v>
      </c>
      <c r="M1591" t="s">
        <v>5367</v>
      </c>
      <c r="N1591" t="s">
        <v>6382</v>
      </c>
      <c r="O1591" t="s">
        <v>4796</v>
      </c>
      <c r="P1591" t="s">
        <v>9723</v>
      </c>
      <c r="Q1591" t="s">
        <v>9724</v>
      </c>
      <c r="R1591" t="s">
        <v>9725</v>
      </c>
      <c r="AA1591">
        <v>1718</v>
      </c>
      <c r="AB1591" s="1">
        <v>39388</v>
      </c>
      <c r="AC1591" t="s">
        <v>1707</v>
      </c>
      <c r="AD1591" s="2">
        <v>27000000</v>
      </c>
      <c r="AE1591" s="2">
        <v>7500310</v>
      </c>
      <c r="AF1591" s="2">
        <v>9352089</v>
      </c>
      <c r="AG1591">
        <v>11</v>
      </c>
      <c r="AH1591">
        <v>2</v>
      </c>
      <c r="AI1591">
        <v>7</v>
      </c>
      <c r="AK1591" s="1" t="e">
        <f t="shared" si="227"/>
        <v>#N/A</v>
      </c>
      <c r="AL1591" s="1" t="e">
        <f t="shared" si="221"/>
        <v>#N/A</v>
      </c>
      <c r="AM1591" s="1" t="e">
        <f t="shared" si="222"/>
        <v>#N/A</v>
      </c>
      <c r="AN1591" s="1" t="e">
        <f t="shared" si="223"/>
        <v>#N/A</v>
      </c>
      <c r="AO1591" s="1" t="e">
        <f t="shared" si="224"/>
        <v>#N/A</v>
      </c>
      <c r="AP1591" s="1" t="e">
        <f t="shared" si="225"/>
        <v>#N/A</v>
      </c>
      <c r="AQ1591" s="1" t="e">
        <f t="shared" si="226"/>
        <v>#N/A</v>
      </c>
    </row>
    <row r="1592" spans="1:43">
      <c r="A1592">
        <v>91</v>
      </c>
      <c r="B1592" t="s">
        <v>9726</v>
      </c>
      <c r="C1592" t="s">
        <v>4660</v>
      </c>
      <c r="D1592" t="e">
        <f t="shared" si="220"/>
        <v>#N/A</v>
      </c>
      <c r="K1592">
        <f t="shared" si="228"/>
        <v>1998</v>
      </c>
      <c r="L1592" t="s">
        <v>4600</v>
      </c>
      <c r="M1592" t="s">
        <v>5159</v>
      </c>
      <c r="N1592" t="s">
        <v>6286</v>
      </c>
      <c r="O1592" t="s">
        <v>9010</v>
      </c>
      <c r="P1592" t="s">
        <v>9727</v>
      </c>
      <c r="Q1592" t="s">
        <v>9728</v>
      </c>
      <c r="R1592" t="s">
        <v>9729</v>
      </c>
      <c r="AA1592">
        <v>3343</v>
      </c>
      <c r="AB1592" s="1">
        <v>39365</v>
      </c>
      <c r="AC1592" t="s">
        <v>3311</v>
      </c>
      <c r="AD1592" s="2">
        <v>6400000</v>
      </c>
      <c r="AE1592" s="2">
        <v>871577</v>
      </c>
      <c r="AF1592" s="2">
        <v>8902141</v>
      </c>
      <c r="AG1592">
        <v>10</v>
      </c>
      <c r="AH1592">
        <v>10</v>
      </c>
      <c r="AI1592">
        <v>7</v>
      </c>
      <c r="AK1592" s="1" t="e">
        <f t="shared" si="227"/>
        <v>#N/A</v>
      </c>
      <c r="AL1592" s="1" t="e">
        <f t="shared" si="221"/>
        <v>#N/A</v>
      </c>
      <c r="AM1592" s="1" t="e">
        <f t="shared" si="222"/>
        <v>#N/A</v>
      </c>
      <c r="AN1592" s="1" t="e">
        <f t="shared" si="223"/>
        <v>#N/A</v>
      </c>
      <c r="AO1592" s="1" t="e">
        <f t="shared" si="224"/>
        <v>#N/A</v>
      </c>
      <c r="AP1592" s="1" t="e">
        <f t="shared" si="225"/>
        <v>#N/A</v>
      </c>
      <c r="AQ1592" s="1" t="e">
        <f t="shared" si="226"/>
        <v>#N/A</v>
      </c>
    </row>
    <row r="1593" spans="1:43">
      <c r="A1593">
        <v>92</v>
      </c>
      <c r="B1593" t="s">
        <v>460</v>
      </c>
      <c r="C1593" t="s">
        <v>4621</v>
      </c>
      <c r="D1593">
        <f t="shared" si="220"/>
        <v>80000000</v>
      </c>
      <c r="K1593">
        <f t="shared" si="228"/>
        <v>1998</v>
      </c>
      <c r="L1593" t="s">
        <v>4636</v>
      </c>
      <c r="M1593" t="s">
        <v>5159</v>
      </c>
      <c r="N1593" t="s">
        <v>4898</v>
      </c>
      <c r="O1593" t="s">
        <v>9730</v>
      </c>
      <c r="P1593" t="s">
        <v>9731</v>
      </c>
      <c r="Q1593" t="s">
        <v>9732</v>
      </c>
      <c r="R1593" t="s">
        <v>9733</v>
      </c>
      <c r="AA1593">
        <v>3927</v>
      </c>
      <c r="AB1593" s="1">
        <v>39288</v>
      </c>
      <c r="AC1593" t="s">
        <v>3884</v>
      </c>
      <c r="AD1593" s="2">
        <v>2380000</v>
      </c>
      <c r="AE1593" s="2">
        <v>327919</v>
      </c>
      <c r="AF1593" s="2">
        <v>8739576</v>
      </c>
      <c r="AG1593">
        <v>7</v>
      </c>
      <c r="AH1593">
        <v>25</v>
      </c>
      <c r="AI1593">
        <v>7</v>
      </c>
      <c r="AK1593" s="1" t="e">
        <f t="shared" si="227"/>
        <v>#N/A</v>
      </c>
      <c r="AL1593" s="1" t="e">
        <f t="shared" si="221"/>
        <v>#N/A</v>
      </c>
      <c r="AM1593" s="1" t="e">
        <f t="shared" si="222"/>
        <v>#N/A</v>
      </c>
      <c r="AN1593" s="1" t="e">
        <f t="shared" si="223"/>
        <v>#N/A</v>
      </c>
      <c r="AO1593" s="1" t="e">
        <f t="shared" si="224"/>
        <v>#N/A</v>
      </c>
      <c r="AP1593" s="1" t="e">
        <f t="shared" si="225"/>
        <v>#N/A</v>
      </c>
      <c r="AQ1593" s="1" t="e">
        <f t="shared" si="226"/>
        <v>#N/A</v>
      </c>
    </row>
    <row r="1594" spans="1:43">
      <c r="A1594">
        <v>93</v>
      </c>
      <c r="B1594" t="s">
        <v>2107</v>
      </c>
      <c r="C1594" t="s">
        <v>4607</v>
      </c>
      <c r="D1594">
        <f t="shared" si="220"/>
        <v>20000000</v>
      </c>
      <c r="K1594">
        <f t="shared" si="228"/>
        <v>1998</v>
      </c>
      <c r="L1594" t="s">
        <v>4614</v>
      </c>
      <c r="M1594" t="s">
        <v>4872</v>
      </c>
      <c r="N1594" t="s">
        <v>4852</v>
      </c>
      <c r="O1594" t="s">
        <v>6038</v>
      </c>
      <c r="P1594" t="s">
        <v>9734</v>
      </c>
      <c r="Q1594" t="s">
        <v>9735</v>
      </c>
      <c r="R1594" t="s">
        <v>9736</v>
      </c>
      <c r="AA1594">
        <v>3656</v>
      </c>
      <c r="AB1594" s="1">
        <v>39227</v>
      </c>
      <c r="AC1594" t="s">
        <v>3621</v>
      </c>
      <c r="AD1594" s="2">
        <v>4000000</v>
      </c>
      <c r="AE1594" s="2">
        <v>7006708</v>
      </c>
      <c r="AF1594" s="2">
        <v>8302995</v>
      </c>
      <c r="AG1594">
        <v>5</v>
      </c>
      <c r="AH1594">
        <v>25</v>
      </c>
      <c r="AI1594">
        <v>7</v>
      </c>
      <c r="AK1594" s="1" t="e">
        <f t="shared" si="227"/>
        <v>#N/A</v>
      </c>
      <c r="AL1594" s="1" t="e">
        <f t="shared" si="221"/>
        <v>#N/A</v>
      </c>
      <c r="AM1594" s="1" t="e">
        <f t="shared" si="222"/>
        <v>#N/A</v>
      </c>
      <c r="AN1594" s="1" t="e">
        <f t="shared" si="223"/>
        <v>#N/A</v>
      </c>
      <c r="AO1594" s="1" t="e">
        <f t="shared" si="224"/>
        <v>#N/A</v>
      </c>
      <c r="AP1594" s="1" t="e">
        <f t="shared" si="225"/>
        <v>#N/A</v>
      </c>
      <c r="AQ1594" s="1" t="e">
        <f t="shared" si="226"/>
        <v>#N/A</v>
      </c>
    </row>
    <row r="1595" spans="1:43">
      <c r="A1595">
        <v>94</v>
      </c>
      <c r="B1595" t="s">
        <v>2504</v>
      </c>
      <c r="C1595" t="s">
        <v>5962</v>
      </c>
      <c r="D1595">
        <f t="shared" si="220"/>
        <v>15000000</v>
      </c>
      <c r="K1595">
        <f t="shared" si="228"/>
        <v>1998</v>
      </c>
      <c r="L1595" t="s">
        <v>4682</v>
      </c>
      <c r="M1595" t="s">
        <v>6879</v>
      </c>
      <c r="N1595" t="s">
        <v>9602</v>
      </c>
      <c r="O1595" t="s">
        <v>9737</v>
      </c>
      <c r="P1595" t="s">
        <v>9738</v>
      </c>
      <c r="Q1595" t="s">
        <v>9739</v>
      </c>
      <c r="R1595" t="s">
        <v>9740</v>
      </c>
      <c r="AA1595">
        <v>2165</v>
      </c>
      <c r="AB1595" s="1">
        <v>39087</v>
      </c>
      <c r="AC1595" t="s">
        <v>2149</v>
      </c>
      <c r="AD1595" s="2">
        <v>20000000</v>
      </c>
      <c r="AE1595" s="2">
        <v>8135024</v>
      </c>
      <c r="AF1595" s="2">
        <v>8135024</v>
      </c>
      <c r="AG1595">
        <v>1</v>
      </c>
      <c r="AH1595">
        <v>5</v>
      </c>
      <c r="AI1595">
        <v>7</v>
      </c>
      <c r="AK1595" s="1" t="e">
        <f t="shared" si="227"/>
        <v>#N/A</v>
      </c>
      <c r="AL1595" s="1" t="e">
        <f t="shared" si="221"/>
        <v>#N/A</v>
      </c>
      <c r="AM1595" s="1" t="e">
        <f t="shared" si="222"/>
        <v>#N/A</v>
      </c>
      <c r="AN1595" s="1" t="e">
        <f t="shared" si="223"/>
        <v>#N/A</v>
      </c>
      <c r="AO1595" s="1" t="e">
        <f t="shared" si="224"/>
        <v>#N/A</v>
      </c>
      <c r="AP1595" s="1" t="e">
        <f t="shared" si="225"/>
        <v>#N/A</v>
      </c>
      <c r="AQ1595" s="1" t="e">
        <f t="shared" si="226"/>
        <v>#N/A</v>
      </c>
    </row>
    <row r="1596" spans="1:43">
      <c r="A1596">
        <v>95</v>
      </c>
      <c r="B1596" t="s">
        <v>3144</v>
      </c>
      <c r="C1596" t="s">
        <v>4621</v>
      </c>
      <c r="D1596">
        <f t="shared" si="220"/>
        <v>8000000</v>
      </c>
      <c r="K1596">
        <f t="shared" si="228"/>
        <v>1998</v>
      </c>
      <c r="L1596" t="s">
        <v>4635</v>
      </c>
      <c r="AA1596">
        <v>2433</v>
      </c>
      <c r="AB1596" s="1">
        <v>39374</v>
      </c>
      <c r="AC1596" t="s">
        <v>2416</v>
      </c>
      <c r="AD1596" s="2">
        <v>16000000</v>
      </c>
      <c r="AE1596" s="2">
        <v>3287315</v>
      </c>
      <c r="AF1596" s="2">
        <v>8120148</v>
      </c>
      <c r="AG1596">
        <v>10</v>
      </c>
      <c r="AH1596">
        <v>19</v>
      </c>
      <c r="AI1596">
        <v>7</v>
      </c>
      <c r="AK1596" s="1" t="e">
        <f t="shared" si="227"/>
        <v>#N/A</v>
      </c>
      <c r="AL1596" s="1" t="e">
        <f t="shared" si="221"/>
        <v>#N/A</v>
      </c>
      <c r="AM1596" s="1" t="e">
        <f t="shared" si="222"/>
        <v>#N/A</v>
      </c>
      <c r="AN1596" s="1" t="e">
        <f t="shared" si="223"/>
        <v>#N/A</v>
      </c>
      <c r="AO1596" s="1" t="e">
        <f t="shared" si="224"/>
        <v>#N/A</v>
      </c>
      <c r="AP1596" s="1" t="e">
        <f t="shared" si="225"/>
        <v>#N/A</v>
      </c>
      <c r="AQ1596" s="1" t="e">
        <f t="shared" si="226"/>
        <v>#N/A</v>
      </c>
    </row>
    <row r="1597" spans="1:43">
      <c r="A1597">
        <v>96</v>
      </c>
      <c r="B1597" t="s">
        <v>2505</v>
      </c>
      <c r="C1597" t="s">
        <v>9649</v>
      </c>
      <c r="D1597">
        <f t="shared" si="220"/>
        <v>15000000</v>
      </c>
      <c r="K1597">
        <f t="shared" si="228"/>
        <v>1998</v>
      </c>
      <c r="L1597" t="s">
        <v>4682</v>
      </c>
      <c r="M1597" t="s">
        <v>4683</v>
      </c>
      <c r="N1597" t="s">
        <v>4708</v>
      </c>
      <c r="O1597" t="s">
        <v>6535</v>
      </c>
      <c r="P1597" t="s">
        <v>5786</v>
      </c>
      <c r="Q1597" t="s">
        <v>9741</v>
      </c>
      <c r="R1597" t="s">
        <v>9742</v>
      </c>
      <c r="AA1597">
        <v>1627</v>
      </c>
      <c r="AB1597" s="1">
        <v>39248</v>
      </c>
      <c r="AC1597" t="s">
        <v>1616</v>
      </c>
      <c r="AD1597" s="2">
        <v>30000000</v>
      </c>
      <c r="AE1597" s="2">
        <v>480314</v>
      </c>
      <c r="AF1597" s="2">
        <v>7755686</v>
      </c>
      <c r="AG1597">
        <v>6</v>
      </c>
      <c r="AH1597">
        <v>15</v>
      </c>
      <c r="AI1597">
        <v>7</v>
      </c>
      <c r="AK1597" s="1" t="e">
        <f t="shared" si="227"/>
        <v>#N/A</v>
      </c>
      <c r="AL1597" s="1" t="e">
        <f t="shared" si="221"/>
        <v>#N/A</v>
      </c>
      <c r="AM1597" s="1" t="e">
        <f t="shared" si="222"/>
        <v>#N/A</v>
      </c>
      <c r="AN1597" s="1" t="e">
        <f t="shared" si="223"/>
        <v>#N/A</v>
      </c>
      <c r="AO1597" s="1" t="e">
        <f t="shared" si="224"/>
        <v>#N/A</v>
      </c>
      <c r="AP1597" s="1" t="e">
        <f t="shared" si="225"/>
        <v>#N/A</v>
      </c>
      <c r="AQ1597" s="1" t="e">
        <f t="shared" si="226"/>
        <v>#N/A</v>
      </c>
    </row>
    <row r="1598" spans="1:43">
      <c r="A1598">
        <v>97</v>
      </c>
      <c r="B1598" t="s">
        <v>2929</v>
      </c>
      <c r="C1598" t="s">
        <v>4607</v>
      </c>
      <c r="D1598">
        <f t="shared" si="220"/>
        <v>10000000</v>
      </c>
      <c r="K1598">
        <f t="shared" si="228"/>
        <v>1998</v>
      </c>
      <c r="L1598" t="s">
        <v>4682</v>
      </c>
      <c r="M1598" t="s">
        <v>5062</v>
      </c>
      <c r="N1598" t="s">
        <v>4852</v>
      </c>
      <c r="O1598" t="s">
        <v>5308</v>
      </c>
      <c r="P1598" t="s">
        <v>8681</v>
      </c>
      <c r="Q1598" t="s">
        <v>9743</v>
      </c>
      <c r="R1598" t="s">
        <v>9744</v>
      </c>
      <c r="AA1598">
        <v>1246</v>
      </c>
      <c r="AB1598" s="1">
        <v>39332</v>
      </c>
      <c r="AC1598" t="s">
        <v>1238</v>
      </c>
      <c r="AD1598" s="2">
        <v>40000000</v>
      </c>
      <c r="AE1598" s="2">
        <v>876671</v>
      </c>
      <c r="AF1598" s="2">
        <v>7729552</v>
      </c>
      <c r="AG1598">
        <v>9</v>
      </c>
      <c r="AH1598">
        <v>7</v>
      </c>
      <c r="AI1598">
        <v>7</v>
      </c>
      <c r="AK1598" s="1" t="e">
        <f t="shared" si="227"/>
        <v>#N/A</v>
      </c>
      <c r="AL1598" s="1" t="e">
        <f t="shared" si="221"/>
        <v>#N/A</v>
      </c>
      <c r="AM1598" s="1" t="e">
        <f t="shared" si="222"/>
        <v>#N/A</v>
      </c>
      <c r="AN1598" s="1" t="e">
        <f t="shared" si="223"/>
        <v>#N/A</v>
      </c>
      <c r="AO1598" s="1" t="e">
        <f t="shared" si="224"/>
        <v>#N/A</v>
      </c>
      <c r="AP1598" s="1" t="e">
        <f t="shared" si="225"/>
        <v>#N/A</v>
      </c>
      <c r="AQ1598" s="1" t="e">
        <f t="shared" si="226"/>
        <v>#N/A</v>
      </c>
    </row>
    <row r="1599" spans="1:43">
      <c r="A1599">
        <v>98</v>
      </c>
      <c r="B1599">
        <v>54</v>
      </c>
      <c r="C1599" t="s">
        <v>6069</v>
      </c>
      <c r="D1599">
        <f t="shared" si="220"/>
        <v>13000000</v>
      </c>
      <c r="K1599">
        <f t="shared" si="228"/>
        <v>1998</v>
      </c>
      <c r="L1599" t="s">
        <v>4682</v>
      </c>
      <c r="M1599" t="s">
        <v>5062</v>
      </c>
      <c r="N1599" t="s">
        <v>9745</v>
      </c>
      <c r="O1599" t="s">
        <v>9746</v>
      </c>
      <c r="P1599" t="s">
        <v>9746</v>
      </c>
      <c r="Q1599" t="s">
        <v>9747</v>
      </c>
      <c r="R1599" t="s">
        <v>9748</v>
      </c>
      <c r="AA1599">
        <v>1875</v>
      </c>
      <c r="AB1599" s="1">
        <v>39178</v>
      </c>
      <c r="AC1599" t="s">
        <v>1864</v>
      </c>
      <c r="AD1599" s="2">
        <v>25000000</v>
      </c>
      <c r="AE1599" s="2">
        <v>7164995</v>
      </c>
      <c r="AF1599" s="2">
        <v>7164995</v>
      </c>
      <c r="AG1599">
        <v>4</v>
      </c>
      <c r="AH1599">
        <v>6</v>
      </c>
      <c r="AI1599">
        <v>7</v>
      </c>
      <c r="AK1599" s="1" t="e">
        <f t="shared" si="227"/>
        <v>#N/A</v>
      </c>
      <c r="AL1599" s="1" t="e">
        <f t="shared" si="221"/>
        <v>#N/A</v>
      </c>
      <c r="AM1599" s="1" t="e">
        <f t="shared" si="222"/>
        <v>#N/A</v>
      </c>
      <c r="AN1599" s="1" t="e">
        <f t="shared" si="223"/>
        <v>#N/A</v>
      </c>
      <c r="AO1599" s="1" t="e">
        <f t="shared" si="224"/>
        <v>#N/A</v>
      </c>
      <c r="AP1599" s="1" t="e">
        <f t="shared" si="225"/>
        <v>#N/A</v>
      </c>
      <c r="AQ1599" s="1" t="e">
        <f t="shared" si="226"/>
        <v>#N/A</v>
      </c>
    </row>
    <row r="1600" spans="1:43">
      <c r="A1600">
        <v>99</v>
      </c>
      <c r="B1600" t="s">
        <v>9749</v>
      </c>
      <c r="C1600" t="s">
        <v>4660</v>
      </c>
      <c r="D1600" t="e">
        <f t="shared" si="220"/>
        <v>#N/A</v>
      </c>
      <c r="K1600">
        <f t="shared" si="228"/>
        <v>1998</v>
      </c>
      <c r="L1600" t="s">
        <v>4682</v>
      </c>
      <c r="M1600" t="s">
        <v>4728</v>
      </c>
      <c r="N1600" t="s">
        <v>4893</v>
      </c>
      <c r="O1600" t="s">
        <v>4656</v>
      </c>
      <c r="P1600" t="s">
        <v>9750</v>
      </c>
      <c r="Q1600" t="s">
        <v>9751</v>
      </c>
      <c r="R1600" t="s">
        <v>9752</v>
      </c>
      <c r="AA1600">
        <v>2993</v>
      </c>
      <c r="AB1600" s="1">
        <v>39267</v>
      </c>
      <c r="AC1600" t="s">
        <v>2967</v>
      </c>
      <c r="AD1600" s="2">
        <v>10000000</v>
      </c>
      <c r="AE1600" s="2">
        <v>5490423</v>
      </c>
      <c r="AF1600" s="2">
        <v>7037886</v>
      </c>
      <c r="AG1600">
        <v>7</v>
      </c>
      <c r="AH1600">
        <v>4</v>
      </c>
      <c r="AI1600">
        <v>7</v>
      </c>
      <c r="AK1600" s="1" t="e">
        <f t="shared" si="227"/>
        <v>#N/A</v>
      </c>
      <c r="AL1600" s="1" t="e">
        <f t="shared" si="221"/>
        <v>#N/A</v>
      </c>
      <c r="AM1600" s="1" t="e">
        <f t="shared" si="222"/>
        <v>#N/A</v>
      </c>
      <c r="AN1600" s="1" t="e">
        <f t="shared" si="223"/>
        <v>#N/A</v>
      </c>
      <c r="AO1600" s="1" t="e">
        <f t="shared" si="224"/>
        <v>#N/A</v>
      </c>
      <c r="AP1600" s="1" t="e">
        <f t="shared" si="225"/>
        <v>#N/A</v>
      </c>
      <c r="AQ1600" s="1" t="e">
        <f t="shared" si="226"/>
        <v>#N/A</v>
      </c>
    </row>
    <row r="1601" spans="1:43">
      <c r="A1601">
        <v>100</v>
      </c>
      <c r="B1601" t="s">
        <v>9753</v>
      </c>
      <c r="C1601" t="s">
        <v>4695</v>
      </c>
      <c r="D1601" t="e">
        <f t="shared" si="220"/>
        <v>#N/A</v>
      </c>
      <c r="K1601">
        <f t="shared" si="228"/>
        <v>1998</v>
      </c>
      <c r="L1601" t="s">
        <v>4614</v>
      </c>
      <c r="M1601" t="s">
        <v>4718</v>
      </c>
      <c r="N1601" t="s">
        <v>9754</v>
      </c>
      <c r="O1601" t="s">
        <v>9755</v>
      </c>
      <c r="P1601" t="s">
        <v>9756</v>
      </c>
      <c r="Q1601" t="s">
        <v>9757</v>
      </c>
      <c r="R1601" t="s">
        <v>9758</v>
      </c>
      <c r="AA1601">
        <v>3141</v>
      </c>
      <c r="AB1601" s="1">
        <v>39164</v>
      </c>
      <c r="AC1601" t="s">
        <v>3114</v>
      </c>
      <c r="AD1601" s="2">
        <v>8400000</v>
      </c>
      <c r="AE1601" s="2">
        <v>1207007</v>
      </c>
      <c r="AF1601" s="2">
        <v>6831069</v>
      </c>
      <c r="AG1601">
        <v>3</v>
      </c>
      <c r="AH1601">
        <v>23</v>
      </c>
      <c r="AI1601">
        <v>7</v>
      </c>
      <c r="AK1601" s="1" t="e">
        <f t="shared" si="227"/>
        <v>#N/A</v>
      </c>
      <c r="AL1601" s="1" t="e">
        <f t="shared" si="221"/>
        <v>#N/A</v>
      </c>
      <c r="AM1601" s="1" t="e">
        <f t="shared" si="222"/>
        <v>#N/A</v>
      </c>
      <c r="AN1601" s="1" t="e">
        <f t="shared" si="223"/>
        <v>#N/A</v>
      </c>
      <c r="AO1601" s="1" t="e">
        <f t="shared" si="224"/>
        <v>#N/A</v>
      </c>
      <c r="AP1601" s="1" t="e">
        <f t="shared" si="225"/>
        <v>#N/A</v>
      </c>
      <c r="AQ1601" s="1" t="e">
        <f t="shared" si="226"/>
        <v>#N/A</v>
      </c>
    </row>
    <row r="1602" spans="1:43">
      <c r="A1602">
        <v>1</v>
      </c>
      <c r="B1602" t="s">
        <v>27</v>
      </c>
      <c r="C1602" t="s">
        <v>4660</v>
      </c>
      <c r="D1602">
        <f t="shared" si="220"/>
        <v>200000000</v>
      </c>
      <c r="K1602">
        <f t="shared" si="228"/>
        <v>1997</v>
      </c>
      <c r="L1602" t="s">
        <v>4600</v>
      </c>
      <c r="M1602" t="s">
        <v>9759</v>
      </c>
      <c r="N1602" t="s">
        <v>5140</v>
      </c>
      <c r="O1602" t="s">
        <v>6075</v>
      </c>
      <c r="P1602" t="s">
        <v>6075</v>
      </c>
      <c r="Q1602" t="s">
        <v>9760</v>
      </c>
      <c r="R1602" t="s">
        <v>9761</v>
      </c>
      <c r="AA1602">
        <v>2569</v>
      </c>
      <c r="AB1602" s="1">
        <v>39108</v>
      </c>
      <c r="AC1602" t="s">
        <v>2550</v>
      </c>
      <c r="AD1602" s="2">
        <v>15000000</v>
      </c>
      <c r="AE1602" s="2">
        <v>3526588</v>
      </c>
      <c r="AF1602" s="2">
        <v>6551310</v>
      </c>
      <c r="AG1602">
        <v>1</v>
      </c>
      <c r="AH1602">
        <v>26</v>
      </c>
      <c r="AI1602">
        <v>7</v>
      </c>
      <c r="AK1602" s="1" t="e">
        <f t="shared" si="227"/>
        <v>#N/A</v>
      </c>
      <c r="AL1602" s="1" t="e">
        <f t="shared" si="221"/>
        <v>#N/A</v>
      </c>
      <c r="AM1602" s="1" t="e">
        <f t="shared" si="222"/>
        <v>#N/A</v>
      </c>
      <c r="AN1602" s="1" t="e">
        <f t="shared" si="223"/>
        <v>#N/A</v>
      </c>
      <c r="AO1602" s="1" t="e">
        <f t="shared" si="224"/>
        <v>#N/A</v>
      </c>
      <c r="AP1602" s="1" t="e">
        <f t="shared" si="225"/>
        <v>#N/A</v>
      </c>
      <c r="AQ1602" s="1" t="e">
        <f t="shared" si="226"/>
        <v>#N/A</v>
      </c>
    </row>
    <row r="1603" spans="1:43">
      <c r="A1603">
        <v>2</v>
      </c>
      <c r="B1603" t="s">
        <v>316</v>
      </c>
      <c r="C1603" t="s">
        <v>4695</v>
      </c>
      <c r="D1603">
        <f t="shared" ref="D1603:D1666" si="229">VLOOKUP(B1603,AC1602:AF11601,2,FALSE)</f>
        <v>90000000</v>
      </c>
      <c r="K1603">
        <f t="shared" si="228"/>
        <v>1997</v>
      </c>
      <c r="L1603" t="s">
        <v>4600</v>
      </c>
      <c r="M1603" t="s">
        <v>4622</v>
      </c>
      <c r="N1603" t="s">
        <v>5362</v>
      </c>
      <c r="O1603" t="s">
        <v>7114</v>
      </c>
      <c r="P1603" t="s">
        <v>9762</v>
      </c>
      <c r="Q1603" t="s">
        <v>9763</v>
      </c>
      <c r="R1603" t="s">
        <v>9764</v>
      </c>
      <c r="AA1603">
        <v>835</v>
      </c>
      <c r="AB1603" s="1">
        <v>39206</v>
      </c>
      <c r="AC1603" t="s">
        <v>828</v>
      </c>
      <c r="AD1603" s="2">
        <v>55000000</v>
      </c>
      <c r="AE1603" s="2">
        <v>5755286</v>
      </c>
      <c r="AF1603" s="2">
        <v>6521829</v>
      </c>
      <c r="AG1603">
        <v>5</v>
      </c>
      <c r="AH1603">
        <v>4</v>
      </c>
      <c r="AI1603">
        <v>7</v>
      </c>
      <c r="AK1603" s="1" t="e">
        <f t="shared" si="227"/>
        <v>#N/A</v>
      </c>
      <c r="AL1603" s="1" t="e">
        <f t="shared" ref="AL1603:AL1666" si="230">VLOOKUP($AC1603,$B$2:$R$10000,12,FALSE)</f>
        <v>#N/A</v>
      </c>
      <c r="AM1603" s="1" t="e">
        <f t="shared" ref="AM1603:AM1666" si="231">VLOOKUP($AC1603,$B$2:$R$10000,13,FALSE)</f>
        <v>#N/A</v>
      </c>
      <c r="AN1603" s="1" t="e">
        <f t="shared" ref="AN1603:AN1666" si="232">VLOOKUP($AC1603,$B$2:$R$10000,14,FALSE)</f>
        <v>#N/A</v>
      </c>
      <c r="AO1603" s="1" t="e">
        <f t="shared" ref="AO1603:AO1666" si="233">VLOOKUP($AC1603,$B$2:$R$10000,15,FALSE)</f>
        <v>#N/A</v>
      </c>
      <c r="AP1603" s="1" t="e">
        <f t="shared" ref="AP1603:AP1666" si="234">VLOOKUP($AC1603,$B$2:$R$10000,16,FALSE)</f>
        <v>#N/A</v>
      </c>
      <c r="AQ1603" s="1" t="e">
        <f t="shared" si="226"/>
        <v>#N/A</v>
      </c>
    </row>
    <row r="1604" spans="1:43">
      <c r="A1604">
        <v>3</v>
      </c>
      <c r="B1604" t="s">
        <v>483</v>
      </c>
      <c r="C1604" t="s">
        <v>4621</v>
      </c>
      <c r="D1604">
        <f t="shared" si="229"/>
        <v>75000000</v>
      </c>
      <c r="K1604">
        <f t="shared" si="228"/>
        <v>1997</v>
      </c>
      <c r="L1604" t="s">
        <v>4600</v>
      </c>
      <c r="M1604" t="s">
        <v>5431</v>
      </c>
      <c r="N1604" t="s">
        <v>4609</v>
      </c>
      <c r="O1604" t="s">
        <v>5086</v>
      </c>
      <c r="P1604" t="s">
        <v>9765</v>
      </c>
      <c r="Q1604" t="s">
        <v>9766</v>
      </c>
      <c r="R1604" t="s">
        <v>9767</v>
      </c>
      <c r="AA1604">
        <v>3033</v>
      </c>
      <c r="AB1604" s="1">
        <v>39220</v>
      </c>
      <c r="AC1604" t="s">
        <v>3006</v>
      </c>
      <c r="AD1604" s="2">
        <v>10000000</v>
      </c>
      <c r="AE1604" s="2">
        <v>137221</v>
      </c>
      <c r="AF1604" s="2">
        <v>5950002</v>
      </c>
      <c r="AG1604">
        <v>5</v>
      </c>
      <c r="AH1604">
        <v>18</v>
      </c>
      <c r="AI1604">
        <v>7</v>
      </c>
      <c r="AK1604" s="1" t="e">
        <f t="shared" si="227"/>
        <v>#N/A</v>
      </c>
      <c r="AL1604" s="1" t="e">
        <f t="shared" si="230"/>
        <v>#N/A</v>
      </c>
      <c r="AM1604" s="1" t="e">
        <f t="shared" si="231"/>
        <v>#N/A</v>
      </c>
      <c r="AN1604" s="1" t="e">
        <f t="shared" si="232"/>
        <v>#N/A</v>
      </c>
      <c r="AO1604" s="1" t="e">
        <f t="shared" si="233"/>
        <v>#N/A</v>
      </c>
      <c r="AP1604" s="1" t="e">
        <f t="shared" si="234"/>
        <v>#N/A</v>
      </c>
      <c r="AQ1604" s="1" t="e">
        <f t="shared" si="226"/>
        <v>#N/A</v>
      </c>
    </row>
    <row r="1605" spans="1:43">
      <c r="A1605">
        <v>4</v>
      </c>
      <c r="B1605" t="s">
        <v>1000</v>
      </c>
      <c r="C1605" t="s">
        <v>4621</v>
      </c>
      <c r="D1605">
        <f t="shared" si="229"/>
        <v>45000000</v>
      </c>
      <c r="K1605">
        <f t="shared" si="228"/>
        <v>1997</v>
      </c>
      <c r="L1605" t="s">
        <v>4600</v>
      </c>
      <c r="M1605" t="s">
        <v>4957</v>
      </c>
      <c r="N1605" t="s">
        <v>4690</v>
      </c>
      <c r="O1605" t="s">
        <v>6771</v>
      </c>
      <c r="P1605" t="s">
        <v>9768</v>
      </c>
      <c r="Q1605" t="s">
        <v>9769</v>
      </c>
      <c r="R1605" t="s">
        <v>9770</v>
      </c>
      <c r="AA1605">
        <v>3283</v>
      </c>
      <c r="AB1605" s="1">
        <v>39290</v>
      </c>
      <c r="AC1605" t="s">
        <v>3251</v>
      </c>
      <c r="AD1605" s="2">
        <v>7000000</v>
      </c>
      <c r="AE1605" s="2">
        <v>5694308</v>
      </c>
      <c r="AF1605" s="2">
        <v>5694308</v>
      </c>
      <c r="AG1605">
        <v>7</v>
      </c>
      <c r="AH1605">
        <v>27</v>
      </c>
      <c r="AI1605">
        <v>7</v>
      </c>
      <c r="AK1605" s="1" t="e">
        <f t="shared" si="227"/>
        <v>#N/A</v>
      </c>
      <c r="AL1605" s="1" t="e">
        <f t="shared" si="230"/>
        <v>#N/A</v>
      </c>
      <c r="AM1605" s="1" t="e">
        <f t="shared" si="231"/>
        <v>#N/A</v>
      </c>
      <c r="AN1605" s="1" t="e">
        <f t="shared" si="232"/>
        <v>#N/A</v>
      </c>
      <c r="AO1605" s="1" t="e">
        <f t="shared" si="233"/>
        <v>#N/A</v>
      </c>
      <c r="AP1605" s="1" t="e">
        <f t="shared" si="234"/>
        <v>#N/A</v>
      </c>
      <c r="AQ1605" s="1" t="e">
        <f t="shared" ref="AQ1605:AQ1668" si="235">VLOOKUP($AC1605,$B$2:$R$10000,2,FALSE)</f>
        <v>#N/A</v>
      </c>
    </row>
    <row r="1606" spans="1:43">
      <c r="A1606">
        <v>5</v>
      </c>
      <c r="B1606" t="s">
        <v>358</v>
      </c>
      <c r="C1606" t="s">
        <v>4695</v>
      </c>
      <c r="D1606">
        <f t="shared" si="229"/>
        <v>85000000</v>
      </c>
      <c r="K1606">
        <f t="shared" si="228"/>
        <v>1997</v>
      </c>
      <c r="L1606" t="s">
        <v>4682</v>
      </c>
      <c r="M1606" t="s">
        <v>4823</v>
      </c>
      <c r="N1606" t="s">
        <v>5287</v>
      </c>
      <c r="O1606" t="s">
        <v>7160</v>
      </c>
      <c r="P1606" t="s">
        <v>9244</v>
      </c>
      <c r="Q1606" t="s">
        <v>9771</v>
      </c>
      <c r="R1606" t="s">
        <v>9772</v>
      </c>
      <c r="AA1606">
        <v>4312</v>
      </c>
      <c r="AB1606" s="1">
        <v>39185</v>
      </c>
      <c r="AC1606" t="s">
        <v>4261</v>
      </c>
      <c r="AD1606" s="2">
        <v>750000</v>
      </c>
      <c r="AE1606" s="2">
        <v>5520368</v>
      </c>
      <c r="AF1606" s="2">
        <v>5520368</v>
      </c>
      <c r="AG1606">
        <v>4</v>
      </c>
      <c r="AH1606">
        <v>13</v>
      </c>
      <c r="AI1606">
        <v>7</v>
      </c>
      <c r="AK1606" s="1" t="e">
        <f t="shared" si="227"/>
        <v>#N/A</v>
      </c>
      <c r="AL1606" s="1" t="e">
        <f t="shared" si="230"/>
        <v>#N/A</v>
      </c>
      <c r="AM1606" s="1" t="e">
        <f t="shared" si="231"/>
        <v>#N/A</v>
      </c>
      <c r="AN1606" s="1" t="e">
        <f t="shared" si="232"/>
        <v>#N/A</v>
      </c>
      <c r="AO1606" s="1" t="e">
        <f t="shared" si="233"/>
        <v>#N/A</v>
      </c>
      <c r="AP1606" s="1" t="e">
        <f t="shared" si="234"/>
        <v>#N/A</v>
      </c>
      <c r="AQ1606" s="1" t="e">
        <f t="shared" si="235"/>
        <v>#N/A</v>
      </c>
    </row>
    <row r="1607" spans="1:43">
      <c r="A1607">
        <v>6</v>
      </c>
      <c r="B1607" t="s">
        <v>9773</v>
      </c>
      <c r="C1607" t="s">
        <v>4695</v>
      </c>
      <c r="D1607">
        <f t="shared" si="229"/>
        <v>50000000</v>
      </c>
      <c r="K1607">
        <f t="shared" si="228"/>
        <v>1997</v>
      </c>
      <c r="L1607" t="s">
        <v>4600</v>
      </c>
      <c r="M1607" t="s">
        <v>6693</v>
      </c>
      <c r="N1607" t="s">
        <v>5126</v>
      </c>
      <c r="O1607" t="s">
        <v>6060</v>
      </c>
      <c r="P1607" t="s">
        <v>9774</v>
      </c>
      <c r="Q1607" t="s">
        <v>9775</v>
      </c>
      <c r="R1607" t="s">
        <v>9776</v>
      </c>
      <c r="AA1607">
        <v>2710</v>
      </c>
      <c r="AB1607" s="1">
        <v>39206</v>
      </c>
      <c r="AC1607" t="s">
        <v>2687</v>
      </c>
      <c r="AD1607" s="2">
        <v>13000000</v>
      </c>
      <c r="AE1607" s="2">
        <v>4857374</v>
      </c>
      <c r="AF1607" s="2">
        <v>4857374</v>
      </c>
      <c r="AG1607">
        <v>5</v>
      </c>
      <c r="AH1607">
        <v>4</v>
      </c>
      <c r="AI1607">
        <v>7</v>
      </c>
      <c r="AK1607" s="1" t="e">
        <f t="shared" si="227"/>
        <v>#N/A</v>
      </c>
      <c r="AL1607" s="1" t="e">
        <f t="shared" si="230"/>
        <v>#N/A</v>
      </c>
      <c r="AM1607" s="1" t="e">
        <f t="shared" si="231"/>
        <v>#N/A</v>
      </c>
      <c r="AN1607" s="1" t="e">
        <f t="shared" si="232"/>
        <v>#N/A</v>
      </c>
      <c r="AO1607" s="1" t="e">
        <f t="shared" si="233"/>
        <v>#N/A</v>
      </c>
      <c r="AP1607" s="1" t="e">
        <f t="shared" si="234"/>
        <v>#N/A</v>
      </c>
      <c r="AQ1607" s="1" t="e">
        <f t="shared" si="235"/>
        <v>#N/A</v>
      </c>
    </row>
    <row r="1608" spans="1:43">
      <c r="A1608">
        <v>7</v>
      </c>
      <c r="B1608" t="s">
        <v>2880</v>
      </c>
      <c r="C1608" t="s">
        <v>6069</v>
      </c>
      <c r="D1608">
        <f t="shared" si="229"/>
        <v>10000000</v>
      </c>
      <c r="K1608">
        <f t="shared" si="228"/>
        <v>1997</v>
      </c>
      <c r="L1608" t="s">
        <v>4635</v>
      </c>
      <c r="AA1608">
        <v>3106</v>
      </c>
      <c r="AB1608" s="1">
        <v>39234</v>
      </c>
      <c r="AC1608" t="s">
        <v>3079</v>
      </c>
      <c r="AD1608" s="2">
        <v>9000000</v>
      </c>
      <c r="AE1608" s="2">
        <v>2956339</v>
      </c>
      <c r="AF1608" s="2">
        <v>3922043</v>
      </c>
      <c r="AG1608">
        <v>6</v>
      </c>
      <c r="AH1608">
        <v>1</v>
      </c>
      <c r="AI1608">
        <v>7</v>
      </c>
      <c r="AK1608" s="1" t="e">
        <f t="shared" si="227"/>
        <v>#N/A</v>
      </c>
      <c r="AL1608" s="1" t="e">
        <f t="shared" si="230"/>
        <v>#N/A</v>
      </c>
      <c r="AM1608" s="1" t="e">
        <f t="shared" si="231"/>
        <v>#N/A</v>
      </c>
      <c r="AN1608" s="1" t="e">
        <f t="shared" si="232"/>
        <v>#N/A</v>
      </c>
      <c r="AO1608" s="1" t="e">
        <f t="shared" si="233"/>
        <v>#N/A</v>
      </c>
      <c r="AP1608" s="1" t="e">
        <f t="shared" si="234"/>
        <v>#N/A</v>
      </c>
      <c r="AQ1608" s="1" t="e">
        <f t="shared" si="235"/>
        <v>#N/A</v>
      </c>
    </row>
    <row r="1609" spans="1:43">
      <c r="A1609">
        <v>8</v>
      </c>
      <c r="B1609" t="s">
        <v>9777</v>
      </c>
      <c r="C1609" t="s">
        <v>4677</v>
      </c>
      <c r="D1609" t="e">
        <f t="shared" si="229"/>
        <v>#N/A</v>
      </c>
      <c r="K1609">
        <f t="shared" si="228"/>
        <v>1997</v>
      </c>
      <c r="L1609" t="s">
        <v>4635</v>
      </c>
      <c r="AA1609">
        <v>3665</v>
      </c>
      <c r="AB1609" s="1">
        <v>39255</v>
      </c>
      <c r="AC1609" t="s">
        <v>3630</v>
      </c>
      <c r="AD1609" s="2">
        <v>4000000</v>
      </c>
      <c r="AE1609" s="2">
        <v>2426851</v>
      </c>
      <c r="AF1609" s="2">
        <v>3858964</v>
      </c>
      <c r="AG1609">
        <v>6</v>
      </c>
      <c r="AH1609">
        <v>22</v>
      </c>
      <c r="AI1609">
        <v>7</v>
      </c>
      <c r="AK1609" s="1" t="e">
        <f t="shared" si="227"/>
        <v>#N/A</v>
      </c>
      <c r="AL1609" s="1" t="e">
        <f t="shared" si="230"/>
        <v>#N/A</v>
      </c>
      <c r="AM1609" s="1" t="e">
        <f t="shared" si="231"/>
        <v>#N/A</v>
      </c>
      <c r="AN1609" s="1" t="e">
        <f t="shared" si="232"/>
        <v>#N/A</v>
      </c>
      <c r="AO1609" s="1" t="e">
        <f t="shared" si="233"/>
        <v>#N/A</v>
      </c>
      <c r="AP1609" s="1" t="e">
        <f t="shared" si="234"/>
        <v>#N/A</v>
      </c>
      <c r="AQ1609" s="1" t="e">
        <f t="shared" si="235"/>
        <v>#N/A</v>
      </c>
    </row>
    <row r="1610" spans="1:43">
      <c r="A1610">
        <v>9</v>
      </c>
      <c r="B1610" t="s">
        <v>993</v>
      </c>
      <c r="C1610" t="s">
        <v>4695</v>
      </c>
      <c r="D1610">
        <f t="shared" si="229"/>
        <v>46000000</v>
      </c>
      <c r="K1610">
        <f t="shared" si="228"/>
        <v>1997</v>
      </c>
      <c r="L1610" t="s">
        <v>4600</v>
      </c>
      <c r="M1610" t="s">
        <v>4846</v>
      </c>
      <c r="N1610" t="s">
        <v>5174</v>
      </c>
      <c r="O1610" t="s">
        <v>6279</v>
      </c>
      <c r="P1610" t="s">
        <v>9778</v>
      </c>
      <c r="Q1610" t="s">
        <v>9779</v>
      </c>
      <c r="R1610" t="s">
        <v>9780</v>
      </c>
      <c r="AA1610">
        <v>3104</v>
      </c>
      <c r="AB1610" s="1">
        <v>39150</v>
      </c>
      <c r="AC1610" t="s">
        <v>3077</v>
      </c>
      <c r="AD1610" s="2">
        <v>9000000</v>
      </c>
      <c r="AE1610" s="2">
        <v>3438735</v>
      </c>
      <c r="AF1610" s="2">
        <v>3438735</v>
      </c>
      <c r="AG1610">
        <v>3</v>
      </c>
      <c r="AH1610">
        <v>9</v>
      </c>
      <c r="AI1610">
        <v>7</v>
      </c>
      <c r="AK1610" s="1" t="e">
        <f t="shared" si="227"/>
        <v>#N/A</v>
      </c>
      <c r="AL1610" s="1" t="e">
        <f t="shared" si="230"/>
        <v>#N/A</v>
      </c>
      <c r="AM1610" s="1" t="e">
        <f t="shared" si="231"/>
        <v>#N/A</v>
      </c>
      <c r="AN1610" s="1" t="e">
        <f t="shared" si="232"/>
        <v>#N/A</v>
      </c>
      <c r="AO1610" s="1" t="e">
        <f t="shared" si="233"/>
        <v>#N/A</v>
      </c>
      <c r="AP1610" s="1" t="e">
        <f t="shared" si="234"/>
        <v>#N/A</v>
      </c>
      <c r="AQ1610" s="1" t="e">
        <f t="shared" si="235"/>
        <v>#N/A</v>
      </c>
    </row>
    <row r="1611" spans="1:43">
      <c r="A1611">
        <v>10</v>
      </c>
      <c r="B1611" t="s">
        <v>225</v>
      </c>
      <c r="C1611" t="s">
        <v>5962</v>
      </c>
      <c r="D1611">
        <f t="shared" si="229"/>
        <v>110000000</v>
      </c>
      <c r="K1611">
        <f t="shared" si="228"/>
        <v>1997</v>
      </c>
      <c r="L1611" t="s">
        <v>4600</v>
      </c>
      <c r="M1611" t="s">
        <v>4723</v>
      </c>
      <c r="N1611" t="s">
        <v>5432</v>
      </c>
      <c r="O1611" t="s">
        <v>9055</v>
      </c>
      <c r="P1611" t="s">
        <v>9781</v>
      </c>
      <c r="Q1611" t="s">
        <v>9782</v>
      </c>
      <c r="R1611" t="s">
        <v>9783</v>
      </c>
      <c r="AA1611">
        <v>2711</v>
      </c>
      <c r="AB1611" s="1">
        <v>39318</v>
      </c>
      <c r="AC1611" t="s">
        <v>2688</v>
      </c>
      <c r="AD1611" s="2">
        <v>13000000</v>
      </c>
      <c r="AE1611" s="2">
        <v>3172382</v>
      </c>
      <c r="AF1611" s="2">
        <v>3260555</v>
      </c>
      <c r="AG1611">
        <v>8</v>
      </c>
      <c r="AH1611">
        <v>24</v>
      </c>
      <c r="AI1611">
        <v>7</v>
      </c>
      <c r="AK1611" s="1" t="e">
        <f t="shared" si="227"/>
        <v>#N/A</v>
      </c>
      <c r="AL1611" s="1" t="e">
        <f t="shared" si="230"/>
        <v>#N/A</v>
      </c>
      <c r="AM1611" s="1" t="e">
        <f t="shared" si="231"/>
        <v>#N/A</v>
      </c>
      <c r="AN1611" s="1" t="e">
        <f t="shared" si="232"/>
        <v>#N/A</v>
      </c>
      <c r="AO1611" s="1" t="e">
        <f t="shared" si="233"/>
        <v>#N/A</v>
      </c>
      <c r="AP1611" s="1" t="e">
        <f t="shared" si="234"/>
        <v>#N/A</v>
      </c>
      <c r="AQ1611" s="1" t="e">
        <f t="shared" si="235"/>
        <v>#N/A</v>
      </c>
    </row>
    <row r="1612" spans="1:43">
      <c r="A1612">
        <v>11</v>
      </c>
      <c r="B1612" t="s">
        <v>415</v>
      </c>
      <c r="C1612" t="s">
        <v>4660</v>
      </c>
      <c r="D1612">
        <f t="shared" si="229"/>
        <v>80000000</v>
      </c>
      <c r="K1612">
        <f t="shared" si="228"/>
        <v>1997</v>
      </c>
      <c r="L1612" t="s">
        <v>4682</v>
      </c>
      <c r="M1612" t="s">
        <v>4696</v>
      </c>
      <c r="N1612" t="s">
        <v>5218</v>
      </c>
      <c r="O1612" t="s">
        <v>8084</v>
      </c>
      <c r="P1612" t="s">
        <v>9784</v>
      </c>
      <c r="Q1612" t="s">
        <v>9785</v>
      </c>
      <c r="R1612" t="s">
        <v>9786</v>
      </c>
      <c r="AA1612">
        <v>2887</v>
      </c>
      <c r="AB1612" s="1">
        <v>39332</v>
      </c>
      <c r="AC1612" t="s">
        <v>2861</v>
      </c>
      <c r="AD1612" s="2">
        <v>11000000</v>
      </c>
      <c r="AE1612" s="2">
        <v>551002</v>
      </c>
      <c r="AF1612" s="2">
        <v>3231251</v>
      </c>
      <c r="AG1612">
        <v>9</v>
      </c>
      <c r="AH1612">
        <v>7</v>
      </c>
      <c r="AI1612">
        <v>7</v>
      </c>
      <c r="AK1612" s="1" t="e">
        <f t="shared" si="227"/>
        <v>#N/A</v>
      </c>
      <c r="AL1612" s="1" t="e">
        <f t="shared" si="230"/>
        <v>#N/A</v>
      </c>
      <c r="AM1612" s="1" t="e">
        <f t="shared" si="231"/>
        <v>#N/A</v>
      </c>
      <c r="AN1612" s="1" t="e">
        <f t="shared" si="232"/>
        <v>#N/A</v>
      </c>
      <c r="AO1612" s="1" t="e">
        <f t="shared" si="233"/>
        <v>#N/A</v>
      </c>
      <c r="AP1612" s="1" t="e">
        <f t="shared" si="234"/>
        <v>#N/A</v>
      </c>
      <c r="AQ1612" s="1" t="e">
        <f t="shared" si="235"/>
        <v>#N/A</v>
      </c>
    </row>
    <row r="1613" spans="1:43">
      <c r="A1613">
        <v>12</v>
      </c>
      <c r="B1613" t="s">
        <v>9787</v>
      </c>
      <c r="C1613" t="s">
        <v>4628</v>
      </c>
      <c r="D1613" t="e">
        <f t="shared" si="229"/>
        <v>#N/A</v>
      </c>
      <c r="K1613">
        <f t="shared" si="228"/>
        <v>1997</v>
      </c>
      <c r="L1613" t="s">
        <v>4635</v>
      </c>
      <c r="AA1613">
        <v>2892</v>
      </c>
      <c r="AB1613" s="1">
        <v>39199</v>
      </c>
      <c r="AC1613" t="s">
        <v>2866</v>
      </c>
      <c r="AD1613" s="2">
        <v>10800000</v>
      </c>
      <c r="AE1613" s="2">
        <v>399879</v>
      </c>
      <c r="AF1613" s="2">
        <v>2862544</v>
      </c>
      <c r="AG1613">
        <v>4</v>
      </c>
      <c r="AH1613">
        <v>27</v>
      </c>
      <c r="AI1613">
        <v>7</v>
      </c>
      <c r="AK1613" s="1" t="e">
        <f t="shared" si="227"/>
        <v>#N/A</v>
      </c>
      <c r="AL1613" s="1" t="e">
        <f t="shared" si="230"/>
        <v>#N/A</v>
      </c>
      <c r="AM1613" s="1" t="e">
        <f t="shared" si="231"/>
        <v>#N/A</v>
      </c>
      <c r="AN1613" s="1" t="e">
        <f t="shared" si="232"/>
        <v>#N/A</v>
      </c>
      <c r="AO1613" s="1" t="e">
        <f t="shared" si="233"/>
        <v>#N/A</v>
      </c>
      <c r="AP1613" s="1" t="e">
        <f t="shared" si="234"/>
        <v>#N/A</v>
      </c>
      <c r="AQ1613" s="1" t="e">
        <f t="shared" si="235"/>
        <v>#N/A</v>
      </c>
    </row>
    <row r="1614" spans="1:43">
      <c r="A1614">
        <v>13</v>
      </c>
      <c r="B1614" t="s">
        <v>9788</v>
      </c>
      <c r="C1614" t="s">
        <v>4607</v>
      </c>
      <c r="D1614">
        <f t="shared" si="229"/>
        <v>55000000</v>
      </c>
      <c r="K1614">
        <f t="shared" si="228"/>
        <v>1997</v>
      </c>
      <c r="L1614" t="s">
        <v>4614</v>
      </c>
      <c r="M1614" t="s">
        <v>4779</v>
      </c>
      <c r="N1614" t="s">
        <v>5652</v>
      </c>
      <c r="O1614" t="s">
        <v>8762</v>
      </c>
      <c r="P1614" t="s">
        <v>9789</v>
      </c>
      <c r="Q1614" t="s">
        <v>9790</v>
      </c>
      <c r="R1614" t="s">
        <v>9791</v>
      </c>
      <c r="AA1614">
        <v>1632</v>
      </c>
      <c r="AB1614" s="1">
        <v>39430</v>
      </c>
      <c r="AC1614" t="s">
        <v>1621</v>
      </c>
      <c r="AD1614" s="2">
        <v>30000000</v>
      </c>
      <c r="AE1614" s="2">
        <v>0</v>
      </c>
      <c r="AF1614" s="2">
        <v>2717302</v>
      </c>
      <c r="AG1614">
        <v>12</v>
      </c>
      <c r="AH1614">
        <v>14</v>
      </c>
      <c r="AI1614">
        <v>7</v>
      </c>
      <c r="AK1614" s="1" t="e">
        <f t="shared" si="227"/>
        <v>#N/A</v>
      </c>
      <c r="AL1614" s="1" t="e">
        <f t="shared" si="230"/>
        <v>#N/A</v>
      </c>
      <c r="AM1614" s="1" t="e">
        <f t="shared" si="231"/>
        <v>#N/A</v>
      </c>
      <c r="AN1614" s="1" t="e">
        <f t="shared" si="232"/>
        <v>#N/A</v>
      </c>
      <c r="AO1614" s="1" t="e">
        <f t="shared" si="233"/>
        <v>#N/A</v>
      </c>
      <c r="AP1614" s="1" t="e">
        <f t="shared" si="234"/>
        <v>#N/A</v>
      </c>
      <c r="AQ1614" s="1" t="e">
        <f t="shared" si="235"/>
        <v>#N/A</v>
      </c>
    </row>
    <row r="1615" spans="1:43">
      <c r="A1615">
        <v>14</v>
      </c>
      <c r="B1615" t="s">
        <v>1891</v>
      </c>
      <c r="C1615" t="s">
        <v>7419</v>
      </c>
      <c r="D1615">
        <f t="shared" si="229"/>
        <v>24000000</v>
      </c>
      <c r="K1615">
        <f t="shared" si="228"/>
        <v>1997</v>
      </c>
      <c r="L1615" t="s">
        <v>4682</v>
      </c>
      <c r="M1615" t="s">
        <v>5119</v>
      </c>
      <c r="N1615" t="s">
        <v>5656</v>
      </c>
      <c r="O1615" t="s">
        <v>5657</v>
      </c>
      <c r="P1615" t="s">
        <v>9792</v>
      </c>
      <c r="Q1615" t="s">
        <v>9793</v>
      </c>
      <c r="R1615" t="s">
        <v>9794</v>
      </c>
      <c r="AA1615">
        <v>3045</v>
      </c>
      <c r="AB1615" s="1">
        <v>39437</v>
      </c>
      <c r="AC1615" t="s">
        <v>3018</v>
      </c>
      <c r="AD1615" s="2">
        <v>10000000</v>
      </c>
      <c r="AE1615" s="2">
        <v>6422</v>
      </c>
      <c r="AF1615" s="2">
        <v>1537479</v>
      </c>
      <c r="AG1615">
        <v>12</v>
      </c>
      <c r="AH1615">
        <v>21</v>
      </c>
      <c r="AI1615">
        <v>7</v>
      </c>
      <c r="AK1615" s="1" t="e">
        <f t="shared" si="227"/>
        <v>#N/A</v>
      </c>
      <c r="AL1615" s="1" t="e">
        <f t="shared" si="230"/>
        <v>#N/A</v>
      </c>
      <c r="AM1615" s="1" t="e">
        <f t="shared" si="231"/>
        <v>#N/A</v>
      </c>
      <c r="AN1615" s="1" t="e">
        <f t="shared" si="232"/>
        <v>#N/A</v>
      </c>
      <c r="AO1615" s="1" t="e">
        <f t="shared" si="233"/>
        <v>#N/A</v>
      </c>
      <c r="AP1615" s="1" t="e">
        <f t="shared" si="234"/>
        <v>#N/A</v>
      </c>
      <c r="AQ1615" s="1" t="e">
        <f t="shared" si="235"/>
        <v>#N/A</v>
      </c>
    </row>
    <row r="1616" spans="1:43">
      <c r="A1616">
        <v>15</v>
      </c>
      <c r="B1616" t="s">
        <v>421</v>
      </c>
      <c r="C1616" t="s">
        <v>4607</v>
      </c>
      <c r="D1616">
        <f t="shared" si="229"/>
        <v>80000000</v>
      </c>
      <c r="K1616">
        <f t="shared" si="228"/>
        <v>1997</v>
      </c>
      <c r="L1616" t="s">
        <v>4682</v>
      </c>
      <c r="M1616" t="s">
        <v>4744</v>
      </c>
      <c r="N1616" t="s">
        <v>4649</v>
      </c>
      <c r="O1616" t="s">
        <v>5186</v>
      </c>
      <c r="P1616" t="s">
        <v>9738</v>
      </c>
      <c r="Q1616" t="s">
        <v>9795</v>
      </c>
      <c r="R1616" t="s">
        <v>9796</v>
      </c>
      <c r="AA1616">
        <v>2834</v>
      </c>
      <c r="AB1616" s="1">
        <v>39353</v>
      </c>
      <c r="AC1616" t="s">
        <v>2808</v>
      </c>
      <c r="AD1616" s="2">
        <v>12000000</v>
      </c>
      <c r="AE1616" s="2">
        <v>214202</v>
      </c>
      <c r="AF1616" s="2">
        <v>1513388</v>
      </c>
      <c r="AG1616">
        <v>9</v>
      </c>
      <c r="AH1616">
        <v>28</v>
      </c>
      <c r="AI1616">
        <v>7</v>
      </c>
      <c r="AK1616" s="1" t="e">
        <f t="shared" si="227"/>
        <v>#N/A</v>
      </c>
      <c r="AL1616" s="1" t="e">
        <f t="shared" si="230"/>
        <v>#N/A</v>
      </c>
      <c r="AM1616" s="1" t="e">
        <f t="shared" si="231"/>
        <v>#N/A</v>
      </c>
      <c r="AN1616" s="1" t="e">
        <f t="shared" si="232"/>
        <v>#N/A</v>
      </c>
      <c r="AO1616" s="1" t="e">
        <f t="shared" si="233"/>
        <v>#N/A</v>
      </c>
      <c r="AP1616" s="1" t="e">
        <f t="shared" si="234"/>
        <v>#N/A</v>
      </c>
      <c r="AQ1616" s="1" t="e">
        <f t="shared" si="235"/>
        <v>#N/A</v>
      </c>
    </row>
    <row r="1617" spans="1:43">
      <c r="A1617">
        <v>16</v>
      </c>
      <c r="B1617" t="s">
        <v>328</v>
      </c>
      <c r="C1617" t="s">
        <v>4628</v>
      </c>
      <c r="D1617">
        <f t="shared" si="229"/>
        <v>90000000</v>
      </c>
      <c r="K1617">
        <f t="shared" si="228"/>
        <v>1997</v>
      </c>
      <c r="L1617" t="s">
        <v>4614</v>
      </c>
      <c r="M1617" t="s">
        <v>5085</v>
      </c>
      <c r="N1617" t="s">
        <v>7733</v>
      </c>
      <c r="O1617" t="s">
        <v>5170</v>
      </c>
      <c r="P1617" t="s">
        <v>9797</v>
      </c>
      <c r="Q1617" t="s">
        <v>9798</v>
      </c>
      <c r="R1617" t="s">
        <v>9799</v>
      </c>
      <c r="AA1617">
        <v>3984</v>
      </c>
      <c r="AB1617" s="1">
        <v>39290</v>
      </c>
      <c r="AC1617" t="s">
        <v>3939</v>
      </c>
      <c r="AD1617" s="2">
        <v>2000000</v>
      </c>
      <c r="AE1617" s="2">
        <v>1433319</v>
      </c>
      <c r="AF1617" s="2">
        <v>1433319</v>
      </c>
      <c r="AG1617">
        <v>7</v>
      </c>
      <c r="AH1617">
        <v>27</v>
      </c>
      <c r="AI1617">
        <v>7</v>
      </c>
      <c r="AK1617" s="1" t="e">
        <f t="shared" si="227"/>
        <v>#N/A</v>
      </c>
      <c r="AL1617" s="1" t="e">
        <f t="shared" si="230"/>
        <v>#N/A</v>
      </c>
      <c r="AM1617" s="1" t="e">
        <f t="shared" si="231"/>
        <v>#N/A</v>
      </c>
      <c r="AN1617" s="1" t="e">
        <f t="shared" si="232"/>
        <v>#N/A</v>
      </c>
      <c r="AO1617" s="1" t="e">
        <f t="shared" si="233"/>
        <v>#N/A</v>
      </c>
      <c r="AP1617" s="1" t="e">
        <f t="shared" si="234"/>
        <v>#N/A</v>
      </c>
      <c r="AQ1617" s="1" t="e">
        <f t="shared" si="235"/>
        <v>#N/A</v>
      </c>
    </row>
    <row r="1618" spans="1:43">
      <c r="A1618">
        <v>17</v>
      </c>
      <c r="B1618" t="s">
        <v>275</v>
      </c>
      <c r="C1618" t="s">
        <v>4607</v>
      </c>
      <c r="D1618">
        <f t="shared" si="229"/>
        <v>100000000</v>
      </c>
      <c r="K1618">
        <f t="shared" si="228"/>
        <v>1997</v>
      </c>
      <c r="L1618" t="s">
        <v>4636</v>
      </c>
      <c r="M1618" t="s">
        <v>5062</v>
      </c>
      <c r="N1618" t="s">
        <v>4616</v>
      </c>
      <c r="O1618" t="s">
        <v>6169</v>
      </c>
      <c r="P1618" t="s">
        <v>9800</v>
      </c>
      <c r="Q1618" t="s">
        <v>9801</v>
      </c>
      <c r="R1618" t="s">
        <v>9802</v>
      </c>
      <c r="AA1618">
        <v>3545</v>
      </c>
      <c r="AB1618" s="1">
        <v>39297</v>
      </c>
      <c r="AC1618" t="s">
        <v>3511</v>
      </c>
      <c r="AD1618" s="2">
        <v>5000000</v>
      </c>
      <c r="AE1618" s="2">
        <v>240425</v>
      </c>
      <c r="AF1618" s="2">
        <v>1375194</v>
      </c>
      <c r="AG1618">
        <v>8</v>
      </c>
      <c r="AH1618">
        <v>3</v>
      </c>
      <c r="AI1618">
        <v>7</v>
      </c>
      <c r="AK1618" s="1" t="e">
        <f t="shared" si="227"/>
        <v>#N/A</v>
      </c>
      <c r="AL1618" s="1" t="e">
        <f t="shared" si="230"/>
        <v>#N/A</v>
      </c>
      <c r="AM1618" s="1" t="e">
        <f t="shared" si="231"/>
        <v>#N/A</v>
      </c>
      <c r="AN1618" s="1" t="e">
        <f t="shared" si="232"/>
        <v>#N/A</v>
      </c>
      <c r="AO1618" s="1" t="e">
        <f t="shared" si="233"/>
        <v>#N/A</v>
      </c>
      <c r="AP1618" s="1" t="e">
        <f t="shared" si="234"/>
        <v>#N/A</v>
      </c>
      <c r="AQ1618" s="1" t="e">
        <f t="shared" si="235"/>
        <v>#N/A</v>
      </c>
    </row>
    <row r="1619" spans="1:43">
      <c r="A1619">
        <v>18</v>
      </c>
      <c r="B1619" t="s">
        <v>425</v>
      </c>
      <c r="C1619" t="s">
        <v>4607</v>
      </c>
      <c r="D1619">
        <f t="shared" si="229"/>
        <v>80000000</v>
      </c>
      <c r="K1619">
        <f t="shared" si="228"/>
        <v>1997</v>
      </c>
      <c r="L1619" t="s">
        <v>4614</v>
      </c>
      <c r="M1619" t="s">
        <v>5062</v>
      </c>
      <c r="N1619" t="s">
        <v>9310</v>
      </c>
      <c r="O1619" t="s">
        <v>9239</v>
      </c>
      <c r="P1619" t="s">
        <v>9803</v>
      </c>
      <c r="Q1619" t="s">
        <v>9804</v>
      </c>
      <c r="R1619" t="s">
        <v>9805</v>
      </c>
      <c r="AA1619">
        <v>2448</v>
      </c>
      <c r="AB1619" s="1">
        <v>39185</v>
      </c>
      <c r="AC1619" t="s">
        <v>2430</v>
      </c>
      <c r="AD1619" s="2">
        <v>15500000</v>
      </c>
      <c r="AE1619" s="2">
        <v>1237615</v>
      </c>
      <c r="AF1619" s="2">
        <v>1237615</v>
      </c>
      <c r="AG1619">
        <v>4</v>
      </c>
      <c r="AH1619">
        <v>13</v>
      </c>
      <c r="AI1619">
        <v>7</v>
      </c>
      <c r="AK1619" s="1" t="e">
        <f t="shared" ref="AK1619:AK1682" si="236">VLOOKUP(AC1619,$B$2:$R$10000,11,FALSE)</f>
        <v>#N/A</v>
      </c>
      <c r="AL1619" s="1" t="e">
        <f t="shared" si="230"/>
        <v>#N/A</v>
      </c>
      <c r="AM1619" s="1" t="e">
        <f t="shared" si="231"/>
        <v>#N/A</v>
      </c>
      <c r="AN1619" s="1" t="e">
        <f t="shared" si="232"/>
        <v>#N/A</v>
      </c>
      <c r="AO1619" s="1" t="e">
        <f t="shared" si="233"/>
        <v>#N/A</v>
      </c>
      <c r="AP1619" s="1" t="e">
        <f t="shared" si="234"/>
        <v>#N/A</v>
      </c>
      <c r="AQ1619" s="1" t="e">
        <f t="shared" si="235"/>
        <v>#N/A</v>
      </c>
    </row>
    <row r="1620" spans="1:43">
      <c r="A1620">
        <v>19</v>
      </c>
      <c r="B1620" t="s">
        <v>432</v>
      </c>
      <c r="C1620" t="s">
        <v>4628</v>
      </c>
      <c r="D1620">
        <f t="shared" si="229"/>
        <v>80000000</v>
      </c>
      <c r="K1620">
        <f t="shared" si="228"/>
        <v>1997</v>
      </c>
      <c r="L1620" t="s">
        <v>4682</v>
      </c>
      <c r="M1620" t="s">
        <v>5154</v>
      </c>
      <c r="N1620" t="s">
        <v>5135</v>
      </c>
      <c r="O1620" t="s">
        <v>7277</v>
      </c>
      <c r="P1620" t="s">
        <v>4802</v>
      </c>
      <c r="Q1620" t="s">
        <v>9806</v>
      </c>
      <c r="R1620" t="s">
        <v>9807</v>
      </c>
      <c r="AA1620">
        <v>3986</v>
      </c>
      <c r="AB1620" s="1">
        <v>39332</v>
      </c>
      <c r="AC1620" t="s">
        <v>3941</v>
      </c>
      <c r="AD1620" s="2">
        <v>2000000</v>
      </c>
      <c r="AE1620" s="2">
        <v>1134358</v>
      </c>
      <c r="AF1620" s="2">
        <v>1134358</v>
      </c>
      <c r="AG1620">
        <v>9</v>
      </c>
      <c r="AH1620">
        <v>7</v>
      </c>
      <c r="AI1620">
        <v>7</v>
      </c>
      <c r="AK1620" s="1" t="e">
        <f t="shared" si="236"/>
        <v>#N/A</v>
      </c>
      <c r="AL1620" s="1" t="e">
        <f t="shared" si="230"/>
        <v>#N/A</v>
      </c>
      <c r="AM1620" s="1" t="e">
        <f t="shared" si="231"/>
        <v>#N/A</v>
      </c>
      <c r="AN1620" s="1" t="e">
        <f t="shared" si="232"/>
        <v>#N/A</v>
      </c>
      <c r="AO1620" s="1" t="e">
        <f t="shared" si="233"/>
        <v>#N/A</v>
      </c>
      <c r="AP1620" s="1" t="e">
        <f t="shared" si="234"/>
        <v>#N/A</v>
      </c>
      <c r="AQ1620" s="1" t="e">
        <f t="shared" si="235"/>
        <v>#N/A</v>
      </c>
    </row>
    <row r="1621" spans="1:43">
      <c r="A1621">
        <v>20</v>
      </c>
      <c r="B1621" t="s">
        <v>2327</v>
      </c>
      <c r="C1621" t="s">
        <v>4695</v>
      </c>
      <c r="D1621">
        <f t="shared" si="229"/>
        <v>17000000</v>
      </c>
      <c r="K1621">
        <f t="shared" si="228"/>
        <v>1997</v>
      </c>
      <c r="L1621" t="s">
        <v>4682</v>
      </c>
      <c r="M1621" t="s">
        <v>4763</v>
      </c>
      <c r="N1621" t="s">
        <v>5301</v>
      </c>
      <c r="O1621" t="s">
        <v>9808</v>
      </c>
      <c r="P1621" t="s">
        <v>9809</v>
      </c>
      <c r="Q1621" t="s">
        <v>9810</v>
      </c>
      <c r="R1621" t="s">
        <v>9811</v>
      </c>
      <c r="AA1621">
        <v>2905</v>
      </c>
      <c r="AB1621" s="1">
        <v>39318</v>
      </c>
      <c r="AC1621" t="s">
        <v>2879</v>
      </c>
      <c r="AD1621" s="2">
        <v>10100000</v>
      </c>
      <c r="AE1621" s="2">
        <v>1066555</v>
      </c>
      <c r="AF1621" s="2">
        <v>1066555</v>
      </c>
      <c r="AG1621">
        <v>8</v>
      </c>
      <c r="AH1621">
        <v>24</v>
      </c>
      <c r="AI1621">
        <v>7</v>
      </c>
      <c r="AK1621" s="1" t="e">
        <f t="shared" si="236"/>
        <v>#N/A</v>
      </c>
      <c r="AL1621" s="1" t="e">
        <f t="shared" si="230"/>
        <v>#N/A</v>
      </c>
      <c r="AM1621" s="1" t="e">
        <f t="shared" si="231"/>
        <v>#N/A</v>
      </c>
      <c r="AN1621" s="1" t="e">
        <f t="shared" si="232"/>
        <v>#N/A</v>
      </c>
      <c r="AO1621" s="1" t="e">
        <f t="shared" si="233"/>
        <v>#N/A</v>
      </c>
      <c r="AP1621" s="1" t="e">
        <f t="shared" si="234"/>
        <v>#N/A</v>
      </c>
      <c r="AQ1621" s="1" t="e">
        <f t="shared" si="235"/>
        <v>#N/A</v>
      </c>
    </row>
    <row r="1622" spans="1:43">
      <c r="A1622">
        <v>21</v>
      </c>
      <c r="B1622" t="s">
        <v>9812</v>
      </c>
      <c r="C1622" t="s">
        <v>4677</v>
      </c>
      <c r="D1622" t="e">
        <f t="shared" si="229"/>
        <v>#N/A</v>
      </c>
      <c r="K1622">
        <f t="shared" si="228"/>
        <v>1997</v>
      </c>
      <c r="L1622" t="s">
        <v>4635</v>
      </c>
      <c r="AA1622">
        <v>3926</v>
      </c>
      <c r="AB1622" s="1">
        <v>39087</v>
      </c>
      <c r="AC1622" t="s">
        <v>3883</v>
      </c>
      <c r="AD1622" s="2">
        <v>2400000</v>
      </c>
      <c r="AE1622" s="2">
        <v>1008849</v>
      </c>
      <c r="AF1622" s="2">
        <v>1060418</v>
      </c>
      <c r="AG1622">
        <v>1</v>
      </c>
      <c r="AH1622">
        <v>5</v>
      </c>
      <c r="AI1622">
        <v>7</v>
      </c>
      <c r="AK1622" s="1" t="e">
        <f t="shared" si="236"/>
        <v>#N/A</v>
      </c>
      <c r="AL1622" s="1" t="e">
        <f t="shared" si="230"/>
        <v>#N/A</v>
      </c>
      <c r="AM1622" s="1" t="e">
        <f t="shared" si="231"/>
        <v>#N/A</v>
      </c>
      <c r="AN1622" s="1" t="e">
        <f t="shared" si="232"/>
        <v>#N/A</v>
      </c>
      <c r="AO1622" s="1" t="e">
        <f t="shared" si="233"/>
        <v>#N/A</v>
      </c>
      <c r="AP1622" s="1" t="e">
        <f t="shared" si="234"/>
        <v>#N/A</v>
      </c>
      <c r="AQ1622" s="1" t="e">
        <f t="shared" si="235"/>
        <v>#N/A</v>
      </c>
    </row>
    <row r="1623" spans="1:43">
      <c r="A1623">
        <v>22</v>
      </c>
      <c r="B1623" t="s">
        <v>215</v>
      </c>
      <c r="C1623" t="s">
        <v>4621</v>
      </c>
      <c r="D1623">
        <f t="shared" si="229"/>
        <v>115000000</v>
      </c>
      <c r="K1623">
        <f t="shared" ref="K1623:K1686" si="237">2013-INT((ROW()-2)/100)</f>
        <v>1997</v>
      </c>
      <c r="L1623" t="s">
        <v>4635</v>
      </c>
      <c r="AA1623">
        <v>3016</v>
      </c>
      <c r="AB1623" s="1">
        <v>39374</v>
      </c>
      <c r="AC1623" t="s">
        <v>2639</v>
      </c>
      <c r="AD1623" s="2">
        <v>10000000</v>
      </c>
      <c r="AE1623" s="2">
        <v>952820</v>
      </c>
      <c r="AF1623" s="2">
        <v>1051907</v>
      </c>
      <c r="AG1623">
        <v>10</v>
      </c>
      <c r="AH1623">
        <v>19</v>
      </c>
      <c r="AI1623">
        <v>7</v>
      </c>
      <c r="AK1623" s="1" t="e">
        <f t="shared" si="236"/>
        <v>#N/A</v>
      </c>
      <c r="AL1623" s="1" t="e">
        <f t="shared" si="230"/>
        <v>#N/A</v>
      </c>
      <c r="AM1623" s="1" t="e">
        <f t="shared" si="231"/>
        <v>#N/A</v>
      </c>
      <c r="AN1623" s="1" t="e">
        <f t="shared" si="232"/>
        <v>#N/A</v>
      </c>
      <c r="AO1623" s="1" t="e">
        <f t="shared" si="233"/>
        <v>#N/A</v>
      </c>
      <c r="AP1623" s="1" t="e">
        <f t="shared" si="234"/>
        <v>#N/A</v>
      </c>
      <c r="AQ1623" s="1" t="e">
        <f t="shared" si="235"/>
        <v>#N/A</v>
      </c>
    </row>
    <row r="1624" spans="1:43">
      <c r="A1624">
        <v>23</v>
      </c>
      <c r="B1624" t="s">
        <v>1021</v>
      </c>
      <c r="C1624" t="s">
        <v>4695</v>
      </c>
      <c r="D1624">
        <f t="shared" si="229"/>
        <v>45000000</v>
      </c>
      <c r="K1624">
        <f t="shared" si="237"/>
        <v>1997</v>
      </c>
      <c r="L1624" t="s">
        <v>4600</v>
      </c>
      <c r="M1624" t="s">
        <v>4903</v>
      </c>
      <c r="N1624" t="s">
        <v>7882</v>
      </c>
      <c r="O1624" t="s">
        <v>9813</v>
      </c>
      <c r="P1624" t="s">
        <v>9814</v>
      </c>
      <c r="Q1624" t="s">
        <v>9815</v>
      </c>
      <c r="R1624" t="s">
        <v>9816</v>
      </c>
      <c r="AA1624">
        <v>3017</v>
      </c>
      <c r="AB1624" s="1">
        <v>39332</v>
      </c>
      <c r="AC1624" t="s">
        <v>2990</v>
      </c>
      <c r="AD1624" s="2">
        <v>10000000</v>
      </c>
      <c r="AE1624" s="2">
        <v>900926</v>
      </c>
      <c r="AF1624" s="2">
        <v>900926</v>
      </c>
      <c r="AG1624">
        <v>9</v>
      </c>
      <c r="AH1624">
        <v>7</v>
      </c>
      <c r="AI1624">
        <v>7</v>
      </c>
      <c r="AK1624" s="1" t="e">
        <f t="shared" si="236"/>
        <v>#N/A</v>
      </c>
      <c r="AL1624" s="1" t="e">
        <f t="shared" si="230"/>
        <v>#N/A</v>
      </c>
      <c r="AM1624" s="1" t="e">
        <f t="shared" si="231"/>
        <v>#N/A</v>
      </c>
      <c r="AN1624" s="1" t="e">
        <f t="shared" si="232"/>
        <v>#N/A</v>
      </c>
      <c r="AO1624" s="1" t="e">
        <f t="shared" si="233"/>
        <v>#N/A</v>
      </c>
      <c r="AP1624" s="1" t="e">
        <f t="shared" si="234"/>
        <v>#N/A</v>
      </c>
      <c r="AQ1624" s="1" t="e">
        <f t="shared" si="235"/>
        <v>#N/A</v>
      </c>
    </row>
    <row r="1625" spans="1:43">
      <c r="A1625">
        <v>24</v>
      </c>
      <c r="B1625" t="s">
        <v>1327</v>
      </c>
      <c r="C1625" t="s">
        <v>4628</v>
      </c>
      <c r="D1625">
        <f t="shared" si="229"/>
        <v>35000000</v>
      </c>
      <c r="K1625">
        <f t="shared" si="237"/>
        <v>1997</v>
      </c>
      <c r="L1625" t="s">
        <v>4682</v>
      </c>
      <c r="M1625" t="s">
        <v>4696</v>
      </c>
      <c r="N1625" t="s">
        <v>5728</v>
      </c>
      <c r="O1625" t="s">
        <v>7545</v>
      </c>
      <c r="P1625" t="s">
        <v>9817</v>
      </c>
      <c r="Q1625" t="s">
        <v>9818</v>
      </c>
      <c r="R1625" t="s">
        <v>9819</v>
      </c>
      <c r="AA1625">
        <v>3552</v>
      </c>
      <c r="AB1625" s="1">
        <v>39402</v>
      </c>
      <c r="AC1625" t="s">
        <v>3518</v>
      </c>
      <c r="AD1625" s="2">
        <v>5000000</v>
      </c>
      <c r="AE1625" s="2">
        <v>65388</v>
      </c>
      <c r="AF1625" s="2">
        <v>861325</v>
      </c>
      <c r="AG1625">
        <v>11</v>
      </c>
      <c r="AH1625">
        <v>16</v>
      </c>
      <c r="AI1625">
        <v>7</v>
      </c>
      <c r="AK1625" s="1" t="e">
        <f t="shared" si="236"/>
        <v>#N/A</v>
      </c>
      <c r="AL1625" s="1" t="e">
        <f t="shared" si="230"/>
        <v>#N/A</v>
      </c>
      <c r="AM1625" s="1" t="e">
        <f t="shared" si="231"/>
        <v>#N/A</v>
      </c>
      <c r="AN1625" s="1" t="e">
        <f t="shared" si="232"/>
        <v>#N/A</v>
      </c>
      <c r="AO1625" s="1" t="e">
        <f t="shared" si="233"/>
        <v>#N/A</v>
      </c>
      <c r="AP1625" s="1" t="e">
        <f t="shared" si="234"/>
        <v>#N/A</v>
      </c>
      <c r="AQ1625" s="1" t="e">
        <f t="shared" si="235"/>
        <v>#N/A</v>
      </c>
    </row>
    <row r="1626" spans="1:43">
      <c r="A1626">
        <v>25</v>
      </c>
      <c r="B1626" t="s">
        <v>1329</v>
      </c>
      <c r="C1626" t="s">
        <v>4660</v>
      </c>
      <c r="D1626">
        <f t="shared" si="229"/>
        <v>35000000</v>
      </c>
      <c r="K1626">
        <f t="shared" si="237"/>
        <v>1997</v>
      </c>
      <c r="L1626" t="s">
        <v>4600</v>
      </c>
      <c r="M1626" t="s">
        <v>5460</v>
      </c>
      <c r="N1626" t="s">
        <v>4690</v>
      </c>
      <c r="O1626" t="s">
        <v>7760</v>
      </c>
      <c r="P1626" t="s">
        <v>9820</v>
      </c>
      <c r="Q1626" t="s">
        <v>9821</v>
      </c>
      <c r="R1626" t="s">
        <v>9822</v>
      </c>
      <c r="AA1626">
        <v>4250</v>
      </c>
      <c r="AB1626" s="1">
        <v>39099</v>
      </c>
      <c r="AC1626" t="s">
        <v>4200</v>
      </c>
      <c r="AD1626" s="2">
        <v>1000000</v>
      </c>
      <c r="AE1626" s="2">
        <v>10787</v>
      </c>
      <c r="AF1626" s="2">
        <v>844377</v>
      </c>
      <c r="AG1626">
        <v>1</v>
      </c>
      <c r="AH1626">
        <v>17</v>
      </c>
      <c r="AI1626">
        <v>7</v>
      </c>
      <c r="AK1626" s="1" t="e">
        <f t="shared" si="236"/>
        <v>#N/A</v>
      </c>
      <c r="AL1626" s="1" t="e">
        <f t="shared" si="230"/>
        <v>#N/A</v>
      </c>
      <c r="AM1626" s="1" t="e">
        <f t="shared" si="231"/>
        <v>#N/A</v>
      </c>
      <c r="AN1626" s="1" t="e">
        <f t="shared" si="232"/>
        <v>#N/A</v>
      </c>
      <c r="AO1626" s="1" t="e">
        <f t="shared" si="233"/>
        <v>#N/A</v>
      </c>
      <c r="AP1626" s="1" t="e">
        <f t="shared" si="234"/>
        <v>#N/A</v>
      </c>
      <c r="AQ1626" s="1" t="e">
        <f t="shared" si="235"/>
        <v>#N/A</v>
      </c>
    </row>
    <row r="1627" spans="1:43">
      <c r="A1627">
        <v>26</v>
      </c>
      <c r="B1627" t="s">
        <v>301</v>
      </c>
      <c r="C1627" t="s">
        <v>4695</v>
      </c>
      <c r="D1627">
        <f t="shared" si="229"/>
        <v>95000000</v>
      </c>
      <c r="K1627">
        <f t="shared" si="237"/>
        <v>1997</v>
      </c>
      <c r="L1627" t="s">
        <v>4600</v>
      </c>
      <c r="M1627" t="s">
        <v>4718</v>
      </c>
      <c r="N1627" t="s">
        <v>4609</v>
      </c>
      <c r="O1627" t="s">
        <v>9823</v>
      </c>
      <c r="P1627" t="s">
        <v>9824</v>
      </c>
      <c r="Q1627" t="s">
        <v>9825</v>
      </c>
      <c r="R1627" t="s">
        <v>9826</v>
      </c>
      <c r="AA1627">
        <v>2003</v>
      </c>
      <c r="AB1627" s="1">
        <v>39290</v>
      </c>
      <c r="AC1627" t="s">
        <v>1989</v>
      </c>
      <c r="AD1627" s="2">
        <v>21600000</v>
      </c>
      <c r="AE1627" s="2">
        <v>635733</v>
      </c>
      <c r="AF1627" s="2">
        <v>791154</v>
      </c>
      <c r="AG1627">
        <v>7</v>
      </c>
      <c r="AH1627">
        <v>27</v>
      </c>
      <c r="AI1627">
        <v>7</v>
      </c>
      <c r="AK1627" s="1" t="e">
        <f t="shared" si="236"/>
        <v>#N/A</v>
      </c>
      <c r="AL1627" s="1" t="e">
        <f t="shared" si="230"/>
        <v>#N/A</v>
      </c>
      <c r="AM1627" s="1" t="e">
        <f t="shared" si="231"/>
        <v>#N/A</v>
      </c>
      <c r="AN1627" s="1" t="e">
        <f t="shared" si="232"/>
        <v>#N/A</v>
      </c>
      <c r="AO1627" s="1" t="e">
        <f t="shared" si="233"/>
        <v>#N/A</v>
      </c>
      <c r="AP1627" s="1" t="e">
        <f t="shared" si="234"/>
        <v>#N/A</v>
      </c>
      <c r="AQ1627" s="1" t="e">
        <f t="shared" si="235"/>
        <v>#N/A</v>
      </c>
    </row>
    <row r="1628" spans="1:43">
      <c r="A1628">
        <v>27</v>
      </c>
      <c r="B1628" t="s">
        <v>1259</v>
      </c>
      <c r="C1628" t="s">
        <v>7347</v>
      </c>
      <c r="D1628">
        <f t="shared" si="229"/>
        <v>38000000</v>
      </c>
      <c r="K1628">
        <f t="shared" si="237"/>
        <v>1997</v>
      </c>
      <c r="L1628" t="s">
        <v>4635</v>
      </c>
      <c r="AA1628">
        <v>3457</v>
      </c>
      <c r="AB1628" s="1">
        <v>39297</v>
      </c>
      <c r="AC1628" t="s">
        <v>3423</v>
      </c>
      <c r="AD1628" s="2">
        <v>5250000</v>
      </c>
      <c r="AE1628" s="2">
        <v>769726</v>
      </c>
      <c r="AF1628" s="2">
        <v>786677</v>
      </c>
      <c r="AG1628">
        <v>8</v>
      </c>
      <c r="AH1628">
        <v>3</v>
      </c>
      <c r="AI1628">
        <v>7</v>
      </c>
      <c r="AK1628" s="1" t="e">
        <f t="shared" si="236"/>
        <v>#N/A</v>
      </c>
      <c r="AL1628" s="1" t="e">
        <f t="shared" si="230"/>
        <v>#N/A</v>
      </c>
      <c r="AM1628" s="1" t="e">
        <f t="shared" si="231"/>
        <v>#N/A</v>
      </c>
      <c r="AN1628" s="1" t="e">
        <f t="shared" si="232"/>
        <v>#N/A</v>
      </c>
      <c r="AO1628" s="1" t="e">
        <f t="shared" si="233"/>
        <v>#N/A</v>
      </c>
      <c r="AP1628" s="1" t="e">
        <f t="shared" si="234"/>
        <v>#N/A</v>
      </c>
      <c r="AQ1628" s="1" t="e">
        <f t="shared" si="235"/>
        <v>#N/A</v>
      </c>
    </row>
    <row r="1629" spans="1:43">
      <c r="A1629">
        <v>28</v>
      </c>
      <c r="B1629" t="s">
        <v>339</v>
      </c>
      <c r="C1629" t="s">
        <v>4660</v>
      </c>
      <c r="D1629">
        <f t="shared" si="229"/>
        <v>90000000</v>
      </c>
      <c r="K1629">
        <f t="shared" si="237"/>
        <v>1997</v>
      </c>
      <c r="L1629" t="s">
        <v>4600</v>
      </c>
      <c r="M1629" t="s">
        <v>4671</v>
      </c>
      <c r="N1629" t="s">
        <v>8675</v>
      </c>
      <c r="O1629" t="s">
        <v>5818</v>
      </c>
      <c r="P1629" t="s">
        <v>9827</v>
      </c>
      <c r="Q1629" t="s">
        <v>9828</v>
      </c>
      <c r="R1629" t="s">
        <v>9829</v>
      </c>
      <c r="AA1629">
        <v>3584</v>
      </c>
      <c r="AB1629" s="1">
        <v>39374</v>
      </c>
      <c r="AC1629" t="s">
        <v>3550</v>
      </c>
      <c r="AD1629" s="2">
        <v>4600000</v>
      </c>
      <c r="AE1629" s="2">
        <v>728</v>
      </c>
      <c r="AF1629" s="2">
        <v>731767</v>
      </c>
      <c r="AG1629">
        <v>10</v>
      </c>
      <c r="AH1629">
        <v>19</v>
      </c>
      <c r="AI1629">
        <v>7</v>
      </c>
      <c r="AK1629" s="1" t="e">
        <f t="shared" si="236"/>
        <v>#N/A</v>
      </c>
      <c r="AL1629" s="1" t="e">
        <f t="shared" si="230"/>
        <v>#N/A</v>
      </c>
      <c r="AM1629" s="1" t="e">
        <f t="shared" si="231"/>
        <v>#N/A</v>
      </c>
      <c r="AN1629" s="1" t="e">
        <f t="shared" si="232"/>
        <v>#N/A</v>
      </c>
      <c r="AO1629" s="1" t="e">
        <f t="shared" si="233"/>
        <v>#N/A</v>
      </c>
      <c r="AP1629" s="1" t="e">
        <f t="shared" si="234"/>
        <v>#N/A</v>
      </c>
      <c r="AQ1629" s="1" t="e">
        <f t="shared" si="235"/>
        <v>#N/A</v>
      </c>
    </row>
    <row r="1630" spans="1:43">
      <c r="A1630">
        <v>29</v>
      </c>
      <c r="B1630" t="s">
        <v>9830</v>
      </c>
      <c r="C1630" t="s">
        <v>4628</v>
      </c>
      <c r="D1630" t="e">
        <f t="shared" si="229"/>
        <v>#N/A</v>
      </c>
      <c r="K1630">
        <f t="shared" si="237"/>
        <v>1997</v>
      </c>
      <c r="L1630" t="s">
        <v>4635</v>
      </c>
      <c r="AA1630">
        <v>4134</v>
      </c>
      <c r="AB1630" s="1">
        <v>39164</v>
      </c>
      <c r="AC1630" t="s">
        <v>4086</v>
      </c>
      <c r="AD1630" s="2">
        <v>1300000</v>
      </c>
      <c r="AE1630" s="2">
        <v>635305</v>
      </c>
      <c r="AF1630" s="2">
        <v>635305</v>
      </c>
      <c r="AG1630">
        <v>3</v>
      </c>
      <c r="AH1630">
        <v>23</v>
      </c>
      <c r="AI1630">
        <v>7</v>
      </c>
      <c r="AK1630" s="1" t="e">
        <f t="shared" si="236"/>
        <v>#N/A</v>
      </c>
      <c r="AL1630" s="1" t="e">
        <f t="shared" si="230"/>
        <v>#N/A</v>
      </c>
      <c r="AM1630" s="1" t="e">
        <f t="shared" si="231"/>
        <v>#N/A</v>
      </c>
      <c r="AN1630" s="1" t="e">
        <f t="shared" si="232"/>
        <v>#N/A</v>
      </c>
      <c r="AO1630" s="1" t="e">
        <f t="shared" si="233"/>
        <v>#N/A</v>
      </c>
      <c r="AP1630" s="1" t="e">
        <f t="shared" si="234"/>
        <v>#N/A</v>
      </c>
      <c r="AQ1630" s="1" t="e">
        <f t="shared" si="235"/>
        <v>#N/A</v>
      </c>
    </row>
    <row r="1631" spans="1:43">
      <c r="A1631">
        <v>30</v>
      </c>
      <c r="B1631" t="s">
        <v>1690</v>
      </c>
      <c r="C1631" t="s">
        <v>4660</v>
      </c>
      <c r="D1631">
        <f t="shared" si="229"/>
        <v>27000000</v>
      </c>
      <c r="K1631">
        <f t="shared" si="237"/>
        <v>1997</v>
      </c>
      <c r="L1631" t="s">
        <v>4682</v>
      </c>
      <c r="M1631" t="s">
        <v>4744</v>
      </c>
      <c r="N1631" t="s">
        <v>5728</v>
      </c>
      <c r="O1631" t="s">
        <v>8103</v>
      </c>
      <c r="P1631" t="s">
        <v>9831</v>
      </c>
      <c r="Q1631" t="s">
        <v>9832</v>
      </c>
      <c r="R1631" t="s">
        <v>9833</v>
      </c>
      <c r="AA1631">
        <v>4233</v>
      </c>
      <c r="AB1631" s="1">
        <v>39374</v>
      </c>
      <c r="AC1631" t="s">
        <v>4183</v>
      </c>
      <c r="AD1631" s="2">
        <v>1000000</v>
      </c>
      <c r="AE1631" s="2">
        <v>446165</v>
      </c>
      <c r="AF1631" s="2">
        <v>473769</v>
      </c>
      <c r="AG1631">
        <v>10</v>
      </c>
      <c r="AH1631">
        <v>19</v>
      </c>
      <c r="AI1631">
        <v>7</v>
      </c>
      <c r="AK1631" s="1" t="e">
        <f t="shared" si="236"/>
        <v>#N/A</v>
      </c>
      <c r="AL1631" s="1" t="e">
        <f t="shared" si="230"/>
        <v>#N/A</v>
      </c>
      <c r="AM1631" s="1" t="e">
        <f t="shared" si="231"/>
        <v>#N/A</v>
      </c>
      <c r="AN1631" s="1" t="e">
        <f t="shared" si="232"/>
        <v>#N/A</v>
      </c>
      <c r="AO1631" s="1" t="e">
        <f t="shared" si="233"/>
        <v>#N/A</v>
      </c>
      <c r="AP1631" s="1" t="e">
        <f t="shared" si="234"/>
        <v>#N/A</v>
      </c>
      <c r="AQ1631" s="1" t="e">
        <f t="shared" si="235"/>
        <v>#N/A</v>
      </c>
    </row>
    <row r="1632" spans="1:43">
      <c r="A1632">
        <v>31</v>
      </c>
      <c r="B1632" t="s">
        <v>9834</v>
      </c>
      <c r="C1632" t="s">
        <v>4607</v>
      </c>
      <c r="D1632" t="e">
        <f t="shared" si="229"/>
        <v>#N/A</v>
      </c>
      <c r="K1632">
        <f t="shared" si="237"/>
        <v>1997</v>
      </c>
      <c r="L1632" t="s">
        <v>4635</v>
      </c>
      <c r="AA1632">
        <v>3196</v>
      </c>
      <c r="AB1632" s="1">
        <v>39213</v>
      </c>
      <c r="AC1632" t="s">
        <v>3167</v>
      </c>
      <c r="AD1632" s="2">
        <v>8000000</v>
      </c>
      <c r="AE1632" s="2">
        <v>458232</v>
      </c>
      <c r="AF1632" s="2">
        <v>458232</v>
      </c>
      <c r="AG1632">
        <v>5</v>
      </c>
      <c r="AH1632">
        <v>11</v>
      </c>
      <c r="AI1632">
        <v>7</v>
      </c>
      <c r="AK1632" s="1" t="e">
        <f t="shared" si="236"/>
        <v>#N/A</v>
      </c>
      <c r="AL1632" s="1" t="e">
        <f t="shared" si="230"/>
        <v>#N/A</v>
      </c>
      <c r="AM1632" s="1" t="e">
        <f t="shared" si="231"/>
        <v>#N/A</v>
      </c>
      <c r="AN1632" s="1" t="e">
        <f t="shared" si="232"/>
        <v>#N/A</v>
      </c>
      <c r="AO1632" s="1" t="e">
        <f t="shared" si="233"/>
        <v>#N/A</v>
      </c>
      <c r="AP1632" s="1" t="e">
        <f t="shared" si="234"/>
        <v>#N/A</v>
      </c>
      <c r="AQ1632" s="1" t="e">
        <f t="shared" si="235"/>
        <v>#N/A</v>
      </c>
    </row>
    <row r="1633" spans="1:43">
      <c r="A1633">
        <v>32</v>
      </c>
      <c r="B1633" t="s">
        <v>841</v>
      </c>
      <c r="C1633" t="s">
        <v>4677</v>
      </c>
      <c r="D1633">
        <f t="shared" si="229"/>
        <v>53000000</v>
      </c>
      <c r="K1633">
        <f t="shared" si="237"/>
        <v>1997</v>
      </c>
      <c r="L1633" t="s">
        <v>4636</v>
      </c>
      <c r="M1633" t="s">
        <v>4935</v>
      </c>
      <c r="N1633" t="s">
        <v>6086</v>
      </c>
      <c r="O1633" t="s">
        <v>9835</v>
      </c>
      <c r="P1633" t="s">
        <v>9836</v>
      </c>
      <c r="Q1633" t="s">
        <v>9837</v>
      </c>
      <c r="R1633" t="s">
        <v>9838</v>
      </c>
      <c r="AA1633">
        <v>3198</v>
      </c>
      <c r="AB1633" s="1">
        <v>39248</v>
      </c>
      <c r="AC1633" t="s">
        <v>3169</v>
      </c>
      <c r="AD1633" s="2">
        <v>8000000</v>
      </c>
      <c r="AE1633" s="2">
        <v>298110</v>
      </c>
      <c r="AF1633" s="2">
        <v>456814</v>
      </c>
      <c r="AG1633">
        <v>6</v>
      </c>
      <c r="AH1633">
        <v>15</v>
      </c>
      <c r="AI1633">
        <v>7</v>
      </c>
      <c r="AK1633" s="1" t="e">
        <f t="shared" si="236"/>
        <v>#N/A</v>
      </c>
      <c r="AL1633" s="1" t="e">
        <f t="shared" si="230"/>
        <v>#N/A</v>
      </c>
      <c r="AM1633" s="1" t="e">
        <f t="shared" si="231"/>
        <v>#N/A</v>
      </c>
      <c r="AN1633" s="1" t="e">
        <f t="shared" si="232"/>
        <v>#N/A</v>
      </c>
      <c r="AO1633" s="1" t="e">
        <f t="shared" si="233"/>
        <v>#N/A</v>
      </c>
      <c r="AP1633" s="1" t="e">
        <f t="shared" si="234"/>
        <v>#N/A</v>
      </c>
      <c r="AQ1633" s="1" t="e">
        <f t="shared" si="235"/>
        <v>#N/A</v>
      </c>
    </row>
    <row r="1634" spans="1:43">
      <c r="A1634">
        <v>33</v>
      </c>
      <c r="B1634" t="s">
        <v>703</v>
      </c>
      <c r="C1634" t="s">
        <v>4621</v>
      </c>
      <c r="D1634">
        <f t="shared" si="229"/>
        <v>60000000</v>
      </c>
      <c r="K1634">
        <f t="shared" si="237"/>
        <v>1997</v>
      </c>
      <c r="L1634" t="s">
        <v>4682</v>
      </c>
      <c r="M1634" t="s">
        <v>4823</v>
      </c>
      <c r="N1634" t="s">
        <v>5432</v>
      </c>
      <c r="O1634" t="s">
        <v>9839</v>
      </c>
      <c r="P1634" t="s">
        <v>9840</v>
      </c>
      <c r="Q1634" t="s">
        <v>9841</v>
      </c>
      <c r="R1634" t="s">
        <v>9842</v>
      </c>
      <c r="AA1634">
        <v>3208</v>
      </c>
      <c r="AB1634" s="1">
        <v>39329</v>
      </c>
      <c r="AC1634" t="s">
        <v>3179</v>
      </c>
      <c r="AD1634" s="2">
        <v>8000000</v>
      </c>
      <c r="AE1634" s="2">
        <v>0</v>
      </c>
      <c r="AF1634" s="2">
        <v>414617</v>
      </c>
      <c r="AG1634">
        <v>9</v>
      </c>
      <c r="AH1634">
        <v>4</v>
      </c>
      <c r="AI1634">
        <v>7</v>
      </c>
      <c r="AK1634" s="1" t="e">
        <f t="shared" si="236"/>
        <v>#N/A</v>
      </c>
      <c r="AL1634" s="1" t="e">
        <f t="shared" si="230"/>
        <v>#N/A</v>
      </c>
      <c r="AM1634" s="1" t="e">
        <f t="shared" si="231"/>
        <v>#N/A</v>
      </c>
      <c r="AN1634" s="1" t="e">
        <f t="shared" si="232"/>
        <v>#N/A</v>
      </c>
      <c r="AO1634" s="1" t="e">
        <f t="shared" si="233"/>
        <v>#N/A</v>
      </c>
      <c r="AP1634" s="1" t="e">
        <f t="shared" si="234"/>
        <v>#N/A</v>
      </c>
      <c r="AQ1634" s="1" t="e">
        <f t="shared" si="235"/>
        <v>#N/A</v>
      </c>
    </row>
    <row r="1635" spans="1:43">
      <c r="A1635">
        <v>34</v>
      </c>
      <c r="B1635" t="s">
        <v>1152</v>
      </c>
      <c r="C1635" t="s">
        <v>6635</v>
      </c>
      <c r="D1635">
        <f t="shared" si="229"/>
        <v>40000000</v>
      </c>
      <c r="K1635">
        <f t="shared" si="237"/>
        <v>1997</v>
      </c>
      <c r="L1635" t="s">
        <v>4635</v>
      </c>
      <c r="AA1635">
        <v>3936</v>
      </c>
      <c r="AB1635" s="1">
        <v>39122</v>
      </c>
      <c r="AC1635" t="s">
        <v>3893</v>
      </c>
      <c r="AD1635" s="2">
        <v>2200000</v>
      </c>
      <c r="AE1635" s="2">
        <v>388390</v>
      </c>
      <c r="AF1635" s="2">
        <v>388390</v>
      </c>
      <c r="AG1635">
        <v>2</v>
      </c>
      <c r="AH1635">
        <v>9</v>
      </c>
      <c r="AI1635">
        <v>7</v>
      </c>
      <c r="AK1635" s="1" t="e">
        <f t="shared" si="236"/>
        <v>#N/A</v>
      </c>
      <c r="AL1635" s="1" t="e">
        <f t="shared" si="230"/>
        <v>#N/A</v>
      </c>
      <c r="AM1635" s="1" t="e">
        <f t="shared" si="231"/>
        <v>#N/A</v>
      </c>
      <c r="AN1635" s="1" t="e">
        <f t="shared" si="232"/>
        <v>#N/A</v>
      </c>
      <c r="AO1635" s="1" t="e">
        <f t="shared" si="233"/>
        <v>#N/A</v>
      </c>
      <c r="AP1635" s="1" t="e">
        <f t="shared" si="234"/>
        <v>#N/A</v>
      </c>
      <c r="AQ1635" s="1" t="e">
        <f t="shared" si="235"/>
        <v>#N/A</v>
      </c>
    </row>
    <row r="1636" spans="1:43">
      <c r="A1636">
        <v>35</v>
      </c>
      <c r="B1636" t="s">
        <v>282</v>
      </c>
      <c r="C1636" t="s">
        <v>4695</v>
      </c>
      <c r="D1636">
        <f t="shared" si="229"/>
        <v>100000000</v>
      </c>
      <c r="K1636">
        <f t="shared" si="237"/>
        <v>1997</v>
      </c>
      <c r="L1636" t="s">
        <v>4682</v>
      </c>
      <c r="M1636" t="s">
        <v>5431</v>
      </c>
      <c r="N1636" t="s">
        <v>4887</v>
      </c>
      <c r="O1636" t="s">
        <v>8934</v>
      </c>
      <c r="P1636" t="s">
        <v>9843</v>
      </c>
      <c r="Q1636" t="s">
        <v>9844</v>
      </c>
      <c r="R1636" t="s">
        <v>9845</v>
      </c>
      <c r="AA1636">
        <v>2381</v>
      </c>
      <c r="AB1636" s="1">
        <v>39400</v>
      </c>
      <c r="AC1636" t="s">
        <v>2365</v>
      </c>
      <c r="AD1636" s="2">
        <v>17000000</v>
      </c>
      <c r="AE1636" s="2">
        <v>275380</v>
      </c>
      <c r="AF1636" s="2">
        <v>364607</v>
      </c>
      <c r="AG1636">
        <v>11</v>
      </c>
      <c r="AH1636">
        <v>14</v>
      </c>
      <c r="AI1636">
        <v>7</v>
      </c>
      <c r="AK1636" s="1" t="e">
        <f t="shared" si="236"/>
        <v>#N/A</v>
      </c>
      <c r="AL1636" s="1" t="e">
        <f t="shared" si="230"/>
        <v>#N/A</v>
      </c>
      <c r="AM1636" s="1" t="e">
        <f t="shared" si="231"/>
        <v>#N/A</v>
      </c>
      <c r="AN1636" s="1" t="e">
        <f t="shared" si="232"/>
        <v>#N/A</v>
      </c>
      <c r="AO1636" s="1" t="e">
        <f t="shared" si="233"/>
        <v>#N/A</v>
      </c>
      <c r="AP1636" s="1" t="e">
        <f t="shared" si="234"/>
        <v>#N/A</v>
      </c>
      <c r="AQ1636" s="1" t="e">
        <f t="shared" si="235"/>
        <v>#N/A</v>
      </c>
    </row>
    <row r="1637" spans="1:43">
      <c r="A1637">
        <v>36</v>
      </c>
      <c r="B1637" t="s">
        <v>2252</v>
      </c>
      <c r="C1637" t="s">
        <v>6635</v>
      </c>
      <c r="D1637">
        <f t="shared" si="229"/>
        <v>18000000</v>
      </c>
      <c r="K1637">
        <f t="shared" si="237"/>
        <v>1997</v>
      </c>
      <c r="L1637" t="s">
        <v>4600</v>
      </c>
      <c r="M1637" t="s">
        <v>4903</v>
      </c>
      <c r="N1637" t="s">
        <v>9846</v>
      </c>
      <c r="O1637" t="s">
        <v>5180</v>
      </c>
      <c r="P1637" t="s">
        <v>9847</v>
      </c>
      <c r="Q1637" t="s">
        <v>9848</v>
      </c>
      <c r="R1637" t="s">
        <v>9849</v>
      </c>
      <c r="AA1637">
        <v>4472</v>
      </c>
      <c r="AB1637" s="1">
        <v>39430</v>
      </c>
      <c r="AC1637" t="s">
        <v>4418</v>
      </c>
      <c r="AD1637" s="2">
        <v>250000</v>
      </c>
      <c r="AE1637" s="2">
        <v>46026</v>
      </c>
      <c r="AF1637" s="2">
        <v>284174</v>
      </c>
      <c r="AG1637">
        <v>12</v>
      </c>
      <c r="AH1637">
        <v>14</v>
      </c>
      <c r="AI1637">
        <v>7</v>
      </c>
      <c r="AK1637" s="1" t="e">
        <f t="shared" si="236"/>
        <v>#N/A</v>
      </c>
      <c r="AL1637" s="1" t="e">
        <f t="shared" si="230"/>
        <v>#N/A</v>
      </c>
      <c r="AM1637" s="1" t="e">
        <f t="shared" si="231"/>
        <v>#N/A</v>
      </c>
      <c r="AN1637" s="1" t="e">
        <f t="shared" si="232"/>
        <v>#N/A</v>
      </c>
      <c r="AO1637" s="1" t="e">
        <f t="shared" si="233"/>
        <v>#N/A</v>
      </c>
      <c r="AP1637" s="1" t="e">
        <f t="shared" si="234"/>
        <v>#N/A</v>
      </c>
      <c r="AQ1637" s="1" t="e">
        <f t="shared" si="235"/>
        <v>#N/A</v>
      </c>
    </row>
    <row r="1638" spans="1:43">
      <c r="A1638">
        <v>37</v>
      </c>
      <c r="B1638" t="s">
        <v>1299</v>
      </c>
      <c r="C1638" t="s">
        <v>4660</v>
      </c>
      <c r="D1638">
        <f t="shared" si="229"/>
        <v>36000000</v>
      </c>
      <c r="K1638">
        <f t="shared" si="237"/>
        <v>1997</v>
      </c>
      <c r="L1638" t="s">
        <v>4682</v>
      </c>
      <c r="M1638" t="s">
        <v>5062</v>
      </c>
      <c r="N1638" t="s">
        <v>5728</v>
      </c>
      <c r="O1638" t="s">
        <v>6306</v>
      </c>
      <c r="P1638" t="s">
        <v>9850</v>
      </c>
      <c r="Q1638" t="s">
        <v>9851</v>
      </c>
      <c r="R1638" t="s">
        <v>9852</v>
      </c>
      <c r="AA1638">
        <v>4107</v>
      </c>
      <c r="AB1638" s="1">
        <v>39332</v>
      </c>
      <c r="AC1638" t="s">
        <v>4059</v>
      </c>
      <c r="AD1638" s="2">
        <v>1500000</v>
      </c>
      <c r="AE1638" s="2">
        <v>175281</v>
      </c>
      <c r="AF1638" s="2">
        <v>240396</v>
      </c>
      <c r="AG1638">
        <v>9</v>
      </c>
      <c r="AH1638">
        <v>7</v>
      </c>
      <c r="AI1638">
        <v>7</v>
      </c>
      <c r="AK1638" s="1" t="e">
        <f t="shared" si="236"/>
        <v>#N/A</v>
      </c>
      <c r="AL1638" s="1" t="e">
        <f t="shared" si="230"/>
        <v>#N/A</v>
      </c>
      <c r="AM1638" s="1" t="e">
        <f t="shared" si="231"/>
        <v>#N/A</v>
      </c>
      <c r="AN1638" s="1" t="e">
        <f t="shared" si="232"/>
        <v>#N/A</v>
      </c>
      <c r="AO1638" s="1" t="e">
        <f t="shared" si="233"/>
        <v>#N/A</v>
      </c>
      <c r="AP1638" s="1" t="e">
        <f t="shared" si="234"/>
        <v>#N/A</v>
      </c>
      <c r="AQ1638" s="1" t="e">
        <f t="shared" si="235"/>
        <v>#N/A</v>
      </c>
    </row>
    <row r="1639" spans="1:43">
      <c r="A1639">
        <v>38</v>
      </c>
      <c r="B1639" t="s">
        <v>907</v>
      </c>
      <c r="C1639" t="s">
        <v>4695</v>
      </c>
      <c r="D1639">
        <f t="shared" si="229"/>
        <v>50000000</v>
      </c>
      <c r="K1639">
        <f t="shared" si="237"/>
        <v>1997</v>
      </c>
      <c r="L1639" t="s">
        <v>4682</v>
      </c>
      <c r="M1639" t="s">
        <v>4728</v>
      </c>
      <c r="N1639" t="s">
        <v>6382</v>
      </c>
      <c r="O1639" t="s">
        <v>5680</v>
      </c>
      <c r="P1639" t="s">
        <v>9853</v>
      </c>
      <c r="Q1639" t="s">
        <v>9854</v>
      </c>
      <c r="R1639" t="s">
        <v>9855</v>
      </c>
      <c r="AA1639">
        <v>3738</v>
      </c>
      <c r="AB1639" s="1">
        <v>39339</v>
      </c>
      <c r="AC1639" t="s">
        <v>3699</v>
      </c>
      <c r="AD1639" s="2">
        <v>3500000</v>
      </c>
      <c r="AE1639" s="2">
        <v>221096</v>
      </c>
      <c r="AF1639" s="2">
        <v>221096</v>
      </c>
      <c r="AG1639">
        <v>9</v>
      </c>
      <c r="AH1639">
        <v>14</v>
      </c>
      <c r="AI1639">
        <v>7</v>
      </c>
      <c r="AK1639" s="1" t="e">
        <f t="shared" si="236"/>
        <v>#N/A</v>
      </c>
      <c r="AL1639" s="1" t="e">
        <f t="shared" si="230"/>
        <v>#N/A</v>
      </c>
      <c r="AM1639" s="1" t="e">
        <f t="shared" si="231"/>
        <v>#N/A</v>
      </c>
      <c r="AN1639" s="1" t="e">
        <f t="shared" si="232"/>
        <v>#N/A</v>
      </c>
      <c r="AO1639" s="1" t="e">
        <f t="shared" si="233"/>
        <v>#N/A</v>
      </c>
      <c r="AP1639" s="1" t="e">
        <f t="shared" si="234"/>
        <v>#N/A</v>
      </c>
      <c r="AQ1639" s="1" t="e">
        <f t="shared" si="235"/>
        <v>#N/A</v>
      </c>
    </row>
    <row r="1640" spans="1:43">
      <c r="A1640">
        <v>39</v>
      </c>
      <c r="B1640" t="s">
        <v>343</v>
      </c>
      <c r="C1640" t="s">
        <v>4677</v>
      </c>
      <c r="D1640">
        <f t="shared" si="229"/>
        <v>90000000</v>
      </c>
      <c r="K1640">
        <f t="shared" si="237"/>
        <v>1997</v>
      </c>
      <c r="L1640" t="s">
        <v>4600</v>
      </c>
      <c r="M1640" t="s">
        <v>4637</v>
      </c>
      <c r="N1640" t="s">
        <v>4807</v>
      </c>
      <c r="O1640" t="s">
        <v>9856</v>
      </c>
      <c r="P1640" t="s">
        <v>9857</v>
      </c>
      <c r="Q1640" t="s">
        <v>9858</v>
      </c>
      <c r="R1640" t="s">
        <v>9859</v>
      </c>
      <c r="AA1640">
        <v>4302</v>
      </c>
      <c r="AB1640" s="1">
        <v>39281</v>
      </c>
      <c r="AC1640" t="s">
        <v>4251</v>
      </c>
      <c r="AD1640" s="2">
        <v>800000</v>
      </c>
      <c r="AE1640" s="2">
        <v>200433</v>
      </c>
      <c r="AF1640" s="2">
        <v>200433</v>
      </c>
      <c r="AG1640">
        <v>7</v>
      </c>
      <c r="AH1640">
        <v>18</v>
      </c>
      <c r="AI1640">
        <v>7</v>
      </c>
      <c r="AK1640" s="1" t="e">
        <f t="shared" si="236"/>
        <v>#N/A</v>
      </c>
      <c r="AL1640" s="1" t="e">
        <f t="shared" si="230"/>
        <v>#N/A</v>
      </c>
      <c r="AM1640" s="1" t="e">
        <f t="shared" si="231"/>
        <v>#N/A</v>
      </c>
      <c r="AN1640" s="1" t="e">
        <f t="shared" si="232"/>
        <v>#N/A</v>
      </c>
      <c r="AO1640" s="1" t="e">
        <f t="shared" si="233"/>
        <v>#N/A</v>
      </c>
      <c r="AP1640" s="1" t="e">
        <f t="shared" si="234"/>
        <v>#N/A</v>
      </c>
      <c r="AQ1640" s="1" t="e">
        <f t="shared" si="235"/>
        <v>#N/A</v>
      </c>
    </row>
    <row r="1641" spans="1:43">
      <c r="A1641">
        <v>40</v>
      </c>
      <c r="B1641" t="s">
        <v>9860</v>
      </c>
      <c r="C1641" t="s">
        <v>4677</v>
      </c>
      <c r="D1641" t="e">
        <f t="shared" si="229"/>
        <v>#N/A</v>
      </c>
      <c r="K1641">
        <f t="shared" si="237"/>
        <v>1997</v>
      </c>
      <c r="L1641" t="s">
        <v>4600</v>
      </c>
      <c r="M1641" t="s">
        <v>4728</v>
      </c>
      <c r="N1641" t="s">
        <v>8634</v>
      </c>
      <c r="O1641" t="s">
        <v>9212</v>
      </c>
      <c r="P1641" t="s">
        <v>9861</v>
      </c>
      <c r="Q1641" t="s">
        <v>9862</v>
      </c>
      <c r="R1641" t="s">
        <v>9863</v>
      </c>
      <c r="AA1641">
        <v>4105</v>
      </c>
      <c r="AB1641" s="1">
        <v>39330</v>
      </c>
      <c r="AC1641" t="s">
        <v>4057</v>
      </c>
      <c r="AD1641" s="2">
        <v>1500000</v>
      </c>
      <c r="AE1641" s="2">
        <v>194568</v>
      </c>
      <c r="AF1641" s="2">
        <v>194568</v>
      </c>
      <c r="AG1641">
        <v>9</v>
      </c>
      <c r="AH1641">
        <v>5</v>
      </c>
      <c r="AI1641">
        <v>7</v>
      </c>
      <c r="AK1641" s="1" t="e">
        <f t="shared" si="236"/>
        <v>#N/A</v>
      </c>
      <c r="AL1641" s="1" t="e">
        <f t="shared" si="230"/>
        <v>#N/A</v>
      </c>
      <c r="AM1641" s="1" t="e">
        <f t="shared" si="231"/>
        <v>#N/A</v>
      </c>
      <c r="AN1641" s="1" t="e">
        <f t="shared" si="232"/>
        <v>#N/A</v>
      </c>
      <c r="AO1641" s="1" t="e">
        <f t="shared" si="233"/>
        <v>#N/A</v>
      </c>
      <c r="AP1641" s="1" t="e">
        <f t="shared" si="234"/>
        <v>#N/A</v>
      </c>
      <c r="AQ1641" s="1" t="e">
        <f t="shared" si="235"/>
        <v>#N/A</v>
      </c>
    </row>
    <row r="1642" spans="1:43">
      <c r="A1642">
        <v>41</v>
      </c>
      <c r="B1642" t="s">
        <v>910</v>
      </c>
      <c r="C1642" t="s">
        <v>9566</v>
      </c>
      <c r="D1642">
        <f t="shared" si="229"/>
        <v>50000000</v>
      </c>
      <c r="K1642">
        <f t="shared" si="237"/>
        <v>1997</v>
      </c>
      <c r="L1642" t="s">
        <v>4682</v>
      </c>
      <c r="M1642" t="s">
        <v>5431</v>
      </c>
      <c r="N1642" t="s">
        <v>5826</v>
      </c>
      <c r="O1642" t="s">
        <v>5854</v>
      </c>
      <c r="P1642" t="s">
        <v>6142</v>
      </c>
      <c r="Q1642" t="s">
        <v>9864</v>
      </c>
      <c r="R1642" t="s">
        <v>9865</v>
      </c>
      <c r="AA1642">
        <v>4037</v>
      </c>
      <c r="AB1642" s="1">
        <v>39262</v>
      </c>
      <c r="AC1642" t="s">
        <v>3992</v>
      </c>
      <c r="AD1642" s="2">
        <v>1900000</v>
      </c>
      <c r="AE1642" s="2">
        <v>18435</v>
      </c>
      <c r="AF1642" s="2">
        <v>139317</v>
      </c>
      <c r="AG1642">
        <v>6</v>
      </c>
      <c r="AH1642">
        <v>29</v>
      </c>
      <c r="AI1642">
        <v>7</v>
      </c>
      <c r="AK1642" s="1" t="e">
        <f t="shared" si="236"/>
        <v>#N/A</v>
      </c>
      <c r="AL1642" s="1" t="e">
        <f t="shared" si="230"/>
        <v>#N/A</v>
      </c>
      <c r="AM1642" s="1" t="e">
        <f t="shared" si="231"/>
        <v>#N/A</v>
      </c>
      <c r="AN1642" s="1" t="e">
        <f t="shared" si="232"/>
        <v>#N/A</v>
      </c>
      <c r="AO1642" s="1" t="e">
        <f t="shared" si="233"/>
        <v>#N/A</v>
      </c>
      <c r="AP1642" s="1" t="e">
        <f t="shared" si="234"/>
        <v>#N/A</v>
      </c>
      <c r="AQ1642" s="1" t="e">
        <f t="shared" si="235"/>
        <v>#N/A</v>
      </c>
    </row>
    <row r="1643" spans="1:43">
      <c r="A1643">
        <v>42</v>
      </c>
      <c r="B1643" t="s">
        <v>911</v>
      </c>
      <c r="C1643" t="s">
        <v>4607</v>
      </c>
      <c r="D1643">
        <f t="shared" si="229"/>
        <v>50000000</v>
      </c>
      <c r="K1643">
        <f t="shared" si="237"/>
        <v>1997</v>
      </c>
      <c r="L1643" t="s">
        <v>4682</v>
      </c>
      <c r="M1643" t="s">
        <v>4833</v>
      </c>
      <c r="N1643" t="s">
        <v>8856</v>
      </c>
      <c r="O1643" t="s">
        <v>5131</v>
      </c>
      <c r="P1643" t="s">
        <v>9866</v>
      </c>
      <c r="Q1643" t="s">
        <v>9867</v>
      </c>
      <c r="R1643" t="s">
        <v>9868</v>
      </c>
      <c r="AA1643">
        <v>4110</v>
      </c>
      <c r="AB1643" s="1">
        <v>39213</v>
      </c>
      <c r="AC1643" t="s">
        <v>4062</v>
      </c>
      <c r="AD1643" s="2">
        <v>1500000</v>
      </c>
      <c r="AE1643" s="2">
        <v>139084</v>
      </c>
      <c r="AF1643" s="2">
        <v>139084</v>
      </c>
      <c r="AG1643">
        <v>5</v>
      </c>
      <c r="AH1643">
        <v>11</v>
      </c>
      <c r="AI1643">
        <v>7</v>
      </c>
      <c r="AK1643" s="1" t="e">
        <f t="shared" si="236"/>
        <v>#N/A</v>
      </c>
      <c r="AL1643" s="1" t="e">
        <f t="shared" si="230"/>
        <v>#N/A</v>
      </c>
      <c r="AM1643" s="1" t="e">
        <f t="shared" si="231"/>
        <v>#N/A</v>
      </c>
      <c r="AN1643" s="1" t="e">
        <f t="shared" si="232"/>
        <v>#N/A</v>
      </c>
      <c r="AO1643" s="1" t="e">
        <f t="shared" si="233"/>
        <v>#N/A</v>
      </c>
      <c r="AP1643" s="1" t="e">
        <f t="shared" si="234"/>
        <v>#N/A</v>
      </c>
      <c r="AQ1643" s="1" t="e">
        <f t="shared" si="235"/>
        <v>#N/A</v>
      </c>
    </row>
    <row r="1644" spans="1:43">
      <c r="A1644">
        <v>43</v>
      </c>
      <c r="B1644" t="s">
        <v>9869</v>
      </c>
      <c r="C1644" t="s">
        <v>4677</v>
      </c>
      <c r="D1644" t="e">
        <f t="shared" si="229"/>
        <v>#N/A</v>
      </c>
      <c r="K1644">
        <f t="shared" si="237"/>
        <v>1997</v>
      </c>
      <c r="L1644" t="s">
        <v>4682</v>
      </c>
      <c r="M1644" t="s">
        <v>4806</v>
      </c>
      <c r="N1644" t="s">
        <v>5499</v>
      </c>
      <c r="O1644" t="s">
        <v>9870</v>
      </c>
      <c r="P1644" t="s">
        <v>9871</v>
      </c>
      <c r="Q1644" t="s">
        <v>9872</v>
      </c>
      <c r="R1644" t="s">
        <v>9873</v>
      </c>
      <c r="AA1644">
        <v>3201</v>
      </c>
      <c r="AB1644" s="1">
        <v>39220</v>
      </c>
      <c r="AC1644" t="s">
        <v>3172</v>
      </c>
      <c r="AD1644" s="2">
        <v>8000000</v>
      </c>
      <c r="AE1644" s="2">
        <v>127188</v>
      </c>
      <c r="AF1644" s="2">
        <v>127188</v>
      </c>
      <c r="AG1644">
        <v>5</v>
      </c>
      <c r="AH1644">
        <v>18</v>
      </c>
      <c r="AI1644">
        <v>7</v>
      </c>
      <c r="AK1644" s="1" t="e">
        <f t="shared" si="236"/>
        <v>#N/A</v>
      </c>
      <c r="AL1644" s="1" t="e">
        <f t="shared" si="230"/>
        <v>#N/A</v>
      </c>
      <c r="AM1644" s="1" t="e">
        <f t="shared" si="231"/>
        <v>#N/A</v>
      </c>
      <c r="AN1644" s="1" t="e">
        <f t="shared" si="232"/>
        <v>#N/A</v>
      </c>
      <c r="AO1644" s="1" t="e">
        <f t="shared" si="233"/>
        <v>#N/A</v>
      </c>
      <c r="AP1644" s="1" t="e">
        <f t="shared" si="234"/>
        <v>#N/A</v>
      </c>
      <c r="AQ1644" s="1" t="e">
        <f t="shared" si="235"/>
        <v>#N/A</v>
      </c>
    </row>
    <row r="1645" spans="1:43">
      <c r="A1645">
        <v>44</v>
      </c>
      <c r="B1645" t="s">
        <v>3680</v>
      </c>
      <c r="C1645" t="s">
        <v>4908</v>
      </c>
      <c r="D1645">
        <f t="shared" si="229"/>
        <v>3500000</v>
      </c>
      <c r="K1645">
        <f t="shared" si="237"/>
        <v>1997</v>
      </c>
      <c r="L1645" t="s">
        <v>4682</v>
      </c>
      <c r="M1645" t="s">
        <v>4812</v>
      </c>
      <c r="N1645" t="s">
        <v>6660</v>
      </c>
      <c r="O1645" t="s">
        <v>9874</v>
      </c>
      <c r="P1645" t="s">
        <v>9875</v>
      </c>
      <c r="Q1645" t="s">
        <v>9876</v>
      </c>
      <c r="R1645" t="s">
        <v>9877</v>
      </c>
      <c r="AA1645">
        <v>1251</v>
      </c>
      <c r="AB1645" s="1">
        <v>39157</v>
      </c>
      <c r="AC1645" t="s">
        <v>1243</v>
      </c>
      <c r="AD1645" s="2">
        <v>40000000</v>
      </c>
      <c r="AE1645" s="2">
        <v>79123</v>
      </c>
      <c r="AF1645" s="2">
        <v>79123</v>
      </c>
      <c r="AG1645">
        <v>3</v>
      </c>
      <c r="AH1645">
        <v>16</v>
      </c>
      <c r="AI1645">
        <v>7</v>
      </c>
      <c r="AK1645" s="1" t="e">
        <f t="shared" si="236"/>
        <v>#N/A</v>
      </c>
      <c r="AL1645" s="1" t="e">
        <f t="shared" si="230"/>
        <v>#N/A</v>
      </c>
      <c r="AM1645" s="1" t="e">
        <f t="shared" si="231"/>
        <v>#N/A</v>
      </c>
      <c r="AN1645" s="1" t="e">
        <f t="shared" si="232"/>
        <v>#N/A</v>
      </c>
      <c r="AO1645" s="1" t="e">
        <f t="shared" si="233"/>
        <v>#N/A</v>
      </c>
      <c r="AP1645" s="1" t="e">
        <f t="shared" si="234"/>
        <v>#N/A</v>
      </c>
      <c r="AQ1645" s="1" t="e">
        <f t="shared" si="235"/>
        <v>#N/A</v>
      </c>
    </row>
    <row r="1646" spans="1:43">
      <c r="A1646">
        <v>45</v>
      </c>
      <c r="B1646" t="s">
        <v>9878</v>
      </c>
      <c r="C1646" t="s">
        <v>4660</v>
      </c>
      <c r="D1646" t="e">
        <f t="shared" si="229"/>
        <v>#N/A</v>
      </c>
      <c r="K1646">
        <f t="shared" si="237"/>
        <v>1997</v>
      </c>
      <c r="L1646" t="s">
        <v>4635</v>
      </c>
      <c r="AA1646">
        <v>3917</v>
      </c>
      <c r="AB1646" s="1">
        <v>39318</v>
      </c>
      <c r="AC1646" t="s">
        <v>3874</v>
      </c>
      <c r="AD1646" s="2">
        <v>2500000</v>
      </c>
      <c r="AE1646" s="2">
        <v>72210</v>
      </c>
      <c r="AF1646" s="2">
        <v>72260</v>
      </c>
      <c r="AG1646">
        <v>8</v>
      </c>
      <c r="AH1646">
        <v>24</v>
      </c>
      <c r="AI1646">
        <v>7</v>
      </c>
      <c r="AK1646" s="1" t="e">
        <f t="shared" si="236"/>
        <v>#N/A</v>
      </c>
      <c r="AL1646" s="1" t="e">
        <f t="shared" si="230"/>
        <v>#N/A</v>
      </c>
      <c r="AM1646" s="1" t="e">
        <f t="shared" si="231"/>
        <v>#N/A</v>
      </c>
      <c r="AN1646" s="1" t="e">
        <f t="shared" si="232"/>
        <v>#N/A</v>
      </c>
      <c r="AO1646" s="1" t="e">
        <f t="shared" si="233"/>
        <v>#N/A</v>
      </c>
      <c r="AP1646" s="1" t="e">
        <f t="shared" si="234"/>
        <v>#N/A</v>
      </c>
      <c r="AQ1646" s="1" t="e">
        <f t="shared" si="235"/>
        <v>#N/A</v>
      </c>
    </row>
    <row r="1647" spans="1:43">
      <c r="A1647">
        <v>46</v>
      </c>
      <c r="B1647" t="s">
        <v>9879</v>
      </c>
      <c r="C1647" t="s">
        <v>4677</v>
      </c>
      <c r="D1647" t="e">
        <f t="shared" si="229"/>
        <v>#N/A</v>
      </c>
      <c r="K1647">
        <f t="shared" si="237"/>
        <v>1997</v>
      </c>
      <c r="L1647" t="s">
        <v>4635</v>
      </c>
      <c r="AA1647">
        <v>3886</v>
      </c>
      <c r="AB1647" s="1">
        <v>39423</v>
      </c>
      <c r="AC1647" t="s">
        <v>3843</v>
      </c>
      <c r="AD1647" s="2">
        <v>2600000</v>
      </c>
      <c r="AE1647" s="2">
        <v>0</v>
      </c>
      <c r="AF1647" s="2">
        <v>71248</v>
      </c>
      <c r="AG1647">
        <v>12</v>
      </c>
      <c r="AH1647">
        <v>7</v>
      </c>
      <c r="AI1647">
        <v>7</v>
      </c>
      <c r="AK1647" s="1" t="e">
        <f t="shared" si="236"/>
        <v>#N/A</v>
      </c>
      <c r="AL1647" s="1" t="e">
        <f t="shared" si="230"/>
        <v>#N/A</v>
      </c>
      <c r="AM1647" s="1" t="e">
        <f t="shared" si="231"/>
        <v>#N/A</v>
      </c>
      <c r="AN1647" s="1" t="e">
        <f t="shared" si="232"/>
        <v>#N/A</v>
      </c>
      <c r="AO1647" s="1" t="e">
        <f t="shared" si="233"/>
        <v>#N/A</v>
      </c>
      <c r="AP1647" s="1" t="e">
        <f t="shared" si="234"/>
        <v>#N/A</v>
      </c>
      <c r="AQ1647" s="1" t="e">
        <f t="shared" si="235"/>
        <v>#N/A</v>
      </c>
    </row>
    <row r="1648" spans="1:43">
      <c r="A1648">
        <v>47</v>
      </c>
      <c r="B1648" t="s">
        <v>9880</v>
      </c>
      <c r="C1648" t="s">
        <v>9649</v>
      </c>
      <c r="D1648" t="e">
        <f t="shared" si="229"/>
        <v>#N/A</v>
      </c>
      <c r="K1648">
        <f t="shared" si="237"/>
        <v>1997</v>
      </c>
      <c r="L1648" t="s">
        <v>4600</v>
      </c>
      <c r="M1648" t="s">
        <v>4903</v>
      </c>
      <c r="N1648" t="s">
        <v>5296</v>
      </c>
      <c r="O1648" t="s">
        <v>9881</v>
      </c>
      <c r="P1648" t="s">
        <v>9882</v>
      </c>
      <c r="Q1648" t="s">
        <v>9883</v>
      </c>
      <c r="R1648" t="s">
        <v>9884</v>
      </c>
      <c r="AA1648">
        <v>4376</v>
      </c>
      <c r="AB1648" s="1">
        <v>39360</v>
      </c>
      <c r="AC1648" t="s">
        <v>4323</v>
      </c>
      <c r="AD1648" s="2">
        <v>500000</v>
      </c>
      <c r="AE1648" s="2">
        <v>52850</v>
      </c>
      <c r="AF1648" s="2">
        <v>53201</v>
      </c>
      <c r="AG1648">
        <v>10</v>
      </c>
      <c r="AH1648">
        <v>5</v>
      </c>
      <c r="AI1648">
        <v>7</v>
      </c>
      <c r="AK1648" s="1" t="e">
        <f t="shared" si="236"/>
        <v>#N/A</v>
      </c>
      <c r="AL1648" s="1" t="e">
        <f t="shared" si="230"/>
        <v>#N/A</v>
      </c>
      <c r="AM1648" s="1" t="e">
        <f t="shared" si="231"/>
        <v>#N/A</v>
      </c>
      <c r="AN1648" s="1" t="e">
        <f t="shared" si="232"/>
        <v>#N/A</v>
      </c>
      <c r="AO1648" s="1" t="e">
        <f t="shared" si="233"/>
        <v>#N/A</v>
      </c>
      <c r="AP1648" s="1" t="e">
        <f t="shared" si="234"/>
        <v>#N/A</v>
      </c>
      <c r="AQ1648" s="1" t="e">
        <f t="shared" si="235"/>
        <v>#N/A</v>
      </c>
    </row>
    <row r="1649" spans="1:43">
      <c r="A1649">
        <v>48</v>
      </c>
      <c r="B1649" t="s">
        <v>2461</v>
      </c>
      <c r="C1649" t="s">
        <v>6069</v>
      </c>
      <c r="D1649">
        <f t="shared" si="229"/>
        <v>15000000</v>
      </c>
      <c r="K1649">
        <f t="shared" si="237"/>
        <v>1997</v>
      </c>
      <c r="L1649" t="s">
        <v>4682</v>
      </c>
      <c r="M1649" t="s">
        <v>4637</v>
      </c>
      <c r="N1649" t="s">
        <v>4893</v>
      </c>
      <c r="O1649" t="s">
        <v>4719</v>
      </c>
      <c r="P1649" t="s">
        <v>4719</v>
      </c>
      <c r="Q1649" t="s">
        <v>9885</v>
      </c>
      <c r="R1649" t="s">
        <v>9886</v>
      </c>
      <c r="AA1649">
        <v>3608</v>
      </c>
      <c r="AB1649" s="1">
        <v>39325</v>
      </c>
      <c r="AC1649" t="s">
        <v>3574</v>
      </c>
      <c r="AD1649" s="2">
        <v>4500000</v>
      </c>
      <c r="AE1649" s="2">
        <v>51957</v>
      </c>
      <c r="AF1649" s="2">
        <v>51957</v>
      </c>
      <c r="AG1649">
        <v>8</v>
      </c>
      <c r="AH1649">
        <v>31</v>
      </c>
      <c r="AI1649">
        <v>7</v>
      </c>
      <c r="AK1649" s="1" t="e">
        <f t="shared" si="236"/>
        <v>#N/A</v>
      </c>
      <c r="AL1649" s="1" t="e">
        <f t="shared" si="230"/>
        <v>#N/A</v>
      </c>
      <c r="AM1649" s="1" t="e">
        <f t="shared" si="231"/>
        <v>#N/A</v>
      </c>
      <c r="AN1649" s="1" t="e">
        <f t="shared" si="232"/>
        <v>#N/A</v>
      </c>
      <c r="AO1649" s="1" t="e">
        <f t="shared" si="233"/>
        <v>#N/A</v>
      </c>
      <c r="AP1649" s="1" t="e">
        <f t="shared" si="234"/>
        <v>#N/A</v>
      </c>
      <c r="AQ1649" s="1" t="e">
        <f t="shared" si="235"/>
        <v>#N/A</v>
      </c>
    </row>
    <row r="1650" spans="1:43">
      <c r="A1650">
        <v>49</v>
      </c>
      <c r="B1650" t="s">
        <v>9887</v>
      </c>
      <c r="C1650" t="s">
        <v>4607</v>
      </c>
      <c r="D1650">
        <f t="shared" si="229"/>
        <v>25000000</v>
      </c>
      <c r="K1650">
        <f t="shared" si="237"/>
        <v>1997</v>
      </c>
      <c r="L1650" t="s">
        <v>4682</v>
      </c>
      <c r="M1650" t="s">
        <v>4622</v>
      </c>
      <c r="N1650" t="s">
        <v>5652</v>
      </c>
      <c r="O1650" t="s">
        <v>9888</v>
      </c>
      <c r="P1650" t="s">
        <v>9888</v>
      </c>
      <c r="Q1650" t="s">
        <v>9889</v>
      </c>
      <c r="R1650" t="s">
        <v>9890</v>
      </c>
      <c r="AA1650">
        <v>3413</v>
      </c>
      <c r="AB1650" s="1">
        <v>39358</v>
      </c>
      <c r="AC1650" t="s">
        <v>3380</v>
      </c>
      <c r="AD1650" s="2">
        <v>6000000</v>
      </c>
      <c r="AE1650" s="2">
        <v>25317</v>
      </c>
      <c r="AF1650" s="2">
        <v>26007</v>
      </c>
      <c r="AG1650">
        <v>10</v>
      </c>
      <c r="AH1650">
        <v>3</v>
      </c>
      <c r="AI1650">
        <v>7</v>
      </c>
      <c r="AK1650" s="1" t="e">
        <f t="shared" si="236"/>
        <v>#N/A</v>
      </c>
      <c r="AL1650" s="1" t="e">
        <f t="shared" si="230"/>
        <v>#N/A</v>
      </c>
      <c r="AM1650" s="1" t="e">
        <f t="shared" si="231"/>
        <v>#N/A</v>
      </c>
      <c r="AN1650" s="1" t="e">
        <f t="shared" si="232"/>
        <v>#N/A</v>
      </c>
      <c r="AO1650" s="1" t="e">
        <f t="shared" si="233"/>
        <v>#N/A</v>
      </c>
      <c r="AP1650" s="1" t="e">
        <f t="shared" si="234"/>
        <v>#N/A</v>
      </c>
      <c r="AQ1650" s="1" t="e">
        <f t="shared" si="235"/>
        <v>#N/A</v>
      </c>
    </row>
    <row r="1651" spans="1:43">
      <c r="A1651">
        <v>50</v>
      </c>
      <c r="B1651" t="s">
        <v>1169</v>
      </c>
      <c r="C1651" t="s">
        <v>7347</v>
      </c>
      <c r="D1651">
        <f t="shared" si="229"/>
        <v>40000000</v>
      </c>
      <c r="K1651">
        <f t="shared" si="237"/>
        <v>1997</v>
      </c>
      <c r="L1651" t="s">
        <v>4682</v>
      </c>
      <c r="M1651" t="s">
        <v>8855</v>
      </c>
      <c r="N1651" t="s">
        <v>9745</v>
      </c>
      <c r="O1651" t="s">
        <v>5086</v>
      </c>
      <c r="P1651" t="s">
        <v>7798</v>
      </c>
      <c r="Q1651" t="s">
        <v>9891</v>
      </c>
      <c r="R1651" t="s">
        <v>9892</v>
      </c>
      <c r="AA1651">
        <v>4340</v>
      </c>
      <c r="AB1651" s="1">
        <v>39374</v>
      </c>
      <c r="AC1651" t="s">
        <v>4288</v>
      </c>
      <c r="AD1651" s="2">
        <v>600000</v>
      </c>
      <c r="AE1651" s="2">
        <v>23616</v>
      </c>
      <c r="AF1651" s="2">
        <v>23616</v>
      </c>
      <c r="AG1651">
        <v>10</v>
      </c>
      <c r="AH1651">
        <v>19</v>
      </c>
      <c r="AI1651">
        <v>7</v>
      </c>
      <c r="AK1651" s="1" t="e">
        <f t="shared" si="236"/>
        <v>#N/A</v>
      </c>
      <c r="AL1651" s="1" t="e">
        <f t="shared" si="230"/>
        <v>#N/A</v>
      </c>
      <c r="AM1651" s="1" t="e">
        <f t="shared" si="231"/>
        <v>#N/A</v>
      </c>
      <c r="AN1651" s="1" t="e">
        <f t="shared" si="232"/>
        <v>#N/A</v>
      </c>
      <c r="AO1651" s="1" t="e">
        <f t="shared" si="233"/>
        <v>#N/A</v>
      </c>
      <c r="AP1651" s="1" t="e">
        <f t="shared" si="234"/>
        <v>#N/A</v>
      </c>
      <c r="AQ1651" s="1" t="e">
        <f t="shared" si="235"/>
        <v>#N/A</v>
      </c>
    </row>
    <row r="1652" spans="1:43">
      <c r="A1652">
        <v>51</v>
      </c>
      <c r="B1652" t="s">
        <v>3189</v>
      </c>
      <c r="C1652" t="s">
        <v>4677</v>
      </c>
      <c r="D1652">
        <f t="shared" si="229"/>
        <v>7500000</v>
      </c>
      <c r="K1652">
        <f t="shared" si="237"/>
        <v>1997</v>
      </c>
      <c r="L1652" t="s">
        <v>4682</v>
      </c>
      <c r="M1652" t="s">
        <v>4744</v>
      </c>
      <c r="N1652" t="s">
        <v>4852</v>
      </c>
      <c r="O1652" t="s">
        <v>8990</v>
      </c>
      <c r="P1652" t="s">
        <v>8990</v>
      </c>
      <c r="Q1652" t="s">
        <v>9893</v>
      </c>
      <c r="R1652" t="s">
        <v>9894</v>
      </c>
      <c r="AA1652">
        <v>2590</v>
      </c>
      <c r="AB1652" s="1">
        <v>39360</v>
      </c>
      <c r="AC1652" t="s">
        <v>2571</v>
      </c>
      <c r="AD1652" s="2">
        <v>15000000</v>
      </c>
      <c r="AE1652" s="2">
        <v>22441</v>
      </c>
      <c r="AF1652" s="2">
        <v>22441</v>
      </c>
      <c r="AG1652">
        <v>10</v>
      </c>
      <c r="AH1652">
        <v>5</v>
      </c>
      <c r="AI1652">
        <v>7</v>
      </c>
      <c r="AK1652" s="1" t="e">
        <f t="shared" si="236"/>
        <v>#N/A</v>
      </c>
      <c r="AL1652" s="1" t="e">
        <f t="shared" si="230"/>
        <v>#N/A</v>
      </c>
      <c r="AM1652" s="1" t="e">
        <f t="shared" si="231"/>
        <v>#N/A</v>
      </c>
      <c r="AN1652" s="1" t="e">
        <f t="shared" si="232"/>
        <v>#N/A</v>
      </c>
      <c r="AO1652" s="1" t="e">
        <f t="shared" si="233"/>
        <v>#N/A</v>
      </c>
      <c r="AP1652" s="1" t="e">
        <f t="shared" si="234"/>
        <v>#N/A</v>
      </c>
      <c r="AQ1652" s="1" t="e">
        <f t="shared" si="235"/>
        <v>#N/A</v>
      </c>
    </row>
    <row r="1653" spans="1:43">
      <c r="A1653">
        <v>52</v>
      </c>
      <c r="B1653" t="s">
        <v>2462</v>
      </c>
      <c r="C1653" t="s">
        <v>6635</v>
      </c>
      <c r="D1653">
        <f t="shared" si="229"/>
        <v>15000000</v>
      </c>
      <c r="K1653">
        <f t="shared" si="237"/>
        <v>1997</v>
      </c>
      <c r="L1653" t="s">
        <v>4682</v>
      </c>
      <c r="M1653" t="s">
        <v>5159</v>
      </c>
      <c r="N1653" t="s">
        <v>4852</v>
      </c>
      <c r="O1653" t="s">
        <v>7274</v>
      </c>
      <c r="P1653" t="s">
        <v>9895</v>
      </c>
      <c r="Q1653" t="s">
        <v>9896</v>
      </c>
      <c r="R1653" t="s">
        <v>9897</v>
      </c>
      <c r="AA1653">
        <v>4277</v>
      </c>
      <c r="AB1653" s="1">
        <v>39234</v>
      </c>
      <c r="AC1653" t="s">
        <v>4227</v>
      </c>
      <c r="AD1653" s="2">
        <v>989000</v>
      </c>
      <c r="AE1653" s="2">
        <v>8158</v>
      </c>
      <c r="AF1653" s="2">
        <v>8158</v>
      </c>
      <c r="AG1653">
        <v>6</v>
      </c>
      <c r="AH1653">
        <v>1</v>
      </c>
      <c r="AI1653">
        <v>7</v>
      </c>
      <c r="AK1653" s="1" t="e">
        <f t="shared" si="236"/>
        <v>#N/A</v>
      </c>
      <c r="AL1653" s="1" t="e">
        <f t="shared" si="230"/>
        <v>#N/A</v>
      </c>
      <c r="AM1653" s="1" t="e">
        <f t="shared" si="231"/>
        <v>#N/A</v>
      </c>
      <c r="AN1653" s="1" t="e">
        <f t="shared" si="232"/>
        <v>#N/A</v>
      </c>
      <c r="AO1653" s="1" t="e">
        <f t="shared" si="233"/>
        <v>#N/A</v>
      </c>
      <c r="AP1653" s="1" t="e">
        <f t="shared" si="234"/>
        <v>#N/A</v>
      </c>
      <c r="AQ1653" s="1" t="e">
        <f t="shared" si="235"/>
        <v>#N/A</v>
      </c>
    </row>
    <row r="1654" spans="1:43">
      <c r="A1654">
        <v>53</v>
      </c>
      <c r="B1654" t="s">
        <v>344</v>
      </c>
      <c r="C1654" t="s">
        <v>4695</v>
      </c>
      <c r="D1654">
        <f t="shared" si="229"/>
        <v>90000000</v>
      </c>
      <c r="K1654">
        <f t="shared" si="237"/>
        <v>1997</v>
      </c>
      <c r="L1654" t="s">
        <v>4635</v>
      </c>
      <c r="AA1654">
        <v>4512</v>
      </c>
      <c r="AB1654" s="1">
        <v>39248</v>
      </c>
      <c r="AC1654" t="s">
        <v>4456</v>
      </c>
      <c r="AD1654" s="2">
        <v>200000</v>
      </c>
      <c r="AE1654" s="2">
        <v>1217</v>
      </c>
      <c r="AF1654" s="2">
        <v>1217</v>
      </c>
      <c r="AG1654">
        <v>6</v>
      </c>
      <c r="AH1654">
        <v>15</v>
      </c>
      <c r="AI1654">
        <v>7</v>
      </c>
      <c r="AK1654" s="1" t="e">
        <f t="shared" si="236"/>
        <v>#N/A</v>
      </c>
      <c r="AL1654" s="1" t="e">
        <f t="shared" si="230"/>
        <v>#N/A</v>
      </c>
      <c r="AM1654" s="1" t="e">
        <f t="shared" si="231"/>
        <v>#N/A</v>
      </c>
      <c r="AN1654" s="1" t="e">
        <f t="shared" si="232"/>
        <v>#N/A</v>
      </c>
      <c r="AO1654" s="1" t="e">
        <f t="shared" si="233"/>
        <v>#N/A</v>
      </c>
      <c r="AP1654" s="1" t="e">
        <f t="shared" si="234"/>
        <v>#N/A</v>
      </c>
      <c r="AQ1654" s="1" t="e">
        <f t="shared" si="235"/>
        <v>#N/A</v>
      </c>
    </row>
    <row r="1655" spans="1:43">
      <c r="A1655">
        <v>54</v>
      </c>
      <c r="B1655" t="s">
        <v>1344</v>
      </c>
      <c r="C1655" t="s">
        <v>4695</v>
      </c>
      <c r="D1655">
        <f t="shared" si="229"/>
        <v>35000000</v>
      </c>
      <c r="K1655">
        <f t="shared" si="237"/>
        <v>1997</v>
      </c>
      <c r="L1655" t="s">
        <v>4682</v>
      </c>
      <c r="M1655" t="s">
        <v>5100</v>
      </c>
      <c r="N1655" t="s">
        <v>5679</v>
      </c>
      <c r="O1655" t="s">
        <v>5873</v>
      </c>
      <c r="P1655" t="s">
        <v>9898</v>
      </c>
      <c r="Q1655" t="s">
        <v>9899</v>
      </c>
      <c r="R1655" t="s">
        <v>9900</v>
      </c>
      <c r="AA1655">
        <v>2209</v>
      </c>
      <c r="AB1655" s="1">
        <v>39447</v>
      </c>
      <c r="AC1655" t="s">
        <v>2193</v>
      </c>
      <c r="AD1655" s="2">
        <v>20000000</v>
      </c>
      <c r="AE1655" s="2">
        <v>0</v>
      </c>
      <c r="AF1655" s="2">
        <v>0</v>
      </c>
      <c r="AG1655">
        <v>12</v>
      </c>
      <c r="AH1655">
        <v>31</v>
      </c>
      <c r="AI1655">
        <v>7</v>
      </c>
      <c r="AK1655" s="1" t="e">
        <f t="shared" si="236"/>
        <v>#N/A</v>
      </c>
      <c r="AL1655" s="1" t="e">
        <f t="shared" si="230"/>
        <v>#N/A</v>
      </c>
      <c r="AM1655" s="1" t="e">
        <f t="shared" si="231"/>
        <v>#N/A</v>
      </c>
      <c r="AN1655" s="1" t="e">
        <f t="shared" si="232"/>
        <v>#N/A</v>
      </c>
      <c r="AO1655" s="1" t="e">
        <f t="shared" si="233"/>
        <v>#N/A</v>
      </c>
      <c r="AP1655" s="1" t="e">
        <f t="shared" si="234"/>
        <v>#N/A</v>
      </c>
      <c r="AQ1655" s="1" t="e">
        <f t="shared" si="235"/>
        <v>#N/A</v>
      </c>
    </row>
    <row r="1656" spans="1:43">
      <c r="A1656">
        <v>55</v>
      </c>
      <c r="B1656" t="s">
        <v>919</v>
      </c>
      <c r="C1656" t="s">
        <v>7347</v>
      </c>
      <c r="D1656">
        <f t="shared" si="229"/>
        <v>50000000</v>
      </c>
      <c r="K1656">
        <f t="shared" si="237"/>
        <v>1997</v>
      </c>
      <c r="L1656" t="s">
        <v>4682</v>
      </c>
      <c r="M1656" t="s">
        <v>4823</v>
      </c>
      <c r="N1656" t="s">
        <v>4795</v>
      </c>
      <c r="O1656" t="s">
        <v>9070</v>
      </c>
      <c r="P1656" t="s">
        <v>9901</v>
      </c>
      <c r="Q1656" t="s">
        <v>9902</v>
      </c>
      <c r="R1656" t="s">
        <v>9903</v>
      </c>
      <c r="AA1656">
        <v>3058</v>
      </c>
      <c r="AB1656" s="1">
        <v>39115</v>
      </c>
      <c r="AC1656" t="s">
        <v>3031</v>
      </c>
      <c r="AD1656" s="2">
        <v>10000000</v>
      </c>
      <c r="AE1656" s="2">
        <v>0</v>
      </c>
      <c r="AF1656" s="2">
        <v>0</v>
      </c>
      <c r="AG1656">
        <v>2</v>
      </c>
      <c r="AH1656">
        <v>2</v>
      </c>
      <c r="AI1656">
        <v>7</v>
      </c>
      <c r="AK1656" s="1" t="e">
        <f t="shared" si="236"/>
        <v>#N/A</v>
      </c>
      <c r="AL1656" s="1" t="e">
        <f t="shared" si="230"/>
        <v>#N/A</v>
      </c>
      <c r="AM1656" s="1" t="e">
        <f t="shared" si="231"/>
        <v>#N/A</v>
      </c>
      <c r="AN1656" s="1" t="e">
        <f t="shared" si="232"/>
        <v>#N/A</v>
      </c>
      <c r="AO1656" s="1" t="e">
        <f t="shared" si="233"/>
        <v>#N/A</v>
      </c>
      <c r="AP1656" s="1" t="e">
        <f t="shared" si="234"/>
        <v>#N/A</v>
      </c>
      <c r="AQ1656" s="1" t="e">
        <f t="shared" si="235"/>
        <v>#N/A</v>
      </c>
    </row>
    <row r="1657" spans="1:43">
      <c r="A1657">
        <v>56</v>
      </c>
      <c r="B1657" t="s">
        <v>9904</v>
      </c>
      <c r="C1657" t="s">
        <v>4660</v>
      </c>
      <c r="D1657" t="e">
        <f t="shared" si="229"/>
        <v>#N/A</v>
      </c>
      <c r="K1657">
        <f t="shared" si="237"/>
        <v>1997</v>
      </c>
      <c r="L1657" t="s">
        <v>4682</v>
      </c>
      <c r="M1657" t="s">
        <v>4806</v>
      </c>
      <c r="N1657" t="s">
        <v>4834</v>
      </c>
      <c r="O1657" t="s">
        <v>6098</v>
      </c>
      <c r="P1657" t="s">
        <v>9905</v>
      </c>
      <c r="Q1657" t="s">
        <v>9906</v>
      </c>
      <c r="R1657" t="s">
        <v>9907</v>
      </c>
      <c r="AA1657">
        <v>3209</v>
      </c>
      <c r="AB1657" s="1">
        <v>39416</v>
      </c>
      <c r="AC1657" t="s">
        <v>3180</v>
      </c>
      <c r="AD1657" s="2">
        <v>8000000</v>
      </c>
      <c r="AE1657" s="2">
        <v>0</v>
      </c>
      <c r="AF1657" s="2">
        <v>0</v>
      </c>
      <c r="AG1657">
        <v>11</v>
      </c>
      <c r="AH1657">
        <v>30</v>
      </c>
      <c r="AI1657">
        <v>7</v>
      </c>
      <c r="AK1657" s="1" t="e">
        <f t="shared" si="236"/>
        <v>#N/A</v>
      </c>
      <c r="AL1657" s="1" t="e">
        <f t="shared" si="230"/>
        <v>#N/A</v>
      </c>
      <c r="AM1657" s="1" t="e">
        <f t="shared" si="231"/>
        <v>#N/A</v>
      </c>
      <c r="AN1657" s="1" t="e">
        <f t="shared" si="232"/>
        <v>#N/A</v>
      </c>
      <c r="AO1657" s="1" t="e">
        <f t="shared" si="233"/>
        <v>#N/A</v>
      </c>
      <c r="AP1657" s="1" t="e">
        <f t="shared" si="234"/>
        <v>#N/A</v>
      </c>
      <c r="AQ1657" s="1" t="e">
        <f t="shared" si="235"/>
        <v>#N/A</v>
      </c>
    </row>
    <row r="1658" spans="1:43">
      <c r="A1658">
        <v>57</v>
      </c>
      <c r="B1658" t="s">
        <v>1791</v>
      </c>
      <c r="C1658" t="s">
        <v>6635</v>
      </c>
      <c r="D1658">
        <f t="shared" si="229"/>
        <v>25000000</v>
      </c>
      <c r="K1658">
        <f t="shared" si="237"/>
        <v>1997</v>
      </c>
      <c r="L1658" t="s">
        <v>4682</v>
      </c>
      <c r="M1658" t="s">
        <v>5159</v>
      </c>
      <c r="N1658" t="s">
        <v>4684</v>
      </c>
      <c r="O1658" t="s">
        <v>5547</v>
      </c>
      <c r="P1658" t="s">
        <v>9908</v>
      </c>
      <c r="Q1658" t="s">
        <v>9909</v>
      </c>
      <c r="R1658" t="s">
        <v>9910</v>
      </c>
      <c r="AA1658">
        <v>3562</v>
      </c>
      <c r="AB1658" s="1">
        <v>39112</v>
      </c>
      <c r="AC1658" t="s">
        <v>3528</v>
      </c>
      <c r="AD1658" s="2">
        <v>5000000</v>
      </c>
      <c r="AE1658" s="2">
        <v>0</v>
      </c>
      <c r="AF1658" s="2">
        <v>0</v>
      </c>
      <c r="AG1658">
        <v>1</v>
      </c>
      <c r="AH1658">
        <v>30</v>
      </c>
      <c r="AI1658">
        <v>7</v>
      </c>
      <c r="AK1658" s="1" t="e">
        <f t="shared" si="236"/>
        <v>#N/A</v>
      </c>
      <c r="AL1658" s="1" t="e">
        <f t="shared" si="230"/>
        <v>#N/A</v>
      </c>
      <c r="AM1658" s="1" t="e">
        <f t="shared" si="231"/>
        <v>#N/A</v>
      </c>
      <c r="AN1658" s="1" t="e">
        <f t="shared" si="232"/>
        <v>#N/A</v>
      </c>
      <c r="AO1658" s="1" t="e">
        <f t="shared" si="233"/>
        <v>#N/A</v>
      </c>
      <c r="AP1658" s="1" t="e">
        <f t="shared" si="234"/>
        <v>#N/A</v>
      </c>
      <c r="AQ1658" s="1" t="e">
        <f t="shared" si="235"/>
        <v>#N/A</v>
      </c>
    </row>
    <row r="1659" spans="1:43">
      <c r="A1659">
        <v>58</v>
      </c>
      <c r="B1659" t="s">
        <v>2743</v>
      </c>
      <c r="C1659" t="s">
        <v>6069</v>
      </c>
      <c r="D1659">
        <f t="shared" si="229"/>
        <v>12000000</v>
      </c>
      <c r="K1659">
        <f t="shared" si="237"/>
        <v>1997</v>
      </c>
      <c r="L1659" t="s">
        <v>4682</v>
      </c>
      <c r="M1659" t="s">
        <v>5414</v>
      </c>
      <c r="N1659" t="s">
        <v>4893</v>
      </c>
      <c r="O1659" t="s">
        <v>5092</v>
      </c>
      <c r="P1659" t="s">
        <v>9911</v>
      </c>
      <c r="Q1659" t="s">
        <v>9912</v>
      </c>
      <c r="R1659" t="s">
        <v>9913</v>
      </c>
      <c r="AA1659">
        <v>4017</v>
      </c>
      <c r="AB1659" s="1">
        <v>39447</v>
      </c>
      <c r="AC1659" t="s">
        <v>3972</v>
      </c>
      <c r="AD1659" s="2">
        <v>2000000</v>
      </c>
      <c r="AE1659" s="2">
        <v>0</v>
      </c>
      <c r="AF1659" s="2">
        <v>0</v>
      </c>
      <c r="AG1659">
        <v>12</v>
      </c>
      <c r="AH1659">
        <v>31</v>
      </c>
      <c r="AI1659">
        <v>7</v>
      </c>
      <c r="AK1659" s="1" t="e">
        <f t="shared" si="236"/>
        <v>#N/A</v>
      </c>
      <c r="AL1659" s="1" t="e">
        <f t="shared" si="230"/>
        <v>#N/A</v>
      </c>
      <c r="AM1659" s="1" t="e">
        <f t="shared" si="231"/>
        <v>#N/A</v>
      </c>
      <c r="AN1659" s="1" t="e">
        <f t="shared" si="232"/>
        <v>#N/A</v>
      </c>
      <c r="AO1659" s="1" t="e">
        <f t="shared" si="233"/>
        <v>#N/A</v>
      </c>
      <c r="AP1659" s="1" t="e">
        <f t="shared" si="234"/>
        <v>#N/A</v>
      </c>
      <c r="AQ1659" s="1" t="e">
        <f t="shared" si="235"/>
        <v>#N/A</v>
      </c>
    </row>
    <row r="1660" spans="1:43">
      <c r="A1660">
        <v>59</v>
      </c>
      <c r="B1660" t="s">
        <v>568</v>
      </c>
      <c r="C1660" t="s">
        <v>4695</v>
      </c>
      <c r="D1660">
        <f t="shared" si="229"/>
        <v>70000000</v>
      </c>
      <c r="K1660">
        <f t="shared" si="237"/>
        <v>1997</v>
      </c>
      <c r="L1660" t="s">
        <v>4600</v>
      </c>
      <c r="M1660" t="s">
        <v>5057</v>
      </c>
      <c r="N1660" t="s">
        <v>9914</v>
      </c>
      <c r="O1660" t="s">
        <v>8688</v>
      </c>
      <c r="P1660" t="s">
        <v>9915</v>
      </c>
      <c r="Q1660" t="s">
        <v>9916</v>
      </c>
      <c r="R1660" t="s">
        <v>9917</v>
      </c>
      <c r="AA1660">
        <v>4026</v>
      </c>
      <c r="AB1660" s="1">
        <v>39270</v>
      </c>
      <c r="AC1660" t="s">
        <v>3981</v>
      </c>
      <c r="AD1660" s="2">
        <v>2000000</v>
      </c>
      <c r="AE1660" s="2">
        <v>0</v>
      </c>
      <c r="AF1660" s="2">
        <v>0</v>
      </c>
      <c r="AG1660">
        <v>7</v>
      </c>
      <c r="AH1660">
        <v>7</v>
      </c>
      <c r="AI1660">
        <v>7</v>
      </c>
      <c r="AK1660" s="1" t="e">
        <f t="shared" si="236"/>
        <v>#N/A</v>
      </c>
      <c r="AL1660" s="1" t="e">
        <f t="shared" si="230"/>
        <v>#N/A</v>
      </c>
      <c r="AM1660" s="1" t="e">
        <f t="shared" si="231"/>
        <v>#N/A</v>
      </c>
      <c r="AN1660" s="1" t="e">
        <f t="shared" si="232"/>
        <v>#N/A</v>
      </c>
      <c r="AO1660" s="1" t="e">
        <f t="shared" si="233"/>
        <v>#N/A</v>
      </c>
      <c r="AP1660" s="1" t="e">
        <f t="shared" si="234"/>
        <v>#N/A</v>
      </c>
      <c r="AQ1660" s="1" t="e">
        <f t="shared" si="235"/>
        <v>#N/A</v>
      </c>
    </row>
    <row r="1661" spans="1:43">
      <c r="A1661">
        <v>60</v>
      </c>
      <c r="B1661" t="s">
        <v>9918</v>
      </c>
      <c r="C1661" t="s">
        <v>4628</v>
      </c>
      <c r="D1661" t="e">
        <f t="shared" si="229"/>
        <v>#N/A</v>
      </c>
      <c r="K1661">
        <f t="shared" si="237"/>
        <v>1997</v>
      </c>
      <c r="L1661" t="s">
        <v>4614</v>
      </c>
      <c r="M1661" t="s">
        <v>5062</v>
      </c>
      <c r="N1661" t="s">
        <v>4690</v>
      </c>
      <c r="O1661" t="s">
        <v>9919</v>
      </c>
      <c r="P1661" t="s">
        <v>9920</v>
      </c>
      <c r="Q1661" t="s">
        <v>9921</v>
      </c>
      <c r="R1661" t="s">
        <v>9922</v>
      </c>
      <c r="AA1661">
        <v>4055</v>
      </c>
      <c r="AB1661" s="1">
        <v>39154</v>
      </c>
      <c r="AC1661" t="s">
        <v>4008</v>
      </c>
      <c r="AD1661" s="2">
        <v>1800000</v>
      </c>
      <c r="AE1661" s="2">
        <v>0</v>
      </c>
      <c r="AF1661" s="2">
        <v>0</v>
      </c>
      <c r="AG1661">
        <v>3</v>
      </c>
      <c r="AH1661">
        <v>13</v>
      </c>
      <c r="AI1661">
        <v>7</v>
      </c>
      <c r="AK1661" s="1" t="e">
        <f t="shared" si="236"/>
        <v>#N/A</v>
      </c>
      <c r="AL1661" s="1" t="e">
        <f t="shared" si="230"/>
        <v>#N/A</v>
      </c>
      <c r="AM1661" s="1" t="e">
        <f t="shared" si="231"/>
        <v>#N/A</v>
      </c>
      <c r="AN1661" s="1" t="e">
        <f t="shared" si="232"/>
        <v>#N/A</v>
      </c>
      <c r="AO1661" s="1" t="e">
        <f t="shared" si="233"/>
        <v>#N/A</v>
      </c>
      <c r="AP1661" s="1" t="e">
        <f t="shared" si="234"/>
        <v>#N/A</v>
      </c>
      <c r="AQ1661" s="1" t="e">
        <f t="shared" si="235"/>
        <v>#N/A</v>
      </c>
    </row>
    <row r="1662" spans="1:43">
      <c r="A1662">
        <v>61</v>
      </c>
      <c r="B1662" t="s">
        <v>1556</v>
      </c>
      <c r="C1662" t="s">
        <v>6635</v>
      </c>
      <c r="D1662">
        <f t="shared" si="229"/>
        <v>30000000</v>
      </c>
      <c r="K1662">
        <f t="shared" si="237"/>
        <v>1997</v>
      </c>
      <c r="L1662" t="s">
        <v>4600</v>
      </c>
      <c r="M1662" t="s">
        <v>4738</v>
      </c>
      <c r="N1662" t="s">
        <v>4630</v>
      </c>
      <c r="O1662" t="s">
        <v>9923</v>
      </c>
      <c r="P1662" t="s">
        <v>9924</v>
      </c>
      <c r="Q1662" t="s">
        <v>9925</v>
      </c>
      <c r="R1662" t="s">
        <v>9926</v>
      </c>
      <c r="AA1662">
        <v>4516</v>
      </c>
      <c r="AB1662" s="1">
        <v>39374</v>
      </c>
      <c r="AC1662" t="s">
        <v>4460</v>
      </c>
      <c r="AD1662" s="2">
        <v>200000</v>
      </c>
      <c r="AE1662" s="2">
        <v>0</v>
      </c>
      <c r="AF1662" s="2">
        <v>0</v>
      </c>
      <c r="AG1662">
        <v>10</v>
      </c>
      <c r="AH1662">
        <v>19</v>
      </c>
      <c r="AI1662">
        <v>7</v>
      </c>
      <c r="AK1662" s="1" t="e">
        <f t="shared" si="236"/>
        <v>#N/A</v>
      </c>
      <c r="AL1662" s="1" t="e">
        <f t="shared" si="230"/>
        <v>#N/A</v>
      </c>
      <c r="AM1662" s="1" t="e">
        <f t="shared" si="231"/>
        <v>#N/A</v>
      </c>
      <c r="AN1662" s="1" t="e">
        <f t="shared" si="232"/>
        <v>#N/A</v>
      </c>
      <c r="AO1662" s="1" t="e">
        <f t="shared" si="233"/>
        <v>#N/A</v>
      </c>
      <c r="AP1662" s="1" t="e">
        <f t="shared" si="234"/>
        <v>#N/A</v>
      </c>
      <c r="AQ1662" s="1" t="e">
        <f t="shared" si="235"/>
        <v>#N/A</v>
      </c>
    </row>
    <row r="1663" spans="1:43">
      <c r="A1663">
        <v>62</v>
      </c>
      <c r="B1663" t="s">
        <v>2061</v>
      </c>
      <c r="C1663" t="s">
        <v>4628</v>
      </c>
      <c r="D1663">
        <f t="shared" si="229"/>
        <v>20000000</v>
      </c>
      <c r="K1663">
        <f t="shared" si="237"/>
        <v>1997</v>
      </c>
      <c r="L1663" t="s">
        <v>4614</v>
      </c>
      <c r="M1663" t="s">
        <v>5100</v>
      </c>
      <c r="N1663" t="s">
        <v>6354</v>
      </c>
      <c r="O1663" t="s">
        <v>9927</v>
      </c>
      <c r="P1663" t="s">
        <v>9927</v>
      </c>
      <c r="Q1663" t="s">
        <v>9928</v>
      </c>
      <c r="R1663" t="s">
        <v>9929</v>
      </c>
      <c r="AA1663">
        <v>4601</v>
      </c>
      <c r="AB1663" s="1">
        <v>39447</v>
      </c>
      <c r="AC1663" t="s">
        <v>4540</v>
      </c>
      <c r="AD1663" s="2">
        <v>12000</v>
      </c>
      <c r="AE1663" s="2">
        <v>0</v>
      </c>
      <c r="AF1663" s="2">
        <v>0</v>
      </c>
      <c r="AG1663">
        <v>12</v>
      </c>
      <c r="AH1663">
        <v>31</v>
      </c>
      <c r="AI1663">
        <v>7</v>
      </c>
      <c r="AK1663" s="1" t="e">
        <f t="shared" si="236"/>
        <v>#N/A</v>
      </c>
      <c r="AL1663" s="1" t="e">
        <f t="shared" si="230"/>
        <v>#N/A</v>
      </c>
      <c r="AM1663" s="1" t="e">
        <f t="shared" si="231"/>
        <v>#N/A</v>
      </c>
      <c r="AN1663" s="1" t="e">
        <f t="shared" si="232"/>
        <v>#N/A</v>
      </c>
      <c r="AO1663" s="1" t="e">
        <f t="shared" si="233"/>
        <v>#N/A</v>
      </c>
      <c r="AP1663" s="1" t="e">
        <f t="shared" si="234"/>
        <v>#N/A</v>
      </c>
      <c r="AQ1663" s="1" t="e">
        <f t="shared" si="235"/>
        <v>#N/A</v>
      </c>
    </row>
    <row r="1664" spans="1:43">
      <c r="A1664">
        <v>63</v>
      </c>
      <c r="B1664" t="s">
        <v>9930</v>
      </c>
      <c r="C1664" t="s">
        <v>4628</v>
      </c>
      <c r="D1664" t="e">
        <f t="shared" si="229"/>
        <v>#N/A</v>
      </c>
      <c r="K1664">
        <f t="shared" si="237"/>
        <v>1997</v>
      </c>
      <c r="L1664" t="s">
        <v>4635</v>
      </c>
      <c r="AA1664">
        <v>53</v>
      </c>
      <c r="AB1664" s="1">
        <v>39647</v>
      </c>
      <c r="AC1664" t="s">
        <v>51</v>
      </c>
      <c r="AD1664" s="2">
        <v>185000000</v>
      </c>
      <c r="AE1664" s="2">
        <v>533345358</v>
      </c>
      <c r="AF1664" s="2">
        <v>1002891358</v>
      </c>
      <c r="AG1664">
        <v>7</v>
      </c>
      <c r="AH1664">
        <v>18</v>
      </c>
      <c r="AI1664">
        <v>8</v>
      </c>
      <c r="AK1664" s="1" t="str">
        <f t="shared" si="236"/>
        <v>PG-13</v>
      </c>
      <c r="AL1664" s="1" t="str">
        <f t="shared" si="230"/>
        <v>152 min</v>
      </c>
      <c r="AM1664" s="1" t="str">
        <f t="shared" si="231"/>
        <v>Action, Crime, Drama</v>
      </c>
      <c r="AN1664" s="1" t="str">
        <f t="shared" si="232"/>
        <v>Christopher Nolan</v>
      </c>
      <c r="AO1664" s="1" t="str">
        <f t="shared" si="233"/>
        <v>Jonathan Nolan (screenplay), Christopher Nolan (screenplay), Christopher Nolan (story), David S. Goyer (story), Bob Kane (characters)</v>
      </c>
      <c r="AP1664" s="1" t="str">
        <f t="shared" si="234"/>
        <v>Christian Bale, Heath Ledger, Aaron Eckhart, Michael Caine</v>
      </c>
      <c r="AQ1664" s="1" t="str">
        <f t="shared" si="235"/>
        <v>WB</v>
      </c>
    </row>
    <row r="1665" spans="1:43">
      <c r="A1665">
        <v>64</v>
      </c>
      <c r="B1665" t="s">
        <v>728</v>
      </c>
      <c r="C1665" t="s">
        <v>4660</v>
      </c>
      <c r="D1665">
        <f t="shared" si="229"/>
        <v>60000000</v>
      </c>
      <c r="K1665">
        <f t="shared" si="237"/>
        <v>1997</v>
      </c>
      <c r="L1665" t="s">
        <v>4682</v>
      </c>
      <c r="M1665" t="s">
        <v>4689</v>
      </c>
      <c r="N1665" t="s">
        <v>9602</v>
      </c>
      <c r="O1665" t="s">
        <v>9243</v>
      </c>
      <c r="P1665" t="s">
        <v>9931</v>
      </c>
      <c r="Q1665" t="s">
        <v>9932</v>
      </c>
      <c r="R1665" t="s">
        <v>9933</v>
      </c>
      <c r="AA1665">
        <v>54</v>
      </c>
      <c r="AB1665" s="1">
        <v>39590</v>
      </c>
      <c r="AC1665" t="s">
        <v>52</v>
      </c>
      <c r="AD1665" s="2">
        <v>185000000</v>
      </c>
      <c r="AE1665" s="2">
        <v>317023851</v>
      </c>
      <c r="AF1665" s="2">
        <v>786558145</v>
      </c>
      <c r="AG1665">
        <v>5</v>
      </c>
      <c r="AH1665">
        <v>22</v>
      </c>
      <c r="AI1665">
        <v>8</v>
      </c>
      <c r="AK1665" s="1" t="str">
        <f t="shared" si="236"/>
        <v>PG-13</v>
      </c>
      <c r="AL1665" s="1" t="str">
        <f t="shared" si="230"/>
        <v>122 min</v>
      </c>
      <c r="AM1665" s="1" t="str">
        <f t="shared" si="231"/>
        <v>Action, Adventure</v>
      </c>
      <c r="AN1665" s="1" t="str">
        <f t="shared" si="232"/>
        <v>Steven Spielberg</v>
      </c>
      <c r="AO1665" s="1" t="str">
        <f t="shared" si="233"/>
        <v>David Koepp (screenplay), George Lucas (story), Jeff Nathanson (story), George Lucas (characters), Philip Kaufman (characters)</v>
      </c>
      <c r="AP1665" s="1" t="str">
        <f t="shared" si="234"/>
        <v>Harrison Ford, Cate Blanchett, Karen Allen, Shia LaBeouf</v>
      </c>
      <c r="AQ1665" s="1" t="str">
        <f t="shared" si="235"/>
        <v>Par.</v>
      </c>
    </row>
    <row r="1666" spans="1:43">
      <c r="A1666">
        <v>65</v>
      </c>
      <c r="B1666" t="s">
        <v>9934</v>
      </c>
      <c r="C1666" t="s">
        <v>4607</v>
      </c>
      <c r="D1666" t="e">
        <f t="shared" si="229"/>
        <v>#N/A</v>
      </c>
      <c r="K1666">
        <f t="shared" si="237"/>
        <v>1997</v>
      </c>
      <c r="L1666" t="s">
        <v>4682</v>
      </c>
      <c r="M1666" t="s">
        <v>4683</v>
      </c>
      <c r="N1666" t="s">
        <v>4684</v>
      </c>
      <c r="O1666" t="s">
        <v>7432</v>
      </c>
      <c r="P1666" t="s">
        <v>9935</v>
      </c>
      <c r="Q1666" t="s">
        <v>9936</v>
      </c>
      <c r="R1666" t="s">
        <v>9937</v>
      </c>
      <c r="AA1666">
        <v>164</v>
      </c>
      <c r="AB1666" s="1">
        <v>39605</v>
      </c>
      <c r="AC1666" t="s">
        <v>162</v>
      </c>
      <c r="AD1666" s="2">
        <v>130000000</v>
      </c>
      <c r="AE1666" s="2">
        <v>215434591</v>
      </c>
      <c r="AF1666" s="2">
        <v>631910531</v>
      </c>
      <c r="AG1666">
        <v>6</v>
      </c>
      <c r="AH1666">
        <v>6</v>
      </c>
      <c r="AI1666">
        <v>8</v>
      </c>
      <c r="AK1666" s="1" t="str">
        <f t="shared" si="236"/>
        <v>PG</v>
      </c>
      <c r="AL1666" s="1" t="str">
        <f t="shared" si="230"/>
        <v>92 min</v>
      </c>
      <c r="AM1666" s="1" t="str">
        <f t="shared" si="231"/>
        <v>Animation, Action, Adventure</v>
      </c>
      <c r="AN1666" s="1" t="str">
        <f t="shared" si="232"/>
        <v>Mark Osborne, John Stevenson</v>
      </c>
      <c r="AO1666" s="1" t="str">
        <f t="shared" si="233"/>
        <v>Jonathan Aibel (screenplay), Glenn Berger (screenplay), Ethan Reiff (story), Cyrus Voris (story)</v>
      </c>
      <c r="AP1666" s="1" t="str">
        <f t="shared" si="234"/>
        <v>Jack Black, Dustin Hoffman, Angelina Jolie, Ian McShane</v>
      </c>
      <c r="AQ1666" s="1" t="str">
        <f t="shared" si="235"/>
        <v>P/DW</v>
      </c>
    </row>
    <row r="1667" spans="1:43">
      <c r="A1667">
        <v>66</v>
      </c>
      <c r="B1667" t="s">
        <v>9938</v>
      </c>
      <c r="C1667" t="s">
        <v>4621</v>
      </c>
      <c r="D1667" t="e">
        <f t="shared" ref="D1667:D1730" si="238">VLOOKUP(B1667,AC1666:AF11665,2,FALSE)</f>
        <v>#N/A</v>
      </c>
      <c r="K1667">
        <f t="shared" si="237"/>
        <v>1997</v>
      </c>
      <c r="L1667" t="s">
        <v>4600</v>
      </c>
      <c r="M1667" t="s">
        <v>4744</v>
      </c>
      <c r="N1667" t="s">
        <v>4690</v>
      </c>
      <c r="O1667" t="s">
        <v>9939</v>
      </c>
      <c r="P1667" t="s">
        <v>9940</v>
      </c>
      <c r="Q1667" t="s">
        <v>9941</v>
      </c>
      <c r="R1667" t="s">
        <v>9942</v>
      </c>
      <c r="AA1667">
        <v>102</v>
      </c>
      <c r="AB1667" s="1">
        <v>39630</v>
      </c>
      <c r="AC1667" t="s">
        <v>100</v>
      </c>
      <c r="AD1667" s="2">
        <v>150000000</v>
      </c>
      <c r="AE1667" s="2">
        <v>227946274</v>
      </c>
      <c r="AF1667" s="2">
        <v>624234272</v>
      </c>
      <c r="AG1667">
        <v>7</v>
      </c>
      <c r="AH1667">
        <v>1</v>
      </c>
      <c r="AI1667">
        <v>8</v>
      </c>
      <c r="AK1667" s="1" t="str">
        <f t="shared" si="236"/>
        <v>PG-13</v>
      </c>
      <c r="AL1667" s="1" t="str">
        <f t="shared" ref="AL1667:AL1730" si="239">VLOOKUP($AC1667,$B$2:$R$10000,12,FALSE)</f>
        <v>92 min</v>
      </c>
      <c r="AM1667" s="1" t="str">
        <f t="shared" ref="AM1667:AM1730" si="240">VLOOKUP($AC1667,$B$2:$R$10000,13,FALSE)</f>
        <v>Action, Fantasy</v>
      </c>
      <c r="AN1667" s="1" t="str">
        <f t="shared" ref="AN1667:AN1730" si="241">VLOOKUP($AC1667,$B$2:$R$10000,14,FALSE)</f>
        <v>Peter Berg</v>
      </c>
      <c r="AO1667" s="1" t="str">
        <f t="shared" ref="AO1667:AO1730" si="242">VLOOKUP($AC1667,$B$2:$R$10000,15,FALSE)</f>
        <v>Vincent Ngo, Vince Gilligan</v>
      </c>
      <c r="AP1667" s="1" t="str">
        <f t="shared" ref="AP1667:AP1730" si="243">VLOOKUP($AC1667,$B$2:$R$10000,16,FALSE)</f>
        <v>Will Smith, Charlize Theron, Jason Bateman, Jae Head</v>
      </c>
      <c r="AQ1667" s="1" t="str">
        <f t="shared" si="235"/>
        <v>Sony</v>
      </c>
    </row>
    <row r="1668" spans="1:43">
      <c r="A1668">
        <v>67</v>
      </c>
      <c r="B1668" t="s">
        <v>9943</v>
      </c>
      <c r="C1668" t="s">
        <v>4695</v>
      </c>
      <c r="D1668" t="e">
        <f t="shared" si="238"/>
        <v>#N/A</v>
      </c>
      <c r="K1668">
        <f t="shared" si="237"/>
        <v>1997</v>
      </c>
      <c r="L1668" t="s">
        <v>4600</v>
      </c>
      <c r="M1668" t="s">
        <v>5095</v>
      </c>
      <c r="N1668" t="s">
        <v>5285</v>
      </c>
      <c r="O1668" t="s">
        <v>4714</v>
      </c>
      <c r="P1668" t="s">
        <v>9944</v>
      </c>
      <c r="Q1668" t="s">
        <v>9945</v>
      </c>
      <c r="R1668" t="s">
        <v>9946</v>
      </c>
      <c r="AA1668">
        <v>856</v>
      </c>
      <c r="AB1668" s="1">
        <v>39647</v>
      </c>
      <c r="AC1668" t="s">
        <v>849</v>
      </c>
      <c r="AD1668" s="2">
        <v>52000000</v>
      </c>
      <c r="AE1668" s="2">
        <v>144130063</v>
      </c>
      <c r="AF1668" s="2">
        <v>602500560</v>
      </c>
      <c r="AG1668">
        <v>7</v>
      </c>
      <c r="AH1668">
        <v>18</v>
      </c>
      <c r="AI1668">
        <v>8</v>
      </c>
      <c r="AK1668" s="1" t="str">
        <f t="shared" si="236"/>
        <v>err</v>
      </c>
      <c r="AL1668" s="1">
        <f t="shared" si="239"/>
        <v>0</v>
      </c>
      <c r="AM1668" s="1">
        <f t="shared" si="240"/>
        <v>0</v>
      </c>
      <c r="AN1668" s="1">
        <f t="shared" si="241"/>
        <v>0</v>
      </c>
      <c r="AO1668" s="1">
        <f t="shared" si="242"/>
        <v>0</v>
      </c>
      <c r="AP1668" s="1">
        <f t="shared" si="243"/>
        <v>0</v>
      </c>
      <c r="AQ1668" s="1" t="str">
        <f t="shared" si="235"/>
        <v>Uni.</v>
      </c>
    </row>
    <row r="1669" spans="1:43">
      <c r="A1669">
        <v>68</v>
      </c>
      <c r="B1669" t="s">
        <v>9947</v>
      </c>
      <c r="C1669" t="s">
        <v>4677</v>
      </c>
      <c r="D1669" t="e">
        <f t="shared" si="238"/>
        <v>#N/A</v>
      </c>
      <c r="K1669">
        <f t="shared" si="237"/>
        <v>1997</v>
      </c>
      <c r="L1669" t="s">
        <v>4600</v>
      </c>
      <c r="M1669" t="s">
        <v>4846</v>
      </c>
      <c r="N1669" t="s">
        <v>5126</v>
      </c>
      <c r="O1669" t="s">
        <v>9948</v>
      </c>
      <c r="P1669" t="s">
        <v>9949</v>
      </c>
      <c r="Q1669" t="s">
        <v>9950</v>
      </c>
      <c r="R1669" t="s">
        <v>9951</v>
      </c>
      <c r="AA1669">
        <v>108</v>
      </c>
      <c r="AB1669" s="1">
        <v>39759</v>
      </c>
      <c r="AC1669" t="s">
        <v>106</v>
      </c>
      <c r="AD1669" s="2">
        <v>150000000</v>
      </c>
      <c r="AE1669" s="2">
        <v>180010950</v>
      </c>
      <c r="AF1669" s="2">
        <v>599516844</v>
      </c>
      <c r="AG1669">
        <v>11</v>
      </c>
      <c r="AH1669">
        <v>7</v>
      </c>
      <c r="AI1669">
        <v>8</v>
      </c>
      <c r="AK1669" s="1" t="str">
        <f t="shared" si="236"/>
        <v>PG</v>
      </c>
      <c r="AL1669" s="1" t="str">
        <f t="shared" si="239"/>
        <v>89 min</v>
      </c>
      <c r="AM1669" s="1" t="str">
        <f t="shared" si="240"/>
        <v>Animation, Action, Adventure</v>
      </c>
      <c r="AN1669" s="1" t="str">
        <f t="shared" si="241"/>
        <v>Eric Darnell, Tom McGrath</v>
      </c>
      <c r="AO1669" s="1" t="str">
        <f t="shared" si="242"/>
        <v>Etan Cohen, Eric Darnell, Tom McGrath</v>
      </c>
      <c r="AP1669" s="1" t="str">
        <f t="shared" si="243"/>
        <v>Ben Stiller, Chris Rock, David Schwimmer, Jada Pinkett Smith</v>
      </c>
      <c r="AQ1669" s="1" t="str">
        <f t="shared" ref="AQ1669:AQ1732" si="244">VLOOKUP($AC1669,$B$2:$R$10000,2,FALSE)</f>
        <v>P/DW</v>
      </c>
    </row>
    <row r="1670" spans="1:43">
      <c r="A1670">
        <v>69</v>
      </c>
      <c r="B1670" t="s">
        <v>9952</v>
      </c>
      <c r="C1670" t="s">
        <v>4677</v>
      </c>
      <c r="D1670" t="e">
        <f t="shared" si="238"/>
        <v>#N/A</v>
      </c>
      <c r="K1670">
        <f t="shared" si="237"/>
        <v>1997</v>
      </c>
      <c r="L1670" t="s">
        <v>4614</v>
      </c>
      <c r="M1670" t="s">
        <v>4615</v>
      </c>
      <c r="N1670" t="s">
        <v>5296</v>
      </c>
      <c r="O1670" t="s">
        <v>4847</v>
      </c>
      <c r="P1670" t="s">
        <v>9953</v>
      </c>
      <c r="Q1670" t="s">
        <v>9954</v>
      </c>
      <c r="R1670" t="s">
        <v>9955</v>
      </c>
      <c r="AA1670">
        <v>14</v>
      </c>
      <c r="AB1670" s="1">
        <v>39766</v>
      </c>
      <c r="AC1670" t="s">
        <v>13</v>
      </c>
      <c r="AD1670" s="2">
        <v>230000000</v>
      </c>
      <c r="AE1670" s="2">
        <v>169368427</v>
      </c>
      <c r="AF1670" s="2">
        <v>591692078</v>
      </c>
      <c r="AG1670">
        <v>11</v>
      </c>
      <c r="AH1670">
        <v>14</v>
      </c>
      <c r="AI1670">
        <v>8</v>
      </c>
      <c r="AK1670" s="1" t="str">
        <f t="shared" si="236"/>
        <v>PG-13</v>
      </c>
      <c r="AL1670" s="1" t="str">
        <f t="shared" si="239"/>
        <v>106 min</v>
      </c>
      <c r="AM1670" s="1" t="str">
        <f t="shared" si="240"/>
        <v>Action, Adventure, Thriller</v>
      </c>
      <c r="AN1670" s="1" t="str">
        <f t="shared" si="241"/>
        <v>Marc Forster</v>
      </c>
      <c r="AO1670" s="1" t="str">
        <f t="shared" si="242"/>
        <v>Paul Haggis, Neal Purvis, Robert Wade</v>
      </c>
      <c r="AP1670" s="1" t="str">
        <f t="shared" si="243"/>
        <v>Daniel Craig, Olga Kurylenko, Mathieu Amalric, Judi Dench</v>
      </c>
      <c r="AQ1670" s="1" t="str">
        <f t="shared" si="244"/>
        <v>Sony</v>
      </c>
    </row>
    <row r="1671" spans="1:43">
      <c r="A1671">
        <v>70</v>
      </c>
      <c r="B1671" t="s">
        <v>9956</v>
      </c>
      <c r="C1671" t="s">
        <v>4695</v>
      </c>
      <c r="D1671" t="e">
        <f t="shared" si="238"/>
        <v>#N/A</v>
      </c>
      <c r="K1671">
        <f t="shared" si="237"/>
        <v>1997</v>
      </c>
      <c r="L1671" t="s">
        <v>4635</v>
      </c>
      <c r="AA1671">
        <v>52</v>
      </c>
      <c r="AB1671" s="1">
        <v>39570</v>
      </c>
      <c r="AC1671" t="s">
        <v>50</v>
      </c>
      <c r="AD1671" s="2">
        <v>186000000</v>
      </c>
      <c r="AE1671" s="2">
        <v>318604126</v>
      </c>
      <c r="AF1671" s="2">
        <v>582443126</v>
      </c>
      <c r="AG1671">
        <v>5</v>
      </c>
      <c r="AH1671">
        <v>2</v>
      </c>
      <c r="AI1671">
        <v>8</v>
      </c>
      <c r="AK1671" s="1" t="str">
        <f t="shared" si="236"/>
        <v>PG-13</v>
      </c>
      <c r="AL1671" s="1" t="str">
        <f t="shared" si="239"/>
        <v>126 min</v>
      </c>
      <c r="AM1671" s="1" t="str">
        <f t="shared" si="240"/>
        <v>Action, Adventure, Sci-Fi</v>
      </c>
      <c r="AN1671" s="1" t="str">
        <f t="shared" si="241"/>
        <v>Jon Favreau</v>
      </c>
      <c r="AO1671" s="1" t="str">
        <f t="shared" si="242"/>
        <v>Mark Fergus (screenplay), Hawk Ostby (screenplay), Art Marcum (screenplay), Matt Holloway (screenplay), Stan Lee (characters), Don Heck (characters), Larry Lieber (characters), Jack Kirby (characters)</v>
      </c>
      <c r="AP1671" s="1" t="str">
        <f t="shared" si="243"/>
        <v>Robert Downey Jr., Terrence Howard, Jeff Bridges, Gwyneth Paltrow</v>
      </c>
      <c r="AQ1671" s="1" t="str">
        <f t="shared" si="244"/>
        <v>Par.</v>
      </c>
    </row>
    <row r="1672" spans="1:43">
      <c r="A1672">
        <v>71</v>
      </c>
      <c r="B1672" t="s">
        <v>9957</v>
      </c>
      <c r="C1672" t="s">
        <v>4607</v>
      </c>
      <c r="D1672" t="e">
        <f t="shared" si="238"/>
        <v>#N/A</v>
      </c>
      <c r="K1672">
        <f t="shared" si="237"/>
        <v>1997</v>
      </c>
      <c r="L1672" t="s">
        <v>4635</v>
      </c>
      <c r="AA1672">
        <v>58</v>
      </c>
      <c r="AB1672" s="1">
        <v>39626</v>
      </c>
      <c r="AC1672" t="s">
        <v>56</v>
      </c>
      <c r="AD1672" s="2">
        <v>180000000</v>
      </c>
      <c r="AE1672" s="2">
        <v>223808164</v>
      </c>
      <c r="AF1672" s="2">
        <v>532590994</v>
      </c>
      <c r="AG1672">
        <v>6</v>
      </c>
      <c r="AH1672">
        <v>27</v>
      </c>
      <c r="AI1672">
        <v>8</v>
      </c>
      <c r="AK1672" s="1" t="str">
        <f t="shared" si="236"/>
        <v>N/A</v>
      </c>
      <c r="AL1672" s="1" t="str">
        <f t="shared" si="239"/>
        <v>N/A</v>
      </c>
      <c r="AM1672" s="1" t="str">
        <f t="shared" si="240"/>
        <v>Short, Comedy</v>
      </c>
      <c r="AN1672" s="1" t="str">
        <f t="shared" si="241"/>
        <v>Doug Walker</v>
      </c>
      <c r="AO1672" s="1" t="str">
        <f t="shared" si="242"/>
        <v>Doug Walker</v>
      </c>
      <c r="AP1672" s="1" t="str">
        <f t="shared" si="243"/>
        <v>Doug Walker</v>
      </c>
      <c r="AQ1672" s="1" t="str">
        <f t="shared" si="244"/>
        <v>BV</v>
      </c>
    </row>
    <row r="1673" spans="1:43">
      <c r="A1673">
        <v>72</v>
      </c>
      <c r="B1673" t="s">
        <v>9958</v>
      </c>
      <c r="C1673" t="s">
        <v>4677</v>
      </c>
      <c r="D1673" t="e">
        <f t="shared" si="238"/>
        <v>#N/A</v>
      </c>
      <c r="K1673">
        <f t="shared" si="237"/>
        <v>1997</v>
      </c>
      <c r="L1673" t="s">
        <v>4600</v>
      </c>
      <c r="M1673" t="s">
        <v>4857</v>
      </c>
      <c r="N1673" t="s">
        <v>5174</v>
      </c>
      <c r="O1673" t="s">
        <v>7903</v>
      </c>
      <c r="P1673" t="s">
        <v>9959</v>
      </c>
      <c r="Q1673" t="s">
        <v>9960</v>
      </c>
      <c r="R1673" t="s">
        <v>9961</v>
      </c>
      <c r="AA1673">
        <v>18</v>
      </c>
      <c r="AB1673" s="1">
        <v>39584</v>
      </c>
      <c r="AC1673" t="s">
        <v>17</v>
      </c>
      <c r="AD1673" s="2">
        <v>225000000</v>
      </c>
      <c r="AE1673" s="2">
        <v>141621490</v>
      </c>
      <c r="AF1673" s="2">
        <v>417341288</v>
      </c>
      <c r="AG1673">
        <v>5</v>
      </c>
      <c r="AH1673">
        <v>16</v>
      </c>
      <c r="AI1673">
        <v>8</v>
      </c>
      <c r="AK1673" s="1" t="str">
        <f t="shared" si="236"/>
        <v>PG</v>
      </c>
      <c r="AL1673" s="1" t="str">
        <f t="shared" si="239"/>
        <v>150 min</v>
      </c>
      <c r="AM1673" s="1" t="str">
        <f t="shared" si="240"/>
        <v>Action, Adventure, Family</v>
      </c>
      <c r="AN1673" s="1" t="str">
        <f t="shared" si="241"/>
        <v>Andrew Adamson</v>
      </c>
      <c r="AO1673" s="1" t="str">
        <f t="shared" si="242"/>
        <v>Andrew Adamson (screenplay), Christopher Markus (screenplay), Stephen McFeely (screenplay), C.S. Lewis (novel)</v>
      </c>
      <c r="AP1673" s="1" t="str">
        <f t="shared" si="243"/>
        <v>Ben Barnes, Georgie Henley, Skandar Keynes, William Moseley</v>
      </c>
      <c r="AQ1673" s="1" t="str">
        <f t="shared" si="244"/>
        <v>BV</v>
      </c>
    </row>
    <row r="1674" spans="1:43">
      <c r="A1674">
        <v>73</v>
      </c>
      <c r="B1674" t="s">
        <v>388</v>
      </c>
      <c r="C1674" t="s">
        <v>4628</v>
      </c>
      <c r="D1674">
        <f t="shared" si="238"/>
        <v>85000000</v>
      </c>
      <c r="K1674">
        <f t="shared" si="237"/>
        <v>1997</v>
      </c>
      <c r="L1674" t="s">
        <v>6106</v>
      </c>
      <c r="M1674" t="s">
        <v>4942</v>
      </c>
      <c r="N1674" t="s">
        <v>5455</v>
      </c>
      <c r="O1674" t="s">
        <v>9962</v>
      </c>
      <c r="P1674" t="s">
        <v>9963</v>
      </c>
      <c r="Q1674" t="s">
        <v>9964</v>
      </c>
      <c r="R1674" t="s">
        <v>9965</v>
      </c>
      <c r="AA1674">
        <v>770</v>
      </c>
      <c r="AB1674" s="1">
        <v>39598</v>
      </c>
      <c r="AC1674" t="s">
        <v>763</v>
      </c>
      <c r="AD1674" s="2">
        <v>57500000</v>
      </c>
      <c r="AE1674" s="2">
        <v>152647258</v>
      </c>
      <c r="AF1674" s="2">
        <v>415247258</v>
      </c>
      <c r="AG1674">
        <v>5</v>
      </c>
      <c r="AH1674">
        <v>30</v>
      </c>
      <c r="AI1674">
        <v>8</v>
      </c>
      <c r="AK1674" s="1" t="str">
        <f t="shared" si="236"/>
        <v>R</v>
      </c>
      <c r="AL1674" s="1" t="str">
        <f t="shared" si="239"/>
        <v>145 min</v>
      </c>
      <c r="AM1674" s="1" t="str">
        <f t="shared" si="240"/>
        <v>Comedy, Drama, Romance</v>
      </c>
      <c r="AN1674" s="1" t="str">
        <f t="shared" si="241"/>
        <v>Michael Patrick King</v>
      </c>
      <c r="AO1674" s="1" t="str">
        <f t="shared" si="242"/>
        <v>Michael Patrick King, Candace Bushnell (book), Darren Star (television series creator)</v>
      </c>
      <c r="AP1674" s="1" t="str">
        <f t="shared" si="243"/>
        <v>Sarah Jessica Parker, Kim Cattrall, Kristin Davis, Cynthia Nixon</v>
      </c>
      <c r="AQ1674" s="1" t="str">
        <f t="shared" si="244"/>
        <v>WB (NL)</v>
      </c>
    </row>
    <row r="1675" spans="1:43">
      <c r="A1675">
        <v>74</v>
      </c>
      <c r="B1675" t="s">
        <v>2487</v>
      </c>
      <c r="C1675" t="s">
        <v>4607</v>
      </c>
      <c r="D1675">
        <f t="shared" si="238"/>
        <v>15000000</v>
      </c>
      <c r="K1675">
        <f t="shared" si="237"/>
        <v>1997</v>
      </c>
      <c r="L1675" t="s">
        <v>4682</v>
      </c>
      <c r="M1675" t="s">
        <v>4788</v>
      </c>
      <c r="N1675" t="s">
        <v>4684</v>
      </c>
      <c r="O1675" t="s">
        <v>9966</v>
      </c>
      <c r="P1675" t="s">
        <v>9967</v>
      </c>
      <c r="Q1675" t="s">
        <v>9968</v>
      </c>
      <c r="R1675" t="s">
        <v>9969</v>
      </c>
      <c r="AA1675">
        <v>66</v>
      </c>
      <c r="AB1675" s="1">
        <v>39661</v>
      </c>
      <c r="AC1675" t="s">
        <v>64</v>
      </c>
      <c r="AD1675" s="2">
        <v>175000000</v>
      </c>
      <c r="AE1675" s="2">
        <v>102491776</v>
      </c>
      <c r="AF1675" s="2">
        <v>405760225</v>
      </c>
      <c r="AG1675">
        <v>8</v>
      </c>
      <c r="AH1675">
        <v>1</v>
      </c>
      <c r="AI1675">
        <v>8</v>
      </c>
      <c r="AK1675" s="1" t="str">
        <f t="shared" si="236"/>
        <v>PG-13</v>
      </c>
      <c r="AL1675" s="1" t="str">
        <f t="shared" si="239"/>
        <v>112 min</v>
      </c>
      <c r="AM1675" s="1" t="str">
        <f t="shared" si="240"/>
        <v>Action, Adventure, Fantasy</v>
      </c>
      <c r="AN1675" s="1" t="str">
        <f t="shared" si="241"/>
        <v>Rob Cohen</v>
      </c>
      <c r="AO1675" s="1" t="str">
        <f t="shared" si="242"/>
        <v>Alfred Gough, Miles Millar</v>
      </c>
      <c r="AP1675" s="1" t="str">
        <f t="shared" si="243"/>
        <v>Brendan Fraser, Jet Li, Maria Bello, John Hannah</v>
      </c>
      <c r="AQ1675" s="1" t="str">
        <f t="shared" si="244"/>
        <v>Uni.</v>
      </c>
    </row>
    <row r="1676" spans="1:43">
      <c r="A1676">
        <v>75</v>
      </c>
      <c r="B1676" t="s">
        <v>9970</v>
      </c>
      <c r="C1676" t="s">
        <v>4677</v>
      </c>
      <c r="D1676" t="e">
        <f t="shared" si="238"/>
        <v>#N/A</v>
      </c>
      <c r="K1676">
        <f t="shared" si="237"/>
        <v>1997</v>
      </c>
      <c r="L1676" t="s">
        <v>4682</v>
      </c>
      <c r="M1676" t="s">
        <v>4683</v>
      </c>
      <c r="N1676" t="s">
        <v>5287</v>
      </c>
      <c r="O1676" t="s">
        <v>7598</v>
      </c>
      <c r="P1676" t="s">
        <v>8824</v>
      </c>
      <c r="Q1676" t="s">
        <v>9971</v>
      </c>
      <c r="R1676" t="s">
        <v>9972</v>
      </c>
      <c r="AA1676">
        <v>1291</v>
      </c>
      <c r="AB1676" s="1">
        <v>39773</v>
      </c>
      <c r="AC1676" t="s">
        <v>1283</v>
      </c>
      <c r="AD1676" s="2">
        <v>37000000</v>
      </c>
      <c r="AE1676" s="2">
        <v>192769854</v>
      </c>
      <c r="AF1676" s="2">
        <v>402976678</v>
      </c>
      <c r="AG1676">
        <v>11</v>
      </c>
      <c r="AH1676">
        <v>21</v>
      </c>
      <c r="AI1676">
        <v>8</v>
      </c>
      <c r="AK1676" s="1" t="str">
        <f t="shared" si="236"/>
        <v>PG-13</v>
      </c>
      <c r="AL1676" s="1" t="str">
        <f t="shared" si="239"/>
        <v>122 min</v>
      </c>
      <c r="AM1676" s="1" t="str">
        <f t="shared" si="240"/>
        <v>Drama, Fantasy, Romance</v>
      </c>
      <c r="AN1676" s="1" t="str">
        <f t="shared" si="241"/>
        <v>Catherine Hardwicke</v>
      </c>
      <c r="AO1676" s="1" t="str">
        <f t="shared" si="242"/>
        <v>Melissa Rosenberg (screenplay), Stephenie Meyer (novel)</v>
      </c>
      <c r="AP1676" s="1" t="str">
        <f t="shared" si="243"/>
        <v>Kristen Stewart, Sarah Clarke, Matt Bushell, Billy Burke</v>
      </c>
      <c r="AQ1676" s="1" t="str">
        <f t="shared" si="244"/>
        <v>Sum.</v>
      </c>
    </row>
    <row r="1677" spans="1:43">
      <c r="A1677">
        <v>76</v>
      </c>
      <c r="B1677" t="s">
        <v>9973</v>
      </c>
      <c r="C1677" t="s">
        <v>4607</v>
      </c>
      <c r="D1677" t="e">
        <f t="shared" si="238"/>
        <v>#N/A</v>
      </c>
      <c r="K1677">
        <f t="shared" si="237"/>
        <v>1997</v>
      </c>
      <c r="L1677" t="s">
        <v>4635</v>
      </c>
      <c r="AA1677">
        <v>2606</v>
      </c>
      <c r="AB1677" s="1">
        <v>39764</v>
      </c>
      <c r="AC1677" t="s">
        <v>2587</v>
      </c>
      <c r="AD1677" s="2">
        <v>14000000</v>
      </c>
      <c r="AE1677" s="2">
        <v>141319928</v>
      </c>
      <c r="AF1677" s="2">
        <v>384519665</v>
      </c>
      <c r="AG1677">
        <v>11</v>
      </c>
      <c r="AH1677">
        <v>12</v>
      </c>
      <c r="AI1677">
        <v>8</v>
      </c>
      <c r="AK1677" s="1" t="str">
        <f t="shared" si="236"/>
        <v>R</v>
      </c>
      <c r="AL1677" s="1" t="str">
        <f t="shared" si="239"/>
        <v>120 min</v>
      </c>
      <c r="AM1677" s="1" t="str">
        <f t="shared" si="240"/>
        <v>Drama, Romance</v>
      </c>
      <c r="AN1677" s="1" t="str">
        <f t="shared" si="241"/>
        <v>Danny Boyle, Loveleen Tandan</v>
      </c>
      <c r="AO1677" s="1" t="str">
        <f t="shared" si="242"/>
        <v>Simon Beaufoy (screenplay), Vikas Swarup (novel)</v>
      </c>
      <c r="AP1677" s="1" t="str">
        <f t="shared" si="243"/>
        <v>Dev Patel, Saurabh Shukla, Anil Kapoor, Rajendranath Zutshi</v>
      </c>
      <c r="AQ1677" s="1" t="str">
        <f t="shared" si="244"/>
        <v>FoxS</v>
      </c>
    </row>
    <row r="1678" spans="1:43">
      <c r="A1678">
        <v>77</v>
      </c>
      <c r="B1678" t="s">
        <v>738</v>
      </c>
      <c r="C1678" t="s">
        <v>4660</v>
      </c>
      <c r="D1678">
        <f t="shared" si="238"/>
        <v>60000000</v>
      </c>
      <c r="K1678">
        <f t="shared" si="237"/>
        <v>1997</v>
      </c>
      <c r="L1678" t="s">
        <v>4682</v>
      </c>
      <c r="M1678" t="s">
        <v>4984</v>
      </c>
      <c r="N1678" t="s">
        <v>9974</v>
      </c>
      <c r="O1678" t="s">
        <v>5324</v>
      </c>
      <c r="P1678" t="s">
        <v>9975</v>
      </c>
      <c r="Q1678" t="s">
        <v>9976</v>
      </c>
      <c r="R1678" t="s">
        <v>9977</v>
      </c>
      <c r="AA1678">
        <v>492</v>
      </c>
      <c r="AB1678" s="1">
        <v>39626</v>
      </c>
      <c r="AC1678" t="s">
        <v>489</v>
      </c>
      <c r="AD1678" s="2">
        <v>75000000</v>
      </c>
      <c r="AE1678" s="2">
        <v>134508551</v>
      </c>
      <c r="AF1678" s="2">
        <v>342416460</v>
      </c>
      <c r="AG1678">
        <v>6</v>
      </c>
      <c r="AH1678">
        <v>27</v>
      </c>
      <c r="AI1678">
        <v>8</v>
      </c>
      <c r="AK1678" s="1" t="str">
        <f t="shared" si="236"/>
        <v>R</v>
      </c>
      <c r="AL1678" s="1" t="str">
        <f t="shared" si="239"/>
        <v>110 min</v>
      </c>
      <c r="AM1678" s="1" t="str">
        <f t="shared" si="240"/>
        <v>Action, Crime, Fantasy</v>
      </c>
      <c r="AN1678" s="1" t="str">
        <f t="shared" si="241"/>
        <v>Timur Bekmambetov</v>
      </c>
      <c r="AO1678" s="1" t="str">
        <f t="shared" si="242"/>
        <v>Michael Brandt (screenplay), Derek Haas (screenplay), Chris Morgan (screenplay), Michael Brandt (story), Derek Haas (story), Mark Millar (comic book series), J.G. Jones (comic book series)</v>
      </c>
      <c r="AP1678" s="1" t="str">
        <f t="shared" si="243"/>
        <v>James McAvoy, Morgan Freeman, Angelina Jolie, Terence Stamp</v>
      </c>
      <c r="AQ1678" s="1" t="str">
        <f t="shared" si="244"/>
        <v>Uni.</v>
      </c>
    </row>
    <row r="1679" spans="1:43">
      <c r="A1679">
        <v>78</v>
      </c>
      <c r="B1679" t="s">
        <v>9978</v>
      </c>
      <c r="C1679" t="s">
        <v>4607</v>
      </c>
      <c r="D1679" t="e">
        <f t="shared" si="238"/>
        <v>#N/A</v>
      </c>
      <c r="K1679">
        <f t="shared" si="237"/>
        <v>1997</v>
      </c>
      <c r="L1679" t="s">
        <v>4682</v>
      </c>
      <c r="M1679" t="s">
        <v>4846</v>
      </c>
      <c r="N1679" t="s">
        <v>4866</v>
      </c>
      <c r="O1679" t="s">
        <v>9979</v>
      </c>
      <c r="P1679" t="s">
        <v>9980</v>
      </c>
      <c r="Q1679" t="s">
        <v>9981</v>
      </c>
      <c r="R1679" t="s">
        <v>9982</v>
      </c>
      <c r="AA1679">
        <v>90</v>
      </c>
      <c r="AB1679" s="1">
        <v>39807</v>
      </c>
      <c r="AC1679" t="s">
        <v>88</v>
      </c>
      <c r="AD1679" s="2">
        <v>160000000</v>
      </c>
      <c r="AE1679" s="2">
        <v>127509326</v>
      </c>
      <c r="AF1679" s="2">
        <v>329809326</v>
      </c>
      <c r="AG1679">
        <v>12</v>
      </c>
      <c r="AH1679">
        <v>25</v>
      </c>
      <c r="AI1679">
        <v>8</v>
      </c>
      <c r="AK1679" s="1" t="str">
        <f t="shared" si="236"/>
        <v>PG-13</v>
      </c>
      <c r="AL1679" s="1" t="str">
        <f t="shared" si="239"/>
        <v>166 min</v>
      </c>
      <c r="AM1679" s="1" t="str">
        <f t="shared" si="240"/>
        <v>Drama, Fantasy, Romance</v>
      </c>
      <c r="AN1679" s="1" t="str">
        <f t="shared" si="241"/>
        <v>David Fincher</v>
      </c>
      <c r="AO1679" s="1" t="str">
        <f t="shared" si="242"/>
        <v>Eric Roth (screenplay), Eric Roth (story), Robin Swicord (story), F. Scott Fitzgerald (short story)</v>
      </c>
      <c r="AP1679" s="1" t="str">
        <f t="shared" si="243"/>
        <v>Cate Blanchett, Brad Pitt, Julia Ormond, Faune A. Chambers</v>
      </c>
      <c r="AQ1679" s="1" t="str">
        <f t="shared" si="244"/>
        <v>Par.</v>
      </c>
    </row>
    <row r="1680" spans="1:43">
      <c r="A1680">
        <v>79</v>
      </c>
      <c r="B1680" t="s">
        <v>2490</v>
      </c>
      <c r="C1680" t="s">
        <v>6635</v>
      </c>
      <c r="D1680">
        <f t="shared" si="238"/>
        <v>15000000</v>
      </c>
      <c r="K1680">
        <f t="shared" si="237"/>
        <v>1997</v>
      </c>
      <c r="L1680" t="s">
        <v>4635</v>
      </c>
      <c r="AA1680">
        <v>119</v>
      </c>
      <c r="AB1680" s="1">
        <v>39773</v>
      </c>
      <c r="AC1680" t="s">
        <v>117</v>
      </c>
      <c r="AD1680" s="2">
        <v>150000000</v>
      </c>
      <c r="AE1680" s="2">
        <v>114053759</v>
      </c>
      <c r="AF1680" s="2">
        <v>328015209</v>
      </c>
      <c r="AG1680">
        <v>11</v>
      </c>
      <c r="AH1680">
        <v>21</v>
      </c>
      <c r="AI1680">
        <v>8</v>
      </c>
      <c r="AK1680" s="1" t="str">
        <f t="shared" si="236"/>
        <v>PG</v>
      </c>
      <c r="AL1680" s="1" t="str">
        <f t="shared" si="239"/>
        <v>96 min</v>
      </c>
      <c r="AM1680" s="1" t="str">
        <f t="shared" si="240"/>
        <v>Animation, Adventure, Comedy</v>
      </c>
      <c r="AN1680" s="1" t="str">
        <f t="shared" si="241"/>
        <v>Byron Howard, Chris Williams</v>
      </c>
      <c r="AO1680" s="1" t="str">
        <f t="shared" si="242"/>
        <v>Dan Fogelman (screenplay), Chris Williams (screenplay), Byron Howard (additional screenplay material), Jared Stern (additional screenplay material)</v>
      </c>
      <c r="AP1680" s="1" t="str">
        <f t="shared" si="243"/>
        <v>John Travolta, Miley Cyrus, Susie Essman, Mark Walton</v>
      </c>
      <c r="AQ1680" s="1" t="str">
        <f t="shared" si="244"/>
        <v>BV</v>
      </c>
    </row>
    <row r="1681" spans="1:43">
      <c r="A1681">
        <v>80</v>
      </c>
      <c r="B1681" t="s">
        <v>9983</v>
      </c>
      <c r="C1681" t="s">
        <v>4628</v>
      </c>
      <c r="D1681" t="e">
        <f t="shared" si="238"/>
        <v>#N/A</v>
      </c>
      <c r="K1681">
        <f t="shared" si="237"/>
        <v>1997</v>
      </c>
      <c r="L1681" t="s">
        <v>4682</v>
      </c>
      <c r="M1681" t="s">
        <v>4788</v>
      </c>
      <c r="N1681" t="s">
        <v>6382</v>
      </c>
      <c r="O1681" t="s">
        <v>7883</v>
      </c>
      <c r="P1681" t="s">
        <v>9984</v>
      </c>
      <c r="Q1681" t="s">
        <v>9985</v>
      </c>
      <c r="R1681" t="s">
        <v>9986</v>
      </c>
      <c r="AA1681">
        <v>363</v>
      </c>
      <c r="AB1681" s="1">
        <v>39521</v>
      </c>
      <c r="AC1681" t="s">
        <v>360</v>
      </c>
      <c r="AD1681" s="2">
        <v>85000000</v>
      </c>
      <c r="AE1681" s="2">
        <v>154529439</v>
      </c>
      <c r="AF1681" s="2">
        <v>299477886</v>
      </c>
      <c r="AG1681">
        <v>3</v>
      </c>
      <c r="AH1681">
        <v>14</v>
      </c>
      <c r="AI1681">
        <v>8</v>
      </c>
      <c r="AK1681" s="1" t="e">
        <f t="shared" si="236"/>
        <v>#N/A</v>
      </c>
      <c r="AL1681" s="1" t="e">
        <f t="shared" si="239"/>
        <v>#N/A</v>
      </c>
      <c r="AM1681" s="1" t="e">
        <f t="shared" si="240"/>
        <v>#N/A</v>
      </c>
      <c r="AN1681" s="1" t="e">
        <f t="shared" si="241"/>
        <v>#N/A</v>
      </c>
      <c r="AO1681" s="1" t="e">
        <f t="shared" si="242"/>
        <v>#N/A</v>
      </c>
      <c r="AP1681" s="1" t="e">
        <f t="shared" si="243"/>
        <v>#N/A</v>
      </c>
      <c r="AQ1681" s="1" t="e">
        <f t="shared" si="244"/>
        <v>#N/A</v>
      </c>
    </row>
    <row r="1682" spans="1:43">
      <c r="A1682">
        <v>81</v>
      </c>
      <c r="B1682" t="s">
        <v>9987</v>
      </c>
      <c r="C1682" t="s">
        <v>6069</v>
      </c>
      <c r="D1682" t="e">
        <f t="shared" si="238"/>
        <v>#N/A</v>
      </c>
      <c r="K1682">
        <f t="shared" si="237"/>
        <v>1997</v>
      </c>
      <c r="L1682" t="s">
        <v>4682</v>
      </c>
      <c r="M1682" t="s">
        <v>4846</v>
      </c>
      <c r="N1682" t="s">
        <v>9974</v>
      </c>
      <c r="O1682" t="s">
        <v>4784</v>
      </c>
      <c r="P1682" t="s">
        <v>9988</v>
      </c>
      <c r="Q1682" t="s">
        <v>9989</v>
      </c>
      <c r="R1682" t="s">
        <v>9990</v>
      </c>
      <c r="AA1682">
        <v>1763</v>
      </c>
      <c r="AB1682" s="1">
        <v>39794</v>
      </c>
      <c r="AC1682" t="s">
        <v>1752</v>
      </c>
      <c r="AD1682" s="2">
        <v>25000000</v>
      </c>
      <c r="AE1682" s="2">
        <v>148095302</v>
      </c>
      <c r="AF1682" s="2">
        <v>274543085</v>
      </c>
      <c r="AG1682">
        <v>12</v>
      </c>
      <c r="AH1682">
        <v>12</v>
      </c>
      <c r="AI1682">
        <v>8</v>
      </c>
      <c r="AK1682" s="1" t="str">
        <f t="shared" si="236"/>
        <v>R</v>
      </c>
      <c r="AL1682" s="1" t="str">
        <f t="shared" si="239"/>
        <v>116 min</v>
      </c>
      <c r="AM1682" s="1" t="str">
        <f t="shared" si="240"/>
        <v>Drama</v>
      </c>
      <c r="AN1682" s="1" t="str">
        <f t="shared" si="241"/>
        <v>Clint Eastwood</v>
      </c>
      <c r="AO1682" s="1" t="str">
        <f t="shared" si="242"/>
        <v>Nick Schenk (screenplay), Dave Johannson (story), Nick Schenk (story)</v>
      </c>
      <c r="AP1682" s="1" t="str">
        <f t="shared" si="243"/>
        <v>Clint Eastwood, Christopher Carley, Bee Vang, Ahney Her</v>
      </c>
      <c r="AQ1682" s="1" t="str">
        <f t="shared" si="244"/>
        <v>WB</v>
      </c>
    </row>
    <row r="1683" spans="1:43">
      <c r="A1683">
        <v>82</v>
      </c>
      <c r="B1683" t="s">
        <v>9991</v>
      </c>
      <c r="C1683" t="s">
        <v>4628</v>
      </c>
      <c r="D1683" t="e">
        <f t="shared" si="238"/>
        <v>#N/A</v>
      </c>
      <c r="K1683">
        <f t="shared" si="237"/>
        <v>1997</v>
      </c>
      <c r="L1683" t="s">
        <v>4635</v>
      </c>
      <c r="AA1683">
        <v>2854</v>
      </c>
      <c r="AB1683" s="1">
        <v>39745</v>
      </c>
      <c r="AC1683" t="s">
        <v>2828</v>
      </c>
      <c r="AD1683" s="2">
        <v>11000000</v>
      </c>
      <c r="AE1683" s="2">
        <v>90559416</v>
      </c>
      <c r="AF1683" s="2">
        <v>274392880</v>
      </c>
      <c r="AG1683">
        <v>10</v>
      </c>
      <c r="AH1683">
        <v>24</v>
      </c>
      <c r="AI1683">
        <v>8</v>
      </c>
      <c r="AK1683" s="1" t="str">
        <f t="shared" ref="AK1683:AK1746" si="245">VLOOKUP(AC1683,$B$2:$R$10000,11,FALSE)</f>
        <v>G</v>
      </c>
      <c r="AL1683" s="1" t="str">
        <f t="shared" si="239"/>
        <v>112 min</v>
      </c>
      <c r="AM1683" s="1" t="str">
        <f t="shared" si="240"/>
        <v>Comedy, Drama, Family</v>
      </c>
      <c r="AN1683" s="1" t="str">
        <f t="shared" si="241"/>
        <v>Kenny Ortega</v>
      </c>
      <c r="AO1683" s="1" t="str">
        <f t="shared" si="242"/>
        <v>Peter Barsocchini, Peter Barsocchini (characters)</v>
      </c>
      <c r="AP1683" s="1" t="str">
        <f t="shared" si="243"/>
        <v>Zac Efron, Vanessa Hudgens, Ashley Tisdale, Lucas Grabeel</v>
      </c>
      <c r="AQ1683" s="1" t="str">
        <f t="shared" si="244"/>
        <v>BV</v>
      </c>
    </row>
    <row r="1684" spans="1:43">
      <c r="A1684">
        <v>83</v>
      </c>
      <c r="B1684" t="s">
        <v>9992</v>
      </c>
      <c r="C1684" t="s">
        <v>4660</v>
      </c>
      <c r="D1684" t="e">
        <f t="shared" si="238"/>
        <v>#N/A</v>
      </c>
      <c r="K1684">
        <f t="shared" si="237"/>
        <v>1997</v>
      </c>
      <c r="L1684" t="s">
        <v>4614</v>
      </c>
      <c r="M1684" t="s">
        <v>5184</v>
      </c>
      <c r="N1684" t="s">
        <v>4690</v>
      </c>
      <c r="O1684" t="s">
        <v>6781</v>
      </c>
      <c r="P1684" t="s">
        <v>9993</v>
      </c>
      <c r="Q1684" t="s">
        <v>9994</v>
      </c>
      <c r="R1684" t="s">
        <v>9995</v>
      </c>
      <c r="AA1684">
        <v>249</v>
      </c>
      <c r="AB1684" s="1">
        <v>39514</v>
      </c>
      <c r="AC1684" t="s">
        <v>246</v>
      </c>
      <c r="AD1684" s="2">
        <v>105000000</v>
      </c>
      <c r="AE1684" s="2">
        <v>94784201</v>
      </c>
      <c r="AF1684" s="2">
        <v>269065678</v>
      </c>
      <c r="AG1684">
        <v>3</v>
      </c>
      <c r="AH1684">
        <v>7</v>
      </c>
      <c r="AI1684">
        <v>8</v>
      </c>
      <c r="AK1684" s="1" t="str">
        <f t="shared" si="245"/>
        <v>N/A</v>
      </c>
      <c r="AL1684" s="1" t="str">
        <f t="shared" si="239"/>
        <v>N/A</v>
      </c>
      <c r="AM1684" s="1" t="str">
        <f t="shared" si="240"/>
        <v>Documentary</v>
      </c>
      <c r="AN1684" s="1" t="str">
        <f t="shared" si="241"/>
        <v>N/A</v>
      </c>
      <c r="AO1684" s="1" t="str">
        <f t="shared" si="242"/>
        <v>N/A</v>
      </c>
      <c r="AP1684" s="1" t="str">
        <f t="shared" si="243"/>
        <v>N/A</v>
      </c>
      <c r="AQ1684" s="1" t="str">
        <f t="shared" si="244"/>
        <v>WB</v>
      </c>
    </row>
    <row r="1685" spans="1:43">
      <c r="A1685">
        <v>84</v>
      </c>
      <c r="B1685" t="s">
        <v>9996</v>
      </c>
      <c r="C1685" t="s">
        <v>5962</v>
      </c>
      <c r="D1685" t="e">
        <f t="shared" si="238"/>
        <v>#N/A</v>
      </c>
      <c r="K1685">
        <f t="shared" si="237"/>
        <v>1997</v>
      </c>
      <c r="L1685" t="s">
        <v>4682</v>
      </c>
      <c r="M1685" t="s">
        <v>4608</v>
      </c>
      <c r="N1685" t="s">
        <v>4697</v>
      </c>
      <c r="O1685" t="s">
        <v>9997</v>
      </c>
      <c r="P1685" t="s">
        <v>9998</v>
      </c>
      <c r="Q1685" t="s">
        <v>9999</v>
      </c>
      <c r="R1685" t="s">
        <v>10000</v>
      </c>
      <c r="AA1685">
        <v>148</v>
      </c>
      <c r="AB1685" s="1">
        <v>39612</v>
      </c>
      <c r="AC1685" t="s">
        <v>146</v>
      </c>
      <c r="AD1685" s="2">
        <v>137500000</v>
      </c>
      <c r="AE1685" s="2">
        <v>134806913</v>
      </c>
      <c r="AF1685" s="2">
        <v>263417913</v>
      </c>
      <c r="AG1685">
        <v>6</v>
      </c>
      <c r="AH1685">
        <v>13</v>
      </c>
      <c r="AI1685">
        <v>8</v>
      </c>
      <c r="AK1685" s="1" t="str">
        <f t="shared" si="245"/>
        <v>PG-13</v>
      </c>
      <c r="AL1685" s="1" t="str">
        <f t="shared" si="239"/>
        <v>112 min</v>
      </c>
      <c r="AM1685" s="1" t="str">
        <f t="shared" si="240"/>
        <v>Action, Adventure, Sci-Fi</v>
      </c>
      <c r="AN1685" s="1" t="str">
        <f t="shared" si="241"/>
        <v>Louis Leterrier</v>
      </c>
      <c r="AO1685" s="1" t="str">
        <f t="shared" si="242"/>
        <v>Zak Penn (screenplay), Zak Penn (screen story)</v>
      </c>
      <c r="AP1685" s="1" t="str">
        <f t="shared" si="243"/>
        <v>Edward Norton, Liv Tyler, Tim Roth, William Hurt</v>
      </c>
      <c r="AQ1685" s="1" t="str">
        <f t="shared" si="244"/>
        <v>Uni.</v>
      </c>
    </row>
    <row r="1686" spans="1:43">
      <c r="A1686">
        <v>85</v>
      </c>
      <c r="B1686" t="s">
        <v>3742</v>
      </c>
      <c r="C1686" t="s">
        <v>4607</v>
      </c>
      <c r="D1686">
        <f t="shared" si="238"/>
        <v>3000000</v>
      </c>
      <c r="K1686">
        <f t="shared" si="237"/>
        <v>1997</v>
      </c>
      <c r="L1686" t="s">
        <v>4614</v>
      </c>
      <c r="M1686" t="s">
        <v>4622</v>
      </c>
      <c r="N1686" t="s">
        <v>5279</v>
      </c>
      <c r="O1686" t="s">
        <v>5570</v>
      </c>
      <c r="P1686" t="s">
        <v>10001</v>
      </c>
      <c r="Q1686" t="s">
        <v>10002</v>
      </c>
      <c r="R1686" t="s">
        <v>10003</v>
      </c>
      <c r="AA1686">
        <v>670</v>
      </c>
      <c r="AB1686" s="1">
        <v>39807</v>
      </c>
      <c r="AC1686" t="s">
        <v>664</v>
      </c>
      <c r="AD1686" s="2">
        <v>60000000</v>
      </c>
      <c r="AE1686" s="2">
        <v>143153751</v>
      </c>
      <c r="AF1686" s="2">
        <v>247812011</v>
      </c>
      <c r="AG1686">
        <v>12</v>
      </c>
      <c r="AH1686">
        <v>25</v>
      </c>
      <c r="AI1686">
        <v>8</v>
      </c>
      <c r="AK1686" s="1" t="e">
        <f t="shared" si="245"/>
        <v>#N/A</v>
      </c>
      <c r="AL1686" s="1" t="e">
        <f t="shared" si="239"/>
        <v>#N/A</v>
      </c>
      <c r="AM1686" s="1" t="e">
        <f t="shared" si="240"/>
        <v>#N/A</v>
      </c>
      <c r="AN1686" s="1" t="e">
        <f t="shared" si="241"/>
        <v>#N/A</v>
      </c>
      <c r="AO1686" s="1" t="e">
        <f t="shared" si="242"/>
        <v>#N/A</v>
      </c>
      <c r="AP1686" s="1" t="e">
        <f t="shared" si="243"/>
        <v>#N/A</v>
      </c>
      <c r="AQ1686" s="1" t="e">
        <f t="shared" si="244"/>
        <v>#N/A</v>
      </c>
    </row>
    <row r="1687" spans="1:43">
      <c r="A1687">
        <v>86</v>
      </c>
      <c r="B1687" t="s">
        <v>10004</v>
      </c>
      <c r="C1687" t="s">
        <v>5962</v>
      </c>
      <c r="D1687" t="e">
        <f t="shared" si="238"/>
        <v>#N/A</v>
      </c>
      <c r="K1687">
        <f t="shared" ref="K1687:K1750" si="246">2013-INT((ROW()-2)/100)</f>
        <v>1997</v>
      </c>
      <c r="L1687" t="s">
        <v>4682</v>
      </c>
      <c r="M1687" t="s">
        <v>5125</v>
      </c>
      <c r="N1687" t="s">
        <v>4893</v>
      </c>
      <c r="O1687" t="s">
        <v>6597</v>
      </c>
      <c r="P1687" t="s">
        <v>10005</v>
      </c>
      <c r="Q1687" t="s">
        <v>10006</v>
      </c>
      <c r="R1687" t="s">
        <v>10007</v>
      </c>
      <c r="AA1687">
        <v>2438</v>
      </c>
      <c r="AB1687" s="1">
        <v>39654</v>
      </c>
      <c r="AC1687" t="s">
        <v>2421</v>
      </c>
      <c r="AD1687" s="2">
        <v>16000000</v>
      </c>
      <c r="AE1687" s="2">
        <v>1477650</v>
      </c>
      <c r="AF1687" s="2">
        <v>247474497</v>
      </c>
      <c r="AG1687">
        <v>7</v>
      </c>
      <c r="AH1687">
        <v>25</v>
      </c>
      <c r="AI1687">
        <v>8</v>
      </c>
      <c r="AK1687" s="1" t="e">
        <f t="shared" si="245"/>
        <v>#N/A</v>
      </c>
      <c r="AL1687" s="1" t="e">
        <f t="shared" si="239"/>
        <v>#N/A</v>
      </c>
      <c r="AM1687" s="1" t="e">
        <f t="shared" si="240"/>
        <v>#N/A</v>
      </c>
      <c r="AN1687" s="1" t="e">
        <f t="shared" si="241"/>
        <v>#N/A</v>
      </c>
      <c r="AO1687" s="1" t="e">
        <f t="shared" si="242"/>
        <v>#N/A</v>
      </c>
      <c r="AP1687" s="1" t="e">
        <f t="shared" si="243"/>
        <v>#N/A</v>
      </c>
      <c r="AQ1687" s="1" t="e">
        <f t="shared" si="244"/>
        <v>#N/A</v>
      </c>
    </row>
    <row r="1688" spans="1:43">
      <c r="A1688">
        <v>87</v>
      </c>
      <c r="B1688" t="s">
        <v>10008</v>
      </c>
      <c r="C1688" t="s">
        <v>4607</v>
      </c>
      <c r="D1688" t="e">
        <f t="shared" si="238"/>
        <v>#N/A</v>
      </c>
      <c r="K1688">
        <f t="shared" si="246"/>
        <v>1997</v>
      </c>
      <c r="L1688" t="s">
        <v>4614</v>
      </c>
      <c r="M1688" t="s">
        <v>5367</v>
      </c>
      <c r="N1688" t="s">
        <v>10009</v>
      </c>
      <c r="O1688" t="s">
        <v>10010</v>
      </c>
      <c r="P1688" t="s">
        <v>10011</v>
      </c>
      <c r="Q1688" t="s">
        <v>10012</v>
      </c>
      <c r="R1688" t="s">
        <v>10013</v>
      </c>
      <c r="AA1688">
        <v>1013</v>
      </c>
      <c r="AB1688" s="1">
        <v>39640</v>
      </c>
      <c r="AC1688" t="s">
        <v>1006</v>
      </c>
      <c r="AD1688" s="2">
        <v>45000000</v>
      </c>
      <c r="AE1688" s="2">
        <v>101704370</v>
      </c>
      <c r="AF1688" s="2">
        <v>243180937</v>
      </c>
      <c r="AG1688">
        <v>7</v>
      </c>
      <c r="AH1688">
        <v>11</v>
      </c>
      <c r="AI1688">
        <v>8</v>
      </c>
      <c r="AK1688" s="1" t="str">
        <f t="shared" si="245"/>
        <v>PG</v>
      </c>
      <c r="AL1688" s="1" t="str">
        <f t="shared" si="239"/>
        <v>93 min</v>
      </c>
      <c r="AM1688" s="1" t="str">
        <f t="shared" si="240"/>
        <v>Action, Adventure, Family</v>
      </c>
      <c r="AN1688" s="1" t="str">
        <f t="shared" si="241"/>
        <v>Eric Brevig</v>
      </c>
      <c r="AO1688" s="1" t="str">
        <f t="shared" si="242"/>
        <v>Michael D. Weiss (screenplay), Jennifer Flackett (screenplay), Mark Levin (screenplay), Jules Verne (novel)</v>
      </c>
      <c r="AP1688" s="1" t="str">
        <f t="shared" si="243"/>
        <v>Brendan Fraser, Josh Hutcherson, Anita Briem, Seth Meyers</v>
      </c>
      <c r="AQ1688" s="1" t="str">
        <f t="shared" si="244"/>
        <v>WB (NL)</v>
      </c>
    </row>
    <row r="1689" spans="1:43">
      <c r="A1689">
        <v>88</v>
      </c>
      <c r="B1689" t="s">
        <v>10014</v>
      </c>
      <c r="C1689" t="s">
        <v>4695</v>
      </c>
      <c r="D1689" t="e">
        <f t="shared" si="238"/>
        <v>#N/A</v>
      </c>
      <c r="K1689">
        <f t="shared" si="246"/>
        <v>1997</v>
      </c>
      <c r="L1689" t="s">
        <v>4682</v>
      </c>
      <c r="M1689" t="s">
        <v>9496</v>
      </c>
      <c r="N1689" t="s">
        <v>5174</v>
      </c>
      <c r="O1689" t="s">
        <v>10015</v>
      </c>
      <c r="P1689" t="s">
        <v>10016</v>
      </c>
      <c r="Q1689" t="s">
        <v>10017</v>
      </c>
      <c r="R1689" t="s">
        <v>10018</v>
      </c>
      <c r="AA1689">
        <v>434</v>
      </c>
      <c r="AB1689" s="1">
        <v>39794</v>
      </c>
      <c r="AC1689" t="s">
        <v>431</v>
      </c>
      <c r="AD1689" s="2">
        <v>80000000</v>
      </c>
      <c r="AE1689" s="2">
        <v>79366978</v>
      </c>
      <c r="AF1689" s="2">
        <v>233066978</v>
      </c>
      <c r="AG1689">
        <v>12</v>
      </c>
      <c r="AH1689">
        <v>12</v>
      </c>
      <c r="AI1689">
        <v>8</v>
      </c>
      <c r="AK1689" s="1" t="e">
        <f t="shared" si="245"/>
        <v>#N/A</v>
      </c>
      <c r="AL1689" s="1" t="e">
        <f t="shared" si="239"/>
        <v>#N/A</v>
      </c>
      <c r="AM1689" s="1" t="e">
        <f t="shared" si="240"/>
        <v>#N/A</v>
      </c>
      <c r="AN1689" s="1" t="e">
        <f t="shared" si="241"/>
        <v>#N/A</v>
      </c>
      <c r="AO1689" s="1" t="e">
        <f t="shared" si="242"/>
        <v>#N/A</v>
      </c>
      <c r="AP1689" s="1" t="e">
        <f t="shared" si="243"/>
        <v>#N/A</v>
      </c>
      <c r="AQ1689" s="1" t="e">
        <f t="shared" si="244"/>
        <v>#N/A</v>
      </c>
    </row>
    <row r="1690" spans="1:43">
      <c r="A1690">
        <v>89</v>
      </c>
      <c r="B1690" t="s">
        <v>3454</v>
      </c>
      <c r="C1690" t="s">
        <v>10019</v>
      </c>
      <c r="D1690">
        <f t="shared" si="238"/>
        <v>5000000</v>
      </c>
      <c r="K1690">
        <f t="shared" si="246"/>
        <v>1997</v>
      </c>
      <c r="L1690" t="s">
        <v>4600</v>
      </c>
      <c r="M1690" t="s">
        <v>4773</v>
      </c>
      <c r="N1690" t="s">
        <v>4572</v>
      </c>
      <c r="O1690" t="s">
        <v>10020</v>
      </c>
      <c r="P1690" t="s">
        <v>10020</v>
      </c>
      <c r="Q1690" t="s">
        <v>10021</v>
      </c>
      <c r="R1690" t="s">
        <v>10022</v>
      </c>
      <c r="AA1690">
        <v>413</v>
      </c>
      <c r="AB1690" s="1">
        <v>39619</v>
      </c>
      <c r="AC1690" t="s">
        <v>410</v>
      </c>
      <c r="AD1690" s="2">
        <v>80000000</v>
      </c>
      <c r="AE1690" s="2">
        <v>130319208</v>
      </c>
      <c r="AF1690" s="2">
        <v>226739416</v>
      </c>
      <c r="AG1690">
        <v>6</v>
      </c>
      <c r="AH1690">
        <v>20</v>
      </c>
      <c r="AI1690">
        <v>8</v>
      </c>
      <c r="AK1690" s="1" t="str">
        <f t="shared" si="245"/>
        <v>PG-13</v>
      </c>
      <c r="AL1690" s="1" t="str">
        <f t="shared" si="239"/>
        <v>110 min</v>
      </c>
      <c r="AM1690" s="1" t="str">
        <f t="shared" si="240"/>
        <v>Action, Adventure, Comedy</v>
      </c>
      <c r="AN1690" s="1" t="str">
        <f t="shared" si="241"/>
        <v>Peter Segal</v>
      </c>
      <c r="AO1690" s="1" t="str">
        <f t="shared" si="242"/>
        <v>Tom J. Astle, Matt Ember, Mel Brooks (characters), Buck Henry (characters)</v>
      </c>
      <c r="AP1690" s="1" t="str">
        <f t="shared" si="243"/>
        <v>Steve Carell, Anne Hathaway, Dwayne Johnson, Alan Arkin</v>
      </c>
      <c r="AQ1690" s="1" t="str">
        <f t="shared" si="244"/>
        <v>WB</v>
      </c>
    </row>
    <row r="1691" spans="1:43">
      <c r="A1691">
        <v>90</v>
      </c>
      <c r="B1691" t="s">
        <v>10023</v>
      </c>
      <c r="C1691" t="s">
        <v>4607</v>
      </c>
      <c r="D1691" t="e">
        <f t="shared" si="238"/>
        <v>#N/A</v>
      </c>
      <c r="K1691">
        <f t="shared" si="246"/>
        <v>1997</v>
      </c>
      <c r="L1691" t="s">
        <v>4614</v>
      </c>
      <c r="M1691" t="s">
        <v>4935</v>
      </c>
      <c r="N1691" t="s">
        <v>4708</v>
      </c>
      <c r="O1691" t="s">
        <v>10024</v>
      </c>
      <c r="P1691" t="s">
        <v>10025</v>
      </c>
      <c r="Q1691" t="s">
        <v>10026</v>
      </c>
      <c r="R1691" t="s">
        <v>10027</v>
      </c>
      <c r="AA1691">
        <v>883</v>
      </c>
      <c r="AB1691" s="1">
        <v>39801</v>
      </c>
      <c r="AC1691" t="s">
        <v>876</v>
      </c>
      <c r="AD1691" s="2">
        <v>50000000</v>
      </c>
      <c r="AE1691" s="2">
        <v>97690976</v>
      </c>
      <c r="AF1691" s="2">
        <v>225990976</v>
      </c>
      <c r="AG1691">
        <v>12</v>
      </c>
      <c r="AH1691">
        <v>19</v>
      </c>
      <c r="AI1691">
        <v>8</v>
      </c>
      <c r="AK1691" s="1" t="str">
        <f t="shared" si="245"/>
        <v>PG-13</v>
      </c>
      <c r="AL1691" s="1" t="str">
        <f t="shared" si="239"/>
        <v>104 min</v>
      </c>
      <c r="AM1691" s="1" t="str">
        <f t="shared" si="240"/>
        <v>Comedy, Romance</v>
      </c>
      <c r="AN1691" s="1" t="str">
        <f t="shared" si="241"/>
        <v>Peyton Reed</v>
      </c>
      <c r="AO1691" s="1" t="str">
        <f t="shared" si="242"/>
        <v>Nicholas Stoller (screenplay), Jarrad Paul (screenplay), Andrew Mogel (screenplay), Danny Wallace (book)</v>
      </c>
      <c r="AP1691" s="1" t="str">
        <f t="shared" si="243"/>
        <v>Jim Carrey, Zooey Deschanel, Bradley Cooper, John Michael Higgins</v>
      </c>
      <c r="AQ1691" s="1" t="str">
        <f t="shared" si="244"/>
        <v>WB</v>
      </c>
    </row>
    <row r="1692" spans="1:43">
      <c r="A1692">
        <v>91</v>
      </c>
      <c r="B1692" t="s">
        <v>10028</v>
      </c>
      <c r="C1692" t="s">
        <v>4990</v>
      </c>
      <c r="D1692" t="e">
        <f t="shared" si="238"/>
        <v>#N/A</v>
      </c>
      <c r="K1692">
        <f t="shared" si="246"/>
        <v>1997</v>
      </c>
      <c r="L1692" t="s">
        <v>4635</v>
      </c>
      <c r="AA1692">
        <v>397</v>
      </c>
      <c r="AB1692" s="1">
        <v>39492</v>
      </c>
      <c r="AC1692" t="s">
        <v>394</v>
      </c>
      <c r="AD1692" s="2">
        <v>82500000</v>
      </c>
      <c r="AE1692" s="2">
        <v>81168265</v>
      </c>
      <c r="AF1692" s="2">
        <v>223636949</v>
      </c>
      <c r="AG1692">
        <v>2</v>
      </c>
      <c r="AH1692">
        <v>14</v>
      </c>
      <c r="AI1692">
        <v>8</v>
      </c>
      <c r="AK1692" s="1" t="str">
        <f t="shared" si="245"/>
        <v>PG-13</v>
      </c>
      <c r="AL1692" s="1" t="str">
        <f t="shared" si="239"/>
        <v>88 min</v>
      </c>
      <c r="AM1692" s="1" t="str">
        <f t="shared" si="240"/>
        <v>Action, Adventure, Sci-Fi</v>
      </c>
      <c r="AN1692" s="1" t="str">
        <f t="shared" si="241"/>
        <v>Doug Liman</v>
      </c>
      <c r="AO1692" s="1" t="str">
        <f t="shared" si="242"/>
        <v>David S. Goyer (screenplay), Jim Uhls (screenplay), Simon Kinberg (screenplay), Steven Gould (novel)</v>
      </c>
      <c r="AP1692" s="1" t="str">
        <f t="shared" si="243"/>
        <v>Hayden Christensen, Jamie Bell, Rachel Bilson, Diane Lane</v>
      </c>
      <c r="AQ1692" s="1" t="str">
        <f t="shared" si="244"/>
        <v>Fox</v>
      </c>
    </row>
    <row r="1693" spans="1:43">
      <c r="A1693">
        <v>92</v>
      </c>
      <c r="B1693" t="s">
        <v>10029</v>
      </c>
      <c r="C1693" t="s">
        <v>4607</v>
      </c>
      <c r="D1693" t="e">
        <f t="shared" si="238"/>
        <v>#N/A</v>
      </c>
      <c r="K1693">
        <f t="shared" si="246"/>
        <v>1997</v>
      </c>
      <c r="L1693" t="s">
        <v>4614</v>
      </c>
      <c r="M1693" t="s">
        <v>4903</v>
      </c>
      <c r="N1693" t="s">
        <v>5986</v>
      </c>
      <c r="O1693" t="s">
        <v>10030</v>
      </c>
      <c r="P1693" t="s">
        <v>10031</v>
      </c>
      <c r="Q1693" t="s">
        <v>10032</v>
      </c>
      <c r="R1693" t="s">
        <v>10033</v>
      </c>
      <c r="AA1693">
        <v>419</v>
      </c>
      <c r="AB1693" s="1">
        <v>39807</v>
      </c>
      <c r="AC1693" t="s">
        <v>416</v>
      </c>
      <c r="AD1693" s="2">
        <v>80000000</v>
      </c>
      <c r="AE1693" s="2">
        <v>110101975</v>
      </c>
      <c r="AF1693" s="2">
        <v>221468935</v>
      </c>
      <c r="AG1693">
        <v>12</v>
      </c>
      <c r="AH1693">
        <v>25</v>
      </c>
      <c r="AI1693">
        <v>8</v>
      </c>
      <c r="AK1693" s="1" t="str">
        <f t="shared" si="245"/>
        <v>PG</v>
      </c>
      <c r="AL1693" s="1" t="str">
        <f t="shared" si="239"/>
        <v>99 min</v>
      </c>
      <c r="AM1693" s="1" t="str">
        <f t="shared" si="240"/>
        <v>Comedy, Family, Fantasy</v>
      </c>
      <c r="AN1693" s="1" t="str">
        <f t="shared" si="241"/>
        <v>Adam Shankman</v>
      </c>
      <c r="AO1693" s="1" t="str">
        <f t="shared" si="242"/>
        <v>Matt Lopez (screenplay), Tim Herlihy (screenplay), Matt Lopez (story)</v>
      </c>
      <c r="AP1693" s="1" t="str">
        <f t="shared" si="243"/>
        <v>Adam Sandler, Keri Russell, Guy Pearce, Russell Brand</v>
      </c>
      <c r="AQ1693" s="1" t="str">
        <f t="shared" si="244"/>
        <v>BV</v>
      </c>
    </row>
    <row r="1694" spans="1:43">
      <c r="A1694">
        <v>93</v>
      </c>
      <c r="B1694" t="s">
        <v>461</v>
      </c>
      <c r="C1694" t="s">
        <v>4628</v>
      </c>
      <c r="D1694">
        <f t="shared" si="238"/>
        <v>80000000</v>
      </c>
      <c r="K1694">
        <f t="shared" si="246"/>
        <v>1997</v>
      </c>
      <c r="L1694" t="s">
        <v>4682</v>
      </c>
      <c r="M1694" t="s">
        <v>10034</v>
      </c>
      <c r="N1694" t="s">
        <v>5287</v>
      </c>
      <c r="O1694" t="s">
        <v>8075</v>
      </c>
      <c r="P1694" t="s">
        <v>10035</v>
      </c>
      <c r="Q1694" t="s">
        <v>10036</v>
      </c>
      <c r="R1694" t="s">
        <v>10037</v>
      </c>
      <c r="AA1694">
        <v>1331</v>
      </c>
      <c r="AB1694" s="1">
        <v>39571</v>
      </c>
      <c r="AC1694" t="s">
        <v>1322</v>
      </c>
      <c r="AD1694" s="2">
        <v>35000000</v>
      </c>
      <c r="AE1694" s="2">
        <v>80277646</v>
      </c>
      <c r="AF1694" s="2">
        <v>218535708</v>
      </c>
      <c r="AG1694">
        <v>5</v>
      </c>
      <c r="AH1694">
        <v>3</v>
      </c>
      <c r="AI1694">
        <v>8</v>
      </c>
      <c r="AK1694" s="1" t="e">
        <f t="shared" si="245"/>
        <v>#N/A</v>
      </c>
      <c r="AL1694" s="1" t="e">
        <f t="shared" si="239"/>
        <v>#N/A</v>
      </c>
      <c r="AM1694" s="1" t="e">
        <f t="shared" si="240"/>
        <v>#N/A</v>
      </c>
      <c r="AN1694" s="1" t="e">
        <f t="shared" si="241"/>
        <v>#N/A</v>
      </c>
      <c r="AO1694" s="1" t="e">
        <f t="shared" si="242"/>
        <v>#N/A</v>
      </c>
      <c r="AP1694" s="1" t="e">
        <f t="shared" si="243"/>
        <v>#N/A</v>
      </c>
      <c r="AQ1694" s="1" t="e">
        <f t="shared" si="244"/>
        <v>#N/A</v>
      </c>
    </row>
    <row r="1695" spans="1:43">
      <c r="A1695">
        <v>94</v>
      </c>
      <c r="B1695" t="s">
        <v>10038</v>
      </c>
      <c r="C1695" t="s">
        <v>4621</v>
      </c>
      <c r="D1695" t="e">
        <f t="shared" si="238"/>
        <v>#N/A</v>
      </c>
      <c r="K1695">
        <f t="shared" si="246"/>
        <v>1997</v>
      </c>
      <c r="L1695" t="s">
        <v>4600</v>
      </c>
      <c r="M1695" t="s">
        <v>4846</v>
      </c>
      <c r="N1695" t="s">
        <v>5174</v>
      </c>
      <c r="O1695" t="s">
        <v>10039</v>
      </c>
      <c r="P1695" t="s">
        <v>10040</v>
      </c>
      <c r="Q1695" t="s">
        <v>10041</v>
      </c>
      <c r="R1695" t="s">
        <v>10042</v>
      </c>
      <c r="AA1695">
        <v>173</v>
      </c>
      <c r="AB1695" s="1">
        <v>39778</v>
      </c>
      <c r="AC1695" t="s">
        <v>171</v>
      </c>
      <c r="AD1695" s="2">
        <v>130000000</v>
      </c>
      <c r="AE1695" s="2">
        <v>49554002</v>
      </c>
      <c r="AF1695" s="2">
        <v>215080810</v>
      </c>
      <c r="AG1695">
        <v>11</v>
      </c>
      <c r="AH1695">
        <v>26</v>
      </c>
      <c r="AI1695">
        <v>8</v>
      </c>
      <c r="AK1695" s="1" t="str">
        <f t="shared" si="245"/>
        <v>PG-13</v>
      </c>
      <c r="AL1695" s="1" t="str">
        <f t="shared" si="239"/>
        <v>165 min</v>
      </c>
      <c r="AM1695" s="1" t="str">
        <f t="shared" si="240"/>
        <v>Adventure, Drama, History</v>
      </c>
      <c r="AN1695" s="1" t="str">
        <f t="shared" si="241"/>
        <v>Baz Luhrmann</v>
      </c>
      <c r="AO1695" s="1" t="str">
        <f t="shared" si="242"/>
        <v>Stuart Beattie (screenplay), Baz Luhrmann (screenplay), Ronald Harwood (screenplay), Richard Flanagan (screenplay), Baz Luhrmann (story)</v>
      </c>
      <c r="AP1695" s="1" t="str">
        <f t="shared" si="243"/>
        <v>Shea Adams, Eddie Baroo, Ray Barrett, Tony Barry</v>
      </c>
      <c r="AQ1695" s="1" t="str">
        <f t="shared" si="244"/>
        <v>Fox</v>
      </c>
    </row>
    <row r="1696" spans="1:43">
      <c r="A1696">
        <v>95</v>
      </c>
      <c r="B1696" t="s">
        <v>10043</v>
      </c>
      <c r="C1696" t="s">
        <v>4628</v>
      </c>
      <c r="D1696" t="e">
        <f t="shared" si="238"/>
        <v>#N/A</v>
      </c>
      <c r="K1696">
        <f t="shared" si="246"/>
        <v>1997</v>
      </c>
      <c r="L1696" t="s">
        <v>4635</v>
      </c>
      <c r="AA1696">
        <v>335</v>
      </c>
      <c r="AB1696" s="1">
        <v>39807</v>
      </c>
      <c r="AC1696" t="s">
        <v>332</v>
      </c>
      <c r="AD1696" s="2">
        <v>90000000</v>
      </c>
      <c r="AE1696" s="2">
        <v>83077762</v>
      </c>
      <c r="AF1696" s="2">
        <v>203902107</v>
      </c>
      <c r="AG1696">
        <v>12</v>
      </c>
      <c r="AH1696">
        <v>25</v>
      </c>
      <c r="AI1696">
        <v>8</v>
      </c>
      <c r="AK1696" s="1" t="str">
        <f t="shared" si="245"/>
        <v>PG-13</v>
      </c>
      <c r="AL1696" s="1" t="str">
        <f t="shared" si="239"/>
        <v>121 min</v>
      </c>
      <c r="AM1696" s="1" t="str">
        <f t="shared" si="240"/>
        <v>Drama, History, Thriller</v>
      </c>
      <c r="AN1696" s="1" t="str">
        <f t="shared" si="241"/>
        <v>Bryan Singer</v>
      </c>
      <c r="AO1696" s="1" t="str">
        <f t="shared" si="242"/>
        <v>Christopher McQuarrie, Nathan Alexander</v>
      </c>
      <c r="AP1696" s="1" t="str">
        <f t="shared" si="243"/>
        <v>Tom Cruise, Kenneth Branagh, Bill Nighy, Tom Wilkinson</v>
      </c>
      <c r="AQ1696" s="1" t="str">
        <f t="shared" si="244"/>
        <v>UA</v>
      </c>
    </row>
    <row r="1697" spans="1:43">
      <c r="A1697">
        <v>96</v>
      </c>
      <c r="B1697" t="s">
        <v>10044</v>
      </c>
      <c r="C1697" t="s">
        <v>4574</v>
      </c>
      <c r="D1697" t="e">
        <f t="shared" si="238"/>
        <v>#N/A</v>
      </c>
      <c r="K1697">
        <f t="shared" si="246"/>
        <v>1997</v>
      </c>
      <c r="L1697" t="s">
        <v>4682</v>
      </c>
      <c r="M1697" t="s">
        <v>5460</v>
      </c>
      <c r="N1697" t="s">
        <v>10045</v>
      </c>
      <c r="O1697" t="s">
        <v>10046</v>
      </c>
      <c r="P1697" t="s">
        <v>10047</v>
      </c>
      <c r="Q1697" t="s">
        <v>10048</v>
      </c>
      <c r="R1697" t="s">
        <v>10049</v>
      </c>
      <c r="AA1697">
        <v>332</v>
      </c>
      <c r="AB1697" s="1">
        <v>39605</v>
      </c>
      <c r="AC1697" t="s">
        <v>329</v>
      </c>
      <c r="AD1697" s="2">
        <v>90000000</v>
      </c>
      <c r="AE1697" s="2">
        <v>100018837</v>
      </c>
      <c r="AF1697" s="2">
        <v>202910991</v>
      </c>
      <c r="AG1697">
        <v>6</v>
      </c>
      <c r="AH1697">
        <v>6</v>
      </c>
      <c r="AI1697">
        <v>8</v>
      </c>
      <c r="AK1697" s="1" t="str">
        <f t="shared" si="245"/>
        <v>PG-13</v>
      </c>
      <c r="AL1697" s="1" t="str">
        <f t="shared" si="239"/>
        <v>113 min</v>
      </c>
      <c r="AM1697" s="1" t="str">
        <f t="shared" si="240"/>
        <v>Action, Comedy</v>
      </c>
      <c r="AN1697" s="1" t="str">
        <f t="shared" si="241"/>
        <v>Dennis Dugan</v>
      </c>
      <c r="AO1697" s="1" t="str">
        <f t="shared" si="242"/>
        <v>Adam Sandler, Robert Smigel, Judd Apatow</v>
      </c>
      <c r="AP1697" s="1" t="str">
        <f t="shared" si="243"/>
        <v>Adam Sandler, John Turturro, Emmanuelle Chriqui, Nick Swardson</v>
      </c>
      <c r="AQ1697" s="1" t="str">
        <f t="shared" si="244"/>
        <v>Sony</v>
      </c>
    </row>
    <row r="1698" spans="1:43">
      <c r="A1698">
        <v>97</v>
      </c>
      <c r="B1698" t="s">
        <v>10050</v>
      </c>
      <c r="C1698" t="s">
        <v>4607</v>
      </c>
      <c r="D1698" t="e">
        <f t="shared" si="238"/>
        <v>#N/A</v>
      </c>
      <c r="K1698">
        <f t="shared" si="246"/>
        <v>1997</v>
      </c>
      <c r="L1698" t="s">
        <v>4635</v>
      </c>
      <c r="AA1698">
        <v>329</v>
      </c>
      <c r="AB1698" s="1">
        <v>39673</v>
      </c>
      <c r="AC1698" t="s">
        <v>326</v>
      </c>
      <c r="AD1698" s="2">
        <v>90000000</v>
      </c>
      <c r="AE1698" s="2">
        <v>110461307</v>
      </c>
      <c r="AF1698" s="2">
        <v>191091250</v>
      </c>
      <c r="AG1698">
        <v>8</v>
      </c>
      <c r="AH1698">
        <v>13</v>
      </c>
      <c r="AI1698">
        <v>8</v>
      </c>
      <c r="AK1698" s="1" t="str">
        <f t="shared" si="245"/>
        <v>R</v>
      </c>
      <c r="AL1698" s="1" t="str">
        <f t="shared" si="239"/>
        <v>107 min</v>
      </c>
      <c r="AM1698" s="1" t="str">
        <f t="shared" si="240"/>
        <v>Action, Comedy</v>
      </c>
      <c r="AN1698" s="1" t="str">
        <f t="shared" si="241"/>
        <v>Ben Stiller</v>
      </c>
      <c r="AO1698" s="1" t="str">
        <f t="shared" si="242"/>
        <v>Justin Theroux (screenplay), Ben Stiller (screenplay), Etan Cohen (screenplay), Ben Stiller (story), Justin Theroux (story)</v>
      </c>
      <c r="AP1698" s="1" t="str">
        <f t="shared" si="243"/>
        <v>Jeff Kahn, Robert Downey Jr., Anthony Ruivivar, Jack Black</v>
      </c>
      <c r="AQ1698" s="1" t="str">
        <f t="shared" si="244"/>
        <v>P/DW</v>
      </c>
    </row>
    <row r="1699" spans="1:43">
      <c r="A1699">
        <v>98</v>
      </c>
      <c r="B1699" t="s">
        <v>10051</v>
      </c>
      <c r="C1699" t="s">
        <v>6635</v>
      </c>
      <c r="D1699" t="e">
        <f t="shared" si="238"/>
        <v>#N/A</v>
      </c>
      <c r="K1699">
        <f t="shared" si="246"/>
        <v>1997</v>
      </c>
      <c r="L1699" t="s">
        <v>4635</v>
      </c>
      <c r="AA1699">
        <v>423</v>
      </c>
      <c r="AB1699" s="1">
        <v>39717</v>
      </c>
      <c r="AC1699" t="s">
        <v>420</v>
      </c>
      <c r="AD1699" s="2">
        <v>80000000</v>
      </c>
      <c r="AE1699" s="2">
        <v>101440743</v>
      </c>
      <c r="AF1699" s="2">
        <v>178066569</v>
      </c>
      <c r="AG1699">
        <v>9</v>
      </c>
      <c r="AH1699">
        <v>26</v>
      </c>
      <c r="AI1699">
        <v>8</v>
      </c>
      <c r="AK1699" s="1" t="str">
        <f t="shared" si="245"/>
        <v>PG-13</v>
      </c>
      <c r="AL1699" s="1" t="str">
        <f t="shared" si="239"/>
        <v>118 min</v>
      </c>
      <c r="AM1699" s="1" t="str">
        <f t="shared" si="240"/>
        <v>Action, Mystery, Thriller</v>
      </c>
      <c r="AN1699" s="1" t="str">
        <f t="shared" si="241"/>
        <v>D.J. Caruso</v>
      </c>
      <c r="AO1699" s="1" t="str">
        <f t="shared" si="242"/>
        <v>John Glenn (screenplay), Travis Wright (screenplay), Hillary Seitz (screenplay), Dan McDermott (screenplay), Dan McDermott (story)</v>
      </c>
      <c r="AP1699" s="1" t="str">
        <f t="shared" si="243"/>
        <v>Shia LaBeouf, Michelle Monaghan, Rosario Dawson, Michael Chiklis</v>
      </c>
      <c r="AQ1699" s="1" t="str">
        <f t="shared" si="244"/>
        <v>P/DW</v>
      </c>
    </row>
    <row r="1700" spans="1:43">
      <c r="A1700">
        <v>99</v>
      </c>
      <c r="B1700" t="s">
        <v>3464</v>
      </c>
      <c r="C1700" t="s">
        <v>10052</v>
      </c>
      <c r="D1700">
        <f t="shared" si="238"/>
        <v>5000000</v>
      </c>
      <c r="K1700">
        <f t="shared" si="246"/>
        <v>1997</v>
      </c>
      <c r="L1700" t="s">
        <v>4682</v>
      </c>
      <c r="M1700" t="s">
        <v>4806</v>
      </c>
      <c r="N1700" t="s">
        <v>4572</v>
      </c>
      <c r="O1700" t="s">
        <v>10053</v>
      </c>
      <c r="P1700" t="s">
        <v>10053</v>
      </c>
      <c r="Q1700" t="s">
        <v>10054</v>
      </c>
      <c r="R1700" t="s">
        <v>10055</v>
      </c>
      <c r="AA1700">
        <v>1774</v>
      </c>
      <c r="AB1700" s="1">
        <v>39465</v>
      </c>
      <c r="AC1700" t="s">
        <v>1763</v>
      </c>
      <c r="AD1700" s="2">
        <v>25000000</v>
      </c>
      <c r="AE1700" s="2">
        <v>80048433</v>
      </c>
      <c r="AF1700" s="2">
        <v>171302226</v>
      </c>
      <c r="AG1700">
        <v>1</v>
      </c>
      <c r="AH1700">
        <v>18</v>
      </c>
      <c r="AI1700">
        <v>8</v>
      </c>
      <c r="AK1700" s="1" t="str">
        <f t="shared" si="245"/>
        <v>PG-13</v>
      </c>
      <c r="AL1700" s="1" t="str">
        <f t="shared" si="239"/>
        <v>85 min</v>
      </c>
      <c r="AM1700" s="1" t="str">
        <f t="shared" si="240"/>
        <v>Action, Sci-Fi, Thriller</v>
      </c>
      <c r="AN1700" s="1" t="str">
        <f t="shared" si="241"/>
        <v>Matt Reeves</v>
      </c>
      <c r="AO1700" s="1" t="str">
        <f t="shared" si="242"/>
        <v>Drew Goddard</v>
      </c>
      <c r="AP1700" s="1" t="str">
        <f t="shared" si="243"/>
        <v>Lizzy Caplan, Jessica Lucas, T.J. Miller, Michael Stahl-David</v>
      </c>
      <c r="AQ1700" s="1" t="str">
        <f t="shared" si="244"/>
        <v>Par.</v>
      </c>
    </row>
    <row r="1701" spans="1:43">
      <c r="A1701">
        <v>100</v>
      </c>
      <c r="B1701" t="s">
        <v>10056</v>
      </c>
      <c r="C1701" t="s">
        <v>4607</v>
      </c>
      <c r="D1701" t="e">
        <f t="shared" si="238"/>
        <v>#N/A</v>
      </c>
      <c r="K1701">
        <f t="shared" si="246"/>
        <v>1997</v>
      </c>
      <c r="L1701" t="s">
        <v>4635</v>
      </c>
      <c r="AA1701">
        <v>417</v>
      </c>
      <c r="AB1701" s="1">
        <v>39778</v>
      </c>
      <c r="AC1701" t="s">
        <v>414</v>
      </c>
      <c r="AD1701" s="2">
        <v>80000000</v>
      </c>
      <c r="AE1701" s="2">
        <v>120146040</v>
      </c>
      <c r="AF1701" s="2">
        <v>168311558</v>
      </c>
      <c r="AG1701">
        <v>11</v>
      </c>
      <c r="AH1701">
        <v>26</v>
      </c>
      <c r="AI1701">
        <v>8</v>
      </c>
      <c r="AK1701" s="1" t="str">
        <f t="shared" si="245"/>
        <v>PG-13</v>
      </c>
      <c r="AL1701" s="1" t="str">
        <f t="shared" si="239"/>
        <v>88 min</v>
      </c>
      <c r="AM1701" s="1" t="str">
        <f t="shared" si="240"/>
        <v>Comedy, Drama, Romance</v>
      </c>
      <c r="AN1701" s="1" t="str">
        <f t="shared" si="241"/>
        <v>Seth Gordon</v>
      </c>
      <c r="AO1701" s="1" t="str">
        <f t="shared" si="242"/>
        <v>Matt Allen (screenplay), Caleb Wilson (screenplay), Jon Lucas (screenplay), Scott Moore (screenplay), Matt Allen (story), Caleb Wilson (story)</v>
      </c>
      <c r="AP1701" s="1" t="str">
        <f t="shared" si="243"/>
        <v>Vince Vaughn, Reese Witherspoon, Robert Duvall, Sissy Spacek</v>
      </c>
      <c r="AQ1701" s="1" t="str">
        <f t="shared" si="244"/>
        <v>WB (NL)</v>
      </c>
    </row>
    <row r="1702" spans="1:43">
      <c r="A1702">
        <v>1</v>
      </c>
      <c r="B1702" t="s">
        <v>482</v>
      </c>
      <c r="C1702" t="s">
        <v>4677</v>
      </c>
      <c r="D1702">
        <f t="shared" si="238"/>
        <v>75000000</v>
      </c>
      <c r="K1702">
        <f t="shared" si="246"/>
        <v>1996</v>
      </c>
      <c r="L1702" t="s">
        <v>4600</v>
      </c>
      <c r="M1702" t="s">
        <v>6409</v>
      </c>
      <c r="N1702" t="s">
        <v>4609</v>
      </c>
      <c r="O1702" t="s">
        <v>4841</v>
      </c>
      <c r="P1702" t="s">
        <v>10057</v>
      </c>
      <c r="Q1702" t="s">
        <v>10058</v>
      </c>
      <c r="R1702" t="s">
        <v>10059</v>
      </c>
      <c r="AA1702">
        <v>841</v>
      </c>
      <c r="AB1702" s="1">
        <v>39801</v>
      </c>
      <c r="AC1702" t="s">
        <v>834</v>
      </c>
      <c r="AD1702" s="2">
        <v>54000000</v>
      </c>
      <c r="AE1702" s="2">
        <v>69951824</v>
      </c>
      <c r="AF1702" s="2">
        <v>166617328</v>
      </c>
      <c r="AG1702">
        <v>12</v>
      </c>
      <c r="AH1702">
        <v>19</v>
      </c>
      <c r="AI1702">
        <v>8</v>
      </c>
      <c r="AK1702" s="1" t="str">
        <f t="shared" si="245"/>
        <v>PG-13</v>
      </c>
      <c r="AL1702" s="1" t="str">
        <f t="shared" si="239"/>
        <v>123 min</v>
      </c>
      <c r="AM1702" s="1" t="str">
        <f t="shared" si="240"/>
        <v>Drama</v>
      </c>
      <c r="AN1702" s="1" t="str">
        <f t="shared" si="241"/>
        <v>Gabriele Muccino</v>
      </c>
      <c r="AO1702" s="1" t="str">
        <f t="shared" si="242"/>
        <v>Grant Nieporte</v>
      </c>
      <c r="AP1702" s="1" t="str">
        <f t="shared" si="243"/>
        <v>Will Smith, Rosario Dawson, Woody Harrelson, Michael Ealy</v>
      </c>
      <c r="AQ1702" s="1" t="str">
        <f t="shared" si="244"/>
        <v>Sony</v>
      </c>
    </row>
    <row r="1703" spans="1:43">
      <c r="A1703">
        <v>2</v>
      </c>
      <c r="B1703" t="s">
        <v>349</v>
      </c>
      <c r="C1703" t="s">
        <v>4628</v>
      </c>
      <c r="D1703">
        <f t="shared" si="238"/>
        <v>88000000</v>
      </c>
      <c r="K1703">
        <f t="shared" si="246"/>
        <v>1996</v>
      </c>
      <c r="L1703" t="s">
        <v>4600</v>
      </c>
      <c r="M1703" t="s">
        <v>5013</v>
      </c>
      <c r="N1703" t="s">
        <v>5287</v>
      </c>
      <c r="O1703" t="s">
        <v>9212</v>
      </c>
      <c r="P1703" t="s">
        <v>10060</v>
      </c>
      <c r="Q1703" t="s">
        <v>10061</v>
      </c>
      <c r="R1703" t="s">
        <v>10062</v>
      </c>
      <c r="AA1703">
        <v>1295</v>
      </c>
      <c r="AB1703" s="1">
        <v>39703</v>
      </c>
      <c r="AC1703" t="s">
        <v>1287</v>
      </c>
      <c r="AD1703" s="2">
        <v>37000000</v>
      </c>
      <c r="AE1703" s="2">
        <v>60355347</v>
      </c>
      <c r="AF1703" s="2">
        <v>163415735</v>
      </c>
      <c r="AG1703">
        <v>9</v>
      </c>
      <c r="AH1703">
        <v>12</v>
      </c>
      <c r="AI1703">
        <v>8</v>
      </c>
      <c r="AK1703" s="1" t="str">
        <f t="shared" si="245"/>
        <v>R</v>
      </c>
      <c r="AL1703" s="1" t="str">
        <f t="shared" si="239"/>
        <v>96 min</v>
      </c>
      <c r="AM1703" s="1" t="str">
        <f t="shared" si="240"/>
        <v>Comedy, Crime, Drama</v>
      </c>
      <c r="AN1703" s="1" t="str">
        <f t="shared" si="241"/>
        <v>Ethan Coen, Joel Coen</v>
      </c>
      <c r="AO1703" s="1" t="str">
        <f t="shared" si="242"/>
        <v>Joel Coen, Ethan Coen</v>
      </c>
      <c r="AP1703" s="1" t="str">
        <f t="shared" si="243"/>
        <v>George Clooney, Frances McDormand, Brad Pitt, John Malkovich</v>
      </c>
      <c r="AQ1703" s="1" t="str">
        <f t="shared" si="244"/>
        <v>Focus</v>
      </c>
    </row>
    <row r="1704" spans="1:43">
      <c r="A1704">
        <v>3</v>
      </c>
      <c r="B1704" t="s">
        <v>402</v>
      </c>
      <c r="C1704" t="s">
        <v>4660</v>
      </c>
      <c r="D1704">
        <f t="shared" si="238"/>
        <v>80000000</v>
      </c>
      <c r="K1704">
        <f t="shared" si="246"/>
        <v>1996</v>
      </c>
      <c r="L1704" t="s">
        <v>4635</v>
      </c>
      <c r="AA1704">
        <v>313</v>
      </c>
      <c r="AB1704" s="1">
        <v>39492</v>
      </c>
      <c r="AC1704" t="s">
        <v>310</v>
      </c>
      <c r="AD1704" s="2">
        <v>92500000</v>
      </c>
      <c r="AE1704" s="2">
        <v>71195053</v>
      </c>
      <c r="AF1704" s="2">
        <v>162839667</v>
      </c>
      <c r="AG1704">
        <v>2</v>
      </c>
      <c r="AH1704">
        <v>14</v>
      </c>
      <c r="AI1704">
        <v>8</v>
      </c>
      <c r="AK1704" s="1" t="str">
        <f t="shared" si="245"/>
        <v>PG</v>
      </c>
      <c r="AL1704" s="1" t="str">
        <f t="shared" si="239"/>
        <v>96 min</v>
      </c>
      <c r="AM1704" s="1" t="str">
        <f t="shared" si="240"/>
        <v>Adventure, Family, Fantasy</v>
      </c>
      <c r="AN1704" s="1" t="str">
        <f t="shared" si="241"/>
        <v>Mark Waters</v>
      </c>
      <c r="AO1704" s="1" t="str">
        <f t="shared" si="242"/>
        <v>Karey Kirkpatrick (screenplay), David Berenbaum (screenplay), John Sayles (screenplay), Tony DiTerlizzi (books), Holly Black (books)</v>
      </c>
      <c r="AP1704" s="1" t="str">
        <f t="shared" si="243"/>
        <v>Freddie Highmore, Mary-Louise Parker, Nick Nolte, Sarah Bolger</v>
      </c>
      <c r="AQ1704" s="1" t="str">
        <f t="shared" si="244"/>
        <v>Par.</v>
      </c>
    </row>
    <row r="1705" spans="1:43">
      <c r="A1705">
        <v>4</v>
      </c>
      <c r="B1705" t="s">
        <v>867</v>
      </c>
      <c r="C1705" t="s">
        <v>4695</v>
      </c>
      <c r="D1705">
        <f t="shared" si="238"/>
        <v>50000000</v>
      </c>
      <c r="K1705">
        <f t="shared" si="246"/>
        <v>1996</v>
      </c>
      <c r="L1705" t="s">
        <v>4635</v>
      </c>
      <c r="AA1705">
        <v>702</v>
      </c>
      <c r="AB1705" s="1">
        <v>39612</v>
      </c>
      <c r="AC1705" t="s">
        <v>696</v>
      </c>
      <c r="AD1705" s="2">
        <v>60000000</v>
      </c>
      <c r="AE1705" s="2">
        <v>64506874</v>
      </c>
      <c r="AF1705" s="2">
        <v>162778384</v>
      </c>
      <c r="AG1705">
        <v>6</v>
      </c>
      <c r="AH1705">
        <v>13</v>
      </c>
      <c r="AI1705">
        <v>8</v>
      </c>
      <c r="AK1705" s="1" t="str">
        <f t="shared" si="245"/>
        <v>R</v>
      </c>
      <c r="AL1705" s="1" t="str">
        <f t="shared" si="239"/>
        <v>91 min</v>
      </c>
      <c r="AM1705" s="1" t="str">
        <f t="shared" si="240"/>
        <v>Sci-Fi, Thriller</v>
      </c>
      <c r="AN1705" s="1" t="str">
        <f t="shared" si="241"/>
        <v>M. Night Shyamalan</v>
      </c>
      <c r="AO1705" s="1" t="str">
        <f t="shared" si="242"/>
        <v>M. Night Shyamalan</v>
      </c>
      <c r="AP1705" s="1" t="str">
        <f t="shared" si="243"/>
        <v>Mark Wahlberg, Zooey Deschanel, John Leguizamo, Ashlyn Sanchez</v>
      </c>
      <c r="AQ1705" s="1" t="str">
        <f t="shared" si="244"/>
        <v>Fox</v>
      </c>
    </row>
    <row r="1706" spans="1:43">
      <c r="A1706">
        <v>5</v>
      </c>
      <c r="B1706" t="s">
        <v>544</v>
      </c>
      <c r="C1706" t="s">
        <v>4607</v>
      </c>
      <c r="D1706">
        <f t="shared" si="238"/>
        <v>70000000</v>
      </c>
      <c r="K1706">
        <f t="shared" si="246"/>
        <v>1996</v>
      </c>
      <c r="L1706" t="s">
        <v>4682</v>
      </c>
      <c r="M1706" t="s">
        <v>4728</v>
      </c>
      <c r="N1706" t="s">
        <v>4936</v>
      </c>
      <c r="O1706" t="s">
        <v>5624</v>
      </c>
      <c r="P1706" t="s">
        <v>10063</v>
      </c>
      <c r="Q1706" t="s">
        <v>10064</v>
      </c>
      <c r="R1706" t="s">
        <v>10065</v>
      </c>
      <c r="AA1706">
        <v>398</v>
      </c>
      <c r="AB1706" s="1">
        <v>39640</v>
      </c>
      <c r="AC1706" t="s">
        <v>395</v>
      </c>
      <c r="AD1706" s="2">
        <v>82500000</v>
      </c>
      <c r="AE1706" s="2">
        <v>75986503</v>
      </c>
      <c r="AF1706" s="2">
        <v>160388063</v>
      </c>
      <c r="AG1706">
        <v>7</v>
      </c>
      <c r="AH1706">
        <v>11</v>
      </c>
      <c r="AI1706">
        <v>8</v>
      </c>
      <c r="AK1706" s="1" t="e">
        <f t="shared" si="245"/>
        <v>#N/A</v>
      </c>
      <c r="AL1706" s="1" t="e">
        <f t="shared" si="239"/>
        <v>#N/A</v>
      </c>
      <c r="AM1706" s="1" t="e">
        <f t="shared" si="240"/>
        <v>#N/A</v>
      </c>
      <c r="AN1706" s="1" t="e">
        <f t="shared" si="241"/>
        <v>#N/A</v>
      </c>
      <c r="AO1706" s="1" t="e">
        <f t="shared" si="242"/>
        <v>#N/A</v>
      </c>
      <c r="AP1706" s="1" t="e">
        <f t="shared" si="243"/>
        <v>#N/A</v>
      </c>
      <c r="AQ1706" s="1" t="e">
        <f t="shared" si="244"/>
        <v>#N/A</v>
      </c>
    </row>
    <row r="1707" spans="1:43">
      <c r="A1707">
        <v>6</v>
      </c>
      <c r="B1707" t="s">
        <v>10066</v>
      </c>
      <c r="C1707" t="s">
        <v>4607</v>
      </c>
      <c r="D1707" t="e">
        <f t="shared" si="238"/>
        <v>#N/A</v>
      </c>
      <c r="K1707">
        <f t="shared" si="246"/>
        <v>1996</v>
      </c>
      <c r="L1707" t="s">
        <v>4635</v>
      </c>
      <c r="AA1707">
        <v>1516</v>
      </c>
      <c r="AB1707" s="1">
        <v>39460</v>
      </c>
      <c r="AC1707" t="s">
        <v>1506</v>
      </c>
      <c r="AD1707" s="2">
        <v>30000000</v>
      </c>
      <c r="AE1707" s="2">
        <v>76808654</v>
      </c>
      <c r="AF1707" s="2">
        <v>160247805</v>
      </c>
      <c r="AG1707">
        <v>1</v>
      </c>
      <c r="AH1707">
        <v>13</v>
      </c>
      <c r="AI1707">
        <v>8</v>
      </c>
      <c r="AK1707" s="1" t="str">
        <f t="shared" si="245"/>
        <v>PG-13</v>
      </c>
      <c r="AL1707" s="1" t="str">
        <f t="shared" si="239"/>
        <v>111 min</v>
      </c>
      <c r="AM1707" s="1" t="str">
        <f t="shared" si="240"/>
        <v>Comedy, Romance</v>
      </c>
      <c r="AN1707" s="1" t="str">
        <f t="shared" si="241"/>
        <v>Anne Fletcher</v>
      </c>
      <c r="AO1707" s="1" t="str">
        <f t="shared" si="242"/>
        <v>Aline Brosh McKenna</v>
      </c>
      <c r="AP1707" s="1" t="str">
        <f t="shared" si="243"/>
        <v>Brian Kerwin, Charli Barcena, Peyton List, Jane Pfitsch</v>
      </c>
      <c r="AQ1707" s="1" t="str">
        <f t="shared" si="244"/>
        <v>Fox</v>
      </c>
    </row>
    <row r="1708" spans="1:43">
      <c r="A1708">
        <v>7</v>
      </c>
      <c r="B1708" t="s">
        <v>490</v>
      </c>
      <c r="C1708" t="s">
        <v>4607</v>
      </c>
      <c r="D1708">
        <f t="shared" si="238"/>
        <v>75000000</v>
      </c>
      <c r="K1708">
        <f t="shared" si="246"/>
        <v>1996</v>
      </c>
      <c r="L1708" t="s">
        <v>4682</v>
      </c>
      <c r="M1708" t="s">
        <v>5057</v>
      </c>
      <c r="N1708" t="s">
        <v>5185</v>
      </c>
      <c r="O1708" t="s">
        <v>5415</v>
      </c>
      <c r="P1708" t="s">
        <v>10067</v>
      </c>
      <c r="Q1708" t="s">
        <v>10068</v>
      </c>
      <c r="R1708" t="s">
        <v>10069</v>
      </c>
      <c r="AA1708">
        <v>1330</v>
      </c>
      <c r="AB1708" s="1">
        <v>39528</v>
      </c>
      <c r="AC1708">
        <v>21</v>
      </c>
      <c r="AD1708" s="2">
        <v>35000000</v>
      </c>
      <c r="AE1708" s="2">
        <v>81159365</v>
      </c>
      <c r="AF1708" s="2">
        <v>157852532</v>
      </c>
      <c r="AG1708">
        <v>3</v>
      </c>
      <c r="AH1708">
        <v>21</v>
      </c>
      <c r="AI1708">
        <v>8</v>
      </c>
      <c r="AK1708" s="1" t="str">
        <f t="shared" si="245"/>
        <v>PG-13</v>
      </c>
      <c r="AL1708" s="1" t="str">
        <f t="shared" si="239"/>
        <v>123 min</v>
      </c>
      <c r="AM1708" s="1" t="str">
        <f t="shared" si="240"/>
        <v>Biography, Crime, Drama</v>
      </c>
      <c r="AN1708" s="1" t="str">
        <f t="shared" si="241"/>
        <v>Robert Luketic</v>
      </c>
      <c r="AO1708" s="1" t="str">
        <f t="shared" si="242"/>
        <v>Peter Steinfeld (screenplay), Allan Loeb (screenplay), Ben Mezrich (book)</v>
      </c>
      <c r="AP1708" s="1" t="str">
        <f t="shared" si="243"/>
        <v>Jim Sturgess, Kevin Spacey, Kate Bosworth, Aaron Yoo</v>
      </c>
      <c r="AQ1708" s="1" t="str">
        <f t="shared" si="244"/>
        <v>Sony</v>
      </c>
    </row>
    <row r="1709" spans="1:43">
      <c r="A1709">
        <v>8</v>
      </c>
      <c r="B1709" t="s">
        <v>10070</v>
      </c>
      <c r="C1709" t="s">
        <v>4621</v>
      </c>
      <c r="D1709" t="e">
        <f t="shared" si="238"/>
        <v>#N/A</v>
      </c>
      <c r="K1709">
        <f t="shared" si="246"/>
        <v>1996</v>
      </c>
      <c r="L1709" t="s">
        <v>4635</v>
      </c>
      <c r="AA1709">
        <v>2040</v>
      </c>
      <c r="AB1709" s="1">
        <v>39724</v>
      </c>
      <c r="AC1709" t="s">
        <v>2026</v>
      </c>
      <c r="AD1709" s="2">
        <v>20000000</v>
      </c>
      <c r="AE1709" s="2">
        <v>94514402</v>
      </c>
      <c r="AF1709" s="2">
        <v>154218168</v>
      </c>
      <c r="AG1709">
        <v>10</v>
      </c>
      <c r="AH1709">
        <v>3</v>
      </c>
      <c r="AI1709">
        <v>8</v>
      </c>
      <c r="AK1709" s="1" t="str">
        <f t="shared" si="245"/>
        <v>err</v>
      </c>
      <c r="AL1709" s="1">
        <f t="shared" si="239"/>
        <v>0</v>
      </c>
      <c r="AM1709" s="1">
        <f t="shared" si="240"/>
        <v>0</v>
      </c>
      <c r="AN1709" s="1">
        <f t="shared" si="241"/>
        <v>0</v>
      </c>
      <c r="AO1709" s="1">
        <f t="shared" si="242"/>
        <v>0</v>
      </c>
      <c r="AP1709" s="1">
        <f t="shared" si="243"/>
        <v>0</v>
      </c>
      <c r="AQ1709" s="1" t="str">
        <f t="shared" si="244"/>
        <v>BV</v>
      </c>
    </row>
    <row r="1710" spans="1:43">
      <c r="A1710">
        <v>9</v>
      </c>
      <c r="B1710" t="s">
        <v>10071</v>
      </c>
      <c r="C1710" t="s">
        <v>5962</v>
      </c>
      <c r="D1710" t="e">
        <f t="shared" si="238"/>
        <v>#N/A</v>
      </c>
      <c r="K1710">
        <f t="shared" si="246"/>
        <v>1996</v>
      </c>
      <c r="L1710" t="s">
        <v>4635</v>
      </c>
      <c r="AA1710">
        <v>1144</v>
      </c>
      <c r="AB1710" s="1">
        <v>39500</v>
      </c>
      <c r="AC1710" t="s">
        <v>1136</v>
      </c>
      <c r="AD1710" s="2">
        <v>40000000</v>
      </c>
      <c r="AE1710" s="2">
        <v>72266306</v>
      </c>
      <c r="AF1710" s="2">
        <v>150886329</v>
      </c>
      <c r="AG1710">
        <v>2</v>
      </c>
      <c r="AH1710">
        <v>22</v>
      </c>
      <c r="AI1710">
        <v>8</v>
      </c>
      <c r="AK1710" s="1" t="str">
        <f t="shared" si="245"/>
        <v>PG-13</v>
      </c>
      <c r="AL1710" s="1" t="str">
        <f t="shared" si="239"/>
        <v>90 min</v>
      </c>
      <c r="AM1710" s="1" t="str">
        <f t="shared" si="240"/>
        <v>Action, Crime, Drama</v>
      </c>
      <c r="AN1710" s="1" t="str">
        <f t="shared" si="241"/>
        <v>Pete Travis</v>
      </c>
      <c r="AO1710" s="1" t="str">
        <f t="shared" si="242"/>
        <v>Barry L. Levy</v>
      </c>
      <c r="AP1710" s="1" t="str">
        <f t="shared" si="243"/>
        <v>Dennis Quaid, Matthew Fox, Forest Whitaker, Bruce McGill</v>
      </c>
      <c r="AQ1710" s="1" t="str">
        <f t="shared" si="244"/>
        <v>Sony</v>
      </c>
    </row>
    <row r="1711" spans="1:43">
      <c r="A1711">
        <v>10</v>
      </c>
      <c r="B1711" t="s">
        <v>1120</v>
      </c>
      <c r="C1711" t="s">
        <v>4628</v>
      </c>
      <c r="D1711">
        <f t="shared" si="238"/>
        <v>40000000</v>
      </c>
      <c r="K1711">
        <f t="shared" si="246"/>
        <v>1996</v>
      </c>
      <c r="L1711" t="s">
        <v>4682</v>
      </c>
      <c r="M1711" t="s">
        <v>4817</v>
      </c>
      <c r="N1711" t="s">
        <v>4893</v>
      </c>
      <c r="O1711" t="s">
        <v>6931</v>
      </c>
      <c r="P1711" t="s">
        <v>10072</v>
      </c>
      <c r="Q1711" t="s">
        <v>10073</v>
      </c>
      <c r="R1711" t="s">
        <v>10074</v>
      </c>
      <c r="AA1711">
        <v>2334</v>
      </c>
      <c r="AB1711" s="1">
        <v>39492</v>
      </c>
      <c r="AC1711" t="s">
        <v>2318</v>
      </c>
      <c r="AD1711" s="2">
        <v>17500000</v>
      </c>
      <c r="AE1711" s="2">
        <v>58017783</v>
      </c>
      <c r="AF1711" s="2">
        <v>148586910</v>
      </c>
      <c r="AG1711">
        <v>2</v>
      </c>
      <c r="AH1711">
        <v>14</v>
      </c>
      <c r="AI1711">
        <v>8</v>
      </c>
      <c r="AK1711" s="1" t="str">
        <f t="shared" si="245"/>
        <v>N/A</v>
      </c>
      <c r="AL1711" s="1" t="str">
        <f t="shared" si="239"/>
        <v>30 min</v>
      </c>
      <c r="AM1711" s="1" t="str">
        <f t="shared" si="240"/>
        <v>Talk-Show</v>
      </c>
      <c r="AN1711" s="1" t="str">
        <f t="shared" si="241"/>
        <v>Cleveland O'Neal III</v>
      </c>
      <c r="AO1711" s="1" t="str">
        <f t="shared" si="242"/>
        <v>Cleveland O'Neal III (creator)</v>
      </c>
      <c r="AP1711" s="1" t="str">
        <f t="shared" si="243"/>
        <v>Kylie Erica Mar</v>
      </c>
      <c r="AQ1711" s="1" t="str">
        <f t="shared" si="244"/>
        <v>BV</v>
      </c>
    </row>
    <row r="1712" spans="1:43">
      <c r="A1712">
        <v>11</v>
      </c>
      <c r="B1712" t="s">
        <v>1497</v>
      </c>
      <c r="C1712" t="s">
        <v>4660</v>
      </c>
      <c r="D1712">
        <f t="shared" si="238"/>
        <v>30000000</v>
      </c>
      <c r="K1712">
        <f t="shared" si="246"/>
        <v>1996</v>
      </c>
      <c r="L1712" t="s">
        <v>4614</v>
      </c>
      <c r="M1712" t="s">
        <v>5184</v>
      </c>
      <c r="N1712" t="s">
        <v>4690</v>
      </c>
      <c r="O1712" t="s">
        <v>9375</v>
      </c>
      <c r="P1712" t="s">
        <v>10075</v>
      </c>
      <c r="Q1712" t="s">
        <v>10076</v>
      </c>
      <c r="R1712" t="s">
        <v>10077</v>
      </c>
      <c r="AA1712">
        <v>220</v>
      </c>
      <c r="AB1712" s="1">
        <v>39633</v>
      </c>
      <c r="AC1712" t="s">
        <v>217</v>
      </c>
      <c r="AD1712" s="2">
        <v>113500000</v>
      </c>
      <c r="AE1712" s="2">
        <v>999811</v>
      </c>
      <c r="AF1712" s="2">
        <v>132999811</v>
      </c>
      <c r="AG1712">
        <v>7</v>
      </c>
      <c r="AH1712">
        <v>4</v>
      </c>
      <c r="AI1712">
        <v>8</v>
      </c>
      <c r="AK1712" s="1" t="e">
        <f t="shared" si="245"/>
        <v>#N/A</v>
      </c>
      <c r="AL1712" s="1" t="e">
        <f t="shared" si="239"/>
        <v>#N/A</v>
      </c>
      <c r="AM1712" s="1" t="e">
        <f t="shared" si="240"/>
        <v>#N/A</v>
      </c>
      <c r="AN1712" s="1" t="e">
        <f t="shared" si="241"/>
        <v>#N/A</v>
      </c>
      <c r="AO1712" s="1" t="e">
        <f t="shared" si="242"/>
        <v>#N/A</v>
      </c>
      <c r="AP1712" s="1" t="e">
        <f t="shared" si="243"/>
        <v>#N/A</v>
      </c>
      <c r="AQ1712" s="1" t="e">
        <f t="shared" si="244"/>
        <v>#N/A</v>
      </c>
    </row>
    <row r="1713" spans="1:43">
      <c r="A1713">
        <v>12</v>
      </c>
      <c r="B1713" t="s">
        <v>1444</v>
      </c>
      <c r="C1713" t="s">
        <v>4607</v>
      </c>
      <c r="D1713">
        <f t="shared" si="238"/>
        <v>32000000</v>
      </c>
      <c r="K1713">
        <f t="shared" si="246"/>
        <v>1996</v>
      </c>
      <c r="L1713" t="s">
        <v>4614</v>
      </c>
      <c r="M1713" t="s">
        <v>4851</v>
      </c>
      <c r="N1713" t="s">
        <v>6050</v>
      </c>
      <c r="O1713" t="s">
        <v>4883</v>
      </c>
      <c r="P1713" t="s">
        <v>7735</v>
      </c>
      <c r="Q1713" t="s">
        <v>10078</v>
      </c>
      <c r="R1713" t="s">
        <v>10079</v>
      </c>
      <c r="AA1713">
        <v>810</v>
      </c>
      <c r="AB1713" s="1">
        <v>39556</v>
      </c>
      <c r="AC1713" t="s">
        <v>803</v>
      </c>
      <c r="AD1713" s="2">
        <v>55000000</v>
      </c>
      <c r="AE1713" s="2">
        <v>52075270</v>
      </c>
      <c r="AF1713" s="2">
        <v>129075270</v>
      </c>
      <c r="AG1713">
        <v>4</v>
      </c>
      <c r="AH1713">
        <v>18</v>
      </c>
      <c r="AI1713">
        <v>8</v>
      </c>
      <c r="AK1713" s="1" t="str">
        <f t="shared" si="245"/>
        <v>PG-13</v>
      </c>
      <c r="AL1713" s="1" t="str">
        <f t="shared" si="239"/>
        <v>104 min</v>
      </c>
      <c r="AM1713" s="1" t="str">
        <f t="shared" si="240"/>
        <v>Action, Adventure, Fantasy</v>
      </c>
      <c r="AN1713" s="1" t="str">
        <f t="shared" si="241"/>
        <v>Rob Minkoff</v>
      </c>
      <c r="AO1713" s="1" t="str">
        <f t="shared" si="242"/>
        <v>John Fusco</v>
      </c>
      <c r="AP1713" s="1" t="str">
        <f t="shared" si="243"/>
        <v>Jet Li, Michael Angarano, Jackie Chan, Juana Collignon</v>
      </c>
      <c r="AQ1713" s="1" t="str">
        <f t="shared" si="244"/>
        <v>LGF</v>
      </c>
    </row>
    <row r="1714" spans="1:43">
      <c r="A1714">
        <v>13</v>
      </c>
      <c r="B1714" t="s">
        <v>2444</v>
      </c>
      <c r="C1714" t="s">
        <v>7419</v>
      </c>
      <c r="D1714">
        <f t="shared" si="238"/>
        <v>15000000</v>
      </c>
      <c r="K1714">
        <f t="shared" si="246"/>
        <v>1996</v>
      </c>
      <c r="L1714" t="s">
        <v>4682</v>
      </c>
      <c r="M1714" t="s">
        <v>4707</v>
      </c>
      <c r="N1714" t="s">
        <v>5656</v>
      </c>
      <c r="O1714" t="s">
        <v>5657</v>
      </c>
      <c r="P1714" t="s">
        <v>5658</v>
      </c>
      <c r="Q1714" t="s">
        <v>10080</v>
      </c>
      <c r="R1714" t="s">
        <v>10081</v>
      </c>
      <c r="AA1714">
        <v>618</v>
      </c>
      <c r="AB1714" s="1">
        <v>39654</v>
      </c>
      <c r="AC1714" t="s">
        <v>613</v>
      </c>
      <c r="AD1714" s="2">
        <v>65000000</v>
      </c>
      <c r="AE1714" s="2">
        <v>100468793</v>
      </c>
      <c r="AF1714" s="2">
        <v>128468793</v>
      </c>
      <c r="AG1714">
        <v>7</v>
      </c>
      <c r="AH1714">
        <v>25</v>
      </c>
      <c r="AI1714">
        <v>8</v>
      </c>
      <c r="AK1714" s="1" t="str">
        <f t="shared" si="245"/>
        <v>R</v>
      </c>
      <c r="AL1714" s="1" t="str">
        <f t="shared" si="239"/>
        <v>98 min</v>
      </c>
      <c r="AM1714" s="1" t="str">
        <f t="shared" si="240"/>
        <v>Comedy</v>
      </c>
      <c r="AN1714" s="1" t="str">
        <f t="shared" si="241"/>
        <v>Adam McKay</v>
      </c>
      <c r="AO1714" s="1" t="str">
        <f t="shared" si="242"/>
        <v>Will Ferrell (screenplay), Adam McKay (screenplay), Will Ferrell (story), Adam McKay (story), John C. Reilly (story)</v>
      </c>
      <c r="AP1714" s="1" t="str">
        <f t="shared" si="243"/>
        <v>Will Ferrell, John C. Reilly, Mary Steenburgen, Richard Jenkins</v>
      </c>
      <c r="AQ1714" s="1" t="str">
        <f t="shared" si="244"/>
        <v>Sony</v>
      </c>
    </row>
    <row r="1715" spans="1:43">
      <c r="A1715">
        <v>14</v>
      </c>
      <c r="B1715" t="s">
        <v>269</v>
      </c>
      <c r="C1715" t="s">
        <v>4628</v>
      </c>
      <c r="D1715">
        <f t="shared" si="238"/>
        <v>100000000</v>
      </c>
      <c r="K1715">
        <f t="shared" si="246"/>
        <v>1996</v>
      </c>
      <c r="L1715" t="s">
        <v>4682</v>
      </c>
      <c r="M1715" t="s">
        <v>4744</v>
      </c>
      <c r="N1715" t="s">
        <v>6194</v>
      </c>
      <c r="O1715" t="s">
        <v>8327</v>
      </c>
      <c r="P1715" t="s">
        <v>10082</v>
      </c>
      <c r="Q1715" t="s">
        <v>10083</v>
      </c>
      <c r="R1715" t="s">
        <v>10084</v>
      </c>
      <c r="AA1715">
        <v>2891</v>
      </c>
      <c r="AB1715" s="1">
        <v>39745</v>
      </c>
      <c r="AC1715" t="s">
        <v>2865</v>
      </c>
      <c r="AD1715" s="2">
        <v>10800000</v>
      </c>
      <c r="AE1715" s="2">
        <v>56746769</v>
      </c>
      <c r="AF1715" s="2">
        <v>118209778</v>
      </c>
      <c r="AG1715">
        <v>10</v>
      </c>
      <c r="AH1715">
        <v>24</v>
      </c>
      <c r="AI1715">
        <v>8</v>
      </c>
      <c r="AK1715" s="1" t="str">
        <f t="shared" si="245"/>
        <v>R</v>
      </c>
      <c r="AL1715" s="1" t="str">
        <f t="shared" si="239"/>
        <v>92 min</v>
      </c>
      <c r="AM1715" s="1" t="str">
        <f t="shared" si="240"/>
        <v>Horror, Mystery</v>
      </c>
      <c r="AN1715" s="1" t="str">
        <f t="shared" si="241"/>
        <v>David Hackl</v>
      </c>
      <c r="AO1715" s="1" t="str">
        <f t="shared" si="242"/>
        <v>Patrick Melton (screenplay), Marcus Dunstan (screenplay)</v>
      </c>
      <c r="AP1715" s="1" t="str">
        <f t="shared" si="243"/>
        <v>Tobin Bell, Costas Mandylor, Scott Patterson, Betsy Russell</v>
      </c>
      <c r="AQ1715" s="1" t="str">
        <f t="shared" si="244"/>
        <v>LGF</v>
      </c>
    </row>
    <row r="1716" spans="1:43">
      <c r="A1716">
        <v>15</v>
      </c>
      <c r="B1716" t="s">
        <v>270</v>
      </c>
      <c r="C1716" t="s">
        <v>4607</v>
      </c>
      <c r="D1716">
        <f t="shared" si="238"/>
        <v>100000000</v>
      </c>
      <c r="K1716">
        <f t="shared" si="246"/>
        <v>1996</v>
      </c>
      <c r="L1716" t="s">
        <v>4635</v>
      </c>
      <c r="AA1716">
        <v>817</v>
      </c>
      <c r="AB1716" s="1">
        <v>39745</v>
      </c>
      <c r="AC1716" t="s">
        <v>810</v>
      </c>
      <c r="AD1716" s="2">
        <v>55000000</v>
      </c>
      <c r="AE1716" s="2">
        <v>35739802</v>
      </c>
      <c r="AF1716" s="2">
        <v>113805580</v>
      </c>
      <c r="AG1716">
        <v>10</v>
      </c>
      <c r="AH1716">
        <v>24</v>
      </c>
      <c r="AI1716">
        <v>8</v>
      </c>
      <c r="AK1716" s="1" t="str">
        <f t="shared" si="245"/>
        <v>R</v>
      </c>
      <c r="AL1716" s="1" t="str">
        <f t="shared" si="239"/>
        <v>141 min</v>
      </c>
      <c r="AM1716" s="1" t="str">
        <f t="shared" si="240"/>
        <v>Drama, History, Mystery</v>
      </c>
      <c r="AN1716" s="1" t="str">
        <f t="shared" si="241"/>
        <v>Clint Eastwood</v>
      </c>
      <c r="AO1716" s="1" t="str">
        <f t="shared" si="242"/>
        <v>J. Michael Straczynski</v>
      </c>
      <c r="AP1716" s="1" t="str">
        <f t="shared" si="243"/>
        <v>Angelina Jolie, Gattlin Griffith, Michelle Gunn, Michael Kelly</v>
      </c>
      <c r="AQ1716" s="1" t="str">
        <f t="shared" si="244"/>
        <v>Uni.</v>
      </c>
    </row>
    <row r="1717" spans="1:43">
      <c r="A1717">
        <v>16</v>
      </c>
      <c r="B1717" t="s">
        <v>4575</v>
      </c>
      <c r="C1717" t="s">
        <v>6635</v>
      </c>
      <c r="D1717" t="e">
        <f t="shared" si="238"/>
        <v>#N/A</v>
      </c>
      <c r="K1717">
        <f t="shared" si="246"/>
        <v>1996</v>
      </c>
      <c r="L1717" t="s">
        <v>4614</v>
      </c>
      <c r="M1717" t="s">
        <v>4846</v>
      </c>
      <c r="N1717" t="s">
        <v>6234</v>
      </c>
      <c r="O1717" t="s">
        <v>6178</v>
      </c>
      <c r="P1717" t="s">
        <v>10085</v>
      </c>
      <c r="Q1717" t="s">
        <v>10086</v>
      </c>
      <c r="R1717" t="s">
        <v>10087</v>
      </c>
      <c r="AA1717">
        <v>1449</v>
      </c>
      <c r="AB1717" s="1">
        <v>39792</v>
      </c>
      <c r="AC1717" t="s">
        <v>1440</v>
      </c>
      <c r="AD1717" s="2">
        <v>32500000</v>
      </c>
      <c r="AE1717" s="2">
        <v>34194407</v>
      </c>
      <c r="AF1717" s="2">
        <v>113019290</v>
      </c>
      <c r="AG1717">
        <v>12</v>
      </c>
      <c r="AH1717">
        <v>10</v>
      </c>
      <c r="AI1717">
        <v>8</v>
      </c>
      <c r="AK1717" s="1" t="str">
        <f t="shared" si="245"/>
        <v>R</v>
      </c>
      <c r="AL1717" s="1" t="str">
        <f t="shared" si="239"/>
        <v>124 min</v>
      </c>
      <c r="AM1717" s="1" t="str">
        <f t="shared" si="240"/>
        <v>Drama, Romance</v>
      </c>
      <c r="AN1717" s="1" t="str">
        <f t="shared" si="241"/>
        <v>Stephen Daldry</v>
      </c>
      <c r="AO1717" s="1" t="str">
        <f t="shared" si="242"/>
        <v>David Hare (screenplay), Bernhard Schlink (book)</v>
      </c>
      <c r="AP1717" s="1" t="str">
        <f t="shared" si="243"/>
        <v>Ralph Fiennes, Jeanette Hain, David Kross, Kate Winslet</v>
      </c>
      <c r="AQ1717" s="1" t="str">
        <f t="shared" si="244"/>
        <v>Wein.</v>
      </c>
    </row>
    <row r="1718" spans="1:43">
      <c r="A1718">
        <v>17</v>
      </c>
      <c r="B1718" t="s">
        <v>995</v>
      </c>
      <c r="C1718" t="s">
        <v>4660</v>
      </c>
      <c r="D1718">
        <f t="shared" si="238"/>
        <v>46000000</v>
      </c>
      <c r="K1718">
        <f t="shared" si="246"/>
        <v>1996</v>
      </c>
      <c r="L1718" t="s">
        <v>4600</v>
      </c>
      <c r="M1718" t="s">
        <v>4707</v>
      </c>
      <c r="N1718" t="s">
        <v>4609</v>
      </c>
      <c r="O1718" t="s">
        <v>9532</v>
      </c>
      <c r="P1718" t="s">
        <v>10088</v>
      </c>
      <c r="Q1718" t="s">
        <v>8399</v>
      </c>
      <c r="R1718" t="s">
        <v>10089</v>
      </c>
      <c r="AA1718">
        <v>992</v>
      </c>
      <c r="AB1718" s="1">
        <v>39472</v>
      </c>
      <c r="AC1718" t="s">
        <v>985</v>
      </c>
      <c r="AD1718" s="2">
        <v>47500000</v>
      </c>
      <c r="AE1718" s="2">
        <v>42754105</v>
      </c>
      <c r="AF1718" s="2">
        <v>112214531</v>
      </c>
      <c r="AG1718">
        <v>1</v>
      </c>
      <c r="AH1718">
        <v>25</v>
      </c>
      <c r="AI1718">
        <v>8</v>
      </c>
      <c r="AK1718" s="1" t="str">
        <f t="shared" si="245"/>
        <v>R</v>
      </c>
      <c r="AL1718" s="1" t="str">
        <f t="shared" si="239"/>
        <v>92 min</v>
      </c>
      <c r="AM1718" s="1" t="str">
        <f t="shared" si="240"/>
        <v>Action, Thriller, War</v>
      </c>
      <c r="AN1718" s="1" t="str">
        <f t="shared" si="241"/>
        <v>Sylvester Stallone</v>
      </c>
      <c r="AO1718" s="1" t="str">
        <f t="shared" si="242"/>
        <v>Art Monterastelli, Sylvester Stallone, David Morrell (character)</v>
      </c>
      <c r="AP1718" s="1" t="str">
        <f t="shared" si="243"/>
        <v>Sylvester Stallone, Julie Benz, Matthew Marsden, Graham McTavish</v>
      </c>
      <c r="AQ1718" s="1" t="str">
        <f t="shared" si="244"/>
        <v>LGF</v>
      </c>
    </row>
    <row r="1719" spans="1:43">
      <c r="A1719">
        <v>18</v>
      </c>
      <c r="B1719" t="s">
        <v>427</v>
      </c>
      <c r="C1719" t="s">
        <v>4628</v>
      </c>
      <c r="D1719">
        <f t="shared" si="238"/>
        <v>80000000</v>
      </c>
      <c r="K1719">
        <f t="shared" si="246"/>
        <v>1996</v>
      </c>
      <c r="L1719" t="s">
        <v>4614</v>
      </c>
      <c r="M1719" t="s">
        <v>5095</v>
      </c>
      <c r="N1719" t="s">
        <v>4616</v>
      </c>
      <c r="O1719" t="s">
        <v>10090</v>
      </c>
      <c r="P1719" t="s">
        <v>10091</v>
      </c>
      <c r="Q1719" t="s">
        <v>10092</v>
      </c>
      <c r="R1719" t="s">
        <v>10093</v>
      </c>
      <c r="AA1719">
        <v>529</v>
      </c>
      <c r="AB1719" s="1">
        <v>39486</v>
      </c>
      <c r="AC1719" t="s">
        <v>526</v>
      </c>
      <c r="AD1719" s="2">
        <v>72500000</v>
      </c>
      <c r="AE1719" s="2">
        <v>70231041</v>
      </c>
      <c r="AF1719" s="2">
        <v>109362966</v>
      </c>
      <c r="AG1719">
        <v>2</v>
      </c>
      <c r="AH1719">
        <v>8</v>
      </c>
      <c r="AI1719">
        <v>8</v>
      </c>
      <c r="AK1719" s="1" t="str">
        <f t="shared" si="245"/>
        <v>PG-13</v>
      </c>
      <c r="AL1719" s="1" t="str">
        <f t="shared" si="239"/>
        <v>112 min</v>
      </c>
      <c r="AM1719" s="1" t="str">
        <f t="shared" si="240"/>
        <v>Action, Adventure, Comedy</v>
      </c>
      <c r="AN1719" s="1" t="str">
        <f t="shared" si="241"/>
        <v>Andy Tennant</v>
      </c>
      <c r="AO1719" s="1" t="str">
        <f t="shared" si="242"/>
        <v>John Claflin (screenplay), Daniel Zelman (screenplay), Andy Tennant (screenplay), John Claflin (story), Daniel Zelman (story)</v>
      </c>
      <c r="AP1719" s="1" t="str">
        <f t="shared" si="243"/>
        <v>Matthew McConaughey, Kate Hudson, Donald Sutherland, Alexis Dziena</v>
      </c>
      <c r="AQ1719" s="1" t="str">
        <f t="shared" si="244"/>
        <v>WB</v>
      </c>
    </row>
    <row r="1720" spans="1:43">
      <c r="A1720">
        <v>19</v>
      </c>
      <c r="B1720" t="s">
        <v>1324</v>
      </c>
      <c r="C1720" t="s">
        <v>6069</v>
      </c>
      <c r="D1720">
        <f t="shared" si="238"/>
        <v>35000000</v>
      </c>
      <c r="K1720">
        <f t="shared" si="246"/>
        <v>1996</v>
      </c>
      <c r="L1720" t="s">
        <v>4682</v>
      </c>
      <c r="M1720" t="s">
        <v>6074</v>
      </c>
      <c r="N1720" t="s">
        <v>10094</v>
      </c>
      <c r="O1720" t="s">
        <v>9223</v>
      </c>
      <c r="P1720" t="s">
        <v>10095</v>
      </c>
      <c r="Q1720" t="s">
        <v>10096</v>
      </c>
      <c r="R1720" t="s">
        <v>10097</v>
      </c>
      <c r="AA1720">
        <v>599</v>
      </c>
      <c r="AB1720" s="1">
        <v>39731</v>
      </c>
      <c r="AC1720" t="s">
        <v>595</v>
      </c>
      <c r="AD1720" s="2">
        <v>67500000</v>
      </c>
      <c r="AE1720" s="2">
        <v>39394666</v>
      </c>
      <c r="AF1720" s="2">
        <v>108394666</v>
      </c>
      <c r="AG1720">
        <v>10</v>
      </c>
      <c r="AH1720">
        <v>10</v>
      </c>
      <c r="AI1720">
        <v>8</v>
      </c>
      <c r="AK1720" s="1" t="str">
        <f t="shared" si="245"/>
        <v>R</v>
      </c>
      <c r="AL1720" s="1" t="str">
        <f t="shared" si="239"/>
        <v>128 min</v>
      </c>
      <c r="AM1720" s="1" t="str">
        <f t="shared" si="240"/>
        <v>Action, Drama, Thriller</v>
      </c>
      <c r="AN1720" s="1" t="str">
        <f t="shared" si="241"/>
        <v>Ridley Scott</v>
      </c>
      <c r="AO1720" s="1" t="str">
        <f t="shared" si="242"/>
        <v>William Monahan (screenplay), David Ignatius (novel)</v>
      </c>
      <c r="AP1720" s="1" t="str">
        <f t="shared" si="243"/>
        <v>Leonardo DiCaprio, Russell Crowe, Mark Strong, Golshifteh Farahani</v>
      </c>
      <c r="AQ1720" s="1" t="str">
        <f t="shared" si="244"/>
        <v>WB</v>
      </c>
    </row>
    <row r="1721" spans="1:43">
      <c r="A1721">
        <v>20</v>
      </c>
      <c r="B1721" t="s">
        <v>10098</v>
      </c>
      <c r="C1721" t="s">
        <v>4677</v>
      </c>
      <c r="D1721" t="e">
        <f t="shared" si="238"/>
        <v>#N/A</v>
      </c>
      <c r="K1721">
        <f t="shared" si="246"/>
        <v>1996</v>
      </c>
      <c r="L1721" t="s">
        <v>4635</v>
      </c>
      <c r="AA1721">
        <v>1174</v>
      </c>
      <c r="AB1721" s="1">
        <v>39570</v>
      </c>
      <c r="AC1721" t="s">
        <v>1166</v>
      </c>
      <c r="AD1721" s="2">
        <v>40000000</v>
      </c>
      <c r="AE1721" s="2">
        <v>46012734</v>
      </c>
      <c r="AF1721" s="2">
        <v>106548738</v>
      </c>
      <c r="AG1721">
        <v>5</v>
      </c>
      <c r="AH1721">
        <v>2</v>
      </c>
      <c r="AI1721">
        <v>8</v>
      </c>
      <c r="AK1721" s="1" t="str">
        <f t="shared" si="245"/>
        <v>PG-13</v>
      </c>
      <c r="AL1721" s="1" t="str">
        <f t="shared" si="239"/>
        <v>101 min</v>
      </c>
      <c r="AM1721" s="1" t="str">
        <f t="shared" si="240"/>
        <v>Comedy, Romance</v>
      </c>
      <c r="AN1721" s="1" t="str">
        <f t="shared" si="241"/>
        <v>Paul Weiland</v>
      </c>
      <c r="AO1721" s="1" t="str">
        <f t="shared" si="242"/>
        <v>Adam Sztykiel (screenplay), Deborah Kaplan (screenplay), Harry Elfont (screenplay), Adam Sztykiel (story)</v>
      </c>
      <c r="AP1721" s="1" t="str">
        <f t="shared" si="243"/>
        <v>Patrick Dempsey, Michelle Monaghan, Kevin McKidd, Kadeem Hardison</v>
      </c>
      <c r="AQ1721" s="1" t="str">
        <f t="shared" si="244"/>
        <v>Sony</v>
      </c>
    </row>
    <row r="1722" spans="1:43">
      <c r="A1722">
        <v>21</v>
      </c>
      <c r="B1722" t="s">
        <v>10099</v>
      </c>
      <c r="C1722" t="s">
        <v>4660</v>
      </c>
      <c r="D1722">
        <f t="shared" si="238"/>
        <v>12000000</v>
      </c>
      <c r="K1722">
        <f t="shared" si="246"/>
        <v>1996</v>
      </c>
      <c r="L1722" t="s">
        <v>4600</v>
      </c>
      <c r="M1722" t="s">
        <v>5733</v>
      </c>
      <c r="N1722" t="s">
        <v>4616</v>
      </c>
      <c r="O1722" t="s">
        <v>10100</v>
      </c>
      <c r="P1722" t="s">
        <v>10101</v>
      </c>
      <c r="Q1722" t="s">
        <v>10102</v>
      </c>
      <c r="R1722" t="s">
        <v>10103</v>
      </c>
      <c r="AA1722">
        <v>1528</v>
      </c>
      <c r="AB1722" s="1">
        <v>39556</v>
      </c>
      <c r="AC1722" t="s">
        <v>1518</v>
      </c>
      <c r="AD1722" s="2">
        <v>30000000</v>
      </c>
      <c r="AE1722" s="2">
        <v>63172463</v>
      </c>
      <c r="AF1722" s="2">
        <v>105173042</v>
      </c>
      <c r="AG1722">
        <v>4</v>
      </c>
      <c r="AH1722">
        <v>18</v>
      </c>
      <c r="AI1722">
        <v>8</v>
      </c>
      <c r="AK1722" s="1" t="str">
        <f t="shared" si="245"/>
        <v>R</v>
      </c>
      <c r="AL1722" s="1" t="str">
        <f t="shared" si="239"/>
        <v>111 min</v>
      </c>
      <c r="AM1722" s="1" t="str">
        <f t="shared" si="240"/>
        <v>Comedy, Drama, Romance</v>
      </c>
      <c r="AN1722" s="1" t="str">
        <f t="shared" si="241"/>
        <v>Nicholas Stoller</v>
      </c>
      <c r="AO1722" s="1" t="str">
        <f t="shared" si="242"/>
        <v>Jason Segel</v>
      </c>
      <c r="AP1722" s="1" t="str">
        <f t="shared" si="243"/>
        <v>Jason Segel, Kristen Bell, Mila Kunis, Russell Brand</v>
      </c>
      <c r="AQ1722" s="1" t="str">
        <f t="shared" si="244"/>
        <v>Uni.</v>
      </c>
    </row>
    <row r="1723" spans="1:43">
      <c r="A1723">
        <v>22</v>
      </c>
      <c r="B1723" t="s">
        <v>699</v>
      </c>
      <c r="C1723" t="s">
        <v>4677</v>
      </c>
      <c r="D1723">
        <f t="shared" si="238"/>
        <v>60000000</v>
      </c>
      <c r="K1723">
        <f t="shared" si="246"/>
        <v>1996</v>
      </c>
      <c r="L1723" t="s">
        <v>4614</v>
      </c>
      <c r="M1723" t="s">
        <v>4903</v>
      </c>
      <c r="N1723" t="s">
        <v>5296</v>
      </c>
      <c r="O1723" t="s">
        <v>7394</v>
      </c>
      <c r="P1723" t="s">
        <v>10104</v>
      </c>
      <c r="Q1723" t="s">
        <v>10105</v>
      </c>
      <c r="R1723" t="s">
        <v>10106</v>
      </c>
      <c r="AA1723">
        <v>2413</v>
      </c>
      <c r="AB1723" s="1">
        <v>39675</v>
      </c>
      <c r="AC1723" t="s">
        <v>2397</v>
      </c>
      <c r="AD1723" s="2">
        <v>16000000</v>
      </c>
      <c r="AE1723" s="2">
        <v>23216709</v>
      </c>
      <c r="AF1723" s="2">
        <v>104504817</v>
      </c>
      <c r="AG1723">
        <v>8</v>
      </c>
      <c r="AH1723">
        <v>15</v>
      </c>
      <c r="AI1723">
        <v>8</v>
      </c>
      <c r="AK1723" s="1" t="e">
        <f t="shared" si="245"/>
        <v>#N/A</v>
      </c>
      <c r="AL1723" s="1" t="e">
        <f t="shared" si="239"/>
        <v>#N/A</v>
      </c>
      <c r="AM1723" s="1" t="e">
        <f t="shared" si="240"/>
        <v>#N/A</v>
      </c>
      <c r="AN1723" s="1" t="e">
        <f t="shared" si="241"/>
        <v>#N/A</v>
      </c>
      <c r="AO1723" s="1" t="e">
        <f t="shared" si="242"/>
        <v>#N/A</v>
      </c>
      <c r="AP1723" s="1" t="e">
        <f t="shared" si="243"/>
        <v>#N/A</v>
      </c>
      <c r="AQ1723" s="1" t="e">
        <f t="shared" si="244"/>
        <v>#N/A</v>
      </c>
    </row>
    <row r="1724" spans="1:43">
      <c r="A1724">
        <v>23</v>
      </c>
      <c r="B1724" t="s">
        <v>987</v>
      </c>
      <c r="C1724" t="s">
        <v>4695</v>
      </c>
      <c r="D1724">
        <f t="shared" si="238"/>
        <v>47000000</v>
      </c>
      <c r="K1724">
        <f t="shared" si="246"/>
        <v>1996</v>
      </c>
      <c r="L1724" t="s">
        <v>4600</v>
      </c>
      <c r="M1724" t="s">
        <v>4984</v>
      </c>
      <c r="N1724" t="s">
        <v>9425</v>
      </c>
      <c r="O1724" t="s">
        <v>4899</v>
      </c>
      <c r="P1724" t="s">
        <v>10107</v>
      </c>
      <c r="Q1724" t="s">
        <v>10108</v>
      </c>
      <c r="R1724" t="s">
        <v>10109</v>
      </c>
      <c r="AA1724">
        <v>1730</v>
      </c>
      <c r="AB1724" s="1">
        <v>39666</v>
      </c>
      <c r="AC1724" t="s">
        <v>1719</v>
      </c>
      <c r="AD1724" s="2">
        <v>26000000</v>
      </c>
      <c r="AE1724" s="2">
        <v>87341380</v>
      </c>
      <c r="AF1724" s="2">
        <v>102404019</v>
      </c>
      <c r="AG1724">
        <v>8</v>
      </c>
      <c r="AH1724">
        <v>6</v>
      </c>
      <c r="AI1724">
        <v>8</v>
      </c>
      <c r="AK1724" s="1" t="e">
        <f t="shared" si="245"/>
        <v>#N/A</v>
      </c>
      <c r="AL1724" s="1" t="e">
        <f t="shared" si="239"/>
        <v>#N/A</v>
      </c>
      <c r="AM1724" s="1" t="e">
        <f t="shared" si="240"/>
        <v>#N/A</v>
      </c>
      <c r="AN1724" s="1" t="e">
        <f t="shared" si="241"/>
        <v>#N/A</v>
      </c>
      <c r="AO1724" s="1" t="e">
        <f t="shared" si="242"/>
        <v>#N/A</v>
      </c>
      <c r="AP1724" s="1" t="e">
        <f t="shared" si="243"/>
        <v>#N/A</v>
      </c>
      <c r="AQ1724" s="1" t="e">
        <f t="shared" si="244"/>
        <v>#N/A</v>
      </c>
    </row>
    <row r="1725" spans="1:43">
      <c r="A1725">
        <v>24</v>
      </c>
      <c r="B1725" t="s">
        <v>998</v>
      </c>
      <c r="C1725" t="s">
        <v>4677</v>
      </c>
      <c r="D1725">
        <f t="shared" si="238"/>
        <v>46000000</v>
      </c>
      <c r="K1725">
        <f t="shared" si="246"/>
        <v>1996</v>
      </c>
      <c r="L1725" t="s">
        <v>4682</v>
      </c>
      <c r="M1725" t="s">
        <v>4683</v>
      </c>
      <c r="N1725" t="s">
        <v>5826</v>
      </c>
      <c r="O1725" t="s">
        <v>6689</v>
      </c>
      <c r="P1725" t="s">
        <v>10110</v>
      </c>
      <c r="Q1725" t="s">
        <v>10111</v>
      </c>
      <c r="R1725" t="s">
        <v>10112</v>
      </c>
      <c r="AA1725">
        <v>1654</v>
      </c>
      <c r="AB1725" s="1">
        <v>39759</v>
      </c>
      <c r="AC1725" t="s">
        <v>1643</v>
      </c>
      <c r="AD1725" s="2">
        <v>28000000</v>
      </c>
      <c r="AE1725" s="2">
        <v>67300955</v>
      </c>
      <c r="AF1725" s="2">
        <v>94500826</v>
      </c>
      <c r="AG1725">
        <v>11</v>
      </c>
      <c r="AH1725">
        <v>7</v>
      </c>
      <c r="AI1725">
        <v>8</v>
      </c>
      <c r="AK1725" s="1" t="str">
        <f t="shared" si="245"/>
        <v>R</v>
      </c>
      <c r="AL1725" s="1" t="str">
        <f t="shared" si="239"/>
        <v>99 min</v>
      </c>
      <c r="AM1725" s="1" t="str">
        <f t="shared" si="240"/>
        <v>Comedy</v>
      </c>
      <c r="AN1725" s="1" t="str">
        <f t="shared" si="241"/>
        <v>David Wain</v>
      </c>
      <c r="AO1725" s="1" t="str">
        <f t="shared" si="242"/>
        <v>Timothy Dowling (story), W. Blake Herron (story), Paul Rudd (screenplay), David Wain (screenplay), Ken Marino (screenplay), Timothy Dowling (screenplay)</v>
      </c>
      <c r="AP1725" s="1" t="str">
        <f t="shared" si="243"/>
        <v>Seann William Scott, Paul Rudd, Christopher Mintz-Plasse, Bobb'e J. Thompson</v>
      </c>
      <c r="AQ1725" s="1" t="str">
        <f t="shared" si="244"/>
        <v>Uni.</v>
      </c>
    </row>
    <row r="1726" spans="1:43">
      <c r="A1726">
        <v>25</v>
      </c>
      <c r="B1726" t="s">
        <v>1025</v>
      </c>
      <c r="C1726" t="s">
        <v>4607</v>
      </c>
      <c r="D1726">
        <f t="shared" si="238"/>
        <v>45000000</v>
      </c>
      <c r="K1726">
        <f t="shared" si="246"/>
        <v>1996</v>
      </c>
      <c r="L1726" t="s">
        <v>4600</v>
      </c>
      <c r="M1726" t="s">
        <v>5013</v>
      </c>
      <c r="N1726" t="s">
        <v>6234</v>
      </c>
      <c r="O1726" t="s">
        <v>10113</v>
      </c>
      <c r="P1726" t="s">
        <v>10114</v>
      </c>
      <c r="Q1726" t="s">
        <v>10115</v>
      </c>
      <c r="R1726" t="s">
        <v>10116</v>
      </c>
      <c r="AA1726">
        <v>1296</v>
      </c>
      <c r="AB1726" s="1">
        <v>39542</v>
      </c>
      <c r="AC1726" t="s">
        <v>1288</v>
      </c>
      <c r="AD1726" s="2">
        <v>37000000</v>
      </c>
      <c r="AE1726" s="2">
        <v>48006762</v>
      </c>
      <c r="AF1726" s="2">
        <v>94081683</v>
      </c>
      <c r="AG1726">
        <v>4</v>
      </c>
      <c r="AH1726">
        <v>4</v>
      </c>
      <c r="AI1726">
        <v>8</v>
      </c>
      <c r="AK1726" s="1" t="str">
        <f t="shared" si="245"/>
        <v>PG</v>
      </c>
      <c r="AL1726" s="1" t="str">
        <f t="shared" si="239"/>
        <v>96 min</v>
      </c>
      <c r="AM1726" s="1" t="str">
        <f t="shared" si="240"/>
        <v>Adventure, Comedy, Family</v>
      </c>
      <c r="AN1726" s="1" t="str">
        <f t="shared" si="241"/>
        <v>Jennifer Flackett, Mark Levin</v>
      </c>
      <c r="AO1726" s="1" t="str">
        <f t="shared" si="242"/>
        <v>Joseph Kwong (screenplay), Paula Mazur (screenplay), Mark Levin (screenplay), Jennifer Flackett (screenplay), Wendy Orr (novel)</v>
      </c>
      <c r="AP1726" s="1" t="str">
        <f t="shared" si="243"/>
        <v>Abigail Breslin, Jodie Foster, Gerard Butler, Michael Carman</v>
      </c>
      <c r="AQ1726" s="1" t="str">
        <f t="shared" si="244"/>
        <v>Fox</v>
      </c>
    </row>
    <row r="1727" spans="1:43">
      <c r="A1727">
        <v>26</v>
      </c>
      <c r="B1727" t="s">
        <v>800</v>
      </c>
      <c r="C1727" t="s">
        <v>4628</v>
      </c>
      <c r="D1727">
        <f t="shared" si="238"/>
        <v>55000000</v>
      </c>
      <c r="K1727">
        <f t="shared" si="246"/>
        <v>1996</v>
      </c>
      <c r="L1727" t="s">
        <v>4682</v>
      </c>
      <c r="M1727" t="s">
        <v>5559</v>
      </c>
      <c r="N1727" t="s">
        <v>5185</v>
      </c>
      <c r="O1727" t="s">
        <v>8397</v>
      </c>
      <c r="P1727" t="s">
        <v>10117</v>
      </c>
      <c r="Q1727" t="s">
        <v>10118</v>
      </c>
      <c r="R1727" t="s">
        <v>10119</v>
      </c>
      <c r="AA1727">
        <v>209</v>
      </c>
      <c r="AB1727" s="1">
        <v>39577</v>
      </c>
      <c r="AC1727" t="s">
        <v>206</v>
      </c>
      <c r="AD1727" s="2">
        <v>120000000</v>
      </c>
      <c r="AE1727" s="2">
        <v>43945766</v>
      </c>
      <c r="AF1727" s="2">
        <v>93394462</v>
      </c>
      <c r="AG1727">
        <v>5</v>
      </c>
      <c r="AH1727">
        <v>9</v>
      </c>
      <c r="AI1727">
        <v>8</v>
      </c>
      <c r="AK1727" s="1" t="str">
        <f t="shared" si="245"/>
        <v>PG</v>
      </c>
      <c r="AL1727" s="1" t="str">
        <f t="shared" si="239"/>
        <v>135 min</v>
      </c>
      <c r="AM1727" s="1" t="str">
        <f t="shared" si="240"/>
        <v>Action, Family, Sport</v>
      </c>
      <c r="AN1727" s="1" t="str">
        <f t="shared" si="241"/>
        <v>Andy Wachowski, Lana Wachowski</v>
      </c>
      <c r="AO1727" s="1" t="str">
        <f t="shared" si="242"/>
        <v>Andy Wachowski, Lana Wachowski, Tatsuo Yoshida (animated series "Speed Racer")</v>
      </c>
      <c r="AP1727" s="1" t="str">
        <f t="shared" si="243"/>
        <v>Emile Hirsch, Nicholas Elia, Susan Sarandon, Melissa Holroyd</v>
      </c>
      <c r="AQ1727" s="1" t="str">
        <f t="shared" si="244"/>
        <v>WB</v>
      </c>
    </row>
    <row r="1728" spans="1:43">
      <c r="A1728">
        <v>27</v>
      </c>
      <c r="B1728" t="s">
        <v>10120</v>
      </c>
      <c r="C1728" t="s">
        <v>4660</v>
      </c>
      <c r="D1728" t="e">
        <f t="shared" si="238"/>
        <v>#N/A</v>
      </c>
      <c r="K1728">
        <f t="shared" si="246"/>
        <v>1996</v>
      </c>
      <c r="L1728" t="s">
        <v>4682</v>
      </c>
      <c r="M1728" t="s">
        <v>5431</v>
      </c>
      <c r="N1728" t="s">
        <v>5728</v>
      </c>
      <c r="O1728" t="s">
        <v>6683</v>
      </c>
      <c r="P1728" t="s">
        <v>10121</v>
      </c>
      <c r="Q1728" t="s">
        <v>10122</v>
      </c>
      <c r="R1728" t="s">
        <v>10123</v>
      </c>
      <c r="AA1728">
        <v>712</v>
      </c>
      <c r="AB1728" s="1">
        <v>39801</v>
      </c>
      <c r="AC1728" t="s">
        <v>706</v>
      </c>
      <c r="AD1728" s="2">
        <v>60000000</v>
      </c>
      <c r="AE1728" s="2">
        <v>50877145</v>
      </c>
      <c r="AF1728" s="2">
        <v>90482317</v>
      </c>
      <c r="AG1728">
        <v>12</v>
      </c>
      <c r="AH1728">
        <v>19</v>
      </c>
      <c r="AI1728">
        <v>8</v>
      </c>
      <c r="AK1728" s="1" t="str">
        <f t="shared" si="245"/>
        <v>G</v>
      </c>
      <c r="AL1728" s="1" t="str">
        <f t="shared" si="239"/>
        <v>93 min</v>
      </c>
      <c r="AM1728" s="1" t="str">
        <f t="shared" si="240"/>
        <v>Adventure, Animation, Comedy</v>
      </c>
      <c r="AN1728" s="1" t="str">
        <f t="shared" si="241"/>
        <v>Sam Fell, Robert Stevenhagen</v>
      </c>
      <c r="AO1728" s="1" t="str">
        <f t="shared" si="242"/>
        <v>Kate DiCamillo (book), Will McRobb (screen story), Gary Ross, Chris Viscardi (screen story)</v>
      </c>
      <c r="AP1728" s="1" t="str">
        <f t="shared" si="243"/>
        <v>Matthew Broderick, Dustin Hoffman, Emma Watson, Tracey Ullman</v>
      </c>
      <c r="AQ1728" s="1" t="str">
        <f t="shared" si="244"/>
        <v>Uni.</v>
      </c>
    </row>
    <row r="1729" spans="1:43">
      <c r="A1729">
        <v>28</v>
      </c>
      <c r="B1729" t="s">
        <v>1027</v>
      </c>
      <c r="C1729" t="s">
        <v>4628</v>
      </c>
      <c r="D1729">
        <f t="shared" si="238"/>
        <v>45000000</v>
      </c>
      <c r="K1729">
        <f t="shared" si="246"/>
        <v>1996</v>
      </c>
      <c r="L1729" t="s">
        <v>4682</v>
      </c>
      <c r="M1729" t="s">
        <v>5154</v>
      </c>
      <c r="N1729" t="s">
        <v>5126</v>
      </c>
      <c r="O1729" t="s">
        <v>8216</v>
      </c>
      <c r="P1729" t="s">
        <v>10124</v>
      </c>
      <c r="Q1729" t="s">
        <v>10125</v>
      </c>
      <c r="R1729" t="s">
        <v>10126</v>
      </c>
      <c r="AA1729">
        <v>1354</v>
      </c>
      <c r="AB1729" s="1">
        <v>39738</v>
      </c>
      <c r="AC1729" t="s">
        <v>1345</v>
      </c>
      <c r="AD1729" s="2">
        <v>35000000</v>
      </c>
      <c r="AE1729" s="2">
        <v>40687294</v>
      </c>
      <c r="AF1729" s="2">
        <v>85761789</v>
      </c>
      <c r="AG1729">
        <v>10</v>
      </c>
      <c r="AH1729">
        <v>17</v>
      </c>
      <c r="AI1729">
        <v>8</v>
      </c>
      <c r="AK1729" s="1" t="str">
        <f t="shared" si="245"/>
        <v>PG-13</v>
      </c>
      <c r="AL1729" s="1" t="str">
        <f t="shared" si="239"/>
        <v>100 min</v>
      </c>
      <c r="AM1729" s="1" t="str">
        <f t="shared" si="240"/>
        <v>Action, Crime, Drama</v>
      </c>
      <c r="AN1729" s="1" t="str">
        <f t="shared" si="241"/>
        <v>John Moore</v>
      </c>
      <c r="AO1729" s="1" t="str">
        <f t="shared" si="242"/>
        <v>Beau Thorne (screenplay), Sam Lake (video game by Remedy Entertainment and 3-D Realms Entertainment)</v>
      </c>
      <c r="AP1729" s="1" t="str">
        <f t="shared" si="243"/>
        <v>Mark Wahlberg, Mila Kunis, Beau Bridges, Ludacris</v>
      </c>
      <c r="AQ1729" s="1" t="str">
        <f t="shared" si="244"/>
        <v>Fox</v>
      </c>
    </row>
    <row r="1730" spans="1:43">
      <c r="A1730">
        <v>29</v>
      </c>
      <c r="B1730" t="s">
        <v>1070</v>
      </c>
      <c r="C1730" t="s">
        <v>4628</v>
      </c>
      <c r="D1730">
        <f t="shared" si="238"/>
        <v>44000000</v>
      </c>
      <c r="K1730">
        <f t="shared" si="246"/>
        <v>1996</v>
      </c>
      <c r="L1730" t="s">
        <v>4682</v>
      </c>
      <c r="M1730" t="s">
        <v>8891</v>
      </c>
      <c r="N1730" t="s">
        <v>4893</v>
      </c>
      <c r="O1730" t="s">
        <v>7274</v>
      </c>
      <c r="P1730" t="s">
        <v>10127</v>
      </c>
      <c r="Q1730" t="s">
        <v>10128</v>
      </c>
      <c r="R1730" t="s">
        <v>10129</v>
      </c>
      <c r="AA1730">
        <v>1563</v>
      </c>
      <c r="AB1730" s="1">
        <v>39472</v>
      </c>
      <c r="AC1730" t="s">
        <v>1553</v>
      </c>
      <c r="AD1730" s="2">
        <v>30000000</v>
      </c>
      <c r="AE1730" s="2">
        <v>38233676</v>
      </c>
      <c r="AF1730" s="2">
        <v>84646831</v>
      </c>
      <c r="AG1730">
        <v>1</v>
      </c>
      <c r="AH1730">
        <v>25</v>
      </c>
      <c r="AI1730">
        <v>8</v>
      </c>
      <c r="AK1730" s="1" t="str">
        <f t="shared" si="245"/>
        <v>PG-13</v>
      </c>
      <c r="AL1730" s="1" t="str">
        <f t="shared" si="239"/>
        <v>86 min</v>
      </c>
      <c r="AM1730" s="1" t="str">
        <f t="shared" si="240"/>
        <v>Comedy</v>
      </c>
      <c r="AN1730" s="1" t="str">
        <f t="shared" si="241"/>
        <v>Jason Friedberg, Aaron Seltzer</v>
      </c>
      <c r="AO1730" s="1" t="str">
        <f t="shared" si="242"/>
        <v>Jason Friedberg, Aaron Seltzer</v>
      </c>
      <c r="AP1730" s="1" t="str">
        <f t="shared" si="243"/>
        <v>Sean Maguire, Carmen Electra, Ken Davitian, Kevin Sorbo</v>
      </c>
      <c r="AQ1730" s="1" t="str">
        <f t="shared" si="244"/>
        <v>Fox</v>
      </c>
    </row>
    <row r="1731" spans="1:43">
      <c r="A1731">
        <v>30</v>
      </c>
      <c r="B1731" t="s">
        <v>767</v>
      </c>
      <c r="C1731" t="s">
        <v>4621</v>
      </c>
      <c r="D1731">
        <f t="shared" ref="D1731:D1794" si="247">VLOOKUP(B1731,AC1730:AF11729,2,FALSE)</f>
        <v>57000000</v>
      </c>
      <c r="K1731">
        <f t="shared" si="246"/>
        <v>1996</v>
      </c>
      <c r="L1731" t="s">
        <v>4600</v>
      </c>
      <c r="M1731" t="s">
        <v>5184</v>
      </c>
      <c r="N1731" t="s">
        <v>5287</v>
      </c>
      <c r="O1731" t="s">
        <v>6453</v>
      </c>
      <c r="P1731" t="s">
        <v>10130</v>
      </c>
      <c r="Q1731" t="s">
        <v>10131</v>
      </c>
      <c r="R1731" t="s">
        <v>10132</v>
      </c>
      <c r="AA1731">
        <v>3084</v>
      </c>
      <c r="AB1731" s="1">
        <v>39598</v>
      </c>
      <c r="AC1731" t="s">
        <v>3057</v>
      </c>
      <c r="AD1731" s="2">
        <v>9000000</v>
      </c>
      <c r="AE1731" s="2">
        <v>52597610</v>
      </c>
      <c r="AF1731" s="2">
        <v>83051676</v>
      </c>
      <c r="AG1731">
        <v>5</v>
      </c>
      <c r="AH1731">
        <v>30</v>
      </c>
      <c r="AI1731">
        <v>8</v>
      </c>
      <c r="AK1731" s="1" t="str">
        <f t="shared" si="245"/>
        <v>R</v>
      </c>
      <c r="AL1731" s="1" t="str">
        <f t="shared" ref="AL1731:AL1794" si="248">VLOOKUP($AC1731,$B$2:$R$10000,12,FALSE)</f>
        <v>86 min</v>
      </c>
      <c r="AM1731" s="1" t="str">
        <f t="shared" ref="AM1731:AM1794" si="249">VLOOKUP($AC1731,$B$2:$R$10000,13,FALSE)</f>
        <v>Horror, Mystery, Thriller</v>
      </c>
      <c r="AN1731" s="1" t="str">
        <f t="shared" ref="AN1731:AN1794" si="250">VLOOKUP($AC1731,$B$2:$R$10000,14,FALSE)</f>
        <v>Bryan Bertino</v>
      </c>
      <c r="AO1731" s="1" t="str">
        <f t="shared" ref="AO1731:AO1794" si="251">VLOOKUP($AC1731,$B$2:$R$10000,15,FALSE)</f>
        <v>Bryan Bertino</v>
      </c>
      <c r="AP1731" s="1" t="str">
        <f t="shared" ref="AP1731:AP1794" si="252">VLOOKUP($AC1731,$B$2:$R$10000,16,FALSE)</f>
        <v>Alex Fisher, Peter Clayton-Luce, Scott Speedman, Liv Tyler</v>
      </c>
      <c r="AQ1731" s="1" t="str">
        <f t="shared" si="244"/>
        <v>Rog.</v>
      </c>
    </row>
    <row r="1732" spans="1:43">
      <c r="A1732">
        <v>31</v>
      </c>
      <c r="B1732" t="s">
        <v>10133</v>
      </c>
      <c r="C1732" t="s">
        <v>4607</v>
      </c>
      <c r="D1732" t="e">
        <f t="shared" si="247"/>
        <v>#N/A</v>
      </c>
      <c r="K1732">
        <f t="shared" si="246"/>
        <v>1996</v>
      </c>
      <c r="L1732" t="s">
        <v>4829</v>
      </c>
      <c r="M1732" t="s">
        <v>5095</v>
      </c>
      <c r="N1732" t="s">
        <v>8725</v>
      </c>
      <c r="O1732" t="s">
        <v>10134</v>
      </c>
      <c r="P1732" t="s">
        <v>4829</v>
      </c>
      <c r="Q1732" t="s">
        <v>10135</v>
      </c>
      <c r="R1732" t="s">
        <v>4829</v>
      </c>
      <c r="AA1732">
        <v>1052</v>
      </c>
      <c r="AB1732" s="1">
        <v>39808</v>
      </c>
      <c r="AC1732" t="s">
        <v>1045</v>
      </c>
      <c r="AD1732" s="2">
        <v>45000000</v>
      </c>
      <c r="AE1732" s="2">
        <v>22911480</v>
      </c>
      <c r="AF1732" s="2">
        <v>79564960</v>
      </c>
      <c r="AG1732">
        <v>12</v>
      </c>
      <c r="AH1732">
        <v>26</v>
      </c>
      <c r="AI1732">
        <v>8</v>
      </c>
      <c r="AK1732" s="1" t="e">
        <f t="shared" si="245"/>
        <v>#N/A</v>
      </c>
      <c r="AL1732" s="1" t="e">
        <f t="shared" si="248"/>
        <v>#N/A</v>
      </c>
      <c r="AM1732" s="1" t="e">
        <f t="shared" si="249"/>
        <v>#N/A</v>
      </c>
      <c r="AN1732" s="1" t="e">
        <f t="shared" si="250"/>
        <v>#N/A</v>
      </c>
      <c r="AO1732" s="1" t="e">
        <f t="shared" si="251"/>
        <v>#N/A</v>
      </c>
      <c r="AP1732" s="1" t="e">
        <f t="shared" si="252"/>
        <v>#N/A</v>
      </c>
      <c r="AQ1732" s="1" t="e">
        <f t="shared" si="244"/>
        <v>#N/A</v>
      </c>
    </row>
    <row r="1733" spans="1:43">
      <c r="A1733">
        <v>32</v>
      </c>
      <c r="B1733" t="s">
        <v>806</v>
      </c>
      <c r="C1733" t="s">
        <v>4607</v>
      </c>
      <c r="D1733">
        <f t="shared" si="247"/>
        <v>55000000</v>
      </c>
      <c r="K1733">
        <f t="shared" si="246"/>
        <v>1996</v>
      </c>
      <c r="L1733" t="s">
        <v>4635</v>
      </c>
      <c r="AA1733">
        <v>727</v>
      </c>
      <c r="AB1733" s="1">
        <v>39703</v>
      </c>
      <c r="AC1733" t="s">
        <v>721</v>
      </c>
      <c r="AD1733" s="2">
        <v>60000000</v>
      </c>
      <c r="AE1733" s="2">
        <v>40081410</v>
      </c>
      <c r="AF1733" s="2">
        <v>78481410</v>
      </c>
      <c r="AG1733">
        <v>9</v>
      </c>
      <c r="AH1733">
        <v>12</v>
      </c>
      <c r="AI1733">
        <v>8</v>
      </c>
      <c r="AK1733" s="1" t="str">
        <f t="shared" si="245"/>
        <v>R</v>
      </c>
      <c r="AL1733" s="1" t="str">
        <f t="shared" si="248"/>
        <v>101 min</v>
      </c>
      <c r="AM1733" s="1" t="str">
        <f t="shared" si="249"/>
        <v>Action, Crime, Drama</v>
      </c>
      <c r="AN1733" s="1" t="str">
        <f t="shared" si="250"/>
        <v>Jon Avnet</v>
      </c>
      <c r="AO1733" s="1" t="str">
        <f t="shared" si="251"/>
        <v>Russell Gewirtz</v>
      </c>
      <c r="AP1733" s="1" t="str">
        <f t="shared" si="252"/>
        <v>Robert De Niro, Al Pacino, 50 Cent, Carla Gugino</v>
      </c>
      <c r="AQ1733" s="1" t="str">
        <f t="shared" ref="AQ1733:AQ1796" si="253">VLOOKUP($AC1733,$B$2:$R$10000,2,FALSE)</f>
        <v>Over.</v>
      </c>
    </row>
    <row r="1734" spans="1:43">
      <c r="A1734">
        <v>33</v>
      </c>
      <c r="B1734" t="s">
        <v>10136</v>
      </c>
      <c r="C1734" t="s">
        <v>4607</v>
      </c>
      <c r="D1734" t="e">
        <f t="shared" si="247"/>
        <v>#N/A</v>
      </c>
      <c r="K1734">
        <f t="shared" si="246"/>
        <v>1996</v>
      </c>
      <c r="L1734" t="s">
        <v>4614</v>
      </c>
      <c r="M1734" t="s">
        <v>4851</v>
      </c>
      <c r="N1734" t="s">
        <v>6234</v>
      </c>
      <c r="O1734" t="s">
        <v>8776</v>
      </c>
      <c r="P1734" t="s">
        <v>10137</v>
      </c>
      <c r="Q1734" t="s">
        <v>10138</v>
      </c>
      <c r="R1734" t="s">
        <v>10139</v>
      </c>
      <c r="AA1734">
        <v>1206</v>
      </c>
      <c r="AB1734" s="1">
        <v>39507</v>
      </c>
      <c r="AC1734" t="s">
        <v>1198</v>
      </c>
      <c r="AD1734" s="2">
        <v>40000000</v>
      </c>
      <c r="AE1734" s="2">
        <v>26814957</v>
      </c>
      <c r="AF1734" s="2">
        <v>78269970</v>
      </c>
      <c r="AG1734">
        <v>2</v>
      </c>
      <c r="AH1734">
        <v>29</v>
      </c>
      <c r="AI1734">
        <v>8</v>
      </c>
      <c r="AK1734" s="1" t="e">
        <f t="shared" si="245"/>
        <v>#N/A</v>
      </c>
      <c r="AL1734" s="1" t="e">
        <f t="shared" si="248"/>
        <v>#N/A</v>
      </c>
      <c r="AM1734" s="1" t="e">
        <f t="shared" si="249"/>
        <v>#N/A</v>
      </c>
      <c r="AN1734" s="1" t="e">
        <f t="shared" si="250"/>
        <v>#N/A</v>
      </c>
      <c r="AO1734" s="1" t="e">
        <f t="shared" si="251"/>
        <v>#N/A</v>
      </c>
      <c r="AP1734" s="1" t="e">
        <f t="shared" si="252"/>
        <v>#N/A</v>
      </c>
      <c r="AQ1734" s="1" t="e">
        <f t="shared" si="253"/>
        <v>#N/A</v>
      </c>
    </row>
    <row r="1735" spans="1:43">
      <c r="A1735">
        <v>34</v>
      </c>
      <c r="B1735" t="s">
        <v>10140</v>
      </c>
      <c r="C1735" t="s">
        <v>4677</v>
      </c>
      <c r="D1735" t="e">
        <f t="shared" si="247"/>
        <v>#N/A</v>
      </c>
      <c r="K1735">
        <f t="shared" si="246"/>
        <v>1996</v>
      </c>
      <c r="L1735" t="s">
        <v>4600</v>
      </c>
      <c r="M1735" t="s">
        <v>5119</v>
      </c>
      <c r="N1735" t="s">
        <v>5140</v>
      </c>
      <c r="O1735" t="s">
        <v>6558</v>
      </c>
      <c r="P1735" t="s">
        <v>10141</v>
      </c>
      <c r="Q1735" t="s">
        <v>10142</v>
      </c>
      <c r="R1735" t="s">
        <v>10143</v>
      </c>
      <c r="AA1735">
        <v>1370</v>
      </c>
      <c r="AB1735" s="1">
        <v>39675</v>
      </c>
      <c r="AC1735" t="s">
        <v>1361</v>
      </c>
      <c r="AD1735" s="2">
        <v>35000000</v>
      </c>
      <c r="AE1735" s="2">
        <v>30691439</v>
      </c>
      <c r="AF1735" s="2">
        <v>77220596</v>
      </c>
      <c r="AG1735">
        <v>8</v>
      </c>
      <c r="AH1735">
        <v>15</v>
      </c>
      <c r="AI1735">
        <v>8</v>
      </c>
      <c r="AK1735" s="1" t="str">
        <f t="shared" si="245"/>
        <v>err</v>
      </c>
      <c r="AL1735" s="1">
        <f t="shared" si="248"/>
        <v>0</v>
      </c>
      <c r="AM1735" s="1">
        <f t="shared" si="249"/>
        <v>0</v>
      </c>
      <c r="AN1735" s="1">
        <f t="shared" si="250"/>
        <v>0</v>
      </c>
      <c r="AO1735" s="1">
        <f t="shared" si="251"/>
        <v>0</v>
      </c>
      <c r="AP1735" s="1">
        <f t="shared" si="252"/>
        <v>0</v>
      </c>
      <c r="AQ1735" s="1" t="str">
        <f t="shared" si="253"/>
        <v>Fox</v>
      </c>
    </row>
    <row r="1736" spans="1:43">
      <c r="A1736">
        <v>35</v>
      </c>
      <c r="B1736" t="s">
        <v>10144</v>
      </c>
      <c r="C1736" t="s">
        <v>4677</v>
      </c>
      <c r="D1736" t="e">
        <f t="shared" si="247"/>
        <v>#N/A</v>
      </c>
      <c r="K1736">
        <f t="shared" si="246"/>
        <v>1996</v>
      </c>
      <c r="L1736" t="s">
        <v>4614</v>
      </c>
      <c r="M1736" t="s">
        <v>5574</v>
      </c>
      <c r="N1736" t="s">
        <v>5126</v>
      </c>
      <c r="O1736" t="s">
        <v>9438</v>
      </c>
      <c r="P1736" t="s">
        <v>10145</v>
      </c>
      <c r="Q1736" t="s">
        <v>10146</v>
      </c>
      <c r="R1736" t="s">
        <v>10147</v>
      </c>
      <c r="AA1736">
        <v>1377</v>
      </c>
      <c r="AB1736" s="1">
        <v>39535</v>
      </c>
      <c r="AC1736" t="s">
        <v>1368</v>
      </c>
      <c r="AD1736" s="2">
        <v>35000000</v>
      </c>
      <c r="AE1736" s="2">
        <v>26638520</v>
      </c>
      <c r="AF1736" s="2">
        <v>73026302</v>
      </c>
      <c r="AG1736">
        <v>3</v>
      </c>
      <c r="AH1736">
        <v>28</v>
      </c>
      <c r="AI1736">
        <v>8</v>
      </c>
      <c r="AK1736" s="1" t="e">
        <f t="shared" si="245"/>
        <v>#N/A</v>
      </c>
      <c r="AL1736" s="1" t="e">
        <f t="shared" si="248"/>
        <v>#N/A</v>
      </c>
      <c r="AM1736" s="1" t="e">
        <f t="shared" si="249"/>
        <v>#N/A</v>
      </c>
      <c r="AN1736" s="1" t="e">
        <f t="shared" si="250"/>
        <v>#N/A</v>
      </c>
      <c r="AO1736" s="1" t="e">
        <f t="shared" si="251"/>
        <v>#N/A</v>
      </c>
      <c r="AP1736" s="1" t="e">
        <f t="shared" si="252"/>
        <v>#N/A</v>
      </c>
      <c r="AQ1736" s="1" t="e">
        <f t="shared" si="253"/>
        <v>#N/A</v>
      </c>
    </row>
    <row r="1737" spans="1:43">
      <c r="A1737">
        <v>36</v>
      </c>
      <c r="B1737" t="s">
        <v>1091</v>
      </c>
      <c r="C1737" t="s">
        <v>4695</v>
      </c>
      <c r="D1737">
        <f t="shared" si="247"/>
        <v>42000000</v>
      </c>
      <c r="K1737">
        <f t="shared" si="246"/>
        <v>1996</v>
      </c>
      <c r="L1737" t="s">
        <v>4635</v>
      </c>
      <c r="AA1737">
        <v>638</v>
      </c>
      <c r="AB1737" s="1">
        <v>39682</v>
      </c>
      <c r="AC1737" t="s">
        <v>633</v>
      </c>
      <c r="AD1737" s="2">
        <v>65000000</v>
      </c>
      <c r="AE1737" s="2">
        <v>36316032</v>
      </c>
      <c r="AF1737" s="2">
        <v>72516819</v>
      </c>
      <c r="AG1737">
        <v>8</v>
      </c>
      <c r="AH1737">
        <v>22</v>
      </c>
      <c r="AI1737">
        <v>8</v>
      </c>
      <c r="AK1737" s="1" t="str">
        <f t="shared" si="245"/>
        <v>R</v>
      </c>
      <c r="AL1737" s="1" t="str">
        <f t="shared" si="248"/>
        <v>105 min</v>
      </c>
      <c r="AM1737" s="1" t="str">
        <f t="shared" si="249"/>
        <v>Action, Sci-Fi, Thriller</v>
      </c>
      <c r="AN1737" s="1" t="str">
        <f t="shared" si="250"/>
        <v>Paul W.S. Anderson</v>
      </c>
      <c r="AO1737" s="1" t="str">
        <f t="shared" si="251"/>
        <v>Paul W.S. Anderson (screenplay), Paul W.S. Anderson (screen story), Robert Thom, Charles B. Griffith, Ib Melchior</v>
      </c>
      <c r="AP1737" s="1" t="str">
        <f t="shared" si="252"/>
        <v>Jason Statham, Joan Allen, Ian McShane, Tyrese Gibson</v>
      </c>
      <c r="AQ1737" s="1" t="str">
        <f t="shared" si="253"/>
        <v>Uni.</v>
      </c>
    </row>
    <row r="1738" spans="1:43">
      <c r="A1738">
        <v>37</v>
      </c>
      <c r="B1738" t="s">
        <v>2895</v>
      </c>
      <c r="C1738" t="s">
        <v>4621</v>
      </c>
      <c r="D1738">
        <f t="shared" si="247"/>
        <v>10000000</v>
      </c>
      <c r="K1738">
        <f t="shared" si="246"/>
        <v>1996</v>
      </c>
      <c r="L1738" t="s">
        <v>4600</v>
      </c>
      <c r="M1738" t="s">
        <v>4779</v>
      </c>
      <c r="N1738" t="s">
        <v>5014</v>
      </c>
      <c r="O1738" t="s">
        <v>4714</v>
      </c>
      <c r="P1738" t="s">
        <v>9464</v>
      </c>
      <c r="Q1738" t="s">
        <v>10148</v>
      </c>
      <c r="R1738" t="s">
        <v>10149</v>
      </c>
      <c r="AA1738">
        <v>1793</v>
      </c>
      <c r="AB1738" s="1">
        <v>39682</v>
      </c>
      <c r="AC1738" t="s">
        <v>1782</v>
      </c>
      <c r="AD1738" s="2">
        <v>25000000</v>
      </c>
      <c r="AE1738" s="2">
        <v>48237389</v>
      </c>
      <c r="AF1738" s="2">
        <v>71390601</v>
      </c>
      <c r="AG1738">
        <v>8</v>
      </c>
      <c r="AH1738">
        <v>22</v>
      </c>
      <c r="AI1738">
        <v>8</v>
      </c>
      <c r="AK1738" s="1" t="str">
        <f t="shared" si="245"/>
        <v>PG-13</v>
      </c>
      <c r="AL1738" s="1" t="str">
        <f t="shared" si="248"/>
        <v>97 min</v>
      </c>
      <c r="AM1738" s="1" t="str">
        <f t="shared" si="249"/>
        <v>Comedy, Romance</v>
      </c>
      <c r="AN1738" s="1" t="str">
        <f t="shared" si="250"/>
        <v>Fred Wolf</v>
      </c>
      <c r="AO1738" s="1" t="str">
        <f t="shared" si="251"/>
        <v>Karen McCullah, Kirsten Smith</v>
      </c>
      <c r="AP1738" s="1" t="str">
        <f t="shared" si="252"/>
        <v>Anna Faris, Colin Hanks, Emma Stone, Kat Dennings</v>
      </c>
      <c r="AQ1738" s="1" t="str">
        <f t="shared" si="253"/>
        <v>Sony</v>
      </c>
    </row>
    <row r="1739" spans="1:43">
      <c r="A1739">
        <v>38</v>
      </c>
      <c r="B1739" t="s">
        <v>809</v>
      </c>
      <c r="C1739" t="s">
        <v>4660</v>
      </c>
      <c r="D1739">
        <f t="shared" si="247"/>
        <v>55000000</v>
      </c>
      <c r="K1739">
        <f t="shared" si="246"/>
        <v>1996</v>
      </c>
      <c r="L1739" t="s">
        <v>4682</v>
      </c>
      <c r="M1739" t="s">
        <v>4806</v>
      </c>
      <c r="N1739" t="s">
        <v>10150</v>
      </c>
      <c r="O1739" t="s">
        <v>7000</v>
      </c>
      <c r="P1739" t="s">
        <v>10151</v>
      </c>
      <c r="Q1739" t="s">
        <v>10152</v>
      </c>
      <c r="R1739" t="s">
        <v>10153</v>
      </c>
      <c r="AA1739">
        <v>3325</v>
      </c>
      <c r="AB1739" s="1">
        <v>39479</v>
      </c>
      <c r="AC1739" t="s">
        <v>3293</v>
      </c>
      <c r="AD1739" s="2">
        <v>6500000</v>
      </c>
      <c r="AE1739" s="2">
        <v>65281781</v>
      </c>
      <c r="AF1739" s="2">
        <v>70712099</v>
      </c>
      <c r="AG1739">
        <v>2</v>
      </c>
      <c r="AH1739">
        <v>1</v>
      </c>
      <c r="AI1739">
        <v>8</v>
      </c>
      <c r="AK1739" s="1" t="str">
        <f t="shared" si="245"/>
        <v>err</v>
      </c>
      <c r="AL1739" s="1">
        <f t="shared" si="248"/>
        <v>0</v>
      </c>
      <c r="AM1739" s="1">
        <f t="shared" si="249"/>
        <v>0</v>
      </c>
      <c r="AN1739" s="1">
        <f t="shared" si="250"/>
        <v>0</v>
      </c>
      <c r="AO1739" s="1">
        <f t="shared" si="251"/>
        <v>0</v>
      </c>
      <c r="AP1739" s="1">
        <f t="shared" si="252"/>
        <v>0</v>
      </c>
      <c r="AQ1739" s="1" t="str">
        <f t="shared" si="253"/>
        <v>BV</v>
      </c>
    </row>
    <row r="1740" spans="1:43">
      <c r="A1740">
        <v>39</v>
      </c>
      <c r="B1740" t="s">
        <v>449</v>
      </c>
      <c r="C1740" t="s">
        <v>4628</v>
      </c>
      <c r="D1740">
        <f t="shared" si="247"/>
        <v>80000000</v>
      </c>
      <c r="K1740">
        <f t="shared" si="246"/>
        <v>1996</v>
      </c>
      <c r="L1740" t="s">
        <v>4600</v>
      </c>
      <c r="M1740" t="s">
        <v>4857</v>
      </c>
      <c r="N1740" t="s">
        <v>5362</v>
      </c>
      <c r="O1740" t="s">
        <v>5195</v>
      </c>
      <c r="P1740" t="s">
        <v>10154</v>
      </c>
      <c r="Q1740" t="s">
        <v>10155</v>
      </c>
      <c r="R1740" t="s">
        <v>10156</v>
      </c>
      <c r="AA1740">
        <v>1053</v>
      </c>
      <c r="AB1740" s="1">
        <v>39689</v>
      </c>
      <c r="AC1740" t="s">
        <v>1046</v>
      </c>
      <c r="AD1740" s="2">
        <v>45000000</v>
      </c>
      <c r="AE1740" s="2">
        <v>22532572</v>
      </c>
      <c r="AF1740" s="2">
        <v>70216497</v>
      </c>
      <c r="AG1740">
        <v>8</v>
      </c>
      <c r="AH1740">
        <v>29</v>
      </c>
      <c r="AI1740">
        <v>8</v>
      </c>
      <c r="AK1740" s="1" t="e">
        <f t="shared" si="245"/>
        <v>#N/A</v>
      </c>
      <c r="AL1740" s="1" t="e">
        <f t="shared" si="248"/>
        <v>#N/A</v>
      </c>
      <c r="AM1740" s="1" t="e">
        <f t="shared" si="249"/>
        <v>#N/A</v>
      </c>
      <c r="AN1740" s="1" t="e">
        <f t="shared" si="250"/>
        <v>#N/A</v>
      </c>
      <c r="AO1740" s="1" t="e">
        <f t="shared" si="251"/>
        <v>#N/A</v>
      </c>
      <c r="AP1740" s="1" t="e">
        <f t="shared" si="252"/>
        <v>#N/A</v>
      </c>
      <c r="AQ1740" s="1" t="e">
        <f t="shared" si="253"/>
        <v>#N/A</v>
      </c>
    </row>
    <row r="1741" spans="1:43">
      <c r="A1741">
        <v>40</v>
      </c>
      <c r="B1741" t="s">
        <v>3058</v>
      </c>
      <c r="C1741" t="s">
        <v>6635</v>
      </c>
      <c r="D1741">
        <f t="shared" si="247"/>
        <v>9000000</v>
      </c>
      <c r="K1741">
        <f t="shared" si="246"/>
        <v>1996</v>
      </c>
      <c r="L1741" t="s">
        <v>4682</v>
      </c>
      <c r="M1741" t="s">
        <v>4851</v>
      </c>
      <c r="N1741" t="s">
        <v>6382</v>
      </c>
      <c r="O1741" t="s">
        <v>6216</v>
      </c>
      <c r="P1741" t="s">
        <v>10157</v>
      </c>
      <c r="Q1741" t="s">
        <v>10158</v>
      </c>
      <c r="R1741" t="s">
        <v>10159</v>
      </c>
      <c r="AA1741">
        <v>3128</v>
      </c>
      <c r="AB1741" s="1">
        <v>39675</v>
      </c>
      <c r="AC1741" t="s">
        <v>3101</v>
      </c>
      <c r="AD1741" s="2">
        <v>8500000</v>
      </c>
      <c r="AE1741" s="2">
        <v>35161554</v>
      </c>
      <c r="AF1741" s="2">
        <v>68695443</v>
      </c>
      <c r="AG1741">
        <v>8</v>
      </c>
      <c r="AH1741">
        <v>15</v>
      </c>
      <c r="AI1741">
        <v>8</v>
      </c>
      <c r="AK1741" s="1" t="str">
        <f t="shared" si="245"/>
        <v>PG</v>
      </c>
      <c r="AL1741" s="1" t="str">
        <f t="shared" si="248"/>
        <v>98 min</v>
      </c>
      <c r="AM1741" s="1" t="str">
        <f t="shared" si="249"/>
        <v>Animation, Action, Adventure</v>
      </c>
      <c r="AN1741" s="1" t="str">
        <f t="shared" si="250"/>
        <v>Dave Filoni</v>
      </c>
      <c r="AO1741" s="1" t="str">
        <f t="shared" si="251"/>
        <v>Henry Gilroy, Steven Melching, Scott Murphy, George Lucas (characters and universe)</v>
      </c>
      <c r="AP1741" s="1" t="str">
        <f t="shared" si="252"/>
        <v>Matt Lanter, Ashley Eckstein, James Arnold Taylor, Dee Bradley Baker</v>
      </c>
      <c r="AQ1741" s="1" t="str">
        <f t="shared" si="253"/>
        <v>WB</v>
      </c>
    </row>
    <row r="1742" spans="1:43">
      <c r="A1742">
        <v>41</v>
      </c>
      <c r="B1742" t="s">
        <v>3405</v>
      </c>
      <c r="C1742" t="s">
        <v>10160</v>
      </c>
      <c r="D1742">
        <f t="shared" si="247"/>
        <v>5500000</v>
      </c>
      <c r="K1742">
        <f t="shared" si="246"/>
        <v>1996</v>
      </c>
      <c r="L1742" t="s">
        <v>4600</v>
      </c>
      <c r="M1742" t="s">
        <v>4846</v>
      </c>
      <c r="N1742" t="s">
        <v>6354</v>
      </c>
      <c r="O1742" t="s">
        <v>5238</v>
      </c>
      <c r="P1742" t="s">
        <v>10161</v>
      </c>
      <c r="Q1742" t="s">
        <v>10162</v>
      </c>
      <c r="R1742" t="s">
        <v>10163</v>
      </c>
      <c r="AA1742">
        <v>1385</v>
      </c>
      <c r="AB1742" s="1">
        <v>39654</v>
      </c>
      <c r="AC1742" t="s">
        <v>1376</v>
      </c>
      <c r="AD1742" s="2">
        <v>35000000</v>
      </c>
      <c r="AE1742" s="2">
        <v>20982478</v>
      </c>
      <c r="AF1742" s="2">
        <v>68170792</v>
      </c>
      <c r="AG1742">
        <v>7</v>
      </c>
      <c r="AH1742">
        <v>25</v>
      </c>
      <c r="AI1742">
        <v>8</v>
      </c>
      <c r="AK1742" s="1" t="e">
        <f t="shared" si="245"/>
        <v>#N/A</v>
      </c>
      <c r="AL1742" s="1" t="e">
        <f t="shared" si="248"/>
        <v>#N/A</v>
      </c>
      <c r="AM1742" s="1" t="e">
        <f t="shared" si="249"/>
        <v>#N/A</v>
      </c>
      <c r="AN1742" s="1" t="e">
        <f t="shared" si="250"/>
        <v>#N/A</v>
      </c>
      <c r="AO1742" s="1" t="e">
        <f t="shared" si="251"/>
        <v>#N/A</v>
      </c>
      <c r="AP1742" s="1" t="e">
        <f t="shared" si="252"/>
        <v>#N/A</v>
      </c>
      <c r="AQ1742" s="1" t="e">
        <f t="shared" si="253"/>
        <v>#N/A</v>
      </c>
    </row>
    <row r="1743" spans="1:43">
      <c r="A1743">
        <v>42</v>
      </c>
      <c r="B1743" t="s">
        <v>10164</v>
      </c>
      <c r="C1743" t="s">
        <v>4677</v>
      </c>
      <c r="D1743" t="e">
        <f t="shared" si="247"/>
        <v>#N/A</v>
      </c>
      <c r="K1743">
        <f t="shared" si="246"/>
        <v>1996</v>
      </c>
      <c r="L1743" t="s">
        <v>4600</v>
      </c>
      <c r="M1743" t="s">
        <v>5159</v>
      </c>
      <c r="N1743" t="s">
        <v>5174</v>
      </c>
      <c r="O1743" t="s">
        <v>6887</v>
      </c>
      <c r="P1743" t="s">
        <v>8132</v>
      </c>
      <c r="Q1743" t="s">
        <v>10165</v>
      </c>
      <c r="R1743" t="s">
        <v>10166</v>
      </c>
      <c r="AA1743">
        <v>1299</v>
      </c>
      <c r="AB1743" s="1">
        <v>39647</v>
      </c>
      <c r="AC1743" t="s">
        <v>1291</v>
      </c>
      <c r="AD1743" s="2">
        <v>37000000</v>
      </c>
      <c r="AE1743" s="2">
        <v>30105968</v>
      </c>
      <c r="AF1743" s="2">
        <v>67029956</v>
      </c>
      <c r="AG1743">
        <v>7</v>
      </c>
      <c r="AH1743">
        <v>18</v>
      </c>
      <c r="AI1743">
        <v>8</v>
      </c>
      <c r="AK1743" s="1" t="str">
        <f t="shared" si="245"/>
        <v>G</v>
      </c>
      <c r="AL1743" s="1" t="str">
        <f t="shared" si="248"/>
        <v>81 min</v>
      </c>
      <c r="AM1743" s="1" t="str">
        <f t="shared" si="249"/>
        <v>Animation, Adventure, Comedy</v>
      </c>
      <c r="AN1743" s="1" t="str">
        <f t="shared" si="250"/>
        <v>Kirk De Micco</v>
      </c>
      <c r="AO1743" s="1" t="str">
        <f t="shared" si="251"/>
        <v>Kirk De Micco (screenplay), Robert Moreland (screenplay), Kirk De Micco (story), Jason Mayland (additional screenplay material)</v>
      </c>
      <c r="AP1743" s="1" t="str">
        <f t="shared" si="252"/>
        <v>Andy Samberg, Cheryl Hines, Jeff Daniels, Patrick Warburton</v>
      </c>
      <c r="AQ1743" s="1" t="str">
        <f t="shared" si="253"/>
        <v>Fox</v>
      </c>
    </row>
    <row r="1744" spans="1:43">
      <c r="A1744">
        <v>43</v>
      </c>
      <c r="B1744" t="s">
        <v>10167</v>
      </c>
      <c r="C1744" t="s">
        <v>6635</v>
      </c>
      <c r="D1744" t="e">
        <f t="shared" si="247"/>
        <v>#N/A</v>
      </c>
      <c r="K1744">
        <f t="shared" si="246"/>
        <v>1996</v>
      </c>
      <c r="L1744" t="s">
        <v>4682</v>
      </c>
      <c r="M1744" t="s">
        <v>5574</v>
      </c>
      <c r="N1744" t="s">
        <v>10168</v>
      </c>
      <c r="O1744" t="s">
        <v>10169</v>
      </c>
      <c r="P1744" t="s">
        <v>10170</v>
      </c>
      <c r="Q1744" t="s">
        <v>10171</v>
      </c>
      <c r="R1744" t="s">
        <v>10172</v>
      </c>
      <c r="AA1744">
        <v>2091</v>
      </c>
      <c r="AB1744" s="1">
        <v>39514</v>
      </c>
      <c r="AC1744" t="s">
        <v>2077</v>
      </c>
      <c r="AD1744" s="2">
        <v>20000000</v>
      </c>
      <c r="AE1744" s="2">
        <v>30060660</v>
      </c>
      <c r="AF1744" s="2">
        <v>66143005</v>
      </c>
      <c r="AG1744">
        <v>3</v>
      </c>
      <c r="AH1744">
        <v>7</v>
      </c>
      <c r="AI1744">
        <v>8</v>
      </c>
      <c r="AK1744" s="1" t="str">
        <f t="shared" si="245"/>
        <v>R</v>
      </c>
      <c r="AL1744" s="1" t="str">
        <f t="shared" si="248"/>
        <v>111 min</v>
      </c>
      <c r="AM1744" s="1" t="str">
        <f t="shared" si="249"/>
        <v>Crime, Drama, Thriller</v>
      </c>
      <c r="AN1744" s="1" t="str">
        <f t="shared" si="250"/>
        <v>Roger Donaldson</v>
      </c>
      <c r="AO1744" s="1" t="str">
        <f t="shared" si="251"/>
        <v>Dick Clement, Ian La Frenais</v>
      </c>
      <c r="AP1744" s="1" t="str">
        <f t="shared" si="252"/>
        <v>Jason Statham, Saffron Burrows, Stephen Campbell Moore, Daniel Mays</v>
      </c>
      <c r="AQ1744" s="1" t="str">
        <f t="shared" si="253"/>
        <v>LGF</v>
      </c>
    </row>
    <row r="1745" spans="1:43">
      <c r="A1745">
        <v>44</v>
      </c>
      <c r="B1745" t="s">
        <v>10173</v>
      </c>
      <c r="C1745" t="s">
        <v>4607</v>
      </c>
      <c r="D1745" t="e">
        <f t="shared" si="247"/>
        <v>#N/A</v>
      </c>
      <c r="K1745">
        <f t="shared" si="246"/>
        <v>1996</v>
      </c>
      <c r="L1745" t="s">
        <v>4636</v>
      </c>
      <c r="M1745" t="s">
        <v>5371</v>
      </c>
      <c r="N1745" t="s">
        <v>5652</v>
      </c>
      <c r="O1745" t="s">
        <v>10174</v>
      </c>
      <c r="P1745" t="s">
        <v>10175</v>
      </c>
      <c r="Q1745" t="s">
        <v>10176</v>
      </c>
      <c r="R1745" t="s">
        <v>10177</v>
      </c>
      <c r="AA1745">
        <v>2098</v>
      </c>
      <c r="AB1745" s="1">
        <v>39549</v>
      </c>
      <c r="AC1745" t="s">
        <v>2084</v>
      </c>
      <c r="AD1745" s="2">
        <v>20000000</v>
      </c>
      <c r="AE1745" s="2">
        <v>26415649</v>
      </c>
      <c r="AF1745" s="2">
        <v>65454793</v>
      </c>
      <c r="AG1745">
        <v>4</v>
      </c>
      <c r="AH1745">
        <v>11</v>
      </c>
      <c r="AI1745">
        <v>8</v>
      </c>
      <c r="AK1745" s="1" t="e">
        <f t="shared" si="245"/>
        <v>#N/A</v>
      </c>
      <c r="AL1745" s="1" t="e">
        <f t="shared" si="248"/>
        <v>#N/A</v>
      </c>
      <c r="AM1745" s="1" t="e">
        <f t="shared" si="249"/>
        <v>#N/A</v>
      </c>
      <c r="AN1745" s="1" t="e">
        <f t="shared" si="250"/>
        <v>#N/A</v>
      </c>
      <c r="AO1745" s="1" t="e">
        <f t="shared" si="251"/>
        <v>#N/A</v>
      </c>
      <c r="AP1745" s="1" t="e">
        <f t="shared" si="252"/>
        <v>#N/A</v>
      </c>
      <c r="AQ1745" s="1" t="e">
        <f t="shared" si="253"/>
        <v>#N/A</v>
      </c>
    </row>
    <row r="1746" spans="1:43">
      <c r="A1746">
        <v>45</v>
      </c>
      <c r="B1746" t="s">
        <v>10178</v>
      </c>
      <c r="C1746" t="s">
        <v>4695</v>
      </c>
      <c r="D1746" t="e">
        <f t="shared" si="247"/>
        <v>#N/A</v>
      </c>
      <c r="K1746">
        <f t="shared" si="246"/>
        <v>1996</v>
      </c>
      <c r="L1746" t="s">
        <v>4614</v>
      </c>
      <c r="M1746" t="s">
        <v>4615</v>
      </c>
      <c r="N1746" t="s">
        <v>4789</v>
      </c>
      <c r="O1746" t="s">
        <v>10179</v>
      </c>
      <c r="P1746" t="s">
        <v>10180</v>
      </c>
      <c r="Q1746" t="s">
        <v>10181</v>
      </c>
      <c r="R1746" t="s">
        <v>10182</v>
      </c>
      <c r="AA1746">
        <v>1530</v>
      </c>
      <c r="AB1746" s="1">
        <v>39563</v>
      </c>
      <c r="AC1746" t="s">
        <v>1520</v>
      </c>
      <c r="AD1746" s="2">
        <v>30000000</v>
      </c>
      <c r="AE1746" s="2">
        <v>60494212</v>
      </c>
      <c r="AF1746" s="2">
        <v>64391484</v>
      </c>
      <c r="AG1746">
        <v>4</v>
      </c>
      <c r="AH1746">
        <v>25</v>
      </c>
      <c r="AI1746">
        <v>8</v>
      </c>
      <c r="AK1746" s="1" t="str">
        <f t="shared" si="245"/>
        <v>PG-13</v>
      </c>
      <c r="AL1746" s="1" t="str">
        <f t="shared" si="248"/>
        <v>99 min</v>
      </c>
      <c r="AM1746" s="1" t="str">
        <f t="shared" si="249"/>
        <v>Comedy, Romance</v>
      </c>
      <c r="AN1746" s="1" t="str">
        <f t="shared" si="250"/>
        <v>Michael McCullers</v>
      </c>
      <c r="AO1746" s="1" t="str">
        <f t="shared" si="251"/>
        <v>Michael McCullers</v>
      </c>
      <c r="AP1746" s="1" t="str">
        <f t="shared" si="252"/>
        <v>Amy Poehler, Tina Fey, Greg Kinnear, Dax Shepard</v>
      </c>
      <c r="AQ1746" s="1" t="str">
        <f t="shared" si="253"/>
        <v>Uni.</v>
      </c>
    </row>
    <row r="1747" spans="1:43">
      <c r="A1747">
        <v>46</v>
      </c>
      <c r="B1747" t="s">
        <v>634</v>
      </c>
      <c r="C1747" t="s">
        <v>6635</v>
      </c>
      <c r="D1747">
        <f t="shared" si="247"/>
        <v>65000000</v>
      </c>
      <c r="K1747">
        <f t="shared" si="246"/>
        <v>1996</v>
      </c>
      <c r="L1747" t="s">
        <v>4682</v>
      </c>
      <c r="M1747" t="s">
        <v>4728</v>
      </c>
      <c r="N1747" t="s">
        <v>6382</v>
      </c>
      <c r="O1747" t="s">
        <v>8758</v>
      </c>
      <c r="P1747" t="s">
        <v>4610</v>
      </c>
      <c r="Q1747" t="s">
        <v>10183</v>
      </c>
      <c r="R1747" t="s">
        <v>10184</v>
      </c>
      <c r="AA1747">
        <v>2774</v>
      </c>
      <c r="AB1747" s="1">
        <v>39479</v>
      </c>
      <c r="AC1747" t="s">
        <v>2751</v>
      </c>
      <c r="AD1747" s="2">
        <v>12000000</v>
      </c>
      <c r="AE1747" s="2">
        <v>31418697</v>
      </c>
      <c r="AF1747" s="2">
        <v>57577765</v>
      </c>
      <c r="AG1747">
        <v>2</v>
      </c>
      <c r="AH1747">
        <v>1</v>
      </c>
      <c r="AI1747">
        <v>8</v>
      </c>
      <c r="AK1747" s="1" t="str">
        <f t="shared" ref="AK1747:AK1810" si="254">VLOOKUP(AC1747,$B$2:$R$10000,11,FALSE)</f>
        <v>PG-13</v>
      </c>
      <c r="AL1747" s="1" t="str">
        <f t="shared" si="248"/>
        <v>98 min</v>
      </c>
      <c r="AM1747" s="1" t="str">
        <f t="shared" si="249"/>
        <v>Drama, Horror, Thriller</v>
      </c>
      <c r="AN1747" s="1" t="str">
        <f t="shared" si="250"/>
        <v>David Moreau, Xavier Palud</v>
      </c>
      <c r="AO1747" s="1" t="str">
        <f t="shared" si="251"/>
        <v>Sebastian Gutierrez (screenplay), Yuet-Jan Hui, Oxide Pang Chun, Danny Pang</v>
      </c>
      <c r="AP1747" s="1" t="str">
        <f t="shared" si="252"/>
        <v>Jessica Alba, Alessandro Nivola, Parker Posey, Rade Serbedzija</v>
      </c>
      <c r="AQ1747" s="1" t="str">
        <f t="shared" si="253"/>
        <v>LGF</v>
      </c>
    </row>
    <row r="1748" spans="1:43">
      <c r="A1748">
        <v>47</v>
      </c>
      <c r="B1748" t="s">
        <v>930</v>
      </c>
      <c r="C1748" t="s">
        <v>4695</v>
      </c>
      <c r="D1748">
        <f t="shared" si="247"/>
        <v>50000000</v>
      </c>
      <c r="K1748">
        <f t="shared" si="246"/>
        <v>1996</v>
      </c>
      <c r="L1748" t="s">
        <v>4682</v>
      </c>
      <c r="M1748" t="s">
        <v>4744</v>
      </c>
      <c r="N1748" t="s">
        <v>4893</v>
      </c>
      <c r="O1748" t="s">
        <v>10185</v>
      </c>
      <c r="P1748" t="s">
        <v>10186</v>
      </c>
      <c r="Q1748" t="s">
        <v>10187</v>
      </c>
      <c r="R1748" t="s">
        <v>10188</v>
      </c>
      <c r="AA1748">
        <v>2086</v>
      </c>
      <c r="AB1748" s="1">
        <v>39778</v>
      </c>
      <c r="AC1748" t="s">
        <v>2072</v>
      </c>
      <c r="AD1748" s="2">
        <v>20000000</v>
      </c>
      <c r="AE1748" s="2">
        <v>31841299</v>
      </c>
      <c r="AF1748" s="2">
        <v>57293371</v>
      </c>
      <c r="AG1748">
        <v>11</v>
      </c>
      <c r="AH1748">
        <v>26</v>
      </c>
      <c r="AI1748">
        <v>8</v>
      </c>
      <c r="AK1748" s="1" t="str">
        <f t="shared" si="254"/>
        <v>R</v>
      </c>
      <c r="AL1748" s="1" t="str">
        <f t="shared" si="248"/>
        <v>128 min</v>
      </c>
      <c r="AM1748" s="1" t="str">
        <f t="shared" si="249"/>
        <v>Biography, Drama, History</v>
      </c>
      <c r="AN1748" s="1" t="str">
        <f t="shared" si="250"/>
        <v>Gus Van Sant</v>
      </c>
      <c r="AO1748" s="1" t="str">
        <f t="shared" si="251"/>
        <v>Dustin Lance Black</v>
      </c>
      <c r="AP1748" s="1" t="str">
        <f t="shared" si="252"/>
        <v>Sean Penn, Emile Hirsch, Josh Brolin, Diego Luna</v>
      </c>
      <c r="AQ1748" s="1" t="str">
        <f t="shared" si="253"/>
        <v>Focus</v>
      </c>
    </row>
    <row r="1749" spans="1:43">
      <c r="A1749">
        <v>48</v>
      </c>
      <c r="B1749" t="s">
        <v>453</v>
      </c>
      <c r="C1749" t="s">
        <v>4621</v>
      </c>
      <c r="D1749">
        <f t="shared" si="247"/>
        <v>80000000</v>
      </c>
      <c r="K1749">
        <f t="shared" si="246"/>
        <v>1996</v>
      </c>
      <c r="L1749" t="s">
        <v>4600</v>
      </c>
      <c r="M1749" t="s">
        <v>4872</v>
      </c>
      <c r="N1749" t="s">
        <v>5287</v>
      </c>
      <c r="O1749" t="s">
        <v>6453</v>
      </c>
      <c r="P1749" t="s">
        <v>10189</v>
      </c>
      <c r="Q1749" t="s">
        <v>10190</v>
      </c>
      <c r="R1749" t="s">
        <v>10191</v>
      </c>
      <c r="AA1749">
        <v>2271</v>
      </c>
      <c r="AB1749" s="1">
        <v>39549</v>
      </c>
      <c r="AC1749" t="s">
        <v>2255</v>
      </c>
      <c r="AD1749" s="2">
        <v>18000000</v>
      </c>
      <c r="AE1749" s="2">
        <v>43869350</v>
      </c>
      <c r="AF1749" s="2">
        <v>57109687</v>
      </c>
      <c r="AG1749">
        <v>4</v>
      </c>
      <c r="AH1749">
        <v>11</v>
      </c>
      <c r="AI1749">
        <v>8</v>
      </c>
      <c r="AK1749" s="1" t="str">
        <f t="shared" si="254"/>
        <v>R</v>
      </c>
      <c r="AL1749" s="1" t="str">
        <f t="shared" si="248"/>
        <v>92 min</v>
      </c>
      <c r="AM1749" s="1" t="str">
        <f t="shared" si="249"/>
        <v>Horror, Mystery</v>
      </c>
      <c r="AN1749" s="1" t="str">
        <f t="shared" si="250"/>
        <v>Paul Lynch</v>
      </c>
      <c r="AO1749" s="1" t="str">
        <f t="shared" si="251"/>
        <v>William Gray (screenplay), Robert Guza Jr. (story)</v>
      </c>
      <c r="AP1749" s="1" t="str">
        <f t="shared" si="252"/>
        <v>Leslie Nielsen, Jamie Lee Curtis, Casey Stevens, Anne-Marie Martin</v>
      </c>
      <c r="AQ1749" s="1" t="str">
        <f t="shared" si="253"/>
        <v>Emb</v>
      </c>
    </row>
    <row r="1750" spans="1:43">
      <c r="A1750">
        <v>49</v>
      </c>
      <c r="B1750" t="s">
        <v>10192</v>
      </c>
      <c r="C1750" t="s">
        <v>4607</v>
      </c>
      <c r="D1750" t="e">
        <f t="shared" si="247"/>
        <v>#N/A</v>
      </c>
      <c r="K1750">
        <f t="shared" si="246"/>
        <v>1996</v>
      </c>
      <c r="L1750" t="s">
        <v>4636</v>
      </c>
      <c r="M1750" t="s">
        <v>4903</v>
      </c>
      <c r="N1750" t="s">
        <v>5994</v>
      </c>
      <c r="O1750" t="s">
        <v>6228</v>
      </c>
      <c r="P1750" t="s">
        <v>10193</v>
      </c>
      <c r="Q1750" t="s">
        <v>10194</v>
      </c>
      <c r="R1750" t="s">
        <v>10195</v>
      </c>
      <c r="AA1750">
        <v>3253</v>
      </c>
      <c r="AB1750" s="1">
        <v>39492</v>
      </c>
      <c r="AC1750" t="s">
        <v>3222</v>
      </c>
      <c r="AD1750" s="2">
        <v>7000000</v>
      </c>
      <c r="AE1750" s="2">
        <v>32241649</v>
      </c>
      <c r="AF1750" s="2">
        <v>55617866</v>
      </c>
      <c r="AG1750">
        <v>2</v>
      </c>
      <c r="AH1750">
        <v>14</v>
      </c>
      <c r="AI1750">
        <v>8</v>
      </c>
      <c r="AK1750" s="1" t="str">
        <f t="shared" si="254"/>
        <v>PG-13</v>
      </c>
      <c r="AL1750" s="1" t="str">
        <f t="shared" si="248"/>
        <v>112 min</v>
      </c>
      <c r="AM1750" s="1" t="str">
        <f t="shared" si="249"/>
        <v>Comedy, Drama, Romance</v>
      </c>
      <c r="AN1750" s="1" t="str">
        <f t="shared" si="250"/>
        <v>Adam Brooks</v>
      </c>
      <c r="AO1750" s="1" t="str">
        <f t="shared" si="251"/>
        <v>Adam Brooks</v>
      </c>
      <c r="AP1750" s="1" t="str">
        <f t="shared" si="252"/>
        <v>Ryan Reynolds, An Nguyen, Matthew Mason, Rick Derby</v>
      </c>
      <c r="AQ1750" s="1" t="str">
        <f t="shared" si="253"/>
        <v>Uni.</v>
      </c>
    </row>
    <row r="1751" spans="1:43">
      <c r="A1751">
        <v>50</v>
      </c>
      <c r="B1751" t="s">
        <v>10196</v>
      </c>
      <c r="C1751" t="s">
        <v>4660</v>
      </c>
      <c r="D1751" t="e">
        <f t="shared" si="247"/>
        <v>#N/A</v>
      </c>
      <c r="K1751">
        <f t="shared" ref="K1751:K1814" si="255">2013-INT((ROW()-2)/100)</f>
        <v>1996</v>
      </c>
      <c r="L1751" t="s">
        <v>4600</v>
      </c>
      <c r="M1751" t="s">
        <v>5367</v>
      </c>
      <c r="N1751" t="s">
        <v>4690</v>
      </c>
      <c r="O1751" t="s">
        <v>10197</v>
      </c>
      <c r="P1751" t="s">
        <v>6562</v>
      </c>
      <c r="Q1751" t="s">
        <v>10198</v>
      </c>
      <c r="R1751" t="s">
        <v>10199</v>
      </c>
      <c r="AA1751">
        <v>2081</v>
      </c>
      <c r="AB1751" s="1">
        <v>39794</v>
      </c>
      <c r="AC1751" t="s">
        <v>2067</v>
      </c>
      <c r="AD1751" s="2">
        <v>20000000</v>
      </c>
      <c r="AE1751" s="2">
        <v>33446470</v>
      </c>
      <c r="AF1751" s="2">
        <v>53191101</v>
      </c>
      <c r="AG1751">
        <v>12</v>
      </c>
      <c r="AH1751">
        <v>12</v>
      </c>
      <c r="AI1751">
        <v>8</v>
      </c>
      <c r="AK1751" s="1" t="str">
        <f t="shared" si="254"/>
        <v>PG-13</v>
      </c>
      <c r="AL1751" s="1" t="str">
        <f t="shared" si="248"/>
        <v>104 min</v>
      </c>
      <c r="AM1751" s="1" t="str">
        <f t="shared" si="249"/>
        <v>Drama, Mystery</v>
      </c>
      <c r="AN1751" s="1" t="str">
        <f t="shared" si="250"/>
        <v>John Patrick Shanley</v>
      </c>
      <c r="AO1751" s="1" t="str">
        <f t="shared" si="251"/>
        <v>John Patrick Shanley (screenplay), John Patrick Shanley (play)</v>
      </c>
      <c r="AP1751" s="1" t="str">
        <f t="shared" si="252"/>
        <v>Meryl Streep, Philip Seymour Hoffman, Amy Adams, Viola Davis</v>
      </c>
      <c r="AQ1751" s="1" t="str">
        <f t="shared" si="253"/>
        <v>Mira.</v>
      </c>
    </row>
    <row r="1752" spans="1:43">
      <c r="A1752">
        <v>51</v>
      </c>
      <c r="B1752" t="s">
        <v>3191</v>
      </c>
      <c r="C1752" t="s">
        <v>6635</v>
      </c>
      <c r="D1752">
        <f t="shared" si="247"/>
        <v>7500000</v>
      </c>
      <c r="K1752">
        <f t="shared" si="255"/>
        <v>1996</v>
      </c>
      <c r="L1752" t="s">
        <v>4635</v>
      </c>
      <c r="AA1752">
        <v>1373</v>
      </c>
      <c r="AB1752" s="1">
        <v>39472</v>
      </c>
      <c r="AC1752" t="s">
        <v>1364</v>
      </c>
      <c r="AD1752" s="2">
        <v>35000000</v>
      </c>
      <c r="AE1752" s="2">
        <v>28687835</v>
      </c>
      <c r="AF1752" s="2">
        <v>52649951</v>
      </c>
      <c r="AG1752">
        <v>1</v>
      </c>
      <c r="AH1752">
        <v>25</v>
      </c>
      <c r="AI1752">
        <v>8</v>
      </c>
      <c r="AK1752" s="1" t="str">
        <f t="shared" si="254"/>
        <v>R</v>
      </c>
      <c r="AL1752" s="1" t="str">
        <f t="shared" si="248"/>
        <v>101 min</v>
      </c>
      <c r="AM1752" s="1" t="str">
        <f t="shared" si="249"/>
        <v>Crime, Drama, Thriller</v>
      </c>
      <c r="AN1752" s="1" t="str">
        <f t="shared" si="250"/>
        <v>Gregory Hoblit</v>
      </c>
      <c r="AO1752" s="1" t="str">
        <f t="shared" si="251"/>
        <v>Robert Fyvolent (screenplay), Mark Brinker (screenplay), Allison Burnett (screenplay), Robert Fyvolent (story), Mark Brinker (story)</v>
      </c>
      <c r="AP1752" s="1" t="str">
        <f t="shared" si="252"/>
        <v>Diane Lane, Billy Burke, Colin Hanks, Joseph Cross</v>
      </c>
      <c r="AQ1752" s="1" t="str">
        <f t="shared" si="253"/>
        <v>SGem</v>
      </c>
    </row>
    <row r="1753" spans="1:43">
      <c r="A1753">
        <v>52</v>
      </c>
      <c r="B1753" t="s">
        <v>10200</v>
      </c>
      <c r="C1753" t="s">
        <v>4607</v>
      </c>
      <c r="D1753" t="e">
        <f t="shared" si="247"/>
        <v>#N/A</v>
      </c>
      <c r="K1753">
        <f t="shared" si="255"/>
        <v>1996</v>
      </c>
      <c r="L1753" t="s">
        <v>4600</v>
      </c>
      <c r="M1753" t="s">
        <v>4763</v>
      </c>
      <c r="N1753" t="s">
        <v>5014</v>
      </c>
      <c r="O1753" t="s">
        <v>10201</v>
      </c>
      <c r="P1753" t="s">
        <v>10202</v>
      </c>
      <c r="Q1753" t="s">
        <v>10203</v>
      </c>
      <c r="R1753" t="s">
        <v>10204</v>
      </c>
      <c r="AA1753">
        <v>757</v>
      </c>
      <c r="AB1753" s="1">
        <v>39640</v>
      </c>
      <c r="AC1753" t="s">
        <v>750</v>
      </c>
      <c r="AD1753" s="2">
        <v>60000000</v>
      </c>
      <c r="AE1753" s="2">
        <v>11803254</v>
      </c>
      <c r="AF1753" s="2">
        <v>50648806</v>
      </c>
      <c r="AG1753">
        <v>7</v>
      </c>
      <c r="AH1753">
        <v>11</v>
      </c>
      <c r="AI1753">
        <v>8</v>
      </c>
      <c r="AK1753" s="1" t="e">
        <f t="shared" si="254"/>
        <v>#N/A</v>
      </c>
      <c r="AL1753" s="1" t="e">
        <f t="shared" si="248"/>
        <v>#N/A</v>
      </c>
      <c r="AM1753" s="1" t="e">
        <f t="shared" si="249"/>
        <v>#N/A</v>
      </c>
      <c r="AN1753" s="1" t="e">
        <f t="shared" si="250"/>
        <v>#N/A</v>
      </c>
      <c r="AO1753" s="1" t="e">
        <f t="shared" si="251"/>
        <v>#N/A</v>
      </c>
      <c r="AP1753" s="1" t="e">
        <f t="shared" si="252"/>
        <v>#N/A</v>
      </c>
      <c r="AQ1753" s="1" t="e">
        <f t="shared" si="253"/>
        <v>#N/A</v>
      </c>
    </row>
    <row r="1754" spans="1:43">
      <c r="A1754">
        <v>53</v>
      </c>
      <c r="B1754" t="s">
        <v>1250</v>
      </c>
      <c r="C1754" t="s">
        <v>4621</v>
      </c>
      <c r="D1754">
        <f t="shared" si="247"/>
        <v>39000000</v>
      </c>
      <c r="K1754">
        <f t="shared" si="255"/>
        <v>1996</v>
      </c>
      <c r="L1754" t="s">
        <v>4614</v>
      </c>
      <c r="M1754" t="s">
        <v>5062</v>
      </c>
      <c r="N1754" t="s">
        <v>4690</v>
      </c>
      <c r="O1754" t="s">
        <v>8224</v>
      </c>
      <c r="P1754" t="s">
        <v>10205</v>
      </c>
      <c r="Q1754" t="s">
        <v>10206</v>
      </c>
      <c r="R1754" t="s">
        <v>10207</v>
      </c>
      <c r="AA1754">
        <v>2411</v>
      </c>
      <c r="AB1754" s="1">
        <v>39703</v>
      </c>
      <c r="AC1754" t="s">
        <v>2395</v>
      </c>
      <c r="AD1754" s="2">
        <v>16000000</v>
      </c>
      <c r="AE1754" s="2">
        <v>26902075</v>
      </c>
      <c r="AF1754" s="2">
        <v>50103808</v>
      </c>
      <c r="AG1754">
        <v>9</v>
      </c>
      <c r="AH1754">
        <v>12</v>
      </c>
      <c r="AI1754">
        <v>8</v>
      </c>
      <c r="AK1754" s="1" t="e">
        <f t="shared" si="254"/>
        <v>#N/A</v>
      </c>
      <c r="AL1754" s="1" t="e">
        <f t="shared" si="248"/>
        <v>#N/A</v>
      </c>
      <c r="AM1754" s="1" t="e">
        <f t="shared" si="249"/>
        <v>#N/A</v>
      </c>
      <c r="AN1754" s="1" t="e">
        <f t="shared" si="250"/>
        <v>#N/A</v>
      </c>
      <c r="AO1754" s="1" t="e">
        <f t="shared" si="251"/>
        <v>#N/A</v>
      </c>
      <c r="AP1754" s="1" t="e">
        <f t="shared" si="252"/>
        <v>#N/A</v>
      </c>
      <c r="AQ1754" s="1" t="e">
        <f t="shared" si="253"/>
        <v>#N/A</v>
      </c>
    </row>
    <row r="1755" spans="1:43">
      <c r="A1755">
        <v>54</v>
      </c>
      <c r="B1755" t="s">
        <v>10208</v>
      </c>
      <c r="C1755" t="s">
        <v>4607</v>
      </c>
      <c r="D1755" t="e">
        <f t="shared" si="247"/>
        <v>#N/A</v>
      </c>
      <c r="K1755">
        <f t="shared" si="255"/>
        <v>1996</v>
      </c>
      <c r="L1755" t="s">
        <v>4614</v>
      </c>
      <c r="M1755" t="s">
        <v>9496</v>
      </c>
      <c r="N1755" t="s">
        <v>4768</v>
      </c>
      <c r="O1755" t="s">
        <v>6212</v>
      </c>
      <c r="P1755" t="s">
        <v>10209</v>
      </c>
      <c r="Q1755" t="s">
        <v>10210</v>
      </c>
      <c r="R1755" t="s">
        <v>10211</v>
      </c>
      <c r="AA1755">
        <v>1194</v>
      </c>
      <c r="AB1755" s="1">
        <v>39528</v>
      </c>
      <c r="AC1755" t="s">
        <v>1186</v>
      </c>
      <c r="AD1755" s="2">
        <v>40000000</v>
      </c>
      <c r="AE1755" s="2">
        <v>32862104</v>
      </c>
      <c r="AF1755" s="2">
        <v>49686263</v>
      </c>
      <c r="AG1755">
        <v>3</v>
      </c>
      <c r="AH1755">
        <v>21</v>
      </c>
      <c r="AI1755">
        <v>8</v>
      </c>
      <c r="AK1755" s="1" t="str">
        <f t="shared" si="254"/>
        <v>PG-13</v>
      </c>
      <c r="AL1755" s="1" t="str">
        <f t="shared" si="248"/>
        <v>110 min</v>
      </c>
      <c r="AM1755" s="1" t="str">
        <f t="shared" si="249"/>
        <v>Comedy</v>
      </c>
      <c r="AN1755" s="1" t="str">
        <f t="shared" si="250"/>
        <v>Steven Brill</v>
      </c>
      <c r="AO1755" s="1" t="str">
        <f t="shared" si="251"/>
        <v>Kristofor Brown (screenplay), Seth Rogen (screenplay), John Hughes (story), Kristofor Brown (story), Seth Rogen (story)</v>
      </c>
      <c r="AP1755" s="1" t="str">
        <f t="shared" si="252"/>
        <v>Nate Hartley, Troy Gentile, Ian Roberts, Owen Wilson</v>
      </c>
      <c r="AQ1755" s="1" t="str">
        <f t="shared" si="253"/>
        <v>Par.</v>
      </c>
    </row>
    <row r="1756" spans="1:43">
      <c r="A1756">
        <v>55</v>
      </c>
      <c r="B1756" t="s">
        <v>1196</v>
      </c>
      <c r="C1756" t="s">
        <v>6635</v>
      </c>
      <c r="D1756">
        <f t="shared" si="247"/>
        <v>40000000</v>
      </c>
      <c r="K1756">
        <f t="shared" si="255"/>
        <v>1996</v>
      </c>
      <c r="L1756" t="s">
        <v>4600</v>
      </c>
      <c r="M1756" t="s">
        <v>4984</v>
      </c>
      <c r="N1756" t="s">
        <v>6995</v>
      </c>
      <c r="O1756" t="s">
        <v>10212</v>
      </c>
      <c r="P1756" t="s">
        <v>10213</v>
      </c>
      <c r="Q1756" t="s">
        <v>10214</v>
      </c>
      <c r="R1756" t="s">
        <v>10215</v>
      </c>
      <c r="AA1756">
        <v>3162</v>
      </c>
      <c r="AB1756" s="1">
        <v>39528</v>
      </c>
      <c r="AC1756" t="s">
        <v>3133</v>
      </c>
      <c r="AD1756" s="2">
        <v>8000000</v>
      </c>
      <c r="AE1756" s="2">
        <v>25928550</v>
      </c>
      <c r="AF1756" s="2">
        <v>47782426</v>
      </c>
      <c r="AG1756">
        <v>3</v>
      </c>
      <c r="AH1756">
        <v>21</v>
      </c>
      <c r="AI1756">
        <v>8</v>
      </c>
      <c r="AK1756" s="1" t="e">
        <f t="shared" si="254"/>
        <v>#N/A</v>
      </c>
      <c r="AL1756" s="1" t="e">
        <f t="shared" si="248"/>
        <v>#N/A</v>
      </c>
      <c r="AM1756" s="1" t="e">
        <f t="shared" si="249"/>
        <v>#N/A</v>
      </c>
      <c r="AN1756" s="1" t="e">
        <f t="shared" si="250"/>
        <v>#N/A</v>
      </c>
      <c r="AO1756" s="1" t="e">
        <f t="shared" si="251"/>
        <v>#N/A</v>
      </c>
      <c r="AP1756" s="1" t="e">
        <f t="shared" si="252"/>
        <v>#N/A</v>
      </c>
      <c r="AQ1756" s="1" t="e">
        <f t="shared" si="253"/>
        <v>#N/A</v>
      </c>
    </row>
    <row r="1757" spans="1:43">
      <c r="A1757">
        <v>56</v>
      </c>
      <c r="B1757" t="s">
        <v>2265</v>
      </c>
      <c r="C1757" t="s">
        <v>4607</v>
      </c>
      <c r="D1757">
        <f t="shared" si="247"/>
        <v>18000000</v>
      </c>
      <c r="K1757">
        <f t="shared" si="255"/>
        <v>1996</v>
      </c>
      <c r="L1757" t="s">
        <v>4600</v>
      </c>
      <c r="M1757" t="s">
        <v>5733</v>
      </c>
      <c r="N1757" t="s">
        <v>10216</v>
      </c>
      <c r="O1757" t="s">
        <v>10217</v>
      </c>
      <c r="P1757" t="s">
        <v>10218</v>
      </c>
      <c r="Q1757" t="s">
        <v>10219</v>
      </c>
      <c r="R1757" t="s">
        <v>10220</v>
      </c>
      <c r="AA1757">
        <v>2202</v>
      </c>
      <c r="AB1757" s="1">
        <v>39514</v>
      </c>
      <c r="AC1757" t="s">
        <v>2186</v>
      </c>
      <c r="AD1757" s="2">
        <v>20000000</v>
      </c>
      <c r="AE1757" s="2">
        <v>206678</v>
      </c>
      <c r="AF1757" s="2">
        <v>47300771</v>
      </c>
      <c r="AG1757">
        <v>3</v>
      </c>
      <c r="AH1757">
        <v>7</v>
      </c>
      <c r="AI1757">
        <v>8</v>
      </c>
      <c r="AK1757" s="1" t="e">
        <f t="shared" si="254"/>
        <v>#N/A</v>
      </c>
      <c r="AL1757" s="1" t="e">
        <f t="shared" si="248"/>
        <v>#N/A</v>
      </c>
      <c r="AM1757" s="1" t="e">
        <f t="shared" si="249"/>
        <v>#N/A</v>
      </c>
      <c r="AN1757" s="1" t="e">
        <f t="shared" si="250"/>
        <v>#N/A</v>
      </c>
      <c r="AO1757" s="1" t="e">
        <f t="shared" si="251"/>
        <v>#N/A</v>
      </c>
      <c r="AP1757" s="1" t="e">
        <f t="shared" si="252"/>
        <v>#N/A</v>
      </c>
      <c r="AQ1757" s="1" t="e">
        <f t="shared" si="253"/>
        <v>#N/A</v>
      </c>
    </row>
    <row r="1758" spans="1:43">
      <c r="A1758">
        <v>57</v>
      </c>
      <c r="B1758" t="s">
        <v>2083</v>
      </c>
      <c r="C1758" t="s">
        <v>4660</v>
      </c>
      <c r="D1758">
        <f t="shared" si="247"/>
        <v>20000000</v>
      </c>
      <c r="K1758">
        <f t="shared" si="255"/>
        <v>1996</v>
      </c>
      <c r="L1758" t="s">
        <v>4682</v>
      </c>
      <c r="M1758" t="s">
        <v>4713</v>
      </c>
      <c r="N1758" t="s">
        <v>4893</v>
      </c>
      <c r="O1758" t="s">
        <v>10221</v>
      </c>
      <c r="P1758" t="s">
        <v>10222</v>
      </c>
      <c r="Q1758" t="s">
        <v>10223</v>
      </c>
      <c r="R1758" t="s">
        <v>10224</v>
      </c>
      <c r="AA1758">
        <v>3359</v>
      </c>
      <c r="AB1758" s="1">
        <v>39799</v>
      </c>
      <c r="AC1758" t="s">
        <v>3326</v>
      </c>
      <c r="AD1758" s="2">
        <v>6000000</v>
      </c>
      <c r="AE1758" s="2">
        <v>26238243</v>
      </c>
      <c r="AF1758" s="2">
        <v>46634275</v>
      </c>
      <c r="AG1758">
        <v>12</v>
      </c>
      <c r="AH1758">
        <v>17</v>
      </c>
      <c r="AI1758">
        <v>8</v>
      </c>
      <c r="AK1758" s="1" t="e">
        <f t="shared" si="254"/>
        <v>#N/A</v>
      </c>
      <c r="AL1758" s="1" t="e">
        <f t="shared" si="248"/>
        <v>#N/A</v>
      </c>
      <c r="AM1758" s="1" t="e">
        <f t="shared" si="249"/>
        <v>#N/A</v>
      </c>
      <c r="AN1758" s="1" t="e">
        <f t="shared" si="250"/>
        <v>#N/A</v>
      </c>
      <c r="AO1758" s="1" t="e">
        <f t="shared" si="251"/>
        <v>#N/A</v>
      </c>
      <c r="AP1758" s="1" t="e">
        <f t="shared" si="252"/>
        <v>#N/A</v>
      </c>
      <c r="AQ1758" s="1" t="e">
        <f t="shared" si="253"/>
        <v>#N/A</v>
      </c>
    </row>
    <row r="1759" spans="1:43">
      <c r="A1759">
        <v>58</v>
      </c>
      <c r="B1759" t="s">
        <v>2669</v>
      </c>
      <c r="C1759" t="s">
        <v>4660</v>
      </c>
      <c r="D1759">
        <f t="shared" si="247"/>
        <v>13000000</v>
      </c>
      <c r="K1759">
        <f t="shared" si="255"/>
        <v>1996</v>
      </c>
      <c r="L1759" t="s">
        <v>4614</v>
      </c>
      <c r="M1759" t="s">
        <v>4763</v>
      </c>
      <c r="N1759" t="s">
        <v>10225</v>
      </c>
      <c r="O1759" t="s">
        <v>9279</v>
      </c>
      <c r="P1759" t="s">
        <v>10226</v>
      </c>
      <c r="Q1759" t="s">
        <v>10227</v>
      </c>
      <c r="R1759" t="s">
        <v>10228</v>
      </c>
      <c r="AA1759">
        <v>1063</v>
      </c>
      <c r="AB1759" s="1">
        <v>39696</v>
      </c>
      <c r="AC1759" t="s">
        <v>1056</v>
      </c>
      <c r="AD1759" s="2">
        <v>45000000</v>
      </c>
      <c r="AE1759" s="2">
        <v>15298133</v>
      </c>
      <c r="AF1759" s="2">
        <v>46598133</v>
      </c>
      <c r="AG1759">
        <v>9</v>
      </c>
      <c r="AH1759">
        <v>5</v>
      </c>
      <c r="AI1759">
        <v>8</v>
      </c>
      <c r="AK1759" s="1" t="e">
        <f t="shared" si="254"/>
        <v>#N/A</v>
      </c>
      <c r="AL1759" s="1" t="e">
        <f t="shared" si="248"/>
        <v>#N/A</v>
      </c>
      <c r="AM1759" s="1" t="e">
        <f t="shared" si="249"/>
        <v>#N/A</v>
      </c>
      <c r="AN1759" s="1" t="e">
        <f t="shared" si="250"/>
        <v>#N/A</v>
      </c>
      <c r="AO1759" s="1" t="e">
        <f t="shared" si="251"/>
        <v>#N/A</v>
      </c>
      <c r="AP1759" s="1" t="e">
        <f t="shared" si="252"/>
        <v>#N/A</v>
      </c>
      <c r="AQ1759" s="1" t="e">
        <f t="shared" si="253"/>
        <v>#N/A</v>
      </c>
    </row>
    <row r="1760" spans="1:43">
      <c r="A1760">
        <v>59</v>
      </c>
      <c r="B1760" t="s">
        <v>10229</v>
      </c>
      <c r="C1760" t="s">
        <v>4607</v>
      </c>
      <c r="D1760" t="e">
        <f t="shared" si="247"/>
        <v>#N/A</v>
      </c>
      <c r="K1760">
        <f t="shared" si="255"/>
        <v>1996</v>
      </c>
      <c r="L1760" t="s">
        <v>4614</v>
      </c>
      <c r="M1760" t="s">
        <v>4713</v>
      </c>
      <c r="N1760" t="s">
        <v>10230</v>
      </c>
      <c r="O1760" t="s">
        <v>10231</v>
      </c>
      <c r="P1760" t="s">
        <v>10232</v>
      </c>
      <c r="Q1760" t="s">
        <v>10233</v>
      </c>
      <c r="R1760" t="s">
        <v>10234</v>
      </c>
      <c r="AA1760">
        <v>1712</v>
      </c>
      <c r="AB1760" s="1">
        <v>39710</v>
      </c>
      <c r="AC1760" t="s">
        <v>1701</v>
      </c>
      <c r="AD1760" s="2">
        <v>27000000</v>
      </c>
      <c r="AE1760" s="2">
        <v>13848978</v>
      </c>
      <c r="AF1760" s="2">
        <v>45160110</v>
      </c>
      <c r="AG1760">
        <v>9</v>
      </c>
      <c r="AH1760">
        <v>19</v>
      </c>
      <c r="AI1760">
        <v>8</v>
      </c>
      <c r="AK1760" s="1" t="e">
        <f t="shared" si="254"/>
        <v>#N/A</v>
      </c>
      <c r="AL1760" s="1" t="e">
        <f t="shared" si="248"/>
        <v>#N/A</v>
      </c>
      <c r="AM1760" s="1" t="e">
        <f t="shared" si="249"/>
        <v>#N/A</v>
      </c>
      <c r="AN1760" s="1" t="e">
        <f t="shared" si="250"/>
        <v>#N/A</v>
      </c>
      <c r="AO1760" s="1" t="e">
        <f t="shared" si="251"/>
        <v>#N/A</v>
      </c>
      <c r="AP1760" s="1" t="e">
        <f t="shared" si="252"/>
        <v>#N/A</v>
      </c>
      <c r="AQ1760" s="1" t="e">
        <f t="shared" si="253"/>
        <v>#N/A</v>
      </c>
    </row>
    <row r="1761" spans="1:43">
      <c r="A1761">
        <v>60</v>
      </c>
      <c r="B1761" t="s">
        <v>3851</v>
      </c>
      <c r="C1761" t="s">
        <v>4677</v>
      </c>
      <c r="D1761">
        <f t="shared" si="247"/>
        <v>2500000</v>
      </c>
      <c r="K1761">
        <f t="shared" si="255"/>
        <v>1996</v>
      </c>
      <c r="L1761" t="s">
        <v>4614</v>
      </c>
      <c r="M1761" t="s">
        <v>5574</v>
      </c>
      <c r="N1761" t="s">
        <v>6660</v>
      </c>
      <c r="O1761" t="s">
        <v>5703</v>
      </c>
      <c r="P1761" t="s">
        <v>5703</v>
      </c>
      <c r="Q1761" t="s">
        <v>10235</v>
      </c>
      <c r="R1761" t="s">
        <v>10236</v>
      </c>
      <c r="AA1761">
        <v>2066</v>
      </c>
      <c r="AB1761" s="1">
        <v>39710</v>
      </c>
      <c r="AC1761" t="s">
        <v>2052</v>
      </c>
      <c r="AD1761" s="2">
        <v>20000000</v>
      </c>
      <c r="AE1761" s="2">
        <v>39263506</v>
      </c>
      <c r="AF1761" s="2">
        <v>44821299</v>
      </c>
      <c r="AG1761">
        <v>9</v>
      </c>
      <c r="AH1761">
        <v>19</v>
      </c>
      <c r="AI1761">
        <v>8</v>
      </c>
      <c r="AK1761" s="1" t="str">
        <f t="shared" si="254"/>
        <v>PG-13</v>
      </c>
      <c r="AL1761" s="1" t="str">
        <f t="shared" si="248"/>
        <v>110 min</v>
      </c>
      <c r="AM1761" s="1" t="str">
        <f t="shared" si="249"/>
        <v>Crime, Drama, Thriller</v>
      </c>
      <c r="AN1761" s="1" t="str">
        <f t="shared" si="250"/>
        <v>Neil LaBute</v>
      </c>
      <c r="AO1761" s="1" t="str">
        <f t="shared" si="251"/>
        <v>David Loughery (screenplay), Howard Korder (screenplay), David Loughery (story)</v>
      </c>
      <c r="AP1761" s="1" t="str">
        <f t="shared" si="252"/>
        <v>Samuel L. Jackson, Patrick Wilson, Kerry Washington, Ron Glass</v>
      </c>
      <c r="AQ1761" s="1" t="str">
        <f t="shared" si="253"/>
        <v>SGem</v>
      </c>
    </row>
    <row r="1762" spans="1:43">
      <c r="A1762">
        <v>61</v>
      </c>
      <c r="B1762" t="s">
        <v>2086</v>
      </c>
      <c r="C1762" t="s">
        <v>6069</v>
      </c>
      <c r="D1762">
        <f t="shared" si="247"/>
        <v>20000000</v>
      </c>
      <c r="K1762">
        <f t="shared" si="255"/>
        <v>1996</v>
      </c>
      <c r="L1762" t="s">
        <v>4682</v>
      </c>
      <c r="M1762" t="s">
        <v>5574</v>
      </c>
      <c r="N1762" t="s">
        <v>10237</v>
      </c>
      <c r="O1762" t="s">
        <v>5653</v>
      </c>
      <c r="P1762" t="s">
        <v>10238</v>
      </c>
      <c r="Q1762" t="s">
        <v>10239</v>
      </c>
      <c r="R1762" t="s">
        <v>10240</v>
      </c>
      <c r="AA1762">
        <v>2096</v>
      </c>
      <c r="AB1762" s="1">
        <v>39451</v>
      </c>
      <c r="AC1762" t="s">
        <v>2082</v>
      </c>
      <c r="AD1762" s="2">
        <v>20000000</v>
      </c>
      <c r="AE1762" s="2">
        <v>26890041</v>
      </c>
      <c r="AF1762" s="2">
        <v>44513466</v>
      </c>
      <c r="AG1762">
        <v>1</v>
      </c>
      <c r="AH1762">
        <v>4</v>
      </c>
      <c r="AI1762">
        <v>8</v>
      </c>
      <c r="AK1762" s="1" t="e">
        <f t="shared" si="254"/>
        <v>#N/A</v>
      </c>
      <c r="AL1762" s="1" t="e">
        <f t="shared" si="248"/>
        <v>#N/A</v>
      </c>
      <c r="AM1762" s="1" t="e">
        <f t="shared" si="249"/>
        <v>#N/A</v>
      </c>
      <c r="AN1762" s="1" t="e">
        <f t="shared" si="250"/>
        <v>#N/A</v>
      </c>
      <c r="AO1762" s="1" t="e">
        <f t="shared" si="251"/>
        <v>#N/A</v>
      </c>
      <c r="AP1762" s="1" t="e">
        <f t="shared" si="252"/>
        <v>#N/A</v>
      </c>
      <c r="AQ1762" s="1" t="e">
        <f t="shared" si="253"/>
        <v>#N/A</v>
      </c>
    </row>
    <row r="1763" spans="1:43">
      <c r="A1763">
        <v>62</v>
      </c>
      <c r="B1763" t="s">
        <v>10241</v>
      </c>
      <c r="C1763" t="s">
        <v>4677</v>
      </c>
      <c r="D1763" t="e">
        <f t="shared" si="247"/>
        <v>#N/A</v>
      </c>
      <c r="K1763">
        <f t="shared" si="255"/>
        <v>1996</v>
      </c>
      <c r="L1763" t="s">
        <v>4600</v>
      </c>
      <c r="M1763" t="s">
        <v>4779</v>
      </c>
      <c r="N1763" t="s">
        <v>4690</v>
      </c>
      <c r="O1763" t="s">
        <v>10242</v>
      </c>
      <c r="P1763" t="s">
        <v>10243</v>
      </c>
      <c r="Q1763" t="s">
        <v>10244</v>
      </c>
      <c r="R1763" t="s">
        <v>10245</v>
      </c>
      <c r="AA1763">
        <v>1704</v>
      </c>
      <c r="AB1763" s="1">
        <v>39666</v>
      </c>
      <c r="AC1763" t="s">
        <v>1693</v>
      </c>
      <c r="AD1763" s="2">
        <v>27000000</v>
      </c>
      <c r="AE1763" s="2">
        <v>44089964</v>
      </c>
      <c r="AF1763" s="2">
        <v>44270131</v>
      </c>
      <c r="AG1763">
        <v>8</v>
      </c>
      <c r="AH1763">
        <v>6</v>
      </c>
      <c r="AI1763">
        <v>8</v>
      </c>
      <c r="AK1763" s="1" t="str">
        <f t="shared" si="254"/>
        <v>PG-13</v>
      </c>
      <c r="AL1763" s="1" t="str">
        <f t="shared" si="248"/>
        <v>117 min</v>
      </c>
      <c r="AM1763" s="1" t="str">
        <f t="shared" si="249"/>
        <v>Comedy, Drama, Romance</v>
      </c>
      <c r="AN1763" s="1" t="str">
        <f t="shared" si="250"/>
        <v>Sanaa Hamri</v>
      </c>
      <c r="AO1763" s="1" t="str">
        <f t="shared" si="251"/>
        <v>Elizabeth Chandler (screenplay), Ann Brashares (novel)</v>
      </c>
      <c r="AP1763" s="1" t="str">
        <f t="shared" si="252"/>
        <v>Amber Tamblyn, Alexis Bledel, America Ferrera, Blake Lively</v>
      </c>
      <c r="AQ1763" s="1" t="str">
        <f t="shared" si="253"/>
        <v>WB</v>
      </c>
    </row>
    <row r="1764" spans="1:43">
      <c r="A1764">
        <v>63</v>
      </c>
      <c r="B1764" t="s">
        <v>10246</v>
      </c>
      <c r="C1764" t="s">
        <v>4660</v>
      </c>
      <c r="D1764">
        <f t="shared" si="247"/>
        <v>50000000</v>
      </c>
      <c r="K1764">
        <f t="shared" si="255"/>
        <v>1996</v>
      </c>
      <c r="L1764" t="s">
        <v>4682</v>
      </c>
      <c r="M1764" t="s">
        <v>4713</v>
      </c>
      <c r="N1764" t="s">
        <v>4609</v>
      </c>
      <c r="O1764" t="s">
        <v>10247</v>
      </c>
      <c r="P1764" t="s">
        <v>10248</v>
      </c>
      <c r="Q1764" t="s">
        <v>10249</v>
      </c>
      <c r="R1764" t="s">
        <v>10250</v>
      </c>
      <c r="AA1764">
        <v>2734</v>
      </c>
      <c r="AB1764" s="1">
        <v>39759</v>
      </c>
      <c r="AC1764" t="s">
        <v>2711</v>
      </c>
      <c r="AD1764" s="2">
        <v>12500000</v>
      </c>
      <c r="AE1764" s="2">
        <v>9046156</v>
      </c>
      <c r="AF1764" s="2">
        <v>44083403</v>
      </c>
      <c r="AG1764">
        <v>11</v>
      </c>
      <c r="AH1764">
        <v>7</v>
      </c>
      <c r="AI1764">
        <v>8</v>
      </c>
      <c r="AK1764" s="1" t="e">
        <f t="shared" si="254"/>
        <v>#N/A</v>
      </c>
      <c r="AL1764" s="1" t="e">
        <f t="shared" si="248"/>
        <v>#N/A</v>
      </c>
      <c r="AM1764" s="1" t="e">
        <f t="shared" si="249"/>
        <v>#N/A</v>
      </c>
      <c r="AN1764" s="1" t="e">
        <f t="shared" si="250"/>
        <v>#N/A</v>
      </c>
      <c r="AO1764" s="1" t="e">
        <f t="shared" si="251"/>
        <v>#N/A</v>
      </c>
      <c r="AP1764" s="1" t="e">
        <f t="shared" si="252"/>
        <v>#N/A</v>
      </c>
      <c r="AQ1764" s="1" t="e">
        <f t="shared" si="253"/>
        <v>#N/A</v>
      </c>
    </row>
    <row r="1765" spans="1:43">
      <c r="A1765">
        <v>64</v>
      </c>
      <c r="B1765" t="s">
        <v>10251</v>
      </c>
      <c r="C1765" t="s">
        <v>4695</v>
      </c>
      <c r="D1765" t="e">
        <f t="shared" si="247"/>
        <v>#N/A</v>
      </c>
      <c r="K1765">
        <f t="shared" si="255"/>
        <v>1996</v>
      </c>
      <c r="L1765" t="s">
        <v>4614</v>
      </c>
      <c r="M1765" t="s">
        <v>4788</v>
      </c>
      <c r="N1765" t="s">
        <v>6204</v>
      </c>
      <c r="O1765" t="s">
        <v>10252</v>
      </c>
      <c r="P1765" t="s">
        <v>10253</v>
      </c>
      <c r="Q1765" t="s">
        <v>10254</v>
      </c>
      <c r="R1765" t="s">
        <v>10255</v>
      </c>
      <c r="AA1765">
        <v>822</v>
      </c>
      <c r="AB1765" s="1">
        <v>39507</v>
      </c>
      <c r="AC1765" t="s">
        <v>815</v>
      </c>
      <c r="AD1765" s="2">
        <v>55000000</v>
      </c>
      <c r="AE1765" s="2">
        <v>33479698</v>
      </c>
      <c r="AF1765" s="2">
        <v>43980363</v>
      </c>
      <c r="AG1765">
        <v>2</v>
      </c>
      <c r="AH1765">
        <v>29</v>
      </c>
      <c r="AI1765">
        <v>8</v>
      </c>
      <c r="AK1765" s="1" t="str">
        <f t="shared" si="254"/>
        <v>err</v>
      </c>
      <c r="AL1765" s="1">
        <f t="shared" si="248"/>
        <v>0</v>
      </c>
      <c r="AM1765" s="1">
        <f t="shared" si="249"/>
        <v>0</v>
      </c>
      <c r="AN1765" s="1">
        <f t="shared" si="250"/>
        <v>0</v>
      </c>
      <c r="AO1765" s="1">
        <f t="shared" si="251"/>
        <v>0</v>
      </c>
      <c r="AP1765" s="1">
        <f t="shared" si="252"/>
        <v>0</v>
      </c>
      <c r="AQ1765" s="1" t="str">
        <f t="shared" si="253"/>
        <v>NL</v>
      </c>
    </row>
    <row r="1766" spans="1:43">
      <c r="A1766">
        <v>65</v>
      </c>
      <c r="B1766" t="s">
        <v>1818</v>
      </c>
      <c r="C1766" t="s">
        <v>5962</v>
      </c>
      <c r="D1766">
        <f t="shared" si="247"/>
        <v>25000000</v>
      </c>
      <c r="K1766">
        <f t="shared" si="255"/>
        <v>1996</v>
      </c>
      <c r="L1766" t="s">
        <v>4600</v>
      </c>
      <c r="M1766" t="s">
        <v>5013</v>
      </c>
      <c r="N1766" t="s">
        <v>5014</v>
      </c>
      <c r="O1766" t="s">
        <v>5318</v>
      </c>
      <c r="P1766" t="s">
        <v>10256</v>
      </c>
      <c r="Q1766" t="s">
        <v>10257</v>
      </c>
      <c r="R1766" t="s">
        <v>10258</v>
      </c>
      <c r="AA1766">
        <v>1692</v>
      </c>
      <c r="AB1766" s="1">
        <v>39486</v>
      </c>
      <c r="AC1766" t="s">
        <v>1681</v>
      </c>
      <c r="AD1766" s="2">
        <v>27500000</v>
      </c>
      <c r="AE1766" s="2">
        <v>42436517</v>
      </c>
      <c r="AF1766" s="2">
        <v>43607627</v>
      </c>
      <c r="AG1766">
        <v>2</v>
      </c>
      <c r="AH1766">
        <v>8</v>
      </c>
      <c r="AI1766">
        <v>8</v>
      </c>
      <c r="AK1766" s="1" t="str">
        <f t="shared" si="254"/>
        <v>N/A</v>
      </c>
      <c r="AL1766" s="1" t="str">
        <f t="shared" si="248"/>
        <v>26 min</v>
      </c>
      <c r="AM1766" s="1" t="str">
        <f t="shared" si="249"/>
        <v>News</v>
      </c>
      <c r="AN1766" s="1" t="str">
        <f t="shared" si="250"/>
        <v>Paul Wynne</v>
      </c>
      <c r="AO1766" s="1" t="str">
        <f t="shared" si="251"/>
        <v>Paul Wynne</v>
      </c>
      <c r="AP1766" s="1" t="str">
        <f t="shared" si="252"/>
        <v>N/A</v>
      </c>
      <c r="AQ1766" s="1" t="str">
        <f t="shared" si="253"/>
        <v>Uni.</v>
      </c>
    </row>
    <row r="1767" spans="1:43">
      <c r="A1767">
        <v>66</v>
      </c>
      <c r="B1767" t="s">
        <v>2493</v>
      </c>
      <c r="C1767" t="s">
        <v>4695</v>
      </c>
      <c r="D1767">
        <f t="shared" si="247"/>
        <v>15000000</v>
      </c>
      <c r="K1767">
        <f t="shared" si="255"/>
        <v>1996</v>
      </c>
      <c r="L1767" t="s">
        <v>4682</v>
      </c>
      <c r="M1767" t="s">
        <v>4713</v>
      </c>
      <c r="N1767" t="s">
        <v>7411</v>
      </c>
      <c r="O1767" t="s">
        <v>6991</v>
      </c>
      <c r="P1767" t="s">
        <v>10259</v>
      </c>
      <c r="Q1767" t="s">
        <v>10260</v>
      </c>
      <c r="R1767" t="s">
        <v>10261</v>
      </c>
      <c r="AA1767">
        <v>1854</v>
      </c>
      <c r="AB1767" s="1">
        <v>39675</v>
      </c>
      <c r="AC1767" t="s">
        <v>1843</v>
      </c>
      <c r="AD1767" s="2">
        <v>25000000</v>
      </c>
      <c r="AE1767" s="2">
        <v>14543943</v>
      </c>
      <c r="AF1767" s="2">
        <v>43530281</v>
      </c>
      <c r="AG1767">
        <v>8</v>
      </c>
      <c r="AH1767">
        <v>15</v>
      </c>
      <c r="AI1767">
        <v>8</v>
      </c>
      <c r="AK1767" s="1" t="e">
        <f t="shared" si="254"/>
        <v>#N/A</v>
      </c>
      <c r="AL1767" s="1" t="e">
        <f t="shared" si="248"/>
        <v>#N/A</v>
      </c>
      <c r="AM1767" s="1" t="e">
        <f t="shared" si="249"/>
        <v>#N/A</v>
      </c>
      <c r="AN1767" s="1" t="e">
        <f t="shared" si="250"/>
        <v>#N/A</v>
      </c>
      <c r="AO1767" s="1" t="e">
        <f t="shared" si="251"/>
        <v>#N/A</v>
      </c>
      <c r="AP1767" s="1" t="e">
        <f t="shared" si="252"/>
        <v>#N/A</v>
      </c>
      <c r="AQ1767" s="1" t="e">
        <f t="shared" si="253"/>
        <v>#N/A</v>
      </c>
    </row>
    <row r="1768" spans="1:43">
      <c r="A1768">
        <v>67</v>
      </c>
      <c r="B1768" t="s">
        <v>3228</v>
      </c>
      <c r="C1768" t="s">
        <v>9649</v>
      </c>
      <c r="D1768">
        <f t="shared" si="247"/>
        <v>7000000</v>
      </c>
      <c r="K1768">
        <f t="shared" si="255"/>
        <v>1996</v>
      </c>
      <c r="L1768" t="s">
        <v>4635</v>
      </c>
      <c r="AA1768">
        <v>1600</v>
      </c>
      <c r="AB1768" s="1">
        <v>39745</v>
      </c>
      <c r="AC1768" t="s">
        <v>1589</v>
      </c>
      <c r="AD1768" s="2">
        <v>30000000</v>
      </c>
      <c r="AE1768" s="2">
        <v>15740721</v>
      </c>
      <c r="AF1768" s="2">
        <v>43440721</v>
      </c>
      <c r="AG1768">
        <v>10</v>
      </c>
      <c r="AH1768">
        <v>24</v>
      </c>
      <c r="AI1768">
        <v>8</v>
      </c>
      <c r="AK1768" s="1" t="e">
        <f t="shared" si="254"/>
        <v>#N/A</v>
      </c>
      <c r="AL1768" s="1" t="e">
        <f t="shared" si="248"/>
        <v>#N/A</v>
      </c>
      <c r="AM1768" s="1" t="e">
        <f t="shared" si="249"/>
        <v>#N/A</v>
      </c>
      <c r="AN1768" s="1" t="e">
        <f t="shared" si="250"/>
        <v>#N/A</v>
      </c>
      <c r="AO1768" s="1" t="e">
        <f t="shared" si="251"/>
        <v>#N/A</v>
      </c>
      <c r="AP1768" s="1" t="e">
        <f t="shared" si="252"/>
        <v>#N/A</v>
      </c>
      <c r="AQ1768" s="1" t="e">
        <f t="shared" si="253"/>
        <v>#N/A</v>
      </c>
    </row>
    <row r="1769" spans="1:43">
      <c r="A1769">
        <v>68</v>
      </c>
      <c r="B1769" t="s">
        <v>3537</v>
      </c>
      <c r="C1769" t="s">
        <v>6069</v>
      </c>
      <c r="D1769">
        <f t="shared" si="247"/>
        <v>4833610</v>
      </c>
      <c r="K1769">
        <f t="shared" si="255"/>
        <v>1996</v>
      </c>
      <c r="L1769" t="s">
        <v>4682</v>
      </c>
      <c r="M1769" t="s">
        <v>5154</v>
      </c>
      <c r="N1769" t="s">
        <v>4572</v>
      </c>
      <c r="O1769" t="s">
        <v>10262</v>
      </c>
      <c r="P1769" t="s">
        <v>10263</v>
      </c>
      <c r="Q1769" t="s">
        <v>10264</v>
      </c>
      <c r="R1769" t="s">
        <v>10265</v>
      </c>
      <c r="AA1769">
        <v>2768</v>
      </c>
      <c r="AB1769" s="1">
        <v>39563</v>
      </c>
      <c r="AC1769" t="s">
        <v>2745</v>
      </c>
      <c r="AD1769" s="2">
        <v>12000000</v>
      </c>
      <c r="AE1769" s="2">
        <v>38108728</v>
      </c>
      <c r="AF1769" s="2">
        <v>43353117</v>
      </c>
      <c r="AG1769">
        <v>4</v>
      </c>
      <c r="AH1769">
        <v>25</v>
      </c>
      <c r="AI1769">
        <v>8</v>
      </c>
      <c r="AK1769" s="1" t="e">
        <f t="shared" si="254"/>
        <v>#N/A</v>
      </c>
      <c r="AL1769" s="1" t="e">
        <f t="shared" si="248"/>
        <v>#N/A</v>
      </c>
      <c r="AM1769" s="1" t="e">
        <f t="shared" si="249"/>
        <v>#N/A</v>
      </c>
      <c r="AN1769" s="1" t="e">
        <f t="shared" si="250"/>
        <v>#N/A</v>
      </c>
      <c r="AO1769" s="1" t="e">
        <f t="shared" si="251"/>
        <v>#N/A</v>
      </c>
      <c r="AP1769" s="1" t="e">
        <f t="shared" si="252"/>
        <v>#N/A</v>
      </c>
      <c r="AQ1769" s="1" t="e">
        <f t="shared" si="253"/>
        <v>#N/A</v>
      </c>
    </row>
    <row r="1770" spans="1:43">
      <c r="A1770">
        <v>69</v>
      </c>
      <c r="B1770" t="s">
        <v>10266</v>
      </c>
      <c r="C1770" t="s">
        <v>4607</v>
      </c>
      <c r="D1770" t="e">
        <f t="shared" si="247"/>
        <v>#N/A</v>
      </c>
      <c r="K1770">
        <f t="shared" si="255"/>
        <v>1996</v>
      </c>
      <c r="L1770" t="s">
        <v>4614</v>
      </c>
      <c r="M1770" t="s">
        <v>4637</v>
      </c>
      <c r="N1770" t="s">
        <v>7374</v>
      </c>
      <c r="O1770" t="s">
        <v>10267</v>
      </c>
      <c r="P1770" t="s">
        <v>10268</v>
      </c>
      <c r="Q1770" t="s">
        <v>10269</v>
      </c>
      <c r="R1770" t="s">
        <v>10270</v>
      </c>
      <c r="AA1770">
        <v>941</v>
      </c>
      <c r="AB1770" s="1">
        <v>39813</v>
      </c>
      <c r="AC1770" t="s">
        <v>934</v>
      </c>
      <c r="AD1770" s="2">
        <v>50000000</v>
      </c>
      <c r="AE1770" s="2">
        <v>28644813</v>
      </c>
      <c r="AF1770" s="2">
        <v>42268745</v>
      </c>
      <c r="AG1770">
        <v>12</v>
      </c>
      <c r="AH1770">
        <v>31</v>
      </c>
      <c r="AI1770">
        <v>8</v>
      </c>
      <c r="AK1770" s="1" t="str">
        <f t="shared" si="254"/>
        <v>R</v>
      </c>
      <c r="AL1770" s="1" t="str">
        <f t="shared" si="248"/>
        <v>137 min</v>
      </c>
      <c r="AM1770" s="1" t="str">
        <f t="shared" si="249"/>
        <v>Action, Drama, History</v>
      </c>
      <c r="AN1770" s="1" t="str">
        <f t="shared" si="250"/>
        <v>Edward Zwick</v>
      </c>
      <c r="AO1770" s="1" t="str">
        <f t="shared" si="251"/>
        <v>Clayton Frohman (screenplay), Edward Zwick (screenplay), Nechama Tec (book)</v>
      </c>
      <c r="AP1770" s="1" t="str">
        <f t="shared" si="252"/>
        <v>Daniel Craig, Liev Schreiber, Jamie Bell, Alexa Davalos</v>
      </c>
      <c r="AQ1770" s="1" t="str">
        <f t="shared" si="253"/>
        <v>ParV</v>
      </c>
    </row>
    <row r="1771" spans="1:43">
      <c r="A1771">
        <v>70</v>
      </c>
      <c r="B1771" t="s">
        <v>1072</v>
      </c>
      <c r="C1771" t="s">
        <v>4695</v>
      </c>
      <c r="D1771">
        <f t="shared" si="247"/>
        <v>44000000</v>
      </c>
      <c r="K1771">
        <f t="shared" si="255"/>
        <v>1996</v>
      </c>
      <c r="L1771" t="s">
        <v>4682</v>
      </c>
      <c r="M1771" t="s">
        <v>4962</v>
      </c>
      <c r="N1771" t="s">
        <v>5120</v>
      </c>
      <c r="O1771" t="s">
        <v>10271</v>
      </c>
      <c r="P1771" t="s">
        <v>10272</v>
      </c>
      <c r="Q1771" t="s">
        <v>10273</v>
      </c>
      <c r="R1771" t="s">
        <v>10274</v>
      </c>
      <c r="AA1771">
        <v>2063</v>
      </c>
      <c r="AB1771" s="1">
        <v>39528</v>
      </c>
      <c r="AC1771" t="s">
        <v>2049</v>
      </c>
      <c r="AD1771" s="2">
        <v>20000000</v>
      </c>
      <c r="AE1771" s="2">
        <v>41975388</v>
      </c>
      <c r="AF1771" s="2">
        <v>41975388</v>
      </c>
      <c r="AG1771">
        <v>3</v>
      </c>
      <c r="AH1771">
        <v>21</v>
      </c>
      <c r="AI1771">
        <v>8</v>
      </c>
      <c r="AK1771" s="1" t="e">
        <f t="shared" si="254"/>
        <v>#N/A</v>
      </c>
      <c r="AL1771" s="1" t="e">
        <f t="shared" si="248"/>
        <v>#N/A</v>
      </c>
      <c r="AM1771" s="1" t="e">
        <f t="shared" si="249"/>
        <v>#N/A</v>
      </c>
      <c r="AN1771" s="1" t="e">
        <f t="shared" si="250"/>
        <v>#N/A</v>
      </c>
      <c r="AO1771" s="1" t="e">
        <f t="shared" si="251"/>
        <v>#N/A</v>
      </c>
      <c r="AP1771" s="1" t="e">
        <f t="shared" si="252"/>
        <v>#N/A</v>
      </c>
      <c r="AQ1771" s="1" t="e">
        <f t="shared" si="253"/>
        <v>#N/A</v>
      </c>
    </row>
    <row r="1772" spans="1:43">
      <c r="A1772">
        <v>71</v>
      </c>
      <c r="B1772" t="s">
        <v>1992</v>
      </c>
      <c r="C1772" t="s">
        <v>4628</v>
      </c>
      <c r="D1772">
        <f t="shared" si="247"/>
        <v>21500000</v>
      </c>
      <c r="K1772">
        <f t="shared" si="255"/>
        <v>1996</v>
      </c>
      <c r="L1772" t="s">
        <v>4600</v>
      </c>
      <c r="M1772" t="s">
        <v>4713</v>
      </c>
      <c r="N1772" t="s">
        <v>6286</v>
      </c>
      <c r="O1772" t="s">
        <v>5015</v>
      </c>
      <c r="P1772" t="s">
        <v>10275</v>
      </c>
      <c r="Q1772" t="s">
        <v>10276</v>
      </c>
      <c r="R1772" t="s">
        <v>10277</v>
      </c>
      <c r="AA1772">
        <v>2772</v>
      </c>
      <c r="AB1772" s="1">
        <v>39731</v>
      </c>
      <c r="AC1772" t="s">
        <v>2749</v>
      </c>
      <c r="AD1772" s="2">
        <v>12000000</v>
      </c>
      <c r="AE1772" s="2">
        <v>31691811</v>
      </c>
      <c r="AF1772" s="2">
        <v>41924774</v>
      </c>
      <c r="AG1772">
        <v>10</v>
      </c>
      <c r="AH1772">
        <v>10</v>
      </c>
      <c r="AI1772">
        <v>8</v>
      </c>
      <c r="AK1772" s="1" t="str">
        <f t="shared" si="254"/>
        <v>err</v>
      </c>
      <c r="AL1772" s="1">
        <f t="shared" si="248"/>
        <v>0</v>
      </c>
      <c r="AM1772" s="1">
        <f t="shared" si="249"/>
        <v>0</v>
      </c>
      <c r="AN1772" s="1">
        <f t="shared" si="250"/>
        <v>0</v>
      </c>
      <c r="AO1772" s="1">
        <f t="shared" si="251"/>
        <v>0</v>
      </c>
      <c r="AP1772" s="1">
        <f t="shared" si="252"/>
        <v>0</v>
      </c>
      <c r="AQ1772" s="1" t="str">
        <f t="shared" si="253"/>
        <v>SGem</v>
      </c>
    </row>
    <row r="1773" spans="1:43">
      <c r="A1773">
        <v>72</v>
      </c>
      <c r="B1773" t="s">
        <v>3388</v>
      </c>
      <c r="C1773" t="s">
        <v>6069</v>
      </c>
      <c r="D1773">
        <f t="shared" si="247"/>
        <v>5900000</v>
      </c>
      <c r="K1773">
        <f t="shared" si="255"/>
        <v>1996</v>
      </c>
      <c r="L1773" t="s">
        <v>4614</v>
      </c>
      <c r="M1773" t="s">
        <v>4728</v>
      </c>
      <c r="N1773" t="s">
        <v>5126</v>
      </c>
      <c r="O1773" t="s">
        <v>10278</v>
      </c>
      <c r="P1773" t="s">
        <v>10279</v>
      </c>
      <c r="Q1773" t="s">
        <v>10280</v>
      </c>
      <c r="R1773" t="s">
        <v>10281</v>
      </c>
      <c r="AA1773">
        <v>767</v>
      </c>
      <c r="AB1773" s="1">
        <v>39542</v>
      </c>
      <c r="AC1773" t="s">
        <v>760</v>
      </c>
      <c r="AD1773" s="2">
        <v>58000000</v>
      </c>
      <c r="AE1773" s="2">
        <v>31373938</v>
      </c>
      <c r="AF1773" s="2">
        <v>41348628</v>
      </c>
      <c r="AG1773">
        <v>4</v>
      </c>
      <c r="AH1773">
        <v>4</v>
      </c>
      <c r="AI1773">
        <v>8</v>
      </c>
      <c r="AK1773" s="1" t="str">
        <f t="shared" si="254"/>
        <v>PG-13</v>
      </c>
      <c r="AL1773" s="1" t="str">
        <f t="shared" si="248"/>
        <v>114 min</v>
      </c>
      <c r="AM1773" s="1" t="str">
        <f t="shared" si="249"/>
        <v>Comedy, Drama, Romance</v>
      </c>
      <c r="AN1773" s="1" t="str">
        <f t="shared" si="250"/>
        <v>George Clooney</v>
      </c>
      <c r="AO1773" s="1" t="str">
        <f t="shared" si="251"/>
        <v>Duncan Brantley, Rick Reilly</v>
      </c>
      <c r="AP1773" s="1" t="str">
        <f t="shared" si="252"/>
        <v>John Krasinski, David de Vries, Rick Forrester, Craig S. Harper</v>
      </c>
      <c r="AQ1773" s="1" t="str">
        <f t="shared" si="253"/>
        <v>Uni.</v>
      </c>
    </row>
    <row r="1774" spans="1:43">
      <c r="A1774">
        <v>73</v>
      </c>
      <c r="B1774" t="s">
        <v>10282</v>
      </c>
      <c r="C1774" t="s">
        <v>4621</v>
      </c>
      <c r="D1774" t="e">
        <f t="shared" si="247"/>
        <v>#N/A</v>
      </c>
      <c r="K1774">
        <f t="shared" si="255"/>
        <v>1996</v>
      </c>
      <c r="L1774" t="s">
        <v>4600</v>
      </c>
      <c r="M1774" t="s">
        <v>4738</v>
      </c>
      <c r="N1774" t="s">
        <v>5185</v>
      </c>
      <c r="O1774" t="s">
        <v>10283</v>
      </c>
      <c r="P1774" t="s">
        <v>10284</v>
      </c>
      <c r="Q1774" t="s">
        <v>10285</v>
      </c>
      <c r="R1774" t="s">
        <v>10286</v>
      </c>
      <c r="AA1774">
        <v>662</v>
      </c>
      <c r="AB1774" s="1">
        <v>39619</v>
      </c>
      <c r="AC1774" t="s">
        <v>657</v>
      </c>
      <c r="AD1774" s="2">
        <v>62000000</v>
      </c>
      <c r="AE1774" s="2">
        <v>32200122</v>
      </c>
      <c r="AF1774" s="2">
        <v>40123346</v>
      </c>
      <c r="AG1774">
        <v>6</v>
      </c>
      <c r="AH1774">
        <v>20</v>
      </c>
      <c r="AI1774">
        <v>8</v>
      </c>
      <c r="AK1774" s="1" t="str">
        <f t="shared" si="254"/>
        <v>PG-13</v>
      </c>
      <c r="AL1774" s="1" t="str">
        <f t="shared" si="248"/>
        <v>87 min</v>
      </c>
      <c r="AM1774" s="1" t="str">
        <f t="shared" si="249"/>
        <v>Comedy, Romance, Sport</v>
      </c>
      <c r="AN1774" s="1" t="str">
        <f t="shared" si="250"/>
        <v>Marco Schnabel</v>
      </c>
      <c r="AO1774" s="1" t="str">
        <f t="shared" si="251"/>
        <v>Mike Myers, Graham Gordy</v>
      </c>
      <c r="AP1774" s="1" t="str">
        <f t="shared" si="252"/>
        <v>Jessica Simpson, Kanye West, Mike Myers, Deepak Chopra</v>
      </c>
      <c r="AQ1774" s="1" t="str">
        <f t="shared" si="253"/>
        <v>Par.</v>
      </c>
    </row>
    <row r="1775" spans="1:43">
      <c r="A1775">
        <v>74</v>
      </c>
      <c r="B1775" t="s">
        <v>10287</v>
      </c>
      <c r="C1775" t="s">
        <v>4621</v>
      </c>
      <c r="D1775" t="e">
        <f t="shared" si="247"/>
        <v>#N/A</v>
      </c>
      <c r="K1775">
        <f t="shared" si="255"/>
        <v>1996</v>
      </c>
      <c r="L1775" t="s">
        <v>4682</v>
      </c>
      <c r="M1775" t="s">
        <v>6879</v>
      </c>
      <c r="N1775" t="s">
        <v>4684</v>
      </c>
      <c r="O1775" t="s">
        <v>10288</v>
      </c>
      <c r="P1775" t="s">
        <v>10289</v>
      </c>
      <c r="Q1775" t="s">
        <v>10290</v>
      </c>
      <c r="R1775" t="s">
        <v>10291</v>
      </c>
      <c r="AA1775">
        <v>2863</v>
      </c>
      <c r="AB1775" s="1">
        <v>39738</v>
      </c>
      <c r="AC1775" t="s">
        <v>2837</v>
      </c>
      <c r="AD1775" s="2">
        <v>11000000</v>
      </c>
      <c r="AE1775" s="2">
        <v>37770162</v>
      </c>
      <c r="AF1775" s="2">
        <v>39984023</v>
      </c>
      <c r="AG1775">
        <v>10</v>
      </c>
      <c r="AH1775">
        <v>17</v>
      </c>
      <c r="AI1775">
        <v>8</v>
      </c>
      <c r="AK1775" s="1" t="str">
        <f t="shared" si="254"/>
        <v>PG-13</v>
      </c>
      <c r="AL1775" s="1" t="str">
        <f t="shared" si="248"/>
        <v>114 min</v>
      </c>
      <c r="AM1775" s="1" t="str">
        <f t="shared" si="249"/>
        <v>Drama</v>
      </c>
      <c r="AN1775" s="1" t="str">
        <f t="shared" si="250"/>
        <v>Gina Prince-Bythewood</v>
      </c>
      <c r="AO1775" s="1" t="str">
        <f t="shared" si="251"/>
        <v>Gina Prince-Bythewood (screenplay), Sue Monk Kidd (novel)</v>
      </c>
      <c r="AP1775" s="1" t="str">
        <f t="shared" si="252"/>
        <v>Dakota Fanning, Queen Latifah, Jennifer Hudson, Alicia Keys</v>
      </c>
      <c r="AQ1775" s="1" t="str">
        <f t="shared" si="253"/>
        <v>FoxS</v>
      </c>
    </row>
    <row r="1776" spans="1:43">
      <c r="A1776">
        <v>75</v>
      </c>
      <c r="B1776" t="s">
        <v>10292</v>
      </c>
      <c r="C1776" t="s">
        <v>4660</v>
      </c>
      <c r="D1776" t="e">
        <f t="shared" si="247"/>
        <v>#N/A</v>
      </c>
      <c r="K1776">
        <f t="shared" si="255"/>
        <v>1996</v>
      </c>
      <c r="L1776" t="s">
        <v>4600</v>
      </c>
      <c r="M1776" t="s">
        <v>5460</v>
      </c>
      <c r="N1776" t="s">
        <v>4690</v>
      </c>
      <c r="O1776" t="s">
        <v>10293</v>
      </c>
      <c r="P1776" t="s">
        <v>10294</v>
      </c>
      <c r="Q1776" t="s">
        <v>10295</v>
      </c>
      <c r="R1776" t="s">
        <v>10296</v>
      </c>
      <c r="AA1776">
        <v>2017</v>
      </c>
      <c r="AB1776" s="1">
        <v>39521</v>
      </c>
      <c r="AC1776" t="s">
        <v>2003</v>
      </c>
      <c r="AD1776" s="2">
        <v>21000000</v>
      </c>
      <c r="AE1776" s="2">
        <v>24850922</v>
      </c>
      <c r="AF1776" s="2">
        <v>39319801</v>
      </c>
      <c r="AG1776">
        <v>3</v>
      </c>
      <c r="AH1776">
        <v>14</v>
      </c>
      <c r="AI1776">
        <v>8</v>
      </c>
      <c r="AK1776" s="1" t="e">
        <f t="shared" si="254"/>
        <v>#N/A</v>
      </c>
      <c r="AL1776" s="1" t="e">
        <f t="shared" si="248"/>
        <v>#N/A</v>
      </c>
      <c r="AM1776" s="1" t="e">
        <f t="shared" si="249"/>
        <v>#N/A</v>
      </c>
      <c r="AN1776" s="1" t="e">
        <f t="shared" si="250"/>
        <v>#N/A</v>
      </c>
      <c r="AO1776" s="1" t="e">
        <f t="shared" si="251"/>
        <v>#N/A</v>
      </c>
      <c r="AP1776" s="1" t="e">
        <f t="shared" si="252"/>
        <v>#N/A</v>
      </c>
      <c r="AQ1776" s="1" t="e">
        <f t="shared" si="253"/>
        <v>#N/A</v>
      </c>
    </row>
    <row r="1777" spans="1:43">
      <c r="A1777">
        <v>76</v>
      </c>
      <c r="B1777" t="s">
        <v>10297</v>
      </c>
      <c r="C1777" t="s">
        <v>4695</v>
      </c>
      <c r="D1777" t="e">
        <f t="shared" si="247"/>
        <v>#N/A</v>
      </c>
      <c r="K1777">
        <f t="shared" si="255"/>
        <v>1996</v>
      </c>
      <c r="L1777" t="s">
        <v>4600</v>
      </c>
      <c r="M1777" t="s">
        <v>4957</v>
      </c>
      <c r="N1777" t="s">
        <v>5850</v>
      </c>
      <c r="O1777" t="s">
        <v>10298</v>
      </c>
      <c r="P1777" t="s">
        <v>10299</v>
      </c>
      <c r="Q1777" t="s">
        <v>10300</v>
      </c>
      <c r="R1777" t="s">
        <v>10301</v>
      </c>
      <c r="AA1777">
        <v>750</v>
      </c>
      <c r="AB1777" s="1">
        <v>39807</v>
      </c>
      <c r="AC1777" t="s">
        <v>743</v>
      </c>
      <c r="AD1777" s="2">
        <v>60000000</v>
      </c>
      <c r="AE1777" s="2">
        <v>19806188</v>
      </c>
      <c r="AF1777" s="2">
        <v>39006188</v>
      </c>
      <c r="AG1777">
        <v>12</v>
      </c>
      <c r="AH1777">
        <v>25</v>
      </c>
      <c r="AI1777">
        <v>8</v>
      </c>
      <c r="AK1777" s="1" t="e">
        <f t="shared" si="254"/>
        <v>#N/A</v>
      </c>
      <c r="AL1777" s="1" t="e">
        <f t="shared" si="248"/>
        <v>#N/A</v>
      </c>
      <c r="AM1777" s="1" t="e">
        <f t="shared" si="249"/>
        <v>#N/A</v>
      </c>
      <c r="AN1777" s="1" t="e">
        <f t="shared" si="250"/>
        <v>#N/A</v>
      </c>
      <c r="AO1777" s="1" t="e">
        <f t="shared" si="251"/>
        <v>#N/A</v>
      </c>
      <c r="AP1777" s="1" t="e">
        <f t="shared" si="252"/>
        <v>#N/A</v>
      </c>
      <c r="AQ1777" s="1" t="e">
        <f t="shared" si="253"/>
        <v>#N/A</v>
      </c>
    </row>
    <row r="1778" spans="1:43">
      <c r="A1778">
        <v>77</v>
      </c>
      <c r="B1778" t="s">
        <v>818</v>
      </c>
      <c r="C1778" t="s">
        <v>4677</v>
      </c>
      <c r="D1778">
        <f t="shared" si="247"/>
        <v>55000000</v>
      </c>
      <c r="K1778">
        <f t="shared" si="255"/>
        <v>1996</v>
      </c>
      <c r="L1778" t="s">
        <v>4600</v>
      </c>
      <c r="M1778" t="s">
        <v>4788</v>
      </c>
      <c r="N1778" t="s">
        <v>4807</v>
      </c>
      <c r="O1778" t="s">
        <v>7193</v>
      </c>
      <c r="P1778" t="s">
        <v>10302</v>
      </c>
      <c r="Q1778" t="s">
        <v>10303</v>
      </c>
      <c r="R1778" t="s">
        <v>10304</v>
      </c>
      <c r="AA1778">
        <v>2205</v>
      </c>
      <c r="AB1778" s="1">
        <v>39813</v>
      </c>
      <c r="AC1778" t="s">
        <v>2189</v>
      </c>
      <c r="AD1778" s="2">
        <v>20000000</v>
      </c>
      <c r="AE1778" s="2">
        <v>0</v>
      </c>
      <c r="AF1778" s="2">
        <v>38585047</v>
      </c>
      <c r="AG1778">
        <v>12</v>
      </c>
      <c r="AH1778">
        <v>31</v>
      </c>
      <c r="AI1778">
        <v>8</v>
      </c>
      <c r="AK1778" s="1" t="e">
        <f t="shared" si="254"/>
        <v>#N/A</v>
      </c>
      <c r="AL1778" s="1" t="e">
        <f t="shared" si="248"/>
        <v>#N/A</v>
      </c>
      <c r="AM1778" s="1" t="e">
        <f t="shared" si="249"/>
        <v>#N/A</v>
      </c>
      <c r="AN1778" s="1" t="e">
        <f t="shared" si="250"/>
        <v>#N/A</v>
      </c>
      <c r="AO1778" s="1" t="e">
        <f t="shared" si="251"/>
        <v>#N/A</v>
      </c>
      <c r="AP1778" s="1" t="e">
        <f t="shared" si="252"/>
        <v>#N/A</v>
      </c>
      <c r="AQ1778" s="1" t="e">
        <f t="shared" si="253"/>
        <v>#N/A</v>
      </c>
    </row>
    <row r="1779" spans="1:43">
      <c r="A1779">
        <v>78</v>
      </c>
      <c r="B1779" t="s">
        <v>1049</v>
      </c>
      <c r="C1779" t="s">
        <v>4695</v>
      </c>
      <c r="D1779">
        <f t="shared" si="247"/>
        <v>45000000</v>
      </c>
      <c r="K1779">
        <f t="shared" si="255"/>
        <v>1996</v>
      </c>
      <c r="L1779" t="s">
        <v>4600</v>
      </c>
      <c r="M1779" t="s">
        <v>4683</v>
      </c>
      <c r="N1779" t="s">
        <v>10305</v>
      </c>
      <c r="O1779" t="s">
        <v>6287</v>
      </c>
      <c r="P1779" t="s">
        <v>10306</v>
      </c>
      <c r="Q1779" t="s">
        <v>10307</v>
      </c>
      <c r="R1779" t="s">
        <v>10308</v>
      </c>
      <c r="AA1779">
        <v>3347</v>
      </c>
      <c r="AB1779" s="1">
        <v>39801</v>
      </c>
      <c r="AC1779" t="s">
        <v>3315</v>
      </c>
      <c r="AD1779" s="2">
        <v>6200000</v>
      </c>
      <c r="AE1779" s="2">
        <v>1579146</v>
      </c>
      <c r="AF1779" s="2">
        <v>37339594</v>
      </c>
      <c r="AG1779">
        <v>12</v>
      </c>
      <c r="AH1779">
        <v>19</v>
      </c>
      <c r="AI1779">
        <v>8</v>
      </c>
      <c r="AK1779" s="1" t="e">
        <f t="shared" si="254"/>
        <v>#N/A</v>
      </c>
      <c r="AL1779" s="1" t="e">
        <f t="shared" si="248"/>
        <v>#N/A</v>
      </c>
      <c r="AM1779" s="1" t="e">
        <f t="shared" si="249"/>
        <v>#N/A</v>
      </c>
      <c r="AN1779" s="1" t="e">
        <f t="shared" si="250"/>
        <v>#N/A</v>
      </c>
      <c r="AO1779" s="1" t="e">
        <f t="shared" si="251"/>
        <v>#N/A</v>
      </c>
      <c r="AP1779" s="1" t="e">
        <f t="shared" si="252"/>
        <v>#N/A</v>
      </c>
      <c r="AQ1779" s="1" t="e">
        <f t="shared" si="253"/>
        <v>#N/A</v>
      </c>
    </row>
    <row r="1780" spans="1:43">
      <c r="A1780">
        <v>79</v>
      </c>
      <c r="B1780" t="s">
        <v>10309</v>
      </c>
      <c r="C1780" t="s">
        <v>4607</v>
      </c>
      <c r="D1780" t="e">
        <f t="shared" si="247"/>
        <v>#N/A</v>
      </c>
      <c r="K1780">
        <f t="shared" si="255"/>
        <v>1996</v>
      </c>
      <c r="L1780" t="s">
        <v>4635</v>
      </c>
      <c r="AA1780">
        <v>1912</v>
      </c>
      <c r="AB1780" s="1">
        <v>39752</v>
      </c>
      <c r="AC1780" t="s">
        <v>1901</v>
      </c>
      <c r="AD1780" s="2">
        <v>24000000</v>
      </c>
      <c r="AE1780" s="2">
        <v>31457946</v>
      </c>
      <c r="AF1780" s="2">
        <v>36856306</v>
      </c>
      <c r="AG1780">
        <v>10</v>
      </c>
      <c r="AH1780">
        <v>31</v>
      </c>
      <c r="AI1780">
        <v>8</v>
      </c>
      <c r="AK1780" s="1" t="str">
        <f t="shared" si="254"/>
        <v>R</v>
      </c>
      <c r="AL1780" s="1" t="str">
        <f t="shared" si="248"/>
        <v>101 min</v>
      </c>
      <c r="AM1780" s="1" t="str">
        <f t="shared" si="249"/>
        <v>Comedy, Romance</v>
      </c>
      <c r="AN1780" s="1" t="str">
        <f t="shared" si="250"/>
        <v>Kevin Smith</v>
      </c>
      <c r="AO1780" s="1" t="str">
        <f t="shared" si="251"/>
        <v>Kevin Smith</v>
      </c>
      <c r="AP1780" s="1" t="str">
        <f t="shared" si="252"/>
        <v>Elizabeth Banks, Seth Rogen, Craig Robinson, Gerry Bednob</v>
      </c>
      <c r="AQ1780" s="1" t="str">
        <f t="shared" si="253"/>
        <v>Wein.</v>
      </c>
    </row>
    <row r="1781" spans="1:43">
      <c r="A1781">
        <v>80</v>
      </c>
      <c r="B1781" t="s">
        <v>10310</v>
      </c>
      <c r="C1781" t="s">
        <v>4621</v>
      </c>
      <c r="D1781" t="e">
        <f t="shared" si="247"/>
        <v>#N/A</v>
      </c>
      <c r="K1781">
        <f t="shared" si="255"/>
        <v>1996</v>
      </c>
      <c r="L1781" t="s">
        <v>4682</v>
      </c>
      <c r="M1781" t="s">
        <v>5159</v>
      </c>
      <c r="N1781" t="s">
        <v>5120</v>
      </c>
      <c r="O1781" t="s">
        <v>7013</v>
      </c>
      <c r="P1781" t="s">
        <v>10311</v>
      </c>
      <c r="Q1781" t="s">
        <v>10312</v>
      </c>
      <c r="R1781" t="s">
        <v>10313</v>
      </c>
      <c r="AA1781">
        <v>2139</v>
      </c>
      <c r="AB1781" s="1">
        <v>39689</v>
      </c>
      <c r="AC1781" t="s">
        <v>2124</v>
      </c>
      <c r="AD1781" s="2">
        <v>20000000</v>
      </c>
      <c r="AE1781" s="2">
        <v>14190901</v>
      </c>
      <c r="AF1781" s="2">
        <v>36720752</v>
      </c>
      <c r="AG1781">
        <v>8</v>
      </c>
      <c r="AH1781">
        <v>29</v>
      </c>
      <c r="AI1781">
        <v>8</v>
      </c>
      <c r="AK1781" s="1" t="e">
        <f t="shared" si="254"/>
        <v>#N/A</v>
      </c>
      <c r="AL1781" s="1" t="e">
        <f t="shared" si="248"/>
        <v>#N/A</v>
      </c>
      <c r="AM1781" s="1" t="e">
        <f t="shared" si="249"/>
        <v>#N/A</v>
      </c>
      <c r="AN1781" s="1" t="e">
        <f t="shared" si="250"/>
        <v>#N/A</v>
      </c>
      <c r="AO1781" s="1" t="e">
        <f t="shared" si="251"/>
        <v>#N/A</v>
      </c>
      <c r="AP1781" s="1" t="e">
        <f t="shared" si="252"/>
        <v>#N/A</v>
      </c>
      <c r="AQ1781" s="1" t="e">
        <f t="shared" si="253"/>
        <v>#N/A</v>
      </c>
    </row>
    <row r="1782" spans="1:43">
      <c r="A1782">
        <v>81</v>
      </c>
      <c r="B1782" t="s">
        <v>1048</v>
      </c>
      <c r="C1782" t="s">
        <v>4628</v>
      </c>
      <c r="D1782">
        <f t="shared" si="247"/>
        <v>45000000</v>
      </c>
      <c r="K1782">
        <f t="shared" si="255"/>
        <v>1996</v>
      </c>
      <c r="L1782" t="s">
        <v>4682</v>
      </c>
      <c r="M1782" t="s">
        <v>4812</v>
      </c>
      <c r="N1782" t="s">
        <v>4684</v>
      </c>
      <c r="O1782" t="s">
        <v>10314</v>
      </c>
      <c r="P1782" t="s">
        <v>10315</v>
      </c>
      <c r="Q1782" t="s">
        <v>10316</v>
      </c>
      <c r="R1782" t="s">
        <v>10317</v>
      </c>
      <c r="AA1782">
        <v>2116</v>
      </c>
      <c r="AB1782" s="1">
        <v>39710</v>
      </c>
      <c r="AC1782" t="s">
        <v>2102</v>
      </c>
      <c r="AD1782" s="2">
        <v>20000000</v>
      </c>
      <c r="AE1782" s="2">
        <v>19219250</v>
      </c>
      <c r="AF1782" s="2">
        <v>34787111</v>
      </c>
      <c r="AG1782">
        <v>9</v>
      </c>
      <c r="AH1782">
        <v>19</v>
      </c>
      <c r="AI1782">
        <v>8</v>
      </c>
      <c r="AK1782" s="1" t="e">
        <f t="shared" si="254"/>
        <v>#N/A</v>
      </c>
      <c r="AL1782" s="1" t="e">
        <f t="shared" si="248"/>
        <v>#N/A</v>
      </c>
      <c r="AM1782" s="1" t="e">
        <f t="shared" si="249"/>
        <v>#N/A</v>
      </c>
      <c r="AN1782" s="1" t="e">
        <f t="shared" si="250"/>
        <v>#N/A</v>
      </c>
      <c r="AO1782" s="1" t="e">
        <f t="shared" si="251"/>
        <v>#N/A</v>
      </c>
      <c r="AP1782" s="1" t="e">
        <f t="shared" si="252"/>
        <v>#N/A</v>
      </c>
      <c r="AQ1782" s="1" t="e">
        <f t="shared" si="253"/>
        <v>#N/A</v>
      </c>
    </row>
    <row r="1783" spans="1:43">
      <c r="A1783">
        <v>82</v>
      </c>
      <c r="B1783" t="s">
        <v>1209</v>
      </c>
      <c r="C1783" t="s">
        <v>4695</v>
      </c>
      <c r="D1783">
        <f t="shared" si="247"/>
        <v>40000000</v>
      </c>
      <c r="K1783">
        <f t="shared" si="255"/>
        <v>1996</v>
      </c>
      <c r="L1783" t="s">
        <v>4682</v>
      </c>
      <c r="M1783" t="s">
        <v>4707</v>
      </c>
      <c r="N1783" t="s">
        <v>5120</v>
      </c>
      <c r="O1783" t="s">
        <v>8699</v>
      </c>
      <c r="P1783" t="s">
        <v>10318</v>
      </c>
      <c r="Q1783" t="s">
        <v>10319</v>
      </c>
      <c r="R1783" t="s">
        <v>10320</v>
      </c>
      <c r="AA1783">
        <v>2557</v>
      </c>
      <c r="AB1783" s="1">
        <v>39486</v>
      </c>
      <c r="AC1783" t="s">
        <v>2538</v>
      </c>
      <c r="AD1783" s="2">
        <v>15000000</v>
      </c>
      <c r="AE1783" s="2">
        <v>7800825</v>
      </c>
      <c r="AF1783" s="2">
        <v>34533783</v>
      </c>
      <c r="AG1783">
        <v>2</v>
      </c>
      <c r="AH1783">
        <v>8</v>
      </c>
      <c r="AI1783">
        <v>8</v>
      </c>
      <c r="AK1783" s="1" t="e">
        <f t="shared" si="254"/>
        <v>#N/A</v>
      </c>
      <c r="AL1783" s="1" t="e">
        <f t="shared" si="248"/>
        <v>#N/A</v>
      </c>
      <c r="AM1783" s="1" t="e">
        <f t="shared" si="249"/>
        <v>#N/A</v>
      </c>
      <c r="AN1783" s="1" t="e">
        <f t="shared" si="250"/>
        <v>#N/A</v>
      </c>
      <c r="AO1783" s="1" t="e">
        <f t="shared" si="251"/>
        <v>#N/A</v>
      </c>
      <c r="AP1783" s="1" t="e">
        <f t="shared" si="252"/>
        <v>#N/A</v>
      </c>
      <c r="AQ1783" s="1" t="e">
        <f t="shared" si="253"/>
        <v>#N/A</v>
      </c>
    </row>
    <row r="1784" spans="1:43">
      <c r="A1784">
        <v>83</v>
      </c>
      <c r="B1784" t="s">
        <v>10321</v>
      </c>
      <c r="C1784" t="s">
        <v>4695</v>
      </c>
      <c r="D1784" t="e">
        <f t="shared" si="247"/>
        <v>#N/A</v>
      </c>
      <c r="K1784">
        <f t="shared" si="255"/>
        <v>1996</v>
      </c>
      <c r="L1784" t="s">
        <v>4635</v>
      </c>
      <c r="AA1784">
        <v>2253</v>
      </c>
      <c r="AB1784" s="1">
        <v>39633</v>
      </c>
      <c r="AC1784" t="s">
        <v>2237</v>
      </c>
      <c r="AD1784" s="2">
        <v>18500000</v>
      </c>
      <c r="AE1784" s="2">
        <v>6198883</v>
      </c>
      <c r="AF1784" s="2">
        <v>33954018</v>
      </c>
      <c r="AG1784">
        <v>7</v>
      </c>
      <c r="AH1784">
        <v>4</v>
      </c>
      <c r="AI1784">
        <v>8</v>
      </c>
      <c r="AK1784" s="1" t="e">
        <f t="shared" si="254"/>
        <v>#N/A</v>
      </c>
      <c r="AL1784" s="1" t="e">
        <f t="shared" si="248"/>
        <v>#N/A</v>
      </c>
      <c r="AM1784" s="1" t="e">
        <f t="shared" si="249"/>
        <v>#N/A</v>
      </c>
      <c r="AN1784" s="1" t="e">
        <f t="shared" si="250"/>
        <v>#N/A</v>
      </c>
      <c r="AO1784" s="1" t="e">
        <f t="shared" si="251"/>
        <v>#N/A</v>
      </c>
      <c r="AP1784" s="1" t="e">
        <f t="shared" si="252"/>
        <v>#N/A</v>
      </c>
      <c r="AQ1784" s="1" t="e">
        <f t="shared" si="253"/>
        <v>#N/A</v>
      </c>
    </row>
    <row r="1785" spans="1:43">
      <c r="A1785">
        <v>84</v>
      </c>
      <c r="B1785" t="s">
        <v>10322</v>
      </c>
      <c r="C1785" t="s">
        <v>6069</v>
      </c>
      <c r="D1785" t="e">
        <f t="shared" si="247"/>
        <v>#N/A</v>
      </c>
      <c r="K1785">
        <f t="shared" si="255"/>
        <v>1996</v>
      </c>
      <c r="L1785" t="s">
        <v>4682</v>
      </c>
      <c r="M1785" t="s">
        <v>4903</v>
      </c>
      <c r="N1785" t="s">
        <v>4708</v>
      </c>
      <c r="O1785" t="s">
        <v>10323</v>
      </c>
      <c r="P1785" t="s">
        <v>10324</v>
      </c>
      <c r="Q1785" t="s">
        <v>10325</v>
      </c>
      <c r="R1785" t="s">
        <v>10326</v>
      </c>
      <c r="AA1785">
        <v>2931</v>
      </c>
      <c r="AB1785" s="1">
        <v>39724</v>
      </c>
      <c r="AC1785" t="s">
        <v>2905</v>
      </c>
      <c r="AD1785" s="2">
        <v>10000000</v>
      </c>
      <c r="AE1785" s="2">
        <v>31487293</v>
      </c>
      <c r="AF1785" s="2">
        <v>33886017</v>
      </c>
      <c r="AG1785">
        <v>10</v>
      </c>
      <c r="AH1785">
        <v>3</v>
      </c>
      <c r="AI1785">
        <v>8</v>
      </c>
      <c r="AK1785" s="1" t="str">
        <f t="shared" si="254"/>
        <v>PG-13</v>
      </c>
      <c r="AL1785" s="1" t="str">
        <f t="shared" si="248"/>
        <v>90 min</v>
      </c>
      <c r="AM1785" s="1" t="str">
        <f t="shared" si="249"/>
        <v>Comedy, Drama, Music</v>
      </c>
      <c r="AN1785" s="1" t="str">
        <f t="shared" si="250"/>
        <v>Peter Sollett</v>
      </c>
      <c r="AO1785" s="1" t="str">
        <f t="shared" si="251"/>
        <v>Lorene Scafaria (screenplay), Rachel Cohn (novel), David Levithan (novel)</v>
      </c>
      <c r="AP1785" s="1" t="str">
        <f t="shared" si="252"/>
        <v>Michael Cera, Kat Dennings, Aaron Yoo, Rafi Gavron</v>
      </c>
      <c r="AQ1785" s="1" t="str">
        <f t="shared" si="253"/>
        <v>Sony</v>
      </c>
    </row>
    <row r="1786" spans="1:43">
      <c r="A1786">
        <v>85</v>
      </c>
      <c r="B1786" t="s">
        <v>1745</v>
      </c>
      <c r="C1786" t="s">
        <v>4621</v>
      </c>
      <c r="D1786">
        <f t="shared" si="247"/>
        <v>25530000</v>
      </c>
      <c r="K1786">
        <f t="shared" si="255"/>
        <v>1996</v>
      </c>
      <c r="L1786" t="s">
        <v>4614</v>
      </c>
      <c r="M1786" t="s">
        <v>4738</v>
      </c>
      <c r="N1786" t="s">
        <v>10327</v>
      </c>
      <c r="O1786" t="s">
        <v>10328</v>
      </c>
      <c r="P1786" t="s">
        <v>10329</v>
      </c>
      <c r="Q1786" t="s">
        <v>10330</v>
      </c>
      <c r="R1786" t="s">
        <v>10331</v>
      </c>
      <c r="AA1786">
        <v>2990</v>
      </c>
      <c r="AB1786" s="1">
        <v>39529</v>
      </c>
      <c r="AC1786" t="s">
        <v>2964</v>
      </c>
      <c r="AD1786" s="2">
        <v>10000000</v>
      </c>
      <c r="AE1786" s="2">
        <v>6003262</v>
      </c>
      <c r="AF1786" s="2">
        <v>33512260</v>
      </c>
      <c r="AG1786">
        <v>3</v>
      </c>
      <c r="AH1786">
        <v>22</v>
      </c>
      <c r="AI1786">
        <v>8</v>
      </c>
      <c r="AK1786" s="1" t="e">
        <f t="shared" si="254"/>
        <v>#N/A</v>
      </c>
      <c r="AL1786" s="1" t="e">
        <f t="shared" si="248"/>
        <v>#N/A</v>
      </c>
      <c r="AM1786" s="1" t="e">
        <f t="shared" si="249"/>
        <v>#N/A</v>
      </c>
      <c r="AN1786" s="1" t="e">
        <f t="shared" si="250"/>
        <v>#N/A</v>
      </c>
      <c r="AO1786" s="1" t="e">
        <f t="shared" si="251"/>
        <v>#N/A</v>
      </c>
      <c r="AP1786" s="1" t="e">
        <f t="shared" si="252"/>
        <v>#N/A</v>
      </c>
      <c r="AQ1786" s="1" t="e">
        <f t="shared" si="253"/>
        <v>#N/A</v>
      </c>
    </row>
    <row r="1787" spans="1:43">
      <c r="A1787">
        <v>86</v>
      </c>
      <c r="B1787" t="s">
        <v>10332</v>
      </c>
      <c r="C1787" t="s">
        <v>4660</v>
      </c>
      <c r="D1787" t="e">
        <f t="shared" si="247"/>
        <v>#N/A</v>
      </c>
      <c r="K1787">
        <f t="shared" si="255"/>
        <v>1996</v>
      </c>
      <c r="L1787" t="s">
        <v>4635</v>
      </c>
      <c r="AA1787">
        <v>4349</v>
      </c>
      <c r="AB1787" s="1">
        <v>39717</v>
      </c>
      <c r="AC1787" t="s">
        <v>4296</v>
      </c>
      <c r="AD1787" s="2">
        <v>500000</v>
      </c>
      <c r="AE1787" s="2">
        <v>33456317</v>
      </c>
      <c r="AF1787" s="2">
        <v>33473297</v>
      </c>
      <c r="AG1787">
        <v>9</v>
      </c>
      <c r="AH1787">
        <v>26</v>
      </c>
      <c r="AI1787">
        <v>8</v>
      </c>
      <c r="AK1787" s="1" t="str">
        <f t="shared" si="254"/>
        <v>PG</v>
      </c>
      <c r="AL1787" s="1" t="str">
        <f t="shared" si="248"/>
        <v>122 min</v>
      </c>
      <c r="AM1787" s="1" t="str">
        <f t="shared" si="249"/>
        <v>Drama, Romance</v>
      </c>
      <c r="AN1787" s="1" t="str">
        <f t="shared" si="250"/>
        <v>Alex Kendrick</v>
      </c>
      <c r="AO1787" s="1" t="str">
        <f t="shared" si="251"/>
        <v>Alex Kendrick (story), Stephen Kendrick (story)</v>
      </c>
      <c r="AP1787" s="1" t="str">
        <f t="shared" si="252"/>
        <v>Kirk Cameron, Erin Bethea, Ken Bevel, Stephen Dervan</v>
      </c>
      <c r="AQ1787" s="1" t="str">
        <f t="shared" si="253"/>
        <v>Gold.</v>
      </c>
    </row>
    <row r="1788" spans="1:43">
      <c r="A1788">
        <v>87</v>
      </c>
      <c r="B1788" t="s">
        <v>10333</v>
      </c>
      <c r="C1788" t="s">
        <v>6635</v>
      </c>
      <c r="D1788" t="e">
        <f t="shared" si="247"/>
        <v>#N/A</v>
      </c>
      <c r="K1788">
        <f t="shared" si="255"/>
        <v>1996</v>
      </c>
      <c r="L1788" t="s">
        <v>4614</v>
      </c>
      <c r="M1788" t="s">
        <v>5367</v>
      </c>
      <c r="N1788" t="s">
        <v>10334</v>
      </c>
      <c r="O1788" t="s">
        <v>10335</v>
      </c>
      <c r="P1788" t="s">
        <v>10335</v>
      </c>
      <c r="Q1788" t="s">
        <v>10336</v>
      </c>
      <c r="R1788" t="s">
        <v>10337</v>
      </c>
      <c r="AA1788">
        <v>1597</v>
      </c>
      <c r="AB1788" s="1">
        <v>39556</v>
      </c>
      <c r="AC1788" t="s">
        <v>1586</v>
      </c>
      <c r="AD1788" s="2">
        <v>30000000</v>
      </c>
      <c r="AE1788" s="2">
        <v>16930884</v>
      </c>
      <c r="AF1788" s="2">
        <v>32955399</v>
      </c>
      <c r="AG1788">
        <v>4</v>
      </c>
      <c r="AH1788">
        <v>18</v>
      </c>
      <c r="AI1788">
        <v>8</v>
      </c>
      <c r="AK1788" s="1" t="e">
        <f t="shared" si="254"/>
        <v>#N/A</v>
      </c>
      <c r="AL1788" s="1" t="e">
        <f t="shared" si="248"/>
        <v>#N/A</v>
      </c>
      <c r="AM1788" s="1" t="e">
        <f t="shared" si="249"/>
        <v>#N/A</v>
      </c>
      <c r="AN1788" s="1" t="e">
        <f t="shared" si="250"/>
        <v>#N/A</v>
      </c>
      <c r="AO1788" s="1" t="e">
        <f t="shared" si="251"/>
        <v>#N/A</v>
      </c>
      <c r="AP1788" s="1" t="e">
        <f t="shared" si="252"/>
        <v>#N/A</v>
      </c>
      <c r="AQ1788" s="1" t="e">
        <f t="shared" si="253"/>
        <v>#N/A</v>
      </c>
    </row>
    <row r="1789" spans="1:43">
      <c r="A1789">
        <v>88</v>
      </c>
      <c r="B1789" t="s">
        <v>10338</v>
      </c>
      <c r="C1789" t="s">
        <v>4607</v>
      </c>
      <c r="D1789" t="e">
        <f t="shared" si="247"/>
        <v>#N/A</v>
      </c>
      <c r="K1789">
        <f t="shared" si="255"/>
        <v>1996</v>
      </c>
      <c r="L1789" t="s">
        <v>4614</v>
      </c>
      <c r="M1789" t="s">
        <v>5062</v>
      </c>
      <c r="N1789" t="s">
        <v>5199</v>
      </c>
      <c r="O1789" t="s">
        <v>10339</v>
      </c>
      <c r="P1789" t="s">
        <v>10340</v>
      </c>
      <c r="Q1789" t="s">
        <v>10341</v>
      </c>
      <c r="R1789" t="s">
        <v>10342</v>
      </c>
      <c r="AA1789">
        <v>1982</v>
      </c>
      <c r="AB1789" s="1">
        <v>39710</v>
      </c>
      <c r="AC1789" t="s">
        <v>1969</v>
      </c>
      <c r="AD1789" s="2">
        <v>22000000</v>
      </c>
      <c r="AE1789" s="2">
        <v>19528602</v>
      </c>
      <c r="AF1789" s="2">
        <v>31013349</v>
      </c>
      <c r="AG1789">
        <v>9</v>
      </c>
      <c r="AH1789">
        <v>19</v>
      </c>
      <c r="AI1789">
        <v>8</v>
      </c>
      <c r="AK1789" s="1" t="e">
        <f t="shared" si="254"/>
        <v>#N/A</v>
      </c>
      <c r="AL1789" s="1" t="e">
        <f t="shared" si="248"/>
        <v>#N/A</v>
      </c>
      <c r="AM1789" s="1" t="e">
        <f t="shared" si="249"/>
        <v>#N/A</v>
      </c>
      <c r="AN1789" s="1" t="e">
        <f t="shared" si="250"/>
        <v>#N/A</v>
      </c>
      <c r="AO1789" s="1" t="e">
        <f t="shared" si="251"/>
        <v>#N/A</v>
      </c>
      <c r="AP1789" s="1" t="e">
        <f t="shared" si="252"/>
        <v>#N/A</v>
      </c>
      <c r="AQ1789" s="1" t="e">
        <f t="shared" si="253"/>
        <v>#N/A</v>
      </c>
    </row>
    <row r="1790" spans="1:43">
      <c r="A1790">
        <v>89</v>
      </c>
      <c r="B1790" t="s">
        <v>819</v>
      </c>
      <c r="C1790" t="s">
        <v>4695</v>
      </c>
      <c r="D1790">
        <f t="shared" si="247"/>
        <v>55000000</v>
      </c>
      <c r="K1790">
        <f t="shared" si="255"/>
        <v>1996</v>
      </c>
      <c r="L1790" t="s">
        <v>4682</v>
      </c>
      <c r="M1790" t="s">
        <v>4671</v>
      </c>
      <c r="N1790" t="s">
        <v>7752</v>
      </c>
      <c r="O1790" t="s">
        <v>5889</v>
      </c>
      <c r="P1790" t="s">
        <v>10343</v>
      </c>
      <c r="Q1790" t="s">
        <v>10344</v>
      </c>
      <c r="R1790" t="s">
        <v>10345</v>
      </c>
      <c r="AA1790">
        <v>2153</v>
      </c>
      <c r="AB1790" s="1">
        <v>39500</v>
      </c>
      <c r="AC1790" t="s">
        <v>2138</v>
      </c>
      <c r="AD1790" s="2">
        <v>20000000</v>
      </c>
      <c r="AE1790" s="2">
        <v>11175164</v>
      </c>
      <c r="AF1790" s="2">
        <v>30894247</v>
      </c>
      <c r="AG1790">
        <v>2</v>
      </c>
      <c r="AH1790">
        <v>22</v>
      </c>
      <c r="AI1790">
        <v>8</v>
      </c>
      <c r="AK1790" s="1" t="e">
        <f t="shared" si="254"/>
        <v>#N/A</v>
      </c>
      <c r="AL1790" s="1" t="e">
        <f t="shared" si="248"/>
        <v>#N/A</v>
      </c>
      <c r="AM1790" s="1" t="e">
        <f t="shared" si="249"/>
        <v>#N/A</v>
      </c>
      <c r="AN1790" s="1" t="e">
        <f t="shared" si="250"/>
        <v>#N/A</v>
      </c>
      <c r="AO1790" s="1" t="e">
        <f t="shared" si="251"/>
        <v>#N/A</v>
      </c>
      <c r="AP1790" s="1" t="e">
        <f t="shared" si="252"/>
        <v>#N/A</v>
      </c>
      <c r="AQ1790" s="1" t="e">
        <f t="shared" si="253"/>
        <v>#N/A</v>
      </c>
    </row>
    <row r="1791" spans="1:43">
      <c r="A1791">
        <v>90</v>
      </c>
      <c r="B1791" t="s">
        <v>598</v>
      </c>
      <c r="C1791" t="s">
        <v>6635</v>
      </c>
      <c r="D1791">
        <f t="shared" si="247"/>
        <v>67000000</v>
      </c>
      <c r="K1791">
        <f t="shared" si="255"/>
        <v>1996</v>
      </c>
      <c r="L1791" t="s">
        <v>4635</v>
      </c>
      <c r="AA1791">
        <v>769</v>
      </c>
      <c r="AB1791" s="1">
        <v>39794</v>
      </c>
      <c r="AC1791" t="s">
        <v>762</v>
      </c>
      <c r="AD1791" s="2">
        <v>58000000</v>
      </c>
      <c r="AE1791" s="2">
        <v>293708</v>
      </c>
      <c r="AF1791" s="2">
        <v>30118557</v>
      </c>
      <c r="AG1791">
        <v>12</v>
      </c>
      <c r="AH1791">
        <v>12</v>
      </c>
      <c r="AI1791">
        <v>8</v>
      </c>
      <c r="AK1791" s="1" t="e">
        <f t="shared" si="254"/>
        <v>#N/A</v>
      </c>
      <c r="AL1791" s="1" t="e">
        <f t="shared" si="248"/>
        <v>#N/A</v>
      </c>
      <c r="AM1791" s="1" t="e">
        <f t="shared" si="249"/>
        <v>#N/A</v>
      </c>
      <c r="AN1791" s="1" t="e">
        <f t="shared" si="250"/>
        <v>#N/A</v>
      </c>
      <c r="AO1791" s="1" t="e">
        <f t="shared" si="251"/>
        <v>#N/A</v>
      </c>
      <c r="AP1791" s="1" t="e">
        <f t="shared" si="252"/>
        <v>#N/A</v>
      </c>
      <c r="AQ1791" s="1" t="e">
        <f t="shared" si="253"/>
        <v>#N/A</v>
      </c>
    </row>
    <row r="1792" spans="1:43">
      <c r="A1792">
        <v>91</v>
      </c>
      <c r="B1792" t="s">
        <v>10346</v>
      </c>
      <c r="C1792" t="s">
        <v>6069</v>
      </c>
      <c r="D1792" t="e">
        <f t="shared" si="247"/>
        <v>#N/A</v>
      </c>
      <c r="K1792">
        <f t="shared" si="255"/>
        <v>1996</v>
      </c>
      <c r="L1792" t="s">
        <v>4682</v>
      </c>
      <c r="M1792" t="s">
        <v>6879</v>
      </c>
      <c r="N1792" t="s">
        <v>8098</v>
      </c>
      <c r="O1792" t="s">
        <v>10347</v>
      </c>
      <c r="P1792" t="s">
        <v>10348</v>
      </c>
      <c r="Q1792" t="s">
        <v>10349</v>
      </c>
      <c r="R1792" t="s">
        <v>10350</v>
      </c>
      <c r="AA1792">
        <v>2146</v>
      </c>
      <c r="AB1792" s="1">
        <v>39710</v>
      </c>
      <c r="AC1792" t="s">
        <v>2131</v>
      </c>
      <c r="AD1792" s="2">
        <v>20000000</v>
      </c>
      <c r="AE1792" s="2">
        <v>13252641</v>
      </c>
      <c r="AF1792" s="2">
        <v>29843245</v>
      </c>
      <c r="AG1792">
        <v>9</v>
      </c>
      <c r="AH1792">
        <v>19</v>
      </c>
      <c r="AI1792">
        <v>8</v>
      </c>
      <c r="AK1792" s="1" t="e">
        <f t="shared" si="254"/>
        <v>#N/A</v>
      </c>
      <c r="AL1792" s="1" t="e">
        <f t="shared" si="248"/>
        <v>#N/A</v>
      </c>
      <c r="AM1792" s="1" t="e">
        <f t="shared" si="249"/>
        <v>#N/A</v>
      </c>
      <c r="AN1792" s="1" t="e">
        <f t="shared" si="250"/>
        <v>#N/A</v>
      </c>
      <c r="AO1792" s="1" t="e">
        <f t="shared" si="251"/>
        <v>#N/A</v>
      </c>
      <c r="AP1792" s="1" t="e">
        <f t="shared" si="252"/>
        <v>#N/A</v>
      </c>
      <c r="AQ1792" s="1" t="e">
        <f t="shared" si="253"/>
        <v>#N/A</v>
      </c>
    </row>
    <row r="1793" spans="1:43">
      <c r="A1793">
        <v>92</v>
      </c>
      <c r="B1793" t="s">
        <v>1271</v>
      </c>
      <c r="C1793" t="s">
        <v>4695</v>
      </c>
      <c r="D1793">
        <f t="shared" si="247"/>
        <v>38000000</v>
      </c>
      <c r="K1793">
        <f t="shared" si="255"/>
        <v>1996</v>
      </c>
      <c r="L1793" t="s">
        <v>4682</v>
      </c>
      <c r="M1793" t="s">
        <v>4962</v>
      </c>
      <c r="N1793" t="s">
        <v>5728</v>
      </c>
      <c r="O1793" t="s">
        <v>5834</v>
      </c>
      <c r="P1793" t="s">
        <v>10351</v>
      </c>
      <c r="Q1793" t="s">
        <v>10352</v>
      </c>
      <c r="R1793" t="s">
        <v>10353</v>
      </c>
      <c r="AA1793">
        <v>1758</v>
      </c>
      <c r="AB1793" s="1">
        <v>39738</v>
      </c>
      <c r="AC1793" t="s">
        <v>1747</v>
      </c>
      <c r="AD1793" s="2">
        <v>25100000</v>
      </c>
      <c r="AE1793" s="2">
        <v>25534493</v>
      </c>
      <c r="AF1793" s="2">
        <v>28575778</v>
      </c>
      <c r="AG1793">
        <v>10</v>
      </c>
      <c r="AH1793">
        <v>17</v>
      </c>
      <c r="AI1793">
        <v>8</v>
      </c>
      <c r="AK1793" s="1" t="e">
        <f t="shared" si="254"/>
        <v>#N/A</v>
      </c>
      <c r="AL1793" s="1" t="e">
        <f t="shared" si="248"/>
        <v>#N/A</v>
      </c>
      <c r="AM1793" s="1" t="e">
        <f t="shared" si="249"/>
        <v>#N/A</v>
      </c>
      <c r="AN1793" s="1" t="e">
        <f t="shared" si="250"/>
        <v>#N/A</v>
      </c>
      <c r="AO1793" s="1" t="e">
        <f t="shared" si="251"/>
        <v>#N/A</v>
      </c>
      <c r="AP1793" s="1" t="e">
        <f t="shared" si="252"/>
        <v>#N/A</v>
      </c>
      <c r="AQ1793" s="1" t="e">
        <f t="shared" si="253"/>
        <v>#N/A</v>
      </c>
    </row>
    <row r="1794" spans="1:43">
      <c r="A1794">
        <v>93</v>
      </c>
      <c r="B1794" t="s">
        <v>1052</v>
      </c>
      <c r="C1794" t="s">
        <v>4660</v>
      </c>
      <c r="D1794">
        <f t="shared" si="247"/>
        <v>45000000</v>
      </c>
      <c r="K1794">
        <f t="shared" si="255"/>
        <v>1996</v>
      </c>
      <c r="L1794" t="s">
        <v>4614</v>
      </c>
      <c r="M1794" t="s">
        <v>4763</v>
      </c>
      <c r="N1794" t="s">
        <v>5652</v>
      </c>
      <c r="O1794" t="s">
        <v>8802</v>
      </c>
      <c r="P1794" t="s">
        <v>10354</v>
      </c>
      <c r="Q1794" t="s">
        <v>10355</v>
      </c>
      <c r="R1794" t="s">
        <v>10356</v>
      </c>
      <c r="AA1794">
        <v>1640</v>
      </c>
      <c r="AB1794" s="1">
        <v>39787</v>
      </c>
      <c r="AC1794" t="s">
        <v>1629</v>
      </c>
      <c r="AD1794" s="2">
        <v>29000000</v>
      </c>
      <c r="AE1794" s="2">
        <v>18622031</v>
      </c>
      <c r="AF1794" s="2">
        <v>28144586</v>
      </c>
      <c r="AG1794">
        <v>12</v>
      </c>
      <c r="AH1794">
        <v>5</v>
      </c>
      <c r="AI1794">
        <v>8</v>
      </c>
      <c r="AK1794" s="1" t="e">
        <f t="shared" si="254"/>
        <v>#N/A</v>
      </c>
      <c r="AL1794" s="1" t="e">
        <f t="shared" si="248"/>
        <v>#N/A</v>
      </c>
      <c r="AM1794" s="1" t="e">
        <f t="shared" si="249"/>
        <v>#N/A</v>
      </c>
      <c r="AN1794" s="1" t="e">
        <f t="shared" si="250"/>
        <v>#N/A</v>
      </c>
      <c r="AO1794" s="1" t="e">
        <f t="shared" si="251"/>
        <v>#N/A</v>
      </c>
      <c r="AP1794" s="1" t="e">
        <f t="shared" si="252"/>
        <v>#N/A</v>
      </c>
      <c r="AQ1794" s="1" t="e">
        <f t="shared" si="253"/>
        <v>#N/A</v>
      </c>
    </row>
    <row r="1795" spans="1:43">
      <c r="A1795">
        <v>94</v>
      </c>
      <c r="B1795" t="s">
        <v>1584</v>
      </c>
      <c r="C1795" t="s">
        <v>5962</v>
      </c>
      <c r="D1795">
        <f t="shared" ref="D1795:D1858" si="256">VLOOKUP(B1795,AC1794:AF11793,2,FALSE)</f>
        <v>30000000</v>
      </c>
      <c r="K1795">
        <f t="shared" si="255"/>
        <v>1996</v>
      </c>
      <c r="L1795" t="s">
        <v>4682</v>
      </c>
      <c r="M1795" t="s">
        <v>4622</v>
      </c>
      <c r="N1795" t="s">
        <v>5432</v>
      </c>
      <c r="O1795" t="s">
        <v>10357</v>
      </c>
      <c r="P1795" t="s">
        <v>6860</v>
      </c>
      <c r="Q1795" t="s">
        <v>10358</v>
      </c>
      <c r="R1795" t="s">
        <v>10359</v>
      </c>
      <c r="AA1795">
        <v>2113</v>
      </c>
      <c r="AB1795" s="1">
        <v>39710</v>
      </c>
      <c r="AC1795" t="s">
        <v>2099</v>
      </c>
      <c r="AD1795" s="2">
        <v>20000000</v>
      </c>
      <c r="AE1795" s="2">
        <v>20211394</v>
      </c>
      <c r="AF1795" s="2">
        <v>27911453</v>
      </c>
      <c r="AG1795">
        <v>9</v>
      </c>
      <c r="AH1795">
        <v>19</v>
      </c>
      <c r="AI1795">
        <v>8</v>
      </c>
      <c r="AK1795" s="1" t="e">
        <f t="shared" si="254"/>
        <v>#N/A</v>
      </c>
      <c r="AL1795" s="1" t="e">
        <f t="shared" ref="AL1795:AL1858" si="257">VLOOKUP($AC1795,$B$2:$R$10000,12,FALSE)</f>
        <v>#N/A</v>
      </c>
      <c r="AM1795" s="1" t="e">
        <f t="shared" ref="AM1795:AM1858" si="258">VLOOKUP($AC1795,$B$2:$R$10000,13,FALSE)</f>
        <v>#N/A</v>
      </c>
      <c r="AN1795" s="1" t="e">
        <f t="shared" ref="AN1795:AN1858" si="259">VLOOKUP($AC1795,$B$2:$R$10000,14,FALSE)</f>
        <v>#N/A</v>
      </c>
      <c r="AO1795" s="1" t="e">
        <f t="shared" ref="AO1795:AO1858" si="260">VLOOKUP($AC1795,$B$2:$R$10000,15,FALSE)</f>
        <v>#N/A</v>
      </c>
      <c r="AP1795" s="1" t="e">
        <f t="shared" ref="AP1795:AP1858" si="261">VLOOKUP($AC1795,$B$2:$R$10000,16,FALSE)</f>
        <v>#N/A</v>
      </c>
      <c r="AQ1795" s="1" t="e">
        <f t="shared" si="253"/>
        <v>#N/A</v>
      </c>
    </row>
    <row r="1796" spans="1:43">
      <c r="A1796">
        <v>95</v>
      </c>
      <c r="B1796" t="s">
        <v>10360</v>
      </c>
      <c r="C1796" t="s">
        <v>4628</v>
      </c>
      <c r="D1796" t="e">
        <f t="shared" si="256"/>
        <v>#N/A</v>
      </c>
      <c r="K1796">
        <f t="shared" si="255"/>
        <v>1996</v>
      </c>
      <c r="L1796" t="s">
        <v>4635</v>
      </c>
      <c r="AA1796">
        <v>1978</v>
      </c>
      <c r="AB1796" s="1">
        <v>39687</v>
      </c>
      <c r="AC1796" t="s">
        <v>1965</v>
      </c>
      <c r="AD1796" s="2">
        <v>22000000</v>
      </c>
      <c r="AE1796" s="2">
        <v>23530831</v>
      </c>
      <c r="AF1796" s="2">
        <v>27882226</v>
      </c>
      <c r="AG1796">
        <v>8</v>
      </c>
      <c r="AH1796">
        <v>27</v>
      </c>
      <c r="AI1796">
        <v>8</v>
      </c>
      <c r="AK1796" s="1" t="e">
        <f t="shared" si="254"/>
        <v>#N/A</v>
      </c>
      <c r="AL1796" s="1" t="e">
        <f t="shared" si="257"/>
        <v>#N/A</v>
      </c>
      <c r="AM1796" s="1" t="e">
        <f t="shared" si="258"/>
        <v>#N/A</v>
      </c>
      <c r="AN1796" s="1" t="e">
        <f t="shared" si="259"/>
        <v>#N/A</v>
      </c>
      <c r="AO1796" s="1" t="e">
        <f t="shared" si="260"/>
        <v>#N/A</v>
      </c>
      <c r="AP1796" s="1" t="e">
        <f t="shared" si="261"/>
        <v>#N/A</v>
      </c>
      <c r="AQ1796" s="1" t="e">
        <f t="shared" si="253"/>
        <v>#N/A</v>
      </c>
    </row>
    <row r="1797" spans="1:43">
      <c r="A1797">
        <v>96</v>
      </c>
      <c r="B1797" t="s">
        <v>10361</v>
      </c>
      <c r="C1797" t="s">
        <v>4621</v>
      </c>
      <c r="D1797" t="e">
        <f t="shared" si="256"/>
        <v>#N/A</v>
      </c>
      <c r="K1797">
        <f t="shared" si="255"/>
        <v>1996</v>
      </c>
      <c r="L1797" t="s">
        <v>4682</v>
      </c>
      <c r="M1797" t="s">
        <v>4689</v>
      </c>
      <c r="N1797" t="s">
        <v>5194</v>
      </c>
      <c r="O1797" t="s">
        <v>4644</v>
      </c>
      <c r="P1797" t="s">
        <v>10362</v>
      </c>
      <c r="Q1797" t="s">
        <v>10363</v>
      </c>
      <c r="R1797" t="s">
        <v>10364</v>
      </c>
      <c r="AA1797">
        <v>2310</v>
      </c>
      <c r="AB1797" s="1">
        <v>39729</v>
      </c>
      <c r="AC1797" t="s">
        <v>2294</v>
      </c>
      <c r="AD1797" s="2">
        <v>18000000</v>
      </c>
      <c r="AE1797" s="2">
        <v>5700626</v>
      </c>
      <c r="AF1797" s="2">
        <v>27794339</v>
      </c>
      <c r="AG1797">
        <v>10</v>
      </c>
      <c r="AH1797">
        <v>8</v>
      </c>
      <c r="AI1797">
        <v>8</v>
      </c>
      <c r="AK1797" s="1" t="e">
        <f t="shared" si="254"/>
        <v>#N/A</v>
      </c>
      <c r="AL1797" s="1" t="e">
        <f t="shared" si="257"/>
        <v>#N/A</v>
      </c>
      <c r="AM1797" s="1" t="e">
        <f t="shared" si="258"/>
        <v>#N/A</v>
      </c>
      <c r="AN1797" s="1" t="e">
        <f t="shared" si="259"/>
        <v>#N/A</v>
      </c>
      <c r="AO1797" s="1" t="e">
        <f t="shared" si="260"/>
        <v>#N/A</v>
      </c>
      <c r="AP1797" s="1" t="e">
        <f t="shared" si="261"/>
        <v>#N/A</v>
      </c>
      <c r="AQ1797" s="1" t="e">
        <f t="shared" ref="AQ1797:AQ1860" si="262">VLOOKUP($AC1797,$B$2:$R$10000,2,FALSE)</f>
        <v>#N/A</v>
      </c>
    </row>
    <row r="1798" spans="1:43">
      <c r="A1798">
        <v>97</v>
      </c>
      <c r="B1798" t="s">
        <v>3731</v>
      </c>
      <c r="C1798" t="s">
        <v>6069</v>
      </c>
      <c r="D1798">
        <f t="shared" si="256"/>
        <v>3100000</v>
      </c>
      <c r="K1798">
        <f t="shared" si="255"/>
        <v>1996</v>
      </c>
      <c r="L1798" t="s">
        <v>4682</v>
      </c>
      <c r="M1798" t="s">
        <v>4935</v>
      </c>
      <c r="N1798" t="s">
        <v>4572</v>
      </c>
      <c r="O1798" t="s">
        <v>9016</v>
      </c>
      <c r="P1798" t="s">
        <v>10365</v>
      </c>
      <c r="Q1798" t="s">
        <v>10366</v>
      </c>
      <c r="R1798" t="s">
        <v>10367</v>
      </c>
      <c r="AA1798">
        <v>2534</v>
      </c>
      <c r="AB1798" s="1">
        <v>39470</v>
      </c>
      <c r="AC1798" t="s">
        <v>2515</v>
      </c>
      <c r="AD1798" s="2">
        <v>15000000</v>
      </c>
      <c r="AE1798" s="2">
        <v>12898847</v>
      </c>
      <c r="AF1798" s="2">
        <v>26170402</v>
      </c>
      <c r="AG1798">
        <v>1</v>
      </c>
      <c r="AH1798">
        <v>23</v>
      </c>
      <c r="AI1798">
        <v>8</v>
      </c>
      <c r="AK1798" s="1" t="e">
        <f t="shared" si="254"/>
        <v>#N/A</v>
      </c>
      <c r="AL1798" s="1" t="e">
        <f t="shared" si="257"/>
        <v>#N/A</v>
      </c>
      <c r="AM1798" s="1" t="e">
        <f t="shared" si="258"/>
        <v>#N/A</v>
      </c>
      <c r="AN1798" s="1" t="e">
        <f t="shared" si="259"/>
        <v>#N/A</v>
      </c>
      <c r="AO1798" s="1" t="e">
        <f t="shared" si="260"/>
        <v>#N/A</v>
      </c>
      <c r="AP1798" s="1" t="e">
        <f t="shared" si="261"/>
        <v>#N/A</v>
      </c>
      <c r="AQ1798" s="1" t="e">
        <f t="shared" si="262"/>
        <v>#N/A</v>
      </c>
    </row>
    <row r="1799" spans="1:43">
      <c r="A1799">
        <v>98</v>
      </c>
      <c r="B1799" t="s">
        <v>10368</v>
      </c>
      <c r="C1799" t="s">
        <v>6069</v>
      </c>
      <c r="D1799" t="e">
        <f t="shared" si="256"/>
        <v>#N/A</v>
      </c>
      <c r="K1799">
        <f t="shared" si="255"/>
        <v>1996</v>
      </c>
      <c r="L1799" t="s">
        <v>4635</v>
      </c>
      <c r="AA1799">
        <v>1980</v>
      </c>
      <c r="AB1799" s="1">
        <v>39465</v>
      </c>
      <c r="AC1799" t="s">
        <v>1967</v>
      </c>
      <c r="AD1799" s="2">
        <v>22000000</v>
      </c>
      <c r="AE1799" s="2">
        <v>20668843</v>
      </c>
      <c r="AF1799" s="2">
        <v>25044057</v>
      </c>
      <c r="AG1799">
        <v>1</v>
      </c>
      <c r="AH1799">
        <v>18</v>
      </c>
      <c r="AI1799">
        <v>8</v>
      </c>
      <c r="AK1799" s="1" t="e">
        <f t="shared" si="254"/>
        <v>#N/A</v>
      </c>
      <c r="AL1799" s="1" t="e">
        <f t="shared" si="257"/>
        <v>#N/A</v>
      </c>
      <c r="AM1799" s="1" t="e">
        <f t="shared" si="258"/>
        <v>#N/A</v>
      </c>
      <c r="AN1799" s="1" t="e">
        <f t="shared" si="259"/>
        <v>#N/A</v>
      </c>
      <c r="AO1799" s="1" t="e">
        <f t="shared" si="260"/>
        <v>#N/A</v>
      </c>
      <c r="AP1799" s="1" t="e">
        <f t="shared" si="261"/>
        <v>#N/A</v>
      </c>
      <c r="AQ1799" s="1" t="e">
        <f t="shared" si="262"/>
        <v>#N/A</v>
      </c>
    </row>
    <row r="1800" spans="1:43">
      <c r="A1800">
        <v>99</v>
      </c>
      <c r="B1800" t="s">
        <v>10369</v>
      </c>
      <c r="C1800" t="s">
        <v>4660</v>
      </c>
      <c r="D1800" t="e">
        <f t="shared" si="256"/>
        <v>#N/A</v>
      </c>
      <c r="K1800">
        <f t="shared" si="255"/>
        <v>1996</v>
      </c>
      <c r="L1800" t="s">
        <v>4635</v>
      </c>
      <c r="AA1800">
        <v>1841</v>
      </c>
      <c r="AB1800" s="1">
        <v>39542</v>
      </c>
      <c r="AC1800" t="s">
        <v>1830</v>
      </c>
      <c r="AD1800" s="2">
        <v>25000000</v>
      </c>
      <c r="AE1800" s="2">
        <v>17432844</v>
      </c>
      <c r="AF1800" s="2">
        <v>22910563</v>
      </c>
      <c r="AG1800">
        <v>4</v>
      </c>
      <c r="AH1800">
        <v>4</v>
      </c>
      <c r="AI1800">
        <v>8</v>
      </c>
      <c r="AK1800" s="1" t="e">
        <f t="shared" si="254"/>
        <v>#N/A</v>
      </c>
      <c r="AL1800" s="1" t="e">
        <f t="shared" si="257"/>
        <v>#N/A</v>
      </c>
      <c r="AM1800" s="1" t="e">
        <f t="shared" si="258"/>
        <v>#N/A</v>
      </c>
      <c r="AN1800" s="1" t="e">
        <f t="shared" si="259"/>
        <v>#N/A</v>
      </c>
      <c r="AO1800" s="1" t="e">
        <f t="shared" si="260"/>
        <v>#N/A</v>
      </c>
      <c r="AP1800" s="1" t="e">
        <f t="shared" si="261"/>
        <v>#N/A</v>
      </c>
      <c r="AQ1800" s="1" t="e">
        <f t="shared" si="262"/>
        <v>#N/A</v>
      </c>
    </row>
    <row r="1801" spans="1:43">
      <c r="A1801">
        <v>100</v>
      </c>
      <c r="B1801" t="s">
        <v>1837</v>
      </c>
      <c r="C1801" t="s">
        <v>6635</v>
      </c>
      <c r="D1801">
        <f t="shared" si="256"/>
        <v>25000000</v>
      </c>
      <c r="K1801">
        <f t="shared" si="255"/>
        <v>1996</v>
      </c>
      <c r="L1801" t="s">
        <v>4635</v>
      </c>
      <c r="AA1801">
        <v>3018</v>
      </c>
      <c r="AB1801" s="1">
        <v>39542</v>
      </c>
      <c r="AC1801" t="s">
        <v>2991</v>
      </c>
      <c r="AD1801" s="2">
        <v>10000000</v>
      </c>
      <c r="AE1801" s="2">
        <v>866778</v>
      </c>
      <c r="AF1801" s="2">
        <v>22198996</v>
      </c>
      <c r="AG1801">
        <v>4</v>
      </c>
      <c r="AH1801">
        <v>4</v>
      </c>
      <c r="AI1801">
        <v>8</v>
      </c>
      <c r="AK1801" s="1" t="e">
        <f t="shared" si="254"/>
        <v>#N/A</v>
      </c>
      <c r="AL1801" s="1" t="e">
        <f t="shared" si="257"/>
        <v>#N/A</v>
      </c>
      <c r="AM1801" s="1" t="e">
        <f t="shared" si="258"/>
        <v>#N/A</v>
      </c>
      <c r="AN1801" s="1" t="e">
        <f t="shared" si="259"/>
        <v>#N/A</v>
      </c>
      <c r="AO1801" s="1" t="e">
        <f t="shared" si="260"/>
        <v>#N/A</v>
      </c>
      <c r="AP1801" s="1" t="e">
        <f t="shared" si="261"/>
        <v>#N/A</v>
      </c>
      <c r="AQ1801" s="1" t="e">
        <f t="shared" si="262"/>
        <v>#N/A</v>
      </c>
    </row>
    <row r="1802" spans="1:43">
      <c r="A1802">
        <v>1</v>
      </c>
      <c r="B1802" t="s">
        <v>1482</v>
      </c>
      <c r="C1802" t="s">
        <v>4607</v>
      </c>
      <c r="D1802">
        <f t="shared" si="256"/>
        <v>30000000</v>
      </c>
      <c r="K1802">
        <f t="shared" si="255"/>
        <v>1995</v>
      </c>
      <c r="L1802" t="s">
        <v>4636</v>
      </c>
      <c r="M1802" t="s">
        <v>5733</v>
      </c>
      <c r="N1802" t="s">
        <v>4616</v>
      </c>
      <c r="O1802" t="s">
        <v>10370</v>
      </c>
      <c r="P1802" t="s">
        <v>10371</v>
      </c>
      <c r="Q1802" t="s">
        <v>10372</v>
      </c>
      <c r="R1802" t="s">
        <v>10373</v>
      </c>
      <c r="AA1802">
        <v>1444</v>
      </c>
      <c r="AB1802" s="1">
        <v>39521</v>
      </c>
      <c r="AC1802" t="s">
        <v>1435</v>
      </c>
      <c r="AD1802" s="2">
        <v>33000000</v>
      </c>
      <c r="AE1802" s="2">
        <v>11008770</v>
      </c>
      <c r="AF1802" s="2">
        <v>21621188</v>
      </c>
      <c r="AG1802">
        <v>3</v>
      </c>
      <c r="AH1802">
        <v>14</v>
      </c>
      <c r="AI1802">
        <v>8</v>
      </c>
      <c r="AK1802" s="1" t="e">
        <f t="shared" si="254"/>
        <v>#N/A</v>
      </c>
      <c r="AL1802" s="1" t="e">
        <f t="shared" si="257"/>
        <v>#N/A</v>
      </c>
      <c r="AM1802" s="1" t="e">
        <f t="shared" si="258"/>
        <v>#N/A</v>
      </c>
      <c r="AN1802" s="1" t="e">
        <f t="shared" si="259"/>
        <v>#N/A</v>
      </c>
      <c r="AO1802" s="1" t="e">
        <f t="shared" si="260"/>
        <v>#N/A</v>
      </c>
      <c r="AP1802" s="1" t="e">
        <f t="shared" si="261"/>
        <v>#N/A</v>
      </c>
      <c r="AQ1802" s="1" t="e">
        <f t="shared" si="262"/>
        <v>#N/A</v>
      </c>
    </row>
    <row r="1803" spans="1:43">
      <c r="A1803">
        <v>2</v>
      </c>
      <c r="B1803" t="s">
        <v>257</v>
      </c>
      <c r="C1803" t="s">
        <v>4628</v>
      </c>
      <c r="D1803">
        <f t="shared" si="256"/>
        <v>100000000</v>
      </c>
      <c r="K1803">
        <f t="shared" si="255"/>
        <v>1995</v>
      </c>
      <c r="L1803" t="s">
        <v>4600</v>
      </c>
      <c r="M1803" t="s">
        <v>4728</v>
      </c>
      <c r="N1803" t="s">
        <v>4630</v>
      </c>
      <c r="O1803" t="s">
        <v>6931</v>
      </c>
      <c r="P1803" t="s">
        <v>10374</v>
      </c>
      <c r="Q1803" t="s">
        <v>10375</v>
      </c>
      <c r="R1803" t="s">
        <v>10376</v>
      </c>
      <c r="AA1803">
        <v>2981</v>
      </c>
      <c r="AB1803" s="1">
        <v>39479</v>
      </c>
      <c r="AC1803" t="s">
        <v>2955</v>
      </c>
      <c r="AD1803" s="2">
        <v>10000000</v>
      </c>
      <c r="AE1803" s="2">
        <v>7570127</v>
      </c>
      <c r="AF1803" s="2">
        <v>21596074</v>
      </c>
      <c r="AG1803">
        <v>2</v>
      </c>
      <c r="AH1803">
        <v>1</v>
      </c>
      <c r="AI1803">
        <v>8</v>
      </c>
      <c r="AK1803" s="1" t="e">
        <f t="shared" si="254"/>
        <v>#N/A</v>
      </c>
      <c r="AL1803" s="1" t="e">
        <f t="shared" si="257"/>
        <v>#N/A</v>
      </c>
      <c r="AM1803" s="1" t="e">
        <f t="shared" si="258"/>
        <v>#N/A</v>
      </c>
      <c r="AN1803" s="1" t="e">
        <f t="shared" si="259"/>
        <v>#N/A</v>
      </c>
      <c r="AO1803" s="1" t="e">
        <f t="shared" si="260"/>
        <v>#N/A</v>
      </c>
      <c r="AP1803" s="1" t="e">
        <f t="shared" si="261"/>
        <v>#N/A</v>
      </c>
      <c r="AQ1803" s="1" t="e">
        <f t="shared" si="262"/>
        <v>#N/A</v>
      </c>
    </row>
    <row r="1804" spans="1:43">
      <c r="A1804">
        <v>3</v>
      </c>
      <c r="B1804" t="s">
        <v>607</v>
      </c>
      <c r="C1804" t="s">
        <v>4621</v>
      </c>
      <c r="D1804">
        <f t="shared" si="256"/>
        <v>65000000</v>
      </c>
      <c r="K1804">
        <f t="shared" si="255"/>
        <v>1995</v>
      </c>
      <c r="L1804" t="s">
        <v>4614</v>
      </c>
      <c r="M1804" t="s">
        <v>5779</v>
      </c>
      <c r="N1804" t="s">
        <v>6557</v>
      </c>
      <c r="O1804" t="s">
        <v>5624</v>
      </c>
      <c r="P1804" t="s">
        <v>10377</v>
      </c>
      <c r="Q1804" t="s">
        <v>10378</v>
      </c>
      <c r="R1804" t="s">
        <v>10379</v>
      </c>
      <c r="AA1804">
        <v>3345</v>
      </c>
      <c r="AB1804" s="1">
        <v>39500</v>
      </c>
      <c r="AC1804" t="s">
        <v>3313</v>
      </c>
      <c r="AD1804" s="2">
        <v>6250000</v>
      </c>
      <c r="AE1804" s="2">
        <v>5488570</v>
      </c>
      <c r="AF1804" s="2">
        <v>20199663</v>
      </c>
      <c r="AG1804">
        <v>2</v>
      </c>
      <c r="AH1804">
        <v>22</v>
      </c>
      <c r="AI1804">
        <v>8</v>
      </c>
      <c r="AK1804" s="1" t="e">
        <f t="shared" si="254"/>
        <v>#N/A</v>
      </c>
      <c r="AL1804" s="1" t="e">
        <f t="shared" si="257"/>
        <v>#N/A</v>
      </c>
      <c r="AM1804" s="1" t="e">
        <f t="shared" si="258"/>
        <v>#N/A</v>
      </c>
      <c r="AN1804" s="1" t="e">
        <f t="shared" si="259"/>
        <v>#N/A</v>
      </c>
      <c r="AO1804" s="1" t="e">
        <f t="shared" si="260"/>
        <v>#N/A</v>
      </c>
      <c r="AP1804" s="1" t="e">
        <f t="shared" si="261"/>
        <v>#N/A</v>
      </c>
      <c r="AQ1804" s="1" t="e">
        <f t="shared" si="262"/>
        <v>#N/A</v>
      </c>
    </row>
    <row r="1805" spans="1:43">
      <c r="A1805">
        <v>4</v>
      </c>
      <c r="B1805" t="s">
        <v>778</v>
      </c>
      <c r="C1805" t="s">
        <v>4607</v>
      </c>
      <c r="D1805">
        <f t="shared" si="256"/>
        <v>55000000</v>
      </c>
      <c r="K1805">
        <f t="shared" si="255"/>
        <v>1995</v>
      </c>
      <c r="L1805" t="s">
        <v>4636</v>
      </c>
      <c r="M1805" t="s">
        <v>5733</v>
      </c>
      <c r="N1805" t="s">
        <v>6086</v>
      </c>
      <c r="O1805" t="s">
        <v>10380</v>
      </c>
      <c r="P1805" t="s">
        <v>10381</v>
      </c>
      <c r="Q1805" t="s">
        <v>10382</v>
      </c>
      <c r="R1805" t="s">
        <v>10383</v>
      </c>
      <c r="AA1805">
        <v>1883</v>
      </c>
      <c r="AB1805" s="1">
        <v>39724</v>
      </c>
      <c r="AC1805" t="s">
        <v>1872</v>
      </c>
      <c r="AD1805" s="2">
        <v>25000000</v>
      </c>
      <c r="AE1805" s="2">
        <v>3073392</v>
      </c>
      <c r="AF1805" s="2">
        <v>20052958</v>
      </c>
      <c r="AG1805">
        <v>10</v>
      </c>
      <c r="AH1805">
        <v>3</v>
      </c>
      <c r="AI1805">
        <v>8</v>
      </c>
      <c r="AK1805" s="1" t="e">
        <f t="shared" si="254"/>
        <v>#N/A</v>
      </c>
      <c r="AL1805" s="1" t="e">
        <f t="shared" si="257"/>
        <v>#N/A</v>
      </c>
      <c r="AM1805" s="1" t="e">
        <f t="shared" si="258"/>
        <v>#N/A</v>
      </c>
      <c r="AN1805" s="1" t="e">
        <f t="shared" si="259"/>
        <v>#N/A</v>
      </c>
      <c r="AO1805" s="1" t="e">
        <f t="shared" si="260"/>
        <v>#N/A</v>
      </c>
      <c r="AP1805" s="1" t="e">
        <f t="shared" si="261"/>
        <v>#N/A</v>
      </c>
      <c r="AQ1805" s="1" t="e">
        <f t="shared" si="262"/>
        <v>#N/A</v>
      </c>
    </row>
    <row r="1806" spans="1:43">
      <c r="A1806">
        <v>5</v>
      </c>
      <c r="B1806" t="s">
        <v>1494</v>
      </c>
      <c r="C1806" t="s">
        <v>4628</v>
      </c>
      <c r="D1806">
        <f t="shared" si="256"/>
        <v>30000000</v>
      </c>
      <c r="K1806">
        <f t="shared" si="255"/>
        <v>1995</v>
      </c>
      <c r="L1806" t="s">
        <v>4600</v>
      </c>
      <c r="M1806" t="s">
        <v>5460</v>
      </c>
      <c r="N1806" t="s">
        <v>6286</v>
      </c>
      <c r="O1806" t="s">
        <v>9888</v>
      </c>
      <c r="P1806" t="s">
        <v>10384</v>
      </c>
      <c r="Q1806" t="s">
        <v>10385</v>
      </c>
      <c r="R1806" t="s">
        <v>10386</v>
      </c>
      <c r="AA1806">
        <v>3650</v>
      </c>
      <c r="AB1806" s="1">
        <v>39549</v>
      </c>
      <c r="AC1806" t="s">
        <v>3615</v>
      </c>
      <c r="AD1806" s="2">
        <v>4000000</v>
      </c>
      <c r="AE1806" s="2">
        <v>9427026</v>
      </c>
      <c r="AF1806" s="2">
        <v>19174817</v>
      </c>
      <c r="AG1806">
        <v>4</v>
      </c>
      <c r="AH1806">
        <v>11</v>
      </c>
      <c r="AI1806">
        <v>8</v>
      </c>
      <c r="AK1806" s="1" t="e">
        <f t="shared" si="254"/>
        <v>#N/A</v>
      </c>
      <c r="AL1806" s="1" t="e">
        <f t="shared" si="257"/>
        <v>#N/A</v>
      </c>
      <c r="AM1806" s="1" t="e">
        <f t="shared" si="258"/>
        <v>#N/A</v>
      </c>
      <c r="AN1806" s="1" t="e">
        <f t="shared" si="259"/>
        <v>#N/A</v>
      </c>
      <c r="AO1806" s="1" t="e">
        <f t="shared" si="260"/>
        <v>#N/A</v>
      </c>
      <c r="AP1806" s="1" t="e">
        <f t="shared" si="261"/>
        <v>#N/A</v>
      </c>
      <c r="AQ1806" s="1" t="e">
        <f t="shared" si="262"/>
        <v>#N/A</v>
      </c>
    </row>
    <row r="1807" spans="1:43">
      <c r="A1807">
        <v>6</v>
      </c>
      <c r="B1807" t="s">
        <v>10387</v>
      </c>
      <c r="C1807" t="s">
        <v>5962</v>
      </c>
      <c r="D1807">
        <f t="shared" si="256"/>
        <v>60000000</v>
      </c>
      <c r="K1807">
        <f t="shared" si="255"/>
        <v>1995</v>
      </c>
      <c r="L1807" t="s">
        <v>4600</v>
      </c>
      <c r="M1807" t="s">
        <v>4608</v>
      </c>
      <c r="N1807" t="s">
        <v>5185</v>
      </c>
      <c r="O1807" t="s">
        <v>5486</v>
      </c>
      <c r="P1807" t="s">
        <v>10388</v>
      </c>
      <c r="Q1807" t="s">
        <v>10389</v>
      </c>
      <c r="R1807" t="s">
        <v>10390</v>
      </c>
      <c r="AA1807">
        <v>1283</v>
      </c>
      <c r="AB1807" s="1">
        <v>39731</v>
      </c>
      <c r="AC1807" t="s">
        <v>1275</v>
      </c>
      <c r="AD1807" s="2">
        <v>38000000</v>
      </c>
      <c r="AE1807" s="2">
        <v>7871693</v>
      </c>
      <c r="AF1807" s="2">
        <v>17830244</v>
      </c>
      <c r="AG1807">
        <v>10</v>
      </c>
      <c r="AH1807">
        <v>10</v>
      </c>
      <c r="AI1807">
        <v>8</v>
      </c>
      <c r="AK1807" s="1" t="e">
        <f t="shared" si="254"/>
        <v>#N/A</v>
      </c>
      <c r="AL1807" s="1" t="e">
        <f t="shared" si="257"/>
        <v>#N/A</v>
      </c>
      <c r="AM1807" s="1" t="e">
        <f t="shared" si="258"/>
        <v>#N/A</v>
      </c>
      <c r="AN1807" s="1" t="e">
        <f t="shared" si="259"/>
        <v>#N/A</v>
      </c>
      <c r="AO1807" s="1" t="e">
        <f t="shared" si="260"/>
        <v>#N/A</v>
      </c>
      <c r="AP1807" s="1" t="e">
        <f t="shared" si="261"/>
        <v>#N/A</v>
      </c>
      <c r="AQ1807" s="1" t="e">
        <f t="shared" si="262"/>
        <v>#N/A</v>
      </c>
    </row>
    <row r="1808" spans="1:43">
      <c r="A1808">
        <v>7</v>
      </c>
      <c r="B1808" t="s">
        <v>614</v>
      </c>
      <c r="C1808" t="s">
        <v>4695</v>
      </c>
      <c r="D1808">
        <f t="shared" si="256"/>
        <v>65000000</v>
      </c>
      <c r="K1808">
        <f t="shared" si="255"/>
        <v>1995</v>
      </c>
      <c r="L1808" t="s">
        <v>4614</v>
      </c>
      <c r="M1808" t="s">
        <v>4637</v>
      </c>
      <c r="N1808" t="s">
        <v>4655</v>
      </c>
      <c r="O1808" t="s">
        <v>5444</v>
      </c>
      <c r="P1808" t="s">
        <v>10391</v>
      </c>
      <c r="Q1808" t="s">
        <v>10392</v>
      </c>
      <c r="R1808" t="s">
        <v>10393</v>
      </c>
      <c r="AA1808">
        <v>2953</v>
      </c>
      <c r="AB1808" s="1">
        <v>39619</v>
      </c>
      <c r="AC1808" t="s">
        <v>2927</v>
      </c>
      <c r="AD1808" s="2">
        <v>10000000</v>
      </c>
      <c r="AE1808" s="2">
        <v>17657973</v>
      </c>
      <c r="AF1808" s="2">
        <v>17657973</v>
      </c>
      <c r="AG1808">
        <v>6</v>
      </c>
      <c r="AH1808">
        <v>20</v>
      </c>
      <c r="AI1808">
        <v>8</v>
      </c>
      <c r="AK1808" s="1" t="e">
        <f t="shared" si="254"/>
        <v>#N/A</v>
      </c>
      <c r="AL1808" s="1" t="e">
        <f t="shared" si="257"/>
        <v>#N/A</v>
      </c>
      <c r="AM1808" s="1" t="e">
        <f t="shared" si="258"/>
        <v>#N/A</v>
      </c>
      <c r="AN1808" s="1" t="e">
        <f t="shared" si="259"/>
        <v>#N/A</v>
      </c>
      <c r="AO1808" s="1" t="e">
        <f t="shared" si="260"/>
        <v>#N/A</v>
      </c>
      <c r="AP1808" s="1" t="e">
        <f t="shared" si="261"/>
        <v>#N/A</v>
      </c>
      <c r="AQ1808" s="1" t="e">
        <f t="shared" si="262"/>
        <v>#N/A</v>
      </c>
    </row>
    <row r="1809" spans="1:43">
      <c r="A1809">
        <v>8</v>
      </c>
      <c r="B1809" t="s">
        <v>785</v>
      </c>
      <c r="C1809" t="s">
        <v>4621</v>
      </c>
      <c r="D1809">
        <f t="shared" si="256"/>
        <v>55000000</v>
      </c>
      <c r="K1809">
        <f t="shared" si="255"/>
        <v>1995</v>
      </c>
      <c r="L1809" t="s">
        <v>4614</v>
      </c>
      <c r="M1809" t="s">
        <v>4763</v>
      </c>
      <c r="N1809" t="s">
        <v>5199</v>
      </c>
      <c r="O1809" t="s">
        <v>6264</v>
      </c>
      <c r="P1809" t="s">
        <v>10394</v>
      </c>
      <c r="Q1809" t="s">
        <v>10395</v>
      </c>
      <c r="R1809" t="s">
        <v>10396</v>
      </c>
      <c r="AA1809">
        <v>2021</v>
      </c>
      <c r="AB1809" s="1">
        <v>39661</v>
      </c>
      <c r="AC1809" t="s">
        <v>2007</v>
      </c>
      <c r="AD1809" s="2">
        <v>21000000</v>
      </c>
      <c r="AE1809" s="2">
        <v>16289867</v>
      </c>
      <c r="AF1809" s="2">
        <v>17589867</v>
      </c>
      <c r="AG1809">
        <v>8</v>
      </c>
      <c r="AH1809">
        <v>1</v>
      </c>
      <c r="AI1809">
        <v>8</v>
      </c>
      <c r="AK1809" s="1" t="e">
        <f t="shared" si="254"/>
        <v>#N/A</v>
      </c>
      <c r="AL1809" s="1" t="e">
        <f t="shared" si="257"/>
        <v>#N/A</v>
      </c>
      <c r="AM1809" s="1" t="e">
        <f t="shared" si="258"/>
        <v>#N/A</v>
      </c>
      <c r="AN1809" s="1" t="e">
        <f t="shared" si="259"/>
        <v>#N/A</v>
      </c>
      <c r="AO1809" s="1" t="e">
        <f t="shared" si="260"/>
        <v>#N/A</v>
      </c>
      <c r="AP1809" s="1" t="e">
        <f t="shared" si="261"/>
        <v>#N/A</v>
      </c>
      <c r="AQ1809" s="1" t="e">
        <f t="shared" si="262"/>
        <v>#N/A</v>
      </c>
    </row>
    <row r="1810" spans="1:43">
      <c r="A1810">
        <v>9</v>
      </c>
      <c r="B1810" t="s">
        <v>4562</v>
      </c>
      <c r="C1810" t="s">
        <v>6635</v>
      </c>
      <c r="D1810" t="e">
        <f t="shared" si="256"/>
        <v>#N/A</v>
      </c>
      <c r="K1810">
        <f t="shared" si="255"/>
        <v>1995</v>
      </c>
      <c r="L1810" t="s">
        <v>4829</v>
      </c>
      <c r="M1810" t="s">
        <v>10397</v>
      </c>
      <c r="N1810" t="s">
        <v>5728</v>
      </c>
      <c r="O1810" t="s">
        <v>10398</v>
      </c>
      <c r="P1810" t="s">
        <v>10399</v>
      </c>
      <c r="Q1810" t="s">
        <v>10400</v>
      </c>
      <c r="R1810" t="s">
        <v>10401</v>
      </c>
      <c r="AA1810">
        <v>2799</v>
      </c>
      <c r="AB1810" s="1">
        <v>39724</v>
      </c>
      <c r="AC1810" t="s">
        <v>2775</v>
      </c>
      <c r="AD1810" s="2">
        <v>12000000</v>
      </c>
      <c r="AE1810" s="2">
        <v>12796861</v>
      </c>
      <c r="AF1810" s="2">
        <v>17475475</v>
      </c>
      <c r="AG1810">
        <v>10</v>
      </c>
      <c r="AH1810">
        <v>3</v>
      </c>
      <c r="AI1810">
        <v>8</v>
      </c>
      <c r="AK1810" s="1" t="e">
        <f t="shared" si="254"/>
        <v>#N/A</v>
      </c>
      <c r="AL1810" s="1" t="e">
        <f t="shared" si="257"/>
        <v>#N/A</v>
      </c>
      <c r="AM1810" s="1" t="e">
        <f t="shared" si="258"/>
        <v>#N/A</v>
      </c>
      <c r="AN1810" s="1" t="e">
        <f t="shared" si="259"/>
        <v>#N/A</v>
      </c>
      <c r="AO1810" s="1" t="e">
        <f t="shared" si="260"/>
        <v>#N/A</v>
      </c>
      <c r="AP1810" s="1" t="e">
        <f t="shared" si="261"/>
        <v>#N/A</v>
      </c>
      <c r="AQ1810" s="1" t="e">
        <f t="shared" si="262"/>
        <v>#N/A</v>
      </c>
    </row>
    <row r="1811" spans="1:43">
      <c r="A1811">
        <v>10</v>
      </c>
      <c r="B1811" t="s">
        <v>10402</v>
      </c>
      <c r="C1811" t="s">
        <v>4677</v>
      </c>
      <c r="D1811">
        <f t="shared" si="256"/>
        <v>90000000</v>
      </c>
      <c r="K1811">
        <f t="shared" si="255"/>
        <v>1995</v>
      </c>
      <c r="L1811" t="s">
        <v>4682</v>
      </c>
      <c r="M1811" t="s">
        <v>4839</v>
      </c>
      <c r="N1811" t="s">
        <v>5185</v>
      </c>
      <c r="O1811" t="s">
        <v>8236</v>
      </c>
      <c r="P1811" t="s">
        <v>10403</v>
      </c>
      <c r="Q1811" t="s">
        <v>10404</v>
      </c>
      <c r="R1811" t="s">
        <v>10405</v>
      </c>
      <c r="AA1811">
        <v>3381</v>
      </c>
      <c r="AB1811" s="1">
        <v>39493</v>
      </c>
      <c r="AC1811" t="s">
        <v>3348</v>
      </c>
      <c r="AD1811" s="2">
        <v>6000000</v>
      </c>
      <c r="AE1811" s="2">
        <v>7714996</v>
      </c>
      <c r="AF1811" s="2">
        <v>17252287</v>
      </c>
      <c r="AG1811">
        <v>2</v>
      </c>
      <c r="AH1811">
        <v>15</v>
      </c>
      <c r="AI1811">
        <v>8</v>
      </c>
      <c r="AK1811" s="1" t="e">
        <f t="shared" ref="AK1811:AK1874" si="263">VLOOKUP(AC1811,$B$2:$R$10000,11,FALSE)</f>
        <v>#N/A</v>
      </c>
      <c r="AL1811" s="1" t="e">
        <f t="shared" si="257"/>
        <v>#N/A</v>
      </c>
      <c r="AM1811" s="1" t="e">
        <f t="shared" si="258"/>
        <v>#N/A</v>
      </c>
      <c r="AN1811" s="1" t="e">
        <f t="shared" si="259"/>
        <v>#N/A</v>
      </c>
      <c r="AO1811" s="1" t="e">
        <f t="shared" si="260"/>
        <v>#N/A</v>
      </c>
      <c r="AP1811" s="1" t="e">
        <f t="shared" si="261"/>
        <v>#N/A</v>
      </c>
      <c r="AQ1811" s="1" t="e">
        <f t="shared" si="262"/>
        <v>#N/A</v>
      </c>
    </row>
    <row r="1812" spans="1:43">
      <c r="A1812">
        <v>11</v>
      </c>
      <c r="B1812" t="s">
        <v>788</v>
      </c>
      <c r="C1812" t="s">
        <v>4607</v>
      </c>
      <c r="D1812">
        <f t="shared" si="256"/>
        <v>55000000</v>
      </c>
      <c r="K1812">
        <f t="shared" si="255"/>
        <v>1995</v>
      </c>
      <c r="L1812" t="s">
        <v>4682</v>
      </c>
      <c r="M1812" t="s">
        <v>4671</v>
      </c>
      <c r="N1812" t="s">
        <v>4840</v>
      </c>
      <c r="O1812" t="s">
        <v>5889</v>
      </c>
      <c r="P1812" t="s">
        <v>10406</v>
      </c>
      <c r="Q1812" t="s">
        <v>10407</v>
      </c>
      <c r="R1812" t="s">
        <v>10408</v>
      </c>
      <c r="AA1812">
        <v>4207</v>
      </c>
      <c r="AB1812" s="1">
        <v>39542</v>
      </c>
      <c r="AC1812" t="s">
        <v>4157</v>
      </c>
      <c r="AD1812" s="2">
        <v>1000000</v>
      </c>
      <c r="AE1812" s="2">
        <v>5505267</v>
      </c>
      <c r="AF1812" s="2">
        <v>16173879</v>
      </c>
      <c r="AG1812">
        <v>4</v>
      </c>
      <c r="AH1812">
        <v>4</v>
      </c>
      <c r="AI1812">
        <v>8</v>
      </c>
      <c r="AK1812" s="1" t="e">
        <f t="shared" si="263"/>
        <v>#N/A</v>
      </c>
      <c r="AL1812" s="1" t="e">
        <f t="shared" si="257"/>
        <v>#N/A</v>
      </c>
      <c r="AM1812" s="1" t="e">
        <f t="shared" si="258"/>
        <v>#N/A</v>
      </c>
      <c r="AN1812" s="1" t="e">
        <f t="shared" si="259"/>
        <v>#N/A</v>
      </c>
      <c r="AO1812" s="1" t="e">
        <f t="shared" si="260"/>
        <v>#N/A</v>
      </c>
      <c r="AP1812" s="1" t="e">
        <f t="shared" si="261"/>
        <v>#N/A</v>
      </c>
      <c r="AQ1812" s="1" t="e">
        <f t="shared" si="262"/>
        <v>#N/A</v>
      </c>
    </row>
    <row r="1813" spans="1:43">
      <c r="A1813">
        <v>12</v>
      </c>
      <c r="B1813" t="s">
        <v>66</v>
      </c>
      <c r="C1813" t="s">
        <v>4621</v>
      </c>
      <c r="D1813">
        <f t="shared" si="256"/>
        <v>175000000</v>
      </c>
      <c r="K1813">
        <f t="shared" si="255"/>
        <v>1995</v>
      </c>
      <c r="L1813" t="s">
        <v>4600</v>
      </c>
      <c r="M1813" t="s">
        <v>5154</v>
      </c>
      <c r="N1813" t="s">
        <v>4609</v>
      </c>
      <c r="O1813" t="s">
        <v>10409</v>
      </c>
      <c r="P1813" t="s">
        <v>10410</v>
      </c>
      <c r="Q1813" t="s">
        <v>10411</v>
      </c>
      <c r="R1813" t="s">
        <v>10412</v>
      </c>
      <c r="AA1813">
        <v>3504</v>
      </c>
      <c r="AB1813" s="1">
        <v>39752</v>
      </c>
      <c r="AC1813" t="s">
        <v>3470</v>
      </c>
      <c r="AD1813" s="2">
        <v>5000000</v>
      </c>
      <c r="AE1813" s="2">
        <v>13442412</v>
      </c>
      <c r="AF1813" s="2">
        <v>15318257</v>
      </c>
      <c r="AG1813">
        <v>10</v>
      </c>
      <c r="AH1813">
        <v>31</v>
      </c>
      <c r="AI1813">
        <v>8</v>
      </c>
      <c r="AK1813" s="1" t="e">
        <f t="shared" si="263"/>
        <v>#N/A</v>
      </c>
      <c r="AL1813" s="1" t="e">
        <f t="shared" si="257"/>
        <v>#N/A</v>
      </c>
      <c r="AM1813" s="1" t="e">
        <f t="shared" si="258"/>
        <v>#N/A</v>
      </c>
      <c r="AN1813" s="1" t="e">
        <f t="shared" si="259"/>
        <v>#N/A</v>
      </c>
      <c r="AO1813" s="1" t="e">
        <f t="shared" si="260"/>
        <v>#N/A</v>
      </c>
      <c r="AP1813" s="1" t="e">
        <f t="shared" si="261"/>
        <v>#N/A</v>
      </c>
      <c r="AQ1813" s="1" t="e">
        <f t="shared" si="262"/>
        <v>#N/A</v>
      </c>
    </row>
    <row r="1814" spans="1:43">
      <c r="A1814">
        <v>13</v>
      </c>
      <c r="B1814" t="s">
        <v>10413</v>
      </c>
      <c r="C1814" t="s">
        <v>4607</v>
      </c>
      <c r="D1814" t="e">
        <f t="shared" si="256"/>
        <v>#N/A</v>
      </c>
      <c r="K1814">
        <f t="shared" si="255"/>
        <v>1995</v>
      </c>
      <c r="L1814" t="s">
        <v>4682</v>
      </c>
      <c r="M1814" t="s">
        <v>5371</v>
      </c>
      <c r="N1814" t="s">
        <v>4757</v>
      </c>
      <c r="O1814" t="s">
        <v>10414</v>
      </c>
      <c r="P1814" t="s">
        <v>10415</v>
      </c>
      <c r="Q1814" t="s">
        <v>10416</v>
      </c>
      <c r="R1814" t="s">
        <v>10417</v>
      </c>
      <c r="AA1814">
        <v>3323</v>
      </c>
      <c r="AB1814" s="1">
        <v>39710</v>
      </c>
      <c r="AC1814" t="s">
        <v>3291</v>
      </c>
      <c r="AD1814" s="2">
        <v>6537890</v>
      </c>
      <c r="AE1814" s="2">
        <v>8744</v>
      </c>
      <c r="AF1814" s="2">
        <v>14319195</v>
      </c>
      <c r="AG1814">
        <v>9</v>
      </c>
      <c r="AH1814">
        <v>19</v>
      </c>
      <c r="AI1814">
        <v>8</v>
      </c>
      <c r="AK1814" s="1" t="e">
        <f t="shared" si="263"/>
        <v>#N/A</v>
      </c>
      <c r="AL1814" s="1" t="e">
        <f t="shared" si="257"/>
        <v>#N/A</v>
      </c>
      <c r="AM1814" s="1" t="e">
        <f t="shared" si="258"/>
        <v>#N/A</v>
      </c>
      <c r="AN1814" s="1" t="e">
        <f t="shared" si="259"/>
        <v>#N/A</v>
      </c>
      <c r="AO1814" s="1" t="e">
        <f t="shared" si="260"/>
        <v>#N/A</v>
      </c>
      <c r="AP1814" s="1" t="e">
        <f t="shared" si="261"/>
        <v>#N/A</v>
      </c>
      <c r="AQ1814" s="1" t="e">
        <f t="shared" si="262"/>
        <v>#N/A</v>
      </c>
    </row>
    <row r="1815" spans="1:43">
      <c r="A1815">
        <v>14</v>
      </c>
      <c r="B1815" t="s">
        <v>10418</v>
      </c>
      <c r="C1815" t="s">
        <v>4607</v>
      </c>
      <c r="D1815" t="e">
        <f t="shared" si="256"/>
        <v>#N/A</v>
      </c>
      <c r="K1815">
        <f t="shared" ref="K1815:K1878" si="264">2013-INT((ROW()-2)/100)</f>
        <v>1995</v>
      </c>
      <c r="L1815" t="s">
        <v>4614</v>
      </c>
      <c r="M1815" t="s">
        <v>4629</v>
      </c>
      <c r="N1815" t="s">
        <v>6961</v>
      </c>
      <c r="O1815" t="s">
        <v>10419</v>
      </c>
      <c r="P1815" t="s">
        <v>10110</v>
      </c>
      <c r="Q1815" t="s">
        <v>10420</v>
      </c>
      <c r="R1815" t="s">
        <v>10421</v>
      </c>
      <c r="AA1815">
        <v>4075</v>
      </c>
      <c r="AB1815" s="1">
        <v>39479</v>
      </c>
      <c r="AC1815" t="s">
        <v>4028</v>
      </c>
      <c r="AD1815" s="2">
        <v>1600000</v>
      </c>
      <c r="AE1815" s="2">
        <v>1060591</v>
      </c>
      <c r="AF1815" s="2">
        <v>14253760</v>
      </c>
      <c r="AG1815">
        <v>2</v>
      </c>
      <c r="AH1815">
        <v>1</v>
      </c>
      <c r="AI1815">
        <v>8</v>
      </c>
      <c r="AK1815" s="1" t="e">
        <f t="shared" si="263"/>
        <v>#N/A</v>
      </c>
      <c r="AL1815" s="1" t="e">
        <f t="shared" si="257"/>
        <v>#N/A</v>
      </c>
      <c r="AM1815" s="1" t="e">
        <f t="shared" si="258"/>
        <v>#N/A</v>
      </c>
      <c r="AN1815" s="1" t="e">
        <f t="shared" si="259"/>
        <v>#N/A</v>
      </c>
      <c r="AO1815" s="1" t="e">
        <f t="shared" si="260"/>
        <v>#N/A</v>
      </c>
      <c r="AP1815" s="1" t="e">
        <f t="shared" si="261"/>
        <v>#N/A</v>
      </c>
      <c r="AQ1815" s="1" t="e">
        <f t="shared" si="262"/>
        <v>#N/A</v>
      </c>
    </row>
    <row r="1816" spans="1:43">
      <c r="A1816">
        <v>15</v>
      </c>
      <c r="B1816" t="s">
        <v>10422</v>
      </c>
      <c r="C1816" t="s">
        <v>4607</v>
      </c>
      <c r="D1816" t="e">
        <f t="shared" si="256"/>
        <v>#N/A</v>
      </c>
      <c r="K1816">
        <f t="shared" si="264"/>
        <v>1995</v>
      </c>
      <c r="L1816" t="s">
        <v>4614</v>
      </c>
      <c r="M1816" t="s">
        <v>5184</v>
      </c>
      <c r="N1816" t="s">
        <v>5126</v>
      </c>
      <c r="O1816" t="s">
        <v>4883</v>
      </c>
      <c r="P1816" t="s">
        <v>10423</v>
      </c>
      <c r="Q1816" t="s">
        <v>10424</v>
      </c>
      <c r="R1816" t="s">
        <v>10425</v>
      </c>
      <c r="AA1816">
        <v>3978</v>
      </c>
      <c r="AB1816" s="1">
        <v>39807</v>
      </c>
      <c r="AC1816" t="s">
        <v>3934</v>
      </c>
      <c r="AD1816" s="2">
        <v>2000000</v>
      </c>
      <c r="AE1816" s="2">
        <v>2283849</v>
      </c>
      <c r="AF1816" s="2">
        <v>13912289</v>
      </c>
      <c r="AG1816">
        <v>12</v>
      </c>
      <c r="AH1816">
        <v>25</v>
      </c>
      <c r="AI1816">
        <v>8</v>
      </c>
      <c r="AK1816" s="1" t="e">
        <f t="shared" si="263"/>
        <v>#N/A</v>
      </c>
      <c r="AL1816" s="1" t="e">
        <f t="shared" si="257"/>
        <v>#N/A</v>
      </c>
      <c r="AM1816" s="1" t="e">
        <f t="shared" si="258"/>
        <v>#N/A</v>
      </c>
      <c r="AN1816" s="1" t="e">
        <f t="shared" si="259"/>
        <v>#N/A</v>
      </c>
      <c r="AO1816" s="1" t="e">
        <f t="shared" si="260"/>
        <v>#N/A</v>
      </c>
      <c r="AP1816" s="1" t="e">
        <f t="shared" si="261"/>
        <v>#N/A</v>
      </c>
      <c r="AQ1816" s="1" t="e">
        <f t="shared" si="262"/>
        <v>#N/A</v>
      </c>
    </row>
    <row r="1817" spans="1:43">
      <c r="A1817">
        <v>16</v>
      </c>
      <c r="B1817" t="s">
        <v>884</v>
      </c>
      <c r="C1817" t="s">
        <v>4660</v>
      </c>
      <c r="D1817">
        <f t="shared" si="256"/>
        <v>50000000</v>
      </c>
      <c r="K1817">
        <f t="shared" si="264"/>
        <v>1995</v>
      </c>
      <c r="L1817" t="s">
        <v>4600</v>
      </c>
      <c r="M1817" t="s">
        <v>4806</v>
      </c>
      <c r="N1817" t="s">
        <v>4824</v>
      </c>
      <c r="O1817" t="s">
        <v>10426</v>
      </c>
      <c r="P1817" t="s">
        <v>10427</v>
      </c>
      <c r="Q1817" t="s">
        <v>10428</v>
      </c>
      <c r="R1817" t="s">
        <v>10429</v>
      </c>
      <c r="AA1817">
        <v>3897</v>
      </c>
      <c r="AB1817" s="1">
        <v>39722</v>
      </c>
      <c r="AC1817" t="s">
        <v>3854</v>
      </c>
      <c r="AD1817" s="2">
        <v>2500000</v>
      </c>
      <c r="AE1817" s="2">
        <v>13011160</v>
      </c>
      <c r="AF1817" s="2">
        <v>13881317</v>
      </c>
      <c r="AG1817">
        <v>10</v>
      </c>
      <c r="AH1817">
        <v>1</v>
      </c>
      <c r="AI1817">
        <v>8</v>
      </c>
      <c r="AK1817" s="1" t="e">
        <f t="shared" si="263"/>
        <v>#N/A</v>
      </c>
      <c r="AL1817" s="1" t="e">
        <f t="shared" si="257"/>
        <v>#N/A</v>
      </c>
      <c r="AM1817" s="1" t="e">
        <f t="shared" si="258"/>
        <v>#N/A</v>
      </c>
      <c r="AN1817" s="1" t="e">
        <f t="shared" si="259"/>
        <v>#N/A</v>
      </c>
      <c r="AO1817" s="1" t="e">
        <f t="shared" si="260"/>
        <v>#N/A</v>
      </c>
      <c r="AP1817" s="1" t="e">
        <f t="shared" si="261"/>
        <v>#N/A</v>
      </c>
      <c r="AQ1817" s="1" t="e">
        <f t="shared" si="262"/>
        <v>#N/A</v>
      </c>
    </row>
    <row r="1818" spans="1:43">
      <c r="A1818">
        <v>17</v>
      </c>
      <c r="B1818" t="s">
        <v>10430</v>
      </c>
      <c r="C1818" t="s">
        <v>4607</v>
      </c>
      <c r="D1818" t="e">
        <f t="shared" si="256"/>
        <v>#N/A</v>
      </c>
      <c r="K1818">
        <f t="shared" si="264"/>
        <v>1995</v>
      </c>
      <c r="L1818" t="s">
        <v>4614</v>
      </c>
      <c r="M1818" t="s">
        <v>4857</v>
      </c>
      <c r="N1818" t="s">
        <v>4690</v>
      </c>
      <c r="O1818" t="s">
        <v>10431</v>
      </c>
      <c r="P1818" t="s">
        <v>10432</v>
      </c>
      <c r="Q1818" t="s">
        <v>10433</v>
      </c>
      <c r="R1818" t="s">
        <v>10434</v>
      </c>
      <c r="AA1818">
        <v>2533</v>
      </c>
      <c r="AB1818" s="1">
        <v>39458</v>
      </c>
      <c r="AC1818" t="s">
        <v>2514</v>
      </c>
      <c r="AD1818" s="2">
        <v>15000000</v>
      </c>
      <c r="AE1818" s="2">
        <v>12981269</v>
      </c>
      <c r="AF1818" s="2">
        <v>13248444</v>
      </c>
      <c r="AG1818">
        <v>1</v>
      </c>
      <c r="AH1818">
        <v>11</v>
      </c>
      <c r="AI1818">
        <v>8</v>
      </c>
      <c r="AK1818" s="1" t="e">
        <f t="shared" si="263"/>
        <v>#N/A</v>
      </c>
      <c r="AL1818" s="1" t="e">
        <f t="shared" si="257"/>
        <v>#N/A</v>
      </c>
      <c r="AM1818" s="1" t="e">
        <f t="shared" si="258"/>
        <v>#N/A</v>
      </c>
      <c r="AN1818" s="1" t="e">
        <f t="shared" si="259"/>
        <v>#N/A</v>
      </c>
      <c r="AO1818" s="1" t="e">
        <f t="shared" si="260"/>
        <v>#N/A</v>
      </c>
      <c r="AP1818" s="1" t="e">
        <f t="shared" si="261"/>
        <v>#N/A</v>
      </c>
      <c r="AQ1818" s="1" t="e">
        <f t="shared" si="262"/>
        <v>#N/A</v>
      </c>
    </row>
    <row r="1819" spans="1:43">
      <c r="A1819">
        <v>18</v>
      </c>
      <c r="B1819" t="s">
        <v>530</v>
      </c>
      <c r="C1819" t="s">
        <v>4660</v>
      </c>
      <c r="D1819">
        <f t="shared" si="256"/>
        <v>72000000</v>
      </c>
      <c r="K1819">
        <f t="shared" si="264"/>
        <v>1995</v>
      </c>
      <c r="L1819" t="s">
        <v>4682</v>
      </c>
      <c r="M1819" t="s">
        <v>10034</v>
      </c>
      <c r="N1819" t="s">
        <v>4729</v>
      </c>
      <c r="O1819" t="s">
        <v>7619</v>
      </c>
      <c r="P1819" t="s">
        <v>5937</v>
      </c>
      <c r="Q1819" t="s">
        <v>10435</v>
      </c>
      <c r="R1819" t="s">
        <v>10436</v>
      </c>
      <c r="AA1819">
        <v>759</v>
      </c>
      <c r="AB1819" s="1">
        <v>39458</v>
      </c>
      <c r="AC1819" t="s">
        <v>752</v>
      </c>
      <c r="AD1819" s="2">
        <v>60000000</v>
      </c>
      <c r="AE1819" s="2">
        <v>4775656</v>
      </c>
      <c r="AF1819" s="2">
        <v>13075656</v>
      </c>
      <c r="AG1819">
        <v>1</v>
      </c>
      <c r="AH1819">
        <v>11</v>
      </c>
      <c r="AI1819">
        <v>8</v>
      </c>
      <c r="AK1819" s="1" t="e">
        <f t="shared" si="263"/>
        <v>#N/A</v>
      </c>
      <c r="AL1819" s="1" t="e">
        <f t="shared" si="257"/>
        <v>#N/A</v>
      </c>
      <c r="AM1819" s="1" t="e">
        <f t="shared" si="258"/>
        <v>#N/A</v>
      </c>
      <c r="AN1819" s="1" t="e">
        <f t="shared" si="259"/>
        <v>#N/A</v>
      </c>
      <c r="AO1819" s="1" t="e">
        <f t="shared" si="260"/>
        <v>#N/A</v>
      </c>
      <c r="AP1819" s="1" t="e">
        <f t="shared" si="261"/>
        <v>#N/A</v>
      </c>
      <c r="AQ1819" s="1" t="e">
        <f t="shared" si="262"/>
        <v>#N/A</v>
      </c>
    </row>
    <row r="1820" spans="1:43">
      <c r="A1820">
        <v>19</v>
      </c>
      <c r="B1820" t="s">
        <v>1480</v>
      </c>
      <c r="C1820" t="s">
        <v>5962</v>
      </c>
      <c r="D1820">
        <f t="shared" si="256"/>
        <v>30250000</v>
      </c>
      <c r="K1820">
        <f t="shared" si="264"/>
        <v>1995</v>
      </c>
      <c r="L1820" t="s">
        <v>4682</v>
      </c>
      <c r="M1820" t="s">
        <v>4846</v>
      </c>
      <c r="N1820" t="s">
        <v>7844</v>
      </c>
      <c r="O1820" t="s">
        <v>7114</v>
      </c>
      <c r="P1820" t="s">
        <v>9619</v>
      </c>
      <c r="Q1820" t="s">
        <v>10437</v>
      </c>
      <c r="R1820" t="s">
        <v>10438</v>
      </c>
      <c r="AA1820">
        <v>1880</v>
      </c>
      <c r="AB1820" s="1">
        <v>39563</v>
      </c>
      <c r="AC1820" t="s">
        <v>1869</v>
      </c>
      <c r="AD1820" s="2">
        <v>25000000</v>
      </c>
      <c r="AE1820" s="2">
        <v>4598506</v>
      </c>
      <c r="AF1820" s="2">
        <v>12850033</v>
      </c>
      <c r="AG1820">
        <v>4</v>
      </c>
      <c r="AH1820">
        <v>25</v>
      </c>
      <c r="AI1820">
        <v>8</v>
      </c>
      <c r="AK1820" s="1" t="e">
        <f t="shared" si="263"/>
        <v>#N/A</v>
      </c>
      <c r="AL1820" s="1" t="e">
        <f t="shared" si="257"/>
        <v>#N/A</v>
      </c>
      <c r="AM1820" s="1" t="e">
        <f t="shared" si="258"/>
        <v>#N/A</v>
      </c>
      <c r="AN1820" s="1" t="e">
        <f t="shared" si="259"/>
        <v>#N/A</v>
      </c>
      <c r="AO1820" s="1" t="e">
        <f t="shared" si="260"/>
        <v>#N/A</v>
      </c>
      <c r="AP1820" s="1" t="e">
        <f t="shared" si="261"/>
        <v>#N/A</v>
      </c>
      <c r="AQ1820" s="1" t="e">
        <f t="shared" si="262"/>
        <v>#N/A</v>
      </c>
    </row>
    <row r="1821" spans="1:43">
      <c r="A1821">
        <v>20</v>
      </c>
      <c r="B1821" t="s">
        <v>10439</v>
      </c>
      <c r="C1821" t="s">
        <v>4628</v>
      </c>
      <c r="D1821" t="e">
        <f t="shared" si="256"/>
        <v>#N/A</v>
      </c>
      <c r="K1821">
        <f t="shared" si="264"/>
        <v>1995</v>
      </c>
      <c r="L1821" t="s">
        <v>4600</v>
      </c>
      <c r="M1821" t="s">
        <v>4713</v>
      </c>
      <c r="N1821" t="s">
        <v>5174</v>
      </c>
      <c r="O1821" t="s">
        <v>9010</v>
      </c>
      <c r="P1821" t="s">
        <v>10440</v>
      </c>
      <c r="Q1821" t="s">
        <v>10441</v>
      </c>
      <c r="R1821" t="s">
        <v>10442</v>
      </c>
      <c r="AA1821">
        <v>1233</v>
      </c>
      <c r="AB1821" s="1">
        <v>39759</v>
      </c>
      <c r="AC1821" t="s">
        <v>1225</v>
      </c>
      <c r="AD1821" s="2">
        <v>40000000</v>
      </c>
      <c r="AE1821" s="2">
        <v>12082391</v>
      </c>
      <c r="AF1821" s="2">
        <v>12345883</v>
      </c>
      <c r="AG1821">
        <v>11</v>
      </c>
      <c r="AH1821">
        <v>7</v>
      </c>
      <c r="AI1821">
        <v>8</v>
      </c>
      <c r="AK1821" s="1" t="e">
        <f t="shared" si="263"/>
        <v>#N/A</v>
      </c>
      <c r="AL1821" s="1" t="e">
        <f t="shared" si="257"/>
        <v>#N/A</v>
      </c>
      <c r="AM1821" s="1" t="e">
        <f t="shared" si="258"/>
        <v>#N/A</v>
      </c>
      <c r="AN1821" s="1" t="e">
        <f t="shared" si="259"/>
        <v>#N/A</v>
      </c>
      <c r="AO1821" s="1" t="e">
        <f t="shared" si="260"/>
        <v>#N/A</v>
      </c>
      <c r="AP1821" s="1" t="e">
        <f t="shared" si="261"/>
        <v>#N/A</v>
      </c>
      <c r="AQ1821" s="1" t="e">
        <f t="shared" si="262"/>
        <v>#N/A</v>
      </c>
    </row>
    <row r="1822" spans="1:43">
      <c r="A1822">
        <v>21</v>
      </c>
      <c r="B1822" t="s">
        <v>1951</v>
      </c>
      <c r="C1822" t="s">
        <v>4628</v>
      </c>
      <c r="D1822">
        <f t="shared" si="256"/>
        <v>22000000</v>
      </c>
      <c r="K1822">
        <f t="shared" si="264"/>
        <v>1995</v>
      </c>
      <c r="L1822" t="s">
        <v>4600</v>
      </c>
      <c r="M1822" t="s">
        <v>5154</v>
      </c>
      <c r="N1822" t="s">
        <v>5140</v>
      </c>
      <c r="O1822" t="s">
        <v>5680</v>
      </c>
      <c r="P1822" t="s">
        <v>10443</v>
      </c>
      <c r="Q1822" t="s">
        <v>10444</v>
      </c>
      <c r="R1822" t="s">
        <v>10445</v>
      </c>
      <c r="AA1822">
        <v>3594</v>
      </c>
      <c r="AB1822" s="1">
        <v>39745</v>
      </c>
      <c r="AC1822" t="s">
        <v>3560</v>
      </c>
      <c r="AD1822" s="2">
        <v>4500000</v>
      </c>
      <c r="AE1822" s="2">
        <v>2122085</v>
      </c>
      <c r="AF1822" s="2">
        <v>12247682</v>
      </c>
      <c r="AG1822">
        <v>10</v>
      </c>
      <c r="AH1822">
        <v>24</v>
      </c>
      <c r="AI1822">
        <v>8</v>
      </c>
      <c r="AK1822" s="1" t="e">
        <f t="shared" si="263"/>
        <v>#N/A</v>
      </c>
      <c r="AL1822" s="1" t="e">
        <f t="shared" si="257"/>
        <v>#N/A</v>
      </c>
      <c r="AM1822" s="1" t="e">
        <f t="shared" si="258"/>
        <v>#N/A</v>
      </c>
      <c r="AN1822" s="1" t="e">
        <f t="shared" si="259"/>
        <v>#N/A</v>
      </c>
      <c r="AO1822" s="1" t="e">
        <f t="shared" si="260"/>
        <v>#N/A</v>
      </c>
      <c r="AP1822" s="1" t="e">
        <f t="shared" si="261"/>
        <v>#N/A</v>
      </c>
      <c r="AQ1822" s="1" t="e">
        <f t="shared" si="262"/>
        <v>#N/A</v>
      </c>
    </row>
    <row r="1823" spans="1:43">
      <c r="A1823">
        <v>22</v>
      </c>
      <c r="B1823" t="s">
        <v>2032</v>
      </c>
      <c r="C1823" t="s">
        <v>6635</v>
      </c>
      <c r="D1823">
        <f t="shared" si="256"/>
        <v>20000000</v>
      </c>
      <c r="K1823">
        <f t="shared" si="264"/>
        <v>1995</v>
      </c>
      <c r="L1823" t="s">
        <v>4600</v>
      </c>
      <c r="M1823" t="s">
        <v>4713</v>
      </c>
      <c r="N1823" t="s">
        <v>4630</v>
      </c>
      <c r="O1823" t="s">
        <v>5324</v>
      </c>
      <c r="P1823" t="s">
        <v>10446</v>
      </c>
      <c r="Q1823" t="s">
        <v>10447</v>
      </c>
      <c r="R1823" t="s">
        <v>10448</v>
      </c>
      <c r="AA1823">
        <v>1687</v>
      </c>
      <c r="AB1823" s="1">
        <v>39724</v>
      </c>
      <c r="AC1823" t="s">
        <v>1676</v>
      </c>
      <c r="AD1823" s="2">
        <v>28000000</v>
      </c>
      <c r="AE1823" s="2">
        <v>2775593</v>
      </c>
      <c r="AF1823" s="2">
        <v>12031443</v>
      </c>
      <c r="AG1823">
        <v>10</v>
      </c>
      <c r="AH1823">
        <v>3</v>
      </c>
      <c r="AI1823">
        <v>8</v>
      </c>
      <c r="AK1823" s="1" t="e">
        <f t="shared" si="263"/>
        <v>#N/A</v>
      </c>
      <c r="AL1823" s="1" t="e">
        <f t="shared" si="257"/>
        <v>#N/A</v>
      </c>
      <c r="AM1823" s="1" t="e">
        <f t="shared" si="258"/>
        <v>#N/A</v>
      </c>
      <c r="AN1823" s="1" t="e">
        <f t="shared" si="259"/>
        <v>#N/A</v>
      </c>
      <c r="AO1823" s="1" t="e">
        <f t="shared" si="260"/>
        <v>#N/A</v>
      </c>
      <c r="AP1823" s="1" t="e">
        <f t="shared" si="261"/>
        <v>#N/A</v>
      </c>
      <c r="AQ1823" s="1" t="e">
        <f t="shared" si="262"/>
        <v>#N/A</v>
      </c>
    </row>
    <row r="1824" spans="1:43">
      <c r="A1824">
        <v>23</v>
      </c>
      <c r="B1824" t="s">
        <v>10449</v>
      </c>
      <c r="C1824" t="s">
        <v>4677</v>
      </c>
      <c r="D1824" t="e">
        <f t="shared" si="256"/>
        <v>#N/A</v>
      </c>
      <c r="K1824">
        <f t="shared" si="264"/>
        <v>1995</v>
      </c>
      <c r="L1824" t="s">
        <v>4635</v>
      </c>
      <c r="AA1824">
        <v>4285</v>
      </c>
      <c r="AB1824" s="1">
        <v>39472</v>
      </c>
      <c r="AC1824" t="s">
        <v>4235</v>
      </c>
      <c r="AD1824" s="2">
        <v>900000</v>
      </c>
      <c r="AE1824" s="2">
        <v>1196321</v>
      </c>
      <c r="AF1824" s="2">
        <v>11993156</v>
      </c>
      <c r="AG1824">
        <v>1</v>
      </c>
      <c r="AH1824">
        <v>25</v>
      </c>
      <c r="AI1824">
        <v>8</v>
      </c>
      <c r="AK1824" s="1" t="e">
        <f t="shared" si="263"/>
        <v>#N/A</v>
      </c>
      <c r="AL1824" s="1" t="e">
        <f t="shared" si="257"/>
        <v>#N/A</v>
      </c>
      <c r="AM1824" s="1" t="e">
        <f t="shared" si="258"/>
        <v>#N/A</v>
      </c>
      <c r="AN1824" s="1" t="e">
        <f t="shared" si="259"/>
        <v>#N/A</v>
      </c>
      <c r="AO1824" s="1" t="e">
        <f t="shared" si="260"/>
        <v>#N/A</v>
      </c>
      <c r="AP1824" s="1" t="e">
        <f t="shared" si="261"/>
        <v>#N/A</v>
      </c>
      <c r="AQ1824" s="1" t="e">
        <f t="shared" si="262"/>
        <v>#N/A</v>
      </c>
    </row>
    <row r="1825" spans="1:43">
      <c r="A1825">
        <v>24</v>
      </c>
      <c r="B1825" t="s">
        <v>892</v>
      </c>
      <c r="C1825" t="s">
        <v>4628</v>
      </c>
      <c r="D1825">
        <f t="shared" si="256"/>
        <v>50000000</v>
      </c>
      <c r="K1825">
        <f t="shared" si="264"/>
        <v>1995</v>
      </c>
      <c r="L1825" t="s">
        <v>4682</v>
      </c>
      <c r="M1825" t="s">
        <v>5100</v>
      </c>
      <c r="N1825" t="s">
        <v>10450</v>
      </c>
      <c r="O1825" t="s">
        <v>7160</v>
      </c>
      <c r="P1825" t="s">
        <v>10451</v>
      </c>
      <c r="Q1825" t="s">
        <v>10452</v>
      </c>
      <c r="R1825" t="s">
        <v>10453</v>
      </c>
      <c r="AA1825">
        <v>1949</v>
      </c>
      <c r="AB1825" s="1">
        <v>39682</v>
      </c>
      <c r="AC1825" t="s">
        <v>1937</v>
      </c>
      <c r="AD1825" s="2">
        <v>23000000</v>
      </c>
      <c r="AE1825" s="2">
        <v>11511323</v>
      </c>
      <c r="AF1825" s="2">
        <v>11778396</v>
      </c>
      <c r="AG1825">
        <v>8</v>
      </c>
      <c r="AH1825">
        <v>22</v>
      </c>
      <c r="AI1825">
        <v>8</v>
      </c>
      <c r="AK1825" s="1" t="e">
        <f t="shared" si="263"/>
        <v>#N/A</v>
      </c>
      <c r="AL1825" s="1" t="e">
        <f t="shared" si="257"/>
        <v>#N/A</v>
      </c>
      <c r="AM1825" s="1" t="e">
        <f t="shared" si="258"/>
        <v>#N/A</v>
      </c>
      <c r="AN1825" s="1" t="e">
        <f t="shared" si="259"/>
        <v>#N/A</v>
      </c>
      <c r="AO1825" s="1" t="e">
        <f t="shared" si="260"/>
        <v>#N/A</v>
      </c>
      <c r="AP1825" s="1" t="e">
        <f t="shared" si="261"/>
        <v>#N/A</v>
      </c>
      <c r="AQ1825" s="1" t="e">
        <f t="shared" si="262"/>
        <v>#N/A</v>
      </c>
    </row>
    <row r="1826" spans="1:43">
      <c r="A1826">
        <v>25</v>
      </c>
      <c r="B1826" t="s">
        <v>4576</v>
      </c>
      <c r="C1826" t="s">
        <v>4628</v>
      </c>
      <c r="D1826" t="e">
        <f t="shared" si="256"/>
        <v>#N/A</v>
      </c>
      <c r="K1826">
        <f t="shared" si="264"/>
        <v>1995</v>
      </c>
      <c r="L1826" t="s">
        <v>4682</v>
      </c>
      <c r="M1826" t="s">
        <v>7670</v>
      </c>
      <c r="N1826" t="s">
        <v>6382</v>
      </c>
      <c r="O1826" t="s">
        <v>6173</v>
      </c>
      <c r="P1826" t="s">
        <v>6173</v>
      </c>
      <c r="Q1826" t="s">
        <v>10454</v>
      </c>
      <c r="R1826" t="s">
        <v>10455</v>
      </c>
      <c r="AA1826">
        <v>3981</v>
      </c>
      <c r="AB1826" s="1">
        <v>39570</v>
      </c>
      <c r="AC1826" t="s">
        <v>3937</v>
      </c>
      <c r="AD1826" s="2">
        <v>2000000</v>
      </c>
      <c r="AE1826" s="2">
        <v>1785505</v>
      </c>
      <c r="AF1826" s="2">
        <v>11263263</v>
      </c>
      <c r="AG1826">
        <v>5</v>
      </c>
      <c r="AH1826">
        <v>2</v>
      </c>
      <c r="AI1826">
        <v>8</v>
      </c>
      <c r="AK1826" s="1" t="e">
        <f t="shared" si="263"/>
        <v>#N/A</v>
      </c>
      <c r="AL1826" s="1" t="e">
        <f t="shared" si="257"/>
        <v>#N/A</v>
      </c>
      <c r="AM1826" s="1" t="e">
        <f t="shared" si="258"/>
        <v>#N/A</v>
      </c>
      <c r="AN1826" s="1" t="e">
        <f t="shared" si="259"/>
        <v>#N/A</v>
      </c>
      <c r="AO1826" s="1" t="e">
        <f t="shared" si="260"/>
        <v>#N/A</v>
      </c>
      <c r="AP1826" s="1" t="e">
        <f t="shared" si="261"/>
        <v>#N/A</v>
      </c>
      <c r="AQ1826" s="1" t="e">
        <f t="shared" si="262"/>
        <v>#N/A</v>
      </c>
    </row>
    <row r="1827" spans="1:43">
      <c r="A1827">
        <v>26</v>
      </c>
      <c r="B1827" t="s">
        <v>10456</v>
      </c>
      <c r="C1827" t="s">
        <v>4677</v>
      </c>
      <c r="D1827" t="e">
        <f t="shared" si="256"/>
        <v>#N/A</v>
      </c>
      <c r="K1827">
        <f t="shared" si="264"/>
        <v>1995</v>
      </c>
      <c r="L1827" t="s">
        <v>4682</v>
      </c>
      <c r="M1827" t="s">
        <v>4823</v>
      </c>
      <c r="N1827" t="s">
        <v>5126</v>
      </c>
      <c r="O1827" t="s">
        <v>9550</v>
      </c>
      <c r="P1827" t="s">
        <v>9616</v>
      </c>
      <c r="Q1827" t="s">
        <v>10457</v>
      </c>
      <c r="R1827" t="s">
        <v>10458</v>
      </c>
      <c r="AA1827">
        <v>1866</v>
      </c>
      <c r="AB1827" s="1">
        <v>39535</v>
      </c>
      <c r="AC1827" t="s">
        <v>1855</v>
      </c>
      <c r="AD1827" s="2">
        <v>25000000</v>
      </c>
      <c r="AE1827" s="2">
        <v>10915744</v>
      </c>
      <c r="AF1827" s="2">
        <v>11179472</v>
      </c>
      <c r="AG1827">
        <v>3</v>
      </c>
      <c r="AH1827">
        <v>28</v>
      </c>
      <c r="AI1827">
        <v>8</v>
      </c>
      <c r="AK1827" s="1" t="e">
        <f t="shared" si="263"/>
        <v>#N/A</v>
      </c>
      <c r="AL1827" s="1" t="e">
        <f t="shared" si="257"/>
        <v>#N/A</v>
      </c>
      <c r="AM1827" s="1" t="e">
        <f t="shared" si="258"/>
        <v>#N/A</v>
      </c>
      <c r="AN1827" s="1" t="e">
        <f t="shared" si="259"/>
        <v>#N/A</v>
      </c>
      <c r="AO1827" s="1" t="e">
        <f t="shared" si="260"/>
        <v>#N/A</v>
      </c>
      <c r="AP1827" s="1" t="e">
        <f t="shared" si="261"/>
        <v>#N/A</v>
      </c>
      <c r="AQ1827" s="1" t="e">
        <f t="shared" si="262"/>
        <v>#N/A</v>
      </c>
    </row>
    <row r="1828" spans="1:43">
      <c r="A1828">
        <v>27</v>
      </c>
      <c r="B1828" t="s">
        <v>1923</v>
      </c>
      <c r="C1828" t="s">
        <v>4695</v>
      </c>
      <c r="D1828">
        <f t="shared" si="256"/>
        <v>23000000</v>
      </c>
      <c r="K1828">
        <f t="shared" si="264"/>
        <v>1995</v>
      </c>
      <c r="L1828" t="s">
        <v>4682</v>
      </c>
      <c r="M1828" t="s">
        <v>4962</v>
      </c>
      <c r="N1828" t="s">
        <v>4684</v>
      </c>
      <c r="O1828" t="s">
        <v>5415</v>
      </c>
      <c r="P1828" t="s">
        <v>10459</v>
      </c>
      <c r="Q1828" t="s">
        <v>10460</v>
      </c>
      <c r="R1828" t="s">
        <v>10461</v>
      </c>
      <c r="AA1828">
        <v>2240</v>
      </c>
      <c r="AB1828" s="1">
        <v>39738</v>
      </c>
      <c r="AC1828" t="s">
        <v>2224</v>
      </c>
      <c r="AD1828" s="2">
        <v>19000000</v>
      </c>
      <c r="AE1828" s="2">
        <v>8402485</v>
      </c>
      <c r="AF1828" s="2">
        <v>10412485</v>
      </c>
      <c r="AG1828">
        <v>10</v>
      </c>
      <c r="AH1828">
        <v>17</v>
      </c>
      <c r="AI1828">
        <v>8</v>
      </c>
      <c r="AK1828" s="1" t="e">
        <f t="shared" si="263"/>
        <v>#N/A</v>
      </c>
      <c r="AL1828" s="1" t="e">
        <f t="shared" si="257"/>
        <v>#N/A</v>
      </c>
      <c r="AM1828" s="1" t="e">
        <f t="shared" si="258"/>
        <v>#N/A</v>
      </c>
      <c r="AN1828" s="1" t="e">
        <f t="shared" si="259"/>
        <v>#N/A</v>
      </c>
      <c r="AO1828" s="1" t="e">
        <f t="shared" si="260"/>
        <v>#N/A</v>
      </c>
      <c r="AP1828" s="1" t="e">
        <f t="shared" si="261"/>
        <v>#N/A</v>
      </c>
      <c r="AQ1828" s="1" t="e">
        <f t="shared" si="262"/>
        <v>#N/A</v>
      </c>
    </row>
    <row r="1829" spans="1:43">
      <c r="A1829">
        <v>28</v>
      </c>
      <c r="B1829" t="s">
        <v>1516</v>
      </c>
      <c r="C1829" t="s">
        <v>4621</v>
      </c>
      <c r="D1829">
        <f t="shared" si="256"/>
        <v>30000000</v>
      </c>
      <c r="K1829">
        <f t="shared" si="264"/>
        <v>1995</v>
      </c>
      <c r="L1829" t="s">
        <v>4636</v>
      </c>
      <c r="M1829" t="s">
        <v>4903</v>
      </c>
      <c r="N1829" t="s">
        <v>5279</v>
      </c>
      <c r="O1829" t="s">
        <v>10462</v>
      </c>
      <c r="P1829" t="s">
        <v>10463</v>
      </c>
      <c r="Q1829" t="s">
        <v>10464</v>
      </c>
      <c r="R1829" t="s">
        <v>10465</v>
      </c>
      <c r="AA1829">
        <v>1410</v>
      </c>
      <c r="AB1829" s="1">
        <v>39787</v>
      </c>
      <c r="AC1829" t="s">
        <v>1401</v>
      </c>
      <c r="AD1829" s="2">
        <v>35000000</v>
      </c>
      <c r="AE1829" s="2">
        <v>8050977</v>
      </c>
      <c r="AF1829" s="2">
        <v>10157534</v>
      </c>
      <c r="AG1829">
        <v>12</v>
      </c>
      <c r="AH1829">
        <v>5</v>
      </c>
      <c r="AI1829">
        <v>8</v>
      </c>
      <c r="AK1829" s="1" t="e">
        <f t="shared" si="263"/>
        <v>#N/A</v>
      </c>
      <c r="AL1829" s="1" t="e">
        <f t="shared" si="257"/>
        <v>#N/A</v>
      </c>
      <c r="AM1829" s="1" t="e">
        <f t="shared" si="258"/>
        <v>#N/A</v>
      </c>
      <c r="AN1829" s="1" t="e">
        <f t="shared" si="259"/>
        <v>#N/A</v>
      </c>
      <c r="AO1829" s="1" t="e">
        <f t="shared" si="260"/>
        <v>#N/A</v>
      </c>
      <c r="AP1829" s="1" t="e">
        <f t="shared" si="261"/>
        <v>#N/A</v>
      </c>
      <c r="AQ1829" s="1" t="e">
        <f t="shared" si="262"/>
        <v>#N/A</v>
      </c>
    </row>
    <row r="1830" spans="1:43">
      <c r="A1830">
        <v>29</v>
      </c>
      <c r="B1830" t="s">
        <v>656</v>
      </c>
      <c r="C1830" t="s">
        <v>4695</v>
      </c>
      <c r="D1830">
        <f t="shared" si="256"/>
        <v>62000000</v>
      </c>
      <c r="K1830">
        <f t="shared" si="264"/>
        <v>1995</v>
      </c>
      <c r="L1830" t="s">
        <v>4600</v>
      </c>
      <c r="M1830" t="s">
        <v>4872</v>
      </c>
      <c r="N1830" t="s">
        <v>5126</v>
      </c>
      <c r="O1830" t="s">
        <v>6785</v>
      </c>
      <c r="P1830" t="s">
        <v>10466</v>
      </c>
      <c r="Q1830" t="s">
        <v>10467</v>
      </c>
      <c r="R1830" t="s">
        <v>10468</v>
      </c>
      <c r="AA1830">
        <v>1290</v>
      </c>
      <c r="AB1830" s="1">
        <v>39725</v>
      </c>
      <c r="AC1830" t="s">
        <v>1282</v>
      </c>
      <c r="AD1830" s="2">
        <v>37500000</v>
      </c>
      <c r="AE1830" s="2">
        <v>9793406</v>
      </c>
      <c r="AF1830" s="2">
        <v>9813309</v>
      </c>
      <c r="AG1830">
        <v>10</v>
      </c>
      <c r="AH1830">
        <v>4</v>
      </c>
      <c r="AI1830">
        <v>8</v>
      </c>
      <c r="AK1830" s="1" t="e">
        <f t="shared" si="263"/>
        <v>#N/A</v>
      </c>
      <c r="AL1830" s="1" t="e">
        <f t="shared" si="257"/>
        <v>#N/A</v>
      </c>
      <c r="AM1830" s="1" t="e">
        <f t="shared" si="258"/>
        <v>#N/A</v>
      </c>
      <c r="AN1830" s="1" t="e">
        <f t="shared" si="259"/>
        <v>#N/A</v>
      </c>
      <c r="AO1830" s="1" t="e">
        <f t="shared" si="260"/>
        <v>#N/A</v>
      </c>
      <c r="AP1830" s="1" t="e">
        <f t="shared" si="261"/>
        <v>#N/A</v>
      </c>
      <c r="AQ1830" s="1" t="e">
        <f t="shared" si="262"/>
        <v>#N/A</v>
      </c>
    </row>
    <row r="1831" spans="1:43">
      <c r="A1831">
        <v>30</v>
      </c>
      <c r="B1831" t="s">
        <v>1332</v>
      </c>
      <c r="C1831" t="s">
        <v>5962</v>
      </c>
      <c r="D1831">
        <f t="shared" si="256"/>
        <v>35000000</v>
      </c>
      <c r="K1831">
        <f t="shared" si="264"/>
        <v>1995</v>
      </c>
      <c r="L1831" t="s">
        <v>4682</v>
      </c>
      <c r="M1831" t="s">
        <v>5574</v>
      </c>
      <c r="N1831" t="s">
        <v>5323</v>
      </c>
      <c r="O1831" t="s">
        <v>6679</v>
      </c>
      <c r="P1831" t="s">
        <v>10469</v>
      </c>
      <c r="Q1831" t="s">
        <v>10470</v>
      </c>
      <c r="R1831" t="s">
        <v>10471</v>
      </c>
      <c r="AA1831">
        <v>1068</v>
      </c>
      <c r="AB1831" s="1">
        <v>39717</v>
      </c>
      <c r="AC1831" t="s">
        <v>1061</v>
      </c>
      <c r="AD1831" s="2">
        <v>45000000</v>
      </c>
      <c r="AE1831" s="2">
        <v>7916887</v>
      </c>
      <c r="AF1831" s="2">
        <v>9110458</v>
      </c>
      <c r="AG1831">
        <v>9</v>
      </c>
      <c r="AH1831">
        <v>26</v>
      </c>
      <c r="AI1831">
        <v>8</v>
      </c>
      <c r="AK1831" s="1" t="e">
        <f t="shared" si="263"/>
        <v>#N/A</v>
      </c>
      <c r="AL1831" s="1" t="e">
        <f t="shared" si="257"/>
        <v>#N/A</v>
      </c>
      <c r="AM1831" s="1" t="e">
        <f t="shared" si="258"/>
        <v>#N/A</v>
      </c>
      <c r="AN1831" s="1" t="e">
        <f t="shared" si="259"/>
        <v>#N/A</v>
      </c>
      <c r="AO1831" s="1" t="e">
        <f t="shared" si="260"/>
        <v>#N/A</v>
      </c>
      <c r="AP1831" s="1" t="e">
        <f t="shared" si="261"/>
        <v>#N/A</v>
      </c>
      <c r="AQ1831" s="1" t="e">
        <f t="shared" si="262"/>
        <v>#N/A</v>
      </c>
    </row>
    <row r="1832" spans="1:43">
      <c r="A1832">
        <v>31</v>
      </c>
      <c r="B1832" t="s">
        <v>10472</v>
      </c>
      <c r="C1832" t="s">
        <v>4621</v>
      </c>
      <c r="D1832" t="e">
        <f t="shared" si="256"/>
        <v>#N/A</v>
      </c>
      <c r="K1832">
        <f t="shared" si="264"/>
        <v>1995</v>
      </c>
      <c r="L1832" t="s">
        <v>4635</v>
      </c>
      <c r="AA1832">
        <v>2560</v>
      </c>
      <c r="AB1832" s="1">
        <v>39680</v>
      </c>
      <c r="AC1832" t="s">
        <v>2541</v>
      </c>
      <c r="AD1832" s="2">
        <v>15000000</v>
      </c>
      <c r="AE1832" s="2">
        <v>6409528</v>
      </c>
      <c r="AF1832" s="2">
        <v>8767338</v>
      </c>
      <c r="AG1832">
        <v>8</v>
      </c>
      <c r="AH1832">
        <v>20</v>
      </c>
      <c r="AI1832">
        <v>8</v>
      </c>
      <c r="AK1832" s="1" t="e">
        <f t="shared" si="263"/>
        <v>#N/A</v>
      </c>
      <c r="AL1832" s="1" t="e">
        <f t="shared" si="257"/>
        <v>#N/A</v>
      </c>
      <c r="AM1832" s="1" t="e">
        <f t="shared" si="258"/>
        <v>#N/A</v>
      </c>
      <c r="AN1832" s="1" t="e">
        <f t="shared" si="259"/>
        <v>#N/A</v>
      </c>
      <c r="AO1832" s="1" t="e">
        <f t="shared" si="260"/>
        <v>#N/A</v>
      </c>
      <c r="AP1832" s="1" t="e">
        <f t="shared" si="261"/>
        <v>#N/A</v>
      </c>
      <c r="AQ1832" s="1" t="e">
        <f t="shared" si="262"/>
        <v>#N/A</v>
      </c>
    </row>
    <row r="1833" spans="1:43">
      <c r="A1833">
        <v>32</v>
      </c>
      <c r="B1833" t="s">
        <v>2638</v>
      </c>
      <c r="C1833" t="s">
        <v>4660</v>
      </c>
      <c r="D1833">
        <f t="shared" si="256"/>
        <v>13700000</v>
      </c>
      <c r="K1833">
        <f t="shared" si="264"/>
        <v>1995</v>
      </c>
      <c r="L1833" t="s">
        <v>4600</v>
      </c>
      <c r="M1833" t="s">
        <v>5159</v>
      </c>
      <c r="N1833" t="s">
        <v>5174</v>
      </c>
      <c r="O1833" t="s">
        <v>10473</v>
      </c>
      <c r="P1833" t="s">
        <v>10473</v>
      </c>
      <c r="Q1833" t="s">
        <v>10474</v>
      </c>
      <c r="R1833" t="s">
        <v>10475</v>
      </c>
      <c r="AA1833">
        <v>2373</v>
      </c>
      <c r="AB1833" s="1">
        <v>39472</v>
      </c>
      <c r="AC1833" t="s">
        <v>2357</v>
      </c>
      <c r="AD1833" s="2">
        <v>17000000</v>
      </c>
      <c r="AE1833" s="2">
        <v>7070641</v>
      </c>
      <c r="AF1833" s="2">
        <v>8607815</v>
      </c>
      <c r="AG1833">
        <v>1</v>
      </c>
      <c r="AH1833">
        <v>25</v>
      </c>
      <c r="AI1833">
        <v>8</v>
      </c>
      <c r="AK1833" s="1" t="e">
        <f t="shared" si="263"/>
        <v>#N/A</v>
      </c>
      <c r="AL1833" s="1" t="e">
        <f t="shared" si="257"/>
        <v>#N/A</v>
      </c>
      <c r="AM1833" s="1" t="e">
        <f t="shared" si="258"/>
        <v>#N/A</v>
      </c>
      <c r="AN1833" s="1" t="e">
        <f t="shared" si="259"/>
        <v>#N/A</v>
      </c>
      <c r="AO1833" s="1" t="e">
        <f t="shared" si="260"/>
        <v>#N/A</v>
      </c>
      <c r="AP1833" s="1" t="e">
        <f t="shared" si="261"/>
        <v>#N/A</v>
      </c>
      <c r="AQ1833" s="1" t="e">
        <f t="shared" si="262"/>
        <v>#N/A</v>
      </c>
    </row>
    <row r="1834" spans="1:43">
      <c r="A1834">
        <v>33</v>
      </c>
      <c r="B1834" t="s">
        <v>755</v>
      </c>
      <c r="C1834" t="s">
        <v>4660</v>
      </c>
      <c r="D1834">
        <f t="shared" si="256"/>
        <v>58000000</v>
      </c>
      <c r="K1834">
        <f t="shared" si="264"/>
        <v>1995</v>
      </c>
      <c r="L1834" t="s">
        <v>4614</v>
      </c>
      <c r="M1834" t="s">
        <v>5100</v>
      </c>
      <c r="N1834" t="s">
        <v>4852</v>
      </c>
      <c r="O1834" t="s">
        <v>7424</v>
      </c>
      <c r="P1834" t="s">
        <v>10476</v>
      </c>
      <c r="Q1834" t="s">
        <v>10477</v>
      </c>
      <c r="R1834" t="s">
        <v>10478</v>
      </c>
      <c r="AA1834">
        <v>3048</v>
      </c>
      <c r="AB1834" s="1">
        <v>39455</v>
      </c>
      <c r="AC1834" t="s">
        <v>3021</v>
      </c>
      <c r="AD1834" s="2">
        <v>10000000</v>
      </c>
      <c r="AE1834" s="2">
        <v>0</v>
      </c>
      <c r="AF1834" s="2">
        <v>8243567</v>
      </c>
      <c r="AG1834">
        <v>1</v>
      </c>
      <c r="AH1834">
        <v>8</v>
      </c>
      <c r="AI1834">
        <v>8</v>
      </c>
      <c r="AK1834" s="1" t="e">
        <f t="shared" si="263"/>
        <v>#N/A</v>
      </c>
      <c r="AL1834" s="1" t="e">
        <f t="shared" si="257"/>
        <v>#N/A</v>
      </c>
      <c r="AM1834" s="1" t="e">
        <f t="shared" si="258"/>
        <v>#N/A</v>
      </c>
      <c r="AN1834" s="1" t="e">
        <f t="shared" si="259"/>
        <v>#N/A</v>
      </c>
      <c r="AO1834" s="1" t="e">
        <f t="shared" si="260"/>
        <v>#N/A</v>
      </c>
      <c r="AP1834" s="1" t="e">
        <f t="shared" si="261"/>
        <v>#N/A</v>
      </c>
      <c r="AQ1834" s="1" t="e">
        <f t="shared" si="262"/>
        <v>#N/A</v>
      </c>
    </row>
    <row r="1835" spans="1:43">
      <c r="A1835">
        <v>34</v>
      </c>
      <c r="B1835" t="s">
        <v>10479</v>
      </c>
      <c r="C1835" t="s">
        <v>4628</v>
      </c>
      <c r="D1835" t="e">
        <f t="shared" si="256"/>
        <v>#N/A</v>
      </c>
      <c r="K1835">
        <f t="shared" si="264"/>
        <v>1995</v>
      </c>
      <c r="L1835" t="s">
        <v>4635</v>
      </c>
      <c r="AA1835">
        <v>2805</v>
      </c>
      <c r="AB1835" s="1">
        <v>39787</v>
      </c>
      <c r="AC1835" t="s">
        <v>2781</v>
      </c>
      <c r="AD1835" s="2">
        <v>12000000</v>
      </c>
      <c r="AE1835" s="2">
        <v>8138000</v>
      </c>
      <c r="AF1835" s="2">
        <v>8138000</v>
      </c>
      <c r="AG1835">
        <v>12</v>
      </c>
      <c r="AH1835">
        <v>5</v>
      </c>
      <c r="AI1835">
        <v>8</v>
      </c>
      <c r="AK1835" s="1" t="e">
        <f t="shared" si="263"/>
        <v>#N/A</v>
      </c>
      <c r="AL1835" s="1" t="e">
        <f t="shared" si="257"/>
        <v>#N/A</v>
      </c>
      <c r="AM1835" s="1" t="e">
        <f t="shared" si="258"/>
        <v>#N/A</v>
      </c>
      <c r="AN1835" s="1" t="e">
        <f t="shared" si="259"/>
        <v>#N/A</v>
      </c>
      <c r="AO1835" s="1" t="e">
        <f t="shared" si="260"/>
        <v>#N/A</v>
      </c>
      <c r="AP1835" s="1" t="e">
        <f t="shared" si="261"/>
        <v>#N/A</v>
      </c>
      <c r="AQ1835" s="1" t="e">
        <f t="shared" si="262"/>
        <v>#N/A</v>
      </c>
    </row>
    <row r="1836" spans="1:43">
      <c r="A1836">
        <v>35</v>
      </c>
      <c r="B1836" t="s">
        <v>1957</v>
      </c>
      <c r="C1836" t="s">
        <v>4695</v>
      </c>
      <c r="D1836">
        <f t="shared" si="256"/>
        <v>22000000</v>
      </c>
      <c r="K1836">
        <f t="shared" si="264"/>
        <v>1995</v>
      </c>
      <c r="L1836" t="s">
        <v>4600</v>
      </c>
      <c r="M1836" t="s">
        <v>4872</v>
      </c>
      <c r="N1836" t="s">
        <v>6382</v>
      </c>
      <c r="O1836" t="s">
        <v>9393</v>
      </c>
      <c r="P1836" t="s">
        <v>6142</v>
      </c>
      <c r="Q1836" t="s">
        <v>10480</v>
      </c>
      <c r="R1836" t="s">
        <v>10481</v>
      </c>
      <c r="AA1836">
        <v>2832</v>
      </c>
      <c r="AB1836" s="1">
        <v>39556</v>
      </c>
      <c r="AC1836" t="s">
        <v>2806</v>
      </c>
      <c r="AD1836" s="2">
        <v>12000000</v>
      </c>
      <c r="AE1836" s="2">
        <v>303439</v>
      </c>
      <c r="AF1836" s="2">
        <v>7203439</v>
      </c>
      <c r="AG1836">
        <v>4</v>
      </c>
      <c r="AH1836">
        <v>18</v>
      </c>
      <c r="AI1836">
        <v>8</v>
      </c>
      <c r="AK1836" s="1" t="e">
        <f t="shared" si="263"/>
        <v>#N/A</v>
      </c>
      <c r="AL1836" s="1" t="e">
        <f t="shared" si="257"/>
        <v>#N/A</v>
      </c>
      <c r="AM1836" s="1" t="e">
        <f t="shared" si="258"/>
        <v>#N/A</v>
      </c>
      <c r="AN1836" s="1" t="e">
        <f t="shared" si="259"/>
        <v>#N/A</v>
      </c>
      <c r="AO1836" s="1" t="e">
        <f t="shared" si="260"/>
        <v>#N/A</v>
      </c>
      <c r="AP1836" s="1" t="e">
        <f t="shared" si="261"/>
        <v>#N/A</v>
      </c>
      <c r="AQ1836" s="1" t="e">
        <f t="shared" si="262"/>
        <v>#N/A</v>
      </c>
    </row>
    <row r="1837" spans="1:43">
      <c r="A1837">
        <v>36</v>
      </c>
      <c r="B1837" t="s">
        <v>709</v>
      </c>
      <c r="C1837" t="s">
        <v>4628</v>
      </c>
      <c r="D1837">
        <f t="shared" si="256"/>
        <v>60000000</v>
      </c>
      <c r="K1837">
        <f t="shared" si="264"/>
        <v>1995</v>
      </c>
      <c r="L1837" t="s">
        <v>4682</v>
      </c>
      <c r="M1837" t="s">
        <v>4763</v>
      </c>
      <c r="N1837" t="s">
        <v>4795</v>
      </c>
      <c r="O1837" t="s">
        <v>10482</v>
      </c>
      <c r="P1837" t="s">
        <v>10483</v>
      </c>
      <c r="Q1837" t="s">
        <v>10484</v>
      </c>
      <c r="R1837" t="s">
        <v>10485</v>
      </c>
      <c r="AA1837">
        <v>3567</v>
      </c>
      <c r="AB1837" s="1">
        <v>39689</v>
      </c>
      <c r="AC1837" t="s">
        <v>3533</v>
      </c>
      <c r="AD1837" s="2">
        <v>4900000</v>
      </c>
      <c r="AE1837" s="2">
        <v>617228</v>
      </c>
      <c r="AF1837" s="2">
        <v>7174984</v>
      </c>
      <c r="AG1837">
        <v>8</v>
      </c>
      <c r="AH1837">
        <v>29</v>
      </c>
      <c r="AI1837">
        <v>8</v>
      </c>
      <c r="AK1837" s="1" t="e">
        <f t="shared" si="263"/>
        <v>#N/A</v>
      </c>
      <c r="AL1837" s="1" t="e">
        <f t="shared" si="257"/>
        <v>#N/A</v>
      </c>
      <c r="AM1837" s="1" t="e">
        <f t="shared" si="258"/>
        <v>#N/A</v>
      </c>
      <c r="AN1837" s="1" t="e">
        <f t="shared" si="259"/>
        <v>#N/A</v>
      </c>
      <c r="AO1837" s="1" t="e">
        <f t="shared" si="260"/>
        <v>#N/A</v>
      </c>
      <c r="AP1837" s="1" t="e">
        <f t="shared" si="261"/>
        <v>#N/A</v>
      </c>
      <c r="AQ1837" s="1" t="e">
        <f t="shared" si="262"/>
        <v>#N/A</v>
      </c>
    </row>
    <row r="1838" spans="1:43">
      <c r="A1838">
        <v>37</v>
      </c>
      <c r="B1838" t="s">
        <v>10486</v>
      </c>
      <c r="C1838" t="s">
        <v>4677</v>
      </c>
      <c r="D1838" t="e">
        <f t="shared" si="256"/>
        <v>#N/A</v>
      </c>
      <c r="K1838">
        <f t="shared" si="264"/>
        <v>1995</v>
      </c>
      <c r="L1838" t="s">
        <v>4635</v>
      </c>
      <c r="AA1838">
        <v>2171</v>
      </c>
      <c r="AB1838" s="1">
        <v>39724</v>
      </c>
      <c r="AC1838" t="s">
        <v>2155</v>
      </c>
      <c r="AD1838" s="2">
        <v>20000000</v>
      </c>
      <c r="AE1838" s="2">
        <v>7013191</v>
      </c>
      <c r="AF1838" s="2">
        <v>7022183</v>
      </c>
      <c r="AG1838">
        <v>10</v>
      </c>
      <c r="AH1838">
        <v>3</v>
      </c>
      <c r="AI1838">
        <v>8</v>
      </c>
      <c r="AK1838" s="1" t="e">
        <f t="shared" si="263"/>
        <v>#N/A</v>
      </c>
      <c r="AL1838" s="1" t="e">
        <f t="shared" si="257"/>
        <v>#N/A</v>
      </c>
      <c r="AM1838" s="1" t="e">
        <f t="shared" si="258"/>
        <v>#N/A</v>
      </c>
      <c r="AN1838" s="1" t="e">
        <f t="shared" si="259"/>
        <v>#N/A</v>
      </c>
      <c r="AO1838" s="1" t="e">
        <f t="shared" si="260"/>
        <v>#N/A</v>
      </c>
      <c r="AP1838" s="1" t="e">
        <f t="shared" si="261"/>
        <v>#N/A</v>
      </c>
      <c r="AQ1838" s="1" t="e">
        <f t="shared" si="262"/>
        <v>#N/A</v>
      </c>
    </row>
    <row r="1839" spans="1:43">
      <c r="A1839">
        <v>38</v>
      </c>
      <c r="B1839" t="s">
        <v>10487</v>
      </c>
      <c r="C1839" t="s">
        <v>4660</v>
      </c>
      <c r="D1839" t="e">
        <f t="shared" si="256"/>
        <v>#N/A</v>
      </c>
      <c r="K1839">
        <f t="shared" si="264"/>
        <v>1995</v>
      </c>
      <c r="L1839" t="s">
        <v>4600</v>
      </c>
      <c r="M1839" t="s">
        <v>5460</v>
      </c>
      <c r="N1839" t="s">
        <v>4690</v>
      </c>
      <c r="O1839" t="s">
        <v>6098</v>
      </c>
      <c r="P1839" t="s">
        <v>10488</v>
      </c>
      <c r="Q1839" t="s">
        <v>10489</v>
      </c>
      <c r="R1839" t="s">
        <v>10490</v>
      </c>
      <c r="AA1839">
        <v>2173</v>
      </c>
      <c r="AB1839" s="1">
        <v>39479</v>
      </c>
      <c r="AC1839" t="s">
        <v>2157</v>
      </c>
      <c r="AD1839" s="2">
        <v>20000000</v>
      </c>
      <c r="AE1839" s="2">
        <v>6575282</v>
      </c>
      <c r="AF1839" s="2">
        <v>6947084</v>
      </c>
      <c r="AG1839">
        <v>2</v>
      </c>
      <c r="AH1839">
        <v>1</v>
      </c>
      <c r="AI1839">
        <v>8</v>
      </c>
      <c r="AK1839" s="1" t="e">
        <f t="shared" si="263"/>
        <v>#N/A</v>
      </c>
      <c r="AL1839" s="1" t="e">
        <f t="shared" si="257"/>
        <v>#N/A</v>
      </c>
      <c r="AM1839" s="1" t="e">
        <f t="shared" si="258"/>
        <v>#N/A</v>
      </c>
      <c r="AN1839" s="1" t="e">
        <f t="shared" si="259"/>
        <v>#N/A</v>
      </c>
      <c r="AO1839" s="1" t="e">
        <f t="shared" si="260"/>
        <v>#N/A</v>
      </c>
      <c r="AP1839" s="1" t="e">
        <f t="shared" si="261"/>
        <v>#N/A</v>
      </c>
      <c r="AQ1839" s="1" t="e">
        <f t="shared" si="262"/>
        <v>#N/A</v>
      </c>
    </row>
    <row r="1840" spans="1:43">
      <c r="A1840">
        <v>39</v>
      </c>
      <c r="B1840" t="s">
        <v>2371</v>
      </c>
      <c r="C1840" t="s">
        <v>4695</v>
      </c>
      <c r="D1840">
        <f t="shared" si="256"/>
        <v>16500000</v>
      </c>
      <c r="K1840">
        <f t="shared" si="264"/>
        <v>1995</v>
      </c>
      <c r="L1840" t="s">
        <v>4614</v>
      </c>
      <c r="M1840" t="s">
        <v>4839</v>
      </c>
      <c r="N1840" t="s">
        <v>5140</v>
      </c>
      <c r="O1840" t="s">
        <v>5146</v>
      </c>
      <c r="P1840" t="s">
        <v>10491</v>
      </c>
      <c r="Q1840" t="s">
        <v>10492</v>
      </c>
      <c r="R1840" t="s">
        <v>10493</v>
      </c>
      <c r="AA1840">
        <v>2573</v>
      </c>
      <c r="AB1840" s="1">
        <v>39647</v>
      </c>
      <c r="AC1840" t="s">
        <v>2554</v>
      </c>
      <c r="AD1840" s="2">
        <v>15000000</v>
      </c>
      <c r="AE1840" s="2">
        <v>2203641</v>
      </c>
      <c r="AF1840" s="2">
        <v>6379575</v>
      </c>
      <c r="AG1840">
        <v>7</v>
      </c>
      <c r="AH1840">
        <v>18</v>
      </c>
      <c r="AI1840">
        <v>8</v>
      </c>
      <c r="AK1840" s="1" t="e">
        <f t="shared" si="263"/>
        <v>#N/A</v>
      </c>
      <c r="AL1840" s="1" t="e">
        <f t="shared" si="257"/>
        <v>#N/A</v>
      </c>
      <c r="AM1840" s="1" t="e">
        <f t="shared" si="258"/>
        <v>#N/A</v>
      </c>
      <c r="AN1840" s="1" t="e">
        <f t="shared" si="259"/>
        <v>#N/A</v>
      </c>
      <c r="AO1840" s="1" t="e">
        <f t="shared" si="260"/>
        <v>#N/A</v>
      </c>
      <c r="AP1840" s="1" t="e">
        <f t="shared" si="261"/>
        <v>#N/A</v>
      </c>
      <c r="AQ1840" s="1" t="e">
        <f t="shared" si="262"/>
        <v>#N/A</v>
      </c>
    </row>
    <row r="1841" spans="1:43">
      <c r="A1841">
        <v>40</v>
      </c>
      <c r="B1841" t="s">
        <v>852</v>
      </c>
      <c r="C1841" t="s">
        <v>4621</v>
      </c>
      <c r="D1841">
        <f t="shared" si="256"/>
        <v>52000000</v>
      </c>
      <c r="K1841">
        <f t="shared" si="264"/>
        <v>1995</v>
      </c>
      <c r="L1841" t="s">
        <v>4682</v>
      </c>
      <c r="M1841" t="s">
        <v>8551</v>
      </c>
      <c r="N1841" t="s">
        <v>5679</v>
      </c>
      <c r="O1841" t="s">
        <v>4752</v>
      </c>
      <c r="P1841" t="s">
        <v>10494</v>
      </c>
      <c r="Q1841" t="s">
        <v>10495</v>
      </c>
      <c r="R1841" t="s">
        <v>10496</v>
      </c>
      <c r="AA1841">
        <v>4214</v>
      </c>
      <c r="AB1841" s="1">
        <v>39661</v>
      </c>
      <c r="AC1841" t="s">
        <v>4164</v>
      </c>
      <c r="AD1841" s="2">
        <v>1000000</v>
      </c>
      <c r="AE1841" s="2">
        <v>2511476</v>
      </c>
      <c r="AF1841" s="2">
        <v>6030129</v>
      </c>
      <c r="AG1841">
        <v>8</v>
      </c>
      <c r="AH1841">
        <v>1</v>
      </c>
      <c r="AI1841">
        <v>8</v>
      </c>
      <c r="AK1841" s="1" t="e">
        <f t="shared" si="263"/>
        <v>#N/A</v>
      </c>
      <c r="AL1841" s="1" t="e">
        <f t="shared" si="257"/>
        <v>#N/A</v>
      </c>
      <c r="AM1841" s="1" t="e">
        <f t="shared" si="258"/>
        <v>#N/A</v>
      </c>
      <c r="AN1841" s="1" t="e">
        <f t="shared" si="259"/>
        <v>#N/A</v>
      </c>
      <c r="AO1841" s="1" t="e">
        <f t="shared" si="260"/>
        <v>#N/A</v>
      </c>
      <c r="AP1841" s="1" t="e">
        <f t="shared" si="261"/>
        <v>#N/A</v>
      </c>
      <c r="AQ1841" s="1" t="e">
        <f t="shared" si="262"/>
        <v>#N/A</v>
      </c>
    </row>
    <row r="1842" spans="1:43">
      <c r="A1842">
        <v>41</v>
      </c>
      <c r="B1842" t="s">
        <v>948</v>
      </c>
      <c r="C1842" t="s">
        <v>4607</v>
      </c>
      <c r="D1842" t="e">
        <f t="shared" si="256"/>
        <v>#N/A</v>
      </c>
      <c r="K1842">
        <f t="shared" si="264"/>
        <v>1995</v>
      </c>
      <c r="L1842" t="s">
        <v>4614</v>
      </c>
      <c r="M1842" t="s">
        <v>4984</v>
      </c>
      <c r="N1842" t="s">
        <v>4690</v>
      </c>
      <c r="O1842" t="s">
        <v>10497</v>
      </c>
      <c r="P1842" t="s">
        <v>10498</v>
      </c>
      <c r="Q1842" t="s">
        <v>10499</v>
      </c>
      <c r="R1842" t="s">
        <v>10500</v>
      </c>
      <c r="AA1842">
        <v>3387</v>
      </c>
      <c r="AB1842" s="1">
        <v>39689</v>
      </c>
      <c r="AC1842" t="s">
        <v>3354</v>
      </c>
      <c r="AD1842" s="2">
        <v>6000000</v>
      </c>
      <c r="AE1842" s="2">
        <v>4694491</v>
      </c>
      <c r="AF1842" s="2">
        <v>5629618</v>
      </c>
      <c r="AG1842">
        <v>8</v>
      </c>
      <c r="AH1842">
        <v>29</v>
      </c>
      <c r="AI1842">
        <v>8</v>
      </c>
      <c r="AK1842" s="1" t="e">
        <f t="shared" si="263"/>
        <v>#N/A</v>
      </c>
      <c r="AL1842" s="1" t="e">
        <f t="shared" si="257"/>
        <v>#N/A</v>
      </c>
      <c r="AM1842" s="1" t="e">
        <f t="shared" si="258"/>
        <v>#N/A</v>
      </c>
      <c r="AN1842" s="1" t="e">
        <f t="shared" si="259"/>
        <v>#N/A</v>
      </c>
      <c r="AO1842" s="1" t="e">
        <f t="shared" si="260"/>
        <v>#N/A</v>
      </c>
      <c r="AP1842" s="1" t="e">
        <f t="shared" si="261"/>
        <v>#N/A</v>
      </c>
      <c r="AQ1842" s="1" t="e">
        <f t="shared" si="262"/>
        <v>#N/A</v>
      </c>
    </row>
    <row r="1843" spans="1:43">
      <c r="A1843">
        <v>42</v>
      </c>
      <c r="B1843" t="s">
        <v>2835</v>
      </c>
      <c r="C1843" t="s">
        <v>9649</v>
      </c>
      <c r="D1843">
        <f t="shared" si="256"/>
        <v>11000000</v>
      </c>
      <c r="K1843">
        <f t="shared" si="264"/>
        <v>1995</v>
      </c>
      <c r="L1843" t="s">
        <v>4682</v>
      </c>
      <c r="M1843" t="s">
        <v>5125</v>
      </c>
      <c r="N1843" t="s">
        <v>4697</v>
      </c>
      <c r="O1843" t="s">
        <v>10501</v>
      </c>
      <c r="P1843" t="s">
        <v>10502</v>
      </c>
      <c r="Q1843" t="s">
        <v>10503</v>
      </c>
      <c r="R1843" t="s">
        <v>10504</v>
      </c>
      <c r="AA1843">
        <v>4032</v>
      </c>
      <c r="AB1843" s="1">
        <v>39654</v>
      </c>
      <c r="AC1843" t="s">
        <v>3987</v>
      </c>
      <c r="AD1843" s="2">
        <v>1900000</v>
      </c>
      <c r="AE1843" s="2">
        <v>2962242</v>
      </c>
      <c r="AF1843" s="2">
        <v>5617067</v>
      </c>
      <c r="AG1843">
        <v>7</v>
      </c>
      <c r="AH1843">
        <v>25</v>
      </c>
      <c r="AI1843">
        <v>8</v>
      </c>
      <c r="AK1843" s="1" t="e">
        <f t="shared" si="263"/>
        <v>#N/A</v>
      </c>
      <c r="AL1843" s="1" t="e">
        <f t="shared" si="257"/>
        <v>#N/A</v>
      </c>
      <c r="AM1843" s="1" t="e">
        <f t="shared" si="258"/>
        <v>#N/A</v>
      </c>
      <c r="AN1843" s="1" t="e">
        <f t="shared" si="259"/>
        <v>#N/A</v>
      </c>
      <c r="AO1843" s="1" t="e">
        <f t="shared" si="260"/>
        <v>#N/A</v>
      </c>
      <c r="AP1843" s="1" t="e">
        <f t="shared" si="261"/>
        <v>#N/A</v>
      </c>
      <c r="AQ1843" s="1" t="e">
        <f t="shared" si="262"/>
        <v>#N/A</v>
      </c>
    </row>
    <row r="1844" spans="1:43">
      <c r="A1844">
        <v>43</v>
      </c>
      <c r="B1844" t="s">
        <v>10505</v>
      </c>
      <c r="C1844" t="s">
        <v>4677</v>
      </c>
      <c r="D1844" t="e">
        <f t="shared" si="256"/>
        <v>#N/A</v>
      </c>
      <c r="K1844">
        <f t="shared" si="264"/>
        <v>1995</v>
      </c>
      <c r="L1844" t="s">
        <v>4635</v>
      </c>
      <c r="AA1844">
        <v>2195</v>
      </c>
      <c r="AB1844" s="1">
        <v>39591</v>
      </c>
      <c r="AC1844" t="s">
        <v>2179</v>
      </c>
      <c r="AD1844" s="2">
        <v>20000000</v>
      </c>
      <c r="AE1844" s="2">
        <v>1031872</v>
      </c>
      <c r="AF1844" s="2">
        <v>5527507</v>
      </c>
      <c r="AG1844">
        <v>5</v>
      </c>
      <c r="AH1844">
        <v>23</v>
      </c>
      <c r="AI1844">
        <v>8</v>
      </c>
      <c r="AK1844" s="1" t="e">
        <f t="shared" si="263"/>
        <v>#N/A</v>
      </c>
      <c r="AL1844" s="1" t="e">
        <f t="shared" si="257"/>
        <v>#N/A</v>
      </c>
      <c r="AM1844" s="1" t="e">
        <f t="shared" si="258"/>
        <v>#N/A</v>
      </c>
      <c r="AN1844" s="1" t="e">
        <f t="shared" si="259"/>
        <v>#N/A</v>
      </c>
      <c r="AO1844" s="1" t="e">
        <f t="shared" si="260"/>
        <v>#N/A</v>
      </c>
      <c r="AP1844" s="1" t="e">
        <f t="shared" si="261"/>
        <v>#N/A</v>
      </c>
      <c r="AQ1844" s="1" t="e">
        <f t="shared" si="262"/>
        <v>#N/A</v>
      </c>
    </row>
    <row r="1845" spans="1:43">
      <c r="A1845">
        <v>44</v>
      </c>
      <c r="B1845" t="s">
        <v>10506</v>
      </c>
      <c r="C1845" t="s">
        <v>4695</v>
      </c>
      <c r="D1845" t="e">
        <f t="shared" si="256"/>
        <v>#N/A</v>
      </c>
      <c r="K1845">
        <f t="shared" si="264"/>
        <v>1995</v>
      </c>
      <c r="L1845" t="s">
        <v>4682</v>
      </c>
      <c r="M1845" t="s">
        <v>5100</v>
      </c>
      <c r="N1845" t="s">
        <v>8425</v>
      </c>
      <c r="O1845" t="s">
        <v>7964</v>
      </c>
      <c r="P1845" t="s">
        <v>7964</v>
      </c>
      <c r="Q1845" t="s">
        <v>10507</v>
      </c>
      <c r="R1845" t="s">
        <v>10508</v>
      </c>
      <c r="AA1845">
        <v>1286</v>
      </c>
      <c r="AB1845" s="1">
        <v>39686</v>
      </c>
      <c r="AC1845" t="s">
        <v>1278</v>
      </c>
      <c r="AD1845" s="2">
        <v>38000000</v>
      </c>
      <c r="AE1845" s="2">
        <v>0</v>
      </c>
      <c r="AF1845" s="2">
        <v>5473041</v>
      </c>
      <c r="AG1845">
        <v>8</v>
      </c>
      <c r="AH1845">
        <v>26</v>
      </c>
      <c r="AI1845">
        <v>8</v>
      </c>
      <c r="AK1845" s="1" t="e">
        <f t="shared" si="263"/>
        <v>#N/A</v>
      </c>
      <c r="AL1845" s="1" t="e">
        <f t="shared" si="257"/>
        <v>#N/A</v>
      </c>
      <c r="AM1845" s="1" t="e">
        <f t="shared" si="258"/>
        <v>#N/A</v>
      </c>
      <c r="AN1845" s="1" t="e">
        <f t="shared" si="259"/>
        <v>#N/A</v>
      </c>
      <c r="AO1845" s="1" t="e">
        <f t="shared" si="260"/>
        <v>#N/A</v>
      </c>
      <c r="AP1845" s="1" t="e">
        <f t="shared" si="261"/>
        <v>#N/A</v>
      </c>
      <c r="AQ1845" s="1" t="e">
        <f t="shared" si="262"/>
        <v>#N/A</v>
      </c>
    </row>
    <row r="1846" spans="1:43">
      <c r="A1846">
        <v>45</v>
      </c>
      <c r="B1846" t="s">
        <v>10509</v>
      </c>
      <c r="C1846" t="s">
        <v>4677</v>
      </c>
      <c r="D1846" t="e">
        <f t="shared" si="256"/>
        <v>#N/A</v>
      </c>
      <c r="K1846">
        <f t="shared" si="264"/>
        <v>1995</v>
      </c>
      <c r="L1846" t="s">
        <v>4614</v>
      </c>
      <c r="M1846" t="s">
        <v>4738</v>
      </c>
      <c r="N1846" t="s">
        <v>5807</v>
      </c>
      <c r="O1846" t="s">
        <v>9939</v>
      </c>
      <c r="P1846" t="s">
        <v>10510</v>
      </c>
      <c r="Q1846" t="s">
        <v>10511</v>
      </c>
      <c r="R1846" t="s">
        <v>10512</v>
      </c>
      <c r="AA1846">
        <v>3873</v>
      </c>
      <c r="AB1846" s="1">
        <v>39493</v>
      </c>
      <c r="AC1846" t="s">
        <v>3830</v>
      </c>
      <c r="AD1846" s="2">
        <v>2750000</v>
      </c>
      <c r="AE1846" s="2">
        <v>952620</v>
      </c>
      <c r="AF1846" s="2">
        <v>5394447</v>
      </c>
      <c r="AG1846">
        <v>2</v>
      </c>
      <c r="AH1846">
        <v>15</v>
      </c>
      <c r="AI1846">
        <v>8</v>
      </c>
      <c r="AK1846" s="1" t="e">
        <f t="shared" si="263"/>
        <v>#N/A</v>
      </c>
      <c r="AL1846" s="1" t="e">
        <f t="shared" si="257"/>
        <v>#N/A</v>
      </c>
      <c r="AM1846" s="1" t="e">
        <f t="shared" si="258"/>
        <v>#N/A</v>
      </c>
      <c r="AN1846" s="1" t="e">
        <f t="shared" si="259"/>
        <v>#N/A</v>
      </c>
      <c r="AO1846" s="1" t="e">
        <f t="shared" si="260"/>
        <v>#N/A</v>
      </c>
      <c r="AP1846" s="1" t="e">
        <f t="shared" si="261"/>
        <v>#N/A</v>
      </c>
      <c r="AQ1846" s="1" t="e">
        <f t="shared" si="262"/>
        <v>#N/A</v>
      </c>
    </row>
    <row r="1847" spans="1:43">
      <c r="A1847">
        <v>46</v>
      </c>
      <c r="B1847" t="s">
        <v>512</v>
      </c>
      <c r="C1847" t="s">
        <v>4695</v>
      </c>
      <c r="D1847">
        <f t="shared" si="256"/>
        <v>75000000</v>
      </c>
      <c r="K1847">
        <f t="shared" si="264"/>
        <v>1995</v>
      </c>
      <c r="L1847" t="s">
        <v>4600</v>
      </c>
      <c r="M1847" t="s">
        <v>4773</v>
      </c>
      <c r="N1847" t="s">
        <v>8675</v>
      </c>
      <c r="O1847" t="s">
        <v>8671</v>
      </c>
      <c r="P1847" t="s">
        <v>10513</v>
      </c>
      <c r="Q1847" t="s">
        <v>10514</v>
      </c>
      <c r="R1847" t="s">
        <v>10515</v>
      </c>
      <c r="AA1847">
        <v>3877</v>
      </c>
      <c r="AB1847" s="1">
        <v>39813</v>
      </c>
      <c r="AC1847" t="s">
        <v>3834</v>
      </c>
      <c r="AD1847" s="2">
        <v>2700000</v>
      </c>
      <c r="AE1847" s="2">
        <v>0</v>
      </c>
      <c r="AF1847" s="2">
        <v>5377665</v>
      </c>
      <c r="AG1847">
        <v>12</v>
      </c>
      <c r="AH1847">
        <v>31</v>
      </c>
      <c r="AI1847">
        <v>8</v>
      </c>
      <c r="AK1847" s="1" t="e">
        <f t="shared" si="263"/>
        <v>#N/A</v>
      </c>
      <c r="AL1847" s="1" t="e">
        <f t="shared" si="257"/>
        <v>#N/A</v>
      </c>
      <c r="AM1847" s="1" t="e">
        <f t="shared" si="258"/>
        <v>#N/A</v>
      </c>
      <c r="AN1847" s="1" t="e">
        <f t="shared" si="259"/>
        <v>#N/A</v>
      </c>
      <c r="AO1847" s="1" t="e">
        <f t="shared" si="260"/>
        <v>#N/A</v>
      </c>
      <c r="AP1847" s="1" t="e">
        <f t="shared" si="261"/>
        <v>#N/A</v>
      </c>
      <c r="AQ1847" s="1" t="e">
        <f t="shared" si="262"/>
        <v>#N/A</v>
      </c>
    </row>
    <row r="1848" spans="1:43">
      <c r="A1848">
        <v>47</v>
      </c>
      <c r="B1848" t="s">
        <v>10516</v>
      </c>
      <c r="C1848" t="s">
        <v>4628</v>
      </c>
      <c r="D1848" t="e">
        <f t="shared" si="256"/>
        <v>#N/A</v>
      </c>
      <c r="K1848">
        <f t="shared" si="264"/>
        <v>1995</v>
      </c>
      <c r="L1848" t="s">
        <v>4682</v>
      </c>
      <c r="M1848" t="s">
        <v>4615</v>
      </c>
      <c r="N1848" t="s">
        <v>6382</v>
      </c>
      <c r="O1848" t="s">
        <v>10517</v>
      </c>
      <c r="P1848" t="s">
        <v>10518</v>
      </c>
      <c r="Q1848" t="s">
        <v>10519</v>
      </c>
      <c r="R1848" t="s">
        <v>10520</v>
      </c>
      <c r="AA1848">
        <v>2818</v>
      </c>
      <c r="AB1848" s="1">
        <v>39500</v>
      </c>
      <c r="AC1848" t="s">
        <v>2793</v>
      </c>
      <c r="AD1848" s="2">
        <v>12000000</v>
      </c>
      <c r="AE1848" s="2">
        <v>3950294</v>
      </c>
      <c r="AF1848" s="2">
        <v>5295909</v>
      </c>
      <c r="AG1848">
        <v>2</v>
      </c>
      <c r="AH1848">
        <v>22</v>
      </c>
      <c r="AI1848">
        <v>8</v>
      </c>
      <c r="AK1848" s="1" t="e">
        <f t="shared" si="263"/>
        <v>#N/A</v>
      </c>
      <c r="AL1848" s="1" t="e">
        <f t="shared" si="257"/>
        <v>#N/A</v>
      </c>
      <c r="AM1848" s="1" t="e">
        <f t="shared" si="258"/>
        <v>#N/A</v>
      </c>
      <c r="AN1848" s="1" t="e">
        <f t="shared" si="259"/>
        <v>#N/A</v>
      </c>
      <c r="AO1848" s="1" t="e">
        <f t="shared" si="260"/>
        <v>#N/A</v>
      </c>
      <c r="AP1848" s="1" t="e">
        <f t="shared" si="261"/>
        <v>#N/A</v>
      </c>
      <c r="AQ1848" s="1" t="e">
        <f t="shared" si="262"/>
        <v>#N/A</v>
      </c>
    </row>
    <row r="1849" spans="1:43">
      <c r="A1849">
        <v>48</v>
      </c>
      <c r="B1849" t="s">
        <v>10521</v>
      </c>
      <c r="C1849" t="s">
        <v>4621</v>
      </c>
      <c r="D1849" t="e">
        <f t="shared" si="256"/>
        <v>#N/A</v>
      </c>
      <c r="K1849">
        <f t="shared" si="264"/>
        <v>1995</v>
      </c>
      <c r="L1849" t="s">
        <v>4600</v>
      </c>
      <c r="M1849" t="s">
        <v>4806</v>
      </c>
      <c r="N1849" t="s">
        <v>4690</v>
      </c>
      <c r="O1849" t="s">
        <v>10522</v>
      </c>
      <c r="P1849" t="s">
        <v>10523</v>
      </c>
      <c r="Q1849" t="s">
        <v>10524</v>
      </c>
      <c r="R1849" t="s">
        <v>10525</v>
      </c>
      <c r="AA1849">
        <v>3101</v>
      </c>
      <c r="AB1849" s="1">
        <v>39682</v>
      </c>
      <c r="AC1849" t="s">
        <v>3074</v>
      </c>
      <c r="AD1849" s="2">
        <v>9000000</v>
      </c>
      <c r="AE1849" s="2">
        <v>4886216</v>
      </c>
      <c r="AF1849" s="2">
        <v>4934104</v>
      </c>
      <c r="AG1849">
        <v>8</v>
      </c>
      <c r="AH1849">
        <v>22</v>
      </c>
      <c r="AI1849">
        <v>8</v>
      </c>
      <c r="AK1849" s="1" t="e">
        <f t="shared" si="263"/>
        <v>#N/A</v>
      </c>
      <c r="AL1849" s="1" t="e">
        <f t="shared" si="257"/>
        <v>#N/A</v>
      </c>
      <c r="AM1849" s="1" t="e">
        <f t="shared" si="258"/>
        <v>#N/A</v>
      </c>
      <c r="AN1849" s="1" t="e">
        <f t="shared" si="259"/>
        <v>#N/A</v>
      </c>
      <c r="AO1849" s="1" t="e">
        <f t="shared" si="260"/>
        <v>#N/A</v>
      </c>
      <c r="AP1849" s="1" t="e">
        <f t="shared" si="261"/>
        <v>#N/A</v>
      </c>
      <c r="AQ1849" s="1" t="e">
        <f t="shared" si="262"/>
        <v>#N/A</v>
      </c>
    </row>
    <row r="1850" spans="1:43">
      <c r="A1850">
        <v>49</v>
      </c>
      <c r="B1850" t="s">
        <v>1038</v>
      </c>
      <c r="C1850" t="s">
        <v>4660</v>
      </c>
      <c r="D1850">
        <f t="shared" si="256"/>
        <v>45000000</v>
      </c>
      <c r="K1850">
        <f t="shared" si="264"/>
        <v>1995</v>
      </c>
      <c r="L1850" t="s">
        <v>4614</v>
      </c>
      <c r="M1850" t="s">
        <v>4984</v>
      </c>
      <c r="N1850" t="s">
        <v>10526</v>
      </c>
      <c r="O1850" t="s">
        <v>7760</v>
      </c>
      <c r="P1850" t="s">
        <v>10527</v>
      </c>
      <c r="Q1850" t="s">
        <v>10528</v>
      </c>
      <c r="R1850" t="s">
        <v>10529</v>
      </c>
      <c r="AA1850">
        <v>3530</v>
      </c>
      <c r="AB1850" s="1">
        <v>39666</v>
      </c>
      <c r="AC1850" t="s">
        <v>3496</v>
      </c>
      <c r="AD1850" s="2">
        <v>5000000</v>
      </c>
      <c r="AE1850" s="2">
        <v>4078607</v>
      </c>
      <c r="AF1850" s="2">
        <v>4815890</v>
      </c>
      <c r="AG1850">
        <v>8</v>
      </c>
      <c r="AH1850">
        <v>6</v>
      </c>
      <c r="AI1850">
        <v>8</v>
      </c>
      <c r="AK1850" s="1" t="e">
        <f t="shared" si="263"/>
        <v>#N/A</v>
      </c>
      <c r="AL1850" s="1" t="e">
        <f t="shared" si="257"/>
        <v>#N/A</v>
      </c>
      <c r="AM1850" s="1" t="e">
        <f t="shared" si="258"/>
        <v>#N/A</v>
      </c>
      <c r="AN1850" s="1" t="e">
        <f t="shared" si="259"/>
        <v>#N/A</v>
      </c>
      <c r="AO1850" s="1" t="e">
        <f t="shared" si="260"/>
        <v>#N/A</v>
      </c>
      <c r="AP1850" s="1" t="e">
        <f t="shared" si="261"/>
        <v>#N/A</v>
      </c>
      <c r="AQ1850" s="1" t="e">
        <f t="shared" si="262"/>
        <v>#N/A</v>
      </c>
    </row>
    <row r="1851" spans="1:43">
      <c r="A1851">
        <v>50</v>
      </c>
      <c r="B1851" t="s">
        <v>590</v>
      </c>
      <c r="C1851" t="s">
        <v>4695</v>
      </c>
      <c r="D1851">
        <f t="shared" si="256"/>
        <v>68000000</v>
      </c>
      <c r="K1851">
        <f t="shared" si="264"/>
        <v>1995</v>
      </c>
      <c r="L1851" t="s">
        <v>4682</v>
      </c>
      <c r="M1851" t="s">
        <v>4689</v>
      </c>
      <c r="N1851" t="s">
        <v>4684</v>
      </c>
      <c r="O1851" t="s">
        <v>7734</v>
      </c>
      <c r="P1851" t="s">
        <v>10530</v>
      </c>
      <c r="Q1851" t="s">
        <v>10531</v>
      </c>
      <c r="R1851" t="s">
        <v>10532</v>
      </c>
      <c r="AA1851">
        <v>1955</v>
      </c>
      <c r="AB1851" s="1">
        <v>39563</v>
      </c>
      <c r="AC1851" t="s">
        <v>1943</v>
      </c>
      <c r="AD1851" s="2">
        <v>23000000</v>
      </c>
      <c r="AE1851" s="2">
        <v>10452</v>
      </c>
      <c r="AF1851" s="2">
        <v>4673377</v>
      </c>
      <c r="AG1851">
        <v>4</v>
      </c>
      <c r="AH1851">
        <v>25</v>
      </c>
      <c r="AI1851">
        <v>8</v>
      </c>
      <c r="AK1851" s="1" t="e">
        <f t="shared" si="263"/>
        <v>#N/A</v>
      </c>
      <c r="AL1851" s="1" t="e">
        <f t="shared" si="257"/>
        <v>#N/A</v>
      </c>
      <c r="AM1851" s="1" t="e">
        <f t="shared" si="258"/>
        <v>#N/A</v>
      </c>
      <c r="AN1851" s="1" t="e">
        <f t="shared" si="259"/>
        <v>#N/A</v>
      </c>
      <c r="AO1851" s="1" t="e">
        <f t="shared" si="260"/>
        <v>#N/A</v>
      </c>
      <c r="AP1851" s="1" t="e">
        <f t="shared" si="261"/>
        <v>#N/A</v>
      </c>
      <c r="AQ1851" s="1" t="e">
        <f t="shared" si="262"/>
        <v>#N/A</v>
      </c>
    </row>
    <row r="1852" spans="1:43">
      <c r="A1852">
        <v>51</v>
      </c>
      <c r="B1852" t="s">
        <v>10533</v>
      </c>
      <c r="C1852" t="s">
        <v>4607</v>
      </c>
      <c r="D1852" t="e">
        <f t="shared" si="256"/>
        <v>#N/A</v>
      </c>
      <c r="K1852">
        <f t="shared" si="264"/>
        <v>1995</v>
      </c>
      <c r="L1852" t="s">
        <v>10534</v>
      </c>
      <c r="M1852" t="s">
        <v>5401</v>
      </c>
      <c r="N1852" t="s">
        <v>4616</v>
      </c>
      <c r="O1852" t="s">
        <v>6753</v>
      </c>
      <c r="P1852" t="s">
        <v>10535</v>
      </c>
      <c r="Q1852" t="s">
        <v>10536</v>
      </c>
      <c r="R1852" t="s">
        <v>10537</v>
      </c>
      <c r="AA1852">
        <v>2182</v>
      </c>
      <c r="AB1852" s="1">
        <v>39724</v>
      </c>
      <c r="AC1852" t="s">
        <v>2166</v>
      </c>
      <c r="AD1852" s="2">
        <v>20000000</v>
      </c>
      <c r="AE1852" s="2">
        <v>4442377</v>
      </c>
      <c r="AF1852" s="2">
        <v>4504111</v>
      </c>
      <c r="AG1852">
        <v>10</v>
      </c>
      <c r="AH1852">
        <v>3</v>
      </c>
      <c r="AI1852">
        <v>8</v>
      </c>
      <c r="AK1852" s="1" t="e">
        <f t="shared" si="263"/>
        <v>#N/A</v>
      </c>
      <c r="AL1852" s="1" t="e">
        <f t="shared" si="257"/>
        <v>#N/A</v>
      </c>
      <c r="AM1852" s="1" t="e">
        <f t="shared" si="258"/>
        <v>#N/A</v>
      </c>
      <c r="AN1852" s="1" t="e">
        <f t="shared" si="259"/>
        <v>#N/A</v>
      </c>
      <c r="AO1852" s="1" t="e">
        <f t="shared" si="260"/>
        <v>#N/A</v>
      </c>
      <c r="AP1852" s="1" t="e">
        <f t="shared" si="261"/>
        <v>#N/A</v>
      </c>
      <c r="AQ1852" s="1" t="e">
        <f t="shared" si="262"/>
        <v>#N/A</v>
      </c>
    </row>
    <row r="1853" spans="1:43">
      <c r="A1853">
        <v>52</v>
      </c>
      <c r="B1853" t="s">
        <v>384</v>
      </c>
      <c r="C1853" t="s">
        <v>4607</v>
      </c>
      <c r="D1853">
        <f t="shared" si="256"/>
        <v>85000000</v>
      </c>
      <c r="K1853">
        <f t="shared" si="264"/>
        <v>1995</v>
      </c>
      <c r="L1853" t="s">
        <v>4635</v>
      </c>
      <c r="AA1853">
        <v>2181</v>
      </c>
      <c r="AB1853" s="1">
        <v>39745</v>
      </c>
      <c r="AC1853" t="s">
        <v>2165</v>
      </c>
      <c r="AD1853" s="2">
        <v>20000000</v>
      </c>
      <c r="AE1853" s="2">
        <v>4452423</v>
      </c>
      <c r="AF1853" s="2">
        <v>4453327</v>
      </c>
      <c r="AG1853">
        <v>10</v>
      </c>
      <c r="AH1853">
        <v>24</v>
      </c>
      <c r="AI1853">
        <v>8</v>
      </c>
      <c r="AK1853" s="1" t="e">
        <f t="shared" si="263"/>
        <v>#N/A</v>
      </c>
      <c r="AL1853" s="1" t="e">
        <f t="shared" si="257"/>
        <v>#N/A</v>
      </c>
      <c r="AM1853" s="1" t="e">
        <f t="shared" si="258"/>
        <v>#N/A</v>
      </c>
      <c r="AN1853" s="1" t="e">
        <f t="shared" si="259"/>
        <v>#N/A</v>
      </c>
      <c r="AO1853" s="1" t="e">
        <f t="shared" si="260"/>
        <v>#N/A</v>
      </c>
      <c r="AP1853" s="1" t="e">
        <f t="shared" si="261"/>
        <v>#N/A</v>
      </c>
      <c r="AQ1853" s="1" t="e">
        <f t="shared" si="262"/>
        <v>#N/A</v>
      </c>
    </row>
    <row r="1854" spans="1:43">
      <c r="A1854">
        <v>53</v>
      </c>
      <c r="B1854" t="s">
        <v>10538</v>
      </c>
      <c r="C1854" t="s">
        <v>4695</v>
      </c>
      <c r="D1854" t="e">
        <f t="shared" si="256"/>
        <v>#N/A</v>
      </c>
      <c r="K1854">
        <f t="shared" si="264"/>
        <v>1995</v>
      </c>
      <c r="L1854" t="s">
        <v>4600</v>
      </c>
      <c r="M1854" t="s">
        <v>4713</v>
      </c>
      <c r="N1854" t="s">
        <v>5174</v>
      </c>
      <c r="O1854" t="s">
        <v>10539</v>
      </c>
      <c r="P1854" t="s">
        <v>10540</v>
      </c>
      <c r="Q1854" t="s">
        <v>10541</v>
      </c>
      <c r="R1854" t="s">
        <v>10542</v>
      </c>
      <c r="AA1854">
        <v>2186</v>
      </c>
      <c r="AB1854" s="1">
        <v>39745</v>
      </c>
      <c r="AC1854" t="s">
        <v>2170</v>
      </c>
      <c r="AD1854" s="2">
        <v>20000000</v>
      </c>
      <c r="AE1854" s="2">
        <v>3083538</v>
      </c>
      <c r="AF1854" s="2">
        <v>4383538</v>
      </c>
      <c r="AG1854">
        <v>10</v>
      </c>
      <c r="AH1854">
        <v>24</v>
      </c>
      <c r="AI1854">
        <v>8</v>
      </c>
      <c r="AK1854" s="1" t="e">
        <f t="shared" si="263"/>
        <v>#N/A</v>
      </c>
      <c r="AL1854" s="1" t="e">
        <f t="shared" si="257"/>
        <v>#N/A</v>
      </c>
      <c r="AM1854" s="1" t="e">
        <f t="shared" si="258"/>
        <v>#N/A</v>
      </c>
      <c r="AN1854" s="1" t="e">
        <f t="shared" si="259"/>
        <v>#N/A</v>
      </c>
      <c r="AO1854" s="1" t="e">
        <f t="shared" si="260"/>
        <v>#N/A</v>
      </c>
      <c r="AP1854" s="1" t="e">
        <f t="shared" si="261"/>
        <v>#N/A</v>
      </c>
      <c r="AQ1854" s="1" t="e">
        <f t="shared" si="262"/>
        <v>#N/A</v>
      </c>
    </row>
    <row r="1855" spans="1:43">
      <c r="A1855">
        <v>54</v>
      </c>
      <c r="B1855" t="s">
        <v>10543</v>
      </c>
      <c r="C1855" t="s">
        <v>4660</v>
      </c>
      <c r="D1855" t="e">
        <f t="shared" si="256"/>
        <v>#N/A</v>
      </c>
      <c r="K1855">
        <f t="shared" si="264"/>
        <v>1995</v>
      </c>
      <c r="L1855" t="s">
        <v>4600</v>
      </c>
      <c r="M1855" t="s">
        <v>5159</v>
      </c>
      <c r="N1855" t="s">
        <v>4690</v>
      </c>
      <c r="O1855" t="s">
        <v>5015</v>
      </c>
      <c r="P1855" t="s">
        <v>10544</v>
      </c>
      <c r="Q1855" t="s">
        <v>10545</v>
      </c>
      <c r="R1855" t="s">
        <v>10546</v>
      </c>
      <c r="AA1855">
        <v>4010</v>
      </c>
      <c r="AB1855" s="1">
        <v>39752</v>
      </c>
      <c r="AC1855" t="s">
        <v>3965</v>
      </c>
      <c r="AD1855" s="2">
        <v>2000000</v>
      </c>
      <c r="AE1855" s="2">
        <v>7321</v>
      </c>
      <c r="AF1855" s="2">
        <v>4294373</v>
      </c>
      <c r="AG1855">
        <v>10</v>
      </c>
      <c r="AH1855">
        <v>31</v>
      </c>
      <c r="AI1855">
        <v>8</v>
      </c>
      <c r="AK1855" s="1" t="e">
        <f t="shared" si="263"/>
        <v>#N/A</v>
      </c>
      <c r="AL1855" s="1" t="e">
        <f t="shared" si="257"/>
        <v>#N/A</v>
      </c>
      <c r="AM1855" s="1" t="e">
        <f t="shared" si="258"/>
        <v>#N/A</v>
      </c>
      <c r="AN1855" s="1" t="e">
        <f t="shared" si="259"/>
        <v>#N/A</v>
      </c>
      <c r="AO1855" s="1" t="e">
        <f t="shared" si="260"/>
        <v>#N/A</v>
      </c>
      <c r="AP1855" s="1" t="e">
        <f t="shared" si="261"/>
        <v>#N/A</v>
      </c>
      <c r="AQ1855" s="1" t="e">
        <f t="shared" si="262"/>
        <v>#N/A</v>
      </c>
    </row>
    <row r="1856" spans="1:43">
      <c r="A1856">
        <v>55</v>
      </c>
      <c r="B1856" t="s">
        <v>2069</v>
      </c>
      <c r="C1856" t="s">
        <v>4628</v>
      </c>
      <c r="D1856">
        <f t="shared" si="256"/>
        <v>20000000</v>
      </c>
      <c r="K1856">
        <f t="shared" si="264"/>
        <v>1995</v>
      </c>
      <c r="L1856" t="s">
        <v>4682</v>
      </c>
      <c r="M1856" t="s">
        <v>4851</v>
      </c>
      <c r="N1856" t="s">
        <v>5728</v>
      </c>
      <c r="O1856" t="s">
        <v>8207</v>
      </c>
      <c r="P1856" t="s">
        <v>10547</v>
      </c>
      <c r="Q1856" t="s">
        <v>10548</v>
      </c>
      <c r="R1856" t="s">
        <v>10549</v>
      </c>
      <c r="AA1856">
        <v>3229</v>
      </c>
      <c r="AB1856" s="1">
        <v>39500</v>
      </c>
      <c r="AC1856" t="s">
        <v>3200</v>
      </c>
      <c r="AD1856" s="2">
        <v>7500000</v>
      </c>
      <c r="AE1856" s="2">
        <v>4151836</v>
      </c>
      <c r="AF1856" s="2">
        <v>4151836</v>
      </c>
      <c r="AG1856">
        <v>2</v>
      </c>
      <c r="AH1856">
        <v>22</v>
      </c>
      <c r="AI1856">
        <v>8</v>
      </c>
      <c r="AK1856" s="1" t="e">
        <f t="shared" si="263"/>
        <v>#N/A</v>
      </c>
      <c r="AL1856" s="1" t="e">
        <f t="shared" si="257"/>
        <v>#N/A</v>
      </c>
      <c r="AM1856" s="1" t="e">
        <f t="shared" si="258"/>
        <v>#N/A</v>
      </c>
      <c r="AN1856" s="1" t="e">
        <f t="shared" si="259"/>
        <v>#N/A</v>
      </c>
      <c r="AO1856" s="1" t="e">
        <f t="shared" si="260"/>
        <v>#N/A</v>
      </c>
      <c r="AP1856" s="1" t="e">
        <f t="shared" si="261"/>
        <v>#N/A</v>
      </c>
      <c r="AQ1856" s="1" t="e">
        <f t="shared" si="262"/>
        <v>#N/A</v>
      </c>
    </row>
    <row r="1857" spans="1:43">
      <c r="A1857">
        <v>56</v>
      </c>
      <c r="B1857" t="s">
        <v>3597</v>
      </c>
      <c r="C1857" t="s">
        <v>5962</v>
      </c>
      <c r="D1857">
        <f t="shared" si="256"/>
        <v>4000000</v>
      </c>
      <c r="K1857">
        <f t="shared" si="264"/>
        <v>1995</v>
      </c>
      <c r="L1857" t="s">
        <v>4682</v>
      </c>
      <c r="M1857" t="s">
        <v>4707</v>
      </c>
      <c r="N1857" t="s">
        <v>5140</v>
      </c>
      <c r="O1857" t="s">
        <v>10550</v>
      </c>
      <c r="P1857" t="s">
        <v>10551</v>
      </c>
      <c r="Q1857" t="s">
        <v>10552</v>
      </c>
      <c r="R1857" t="s">
        <v>10553</v>
      </c>
      <c r="AA1857">
        <v>3752</v>
      </c>
      <c r="AB1857" s="1">
        <v>39717</v>
      </c>
      <c r="AC1857" t="s">
        <v>3712</v>
      </c>
      <c r="AD1857" s="2">
        <v>3400000</v>
      </c>
      <c r="AE1857" s="2">
        <v>2926565</v>
      </c>
      <c r="AF1857" s="2">
        <v>4124277</v>
      </c>
      <c r="AG1857">
        <v>9</v>
      </c>
      <c r="AH1857">
        <v>26</v>
      </c>
      <c r="AI1857">
        <v>8</v>
      </c>
      <c r="AK1857" s="1" t="e">
        <f t="shared" si="263"/>
        <v>#N/A</v>
      </c>
      <c r="AL1857" s="1" t="e">
        <f t="shared" si="257"/>
        <v>#N/A</v>
      </c>
      <c r="AM1857" s="1" t="e">
        <f t="shared" si="258"/>
        <v>#N/A</v>
      </c>
      <c r="AN1857" s="1" t="e">
        <f t="shared" si="259"/>
        <v>#N/A</v>
      </c>
      <c r="AO1857" s="1" t="e">
        <f t="shared" si="260"/>
        <v>#N/A</v>
      </c>
      <c r="AP1857" s="1" t="e">
        <f t="shared" si="261"/>
        <v>#N/A</v>
      </c>
      <c r="AQ1857" s="1" t="e">
        <f t="shared" si="262"/>
        <v>#N/A</v>
      </c>
    </row>
    <row r="1858" spans="1:43">
      <c r="A1858">
        <v>57</v>
      </c>
      <c r="B1858" t="s">
        <v>1662</v>
      </c>
      <c r="C1858" t="s">
        <v>5962</v>
      </c>
      <c r="D1858">
        <f t="shared" si="256"/>
        <v>28000000</v>
      </c>
      <c r="K1858">
        <f t="shared" si="264"/>
        <v>1995</v>
      </c>
      <c r="L1858" t="s">
        <v>4682</v>
      </c>
      <c r="M1858" t="s">
        <v>6693</v>
      </c>
      <c r="N1858" t="s">
        <v>7863</v>
      </c>
      <c r="O1858" t="s">
        <v>9839</v>
      </c>
      <c r="P1858" t="s">
        <v>10554</v>
      </c>
      <c r="Q1858" t="s">
        <v>10555</v>
      </c>
      <c r="R1858" t="s">
        <v>10556</v>
      </c>
      <c r="AA1858">
        <v>3907</v>
      </c>
      <c r="AB1858" s="1">
        <v>39619</v>
      </c>
      <c r="AC1858" t="s">
        <v>3864</v>
      </c>
      <c r="AD1858" s="2">
        <v>2500000</v>
      </c>
      <c r="AE1858" s="2">
        <v>1094998</v>
      </c>
      <c r="AF1858" s="2">
        <v>3838486</v>
      </c>
      <c r="AG1858">
        <v>6</v>
      </c>
      <c r="AH1858">
        <v>20</v>
      </c>
      <c r="AI1858">
        <v>8</v>
      </c>
      <c r="AK1858" s="1" t="e">
        <f t="shared" si="263"/>
        <v>#N/A</v>
      </c>
      <c r="AL1858" s="1" t="e">
        <f t="shared" si="257"/>
        <v>#N/A</v>
      </c>
      <c r="AM1858" s="1" t="e">
        <f t="shared" si="258"/>
        <v>#N/A</v>
      </c>
      <c r="AN1858" s="1" t="e">
        <f t="shared" si="259"/>
        <v>#N/A</v>
      </c>
      <c r="AO1858" s="1" t="e">
        <f t="shared" si="260"/>
        <v>#N/A</v>
      </c>
      <c r="AP1858" s="1" t="e">
        <f t="shared" si="261"/>
        <v>#N/A</v>
      </c>
      <c r="AQ1858" s="1" t="e">
        <f t="shared" si="262"/>
        <v>#N/A</v>
      </c>
    </row>
    <row r="1859" spans="1:43">
      <c r="A1859">
        <v>58</v>
      </c>
      <c r="B1859" t="s">
        <v>10557</v>
      </c>
      <c r="C1859" t="s">
        <v>4607</v>
      </c>
      <c r="D1859" t="e">
        <f t="shared" ref="D1859:D1922" si="265">VLOOKUP(B1859,AC1858:AF11857,2,FALSE)</f>
        <v>#N/A</v>
      </c>
      <c r="K1859">
        <f t="shared" si="264"/>
        <v>1995</v>
      </c>
      <c r="L1859" t="s">
        <v>4600</v>
      </c>
      <c r="M1859" t="s">
        <v>4707</v>
      </c>
      <c r="N1859" t="s">
        <v>6865</v>
      </c>
      <c r="O1859" t="s">
        <v>8735</v>
      </c>
      <c r="P1859" t="s">
        <v>8735</v>
      </c>
      <c r="Q1859" t="s">
        <v>10558</v>
      </c>
      <c r="R1859" t="s">
        <v>10559</v>
      </c>
      <c r="AA1859">
        <v>2592</v>
      </c>
      <c r="AB1859" s="1">
        <v>39813</v>
      </c>
      <c r="AC1859" t="s">
        <v>2573</v>
      </c>
      <c r="AD1859" s="2">
        <v>15000000</v>
      </c>
      <c r="AE1859" s="2">
        <v>0</v>
      </c>
      <c r="AF1859" s="2">
        <v>3436763</v>
      </c>
      <c r="AG1859">
        <v>12</v>
      </c>
      <c r="AH1859">
        <v>31</v>
      </c>
      <c r="AI1859">
        <v>8</v>
      </c>
      <c r="AK1859" s="1" t="e">
        <f t="shared" si="263"/>
        <v>#N/A</v>
      </c>
      <c r="AL1859" s="1" t="e">
        <f t="shared" ref="AL1859:AL1922" si="266">VLOOKUP($AC1859,$B$2:$R$10000,12,FALSE)</f>
        <v>#N/A</v>
      </c>
      <c r="AM1859" s="1" t="e">
        <f t="shared" ref="AM1859:AM1922" si="267">VLOOKUP($AC1859,$B$2:$R$10000,13,FALSE)</f>
        <v>#N/A</v>
      </c>
      <c r="AN1859" s="1" t="e">
        <f t="shared" ref="AN1859:AN1922" si="268">VLOOKUP($AC1859,$B$2:$R$10000,14,FALSE)</f>
        <v>#N/A</v>
      </c>
      <c r="AO1859" s="1" t="e">
        <f t="shared" ref="AO1859:AO1922" si="269">VLOOKUP($AC1859,$B$2:$R$10000,15,FALSE)</f>
        <v>#N/A</v>
      </c>
      <c r="AP1859" s="1" t="e">
        <f t="shared" ref="AP1859:AP1922" si="270">VLOOKUP($AC1859,$B$2:$R$10000,16,FALSE)</f>
        <v>#N/A</v>
      </c>
      <c r="AQ1859" s="1" t="e">
        <f t="shared" si="262"/>
        <v>#N/A</v>
      </c>
    </row>
    <row r="1860" spans="1:43">
      <c r="A1860">
        <v>59</v>
      </c>
      <c r="B1860" t="s">
        <v>933</v>
      </c>
      <c r="C1860" t="s">
        <v>4628</v>
      </c>
      <c r="D1860">
        <f t="shared" si="265"/>
        <v>50000000</v>
      </c>
      <c r="K1860">
        <f t="shared" si="264"/>
        <v>1995</v>
      </c>
      <c r="L1860" t="s">
        <v>4682</v>
      </c>
      <c r="M1860" t="s">
        <v>4661</v>
      </c>
      <c r="N1860" t="s">
        <v>4649</v>
      </c>
      <c r="O1860" t="s">
        <v>7277</v>
      </c>
      <c r="P1860" t="s">
        <v>10560</v>
      </c>
      <c r="Q1860" t="s">
        <v>10561</v>
      </c>
      <c r="R1860" t="s">
        <v>10562</v>
      </c>
      <c r="AA1860">
        <v>3396</v>
      </c>
      <c r="AB1860" s="1">
        <v>39632</v>
      </c>
      <c r="AC1860" t="s">
        <v>3363</v>
      </c>
      <c r="AD1860" s="2">
        <v>6000000</v>
      </c>
      <c r="AE1860" s="2">
        <v>2077046</v>
      </c>
      <c r="AF1860" s="2">
        <v>3330012</v>
      </c>
      <c r="AG1860">
        <v>7</v>
      </c>
      <c r="AH1860">
        <v>3</v>
      </c>
      <c r="AI1860">
        <v>8</v>
      </c>
      <c r="AK1860" s="1" t="e">
        <f t="shared" si="263"/>
        <v>#N/A</v>
      </c>
      <c r="AL1860" s="1" t="e">
        <f t="shared" si="266"/>
        <v>#N/A</v>
      </c>
      <c r="AM1860" s="1" t="e">
        <f t="shared" si="267"/>
        <v>#N/A</v>
      </c>
      <c r="AN1860" s="1" t="e">
        <f t="shared" si="268"/>
        <v>#N/A</v>
      </c>
      <c r="AO1860" s="1" t="e">
        <f t="shared" si="269"/>
        <v>#N/A</v>
      </c>
      <c r="AP1860" s="1" t="e">
        <f t="shared" si="270"/>
        <v>#N/A</v>
      </c>
      <c r="AQ1860" s="1" t="e">
        <f t="shared" si="262"/>
        <v>#N/A</v>
      </c>
    </row>
    <row r="1861" spans="1:43">
      <c r="A1861">
        <v>60</v>
      </c>
      <c r="B1861" t="s">
        <v>10563</v>
      </c>
      <c r="C1861" t="s">
        <v>4628</v>
      </c>
      <c r="D1861" t="e">
        <f t="shared" si="265"/>
        <v>#N/A</v>
      </c>
      <c r="K1861">
        <f t="shared" si="264"/>
        <v>1995</v>
      </c>
      <c r="L1861" t="s">
        <v>4614</v>
      </c>
      <c r="M1861" t="s">
        <v>4738</v>
      </c>
      <c r="N1861" t="s">
        <v>5145</v>
      </c>
      <c r="O1861" t="s">
        <v>7883</v>
      </c>
      <c r="P1861" t="s">
        <v>10564</v>
      </c>
      <c r="Q1861" t="s">
        <v>10565</v>
      </c>
      <c r="R1861" t="s">
        <v>10566</v>
      </c>
      <c r="AA1861">
        <v>3203</v>
      </c>
      <c r="AB1861" s="1">
        <v>39556</v>
      </c>
      <c r="AC1861" t="s">
        <v>3174</v>
      </c>
      <c r="AD1861" s="2">
        <v>8000000</v>
      </c>
      <c r="AE1861" s="2">
        <v>109045</v>
      </c>
      <c r="AF1861" s="2">
        <v>3270974</v>
      </c>
      <c r="AG1861">
        <v>4</v>
      </c>
      <c r="AH1861">
        <v>18</v>
      </c>
      <c r="AI1861">
        <v>8</v>
      </c>
      <c r="AK1861" s="1" t="e">
        <f t="shared" si="263"/>
        <v>#N/A</v>
      </c>
      <c r="AL1861" s="1" t="e">
        <f t="shared" si="266"/>
        <v>#N/A</v>
      </c>
      <c r="AM1861" s="1" t="e">
        <f t="shared" si="267"/>
        <v>#N/A</v>
      </c>
      <c r="AN1861" s="1" t="e">
        <f t="shared" si="268"/>
        <v>#N/A</v>
      </c>
      <c r="AO1861" s="1" t="e">
        <f t="shared" si="269"/>
        <v>#N/A</v>
      </c>
      <c r="AP1861" s="1" t="e">
        <f t="shared" si="270"/>
        <v>#N/A</v>
      </c>
      <c r="AQ1861" s="1" t="e">
        <f t="shared" ref="AQ1861:AQ1924" si="271">VLOOKUP($AC1861,$B$2:$R$10000,2,FALSE)</f>
        <v>#N/A</v>
      </c>
    </row>
    <row r="1862" spans="1:43">
      <c r="A1862">
        <v>61</v>
      </c>
      <c r="B1862" t="s">
        <v>10567</v>
      </c>
      <c r="C1862" t="s">
        <v>4621</v>
      </c>
      <c r="D1862" t="e">
        <f t="shared" si="265"/>
        <v>#N/A</v>
      </c>
      <c r="K1862">
        <f t="shared" si="264"/>
        <v>1995</v>
      </c>
      <c r="L1862" t="s">
        <v>4600</v>
      </c>
      <c r="M1862" t="s">
        <v>4738</v>
      </c>
      <c r="N1862" t="s">
        <v>4690</v>
      </c>
      <c r="O1862" t="s">
        <v>10568</v>
      </c>
      <c r="P1862" t="s">
        <v>10569</v>
      </c>
      <c r="Q1862" t="s">
        <v>10570</v>
      </c>
      <c r="R1862" t="s">
        <v>10571</v>
      </c>
      <c r="AA1862">
        <v>3289</v>
      </c>
      <c r="AB1862" s="1">
        <v>39570</v>
      </c>
      <c r="AC1862" t="s">
        <v>3257</v>
      </c>
      <c r="AD1862" s="2">
        <v>7000000</v>
      </c>
      <c r="AE1862" s="2">
        <v>2344847</v>
      </c>
      <c r="AF1862" s="2">
        <v>2667084</v>
      </c>
      <c r="AG1862">
        <v>5</v>
      </c>
      <c r="AH1862">
        <v>2</v>
      </c>
      <c r="AI1862">
        <v>8</v>
      </c>
      <c r="AK1862" s="1" t="e">
        <f t="shared" si="263"/>
        <v>#N/A</v>
      </c>
      <c r="AL1862" s="1" t="e">
        <f t="shared" si="266"/>
        <v>#N/A</v>
      </c>
      <c r="AM1862" s="1" t="e">
        <f t="shared" si="267"/>
        <v>#N/A</v>
      </c>
      <c r="AN1862" s="1" t="e">
        <f t="shared" si="268"/>
        <v>#N/A</v>
      </c>
      <c r="AO1862" s="1" t="e">
        <f t="shared" si="269"/>
        <v>#N/A</v>
      </c>
      <c r="AP1862" s="1" t="e">
        <f t="shared" si="270"/>
        <v>#N/A</v>
      </c>
      <c r="AQ1862" s="1" t="e">
        <f t="shared" si="271"/>
        <v>#N/A</v>
      </c>
    </row>
    <row r="1863" spans="1:43">
      <c r="A1863">
        <v>62</v>
      </c>
      <c r="B1863" t="s">
        <v>3682</v>
      </c>
      <c r="C1863" t="s">
        <v>6635</v>
      </c>
      <c r="D1863">
        <f t="shared" si="265"/>
        <v>3500000</v>
      </c>
      <c r="K1863">
        <f t="shared" si="264"/>
        <v>1995</v>
      </c>
      <c r="L1863" t="s">
        <v>4682</v>
      </c>
      <c r="M1863" t="s">
        <v>4812</v>
      </c>
      <c r="N1863" t="s">
        <v>4852</v>
      </c>
      <c r="O1863" t="s">
        <v>6216</v>
      </c>
      <c r="P1863" t="s">
        <v>10572</v>
      </c>
      <c r="Q1863" t="s">
        <v>10573</v>
      </c>
      <c r="R1863" t="s">
        <v>10574</v>
      </c>
      <c r="AA1863">
        <v>3192</v>
      </c>
      <c r="AB1863" s="1">
        <v>39605</v>
      </c>
      <c r="AC1863" t="s">
        <v>3163</v>
      </c>
      <c r="AD1863" s="2">
        <v>8000000</v>
      </c>
      <c r="AE1863" s="2">
        <v>1071240</v>
      </c>
      <c r="AF1863" s="2">
        <v>2476491</v>
      </c>
      <c r="AG1863">
        <v>6</v>
      </c>
      <c r="AH1863">
        <v>6</v>
      </c>
      <c r="AI1863">
        <v>8</v>
      </c>
      <c r="AK1863" s="1" t="e">
        <f t="shared" si="263"/>
        <v>#N/A</v>
      </c>
      <c r="AL1863" s="1" t="e">
        <f t="shared" si="266"/>
        <v>#N/A</v>
      </c>
      <c r="AM1863" s="1" t="e">
        <f t="shared" si="267"/>
        <v>#N/A</v>
      </c>
      <c r="AN1863" s="1" t="e">
        <f t="shared" si="268"/>
        <v>#N/A</v>
      </c>
      <c r="AO1863" s="1" t="e">
        <f t="shared" si="269"/>
        <v>#N/A</v>
      </c>
      <c r="AP1863" s="1" t="e">
        <f t="shared" si="270"/>
        <v>#N/A</v>
      </c>
      <c r="AQ1863" s="1" t="e">
        <f t="shared" si="271"/>
        <v>#N/A</v>
      </c>
    </row>
    <row r="1864" spans="1:43">
      <c r="A1864">
        <v>63</v>
      </c>
      <c r="B1864" t="s">
        <v>10575</v>
      </c>
      <c r="C1864" t="s">
        <v>6635</v>
      </c>
      <c r="D1864" t="e">
        <f t="shared" si="265"/>
        <v>#N/A</v>
      </c>
      <c r="K1864">
        <f t="shared" si="264"/>
        <v>1995</v>
      </c>
      <c r="L1864" t="s">
        <v>4600</v>
      </c>
      <c r="M1864" t="s">
        <v>4763</v>
      </c>
      <c r="N1864" t="s">
        <v>4852</v>
      </c>
      <c r="O1864" t="s">
        <v>10576</v>
      </c>
      <c r="P1864" t="s">
        <v>10577</v>
      </c>
      <c r="Q1864" t="s">
        <v>10578</v>
      </c>
      <c r="R1864" t="s">
        <v>10579</v>
      </c>
      <c r="AA1864">
        <v>1722</v>
      </c>
      <c r="AB1864" s="1">
        <v>39738</v>
      </c>
      <c r="AC1864" t="s">
        <v>1711</v>
      </c>
      <c r="AD1864" s="2">
        <v>27000000</v>
      </c>
      <c r="AE1864" s="2">
        <v>1090947</v>
      </c>
      <c r="AF1864" s="2">
        <v>2412123</v>
      </c>
      <c r="AG1864">
        <v>10</v>
      </c>
      <c r="AH1864">
        <v>17</v>
      </c>
      <c r="AI1864">
        <v>8</v>
      </c>
      <c r="AK1864" s="1" t="e">
        <f t="shared" si="263"/>
        <v>#N/A</v>
      </c>
      <c r="AL1864" s="1" t="e">
        <f t="shared" si="266"/>
        <v>#N/A</v>
      </c>
      <c r="AM1864" s="1" t="e">
        <f t="shared" si="267"/>
        <v>#N/A</v>
      </c>
      <c r="AN1864" s="1" t="e">
        <f t="shared" si="268"/>
        <v>#N/A</v>
      </c>
      <c r="AO1864" s="1" t="e">
        <f t="shared" si="269"/>
        <v>#N/A</v>
      </c>
      <c r="AP1864" s="1" t="e">
        <f t="shared" si="270"/>
        <v>#N/A</v>
      </c>
      <c r="AQ1864" s="1" t="e">
        <f t="shared" si="271"/>
        <v>#N/A</v>
      </c>
    </row>
    <row r="1865" spans="1:43">
      <c r="A1865">
        <v>64</v>
      </c>
      <c r="B1865" t="s">
        <v>10580</v>
      </c>
      <c r="C1865" t="s">
        <v>4607</v>
      </c>
      <c r="D1865" t="e">
        <f t="shared" si="265"/>
        <v>#N/A</v>
      </c>
      <c r="K1865">
        <f t="shared" si="264"/>
        <v>1995</v>
      </c>
      <c r="L1865" t="s">
        <v>4614</v>
      </c>
      <c r="M1865" t="s">
        <v>5013</v>
      </c>
      <c r="N1865" t="s">
        <v>4690</v>
      </c>
      <c r="O1865" t="s">
        <v>10581</v>
      </c>
      <c r="P1865" t="s">
        <v>10582</v>
      </c>
      <c r="Q1865" t="s">
        <v>10583</v>
      </c>
      <c r="R1865" t="s">
        <v>10584</v>
      </c>
      <c r="AA1865">
        <v>3994</v>
      </c>
      <c r="AB1865" s="1">
        <v>39465</v>
      </c>
      <c r="AC1865" t="s">
        <v>3949</v>
      </c>
      <c r="AD1865" s="2">
        <v>2000000</v>
      </c>
      <c r="AE1865" s="2">
        <v>347578</v>
      </c>
      <c r="AF1865" s="2">
        <v>2350641</v>
      </c>
      <c r="AG1865">
        <v>1</v>
      </c>
      <c r="AH1865">
        <v>18</v>
      </c>
      <c r="AI1865">
        <v>8</v>
      </c>
      <c r="AK1865" s="1" t="e">
        <f t="shared" si="263"/>
        <v>#N/A</v>
      </c>
      <c r="AL1865" s="1" t="e">
        <f t="shared" si="266"/>
        <v>#N/A</v>
      </c>
      <c r="AM1865" s="1" t="e">
        <f t="shared" si="267"/>
        <v>#N/A</v>
      </c>
      <c r="AN1865" s="1" t="e">
        <f t="shared" si="268"/>
        <v>#N/A</v>
      </c>
      <c r="AO1865" s="1" t="e">
        <f t="shared" si="269"/>
        <v>#N/A</v>
      </c>
      <c r="AP1865" s="1" t="e">
        <f t="shared" si="270"/>
        <v>#N/A</v>
      </c>
      <c r="AQ1865" s="1" t="e">
        <f t="shared" si="271"/>
        <v>#N/A</v>
      </c>
    </row>
    <row r="1866" spans="1:43">
      <c r="A1866">
        <v>65</v>
      </c>
      <c r="B1866" t="s">
        <v>10585</v>
      </c>
      <c r="C1866" t="s">
        <v>4621</v>
      </c>
      <c r="D1866" t="e">
        <f t="shared" si="265"/>
        <v>#N/A</v>
      </c>
      <c r="K1866">
        <f t="shared" si="264"/>
        <v>1995</v>
      </c>
      <c r="L1866" t="s">
        <v>4600</v>
      </c>
      <c r="M1866" t="s">
        <v>4903</v>
      </c>
      <c r="N1866" t="s">
        <v>4690</v>
      </c>
      <c r="O1866" t="s">
        <v>8456</v>
      </c>
      <c r="P1866" t="s">
        <v>9464</v>
      </c>
      <c r="Q1866" t="s">
        <v>10586</v>
      </c>
      <c r="R1866" t="s">
        <v>10587</v>
      </c>
      <c r="AA1866">
        <v>4003</v>
      </c>
      <c r="AB1866" s="1">
        <v>39745</v>
      </c>
      <c r="AC1866" t="s">
        <v>3958</v>
      </c>
      <c r="AD1866" s="2">
        <v>2000000</v>
      </c>
      <c r="AE1866" s="2">
        <v>55202</v>
      </c>
      <c r="AF1866" s="2">
        <v>2046090</v>
      </c>
      <c r="AG1866">
        <v>10</v>
      </c>
      <c r="AH1866">
        <v>24</v>
      </c>
      <c r="AI1866">
        <v>8</v>
      </c>
      <c r="AK1866" s="1" t="e">
        <f t="shared" si="263"/>
        <v>#N/A</v>
      </c>
      <c r="AL1866" s="1" t="e">
        <f t="shared" si="266"/>
        <v>#N/A</v>
      </c>
      <c r="AM1866" s="1" t="e">
        <f t="shared" si="267"/>
        <v>#N/A</v>
      </c>
      <c r="AN1866" s="1" t="e">
        <f t="shared" si="268"/>
        <v>#N/A</v>
      </c>
      <c r="AO1866" s="1" t="e">
        <f t="shared" si="269"/>
        <v>#N/A</v>
      </c>
      <c r="AP1866" s="1" t="e">
        <f t="shared" si="270"/>
        <v>#N/A</v>
      </c>
      <c r="AQ1866" s="1" t="e">
        <f t="shared" si="271"/>
        <v>#N/A</v>
      </c>
    </row>
    <row r="1867" spans="1:43">
      <c r="A1867">
        <v>66</v>
      </c>
      <c r="B1867" t="s">
        <v>3226</v>
      </c>
      <c r="C1867" t="s">
        <v>4695</v>
      </c>
      <c r="D1867">
        <f t="shared" si="265"/>
        <v>7000000</v>
      </c>
      <c r="K1867">
        <f t="shared" si="264"/>
        <v>1995</v>
      </c>
      <c r="L1867" t="s">
        <v>4682</v>
      </c>
      <c r="M1867" t="s">
        <v>4637</v>
      </c>
      <c r="N1867" t="s">
        <v>4649</v>
      </c>
      <c r="O1867" t="s">
        <v>5653</v>
      </c>
      <c r="P1867" t="s">
        <v>5653</v>
      </c>
      <c r="Q1867" t="s">
        <v>10588</v>
      </c>
      <c r="R1867" t="s">
        <v>10589</v>
      </c>
      <c r="AA1867">
        <v>2586</v>
      </c>
      <c r="AB1867" s="1">
        <v>39661</v>
      </c>
      <c r="AC1867" t="s">
        <v>2567</v>
      </c>
      <c r="AD1867" s="2">
        <v>15000000</v>
      </c>
      <c r="AE1867" s="2">
        <v>73548</v>
      </c>
      <c r="AF1867" s="2">
        <v>1590246</v>
      </c>
      <c r="AG1867">
        <v>8</v>
      </c>
      <c r="AH1867">
        <v>1</v>
      </c>
      <c r="AI1867">
        <v>8</v>
      </c>
      <c r="AK1867" s="1" t="e">
        <f t="shared" si="263"/>
        <v>#N/A</v>
      </c>
      <c r="AL1867" s="1" t="e">
        <f t="shared" si="266"/>
        <v>#N/A</v>
      </c>
      <c r="AM1867" s="1" t="e">
        <f t="shared" si="267"/>
        <v>#N/A</v>
      </c>
      <c r="AN1867" s="1" t="e">
        <f t="shared" si="268"/>
        <v>#N/A</v>
      </c>
      <c r="AO1867" s="1" t="e">
        <f t="shared" si="269"/>
        <v>#N/A</v>
      </c>
      <c r="AP1867" s="1" t="e">
        <f t="shared" si="270"/>
        <v>#N/A</v>
      </c>
      <c r="AQ1867" s="1" t="e">
        <f t="shared" si="271"/>
        <v>#N/A</v>
      </c>
    </row>
    <row r="1868" spans="1:43">
      <c r="A1868">
        <v>67</v>
      </c>
      <c r="B1868" t="s">
        <v>10590</v>
      </c>
      <c r="C1868" t="s">
        <v>4607</v>
      </c>
      <c r="D1868" t="e">
        <f t="shared" si="265"/>
        <v>#N/A</v>
      </c>
      <c r="K1868">
        <f t="shared" si="264"/>
        <v>1995</v>
      </c>
      <c r="L1868" t="s">
        <v>4614</v>
      </c>
      <c r="M1868" t="s">
        <v>4788</v>
      </c>
      <c r="N1868" t="s">
        <v>5652</v>
      </c>
      <c r="O1868" t="s">
        <v>8802</v>
      </c>
      <c r="P1868" t="s">
        <v>10591</v>
      </c>
      <c r="Q1868" t="s">
        <v>10592</v>
      </c>
      <c r="R1868" t="s">
        <v>10593</v>
      </c>
      <c r="AA1868">
        <v>2825</v>
      </c>
      <c r="AB1868" s="1">
        <v>39514</v>
      </c>
      <c r="AC1868" t="s">
        <v>2800</v>
      </c>
      <c r="AD1868" s="2">
        <v>12000000</v>
      </c>
      <c r="AE1868" s="2">
        <v>1506998</v>
      </c>
      <c r="AF1868" s="2">
        <v>1506998</v>
      </c>
      <c r="AG1868">
        <v>3</v>
      </c>
      <c r="AH1868">
        <v>7</v>
      </c>
      <c r="AI1868">
        <v>8</v>
      </c>
      <c r="AK1868" s="1" t="e">
        <f t="shared" si="263"/>
        <v>#N/A</v>
      </c>
      <c r="AL1868" s="1" t="e">
        <f t="shared" si="266"/>
        <v>#N/A</v>
      </c>
      <c r="AM1868" s="1" t="e">
        <f t="shared" si="267"/>
        <v>#N/A</v>
      </c>
      <c r="AN1868" s="1" t="e">
        <f t="shared" si="268"/>
        <v>#N/A</v>
      </c>
      <c r="AO1868" s="1" t="e">
        <f t="shared" si="269"/>
        <v>#N/A</v>
      </c>
      <c r="AP1868" s="1" t="e">
        <f t="shared" si="270"/>
        <v>#N/A</v>
      </c>
      <c r="AQ1868" s="1" t="e">
        <f t="shared" si="271"/>
        <v>#N/A</v>
      </c>
    </row>
    <row r="1869" spans="1:43">
      <c r="A1869">
        <v>68</v>
      </c>
      <c r="B1869" t="s">
        <v>10594</v>
      </c>
      <c r="C1869" t="s">
        <v>4695</v>
      </c>
      <c r="D1869" t="e">
        <f t="shared" si="265"/>
        <v>#N/A</v>
      </c>
      <c r="K1869">
        <f t="shared" si="264"/>
        <v>1995</v>
      </c>
      <c r="L1869" t="s">
        <v>4682</v>
      </c>
      <c r="M1869" t="s">
        <v>4661</v>
      </c>
      <c r="N1869" t="s">
        <v>5728</v>
      </c>
      <c r="O1869" t="s">
        <v>7711</v>
      </c>
      <c r="P1869" t="s">
        <v>10595</v>
      </c>
      <c r="Q1869" t="s">
        <v>10596</v>
      </c>
      <c r="R1869" t="s">
        <v>10597</v>
      </c>
      <c r="AA1869">
        <v>3558</v>
      </c>
      <c r="AB1869" s="1">
        <v>39813</v>
      </c>
      <c r="AC1869" t="s">
        <v>3524</v>
      </c>
      <c r="AD1869" s="2">
        <v>5000000</v>
      </c>
      <c r="AE1869" s="2">
        <v>0</v>
      </c>
      <c r="AF1869" s="2">
        <v>1504960</v>
      </c>
      <c r="AG1869">
        <v>12</v>
      </c>
      <c r="AH1869">
        <v>31</v>
      </c>
      <c r="AI1869">
        <v>8</v>
      </c>
      <c r="AK1869" s="1" t="e">
        <f t="shared" si="263"/>
        <v>#N/A</v>
      </c>
      <c r="AL1869" s="1" t="e">
        <f t="shared" si="266"/>
        <v>#N/A</v>
      </c>
      <c r="AM1869" s="1" t="e">
        <f t="shared" si="267"/>
        <v>#N/A</v>
      </c>
      <c r="AN1869" s="1" t="e">
        <f t="shared" si="268"/>
        <v>#N/A</v>
      </c>
      <c r="AO1869" s="1" t="e">
        <f t="shared" si="269"/>
        <v>#N/A</v>
      </c>
      <c r="AP1869" s="1" t="e">
        <f t="shared" si="270"/>
        <v>#N/A</v>
      </c>
      <c r="AQ1869" s="1" t="e">
        <f t="shared" si="271"/>
        <v>#N/A</v>
      </c>
    </row>
    <row r="1870" spans="1:43">
      <c r="A1870">
        <v>69</v>
      </c>
      <c r="B1870" t="s">
        <v>10598</v>
      </c>
      <c r="C1870" t="s">
        <v>4607</v>
      </c>
      <c r="D1870" t="e">
        <f t="shared" si="265"/>
        <v>#N/A</v>
      </c>
      <c r="K1870">
        <f t="shared" si="264"/>
        <v>1995</v>
      </c>
      <c r="L1870" t="s">
        <v>4635</v>
      </c>
      <c r="AA1870">
        <v>4439</v>
      </c>
      <c r="AB1870" s="1">
        <v>39792</v>
      </c>
      <c r="AC1870" t="s">
        <v>4385</v>
      </c>
      <c r="AD1870" s="2">
        <v>300000</v>
      </c>
      <c r="AE1870" s="2">
        <v>865695</v>
      </c>
      <c r="AF1870" s="2">
        <v>1416046</v>
      </c>
      <c r="AG1870">
        <v>12</v>
      </c>
      <c r="AH1870">
        <v>10</v>
      </c>
      <c r="AI1870">
        <v>8</v>
      </c>
      <c r="AK1870" s="1" t="e">
        <f t="shared" si="263"/>
        <v>#N/A</v>
      </c>
      <c r="AL1870" s="1" t="e">
        <f t="shared" si="266"/>
        <v>#N/A</v>
      </c>
      <c r="AM1870" s="1" t="e">
        <f t="shared" si="267"/>
        <v>#N/A</v>
      </c>
      <c r="AN1870" s="1" t="e">
        <f t="shared" si="268"/>
        <v>#N/A</v>
      </c>
      <c r="AO1870" s="1" t="e">
        <f t="shared" si="269"/>
        <v>#N/A</v>
      </c>
      <c r="AP1870" s="1" t="e">
        <f t="shared" si="270"/>
        <v>#N/A</v>
      </c>
      <c r="AQ1870" s="1" t="e">
        <f t="shared" si="271"/>
        <v>#N/A</v>
      </c>
    </row>
    <row r="1871" spans="1:43">
      <c r="A1871">
        <v>70</v>
      </c>
      <c r="B1871" t="s">
        <v>1570</v>
      </c>
      <c r="C1871" t="s">
        <v>4660</v>
      </c>
      <c r="D1871">
        <f t="shared" si="265"/>
        <v>30000000</v>
      </c>
      <c r="K1871">
        <f t="shared" si="264"/>
        <v>1995</v>
      </c>
      <c r="L1871" t="s">
        <v>4682</v>
      </c>
      <c r="M1871" t="s">
        <v>4857</v>
      </c>
      <c r="N1871" t="s">
        <v>5218</v>
      </c>
      <c r="O1871" t="s">
        <v>10599</v>
      </c>
      <c r="P1871" t="s">
        <v>10600</v>
      </c>
      <c r="Q1871" t="s">
        <v>10601</v>
      </c>
      <c r="R1871" t="s">
        <v>10602</v>
      </c>
      <c r="AA1871">
        <v>3022</v>
      </c>
      <c r="AB1871" s="1">
        <v>39591</v>
      </c>
      <c r="AC1871" t="s">
        <v>2995</v>
      </c>
      <c r="AD1871" s="2">
        <v>10000000</v>
      </c>
      <c r="AE1871" s="2">
        <v>580862</v>
      </c>
      <c r="AF1871" s="2">
        <v>1299855</v>
      </c>
      <c r="AG1871">
        <v>5</v>
      </c>
      <c r="AH1871">
        <v>23</v>
      </c>
      <c r="AI1871">
        <v>8</v>
      </c>
      <c r="AK1871" s="1" t="e">
        <f t="shared" si="263"/>
        <v>#N/A</v>
      </c>
      <c r="AL1871" s="1" t="e">
        <f t="shared" si="266"/>
        <v>#N/A</v>
      </c>
      <c r="AM1871" s="1" t="e">
        <f t="shared" si="267"/>
        <v>#N/A</v>
      </c>
      <c r="AN1871" s="1" t="e">
        <f t="shared" si="268"/>
        <v>#N/A</v>
      </c>
      <c r="AO1871" s="1" t="e">
        <f t="shared" si="269"/>
        <v>#N/A</v>
      </c>
      <c r="AP1871" s="1" t="e">
        <f t="shared" si="270"/>
        <v>#N/A</v>
      </c>
      <c r="AQ1871" s="1" t="e">
        <f t="shared" si="271"/>
        <v>#N/A</v>
      </c>
    </row>
    <row r="1872" spans="1:43">
      <c r="A1872">
        <v>71</v>
      </c>
      <c r="B1872" t="s">
        <v>10603</v>
      </c>
      <c r="C1872" t="s">
        <v>4607</v>
      </c>
      <c r="D1872" t="e">
        <f t="shared" si="265"/>
        <v>#N/A</v>
      </c>
      <c r="K1872">
        <f t="shared" si="264"/>
        <v>1995</v>
      </c>
      <c r="L1872" t="s">
        <v>4614</v>
      </c>
      <c r="M1872" t="s">
        <v>5159</v>
      </c>
      <c r="N1872" t="s">
        <v>4898</v>
      </c>
      <c r="O1872" t="s">
        <v>10604</v>
      </c>
      <c r="P1872" t="s">
        <v>10605</v>
      </c>
      <c r="Q1872" t="s">
        <v>10606</v>
      </c>
      <c r="R1872" t="s">
        <v>10607</v>
      </c>
      <c r="AA1872">
        <v>3583</v>
      </c>
      <c r="AB1872" s="1">
        <v>39596</v>
      </c>
      <c r="AC1872" t="s">
        <v>3549</v>
      </c>
      <c r="AD1872" s="2">
        <v>4600000</v>
      </c>
      <c r="AE1872" s="2">
        <v>434417</v>
      </c>
      <c r="AF1872" s="2">
        <v>968805</v>
      </c>
      <c r="AG1872">
        <v>5</v>
      </c>
      <c r="AH1872">
        <v>28</v>
      </c>
      <c r="AI1872">
        <v>8</v>
      </c>
      <c r="AK1872" s="1" t="e">
        <f t="shared" si="263"/>
        <v>#N/A</v>
      </c>
      <c r="AL1872" s="1" t="e">
        <f t="shared" si="266"/>
        <v>#N/A</v>
      </c>
      <c r="AM1872" s="1" t="e">
        <f t="shared" si="267"/>
        <v>#N/A</v>
      </c>
      <c r="AN1872" s="1" t="e">
        <f t="shared" si="268"/>
        <v>#N/A</v>
      </c>
      <c r="AO1872" s="1" t="e">
        <f t="shared" si="269"/>
        <v>#N/A</v>
      </c>
      <c r="AP1872" s="1" t="e">
        <f t="shared" si="270"/>
        <v>#N/A</v>
      </c>
      <c r="AQ1872" s="1" t="e">
        <f t="shared" si="271"/>
        <v>#N/A</v>
      </c>
    </row>
    <row r="1873" spans="1:43">
      <c r="A1873">
        <v>72</v>
      </c>
      <c r="B1873" t="s">
        <v>10608</v>
      </c>
      <c r="C1873" t="s">
        <v>4621</v>
      </c>
      <c r="D1873" t="e">
        <f t="shared" si="265"/>
        <v>#N/A</v>
      </c>
      <c r="K1873">
        <f t="shared" si="264"/>
        <v>1995</v>
      </c>
      <c r="L1873" t="s">
        <v>4600</v>
      </c>
      <c r="M1873" t="s">
        <v>4806</v>
      </c>
      <c r="N1873" t="s">
        <v>5126</v>
      </c>
      <c r="O1873" t="s">
        <v>10609</v>
      </c>
      <c r="P1873" t="s">
        <v>10610</v>
      </c>
      <c r="Q1873" t="s">
        <v>10611</v>
      </c>
      <c r="R1873" t="s">
        <v>10612</v>
      </c>
      <c r="AA1873">
        <v>1245</v>
      </c>
      <c r="AB1873" s="1">
        <v>39794</v>
      </c>
      <c r="AC1873" t="s">
        <v>1237</v>
      </c>
      <c r="AD1873" s="2">
        <v>40000000</v>
      </c>
      <c r="AE1873" s="2">
        <v>915840</v>
      </c>
      <c r="AF1873" s="2">
        <v>915840</v>
      </c>
      <c r="AG1873">
        <v>12</v>
      </c>
      <c r="AH1873">
        <v>12</v>
      </c>
      <c r="AI1873">
        <v>8</v>
      </c>
      <c r="AK1873" s="1" t="e">
        <f t="shared" si="263"/>
        <v>#N/A</v>
      </c>
      <c r="AL1873" s="1" t="e">
        <f t="shared" si="266"/>
        <v>#N/A</v>
      </c>
      <c r="AM1873" s="1" t="e">
        <f t="shared" si="267"/>
        <v>#N/A</v>
      </c>
      <c r="AN1873" s="1" t="e">
        <f t="shared" si="268"/>
        <v>#N/A</v>
      </c>
      <c r="AO1873" s="1" t="e">
        <f t="shared" si="269"/>
        <v>#N/A</v>
      </c>
      <c r="AP1873" s="1" t="e">
        <f t="shared" si="270"/>
        <v>#N/A</v>
      </c>
      <c r="AQ1873" s="1" t="e">
        <f t="shared" si="271"/>
        <v>#N/A</v>
      </c>
    </row>
    <row r="1874" spans="1:43">
      <c r="A1874">
        <v>73</v>
      </c>
      <c r="B1874" t="s">
        <v>10613</v>
      </c>
      <c r="C1874" t="s">
        <v>4628</v>
      </c>
      <c r="D1874" t="e">
        <f t="shared" si="265"/>
        <v>#N/A</v>
      </c>
      <c r="K1874">
        <f t="shared" si="264"/>
        <v>1995</v>
      </c>
      <c r="L1874" t="s">
        <v>4682</v>
      </c>
      <c r="M1874" t="s">
        <v>4744</v>
      </c>
      <c r="N1874" t="s">
        <v>4852</v>
      </c>
      <c r="O1874" t="s">
        <v>10614</v>
      </c>
      <c r="P1874" t="s">
        <v>9042</v>
      </c>
      <c r="Q1874" t="s">
        <v>10615</v>
      </c>
      <c r="R1874" t="s">
        <v>10616</v>
      </c>
      <c r="AA1874">
        <v>3849</v>
      </c>
      <c r="AB1874" s="1">
        <v>39553</v>
      </c>
      <c r="AC1874" t="s">
        <v>3808</v>
      </c>
      <c r="AD1874" s="2">
        <v>3000000</v>
      </c>
      <c r="AE1874" s="2">
        <v>0</v>
      </c>
      <c r="AF1874" s="2">
        <v>895932</v>
      </c>
      <c r="AG1874">
        <v>4</v>
      </c>
      <c r="AH1874">
        <v>15</v>
      </c>
      <c r="AI1874">
        <v>8</v>
      </c>
      <c r="AK1874" s="1" t="e">
        <f t="shared" si="263"/>
        <v>#N/A</v>
      </c>
      <c r="AL1874" s="1" t="e">
        <f t="shared" si="266"/>
        <v>#N/A</v>
      </c>
      <c r="AM1874" s="1" t="e">
        <f t="shared" si="267"/>
        <v>#N/A</v>
      </c>
      <c r="AN1874" s="1" t="e">
        <f t="shared" si="268"/>
        <v>#N/A</v>
      </c>
      <c r="AO1874" s="1" t="e">
        <f t="shared" si="269"/>
        <v>#N/A</v>
      </c>
      <c r="AP1874" s="1" t="e">
        <f t="shared" si="270"/>
        <v>#N/A</v>
      </c>
      <c r="AQ1874" s="1" t="e">
        <f t="shared" si="271"/>
        <v>#N/A</v>
      </c>
    </row>
    <row r="1875" spans="1:43">
      <c r="A1875">
        <v>74</v>
      </c>
      <c r="B1875" t="s">
        <v>10617</v>
      </c>
      <c r="C1875" t="s">
        <v>10618</v>
      </c>
      <c r="D1875" t="e">
        <f t="shared" si="265"/>
        <v>#N/A</v>
      </c>
      <c r="K1875">
        <f t="shared" si="264"/>
        <v>1995</v>
      </c>
      <c r="L1875" t="s">
        <v>4600</v>
      </c>
      <c r="M1875" t="s">
        <v>5184</v>
      </c>
      <c r="N1875" t="s">
        <v>5140</v>
      </c>
      <c r="O1875" t="s">
        <v>8806</v>
      </c>
      <c r="P1875" t="s">
        <v>10619</v>
      </c>
      <c r="Q1875" t="s">
        <v>10620</v>
      </c>
      <c r="R1875" t="s">
        <v>10621</v>
      </c>
      <c r="AA1875">
        <v>4410</v>
      </c>
      <c r="AB1875" s="1">
        <v>39745</v>
      </c>
      <c r="AC1875" t="s">
        <v>4357</v>
      </c>
      <c r="AD1875" s="2">
        <v>400000</v>
      </c>
      <c r="AE1875" s="2">
        <v>655538</v>
      </c>
      <c r="AF1875" s="2">
        <v>655538</v>
      </c>
      <c r="AG1875">
        <v>10</v>
      </c>
      <c r="AH1875">
        <v>24</v>
      </c>
      <c r="AI1875">
        <v>8</v>
      </c>
      <c r="AK1875" s="1" t="e">
        <f t="shared" ref="AK1875:AK1938" si="272">VLOOKUP(AC1875,$B$2:$R$10000,11,FALSE)</f>
        <v>#N/A</v>
      </c>
      <c r="AL1875" s="1" t="e">
        <f t="shared" si="266"/>
        <v>#N/A</v>
      </c>
      <c r="AM1875" s="1" t="e">
        <f t="shared" si="267"/>
        <v>#N/A</v>
      </c>
      <c r="AN1875" s="1" t="e">
        <f t="shared" si="268"/>
        <v>#N/A</v>
      </c>
      <c r="AO1875" s="1" t="e">
        <f t="shared" si="269"/>
        <v>#N/A</v>
      </c>
      <c r="AP1875" s="1" t="e">
        <f t="shared" si="270"/>
        <v>#N/A</v>
      </c>
      <c r="AQ1875" s="1" t="e">
        <f t="shared" si="271"/>
        <v>#N/A</v>
      </c>
    </row>
    <row r="1876" spans="1:43">
      <c r="A1876">
        <v>75</v>
      </c>
      <c r="B1876" t="s">
        <v>3330</v>
      </c>
      <c r="C1876" t="s">
        <v>9649</v>
      </c>
      <c r="D1876">
        <f t="shared" si="265"/>
        <v>6000000</v>
      </c>
      <c r="K1876">
        <f t="shared" si="264"/>
        <v>1995</v>
      </c>
      <c r="L1876" t="s">
        <v>4682</v>
      </c>
      <c r="M1876" t="s">
        <v>4857</v>
      </c>
      <c r="N1876" t="s">
        <v>4893</v>
      </c>
      <c r="O1876" t="s">
        <v>4873</v>
      </c>
      <c r="P1876" t="s">
        <v>5190</v>
      </c>
      <c r="Q1876" t="s">
        <v>10622</v>
      </c>
      <c r="R1876" t="s">
        <v>10623</v>
      </c>
      <c r="AA1876">
        <v>2326</v>
      </c>
      <c r="AB1876" s="1">
        <v>39813</v>
      </c>
      <c r="AC1876" t="s">
        <v>2310</v>
      </c>
      <c r="AD1876" s="2">
        <v>18000000</v>
      </c>
      <c r="AE1876" s="2">
        <v>0</v>
      </c>
      <c r="AF1876" s="2">
        <v>627422</v>
      </c>
      <c r="AG1876">
        <v>12</v>
      </c>
      <c r="AH1876">
        <v>31</v>
      </c>
      <c r="AI1876">
        <v>8</v>
      </c>
      <c r="AK1876" s="1" t="e">
        <f t="shared" si="272"/>
        <v>#N/A</v>
      </c>
      <c r="AL1876" s="1" t="e">
        <f t="shared" si="266"/>
        <v>#N/A</v>
      </c>
      <c r="AM1876" s="1" t="e">
        <f t="shared" si="267"/>
        <v>#N/A</v>
      </c>
      <c r="AN1876" s="1" t="e">
        <f t="shared" si="268"/>
        <v>#N/A</v>
      </c>
      <c r="AO1876" s="1" t="e">
        <f t="shared" si="269"/>
        <v>#N/A</v>
      </c>
      <c r="AP1876" s="1" t="e">
        <f t="shared" si="270"/>
        <v>#N/A</v>
      </c>
      <c r="AQ1876" s="1" t="e">
        <f t="shared" si="271"/>
        <v>#N/A</v>
      </c>
    </row>
    <row r="1877" spans="1:43">
      <c r="A1877">
        <v>76</v>
      </c>
      <c r="B1877" t="s">
        <v>10624</v>
      </c>
      <c r="C1877" t="s">
        <v>6635</v>
      </c>
      <c r="D1877" t="e">
        <f t="shared" si="265"/>
        <v>#N/A</v>
      </c>
      <c r="K1877">
        <f t="shared" si="264"/>
        <v>1995</v>
      </c>
      <c r="L1877" t="s">
        <v>4635</v>
      </c>
      <c r="AA1877">
        <v>3885</v>
      </c>
      <c r="AB1877" s="1">
        <v>39794</v>
      </c>
      <c r="AC1877" t="s">
        <v>3842</v>
      </c>
      <c r="AD1877" s="2">
        <v>2600000</v>
      </c>
      <c r="AE1877" s="2">
        <v>39127</v>
      </c>
      <c r="AF1877" s="2">
        <v>564474</v>
      </c>
      <c r="AG1877">
        <v>12</v>
      </c>
      <c r="AH1877">
        <v>12</v>
      </c>
      <c r="AI1877">
        <v>8</v>
      </c>
      <c r="AK1877" s="1" t="e">
        <f t="shared" si="272"/>
        <v>#N/A</v>
      </c>
      <c r="AL1877" s="1" t="e">
        <f t="shared" si="266"/>
        <v>#N/A</v>
      </c>
      <c r="AM1877" s="1" t="e">
        <f t="shared" si="267"/>
        <v>#N/A</v>
      </c>
      <c r="AN1877" s="1" t="e">
        <f t="shared" si="268"/>
        <v>#N/A</v>
      </c>
      <c r="AO1877" s="1" t="e">
        <f t="shared" si="269"/>
        <v>#N/A</v>
      </c>
      <c r="AP1877" s="1" t="e">
        <f t="shared" si="270"/>
        <v>#N/A</v>
      </c>
      <c r="AQ1877" s="1" t="e">
        <f t="shared" si="271"/>
        <v>#N/A</v>
      </c>
    </row>
    <row r="1878" spans="1:43">
      <c r="A1878">
        <v>77</v>
      </c>
      <c r="B1878" t="s">
        <v>10625</v>
      </c>
      <c r="C1878" t="s">
        <v>6069</v>
      </c>
      <c r="D1878" t="e">
        <f t="shared" si="265"/>
        <v>#N/A</v>
      </c>
      <c r="K1878">
        <f t="shared" si="264"/>
        <v>1995</v>
      </c>
      <c r="L1878" t="s">
        <v>4635</v>
      </c>
      <c r="AA1878">
        <v>3914</v>
      </c>
      <c r="AB1878" s="1">
        <v>39752</v>
      </c>
      <c r="AC1878" t="s">
        <v>3871</v>
      </c>
      <c r="AD1878" s="2">
        <v>2500000</v>
      </c>
      <c r="AE1878" s="2">
        <v>115504</v>
      </c>
      <c r="AF1878" s="2">
        <v>507446</v>
      </c>
      <c r="AG1878">
        <v>10</v>
      </c>
      <c r="AH1878">
        <v>31</v>
      </c>
      <c r="AI1878">
        <v>8</v>
      </c>
      <c r="AK1878" s="1" t="e">
        <f t="shared" si="272"/>
        <v>#N/A</v>
      </c>
      <c r="AL1878" s="1" t="e">
        <f t="shared" si="266"/>
        <v>#N/A</v>
      </c>
      <c r="AM1878" s="1" t="e">
        <f t="shared" si="267"/>
        <v>#N/A</v>
      </c>
      <c r="AN1878" s="1" t="e">
        <f t="shared" si="268"/>
        <v>#N/A</v>
      </c>
      <c r="AO1878" s="1" t="e">
        <f t="shared" si="269"/>
        <v>#N/A</v>
      </c>
      <c r="AP1878" s="1" t="e">
        <f t="shared" si="270"/>
        <v>#N/A</v>
      </c>
      <c r="AQ1878" s="1" t="e">
        <f t="shared" si="271"/>
        <v>#N/A</v>
      </c>
    </row>
    <row r="1879" spans="1:43">
      <c r="A1879">
        <v>78</v>
      </c>
      <c r="B1879" t="s">
        <v>2096</v>
      </c>
      <c r="C1879" t="s">
        <v>4695</v>
      </c>
      <c r="D1879">
        <f t="shared" si="265"/>
        <v>20000000</v>
      </c>
      <c r="K1879">
        <f t="shared" ref="K1879:K1942" si="273">2013-INT((ROW()-2)/100)</f>
        <v>1995</v>
      </c>
      <c r="L1879" t="s">
        <v>4682</v>
      </c>
      <c r="M1879" t="s">
        <v>4857</v>
      </c>
      <c r="N1879" t="s">
        <v>6339</v>
      </c>
      <c r="O1879" t="s">
        <v>6656</v>
      </c>
      <c r="P1879" t="s">
        <v>10626</v>
      </c>
      <c r="Q1879" t="s">
        <v>10627</v>
      </c>
      <c r="R1879" t="s">
        <v>10628</v>
      </c>
      <c r="AA1879">
        <v>4291</v>
      </c>
      <c r="AB1879" s="1">
        <v>39528</v>
      </c>
      <c r="AC1879" t="s">
        <v>4241</v>
      </c>
      <c r="AD1879" s="2">
        <v>850000</v>
      </c>
      <c r="AE1879" s="2">
        <v>442638</v>
      </c>
      <c r="AF1879" s="2">
        <v>442638</v>
      </c>
      <c r="AG1879">
        <v>3</v>
      </c>
      <c r="AH1879">
        <v>21</v>
      </c>
      <c r="AI1879">
        <v>8</v>
      </c>
      <c r="AK1879" s="1" t="e">
        <f t="shared" si="272"/>
        <v>#N/A</v>
      </c>
      <c r="AL1879" s="1" t="e">
        <f t="shared" si="266"/>
        <v>#N/A</v>
      </c>
      <c r="AM1879" s="1" t="e">
        <f t="shared" si="267"/>
        <v>#N/A</v>
      </c>
      <c r="AN1879" s="1" t="e">
        <f t="shared" si="268"/>
        <v>#N/A</v>
      </c>
      <c r="AO1879" s="1" t="e">
        <f t="shared" si="269"/>
        <v>#N/A</v>
      </c>
      <c r="AP1879" s="1" t="e">
        <f t="shared" si="270"/>
        <v>#N/A</v>
      </c>
      <c r="AQ1879" s="1" t="e">
        <f t="shared" si="271"/>
        <v>#N/A</v>
      </c>
    </row>
    <row r="1880" spans="1:43">
      <c r="A1880">
        <v>79</v>
      </c>
      <c r="B1880" t="s">
        <v>10629</v>
      </c>
      <c r="C1880" t="s">
        <v>4621</v>
      </c>
      <c r="D1880" t="e">
        <f t="shared" si="265"/>
        <v>#N/A</v>
      </c>
      <c r="K1880">
        <f t="shared" si="273"/>
        <v>1995</v>
      </c>
      <c r="L1880" t="s">
        <v>4682</v>
      </c>
      <c r="M1880" t="s">
        <v>4779</v>
      </c>
      <c r="N1880" t="s">
        <v>10630</v>
      </c>
      <c r="O1880" t="s">
        <v>10288</v>
      </c>
      <c r="P1880" t="s">
        <v>10631</v>
      </c>
      <c r="Q1880" t="s">
        <v>10632</v>
      </c>
      <c r="R1880" t="s">
        <v>10633</v>
      </c>
      <c r="AA1880">
        <v>4102</v>
      </c>
      <c r="AB1880" s="1">
        <v>39514</v>
      </c>
      <c r="AC1880" t="s">
        <v>4054</v>
      </c>
      <c r="AD1880" s="2">
        <v>1500000</v>
      </c>
      <c r="AE1880" s="2">
        <v>402858</v>
      </c>
      <c r="AF1880" s="2">
        <v>414404</v>
      </c>
      <c r="AG1880">
        <v>3</v>
      </c>
      <c r="AH1880">
        <v>7</v>
      </c>
      <c r="AI1880">
        <v>8</v>
      </c>
      <c r="AK1880" s="1" t="e">
        <f t="shared" si="272"/>
        <v>#N/A</v>
      </c>
      <c r="AL1880" s="1" t="e">
        <f t="shared" si="266"/>
        <v>#N/A</v>
      </c>
      <c r="AM1880" s="1" t="e">
        <f t="shared" si="267"/>
        <v>#N/A</v>
      </c>
      <c r="AN1880" s="1" t="e">
        <f t="shared" si="268"/>
        <v>#N/A</v>
      </c>
      <c r="AO1880" s="1" t="e">
        <f t="shared" si="269"/>
        <v>#N/A</v>
      </c>
      <c r="AP1880" s="1" t="e">
        <f t="shared" si="270"/>
        <v>#N/A</v>
      </c>
      <c r="AQ1880" s="1" t="e">
        <f t="shared" si="271"/>
        <v>#N/A</v>
      </c>
    </row>
    <row r="1881" spans="1:43">
      <c r="A1881">
        <v>80</v>
      </c>
      <c r="B1881" t="s">
        <v>1208</v>
      </c>
      <c r="C1881" t="s">
        <v>5962</v>
      </c>
      <c r="D1881">
        <f t="shared" si="265"/>
        <v>40000000</v>
      </c>
      <c r="K1881">
        <f t="shared" si="273"/>
        <v>1995</v>
      </c>
      <c r="L1881" t="s">
        <v>10634</v>
      </c>
      <c r="M1881" t="s">
        <v>4800</v>
      </c>
      <c r="N1881" t="s">
        <v>4572</v>
      </c>
      <c r="O1881" t="s">
        <v>8934</v>
      </c>
      <c r="P1881" t="s">
        <v>10635</v>
      </c>
      <c r="Q1881" t="s">
        <v>10636</v>
      </c>
      <c r="R1881" t="s">
        <v>10637</v>
      </c>
      <c r="AA1881">
        <v>4570</v>
      </c>
      <c r="AB1881" s="1">
        <v>39500</v>
      </c>
      <c r="AC1881" t="s">
        <v>4509</v>
      </c>
      <c r="AD1881" s="2">
        <v>50000</v>
      </c>
      <c r="AE1881" s="2">
        <v>251150</v>
      </c>
      <c r="AF1881" s="2">
        <v>406299</v>
      </c>
      <c r="AG1881">
        <v>2</v>
      </c>
      <c r="AH1881">
        <v>22</v>
      </c>
      <c r="AI1881">
        <v>8</v>
      </c>
      <c r="AK1881" s="1" t="e">
        <f t="shared" si="272"/>
        <v>#N/A</v>
      </c>
      <c r="AL1881" s="1" t="e">
        <f t="shared" si="266"/>
        <v>#N/A</v>
      </c>
      <c r="AM1881" s="1" t="e">
        <f t="shared" si="267"/>
        <v>#N/A</v>
      </c>
      <c r="AN1881" s="1" t="e">
        <f t="shared" si="268"/>
        <v>#N/A</v>
      </c>
      <c r="AO1881" s="1" t="e">
        <f t="shared" si="269"/>
        <v>#N/A</v>
      </c>
      <c r="AP1881" s="1" t="e">
        <f t="shared" si="270"/>
        <v>#N/A</v>
      </c>
      <c r="AQ1881" s="1" t="e">
        <f t="shared" si="271"/>
        <v>#N/A</v>
      </c>
    </row>
    <row r="1882" spans="1:43">
      <c r="A1882">
        <v>81</v>
      </c>
      <c r="B1882" t="s">
        <v>10638</v>
      </c>
      <c r="C1882" t="s">
        <v>4621</v>
      </c>
      <c r="D1882" t="e">
        <f t="shared" si="265"/>
        <v>#N/A</v>
      </c>
      <c r="K1882">
        <f t="shared" si="273"/>
        <v>1995</v>
      </c>
      <c r="L1882" t="s">
        <v>4682</v>
      </c>
      <c r="M1882" t="s">
        <v>4707</v>
      </c>
      <c r="N1882" t="s">
        <v>6382</v>
      </c>
      <c r="O1882" t="s">
        <v>9243</v>
      </c>
      <c r="P1882" t="s">
        <v>10639</v>
      </c>
      <c r="Q1882" t="s">
        <v>10640</v>
      </c>
      <c r="R1882" t="s">
        <v>10641</v>
      </c>
      <c r="AA1882">
        <v>4236</v>
      </c>
      <c r="AB1882" s="1">
        <v>39465</v>
      </c>
      <c r="AC1882" t="s">
        <v>4186</v>
      </c>
      <c r="AD1882" s="2">
        <v>1000000</v>
      </c>
      <c r="AE1882" s="2">
        <v>274661</v>
      </c>
      <c r="AF1882" s="2">
        <v>304472</v>
      </c>
      <c r="AG1882">
        <v>1</v>
      </c>
      <c r="AH1882">
        <v>18</v>
      </c>
      <c r="AI1882">
        <v>8</v>
      </c>
      <c r="AK1882" s="1" t="e">
        <f t="shared" si="272"/>
        <v>#N/A</v>
      </c>
      <c r="AL1882" s="1" t="e">
        <f t="shared" si="266"/>
        <v>#N/A</v>
      </c>
      <c r="AM1882" s="1" t="e">
        <f t="shared" si="267"/>
        <v>#N/A</v>
      </c>
      <c r="AN1882" s="1" t="e">
        <f t="shared" si="268"/>
        <v>#N/A</v>
      </c>
      <c r="AO1882" s="1" t="e">
        <f t="shared" si="269"/>
        <v>#N/A</v>
      </c>
      <c r="AP1882" s="1" t="e">
        <f t="shared" si="270"/>
        <v>#N/A</v>
      </c>
      <c r="AQ1882" s="1" t="e">
        <f t="shared" si="271"/>
        <v>#N/A</v>
      </c>
    </row>
    <row r="1883" spans="1:43">
      <c r="A1883">
        <v>82</v>
      </c>
      <c r="B1883" t="s">
        <v>2607</v>
      </c>
      <c r="C1883" t="s">
        <v>4660</v>
      </c>
      <c r="D1883">
        <f t="shared" si="265"/>
        <v>14000000</v>
      </c>
      <c r="K1883">
        <f t="shared" si="273"/>
        <v>1995</v>
      </c>
      <c r="L1883" t="s">
        <v>4682</v>
      </c>
      <c r="M1883" t="s">
        <v>4763</v>
      </c>
      <c r="N1883" t="s">
        <v>4866</v>
      </c>
      <c r="O1883" t="s">
        <v>5657</v>
      </c>
      <c r="P1883" t="s">
        <v>10642</v>
      </c>
      <c r="Q1883" t="s">
        <v>10643</v>
      </c>
      <c r="R1883" t="s">
        <v>10644</v>
      </c>
      <c r="AA1883">
        <v>2654</v>
      </c>
      <c r="AB1883" s="1">
        <v>39717</v>
      </c>
      <c r="AC1883" t="s">
        <v>2634</v>
      </c>
      <c r="AD1883" s="2">
        <v>14000000</v>
      </c>
      <c r="AE1883" s="2">
        <v>266967</v>
      </c>
      <c r="AF1883" s="2">
        <v>266967</v>
      </c>
      <c r="AG1883">
        <v>9</v>
      </c>
      <c r="AH1883">
        <v>26</v>
      </c>
      <c r="AI1883">
        <v>8</v>
      </c>
      <c r="AK1883" s="1" t="e">
        <f t="shared" si="272"/>
        <v>#N/A</v>
      </c>
      <c r="AL1883" s="1" t="e">
        <f t="shared" si="266"/>
        <v>#N/A</v>
      </c>
      <c r="AM1883" s="1" t="e">
        <f t="shared" si="267"/>
        <v>#N/A</v>
      </c>
      <c r="AN1883" s="1" t="e">
        <f t="shared" si="268"/>
        <v>#N/A</v>
      </c>
      <c r="AO1883" s="1" t="e">
        <f t="shared" si="269"/>
        <v>#N/A</v>
      </c>
      <c r="AP1883" s="1" t="e">
        <f t="shared" si="270"/>
        <v>#N/A</v>
      </c>
      <c r="AQ1883" s="1" t="e">
        <f t="shared" si="271"/>
        <v>#N/A</v>
      </c>
    </row>
    <row r="1884" spans="1:43">
      <c r="A1884">
        <v>83</v>
      </c>
      <c r="B1884" t="s">
        <v>10645</v>
      </c>
      <c r="C1884" t="s">
        <v>4628</v>
      </c>
      <c r="D1884" t="e">
        <f t="shared" si="265"/>
        <v>#N/A</v>
      </c>
      <c r="K1884">
        <f t="shared" si="273"/>
        <v>1995</v>
      </c>
      <c r="L1884" t="s">
        <v>4614</v>
      </c>
      <c r="M1884" t="s">
        <v>4713</v>
      </c>
      <c r="N1884" t="s">
        <v>5535</v>
      </c>
      <c r="O1884" t="s">
        <v>5906</v>
      </c>
      <c r="P1884" t="s">
        <v>10646</v>
      </c>
      <c r="Q1884" t="s">
        <v>10647</v>
      </c>
      <c r="R1884" t="s">
        <v>10648</v>
      </c>
      <c r="AA1884">
        <v>4581</v>
      </c>
      <c r="AB1884" s="1">
        <v>39647</v>
      </c>
      <c r="AC1884" t="s">
        <v>4520</v>
      </c>
      <c r="AD1884" s="2">
        <v>30000</v>
      </c>
      <c r="AE1884" s="2">
        <v>243768</v>
      </c>
      <c r="AF1884" s="2">
        <v>243768</v>
      </c>
      <c r="AG1884">
        <v>7</v>
      </c>
      <c r="AH1884">
        <v>18</v>
      </c>
      <c r="AI1884">
        <v>8</v>
      </c>
      <c r="AK1884" s="1" t="e">
        <f t="shared" si="272"/>
        <v>#N/A</v>
      </c>
      <c r="AL1884" s="1" t="e">
        <f t="shared" si="266"/>
        <v>#N/A</v>
      </c>
      <c r="AM1884" s="1" t="e">
        <f t="shared" si="267"/>
        <v>#N/A</v>
      </c>
      <c r="AN1884" s="1" t="e">
        <f t="shared" si="268"/>
        <v>#N/A</v>
      </c>
      <c r="AO1884" s="1" t="e">
        <f t="shared" si="269"/>
        <v>#N/A</v>
      </c>
      <c r="AP1884" s="1" t="e">
        <f t="shared" si="270"/>
        <v>#N/A</v>
      </c>
      <c r="AQ1884" s="1" t="e">
        <f t="shared" si="271"/>
        <v>#N/A</v>
      </c>
    </row>
    <row r="1885" spans="1:43">
      <c r="A1885">
        <v>84</v>
      </c>
      <c r="B1885" t="s">
        <v>10649</v>
      </c>
      <c r="C1885" t="s">
        <v>4695</v>
      </c>
      <c r="D1885" t="e">
        <f t="shared" si="265"/>
        <v>#N/A</v>
      </c>
      <c r="K1885">
        <f t="shared" si="273"/>
        <v>1995</v>
      </c>
      <c r="L1885" t="s">
        <v>4682</v>
      </c>
      <c r="M1885" t="s">
        <v>4984</v>
      </c>
      <c r="N1885" t="s">
        <v>5218</v>
      </c>
      <c r="O1885" t="s">
        <v>10650</v>
      </c>
      <c r="P1885" t="s">
        <v>10651</v>
      </c>
      <c r="Q1885" t="s">
        <v>10652</v>
      </c>
      <c r="R1885" t="s">
        <v>10653</v>
      </c>
      <c r="AA1885">
        <v>3546</v>
      </c>
      <c r="AB1885" s="1">
        <v>39563</v>
      </c>
      <c r="AC1885" t="s">
        <v>3512</v>
      </c>
      <c r="AD1885" s="2">
        <v>5000000</v>
      </c>
      <c r="AE1885" s="2">
        <v>228830</v>
      </c>
      <c r="AF1885" s="2">
        <v>228830</v>
      </c>
      <c r="AG1885">
        <v>4</v>
      </c>
      <c r="AH1885">
        <v>25</v>
      </c>
      <c r="AI1885">
        <v>8</v>
      </c>
      <c r="AK1885" s="1" t="e">
        <f t="shared" si="272"/>
        <v>#N/A</v>
      </c>
      <c r="AL1885" s="1" t="e">
        <f t="shared" si="266"/>
        <v>#N/A</v>
      </c>
      <c r="AM1885" s="1" t="e">
        <f t="shared" si="267"/>
        <v>#N/A</v>
      </c>
      <c r="AN1885" s="1" t="e">
        <f t="shared" si="268"/>
        <v>#N/A</v>
      </c>
      <c r="AO1885" s="1" t="e">
        <f t="shared" si="269"/>
        <v>#N/A</v>
      </c>
      <c r="AP1885" s="1" t="e">
        <f t="shared" si="270"/>
        <v>#N/A</v>
      </c>
      <c r="AQ1885" s="1" t="e">
        <f t="shared" si="271"/>
        <v>#N/A</v>
      </c>
    </row>
    <row r="1886" spans="1:43">
      <c r="A1886">
        <v>85</v>
      </c>
      <c r="B1886" t="s">
        <v>1460</v>
      </c>
      <c r="C1886" t="s">
        <v>4695</v>
      </c>
      <c r="D1886">
        <f t="shared" si="265"/>
        <v>32000000</v>
      </c>
      <c r="K1886">
        <f t="shared" si="273"/>
        <v>1995</v>
      </c>
      <c r="L1886" t="s">
        <v>4682</v>
      </c>
      <c r="M1886" t="s">
        <v>4788</v>
      </c>
      <c r="N1886" t="s">
        <v>10654</v>
      </c>
      <c r="O1886" t="s">
        <v>4656</v>
      </c>
      <c r="P1886" t="s">
        <v>10655</v>
      </c>
      <c r="Q1886" t="s">
        <v>10656</v>
      </c>
      <c r="R1886" t="s">
        <v>10657</v>
      </c>
      <c r="AA1886">
        <v>4502</v>
      </c>
      <c r="AB1886" s="1">
        <v>39731</v>
      </c>
      <c r="AC1886" t="s">
        <v>4447</v>
      </c>
      <c r="AD1886" s="2">
        <v>200000</v>
      </c>
      <c r="AE1886" s="2">
        <v>212989</v>
      </c>
      <c r="AF1886" s="2">
        <v>212989</v>
      </c>
      <c r="AG1886">
        <v>10</v>
      </c>
      <c r="AH1886">
        <v>10</v>
      </c>
      <c r="AI1886">
        <v>8</v>
      </c>
      <c r="AK1886" s="1" t="e">
        <f t="shared" si="272"/>
        <v>#N/A</v>
      </c>
      <c r="AL1886" s="1" t="e">
        <f t="shared" si="266"/>
        <v>#N/A</v>
      </c>
      <c r="AM1886" s="1" t="e">
        <f t="shared" si="267"/>
        <v>#N/A</v>
      </c>
      <c r="AN1886" s="1" t="e">
        <f t="shared" si="268"/>
        <v>#N/A</v>
      </c>
      <c r="AO1886" s="1" t="e">
        <f t="shared" si="269"/>
        <v>#N/A</v>
      </c>
      <c r="AP1886" s="1" t="e">
        <f t="shared" si="270"/>
        <v>#N/A</v>
      </c>
      <c r="AQ1886" s="1" t="e">
        <f t="shared" si="271"/>
        <v>#N/A</v>
      </c>
    </row>
    <row r="1887" spans="1:43">
      <c r="A1887">
        <v>86</v>
      </c>
      <c r="B1887" t="s">
        <v>10658</v>
      </c>
      <c r="C1887" t="s">
        <v>4607</v>
      </c>
      <c r="D1887" t="e">
        <f t="shared" si="265"/>
        <v>#N/A</v>
      </c>
      <c r="K1887">
        <f t="shared" si="273"/>
        <v>1995</v>
      </c>
      <c r="L1887" t="s">
        <v>4614</v>
      </c>
      <c r="M1887" t="s">
        <v>4763</v>
      </c>
      <c r="N1887" t="s">
        <v>6789</v>
      </c>
      <c r="O1887" t="s">
        <v>10659</v>
      </c>
      <c r="P1887" t="s">
        <v>10659</v>
      </c>
      <c r="Q1887" t="s">
        <v>10660</v>
      </c>
      <c r="R1887" t="s">
        <v>10661</v>
      </c>
      <c r="AA1887">
        <v>3912</v>
      </c>
      <c r="AB1887" s="1">
        <v>39766</v>
      </c>
      <c r="AC1887" t="s">
        <v>3869</v>
      </c>
      <c r="AD1887" s="2">
        <v>2500000</v>
      </c>
      <c r="AE1887" s="2">
        <v>174255</v>
      </c>
      <c r="AF1887" s="2">
        <v>174255</v>
      </c>
      <c r="AG1887">
        <v>11</v>
      </c>
      <c r="AH1887">
        <v>14</v>
      </c>
      <c r="AI1887">
        <v>8</v>
      </c>
      <c r="AK1887" s="1" t="e">
        <f t="shared" si="272"/>
        <v>#N/A</v>
      </c>
      <c r="AL1887" s="1" t="e">
        <f t="shared" si="266"/>
        <v>#N/A</v>
      </c>
      <c r="AM1887" s="1" t="e">
        <f t="shared" si="267"/>
        <v>#N/A</v>
      </c>
      <c r="AN1887" s="1" t="e">
        <f t="shared" si="268"/>
        <v>#N/A</v>
      </c>
      <c r="AO1887" s="1" t="e">
        <f t="shared" si="269"/>
        <v>#N/A</v>
      </c>
      <c r="AP1887" s="1" t="e">
        <f t="shared" si="270"/>
        <v>#N/A</v>
      </c>
      <c r="AQ1887" s="1" t="e">
        <f t="shared" si="271"/>
        <v>#N/A</v>
      </c>
    </row>
    <row r="1888" spans="1:43">
      <c r="A1888">
        <v>87</v>
      </c>
      <c r="B1888" t="s">
        <v>10662</v>
      </c>
      <c r="C1888" t="s">
        <v>4607</v>
      </c>
      <c r="D1888" t="e">
        <f t="shared" si="265"/>
        <v>#N/A</v>
      </c>
      <c r="K1888">
        <f t="shared" si="273"/>
        <v>1995</v>
      </c>
      <c r="L1888" t="s">
        <v>4635</v>
      </c>
      <c r="AA1888">
        <v>4108</v>
      </c>
      <c r="AB1888" s="1">
        <v>39752</v>
      </c>
      <c r="AC1888" t="s">
        <v>4060</v>
      </c>
      <c r="AD1888" s="2">
        <v>1500000</v>
      </c>
      <c r="AE1888" s="2">
        <v>173066</v>
      </c>
      <c r="AF1888" s="2">
        <v>173066</v>
      </c>
      <c r="AG1888">
        <v>10</v>
      </c>
      <c r="AH1888">
        <v>31</v>
      </c>
      <c r="AI1888">
        <v>8</v>
      </c>
      <c r="AK1888" s="1" t="e">
        <f t="shared" si="272"/>
        <v>#N/A</v>
      </c>
      <c r="AL1888" s="1" t="e">
        <f t="shared" si="266"/>
        <v>#N/A</v>
      </c>
      <c r="AM1888" s="1" t="e">
        <f t="shared" si="267"/>
        <v>#N/A</v>
      </c>
      <c r="AN1888" s="1" t="e">
        <f t="shared" si="268"/>
        <v>#N/A</v>
      </c>
      <c r="AO1888" s="1" t="e">
        <f t="shared" si="269"/>
        <v>#N/A</v>
      </c>
      <c r="AP1888" s="1" t="e">
        <f t="shared" si="270"/>
        <v>#N/A</v>
      </c>
      <c r="AQ1888" s="1" t="e">
        <f t="shared" si="271"/>
        <v>#N/A</v>
      </c>
    </row>
    <row r="1889" spans="1:43">
      <c r="A1889">
        <v>88</v>
      </c>
      <c r="B1889" t="s">
        <v>2111</v>
      </c>
      <c r="C1889" t="s">
        <v>4660</v>
      </c>
      <c r="D1889">
        <f t="shared" si="265"/>
        <v>20000000</v>
      </c>
      <c r="K1889">
        <f t="shared" si="273"/>
        <v>1995</v>
      </c>
      <c r="L1889" t="s">
        <v>4600</v>
      </c>
      <c r="M1889" t="s">
        <v>5184</v>
      </c>
      <c r="N1889" t="s">
        <v>5126</v>
      </c>
      <c r="O1889" t="s">
        <v>10663</v>
      </c>
      <c r="P1889" t="s">
        <v>10664</v>
      </c>
      <c r="Q1889" t="s">
        <v>10665</v>
      </c>
      <c r="R1889" t="s">
        <v>10666</v>
      </c>
      <c r="AA1889">
        <v>4505</v>
      </c>
      <c r="AB1889" s="1">
        <v>39612</v>
      </c>
      <c r="AC1889" t="s">
        <v>4450</v>
      </c>
      <c r="AD1889" s="2">
        <v>200000</v>
      </c>
      <c r="AE1889" s="2">
        <v>140016</v>
      </c>
      <c r="AF1889" s="2">
        <v>140016</v>
      </c>
      <c r="AG1889">
        <v>6</v>
      </c>
      <c r="AH1889">
        <v>13</v>
      </c>
      <c r="AI1889">
        <v>8</v>
      </c>
      <c r="AK1889" s="1" t="e">
        <f t="shared" si="272"/>
        <v>#N/A</v>
      </c>
      <c r="AL1889" s="1" t="e">
        <f t="shared" si="266"/>
        <v>#N/A</v>
      </c>
      <c r="AM1889" s="1" t="e">
        <f t="shared" si="267"/>
        <v>#N/A</v>
      </c>
      <c r="AN1889" s="1" t="e">
        <f t="shared" si="268"/>
        <v>#N/A</v>
      </c>
      <c r="AO1889" s="1" t="e">
        <f t="shared" si="269"/>
        <v>#N/A</v>
      </c>
      <c r="AP1889" s="1" t="e">
        <f t="shared" si="270"/>
        <v>#N/A</v>
      </c>
      <c r="AQ1889" s="1" t="e">
        <f t="shared" si="271"/>
        <v>#N/A</v>
      </c>
    </row>
    <row r="1890" spans="1:43">
      <c r="A1890">
        <v>89</v>
      </c>
      <c r="B1890" t="s">
        <v>10667</v>
      </c>
      <c r="C1890" t="s">
        <v>4628</v>
      </c>
      <c r="D1890" t="e">
        <f t="shared" si="265"/>
        <v>#N/A</v>
      </c>
      <c r="K1890">
        <f t="shared" si="273"/>
        <v>1995</v>
      </c>
      <c r="L1890" t="s">
        <v>4682</v>
      </c>
      <c r="M1890" t="s">
        <v>5125</v>
      </c>
      <c r="N1890" t="s">
        <v>5120</v>
      </c>
      <c r="O1890" t="s">
        <v>10668</v>
      </c>
      <c r="P1890" t="s">
        <v>10669</v>
      </c>
      <c r="Q1890" t="s">
        <v>10670</v>
      </c>
      <c r="R1890" t="s">
        <v>10671</v>
      </c>
      <c r="AA1890">
        <v>3841</v>
      </c>
      <c r="AB1890" s="1">
        <v>39528</v>
      </c>
      <c r="AC1890" t="s">
        <v>3801</v>
      </c>
      <c r="AD1890" s="2">
        <v>3000000</v>
      </c>
      <c r="AE1890" s="2">
        <v>115879</v>
      </c>
      <c r="AF1890" s="2">
        <v>115879</v>
      </c>
      <c r="AG1890">
        <v>3</v>
      </c>
      <c r="AH1890">
        <v>21</v>
      </c>
      <c r="AI1890">
        <v>8</v>
      </c>
      <c r="AK1890" s="1" t="e">
        <f t="shared" si="272"/>
        <v>#N/A</v>
      </c>
      <c r="AL1890" s="1" t="e">
        <f t="shared" si="266"/>
        <v>#N/A</v>
      </c>
      <c r="AM1890" s="1" t="e">
        <f t="shared" si="267"/>
        <v>#N/A</v>
      </c>
      <c r="AN1890" s="1" t="e">
        <f t="shared" si="268"/>
        <v>#N/A</v>
      </c>
      <c r="AO1890" s="1" t="e">
        <f t="shared" si="269"/>
        <v>#N/A</v>
      </c>
      <c r="AP1890" s="1" t="e">
        <f t="shared" si="270"/>
        <v>#N/A</v>
      </c>
      <c r="AQ1890" s="1" t="e">
        <f t="shared" si="271"/>
        <v>#N/A</v>
      </c>
    </row>
    <row r="1891" spans="1:43">
      <c r="A1891">
        <v>90</v>
      </c>
      <c r="B1891" t="s">
        <v>10672</v>
      </c>
      <c r="C1891" t="s">
        <v>4695</v>
      </c>
      <c r="D1891" t="e">
        <f t="shared" si="265"/>
        <v>#N/A</v>
      </c>
      <c r="K1891">
        <f t="shared" si="273"/>
        <v>1995</v>
      </c>
      <c r="L1891" t="s">
        <v>4600</v>
      </c>
      <c r="M1891" t="s">
        <v>5095</v>
      </c>
      <c r="N1891" t="s">
        <v>4690</v>
      </c>
      <c r="O1891" t="s">
        <v>10673</v>
      </c>
      <c r="P1891" t="s">
        <v>10674</v>
      </c>
      <c r="Q1891" t="s">
        <v>10675</v>
      </c>
      <c r="R1891" t="s">
        <v>10676</v>
      </c>
      <c r="AA1891">
        <v>4169</v>
      </c>
      <c r="AB1891" s="1">
        <v>39813</v>
      </c>
      <c r="AC1891" t="s">
        <v>4120</v>
      </c>
      <c r="AD1891" s="2">
        <v>1200000</v>
      </c>
      <c r="AE1891" s="2">
        <v>0</v>
      </c>
      <c r="AF1891" s="2">
        <v>81338</v>
      </c>
      <c r="AG1891">
        <v>12</v>
      </c>
      <c r="AH1891">
        <v>31</v>
      </c>
      <c r="AI1891">
        <v>8</v>
      </c>
      <c r="AK1891" s="1" t="e">
        <f t="shared" si="272"/>
        <v>#N/A</v>
      </c>
      <c r="AL1891" s="1" t="e">
        <f t="shared" si="266"/>
        <v>#N/A</v>
      </c>
      <c r="AM1891" s="1" t="e">
        <f t="shared" si="267"/>
        <v>#N/A</v>
      </c>
      <c r="AN1891" s="1" t="e">
        <f t="shared" si="268"/>
        <v>#N/A</v>
      </c>
      <c r="AO1891" s="1" t="e">
        <f t="shared" si="269"/>
        <v>#N/A</v>
      </c>
      <c r="AP1891" s="1" t="e">
        <f t="shared" si="270"/>
        <v>#N/A</v>
      </c>
      <c r="AQ1891" s="1" t="e">
        <f t="shared" si="271"/>
        <v>#N/A</v>
      </c>
    </row>
    <row r="1892" spans="1:43">
      <c r="A1892">
        <v>91</v>
      </c>
      <c r="B1892" t="s">
        <v>10677</v>
      </c>
      <c r="C1892" t="s">
        <v>4695</v>
      </c>
      <c r="D1892" t="e">
        <f t="shared" si="265"/>
        <v>#N/A</v>
      </c>
      <c r="K1892">
        <f t="shared" si="273"/>
        <v>1995</v>
      </c>
      <c r="L1892" t="s">
        <v>4682</v>
      </c>
      <c r="M1892" t="s">
        <v>4615</v>
      </c>
      <c r="N1892" t="s">
        <v>6382</v>
      </c>
      <c r="O1892" t="s">
        <v>8143</v>
      </c>
      <c r="P1892" t="s">
        <v>10678</v>
      </c>
      <c r="Q1892" t="s">
        <v>10679</v>
      </c>
      <c r="R1892" t="s">
        <v>10680</v>
      </c>
      <c r="AA1892">
        <v>4468</v>
      </c>
      <c r="AB1892" s="1">
        <v>39535</v>
      </c>
      <c r="AC1892" t="s">
        <v>4414</v>
      </c>
      <c r="AD1892" s="2">
        <v>250000</v>
      </c>
      <c r="AE1892" s="2">
        <v>67665</v>
      </c>
      <c r="AF1892" s="2">
        <v>67665</v>
      </c>
      <c r="AG1892">
        <v>3</v>
      </c>
      <c r="AH1892">
        <v>28</v>
      </c>
      <c r="AI1892">
        <v>8</v>
      </c>
      <c r="AK1892" s="1" t="e">
        <f t="shared" si="272"/>
        <v>#N/A</v>
      </c>
      <c r="AL1892" s="1" t="e">
        <f t="shared" si="266"/>
        <v>#N/A</v>
      </c>
      <c r="AM1892" s="1" t="e">
        <f t="shared" si="267"/>
        <v>#N/A</v>
      </c>
      <c r="AN1892" s="1" t="e">
        <f t="shared" si="268"/>
        <v>#N/A</v>
      </c>
      <c r="AO1892" s="1" t="e">
        <f t="shared" si="269"/>
        <v>#N/A</v>
      </c>
      <c r="AP1892" s="1" t="e">
        <f t="shared" si="270"/>
        <v>#N/A</v>
      </c>
      <c r="AQ1892" s="1" t="e">
        <f t="shared" si="271"/>
        <v>#N/A</v>
      </c>
    </row>
    <row r="1893" spans="1:43">
      <c r="A1893">
        <v>92</v>
      </c>
      <c r="B1893" t="s">
        <v>10681</v>
      </c>
      <c r="C1893" t="s">
        <v>7419</v>
      </c>
      <c r="D1893" t="e">
        <f t="shared" si="265"/>
        <v>#N/A</v>
      </c>
      <c r="K1893">
        <f t="shared" si="273"/>
        <v>1995</v>
      </c>
      <c r="L1893" t="s">
        <v>4682</v>
      </c>
      <c r="M1893" t="s">
        <v>4622</v>
      </c>
      <c r="N1893" t="s">
        <v>5341</v>
      </c>
      <c r="O1893" t="s">
        <v>10682</v>
      </c>
      <c r="P1893" t="s">
        <v>10682</v>
      </c>
      <c r="Q1893" t="s">
        <v>10683</v>
      </c>
      <c r="R1893" t="s">
        <v>10684</v>
      </c>
      <c r="AA1893">
        <v>4508</v>
      </c>
      <c r="AB1893" s="1">
        <v>39731</v>
      </c>
      <c r="AC1893" t="s">
        <v>4452</v>
      </c>
      <c r="AD1893" s="2">
        <v>200000</v>
      </c>
      <c r="AE1893" s="2">
        <v>28835</v>
      </c>
      <c r="AF1893" s="2">
        <v>52443</v>
      </c>
      <c r="AG1893">
        <v>10</v>
      </c>
      <c r="AH1893">
        <v>10</v>
      </c>
      <c r="AI1893">
        <v>8</v>
      </c>
      <c r="AK1893" s="1" t="e">
        <f t="shared" si="272"/>
        <v>#N/A</v>
      </c>
      <c r="AL1893" s="1" t="e">
        <f t="shared" si="266"/>
        <v>#N/A</v>
      </c>
      <c r="AM1893" s="1" t="e">
        <f t="shared" si="267"/>
        <v>#N/A</v>
      </c>
      <c r="AN1893" s="1" t="e">
        <f t="shared" si="268"/>
        <v>#N/A</v>
      </c>
      <c r="AO1893" s="1" t="e">
        <f t="shared" si="269"/>
        <v>#N/A</v>
      </c>
      <c r="AP1893" s="1" t="e">
        <f t="shared" si="270"/>
        <v>#N/A</v>
      </c>
      <c r="AQ1893" s="1" t="e">
        <f t="shared" si="271"/>
        <v>#N/A</v>
      </c>
    </row>
    <row r="1894" spans="1:43">
      <c r="A1894">
        <v>93</v>
      </c>
      <c r="B1894" t="s">
        <v>10685</v>
      </c>
      <c r="C1894" t="s">
        <v>4990</v>
      </c>
      <c r="D1894" t="e">
        <f t="shared" si="265"/>
        <v>#N/A</v>
      </c>
      <c r="K1894">
        <f t="shared" si="273"/>
        <v>1995</v>
      </c>
      <c r="L1894" t="s">
        <v>4635</v>
      </c>
      <c r="AA1894">
        <v>3412</v>
      </c>
      <c r="AB1894" s="1">
        <v>39696</v>
      </c>
      <c r="AC1894" t="s">
        <v>3379</v>
      </c>
      <c r="AD1894" s="2">
        <v>6000000</v>
      </c>
      <c r="AE1894" s="2">
        <v>36497</v>
      </c>
      <c r="AF1894" s="2">
        <v>36497</v>
      </c>
      <c r="AG1894">
        <v>9</v>
      </c>
      <c r="AH1894">
        <v>5</v>
      </c>
      <c r="AI1894">
        <v>8</v>
      </c>
      <c r="AK1894" s="1" t="e">
        <f t="shared" si="272"/>
        <v>#N/A</v>
      </c>
      <c r="AL1894" s="1" t="e">
        <f t="shared" si="266"/>
        <v>#N/A</v>
      </c>
      <c r="AM1894" s="1" t="e">
        <f t="shared" si="267"/>
        <v>#N/A</v>
      </c>
      <c r="AN1894" s="1" t="e">
        <f t="shared" si="268"/>
        <v>#N/A</v>
      </c>
      <c r="AO1894" s="1" t="e">
        <f t="shared" si="269"/>
        <v>#N/A</v>
      </c>
      <c r="AP1894" s="1" t="e">
        <f t="shared" si="270"/>
        <v>#N/A</v>
      </c>
      <c r="AQ1894" s="1" t="e">
        <f t="shared" si="271"/>
        <v>#N/A</v>
      </c>
    </row>
    <row r="1895" spans="1:43">
      <c r="A1895">
        <v>94</v>
      </c>
      <c r="B1895" t="s">
        <v>10686</v>
      </c>
      <c r="C1895" t="s">
        <v>4607</v>
      </c>
      <c r="D1895" t="e">
        <f t="shared" si="265"/>
        <v>#N/A</v>
      </c>
      <c r="K1895">
        <f t="shared" si="273"/>
        <v>1995</v>
      </c>
      <c r="L1895" t="s">
        <v>4600</v>
      </c>
      <c r="M1895" t="s">
        <v>5062</v>
      </c>
      <c r="N1895" t="s">
        <v>5140</v>
      </c>
      <c r="O1895" t="s">
        <v>10687</v>
      </c>
      <c r="P1895" t="s">
        <v>10688</v>
      </c>
      <c r="Q1895" t="s">
        <v>10689</v>
      </c>
      <c r="R1895" t="s">
        <v>10690</v>
      </c>
      <c r="AA1895">
        <v>4377</v>
      </c>
      <c r="AB1895" s="1">
        <v>39556</v>
      </c>
      <c r="AC1895" t="s">
        <v>4324</v>
      </c>
      <c r="AD1895" s="2">
        <v>500000</v>
      </c>
      <c r="AE1895" s="2">
        <v>32033</v>
      </c>
      <c r="AF1895" s="2">
        <v>32033</v>
      </c>
      <c r="AG1895">
        <v>4</v>
      </c>
      <c r="AH1895">
        <v>18</v>
      </c>
      <c r="AI1895">
        <v>8</v>
      </c>
      <c r="AK1895" s="1" t="e">
        <f t="shared" si="272"/>
        <v>#N/A</v>
      </c>
      <c r="AL1895" s="1" t="e">
        <f t="shared" si="266"/>
        <v>#N/A</v>
      </c>
      <c r="AM1895" s="1" t="e">
        <f t="shared" si="267"/>
        <v>#N/A</v>
      </c>
      <c r="AN1895" s="1" t="e">
        <f t="shared" si="268"/>
        <v>#N/A</v>
      </c>
      <c r="AO1895" s="1" t="e">
        <f t="shared" si="269"/>
        <v>#N/A</v>
      </c>
      <c r="AP1895" s="1" t="e">
        <f t="shared" si="270"/>
        <v>#N/A</v>
      </c>
      <c r="AQ1895" s="1" t="e">
        <f t="shared" si="271"/>
        <v>#N/A</v>
      </c>
    </row>
    <row r="1896" spans="1:43">
      <c r="A1896">
        <v>95</v>
      </c>
      <c r="B1896" t="s">
        <v>10691</v>
      </c>
      <c r="C1896" t="s">
        <v>6069</v>
      </c>
      <c r="D1896" t="e">
        <f t="shared" si="265"/>
        <v>#N/A</v>
      </c>
      <c r="K1896">
        <f t="shared" si="273"/>
        <v>1995</v>
      </c>
      <c r="L1896" t="s">
        <v>4829</v>
      </c>
      <c r="M1896" t="s">
        <v>4942</v>
      </c>
      <c r="N1896" t="s">
        <v>4690</v>
      </c>
      <c r="O1896" t="s">
        <v>7817</v>
      </c>
      <c r="P1896" t="s">
        <v>10692</v>
      </c>
      <c r="Q1896" t="s">
        <v>10693</v>
      </c>
      <c r="R1896" t="s">
        <v>4829</v>
      </c>
      <c r="AA1896">
        <v>2440</v>
      </c>
      <c r="AB1896" s="1">
        <v>39813</v>
      </c>
      <c r="AC1896" t="s">
        <v>2423</v>
      </c>
      <c r="AD1896" s="2">
        <v>16000000</v>
      </c>
      <c r="AE1896" s="2">
        <v>31631</v>
      </c>
      <c r="AF1896" s="2">
        <v>31631</v>
      </c>
      <c r="AG1896">
        <v>12</v>
      </c>
      <c r="AH1896">
        <v>31</v>
      </c>
      <c r="AI1896">
        <v>8</v>
      </c>
      <c r="AK1896" s="1" t="e">
        <f t="shared" si="272"/>
        <v>#N/A</v>
      </c>
      <c r="AL1896" s="1" t="e">
        <f t="shared" si="266"/>
        <v>#N/A</v>
      </c>
      <c r="AM1896" s="1" t="e">
        <f t="shared" si="267"/>
        <v>#N/A</v>
      </c>
      <c r="AN1896" s="1" t="e">
        <f t="shared" si="268"/>
        <v>#N/A</v>
      </c>
      <c r="AO1896" s="1" t="e">
        <f t="shared" si="269"/>
        <v>#N/A</v>
      </c>
      <c r="AP1896" s="1" t="e">
        <f t="shared" si="270"/>
        <v>#N/A</v>
      </c>
      <c r="AQ1896" s="1" t="e">
        <f t="shared" si="271"/>
        <v>#N/A</v>
      </c>
    </row>
    <row r="1897" spans="1:43">
      <c r="A1897">
        <v>96</v>
      </c>
      <c r="B1897" t="s">
        <v>3462</v>
      </c>
      <c r="C1897" t="s">
        <v>7419</v>
      </c>
      <c r="D1897">
        <f t="shared" si="265"/>
        <v>5000000</v>
      </c>
      <c r="K1897">
        <f t="shared" si="273"/>
        <v>1995</v>
      </c>
      <c r="L1897" t="s">
        <v>4682</v>
      </c>
      <c r="M1897" t="s">
        <v>5367</v>
      </c>
      <c r="N1897" t="s">
        <v>4878</v>
      </c>
      <c r="O1897" t="s">
        <v>10694</v>
      </c>
      <c r="P1897" t="s">
        <v>10695</v>
      </c>
      <c r="Q1897" t="s">
        <v>10696</v>
      </c>
      <c r="R1897" t="s">
        <v>10697</v>
      </c>
      <c r="AA1897">
        <v>4251</v>
      </c>
      <c r="AB1897" s="1">
        <v>39773</v>
      </c>
      <c r="AC1897" t="s">
        <v>4201</v>
      </c>
      <c r="AD1897" s="2">
        <v>1000000</v>
      </c>
      <c r="AE1897" s="2">
        <v>7202</v>
      </c>
      <c r="AF1897" s="2">
        <v>26822</v>
      </c>
      <c r="AG1897">
        <v>11</v>
      </c>
      <c r="AH1897">
        <v>21</v>
      </c>
      <c r="AI1897">
        <v>8</v>
      </c>
      <c r="AK1897" s="1" t="e">
        <f t="shared" si="272"/>
        <v>#N/A</v>
      </c>
      <c r="AL1897" s="1" t="e">
        <f t="shared" si="266"/>
        <v>#N/A</v>
      </c>
      <c r="AM1897" s="1" t="e">
        <f t="shared" si="267"/>
        <v>#N/A</v>
      </c>
      <c r="AN1897" s="1" t="e">
        <f t="shared" si="268"/>
        <v>#N/A</v>
      </c>
      <c r="AO1897" s="1" t="e">
        <f t="shared" si="269"/>
        <v>#N/A</v>
      </c>
      <c r="AP1897" s="1" t="e">
        <f t="shared" si="270"/>
        <v>#N/A</v>
      </c>
      <c r="AQ1897" s="1" t="e">
        <f t="shared" si="271"/>
        <v>#N/A</v>
      </c>
    </row>
    <row r="1898" spans="1:43">
      <c r="A1898">
        <v>97</v>
      </c>
      <c r="B1898" t="s">
        <v>10698</v>
      </c>
      <c r="C1898" t="s">
        <v>4990</v>
      </c>
      <c r="D1898" t="e">
        <f t="shared" si="265"/>
        <v>#N/A</v>
      </c>
      <c r="K1898">
        <f t="shared" si="273"/>
        <v>1995</v>
      </c>
      <c r="L1898" t="s">
        <v>4635</v>
      </c>
      <c r="AA1898">
        <v>4401</v>
      </c>
      <c r="AB1898" s="1">
        <v>39577</v>
      </c>
      <c r="AC1898" t="s">
        <v>4348</v>
      </c>
      <c r="AD1898" s="2">
        <v>450000</v>
      </c>
      <c r="AE1898" s="2">
        <v>13804</v>
      </c>
      <c r="AF1898" s="2">
        <v>22623</v>
      </c>
      <c r="AG1898">
        <v>5</v>
      </c>
      <c r="AH1898">
        <v>9</v>
      </c>
      <c r="AI1898">
        <v>8</v>
      </c>
      <c r="AK1898" s="1" t="e">
        <f t="shared" si="272"/>
        <v>#N/A</v>
      </c>
      <c r="AL1898" s="1" t="e">
        <f t="shared" si="266"/>
        <v>#N/A</v>
      </c>
      <c r="AM1898" s="1" t="e">
        <f t="shared" si="267"/>
        <v>#N/A</v>
      </c>
      <c r="AN1898" s="1" t="e">
        <f t="shared" si="268"/>
        <v>#N/A</v>
      </c>
      <c r="AO1898" s="1" t="e">
        <f t="shared" si="269"/>
        <v>#N/A</v>
      </c>
      <c r="AP1898" s="1" t="e">
        <f t="shared" si="270"/>
        <v>#N/A</v>
      </c>
      <c r="AQ1898" s="1" t="e">
        <f t="shared" si="271"/>
        <v>#N/A</v>
      </c>
    </row>
    <row r="1899" spans="1:43">
      <c r="A1899">
        <v>98</v>
      </c>
      <c r="B1899" t="s">
        <v>1215</v>
      </c>
      <c r="C1899" t="s">
        <v>4677</v>
      </c>
      <c r="D1899">
        <f t="shared" si="265"/>
        <v>40000000</v>
      </c>
      <c r="K1899">
        <f t="shared" si="273"/>
        <v>1995</v>
      </c>
      <c r="L1899" t="s">
        <v>4682</v>
      </c>
      <c r="M1899" t="s">
        <v>4713</v>
      </c>
      <c r="N1899" t="s">
        <v>4649</v>
      </c>
      <c r="O1899" t="s">
        <v>8487</v>
      </c>
      <c r="P1899" t="s">
        <v>10699</v>
      </c>
      <c r="Q1899" t="s">
        <v>10700</v>
      </c>
      <c r="R1899" t="s">
        <v>10701</v>
      </c>
      <c r="AA1899">
        <v>3570</v>
      </c>
      <c r="AB1899" s="1">
        <v>39465</v>
      </c>
      <c r="AC1899" t="s">
        <v>3536</v>
      </c>
      <c r="AD1899" s="2">
        <v>4900000</v>
      </c>
      <c r="AE1899" s="2">
        <v>15198</v>
      </c>
      <c r="AF1899" s="2">
        <v>15198</v>
      </c>
      <c r="AG1899">
        <v>1</v>
      </c>
      <c r="AH1899">
        <v>18</v>
      </c>
      <c r="AI1899">
        <v>8</v>
      </c>
      <c r="AK1899" s="1" t="e">
        <f t="shared" si="272"/>
        <v>#N/A</v>
      </c>
      <c r="AL1899" s="1" t="e">
        <f t="shared" si="266"/>
        <v>#N/A</v>
      </c>
      <c r="AM1899" s="1" t="e">
        <f t="shared" si="267"/>
        <v>#N/A</v>
      </c>
      <c r="AN1899" s="1" t="e">
        <f t="shared" si="268"/>
        <v>#N/A</v>
      </c>
      <c r="AO1899" s="1" t="e">
        <f t="shared" si="269"/>
        <v>#N/A</v>
      </c>
      <c r="AP1899" s="1" t="e">
        <f t="shared" si="270"/>
        <v>#N/A</v>
      </c>
      <c r="AQ1899" s="1" t="e">
        <f t="shared" si="271"/>
        <v>#N/A</v>
      </c>
    </row>
    <row r="1900" spans="1:43">
      <c r="A1900">
        <v>99</v>
      </c>
      <c r="B1900" t="s">
        <v>10702</v>
      </c>
      <c r="C1900" t="s">
        <v>9649</v>
      </c>
      <c r="D1900" t="e">
        <f t="shared" si="265"/>
        <v>#N/A</v>
      </c>
      <c r="K1900">
        <f t="shared" si="273"/>
        <v>1995</v>
      </c>
      <c r="L1900" t="s">
        <v>4682</v>
      </c>
      <c r="M1900" t="s">
        <v>5062</v>
      </c>
      <c r="N1900" t="s">
        <v>4579</v>
      </c>
      <c r="O1900" t="s">
        <v>10703</v>
      </c>
      <c r="P1900" t="s">
        <v>10704</v>
      </c>
      <c r="Q1900" t="s">
        <v>10705</v>
      </c>
      <c r="R1900" t="s">
        <v>10706</v>
      </c>
      <c r="AA1900">
        <v>3754</v>
      </c>
      <c r="AB1900" s="1">
        <v>39640</v>
      </c>
      <c r="AC1900" t="s">
        <v>3714</v>
      </c>
      <c r="AD1900" s="2">
        <v>3400000</v>
      </c>
      <c r="AE1900" s="2">
        <v>12636</v>
      </c>
      <c r="AF1900" s="2">
        <v>12636</v>
      </c>
      <c r="AG1900">
        <v>7</v>
      </c>
      <c r="AH1900">
        <v>11</v>
      </c>
      <c r="AI1900">
        <v>8</v>
      </c>
      <c r="AK1900" s="1" t="e">
        <f t="shared" si="272"/>
        <v>#N/A</v>
      </c>
      <c r="AL1900" s="1" t="e">
        <f t="shared" si="266"/>
        <v>#N/A</v>
      </c>
      <c r="AM1900" s="1" t="e">
        <f t="shared" si="267"/>
        <v>#N/A</v>
      </c>
      <c r="AN1900" s="1" t="e">
        <f t="shared" si="268"/>
        <v>#N/A</v>
      </c>
      <c r="AO1900" s="1" t="e">
        <f t="shared" si="269"/>
        <v>#N/A</v>
      </c>
      <c r="AP1900" s="1" t="e">
        <f t="shared" si="270"/>
        <v>#N/A</v>
      </c>
      <c r="AQ1900" s="1" t="e">
        <f t="shared" si="271"/>
        <v>#N/A</v>
      </c>
    </row>
    <row r="1901" spans="1:43">
      <c r="A1901">
        <v>100</v>
      </c>
      <c r="B1901" t="s">
        <v>1057</v>
      </c>
      <c r="C1901" t="s">
        <v>4607</v>
      </c>
      <c r="D1901">
        <f t="shared" si="265"/>
        <v>45000000</v>
      </c>
      <c r="K1901">
        <f t="shared" si="273"/>
        <v>1995</v>
      </c>
      <c r="L1901" t="s">
        <v>4682</v>
      </c>
      <c r="M1901" t="s">
        <v>10707</v>
      </c>
      <c r="N1901" t="s">
        <v>4757</v>
      </c>
      <c r="O1901" t="s">
        <v>5958</v>
      </c>
      <c r="P1901" t="s">
        <v>10708</v>
      </c>
      <c r="Q1901" t="s">
        <v>10709</v>
      </c>
      <c r="R1901" t="s">
        <v>10710</v>
      </c>
      <c r="AA1901">
        <v>4487</v>
      </c>
      <c r="AB1901" s="1">
        <v>39752</v>
      </c>
      <c r="AC1901" t="s">
        <v>4433</v>
      </c>
      <c r="AD1901" s="2">
        <v>240000</v>
      </c>
      <c r="AE1901" s="2">
        <v>7484</v>
      </c>
      <c r="AF1901" s="2">
        <v>7484</v>
      </c>
      <c r="AG1901">
        <v>10</v>
      </c>
      <c r="AH1901">
        <v>31</v>
      </c>
      <c r="AI1901">
        <v>8</v>
      </c>
      <c r="AK1901" s="1" t="e">
        <f t="shared" si="272"/>
        <v>#N/A</v>
      </c>
      <c r="AL1901" s="1" t="e">
        <f t="shared" si="266"/>
        <v>#N/A</v>
      </c>
      <c r="AM1901" s="1" t="e">
        <f t="shared" si="267"/>
        <v>#N/A</v>
      </c>
      <c r="AN1901" s="1" t="e">
        <f t="shared" si="268"/>
        <v>#N/A</v>
      </c>
      <c r="AO1901" s="1" t="e">
        <f t="shared" si="269"/>
        <v>#N/A</v>
      </c>
      <c r="AP1901" s="1" t="e">
        <f t="shared" si="270"/>
        <v>#N/A</v>
      </c>
      <c r="AQ1901" s="1" t="e">
        <f t="shared" si="271"/>
        <v>#N/A</v>
      </c>
    </row>
    <row r="1902" spans="1:43">
      <c r="A1902">
        <v>1</v>
      </c>
      <c r="B1902" t="s">
        <v>773</v>
      </c>
      <c r="C1902" t="s">
        <v>4660</v>
      </c>
      <c r="D1902">
        <f t="shared" si="265"/>
        <v>55000000</v>
      </c>
      <c r="K1902">
        <f t="shared" si="273"/>
        <v>1994</v>
      </c>
      <c r="L1902" t="s">
        <v>4600</v>
      </c>
      <c r="M1902" t="s">
        <v>5040</v>
      </c>
      <c r="N1902" t="s">
        <v>5140</v>
      </c>
      <c r="O1902" t="s">
        <v>5170</v>
      </c>
      <c r="P1902" t="s">
        <v>10711</v>
      </c>
      <c r="Q1902" t="s">
        <v>10712</v>
      </c>
      <c r="R1902" t="s">
        <v>10713</v>
      </c>
      <c r="AA1902">
        <v>4607</v>
      </c>
      <c r="AB1902" s="1">
        <v>39674</v>
      </c>
      <c r="AC1902" t="s">
        <v>4546</v>
      </c>
      <c r="AD1902" s="2">
        <v>10000</v>
      </c>
      <c r="AE1902" s="2">
        <v>401</v>
      </c>
      <c r="AF1902" s="2">
        <v>401</v>
      </c>
      <c r="AG1902">
        <v>8</v>
      </c>
      <c r="AH1902">
        <v>14</v>
      </c>
      <c r="AI1902">
        <v>8</v>
      </c>
      <c r="AK1902" s="1" t="e">
        <f t="shared" si="272"/>
        <v>#N/A</v>
      </c>
      <c r="AL1902" s="1" t="e">
        <f t="shared" si="266"/>
        <v>#N/A</v>
      </c>
      <c r="AM1902" s="1" t="e">
        <f t="shared" si="267"/>
        <v>#N/A</v>
      </c>
      <c r="AN1902" s="1" t="e">
        <f t="shared" si="268"/>
        <v>#N/A</v>
      </c>
      <c r="AO1902" s="1" t="e">
        <f t="shared" si="269"/>
        <v>#N/A</v>
      </c>
      <c r="AP1902" s="1" t="e">
        <f t="shared" si="270"/>
        <v>#N/A</v>
      </c>
      <c r="AQ1902" s="1" t="e">
        <f t="shared" si="271"/>
        <v>#N/A</v>
      </c>
    </row>
    <row r="1903" spans="1:43">
      <c r="A1903">
        <v>2</v>
      </c>
      <c r="B1903" t="s">
        <v>467</v>
      </c>
      <c r="C1903" t="s">
        <v>4607</v>
      </c>
      <c r="D1903">
        <f t="shared" si="265"/>
        <v>79300000</v>
      </c>
      <c r="K1903">
        <f t="shared" si="273"/>
        <v>1994</v>
      </c>
      <c r="L1903" t="s">
        <v>4636</v>
      </c>
      <c r="M1903" t="s">
        <v>4903</v>
      </c>
      <c r="N1903" t="s">
        <v>6086</v>
      </c>
      <c r="O1903" t="s">
        <v>10714</v>
      </c>
      <c r="P1903" t="s">
        <v>10715</v>
      </c>
      <c r="Q1903" t="s">
        <v>10716</v>
      </c>
      <c r="R1903" t="s">
        <v>10717</v>
      </c>
      <c r="AA1903">
        <v>1425</v>
      </c>
      <c r="AB1903" s="1">
        <v>39813</v>
      </c>
      <c r="AC1903" t="s">
        <v>1416</v>
      </c>
      <c r="AD1903" s="2">
        <v>35000000</v>
      </c>
      <c r="AE1903" s="2">
        <v>0</v>
      </c>
      <c r="AF1903" s="2">
        <v>0</v>
      </c>
      <c r="AG1903">
        <v>12</v>
      </c>
      <c r="AH1903">
        <v>31</v>
      </c>
      <c r="AI1903">
        <v>8</v>
      </c>
      <c r="AK1903" s="1" t="e">
        <f t="shared" si="272"/>
        <v>#N/A</v>
      </c>
      <c r="AL1903" s="1" t="e">
        <f t="shared" si="266"/>
        <v>#N/A</v>
      </c>
      <c r="AM1903" s="1" t="e">
        <f t="shared" si="267"/>
        <v>#N/A</v>
      </c>
      <c r="AN1903" s="1" t="e">
        <f t="shared" si="268"/>
        <v>#N/A</v>
      </c>
      <c r="AO1903" s="1" t="e">
        <f t="shared" si="269"/>
        <v>#N/A</v>
      </c>
      <c r="AP1903" s="1" t="e">
        <f t="shared" si="270"/>
        <v>#N/A</v>
      </c>
      <c r="AQ1903" s="1" t="e">
        <f t="shared" si="271"/>
        <v>#N/A</v>
      </c>
    </row>
    <row r="1904" spans="1:43">
      <c r="A1904">
        <v>3</v>
      </c>
      <c r="B1904" t="s">
        <v>262</v>
      </c>
      <c r="C1904" t="s">
        <v>4677</v>
      </c>
      <c r="D1904">
        <f t="shared" si="265"/>
        <v>100000000</v>
      </c>
      <c r="K1904">
        <f t="shared" si="273"/>
        <v>1994</v>
      </c>
      <c r="L1904" t="s">
        <v>4635</v>
      </c>
      <c r="AA1904">
        <v>2327</v>
      </c>
      <c r="AB1904" s="1">
        <v>39546</v>
      </c>
      <c r="AC1904" t="s">
        <v>2311</v>
      </c>
      <c r="AD1904" s="2">
        <v>18000000</v>
      </c>
      <c r="AE1904" s="2">
        <v>0</v>
      </c>
      <c r="AF1904" s="2">
        <v>0</v>
      </c>
      <c r="AG1904">
        <v>4</v>
      </c>
      <c r="AH1904">
        <v>8</v>
      </c>
      <c r="AI1904">
        <v>8</v>
      </c>
      <c r="AK1904" s="1" t="e">
        <f t="shared" si="272"/>
        <v>#N/A</v>
      </c>
      <c r="AL1904" s="1" t="e">
        <f t="shared" si="266"/>
        <v>#N/A</v>
      </c>
      <c r="AM1904" s="1" t="e">
        <f t="shared" si="267"/>
        <v>#N/A</v>
      </c>
      <c r="AN1904" s="1" t="e">
        <f t="shared" si="268"/>
        <v>#N/A</v>
      </c>
      <c r="AO1904" s="1" t="e">
        <f t="shared" si="269"/>
        <v>#N/A</v>
      </c>
      <c r="AP1904" s="1" t="e">
        <f t="shared" si="270"/>
        <v>#N/A</v>
      </c>
      <c r="AQ1904" s="1" t="e">
        <f t="shared" si="271"/>
        <v>#N/A</v>
      </c>
    </row>
    <row r="1905" spans="1:43">
      <c r="A1905">
        <v>4</v>
      </c>
      <c r="B1905" t="s">
        <v>1948</v>
      </c>
      <c r="C1905" t="s">
        <v>4607</v>
      </c>
      <c r="D1905">
        <f t="shared" si="265"/>
        <v>22000000</v>
      </c>
      <c r="K1905">
        <f t="shared" si="273"/>
        <v>1994</v>
      </c>
      <c r="L1905" t="s">
        <v>4614</v>
      </c>
      <c r="M1905" t="s">
        <v>5159</v>
      </c>
      <c r="N1905" t="s">
        <v>5279</v>
      </c>
      <c r="O1905" t="s">
        <v>7494</v>
      </c>
      <c r="P1905" t="s">
        <v>10718</v>
      </c>
      <c r="Q1905" t="s">
        <v>10719</v>
      </c>
      <c r="R1905" t="s">
        <v>10720</v>
      </c>
      <c r="AA1905">
        <v>3309</v>
      </c>
      <c r="AB1905" s="1">
        <v>39518</v>
      </c>
      <c r="AC1905" t="s">
        <v>3277</v>
      </c>
      <c r="AD1905" s="2">
        <v>7000000</v>
      </c>
      <c r="AE1905" s="2">
        <v>0</v>
      </c>
      <c r="AF1905" s="2">
        <v>0</v>
      </c>
      <c r="AG1905">
        <v>3</v>
      </c>
      <c r="AH1905">
        <v>11</v>
      </c>
      <c r="AI1905">
        <v>8</v>
      </c>
      <c r="AK1905" s="1" t="e">
        <f t="shared" si="272"/>
        <v>#N/A</v>
      </c>
      <c r="AL1905" s="1" t="e">
        <f t="shared" si="266"/>
        <v>#N/A</v>
      </c>
      <c r="AM1905" s="1" t="e">
        <f t="shared" si="267"/>
        <v>#N/A</v>
      </c>
      <c r="AN1905" s="1" t="e">
        <f t="shared" si="268"/>
        <v>#N/A</v>
      </c>
      <c r="AO1905" s="1" t="e">
        <f t="shared" si="269"/>
        <v>#N/A</v>
      </c>
      <c r="AP1905" s="1" t="e">
        <f t="shared" si="270"/>
        <v>#N/A</v>
      </c>
      <c r="AQ1905" s="1" t="e">
        <f t="shared" si="271"/>
        <v>#N/A</v>
      </c>
    </row>
    <row r="1906" spans="1:43">
      <c r="A1906">
        <v>5</v>
      </c>
      <c r="B1906" t="s">
        <v>1003</v>
      </c>
      <c r="C1906" t="s">
        <v>4621</v>
      </c>
      <c r="D1906">
        <f t="shared" si="265"/>
        <v>45000000</v>
      </c>
      <c r="K1906">
        <f t="shared" si="273"/>
        <v>1994</v>
      </c>
      <c r="L1906" t="s">
        <v>4614</v>
      </c>
      <c r="M1906" t="s">
        <v>4812</v>
      </c>
      <c r="N1906" t="s">
        <v>5199</v>
      </c>
      <c r="O1906" t="s">
        <v>7394</v>
      </c>
      <c r="P1906" t="s">
        <v>10721</v>
      </c>
      <c r="Q1906" t="s">
        <v>10722</v>
      </c>
      <c r="R1906" t="s">
        <v>10723</v>
      </c>
      <c r="AA1906">
        <v>3311</v>
      </c>
      <c r="AB1906" s="1">
        <v>39794</v>
      </c>
      <c r="AC1906" t="s">
        <v>3279</v>
      </c>
      <c r="AD1906" s="2">
        <v>7000000</v>
      </c>
      <c r="AE1906" s="2">
        <v>0</v>
      </c>
      <c r="AF1906" s="2">
        <v>0</v>
      </c>
      <c r="AG1906">
        <v>12</v>
      </c>
      <c r="AH1906">
        <v>12</v>
      </c>
      <c r="AI1906">
        <v>8</v>
      </c>
      <c r="AK1906" s="1" t="e">
        <f t="shared" si="272"/>
        <v>#N/A</v>
      </c>
      <c r="AL1906" s="1" t="e">
        <f t="shared" si="266"/>
        <v>#N/A</v>
      </c>
      <c r="AM1906" s="1" t="e">
        <f t="shared" si="267"/>
        <v>#N/A</v>
      </c>
      <c r="AN1906" s="1" t="e">
        <f t="shared" si="268"/>
        <v>#N/A</v>
      </c>
      <c r="AO1906" s="1" t="e">
        <f t="shared" si="269"/>
        <v>#N/A</v>
      </c>
      <c r="AP1906" s="1" t="e">
        <f t="shared" si="270"/>
        <v>#N/A</v>
      </c>
      <c r="AQ1906" s="1" t="e">
        <f t="shared" si="271"/>
        <v>#N/A</v>
      </c>
    </row>
    <row r="1907" spans="1:43">
      <c r="A1907">
        <v>6</v>
      </c>
      <c r="B1907" t="s">
        <v>10724</v>
      </c>
      <c r="C1907" t="s">
        <v>6635</v>
      </c>
      <c r="D1907" t="e">
        <f t="shared" si="265"/>
        <v>#N/A</v>
      </c>
      <c r="K1907">
        <f t="shared" si="273"/>
        <v>1994</v>
      </c>
      <c r="L1907" t="s">
        <v>4635</v>
      </c>
      <c r="AA1907">
        <v>3452</v>
      </c>
      <c r="AB1907" s="1">
        <v>39813</v>
      </c>
      <c r="AC1907" t="s">
        <v>3418</v>
      </c>
      <c r="AD1907" s="2">
        <v>5500000</v>
      </c>
      <c r="AE1907" s="2">
        <v>0</v>
      </c>
      <c r="AF1907" s="2">
        <v>0</v>
      </c>
      <c r="AG1907">
        <v>12</v>
      </c>
      <c r="AH1907">
        <v>31</v>
      </c>
      <c r="AI1907">
        <v>8</v>
      </c>
      <c r="AK1907" s="1" t="e">
        <f t="shared" si="272"/>
        <v>#N/A</v>
      </c>
      <c r="AL1907" s="1" t="e">
        <f t="shared" si="266"/>
        <v>#N/A</v>
      </c>
      <c r="AM1907" s="1" t="e">
        <f t="shared" si="267"/>
        <v>#N/A</v>
      </c>
      <c r="AN1907" s="1" t="e">
        <f t="shared" si="268"/>
        <v>#N/A</v>
      </c>
      <c r="AO1907" s="1" t="e">
        <f t="shared" si="269"/>
        <v>#N/A</v>
      </c>
      <c r="AP1907" s="1" t="e">
        <f t="shared" si="270"/>
        <v>#N/A</v>
      </c>
      <c r="AQ1907" s="1" t="e">
        <f t="shared" si="271"/>
        <v>#N/A</v>
      </c>
    </row>
    <row r="1908" spans="1:43">
      <c r="A1908">
        <v>7</v>
      </c>
      <c r="B1908" t="s">
        <v>654</v>
      </c>
      <c r="C1908" t="s">
        <v>4660</v>
      </c>
      <c r="D1908">
        <f t="shared" si="265"/>
        <v>62000000</v>
      </c>
      <c r="K1908">
        <f t="shared" si="273"/>
        <v>1994</v>
      </c>
      <c r="L1908" t="s">
        <v>4600</v>
      </c>
      <c r="M1908" t="s">
        <v>6623</v>
      </c>
      <c r="N1908" t="s">
        <v>6382</v>
      </c>
      <c r="O1908" t="s">
        <v>5818</v>
      </c>
      <c r="P1908" t="s">
        <v>10725</v>
      </c>
      <c r="Q1908" t="s">
        <v>10726</v>
      </c>
      <c r="R1908" t="s">
        <v>10727</v>
      </c>
      <c r="AA1908">
        <v>3697</v>
      </c>
      <c r="AB1908" s="1">
        <v>39686</v>
      </c>
      <c r="AC1908" t="s">
        <v>3661</v>
      </c>
      <c r="AD1908" s="2">
        <v>4000000</v>
      </c>
      <c r="AE1908" s="2">
        <v>0</v>
      </c>
      <c r="AF1908" s="2">
        <v>0</v>
      </c>
      <c r="AG1908">
        <v>8</v>
      </c>
      <c r="AH1908">
        <v>26</v>
      </c>
      <c r="AI1908">
        <v>8</v>
      </c>
      <c r="AK1908" s="1" t="e">
        <f t="shared" si="272"/>
        <v>#N/A</v>
      </c>
      <c r="AL1908" s="1" t="e">
        <f t="shared" si="266"/>
        <v>#N/A</v>
      </c>
      <c r="AM1908" s="1" t="e">
        <f t="shared" si="267"/>
        <v>#N/A</v>
      </c>
      <c r="AN1908" s="1" t="e">
        <f t="shared" si="268"/>
        <v>#N/A</v>
      </c>
      <c r="AO1908" s="1" t="e">
        <f t="shared" si="269"/>
        <v>#N/A</v>
      </c>
      <c r="AP1908" s="1" t="e">
        <f t="shared" si="270"/>
        <v>#N/A</v>
      </c>
      <c r="AQ1908" s="1" t="e">
        <f t="shared" si="271"/>
        <v>#N/A</v>
      </c>
    </row>
    <row r="1909" spans="1:43">
      <c r="A1909">
        <v>8</v>
      </c>
      <c r="B1909" t="s">
        <v>1487</v>
      </c>
      <c r="C1909" t="s">
        <v>4677</v>
      </c>
      <c r="D1909">
        <f t="shared" si="265"/>
        <v>30000000</v>
      </c>
      <c r="K1909">
        <f t="shared" si="273"/>
        <v>1994</v>
      </c>
      <c r="L1909" t="s">
        <v>4682</v>
      </c>
      <c r="M1909" t="s">
        <v>4671</v>
      </c>
      <c r="N1909" t="s">
        <v>4649</v>
      </c>
      <c r="O1909" t="s">
        <v>9212</v>
      </c>
      <c r="P1909" t="s">
        <v>9715</v>
      </c>
      <c r="Q1909" t="s">
        <v>10728</v>
      </c>
      <c r="R1909" t="s">
        <v>10729</v>
      </c>
      <c r="AA1909">
        <v>3887</v>
      </c>
      <c r="AB1909" s="1">
        <v>39813</v>
      </c>
      <c r="AC1909" t="s">
        <v>3844</v>
      </c>
      <c r="AD1909" s="2">
        <v>2600000</v>
      </c>
      <c r="AE1909" s="2">
        <v>0</v>
      </c>
      <c r="AF1909" s="2">
        <v>0</v>
      </c>
      <c r="AG1909">
        <v>12</v>
      </c>
      <c r="AH1909">
        <v>31</v>
      </c>
      <c r="AI1909">
        <v>8</v>
      </c>
      <c r="AK1909" s="1" t="e">
        <f t="shared" si="272"/>
        <v>#N/A</v>
      </c>
      <c r="AL1909" s="1" t="e">
        <f t="shared" si="266"/>
        <v>#N/A</v>
      </c>
      <c r="AM1909" s="1" t="e">
        <f t="shared" si="267"/>
        <v>#N/A</v>
      </c>
      <c r="AN1909" s="1" t="e">
        <f t="shared" si="268"/>
        <v>#N/A</v>
      </c>
      <c r="AO1909" s="1" t="e">
        <f t="shared" si="269"/>
        <v>#N/A</v>
      </c>
      <c r="AP1909" s="1" t="e">
        <f t="shared" si="270"/>
        <v>#N/A</v>
      </c>
      <c r="AQ1909" s="1" t="e">
        <f t="shared" si="271"/>
        <v>#N/A</v>
      </c>
    </row>
    <row r="1910" spans="1:43">
      <c r="A1910">
        <v>9</v>
      </c>
      <c r="B1910" t="s">
        <v>2241</v>
      </c>
      <c r="C1910" t="s">
        <v>6635</v>
      </c>
      <c r="D1910">
        <f t="shared" si="265"/>
        <v>18000000</v>
      </c>
      <c r="K1910">
        <f t="shared" si="273"/>
        <v>1994</v>
      </c>
      <c r="L1910" t="s">
        <v>4600</v>
      </c>
      <c r="M1910" t="s">
        <v>4713</v>
      </c>
      <c r="N1910" t="s">
        <v>10730</v>
      </c>
      <c r="O1910" t="s">
        <v>8327</v>
      </c>
      <c r="P1910" t="s">
        <v>10731</v>
      </c>
      <c r="Q1910" t="s">
        <v>10732</v>
      </c>
      <c r="R1910" t="s">
        <v>10733</v>
      </c>
      <c r="AA1910">
        <v>3937</v>
      </c>
      <c r="AB1910" s="1">
        <v>39813</v>
      </c>
      <c r="AC1910" t="s">
        <v>3894</v>
      </c>
      <c r="AD1910" s="2">
        <v>2200000</v>
      </c>
      <c r="AE1910" s="2">
        <v>0</v>
      </c>
      <c r="AF1910" s="2">
        <v>0</v>
      </c>
      <c r="AG1910">
        <v>12</v>
      </c>
      <c r="AH1910">
        <v>31</v>
      </c>
      <c r="AI1910">
        <v>8</v>
      </c>
      <c r="AK1910" s="1" t="e">
        <f t="shared" si="272"/>
        <v>#N/A</v>
      </c>
      <c r="AL1910" s="1" t="e">
        <f t="shared" si="266"/>
        <v>#N/A</v>
      </c>
      <c r="AM1910" s="1" t="e">
        <f t="shared" si="267"/>
        <v>#N/A</v>
      </c>
      <c r="AN1910" s="1" t="e">
        <f t="shared" si="268"/>
        <v>#N/A</v>
      </c>
      <c r="AO1910" s="1" t="e">
        <f t="shared" si="269"/>
        <v>#N/A</v>
      </c>
      <c r="AP1910" s="1" t="e">
        <f t="shared" si="270"/>
        <v>#N/A</v>
      </c>
      <c r="AQ1910" s="1" t="e">
        <f t="shared" si="271"/>
        <v>#N/A</v>
      </c>
    </row>
    <row r="1911" spans="1:43">
      <c r="A1911">
        <v>10</v>
      </c>
      <c r="B1911" t="s">
        <v>3121</v>
      </c>
      <c r="C1911" t="s">
        <v>6069</v>
      </c>
      <c r="D1911">
        <f t="shared" si="265"/>
        <v>8000000</v>
      </c>
      <c r="K1911">
        <f t="shared" si="273"/>
        <v>1994</v>
      </c>
      <c r="L1911" t="s">
        <v>4682</v>
      </c>
      <c r="M1911" t="s">
        <v>5414</v>
      </c>
      <c r="N1911" t="s">
        <v>4893</v>
      </c>
      <c r="O1911" t="s">
        <v>5092</v>
      </c>
      <c r="P1911" t="s">
        <v>10734</v>
      </c>
      <c r="Q1911" t="s">
        <v>10735</v>
      </c>
      <c r="R1911" t="s">
        <v>10736</v>
      </c>
      <c r="AA1911">
        <v>3940</v>
      </c>
      <c r="AB1911" s="1">
        <v>39728</v>
      </c>
      <c r="AC1911" t="s">
        <v>3897</v>
      </c>
      <c r="AD1911" s="2">
        <v>2150000</v>
      </c>
      <c r="AE1911" s="2">
        <v>0</v>
      </c>
      <c r="AF1911" s="2">
        <v>0</v>
      </c>
      <c r="AG1911">
        <v>10</v>
      </c>
      <c r="AH1911">
        <v>7</v>
      </c>
      <c r="AI1911">
        <v>8</v>
      </c>
      <c r="AK1911" s="1" t="e">
        <f t="shared" si="272"/>
        <v>#N/A</v>
      </c>
      <c r="AL1911" s="1" t="e">
        <f t="shared" si="266"/>
        <v>#N/A</v>
      </c>
      <c r="AM1911" s="1" t="e">
        <f t="shared" si="267"/>
        <v>#N/A</v>
      </c>
      <c r="AN1911" s="1" t="e">
        <f t="shared" si="268"/>
        <v>#N/A</v>
      </c>
      <c r="AO1911" s="1" t="e">
        <f t="shared" si="269"/>
        <v>#N/A</v>
      </c>
      <c r="AP1911" s="1" t="e">
        <f t="shared" si="270"/>
        <v>#N/A</v>
      </c>
      <c r="AQ1911" s="1" t="e">
        <f t="shared" si="271"/>
        <v>#N/A</v>
      </c>
    </row>
    <row r="1912" spans="1:43">
      <c r="A1912">
        <v>11</v>
      </c>
      <c r="B1912" t="s">
        <v>10737</v>
      </c>
      <c r="C1912" t="s">
        <v>4628</v>
      </c>
      <c r="D1912" t="e">
        <f t="shared" si="265"/>
        <v>#N/A</v>
      </c>
      <c r="K1912">
        <f t="shared" si="273"/>
        <v>1994</v>
      </c>
      <c r="L1912" t="s">
        <v>4682</v>
      </c>
      <c r="M1912" t="s">
        <v>4851</v>
      </c>
      <c r="N1912" t="s">
        <v>10738</v>
      </c>
      <c r="O1912" t="s">
        <v>6915</v>
      </c>
      <c r="P1912" t="s">
        <v>10739</v>
      </c>
      <c r="Q1912" t="s">
        <v>10740</v>
      </c>
      <c r="R1912" t="s">
        <v>10741</v>
      </c>
      <c r="AA1912">
        <v>4024</v>
      </c>
      <c r="AB1912" s="1">
        <v>39735</v>
      </c>
      <c r="AC1912" t="s">
        <v>3979</v>
      </c>
      <c r="AD1912" s="2">
        <v>2000000</v>
      </c>
      <c r="AE1912" s="2">
        <v>0</v>
      </c>
      <c r="AF1912" s="2">
        <v>0</v>
      </c>
      <c r="AG1912">
        <v>10</v>
      </c>
      <c r="AH1912">
        <v>14</v>
      </c>
      <c r="AI1912">
        <v>8</v>
      </c>
      <c r="AK1912" s="1" t="e">
        <f t="shared" si="272"/>
        <v>#N/A</v>
      </c>
      <c r="AL1912" s="1" t="e">
        <f t="shared" si="266"/>
        <v>#N/A</v>
      </c>
      <c r="AM1912" s="1" t="e">
        <f t="shared" si="267"/>
        <v>#N/A</v>
      </c>
      <c r="AN1912" s="1" t="e">
        <f t="shared" si="268"/>
        <v>#N/A</v>
      </c>
      <c r="AO1912" s="1" t="e">
        <f t="shared" si="269"/>
        <v>#N/A</v>
      </c>
      <c r="AP1912" s="1" t="e">
        <f t="shared" si="270"/>
        <v>#N/A</v>
      </c>
      <c r="AQ1912" s="1" t="e">
        <f t="shared" si="271"/>
        <v>#N/A</v>
      </c>
    </row>
    <row r="1913" spans="1:43">
      <c r="A1913">
        <v>12</v>
      </c>
      <c r="B1913" t="s">
        <v>10742</v>
      </c>
      <c r="C1913" t="s">
        <v>4628</v>
      </c>
      <c r="D1913" t="e">
        <f t="shared" si="265"/>
        <v>#N/A</v>
      </c>
      <c r="K1913">
        <f t="shared" si="273"/>
        <v>1994</v>
      </c>
      <c r="L1913" t="s">
        <v>4614</v>
      </c>
      <c r="M1913" t="s">
        <v>5100</v>
      </c>
      <c r="N1913" t="s">
        <v>5652</v>
      </c>
      <c r="O1913" t="s">
        <v>7277</v>
      </c>
      <c r="P1913" t="s">
        <v>10743</v>
      </c>
      <c r="Q1913" t="s">
        <v>10744</v>
      </c>
      <c r="R1913" t="s">
        <v>10745</v>
      </c>
      <c r="AA1913">
        <v>4275</v>
      </c>
      <c r="AB1913" s="1">
        <v>39813</v>
      </c>
      <c r="AC1913" t="s">
        <v>4225</v>
      </c>
      <c r="AD1913" s="2">
        <v>1000000</v>
      </c>
      <c r="AE1913" s="2">
        <v>0</v>
      </c>
      <c r="AF1913" s="2">
        <v>0</v>
      </c>
      <c r="AG1913">
        <v>12</v>
      </c>
      <c r="AH1913">
        <v>31</v>
      </c>
      <c r="AI1913">
        <v>8</v>
      </c>
      <c r="AK1913" s="1" t="e">
        <f t="shared" si="272"/>
        <v>#N/A</v>
      </c>
      <c r="AL1913" s="1" t="e">
        <f t="shared" si="266"/>
        <v>#N/A</v>
      </c>
      <c r="AM1913" s="1" t="e">
        <f t="shared" si="267"/>
        <v>#N/A</v>
      </c>
      <c r="AN1913" s="1" t="e">
        <f t="shared" si="268"/>
        <v>#N/A</v>
      </c>
      <c r="AO1913" s="1" t="e">
        <f t="shared" si="269"/>
        <v>#N/A</v>
      </c>
      <c r="AP1913" s="1" t="e">
        <f t="shared" si="270"/>
        <v>#N/A</v>
      </c>
      <c r="AQ1913" s="1" t="e">
        <f t="shared" si="271"/>
        <v>#N/A</v>
      </c>
    </row>
    <row r="1914" spans="1:43">
      <c r="A1914">
        <v>13</v>
      </c>
      <c r="B1914" t="s">
        <v>1010</v>
      </c>
      <c r="C1914" t="s">
        <v>4628</v>
      </c>
      <c r="D1914">
        <f t="shared" si="265"/>
        <v>45000000</v>
      </c>
      <c r="K1914">
        <f t="shared" si="273"/>
        <v>1994</v>
      </c>
      <c r="L1914" t="s">
        <v>4600</v>
      </c>
      <c r="M1914" t="s">
        <v>4723</v>
      </c>
      <c r="N1914" t="s">
        <v>5728</v>
      </c>
      <c r="O1914" t="s">
        <v>6931</v>
      </c>
      <c r="P1914" t="s">
        <v>10746</v>
      </c>
      <c r="Q1914" t="s">
        <v>10747</v>
      </c>
      <c r="R1914" t="s">
        <v>10748</v>
      </c>
      <c r="AA1914">
        <v>4292</v>
      </c>
      <c r="AB1914" s="1">
        <v>39813</v>
      </c>
      <c r="AC1914" t="s">
        <v>4242</v>
      </c>
      <c r="AD1914" s="2">
        <v>850000</v>
      </c>
      <c r="AE1914" s="2">
        <v>0</v>
      </c>
      <c r="AF1914" s="2">
        <v>0</v>
      </c>
      <c r="AG1914">
        <v>12</v>
      </c>
      <c r="AH1914">
        <v>31</v>
      </c>
      <c r="AI1914">
        <v>8</v>
      </c>
      <c r="AK1914" s="1" t="e">
        <f t="shared" si="272"/>
        <v>#N/A</v>
      </c>
      <c r="AL1914" s="1" t="e">
        <f t="shared" si="266"/>
        <v>#N/A</v>
      </c>
      <c r="AM1914" s="1" t="e">
        <f t="shared" si="267"/>
        <v>#N/A</v>
      </c>
      <c r="AN1914" s="1" t="e">
        <f t="shared" si="268"/>
        <v>#N/A</v>
      </c>
      <c r="AO1914" s="1" t="e">
        <f t="shared" si="269"/>
        <v>#N/A</v>
      </c>
      <c r="AP1914" s="1" t="e">
        <f t="shared" si="270"/>
        <v>#N/A</v>
      </c>
      <c r="AQ1914" s="1" t="e">
        <f t="shared" si="271"/>
        <v>#N/A</v>
      </c>
    </row>
    <row r="1915" spans="1:43">
      <c r="A1915">
        <v>14</v>
      </c>
      <c r="B1915" t="s">
        <v>10749</v>
      </c>
      <c r="C1915" t="s">
        <v>4628</v>
      </c>
      <c r="D1915" t="e">
        <f t="shared" si="265"/>
        <v>#N/A</v>
      </c>
      <c r="K1915">
        <f t="shared" si="273"/>
        <v>1994</v>
      </c>
      <c r="L1915" t="s">
        <v>4682</v>
      </c>
      <c r="M1915" t="s">
        <v>4800</v>
      </c>
      <c r="N1915" t="s">
        <v>5120</v>
      </c>
      <c r="O1915" t="s">
        <v>7274</v>
      </c>
      <c r="P1915" t="s">
        <v>10750</v>
      </c>
      <c r="Q1915" t="s">
        <v>10751</v>
      </c>
      <c r="R1915" t="s">
        <v>10752</v>
      </c>
      <c r="AA1915">
        <v>4477</v>
      </c>
      <c r="AB1915" s="1">
        <v>39742</v>
      </c>
      <c r="AC1915" t="s">
        <v>4423</v>
      </c>
      <c r="AD1915" s="2">
        <v>250000</v>
      </c>
      <c r="AE1915" s="2">
        <v>0</v>
      </c>
      <c r="AF1915" s="2">
        <v>0</v>
      </c>
      <c r="AG1915">
        <v>10</v>
      </c>
      <c r="AH1915">
        <v>21</v>
      </c>
      <c r="AI1915">
        <v>8</v>
      </c>
      <c r="AK1915" s="1" t="e">
        <f t="shared" si="272"/>
        <v>#N/A</v>
      </c>
      <c r="AL1915" s="1" t="e">
        <f t="shared" si="266"/>
        <v>#N/A</v>
      </c>
      <c r="AM1915" s="1" t="e">
        <f t="shared" si="267"/>
        <v>#N/A</v>
      </c>
      <c r="AN1915" s="1" t="e">
        <f t="shared" si="268"/>
        <v>#N/A</v>
      </c>
      <c r="AO1915" s="1" t="e">
        <f t="shared" si="269"/>
        <v>#N/A</v>
      </c>
      <c r="AP1915" s="1" t="e">
        <f t="shared" si="270"/>
        <v>#N/A</v>
      </c>
      <c r="AQ1915" s="1" t="e">
        <f t="shared" si="271"/>
        <v>#N/A</v>
      </c>
    </row>
    <row r="1916" spans="1:43">
      <c r="A1916">
        <v>15</v>
      </c>
      <c r="B1916" t="s">
        <v>1258</v>
      </c>
      <c r="C1916" t="s">
        <v>4660</v>
      </c>
      <c r="D1916">
        <f t="shared" si="265"/>
        <v>38000000</v>
      </c>
      <c r="K1916">
        <f t="shared" si="273"/>
        <v>1994</v>
      </c>
      <c r="L1916" t="s">
        <v>4614</v>
      </c>
      <c r="M1916" t="s">
        <v>4962</v>
      </c>
      <c r="N1916" t="s">
        <v>4824</v>
      </c>
      <c r="O1916" t="s">
        <v>10753</v>
      </c>
      <c r="P1916" t="s">
        <v>10754</v>
      </c>
      <c r="Q1916" t="s">
        <v>8399</v>
      </c>
      <c r="R1916" t="s">
        <v>10755</v>
      </c>
      <c r="AA1916">
        <v>4513</v>
      </c>
      <c r="AB1916" s="1">
        <v>39464</v>
      </c>
      <c r="AC1916" t="s">
        <v>4457</v>
      </c>
      <c r="AD1916" s="2">
        <v>200000</v>
      </c>
      <c r="AE1916" s="2">
        <v>0</v>
      </c>
      <c r="AF1916" s="2">
        <v>0</v>
      </c>
      <c r="AG1916">
        <v>1</v>
      </c>
      <c r="AH1916">
        <v>17</v>
      </c>
      <c r="AI1916">
        <v>8</v>
      </c>
      <c r="AK1916" s="1" t="e">
        <f t="shared" si="272"/>
        <v>#N/A</v>
      </c>
      <c r="AL1916" s="1" t="e">
        <f t="shared" si="266"/>
        <v>#N/A</v>
      </c>
      <c r="AM1916" s="1" t="e">
        <f t="shared" si="267"/>
        <v>#N/A</v>
      </c>
      <c r="AN1916" s="1" t="e">
        <f t="shared" si="268"/>
        <v>#N/A</v>
      </c>
      <c r="AO1916" s="1" t="e">
        <f t="shared" si="269"/>
        <v>#N/A</v>
      </c>
      <c r="AP1916" s="1" t="e">
        <f t="shared" si="270"/>
        <v>#N/A</v>
      </c>
      <c r="AQ1916" s="1" t="e">
        <f t="shared" si="271"/>
        <v>#N/A</v>
      </c>
    </row>
    <row r="1917" spans="1:43">
      <c r="A1917">
        <v>16</v>
      </c>
      <c r="B1917" t="s">
        <v>2735</v>
      </c>
      <c r="C1917" t="s">
        <v>4628</v>
      </c>
      <c r="D1917">
        <f t="shared" si="265"/>
        <v>12000000</v>
      </c>
      <c r="K1917">
        <f t="shared" si="273"/>
        <v>1994</v>
      </c>
      <c r="L1917" t="s">
        <v>4600</v>
      </c>
      <c r="M1917" t="s">
        <v>4957</v>
      </c>
      <c r="N1917" t="s">
        <v>4690</v>
      </c>
      <c r="O1917" t="s">
        <v>6771</v>
      </c>
      <c r="P1917" t="s">
        <v>10756</v>
      </c>
      <c r="Q1917" t="s">
        <v>10757</v>
      </c>
      <c r="R1917" t="s">
        <v>10758</v>
      </c>
      <c r="AA1917">
        <v>1</v>
      </c>
      <c r="AB1917" s="1">
        <v>40165</v>
      </c>
      <c r="AC1917" t="s">
        <v>0</v>
      </c>
      <c r="AD1917" s="2">
        <v>425000000</v>
      </c>
      <c r="AE1917" s="2">
        <v>760507625</v>
      </c>
      <c r="AF1917" s="2">
        <v>2783918982</v>
      </c>
      <c r="AG1917">
        <v>12</v>
      </c>
      <c r="AH1917">
        <v>18</v>
      </c>
      <c r="AI1917">
        <v>9</v>
      </c>
      <c r="AK1917" s="1" t="str">
        <f t="shared" si="272"/>
        <v>PG-13</v>
      </c>
      <c r="AL1917" s="1" t="str">
        <f t="shared" si="266"/>
        <v>162 min</v>
      </c>
      <c r="AM1917" s="1" t="str">
        <f t="shared" si="267"/>
        <v>Action, Adventure, Fantasy</v>
      </c>
      <c r="AN1917" s="1" t="str">
        <f t="shared" si="268"/>
        <v>James Cameron</v>
      </c>
      <c r="AO1917" s="1" t="str">
        <f t="shared" si="269"/>
        <v>James Cameron</v>
      </c>
      <c r="AP1917" s="1" t="str">
        <f t="shared" si="270"/>
        <v>Sam Worthington, Zoe Saldana, Sigourney Weaver, Stephen Lang</v>
      </c>
      <c r="AQ1917" s="1" t="str">
        <f t="shared" si="271"/>
        <v>Fox</v>
      </c>
    </row>
    <row r="1918" spans="1:43">
      <c r="A1918">
        <v>17</v>
      </c>
      <c r="B1918" t="s">
        <v>792</v>
      </c>
      <c r="C1918" t="s">
        <v>5962</v>
      </c>
      <c r="D1918">
        <f t="shared" si="265"/>
        <v>55000000</v>
      </c>
      <c r="K1918">
        <f t="shared" si="273"/>
        <v>1994</v>
      </c>
      <c r="L1918" t="s">
        <v>4600</v>
      </c>
      <c r="M1918" t="s">
        <v>4728</v>
      </c>
      <c r="N1918" t="s">
        <v>4609</v>
      </c>
      <c r="O1918" t="s">
        <v>4841</v>
      </c>
      <c r="P1918" t="s">
        <v>10057</v>
      </c>
      <c r="Q1918" t="s">
        <v>10759</v>
      </c>
      <c r="R1918" t="s">
        <v>10760</v>
      </c>
      <c r="AA1918">
        <v>9</v>
      </c>
      <c r="AB1918" s="1">
        <v>40009</v>
      </c>
      <c r="AC1918" t="s">
        <v>8</v>
      </c>
      <c r="AD1918" s="2">
        <v>250000000</v>
      </c>
      <c r="AE1918" s="2">
        <v>301959197</v>
      </c>
      <c r="AF1918" s="2">
        <v>935083686</v>
      </c>
      <c r="AG1918">
        <v>7</v>
      </c>
      <c r="AH1918">
        <v>15</v>
      </c>
      <c r="AI1918">
        <v>9</v>
      </c>
      <c r="AK1918" s="1" t="str">
        <f t="shared" si="272"/>
        <v>PG</v>
      </c>
      <c r="AL1918" s="1" t="str">
        <f t="shared" si="266"/>
        <v>153 min</v>
      </c>
      <c r="AM1918" s="1" t="str">
        <f t="shared" si="267"/>
        <v>Adventure, Family, Fantasy</v>
      </c>
      <c r="AN1918" s="1" t="str">
        <f t="shared" si="268"/>
        <v>David Yates</v>
      </c>
      <c r="AO1918" s="1" t="str">
        <f t="shared" si="269"/>
        <v>Steve Kloves (screenplay), J.K. Rowling (novel)</v>
      </c>
      <c r="AP1918" s="1" t="str">
        <f t="shared" si="270"/>
        <v>Daniel Radcliffe, Michael Gambon, Dave Legeno, Elarica Gallacher</v>
      </c>
      <c r="AQ1918" s="1" t="str">
        <f t="shared" si="271"/>
        <v>WB</v>
      </c>
    </row>
    <row r="1919" spans="1:43">
      <c r="A1919">
        <v>18</v>
      </c>
      <c r="B1919" t="s">
        <v>1510</v>
      </c>
      <c r="C1919" t="s">
        <v>4695</v>
      </c>
      <c r="D1919">
        <f t="shared" si="265"/>
        <v>30000000</v>
      </c>
      <c r="K1919">
        <f t="shared" si="273"/>
        <v>1994</v>
      </c>
      <c r="L1919" t="s">
        <v>4682</v>
      </c>
      <c r="M1919" t="s">
        <v>5559</v>
      </c>
      <c r="N1919" t="s">
        <v>10094</v>
      </c>
      <c r="O1919" t="s">
        <v>6689</v>
      </c>
      <c r="P1919" t="s">
        <v>10761</v>
      </c>
      <c r="Q1919" t="s">
        <v>10762</v>
      </c>
      <c r="R1919" t="s">
        <v>10763</v>
      </c>
      <c r="AA1919">
        <v>323</v>
      </c>
      <c r="AB1919" s="1">
        <v>39995</v>
      </c>
      <c r="AC1919" t="s">
        <v>320</v>
      </c>
      <c r="AD1919" s="2">
        <v>90000000</v>
      </c>
      <c r="AE1919" s="2">
        <v>196573705</v>
      </c>
      <c r="AF1919" s="2">
        <v>859701857</v>
      </c>
      <c r="AG1919">
        <v>7</v>
      </c>
      <c r="AH1919">
        <v>1</v>
      </c>
      <c r="AI1919">
        <v>9</v>
      </c>
      <c r="AK1919" s="1" t="str">
        <f t="shared" si="272"/>
        <v>PG</v>
      </c>
      <c r="AL1919" s="1" t="str">
        <f t="shared" si="266"/>
        <v>94 min</v>
      </c>
      <c r="AM1919" s="1" t="str">
        <f t="shared" si="267"/>
        <v>Animation, Action, Adventure</v>
      </c>
      <c r="AN1919" s="1" t="str">
        <f t="shared" si="268"/>
        <v>Carlos Saldanha, Mike Thurmeier</v>
      </c>
      <c r="AO1919" s="1" t="str">
        <f t="shared" si="269"/>
        <v>Peter Ackerman (screenplay), Michael Berg (screenplay), Yoni Brenner (screenplay), Jason Carter Eaton (story), Mike Reiss (screenplay)</v>
      </c>
      <c r="AP1919" s="1" t="str">
        <f t="shared" si="270"/>
        <v>Eunice Cho, Karen Disher, Harrison Fahn, Maile Flanagan</v>
      </c>
      <c r="AQ1919" s="1" t="str">
        <f t="shared" si="271"/>
        <v>Fox</v>
      </c>
    </row>
    <row r="1920" spans="1:43">
      <c r="A1920">
        <v>19</v>
      </c>
      <c r="B1920" t="s">
        <v>559</v>
      </c>
      <c r="C1920" t="s">
        <v>10764</v>
      </c>
      <c r="D1920">
        <f t="shared" si="265"/>
        <v>70000000</v>
      </c>
      <c r="K1920">
        <f t="shared" si="273"/>
        <v>1994</v>
      </c>
      <c r="L1920" t="s">
        <v>4682</v>
      </c>
      <c r="M1920" t="s">
        <v>4833</v>
      </c>
      <c r="N1920" t="s">
        <v>10765</v>
      </c>
      <c r="O1920" t="s">
        <v>6814</v>
      </c>
      <c r="P1920" t="s">
        <v>10766</v>
      </c>
      <c r="Q1920" t="s">
        <v>10767</v>
      </c>
      <c r="R1920" t="s">
        <v>10768</v>
      </c>
      <c r="AA1920">
        <v>21</v>
      </c>
      <c r="AB1920" s="1">
        <v>39988</v>
      </c>
      <c r="AC1920" t="s">
        <v>20</v>
      </c>
      <c r="AD1920" s="2">
        <v>210000000</v>
      </c>
      <c r="AE1920" s="2">
        <v>402111870</v>
      </c>
      <c r="AF1920" s="2">
        <v>836519699</v>
      </c>
      <c r="AG1920">
        <v>6</v>
      </c>
      <c r="AH1920">
        <v>24</v>
      </c>
      <c r="AI1920">
        <v>9</v>
      </c>
      <c r="AK1920" s="1" t="str">
        <f t="shared" si="272"/>
        <v>PG-13</v>
      </c>
      <c r="AL1920" s="1" t="str">
        <f t="shared" si="266"/>
        <v>150 min</v>
      </c>
      <c r="AM1920" s="1" t="str">
        <f t="shared" si="267"/>
        <v>Action, Adventure, Sci-Fi</v>
      </c>
      <c r="AN1920" s="1" t="str">
        <f t="shared" si="268"/>
        <v>Michael Bay</v>
      </c>
      <c r="AO1920" s="1" t="str">
        <f t="shared" si="269"/>
        <v>Ehren Kruger, Roberto Orci, Alex Kurtzman</v>
      </c>
      <c r="AP1920" s="1" t="str">
        <f t="shared" si="270"/>
        <v>Shia LaBeouf, Megan Fox, Josh Duhamel, Tyrese Gibson</v>
      </c>
      <c r="AQ1920" s="1" t="str">
        <f t="shared" si="271"/>
        <v>P/DW</v>
      </c>
    </row>
    <row r="1921" spans="1:43">
      <c r="A1921">
        <v>20</v>
      </c>
      <c r="B1921" t="s">
        <v>1026</v>
      </c>
      <c r="C1921" t="s">
        <v>4628</v>
      </c>
      <c r="D1921">
        <f t="shared" si="265"/>
        <v>45000000</v>
      </c>
      <c r="K1921">
        <f t="shared" si="273"/>
        <v>1994</v>
      </c>
      <c r="L1921" t="s">
        <v>4682</v>
      </c>
      <c r="M1921" t="s">
        <v>4689</v>
      </c>
      <c r="N1921" t="s">
        <v>6382</v>
      </c>
      <c r="O1921" t="s">
        <v>9813</v>
      </c>
      <c r="P1921" t="s">
        <v>10769</v>
      </c>
      <c r="Q1921" t="s">
        <v>10770</v>
      </c>
      <c r="R1921" t="s">
        <v>10771</v>
      </c>
      <c r="AA1921">
        <v>40</v>
      </c>
      <c r="AB1921" s="1">
        <v>40130</v>
      </c>
      <c r="AC1921">
        <v>2012</v>
      </c>
      <c r="AD1921" s="2">
        <v>200000000</v>
      </c>
      <c r="AE1921" s="2">
        <v>166112167</v>
      </c>
      <c r="AF1921" s="2">
        <v>788408539</v>
      </c>
      <c r="AG1921">
        <v>11</v>
      </c>
      <c r="AH1921">
        <v>13</v>
      </c>
      <c r="AI1921">
        <v>9</v>
      </c>
      <c r="AK1921" s="1" t="str">
        <f t="shared" si="272"/>
        <v>PG-13</v>
      </c>
      <c r="AL1921" s="1" t="str">
        <f t="shared" si="266"/>
        <v>158 min</v>
      </c>
      <c r="AM1921" s="1" t="str">
        <f t="shared" si="267"/>
        <v>Action, Adventure, Sci-Fi</v>
      </c>
      <c r="AN1921" s="1" t="str">
        <f t="shared" si="268"/>
        <v>Roland Emmerich</v>
      </c>
      <c r="AO1921" s="1" t="str">
        <f t="shared" si="269"/>
        <v>Roland Emmerich, Harald Kloser</v>
      </c>
      <c r="AP1921" s="1" t="str">
        <f t="shared" si="270"/>
        <v>John Cusack, Amanda Peet, Chiwetel Ejiofor, Thandie Newton</v>
      </c>
      <c r="AQ1921" s="1" t="str">
        <f t="shared" si="271"/>
        <v>Sony</v>
      </c>
    </row>
    <row r="1922" spans="1:43">
      <c r="A1922">
        <v>21</v>
      </c>
      <c r="B1922" t="s">
        <v>3552</v>
      </c>
      <c r="C1922" t="s">
        <v>9649</v>
      </c>
      <c r="D1922">
        <f t="shared" si="265"/>
        <v>4500000</v>
      </c>
      <c r="K1922">
        <f t="shared" si="273"/>
        <v>1994</v>
      </c>
      <c r="L1922" t="s">
        <v>4682</v>
      </c>
      <c r="M1922" t="s">
        <v>4683</v>
      </c>
      <c r="N1922" t="s">
        <v>5126</v>
      </c>
      <c r="O1922" t="s">
        <v>5873</v>
      </c>
      <c r="P1922" t="s">
        <v>8066</v>
      </c>
      <c r="Q1922" t="s">
        <v>10772</v>
      </c>
      <c r="R1922" t="s">
        <v>10773</v>
      </c>
      <c r="AA1922">
        <v>62</v>
      </c>
      <c r="AB1922" s="1">
        <v>39962</v>
      </c>
      <c r="AC1922" t="s">
        <v>60</v>
      </c>
      <c r="AD1922" s="2">
        <v>175000000</v>
      </c>
      <c r="AE1922" s="2">
        <v>293004164</v>
      </c>
      <c r="AF1922" s="2">
        <v>731542621</v>
      </c>
      <c r="AG1922">
        <v>5</v>
      </c>
      <c r="AH1922">
        <v>29</v>
      </c>
      <c r="AI1922">
        <v>9</v>
      </c>
      <c r="AK1922" s="1" t="str">
        <f t="shared" si="272"/>
        <v>PG</v>
      </c>
      <c r="AL1922" s="1" t="str">
        <f t="shared" si="266"/>
        <v>96 min</v>
      </c>
      <c r="AM1922" s="1" t="str">
        <f t="shared" si="267"/>
        <v>Animation, Adventure, Drama</v>
      </c>
      <c r="AN1922" s="1" t="str">
        <f t="shared" si="268"/>
        <v>Pete Docter, Bob Peterson</v>
      </c>
      <c r="AO1922" s="1" t="str">
        <f t="shared" si="269"/>
        <v>Pete Docter (story), Bob Peterson (story), Thomas McCarthy (story), Bob Peterson (screenplay), Pete Docter (screenplay)</v>
      </c>
      <c r="AP1922" s="1" t="str">
        <f t="shared" si="270"/>
        <v>Edward Asner, Christopher Plummer, Jordan Nagai, Bob Peterson</v>
      </c>
      <c r="AQ1922" s="1" t="str">
        <f t="shared" si="271"/>
        <v>BV</v>
      </c>
    </row>
    <row r="1923" spans="1:43">
      <c r="A1923">
        <v>22</v>
      </c>
      <c r="B1923" t="s">
        <v>10774</v>
      </c>
      <c r="C1923" t="s">
        <v>4621</v>
      </c>
      <c r="D1923" t="e">
        <f t="shared" ref="D1923:D1986" si="274">VLOOKUP(B1923,AC1922:AF11921,2,FALSE)</f>
        <v>#N/A</v>
      </c>
      <c r="K1923">
        <f t="shared" si="273"/>
        <v>1994</v>
      </c>
      <c r="L1923" t="s">
        <v>4614</v>
      </c>
      <c r="M1923" t="s">
        <v>5985</v>
      </c>
      <c r="N1923" t="s">
        <v>5535</v>
      </c>
      <c r="O1923" t="s">
        <v>10197</v>
      </c>
      <c r="P1923" t="s">
        <v>10775</v>
      </c>
      <c r="Q1923" t="s">
        <v>10776</v>
      </c>
      <c r="R1923" t="s">
        <v>10777</v>
      </c>
      <c r="AA1923">
        <v>869</v>
      </c>
      <c r="AB1923" s="1">
        <v>40137</v>
      </c>
      <c r="AC1923" t="s">
        <v>862</v>
      </c>
      <c r="AD1923" s="2">
        <v>50000000</v>
      </c>
      <c r="AE1923" s="2">
        <v>296623634</v>
      </c>
      <c r="AF1923" s="2">
        <v>686862566</v>
      </c>
      <c r="AG1923">
        <v>11</v>
      </c>
      <c r="AH1923">
        <v>20</v>
      </c>
      <c r="AI1923">
        <v>9</v>
      </c>
      <c r="AK1923" s="1" t="str">
        <f t="shared" si="272"/>
        <v>PG-13</v>
      </c>
      <c r="AL1923" s="1" t="str">
        <f t="shared" ref="AL1923:AL1986" si="275">VLOOKUP($AC1923,$B$2:$R$10000,12,FALSE)</f>
        <v>130 min</v>
      </c>
      <c r="AM1923" s="1" t="str">
        <f t="shared" ref="AM1923:AM1986" si="276">VLOOKUP($AC1923,$B$2:$R$10000,13,FALSE)</f>
        <v>Adventure, Drama, Fantasy</v>
      </c>
      <c r="AN1923" s="1" t="str">
        <f t="shared" ref="AN1923:AN1986" si="277">VLOOKUP($AC1923,$B$2:$R$10000,14,FALSE)</f>
        <v>Chris Weitz</v>
      </c>
      <c r="AO1923" s="1" t="str">
        <f t="shared" ref="AO1923:AO1986" si="278">VLOOKUP($AC1923,$B$2:$R$10000,15,FALSE)</f>
        <v>Melissa Rosenberg (screenplay), Stephenie Meyer (novel)</v>
      </c>
      <c r="AP1923" s="1" t="str">
        <f t="shared" ref="AP1923:AP1986" si="279">VLOOKUP($AC1923,$B$2:$R$10000,16,FALSE)</f>
        <v>Kristen Stewart, Christina Jastrzembska, Robert Pattinson, Billy Burke</v>
      </c>
      <c r="AQ1923" s="1" t="str">
        <f t="shared" si="271"/>
        <v>Sum.</v>
      </c>
    </row>
    <row r="1924" spans="1:43">
      <c r="A1924">
        <v>23</v>
      </c>
      <c r="B1924" t="s">
        <v>10778</v>
      </c>
      <c r="C1924" t="s">
        <v>4660</v>
      </c>
      <c r="D1924" t="e">
        <f t="shared" si="274"/>
        <v>#N/A</v>
      </c>
      <c r="K1924">
        <f t="shared" si="273"/>
        <v>1994</v>
      </c>
      <c r="L1924" t="s">
        <v>4635</v>
      </c>
      <c r="AA1924">
        <v>322</v>
      </c>
      <c r="AB1924" s="1">
        <v>40172</v>
      </c>
      <c r="AC1924" t="s">
        <v>319</v>
      </c>
      <c r="AD1924" s="2">
        <v>90000000</v>
      </c>
      <c r="AE1924" s="2">
        <v>209028679</v>
      </c>
      <c r="AF1924" s="2">
        <v>498438212</v>
      </c>
      <c r="AG1924">
        <v>12</v>
      </c>
      <c r="AH1924">
        <v>25</v>
      </c>
      <c r="AI1924">
        <v>9</v>
      </c>
      <c r="AK1924" s="1" t="str">
        <f t="shared" si="272"/>
        <v>PG-13</v>
      </c>
      <c r="AL1924" s="1" t="str">
        <f t="shared" si="275"/>
        <v>128 min</v>
      </c>
      <c r="AM1924" s="1" t="str">
        <f t="shared" si="276"/>
        <v>Action, Adventure, Crime</v>
      </c>
      <c r="AN1924" s="1" t="str">
        <f t="shared" si="277"/>
        <v>Guy Ritchie</v>
      </c>
      <c r="AO1924" s="1" t="str">
        <f t="shared" si="278"/>
        <v>Michael Robert Johnson (screenplay), Anthony Peckham (screenplay), Simon Kinberg (screenplay), Lionel Wigram (screen story), Michael Robert Johnson (screen story), Arthur Conan Doyle (characters: Sherlock Holmes,  Dr. Watson)</v>
      </c>
      <c r="AP1924" s="1" t="str">
        <f t="shared" si="279"/>
        <v>Robert Downey Jr., Jude Law, Rachel McAdams, Mark Strong</v>
      </c>
      <c r="AQ1924" s="1" t="str">
        <f t="shared" si="271"/>
        <v>WB</v>
      </c>
    </row>
    <row r="1925" spans="1:43">
      <c r="A1925">
        <v>24</v>
      </c>
      <c r="B1925" t="s">
        <v>10779</v>
      </c>
      <c r="C1925" t="s">
        <v>6069</v>
      </c>
      <c r="D1925" t="e">
        <f t="shared" si="274"/>
        <v>#N/A</v>
      </c>
      <c r="K1925">
        <f t="shared" si="273"/>
        <v>1994</v>
      </c>
      <c r="L1925" t="s">
        <v>4635</v>
      </c>
      <c r="AA1925">
        <v>114</v>
      </c>
      <c r="AB1925" s="1">
        <v>39948</v>
      </c>
      <c r="AC1925" t="s">
        <v>112</v>
      </c>
      <c r="AD1925" s="2">
        <v>150000000</v>
      </c>
      <c r="AE1925" s="2">
        <v>133375846</v>
      </c>
      <c r="AF1925" s="2">
        <v>490875846</v>
      </c>
      <c r="AG1925">
        <v>5</v>
      </c>
      <c r="AH1925">
        <v>15</v>
      </c>
      <c r="AI1925">
        <v>9</v>
      </c>
      <c r="AK1925" s="1" t="str">
        <f t="shared" si="272"/>
        <v>err</v>
      </c>
      <c r="AL1925" s="1">
        <f t="shared" si="275"/>
        <v>0</v>
      </c>
      <c r="AM1925" s="1">
        <f t="shared" si="276"/>
        <v>0</v>
      </c>
      <c r="AN1925" s="1">
        <f t="shared" si="277"/>
        <v>0</v>
      </c>
      <c r="AO1925" s="1">
        <f t="shared" si="278"/>
        <v>0</v>
      </c>
      <c r="AP1925" s="1">
        <f t="shared" si="279"/>
        <v>0</v>
      </c>
      <c r="AQ1925" s="1" t="str">
        <f t="shared" ref="AQ1925:AQ1988" si="280">VLOOKUP($AC1925,$B$2:$R$10000,2,FALSE)</f>
        <v>Sony</v>
      </c>
    </row>
    <row r="1926" spans="1:43">
      <c r="A1926">
        <v>25</v>
      </c>
      <c r="B1926" t="s">
        <v>10780</v>
      </c>
      <c r="C1926" t="s">
        <v>4628</v>
      </c>
      <c r="D1926" t="e">
        <f t="shared" si="274"/>
        <v>#N/A</v>
      </c>
      <c r="K1926">
        <f t="shared" si="273"/>
        <v>1994</v>
      </c>
      <c r="L1926" t="s">
        <v>4682</v>
      </c>
      <c r="M1926" t="s">
        <v>4962</v>
      </c>
      <c r="N1926" t="s">
        <v>4697</v>
      </c>
      <c r="O1926" t="s">
        <v>5958</v>
      </c>
      <c r="P1926" t="s">
        <v>10781</v>
      </c>
      <c r="Q1926" t="s">
        <v>10782</v>
      </c>
      <c r="R1926" t="s">
        <v>10783</v>
      </c>
      <c r="AA1926">
        <v>1317</v>
      </c>
      <c r="AB1926" s="1">
        <v>39969</v>
      </c>
      <c r="AC1926" t="s">
        <v>1309</v>
      </c>
      <c r="AD1926" s="2">
        <v>35000000</v>
      </c>
      <c r="AE1926" s="2">
        <v>277322503</v>
      </c>
      <c r="AF1926" s="2">
        <v>465764086</v>
      </c>
      <c r="AG1926">
        <v>6</v>
      </c>
      <c r="AH1926">
        <v>5</v>
      </c>
      <c r="AI1926">
        <v>9</v>
      </c>
      <c r="AK1926" s="1" t="str">
        <f t="shared" si="272"/>
        <v>R</v>
      </c>
      <c r="AL1926" s="1" t="str">
        <f t="shared" si="275"/>
        <v>100 min</v>
      </c>
      <c r="AM1926" s="1" t="str">
        <f t="shared" si="276"/>
        <v>Comedy</v>
      </c>
      <c r="AN1926" s="1" t="str">
        <f t="shared" si="277"/>
        <v>Todd Phillips</v>
      </c>
      <c r="AO1926" s="1" t="str">
        <f t="shared" si="278"/>
        <v>Jon Lucas, Scott Moore</v>
      </c>
      <c r="AP1926" s="1" t="str">
        <f t="shared" si="279"/>
        <v>Bradley Cooper, Ed Helms, Zach Galifianakis, Justin Bartha</v>
      </c>
      <c r="AQ1926" s="1" t="str">
        <f t="shared" si="280"/>
        <v>WB</v>
      </c>
    </row>
    <row r="1927" spans="1:43">
      <c r="A1927">
        <v>26</v>
      </c>
      <c r="B1927" t="s">
        <v>10784</v>
      </c>
      <c r="C1927" t="s">
        <v>4607</v>
      </c>
      <c r="D1927" t="e">
        <f t="shared" si="274"/>
        <v>#N/A</v>
      </c>
      <c r="K1927">
        <f t="shared" si="273"/>
        <v>1994</v>
      </c>
      <c r="L1927" t="s">
        <v>4635</v>
      </c>
      <c r="AA1927">
        <v>543</v>
      </c>
      <c r="AB1927" s="1">
        <v>40170</v>
      </c>
      <c r="AC1927" t="s">
        <v>540</v>
      </c>
      <c r="AD1927" s="2">
        <v>70000000</v>
      </c>
      <c r="AE1927" s="2">
        <v>219614612</v>
      </c>
      <c r="AF1927" s="2">
        <v>443483213</v>
      </c>
      <c r="AG1927">
        <v>12</v>
      </c>
      <c r="AH1927">
        <v>23</v>
      </c>
      <c r="AI1927">
        <v>9</v>
      </c>
      <c r="AK1927" s="1" t="str">
        <f t="shared" si="272"/>
        <v>PG</v>
      </c>
      <c r="AL1927" s="1" t="str">
        <f t="shared" si="275"/>
        <v>88 min</v>
      </c>
      <c r="AM1927" s="1" t="str">
        <f t="shared" si="276"/>
        <v>Animation, Comedy, Family</v>
      </c>
      <c r="AN1927" s="1" t="str">
        <f t="shared" si="277"/>
        <v>Betty Thomas</v>
      </c>
      <c r="AO1927" s="1" t="str">
        <f t="shared" si="278"/>
        <v>Jon Vitti, Jonathan Aibel, Glenn Berger, Ross Bagdasarian (characters Alvin and the Chipmunks)</v>
      </c>
      <c r="AP1927" s="1" t="str">
        <f t="shared" si="279"/>
        <v>Zachary Levi, David Cross, Jason Lee, Justin Long</v>
      </c>
      <c r="AQ1927" s="1" t="str">
        <f t="shared" si="280"/>
        <v>Fox</v>
      </c>
    </row>
    <row r="1928" spans="1:43">
      <c r="A1928">
        <v>27</v>
      </c>
      <c r="B1928" t="s">
        <v>10785</v>
      </c>
      <c r="C1928" t="s">
        <v>4695</v>
      </c>
      <c r="D1928" t="e">
        <f t="shared" si="274"/>
        <v>#N/A</v>
      </c>
      <c r="K1928">
        <f t="shared" si="273"/>
        <v>1994</v>
      </c>
      <c r="L1928" t="s">
        <v>4635</v>
      </c>
      <c r="AA1928">
        <v>110</v>
      </c>
      <c r="AB1928" s="1">
        <v>39955</v>
      </c>
      <c r="AC1928" t="s">
        <v>108</v>
      </c>
      <c r="AD1928" s="2">
        <v>150000000</v>
      </c>
      <c r="AE1928" s="2">
        <v>177243721</v>
      </c>
      <c r="AF1928" s="2">
        <v>402231063</v>
      </c>
      <c r="AG1928">
        <v>5</v>
      </c>
      <c r="AH1928">
        <v>22</v>
      </c>
      <c r="AI1928">
        <v>9</v>
      </c>
      <c r="AK1928" s="1" t="str">
        <f t="shared" si="272"/>
        <v>PG</v>
      </c>
      <c r="AL1928" s="1" t="str">
        <f t="shared" si="275"/>
        <v>105 min</v>
      </c>
      <c r="AM1928" s="1" t="str">
        <f t="shared" si="276"/>
        <v>Action, Adventure, Comedy</v>
      </c>
      <c r="AN1928" s="1" t="str">
        <f t="shared" si="277"/>
        <v>Shawn Levy</v>
      </c>
      <c r="AO1928" s="1" t="str">
        <f t="shared" si="278"/>
        <v>Robert Ben Garant, Thomas Lennon, Robert Ben Garant (characters), Thomas Lennon (characters)</v>
      </c>
      <c r="AP1928" s="1" t="str">
        <f t="shared" si="279"/>
        <v>Ben Stiller, Amy Adams, Owen Wilson, Hank Azaria</v>
      </c>
      <c r="AQ1928" s="1" t="str">
        <f t="shared" si="280"/>
        <v>Fox</v>
      </c>
    </row>
    <row r="1929" spans="1:43">
      <c r="A1929">
        <v>28</v>
      </c>
      <c r="B1929" t="s">
        <v>10786</v>
      </c>
      <c r="C1929" t="s">
        <v>4607</v>
      </c>
      <c r="D1929" t="e">
        <f t="shared" si="274"/>
        <v>#N/A</v>
      </c>
      <c r="K1929">
        <f t="shared" si="273"/>
        <v>1994</v>
      </c>
      <c r="L1929" t="s">
        <v>4682</v>
      </c>
      <c r="M1929" t="s">
        <v>4718</v>
      </c>
      <c r="N1929" t="s">
        <v>5140</v>
      </c>
      <c r="O1929" t="s">
        <v>8817</v>
      </c>
      <c r="P1929" t="s">
        <v>10787</v>
      </c>
      <c r="Q1929" t="s">
        <v>10788</v>
      </c>
      <c r="R1929" t="s">
        <v>10789</v>
      </c>
      <c r="AA1929">
        <v>136</v>
      </c>
      <c r="AB1929" s="1">
        <v>39941</v>
      </c>
      <c r="AC1929" t="s">
        <v>134</v>
      </c>
      <c r="AD1929" s="2">
        <v>140000000</v>
      </c>
      <c r="AE1929" s="2">
        <v>257730019</v>
      </c>
      <c r="AF1929" s="2">
        <v>385680446</v>
      </c>
      <c r="AG1929">
        <v>5</v>
      </c>
      <c r="AH1929">
        <v>8</v>
      </c>
      <c r="AI1929">
        <v>9</v>
      </c>
      <c r="AK1929" s="1" t="str">
        <f t="shared" si="272"/>
        <v>PG-13</v>
      </c>
      <c r="AL1929" s="1" t="str">
        <f t="shared" si="275"/>
        <v>127 min</v>
      </c>
      <c r="AM1929" s="1" t="str">
        <f t="shared" si="276"/>
        <v>Action, Adventure, Sci-Fi</v>
      </c>
      <c r="AN1929" s="1" t="str">
        <f t="shared" si="277"/>
        <v>J.J. Abrams</v>
      </c>
      <c r="AO1929" s="1" t="str">
        <f t="shared" si="278"/>
        <v>Roberto Orci, Alex Kurtzman, Gene Roddenberry (television series "Star Trek")</v>
      </c>
      <c r="AP1929" s="1" t="str">
        <f t="shared" si="279"/>
        <v>Chris Pine, Zachary Quinto, Leonard Nimoy, Eric Bana</v>
      </c>
      <c r="AQ1929" s="1" t="str">
        <f t="shared" si="280"/>
        <v>Par.</v>
      </c>
    </row>
    <row r="1930" spans="1:43">
      <c r="A1930">
        <v>29</v>
      </c>
      <c r="B1930" t="s">
        <v>1034</v>
      </c>
      <c r="C1930" t="s">
        <v>4621</v>
      </c>
      <c r="D1930">
        <f t="shared" si="274"/>
        <v>45000000</v>
      </c>
      <c r="K1930">
        <f t="shared" si="273"/>
        <v>1994</v>
      </c>
      <c r="L1930" t="s">
        <v>4600</v>
      </c>
      <c r="M1930" t="s">
        <v>5574</v>
      </c>
      <c r="N1930" t="s">
        <v>5432</v>
      </c>
      <c r="O1930" t="s">
        <v>7545</v>
      </c>
      <c r="P1930" t="s">
        <v>10790</v>
      </c>
      <c r="Q1930" t="s">
        <v>10791</v>
      </c>
      <c r="R1930" t="s">
        <v>10792</v>
      </c>
      <c r="AA1930">
        <v>63</v>
      </c>
      <c r="AB1930" s="1">
        <v>39899</v>
      </c>
      <c r="AC1930" t="s">
        <v>61</v>
      </c>
      <c r="AD1930" s="2">
        <v>175000000</v>
      </c>
      <c r="AE1930" s="2">
        <v>198351526</v>
      </c>
      <c r="AF1930" s="2">
        <v>381687380</v>
      </c>
      <c r="AG1930">
        <v>3</v>
      </c>
      <c r="AH1930">
        <v>27</v>
      </c>
      <c r="AI1930">
        <v>9</v>
      </c>
      <c r="AK1930" s="1" t="str">
        <f t="shared" si="272"/>
        <v>TV-PG</v>
      </c>
      <c r="AL1930" s="1" t="str">
        <f t="shared" si="275"/>
        <v>30 min</v>
      </c>
      <c r="AM1930" s="1" t="str">
        <f t="shared" si="276"/>
        <v>Animation, Short, Comedy</v>
      </c>
      <c r="AN1930" s="1" t="str">
        <f t="shared" si="277"/>
        <v>Peter Ramsey</v>
      </c>
      <c r="AO1930" s="1" t="str">
        <f t="shared" si="278"/>
        <v>Adam F. Goldberg (screenplay), Conrad Vernon (characters), Rob Letterman (characters)</v>
      </c>
      <c r="AP1930" s="1" t="str">
        <f t="shared" si="279"/>
        <v>Reese Witherspoon, Seth Rogen, Hugh Laurie, Will Arnett</v>
      </c>
      <c r="AQ1930" s="1" t="str">
        <f t="shared" si="280"/>
        <v>P/DW</v>
      </c>
    </row>
    <row r="1931" spans="1:43">
      <c r="A1931">
        <v>30</v>
      </c>
      <c r="B1931" t="s">
        <v>10793</v>
      </c>
      <c r="C1931" t="s">
        <v>4607</v>
      </c>
      <c r="D1931" t="e">
        <f t="shared" si="274"/>
        <v>#N/A</v>
      </c>
      <c r="K1931">
        <f t="shared" si="273"/>
        <v>1994</v>
      </c>
      <c r="L1931" t="s">
        <v>4614</v>
      </c>
      <c r="M1931" t="s">
        <v>4857</v>
      </c>
      <c r="N1931" t="s">
        <v>7374</v>
      </c>
      <c r="O1931" t="s">
        <v>8762</v>
      </c>
      <c r="P1931" t="s">
        <v>10794</v>
      </c>
      <c r="Q1931" t="s">
        <v>10795</v>
      </c>
      <c r="R1931" t="s">
        <v>10796</v>
      </c>
      <c r="AA1931">
        <v>109</v>
      </c>
      <c r="AB1931" s="1">
        <v>39934</v>
      </c>
      <c r="AC1931" t="s">
        <v>107</v>
      </c>
      <c r="AD1931" s="2">
        <v>150000000</v>
      </c>
      <c r="AE1931" s="2">
        <v>179883157</v>
      </c>
      <c r="AF1931" s="2">
        <v>374825760</v>
      </c>
      <c r="AG1931">
        <v>5</v>
      </c>
      <c r="AH1931">
        <v>1</v>
      </c>
      <c r="AI1931">
        <v>9</v>
      </c>
      <c r="AK1931" s="1" t="str">
        <f t="shared" si="272"/>
        <v>PG-13</v>
      </c>
      <c r="AL1931" s="1" t="str">
        <f t="shared" si="275"/>
        <v>107 min</v>
      </c>
      <c r="AM1931" s="1" t="str">
        <f t="shared" si="276"/>
        <v>Action, Adventure, Sci-Fi</v>
      </c>
      <c r="AN1931" s="1" t="str">
        <f t="shared" si="277"/>
        <v>Gavin Hood</v>
      </c>
      <c r="AO1931" s="1" t="str">
        <f t="shared" si="278"/>
        <v>David Benioff (screenplay), Skip Woods (screenplay)</v>
      </c>
      <c r="AP1931" s="1" t="str">
        <f t="shared" si="279"/>
        <v>Hugh Jackman, Liev Schreiber, Danny Huston, Will.i.am</v>
      </c>
      <c r="AQ1931" s="1" t="str">
        <f t="shared" si="280"/>
        <v>Fox</v>
      </c>
    </row>
    <row r="1932" spans="1:43">
      <c r="A1932">
        <v>31</v>
      </c>
      <c r="B1932" t="s">
        <v>1655</v>
      </c>
      <c r="C1932" t="s">
        <v>4621</v>
      </c>
      <c r="D1932">
        <f t="shared" si="274"/>
        <v>28000000</v>
      </c>
      <c r="K1932">
        <f t="shared" si="273"/>
        <v>1994</v>
      </c>
      <c r="L1932" t="s">
        <v>4682</v>
      </c>
      <c r="M1932" t="s">
        <v>5371</v>
      </c>
      <c r="N1932" t="s">
        <v>5218</v>
      </c>
      <c r="O1932" t="s">
        <v>9243</v>
      </c>
      <c r="P1932" t="s">
        <v>10797</v>
      </c>
      <c r="Q1932" t="s">
        <v>10798</v>
      </c>
      <c r="R1932" t="s">
        <v>10799</v>
      </c>
      <c r="AA1932">
        <v>41</v>
      </c>
      <c r="AB1932" s="1">
        <v>39954</v>
      </c>
      <c r="AC1932" t="s">
        <v>39</v>
      </c>
      <c r="AD1932" s="2">
        <v>200000000</v>
      </c>
      <c r="AE1932" s="2">
        <v>125322469</v>
      </c>
      <c r="AF1932" s="2">
        <v>365491792</v>
      </c>
      <c r="AG1932">
        <v>5</v>
      </c>
      <c r="AH1932">
        <v>21</v>
      </c>
      <c r="AI1932">
        <v>9</v>
      </c>
      <c r="AK1932" s="1" t="e">
        <f t="shared" si="272"/>
        <v>#N/A</v>
      </c>
      <c r="AL1932" s="1" t="e">
        <f t="shared" si="275"/>
        <v>#N/A</v>
      </c>
      <c r="AM1932" s="1" t="e">
        <f t="shared" si="276"/>
        <v>#N/A</v>
      </c>
      <c r="AN1932" s="1" t="e">
        <f t="shared" si="277"/>
        <v>#N/A</v>
      </c>
      <c r="AO1932" s="1" t="e">
        <f t="shared" si="278"/>
        <v>#N/A</v>
      </c>
      <c r="AP1932" s="1" t="e">
        <f t="shared" si="279"/>
        <v>#N/A</v>
      </c>
      <c r="AQ1932" s="1" t="e">
        <f t="shared" si="280"/>
        <v>#N/A</v>
      </c>
    </row>
    <row r="1933" spans="1:43">
      <c r="A1933">
        <v>32</v>
      </c>
      <c r="B1933" t="s">
        <v>10800</v>
      </c>
      <c r="C1933" t="s">
        <v>10764</v>
      </c>
      <c r="D1933" t="e">
        <f t="shared" si="274"/>
        <v>#N/A</v>
      </c>
      <c r="K1933">
        <f t="shared" si="273"/>
        <v>1994</v>
      </c>
      <c r="L1933" t="s">
        <v>4600</v>
      </c>
      <c r="M1933" t="s">
        <v>4671</v>
      </c>
      <c r="N1933" t="s">
        <v>10801</v>
      </c>
      <c r="O1933" t="s">
        <v>6570</v>
      </c>
      <c r="P1933" t="s">
        <v>10802</v>
      </c>
      <c r="Q1933" t="s">
        <v>10803</v>
      </c>
      <c r="R1933" t="s">
        <v>10804</v>
      </c>
      <c r="AA1933">
        <v>362</v>
      </c>
      <c r="AB1933" s="1">
        <v>39906</v>
      </c>
      <c r="AC1933" t="s">
        <v>359</v>
      </c>
      <c r="AD1933" s="2">
        <v>85000000</v>
      </c>
      <c r="AE1933" s="2">
        <v>155064265</v>
      </c>
      <c r="AF1933" s="2">
        <v>363064265</v>
      </c>
      <c r="AG1933">
        <v>4</v>
      </c>
      <c r="AH1933">
        <v>3</v>
      </c>
      <c r="AI1933">
        <v>9</v>
      </c>
      <c r="AK1933" s="1" t="e">
        <f t="shared" si="272"/>
        <v>#N/A</v>
      </c>
      <c r="AL1933" s="1" t="e">
        <f t="shared" si="275"/>
        <v>#N/A</v>
      </c>
      <c r="AM1933" s="1" t="e">
        <f t="shared" si="276"/>
        <v>#N/A</v>
      </c>
      <c r="AN1933" s="1" t="e">
        <f t="shared" si="277"/>
        <v>#N/A</v>
      </c>
      <c r="AO1933" s="1" t="e">
        <f t="shared" si="278"/>
        <v>#N/A</v>
      </c>
      <c r="AP1933" s="1" t="e">
        <f t="shared" si="279"/>
        <v>#N/A</v>
      </c>
      <c r="AQ1933" s="1" t="e">
        <f t="shared" si="280"/>
        <v>#N/A</v>
      </c>
    </row>
    <row r="1934" spans="1:43">
      <c r="A1934">
        <v>33</v>
      </c>
      <c r="B1934" t="s">
        <v>10805</v>
      </c>
      <c r="C1934" t="s">
        <v>4607</v>
      </c>
      <c r="D1934" t="e">
        <f t="shared" si="274"/>
        <v>#N/A</v>
      </c>
      <c r="K1934">
        <f t="shared" si="273"/>
        <v>1994</v>
      </c>
      <c r="L1934" t="s">
        <v>4635</v>
      </c>
      <c r="AA1934">
        <v>548</v>
      </c>
      <c r="AB1934" s="1">
        <v>40045</v>
      </c>
      <c r="AC1934" t="s">
        <v>545</v>
      </c>
      <c r="AD1934" s="2">
        <v>70000000</v>
      </c>
      <c r="AE1934" s="2">
        <v>120831050</v>
      </c>
      <c r="AF1934" s="2">
        <v>316971720</v>
      </c>
      <c r="AG1934">
        <v>8</v>
      </c>
      <c r="AH1934">
        <v>20</v>
      </c>
      <c r="AI1934">
        <v>9</v>
      </c>
      <c r="AK1934" s="1" t="str">
        <f t="shared" si="272"/>
        <v>err</v>
      </c>
      <c r="AL1934" s="1">
        <f t="shared" si="275"/>
        <v>0</v>
      </c>
      <c r="AM1934" s="1">
        <f t="shared" si="276"/>
        <v>0</v>
      </c>
      <c r="AN1934" s="1">
        <f t="shared" si="277"/>
        <v>0</v>
      </c>
      <c r="AO1934" s="1">
        <f t="shared" si="278"/>
        <v>0</v>
      </c>
      <c r="AP1934" s="1">
        <f t="shared" si="279"/>
        <v>0</v>
      </c>
      <c r="AQ1934" s="1" t="str">
        <f t="shared" si="280"/>
        <v>Wein.</v>
      </c>
    </row>
    <row r="1935" spans="1:43">
      <c r="A1935">
        <v>34</v>
      </c>
      <c r="B1935" t="s">
        <v>917</v>
      </c>
      <c r="C1935" t="s">
        <v>4660</v>
      </c>
      <c r="D1935">
        <f t="shared" si="274"/>
        <v>50000000</v>
      </c>
      <c r="K1935">
        <f t="shared" si="273"/>
        <v>1994</v>
      </c>
      <c r="L1935" t="s">
        <v>4682</v>
      </c>
      <c r="M1935" t="s">
        <v>4637</v>
      </c>
      <c r="N1935" t="s">
        <v>4684</v>
      </c>
      <c r="O1935" t="s">
        <v>10806</v>
      </c>
      <c r="P1935" t="s">
        <v>10807</v>
      </c>
      <c r="Q1935" t="s">
        <v>10808</v>
      </c>
      <c r="R1935" t="s">
        <v>10809</v>
      </c>
      <c r="AA1935">
        <v>49</v>
      </c>
      <c r="AB1935" s="1">
        <v>40123</v>
      </c>
      <c r="AC1935" t="s">
        <v>47</v>
      </c>
      <c r="AD1935" s="2">
        <v>190000000</v>
      </c>
      <c r="AE1935" s="2">
        <v>137855863</v>
      </c>
      <c r="AF1935" s="2">
        <v>315709697</v>
      </c>
      <c r="AG1935">
        <v>11</v>
      </c>
      <c r="AH1935">
        <v>6</v>
      </c>
      <c r="AI1935">
        <v>9</v>
      </c>
      <c r="AK1935" s="1" t="e">
        <f t="shared" si="272"/>
        <v>#N/A</v>
      </c>
      <c r="AL1935" s="1" t="e">
        <f t="shared" si="275"/>
        <v>#N/A</v>
      </c>
      <c r="AM1935" s="1" t="e">
        <f t="shared" si="276"/>
        <v>#N/A</v>
      </c>
      <c r="AN1935" s="1" t="e">
        <f t="shared" si="277"/>
        <v>#N/A</v>
      </c>
      <c r="AO1935" s="1" t="e">
        <f t="shared" si="278"/>
        <v>#N/A</v>
      </c>
      <c r="AP1935" s="1" t="e">
        <f t="shared" si="279"/>
        <v>#N/A</v>
      </c>
      <c r="AQ1935" s="1" t="e">
        <f t="shared" si="280"/>
        <v>#N/A</v>
      </c>
    </row>
    <row r="1936" spans="1:43">
      <c r="A1936">
        <v>35</v>
      </c>
      <c r="B1936" t="s">
        <v>10810</v>
      </c>
      <c r="C1936" t="s">
        <v>4660</v>
      </c>
      <c r="D1936" t="e">
        <f t="shared" si="274"/>
        <v>#N/A</v>
      </c>
      <c r="K1936">
        <f t="shared" si="273"/>
        <v>1994</v>
      </c>
      <c r="L1936" t="s">
        <v>4682</v>
      </c>
      <c r="M1936" t="s">
        <v>4689</v>
      </c>
      <c r="N1936" t="s">
        <v>4852</v>
      </c>
      <c r="O1936" t="s">
        <v>10811</v>
      </c>
      <c r="P1936" t="s">
        <v>10812</v>
      </c>
      <c r="Q1936" t="s">
        <v>10813</v>
      </c>
      <c r="R1936" t="s">
        <v>10814</v>
      </c>
      <c r="AA1936">
        <v>1119</v>
      </c>
      <c r="AB1936" s="1">
        <v>39983</v>
      </c>
      <c r="AC1936" t="s">
        <v>1112</v>
      </c>
      <c r="AD1936" s="2">
        <v>40000000</v>
      </c>
      <c r="AE1936" s="2">
        <v>163958031</v>
      </c>
      <c r="AF1936" s="2">
        <v>314709717</v>
      </c>
      <c r="AG1936">
        <v>6</v>
      </c>
      <c r="AH1936">
        <v>19</v>
      </c>
      <c r="AI1936">
        <v>9</v>
      </c>
      <c r="AK1936" s="1" t="str">
        <f t="shared" si="272"/>
        <v>PG-13</v>
      </c>
      <c r="AL1936" s="1" t="str">
        <f t="shared" si="275"/>
        <v>108 min</v>
      </c>
      <c r="AM1936" s="1" t="str">
        <f t="shared" si="276"/>
        <v>Comedy, Drama, Romance</v>
      </c>
      <c r="AN1936" s="1" t="str">
        <f t="shared" si="277"/>
        <v>Anne Fletcher</v>
      </c>
      <c r="AO1936" s="1" t="str">
        <f t="shared" si="278"/>
        <v>Pete Chiarelli</v>
      </c>
      <c r="AP1936" s="1" t="str">
        <f t="shared" si="279"/>
        <v>Sandra Bullock, Ryan Reynolds, Mary Steenburgen, Craig T. Nelson</v>
      </c>
      <c r="AQ1936" s="1" t="str">
        <f t="shared" si="280"/>
        <v>BV</v>
      </c>
    </row>
    <row r="1937" spans="1:43">
      <c r="A1937">
        <v>36</v>
      </c>
      <c r="B1937" t="s">
        <v>10815</v>
      </c>
      <c r="C1937" t="s">
        <v>4621</v>
      </c>
      <c r="D1937" t="e">
        <f t="shared" si="274"/>
        <v>#N/A</v>
      </c>
      <c r="K1937">
        <f t="shared" si="273"/>
        <v>1994</v>
      </c>
      <c r="L1937" t="s">
        <v>4682</v>
      </c>
      <c r="M1937" t="s">
        <v>4666</v>
      </c>
      <c r="N1937" t="s">
        <v>4852</v>
      </c>
      <c r="O1937" t="s">
        <v>5624</v>
      </c>
      <c r="P1937" t="s">
        <v>10816</v>
      </c>
      <c r="Q1937" t="s">
        <v>10817</v>
      </c>
      <c r="R1937" t="s">
        <v>10818</v>
      </c>
      <c r="AA1937">
        <v>1318</v>
      </c>
      <c r="AB1937" s="1">
        <v>40137</v>
      </c>
      <c r="AC1937" t="s">
        <v>1310</v>
      </c>
      <c r="AD1937" s="2">
        <v>35000000</v>
      </c>
      <c r="AE1937" s="2">
        <v>255959475</v>
      </c>
      <c r="AF1937" s="2">
        <v>305705794</v>
      </c>
      <c r="AG1937">
        <v>11</v>
      </c>
      <c r="AH1937">
        <v>20</v>
      </c>
      <c r="AI1937">
        <v>9</v>
      </c>
      <c r="AK1937" s="1" t="str">
        <f t="shared" si="272"/>
        <v>PG-13</v>
      </c>
      <c r="AL1937" s="1" t="str">
        <f t="shared" si="275"/>
        <v>129 min</v>
      </c>
      <c r="AM1937" s="1" t="str">
        <f t="shared" si="276"/>
        <v>Biography, Drama, Sport</v>
      </c>
      <c r="AN1937" s="1" t="str">
        <f t="shared" si="277"/>
        <v>John Lee Hancock</v>
      </c>
      <c r="AO1937" s="1" t="str">
        <f t="shared" si="278"/>
        <v>John Lee Hancock, Michael Lewis (book)</v>
      </c>
      <c r="AP1937" s="1" t="str">
        <f t="shared" si="279"/>
        <v>Sandra Bullock, Tim McGraw, Quinton Aaron, Jae Head</v>
      </c>
      <c r="AQ1937" s="1" t="str">
        <f t="shared" si="280"/>
        <v>WB</v>
      </c>
    </row>
    <row r="1938" spans="1:43">
      <c r="A1938">
        <v>37</v>
      </c>
      <c r="B1938" t="s">
        <v>924</v>
      </c>
      <c r="C1938" t="s">
        <v>4628</v>
      </c>
      <c r="D1938">
        <f t="shared" si="274"/>
        <v>50000000</v>
      </c>
      <c r="K1938">
        <f t="shared" si="273"/>
        <v>1994</v>
      </c>
      <c r="L1938" t="s">
        <v>4682</v>
      </c>
      <c r="M1938" t="s">
        <v>4713</v>
      </c>
      <c r="N1938" t="s">
        <v>5185</v>
      </c>
      <c r="O1938" t="s">
        <v>10819</v>
      </c>
      <c r="P1938" t="s">
        <v>10820</v>
      </c>
      <c r="Q1938" t="s">
        <v>10821</v>
      </c>
      <c r="R1938" t="s">
        <v>10822</v>
      </c>
      <c r="AA1938">
        <v>64</v>
      </c>
      <c r="AB1938" s="1">
        <v>40032</v>
      </c>
      <c r="AC1938" t="s">
        <v>62</v>
      </c>
      <c r="AD1938" s="2">
        <v>175000000</v>
      </c>
      <c r="AE1938" s="2">
        <v>150201498</v>
      </c>
      <c r="AF1938" s="2">
        <v>302469017</v>
      </c>
      <c r="AG1938">
        <v>8</v>
      </c>
      <c r="AH1938">
        <v>7</v>
      </c>
      <c r="AI1938">
        <v>9</v>
      </c>
      <c r="AK1938" s="1" t="str">
        <f t="shared" si="272"/>
        <v>err</v>
      </c>
      <c r="AL1938" s="1">
        <f t="shared" si="275"/>
        <v>0</v>
      </c>
      <c r="AM1938" s="1">
        <f t="shared" si="276"/>
        <v>0</v>
      </c>
      <c r="AN1938" s="1">
        <f t="shared" si="277"/>
        <v>0</v>
      </c>
      <c r="AO1938" s="1">
        <f t="shared" si="278"/>
        <v>0</v>
      </c>
      <c r="AP1938" s="1">
        <f t="shared" si="279"/>
        <v>0</v>
      </c>
      <c r="AQ1938" s="1" t="str">
        <f t="shared" si="280"/>
        <v>Par.</v>
      </c>
    </row>
    <row r="1939" spans="1:43">
      <c r="A1939">
        <v>38</v>
      </c>
      <c r="B1939" t="s">
        <v>10823</v>
      </c>
      <c r="C1939" t="s">
        <v>4628</v>
      </c>
      <c r="D1939" t="e">
        <f t="shared" si="274"/>
        <v>#N/A</v>
      </c>
      <c r="K1939">
        <f t="shared" si="273"/>
        <v>1994</v>
      </c>
      <c r="L1939" t="s">
        <v>4635</v>
      </c>
      <c r="AA1939">
        <v>118</v>
      </c>
      <c r="AB1939" s="1">
        <v>40018</v>
      </c>
      <c r="AC1939" t="s">
        <v>116</v>
      </c>
      <c r="AD1939" s="2">
        <v>150000000</v>
      </c>
      <c r="AE1939" s="2">
        <v>119436770</v>
      </c>
      <c r="AF1939" s="2">
        <v>287389685</v>
      </c>
      <c r="AG1939">
        <v>7</v>
      </c>
      <c r="AH1939">
        <v>24</v>
      </c>
      <c r="AI1939">
        <v>9</v>
      </c>
      <c r="AK1939" s="1" t="str">
        <f t="shared" ref="AK1939:AK2002" si="281">VLOOKUP(AC1939,$B$2:$R$10000,11,FALSE)</f>
        <v>PG</v>
      </c>
      <c r="AL1939" s="1" t="str">
        <f t="shared" si="275"/>
        <v>88 min</v>
      </c>
      <c r="AM1939" s="1" t="str">
        <f t="shared" si="276"/>
        <v>Action, Adventure, Comedy</v>
      </c>
      <c r="AN1939" s="1" t="str">
        <f t="shared" si="277"/>
        <v>Hoyt Yeatman</v>
      </c>
      <c r="AO1939" s="1" t="str">
        <f t="shared" si="278"/>
        <v>Cormac Wibberley (screenplay), Marianne Wibberley (screenplay), Hoyt Yeatman (story), David P.I. James (story)</v>
      </c>
      <c r="AP1939" s="1" t="str">
        <f t="shared" si="279"/>
        <v>Bill Nighy, Will Arnett, Zach Galifianakis, Kelli Garner</v>
      </c>
      <c r="AQ1939" s="1" t="str">
        <f t="shared" si="280"/>
        <v>BV</v>
      </c>
    </row>
    <row r="1940" spans="1:43">
      <c r="A1940">
        <v>39</v>
      </c>
      <c r="B1940" t="s">
        <v>10824</v>
      </c>
      <c r="C1940" t="s">
        <v>4805</v>
      </c>
      <c r="D1940" t="e">
        <f t="shared" si="274"/>
        <v>#N/A</v>
      </c>
      <c r="K1940">
        <f t="shared" si="273"/>
        <v>1994</v>
      </c>
      <c r="L1940" t="s">
        <v>4614</v>
      </c>
      <c r="M1940" t="s">
        <v>4713</v>
      </c>
      <c r="N1940" t="s">
        <v>5126</v>
      </c>
      <c r="O1940" t="s">
        <v>10185</v>
      </c>
      <c r="P1940" t="s">
        <v>10825</v>
      </c>
      <c r="Q1940" t="s">
        <v>10826</v>
      </c>
      <c r="R1940" t="s">
        <v>10827</v>
      </c>
      <c r="AA1940">
        <v>248</v>
      </c>
      <c r="AB1940" s="1">
        <v>40142</v>
      </c>
      <c r="AC1940" t="s">
        <v>245</v>
      </c>
      <c r="AD1940" s="2">
        <v>105000000</v>
      </c>
      <c r="AE1940" s="2">
        <v>104400899</v>
      </c>
      <c r="AF1940" s="2">
        <v>270997378</v>
      </c>
      <c r="AG1940">
        <v>11</v>
      </c>
      <c r="AH1940">
        <v>25</v>
      </c>
      <c r="AI1940">
        <v>9</v>
      </c>
      <c r="AK1940" s="1" t="str">
        <f t="shared" si="281"/>
        <v>G</v>
      </c>
      <c r="AL1940" s="1" t="str">
        <f t="shared" si="275"/>
        <v>97 min</v>
      </c>
      <c r="AM1940" s="1" t="str">
        <f t="shared" si="276"/>
        <v>Animation, Family, Fantasy</v>
      </c>
      <c r="AN1940" s="1" t="str">
        <f t="shared" si="277"/>
        <v>Ron Clements, John Musker</v>
      </c>
      <c r="AO1940" s="1" t="str">
        <f t="shared" si="278"/>
        <v>Ron Clements (screenplay), John Musker (screenplay), Rob Edwards (screenplay), Ron Clements (story), John Musker (story), Greg Erb (story), Jason Oremland (story), Don Hall (story), E.D. Baker (story), Chris Ure (additional story material), Jared Stern (additional story material), Dean Wellins (additional story material), Will Csaklos (additional source material), Ralph Eggleston (additional source material)</v>
      </c>
      <c r="AP1940" s="1" t="str">
        <f t="shared" si="279"/>
        <v>Anika Noni Rose, Bruno Campos, Keith David, Michael-Leon Wooley</v>
      </c>
      <c r="AQ1940" s="1" t="str">
        <f t="shared" si="280"/>
        <v>BV</v>
      </c>
    </row>
    <row r="1941" spans="1:43">
      <c r="A1941">
        <v>40</v>
      </c>
      <c r="B1941" t="s">
        <v>10828</v>
      </c>
      <c r="C1941" t="s">
        <v>4621</v>
      </c>
      <c r="D1941" t="e">
        <f t="shared" si="274"/>
        <v>#N/A</v>
      </c>
      <c r="K1941">
        <f t="shared" si="273"/>
        <v>1994</v>
      </c>
      <c r="L1941" t="s">
        <v>4600</v>
      </c>
      <c r="M1941" t="s">
        <v>4806</v>
      </c>
      <c r="N1941" t="s">
        <v>10305</v>
      </c>
      <c r="O1941" t="s">
        <v>5575</v>
      </c>
      <c r="P1941" t="s">
        <v>10829</v>
      </c>
      <c r="Q1941" t="s">
        <v>10830</v>
      </c>
      <c r="R1941" t="s">
        <v>10831</v>
      </c>
      <c r="AA1941">
        <v>700</v>
      </c>
      <c r="AB1941" s="1">
        <v>40114</v>
      </c>
      <c r="AC1941" t="s">
        <v>694</v>
      </c>
      <c r="AD1941" s="2">
        <v>60000000</v>
      </c>
      <c r="AE1941" s="2">
        <v>72091016</v>
      </c>
      <c r="AF1941" s="2">
        <v>252091016</v>
      </c>
      <c r="AG1941">
        <v>10</v>
      </c>
      <c r="AH1941">
        <v>28</v>
      </c>
      <c r="AI1941">
        <v>9</v>
      </c>
      <c r="AK1941" s="1" t="str">
        <f t="shared" si="281"/>
        <v>N/A</v>
      </c>
      <c r="AL1941" s="1" t="str">
        <f t="shared" si="275"/>
        <v>30 min</v>
      </c>
      <c r="AM1941" s="1" t="str">
        <f t="shared" si="276"/>
        <v>Comedy</v>
      </c>
      <c r="AN1941" s="1" t="str">
        <f t="shared" si="277"/>
        <v>N/A</v>
      </c>
      <c r="AO1941" s="1" t="str">
        <f t="shared" si="278"/>
        <v>Joel Church-Cooper, Brett Erlich, Ellen Fox, Mark Ganek (head writer)</v>
      </c>
      <c r="AP1941" s="1" t="str">
        <f t="shared" si="279"/>
        <v>Brett Erlich, Ellen Fox, Matthew Belinkie, Dylan Cobean</v>
      </c>
      <c r="AQ1941" s="1" t="str">
        <f t="shared" si="280"/>
        <v>Sony</v>
      </c>
    </row>
    <row r="1942" spans="1:43">
      <c r="A1942">
        <v>41</v>
      </c>
      <c r="B1942" t="s">
        <v>10832</v>
      </c>
      <c r="C1942" t="s">
        <v>4677</v>
      </c>
      <c r="D1942" t="e">
        <f t="shared" si="274"/>
        <v>#N/A</v>
      </c>
      <c r="K1942">
        <f t="shared" si="273"/>
        <v>1994</v>
      </c>
      <c r="L1942" t="s">
        <v>4600</v>
      </c>
      <c r="M1942" t="s">
        <v>4666</v>
      </c>
      <c r="N1942" t="s">
        <v>4572</v>
      </c>
      <c r="O1942" t="s">
        <v>5834</v>
      </c>
      <c r="P1942" t="s">
        <v>10833</v>
      </c>
      <c r="Q1942" t="s">
        <v>10834</v>
      </c>
      <c r="R1942" t="s">
        <v>10835</v>
      </c>
      <c r="AA1942">
        <v>267</v>
      </c>
      <c r="AB1942" s="1">
        <v>40074</v>
      </c>
      <c r="AC1942" t="s">
        <v>264</v>
      </c>
      <c r="AD1942" s="2">
        <v>100000000</v>
      </c>
      <c r="AE1942" s="2">
        <v>124870275</v>
      </c>
      <c r="AF1942" s="2">
        <v>236827677</v>
      </c>
      <c r="AG1942">
        <v>9</v>
      </c>
      <c r="AH1942">
        <v>18</v>
      </c>
      <c r="AI1942">
        <v>9</v>
      </c>
      <c r="AK1942" s="1" t="str">
        <f t="shared" si="281"/>
        <v>PG</v>
      </c>
      <c r="AL1942" s="1" t="str">
        <f t="shared" si="275"/>
        <v>90 min</v>
      </c>
      <c r="AM1942" s="1" t="str">
        <f t="shared" si="276"/>
        <v>Animation, Comedy, Family</v>
      </c>
      <c r="AN1942" s="1" t="str">
        <f t="shared" si="277"/>
        <v>Phil Lord, Christopher Miller</v>
      </c>
      <c r="AO1942" s="1" t="str">
        <f t="shared" si="278"/>
        <v>Phil Lord (written for the screen by), Christopher Miller (written for the screen by), Judi Barrett (book), Ron Barrett (book), Rob Greenberg (additional screenplay material)</v>
      </c>
      <c r="AP1942" s="1" t="str">
        <f t="shared" si="279"/>
        <v>Bill Hader, Anna Faris, James Caan, Andy Samberg</v>
      </c>
      <c r="AQ1942" s="1" t="str">
        <f t="shared" si="280"/>
        <v>Sony</v>
      </c>
    </row>
    <row r="1943" spans="1:43">
      <c r="A1943">
        <v>42</v>
      </c>
      <c r="B1943" t="s">
        <v>1355</v>
      </c>
      <c r="C1943" t="s">
        <v>4621</v>
      </c>
      <c r="D1943">
        <f t="shared" si="274"/>
        <v>35000000</v>
      </c>
      <c r="K1943">
        <f t="shared" ref="K1943:K2006" si="282">2013-INT((ROW()-2)/100)</f>
        <v>1994</v>
      </c>
      <c r="L1943" t="s">
        <v>4600</v>
      </c>
      <c r="M1943" t="s">
        <v>4615</v>
      </c>
      <c r="N1943" t="s">
        <v>5499</v>
      </c>
      <c r="O1943" t="s">
        <v>10836</v>
      </c>
      <c r="P1943" t="s">
        <v>10836</v>
      </c>
      <c r="Q1943" t="s">
        <v>10837</v>
      </c>
      <c r="R1943" t="s">
        <v>10838</v>
      </c>
      <c r="AA1943">
        <v>1764</v>
      </c>
      <c r="AB1943" s="1">
        <v>39843</v>
      </c>
      <c r="AC1943" t="s">
        <v>1753</v>
      </c>
      <c r="AD1943" s="2">
        <v>25000000</v>
      </c>
      <c r="AE1943" s="2">
        <v>145000989</v>
      </c>
      <c r="AF1943" s="2">
        <v>226941585</v>
      </c>
      <c r="AG1943">
        <v>1</v>
      </c>
      <c r="AH1943">
        <v>30</v>
      </c>
      <c r="AI1943">
        <v>9</v>
      </c>
      <c r="AK1943" s="1" t="str">
        <f t="shared" si="281"/>
        <v>N/A</v>
      </c>
      <c r="AL1943" s="1" t="str">
        <f t="shared" si="275"/>
        <v>24 min</v>
      </c>
      <c r="AM1943" s="1" t="str">
        <f t="shared" si="276"/>
        <v>Short</v>
      </c>
      <c r="AN1943" s="1" t="str">
        <f t="shared" si="277"/>
        <v>Jason Brown, John Hadden</v>
      </c>
      <c r="AO1943" s="1" t="str">
        <f t="shared" si="278"/>
        <v>Jason Brown</v>
      </c>
      <c r="AP1943" s="1" t="str">
        <f t="shared" si="279"/>
        <v>Phoebe Bourdon, Maeve Dufault, John Hadden, Gerry Lehane</v>
      </c>
      <c r="AQ1943" s="1" t="str">
        <f t="shared" si="280"/>
        <v>Fox</v>
      </c>
    </row>
    <row r="1944" spans="1:43">
      <c r="A1944">
        <v>43</v>
      </c>
      <c r="B1944" t="s">
        <v>1188</v>
      </c>
      <c r="C1944" t="s">
        <v>4621</v>
      </c>
      <c r="D1944">
        <f t="shared" si="274"/>
        <v>40000000</v>
      </c>
      <c r="K1944">
        <f t="shared" si="282"/>
        <v>1994</v>
      </c>
      <c r="L1944" t="s">
        <v>4600</v>
      </c>
      <c r="M1944" t="s">
        <v>5574</v>
      </c>
      <c r="N1944" t="s">
        <v>5432</v>
      </c>
      <c r="O1944" t="s">
        <v>6850</v>
      </c>
      <c r="P1944" t="s">
        <v>10839</v>
      </c>
      <c r="Q1944" t="s">
        <v>10840</v>
      </c>
      <c r="R1944" t="s">
        <v>10841</v>
      </c>
      <c r="AA1944">
        <v>370</v>
      </c>
      <c r="AB1944" s="1">
        <v>40172</v>
      </c>
      <c r="AC1944" t="s">
        <v>367</v>
      </c>
      <c r="AD1944" s="2">
        <v>85000000</v>
      </c>
      <c r="AE1944" s="2">
        <v>112735375</v>
      </c>
      <c r="AF1944" s="2">
        <v>224614744</v>
      </c>
      <c r="AG1944">
        <v>12</v>
      </c>
      <c r="AH1944">
        <v>25</v>
      </c>
      <c r="AI1944">
        <v>9</v>
      </c>
      <c r="AK1944" s="1" t="str">
        <f t="shared" si="281"/>
        <v>R</v>
      </c>
      <c r="AL1944" s="1" t="str">
        <f t="shared" si="275"/>
        <v>120 min</v>
      </c>
      <c r="AM1944" s="1" t="str">
        <f t="shared" si="276"/>
        <v>Comedy, Romance</v>
      </c>
      <c r="AN1944" s="1" t="str">
        <f t="shared" si="277"/>
        <v>Nancy Meyers</v>
      </c>
      <c r="AO1944" s="1" t="str">
        <f t="shared" si="278"/>
        <v>Nancy Meyers</v>
      </c>
      <c r="AP1944" s="1" t="str">
        <f t="shared" si="279"/>
        <v>Meryl Streep, Steve Martin, Alec Baldwin, John Krasinski</v>
      </c>
      <c r="AQ1944" s="1" t="str">
        <f t="shared" si="280"/>
        <v>Uni.</v>
      </c>
    </row>
    <row r="1945" spans="1:43">
      <c r="A1945">
        <v>44</v>
      </c>
      <c r="B1945" t="s">
        <v>10842</v>
      </c>
      <c r="C1945" t="s">
        <v>4607</v>
      </c>
      <c r="D1945" t="e">
        <f t="shared" si="274"/>
        <v>#N/A</v>
      </c>
      <c r="K1945">
        <f t="shared" si="282"/>
        <v>1994</v>
      </c>
      <c r="L1945" t="s">
        <v>4614</v>
      </c>
      <c r="M1945" t="s">
        <v>4851</v>
      </c>
      <c r="N1945" t="s">
        <v>5257</v>
      </c>
      <c r="O1945" t="s">
        <v>10431</v>
      </c>
      <c r="P1945" t="s">
        <v>10843</v>
      </c>
      <c r="Q1945" t="s">
        <v>10844</v>
      </c>
      <c r="R1945" t="s">
        <v>10845</v>
      </c>
      <c r="AA1945">
        <v>1501</v>
      </c>
      <c r="AB1945" s="1">
        <v>40039</v>
      </c>
      <c r="AC1945" t="s">
        <v>1491</v>
      </c>
      <c r="AD1945" s="2">
        <v>30000000</v>
      </c>
      <c r="AE1945" s="2">
        <v>115646235</v>
      </c>
      <c r="AF1945" s="2">
        <v>212453431</v>
      </c>
      <c r="AG1945">
        <v>8</v>
      </c>
      <c r="AH1945">
        <v>14</v>
      </c>
      <c r="AI1945">
        <v>9</v>
      </c>
      <c r="AK1945" s="1" t="str">
        <f t="shared" si="281"/>
        <v>R</v>
      </c>
      <c r="AL1945" s="1" t="str">
        <f t="shared" si="275"/>
        <v>112 min</v>
      </c>
      <c r="AM1945" s="1" t="str">
        <f t="shared" si="276"/>
        <v>Action, Sci-Fi, Thriller</v>
      </c>
      <c r="AN1945" s="1" t="str">
        <f t="shared" si="277"/>
        <v>Neill Blomkamp</v>
      </c>
      <c r="AO1945" s="1" t="str">
        <f t="shared" si="278"/>
        <v>Neill Blomkamp, Terri Tatchell</v>
      </c>
      <c r="AP1945" s="1" t="str">
        <f t="shared" si="279"/>
        <v>Sharlto Copley, Jason Cope, Nathalie Boltt, Sylvaine Strike</v>
      </c>
      <c r="AQ1945" s="1" t="str">
        <f t="shared" si="280"/>
        <v>TriS</v>
      </c>
    </row>
    <row r="1946" spans="1:43">
      <c r="A1946">
        <v>45</v>
      </c>
      <c r="B1946" t="s">
        <v>10846</v>
      </c>
      <c r="C1946" t="s">
        <v>4628</v>
      </c>
      <c r="D1946" t="e">
        <f t="shared" si="274"/>
        <v>#N/A</v>
      </c>
      <c r="K1946">
        <f t="shared" si="282"/>
        <v>1994</v>
      </c>
      <c r="L1946" t="s">
        <v>4614</v>
      </c>
      <c r="M1946" t="s">
        <v>4846</v>
      </c>
      <c r="N1946" t="s">
        <v>5014</v>
      </c>
      <c r="O1946" t="s">
        <v>10242</v>
      </c>
      <c r="P1946" t="s">
        <v>10847</v>
      </c>
      <c r="Q1946" t="s">
        <v>10848</v>
      </c>
      <c r="R1946" t="s">
        <v>10849</v>
      </c>
      <c r="AA1946">
        <v>254</v>
      </c>
      <c r="AB1946" s="1">
        <v>39995</v>
      </c>
      <c r="AC1946" t="s">
        <v>251</v>
      </c>
      <c r="AD1946" s="2">
        <v>102500000</v>
      </c>
      <c r="AE1946" s="2">
        <v>97104620</v>
      </c>
      <c r="AF1946" s="2">
        <v>212282709</v>
      </c>
      <c r="AG1946">
        <v>7</v>
      </c>
      <c r="AH1946">
        <v>1</v>
      </c>
      <c r="AI1946">
        <v>9</v>
      </c>
      <c r="AK1946" s="1" t="str">
        <f t="shared" si="281"/>
        <v>R</v>
      </c>
      <c r="AL1946" s="1" t="str">
        <f t="shared" si="275"/>
        <v>140 min</v>
      </c>
      <c r="AM1946" s="1" t="str">
        <f t="shared" si="276"/>
        <v>Biography, Crime, Drama</v>
      </c>
      <c r="AN1946" s="1" t="str">
        <f t="shared" si="277"/>
        <v>Michael Mann</v>
      </c>
      <c r="AO1946" s="1" t="str">
        <f t="shared" si="278"/>
        <v>Ronan Bennett (screenplay), Michael Mann (screenplay), Ann Biderman (screenplay), Bryan Burrough (book)</v>
      </c>
      <c r="AP1946" s="1" t="str">
        <f t="shared" si="279"/>
        <v>James Russo, David Wenham, Christian Stolte, Jason Clarke</v>
      </c>
      <c r="AQ1946" s="1" t="str">
        <f t="shared" si="280"/>
        <v>Uni.</v>
      </c>
    </row>
    <row r="1947" spans="1:43">
      <c r="A1947">
        <v>46</v>
      </c>
      <c r="B1947" t="s">
        <v>10850</v>
      </c>
      <c r="C1947" t="s">
        <v>4607</v>
      </c>
      <c r="D1947" t="e">
        <f t="shared" si="274"/>
        <v>#N/A</v>
      </c>
      <c r="K1947">
        <f t="shared" si="282"/>
        <v>1994</v>
      </c>
      <c r="L1947" t="s">
        <v>4614</v>
      </c>
      <c r="M1947" t="s">
        <v>5062</v>
      </c>
      <c r="N1947" t="s">
        <v>5296</v>
      </c>
      <c r="O1947" t="s">
        <v>9290</v>
      </c>
      <c r="P1947" t="s">
        <v>10851</v>
      </c>
      <c r="Q1947" t="s">
        <v>10852</v>
      </c>
      <c r="R1947" t="s">
        <v>10853</v>
      </c>
      <c r="AA1947">
        <v>1430</v>
      </c>
      <c r="AB1947" s="1">
        <v>40039</v>
      </c>
      <c r="AC1947" t="s">
        <v>1421</v>
      </c>
      <c r="AD1947" s="2">
        <v>34000000</v>
      </c>
      <c r="AE1947" s="2">
        <v>15090399</v>
      </c>
      <c r="AF1947" s="2">
        <v>205312666</v>
      </c>
      <c r="AG1947">
        <v>8</v>
      </c>
      <c r="AH1947">
        <v>14</v>
      </c>
      <c r="AI1947">
        <v>9</v>
      </c>
      <c r="AK1947" s="1" t="e">
        <f t="shared" si="281"/>
        <v>#N/A</v>
      </c>
      <c r="AL1947" s="1" t="e">
        <f t="shared" si="275"/>
        <v>#N/A</v>
      </c>
      <c r="AM1947" s="1" t="e">
        <f t="shared" si="276"/>
        <v>#N/A</v>
      </c>
      <c r="AN1947" s="1" t="e">
        <f t="shared" si="277"/>
        <v>#N/A</v>
      </c>
      <c r="AO1947" s="1" t="e">
        <f t="shared" si="278"/>
        <v>#N/A</v>
      </c>
      <c r="AP1947" s="1" t="e">
        <f t="shared" si="279"/>
        <v>#N/A</v>
      </c>
      <c r="AQ1947" s="1" t="e">
        <f t="shared" si="280"/>
        <v>#N/A</v>
      </c>
    </row>
    <row r="1948" spans="1:43">
      <c r="A1948">
        <v>47</v>
      </c>
      <c r="B1948" t="s">
        <v>10854</v>
      </c>
      <c r="C1948" t="s">
        <v>5962</v>
      </c>
      <c r="D1948" t="e">
        <f t="shared" si="274"/>
        <v>#N/A</v>
      </c>
      <c r="K1948">
        <f t="shared" si="282"/>
        <v>1994</v>
      </c>
      <c r="L1948" t="s">
        <v>4682</v>
      </c>
      <c r="M1948" t="s">
        <v>4728</v>
      </c>
      <c r="N1948" t="s">
        <v>6382</v>
      </c>
      <c r="O1948" t="s">
        <v>7000</v>
      </c>
      <c r="P1948" t="s">
        <v>10855</v>
      </c>
      <c r="Q1948" t="s">
        <v>10856</v>
      </c>
      <c r="R1948" t="s">
        <v>10857</v>
      </c>
      <c r="AA1948">
        <v>1264</v>
      </c>
      <c r="AB1948" s="1">
        <v>40018</v>
      </c>
      <c r="AC1948" t="s">
        <v>1256</v>
      </c>
      <c r="AD1948" s="2">
        <v>38000000</v>
      </c>
      <c r="AE1948" s="2">
        <v>88915214</v>
      </c>
      <c r="AF1948" s="2">
        <v>205230042</v>
      </c>
      <c r="AG1948">
        <v>7</v>
      </c>
      <c r="AH1948">
        <v>24</v>
      </c>
      <c r="AI1948">
        <v>9</v>
      </c>
      <c r="AK1948" s="1" t="str">
        <f t="shared" si="281"/>
        <v>R</v>
      </c>
      <c r="AL1948" s="1" t="str">
        <f t="shared" si="275"/>
        <v>96 min</v>
      </c>
      <c r="AM1948" s="1" t="str">
        <f t="shared" si="276"/>
        <v>Comedy, Romance</v>
      </c>
      <c r="AN1948" s="1" t="str">
        <f t="shared" si="277"/>
        <v>Robert Luketic</v>
      </c>
      <c r="AO1948" s="1" t="str">
        <f t="shared" si="278"/>
        <v>Nicole Eastman (screenplay), Karen McCullah (screenplay), Kirsten Smith (screenplay), Nicole Eastman (story)</v>
      </c>
      <c r="AP1948" s="1" t="str">
        <f t="shared" si="279"/>
        <v>Katherine Heigl, Gerard Butler, Bree Turner, Eric Winter</v>
      </c>
      <c r="AQ1948" s="1" t="str">
        <f t="shared" si="280"/>
        <v>Sony</v>
      </c>
    </row>
    <row r="1949" spans="1:43">
      <c r="A1949">
        <v>48</v>
      </c>
      <c r="B1949" t="s">
        <v>2911</v>
      </c>
      <c r="C1949" t="s">
        <v>4607</v>
      </c>
      <c r="D1949">
        <f t="shared" si="274"/>
        <v>10000000</v>
      </c>
      <c r="K1949">
        <f t="shared" si="282"/>
        <v>1994</v>
      </c>
      <c r="L1949" t="s">
        <v>4682</v>
      </c>
      <c r="M1949" t="s">
        <v>4763</v>
      </c>
      <c r="N1949" t="s">
        <v>4684</v>
      </c>
      <c r="O1949" t="s">
        <v>7727</v>
      </c>
      <c r="P1949" t="s">
        <v>7727</v>
      </c>
      <c r="Q1949" t="s">
        <v>10858</v>
      </c>
      <c r="R1949" t="s">
        <v>10859</v>
      </c>
      <c r="AA1949">
        <v>4396</v>
      </c>
      <c r="AB1949" s="1">
        <v>40081</v>
      </c>
      <c r="AC1949" t="s">
        <v>4343</v>
      </c>
      <c r="AD1949" s="2">
        <v>450000</v>
      </c>
      <c r="AE1949" s="2">
        <v>107918810</v>
      </c>
      <c r="AF1949" s="2">
        <v>194183034</v>
      </c>
      <c r="AG1949">
        <v>9</v>
      </c>
      <c r="AH1949">
        <v>25</v>
      </c>
      <c r="AI1949">
        <v>9</v>
      </c>
      <c r="AK1949" s="1" t="str">
        <f t="shared" si="281"/>
        <v>N/A</v>
      </c>
      <c r="AL1949" s="1" t="str">
        <f t="shared" si="275"/>
        <v>30 min</v>
      </c>
      <c r="AM1949" s="1" t="str">
        <f t="shared" si="276"/>
        <v>Comedy</v>
      </c>
      <c r="AN1949" s="1" t="str">
        <f t="shared" si="277"/>
        <v>N/A</v>
      </c>
      <c r="AO1949" s="1" t="str">
        <f t="shared" si="278"/>
        <v>Joel Church-Cooper, Molly Erdman, Brett Erlich, Ellen Fox, Mark Ganek (head writer)</v>
      </c>
      <c r="AP1949" s="1" t="str">
        <f t="shared" si="279"/>
        <v>Brett Erlich, Ellen Fox, Erin Gibson, Rachel Lewis</v>
      </c>
      <c r="AQ1949" s="1" t="str">
        <f t="shared" si="280"/>
        <v>Par.</v>
      </c>
    </row>
    <row r="1950" spans="1:43">
      <c r="A1950">
        <v>49</v>
      </c>
      <c r="B1950" t="s">
        <v>10860</v>
      </c>
      <c r="C1950" t="s">
        <v>4607</v>
      </c>
      <c r="D1950" t="e">
        <f t="shared" si="274"/>
        <v>#N/A</v>
      </c>
      <c r="K1950">
        <f t="shared" si="282"/>
        <v>1994</v>
      </c>
      <c r="L1950" t="s">
        <v>4614</v>
      </c>
      <c r="M1950" t="s">
        <v>4812</v>
      </c>
      <c r="N1950" t="s">
        <v>6344</v>
      </c>
      <c r="O1950" t="s">
        <v>10861</v>
      </c>
      <c r="P1950" t="s">
        <v>10862</v>
      </c>
      <c r="Q1950" t="s">
        <v>10863</v>
      </c>
      <c r="R1950" t="s">
        <v>10864</v>
      </c>
      <c r="AA1950">
        <v>1150</v>
      </c>
      <c r="AB1950" s="1">
        <v>40053</v>
      </c>
      <c r="AC1950" t="s">
        <v>1142</v>
      </c>
      <c r="AD1950" s="2">
        <v>40000000</v>
      </c>
      <c r="AE1950" s="2">
        <v>66477700</v>
      </c>
      <c r="AF1950" s="2">
        <v>187384627</v>
      </c>
      <c r="AG1950">
        <v>8</v>
      </c>
      <c r="AH1950">
        <v>28</v>
      </c>
      <c r="AI1950">
        <v>9</v>
      </c>
      <c r="AK1950" s="1" t="str">
        <f t="shared" si="281"/>
        <v>R</v>
      </c>
      <c r="AL1950" s="1" t="str">
        <f t="shared" si="275"/>
        <v>82 min</v>
      </c>
      <c r="AM1950" s="1" t="str">
        <f t="shared" si="276"/>
        <v>Horror, Thriller</v>
      </c>
      <c r="AN1950" s="1" t="str">
        <f t="shared" si="277"/>
        <v>David R. Ellis</v>
      </c>
      <c r="AO1950" s="1" t="str">
        <f t="shared" si="278"/>
        <v>Eric Bress, Jeffrey Reddick (characters)</v>
      </c>
      <c r="AP1950" s="1" t="str">
        <f t="shared" si="279"/>
        <v>Bobby Campo, Shantel VanSanten, Nick Zano, Haley Webb</v>
      </c>
      <c r="AQ1950" s="1" t="str">
        <f t="shared" si="280"/>
        <v>WB (NL)</v>
      </c>
    </row>
    <row r="1951" spans="1:43">
      <c r="A1951">
        <v>50</v>
      </c>
      <c r="B1951" t="s">
        <v>10865</v>
      </c>
      <c r="C1951" t="s">
        <v>4660</v>
      </c>
      <c r="D1951" t="e">
        <f t="shared" si="274"/>
        <v>#N/A</v>
      </c>
      <c r="K1951">
        <f t="shared" si="282"/>
        <v>1994</v>
      </c>
      <c r="L1951" t="s">
        <v>4682</v>
      </c>
      <c r="M1951" t="s">
        <v>4713</v>
      </c>
      <c r="N1951" t="s">
        <v>5185</v>
      </c>
      <c r="O1951" t="s">
        <v>10866</v>
      </c>
      <c r="P1951" t="s">
        <v>10867</v>
      </c>
      <c r="Q1951" t="s">
        <v>10868</v>
      </c>
      <c r="R1951" t="s">
        <v>10869</v>
      </c>
      <c r="AA1951">
        <v>892</v>
      </c>
      <c r="AB1951" s="1">
        <v>39892</v>
      </c>
      <c r="AC1951" t="s">
        <v>885</v>
      </c>
      <c r="AD1951" s="2">
        <v>50000000</v>
      </c>
      <c r="AE1951" s="2">
        <v>79957634</v>
      </c>
      <c r="AF1951" s="2">
        <v>186450317</v>
      </c>
      <c r="AG1951">
        <v>3</v>
      </c>
      <c r="AH1951">
        <v>20</v>
      </c>
      <c r="AI1951">
        <v>9</v>
      </c>
      <c r="AK1951" s="1" t="str">
        <f t="shared" si="281"/>
        <v>PG-13</v>
      </c>
      <c r="AL1951" s="1" t="str">
        <f t="shared" si="275"/>
        <v>121 min</v>
      </c>
      <c r="AM1951" s="1" t="str">
        <f t="shared" si="276"/>
        <v>Action, Drama, Mystery</v>
      </c>
      <c r="AN1951" s="1" t="str">
        <f t="shared" si="277"/>
        <v>Alex Proyas</v>
      </c>
      <c r="AO1951" s="1" t="str">
        <f t="shared" si="278"/>
        <v>Ryne Douglas Pearson (screenplay), Juliet Snowden (screenplay), Stiles White (screenplay), Ryne Douglas Pearson (story)</v>
      </c>
      <c r="AP1951" s="1" t="str">
        <f t="shared" si="279"/>
        <v>Nicolas Cage, Chandler Canterbury, Rose Byrne, Lara Robinson</v>
      </c>
      <c r="AQ1951" s="1" t="str">
        <f t="shared" si="280"/>
        <v>Sum.</v>
      </c>
    </row>
    <row r="1952" spans="1:43">
      <c r="A1952">
        <v>51</v>
      </c>
      <c r="B1952" t="s">
        <v>1815</v>
      </c>
      <c r="C1952" t="s">
        <v>10764</v>
      </c>
      <c r="D1952">
        <f t="shared" si="274"/>
        <v>25000000</v>
      </c>
      <c r="K1952">
        <f t="shared" si="282"/>
        <v>1994</v>
      </c>
      <c r="L1952" t="s">
        <v>4682</v>
      </c>
      <c r="M1952" t="s">
        <v>5040</v>
      </c>
      <c r="N1952" t="s">
        <v>4697</v>
      </c>
      <c r="O1952" t="s">
        <v>6996</v>
      </c>
      <c r="P1952" t="s">
        <v>10870</v>
      </c>
      <c r="Q1952" t="s">
        <v>10871</v>
      </c>
      <c r="R1952" t="s">
        <v>10872</v>
      </c>
      <c r="AA1952">
        <v>1725</v>
      </c>
      <c r="AB1952" s="1">
        <v>39829</v>
      </c>
      <c r="AC1952" t="s">
        <v>1714</v>
      </c>
      <c r="AD1952" s="2">
        <v>26000000</v>
      </c>
      <c r="AE1952" s="2">
        <v>146336178</v>
      </c>
      <c r="AF1952" s="2">
        <v>185904750</v>
      </c>
      <c r="AG1952">
        <v>1</v>
      </c>
      <c r="AH1952">
        <v>16</v>
      </c>
      <c r="AI1952">
        <v>9</v>
      </c>
      <c r="AK1952" s="1" t="str">
        <f t="shared" si="281"/>
        <v>PG</v>
      </c>
      <c r="AL1952" s="1" t="str">
        <f t="shared" si="275"/>
        <v>91 min</v>
      </c>
      <c r="AM1952" s="1" t="str">
        <f t="shared" si="276"/>
        <v>Action, Comedy, Crime</v>
      </c>
      <c r="AN1952" s="1" t="str">
        <f t="shared" si="277"/>
        <v>Steve Carr</v>
      </c>
      <c r="AO1952" s="1" t="str">
        <f t="shared" si="278"/>
        <v>Kevin James, Nick Bakay</v>
      </c>
      <c r="AP1952" s="1" t="str">
        <f t="shared" si="279"/>
        <v>Kevin James, Keir O'Donnell, Jayma Mays, Raini Rodriguez</v>
      </c>
      <c r="AQ1952" s="1" t="str">
        <f t="shared" si="280"/>
        <v>Sony</v>
      </c>
    </row>
    <row r="1953" spans="1:43">
      <c r="A1953">
        <v>52</v>
      </c>
      <c r="B1953" t="s">
        <v>10873</v>
      </c>
      <c r="C1953" t="s">
        <v>4805</v>
      </c>
      <c r="D1953" t="e">
        <f t="shared" si="274"/>
        <v>#N/A</v>
      </c>
      <c r="K1953">
        <f t="shared" si="282"/>
        <v>1994</v>
      </c>
      <c r="L1953" t="s">
        <v>4600</v>
      </c>
      <c r="M1953" t="s">
        <v>4984</v>
      </c>
      <c r="N1953" t="s">
        <v>4690</v>
      </c>
      <c r="O1953" t="s">
        <v>9375</v>
      </c>
      <c r="P1953" t="s">
        <v>10874</v>
      </c>
      <c r="Q1953" t="s">
        <v>10875</v>
      </c>
      <c r="R1953" t="s">
        <v>10876</v>
      </c>
      <c r="AA1953">
        <v>146</v>
      </c>
      <c r="AB1953" s="1">
        <v>39878</v>
      </c>
      <c r="AC1953" t="s">
        <v>144</v>
      </c>
      <c r="AD1953" s="2">
        <v>138000000</v>
      </c>
      <c r="AE1953" s="2">
        <v>107509799</v>
      </c>
      <c r="AF1953" s="2">
        <v>184068357</v>
      </c>
      <c r="AG1953">
        <v>3</v>
      </c>
      <c r="AH1953">
        <v>6</v>
      </c>
      <c r="AI1953">
        <v>9</v>
      </c>
      <c r="AK1953" s="1" t="str">
        <f t="shared" si="281"/>
        <v>R</v>
      </c>
      <c r="AL1953" s="1" t="str">
        <f t="shared" si="275"/>
        <v>162 min</v>
      </c>
      <c r="AM1953" s="1" t="str">
        <f t="shared" si="276"/>
        <v>Action, Mystery, Sci-Fi</v>
      </c>
      <c r="AN1953" s="1" t="str">
        <f t="shared" si="277"/>
        <v>Zack Snyder</v>
      </c>
      <c r="AO1953" s="1" t="str">
        <f t="shared" si="278"/>
        <v>David Hayter (screenplay), Alex Tse (screenplay), Dave Gibbons (graphic novel illustrator)</v>
      </c>
      <c r="AP1953" s="1" t="str">
        <f t="shared" si="279"/>
        <v>Malin Akerman, Billy Crudup, Matthew Goode, Jackie Earle Haley</v>
      </c>
      <c r="AQ1953" s="1" t="str">
        <f t="shared" si="280"/>
        <v>WB</v>
      </c>
    </row>
    <row r="1954" spans="1:43">
      <c r="A1954">
        <v>53</v>
      </c>
      <c r="B1954" t="s">
        <v>10877</v>
      </c>
      <c r="C1954" t="s">
        <v>4660</v>
      </c>
      <c r="D1954" t="e">
        <f t="shared" si="274"/>
        <v>#N/A</v>
      </c>
      <c r="K1954">
        <f t="shared" si="282"/>
        <v>1994</v>
      </c>
      <c r="L1954" t="s">
        <v>4614</v>
      </c>
      <c r="M1954" t="s">
        <v>4763</v>
      </c>
      <c r="N1954" t="s">
        <v>5174</v>
      </c>
      <c r="O1954" t="s">
        <v>10878</v>
      </c>
      <c r="P1954" t="s">
        <v>10879</v>
      </c>
      <c r="Q1954" t="s">
        <v>10880</v>
      </c>
      <c r="R1954" t="s">
        <v>10881</v>
      </c>
      <c r="AA1954">
        <v>1132</v>
      </c>
      <c r="AB1954" s="1">
        <v>39850</v>
      </c>
      <c r="AC1954" t="s">
        <v>1124</v>
      </c>
      <c r="AD1954" s="2">
        <v>40000000</v>
      </c>
      <c r="AE1954" s="2">
        <v>93953653</v>
      </c>
      <c r="AF1954" s="2">
        <v>178390243</v>
      </c>
      <c r="AG1954">
        <v>2</v>
      </c>
      <c r="AH1954">
        <v>6</v>
      </c>
      <c r="AI1954">
        <v>9</v>
      </c>
      <c r="AK1954" s="1" t="str">
        <f t="shared" si="281"/>
        <v>PG-13</v>
      </c>
      <c r="AL1954" s="1" t="str">
        <f t="shared" si="275"/>
        <v>129 min</v>
      </c>
      <c r="AM1954" s="1" t="str">
        <f t="shared" si="276"/>
        <v>Comedy, Drama, Romance</v>
      </c>
      <c r="AN1954" s="1" t="str">
        <f t="shared" si="277"/>
        <v>Ken Kwapis</v>
      </c>
      <c r="AO1954" s="1" t="str">
        <f t="shared" si="278"/>
        <v>Abby Kohn, Marc Silverstein, Greg Behrendt (book), Liz Tuccillo (book)</v>
      </c>
      <c r="AP1954" s="1" t="str">
        <f t="shared" si="279"/>
        <v>Morgan Lily, Trenton Rogers, Michelle Carmichael, Jasmine Woods</v>
      </c>
      <c r="AQ1954" s="1" t="str">
        <f t="shared" si="280"/>
        <v>WB (NL)</v>
      </c>
    </row>
    <row r="1955" spans="1:43">
      <c r="A1955">
        <v>54</v>
      </c>
      <c r="B1955" t="s">
        <v>10882</v>
      </c>
      <c r="C1955" t="s">
        <v>4607</v>
      </c>
      <c r="D1955" t="e">
        <f t="shared" si="274"/>
        <v>#N/A</v>
      </c>
      <c r="K1955">
        <f t="shared" si="282"/>
        <v>1994</v>
      </c>
      <c r="L1955" t="s">
        <v>4635</v>
      </c>
      <c r="AA1955">
        <v>675</v>
      </c>
      <c r="AB1955" s="1">
        <v>40095</v>
      </c>
      <c r="AC1955" t="s">
        <v>669</v>
      </c>
      <c r="AD1955" s="2">
        <v>60000000</v>
      </c>
      <c r="AE1955" s="2">
        <v>109205660</v>
      </c>
      <c r="AF1955" s="2">
        <v>172450423</v>
      </c>
      <c r="AG1955">
        <v>10</v>
      </c>
      <c r="AH1955">
        <v>9</v>
      </c>
      <c r="AI1955">
        <v>9</v>
      </c>
      <c r="AK1955" s="1" t="str">
        <f t="shared" si="281"/>
        <v>PG-13</v>
      </c>
      <c r="AL1955" s="1" t="str">
        <f t="shared" si="275"/>
        <v>113 min</v>
      </c>
      <c r="AM1955" s="1" t="str">
        <f t="shared" si="276"/>
        <v>Comedy</v>
      </c>
      <c r="AN1955" s="1" t="str">
        <f t="shared" si="277"/>
        <v>Peter Billingsley</v>
      </c>
      <c r="AO1955" s="1" t="str">
        <f t="shared" si="278"/>
        <v>Jon Favreau, Vince Vaughn, Dana Fox</v>
      </c>
      <c r="AP1955" s="1" t="str">
        <f t="shared" si="279"/>
        <v>Vince Vaughn, Jason Bateman, Faizon Love, Jon Favreau</v>
      </c>
      <c r="AQ1955" s="1" t="str">
        <f t="shared" si="280"/>
        <v>Uni.</v>
      </c>
    </row>
    <row r="1956" spans="1:43">
      <c r="A1956">
        <v>55</v>
      </c>
      <c r="B1956" t="s">
        <v>653</v>
      </c>
      <c r="C1956" t="s">
        <v>4628</v>
      </c>
      <c r="D1956">
        <f t="shared" si="274"/>
        <v>63000000</v>
      </c>
      <c r="K1956">
        <f t="shared" si="282"/>
        <v>1994</v>
      </c>
      <c r="L1956" t="s">
        <v>4600</v>
      </c>
      <c r="M1956" t="s">
        <v>10883</v>
      </c>
      <c r="N1956" t="s">
        <v>7863</v>
      </c>
      <c r="O1956" t="s">
        <v>8197</v>
      </c>
      <c r="P1956" t="s">
        <v>10884</v>
      </c>
      <c r="Q1956" t="s">
        <v>10885</v>
      </c>
      <c r="R1956" t="s">
        <v>10886</v>
      </c>
      <c r="AA1956">
        <v>1515</v>
      </c>
      <c r="AB1956" s="1">
        <v>39913</v>
      </c>
      <c r="AC1956" t="s">
        <v>1505</v>
      </c>
      <c r="AD1956" s="2">
        <v>30000000</v>
      </c>
      <c r="AE1956" s="2">
        <v>79576189</v>
      </c>
      <c r="AF1956" s="2">
        <v>169173206</v>
      </c>
      <c r="AG1956">
        <v>4</v>
      </c>
      <c r="AH1956">
        <v>10</v>
      </c>
      <c r="AI1956">
        <v>9</v>
      </c>
      <c r="AK1956" s="1" t="str">
        <f t="shared" si="281"/>
        <v>G</v>
      </c>
      <c r="AL1956" s="1" t="str">
        <f t="shared" si="275"/>
        <v>102 min</v>
      </c>
      <c r="AM1956" s="1" t="str">
        <f t="shared" si="276"/>
        <v>Comedy, Drama, Family</v>
      </c>
      <c r="AN1956" s="1" t="str">
        <f t="shared" si="277"/>
        <v>Peter Chelsom</v>
      </c>
      <c r="AO1956" s="1" t="str">
        <f t="shared" si="278"/>
        <v>Dan Berendsen, Michael Poryes (characters), Richard Correll (characters), Barry O'Brien (characters)</v>
      </c>
      <c r="AP1956" s="1" t="str">
        <f t="shared" si="279"/>
        <v>Miley Cyrus, Billy Ray Cyrus, Emily Osment, Jason Earles</v>
      </c>
      <c r="AQ1956" s="1" t="str">
        <f t="shared" si="280"/>
        <v>BV</v>
      </c>
    </row>
    <row r="1957" spans="1:43">
      <c r="A1957">
        <v>56</v>
      </c>
      <c r="B1957" t="s">
        <v>10887</v>
      </c>
      <c r="C1957" t="s">
        <v>4607</v>
      </c>
      <c r="D1957" t="e">
        <f t="shared" si="274"/>
        <v>#N/A</v>
      </c>
      <c r="K1957">
        <f t="shared" si="282"/>
        <v>1994</v>
      </c>
      <c r="L1957" t="s">
        <v>4600</v>
      </c>
      <c r="M1957" t="s">
        <v>5559</v>
      </c>
      <c r="N1957" t="s">
        <v>9745</v>
      </c>
      <c r="O1957" t="s">
        <v>9088</v>
      </c>
      <c r="P1957" t="s">
        <v>10888</v>
      </c>
      <c r="Q1957" t="s">
        <v>10889</v>
      </c>
      <c r="R1957" t="s">
        <v>10890</v>
      </c>
      <c r="AA1957">
        <v>1513</v>
      </c>
      <c r="AB1957" s="1">
        <v>40151</v>
      </c>
      <c r="AC1957" t="s">
        <v>1503</v>
      </c>
      <c r="AD1957" s="2">
        <v>30000000</v>
      </c>
      <c r="AE1957" s="2">
        <v>83823381</v>
      </c>
      <c r="AF1957" s="2">
        <v>166842739</v>
      </c>
      <c r="AG1957">
        <v>12</v>
      </c>
      <c r="AH1957">
        <v>4</v>
      </c>
      <c r="AI1957">
        <v>9</v>
      </c>
      <c r="AK1957" s="1" t="str">
        <f t="shared" si="281"/>
        <v>R</v>
      </c>
      <c r="AL1957" s="1" t="str">
        <f t="shared" si="275"/>
        <v>109 min</v>
      </c>
      <c r="AM1957" s="1" t="str">
        <f t="shared" si="276"/>
        <v>Drama, Romance</v>
      </c>
      <c r="AN1957" s="1" t="str">
        <f t="shared" si="277"/>
        <v>Jason Reitman</v>
      </c>
      <c r="AO1957" s="1" t="str">
        <f t="shared" si="278"/>
        <v>Walter Kirn (novel), Jason Reitman (screenplay), Sheldon Turner (screenplay)</v>
      </c>
      <c r="AP1957" s="1" t="str">
        <f t="shared" si="279"/>
        <v>George Clooney, Vera Farmiga, Anna Kendrick, Jason Bateman</v>
      </c>
      <c r="AQ1957" s="1" t="str">
        <f t="shared" si="280"/>
        <v>Par.</v>
      </c>
    </row>
    <row r="1958" spans="1:43">
      <c r="A1958">
        <v>57</v>
      </c>
      <c r="B1958" t="s">
        <v>1202</v>
      </c>
      <c r="C1958" t="s">
        <v>4607</v>
      </c>
      <c r="D1958">
        <f t="shared" si="274"/>
        <v>40000000</v>
      </c>
      <c r="K1958">
        <f t="shared" si="282"/>
        <v>1994</v>
      </c>
      <c r="L1958" t="s">
        <v>4600</v>
      </c>
      <c r="M1958" t="s">
        <v>4800</v>
      </c>
      <c r="N1958" t="s">
        <v>4852</v>
      </c>
      <c r="O1958" t="s">
        <v>8776</v>
      </c>
      <c r="P1958" t="s">
        <v>10891</v>
      </c>
      <c r="Q1958" t="s">
        <v>10892</v>
      </c>
      <c r="R1958" t="s">
        <v>10893</v>
      </c>
      <c r="AA1958">
        <v>237</v>
      </c>
      <c r="AB1958" s="1">
        <v>39976</v>
      </c>
      <c r="AC1958" t="s">
        <v>234</v>
      </c>
      <c r="AD1958" s="2">
        <v>110000000</v>
      </c>
      <c r="AE1958" s="2">
        <v>65452312</v>
      </c>
      <c r="AF1958" s="2">
        <v>152364370</v>
      </c>
      <c r="AG1958">
        <v>6</v>
      </c>
      <c r="AH1958">
        <v>12</v>
      </c>
      <c r="AI1958">
        <v>9</v>
      </c>
      <c r="AK1958" s="1" t="e">
        <f t="shared" si="281"/>
        <v>#N/A</v>
      </c>
      <c r="AL1958" s="1" t="e">
        <f t="shared" si="275"/>
        <v>#N/A</v>
      </c>
      <c r="AM1958" s="1" t="e">
        <f t="shared" si="276"/>
        <v>#N/A</v>
      </c>
      <c r="AN1958" s="1" t="e">
        <f t="shared" si="277"/>
        <v>#N/A</v>
      </c>
      <c r="AO1958" s="1" t="e">
        <f t="shared" si="278"/>
        <v>#N/A</v>
      </c>
      <c r="AP1958" s="1" t="e">
        <f t="shared" si="279"/>
        <v>#N/A</v>
      </c>
      <c r="AQ1958" s="1" t="e">
        <f t="shared" si="280"/>
        <v>#N/A</v>
      </c>
    </row>
    <row r="1959" spans="1:43">
      <c r="A1959">
        <v>58</v>
      </c>
      <c r="B1959" t="s">
        <v>10894</v>
      </c>
      <c r="C1959" t="s">
        <v>4660</v>
      </c>
      <c r="D1959" t="e">
        <f t="shared" si="274"/>
        <v>#N/A</v>
      </c>
      <c r="K1959">
        <f t="shared" si="282"/>
        <v>1994</v>
      </c>
      <c r="L1959" t="s">
        <v>4600</v>
      </c>
      <c r="M1959" t="s">
        <v>5574</v>
      </c>
      <c r="N1959" t="s">
        <v>5357</v>
      </c>
      <c r="O1959" t="s">
        <v>8188</v>
      </c>
      <c r="P1959" t="s">
        <v>8216</v>
      </c>
      <c r="Q1959" t="s">
        <v>10895</v>
      </c>
      <c r="R1959" t="s">
        <v>10896</v>
      </c>
      <c r="AA1959">
        <v>1151</v>
      </c>
      <c r="AB1959" s="1">
        <v>39920</v>
      </c>
      <c r="AC1959" t="s">
        <v>1143</v>
      </c>
      <c r="AD1959" s="2">
        <v>40000000</v>
      </c>
      <c r="AE1959" s="2">
        <v>64167069</v>
      </c>
      <c r="AF1959" s="2">
        <v>139474906</v>
      </c>
      <c r="AG1959">
        <v>4</v>
      </c>
      <c r="AH1959">
        <v>17</v>
      </c>
      <c r="AI1959">
        <v>9</v>
      </c>
      <c r="AK1959" s="1" t="str">
        <f t="shared" si="281"/>
        <v>PG-13</v>
      </c>
      <c r="AL1959" s="1" t="str">
        <f t="shared" si="275"/>
        <v>102 min</v>
      </c>
      <c r="AM1959" s="1" t="str">
        <f t="shared" si="276"/>
        <v>Comedy, Drama, Fantasy</v>
      </c>
      <c r="AN1959" s="1" t="str">
        <f t="shared" si="277"/>
        <v>Burr Steers</v>
      </c>
      <c r="AO1959" s="1" t="str">
        <f t="shared" si="278"/>
        <v>Jason Filardi</v>
      </c>
      <c r="AP1959" s="1" t="str">
        <f t="shared" si="279"/>
        <v>Zac Efron, Leslie Mann, Thomas Lennon, Matthew Perry</v>
      </c>
      <c r="AQ1959" s="1" t="str">
        <f t="shared" si="280"/>
        <v>WB (NL)</v>
      </c>
    </row>
    <row r="1960" spans="1:43">
      <c r="A1960">
        <v>59</v>
      </c>
      <c r="B1960" t="s">
        <v>10897</v>
      </c>
      <c r="C1960" t="s">
        <v>4695</v>
      </c>
      <c r="D1960" t="e">
        <f t="shared" si="274"/>
        <v>#N/A</v>
      </c>
      <c r="K1960">
        <f t="shared" si="282"/>
        <v>1994</v>
      </c>
      <c r="L1960" t="s">
        <v>4635</v>
      </c>
      <c r="AA1960">
        <v>847</v>
      </c>
      <c r="AB1960" s="1">
        <v>40102</v>
      </c>
      <c r="AC1960" t="s">
        <v>840</v>
      </c>
      <c r="AD1960" s="2">
        <v>53000000</v>
      </c>
      <c r="AE1960" s="2">
        <v>73357727</v>
      </c>
      <c r="AF1960" s="2">
        <v>131159781</v>
      </c>
      <c r="AG1960">
        <v>10</v>
      </c>
      <c r="AH1960">
        <v>16</v>
      </c>
      <c r="AI1960">
        <v>9</v>
      </c>
      <c r="AK1960" s="1" t="str">
        <f t="shared" si="281"/>
        <v>R</v>
      </c>
      <c r="AL1960" s="1" t="str">
        <f t="shared" si="275"/>
        <v>109 min</v>
      </c>
      <c r="AM1960" s="1" t="str">
        <f t="shared" si="276"/>
        <v>Crime, Drama, Thriller</v>
      </c>
      <c r="AN1960" s="1" t="str">
        <f t="shared" si="277"/>
        <v>F. Gary Gray</v>
      </c>
      <c r="AO1960" s="1" t="str">
        <f t="shared" si="278"/>
        <v>Kurt Wimmer</v>
      </c>
      <c r="AP1960" s="1" t="str">
        <f t="shared" si="279"/>
        <v>Jamie Foxx, Gerard Butler, Colm Meaney, Bruce McGill</v>
      </c>
      <c r="AQ1960" s="1" t="str">
        <f t="shared" si="280"/>
        <v>Over.</v>
      </c>
    </row>
    <row r="1961" spans="1:43">
      <c r="A1961">
        <v>60</v>
      </c>
      <c r="B1961" t="s">
        <v>10898</v>
      </c>
      <c r="C1961" t="s">
        <v>4660</v>
      </c>
      <c r="D1961" t="e">
        <f t="shared" si="274"/>
        <v>#N/A</v>
      </c>
      <c r="K1961">
        <f t="shared" si="282"/>
        <v>1994</v>
      </c>
      <c r="L1961" t="s">
        <v>4682</v>
      </c>
      <c r="M1961" t="s">
        <v>4622</v>
      </c>
      <c r="N1961" t="s">
        <v>5140</v>
      </c>
      <c r="O1961" t="s">
        <v>10899</v>
      </c>
      <c r="P1961" t="s">
        <v>10900</v>
      </c>
      <c r="Q1961" t="s">
        <v>10901</v>
      </c>
      <c r="R1961" t="s">
        <v>10902</v>
      </c>
      <c r="AA1961">
        <v>1094</v>
      </c>
      <c r="AB1961" s="1">
        <v>40004</v>
      </c>
      <c r="AC1961" t="s">
        <v>1087</v>
      </c>
      <c r="AD1961" s="2">
        <v>42000000</v>
      </c>
      <c r="AE1961" s="2">
        <v>60054530</v>
      </c>
      <c r="AF1961" s="2">
        <v>130788243</v>
      </c>
      <c r="AG1961">
        <v>7</v>
      </c>
      <c r="AH1961">
        <v>10</v>
      </c>
      <c r="AI1961">
        <v>9</v>
      </c>
      <c r="AK1961" s="1" t="e">
        <f t="shared" si="281"/>
        <v>#N/A</v>
      </c>
      <c r="AL1961" s="1" t="e">
        <f t="shared" si="275"/>
        <v>#N/A</v>
      </c>
      <c r="AM1961" s="1" t="e">
        <f t="shared" si="276"/>
        <v>#N/A</v>
      </c>
      <c r="AN1961" s="1" t="e">
        <f t="shared" si="277"/>
        <v>#N/A</v>
      </c>
      <c r="AO1961" s="1" t="e">
        <f t="shared" si="278"/>
        <v>#N/A</v>
      </c>
      <c r="AP1961" s="1" t="e">
        <f t="shared" si="279"/>
        <v>#N/A</v>
      </c>
      <c r="AQ1961" s="1" t="e">
        <f t="shared" si="280"/>
        <v>#N/A</v>
      </c>
    </row>
    <row r="1962" spans="1:43">
      <c r="A1962">
        <v>61</v>
      </c>
      <c r="B1962" t="s">
        <v>10903</v>
      </c>
      <c r="C1962" t="s">
        <v>6069</v>
      </c>
      <c r="D1962" t="e">
        <f t="shared" si="274"/>
        <v>#N/A</v>
      </c>
      <c r="K1962">
        <f t="shared" si="282"/>
        <v>1994</v>
      </c>
      <c r="L1962" t="s">
        <v>4614</v>
      </c>
      <c r="M1962" t="s">
        <v>4788</v>
      </c>
      <c r="N1962" t="s">
        <v>6789</v>
      </c>
      <c r="O1962" t="s">
        <v>10339</v>
      </c>
      <c r="P1962" t="s">
        <v>10904</v>
      </c>
      <c r="Q1962" t="s">
        <v>10905</v>
      </c>
      <c r="R1962" t="s">
        <v>10906</v>
      </c>
      <c r="AA1962">
        <v>1131</v>
      </c>
      <c r="AB1962" s="1">
        <v>40032</v>
      </c>
      <c r="AC1962" t="s">
        <v>1123</v>
      </c>
      <c r="AD1962" s="2">
        <v>40000000</v>
      </c>
      <c r="AE1962" s="2">
        <v>94125426</v>
      </c>
      <c r="AF1962" s="2">
        <v>126646119</v>
      </c>
      <c r="AG1962">
        <v>8</v>
      </c>
      <c r="AH1962">
        <v>7</v>
      </c>
      <c r="AI1962">
        <v>9</v>
      </c>
      <c r="AK1962" s="1" t="str">
        <f t="shared" si="281"/>
        <v>PG-13</v>
      </c>
      <c r="AL1962" s="1" t="str">
        <f t="shared" si="275"/>
        <v>123 min</v>
      </c>
      <c r="AM1962" s="1" t="str">
        <f t="shared" si="276"/>
        <v>Biography, Drama, Romance</v>
      </c>
      <c r="AN1962" s="1" t="str">
        <f t="shared" si="277"/>
        <v>Nora Ephron</v>
      </c>
      <c r="AO1962" s="1" t="str">
        <f t="shared" si="278"/>
        <v>Nora Ephron (screenplay), Julie Powell (book), Julia Child (book), Alex Prud'homme (book)</v>
      </c>
      <c r="AP1962" s="1" t="str">
        <f t="shared" si="279"/>
        <v>Meryl Streep, Amy Adams, Stanley Tucci, Chris Messina</v>
      </c>
      <c r="AQ1962" s="1" t="str">
        <f t="shared" si="280"/>
        <v>Sony</v>
      </c>
    </row>
    <row r="1963" spans="1:43">
      <c r="A1963">
        <v>62</v>
      </c>
      <c r="B1963" t="s">
        <v>10907</v>
      </c>
      <c r="C1963" t="s">
        <v>4607</v>
      </c>
      <c r="D1963" t="e">
        <f t="shared" si="274"/>
        <v>#N/A</v>
      </c>
      <c r="K1963">
        <f t="shared" si="282"/>
        <v>1994</v>
      </c>
      <c r="L1963" t="s">
        <v>4614</v>
      </c>
      <c r="M1963" t="s">
        <v>5574</v>
      </c>
      <c r="N1963" t="s">
        <v>4581</v>
      </c>
      <c r="O1963" t="s">
        <v>10908</v>
      </c>
      <c r="P1963" t="s">
        <v>10909</v>
      </c>
      <c r="Q1963" t="s">
        <v>10910</v>
      </c>
      <c r="R1963" t="s">
        <v>10911</v>
      </c>
      <c r="AA1963">
        <v>697</v>
      </c>
      <c r="AB1963" s="1">
        <v>39850</v>
      </c>
      <c r="AC1963" t="s">
        <v>691</v>
      </c>
      <c r="AD1963" s="2">
        <v>60000000</v>
      </c>
      <c r="AE1963" s="2">
        <v>75286229</v>
      </c>
      <c r="AF1963" s="2">
        <v>126037057</v>
      </c>
      <c r="AG1963">
        <v>2</v>
      </c>
      <c r="AH1963">
        <v>6</v>
      </c>
      <c r="AI1963">
        <v>9</v>
      </c>
      <c r="AK1963" s="1" t="str">
        <f t="shared" si="281"/>
        <v>PG</v>
      </c>
      <c r="AL1963" s="1" t="str">
        <f t="shared" si="275"/>
        <v>100 min</v>
      </c>
      <c r="AM1963" s="1" t="str">
        <f t="shared" si="276"/>
        <v>Animation, Fantasy</v>
      </c>
      <c r="AN1963" s="1" t="str">
        <f t="shared" si="277"/>
        <v>Henry Selick</v>
      </c>
      <c r="AO1963" s="1" t="str">
        <f t="shared" si="278"/>
        <v>Henry Selick (screenplay), Neil Gaiman (book)</v>
      </c>
      <c r="AP1963" s="1" t="str">
        <f t="shared" si="279"/>
        <v>Dakota Fanning, Teri Hatcher, Jennifer Saunders, Dawn French</v>
      </c>
      <c r="AQ1963" s="1" t="str">
        <f t="shared" si="280"/>
        <v>Focus</v>
      </c>
    </row>
    <row r="1964" spans="1:43">
      <c r="A1964">
        <v>63</v>
      </c>
      <c r="B1964" t="s">
        <v>10912</v>
      </c>
      <c r="C1964" t="s">
        <v>4621</v>
      </c>
      <c r="D1964" t="e">
        <f t="shared" si="274"/>
        <v>#N/A</v>
      </c>
      <c r="K1964">
        <f t="shared" si="282"/>
        <v>1994</v>
      </c>
      <c r="L1964" t="s">
        <v>4600</v>
      </c>
      <c r="M1964" t="s">
        <v>5371</v>
      </c>
      <c r="N1964" t="s">
        <v>5126</v>
      </c>
      <c r="O1964" t="s">
        <v>4899</v>
      </c>
      <c r="P1964" t="s">
        <v>10913</v>
      </c>
      <c r="Q1964" t="s">
        <v>10914</v>
      </c>
      <c r="R1964" t="s">
        <v>10915</v>
      </c>
      <c r="AA1964">
        <v>728</v>
      </c>
      <c r="AB1964" s="1">
        <v>40158</v>
      </c>
      <c r="AC1964" t="s">
        <v>722</v>
      </c>
      <c r="AD1964" s="2">
        <v>60000000</v>
      </c>
      <c r="AE1964" s="2">
        <v>37491364</v>
      </c>
      <c r="AF1964" s="2">
        <v>124514011</v>
      </c>
      <c r="AG1964">
        <v>12</v>
      </c>
      <c r="AH1964">
        <v>11</v>
      </c>
      <c r="AI1964">
        <v>9</v>
      </c>
      <c r="AK1964" s="1" t="str">
        <f t="shared" si="281"/>
        <v>PG-13</v>
      </c>
      <c r="AL1964" s="1" t="str">
        <f t="shared" si="275"/>
        <v>134 min</v>
      </c>
      <c r="AM1964" s="1" t="str">
        <f t="shared" si="276"/>
        <v>Biography, Drama, History</v>
      </c>
      <c r="AN1964" s="1" t="str">
        <f t="shared" si="277"/>
        <v>Clint Eastwood</v>
      </c>
      <c r="AO1964" s="1" t="str">
        <f t="shared" si="278"/>
        <v>Anthony Peckham (screenplay), John Carlin (book)</v>
      </c>
      <c r="AP1964" s="1" t="str">
        <f t="shared" si="279"/>
        <v>Morgan Freeman, Matt Damon, Tony Kgoroge, Patrick Mofokeng</v>
      </c>
      <c r="AQ1964" s="1" t="str">
        <f t="shared" si="280"/>
        <v>WB</v>
      </c>
    </row>
    <row r="1965" spans="1:43">
      <c r="A1965">
        <v>64</v>
      </c>
      <c r="B1965" t="s">
        <v>10916</v>
      </c>
      <c r="C1965" t="s">
        <v>9649</v>
      </c>
      <c r="D1965" t="e">
        <f t="shared" si="274"/>
        <v>#N/A</v>
      </c>
      <c r="K1965">
        <f t="shared" si="282"/>
        <v>1994</v>
      </c>
      <c r="L1965" t="s">
        <v>4682</v>
      </c>
      <c r="M1965" t="s">
        <v>4723</v>
      </c>
      <c r="N1965" t="s">
        <v>4697</v>
      </c>
      <c r="O1965" t="s">
        <v>8827</v>
      </c>
      <c r="P1965" t="s">
        <v>10917</v>
      </c>
      <c r="Q1965" t="s">
        <v>10918</v>
      </c>
      <c r="R1965" t="s">
        <v>10919</v>
      </c>
      <c r="AA1965">
        <v>449</v>
      </c>
      <c r="AB1965" s="1">
        <v>40081</v>
      </c>
      <c r="AC1965" t="s">
        <v>446</v>
      </c>
      <c r="AD1965" s="2">
        <v>80000000</v>
      </c>
      <c r="AE1965" s="2">
        <v>38577772</v>
      </c>
      <c r="AF1965" s="2">
        <v>119668350</v>
      </c>
      <c r="AG1965">
        <v>9</v>
      </c>
      <c r="AH1965">
        <v>25</v>
      </c>
      <c r="AI1965">
        <v>9</v>
      </c>
      <c r="AK1965" s="1" t="str">
        <f t="shared" si="281"/>
        <v>PG-13</v>
      </c>
      <c r="AL1965" s="1" t="str">
        <f t="shared" si="275"/>
        <v>89 min</v>
      </c>
      <c r="AM1965" s="1" t="str">
        <f t="shared" si="276"/>
        <v>Action, Sci-Fi, Thriller</v>
      </c>
      <c r="AN1965" s="1" t="str">
        <f t="shared" si="277"/>
        <v>Jonathan Mostow</v>
      </c>
      <c r="AO1965" s="1" t="str">
        <f t="shared" si="278"/>
        <v>Michael Ferris (screenplay), John D. Brancato (screenplay), Robert Venditti (graphic novel), Brett Weldele (graphic novel)</v>
      </c>
      <c r="AP1965" s="1" t="str">
        <f t="shared" si="279"/>
        <v>Bruce Willis, Radha Mitchell, Rosamund Pike, Boris Kodjoe</v>
      </c>
      <c r="AQ1965" s="1" t="str">
        <f t="shared" si="280"/>
        <v>BV</v>
      </c>
    </row>
    <row r="1966" spans="1:43">
      <c r="A1966">
        <v>65</v>
      </c>
      <c r="B1966" t="s">
        <v>10920</v>
      </c>
      <c r="C1966" t="s">
        <v>5962</v>
      </c>
      <c r="D1966" t="e">
        <f t="shared" si="274"/>
        <v>#N/A</v>
      </c>
      <c r="K1966">
        <f t="shared" si="282"/>
        <v>1994</v>
      </c>
      <c r="L1966" t="s">
        <v>4600</v>
      </c>
      <c r="M1966" t="s">
        <v>5371</v>
      </c>
      <c r="N1966" t="s">
        <v>5174</v>
      </c>
      <c r="O1966" t="s">
        <v>9580</v>
      </c>
      <c r="P1966" t="s">
        <v>10005</v>
      </c>
      <c r="Q1966" t="s">
        <v>10921</v>
      </c>
      <c r="R1966" t="s">
        <v>10922</v>
      </c>
      <c r="AA1966">
        <v>1248</v>
      </c>
      <c r="AB1966" s="1">
        <v>40137</v>
      </c>
      <c r="AC1966" t="s">
        <v>1240</v>
      </c>
      <c r="AD1966" s="2">
        <v>40000000</v>
      </c>
      <c r="AE1966" s="2">
        <v>627047</v>
      </c>
      <c r="AF1966" s="2">
        <v>119627047</v>
      </c>
      <c r="AG1966">
        <v>11</v>
      </c>
      <c r="AH1966">
        <v>20</v>
      </c>
      <c r="AI1966">
        <v>9</v>
      </c>
      <c r="AK1966" s="1" t="e">
        <f t="shared" si="281"/>
        <v>#N/A</v>
      </c>
      <c r="AL1966" s="1" t="e">
        <f t="shared" si="275"/>
        <v>#N/A</v>
      </c>
      <c r="AM1966" s="1" t="e">
        <f t="shared" si="276"/>
        <v>#N/A</v>
      </c>
      <c r="AN1966" s="1" t="e">
        <f t="shared" si="277"/>
        <v>#N/A</v>
      </c>
      <c r="AO1966" s="1" t="e">
        <f t="shared" si="278"/>
        <v>#N/A</v>
      </c>
      <c r="AP1966" s="1" t="e">
        <f t="shared" si="279"/>
        <v>#N/A</v>
      </c>
      <c r="AQ1966" s="1" t="e">
        <f t="shared" si="280"/>
        <v>#N/A</v>
      </c>
    </row>
    <row r="1967" spans="1:43">
      <c r="A1967">
        <v>66</v>
      </c>
      <c r="B1967" t="s">
        <v>10923</v>
      </c>
      <c r="C1967" t="s">
        <v>4621</v>
      </c>
      <c r="D1967" t="e">
        <f t="shared" si="274"/>
        <v>#N/A</v>
      </c>
      <c r="K1967">
        <f t="shared" si="282"/>
        <v>1994</v>
      </c>
      <c r="L1967" t="s">
        <v>4600</v>
      </c>
      <c r="M1967" t="s">
        <v>4615</v>
      </c>
      <c r="N1967" t="s">
        <v>7374</v>
      </c>
      <c r="O1967" t="s">
        <v>10924</v>
      </c>
      <c r="P1967" t="s">
        <v>10925</v>
      </c>
      <c r="Q1967" t="s">
        <v>10926</v>
      </c>
      <c r="R1967" t="s">
        <v>10927</v>
      </c>
      <c r="AA1967">
        <v>503</v>
      </c>
      <c r="AB1967" s="1">
        <v>39829</v>
      </c>
      <c r="AC1967" t="s">
        <v>500</v>
      </c>
      <c r="AD1967" s="2">
        <v>75000000</v>
      </c>
      <c r="AE1967" s="2">
        <v>73034460</v>
      </c>
      <c r="AF1967" s="2">
        <v>118230763</v>
      </c>
      <c r="AG1967">
        <v>1</v>
      </c>
      <c r="AH1967">
        <v>16</v>
      </c>
      <c r="AI1967">
        <v>9</v>
      </c>
      <c r="AK1967" s="1" t="str">
        <f t="shared" si="281"/>
        <v>PG</v>
      </c>
      <c r="AL1967" s="1" t="str">
        <f t="shared" si="275"/>
        <v>100 min</v>
      </c>
      <c r="AM1967" s="1" t="str">
        <f t="shared" si="276"/>
        <v>Comedy, Family</v>
      </c>
      <c r="AN1967" s="1" t="str">
        <f t="shared" si="277"/>
        <v>Thor Freudenthal</v>
      </c>
      <c r="AO1967" s="1" t="str">
        <f t="shared" si="278"/>
        <v>Jeff Lowell (screenplay), Robert Schooley (screenplay), Mark McCorkle (screenplay), Lois Duncan (book)</v>
      </c>
      <c r="AP1967" s="1" t="str">
        <f t="shared" si="279"/>
        <v>Emma Roberts, Jake T. Austin, Don Cheadle, Johnny Simmons</v>
      </c>
      <c r="AQ1967" s="1" t="str">
        <f t="shared" si="280"/>
        <v>P/DW</v>
      </c>
    </row>
    <row r="1968" spans="1:43">
      <c r="A1968">
        <v>67</v>
      </c>
      <c r="B1968" t="s">
        <v>10928</v>
      </c>
      <c r="C1968" t="s">
        <v>6635</v>
      </c>
      <c r="D1968" t="e">
        <f t="shared" si="274"/>
        <v>#N/A</v>
      </c>
      <c r="K1968">
        <f t="shared" si="282"/>
        <v>1994</v>
      </c>
      <c r="L1968" t="s">
        <v>4614</v>
      </c>
      <c r="M1968" t="s">
        <v>4744</v>
      </c>
      <c r="N1968" t="s">
        <v>5126</v>
      </c>
      <c r="O1968" t="s">
        <v>8721</v>
      </c>
      <c r="P1968" t="s">
        <v>8721</v>
      </c>
      <c r="Q1968" t="s">
        <v>10929</v>
      </c>
      <c r="R1968" t="s">
        <v>10930</v>
      </c>
      <c r="AA1968">
        <v>1532</v>
      </c>
      <c r="AB1968" s="1">
        <v>39822</v>
      </c>
      <c r="AC1968" t="s">
        <v>1522</v>
      </c>
      <c r="AD1968" s="2">
        <v>30000000</v>
      </c>
      <c r="AE1968" s="2">
        <v>58715510</v>
      </c>
      <c r="AF1968" s="2">
        <v>115150424</v>
      </c>
      <c r="AG1968">
        <v>1</v>
      </c>
      <c r="AH1968">
        <v>9</v>
      </c>
      <c r="AI1968">
        <v>9</v>
      </c>
      <c r="AK1968" s="1" t="str">
        <f t="shared" si="281"/>
        <v>PG</v>
      </c>
      <c r="AL1968" s="1" t="str">
        <f t="shared" si="275"/>
        <v>89 min</v>
      </c>
      <c r="AM1968" s="1" t="str">
        <f t="shared" si="276"/>
        <v>Comedy, Romance</v>
      </c>
      <c r="AN1968" s="1" t="str">
        <f t="shared" si="277"/>
        <v>Gary Winick</v>
      </c>
      <c r="AO1968" s="1" t="str">
        <f t="shared" si="278"/>
        <v>Greg DePaul (screenplay), Casey Wilson (screenplay), June Diane Raphael (screenplay), Greg DePaul (story)</v>
      </c>
      <c r="AP1968" s="1" t="str">
        <f t="shared" si="279"/>
        <v>Kate Hudson, Anne Hathaway, Bryan Greenberg, Chris Pratt</v>
      </c>
      <c r="AQ1968" s="1" t="str">
        <f t="shared" si="280"/>
        <v>Fox</v>
      </c>
    </row>
    <row r="1969" spans="1:43">
      <c r="A1969">
        <v>68</v>
      </c>
      <c r="B1969" t="s">
        <v>10931</v>
      </c>
      <c r="C1969" t="s">
        <v>4805</v>
      </c>
      <c r="D1969" t="e">
        <f t="shared" si="274"/>
        <v>#N/A</v>
      </c>
      <c r="K1969">
        <f t="shared" si="282"/>
        <v>1994</v>
      </c>
      <c r="L1969" t="s">
        <v>4614</v>
      </c>
      <c r="M1969" t="s">
        <v>4744</v>
      </c>
      <c r="N1969" t="s">
        <v>5174</v>
      </c>
      <c r="O1969" t="s">
        <v>9286</v>
      </c>
      <c r="P1969" t="s">
        <v>10932</v>
      </c>
      <c r="Q1969" t="s">
        <v>10933</v>
      </c>
      <c r="R1969" t="s">
        <v>10934</v>
      </c>
      <c r="AA1969">
        <v>2701</v>
      </c>
      <c r="AB1969" s="1">
        <v>39962</v>
      </c>
      <c r="AC1969" t="s">
        <v>2678</v>
      </c>
      <c r="AD1969" s="2">
        <v>13000000</v>
      </c>
      <c r="AE1969" s="2">
        <v>12749992</v>
      </c>
      <c r="AF1969" s="2">
        <v>109421911</v>
      </c>
      <c r="AG1969">
        <v>5</v>
      </c>
      <c r="AH1969">
        <v>29</v>
      </c>
      <c r="AI1969">
        <v>9</v>
      </c>
      <c r="AK1969" s="1" t="e">
        <f t="shared" si="281"/>
        <v>#N/A</v>
      </c>
      <c r="AL1969" s="1" t="e">
        <f t="shared" si="275"/>
        <v>#N/A</v>
      </c>
      <c r="AM1969" s="1" t="e">
        <f t="shared" si="276"/>
        <v>#N/A</v>
      </c>
      <c r="AN1969" s="1" t="e">
        <f t="shared" si="277"/>
        <v>#N/A</v>
      </c>
      <c r="AO1969" s="1" t="e">
        <f t="shared" si="278"/>
        <v>#N/A</v>
      </c>
      <c r="AP1969" s="1" t="e">
        <f t="shared" si="279"/>
        <v>#N/A</v>
      </c>
      <c r="AQ1969" s="1" t="e">
        <f t="shared" si="280"/>
        <v>#N/A</v>
      </c>
    </row>
    <row r="1970" spans="1:43">
      <c r="A1970">
        <v>69</v>
      </c>
      <c r="B1970" t="s">
        <v>10935</v>
      </c>
      <c r="C1970" t="s">
        <v>4628</v>
      </c>
      <c r="D1970" t="e">
        <f t="shared" si="274"/>
        <v>#N/A</v>
      </c>
      <c r="K1970">
        <f t="shared" si="282"/>
        <v>1994</v>
      </c>
      <c r="L1970" t="s">
        <v>4600</v>
      </c>
      <c r="M1970" t="s">
        <v>5184</v>
      </c>
      <c r="N1970" t="s">
        <v>4852</v>
      </c>
      <c r="O1970" t="s">
        <v>10936</v>
      </c>
      <c r="P1970" t="s">
        <v>10937</v>
      </c>
      <c r="Q1970" t="s">
        <v>10938</v>
      </c>
      <c r="R1970" t="s">
        <v>10939</v>
      </c>
      <c r="AA1970">
        <v>2496</v>
      </c>
      <c r="AB1970" s="1">
        <v>39925</v>
      </c>
      <c r="AC1970" t="s">
        <v>2478</v>
      </c>
      <c r="AD1970" s="2">
        <v>15000000</v>
      </c>
      <c r="AE1970" s="2">
        <v>32011576</v>
      </c>
      <c r="AF1970" s="2">
        <v>109011576</v>
      </c>
      <c r="AG1970">
        <v>4</v>
      </c>
      <c r="AH1970">
        <v>22</v>
      </c>
      <c r="AI1970">
        <v>9</v>
      </c>
      <c r="AK1970" s="1" t="e">
        <f t="shared" si="281"/>
        <v>#N/A</v>
      </c>
      <c r="AL1970" s="1" t="e">
        <f t="shared" si="275"/>
        <v>#N/A</v>
      </c>
      <c r="AM1970" s="1" t="e">
        <f t="shared" si="276"/>
        <v>#N/A</v>
      </c>
      <c r="AN1970" s="1" t="e">
        <f t="shared" si="277"/>
        <v>#N/A</v>
      </c>
      <c r="AO1970" s="1" t="e">
        <f t="shared" si="278"/>
        <v>#N/A</v>
      </c>
      <c r="AP1970" s="1" t="e">
        <f t="shared" si="279"/>
        <v>#N/A</v>
      </c>
      <c r="AQ1970" s="1" t="e">
        <f t="shared" si="280"/>
        <v>#N/A</v>
      </c>
    </row>
    <row r="1971" spans="1:43">
      <c r="A1971">
        <v>70</v>
      </c>
      <c r="B1971" t="s">
        <v>10940</v>
      </c>
      <c r="C1971" t="s">
        <v>4607</v>
      </c>
      <c r="D1971" t="e">
        <f t="shared" si="274"/>
        <v>#N/A</v>
      </c>
      <c r="K1971">
        <f t="shared" si="282"/>
        <v>1994</v>
      </c>
      <c r="L1971" t="s">
        <v>4635</v>
      </c>
      <c r="AA1971">
        <v>725</v>
      </c>
      <c r="AB1971" s="1">
        <v>40137</v>
      </c>
      <c r="AC1971" t="s">
        <v>719</v>
      </c>
      <c r="AD1971" s="2">
        <v>60000000</v>
      </c>
      <c r="AE1971" s="2">
        <v>42194060</v>
      </c>
      <c r="AF1971" s="2">
        <v>108996113</v>
      </c>
      <c r="AG1971">
        <v>11</v>
      </c>
      <c r="AH1971">
        <v>20</v>
      </c>
      <c r="AI1971">
        <v>9</v>
      </c>
      <c r="AK1971" s="1" t="str">
        <f t="shared" si="281"/>
        <v>err</v>
      </c>
      <c r="AL1971" s="1">
        <f t="shared" si="275"/>
        <v>0</v>
      </c>
      <c r="AM1971" s="1">
        <f t="shared" si="276"/>
        <v>0</v>
      </c>
      <c r="AN1971" s="1">
        <f t="shared" si="277"/>
        <v>0</v>
      </c>
      <c r="AO1971" s="1">
        <f t="shared" si="278"/>
        <v>0</v>
      </c>
      <c r="AP1971" s="1">
        <f t="shared" si="279"/>
        <v>0</v>
      </c>
      <c r="AQ1971" s="1" t="str">
        <f t="shared" si="280"/>
        <v>Sony</v>
      </c>
    </row>
    <row r="1972" spans="1:43">
      <c r="A1972">
        <v>71</v>
      </c>
      <c r="B1972" t="s">
        <v>10941</v>
      </c>
      <c r="C1972" t="s">
        <v>6635</v>
      </c>
      <c r="D1972" t="e">
        <f t="shared" si="274"/>
        <v>#N/A</v>
      </c>
      <c r="K1972">
        <f t="shared" si="282"/>
        <v>1994</v>
      </c>
      <c r="L1972" t="s">
        <v>4600</v>
      </c>
      <c r="M1972" t="s">
        <v>4846</v>
      </c>
      <c r="N1972" t="s">
        <v>4801</v>
      </c>
      <c r="O1972" t="s">
        <v>10942</v>
      </c>
      <c r="P1972" t="s">
        <v>10943</v>
      </c>
      <c r="Q1972" t="s">
        <v>10944</v>
      </c>
      <c r="R1972" t="s">
        <v>10945</v>
      </c>
      <c r="AA1972">
        <v>900</v>
      </c>
      <c r="AB1972" s="1">
        <v>39885</v>
      </c>
      <c r="AC1972" t="s">
        <v>893</v>
      </c>
      <c r="AD1972" s="2">
        <v>50000000</v>
      </c>
      <c r="AE1972" s="2">
        <v>67172594</v>
      </c>
      <c r="AF1972" s="2">
        <v>105103783</v>
      </c>
      <c r="AG1972">
        <v>3</v>
      </c>
      <c r="AH1972">
        <v>13</v>
      </c>
      <c r="AI1972">
        <v>9</v>
      </c>
      <c r="AK1972" s="1" t="str">
        <f t="shared" si="281"/>
        <v>PG</v>
      </c>
      <c r="AL1972" s="1" t="str">
        <f t="shared" si="275"/>
        <v>98 min</v>
      </c>
      <c r="AM1972" s="1" t="str">
        <f t="shared" si="276"/>
        <v>Action, Adventure, Family</v>
      </c>
      <c r="AN1972" s="1" t="str">
        <f t="shared" si="277"/>
        <v>Andy Fickman</v>
      </c>
      <c r="AO1972" s="1" t="str">
        <f t="shared" si="278"/>
        <v>Matt Lopez (screenplay), Mark Bomback (screenplay), Matt Lopez (screen story), Alexander Key (book)</v>
      </c>
      <c r="AP1972" s="1" t="str">
        <f t="shared" si="279"/>
        <v>Dwayne Johnson, AnnaSophia Robb, Alexander Ludwig, Carla Gugino</v>
      </c>
      <c r="AQ1972" s="1" t="str">
        <f t="shared" si="280"/>
        <v>BV</v>
      </c>
    </row>
    <row r="1973" spans="1:43">
      <c r="A1973">
        <v>72</v>
      </c>
      <c r="B1973" t="s">
        <v>10946</v>
      </c>
      <c r="C1973" t="s">
        <v>4695</v>
      </c>
      <c r="D1973" t="e">
        <f t="shared" si="274"/>
        <v>#N/A</v>
      </c>
      <c r="K1973">
        <f t="shared" si="282"/>
        <v>1994</v>
      </c>
      <c r="L1973" t="s">
        <v>4635</v>
      </c>
      <c r="AA1973">
        <v>2611</v>
      </c>
      <c r="AB1973" s="1">
        <v>39829</v>
      </c>
      <c r="AC1973" t="s">
        <v>2592</v>
      </c>
      <c r="AD1973" s="2">
        <v>14000000</v>
      </c>
      <c r="AE1973" s="2">
        <v>51545952</v>
      </c>
      <c r="AF1973" s="2">
        <v>102836002</v>
      </c>
      <c r="AG1973">
        <v>1</v>
      </c>
      <c r="AH1973">
        <v>16</v>
      </c>
      <c r="AI1973">
        <v>9</v>
      </c>
      <c r="AK1973" s="1" t="e">
        <f t="shared" si="281"/>
        <v>#N/A</v>
      </c>
      <c r="AL1973" s="1" t="e">
        <f t="shared" si="275"/>
        <v>#N/A</v>
      </c>
      <c r="AM1973" s="1" t="e">
        <f t="shared" si="276"/>
        <v>#N/A</v>
      </c>
      <c r="AN1973" s="1" t="e">
        <f t="shared" si="277"/>
        <v>#N/A</v>
      </c>
      <c r="AO1973" s="1" t="e">
        <f t="shared" si="278"/>
        <v>#N/A</v>
      </c>
      <c r="AP1973" s="1" t="e">
        <f t="shared" si="279"/>
        <v>#N/A</v>
      </c>
      <c r="AQ1973" s="1" t="e">
        <f t="shared" si="280"/>
        <v>#N/A</v>
      </c>
    </row>
    <row r="1974" spans="1:43">
      <c r="A1974">
        <v>73</v>
      </c>
      <c r="B1974" t="s">
        <v>10947</v>
      </c>
      <c r="C1974" t="s">
        <v>4628</v>
      </c>
      <c r="D1974" t="e">
        <f t="shared" si="274"/>
        <v>#N/A</v>
      </c>
      <c r="K1974">
        <f t="shared" si="282"/>
        <v>1994</v>
      </c>
      <c r="L1974" t="s">
        <v>4614</v>
      </c>
      <c r="M1974" t="s">
        <v>4788</v>
      </c>
      <c r="N1974" t="s">
        <v>6789</v>
      </c>
      <c r="O1974" t="s">
        <v>10948</v>
      </c>
      <c r="P1974" t="s">
        <v>10949</v>
      </c>
      <c r="Q1974" t="s">
        <v>10950</v>
      </c>
      <c r="R1974" t="s">
        <v>10951</v>
      </c>
      <c r="AA1974">
        <v>1254</v>
      </c>
      <c r="AB1974" s="1">
        <v>40039</v>
      </c>
      <c r="AC1974" t="s">
        <v>1246</v>
      </c>
      <c r="AD1974" s="2">
        <v>39000000</v>
      </c>
      <c r="AE1974" s="2">
        <v>63414846</v>
      </c>
      <c r="AF1974" s="2">
        <v>102332135</v>
      </c>
      <c r="AG1974">
        <v>8</v>
      </c>
      <c r="AH1974">
        <v>14</v>
      </c>
      <c r="AI1974">
        <v>9</v>
      </c>
      <c r="AK1974" s="1" t="str">
        <f t="shared" si="281"/>
        <v>PG-13</v>
      </c>
      <c r="AL1974" s="1" t="str">
        <f t="shared" si="275"/>
        <v>107 min</v>
      </c>
      <c r="AM1974" s="1" t="str">
        <f t="shared" si="276"/>
        <v>Drama, Fantasy, Romance</v>
      </c>
      <c r="AN1974" s="1" t="str">
        <f t="shared" si="277"/>
        <v>Robert Schwentke</v>
      </c>
      <c r="AO1974" s="1" t="str">
        <f t="shared" si="278"/>
        <v>Bruce Joel Rubin (screenplay), Audrey Niffenegger (novel)</v>
      </c>
      <c r="AP1974" s="1" t="str">
        <f t="shared" si="279"/>
        <v>Michelle Nolden, Alex Ferris, Arliss Howard, Eric Bana</v>
      </c>
      <c r="AQ1974" s="1" t="str">
        <f t="shared" si="280"/>
        <v>WB (NL)</v>
      </c>
    </row>
    <row r="1975" spans="1:43">
      <c r="A1975">
        <v>74</v>
      </c>
      <c r="B1975" t="s">
        <v>10952</v>
      </c>
      <c r="C1975" t="s">
        <v>6635</v>
      </c>
      <c r="D1975" t="e">
        <f t="shared" si="274"/>
        <v>#N/A</v>
      </c>
      <c r="K1975">
        <f t="shared" si="282"/>
        <v>1994</v>
      </c>
      <c r="L1975" t="s">
        <v>4682</v>
      </c>
      <c r="M1975" t="s">
        <v>4763</v>
      </c>
      <c r="N1975" t="s">
        <v>5222</v>
      </c>
      <c r="O1975" t="s">
        <v>10953</v>
      </c>
      <c r="P1975" t="s">
        <v>10954</v>
      </c>
      <c r="Q1975" t="s">
        <v>10955</v>
      </c>
      <c r="R1975" t="s">
        <v>10956</v>
      </c>
      <c r="AA1975">
        <v>1930</v>
      </c>
      <c r="AB1975" s="1">
        <v>40088</v>
      </c>
      <c r="AC1975" t="s">
        <v>1919</v>
      </c>
      <c r="AD1975" s="2">
        <v>23600000</v>
      </c>
      <c r="AE1975" s="2">
        <v>75590286</v>
      </c>
      <c r="AF1975" s="2">
        <v>102236596</v>
      </c>
      <c r="AG1975">
        <v>10</v>
      </c>
      <c r="AH1975">
        <v>2</v>
      </c>
      <c r="AI1975">
        <v>9</v>
      </c>
      <c r="AK1975" s="1" t="str">
        <f t="shared" si="281"/>
        <v>R</v>
      </c>
      <c r="AL1975" s="1" t="str">
        <f t="shared" si="275"/>
        <v>88 min</v>
      </c>
      <c r="AM1975" s="1" t="str">
        <f t="shared" si="276"/>
        <v>Comedy, Horror</v>
      </c>
      <c r="AN1975" s="1" t="str">
        <f t="shared" si="277"/>
        <v>Ruben Fleischer</v>
      </c>
      <c r="AO1975" s="1" t="str">
        <f t="shared" si="278"/>
        <v>Rhett Reese, Paul Wernick</v>
      </c>
      <c r="AP1975" s="1" t="str">
        <f t="shared" si="279"/>
        <v>Jesse Eisenberg, Woody Harrelson, Emma Stone, Abigail Breslin</v>
      </c>
      <c r="AQ1975" s="1" t="str">
        <f t="shared" si="280"/>
        <v>Sony</v>
      </c>
    </row>
    <row r="1976" spans="1:43">
      <c r="A1976">
        <v>75</v>
      </c>
      <c r="B1976" t="s">
        <v>10957</v>
      </c>
      <c r="C1976" t="s">
        <v>5962</v>
      </c>
      <c r="D1976" t="e">
        <f t="shared" si="274"/>
        <v>#N/A</v>
      </c>
      <c r="K1976">
        <f t="shared" si="282"/>
        <v>1994</v>
      </c>
      <c r="L1976" t="s">
        <v>4614</v>
      </c>
      <c r="M1976" t="s">
        <v>4806</v>
      </c>
      <c r="N1976" t="s">
        <v>6990</v>
      </c>
      <c r="O1976" t="s">
        <v>9010</v>
      </c>
      <c r="P1976" t="s">
        <v>10958</v>
      </c>
      <c r="Q1976" t="s">
        <v>10959</v>
      </c>
      <c r="R1976" t="s">
        <v>10960</v>
      </c>
      <c r="AA1976">
        <v>276</v>
      </c>
      <c r="AB1976" s="1">
        <v>40102</v>
      </c>
      <c r="AC1976" t="s">
        <v>273</v>
      </c>
      <c r="AD1976" s="2">
        <v>100000000</v>
      </c>
      <c r="AE1976" s="2">
        <v>77233467</v>
      </c>
      <c r="AF1976" s="2">
        <v>99123656</v>
      </c>
      <c r="AG1976">
        <v>10</v>
      </c>
      <c r="AH1976">
        <v>16</v>
      </c>
      <c r="AI1976">
        <v>9</v>
      </c>
      <c r="AK1976" s="1" t="str">
        <f t="shared" si="281"/>
        <v>PG</v>
      </c>
      <c r="AL1976" s="1" t="str">
        <f t="shared" si="275"/>
        <v>101 min</v>
      </c>
      <c r="AM1976" s="1" t="str">
        <f t="shared" si="276"/>
        <v>Adventure, Drama, Family</v>
      </c>
      <c r="AN1976" s="1" t="str">
        <f t="shared" si="277"/>
        <v>Spike Jonze</v>
      </c>
      <c r="AO1976" s="1" t="str">
        <f t="shared" si="278"/>
        <v>Spike Jonze (screenplay), Dave Eggers (screenplay), Maurice Sendak (book)</v>
      </c>
      <c r="AP1976" s="1" t="str">
        <f t="shared" si="279"/>
        <v>Max Records, Pepita Emmerichs, Max Pfeifer, Madeleine Greaves</v>
      </c>
      <c r="AQ1976" s="1" t="str">
        <f t="shared" si="280"/>
        <v>WB</v>
      </c>
    </row>
    <row r="1977" spans="1:43">
      <c r="A1977">
        <v>76</v>
      </c>
      <c r="B1977" t="s">
        <v>10961</v>
      </c>
      <c r="C1977" t="s">
        <v>4628</v>
      </c>
      <c r="D1977" t="e">
        <f t="shared" si="274"/>
        <v>#N/A</v>
      </c>
      <c r="K1977">
        <f t="shared" si="282"/>
        <v>1994</v>
      </c>
      <c r="L1977" t="s">
        <v>4600</v>
      </c>
      <c r="M1977" t="s">
        <v>5574</v>
      </c>
      <c r="N1977" t="s">
        <v>10962</v>
      </c>
      <c r="O1977" t="s">
        <v>9948</v>
      </c>
      <c r="P1977" t="s">
        <v>10963</v>
      </c>
      <c r="Q1977" t="s">
        <v>10964</v>
      </c>
      <c r="R1977" t="s">
        <v>10965</v>
      </c>
      <c r="AA1977">
        <v>1691</v>
      </c>
      <c r="AB1977" s="1">
        <v>39990</v>
      </c>
      <c r="AC1977" t="s">
        <v>1680</v>
      </c>
      <c r="AD1977" s="2">
        <v>27500000</v>
      </c>
      <c r="AE1977" s="2">
        <v>49200230</v>
      </c>
      <c r="AF1977" s="2">
        <v>96673002</v>
      </c>
      <c r="AG1977">
        <v>6</v>
      </c>
      <c r="AH1977">
        <v>26</v>
      </c>
      <c r="AI1977">
        <v>9</v>
      </c>
      <c r="AK1977" s="1" t="str">
        <f t="shared" si="281"/>
        <v>PG-13</v>
      </c>
      <c r="AL1977" s="1" t="str">
        <f t="shared" si="275"/>
        <v>109 min</v>
      </c>
      <c r="AM1977" s="1" t="str">
        <f t="shared" si="276"/>
        <v>Drama</v>
      </c>
      <c r="AN1977" s="1" t="str">
        <f t="shared" si="277"/>
        <v>Nick Cassavetes</v>
      </c>
      <c r="AO1977" s="1" t="str">
        <f t="shared" si="278"/>
        <v>Jeremy Leven (screenplay), Nick Cassavetes (screenplay), Jodi Picoult (novel)</v>
      </c>
      <c r="AP1977" s="1" t="str">
        <f t="shared" si="279"/>
        <v>Abigail Breslin, Walter Raney, Sofia Vassilieva, Cameron Diaz</v>
      </c>
      <c r="AQ1977" s="1" t="str">
        <f t="shared" si="280"/>
        <v>WB</v>
      </c>
    </row>
    <row r="1978" spans="1:43">
      <c r="A1978">
        <v>77</v>
      </c>
      <c r="B1978" t="s">
        <v>2926</v>
      </c>
      <c r="C1978" t="s">
        <v>4677</v>
      </c>
      <c r="D1978">
        <f t="shared" si="274"/>
        <v>10000000</v>
      </c>
      <c r="K1978">
        <f t="shared" si="282"/>
        <v>1994</v>
      </c>
      <c r="L1978" t="s">
        <v>4635</v>
      </c>
      <c r="AA1978">
        <v>1348</v>
      </c>
      <c r="AB1978" s="1">
        <v>40142</v>
      </c>
      <c r="AC1978" t="s">
        <v>1339</v>
      </c>
      <c r="AD1978" s="2">
        <v>35000000</v>
      </c>
      <c r="AE1978" s="2">
        <v>49492060</v>
      </c>
      <c r="AF1978" s="2">
        <v>95104304</v>
      </c>
      <c r="AG1978">
        <v>11</v>
      </c>
      <c r="AH1978">
        <v>25</v>
      </c>
      <c r="AI1978">
        <v>9</v>
      </c>
      <c r="AK1978" s="1" t="str">
        <f t="shared" si="281"/>
        <v>PG</v>
      </c>
      <c r="AL1978" s="1" t="str">
        <f t="shared" si="275"/>
        <v>88 min</v>
      </c>
      <c r="AM1978" s="1" t="str">
        <f t="shared" si="276"/>
        <v>Comedy, Family</v>
      </c>
      <c r="AN1978" s="1" t="str">
        <f t="shared" si="277"/>
        <v>Walt Becker</v>
      </c>
      <c r="AO1978" s="1" t="str">
        <f t="shared" si="278"/>
        <v>David Diamond, David Weissman</v>
      </c>
      <c r="AP1978" s="1" t="str">
        <f t="shared" si="279"/>
        <v>John Travolta, Robin Williams, Kelly Preston, Conner Rayburn</v>
      </c>
      <c r="AQ1978" s="1" t="str">
        <f t="shared" si="280"/>
        <v>BV</v>
      </c>
    </row>
    <row r="1979" spans="1:43">
      <c r="A1979">
        <v>78</v>
      </c>
      <c r="B1979" t="s">
        <v>10966</v>
      </c>
      <c r="C1979" t="s">
        <v>4660</v>
      </c>
      <c r="D1979" t="e">
        <f t="shared" si="274"/>
        <v>#N/A</v>
      </c>
      <c r="K1979">
        <f t="shared" si="282"/>
        <v>1994</v>
      </c>
      <c r="L1979" t="s">
        <v>4600</v>
      </c>
      <c r="M1979" t="s">
        <v>4689</v>
      </c>
      <c r="N1979" t="s">
        <v>5174</v>
      </c>
      <c r="O1979" t="s">
        <v>10967</v>
      </c>
      <c r="P1979" t="s">
        <v>10968</v>
      </c>
      <c r="Q1979" t="s">
        <v>10969</v>
      </c>
      <c r="R1979" t="s">
        <v>10970</v>
      </c>
      <c r="AA1979">
        <v>306</v>
      </c>
      <c r="AB1979" s="1">
        <v>40158</v>
      </c>
      <c r="AC1979" t="s">
        <v>303</v>
      </c>
      <c r="AD1979" s="2">
        <v>95000000</v>
      </c>
      <c r="AE1979" s="2">
        <v>44114232</v>
      </c>
      <c r="AF1979" s="2">
        <v>94894448</v>
      </c>
      <c r="AG1979">
        <v>12</v>
      </c>
      <c r="AH1979">
        <v>11</v>
      </c>
      <c r="AI1979">
        <v>9</v>
      </c>
      <c r="AK1979" s="1" t="str">
        <f t="shared" si="281"/>
        <v>PG-13</v>
      </c>
      <c r="AL1979" s="1" t="str">
        <f t="shared" si="275"/>
        <v>135 min</v>
      </c>
      <c r="AM1979" s="1" t="str">
        <f t="shared" si="276"/>
        <v>Drama</v>
      </c>
      <c r="AN1979" s="1" t="str">
        <f t="shared" si="277"/>
        <v>Peter Jackson</v>
      </c>
      <c r="AO1979" s="1" t="str">
        <f t="shared" si="278"/>
        <v>Fran Walsh (screenplay), Philippa Boyens (screenplay), Peter Jackson (screenplay), Alice Sebold (novel)</v>
      </c>
      <c r="AP1979" s="1" t="str">
        <f t="shared" si="279"/>
        <v>Mark Wahlberg, Rachel Weisz, Susan Sarandon, Stanley Tucci</v>
      </c>
      <c r="AQ1979" s="1" t="str">
        <f t="shared" si="280"/>
        <v>P/DW</v>
      </c>
    </row>
    <row r="1980" spans="1:43">
      <c r="A1980">
        <v>79</v>
      </c>
      <c r="B1980" t="s">
        <v>3141</v>
      </c>
      <c r="C1980" t="s">
        <v>6635</v>
      </c>
      <c r="D1980">
        <f t="shared" si="274"/>
        <v>8000000</v>
      </c>
      <c r="K1980">
        <f t="shared" si="282"/>
        <v>1994</v>
      </c>
      <c r="L1980" t="s">
        <v>4635</v>
      </c>
      <c r="AA1980">
        <v>1145</v>
      </c>
      <c r="AB1980" s="1">
        <v>39892</v>
      </c>
      <c r="AC1980" t="s">
        <v>1137</v>
      </c>
      <c r="AD1980" s="2">
        <v>40000000</v>
      </c>
      <c r="AE1980" s="2">
        <v>71440011</v>
      </c>
      <c r="AF1980" s="2">
        <v>91729503</v>
      </c>
      <c r="AG1980">
        <v>3</v>
      </c>
      <c r="AH1980">
        <v>20</v>
      </c>
      <c r="AI1980">
        <v>9</v>
      </c>
      <c r="AK1980" s="1" t="str">
        <f t="shared" si="281"/>
        <v>err</v>
      </c>
      <c r="AL1980" s="1">
        <f t="shared" si="275"/>
        <v>0</v>
      </c>
      <c r="AM1980" s="1">
        <f t="shared" si="276"/>
        <v>0</v>
      </c>
      <c r="AN1980" s="1">
        <f t="shared" si="277"/>
        <v>0</v>
      </c>
      <c r="AO1980" s="1">
        <f t="shared" si="278"/>
        <v>0</v>
      </c>
      <c r="AP1980" s="1">
        <f t="shared" si="279"/>
        <v>0</v>
      </c>
      <c r="AQ1980" s="1" t="str">
        <f t="shared" si="280"/>
        <v>P/DW</v>
      </c>
    </row>
    <row r="1981" spans="1:43">
      <c r="A1981">
        <v>80</v>
      </c>
      <c r="B1981" t="s">
        <v>10971</v>
      </c>
      <c r="C1981" t="s">
        <v>10764</v>
      </c>
      <c r="D1981" t="e">
        <f t="shared" si="274"/>
        <v>#N/A</v>
      </c>
      <c r="K1981">
        <f t="shared" si="282"/>
        <v>1994</v>
      </c>
      <c r="L1981" t="s">
        <v>4614</v>
      </c>
      <c r="M1981" t="s">
        <v>5371</v>
      </c>
      <c r="N1981" t="s">
        <v>5279</v>
      </c>
      <c r="O1981" t="s">
        <v>10972</v>
      </c>
      <c r="P1981" t="s">
        <v>10973</v>
      </c>
      <c r="Q1981" t="s">
        <v>10974</v>
      </c>
      <c r="R1981" t="s">
        <v>10975</v>
      </c>
      <c r="AA1981">
        <v>2347</v>
      </c>
      <c r="AB1981" s="1">
        <v>39857</v>
      </c>
      <c r="AC1981" t="s">
        <v>2331</v>
      </c>
      <c r="AD1981" s="2">
        <v>17000000</v>
      </c>
      <c r="AE1981" s="2">
        <v>65002019</v>
      </c>
      <c r="AF1981" s="2">
        <v>91700771</v>
      </c>
      <c r="AG1981">
        <v>2</v>
      </c>
      <c r="AH1981">
        <v>13</v>
      </c>
      <c r="AI1981">
        <v>9</v>
      </c>
      <c r="AK1981" s="1" t="e">
        <f t="shared" si="281"/>
        <v>#N/A</v>
      </c>
      <c r="AL1981" s="1" t="e">
        <f t="shared" si="275"/>
        <v>#N/A</v>
      </c>
      <c r="AM1981" s="1" t="e">
        <f t="shared" si="276"/>
        <v>#N/A</v>
      </c>
      <c r="AN1981" s="1" t="e">
        <f t="shared" si="277"/>
        <v>#N/A</v>
      </c>
      <c r="AO1981" s="1" t="e">
        <f t="shared" si="278"/>
        <v>#N/A</v>
      </c>
      <c r="AP1981" s="1" t="e">
        <f t="shared" si="279"/>
        <v>#N/A</v>
      </c>
      <c r="AQ1981" s="1" t="e">
        <f t="shared" si="280"/>
        <v>#N/A</v>
      </c>
    </row>
    <row r="1982" spans="1:43">
      <c r="A1982">
        <v>81</v>
      </c>
      <c r="B1982" t="s">
        <v>10976</v>
      </c>
      <c r="C1982" t="s">
        <v>4677</v>
      </c>
      <c r="D1982" t="e">
        <f t="shared" si="274"/>
        <v>#N/A</v>
      </c>
      <c r="K1982">
        <f t="shared" si="282"/>
        <v>1994</v>
      </c>
      <c r="L1982" t="s">
        <v>4635</v>
      </c>
      <c r="AA1982">
        <v>1553</v>
      </c>
      <c r="AB1982" s="1">
        <v>39962</v>
      </c>
      <c r="AC1982" t="s">
        <v>1543</v>
      </c>
      <c r="AD1982" s="2">
        <v>30000000</v>
      </c>
      <c r="AE1982" s="2">
        <v>42100625</v>
      </c>
      <c r="AF1982" s="2">
        <v>91388487</v>
      </c>
      <c r="AG1982">
        <v>5</v>
      </c>
      <c r="AH1982">
        <v>29</v>
      </c>
      <c r="AI1982">
        <v>9</v>
      </c>
      <c r="AK1982" s="1" t="str">
        <f t="shared" si="281"/>
        <v>PG-13</v>
      </c>
      <c r="AL1982" s="1" t="str">
        <f t="shared" si="275"/>
        <v>99 min</v>
      </c>
      <c r="AM1982" s="1" t="str">
        <f t="shared" si="276"/>
        <v>Horror</v>
      </c>
      <c r="AN1982" s="1" t="str">
        <f t="shared" si="277"/>
        <v>Sam Raimi</v>
      </c>
      <c r="AO1982" s="1" t="str">
        <f t="shared" si="278"/>
        <v>Sam Raimi, Ivan Raimi</v>
      </c>
      <c r="AP1982" s="1" t="str">
        <f t="shared" si="279"/>
        <v>Alison Lohman, Justin Long, Lorna Raver, Dileep Rao</v>
      </c>
      <c r="AQ1982" s="1" t="str">
        <f t="shared" si="280"/>
        <v>Uni.</v>
      </c>
    </row>
    <row r="1983" spans="1:43">
      <c r="A1983">
        <v>82</v>
      </c>
      <c r="B1983" t="s">
        <v>10977</v>
      </c>
      <c r="C1983" t="s">
        <v>4621</v>
      </c>
      <c r="D1983" t="e">
        <f t="shared" si="274"/>
        <v>#N/A</v>
      </c>
      <c r="K1983">
        <f t="shared" si="282"/>
        <v>1994</v>
      </c>
      <c r="L1983" t="s">
        <v>4600</v>
      </c>
      <c r="M1983" t="s">
        <v>4718</v>
      </c>
      <c r="N1983" t="s">
        <v>4572</v>
      </c>
      <c r="O1983" t="s">
        <v>6597</v>
      </c>
      <c r="P1983" t="s">
        <v>10978</v>
      </c>
      <c r="Q1983" t="s">
        <v>10979</v>
      </c>
      <c r="R1983" t="s">
        <v>10980</v>
      </c>
      <c r="AA1983">
        <v>2333</v>
      </c>
      <c r="AB1983" s="1">
        <v>39864</v>
      </c>
      <c r="AC1983" t="s">
        <v>2317</v>
      </c>
      <c r="AD1983" s="2">
        <v>17500000</v>
      </c>
      <c r="AE1983" s="2">
        <v>90508336</v>
      </c>
      <c r="AF1983" s="2">
        <v>90508336</v>
      </c>
      <c r="AG1983">
        <v>2</v>
      </c>
      <c r="AH1983">
        <v>20</v>
      </c>
      <c r="AI1983">
        <v>9</v>
      </c>
      <c r="AK1983" s="1" t="e">
        <f t="shared" si="281"/>
        <v>#N/A</v>
      </c>
      <c r="AL1983" s="1" t="e">
        <f t="shared" si="275"/>
        <v>#N/A</v>
      </c>
      <c r="AM1983" s="1" t="e">
        <f t="shared" si="276"/>
        <v>#N/A</v>
      </c>
      <c r="AN1983" s="1" t="e">
        <f t="shared" si="277"/>
        <v>#N/A</v>
      </c>
      <c r="AO1983" s="1" t="e">
        <f t="shared" si="278"/>
        <v>#N/A</v>
      </c>
      <c r="AP1983" s="1" t="e">
        <f t="shared" si="279"/>
        <v>#N/A</v>
      </c>
      <c r="AQ1983" s="1" t="e">
        <f t="shared" si="280"/>
        <v>#N/A</v>
      </c>
    </row>
    <row r="1984" spans="1:43">
      <c r="A1984">
        <v>83</v>
      </c>
      <c r="B1984" t="s">
        <v>953</v>
      </c>
      <c r="C1984" t="s">
        <v>4677</v>
      </c>
      <c r="D1984">
        <f t="shared" si="274"/>
        <v>50000000</v>
      </c>
      <c r="K1984">
        <f t="shared" si="282"/>
        <v>1994</v>
      </c>
      <c r="L1984" t="s">
        <v>4614</v>
      </c>
      <c r="M1984" t="s">
        <v>5371</v>
      </c>
      <c r="N1984" t="s">
        <v>6324</v>
      </c>
      <c r="O1984" t="s">
        <v>10981</v>
      </c>
      <c r="P1984" t="s">
        <v>9953</v>
      </c>
      <c r="Q1984" t="s">
        <v>10982</v>
      </c>
      <c r="R1984" t="s">
        <v>10983</v>
      </c>
      <c r="AA1984">
        <v>1350</v>
      </c>
      <c r="AB1984" s="1">
        <v>39836</v>
      </c>
      <c r="AC1984" t="s">
        <v>1341</v>
      </c>
      <c r="AD1984" s="2">
        <v>35000000</v>
      </c>
      <c r="AE1984" s="2">
        <v>45802315</v>
      </c>
      <c r="AF1984" s="2">
        <v>89102315</v>
      </c>
      <c r="AG1984">
        <v>1</v>
      </c>
      <c r="AH1984">
        <v>23</v>
      </c>
      <c r="AI1984">
        <v>9</v>
      </c>
      <c r="AK1984" s="1" t="e">
        <f t="shared" si="281"/>
        <v>#N/A</v>
      </c>
      <c r="AL1984" s="1" t="e">
        <f t="shared" si="275"/>
        <v>#N/A</v>
      </c>
      <c r="AM1984" s="1" t="e">
        <f t="shared" si="276"/>
        <v>#N/A</v>
      </c>
      <c r="AN1984" s="1" t="e">
        <f t="shared" si="277"/>
        <v>#N/A</v>
      </c>
      <c r="AO1984" s="1" t="e">
        <f t="shared" si="278"/>
        <v>#N/A</v>
      </c>
      <c r="AP1984" s="1" t="e">
        <f t="shared" si="279"/>
        <v>#N/A</v>
      </c>
      <c r="AQ1984" s="1" t="e">
        <f t="shared" si="280"/>
        <v>#N/A</v>
      </c>
    </row>
    <row r="1985" spans="1:43">
      <c r="A1985">
        <v>84</v>
      </c>
      <c r="B1985" t="s">
        <v>10984</v>
      </c>
      <c r="C1985" t="s">
        <v>10618</v>
      </c>
      <c r="D1985" t="e">
        <f t="shared" si="274"/>
        <v>#N/A</v>
      </c>
      <c r="K1985">
        <f t="shared" si="282"/>
        <v>1994</v>
      </c>
      <c r="L1985" t="s">
        <v>4600</v>
      </c>
      <c r="M1985" t="s">
        <v>4622</v>
      </c>
      <c r="N1985" t="s">
        <v>10985</v>
      </c>
      <c r="O1985" t="s">
        <v>8802</v>
      </c>
      <c r="P1985" t="s">
        <v>10986</v>
      </c>
      <c r="Q1985" t="s">
        <v>10987</v>
      </c>
      <c r="R1985" t="s">
        <v>10988</v>
      </c>
      <c r="AA1985">
        <v>729</v>
      </c>
      <c r="AB1985" s="1">
        <v>39920</v>
      </c>
      <c r="AC1985" t="s">
        <v>723</v>
      </c>
      <c r="AD1985" s="2">
        <v>60000000</v>
      </c>
      <c r="AE1985" s="2">
        <v>37017955</v>
      </c>
      <c r="AF1985" s="2">
        <v>88832210</v>
      </c>
      <c r="AG1985">
        <v>4</v>
      </c>
      <c r="AH1985">
        <v>17</v>
      </c>
      <c r="AI1985">
        <v>9</v>
      </c>
      <c r="AK1985" s="1" t="str">
        <f t="shared" si="281"/>
        <v>PG-13</v>
      </c>
      <c r="AL1985" s="1" t="str">
        <f t="shared" si="275"/>
        <v>127 min</v>
      </c>
      <c r="AM1985" s="1" t="str">
        <f t="shared" si="276"/>
        <v>Drama, Mystery</v>
      </c>
      <c r="AN1985" s="1" t="str">
        <f t="shared" si="277"/>
        <v>Kevin Macdonald</v>
      </c>
      <c r="AO1985" s="1" t="str">
        <f t="shared" si="278"/>
        <v>Matthew Michael Carnahan (screenplay), Tony Gilroy (screenplay), Billy Ray (screenplay), Paul Abbott (television series)</v>
      </c>
      <c r="AP1985" s="1" t="str">
        <f t="shared" si="279"/>
        <v>Russell Crowe, Ben Affleck, Rachel McAdams, Helen Mirren</v>
      </c>
      <c r="AQ1985" s="1" t="str">
        <f t="shared" si="280"/>
        <v>Uni.</v>
      </c>
    </row>
    <row r="1986" spans="1:43">
      <c r="A1986">
        <v>85</v>
      </c>
      <c r="B1986" t="s">
        <v>10989</v>
      </c>
      <c r="C1986" t="s">
        <v>4660</v>
      </c>
      <c r="D1986" t="e">
        <f t="shared" si="274"/>
        <v>#N/A</v>
      </c>
      <c r="K1986">
        <f t="shared" si="282"/>
        <v>1994</v>
      </c>
      <c r="L1986" t="s">
        <v>4614</v>
      </c>
      <c r="M1986" t="s">
        <v>4935</v>
      </c>
      <c r="N1986" t="s">
        <v>6204</v>
      </c>
      <c r="O1986" t="s">
        <v>9730</v>
      </c>
      <c r="P1986" t="s">
        <v>10990</v>
      </c>
      <c r="Q1986" t="s">
        <v>10991</v>
      </c>
      <c r="R1986" t="s">
        <v>10992</v>
      </c>
      <c r="AA1986">
        <v>726</v>
      </c>
      <c r="AB1986" s="1">
        <v>39892</v>
      </c>
      <c r="AC1986" t="s">
        <v>720</v>
      </c>
      <c r="AD1986" s="2">
        <v>60000000</v>
      </c>
      <c r="AE1986" s="2">
        <v>40572825</v>
      </c>
      <c r="AF1986" s="2">
        <v>81079566</v>
      </c>
      <c r="AG1986">
        <v>3</v>
      </c>
      <c r="AH1986">
        <v>20</v>
      </c>
      <c r="AI1986">
        <v>9</v>
      </c>
      <c r="AK1986" s="1" t="str">
        <f t="shared" si="281"/>
        <v>PG-13</v>
      </c>
      <c r="AL1986" s="1" t="str">
        <f t="shared" si="275"/>
        <v>125 min</v>
      </c>
      <c r="AM1986" s="1" t="str">
        <f t="shared" si="276"/>
        <v>Crime, Romance, Thriller</v>
      </c>
      <c r="AN1986" s="1" t="str">
        <f t="shared" si="277"/>
        <v>Tony Gilroy</v>
      </c>
      <c r="AO1986" s="1" t="str">
        <f t="shared" si="278"/>
        <v>Tony Gilroy</v>
      </c>
      <c r="AP1986" s="1" t="str">
        <f t="shared" si="279"/>
        <v>Clive Owen, Julia Roberts, Tom Wilkinson, Paul Giamatti</v>
      </c>
      <c r="AQ1986" s="1" t="str">
        <f t="shared" si="280"/>
        <v>Uni.</v>
      </c>
    </row>
    <row r="1987" spans="1:43">
      <c r="A1987">
        <v>86</v>
      </c>
      <c r="B1987" t="s">
        <v>10993</v>
      </c>
      <c r="C1987" t="s">
        <v>6635</v>
      </c>
      <c r="D1987" t="e">
        <f t="shared" ref="D1987:D2050" si="283">VLOOKUP(B1987,AC1986:AF11985,2,FALSE)</f>
        <v>#N/A</v>
      </c>
      <c r="K1987">
        <f t="shared" si="282"/>
        <v>1994</v>
      </c>
      <c r="L1987" t="s">
        <v>4682</v>
      </c>
      <c r="M1987" t="s">
        <v>4857</v>
      </c>
      <c r="N1987" t="s">
        <v>4893</v>
      </c>
      <c r="O1987" t="s">
        <v>5834</v>
      </c>
      <c r="P1987" t="s">
        <v>10994</v>
      </c>
      <c r="Q1987" t="s">
        <v>10995</v>
      </c>
      <c r="R1987" t="s">
        <v>10996</v>
      </c>
      <c r="AA1987">
        <v>768</v>
      </c>
      <c r="AB1987" s="1">
        <v>40165</v>
      </c>
      <c r="AC1987" t="s">
        <v>761</v>
      </c>
      <c r="AD1987" s="2">
        <v>58000000</v>
      </c>
      <c r="AE1987" s="2">
        <v>29580087</v>
      </c>
      <c r="AF1987" s="2">
        <v>80480566</v>
      </c>
      <c r="AG1987">
        <v>12</v>
      </c>
      <c r="AH1987">
        <v>18</v>
      </c>
      <c r="AI1987">
        <v>9</v>
      </c>
      <c r="AK1987" s="1" t="str">
        <f t="shared" si="281"/>
        <v>PG-13</v>
      </c>
      <c r="AL1987" s="1" t="str">
        <f t="shared" ref="AL1987:AL2050" si="284">VLOOKUP($AC1987,$B$2:$R$10000,12,FALSE)</f>
        <v>103 min</v>
      </c>
      <c r="AM1987" s="1" t="str">
        <f t="shared" ref="AM1987:AM2050" si="285">VLOOKUP($AC1987,$B$2:$R$10000,13,FALSE)</f>
        <v>Comedy, Drama, Romance</v>
      </c>
      <c r="AN1987" s="1" t="str">
        <f t="shared" ref="AN1987:AN2050" si="286">VLOOKUP($AC1987,$B$2:$R$10000,14,FALSE)</f>
        <v>Marc Lawrence</v>
      </c>
      <c r="AO1987" s="1" t="str">
        <f t="shared" ref="AO1987:AO2050" si="287">VLOOKUP($AC1987,$B$2:$R$10000,15,FALSE)</f>
        <v>Marc Lawrence</v>
      </c>
      <c r="AP1987" s="1" t="str">
        <f t="shared" ref="AP1987:AP2050" si="288">VLOOKUP($AC1987,$B$2:$R$10000,16,FALSE)</f>
        <v>Hugh Grant, Sarah Jessica Parker, Natalia Klimas, Vincenzo Amato</v>
      </c>
      <c r="AQ1987" s="1" t="str">
        <f t="shared" si="280"/>
        <v>Sony</v>
      </c>
    </row>
    <row r="1988" spans="1:43">
      <c r="A1988">
        <v>87</v>
      </c>
      <c r="B1988" t="s">
        <v>10997</v>
      </c>
      <c r="C1988" t="s">
        <v>4607</v>
      </c>
      <c r="D1988" t="e">
        <f t="shared" si="283"/>
        <v>#N/A</v>
      </c>
      <c r="K1988">
        <f t="shared" si="282"/>
        <v>1994</v>
      </c>
      <c r="L1988" t="s">
        <v>4600</v>
      </c>
      <c r="M1988" t="s">
        <v>4615</v>
      </c>
      <c r="N1988" t="s">
        <v>10998</v>
      </c>
      <c r="O1988" t="s">
        <v>10999</v>
      </c>
      <c r="P1988" t="s">
        <v>7779</v>
      </c>
      <c r="Q1988" t="s">
        <v>11000</v>
      </c>
      <c r="R1988" t="s">
        <v>11001</v>
      </c>
      <c r="AA1988">
        <v>2288</v>
      </c>
      <c r="AB1988" s="1">
        <v>40081</v>
      </c>
      <c r="AC1988" t="s">
        <v>2272</v>
      </c>
      <c r="AD1988" s="2">
        <v>18000000</v>
      </c>
      <c r="AE1988" s="2">
        <v>22455510</v>
      </c>
      <c r="AF1988" s="2">
        <v>80227619</v>
      </c>
      <c r="AG1988">
        <v>9</v>
      </c>
      <c r="AH1988">
        <v>25</v>
      </c>
      <c r="AI1988">
        <v>9</v>
      </c>
      <c r="AK1988" s="1" t="e">
        <f t="shared" si="281"/>
        <v>#N/A</v>
      </c>
      <c r="AL1988" s="1" t="e">
        <f t="shared" si="284"/>
        <v>#N/A</v>
      </c>
      <c r="AM1988" s="1" t="e">
        <f t="shared" si="285"/>
        <v>#N/A</v>
      </c>
      <c r="AN1988" s="1" t="e">
        <f t="shared" si="286"/>
        <v>#N/A</v>
      </c>
      <c r="AO1988" s="1" t="e">
        <f t="shared" si="287"/>
        <v>#N/A</v>
      </c>
      <c r="AP1988" s="1" t="e">
        <f t="shared" si="288"/>
        <v>#N/A</v>
      </c>
      <c r="AQ1988" s="1" t="e">
        <f t="shared" si="280"/>
        <v>#N/A</v>
      </c>
    </row>
    <row r="1989" spans="1:43">
      <c r="A1989">
        <v>88</v>
      </c>
      <c r="B1989" t="s">
        <v>11002</v>
      </c>
      <c r="C1989" t="s">
        <v>6635</v>
      </c>
      <c r="D1989" t="e">
        <f t="shared" si="283"/>
        <v>#N/A</v>
      </c>
      <c r="K1989">
        <f t="shared" si="282"/>
        <v>1994</v>
      </c>
      <c r="L1989" t="s">
        <v>4614</v>
      </c>
      <c r="M1989" t="s">
        <v>4984</v>
      </c>
      <c r="N1989" t="s">
        <v>5994</v>
      </c>
      <c r="O1989" t="s">
        <v>11003</v>
      </c>
      <c r="P1989" t="s">
        <v>11004</v>
      </c>
      <c r="Q1989" t="s">
        <v>11005</v>
      </c>
      <c r="R1989" t="s">
        <v>11006</v>
      </c>
      <c r="AA1989">
        <v>2064</v>
      </c>
      <c r="AB1989" s="1">
        <v>40018</v>
      </c>
      <c r="AC1989" t="s">
        <v>2050</v>
      </c>
      <c r="AD1989" s="2">
        <v>20000000</v>
      </c>
      <c r="AE1989" s="2">
        <v>41596251</v>
      </c>
      <c r="AF1989" s="2">
        <v>78337373</v>
      </c>
      <c r="AG1989">
        <v>7</v>
      </c>
      <c r="AH1989">
        <v>24</v>
      </c>
      <c r="AI1989">
        <v>9</v>
      </c>
      <c r="AK1989" s="1" t="str">
        <f t="shared" si="281"/>
        <v>R</v>
      </c>
      <c r="AL1989" s="1" t="str">
        <f t="shared" si="284"/>
        <v>123 min</v>
      </c>
      <c r="AM1989" s="1" t="str">
        <f t="shared" si="285"/>
        <v>Mystery, Thriller</v>
      </c>
      <c r="AN1989" s="1" t="str">
        <f t="shared" si="286"/>
        <v>Jaume Collet-Serra</v>
      </c>
      <c r="AO1989" s="1" t="str">
        <f t="shared" si="287"/>
        <v>David Johnson (screenplay), Alex Mace (story)</v>
      </c>
      <c r="AP1989" s="1" t="str">
        <f t="shared" si="288"/>
        <v>Vera Farmiga, Peter Sarsgaard, Isabelle Fuhrman, CCH Pounder</v>
      </c>
      <c r="AQ1989" s="1" t="str">
        <f t="shared" ref="AQ1989:AQ2052" si="289">VLOOKUP($AC1989,$B$2:$R$10000,2,FALSE)</f>
        <v>WB</v>
      </c>
    </row>
    <row r="1990" spans="1:43">
      <c r="A1990">
        <v>89</v>
      </c>
      <c r="B1990" t="s">
        <v>11007</v>
      </c>
      <c r="C1990" t="s">
        <v>6635</v>
      </c>
      <c r="D1990" t="e">
        <f t="shared" si="283"/>
        <v>#N/A</v>
      </c>
      <c r="K1990">
        <f t="shared" si="282"/>
        <v>1994</v>
      </c>
      <c r="L1990" t="s">
        <v>4682</v>
      </c>
      <c r="M1990" t="s">
        <v>4984</v>
      </c>
      <c r="N1990" t="s">
        <v>7256</v>
      </c>
      <c r="O1990" t="s">
        <v>10015</v>
      </c>
      <c r="P1990" t="s">
        <v>11008</v>
      </c>
      <c r="Q1990" t="s">
        <v>11009</v>
      </c>
      <c r="R1990" t="s">
        <v>11010</v>
      </c>
      <c r="AA1990">
        <v>2401</v>
      </c>
      <c r="AB1990" s="1">
        <v>39822</v>
      </c>
      <c r="AC1990" t="s">
        <v>2385</v>
      </c>
      <c r="AD1990" s="2">
        <v>16000000</v>
      </c>
      <c r="AE1990" s="2">
        <v>42670410</v>
      </c>
      <c r="AF1990" s="2">
        <v>78208812</v>
      </c>
      <c r="AG1990">
        <v>1</v>
      </c>
      <c r="AH1990">
        <v>9</v>
      </c>
      <c r="AI1990">
        <v>9</v>
      </c>
      <c r="AK1990" s="1" t="e">
        <f t="shared" si="281"/>
        <v>#N/A</v>
      </c>
      <c r="AL1990" s="1" t="e">
        <f t="shared" si="284"/>
        <v>#N/A</v>
      </c>
      <c r="AM1990" s="1" t="e">
        <f t="shared" si="285"/>
        <v>#N/A</v>
      </c>
      <c r="AN1990" s="1" t="e">
        <f t="shared" si="286"/>
        <v>#N/A</v>
      </c>
      <c r="AO1990" s="1" t="e">
        <f t="shared" si="287"/>
        <v>#N/A</v>
      </c>
      <c r="AP1990" s="1" t="e">
        <f t="shared" si="288"/>
        <v>#N/A</v>
      </c>
      <c r="AQ1990" s="1" t="e">
        <f t="shared" si="289"/>
        <v>#N/A</v>
      </c>
    </row>
    <row r="1991" spans="1:43">
      <c r="A1991">
        <v>90</v>
      </c>
      <c r="B1991" t="s">
        <v>11011</v>
      </c>
      <c r="C1991" t="s">
        <v>4621</v>
      </c>
      <c r="D1991" t="e">
        <f t="shared" si="283"/>
        <v>#N/A</v>
      </c>
      <c r="K1991">
        <f t="shared" si="282"/>
        <v>1994</v>
      </c>
      <c r="L1991" t="s">
        <v>4635</v>
      </c>
      <c r="AA1991">
        <v>2048</v>
      </c>
      <c r="AB1991" s="1">
        <v>39927</v>
      </c>
      <c r="AC1991" t="s">
        <v>2034</v>
      </c>
      <c r="AD1991" s="2">
        <v>20000000</v>
      </c>
      <c r="AE1991" s="2">
        <v>68261644</v>
      </c>
      <c r="AF1991" s="2">
        <v>73964713</v>
      </c>
      <c r="AG1991">
        <v>4</v>
      </c>
      <c r="AH1991">
        <v>24</v>
      </c>
      <c r="AI1991">
        <v>9</v>
      </c>
      <c r="AK1991" s="1" t="str">
        <f t="shared" si="281"/>
        <v>err</v>
      </c>
      <c r="AL1991" s="1">
        <f t="shared" si="284"/>
        <v>0</v>
      </c>
      <c r="AM1991" s="1">
        <f t="shared" si="285"/>
        <v>0</v>
      </c>
      <c r="AN1991" s="1">
        <f t="shared" si="286"/>
        <v>0</v>
      </c>
      <c r="AO1991" s="1">
        <f t="shared" si="287"/>
        <v>0</v>
      </c>
      <c r="AP1991" s="1">
        <f t="shared" si="288"/>
        <v>0</v>
      </c>
      <c r="AQ1991" s="1" t="str">
        <f t="shared" si="289"/>
        <v>SGem</v>
      </c>
    </row>
    <row r="1992" spans="1:43">
      <c r="A1992">
        <v>91</v>
      </c>
      <c r="B1992" t="s">
        <v>11012</v>
      </c>
      <c r="C1992" t="s">
        <v>10618</v>
      </c>
      <c r="D1992" t="e">
        <f t="shared" si="283"/>
        <v>#N/A</v>
      </c>
      <c r="K1992">
        <f t="shared" si="282"/>
        <v>1994</v>
      </c>
      <c r="L1992" t="s">
        <v>4682</v>
      </c>
      <c r="M1992" t="s">
        <v>4962</v>
      </c>
      <c r="N1992" t="s">
        <v>4807</v>
      </c>
      <c r="O1992" t="s">
        <v>5486</v>
      </c>
      <c r="P1992" t="s">
        <v>11013</v>
      </c>
      <c r="Q1992" t="s">
        <v>11014</v>
      </c>
      <c r="R1992" t="s">
        <v>11015</v>
      </c>
      <c r="AA1992">
        <v>530</v>
      </c>
      <c r="AB1992" s="1">
        <v>40025</v>
      </c>
      <c r="AC1992" t="s">
        <v>527</v>
      </c>
      <c r="AD1992" s="2">
        <v>72500000</v>
      </c>
      <c r="AE1992" s="2">
        <v>51855045</v>
      </c>
      <c r="AF1992" s="2">
        <v>71880305</v>
      </c>
      <c r="AG1992">
        <v>7</v>
      </c>
      <c r="AH1992">
        <v>31</v>
      </c>
      <c r="AI1992">
        <v>9</v>
      </c>
      <c r="AK1992" s="1" t="str">
        <f t="shared" si="281"/>
        <v>R</v>
      </c>
      <c r="AL1992" s="1" t="str">
        <f t="shared" si="284"/>
        <v>146 min</v>
      </c>
      <c r="AM1992" s="1" t="str">
        <f t="shared" si="285"/>
        <v>Comedy, Drama</v>
      </c>
      <c r="AN1992" s="1" t="str">
        <f t="shared" si="286"/>
        <v>Judd Apatow</v>
      </c>
      <c r="AO1992" s="1" t="str">
        <f t="shared" si="287"/>
        <v>Judd Apatow</v>
      </c>
      <c r="AP1992" s="1" t="str">
        <f t="shared" si="288"/>
        <v>Adam Sandler, Seth Rogen, Leslie Mann, Eric Bana</v>
      </c>
      <c r="AQ1992" s="1" t="str">
        <f t="shared" si="289"/>
        <v>Uni.</v>
      </c>
    </row>
    <row r="1993" spans="1:43">
      <c r="A1993">
        <v>92</v>
      </c>
      <c r="B1993" t="s">
        <v>11016</v>
      </c>
      <c r="C1993" t="s">
        <v>4677</v>
      </c>
      <c r="D1993" t="e">
        <f t="shared" si="283"/>
        <v>#N/A</v>
      </c>
      <c r="K1993">
        <f t="shared" si="282"/>
        <v>1994</v>
      </c>
      <c r="L1993" t="s">
        <v>4682</v>
      </c>
      <c r="M1993" t="s">
        <v>5371</v>
      </c>
      <c r="N1993" t="s">
        <v>5091</v>
      </c>
      <c r="O1993" t="s">
        <v>11017</v>
      </c>
      <c r="P1993" t="s">
        <v>11018</v>
      </c>
      <c r="Q1993" t="s">
        <v>11019</v>
      </c>
      <c r="R1993" t="s">
        <v>11020</v>
      </c>
      <c r="AA1993">
        <v>2865</v>
      </c>
      <c r="AB1993" s="1">
        <v>40109</v>
      </c>
      <c r="AC1993" t="s">
        <v>2839</v>
      </c>
      <c r="AD1993" s="2">
        <v>11000000</v>
      </c>
      <c r="AE1993" s="2">
        <v>27693292</v>
      </c>
      <c r="AF1993" s="2">
        <v>69752402</v>
      </c>
      <c r="AG1993">
        <v>10</v>
      </c>
      <c r="AH1993">
        <v>23</v>
      </c>
      <c r="AI1993">
        <v>9</v>
      </c>
      <c r="AK1993" s="1" t="str">
        <f t="shared" si="281"/>
        <v>R</v>
      </c>
      <c r="AL1993" s="1" t="str">
        <f t="shared" si="284"/>
        <v>90 min</v>
      </c>
      <c r="AM1993" s="1" t="str">
        <f t="shared" si="285"/>
        <v>Horror, Mystery</v>
      </c>
      <c r="AN1993" s="1" t="str">
        <f t="shared" si="286"/>
        <v>Kevin Greutert</v>
      </c>
      <c r="AO1993" s="1" t="str">
        <f t="shared" si="287"/>
        <v>Patrick Melton (screenplay), Marcus Dunstan (screenplay)</v>
      </c>
      <c r="AP1993" s="1" t="str">
        <f t="shared" si="288"/>
        <v>Tobin Bell, Costas Mandylor, Mark Rolston, Betsy Russell</v>
      </c>
      <c r="AQ1993" s="1" t="str">
        <f t="shared" si="289"/>
        <v>LGF</v>
      </c>
    </row>
    <row r="1994" spans="1:43">
      <c r="A1994">
        <v>93</v>
      </c>
      <c r="B1994" t="s">
        <v>11021</v>
      </c>
      <c r="C1994" t="s">
        <v>6636</v>
      </c>
      <c r="D1994" t="e">
        <f t="shared" si="283"/>
        <v>#N/A</v>
      </c>
      <c r="K1994">
        <f t="shared" si="282"/>
        <v>1994</v>
      </c>
      <c r="L1994" t="s">
        <v>4600</v>
      </c>
      <c r="M1994" t="s">
        <v>4788</v>
      </c>
      <c r="N1994" t="s">
        <v>4834</v>
      </c>
      <c r="O1994" t="s">
        <v>9662</v>
      </c>
      <c r="P1994" t="s">
        <v>11022</v>
      </c>
      <c r="Q1994" t="s">
        <v>11023</v>
      </c>
      <c r="R1994" t="s">
        <v>11024</v>
      </c>
      <c r="AA1994">
        <v>286</v>
      </c>
      <c r="AB1994" s="1">
        <v>39969</v>
      </c>
      <c r="AC1994" t="s">
        <v>283</v>
      </c>
      <c r="AD1994" s="2">
        <v>100000000</v>
      </c>
      <c r="AE1994" s="2">
        <v>49438370</v>
      </c>
      <c r="AF1994" s="2">
        <v>69548641</v>
      </c>
      <c r="AG1994">
        <v>6</v>
      </c>
      <c r="AH1994">
        <v>5</v>
      </c>
      <c r="AI1994">
        <v>9</v>
      </c>
      <c r="AK1994" s="1" t="str">
        <f t="shared" si="281"/>
        <v>PG-13</v>
      </c>
      <c r="AL1994" s="1" t="str">
        <f t="shared" si="284"/>
        <v>102 min</v>
      </c>
      <c r="AM1994" s="1" t="str">
        <f t="shared" si="285"/>
        <v>Adventure, Comedy, Sci-Fi</v>
      </c>
      <c r="AN1994" s="1" t="str">
        <f t="shared" si="286"/>
        <v>Brad Silberling</v>
      </c>
      <c r="AO1994" s="1" t="str">
        <f t="shared" si="287"/>
        <v>Chris Henchy, Dennis McNicholas, Sid Krofft (television series), Marty Krofft (television series)</v>
      </c>
      <c r="AP1994" s="1" t="str">
        <f t="shared" si="288"/>
        <v>Will Ferrell, Anna Friel, Danny McBride, Jorma Taccone</v>
      </c>
      <c r="AQ1994" s="1" t="str">
        <f t="shared" si="289"/>
        <v>Uni.</v>
      </c>
    </row>
    <row r="1995" spans="1:43">
      <c r="A1995">
        <v>94</v>
      </c>
      <c r="B1995" t="s">
        <v>11025</v>
      </c>
      <c r="C1995" t="s">
        <v>4805</v>
      </c>
      <c r="D1995" t="e">
        <f t="shared" si="283"/>
        <v>#N/A</v>
      </c>
      <c r="K1995">
        <f t="shared" si="282"/>
        <v>1994</v>
      </c>
      <c r="L1995" t="s">
        <v>4682</v>
      </c>
      <c r="M1995" t="s">
        <v>5062</v>
      </c>
      <c r="N1995" t="s">
        <v>11026</v>
      </c>
      <c r="O1995" t="s">
        <v>6991</v>
      </c>
      <c r="P1995" t="s">
        <v>6991</v>
      </c>
      <c r="Q1995" t="s">
        <v>11027</v>
      </c>
      <c r="R1995" t="s">
        <v>11028</v>
      </c>
      <c r="AA1995">
        <v>2917</v>
      </c>
      <c r="AB1995" s="1">
        <v>40123</v>
      </c>
      <c r="AC1995" t="s">
        <v>2891</v>
      </c>
      <c r="AD1995" s="2">
        <v>10000000</v>
      </c>
      <c r="AE1995" s="2">
        <v>47566524</v>
      </c>
      <c r="AF1995" s="2">
        <v>68722848</v>
      </c>
      <c r="AG1995">
        <v>11</v>
      </c>
      <c r="AH1995">
        <v>6</v>
      </c>
      <c r="AI1995">
        <v>9</v>
      </c>
      <c r="AK1995" s="1" t="e">
        <f t="shared" si="281"/>
        <v>#N/A</v>
      </c>
      <c r="AL1995" s="1" t="e">
        <f t="shared" si="284"/>
        <v>#N/A</v>
      </c>
      <c r="AM1995" s="1" t="e">
        <f t="shared" si="285"/>
        <v>#N/A</v>
      </c>
      <c r="AN1995" s="1" t="e">
        <f t="shared" si="286"/>
        <v>#N/A</v>
      </c>
      <c r="AO1995" s="1" t="e">
        <f t="shared" si="287"/>
        <v>#N/A</v>
      </c>
      <c r="AP1995" s="1" t="e">
        <f t="shared" si="288"/>
        <v>#N/A</v>
      </c>
      <c r="AQ1995" s="1" t="e">
        <f t="shared" si="289"/>
        <v>#N/A</v>
      </c>
    </row>
    <row r="1996" spans="1:43">
      <c r="A1996">
        <v>95</v>
      </c>
      <c r="B1996" t="s">
        <v>11029</v>
      </c>
      <c r="C1996" t="s">
        <v>4677</v>
      </c>
      <c r="D1996" t="e">
        <f t="shared" si="283"/>
        <v>#N/A</v>
      </c>
      <c r="K1996">
        <f t="shared" si="282"/>
        <v>1994</v>
      </c>
      <c r="L1996" t="s">
        <v>4636</v>
      </c>
      <c r="M1996" t="s">
        <v>5845</v>
      </c>
      <c r="N1996" t="s">
        <v>4616</v>
      </c>
      <c r="O1996" t="s">
        <v>11030</v>
      </c>
      <c r="P1996" t="s">
        <v>11031</v>
      </c>
      <c r="Q1996" t="s">
        <v>11032</v>
      </c>
      <c r="R1996" t="s">
        <v>11033</v>
      </c>
      <c r="AA1996">
        <v>1911</v>
      </c>
      <c r="AB1996" s="1">
        <v>40123</v>
      </c>
      <c r="AC1996" t="s">
        <v>1900</v>
      </c>
      <c r="AD1996" s="2">
        <v>24000000</v>
      </c>
      <c r="AE1996" s="2">
        <v>32428195</v>
      </c>
      <c r="AF1996" s="2">
        <v>67348218</v>
      </c>
      <c r="AG1996">
        <v>11</v>
      </c>
      <c r="AH1996">
        <v>6</v>
      </c>
      <c r="AI1996">
        <v>9</v>
      </c>
      <c r="AK1996" s="1" t="str">
        <f t="shared" si="281"/>
        <v>R</v>
      </c>
      <c r="AL1996" s="1" t="str">
        <f t="shared" si="284"/>
        <v>94 min</v>
      </c>
      <c r="AM1996" s="1" t="str">
        <f t="shared" si="285"/>
        <v>Comedy, War</v>
      </c>
      <c r="AN1996" s="1" t="str">
        <f t="shared" si="286"/>
        <v>Grant Heslov</v>
      </c>
      <c r="AO1996" s="1" t="str">
        <f t="shared" si="287"/>
        <v>Peter Straughan (screenplay), Jon Ronson (book)</v>
      </c>
      <c r="AP1996" s="1" t="str">
        <f t="shared" si="288"/>
        <v>George Clooney, Ewan McGregor, Jeff Bridges, Kevin Spacey</v>
      </c>
      <c r="AQ1996" s="1" t="str">
        <f t="shared" si="289"/>
        <v>Over.</v>
      </c>
    </row>
    <row r="1997" spans="1:43">
      <c r="A1997">
        <v>96</v>
      </c>
      <c r="B1997" t="s">
        <v>2616</v>
      </c>
      <c r="C1997" t="s">
        <v>4621</v>
      </c>
      <c r="D1997">
        <f t="shared" si="283"/>
        <v>14000000</v>
      </c>
      <c r="K1997">
        <f t="shared" si="282"/>
        <v>1994</v>
      </c>
      <c r="L1997" t="s">
        <v>4635</v>
      </c>
      <c r="AA1997">
        <v>1615</v>
      </c>
      <c r="AB1997" s="1">
        <v>40172</v>
      </c>
      <c r="AC1997" t="s">
        <v>1604</v>
      </c>
      <c r="AD1997" s="2">
        <v>30000000</v>
      </c>
      <c r="AE1997" s="2">
        <v>7689607</v>
      </c>
      <c r="AF1997" s="2">
        <v>64352607</v>
      </c>
      <c r="AG1997">
        <v>12</v>
      </c>
      <c r="AH1997">
        <v>25</v>
      </c>
      <c r="AI1997">
        <v>9</v>
      </c>
      <c r="AK1997" s="1" t="e">
        <f t="shared" si="281"/>
        <v>#N/A</v>
      </c>
      <c r="AL1997" s="1" t="e">
        <f t="shared" si="284"/>
        <v>#N/A</v>
      </c>
      <c r="AM1997" s="1" t="e">
        <f t="shared" si="285"/>
        <v>#N/A</v>
      </c>
      <c r="AN1997" s="1" t="e">
        <f t="shared" si="286"/>
        <v>#N/A</v>
      </c>
      <c r="AO1997" s="1" t="e">
        <f t="shared" si="287"/>
        <v>#N/A</v>
      </c>
      <c r="AP1997" s="1" t="e">
        <f t="shared" si="288"/>
        <v>#N/A</v>
      </c>
      <c r="AQ1997" s="1" t="e">
        <f t="shared" si="289"/>
        <v>#N/A</v>
      </c>
    </row>
    <row r="1998" spans="1:43">
      <c r="A1998">
        <v>97</v>
      </c>
      <c r="B1998" t="s">
        <v>2130</v>
      </c>
      <c r="C1998" t="s">
        <v>6069</v>
      </c>
      <c r="D1998">
        <f t="shared" si="283"/>
        <v>20000000</v>
      </c>
      <c r="K1998">
        <f t="shared" si="282"/>
        <v>1994</v>
      </c>
      <c r="L1998" t="s">
        <v>4682</v>
      </c>
      <c r="M1998" t="s">
        <v>4622</v>
      </c>
      <c r="N1998" t="s">
        <v>6339</v>
      </c>
      <c r="O1998" t="s">
        <v>4991</v>
      </c>
      <c r="P1998" t="s">
        <v>11034</v>
      </c>
      <c r="Q1998" t="s">
        <v>11035</v>
      </c>
      <c r="R1998" t="s">
        <v>11036</v>
      </c>
      <c r="AA1998">
        <v>932</v>
      </c>
      <c r="AB1998" s="1">
        <v>40142</v>
      </c>
      <c r="AC1998" t="s">
        <v>925</v>
      </c>
      <c r="AD1998" s="2">
        <v>50000000</v>
      </c>
      <c r="AE1998" s="2">
        <v>38122883</v>
      </c>
      <c r="AF1998" s="2">
        <v>61622883</v>
      </c>
      <c r="AG1998">
        <v>11</v>
      </c>
      <c r="AH1998">
        <v>25</v>
      </c>
      <c r="AI1998">
        <v>9</v>
      </c>
      <c r="AK1998" s="1" t="str">
        <f t="shared" si="281"/>
        <v>R</v>
      </c>
      <c r="AL1998" s="1" t="str">
        <f t="shared" si="284"/>
        <v>99 min</v>
      </c>
      <c r="AM1998" s="1" t="str">
        <f t="shared" si="285"/>
        <v>Action, Crime, Thriller</v>
      </c>
      <c r="AN1998" s="1" t="str">
        <f t="shared" si="286"/>
        <v>James McTeigue</v>
      </c>
      <c r="AO1998" s="1" t="str">
        <f t="shared" si="287"/>
        <v>Matthew Sand (screenplay), J. Michael Straczynski (screenplay), Matthew Sand (story)</v>
      </c>
      <c r="AP1998" s="1" t="str">
        <f t="shared" si="288"/>
        <v>Rain, Joon Lee, Jonathan Chan-Pensley, Ill-Young Kim</v>
      </c>
      <c r="AQ1998" s="1" t="str">
        <f t="shared" si="289"/>
        <v>WB</v>
      </c>
    </row>
    <row r="1999" spans="1:43">
      <c r="A1999">
        <v>98</v>
      </c>
      <c r="B1999" t="s">
        <v>11037</v>
      </c>
      <c r="C1999" t="s">
        <v>4621</v>
      </c>
      <c r="D1999" t="e">
        <f t="shared" si="283"/>
        <v>#N/A</v>
      </c>
      <c r="K1999">
        <f t="shared" si="282"/>
        <v>1994</v>
      </c>
      <c r="L1999" t="s">
        <v>4600</v>
      </c>
      <c r="M1999" t="s">
        <v>5013</v>
      </c>
      <c r="N1999" t="s">
        <v>4690</v>
      </c>
      <c r="O1999" t="s">
        <v>8224</v>
      </c>
      <c r="P1999" t="s">
        <v>11038</v>
      </c>
      <c r="Q1999" t="s">
        <v>11039</v>
      </c>
      <c r="R1999" t="s">
        <v>11040</v>
      </c>
      <c r="AA1999">
        <v>1050</v>
      </c>
      <c r="AB1999" s="1">
        <v>40025</v>
      </c>
      <c r="AC1999" t="s">
        <v>1043</v>
      </c>
      <c r="AD1999" s="2">
        <v>45000000</v>
      </c>
      <c r="AE1999" s="2">
        <v>25200412</v>
      </c>
      <c r="AF1999" s="2">
        <v>59551283</v>
      </c>
      <c r="AG1999">
        <v>7</v>
      </c>
      <c r="AH1999">
        <v>31</v>
      </c>
      <c r="AI1999">
        <v>9</v>
      </c>
      <c r="AK1999" s="1" t="e">
        <f t="shared" si="281"/>
        <v>#N/A</v>
      </c>
      <c r="AL1999" s="1" t="e">
        <f t="shared" si="284"/>
        <v>#N/A</v>
      </c>
      <c r="AM1999" s="1" t="e">
        <f t="shared" si="285"/>
        <v>#N/A</v>
      </c>
      <c r="AN1999" s="1" t="e">
        <f t="shared" si="286"/>
        <v>#N/A</v>
      </c>
      <c r="AO1999" s="1" t="e">
        <f t="shared" si="287"/>
        <v>#N/A</v>
      </c>
      <c r="AP1999" s="1" t="e">
        <f t="shared" si="288"/>
        <v>#N/A</v>
      </c>
      <c r="AQ1999" s="1" t="e">
        <f t="shared" si="289"/>
        <v>#N/A</v>
      </c>
    </row>
    <row r="2000" spans="1:43">
      <c r="A2000">
        <v>99</v>
      </c>
      <c r="B2000" t="s">
        <v>11041</v>
      </c>
      <c r="C2000" t="s">
        <v>10764</v>
      </c>
      <c r="D2000" t="e">
        <f t="shared" si="283"/>
        <v>#N/A</v>
      </c>
      <c r="K2000">
        <f t="shared" si="282"/>
        <v>1994</v>
      </c>
      <c r="L2000" t="s">
        <v>4614</v>
      </c>
      <c r="M2000" t="s">
        <v>4723</v>
      </c>
      <c r="N2000" t="s">
        <v>6789</v>
      </c>
      <c r="O2000" t="s">
        <v>11042</v>
      </c>
      <c r="P2000" t="s">
        <v>11043</v>
      </c>
      <c r="Q2000" t="s">
        <v>11044</v>
      </c>
      <c r="R2000" t="s">
        <v>11045</v>
      </c>
      <c r="AA2000">
        <v>3219</v>
      </c>
      <c r="AB2000" s="1">
        <v>40011</v>
      </c>
      <c r="AC2000" t="s">
        <v>3190</v>
      </c>
      <c r="AD2000" s="2">
        <v>7500000</v>
      </c>
      <c r="AE2000" s="2">
        <v>32391374</v>
      </c>
      <c r="AF2000" s="2">
        <v>59101642</v>
      </c>
      <c r="AG2000">
        <v>7</v>
      </c>
      <c r="AH2000">
        <v>17</v>
      </c>
      <c r="AI2000">
        <v>9</v>
      </c>
      <c r="AK2000" s="1" t="str">
        <f t="shared" si="281"/>
        <v>err</v>
      </c>
      <c r="AL2000" s="1">
        <f t="shared" si="284"/>
        <v>0</v>
      </c>
      <c r="AM2000" s="1">
        <f t="shared" si="285"/>
        <v>0</v>
      </c>
      <c r="AN2000" s="1">
        <f t="shared" si="286"/>
        <v>0</v>
      </c>
      <c r="AO2000" s="1">
        <f t="shared" si="287"/>
        <v>0</v>
      </c>
      <c r="AP2000" s="1">
        <f t="shared" si="288"/>
        <v>0</v>
      </c>
      <c r="AQ2000" s="1" t="str">
        <f t="shared" si="289"/>
        <v>FoxS</v>
      </c>
    </row>
    <row r="2001" spans="1:43">
      <c r="A2001">
        <v>100</v>
      </c>
      <c r="B2001" t="s">
        <v>2137</v>
      </c>
      <c r="C2001" t="s">
        <v>4805</v>
      </c>
      <c r="D2001">
        <f t="shared" si="283"/>
        <v>20000000</v>
      </c>
      <c r="K2001">
        <f t="shared" si="282"/>
        <v>1994</v>
      </c>
      <c r="L2001" t="s">
        <v>4614</v>
      </c>
      <c r="M2001" t="s">
        <v>5062</v>
      </c>
      <c r="N2001" t="s">
        <v>11046</v>
      </c>
      <c r="O2001" t="s">
        <v>11047</v>
      </c>
      <c r="P2001" t="s">
        <v>11048</v>
      </c>
      <c r="Q2001" t="s">
        <v>11049</v>
      </c>
      <c r="R2001" t="s">
        <v>11050</v>
      </c>
      <c r="AA2001">
        <v>1612</v>
      </c>
      <c r="AB2001" s="1">
        <v>39911</v>
      </c>
      <c r="AC2001" t="s">
        <v>1601</v>
      </c>
      <c r="AD2001" s="2">
        <v>30000000</v>
      </c>
      <c r="AE2001" s="2">
        <v>9362785</v>
      </c>
      <c r="AF2001" s="2">
        <v>58228460</v>
      </c>
      <c r="AG2001">
        <v>4</v>
      </c>
      <c r="AH2001">
        <v>8</v>
      </c>
      <c r="AI2001">
        <v>9</v>
      </c>
      <c r="AK2001" s="1" t="e">
        <f t="shared" si="281"/>
        <v>#N/A</v>
      </c>
      <c r="AL2001" s="1" t="e">
        <f t="shared" si="284"/>
        <v>#N/A</v>
      </c>
      <c r="AM2001" s="1" t="e">
        <f t="shared" si="285"/>
        <v>#N/A</v>
      </c>
      <c r="AN2001" s="1" t="e">
        <f t="shared" si="286"/>
        <v>#N/A</v>
      </c>
      <c r="AO2001" s="1" t="e">
        <f t="shared" si="287"/>
        <v>#N/A</v>
      </c>
      <c r="AP2001" s="1" t="e">
        <f t="shared" si="288"/>
        <v>#N/A</v>
      </c>
      <c r="AQ2001" s="1" t="e">
        <f t="shared" si="289"/>
        <v>#N/A</v>
      </c>
    </row>
    <row r="2002" spans="1:43">
      <c r="A2002">
        <v>1</v>
      </c>
      <c r="B2002" t="s">
        <v>650</v>
      </c>
      <c r="C2002" t="s">
        <v>4621</v>
      </c>
      <c r="D2002">
        <f t="shared" si="283"/>
        <v>63000000</v>
      </c>
      <c r="K2002">
        <f t="shared" si="282"/>
        <v>1993</v>
      </c>
      <c r="L2002" t="s">
        <v>4600</v>
      </c>
      <c r="M2002" t="s">
        <v>5100</v>
      </c>
      <c r="N2002" t="s">
        <v>7329</v>
      </c>
      <c r="O2002" t="s">
        <v>5086</v>
      </c>
      <c r="P2002" t="s">
        <v>11051</v>
      </c>
      <c r="Q2002" t="s">
        <v>11052</v>
      </c>
      <c r="R2002" t="s">
        <v>11053</v>
      </c>
      <c r="AA2002">
        <v>752</v>
      </c>
      <c r="AB2002" s="1">
        <v>39836</v>
      </c>
      <c r="AC2002" t="s">
        <v>745</v>
      </c>
      <c r="AD2002" s="2">
        <v>60000000</v>
      </c>
      <c r="AE2002" s="2">
        <v>17303424</v>
      </c>
      <c r="AF2002" s="2">
        <v>58051454</v>
      </c>
      <c r="AG2002">
        <v>1</v>
      </c>
      <c r="AH2002">
        <v>23</v>
      </c>
      <c r="AI2002">
        <v>9</v>
      </c>
      <c r="AK2002" s="1" t="e">
        <f t="shared" si="281"/>
        <v>#N/A</v>
      </c>
      <c r="AL2002" s="1" t="e">
        <f t="shared" si="284"/>
        <v>#N/A</v>
      </c>
      <c r="AM2002" s="1" t="e">
        <f t="shared" si="285"/>
        <v>#N/A</v>
      </c>
      <c r="AN2002" s="1" t="e">
        <f t="shared" si="286"/>
        <v>#N/A</v>
      </c>
      <c r="AO2002" s="1" t="e">
        <f t="shared" si="287"/>
        <v>#N/A</v>
      </c>
      <c r="AP2002" s="1" t="e">
        <f t="shared" si="288"/>
        <v>#N/A</v>
      </c>
      <c r="AQ2002" s="1" t="e">
        <f t="shared" si="289"/>
        <v>#N/A</v>
      </c>
    </row>
    <row r="2003" spans="1:43">
      <c r="A2003">
        <v>2</v>
      </c>
      <c r="B2003" t="s">
        <v>1749</v>
      </c>
      <c r="C2003" t="s">
        <v>4677</v>
      </c>
      <c r="D2003">
        <f t="shared" si="283"/>
        <v>25000000</v>
      </c>
      <c r="K2003">
        <f t="shared" si="282"/>
        <v>1993</v>
      </c>
      <c r="L2003" t="s">
        <v>4600</v>
      </c>
      <c r="M2003" t="s">
        <v>4833</v>
      </c>
      <c r="N2003" t="s">
        <v>5279</v>
      </c>
      <c r="O2003" t="s">
        <v>5881</v>
      </c>
      <c r="P2003" t="s">
        <v>11054</v>
      </c>
      <c r="Q2003" t="s">
        <v>11055</v>
      </c>
      <c r="R2003" t="s">
        <v>11056</v>
      </c>
      <c r="AA2003">
        <v>721</v>
      </c>
      <c r="AB2003" s="1">
        <v>39983</v>
      </c>
      <c r="AC2003" t="s">
        <v>715</v>
      </c>
      <c r="AD2003" s="2">
        <v>60000000</v>
      </c>
      <c r="AE2003" s="2">
        <v>43337279</v>
      </c>
      <c r="AF2003" s="2">
        <v>57604723</v>
      </c>
      <c r="AG2003">
        <v>6</v>
      </c>
      <c r="AH2003">
        <v>19</v>
      </c>
      <c r="AI2003">
        <v>9</v>
      </c>
      <c r="AK2003" s="1" t="str">
        <f t="shared" ref="AK2003:AK2066" si="290">VLOOKUP(AC2003,$B$2:$R$10000,11,FALSE)</f>
        <v>PG-13</v>
      </c>
      <c r="AL2003" s="1" t="str">
        <f t="shared" si="284"/>
        <v>97 min</v>
      </c>
      <c r="AM2003" s="1" t="str">
        <f t="shared" si="285"/>
        <v>Adventure, Comedy</v>
      </c>
      <c r="AN2003" s="1" t="str">
        <f t="shared" si="286"/>
        <v>Harold Ramis</v>
      </c>
      <c r="AO2003" s="1" t="str">
        <f t="shared" si="287"/>
        <v>Harold Ramis (screenplay), Gene Stupnitsky (screenplay), Lee Eisenberg (screenplay), Harold Ramis (story)</v>
      </c>
      <c r="AP2003" s="1" t="str">
        <f t="shared" si="288"/>
        <v>Jack Black, Michael Cera, Oliver Platt, David Cross</v>
      </c>
      <c r="AQ2003" s="1" t="str">
        <f t="shared" si="289"/>
        <v>Sony</v>
      </c>
    </row>
    <row r="2004" spans="1:43">
      <c r="A2004">
        <v>3</v>
      </c>
      <c r="B2004" t="s">
        <v>1068</v>
      </c>
      <c r="C2004" t="s">
        <v>4628</v>
      </c>
      <c r="D2004">
        <f t="shared" si="283"/>
        <v>44000000</v>
      </c>
      <c r="K2004">
        <f t="shared" si="282"/>
        <v>1993</v>
      </c>
      <c r="L2004" t="s">
        <v>4600</v>
      </c>
      <c r="M2004" t="s">
        <v>4608</v>
      </c>
      <c r="N2004" t="s">
        <v>5432</v>
      </c>
      <c r="O2004" t="s">
        <v>7193</v>
      </c>
      <c r="P2004" t="s">
        <v>11057</v>
      </c>
      <c r="Q2004" t="s">
        <v>11058</v>
      </c>
      <c r="R2004" t="s">
        <v>11059</v>
      </c>
      <c r="AA2004">
        <v>947</v>
      </c>
      <c r="AB2004" s="1">
        <v>39857</v>
      </c>
      <c r="AC2004" t="s">
        <v>940</v>
      </c>
      <c r="AD2004" s="2">
        <v>50000000</v>
      </c>
      <c r="AE2004" s="2">
        <v>25450527</v>
      </c>
      <c r="AF2004" s="2">
        <v>53850527</v>
      </c>
      <c r="AG2004">
        <v>2</v>
      </c>
      <c r="AH2004">
        <v>13</v>
      </c>
      <c r="AI2004">
        <v>9</v>
      </c>
      <c r="AK2004" s="1" t="e">
        <f t="shared" si="290"/>
        <v>#N/A</v>
      </c>
      <c r="AL2004" s="1" t="e">
        <f t="shared" si="284"/>
        <v>#N/A</v>
      </c>
      <c r="AM2004" s="1" t="e">
        <f t="shared" si="285"/>
        <v>#N/A</v>
      </c>
      <c r="AN2004" s="1" t="e">
        <f t="shared" si="286"/>
        <v>#N/A</v>
      </c>
      <c r="AO2004" s="1" t="e">
        <f t="shared" si="287"/>
        <v>#N/A</v>
      </c>
      <c r="AP2004" s="1" t="e">
        <f t="shared" si="288"/>
        <v>#N/A</v>
      </c>
      <c r="AQ2004" s="1" t="e">
        <f t="shared" si="289"/>
        <v>#N/A</v>
      </c>
    </row>
    <row r="2005" spans="1:43">
      <c r="A2005">
        <v>4</v>
      </c>
      <c r="B2005" t="s">
        <v>1081</v>
      </c>
      <c r="C2005" t="s">
        <v>4660</v>
      </c>
      <c r="D2005">
        <f t="shared" si="283"/>
        <v>42000000</v>
      </c>
      <c r="K2005">
        <f t="shared" si="282"/>
        <v>1993</v>
      </c>
      <c r="L2005" t="s">
        <v>4682</v>
      </c>
      <c r="M2005" t="s">
        <v>5414</v>
      </c>
      <c r="N2005" t="s">
        <v>5826</v>
      </c>
      <c r="O2005" t="s">
        <v>7424</v>
      </c>
      <c r="P2005" t="s">
        <v>11060</v>
      </c>
      <c r="Q2005" t="s">
        <v>11061</v>
      </c>
      <c r="R2005" t="s">
        <v>11062</v>
      </c>
      <c r="AA2005">
        <v>460</v>
      </c>
      <c r="AB2005" s="1">
        <v>40165</v>
      </c>
      <c r="AC2005" t="s">
        <v>457</v>
      </c>
      <c r="AD2005" s="2">
        <v>80000000</v>
      </c>
      <c r="AE2005" s="2">
        <v>19676965</v>
      </c>
      <c r="AF2005" s="2">
        <v>53508858</v>
      </c>
      <c r="AG2005">
        <v>12</v>
      </c>
      <c r="AH2005">
        <v>18</v>
      </c>
      <c r="AI2005">
        <v>9</v>
      </c>
      <c r="AK2005" s="1" t="e">
        <f t="shared" si="290"/>
        <v>#N/A</v>
      </c>
      <c r="AL2005" s="1" t="e">
        <f t="shared" si="284"/>
        <v>#N/A</v>
      </c>
      <c r="AM2005" s="1" t="e">
        <f t="shared" si="285"/>
        <v>#N/A</v>
      </c>
      <c r="AN2005" s="1" t="e">
        <f t="shared" si="286"/>
        <v>#N/A</v>
      </c>
      <c r="AO2005" s="1" t="e">
        <f t="shared" si="287"/>
        <v>#N/A</v>
      </c>
      <c r="AP2005" s="1" t="e">
        <f t="shared" si="288"/>
        <v>#N/A</v>
      </c>
      <c r="AQ2005" s="1" t="e">
        <f t="shared" si="289"/>
        <v>#N/A</v>
      </c>
    </row>
    <row r="2006" spans="1:43">
      <c r="A2006">
        <v>5</v>
      </c>
      <c r="B2006" t="s">
        <v>11063</v>
      </c>
      <c r="C2006" t="s">
        <v>4805</v>
      </c>
      <c r="D2006" t="e">
        <f t="shared" si="283"/>
        <v>#N/A</v>
      </c>
      <c r="K2006">
        <f t="shared" si="282"/>
        <v>1993</v>
      </c>
      <c r="L2006" t="s">
        <v>4614</v>
      </c>
      <c r="M2006" t="s">
        <v>4846</v>
      </c>
      <c r="N2006" t="s">
        <v>5126</v>
      </c>
      <c r="O2006" t="s">
        <v>6178</v>
      </c>
      <c r="P2006" t="s">
        <v>11064</v>
      </c>
      <c r="Q2006" t="s">
        <v>11065</v>
      </c>
      <c r="R2006" t="s">
        <v>11066</v>
      </c>
      <c r="AA2006">
        <v>2226</v>
      </c>
      <c r="AB2006" s="1">
        <v>40067</v>
      </c>
      <c r="AC2006" t="s">
        <v>2210</v>
      </c>
      <c r="AD2006" s="2">
        <v>19000000</v>
      </c>
      <c r="AE2006" s="2">
        <v>51733921</v>
      </c>
      <c r="AF2006" s="2">
        <v>51733921</v>
      </c>
      <c r="AG2006">
        <v>9</v>
      </c>
      <c r="AH2006">
        <v>11</v>
      </c>
      <c r="AI2006">
        <v>9</v>
      </c>
      <c r="AK2006" s="1" t="e">
        <f t="shared" si="290"/>
        <v>#N/A</v>
      </c>
      <c r="AL2006" s="1" t="e">
        <f t="shared" si="284"/>
        <v>#N/A</v>
      </c>
      <c r="AM2006" s="1" t="e">
        <f t="shared" si="285"/>
        <v>#N/A</v>
      </c>
      <c r="AN2006" s="1" t="e">
        <f t="shared" si="286"/>
        <v>#N/A</v>
      </c>
      <c r="AO2006" s="1" t="e">
        <f t="shared" si="287"/>
        <v>#N/A</v>
      </c>
      <c r="AP2006" s="1" t="e">
        <f t="shared" si="288"/>
        <v>#N/A</v>
      </c>
      <c r="AQ2006" s="1" t="e">
        <f t="shared" si="289"/>
        <v>#N/A</v>
      </c>
    </row>
    <row r="2007" spans="1:43">
      <c r="A2007">
        <v>6</v>
      </c>
      <c r="B2007" t="s">
        <v>11067</v>
      </c>
      <c r="C2007" t="s">
        <v>4660</v>
      </c>
      <c r="D2007" t="e">
        <f t="shared" si="283"/>
        <v>#N/A</v>
      </c>
      <c r="K2007">
        <f t="shared" ref="K2007:K2070" si="291">2013-INT((ROW()-2)/100)</f>
        <v>1993</v>
      </c>
      <c r="L2007" t="s">
        <v>4682</v>
      </c>
      <c r="M2007" t="s">
        <v>4683</v>
      </c>
      <c r="N2007" t="s">
        <v>5140</v>
      </c>
      <c r="O2007" t="s">
        <v>11068</v>
      </c>
      <c r="P2007" t="s">
        <v>11069</v>
      </c>
      <c r="Q2007" t="s">
        <v>11070</v>
      </c>
      <c r="R2007" t="s">
        <v>11071</v>
      </c>
      <c r="AA2007">
        <v>1953</v>
      </c>
      <c r="AB2007" s="1">
        <v>40081</v>
      </c>
      <c r="AC2007" t="s">
        <v>1941</v>
      </c>
      <c r="AD2007" s="2">
        <v>23000000</v>
      </c>
      <c r="AE2007" s="2">
        <v>6113834</v>
      </c>
      <c r="AF2007" s="2">
        <v>50813834</v>
      </c>
      <c r="AG2007">
        <v>9</v>
      </c>
      <c r="AH2007">
        <v>25</v>
      </c>
      <c r="AI2007">
        <v>9</v>
      </c>
      <c r="AK2007" s="1" t="e">
        <f t="shared" si="290"/>
        <v>#N/A</v>
      </c>
      <c r="AL2007" s="1" t="e">
        <f t="shared" si="284"/>
        <v>#N/A</v>
      </c>
      <c r="AM2007" s="1" t="e">
        <f t="shared" si="285"/>
        <v>#N/A</v>
      </c>
      <c r="AN2007" s="1" t="e">
        <f t="shared" si="286"/>
        <v>#N/A</v>
      </c>
      <c r="AO2007" s="1" t="e">
        <f t="shared" si="287"/>
        <v>#N/A</v>
      </c>
      <c r="AP2007" s="1" t="e">
        <f t="shared" si="288"/>
        <v>#N/A</v>
      </c>
      <c r="AQ2007" s="1" t="e">
        <f t="shared" si="289"/>
        <v>#N/A</v>
      </c>
    </row>
    <row r="2008" spans="1:43">
      <c r="A2008">
        <v>7</v>
      </c>
      <c r="B2008" t="s">
        <v>11072</v>
      </c>
      <c r="C2008" t="s">
        <v>10764</v>
      </c>
      <c r="D2008" t="e">
        <f t="shared" si="283"/>
        <v>#N/A</v>
      </c>
      <c r="K2008">
        <f t="shared" si="291"/>
        <v>1993</v>
      </c>
      <c r="L2008" t="s">
        <v>4682</v>
      </c>
      <c r="M2008" t="s">
        <v>4800</v>
      </c>
      <c r="N2008" t="s">
        <v>6382</v>
      </c>
      <c r="O2008" t="s">
        <v>7160</v>
      </c>
      <c r="P2008" t="s">
        <v>11073</v>
      </c>
      <c r="Q2008" t="s">
        <v>11074</v>
      </c>
      <c r="R2008" t="s">
        <v>11075</v>
      </c>
      <c r="AA2008">
        <v>2525</v>
      </c>
      <c r="AB2008" s="1">
        <v>39990</v>
      </c>
      <c r="AC2008" t="s">
        <v>2506</v>
      </c>
      <c r="AD2008" s="2">
        <v>15000000</v>
      </c>
      <c r="AE2008" s="2">
        <v>17017811</v>
      </c>
      <c r="AF2008" s="2">
        <v>49894223</v>
      </c>
      <c r="AG2008">
        <v>6</v>
      </c>
      <c r="AH2008">
        <v>26</v>
      </c>
      <c r="AI2008">
        <v>9</v>
      </c>
      <c r="AK2008" s="1" t="e">
        <f t="shared" si="290"/>
        <v>#N/A</v>
      </c>
      <c r="AL2008" s="1" t="e">
        <f t="shared" si="284"/>
        <v>#N/A</v>
      </c>
      <c r="AM2008" s="1" t="e">
        <f t="shared" si="285"/>
        <v>#N/A</v>
      </c>
      <c r="AN2008" s="1" t="e">
        <f t="shared" si="286"/>
        <v>#N/A</v>
      </c>
      <c r="AO2008" s="1" t="e">
        <f t="shared" si="287"/>
        <v>#N/A</v>
      </c>
      <c r="AP2008" s="1" t="e">
        <f t="shared" si="288"/>
        <v>#N/A</v>
      </c>
      <c r="AQ2008" s="1" t="e">
        <f t="shared" si="289"/>
        <v>#N/A</v>
      </c>
    </row>
    <row r="2009" spans="1:43">
      <c r="A2009">
        <v>8</v>
      </c>
      <c r="B2009" t="s">
        <v>1007</v>
      </c>
      <c r="C2009" t="s">
        <v>4628</v>
      </c>
      <c r="D2009">
        <f t="shared" si="283"/>
        <v>45000000</v>
      </c>
      <c r="K2009">
        <f t="shared" si="291"/>
        <v>1993</v>
      </c>
      <c r="L2009" t="s">
        <v>4600</v>
      </c>
      <c r="M2009" t="s">
        <v>6623</v>
      </c>
      <c r="N2009" t="s">
        <v>5728</v>
      </c>
      <c r="O2009" t="s">
        <v>11076</v>
      </c>
      <c r="P2009" t="s">
        <v>11077</v>
      </c>
      <c r="Q2009" t="s">
        <v>11078</v>
      </c>
      <c r="R2009" t="s">
        <v>11079</v>
      </c>
      <c r="AA2009">
        <v>2941</v>
      </c>
      <c r="AB2009" s="1">
        <v>40123</v>
      </c>
      <c r="AC2009" t="s">
        <v>2915</v>
      </c>
      <c r="AD2009" s="2">
        <v>10000000</v>
      </c>
      <c r="AE2009" s="2">
        <v>26218170</v>
      </c>
      <c r="AF2009" s="2">
        <v>49486874</v>
      </c>
      <c r="AG2009">
        <v>11</v>
      </c>
      <c r="AH2009">
        <v>6</v>
      </c>
      <c r="AI2009">
        <v>9</v>
      </c>
      <c r="AK2009" s="1" t="str">
        <f t="shared" si="290"/>
        <v>PG-13</v>
      </c>
      <c r="AL2009" s="1" t="str">
        <f t="shared" si="284"/>
        <v>98 min</v>
      </c>
      <c r="AM2009" s="1" t="str">
        <f t="shared" si="285"/>
        <v>Mystery, Sci-Fi, Thriller</v>
      </c>
      <c r="AN2009" s="1" t="str">
        <f t="shared" si="286"/>
        <v>Olatunde Osunsanmi</v>
      </c>
      <c r="AO2009" s="1" t="str">
        <f t="shared" si="287"/>
        <v>Olatunde Osunsanmi (screenplay), Olatunde Osunsanmi (story), Terry Robbins (story)</v>
      </c>
      <c r="AP2009" s="1" t="str">
        <f t="shared" si="288"/>
        <v>Milla Jovovich, Will Patton, Hakeem Kae-Kazim, Corey Johnson</v>
      </c>
      <c r="AQ2009" s="1" t="str">
        <f t="shared" si="289"/>
        <v>Uni.</v>
      </c>
    </row>
    <row r="2010" spans="1:43">
      <c r="A2010">
        <v>9</v>
      </c>
      <c r="B2010" t="s">
        <v>1756</v>
      </c>
      <c r="C2010" t="s">
        <v>4621</v>
      </c>
      <c r="D2010">
        <f t="shared" si="283"/>
        <v>25000000</v>
      </c>
      <c r="K2010">
        <f t="shared" si="291"/>
        <v>1993</v>
      </c>
      <c r="L2010" t="s">
        <v>4682</v>
      </c>
      <c r="M2010" t="s">
        <v>11080</v>
      </c>
      <c r="N2010" t="s">
        <v>4909</v>
      </c>
      <c r="O2010" t="s">
        <v>5086</v>
      </c>
      <c r="P2010" t="s">
        <v>11081</v>
      </c>
      <c r="Q2010" t="s">
        <v>11082</v>
      </c>
      <c r="R2010" t="s">
        <v>11083</v>
      </c>
      <c r="AA2010">
        <v>1573</v>
      </c>
      <c r="AB2010" s="1">
        <v>40065</v>
      </c>
      <c r="AC2010">
        <v>9</v>
      </c>
      <c r="AD2010" s="2">
        <v>30000000</v>
      </c>
      <c r="AE2010" s="2">
        <v>31749894</v>
      </c>
      <c r="AF2010" s="2">
        <v>48559999</v>
      </c>
      <c r="AG2010">
        <v>9</v>
      </c>
      <c r="AH2010">
        <v>9</v>
      </c>
      <c r="AI2010">
        <v>9</v>
      </c>
      <c r="AK2010" s="1" t="str">
        <f t="shared" si="290"/>
        <v>err</v>
      </c>
      <c r="AL2010" s="1">
        <f t="shared" si="284"/>
        <v>0</v>
      </c>
      <c r="AM2010" s="1">
        <f t="shared" si="285"/>
        <v>0</v>
      </c>
      <c r="AN2010" s="1">
        <f t="shared" si="286"/>
        <v>0</v>
      </c>
      <c r="AO2010" s="1">
        <f t="shared" si="287"/>
        <v>0</v>
      </c>
      <c r="AP2010" s="1">
        <f t="shared" si="288"/>
        <v>0</v>
      </c>
      <c r="AQ2010" s="1" t="str">
        <f t="shared" si="289"/>
        <v>Focus</v>
      </c>
    </row>
    <row r="2011" spans="1:43">
      <c r="A2011">
        <v>10</v>
      </c>
      <c r="B2011" t="s">
        <v>617</v>
      </c>
      <c r="C2011" t="s">
        <v>4805</v>
      </c>
      <c r="D2011">
        <f t="shared" si="283"/>
        <v>65000000</v>
      </c>
      <c r="K2011">
        <f t="shared" si="291"/>
        <v>1993</v>
      </c>
      <c r="L2011" t="s">
        <v>4682</v>
      </c>
      <c r="M2011" t="s">
        <v>4666</v>
      </c>
      <c r="N2011" t="s">
        <v>5185</v>
      </c>
      <c r="O2011" t="s">
        <v>8758</v>
      </c>
      <c r="P2011" t="s">
        <v>11084</v>
      </c>
      <c r="Q2011" t="s">
        <v>11085</v>
      </c>
      <c r="R2011" t="s">
        <v>11086</v>
      </c>
      <c r="AA2011">
        <v>3127</v>
      </c>
      <c r="AB2011" s="1">
        <v>40163</v>
      </c>
      <c r="AC2011" t="s">
        <v>3100</v>
      </c>
      <c r="AD2011" s="2">
        <v>8500000</v>
      </c>
      <c r="AE2011" s="2">
        <v>39471742</v>
      </c>
      <c r="AF2011" s="2">
        <v>47417251</v>
      </c>
      <c r="AG2011">
        <v>12</v>
      </c>
      <c r="AH2011">
        <v>16</v>
      </c>
      <c r="AI2011">
        <v>9</v>
      </c>
      <c r="AK2011" s="1" t="str">
        <f t="shared" si="290"/>
        <v>R</v>
      </c>
      <c r="AL2011" s="1" t="str">
        <f t="shared" si="284"/>
        <v>112 min</v>
      </c>
      <c r="AM2011" s="1" t="str">
        <f t="shared" si="285"/>
        <v>Drama, Music, Romance</v>
      </c>
      <c r="AN2011" s="1" t="str">
        <f t="shared" si="286"/>
        <v>Scott Cooper</v>
      </c>
      <c r="AO2011" s="1" t="str">
        <f t="shared" si="287"/>
        <v>Scott Cooper, Thomas Cobb (novel)</v>
      </c>
      <c r="AP2011" s="1" t="str">
        <f t="shared" si="288"/>
        <v>Jeff Bridges, James Keane, Anna Felix, Paul Herman</v>
      </c>
      <c r="AQ2011" s="1" t="str">
        <f t="shared" si="289"/>
        <v>FoxS</v>
      </c>
    </row>
    <row r="2012" spans="1:43">
      <c r="A2012">
        <v>11</v>
      </c>
      <c r="B2012" t="s">
        <v>11087</v>
      </c>
      <c r="C2012" t="s">
        <v>4628</v>
      </c>
      <c r="D2012" t="e">
        <f t="shared" si="283"/>
        <v>#N/A</v>
      </c>
      <c r="K2012">
        <f t="shared" si="291"/>
        <v>1993</v>
      </c>
      <c r="L2012" t="s">
        <v>4614</v>
      </c>
      <c r="M2012" t="s">
        <v>4666</v>
      </c>
      <c r="N2012" t="s">
        <v>6204</v>
      </c>
      <c r="O2012" t="s">
        <v>8802</v>
      </c>
      <c r="P2012" t="s">
        <v>11088</v>
      </c>
      <c r="Q2012" t="s">
        <v>11089</v>
      </c>
      <c r="R2012" t="s">
        <v>11090</v>
      </c>
      <c r="AA2012">
        <v>1215</v>
      </c>
      <c r="AB2012" s="1">
        <v>40130</v>
      </c>
      <c r="AC2012" t="s">
        <v>1207</v>
      </c>
      <c r="AD2012" s="2">
        <v>40000000</v>
      </c>
      <c r="AE2012" s="2">
        <v>21002919</v>
      </c>
      <c r="AF2012" s="2">
        <v>46498922</v>
      </c>
      <c r="AG2012">
        <v>11</v>
      </c>
      <c r="AH2012">
        <v>13</v>
      </c>
      <c r="AI2012">
        <v>9</v>
      </c>
      <c r="AK2012" s="1" t="e">
        <f t="shared" si="290"/>
        <v>#N/A</v>
      </c>
      <c r="AL2012" s="1" t="e">
        <f t="shared" si="284"/>
        <v>#N/A</v>
      </c>
      <c r="AM2012" s="1" t="e">
        <f t="shared" si="285"/>
        <v>#N/A</v>
      </c>
      <c r="AN2012" s="1" t="e">
        <f t="shared" si="286"/>
        <v>#N/A</v>
      </c>
      <c r="AO2012" s="1" t="e">
        <f t="shared" si="287"/>
        <v>#N/A</v>
      </c>
      <c r="AP2012" s="1" t="e">
        <f t="shared" si="288"/>
        <v>#N/A</v>
      </c>
      <c r="AQ2012" s="1" t="e">
        <f t="shared" si="289"/>
        <v>#N/A</v>
      </c>
    </row>
    <row r="2013" spans="1:43">
      <c r="A2013">
        <v>12</v>
      </c>
      <c r="B2013" t="s">
        <v>1720</v>
      </c>
      <c r="C2013" t="s">
        <v>4805</v>
      </c>
      <c r="D2013">
        <f t="shared" si="283"/>
        <v>26000000</v>
      </c>
      <c r="K2013">
        <f t="shared" si="291"/>
        <v>1993</v>
      </c>
      <c r="L2013" t="s">
        <v>4600</v>
      </c>
      <c r="M2013" t="s">
        <v>4833</v>
      </c>
      <c r="N2013" t="s">
        <v>4572</v>
      </c>
      <c r="O2013" t="s">
        <v>7741</v>
      </c>
      <c r="P2013" t="s">
        <v>11091</v>
      </c>
      <c r="Q2013" t="s">
        <v>11092</v>
      </c>
      <c r="R2013" t="s">
        <v>11093</v>
      </c>
      <c r="AA2013">
        <v>2494</v>
      </c>
      <c r="AB2013" s="1">
        <v>39885</v>
      </c>
      <c r="AC2013" t="s">
        <v>2476</v>
      </c>
      <c r="AD2013" s="2">
        <v>15000000</v>
      </c>
      <c r="AE2013" s="2">
        <v>32752215</v>
      </c>
      <c r="AF2013" s="2">
        <v>45482936</v>
      </c>
      <c r="AG2013">
        <v>3</v>
      </c>
      <c r="AH2013">
        <v>13</v>
      </c>
      <c r="AI2013">
        <v>9</v>
      </c>
      <c r="AK2013" s="1" t="e">
        <f t="shared" si="290"/>
        <v>#N/A</v>
      </c>
      <c r="AL2013" s="1" t="e">
        <f t="shared" si="284"/>
        <v>#N/A</v>
      </c>
      <c r="AM2013" s="1" t="e">
        <f t="shared" si="285"/>
        <v>#N/A</v>
      </c>
      <c r="AN2013" s="1" t="e">
        <f t="shared" si="286"/>
        <v>#N/A</v>
      </c>
      <c r="AO2013" s="1" t="e">
        <f t="shared" si="287"/>
        <v>#N/A</v>
      </c>
      <c r="AP2013" s="1" t="e">
        <f t="shared" si="288"/>
        <v>#N/A</v>
      </c>
      <c r="AQ2013" s="1" t="e">
        <f t="shared" si="289"/>
        <v>#N/A</v>
      </c>
    </row>
    <row r="2014" spans="1:43">
      <c r="A2014">
        <v>13</v>
      </c>
      <c r="B2014" t="s">
        <v>2580</v>
      </c>
      <c r="C2014" t="s">
        <v>10764</v>
      </c>
      <c r="D2014">
        <f t="shared" si="283"/>
        <v>14600000</v>
      </c>
      <c r="K2014">
        <f t="shared" si="291"/>
        <v>1993</v>
      </c>
      <c r="L2014" t="s">
        <v>4614</v>
      </c>
      <c r="M2014" t="s">
        <v>4713</v>
      </c>
      <c r="N2014" t="s">
        <v>6234</v>
      </c>
      <c r="O2014" t="s">
        <v>6287</v>
      </c>
      <c r="P2014" t="s">
        <v>11094</v>
      </c>
      <c r="Q2014" t="s">
        <v>11095</v>
      </c>
      <c r="R2014" t="s">
        <v>11096</v>
      </c>
      <c r="AA2014">
        <v>1746</v>
      </c>
      <c r="AB2014" s="1">
        <v>40151</v>
      </c>
      <c r="AC2014" t="s">
        <v>1735</v>
      </c>
      <c r="AD2014" s="2">
        <v>26000000</v>
      </c>
      <c r="AE2014" s="2">
        <v>28544157</v>
      </c>
      <c r="AF2014" s="2">
        <v>45043870</v>
      </c>
      <c r="AG2014">
        <v>12</v>
      </c>
      <c r="AH2014">
        <v>4</v>
      </c>
      <c r="AI2014">
        <v>9</v>
      </c>
      <c r="AK2014" s="1" t="str">
        <f t="shared" si="290"/>
        <v>err</v>
      </c>
      <c r="AL2014" s="1">
        <f t="shared" si="284"/>
        <v>0</v>
      </c>
      <c r="AM2014" s="1">
        <f t="shared" si="285"/>
        <v>0</v>
      </c>
      <c r="AN2014" s="1">
        <f t="shared" si="286"/>
        <v>0</v>
      </c>
      <c r="AO2014" s="1">
        <f t="shared" si="287"/>
        <v>0</v>
      </c>
      <c r="AP2014" s="1">
        <f t="shared" si="288"/>
        <v>0</v>
      </c>
      <c r="AQ2014" s="1" t="str">
        <f t="shared" si="289"/>
        <v>LGF</v>
      </c>
    </row>
    <row r="2015" spans="1:43">
      <c r="A2015">
        <v>14</v>
      </c>
      <c r="B2015" t="s">
        <v>11097</v>
      </c>
      <c r="C2015" t="s">
        <v>4628</v>
      </c>
      <c r="D2015" t="e">
        <f t="shared" si="283"/>
        <v>#N/A</v>
      </c>
      <c r="K2015">
        <f t="shared" si="291"/>
        <v>1993</v>
      </c>
      <c r="L2015" t="s">
        <v>4600</v>
      </c>
      <c r="M2015" t="s">
        <v>5184</v>
      </c>
      <c r="N2015" t="s">
        <v>4852</v>
      </c>
      <c r="O2015" t="s">
        <v>7990</v>
      </c>
      <c r="P2015" t="s">
        <v>6038</v>
      </c>
      <c r="Q2015" t="s">
        <v>11098</v>
      </c>
      <c r="R2015" t="s">
        <v>11099</v>
      </c>
      <c r="AA2015">
        <v>2232</v>
      </c>
      <c r="AB2015" s="1">
        <v>39829</v>
      </c>
      <c r="AC2015" t="s">
        <v>2216</v>
      </c>
      <c r="AD2015" s="2">
        <v>19000000</v>
      </c>
      <c r="AE2015" s="2">
        <v>36843682</v>
      </c>
      <c r="AF2015" s="2">
        <v>44475155</v>
      </c>
      <c r="AG2015">
        <v>1</v>
      </c>
      <c r="AH2015">
        <v>16</v>
      </c>
      <c r="AI2015">
        <v>9</v>
      </c>
      <c r="AK2015" s="1" t="e">
        <f t="shared" si="290"/>
        <v>#N/A</v>
      </c>
      <c r="AL2015" s="1" t="e">
        <f t="shared" si="284"/>
        <v>#N/A</v>
      </c>
      <c r="AM2015" s="1" t="e">
        <f t="shared" si="285"/>
        <v>#N/A</v>
      </c>
      <c r="AN2015" s="1" t="e">
        <f t="shared" si="286"/>
        <v>#N/A</v>
      </c>
      <c r="AO2015" s="1" t="e">
        <f t="shared" si="287"/>
        <v>#N/A</v>
      </c>
      <c r="AP2015" s="1" t="e">
        <f t="shared" si="288"/>
        <v>#N/A</v>
      </c>
      <c r="AQ2015" s="1" t="e">
        <f t="shared" si="289"/>
        <v>#N/A</v>
      </c>
    </row>
    <row r="2016" spans="1:43">
      <c r="A2016">
        <v>15</v>
      </c>
      <c r="B2016" t="s">
        <v>2590</v>
      </c>
      <c r="C2016" t="s">
        <v>4607</v>
      </c>
      <c r="D2016">
        <f t="shared" si="283"/>
        <v>14000000</v>
      </c>
      <c r="K2016">
        <f t="shared" si="291"/>
        <v>1993</v>
      </c>
      <c r="L2016" t="s">
        <v>4614</v>
      </c>
      <c r="M2016" t="s">
        <v>4622</v>
      </c>
      <c r="N2016" t="s">
        <v>5994</v>
      </c>
      <c r="O2016" t="s">
        <v>4883</v>
      </c>
      <c r="P2016" t="s">
        <v>11100</v>
      </c>
      <c r="Q2016" t="s">
        <v>11101</v>
      </c>
      <c r="R2016" t="s">
        <v>11102</v>
      </c>
      <c r="AA2016">
        <v>1274</v>
      </c>
      <c r="AB2016" s="1">
        <v>39850</v>
      </c>
      <c r="AC2016" t="s">
        <v>1266</v>
      </c>
      <c r="AD2016" s="2">
        <v>38000000</v>
      </c>
      <c r="AE2016" s="2">
        <v>31811527</v>
      </c>
      <c r="AF2016" s="2">
        <v>44411527</v>
      </c>
      <c r="AG2016">
        <v>2</v>
      </c>
      <c r="AH2016">
        <v>6</v>
      </c>
      <c r="AI2016">
        <v>9</v>
      </c>
      <c r="AK2016" s="1" t="str">
        <f t="shared" si="290"/>
        <v>PG-13</v>
      </c>
      <c r="AL2016" s="1" t="str">
        <f t="shared" si="284"/>
        <v>111 min</v>
      </c>
      <c r="AM2016" s="1" t="str">
        <f t="shared" si="285"/>
        <v>Action, Sci-Fi, Thriller</v>
      </c>
      <c r="AN2016" s="1" t="str">
        <f t="shared" si="286"/>
        <v>Paul McGuigan</v>
      </c>
      <c r="AO2016" s="1" t="str">
        <f t="shared" si="287"/>
        <v>David Bourla</v>
      </c>
      <c r="AP2016" s="1" t="str">
        <f t="shared" si="288"/>
        <v>Colin Ford, Joel Gretsch, Djimon Hounsou, Dakota Fanning</v>
      </c>
      <c r="AQ2016" s="1" t="str">
        <f t="shared" si="289"/>
        <v>Sum.</v>
      </c>
    </row>
    <row r="2017" spans="1:43">
      <c r="A2017">
        <v>16</v>
      </c>
      <c r="B2017" t="s">
        <v>11103</v>
      </c>
      <c r="C2017" t="s">
        <v>4628</v>
      </c>
      <c r="D2017" t="e">
        <f t="shared" si="283"/>
        <v>#N/A</v>
      </c>
      <c r="K2017">
        <f t="shared" si="291"/>
        <v>1993</v>
      </c>
      <c r="L2017" t="s">
        <v>4600</v>
      </c>
      <c r="M2017" t="s">
        <v>4689</v>
      </c>
      <c r="N2017" t="s">
        <v>5174</v>
      </c>
      <c r="O2017" t="s">
        <v>5575</v>
      </c>
      <c r="P2017" t="s">
        <v>5041</v>
      </c>
      <c r="Q2017" t="s">
        <v>11104</v>
      </c>
      <c r="R2017" t="s">
        <v>11105</v>
      </c>
      <c r="AA2017">
        <v>1956</v>
      </c>
      <c r="AB2017" s="1">
        <v>40178</v>
      </c>
      <c r="AC2017" t="s">
        <v>1944</v>
      </c>
      <c r="AD2017" s="2">
        <v>23000000</v>
      </c>
      <c r="AE2017" s="2">
        <v>0</v>
      </c>
      <c r="AF2017" s="2">
        <v>44195779</v>
      </c>
      <c r="AG2017">
        <v>12</v>
      </c>
      <c r="AH2017">
        <v>31</v>
      </c>
      <c r="AI2017">
        <v>9</v>
      </c>
      <c r="AK2017" s="1" t="e">
        <f t="shared" si="290"/>
        <v>#N/A</v>
      </c>
      <c r="AL2017" s="1" t="e">
        <f t="shared" si="284"/>
        <v>#N/A</v>
      </c>
      <c r="AM2017" s="1" t="e">
        <f t="shared" si="285"/>
        <v>#N/A</v>
      </c>
      <c r="AN2017" s="1" t="e">
        <f t="shared" si="286"/>
        <v>#N/A</v>
      </c>
      <c r="AO2017" s="1" t="e">
        <f t="shared" si="287"/>
        <v>#N/A</v>
      </c>
      <c r="AP2017" s="1" t="e">
        <f t="shared" si="288"/>
        <v>#N/A</v>
      </c>
      <c r="AQ2017" s="1" t="e">
        <f t="shared" si="289"/>
        <v>#N/A</v>
      </c>
    </row>
    <row r="2018" spans="1:43">
      <c r="A2018">
        <v>17</v>
      </c>
      <c r="B2018" t="s">
        <v>11106</v>
      </c>
      <c r="C2018" t="s">
        <v>4677</v>
      </c>
      <c r="D2018" t="e">
        <f t="shared" si="283"/>
        <v>#N/A</v>
      </c>
      <c r="K2018">
        <f t="shared" si="291"/>
        <v>1993</v>
      </c>
      <c r="L2018" t="s">
        <v>4682</v>
      </c>
      <c r="M2018" t="s">
        <v>5431</v>
      </c>
      <c r="N2018" t="s">
        <v>6382</v>
      </c>
      <c r="O2018" t="s">
        <v>7912</v>
      </c>
      <c r="P2018" t="s">
        <v>11107</v>
      </c>
      <c r="Q2018" t="s">
        <v>11108</v>
      </c>
      <c r="R2018" t="s">
        <v>11109</v>
      </c>
      <c r="AA2018">
        <v>954</v>
      </c>
      <c r="AB2018" s="1">
        <v>40060</v>
      </c>
      <c r="AC2018" t="s">
        <v>947</v>
      </c>
      <c r="AD2018" s="2">
        <v>50000000</v>
      </c>
      <c r="AE2018" s="2">
        <v>20534907</v>
      </c>
      <c r="AF2018" s="2">
        <v>42002029</v>
      </c>
      <c r="AG2018">
        <v>9</v>
      </c>
      <c r="AH2018">
        <v>4</v>
      </c>
      <c r="AI2018">
        <v>9</v>
      </c>
      <c r="AK2018" s="1" t="e">
        <f t="shared" si="290"/>
        <v>#N/A</v>
      </c>
      <c r="AL2018" s="1" t="e">
        <f t="shared" si="284"/>
        <v>#N/A</v>
      </c>
      <c r="AM2018" s="1" t="e">
        <f t="shared" si="285"/>
        <v>#N/A</v>
      </c>
      <c r="AN2018" s="1" t="e">
        <f t="shared" si="286"/>
        <v>#N/A</v>
      </c>
      <c r="AO2018" s="1" t="e">
        <f t="shared" si="287"/>
        <v>#N/A</v>
      </c>
      <c r="AP2018" s="1" t="e">
        <f t="shared" si="288"/>
        <v>#N/A</v>
      </c>
      <c r="AQ2018" s="1" t="e">
        <f t="shared" si="289"/>
        <v>#N/A</v>
      </c>
    </row>
    <row r="2019" spans="1:43">
      <c r="A2019">
        <v>18</v>
      </c>
      <c r="B2019" t="s">
        <v>11110</v>
      </c>
      <c r="C2019" t="s">
        <v>4628</v>
      </c>
      <c r="D2019" t="e">
        <f t="shared" si="283"/>
        <v>#N/A</v>
      </c>
      <c r="K2019">
        <f t="shared" si="291"/>
        <v>1993</v>
      </c>
      <c r="L2019" t="s">
        <v>4682</v>
      </c>
      <c r="M2019" t="s">
        <v>4744</v>
      </c>
      <c r="N2019" t="s">
        <v>5218</v>
      </c>
      <c r="O2019" t="s">
        <v>11111</v>
      </c>
      <c r="P2019" t="s">
        <v>11112</v>
      </c>
      <c r="Q2019" t="s">
        <v>11113</v>
      </c>
      <c r="R2019" t="s">
        <v>11114</v>
      </c>
      <c r="AA2019">
        <v>1974</v>
      </c>
      <c r="AB2019" s="1">
        <v>40074</v>
      </c>
      <c r="AC2019" t="s">
        <v>1961</v>
      </c>
      <c r="AD2019" s="2">
        <v>22000000</v>
      </c>
      <c r="AE2019" s="2">
        <v>33316821</v>
      </c>
      <c r="AF2019" s="2">
        <v>41771168</v>
      </c>
      <c r="AG2019">
        <v>9</v>
      </c>
      <c r="AH2019">
        <v>18</v>
      </c>
      <c r="AI2019">
        <v>9</v>
      </c>
      <c r="AK2019" s="1" t="e">
        <f t="shared" si="290"/>
        <v>#N/A</v>
      </c>
      <c r="AL2019" s="1" t="e">
        <f t="shared" si="284"/>
        <v>#N/A</v>
      </c>
      <c r="AM2019" s="1" t="e">
        <f t="shared" si="285"/>
        <v>#N/A</v>
      </c>
      <c r="AN2019" s="1" t="e">
        <f t="shared" si="286"/>
        <v>#N/A</v>
      </c>
      <c r="AO2019" s="1" t="e">
        <f t="shared" si="287"/>
        <v>#N/A</v>
      </c>
      <c r="AP2019" s="1" t="e">
        <f t="shared" si="288"/>
        <v>#N/A</v>
      </c>
      <c r="AQ2019" s="1" t="e">
        <f t="shared" si="289"/>
        <v>#N/A</v>
      </c>
    </row>
    <row r="2020" spans="1:43">
      <c r="A2020">
        <v>19</v>
      </c>
      <c r="B2020" t="s">
        <v>11115</v>
      </c>
      <c r="C2020" t="s">
        <v>4607</v>
      </c>
      <c r="D2020" t="e">
        <f t="shared" si="283"/>
        <v>#N/A</v>
      </c>
      <c r="K2020">
        <f t="shared" si="291"/>
        <v>1993</v>
      </c>
      <c r="L2020" t="s">
        <v>4614</v>
      </c>
      <c r="M2020" t="s">
        <v>4788</v>
      </c>
      <c r="N2020" t="s">
        <v>5396</v>
      </c>
      <c r="O2020" t="s">
        <v>9997</v>
      </c>
      <c r="P2020" t="s">
        <v>11116</v>
      </c>
      <c r="Q2020" t="s">
        <v>11117</v>
      </c>
      <c r="R2020" t="s">
        <v>11118</v>
      </c>
      <c r="AA2020">
        <v>644</v>
      </c>
      <c r="AB2020" s="1">
        <v>40109</v>
      </c>
      <c r="AC2020" t="s">
        <v>639</v>
      </c>
      <c r="AD2020" s="2">
        <v>65000000</v>
      </c>
      <c r="AE2020" s="2">
        <v>19551067</v>
      </c>
      <c r="AF2020" s="2">
        <v>41636243</v>
      </c>
      <c r="AG2020">
        <v>10</v>
      </c>
      <c r="AH2020">
        <v>23</v>
      </c>
      <c r="AI2020">
        <v>9</v>
      </c>
      <c r="AK2020" s="1" t="e">
        <f t="shared" si="290"/>
        <v>#N/A</v>
      </c>
      <c r="AL2020" s="1" t="e">
        <f t="shared" si="284"/>
        <v>#N/A</v>
      </c>
      <c r="AM2020" s="1" t="e">
        <f t="shared" si="285"/>
        <v>#N/A</v>
      </c>
      <c r="AN2020" s="1" t="e">
        <f t="shared" si="286"/>
        <v>#N/A</v>
      </c>
      <c r="AO2020" s="1" t="e">
        <f t="shared" si="287"/>
        <v>#N/A</v>
      </c>
      <c r="AP2020" s="1" t="e">
        <f t="shared" si="288"/>
        <v>#N/A</v>
      </c>
      <c r="AQ2020" s="1" t="e">
        <f t="shared" si="289"/>
        <v>#N/A</v>
      </c>
    </row>
    <row r="2021" spans="1:43">
      <c r="A2021">
        <v>20</v>
      </c>
      <c r="B2021" t="s">
        <v>1774</v>
      </c>
      <c r="C2021" t="s">
        <v>4607</v>
      </c>
      <c r="D2021">
        <f t="shared" si="283"/>
        <v>25000000</v>
      </c>
      <c r="K2021">
        <f t="shared" si="291"/>
        <v>1993</v>
      </c>
      <c r="L2021" t="s">
        <v>4682</v>
      </c>
      <c r="M2021" t="s">
        <v>4608</v>
      </c>
      <c r="N2021" t="s">
        <v>6688</v>
      </c>
      <c r="O2021" t="s">
        <v>11119</v>
      </c>
      <c r="P2021" t="s">
        <v>11120</v>
      </c>
      <c r="Q2021" t="s">
        <v>11121</v>
      </c>
      <c r="R2021" t="s">
        <v>11122</v>
      </c>
      <c r="AA2021">
        <v>2491</v>
      </c>
      <c r="AB2021" s="1">
        <v>40060</v>
      </c>
      <c r="AC2021" t="s">
        <v>2473</v>
      </c>
      <c r="AD2021" s="2">
        <v>15000000</v>
      </c>
      <c r="AE2021" s="2">
        <v>33862903</v>
      </c>
      <c r="AF2021" s="2">
        <v>40127259</v>
      </c>
      <c r="AG2021">
        <v>9</v>
      </c>
      <c r="AH2021">
        <v>4</v>
      </c>
      <c r="AI2021">
        <v>9</v>
      </c>
      <c r="AK2021" s="1" t="str">
        <f t="shared" si="290"/>
        <v>PG-13</v>
      </c>
      <c r="AL2021" s="1" t="str">
        <f t="shared" si="284"/>
        <v>99 min</v>
      </c>
      <c r="AM2021" s="1" t="str">
        <f t="shared" si="285"/>
        <v>Comedy</v>
      </c>
      <c r="AN2021" s="1" t="str">
        <f t="shared" si="286"/>
        <v>Phil Traill</v>
      </c>
      <c r="AO2021" s="1" t="str">
        <f t="shared" si="287"/>
        <v>Kim Barker</v>
      </c>
      <c r="AP2021" s="1" t="str">
        <f t="shared" si="288"/>
        <v>Sandra Bullock, Thomas Haden Church, Bradley Cooper, Ken Jeong</v>
      </c>
      <c r="AQ2021" s="1" t="str">
        <f t="shared" si="289"/>
        <v>Fox</v>
      </c>
    </row>
    <row r="2022" spans="1:43">
      <c r="A2022">
        <v>21</v>
      </c>
      <c r="B2022" t="s">
        <v>11123</v>
      </c>
      <c r="C2022" t="s">
        <v>4607</v>
      </c>
      <c r="D2022" t="e">
        <f t="shared" si="283"/>
        <v>#N/A</v>
      </c>
      <c r="K2022">
        <f t="shared" si="291"/>
        <v>1993</v>
      </c>
      <c r="L2022" t="s">
        <v>4635</v>
      </c>
      <c r="AA2022">
        <v>1228</v>
      </c>
      <c r="AB2022" s="1">
        <v>40109</v>
      </c>
      <c r="AC2022" t="s">
        <v>1220</v>
      </c>
      <c r="AD2022" s="2">
        <v>40000000</v>
      </c>
      <c r="AE2022" s="2">
        <v>14046595</v>
      </c>
      <c r="AF2022" s="2">
        <v>39753957</v>
      </c>
      <c r="AG2022">
        <v>10</v>
      </c>
      <c r="AH2022">
        <v>23</v>
      </c>
      <c r="AI2022">
        <v>9</v>
      </c>
      <c r="AK2022" s="1" t="e">
        <f t="shared" si="290"/>
        <v>#N/A</v>
      </c>
      <c r="AL2022" s="1" t="e">
        <f t="shared" si="284"/>
        <v>#N/A</v>
      </c>
      <c r="AM2022" s="1" t="e">
        <f t="shared" si="285"/>
        <v>#N/A</v>
      </c>
      <c r="AN2022" s="1" t="e">
        <f t="shared" si="286"/>
        <v>#N/A</v>
      </c>
      <c r="AO2022" s="1" t="e">
        <f t="shared" si="287"/>
        <v>#N/A</v>
      </c>
      <c r="AP2022" s="1" t="e">
        <f t="shared" si="288"/>
        <v>#N/A</v>
      </c>
      <c r="AQ2022" s="1" t="e">
        <f t="shared" si="289"/>
        <v>#N/A</v>
      </c>
    </row>
    <row r="2023" spans="1:43">
      <c r="A2023">
        <v>22</v>
      </c>
      <c r="B2023" t="s">
        <v>11124</v>
      </c>
      <c r="C2023" t="s">
        <v>4677</v>
      </c>
      <c r="D2023" t="e">
        <f t="shared" si="283"/>
        <v>#N/A</v>
      </c>
      <c r="K2023">
        <f t="shared" si="291"/>
        <v>1993</v>
      </c>
      <c r="L2023" t="s">
        <v>4614</v>
      </c>
      <c r="M2023" t="s">
        <v>5184</v>
      </c>
      <c r="N2023" t="s">
        <v>5199</v>
      </c>
      <c r="O2023" t="s">
        <v>11125</v>
      </c>
      <c r="P2023" t="s">
        <v>8081</v>
      </c>
      <c r="Q2023" t="s">
        <v>11126</v>
      </c>
      <c r="R2023" t="s">
        <v>11127</v>
      </c>
      <c r="AA2023">
        <v>2493</v>
      </c>
      <c r="AB2023" s="1">
        <v>40053</v>
      </c>
      <c r="AC2023" t="s">
        <v>2475</v>
      </c>
      <c r="AD2023" s="2">
        <v>15000000</v>
      </c>
      <c r="AE2023" s="2">
        <v>33392973</v>
      </c>
      <c r="AF2023" s="2">
        <v>38512850</v>
      </c>
      <c r="AG2023">
        <v>8</v>
      </c>
      <c r="AH2023">
        <v>28</v>
      </c>
      <c r="AI2023">
        <v>9</v>
      </c>
      <c r="AK2023" s="1" t="e">
        <f t="shared" si="290"/>
        <v>#N/A</v>
      </c>
      <c r="AL2023" s="1" t="e">
        <f t="shared" si="284"/>
        <v>#N/A</v>
      </c>
      <c r="AM2023" s="1" t="e">
        <f t="shared" si="285"/>
        <v>#N/A</v>
      </c>
      <c r="AN2023" s="1" t="e">
        <f t="shared" si="286"/>
        <v>#N/A</v>
      </c>
      <c r="AO2023" s="1" t="e">
        <f t="shared" si="287"/>
        <v>#N/A</v>
      </c>
      <c r="AP2023" s="1" t="e">
        <f t="shared" si="288"/>
        <v>#N/A</v>
      </c>
      <c r="AQ2023" s="1" t="e">
        <f t="shared" si="289"/>
        <v>#N/A</v>
      </c>
    </row>
    <row r="2024" spans="1:43">
      <c r="A2024">
        <v>23</v>
      </c>
      <c r="B2024" t="s">
        <v>11128</v>
      </c>
      <c r="C2024" t="s">
        <v>4621</v>
      </c>
      <c r="D2024" t="e">
        <f t="shared" si="283"/>
        <v>#N/A</v>
      </c>
      <c r="K2024">
        <f t="shared" si="291"/>
        <v>1993</v>
      </c>
      <c r="L2024" t="s">
        <v>4614</v>
      </c>
      <c r="M2024" t="s">
        <v>4903</v>
      </c>
      <c r="N2024" t="s">
        <v>5535</v>
      </c>
      <c r="O2024" t="s">
        <v>11129</v>
      </c>
      <c r="P2024" t="s">
        <v>11130</v>
      </c>
      <c r="Q2024" t="s">
        <v>11131</v>
      </c>
      <c r="R2024" t="s">
        <v>11132</v>
      </c>
      <c r="AA2024">
        <v>738</v>
      </c>
      <c r="AB2024" s="1">
        <v>39927</v>
      </c>
      <c r="AC2024" t="s">
        <v>732</v>
      </c>
      <c r="AD2024" s="2">
        <v>60000000</v>
      </c>
      <c r="AE2024" s="2">
        <v>31720158</v>
      </c>
      <c r="AF2024" s="2">
        <v>38454152</v>
      </c>
      <c r="AG2024">
        <v>4</v>
      </c>
      <c r="AH2024">
        <v>24</v>
      </c>
      <c r="AI2024">
        <v>9</v>
      </c>
      <c r="AK2024" s="1" t="str">
        <f t="shared" si="290"/>
        <v>PG-13</v>
      </c>
      <c r="AL2024" s="1" t="str">
        <f t="shared" si="284"/>
        <v>117 min</v>
      </c>
      <c r="AM2024" s="1" t="str">
        <f t="shared" si="285"/>
        <v>Biography, Drama, Music</v>
      </c>
      <c r="AN2024" s="1" t="str">
        <f t="shared" si="286"/>
        <v>Joe Wright</v>
      </c>
      <c r="AO2024" s="1" t="str">
        <f t="shared" si="287"/>
        <v>Susannah Grant (screenplay), Steve Lopez (book)</v>
      </c>
      <c r="AP2024" s="1" t="str">
        <f t="shared" si="288"/>
        <v>Jamie Foxx, Robert Downey Jr., Catherine Keener, Tom Hollander</v>
      </c>
      <c r="AQ2024" s="1" t="str">
        <f t="shared" si="289"/>
        <v>P/DW</v>
      </c>
    </row>
    <row r="2025" spans="1:43">
      <c r="A2025">
        <v>24</v>
      </c>
      <c r="B2025" t="s">
        <v>11133</v>
      </c>
      <c r="C2025" t="s">
        <v>4628</v>
      </c>
      <c r="D2025" t="e">
        <f t="shared" si="283"/>
        <v>#N/A</v>
      </c>
      <c r="K2025">
        <f t="shared" si="291"/>
        <v>1993</v>
      </c>
      <c r="L2025" t="s">
        <v>4614</v>
      </c>
      <c r="M2025" t="s">
        <v>4935</v>
      </c>
      <c r="N2025" t="s">
        <v>5296</v>
      </c>
      <c r="O2025" t="s">
        <v>10568</v>
      </c>
      <c r="P2025" t="s">
        <v>11134</v>
      </c>
      <c r="Q2025" t="s">
        <v>11135</v>
      </c>
      <c r="R2025" t="s">
        <v>11136</v>
      </c>
      <c r="AA2025">
        <v>970</v>
      </c>
      <c r="AB2025" s="1">
        <v>40130</v>
      </c>
      <c r="AC2025" t="s">
        <v>963</v>
      </c>
      <c r="AD2025" s="2">
        <v>50000000</v>
      </c>
      <c r="AE2025" s="2">
        <v>8017467</v>
      </c>
      <c r="AF2025" s="2">
        <v>37472651</v>
      </c>
      <c r="AG2025">
        <v>11</v>
      </c>
      <c r="AH2025">
        <v>13</v>
      </c>
      <c r="AI2025">
        <v>9</v>
      </c>
      <c r="AK2025" s="1" t="e">
        <f t="shared" si="290"/>
        <v>#N/A</v>
      </c>
      <c r="AL2025" s="1" t="e">
        <f t="shared" si="284"/>
        <v>#N/A</v>
      </c>
      <c r="AM2025" s="1" t="e">
        <f t="shared" si="285"/>
        <v>#N/A</v>
      </c>
      <c r="AN2025" s="1" t="e">
        <f t="shared" si="286"/>
        <v>#N/A</v>
      </c>
      <c r="AO2025" s="1" t="e">
        <f t="shared" si="287"/>
        <v>#N/A</v>
      </c>
      <c r="AP2025" s="1" t="e">
        <f t="shared" si="288"/>
        <v>#N/A</v>
      </c>
      <c r="AQ2025" s="1" t="e">
        <f t="shared" si="289"/>
        <v>#N/A</v>
      </c>
    </row>
    <row r="2026" spans="1:43">
      <c r="A2026">
        <v>25</v>
      </c>
      <c r="B2026" t="s">
        <v>11137</v>
      </c>
      <c r="C2026" t="s">
        <v>4628</v>
      </c>
      <c r="D2026" t="e">
        <f t="shared" si="283"/>
        <v>#N/A</v>
      </c>
      <c r="K2026">
        <f t="shared" si="291"/>
        <v>1993</v>
      </c>
      <c r="L2026" t="s">
        <v>4635</v>
      </c>
      <c r="AA2026">
        <v>2142</v>
      </c>
      <c r="AB2026" s="1">
        <v>39920</v>
      </c>
      <c r="AC2026" t="s">
        <v>2127</v>
      </c>
      <c r="AD2026" s="2">
        <v>20000000</v>
      </c>
      <c r="AE2026" s="2">
        <v>13684249</v>
      </c>
      <c r="AF2026" s="2">
        <v>35472739</v>
      </c>
      <c r="AG2026">
        <v>4</v>
      </c>
      <c r="AH2026">
        <v>17</v>
      </c>
      <c r="AI2026">
        <v>9</v>
      </c>
      <c r="AK2026" s="1" t="e">
        <f t="shared" si="290"/>
        <v>#N/A</v>
      </c>
      <c r="AL2026" s="1" t="e">
        <f t="shared" si="284"/>
        <v>#N/A</v>
      </c>
      <c r="AM2026" s="1" t="e">
        <f t="shared" si="285"/>
        <v>#N/A</v>
      </c>
      <c r="AN2026" s="1" t="e">
        <f t="shared" si="286"/>
        <v>#N/A</v>
      </c>
      <c r="AO2026" s="1" t="e">
        <f t="shared" si="287"/>
        <v>#N/A</v>
      </c>
      <c r="AP2026" s="1" t="e">
        <f t="shared" si="288"/>
        <v>#N/A</v>
      </c>
      <c r="AQ2026" s="1" t="e">
        <f t="shared" si="289"/>
        <v>#N/A</v>
      </c>
    </row>
    <row r="2027" spans="1:43">
      <c r="A2027">
        <v>26</v>
      </c>
      <c r="B2027" t="s">
        <v>377</v>
      </c>
      <c r="C2027" t="s">
        <v>10764</v>
      </c>
      <c r="D2027">
        <f t="shared" si="283"/>
        <v>85000000</v>
      </c>
      <c r="K2027">
        <f t="shared" si="291"/>
        <v>1993</v>
      </c>
      <c r="L2027" t="s">
        <v>4600</v>
      </c>
      <c r="M2027" t="s">
        <v>4608</v>
      </c>
      <c r="N2027" t="s">
        <v>5652</v>
      </c>
      <c r="O2027" t="s">
        <v>8236</v>
      </c>
      <c r="P2027" t="s">
        <v>11138</v>
      </c>
      <c r="Q2027" t="s">
        <v>11139</v>
      </c>
      <c r="R2027" t="s">
        <v>11140</v>
      </c>
      <c r="AA2027">
        <v>2287</v>
      </c>
      <c r="AB2027" s="1">
        <v>40074</v>
      </c>
      <c r="AC2027" t="s">
        <v>2271</v>
      </c>
      <c r="AD2027" s="2">
        <v>18000000</v>
      </c>
      <c r="AE2027" s="2">
        <v>22965110</v>
      </c>
      <c r="AF2027" s="2">
        <v>35365110</v>
      </c>
      <c r="AG2027">
        <v>9</v>
      </c>
      <c r="AH2027">
        <v>18</v>
      </c>
      <c r="AI2027">
        <v>9</v>
      </c>
      <c r="AK2027" s="1" t="e">
        <f t="shared" si="290"/>
        <v>#N/A</v>
      </c>
      <c r="AL2027" s="1" t="e">
        <f t="shared" si="284"/>
        <v>#N/A</v>
      </c>
      <c r="AM2027" s="1" t="e">
        <f t="shared" si="285"/>
        <v>#N/A</v>
      </c>
      <c r="AN2027" s="1" t="e">
        <f t="shared" si="286"/>
        <v>#N/A</v>
      </c>
      <c r="AO2027" s="1" t="e">
        <f t="shared" si="287"/>
        <v>#N/A</v>
      </c>
      <c r="AP2027" s="1" t="e">
        <f t="shared" si="288"/>
        <v>#N/A</v>
      </c>
      <c r="AQ2027" s="1" t="e">
        <f t="shared" si="289"/>
        <v>#N/A</v>
      </c>
    </row>
    <row r="2028" spans="1:43">
      <c r="A2028">
        <v>27</v>
      </c>
      <c r="B2028" t="s">
        <v>11141</v>
      </c>
      <c r="C2028" t="s">
        <v>4607</v>
      </c>
      <c r="D2028" t="e">
        <f t="shared" si="283"/>
        <v>#N/A</v>
      </c>
      <c r="K2028">
        <f t="shared" si="291"/>
        <v>1993</v>
      </c>
      <c r="L2028" t="s">
        <v>4635</v>
      </c>
      <c r="AA2028">
        <v>2562</v>
      </c>
      <c r="AB2028" s="1">
        <v>39983</v>
      </c>
      <c r="AC2028" t="s">
        <v>2543</v>
      </c>
      <c r="AD2028" s="2">
        <v>15000000</v>
      </c>
      <c r="AE2028" s="2">
        <v>5306706</v>
      </c>
      <c r="AF2028" s="2">
        <v>35106706</v>
      </c>
      <c r="AG2028">
        <v>6</v>
      </c>
      <c r="AH2028">
        <v>19</v>
      </c>
      <c r="AI2028">
        <v>9</v>
      </c>
      <c r="AK2028" s="1" t="e">
        <f t="shared" si="290"/>
        <v>#N/A</v>
      </c>
      <c r="AL2028" s="1" t="e">
        <f t="shared" si="284"/>
        <v>#N/A</v>
      </c>
      <c r="AM2028" s="1" t="e">
        <f t="shared" si="285"/>
        <v>#N/A</v>
      </c>
      <c r="AN2028" s="1" t="e">
        <f t="shared" si="286"/>
        <v>#N/A</v>
      </c>
      <c r="AO2028" s="1" t="e">
        <f t="shared" si="287"/>
        <v>#N/A</v>
      </c>
      <c r="AP2028" s="1" t="e">
        <f t="shared" si="288"/>
        <v>#N/A</v>
      </c>
      <c r="AQ2028" s="1" t="e">
        <f t="shared" si="289"/>
        <v>#N/A</v>
      </c>
    </row>
    <row r="2029" spans="1:43">
      <c r="A2029">
        <v>28</v>
      </c>
      <c r="B2029" t="s">
        <v>11142</v>
      </c>
      <c r="C2029" t="s">
        <v>4660</v>
      </c>
      <c r="D2029" t="e">
        <f t="shared" si="283"/>
        <v>#N/A</v>
      </c>
      <c r="K2029">
        <f t="shared" si="291"/>
        <v>1993</v>
      </c>
      <c r="L2029" t="s">
        <v>4600</v>
      </c>
      <c r="M2029" t="s">
        <v>4935</v>
      </c>
      <c r="N2029" t="s">
        <v>4789</v>
      </c>
      <c r="O2029" t="s">
        <v>7114</v>
      </c>
      <c r="P2029" t="s">
        <v>11143</v>
      </c>
      <c r="Q2029" t="s">
        <v>11144</v>
      </c>
      <c r="R2029" t="s">
        <v>11145</v>
      </c>
      <c r="AA2029">
        <v>3762</v>
      </c>
      <c r="AB2029" s="1">
        <v>39843</v>
      </c>
      <c r="AC2029" t="s">
        <v>3722</v>
      </c>
      <c r="AD2029" s="2">
        <v>3250000</v>
      </c>
      <c r="AE2029" s="2">
        <v>3766810</v>
      </c>
      <c r="AF2029" s="2">
        <v>34114067</v>
      </c>
      <c r="AG2029">
        <v>1</v>
      </c>
      <c r="AH2029">
        <v>30</v>
      </c>
      <c r="AI2029">
        <v>9</v>
      </c>
      <c r="AK2029" s="1" t="e">
        <f t="shared" si="290"/>
        <v>#N/A</v>
      </c>
      <c r="AL2029" s="1" t="e">
        <f t="shared" si="284"/>
        <v>#N/A</v>
      </c>
      <c r="AM2029" s="1" t="e">
        <f t="shared" si="285"/>
        <v>#N/A</v>
      </c>
      <c r="AN2029" s="1" t="e">
        <f t="shared" si="286"/>
        <v>#N/A</v>
      </c>
      <c r="AO2029" s="1" t="e">
        <f t="shared" si="287"/>
        <v>#N/A</v>
      </c>
      <c r="AP2029" s="1" t="e">
        <f t="shared" si="288"/>
        <v>#N/A</v>
      </c>
      <c r="AQ2029" s="1" t="e">
        <f t="shared" si="289"/>
        <v>#N/A</v>
      </c>
    </row>
    <row r="2030" spans="1:43">
      <c r="A2030">
        <v>29</v>
      </c>
      <c r="B2030" t="s">
        <v>11146</v>
      </c>
      <c r="C2030" t="s">
        <v>4660</v>
      </c>
      <c r="D2030" t="e">
        <f t="shared" si="283"/>
        <v>#N/A</v>
      </c>
      <c r="K2030">
        <f t="shared" si="291"/>
        <v>1993</v>
      </c>
      <c r="L2030" t="s">
        <v>4600</v>
      </c>
      <c r="M2030" t="s">
        <v>4738</v>
      </c>
      <c r="N2030" t="s">
        <v>5396</v>
      </c>
      <c r="O2030" t="s">
        <v>11147</v>
      </c>
      <c r="P2030" t="s">
        <v>11148</v>
      </c>
      <c r="Q2030" t="s">
        <v>11149</v>
      </c>
      <c r="R2030" t="s">
        <v>11150</v>
      </c>
      <c r="AA2030">
        <v>2251</v>
      </c>
      <c r="AB2030" s="1">
        <v>40088</v>
      </c>
      <c r="AC2030" t="s">
        <v>2235</v>
      </c>
      <c r="AD2030" s="2">
        <v>18500000</v>
      </c>
      <c r="AE2030" s="2">
        <v>18451251</v>
      </c>
      <c r="AF2030" s="2">
        <v>32679264</v>
      </c>
      <c r="AG2030">
        <v>10</v>
      </c>
      <c r="AH2030">
        <v>2</v>
      </c>
      <c r="AI2030">
        <v>9</v>
      </c>
      <c r="AK2030" s="1" t="e">
        <f t="shared" si="290"/>
        <v>#N/A</v>
      </c>
      <c r="AL2030" s="1" t="e">
        <f t="shared" si="284"/>
        <v>#N/A</v>
      </c>
      <c r="AM2030" s="1" t="e">
        <f t="shared" si="285"/>
        <v>#N/A</v>
      </c>
      <c r="AN2030" s="1" t="e">
        <f t="shared" si="286"/>
        <v>#N/A</v>
      </c>
      <c r="AO2030" s="1" t="e">
        <f t="shared" si="287"/>
        <v>#N/A</v>
      </c>
      <c r="AP2030" s="1" t="e">
        <f t="shared" si="288"/>
        <v>#N/A</v>
      </c>
      <c r="AQ2030" s="1" t="e">
        <f t="shared" si="289"/>
        <v>#N/A</v>
      </c>
    </row>
    <row r="2031" spans="1:43">
      <c r="A2031">
        <v>30</v>
      </c>
      <c r="B2031" t="s">
        <v>11151</v>
      </c>
      <c r="C2031" t="s">
        <v>10764</v>
      </c>
      <c r="D2031" t="e">
        <f t="shared" si="283"/>
        <v>#N/A</v>
      </c>
      <c r="K2031">
        <f t="shared" si="291"/>
        <v>1993</v>
      </c>
      <c r="L2031" t="s">
        <v>4682</v>
      </c>
      <c r="M2031" t="s">
        <v>4788</v>
      </c>
      <c r="N2031" t="s">
        <v>4745</v>
      </c>
      <c r="O2031" t="s">
        <v>8699</v>
      </c>
      <c r="P2031" t="s">
        <v>11152</v>
      </c>
      <c r="Q2031" t="s">
        <v>11153</v>
      </c>
      <c r="R2031" t="s">
        <v>11154</v>
      </c>
      <c r="AA2031">
        <v>1827</v>
      </c>
      <c r="AB2031" s="1">
        <v>39955</v>
      </c>
      <c r="AC2031" t="s">
        <v>1816</v>
      </c>
      <c r="AD2031" s="2">
        <v>25000000</v>
      </c>
      <c r="AE2031" s="2">
        <v>25662155</v>
      </c>
      <c r="AF2031" s="2">
        <v>32092761</v>
      </c>
      <c r="AG2031">
        <v>5</v>
      </c>
      <c r="AH2031">
        <v>22</v>
      </c>
      <c r="AI2031">
        <v>9</v>
      </c>
      <c r="AK2031" s="1" t="str">
        <f t="shared" si="290"/>
        <v>PG-13</v>
      </c>
      <c r="AL2031" s="1" t="str">
        <f t="shared" si="284"/>
        <v>83 min</v>
      </c>
      <c r="AM2031" s="1" t="str">
        <f t="shared" si="285"/>
        <v>Action, Comedy, Music</v>
      </c>
      <c r="AN2031" s="1" t="str">
        <f t="shared" si="286"/>
        <v>Damien Dante Wayans</v>
      </c>
      <c r="AO2031" s="1" t="str">
        <f t="shared" si="287"/>
        <v>Keenen Ivory Wayans, Shawn Wayans, Marlon Wayans, Craig Wayans, Damien Dante Wayans</v>
      </c>
      <c r="AP2031" s="1" t="str">
        <f t="shared" si="288"/>
        <v>Shoshana Bush, Damon Wayans Jr., Essence Atkins, Affion Crockett</v>
      </c>
      <c r="AQ2031" s="1" t="str">
        <f t="shared" si="289"/>
        <v>Par.</v>
      </c>
    </row>
    <row r="2032" spans="1:43">
      <c r="A2032">
        <v>31</v>
      </c>
      <c r="B2032" t="s">
        <v>11155</v>
      </c>
      <c r="C2032" t="s">
        <v>4628</v>
      </c>
      <c r="D2032" t="e">
        <f t="shared" si="283"/>
        <v>#N/A</v>
      </c>
      <c r="K2032">
        <f t="shared" si="291"/>
        <v>1993</v>
      </c>
      <c r="L2032" t="s">
        <v>4600</v>
      </c>
      <c r="M2032" t="s">
        <v>4707</v>
      </c>
      <c r="N2032" t="s">
        <v>4690</v>
      </c>
      <c r="O2032" t="s">
        <v>10967</v>
      </c>
      <c r="P2032" t="s">
        <v>11156</v>
      </c>
      <c r="Q2032" t="s">
        <v>11157</v>
      </c>
      <c r="R2032" t="s">
        <v>11158</v>
      </c>
      <c r="AA2032">
        <v>2418</v>
      </c>
      <c r="AB2032" s="1">
        <v>40074</v>
      </c>
      <c r="AC2032" t="s">
        <v>2402</v>
      </c>
      <c r="AD2032" s="2">
        <v>16000000</v>
      </c>
      <c r="AE2032" s="2">
        <v>16204793</v>
      </c>
      <c r="AF2032" s="2">
        <v>31943401</v>
      </c>
      <c r="AG2032">
        <v>9</v>
      </c>
      <c r="AH2032">
        <v>18</v>
      </c>
      <c r="AI2032">
        <v>9</v>
      </c>
      <c r="AK2032" s="1" t="e">
        <f t="shared" si="290"/>
        <v>#N/A</v>
      </c>
      <c r="AL2032" s="1" t="e">
        <f t="shared" si="284"/>
        <v>#N/A</v>
      </c>
      <c r="AM2032" s="1" t="e">
        <f t="shared" si="285"/>
        <v>#N/A</v>
      </c>
      <c r="AN2032" s="1" t="e">
        <f t="shared" si="286"/>
        <v>#N/A</v>
      </c>
      <c r="AO2032" s="1" t="e">
        <f t="shared" si="287"/>
        <v>#N/A</v>
      </c>
      <c r="AP2032" s="1" t="e">
        <f t="shared" si="288"/>
        <v>#N/A</v>
      </c>
      <c r="AQ2032" s="1" t="e">
        <f t="shared" si="289"/>
        <v>#N/A</v>
      </c>
    </row>
    <row r="2033" spans="1:43">
      <c r="A2033">
        <v>32</v>
      </c>
      <c r="B2033" t="s">
        <v>11159</v>
      </c>
      <c r="C2033" t="s">
        <v>4677</v>
      </c>
      <c r="D2033" t="e">
        <f t="shared" si="283"/>
        <v>#N/A</v>
      </c>
      <c r="K2033">
        <f t="shared" si="291"/>
        <v>1993</v>
      </c>
      <c r="L2033" t="s">
        <v>4682</v>
      </c>
      <c r="M2033" t="s">
        <v>5367</v>
      </c>
      <c r="N2033" t="s">
        <v>5120</v>
      </c>
      <c r="O2033" t="s">
        <v>7734</v>
      </c>
      <c r="P2033" t="s">
        <v>11160</v>
      </c>
      <c r="Q2033" t="s">
        <v>11161</v>
      </c>
      <c r="R2033" t="s">
        <v>11162</v>
      </c>
      <c r="AA2033">
        <v>1404</v>
      </c>
      <c r="AB2033" s="1">
        <v>40165</v>
      </c>
      <c r="AC2033" t="s">
        <v>1395</v>
      </c>
      <c r="AD2033" s="2">
        <v>35000000</v>
      </c>
      <c r="AE2033" s="2">
        <v>11001272</v>
      </c>
      <c r="AF2033" s="2">
        <v>31878891</v>
      </c>
      <c r="AG2033">
        <v>12</v>
      </c>
      <c r="AH2033">
        <v>18</v>
      </c>
      <c r="AI2033">
        <v>9</v>
      </c>
      <c r="AK2033" s="1" t="e">
        <f t="shared" si="290"/>
        <v>#N/A</v>
      </c>
      <c r="AL2033" s="1" t="e">
        <f t="shared" si="284"/>
        <v>#N/A</v>
      </c>
      <c r="AM2033" s="1" t="e">
        <f t="shared" si="285"/>
        <v>#N/A</v>
      </c>
      <c r="AN2033" s="1" t="e">
        <f t="shared" si="286"/>
        <v>#N/A</v>
      </c>
      <c r="AO2033" s="1" t="e">
        <f t="shared" si="287"/>
        <v>#N/A</v>
      </c>
      <c r="AP2033" s="1" t="e">
        <f t="shared" si="288"/>
        <v>#N/A</v>
      </c>
      <c r="AQ2033" s="1" t="e">
        <f t="shared" si="289"/>
        <v>#N/A</v>
      </c>
    </row>
    <row r="2034" spans="1:43">
      <c r="A2034">
        <v>33</v>
      </c>
      <c r="B2034" t="s">
        <v>11163</v>
      </c>
      <c r="C2034" t="s">
        <v>4677</v>
      </c>
      <c r="D2034" t="e">
        <f t="shared" si="283"/>
        <v>#N/A</v>
      </c>
      <c r="K2034">
        <f t="shared" si="291"/>
        <v>1993</v>
      </c>
      <c r="L2034" t="s">
        <v>4614</v>
      </c>
      <c r="M2034" t="s">
        <v>4779</v>
      </c>
      <c r="N2034" t="s">
        <v>5296</v>
      </c>
      <c r="O2034" t="s">
        <v>10197</v>
      </c>
      <c r="P2034" t="s">
        <v>11164</v>
      </c>
      <c r="Q2034" t="s">
        <v>11165</v>
      </c>
      <c r="R2034" t="s">
        <v>11166</v>
      </c>
      <c r="AA2034">
        <v>3274</v>
      </c>
      <c r="AB2034" s="1">
        <v>40088</v>
      </c>
      <c r="AC2034" t="s">
        <v>3242</v>
      </c>
      <c r="AD2034" s="2">
        <v>7000000</v>
      </c>
      <c r="AE2034" s="2">
        <v>9228788</v>
      </c>
      <c r="AF2034" s="2">
        <v>30360570</v>
      </c>
      <c r="AG2034">
        <v>10</v>
      </c>
      <c r="AH2034">
        <v>2</v>
      </c>
      <c r="AI2034">
        <v>9</v>
      </c>
      <c r="AK2034" s="1" t="e">
        <f t="shared" si="290"/>
        <v>#N/A</v>
      </c>
      <c r="AL2034" s="1" t="e">
        <f t="shared" si="284"/>
        <v>#N/A</v>
      </c>
      <c r="AM2034" s="1" t="e">
        <f t="shared" si="285"/>
        <v>#N/A</v>
      </c>
      <c r="AN2034" s="1" t="e">
        <f t="shared" si="286"/>
        <v>#N/A</v>
      </c>
      <c r="AO2034" s="1" t="e">
        <f t="shared" si="287"/>
        <v>#N/A</v>
      </c>
      <c r="AP2034" s="1" t="e">
        <f t="shared" si="288"/>
        <v>#N/A</v>
      </c>
      <c r="AQ2034" s="1" t="e">
        <f t="shared" si="289"/>
        <v>#N/A</v>
      </c>
    </row>
    <row r="2035" spans="1:43">
      <c r="A2035">
        <v>34</v>
      </c>
      <c r="B2035" t="s">
        <v>1998</v>
      </c>
      <c r="C2035" t="s">
        <v>6635</v>
      </c>
      <c r="D2035">
        <f t="shared" si="283"/>
        <v>21000000</v>
      </c>
      <c r="K2035">
        <f t="shared" si="291"/>
        <v>1993</v>
      </c>
      <c r="L2035" t="s">
        <v>4614</v>
      </c>
      <c r="M2035" t="s">
        <v>4984</v>
      </c>
      <c r="N2035" t="s">
        <v>5652</v>
      </c>
      <c r="O2035" t="s">
        <v>11167</v>
      </c>
      <c r="P2035" t="s">
        <v>11168</v>
      </c>
      <c r="Q2035" t="s">
        <v>11169</v>
      </c>
      <c r="R2035" t="s">
        <v>11170</v>
      </c>
      <c r="AA2035">
        <v>2849</v>
      </c>
      <c r="AB2035" s="1">
        <v>40095</v>
      </c>
      <c r="AC2035" t="s">
        <v>2823</v>
      </c>
      <c r="AD2035" s="2">
        <v>11400000</v>
      </c>
      <c r="AE2035" s="2">
        <v>15000</v>
      </c>
      <c r="AF2035" s="2">
        <v>29830239</v>
      </c>
      <c r="AG2035">
        <v>10</v>
      </c>
      <c r="AH2035">
        <v>9</v>
      </c>
      <c r="AI2035">
        <v>9</v>
      </c>
      <c r="AK2035" s="1" t="e">
        <f t="shared" si="290"/>
        <v>#N/A</v>
      </c>
      <c r="AL2035" s="1" t="e">
        <f t="shared" si="284"/>
        <v>#N/A</v>
      </c>
      <c r="AM2035" s="1" t="e">
        <f t="shared" si="285"/>
        <v>#N/A</v>
      </c>
      <c r="AN2035" s="1" t="e">
        <f t="shared" si="286"/>
        <v>#N/A</v>
      </c>
      <c r="AO2035" s="1" t="e">
        <f t="shared" si="287"/>
        <v>#N/A</v>
      </c>
      <c r="AP2035" s="1" t="e">
        <f t="shared" si="288"/>
        <v>#N/A</v>
      </c>
      <c r="AQ2035" s="1" t="e">
        <f t="shared" si="289"/>
        <v>#N/A</v>
      </c>
    </row>
    <row r="2036" spans="1:43">
      <c r="A2036">
        <v>35</v>
      </c>
      <c r="B2036" t="s">
        <v>11171</v>
      </c>
      <c r="C2036" t="s">
        <v>4607</v>
      </c>
      <c r="D2036" t="e">
        <f t="shared" si="283"/>
        <v>#N/A</v>
      </c>
      <c r="K2036">
        <f t="shared" si="291"/>
        <v>1993</v>
      </c>
      <c r="L2036" t="s">
        <v>4636</v>
      </c>
      <c r="M2036" t="s">
        <v>6879</v>
      </c>
      <c r="N2036" t="s">
        <v>6204</v>
      </c>
      <c r="O2036" t="s">
        <v>10948</v>
      </c>
      <c r="P2036" t="s">
        <v>11172</v>
      </c>
      <c r="Q2036" t="s">
        <v>11173</v>
      </c>
      <c r="R2036" t="s">
        <v>11174</v>
      </c>
      <c r="AA2036">
        <v>3223</v>
      </c>
      <c r="AB2036" s="1">
        <v>40095</v>
      </c>
      <c r="AC2036" t="s">
        <v>3194</v>
      </c>
      <c r="AD2036" s="2">
        <v>7500000</v>
      </c>
      <c r="AE2036" s="2">
        <v>12574914</v>
      </c>
      <c r="AF2036" s="2">
        <v>29652736</v>
      </c>
      <c r="AG2036">
        <v>10</v>
      </c>
      <c r="AH2036">
        <v>9</v>
      </c>
      <c r="AI2036">
        <v>9</v>
      </c>
      <c r="AK2036" s="1" t="e">
        <f t="shared" si="290"/>
        <v>#N/A</v>
      </c>
      <c r="AL2036" s="1" t="e">
        <f t="shared" si="284"/>
        <v>#N/A</v>
      </c>
      <c r="AM2036" s="1" t="e">
        <f t="shared" si="285"/>
        <v>#N/A</v>
      </c>
      <c r="AN2036" s="1" t="e">
        <f t="shared" si="286"/>
        <v>#N/A</v>
      </c>
      <c r="AO2036" s="1" t="e">
        <f t="shared" si="287"/>
        <v>#N/A</v>
      </c>
      <c r="AP2036" s="1" t="e">
        <f t="shared" si="288"/>
        <v>#N/A</v>
      </c>
      <c r="AQ2036" s="1" t="e">
        <f t="shared" si="289"/>
        <v>#N/A</v>
      </c>
    </row>
    <row r="2037" spans="1:43">
      <c r="A2037">
        <v>36</v>
      </c>
      <c r="B2037" t="s">
        <v>11175</v>
      </c>
      <c r="C2037" t="s">
        <v>4607</v>
      </c>
      <c r="D2037" t="e">
        <f t="shared" si="283"/>
        <v>#N/A</v>
      </c>
      <c r="K2037">
        <f t="shared" si="291"/>
        <v>1993</v>
      </c>
      <c r="L2037" t="s">
        <v>4635</v>
      </c>
      <c r="AA2037">
        <v>2093</v>
      </c>
      <c r="AB2037" s="1">
        <v>40102</v>
      </c>
      <c r="AC2037" t="s">
        <v>2079</v>
      </c>
      <c r="AD2037" s="2">
        <v>20000000</v>
      </c>
      <c r="AE2037" s="2">
        <v>29062561</v>
      </c>
      <c r="AF2037" s="2">
        <v>29227561</v>
      </c>
      <c r="AG2037">
        <v>10</v>
      </c>
      <c r="AH2037">
        <v>16</v>
      </c>
      <c r="AI2037">
        <v>9</v>
      </c>
      <c r="AK2037" s="1" t="e">
        <f t="shared" si="290"/>
        <v>#N/A</v>
      </c>
      <c r="AL2037" s="1" t="e">
        <f t="shared" si="284"/>
        <v>#N/A</v>
      </c>
      <c r="AM2037" s="1" t="e">
        <f t="shared" si="285"/>
        <v>#N/A</v>
      </c>
      <c r="AN2037" s="1" t="e">
        <f t="shared" si="286"/>
        <v>#N/A</v>
      </c>
      <c r="AO2037" s="1" t="e">
        <f t="shared" si="287"/>
        <v>#N/A</v>
      </c>
      <c r="AP2037" s="1" t="e">
        <f t="shared" si="288"/>
        <v>#N/A</v>
      </c>
      <c r="AQ2037" s="1" t="e">
        <f t="shared" si="289"/>
        <v>#N/A</v>
      </c>
    </row>
    <row r="2038" spans="1:43">
      <c r="A2038">
        <v>37</v>
      </c>
      <c r="B2038" t="s">
        <v>11176</v>
      </c>
      <c r="C2038" t="s">
        <v>4628</v>
      </c>
      <c r="D2038" t="e">
        <f t="shared" si="283"/>
        <v>#N/A</v>
      </c>
      <c r="K2038">
        <f t="shared" si="291"/>
        <v>1993</v>
      </c>
      <c r="L2038" t="s">
        <v>4682</v>
      </c>
      <c r="M2038" t="s">
        <v>5013</v>
      </c>
      <c r="N2038" t="s">
        <v>4893</v>
      </c>
      <c r="O2038" t="s">
        <v>6931</v>
      </c>
      <c r="P2038" t="s">
        <v>11177</v>
      </c>
      <c r="Q2038" t="s">
        <v>11178</v>
      </c>
      <c r="R2038" t="s">
        <v>11179</v>
      </c>
      <c r="AA2038">
        <v>1874</v>
      </c>
      <c r="AB2038" s="1">
        <v>40142</v>
      </c>
      <c r="AC2038" t="s">
        <v>1863</v>
      </c>
      <c r="AD2038" s="2">
        <v>25000000</v>
      </c>
      <c r="AE2038" s="2">
        <v>8114270</v>
      </c>
      <c r="AF2038" s="2">
        <v>29206732</v>
      </c>
      <c r="AG2038">
        <v>11</v>
      </c>
      <c r="AH2038">
        <v>25</v>
      </c>
      <c r="AI2038">
        <v>9</v>
      </c>
      <c r="AK2038" s="1" t="e">
        <f t="shared" si="290"/>
        <v>#N/A</v>
      </c>
      <c r="AL2038" s="1" t="e">
        <f t="shared" si="284"/>
        <v>#N/A</v>
      </c>
      <c r="AM2038" s="1" t="e">
        <f t="shared" si="285"/>
        <v>#N/A</v>
      </c>
      <c r="AN2038" s="1" t="e">
        <f t="shared" si="286"/>
        <v>#N/A</v>
      </c>
      <c r="AO2038" s="1" t="e">
        <f t="shared" si="287"/>
        <v>#N/A</v>
      </c>
      <c r="AP2038" s="1" t="e">
        <f t="shared" si="288"/>
        <v>#N/A</v>
      </c>
      <c r="AQ2038" s="1" t="e">
        <f t="shared" si="289"/>
        <v>#N/A</v>
      </c>
    </row>
    <row r="2039" spans="1:43">
      <c r="A2039">
        <v>38</v>
      </c>
      <c r="B2039" t="s">
        <v>3217</v>
      </c>
      <c r="C2039" t="s">
        <v>6069</v>
      </c>
      <c r="D2039">
        <f t="shared" si="283"/>
        <v>7000000</v>
      </c>
      <c r="K2039">
        <f t="shared" si="291"/>
        <v>1993</v>
      </c>
      <c r="L2039" t="s">
        <v>4682</v>
      </c>
      <c r="M2039" t="s">
        <v>4728</v>
      </c>
      <c r="N2039" t="s">
        <v>5372</v>
      </c>
      <c r="O2039" t="s">
        <v>11180</v>
      </c>
      <c r="P2039" t="s">
        <v>11180</v>
      </c>
      <c r="Q2039" t="s">
        <v>11181</v>
      </c>
      <c r="R2039" t="s">
        <v>11182</v>
      </c>
      <c r="AA2039">
        <v>2111</v>
      </c>
      <c r="AB2039" s="1">
        <v>40046</v>
      </c>
      <c r="AC2039" t="s">
        <v>2097</v>
      </c>
      <c r="AD2039" s="2">
        <v>20000000</v>
      </c>
      <c r="AE2039" s="2">
        <v>20919166</v>
      </c>
      <c r="AF2039" s="2">
        <v>29019166</v>
      </c>
      <c r="AG2039">
        <v>8</v>
      </c>
      <c r="AH2039">
        <v>21</v>
      </c>
      <c r="AI2039">
        <v>9</v>
      </c>
      <c r="AK2039" s="1" t="e">
        <f t="shared" si="290"/>
        <v>#N/A</v>
      </c>
      <c r="AL2039" s="1" t="e">
        <f t="shared" si="284"/>
        <v>#N/A</v>
      </c>
      <c r="AM2039" s="1" t="e">
        <f t="shared" si="285"/>
        <v>#N/A</v>
      </c>
      <c r="AN2039" s="1" t="e">
        <f t="shared" si="286"/>
        <v>#N/A</v>
      </c>
      <c r="AO2039" s="1" t="e">
        <f t="shared" si="287"/>
        <v>#N/A</v>
      </c>
      <c r="AP2039" s="1" t="e">
        <f t="shared" si="288"/>
        <v>#N/A</v>
      </c>
      <c r="AQ2039" s="1" t="e">
        <f t="shared" si="289"/>
        <v>#N/A</v>
      </c>
    </row>
    <row r="2040" spans="1:43">
      <c r="A2040">
        <v>39</v>
      </c>
      <c r="B2040" t="s">
        <v>1657</v>
      </c>
      <c r="C2040" t="s">
        <v>4607</v>
      </c>
      <c r="D2040">
        <f t="shared" si="283"/>
        <v>28000000</v>
      </c>
      <c r="K2040">
        <f t="shared" si="291"/>
        <v>1993</v>
      </c>
      <c r="L2040" t="s">
        <v>4614</v>
      </c>
      <c r="M2040" t="s">
        <v>4984</v>
      </c>
      <c r="N2040" t="s">
        <v>5199</v>
      </c>
      <c r="O2040" t="s">
        <v>6474</v>
      </c>
      <c r="P2040" t="s">
        <v>11183</v>
      </c>
      <c r="Q2040" t="s">
        <v>11184</v>
      </c>
      <c r="R2040" t="s">
        <v>11185</v>
      </c>
      <c r="AA2040">
        <v>3276</v>
      </c>
      <c r="AB2040" s="1">
        <v>40158</v>
      </c>
      <c r="AC2040" t="s">
        <v>3244</v>
      </c>
      <c r="AD2040" s="2">
        <v>7000000</v>
      </c>
      <c r="AE2040" s="2">
        <v>9176000</v>
      </c>
      <c r="AF2040" s="2">
        <v>28142379</v>
      </c>
      <c r="AG2040">
        <v>12</v>
      </c>
      <c r="AH2040">
        <v>11</v>
      </c>
      <c r="AI2040">
        <v>9</v>
      </c>
      <c r="AK2040" s="1" t="e">
        <f t="shared" si="290"/>
        <v>#N/A</v>
      </c>
      <c r="AL2040" s="1" t="e">
        <f t="shared" si="284"/>
        <v>#N/A</v>
      </c>
      <c r="AM2040" s="1" t="e">
        <f t="shared" si="285"/>
        <v>#N/A</v>
      </c>
      <c r="AN2040" s="1" t="e">
        <f t="shared" si="286"/>
        <v>#N/A</v>
      </c>
      <c r="AO2040" s="1" t="e">
        <f t="shared" si="287"/>
        <v>#N/A</v>
      </c>
      <c r="AP2040" s="1" t="e">
        <f t="shared" si="288"/>
        <v>#N/A</v>
      </c>
      <c r="AQ2040" s="1" t="e">
        <f t="shared" si="289"/>
        <v>#N/A</v>
      </c>
    </row>
    <row r="2041" spans="1:43">
      <c r="A2041">
        <v>40</v>
      </c>
      <c r="B2041" t="s">
        <v>11186</v>
      </c>
      <c r="C2041" t="s">
        <v>4607</v>
      </c>
      <c r="D2041" t="e">
        <f t="shared" si="283"/>
        <v>#N/A</v>
      </c>
      <c r="K2041">
        <f t="shared" si="291"/>
        <v>1993</v>
      </c>
      <c r="L2041" t="s">
        <v>4682</v>
      </c>
      <c r="M2041" t="s">
        <v>4962</v>
      </c>
      <c r="N2041" t="s">
        <v>6354</v>
      </c>
      <c r="O2041" t="s">
        <v>10271</v>
      </c>
      <c r="P2041" t="s">
        <v>11187</v>
      </c>
      <c r="Q2041" t="s">
        <v>11188</v>
      </c>
      <c r="R2041" t="s">
        <v>11189</v>
      </c>
      <c r="AA2041">
        <v>2285</v>
      </c>
      <c r="AB2041" s="1">
        <v>39913</v>
      </c>
      <c r="AC2041" t="s">
        <v>2269</v>
      </c>
      <c r="AD2041" s="2">
        <v>18000000</v>
      </c>
      <c r="AE2041" s="2">
        <v>24007324</v>
      </c>
      <c r="AF2041" s="2">
        <v>27148898</v>
      </c>
      <c r="AG2041">
        <v>4</v>
      </c>
      <c r="AH2041">
        <v>10</v>
      </c>
      <c r="AI2041">
        <v>9</v>
      </c>
      <c r="AK2041" s="1" t="e">
        <f t="shared" si="290"/>
        <v>#N/A</v>
      </c>
      <c r="AL2041" s="1" t="e">
        <f t="shared" si="284"/>
        <v>#N/A</v>
      </c>
      <c r="AM2041" s="1" t="e">
        <f t="shared" si="285"/>
        <v>#N/A</v>
      </c>
      <c r="AN2041" s="1" t="e">
        <f t="shared" si="286"/>
        <v>#N/A</v>
      </c>
      <c r="AO2041" s="1" t="e">
        <f t="shared" si="287"/>
        <v>#N/A</v>
      </c>
      <c r="AP2041" s="1" t="e">
        <f t="shared" si="288"/>
        <v>#N/A</v>
      </c>
      <c r="AQ2041" s="1" t="e">
        <f t="shared" si="289"/>
        <v>#N/A</v>
      </c>
    </row>
    <row r="2042" spans="1:43">
      <c r="A2042">
        <v>41</v>
      </c>
      <c r="B2042" t="s">
        <v>11190</v>
      </c>
      <c r="C2042" t="s">
        <v>4677</v>
      </c>
      <c r="D2042" t="e">
        <f t="shared" si="283"/>
        <v>#N/A</v>
      </c>
      <c r="K2042">
        <f t="shared" si="291"/>
        <v>1993</v>
      </c>
      <c r="L2042" t="s">
        <v>4600</v>
      </c>
      <c r="M2042" t="s">
        <v>4957</v>
      </c>
      <c r="N2042" t="s">
        <v>4690</v>
      </c>
      <c r="O2042" t="s">
        <v>9710</v>
      </c>
      <c r="P2042" t="s">
        <v>11191</v>
      </c>
      <c r="Q2042" t="s">
        <v>11192</v>
      </c>
      <c r="R2042" t="s">
        <v>11193</v>
      </c>
      <c r="AA2042">
        <v>2732</v>
      </c>
      <c r="AB2042" s="1">
        <v>40067</v>
      </c>
      <c r="AC2042" t="s">
        <v>2709</v>
      </c>
      <c r="AD2042" s="2">
        <v>12500000</v>
      </c>
      <c r="AE2042" s="2">
        <v>11965282</v>
      </c>
      <c r="AF2042" s="2">
        <v>26735797</v>
      </c>
      <c r="AG2042">
        <v>9</v>
      </c>
      <c r="AH2042">
        <v>11</v>
      </c>
      <c r="AI2042">
        <v>9</v>
      </c>
      <c r="AK2042" s="1" t="e">
        <f t="shared" si="290"/>
        <v>#N/A</v>
      </c>
      <c r="AL2042" s="1" t="e">
        <f t="shared" si="284"/>
        <v>#N/A</v>
      </c>
      <c r="AM2042" s="1" t="e">
        <f t="shared" si="285"/>
        <v>#N/A</v>
      </c>
      <c r="AN2042" s="1" t="e">
        <f t="shared" si="286"/>
        <v>#N/A</v>
      </c>
      <c r="AO2042" s="1" t="e">
        <f t="shared" si="287"/>
        <v>#N/A</v>
      </c>
      <c r="AP2042" s="1" t="e">
        <f t="shared" si="288"/>
        <v>#N/A</v>
      </c>
      <c r="AQ2042" s="1" t="e">
        <f t="shared" si="289"/>
        <v>#N/A</v>
      </c>
    </row>
    <row r="2043" spans="1:43">
      <c r="A2043">
        <v>42</v>
      </c>
      <c r="B2043" t="s">
        <v>11194</v>
      </c>
      <c r="C2043" t="s">
        <v>4621</v>
      </c>
      <c r="D2043" t="e">
        <f t="shared" si="283"/>
        <v>#N/A</v>
      </c>
      <c r="K2043">
        <f t="shared" si="291"/>
        <v>1993</v>
      </c>
      <c r="L2043" t="s">
        <v>4682</v>
      </c>
      <c r="M2043" t="s">
        <v>6700</v>
      </c>
      <c r="N2043" t="s">
        <v>4697</v>
      </c>
      <c r="O2043" t="s">
        <v>8958</v>
      </c>
      <c r="P2043" t="s">
        <v>11195</v>
      </c>
      <c r="Q2043" t="s">
        <v>11196</v>
      </c>
      <c r="R2043" t="s">
        <v>11197</v>
      </c>
      <c r="AA2043">
        <v>1850</v>
      </c>
      <c r="AB2043" s="1">
        <v>40123</v>
      </c>
      <c r="AC2043" t="s">
        <v>1839</v>
      </c>
      <c r="AD2043" s="2">
        <v>25000000</v>
      </c>
      <c r="AE2043" s="2">
        <v>15051977</v>
      </c>
      <c r="AF2043" s="2">
        <v>26341896</v>
      </c>
      <c r="AG2043">
        <v>11</v>
      </c>
      <c r="AH2043">
        <v>6</v>
      </c>
      <c r="AI2043">
        <v>9</v>
      </c>
      <c r="AK2043" s="1" t="e">
        <f t="shared" si="290"/>
        <v>#N/A</v>
      </c>
      <c r="AL2043" s="1" t="e">
        <f t="shared" si="284"/>
        <v>#N/A</v>
      </c>
      <c r="AM2043" s="1" t="e">
        <f t="shared" si="285"/>
        <v>#N/A</v>
      </c>
      <c r="AN2043" s="1" t="e">
        <f t="shared" si="286"/>
        <v>#N/A</v>
      </c>
      <c r="AO2043" s="1" t="e">
        <f t="shared" si="287"/>
        <v>#N/A</v>
      </c>
      <c r="AP2043" s="1" t="e">
        <f t="shared" si="288"/>
        <v>#N/A</v>
      </c>
      <c r="AQ2043" s="1" t="e">
        <f t="shared" si="289"/>
        <v>#N/A</v>
      </c>
    </row>
    <row r="2044" spans="1:43">
      <c r="A2044">
        <v>43</v>
      </c>
      <c r="B2044" t="s">
        <v>1455</v>
      </c>
      <c r="C2044" t="s">
        <v>4607</v>
      </c>
      <c r="D2044">
        <f t="shared" si="283"/>
        <v>32000000</v>
      </c>
      <c r="K2044">
        <f t="shared" si="291"/>
        <v>1993</v>
      </c>
      <c r="L2044" t="s">
        <v>4682</v>
      </c>
      <c r="M2044" t="s">
        <v>5119</v>
      </c>
      <c r="N2044" t="s">
        <v>7863</v>
      </c>
      <c r="O2044" t="s">
        <v>10426</v>
      </c>
      <c r="P2044" t="s">
        <v>11198</v>
      </c>
      <c r="Q2044" t="s">
        <v>11199</v>
      </c>
      <c r="R2044" t="s">
        <v>11200</v>
      </c>
      <c r="AA2044">
        <v>2319</v>
      </c>
      <c r="AB2044" s="1">
        <v>40177</v>
      </c>
      <c r="AC2044" t="s">
        <v>2303</v>
      </c>
      <c r="AD2044" s="2">
        <v>18000000</v>
      </c>
      <c r="AE2044" s="2">
        <v>2222862</v>
      </c>
      <c r="AF2044" s="2">
        <v>25727044</v>
      </c>
      <c r="AG2044">
        <v>12</v>
      </c>
      <c r="AH2044">
        <v>30</v>
      </c>
      <c r="AI2044">
        <v>9</v>
      </c>
      <c r="AK2044" s="1" t="e">
        <f t="shared" si="290"/>
        <v>#N/A</v>
      </c>
      <c r="AL2044" s="1" t="e">
        <f t="shared" si="284"/>
        <v>#N/A</v>
      </c>
      <c r="AM2044" s="1" t="e">
        <f t="shared" si="285"/>
        <v>#N/A</v>
      </c>
      <c r="AN2044" s="1" t="e">
        <f t="shared" si="286"/>
        <v>#N/A</v>
      </c>
      <c r="AO2044" s="1" t="e">
        <f t="shared" si="287"/>
        <v>#N/A</v>
      </c>
      <c r="AP2044" s="1" t="e">
        <f t="shared" si="288"/>
        <v>#N/A</v>
      </c>
      <c r="AQ2044" s="1" t="e">
        <f t="shared" si="289"/>
        <v>#N/A</v>
      </c>
    </row>
    <row r="2045" spans="1:43">
      <c r="A2045">
        <v>44</v>
      </c>
      <c r="B2045" t="s">
        <v>11201</v>
      </c>
      <c r="C2045" t="s">
        <v>4607</v>
      </c>
      <c r="D2045" t="e">
        <f t="shared" si="283"/>
        <v>#N/A</v>
      </c>
      <c r="K2045">
        <f t="shared" si="291"/>
        <v>1993</v>
      </c>
      <c r="L2045" t="s">
        <v>4600</v>
      </c>
      <c r="M2045" t="s">
        <v>4738</v>
      </c>
      <c r="N2045" t="s">
        <v>5126</v>
      </c>
      <c r="O2045" t="s">
        <v>10201</v>
      </c>
      <c r="P2045" t="s">
        <v>11202</v>
      </c>
      <c r="Q2045" t="s">
        <v>11203</v>
      </c>
      <c r="R2045" t="s">
        <v>11204</v>
      </c>
      <c r="AA2045">
        <v>2130</v>
      </c>
      <c r="AB2045" s="1">
        <v>40151</v>
      </c>
      <c r="AC2045" t="s">
        <v>2116</v>
      </c>
      <c r="AD2045" s="2">
        <v>20000000</v>
      </c>
      <c r="AE2045" s="2">
        <v>15988876</v>
      </c>
      <c r="AF2045" s="2">
        <v>23661038</v>
      </c>
      <c r="AG2045">
        <v>12</v>
      </c>
      <c r="AH2045">
        <v>4</v>
      </c>
      <c r="AI2045">
        <v>9</v>
      </c>
      <c r="AK2045" s="1" t="e">
        <f t="shared" si="290"/>
        <v>#N/A</v>
      </c>
      <c r="AL2045" s="1" t="e">
        <f t="shared" si="284"/>
        <v>#N/A</v>
      </c>
      <c r="AM2045" s="1" t="e">
        <f t="shared" si="285"/>
        <v>#N/A</v>
      </c>
      <c r="AN2045" s="1" t="e">
        <f t="shared" si="286"/>
        <v>#N/A</v>
      </c>
      <c r="AO2045" s="1" t="e">
        <f t="shared" si="287"/>
        <v>#N/A</v>
      </c>
      <c r="AP2045" s="1" t="e">
        <f t="shared" si="288"/>
        <v>#N/A</v>
      </c>
      <c r="AQ2045" s="1" t="e">
        <f t="shared" si="289"/>
        <v>#N/A</v>
      </c>
    </row>
    <row r="2046" spans="1:43">
      <c r="A2046">
        <v>45</v>
      </c>
      <c r="B2046" t="s">
        <v>11205</v>
      </c>
      <c r="C2046" t="s">
        <v>4660</v>
      </c>
      <c r="D2046" t="e">
        <f t="shared" si="283"/>
        <v>#N/A</v>
      </c>
      <c r="K2046">
        <f t="shared" si="291"/>
        <v>1993</v>
      </c>
      <c r="L2046" t="s">
        <v>4682</v>
      </c>
      <c r="M2046" t="s">
        <v>5574</v>
      </c>
      <c r="N2046" t="s">
        <v>5120</v>
      </c>
      <c r="O2046" t="s">
        <v>5818</v>
      </c>
      <c r="P2046" t="s">
        <v>11206</v>
      </c>
      <c r="Q2046" t="s">
        <v>11207</v>
      </c>
      <c r="R2046" t="s">
        <v>11208</v>
      </c>
      <c r="AA2046">
        <v>3944</v>
      </c>
      <c r="AB2046" s="1">
        <v>40008</v>
      </c>
      <c r="AC2046" t="s">
        <v>3901</v>
      </c>
      <c r="AD2046" s="2">
        <v>2100000</v>
      </c>
      <c r="AE2046" s="2">
        <v>0</v>
      </c>
      <c r="AF2046" s="2">
        <v>23266821</v>
      </c>
      <c r="AG2046">
        <v>7</v>
      </c>
      <c r="AH2046">
        <v>14</v>
      </c>
      <c r="AI2046">
        <v>9</v>
      </c>
      <c r="AK2046" s="1" t="e">
        <f t="shared" si="290"/>
        <v>#N/A</v>
      </c>
      <c r="AL2046" s="1" t="e">
        <f t="shared" si="284"/>
        <v>#N/A</v>
      </c>
      <c r="AM2046" s="1" t="e">
        <f t="shared" si="285"/>
        <v>#N/A</v>
      </c>
      <c r="AN2046" s="1" t="e">
        <f t="shared" si="286"/>
        <v>#N/A</v>
      </c>
      <c r="AO2046" s="1" t="e">
        <f t="shared" si="287"/>
        <v>#N/A</v>
      </c>
      <c r="AP2046" s="1" t="e">
        <f t="shared" si="288"/>
        <v>#N/A</v>
      </c>
      <c r="AQ2046" s="1" t="e">
        <f t="shared" si="289"/>
        <v>#N/A</v>
      </c>
    </row>
    <row r="2047" spans="1:43">
      <c r="A2047">
        <v>46</v>
      </c>
      <c r="B2047" t="s">
        <v>11209</v>
      </c>
      <c r="C2047" t="s">
        <v>4677</v>
      </c>
      <c r="D2047" t="e">
        <f t="shared" si="283"/>
        <v>#N/A</v>
      </c>
      <c r="K2047">
        <f t="shared" si="291"/>
        <v>1993</v>
      </c>
      <c r="L2047" t="s">
        <v>4600</v>
      </c>
      <c r="M2047" t="s">
        <v>4637</v>
      </c>
      <c r="N2047" t="s">
        <v>11210</v>
      </c>
      <c r="O2047" t="s">
        <v>11211</v>
      </c>
      <c r="P2047" t="s">
        <v>11212</v>
      </c>
      <c r="Q2047" t="s">
        <v>11213</v>
      </c>
      <c r="R2047" t="s">
        <v>11214</v>
      </c>
      <c r="AA2047">
        <v>3174</v>
      </c>
      <c r="AB2047" s="1">
        <v>39843</v>
      </c>
      <c r="AC2047" t="s">
        <v>3145</v>
      </c>
      <c r="AD2047" s="2">
        <v>8000000</v>
      </c>
      <c r="AE2047" s="2">
        <v>16734283</v>
      </c>
      <c r="AF2047" s="2">
        <v>22934283</v>
      </c>
      <c r="AG2047">
        <v>1</v>
      </c>
      <c r="AH2047">
        <v>30</v>
      </c>
      <c r="AI2047">
        <v>9</v>
      </c>
      <c r="AK2047" s="1" t="e">
        <f t="shared" si="290"/>
        <v>#N/A</v>
      </c>
      <c r="AL2047" s="1" t="e">
        <f t="shared" si="284"/>
        <v>#N/A</v>
      </c>
      <c r="AM2047" s="1" t="e">
        <f t="shared" si="285"/>
        <v>#N/A</v>
      </c>
      <c r="AN2047" s="1" t="e">
        <f t="shared" si="286"/>
        <v>#N/A</v>
      </c>
      <c r="AO2047" s="1" t="e">
        <f t="shared" si="287"/>
        <v>#N/A</v>
      </c>
      <c r="AP2047" s="1" t="e">
        <f t="shared" si="288"/>
        <v>#N/A</v>
      </c>
      <c r="AQ2047" s="1" t="e">
        <f t="shared" si="289"/>
        <v>#N/A</v>
      </c>
    </row>
    <row r="2048" spans="1:43">
      <c r="A2048">
        <v>47</v>
      </c>
      <c r="B2048" t="s">
        <v>11215</v>
      </c>
      <c r="C2048" t="s">
        <v>4621</v>
      </c>
      <c r="D2048" t="e">
        <f t="shared" si="283"/>
        <v>#N/A</v>
      </c>
      <c r="K2048">
        <f t="shared" si="291"/>
        <v>1993</v>
      </c>
      <c r="L2048" t="s">
        <v>4600</v>
      </c>
      <c r="M2048" t="s">
        <v>5119</v>
      </c>
      <c r="N2048" t="s">
        <v>4729</v>
      </c>
      <c r="O2048" t="s">
        <v>6453</v>
      </c>
      <c r="P2048" t="s">
        <v>11216</v>
      </c>
      <c r="Q2048" t="s">
        <v>11217</v>
      </c>
      <c r="R2048" t="s">
        <v>11218</v>
      </c>
      <c r="AA2048">
        <v>2630</v>
      </c>
      <c r="AB2048" s="1">
        <v>40032</v>
      </c>
      <c r="AC2048" t="s">
        <v>2610</v>
      </c>
      <c r="AD2048" s="2">
        <v>14000000</v>
      </c>
      <c r="AE2048" s="2">
        <v>15515460</v>
      </c>
      <c r="AF2048" s="2">
        <v>22815460</v>
      </c>
      <c r="AG2048">
        <v>8</v>
      </c>
      <c r="AH2048">
        <v>7</v>
      </c>
      <c r="AI2048">
        <v>9</v>
      </c>
      <c r="AK2048" s="1" t="e">
        <f t="shared" si="290"/>
        <v>#N/A</v>
      </c>
      <c r="AL2048" s="1" t="e">
        <f t="shared" si="284"/>
        <v>#N/A</v>
      </c>
      <c r="AM2048" s="1" t="e">
        <f t="shared" si="285"/>
        <v>#N/A</v>
      </c>
      <c r="AN2048" s="1" t="e">
        <f t="shared" si="286"/>
        <v>#N/A</v>
      </c>
      <c r="AO2048" s="1" t="e">
        <f t="shared" si="287"/>
        <v>#N/A</v>
      </c>
      <c r="AP2048" s="1" t="e">
        <f t="shared" si="288"/>
        <v>#N/A</v>
      </c>
      <c r="AQ2048" s="1" t="e">
        <f t="shared" si="289"/>
        <v>#N/A</v>
      </c>
    </row>
    <row r="2049" spans="1:43">
      <c r="A2049">
        <v>48</v>
      </c>
      <c r="B2049" t="s">
        <v>11219</v>
      </c>
      <c r="C2049" t="s">
        <v>4607</v>
      </c>
      <c r="D2049" t="e">
        <f t="shared" si="283"/>
        <v>#N/A</v>
      </c>
      <c r="K2049">
        <f t="shared" si="291"/>
        <v>1993</v>
      </c>
      <c r="L2049" t="s">
        <v>4682</v>
      </c>
      <c r="M2049" t="s">
        <v>6693</v>
      </c>
      <c r="N2049" t="s">
        <v>4572</v>
      </c>
      <c r="O2049" t="s">
        <v>7261</v>
      </c>
      <c r="P2049" t="s">
        <v>11220</v>
      </c>
      <c r="Q2049" t="s">
        <v>11221</v>
      </c>
      <c r="R2049" t="s">
        <v>11222</v>
      </c>
      <c r="AA2049">
        <v>2648</v>
      </c>
      <c r="AB2049" s="1">
        <v>39955</v>
      </c>
      <c r="AC2049" t="s">
        <v>2628</v>
      </c>
      <c r="AD2049" s="2">
        <v>14000000</v>
      </c>
      <c r="AE2049" s="2">
        <v>2656784</v>
      </c>
      <c r="AF2049" s="2">
        <v>20537741</v>
      </c>
      <c r="AG2049">
        <v>5</v>
      </c>
      <c r="AH2049">
        <v>22</v>
      </c>
      <c r="AI2049">
        <v>9</v>
      </c>
      <c r="AK2049" s="1" t="e">
        <f t="shared" si="290"/>
        <v>#N/A</v>
      </c>
      <c r="AL2049" s="1" t="e">
        <f t="shared" si="284"/>
        <v>#N/A</v>
      </c>
      <c r="AM2049" s="1" t="e">
        <f t="shared" si="285"/>
        <v>#N/A</v>
      </c>
      <c r="AN2049" s="1" t="e">
        <f t="shared" si="286"/>
        <v>#N/A</v>
      </c>
      <c r="AO2049" s="1" t="e">
        <f t="shared" si="287"/>
        <v>#N/A</v>
      </c>
      <c r="AP2049" s="1" t="e">
        <f t="shared" si="288"/>
        <v>#N/A</v>
      </c>
      <c r="AQ2049" s="1" t="e">
        <f t="shared" si="289"/>
        <v>#N/A</v>
      </c>
    </row>
    <row r="2050" spans="1:43">
      <c r="A2050">
        <v>49</v>
      </c>
      <c r="B2050" t="s">
        <v>11223</v>
      </c>
      <c r="C2050" t="s">
        <v>4621</v>
      </c>
      <c r="D2050" t="e">
        <f t="shared" si="283"/>
        <v>#N/A</v>
      </c>
      <c r="K2050">
        <f t="shared" si="291"/>
        <v>1993</v>
      </c>
      <c r="L2050" t="s">
        <v>4682</v>
      </c>
      <c r="M2050" t="s">
        <v>5159</v>
      </c>
      <c r="N2050" t="s">
        <v>4795</v>
      </c>
      <c r="O2050" t="s">
        <v>8084</v>
      </c>
      <c r="P2050" t="s">
        <v>11224</v>
      </c>
      <c r="Q2050" t="s">
        <v>11225</v>
      </c>
      <c r="R2050" t="s">
        <v>11226</v>
      </c>
      <c r="AA2050">
        <v>2371</v>
      </c>
      <c r="AB2050" s="1">
        <v>39969</v>
      </c>
      <c r="AC2050" t="s">
        <v>2355</v>
      </c>
      <c r="AD2050" s="2">
        <v>17000000</v>
      </c>
      <c r="AE2050" s="2">
        <v>8665206</v>
      </c>
      <c r="AF2050" s="2">
        <v>20465206</v>
      </c>
      <c r="AG2050">
        <v>6</v>
      </c>
      <c r="AH2050">
        <v>5</v>
      </c>
      <c r="AI2050">
        <v>9</v>
      </c>
      <c r="AK2050" s="1" t="e">
        <f t="shared" si="290"/>
        <v>#N/A</v>
      </c>
      <c r="AL2050" s="1" t="e">
        <f t="shared" si="284"/>
        <v>#N/A</v>
      </c>
      <c r="AM2050" s="1" t="e">
        <f t="shared" si="285"/>
        <v>#N/A</v>
      </c>
      <c r="AN2050" s="1" t="e">
        <f t="shared" si="286"/>
        <v>#N/A</v>
      </c>
      <c r="AO2050" s="1" t="e">
        <f t="shared" si="287"/>
        <v>#N/A</v>
      </c>
      <c r="AP2050" s="1" t="e">
        <f t="shared" si="288"/>
        <v>#N/A</v>
      </c>
      <c r="AQ2050" s="1" t="e">
        <f t="shared" si="289"/>
        <v>#N/A</v>
      </c>
    </row>
    <row r="2051" spans="1:43">
      <c r="A2051">
        <v>50</v>
      </c>
      <c r="B2051" t="s">
        <v>11227</v>
      </c>
      <c r="C2051" t="s">
        <v>4677</v>
      </c>
      <c r="D2051" t="e">
        <f t="shared" ref="D2051:D2114" si="292">VLOOKUP(B2051,AC2050:AF12049,2,FALSE)</f>
        <v>#N/A</v>
      </c>
      <c r="K2051">
        <f t="shared" si="291"/>
        <v>1993</v>
      </c>
      <c r="L2051" t="s">
        <v>4614</v>
      </c>
      <c r="M2051" t="s">
        <v>4713</v>
      </c>
      <c r="N2051" t="s">
        <v>5279</v>
      </c>
      <c r="O2051" t="s">
        <v>10231</v>
      </c>
      <c r="P2051" t="s">
        <v>11228</v>
      </c>
      <c r="Q2051" t="s">
        <v>11229</v>
      </c>
      <c r="R2051" t="s">
        <v>11230</v>
      </c>
      <c r="AA2051">
        <v>1227</v>
      </c>
      <c r="AB2051" s="1">
        <v>40109</v>
      </c>
      <c r="AC2051" t="s">
        <v>1219</v>
      </c>
      <c r="AD2051" s="2">
        <v>40000000</v>
      </c>
      <c r="AE2051" s="2">
        <v>14279575</v>
      </c>
      <c r="AF2051" s="2">
        <v>19756077</v>
      </c>
      <c r="AG2051">
        <v>10</v>
      </c>
      <c r="AH2051">
        <v>23</v>
      </c>
      <c r="AI2051">
        <v>9</v>
      </c>
      <c r="AK2051" s="1" t="e">
        <f t="shared" si="290"/>
        <v>#N/A</v>
      </c>
      <c r="AL2051" s="1" t="e">
        <f t="shared" ref="AL2051:AL2114" si="293">VLOOKUP($AC2051,$B$2:$R$10000,12,FALSE)</f>
        <v>#N/A</v>
      </c>
      <c r="AM2051" s="1" t="e">
        <f t="shared" ref="AM2051:AM2114" si="294">VLOOKUP($AC2051,$B$2:$R$10000,13,FALSE)</f>
        <v>#N/A</v>
      </c>
      <c r="AN2051" s="1" t="e">
        <f t="shared" ref="AN2051:AN2114" si="295">VLOOKUP($AC2051,$B$2:$R$10000,14,FALSE)</f>
        <v>#N/A</v>
      </c>
      <c r="AO2051" s="1" t="e">
        <f t="shared" ref="AO2051:AO2114" si="296">VLOOKUP($AC2051,$B$2:$R$10000,15,FALSE)</f>
        <v>#N/A</v>
      </c>
      <c r="AP2051" s="1" t="e">
        <f t="shared" ref="AP2051:AP2114" si="297">VLOOKUP($AC2051,$B$2:$R$10000,16,FALSE)</f>
        <v>#N/A</v>
      </c>
      <c r="AQ2051" s="1" t="e">
        <f t="shared" si="289"/>
        <v>#N/A</v>
      </c>
    </row>
    <row r="2052" spans="1:43">
      <c r="A2052">
        <v>51</v>
      </c>
      <c r="B2052" t="s">
        <v>1420</v>
      </c>
      <c r="C2052" t="s">
        <v>10764</v>
      </c>
      <c r="D2052">
        <f t="shared" si="292"/>
        <v>34000000</v>
      </c>
      <c r="K2052">
        <f t="shared" si="291"/>
        <v>1993</v>
      </c>
      <c r="L2052" t="s">
        <v>4614</v>
      </c>
      <c r="M2052" t="s">
        <v>6693</v>
      </c>
      <c r="N2052" t="s">
        <v>5140</v>
      </c>
      <c r="O2052" t="s">
        <v>4752</v>
      </c>
      <c r="P2052" t="s">
        <v>11231</v>
      </c>
      <c r="Q2052" t="s">
        <v>11232</v>
      </c>
      <c r="R2052" t="s">
        <v>11233</v>
      </c>
      <c r="AA2052">
        <v>2137</v>
      </c>
      <c r="AB2052" s="1">
        <v>40079</v>
      </c>
      <c r="AC2052" t="s">
        <v>2122</v>
      </c>
      <c r="AD2052" s="2">
        <v>20000000</v>
      </c>
      <c r="AE2052" s="2">
        <v>14363397</v>
      </c>
      <c r="AF2052" s="2">
        <v>19121531</v>
      </c>
      <c r="AG2052">
        <v>9</v>
      </c>
      <c r="AH2052">
        <v>23</v>
      </c>
      <c r="AI2052">
        <v>9</v>
      </c>
      <c r="AK2052" s="1" t="e">
        <f t="shared" si="290"/>
        <v>#N/A</v>
      </c>
      <c r="AL2052" s="1" t="e">
        <f t="shared" si="293"/>
        <v>#N/A</v>
      </c>
      <c r="AM2052" s="1" t="e">
        <f t="shared" si="294"/>
        <v>#N/A</v>
      </c>
      <c r="AN2052" s="1" t="e">
        <f t="shared" si="295"/>
        <v>#N/A</v>
      </c>
      <c r="AO2052" s="1" t="e">
        <f t="shared" si="296"/>
        <v>#N/A</v>
      </c>
      <c r="AP2052" s="1" t="e">
        <f t="shared" si="297"/>
        <v>#N/A</v>
      </c>
      <c r="AQ2052" s="1" t="e">
        <f t="shared" si="289"/>
        <v>#N/A</v>
      </c>
    </row>
    <row r="2053" spans="1:43">
      <c r="A2053">
        <v>52</v>
      </c>
      <c r="B2053" t="s">
        <v>11234</v>
      </c>
      <c r="C2053" t="s">
        <v>4621</v>
      </c>
      <c r="D2053" t="e">
        <f t="shared" si="292"/>
        <v>#N/A</v>
      </c>
      <c r="K2053">
        <f t="shared" si="291"/>
        <v>1993</v>
      </c>
      <c r="L2053" t="s">
        <v>4635</v>
      </c>
      <c r="AA2053">
        <v>2532</v>
      </c>
      <c r="AB2053" s="1">
        <v>40088</v>
      </c>
      <c r="AC2053" t="s">
        <v>2513</v>
      </c>
      <c r="AD2053" s="2">
        <v>15000000</v>
      </c>
      <c r="AE2053" s="2">
        <v>13043363</v>
      </c>
      <c r="AF2053" s="2">
        <v>18856151</v>
      </c>
      <c r="AG2053">
        <v>10</v>
      </c>
      <c r="AH2053">
        <v>2</v>
      </c>
      <c r="AI2053">
        <v>9</v>
      </c>
      <c r="AK2053" s="1" t="e">
        <f t="shared" si="290"/>
        <v>#N/A</v>
      </c>
      <c r="AL2053" s="1" t="e">
        <f t="shared" si="293"/>
        <v>#N/A</v>
      </c>
      <c r="AM2053" s="1" t="e">
        <f t="shared" si="294"/>
        <v>#N/A</v>
      </c>
      <c r="AN2053" s="1" t="e">
        <f t="shared" si="295"/>
        <v>#N/A</v>
      </c>
      <c r="AO2053" s="1" t="e">
        <f t="shared" si="296"/>
        <v>#N/A</v>
      </c>
      <c r="AP2053" s="1" t="e">
        <f t="shared" si="297"/>
        <v>#N/A</v>
      </c>
      <c r="AQ2053" s="1" t="e">
        <f t="shared" ref="AQ2053:AQ2116" si="298">VLOOKUP($AC2053,$B$2:$R$10000,2,FALSE)</f>
        <v>#N/A</v>
      </c>
    </row>
    <row r="2054" spans="1:43">
      <c r="A2054">
        <v>53</v>
      </c>
      <c r="B2054" t="s">
        <v>11235</v>
      </c>
      <c r="C2054" t="s">
        <v>4628</v>
      </c>
      <c r="D2054" t="e">
        <f t="shared" si="292"/>
        <v>#N/A</v>
      </c>
      <c r="K2054">
        <f t="shared" si="291"/>
        <v>1993</v>
      </c>
      <c r="L2054" t="s">
        <v>4636</v>
      </c>
      <c r="M2054" t="s">
        <v>4713</v>
      </c>
      <c r="N2054" t="s">
        <v>11236</v>
      </c>
      <c r="O2054" t="s">
        <v>11237</v>
      </c>
      <c r="P2054" t="s">
        <v>11238</v>
      </c>
      <c r="Q2054" t="s">
        <v>11239</v>
      </c>
      <c r="R2054" t="s">
        <v>11240</v>
      </c>
      <c r="AA2054">
        <v>2126</v>
      </c>
      <c r="AB2054" s="1">
        <v>39864</v>
      </c>
      <c r="AC2054" t="s">
        <v>2112</v>
      </c>
      <c r="AD2054" s="2">
        <v>20000000</v>
      </c>
      <c r="AE2054" s="2">
        <v>17231291</v>
      </c>
      <c r="AF2054" s="2">
        <v>18608570</v>
      </c>
      <c r="AG2054">
        <v>2</v>
      </c>
      <c r="AH2054">
        <v>20</v>
      </c>
      <c r="AI2054">
        <v>9</v>
      </c>
      <c r="AK2054" s="1" t="e">
        <f t="shared" si="290"/>
        <v>#N/A</v>
      </c>
      <c r="AL2054" s="1" t="e">
        <f t="shared" si="293"/>
        <v>#N/A</v>
      </c>
      <c r="AM2054" s="1" t="e">
        <f t="shared" si="294"/>
        <v>#N/A</v>
      </c>
      <c r="AN2054" s="1" t="e">
        <f t="shared" si="295"/>
        <v>#N/A</v>
      </c>
      <c r="AO2054" s="1" t="e">
        <f t="shared" si="296"/>
        <v>#N/A</v>
      </c>
      <c r="AP2054" s="1" t="e">
        <f t="shared" si="297"/>
        <v>#N/A</v>
      </c>
      <c r="AQ2054" s="1" t="e">
        <f t="shared" si="298"/>
        <v>#N/A</v>
      </c>
    </row>
    <row r="2055" spans="1:43">
      <c r="A2055">
        <v>54</v>
      </c>
      <c r="B2055" t="s">
        <v>11241</v>
      </c>
      <c r="C2055" t="s">
        <v>4628</v>
      </c>
      <c r="D2055" t="e">
        <f t="shared" si="292"/>
        <v>#N/A</v>
      </c>
      <c r="K2055">
        <f t="shared" si="291"/>
        <v>1993</v>
      </c>
      <c r="L2055" t="s">
        <v>4600</v>
      </c>
      <c r="M2055" t="s">
        <v>4696</v>
      </c>
      <c r="N2055" t="s">
        <v>4893</v>
      </c>
      <c r="O2055" t="s">
        <v>5680</v>
      </c>
      <c r="P2055" t="s">
        <v>4835</v>
      </c>
      <c r="Q2055" t="s">
        <v>11242</v>
      </c>
      <c r="R2055" t="s">
        <v>11243</v>
      </c>
      <c r="AA2055">
        <v>3061</v>
      </c>
      <c r="AB2055" s="1">
        <v>39906</v>
      </c>
      <c r="AC2055" t="s">
        <v>3034</v>
      </c>
      <c r="AD2055" s="2">
        <v>9800000</v>
      </c>
      <c r="AE2055" s="2">
        <v>16044025</v>
      </c>
      <c r="AF2055" s="2">
        <v>17553055</v>
      </c>
      <c r="AG2055">
        <v>4</v>
      </c>
      <c r="AH2055">
        <v>3</v>
      </c>
      <c r="AI2055">
        <v>9</v>
      </c>
      <c r="AK2055" s="1" t="e">
        <f t="shared" si="290"/>
        <v>#N/A</v>
      </c>
      <c r="AL2055" s="1" t="e">
        <f t="shared" si="293"/>
        <v>#N/A</v>
      </c>
      <c r="AM2055" s="1" t="e">
        <f t="shared" si="294"/>
        <v>#N/A</v>
      </c>
      <c r="AN2055" s="1" t="e">
        <f t="shared" si="295"/>
        <v>#N/A</v>
      </c>
      <c r="AO2055" s="1" t="e">
        <f t="shared" si="296"/>
        <v>#N/A</v>
      </c>
      <c r="AP2055" s="1" t="e">
        <f t="shared" si="297"/>
        <v>#N/A</v>
      </c>
      <c r="AQ2055" s="1" t="e">
        <f t="shared" si="298"/>
        <v>#N/A</v>
      </c>
    </row>
    <row r="2056" spans="1:43">
      <c r="A2056">
        <v>55</v>
      </c>
      <c r="B2056" t="s">
        <v>11244</v>
      </c>
      <c r="C2056" t="s">
        <v>4628</v>
      </c>
      <c r="D2056" t="e">
        <f t="shared" si="292"/>
        <v>#N/A</v>
      </c>
      <c r="K2056">
        <f t="shared" si="291"/>
        <v>1993</v>
      </c>
      <c r="L2056" t="s">
        <v>4682</v>
      </c>
      <c r="M2056" t="s">
        <v>4806</v>
      </c>
      <c r="N2056" t="s">
        <v>5432</v>
      </c>
      <c r="O2056" t="s">
        <v>10866</v>
      </c>
      <c r="P2056" t="s">
        <v>11245</v>
      </c>
      <c r="Q2056" t="s">
        <v>11246</v>
      </c>
      <c r="R2056" t="s">
        <v>11247</v>
      </c>
      <c r="AA2056">
        <v>3509</v>
      </c>
      <c r="AB2056" s="1">
        <v>39885</v>
      </c>
      <c r="AC2056" t="s">
        <v>3475</v>
      </c>
      <c r="AD2056" s="2">
        <v>5000000</v>
      </c>
      <c r="AE2056" s="2">
        <v>12062558</v>
      </c>
      <c r="AF2056" s="2">
        <v>17329337</v>
      </c>
      <c r="AG2056">
        <v>3</v>
      </c>
      <c r="AH2056">
        <v>13</v>
      </c>
      <c r="AI2056">
        <v>9</v>
      </c>
      <c r="AK2056" s="1" t="e">
        <f t="shared" si="290"/>
        <v>#N/A</v>
      </c>
      <c r="AL2056" s="1" t="e">
        <f t="shared" si="293"/>
        <v>#N/A</v>
      </c>
      <c r="AM2056" s="1" t="e">
        <f t="shared" si="294"/>
        <v>#N/A</v>
      </c>
      <c r="AN2056" s="1" t="e">
        <f t="shared" si="295"/>
        <v>#N/A</v>
      </c>
      <c r="AO2056" s="1" t="e">
        <f t="shared" si="296"/>
        <v>#N/A</v>
      </c>
      <c r="AP2056" s="1" t="e">
        <f t="shared" si="297"/>
        <v>#N/A</v>
      </c>
      <c r="AQ2056" s="1" t="e">
        <f t="shared" si="298"/>
        <v>#N/A</v>
      </c>
    </row>
    <row r="2057" spans="1:43">
      <c r="A2057">
        <v>56</v>
      </c>
      <c r="B2057" t="s">
        <v>2665</v>
      </c>
      <c r="C2057" t="s">
        <v>6635</v>
      </c>
      <c r="D2057">
        <f t="shared" si="292"/>
        <v>13000000</v>
      </c>
      <c r="K2057">
        <f t="shared" si="291"/>
        <v>1993</v>
      </c>
      <c r="L2057" t="s">
        <v>4600</v>
      </c>
      <c r="M2057" t="s">
        <v>6879</v>
      </c>
      <c r="N2057" t="s">
        <v>4690</v>
      </c>
      <c r="O2057" t="s">
        <v>11248</v>
      </c>
      <c r="P2057" t="s">
        <v>11249</v>
      </c>
      <c r="Q2057" t="s">
        <v>11250</v>
      </c>
      <c r="R2057" t="s">
        <v>11251</v>
      </c>
      <c r="AA2057">
        <v>2150</v>
      </c>
      <c r="AB2057" s="1">
        <v>39899</v>
      </c>
      <c r="AC2057" t="s">
        <v>2135</v>
      </c>
      <c r="AD2057" s="2">
        <v>20000000</v>
      </c>
      <c r="AE2057" s="2">
        <v>12234694</v>
      </c>
      <c r="AF2057" s="2">
        <v>17306648</v>
      </c>
      <c r="AG2057">
        <v>3</v>
      </c>
      <c r="AH2057">
        <v>27</v>
      </c>
      <c r="AI2057">
        <v>9</v>
      </c>
      <c r="AK2057" s="1" t="e">
        <f t="shared" si="290"/>
        <v>#N/A</v>
      </c>
      <c r="AL2057" s="1" t="e">
        <f t="shared" si="293"/>
        <v>#N/A</v>
      </c>
      <c r="AM2057" s="1" t="e">
        <f t="shared" si="294"/>
        <v>#N/A</v>
      </c>
      <c r="AN2057" s="1" t="e">
        <f t="shared" si="295"/>
        <v>#N/A</v>
      </c>
      <c r="AO2057" s="1" t="e">
        <f t="shared" si="296"/>
        <v>#N/A</v>
      </c>
      <c r="AP2057" s="1" t="e">
        <f t="shared" si="297"/>
        <v>#N/A</v>
      </c>
      <c r="AQ2057" s="1" t="e">
        <f t="shared" si="298"/>
        <v>#N/A</v>
      </c>
    </row>
    <row r="2058" spans="1:43">
      <c r="A2058">
        <v>57</v>
      </c>
      <c r="B2058" t="s">
        <v>3681</v>
      </c>
      <c r="C2058" t="s">
        <v>6635</v>
      </c>
      <c r="D2058">
        <f t="shared" si="292"/>
        <v>3500000</v>
      </c>
      <c r="K2058">
        <f t="shared" si="291"/>
        <v>1993</v>
      </c>
      <c r="L2058" t="s">
        <v>4682</v>
      </c>
      <c r="M2058" t="s">
        <v>5159</v>
      </c>
      <c r="N2058" t="s">
        <v>4697</v>
      </c>
      <c r="O2058" t="s">
        <v>5862</v>
      </c>
      <c r="P2058" t="s">
        <v>11252</v>
      </c>
      <c r="Q2058" t="s">
        <v>11253</v>
      </c>
      <c r="R2058" t="s">
        <v>11254</v>
      </c>
      <c r="AA2058">
        <v>3137</v>
      </c>
      <c r="AB2058" s="1">
        <v>40073</v>
      </c>
      <c r="AC2058" t="s">
        <v>3110</v>
      </c>
      <c r="AD2058" s="2">
        <v>8500000</v>
      </c>
      <c r="AE2058" s="2">
        <v>4444637</v>
      </c>
      <c r="AF2058" s="2">
        <v>17220091</v>
      </c>
      <c r="AG2058">
        <v>9</v>
      </c>
      <c r="AH2058">
        <v>17</v>
      </c>
      <c r="AI2058">
        <v>9</v>
      </c>
      <c r="AK2058" s="1" t="e">
        <f t="shared" si="290"/>
        <v>#N/A</v>
      </c>
      <c r="AL2058" s="1" t="e">
        <f t="shared" si="293"/>
        <v>#N/A</v>
      </c>
      <c r="AM2058" s="1" t="e">
        <f t="shared" si="294"/>
        <v>#N/A</v>
      </c>
      <c r="AN2058" s="1" t="e">
        <f t="shared" si="295"/>
        <v>#N/A</v>
      </c>
      <c r="AO2058" s="1" t="e">
        <f t="shared" si="296"/>
        <v>#N/A</v>
      </c>
      <c r="AP2058" s="1" t="e">
        <f t="shared" si="297"/>
        <v>#N/A</v>
      </c>
      <c r="AQ2058" s="1" t="e">
        <f t="shared" si="298"/>
        <v>#N/A</v>
      </c>
    </row>
    <row r="2059" spans="1:43">
      <c r="A2059">
        <v>58</v>
      </c>
      <c r="B2059" t="s">
        <v>11255</v>
      </c>
      <c r="C2059" t="s">
        <v>10764</v>
      </c>
      <c r="D2059" t="e">
        <f t="shared" si="292"/>
        <v>#N/A</v>
      </c>
      <c r="K2059">
        <f t="shared" si="291"/>
        <v>1993</v>
      </c>
      <c r="L2059" t="s">
        <v>4600</v>
      </c>
      <c r="M2059" t="s">
        <v>4683</v>
      </c>
      <c r="N2059" t="s">
        <v>4572</v>
      </c>
      <c r="O2059" t="s">
        <v>11256</v>
      </c>
      <c r="P2059" t="s">
        <v>11256</v>
      </c>
      <c r="Q2059" t="s">
        <v>11257</v>
      </c>
      <c r="R2059" t="s">
        <v>11258</v>
      </c>
      <c r="AA2059">
        <v>1235</v>
      </c>
      <c r="AB2059" s="1">
        <v>40081</v>
      </c>
      <c r="AC2059" t="s">
        <v>1227</v>
      </c>
      <c r="AD2059" s="2">
        <v>40000000</v>
      </c>
      <c r="AE2059" s="2">
        <v>10330853</v>
      </c>
      <c r="AF2059" s="2">
        <v>17033431</v>
      </c>
      <c r="AG2059">
        <v>9</v>
      </c>
      <c r="AH2059">
        <v>25</v>
      </c>
      <c r="AI2059">
        <v>9</v>
      </c>
      <c r="AK2059" s="1" t="e">
        <f t="shared" si="290"/>
        <v>#N/A</v>
      </c>
      <c r="AL2059" s="1" t="e">
        <f t="shared" si="293"/>
        <v>#N/A</v>
      </c>
      <c r="AM2059" s="1" t="e">
        <f t="shared" si="294"/>
        <v>#N/A</v>
      </c>
      <c r="AN2059" s="1" t="e">
        <f t="shared" si="295"/>
        <v>#N/A</v>
      </c>
      <c r="AO2059" s="1" t="e">
        <f t="shared" si="296"/>
        <v>#N/A</v>
      </c>
      <c r="AP2059" s="1" t="e">
        <f t="shared" si="297"/>
        <v>#N/A</v>
      </c>
      <c r="AQ2059" s="1" t="e">
        <f t="shared" si="298"/>
        <v>#N/A</v>
      </c>
    </row>
    <row r="2060" spans="1:43">
      <c r="A2060">
        <v>59</v>
      </c>
      <c r="B2060" t="s">
        <v>2602</v>
      </c>
      <c r="C2060" t="s">
        <v>10764</v>
      </c>
      <c r="D2060">
        <f t="shared" si="292"/>
        <v>14000000</v>
      </c>
      <c r="K2060">
        <f t="shared" si="291"/>
        <v>1993</v>
      </c>
      <c r="L2060" t="s">
        <v>4635</v>
      </c>
      <c r="AA2060">
        <v>2216</v>
      </c>
      <c r="AB2060" s="1">
        <v>40046</v>
      </c>
      <c r="AC2060" t="s">
        <v>2200</v>
      </c>
      <c r="AD2060" s="2">
        <v>19700000</v>
      </c>
      <c r="AE2060" s="2">
        <v>476270</v>
      </c>
      <c r="AF2060" s="2">
        <v>16498827</v>
      </c>
      <c r="AG2060">
        <v>8</v>
      </c>
      <c r="AH2060">
        <v>21</v>
      </c>
      <c r="AI2060">
        <v>9</v>
      </c>
      <c r="AK2060" s="1" t="e">
        <f t="shared" si="290"/>
        <v>#N/A</v>
      </c>
      <c r="AL2060" s="1" t="e">
        <f t="shared" si="293"/>
        <v>#N/A</v>
      </c>
      <c r="AM2060" s="1" t="e">
        <f t="shared" si="294"/>
        <v>#N/A</v>
      </c>
      <c r="AN2060" s="1" t="e">
        <f t="shared" si="295"/>
        <v>#N/A</v>
      </c>
      <c r="AO2060" s="1" t="e">
        <f t="shared" si="296"/>
        <v>#N/A</v>
      </c>
      <c r="AP2060" s="1" t="e">
        <f t="shared" si="297"/>
        <v>#N/A</v>
      </c>
      <c r="AQ2060" s="1" t="e">
        <f t="shared" si="298"/>
        <v>#N/A</v>
      </c>
    </row>
    <row r="2061" spans="1:43">
      <c r="A2061">
        <v>60</v>
      </c>
      <c r="B2061" t="s">
        <v>1964</v>
      </c>
      <c r="C2061" t="s">
        <v>10618</v>
      </c>
      <c r="D2061">
        <f t="shared" si="292"/>
        <v>22000000</v>
      </c>
      <c r="K2061">
        <f t="shared" si="291"/>
        <v>1993</v>
      </c>
      <c r="L2061" t="s">
        <v>4614</v>
      </c>
      <c r="M2061" t="s">
        <v>4839</v>
      </c>
      <c r="N2061" t="s">
        <v>6177</v>
      </c>
      <c r="O2061" t="s">
        <v>11259</v>
      </c>
      <c r="P2061" t="s">
        <v>11260</v>
      </c>
      <c r="Q2061" t="s">
        <v>11261</v>
      </c>
      <c r="R2061" t="s">
        <v>11262</v>
      </c>
      <c r="AA2061">
        <v>2297</v>
      </c>
      <c r="AB2061" s="1">
        <v>40004</v>
      </c>
      <c r="AC2061" t="s">
        <v>2281</v>
      </c>
      <c r="AD2061" s="2">
        <v>18000000</v>
      </c>
      <c r="AE2061" s="2">
        <v>14800725</v>
      </c>
      <c r="AF2061" s="2">
        <v>16382538</v>
      </c>
      <c r="AG2061">
        <v>7</v>
      </c>
      <c r="AH2061">
        <v>10</v>
      </c>
      <c r="AI2061">
        <v>9</v>
      </c>
      <c r="AK2061" s="1" t="e">
        <f t="shared" si="290"/>
        <v>#N/A</v>
      </c>
      <c r="AL2061" s="1" t="e">
        <f t="shared" si="293"/>
        <v>#N/A</v>
      </c>
      <c r="AM2061" s="1" t="e">
        <f t="shared" si="294"/>
        <v>#N/A</v>
      </c>
      <c r="AN2061" s="1" t="e">
        <f t="shared" si="295"/>
        <v>#N/A</v>
      </c>
      <c r="AO2061" s="1" t="e">
        <f t="shared" si="296"/>
        <v>#N/A</v>
      </c>
      <c r="AP2061" s="1" t="e">
        <f t="shared" si="297"/>
        <v>#N/A</v>
      </c>
      <c r="AQ2061" s="1" t="e">
        <f t="shared" si="298"/>
        <v>#N/A</v>
      </c>
    </row>
    <row r="2062" spans="1:43">
      <c r="A2062">
        <v>61</v>
      </c>
      <c r="B2062" t="s">
        <v>11263</v>
      </c>
      <c r="C2062" t="s">
        <v>4621</v>
      </c>
      <c r="D2062" t="e">
        <f t="shared" si="292"/>
        <v>#N/A</v>
      </c>
      <c r="K2062">
        <f t="shared" si="291"/>
        <v>1993</v>
      </c>
      <c r="L2062" t="s">
        <v>4682</v>
      </c>
      <c r="M2062" t="s">
        <v>5559</v>
      </c>
      <c r="N2062" t="s">
        <v>4909</v>
      </c>
      <c r="O2062" t="s">
        <v>7579</v>
      </c>
      <c r="P2062" t="s">
        <v>11264</v>
      </c>
      <c r="Q2062" t="s">
        <v>11265</v>
      </c>
      <c r="R2062" t="s">
        <v>11266</v>
      </c>
      <c r="AA2062">
        <v>2819</v>
      </c>
      <c r="AB2062" s="1">
        <v>39857</v>
      </c>
      <c r="AC2062" t="s">
        <v>2794</v>
      </c>
      <c r="AD2062" s="2">
        <v>12000000</v>
      </c>
      <c r="AE2062" s="2">
        <v>3149034</v>
      </c>
      <c r="AF2062" s="2">
        <v>16349034</v>
      </c>
      <c r="AG2062">
        <v>2</v>
      </c>
      <c r="AH2062">
        <v>13</v>
      </c>
      <c r="AI2062">
        <v>9</v>
      </c>
      <c r="AK2062" s="1" t="e">
        <f t="shared" si="290"/>
        <v>#N/A</v>
      </c>
      <c r="AL2062" s="1" t="e">
        <f t="shared" si="293"/>
        <v>#N/A</v>
      </c>
      <c r="AM2062" s="1" t="e">
        <f t="shared" si="294"/>
        <v>#N/A</v>
      </c>
      <c r="AN2062" s="1" t="e">
        <f t="shared" si="295"/>
        <v>#N/A</v>
      </c>
      <c r="AO2062" s="1" t="e">
        <f t="shared" si="296"/>
        <v>#N/A</v>
      </c>
      <c r="AP2062" s="1" t="e">
        <f t="shared" si="297"/>
        <v>#N/A</v>
      </c>
      <c r="AQ2062" s="1" t="e">
        <f t="shared" si="298"/>
        <v>#N/A</v>
      </c>
    </row>
    <row r="2063" spans="1:43">
      <c r="A2063">
        <v>62</v>
      </c>
      <c r="B2063" t="s">
        <v>11267</v>
      </c>
      <c r="C2063" t="s">
        <v>4628</v>
      </c>
      <c r="D2063" t="e">
        <f t="shared" si="292"/>
        <v>#N/A</v>
      </c>
      <c r="K2063">
        <f t="shared" si="291"/>
        <v>1993</v>
      </c>
      <c r="L2063" t="s">
        <v>4600</v>
      </c>
      <c r="M2063" t="s">
        <v>4744</v>
      </c>
      <c r="N2063" t="s">
        <v>4572</v>
      </c>
      <c r="O2063" t="s">
        <v>7619</v>
      </c>
      <c r="P2063" t="s">
        <v>11268</v>
      </c>
      <c r="Q2063" t="s">
        <v>11269</v>
      </c>
      <c r="R2063" t="s">
        <v>11270</v>
      </c>
      <c r="AA2063">
        <v>828</v>
      </c>
      <c r="AB2063" s="1">
        <v>39976</v>
      </c>
      <c r="AC2063" t="s">
        <v>821</v>
      </c>
      <c r="AD2063" s="2">
        <v>55000000</v>
      </c>
      <c r="AE2063" s="2">
        <v>16123323</v>
      </c>
      <c r="AF2063" s="2">
        <v>16123323</v>
      </c>
      <c r="AG2063">
        <v>6</v>
      </c>
      <c r="AH2063">
        <v>12</v>
      </c>
      <c r="AI2063">
        <v>9</v>
      </c>
      <c r="AK2063" s="1" t="e">
        <f t="shared" si="290"/>
        <v>#N/A</v>
      </c>
      <c r="AL2063" s="1" t="e">
        <f t="shared" si="293"/>
        <v>#N/A</v>
      </c>
      <c r="AM2063" s="1" t="e">
        <f t="shared" si="294"/>
        <v>#N/A</v>
      </c>
      <c r="AN2063" s="1" t="e">
        <f t="shared" si="295"/>
        <v>#N/A</v>
      </c>
      <c r="AO2063" s="1" t="e">
        <f t="shared" si="296"/>
        <v>#N/A</v>
      </c>
      <c r="AP2063" s="1" t="e">
        <f t="shared" si="297"/>
        <v>#N/A</v>
      </c>
      <c r="AQ2063" s="1" t="e">
        <f t="shared" si="298"/>
        <v>#N/A</v>
      </c>
    </row>
    <row r="2064" spans="1:43">
      <c r="A2064">
        <v>63</v>
      </c>
      <c r="B2064" t="s">
        <v>11271</v>
      </c>
      <c r="C2064" t="s">
        <v>10764</v>
      </c>
      <c r="D2064" t="e">
        <f t="shared" si="292"/>
        <v>#N/A</v>
      </c>
      <c r="K2064">
        <f t="shared" si="291"/>
        <v>1993</v>
      </c>
      <c r="L2064" t="s">
        <v>4682</v>
      </c>
      <c r="M2064" t="s">
        <v>4615</v>
      </c>
      <c r="N2064" t="s">
        <v>5135</v>
      </c>
      <c r="O2064" t="s">
        <v>11272</v>
      </c>
      <c r="P2064" t="s">
        <v>11273</v>
      </c>
      <c r="Q2064" t="s">
        <v>11274</v>
      </c>
      <c r="R2064" t="s">
        <v>11275</v>
      </c>
      <c r="AA2064">
        <v>2963</v>
      </c>
      <c r="AB2064" s="1">
        <v>40039</v>
      </c>
      <c r="AC2064" t="s">
        <v>2937</v>
      </c>
      <c r="AD2064" s="2">
        <v>10000000</v>
      </c>
      <c r="AE2064" s="2">
        <v>15122676</v>
      </c>
      <c r="AF2064" s="2">
        <v>15297318</v>
      </c>
      <c r="AG2064">
        <v>8</v>
      </c>
      <c r="AH2064">
        <v>14</v>
      </c>
      <c r="AI2064">
        <v>9</v>
      </c>
      <c r="AK2064" s="1" t="e">
        <f t="shared" si="290"/>
        <v>#N/A</v>
      </c>
      <c r="AL2064" s="1" t="e">
        <f t="shared" si="293"/>
        <v>#N/A</v>
      </c>
      <c r="AM2064" s="1" t="e">
        <f t="shared" si="294"/>
        <v>#N/A</v>
      </c>
      <c r="AN2064" s="1" t="e">
        <f t="shared" si="295"/>
        <v>#N/A</v>
      </c>
      <c r="AO2064" s="1" t="e">
        <f t="shared" si="296"/>
        <v>#N/A</v>
      </c>
      <c r="AP2064" s="1" t="e">
        <f t="shared" si="297"/>
        <v>#N/A</v>
      </c>
      <c r="AQ2064" s="1" t="e">
        <f t="shared" si="298"/>
        <v>#N/A</v>
      </c>
    </row>
    <row r="2065" spans="1:43">
      <c r="A2065">
        <v>64</v>
      </c>
      <c r="B2065" t="s">
        <v>3297</v>
      </c>
      <c r="C2065" t="s">
        <v>4607</v>
      </c>
      <c r="D2065">
        <f t="shared" si="292"/>
        <v>6500000</v>
      </c>
      <c r="K2065">
        <f t="shared" si="291"/>
        <v>1993</v>
      </c>
      <c r="L2065" t="s">
        <v>4614</v>
      </c>
      <c r="M2065" t="s">
        <v>5574</v>
      </c>
      <c r="N2065" t="s">
        <v>4898</v>
      </c>
      <c r="O2065" t="s">
        <v>7654</v>
      </c>
      <c r="P2065" t="s">
        <v>11276</v>
      </c>
      <c r="Q2065" t="s">
        <v>11277</v>
      </c>
      <c r="R2065" t="s">
        <v>11278</v>
      </c>
      <c r="AA2065">
        <v>1301</v>
      </c>
      <c r="AB2065" s="1">
        <v>40178</v>
      </c>
      <c r="AC2065" t="s">
        <v>1293</v>
      </c>
      <c r="AD2065" s="2">
        <v>36500000</v>
      </c>
      <c r="AE2065" s="2">
        <v>0</v>
      </c>
      <c r="AF2065" s="2">
        <v>15000000</v>
      </c>
      <c r="AG2065">
        <v>12</v>
      </c>
      <c r="AH2065">
        <v>31</v>
      </c>
      <c r="AI2065">
        <v>9</v>
      </c>
      <c r="AK2065" s="1" t="e">
        <f t="shared" si="290"/>
        <v>#N/A</v>
      </c>
      <c r="AL2065" s="1" t="e">
        <f t="shared" si="293"/>
        <v>#N/A</v>
      </c>
      <c r="AM2065" s="1" t="e">
        <f t="shared" si="294"/>
        <v>#N/A</v>
      </c>
      <c r="AN2065" s="1" t="e">
        <f t="shared" si="295"/>
        <v>#N/A</v>
      </c>
      <c r="AO2065" s="1" t="e">
        <f t="shared" si="296"/>
        <v>#N/A</v>
      </c>
      <c r="AP2065" s="1" t="e">
        <f t="shared" si="297"/>
        <v>#N/A</v>
      </c>
      <c r="AQ2065" s="1" t="e">
        <f t="shared" si="298"/>
        <v>#N/A</v>
      </c>
    </row>
    <row r="2066" spans="1:43">
      <c r="A2066">
        <v>65</v>
      </c>
      <c r="B2066" t="s">
        <v>11279</v>
      </c>
      <c r="C2066" t="s">
        <v>5962</v>
      </c>
      <c r="D2066" t="e">
        <f t="shared" si="292"/>
        <v>#N/A</v>
      </c>
      <c r="K2066">
        <f t="shared" si="291"/>
        <v>1993</v>
      </c>
      <c r="L2066" t="s">
        <v>4635</v>
      </c>
      <c r="AA2066">
        <v>2382</v>
      </c>
      <c r="AB2066" s="1">
        <v>39987</v>
      </c>
      <c r="AC2066" t="s">
        <v>2366</v>
      </c>
      <c r="AD2066" s="2">
        <v>17000000</v>
      </c>
      <c r="AE2066" s="2">
        <v>0</v>
      </c>
      <c r="AF2066" s="2">
        <v>13446115</v>
      </c>
      <c r="AG2066">
        <v>6</v>
      </c>
      <c r="AH2066">
        <v>23</v>
      </c>
      <c r="AI2066">
        <v>9</v>
      </c>
      <c r="AK2066" s="1" t="e">
        <f t="shared" si="290"/>
        <v>#N/A</v>
      </c>
      <c r="AL2066" s="1" t="e">
        <f t="shared" si="293"/>
        <v>#N/A</v>
      </c>
      <c r="AM2066" s="1" t="e">
        <f t="shared" si="294"/>
        <v>#N/A</v>
      </c>
      <c r="AN2066" s="1" t="e">
        <f t="shared" si="295"/>
        <v>#N/A</v>
      </c>
      <c r="AO2066" s="1" t="e">
        <f t="shared" si="296"/>
        <v>#N/A</v>
      </c>
      <c r="AP2066" s="1" t="e">
        <f t="shared" si="297"/>
        <v>#N/A</v>
      </c>
      <c r="AQ2066" s="1" t="e">
        <f t="shared" si="298"/>
        <v>#N/A</v>
      </c>
    </row>
    <row r="2067" spans="1:43">
      <c r="A2067">
        <v>66</v>
      </c>
      <c r="B2067" t="s">
        <v>2495</v>
      </c>
      <c r="C2067" t="s">
        <v>10764</v>
      </c>
      <c r="D2067">
        <f t="shared" si="292"/>
        <v>15000000</v>
      </c>
      <c r="K2067">
        <f t="shared" si="291"/>
        <v>1993</v>
      </c>
      <c r="L2067" t="s">
        <v>4614</v>
      </c>
      <c r="M2067" t="s">
        <v>4773</v>
      </c>
      <c r="N2067" t="s">
        <v>5140</v>
      </c>
      <c r="O2067" t="s">
        <v>11280</v>
      </c>
      <c r="P2067" t="s">
        <v>11281</v>
      </c>
      <c r="Q2067" t="s">
        <v>11282</v>
      </c>
      <c r="R2067" t="s">
        <v>11283</v>
      </c>
      <c r="AA2067">
        <v>2178</v>
      </c>
      <c r="AB2067" s="1">
        <v>40039</v>
      </c>
      <c r="AC2067" t="s">
        <v>2162</v>
      </c>
      <c r="AD2067" s="2">
        <v>20000000</v>
      </c>
      <c r="AE2067" s="2">
        <v>5210988</v>
      </c>
      <c r="AF2067" s="2">
        <v>12967829</v>
      </c>
      <c r="AG2067">
        <v>8</v>
      </c>
      <c r="AH2067">
        <v>14</v>
      </c>
      <c r="AI2067">
        <v>9</v>
      </c>
      <c r="AK2067" s="1" t="e">
        <f t="shared" ref="AK2067:AK2130" si="299">VLOOKUP(AC2067,$B$2:$R$10000,11,FALSE)</f>
        <v>#N/A</v>
      </c>
      <c r="AL2067" s="1" t="e">
        <f t="shared" si="293"/>
        <v>#N/A</v>
      </c>
      <c r="AM2067" s="1" t="e">
        <f t="shared" si="294"/>
        <v>#N/A</v>
      </c>
      <c r="AN2067" s="1" t="e">
        <f t="shared" si="295"/>
        <v>#N/A</v>
      </c>
      <c r="AO2067" s="1" t="e">
        <f t="shared" si="296"/>
        <v>#N/A</v>
      </c>
      <c r="AP2067" s="1" t="e">
        <f t="shared" si="297"/>
        <v>#N/A</v>
      </c>
      <c r="AQ2067" s="1" t="e">
        <f t="shared" si="298"/>
        <v>#N/A</v>
      </c>
    </row>
    <row r="2068" spans="1:43">
      <c r="A2068">
        <v>67</v>
      </c>
      <c r="B2068" t="s">
        <v>11284</v>
      </c>
      <c r="C2068" t="s">
        <v>4607</v>
      </c>
      <c r="D2068" t="e">
        <f t="shared" si="292"/>
        <v>#N/A</v>
      </c>
      <c r="K2068">
        <f t="shared" si="291"/>
        <v>1993</v>
      </c>
      <c r="L2068" t="s">
        <v>4682</v>
      </c>
      <c r="M2068" t="s">
        <v>4666</v>
      </c>
      <c r="N2068" t="s">
        <v>7752</v>
      </c>
      <c r="O2068" t="s">
        <v>10242</v>
      </c>
      <c r="P2068" t="s">
        <v>11285</v>
      </c>
      <c r="Q2068" t="s">
        <v>11286</v>
      </c>
      <c r="R2068" t="s">
        <v>11287</v>
      </c>
      <c r="AA2068">
        <v>968</v>
      </c>
      <c r="AB2068" s="1">
        <v>39871</v>
      </c>
      <c r="AC2068" t="s">
        <v>961</v>
      </c>
      <c r="AD2068" s="2">
        <v>50000000</v>
      </c>
      <c r="AE2068" s="2">
        <v>9135036</v>
      </c>
      <c r="AF2068" s="2">
        <v>12335036</v>
      </c>
      <c r="AG2068">
        <v>2</v>
      </c>
      <c r="AH2068">
        <v>27</v>
      </c>
      <c r="AI2068">
        <v>9</v>
      </c>
      <c r="AK2068" s="1" t="e">
        <f t="shared" si="299"/>
        <v>#N/A</v>
      </c>
      <c r="AL2068" s="1" t="e">
        <f t="shared" si="293"/>
        <v>#N/A</v>
      </c>
      <c r="AM2068" s="1" t="e">
        <f t="shared" si="294"/>
        <v>#N/A</v>
      </c>
      <c r="AN2068" s="1" t="e">
        <f t="shared" si="295"/>
        <v>#N/A</v>
      </c>
      <c r="AO2068" s="1" t="e">
        <f t="shared" si="296"/>
        <v>#N/A</v>
      </c>
      <c r="AP2068" s="1" t="e">
        <f t="shared" si="297"/>
        <v>#N/A</v>
      </c>
      <c r="AQ2068" s="1" t="e">
        <f t="shared" si="298"/>
        <v>#N/A</v>
      </c>
    </row>
    <row r="2069" spans="1:43">
      <c r="A2069">
        <v>68</v>
      </c>
      <c r="B2069" t="s">
        <v>11288</v>
      </c>
      <c r="C2069" t="s">
        <v>4607</v>
      </c>
      <c r="D2069" t="e">
        <f t="shared" si="292"/>
        <v>#N/A</v>
      </c>
      <c r="K2069">
        <f t="shared" si="291"/>
        <v>1993</v>
      </c>
      <c r="L2069" t="s">
        <v>4682</v>
      </c>
      <c r="M2069" t="s">
        <v>4788</v>
      </c>
      <c r="N2069" t="s">
        <v>4893</v>
      </c>
      <c r="O2069" t="s">
        <v>11289</v>
      </c>
      <c r="P2069" t="s">
        <v>11290</v>
      </c>
      <c r="Q2069" t="s">
        <v>11291</v>
      </c>
      <c r="R2069" t="s">
        <v>11292</v>
      </c>
      <c r="AA2069">
        <v>1407</v>
      </c>
      <c r="AB2069" s="1">
        <v>40067</v>
      </c>
      <c r="AC2069" t="s">
        <v>1398</v>
      </c>
      <c r="AD2069" s="2">
        <v>35000000</v>
      </c>
      <c r="AE2069" s="2">
        <v>10275638</v>
      </c>
      <c r="AF2069" s="2">
        <v>12254746</v>
      </c>
      <c r="AG2069">
        <v>9</v>
      </c>
      <c r="AH2069">
        <v>11</v>
      </c>
      <c r="AI2069">
        <v>9</v>
      </c>
      <c r="AK2069" s="1" t="e">
        <f t="shared" si="299"/>
        <v>#N/A</v>
      </c>
      <c r="AL2069" s="1" t="e">
        <f t="shared" si="293"/>
        <v>#N/A</v>
      </c>
      <c r="AM2069" s="1" t="e">
        <f t="shared" si="294"/>
        <v>#N/A</v>
      </c>
      <c r="AN2069" s="1" t="e">
        <f t="shared" si="295"/>
        <v>#N/A</v>
      </c>
      <c r="AO2069" s="1" t="e">
        <f t="shared" si="296"/>
        <v>#N/A</v>
      </c>
      <c r="AP2069" s="1" t="e">
        <f t="shared" si="297"/>
        <v>#N/A</v>
      </c>
      <c r="AQ2069" s="1" t="e">
        <f t="shared" si="298"/>
        <v>#N/A</v>
      </c>
    </row>
    <row r="2070" spans="1:43">
      <c r="A2070">
        <v>69</v>
      </c>
      <c r="B2070" t="s">
        <v>11293</v>
      </c>
      <c r="C2070" t="s">
        <v>4805</v>
      </c>
      <c r="D2070" t="e">
        <f t="shared" si="292"/>
        <v>#N/A</v>
      </c>
      <c r="K2070">
        <f t="shared" si="291"/>
        <v>1993</v>
      </c>
      <c r="L2070" t="s">
        <v>4614</v>
      </c>
      <c r="M2070" t="s">
        <v>4872</v>
      </c>
      <c r="N2070" t="s">
        <v>4801</v>
      </c>
      <c r="O2070" t="s">
        <v>11294</v>
      </c>
      <c r="P2070" t="s">
        <v>11295</v>
      </c>
      <c r="Q2070" t="s">
        <v>11296</v>
      </c>
      <c r="R2070" t="s">
        <v>11297</v>
      </c>
      <c r="AA2070">
        <v>3224</v>
      </c>
      <c r="AB2070" s="1">
        <v>40060</v>
      </c>
      <c r="AC2070" t="s">
        <v>3195</v>
      </c>
      <c r="AD2070" s="2">
        <v>7500000</v>
      </c>
      <c r="AE2070" s="2">
        <v>10823158</v>
      </c>
      <c r="AF2070" s="2">
        <v>10849158</v>
      </c>
      <c r="AG2070">
        <v>9</v>
      </c>
      <c r="AH2070">
        <v>4</v>
      </c>
      <c r="AI2070">
        <v>9</v>
      </c>
      <c r="AK2070" s="1" t="e">
        <f t="shared" si="299"/>
        <v>#N/A</v>
      </c>
      <c r="AL2070" s="1" t="e">
        <f t="shared" si="293"/>
        <v>#N/A</v>
      </c>
      <c r="AM2070" s="1" t="e">
        <f t="shared" si="294"/>
        <v>#N/A</v>
      </c>
      <c r="AN2070" s="1" t="e">
        <f t="shared" si="295"/>
        <v>#N/A</v>
      </c>
      <c r="AO2070" s="1" t="e">
        <f t="shared" si="296"/>
        <v>#N/A</v>
      </c>
      <c r="AP2070" s="1" t="e">
        <f t="shared" si="297"/>
        <v>#N/A</v>
      </c>
      <c r="AQ2070" s="1" t="e">
        <f t="shared" si="298"/>
        <v>#N/A</v>
      </c>
    </row>
    <row r="2071" spans="1:43">
      <c r="A2071">
        <v>70</v>
      </c>
      <c r="B2071" t="s">
        <v>3137</v>
      </c>
      <c r="C2071" t="s">
        <v>6636</v>
      </c>
      <c r="D2071">
        <f t="shared" si="292"/>
        <v>8000000</v>
      </c>
      <c r="K2071">
        <f t="shared" ref="K2071:K2134" si="300">2013-INT((ROW()-2)/100)</f>
        <v>1993</v>
      </c>
      <c r="L2071" t="s">
        <v>4600</v>
      </c>
      <c r="M2071" t="s">
        <v>4707</v>
      </c>
      <c r="N2071" t="s">
        <v>5126</v>
      </c>
      <c r="O2071" t="s">
        <v>5437</v>
      </c>
      <c r="P2071" t="s">
        <v>11298</v>
      </c>
      <c r="Q2071" t="s">
        <v>11299</v>
      </c>
      <c r="R2071" t="s">
        <v>11300</v>
      </c>
      <c r="AA2071">
        <v>3513</v>
      </c>
      <c r="AB2071" s="1">
        <v>39822</v>
      </c>
      <c r="AC2071" t="s">
        <v>3479</v>
      </c>
      <c r="AD2071" s="2">
        <v>5000000</v>
      </c>
      <c r="AE2071" s="2">
        <v>10572742</v>
      </c>
      <c r="AF2071" s="2">
        <v>10732909</v>
      </c>
      <c r="AG2071">
        <v>1</v>
      </c>
      <c r="AH2071">
        <v>9</v>
      </c>
      <c r="AI2071">
        <v>9</v>
      </c>
      <c r="AK2071" s="1" t="e">
        <f t="shared" si="299"/>
        <v>#N/A</v>
      </c>
      <c r="AL2071" s="1" t="e">
        <f t="shared" si="293"/>
        <v>#N/A</v>
      </c>
      <c r="AM2071" s="1" t="e">
        <f t="shared" si="294"/>
        <v>#N/A</v>
      </c>
      <c r="AN2071" s="1" t="e">
        <f t="shared" si="295"/>
        <v>#N/A</v>
      </c>
      <c r="AO2071" s="1" t="e">
        <f t="shared" si="296"/>
        <v>#N/A</v>
      </c>
      <c r="AP2071" s="1" t="e">
        <f t="shared" si="297"/>
        <v>#N/A</v>
      </c>
      <c r="AQ2071" s="1" t="e">
        <f t="shared" si="298"/>
        <v>#N/A</v>
      </c>
    </row>
    <row r="2072" spans="1:43">
      <c r="A2072">
        <v>71</v>
      </c>
      <c r="B2072" t="s">
        <v>2496</v>
      </c>
      <c r="C2072" t="s">
        <v>10764</v>
      </c>
      <c r="D2072">
        <f t="shared" si="292"/>
        <v>15000000</v>
      </c>
      <c r="K2072">
        <f t="shared" si="300"/>
        <v>1993</v>
      </c>
      <c r="L2072" t="s">
        <v>4682</v>
      </c>
      <c r="M2072" t="s">
        <v>4935</v>
      </c>
      <c r="N2072" t="s">
        <v>11301</v>
      </c>
      <c r="O2072" t="s">
        <v>11302</v>
      </c>
      <c r="P2072" t="s">
        <v>11303</v>
      </c>
      <c r="Q2072" t="s">
        <v>11304</v>
      </c>
      <c r="R2072" t="s">
        <v>11305</v>
      </c>
      <c r="AA2072">
        <v>3527</v>
      </c>
      <c r="AB2072" s="1">
        <v>39976</v>
      </c>
      <c r="AC2072" t="s">
        <v>3493</v>
      </c>
      <c r="AD2072" s="2">
        <v>5000000</v>
      </c>
      <c r="AE2072" s="2">
        <v>5010163</v>
      </c>
      <c r="AF2072" s="2">
        <v>10676073</v>
      </c>
      <c r="AG2072">
        <v>6</v>
      </c>
      <c r="AH2072">
        <v>12</v>
      </c>
      <c r="AI2072">
        <v>9</v>
      </c>
      <c r="AK2072" s="1" t="e">
        <f t="shared" si="299"/>
        <v>#N/A</v>
      </c>
      <c r="AL2072" s="1" t="e">
        <f t="shared" si="293"/>
        <v>#N/A</v>
      </c>
      <c r="AM2072" s="1" t="e">
        <f t="shared" si="294"/>
        <v>#N/A</v>
      </c>
      <c r="AN2072" s="1" t="e">
        <f t="shared" si="295"/>
        <v>#N/A</v>
      </c>
      <c r="AO2072" s="1" t="e">
        <f t="shared" si="296"/>
        <v>#N/A</v>
      </c>
      <c r="AP2072" s="1" t="e">
        <f t="shared" si="297"/>
        <v>#N/A</v>
      </c>
      <c r="AQ2072" s="1" t="e">
        <f t="shared" si="298"/>
        <v>#N/A</v>
      </c>
    </row>
    <row r="2073" spans="1:43">
      <c r="A2073">
        <v>72</v>
      </c>
      <c r="B2073" t="s">
        <v>11306</v>
      </c>
      <c r="C2073" t="s">
        <v>6069</v>
      </c>
      <c r="D2073" t="e">
        <f t="shared" si="292"/>
        <v>#N/A</v>
      </c>
      <c r="K2073">
        <f t="shared" si="300"/>
        <v>1993</v>
      </c>
      <c r="L2073" t="s">
        <v>4635</v>
      </c>
      <c r="AA2073">
        <v>3179</v>
      </c>
      <c r="AB2073" s="1">
        <v>40116</v>
      </c>
      <c r="AC2073" t="s">
        <v>3150</v>
      </c>
      <c r="AD2073" s="2">
        <v>8000000</v>
      </c>
      <c r="AE2073" s="2">
        <v>10273187</v>
      </c>
      <c r="AF2073" s="2">
        <v>10629320</v>
      </c>
      <c r="AG2073">
        <v>10</v>
      </c>
      <c r="AH2073">
        <v>30</v>
      </c>
      <c r="AI2073">
        <v>9</v>
      </c>
      <c r="AK2073" s="1" t="e">
        <f t="shared" si="299"/>
        <v>#N/A</v>
      </c>
      <c r="AL2073" s="1" t="e">
        <f t="shared" si="293"/>
        <v>#N/A</v>
      </c>
      <c r="AM2073" s="1" t="e">
        <f t="shared" si="294"/>
        <v>#N/A</v>
      </c>
      <c r="AN2073" s="1" t="e">
        <f t="shared" si="295"/>
        <v>#N/A</v>
      </c>
      <c r="AO2073" s="1" t="e">
        <f t="shared" si="296"/>
        <v>#N/A</v>
      </c>
      <c r="AP2073" s="1" t="e">
        <f t="shared" si="297"/>
        <v>#N/A</v>
      </c>
      <c r="AQ2073" s="1" t="e">
        <f t="shared" si="298"/>
        <v>#N/A</v>
      </c>
    </row>
    <row r="2074" spans="1:43">
      <c r="A2074">
        <v>73</v>
      </c>
      <c r="B2074" t="s">
        <v>11307</v>
      </c>
      <c r="C2074" t="s">
        <v>4660</v>
      </c>
      <c r="D2074" t="e">
        <f t="shared" si="292"/>
        <v>#N/A</v>
      </c>
      <c r="K2074">
        <f t="shared" si="300"/>
        <v>1993</v>
      </c>
      <c r="L2074" t="s">
        <v>4614</v>
      </c>
      <c r="M2074" t="s">
        <v>5095</v>
      </c>
      <c r="N2074" t="s">
        <v>5362</v>
      </c>
      <c r="O2074" t="s">
        <v>11308</v>
      </c>
      <c r="P2074" t="s">
        <v>11309</v>
      </c>
      <c r="Q2074" t="s">
        <v>11310</v>
      </c>
      <c r="R2074" t="s">
        <v>11311</v>
      </c>
      <c r="AA2074">
        <v>3801</v>
      </c>
      <c r="AB2074" s="1">
        <v>39941</v>
      </c>
      <c r="AC2074" t="s">
        <v>3761</v>
      </c>
      <c r="AD2074" s="2">
        <v>3000000</v>
      </c>
      <c r="AE2074" s="2">
        <v>10027047</v>
      </c>
      <c r="AF2074" s="2">
        <v>10172519</v>
      </c>
      <c r="AG2074">
        <v>5</v>
      </c>
      <c r="AH2074">
        <v>8</v>
      </c>
      <c r="AI2074">
        <v>9</v>
      </c>
      <c r="AK2074" s="1" t="e">
        <f t="shared" si="299"/>
        <v>#N/A</v>
      </c>
      <c r="AL2074" s="1" t="e">
        <f t="shared" si="293"/>
        <v>#N/A</v>
      </c>
      <c r="AM2074" s="1" t="e">
        <f t="shared" si="294"/>
        <v>#N/A</v>
      </c>
      <c r="AN2074" s="1" t="e">
        <f t="shared" si="295"/>
        <v>#N/A</v>
      </c>
      <c r="AO2074" s="1" t="e">
        <f t="shared" si="296"/>
        <v>#N/A</v>
      </c>
      <c r="AP2074" s="1" t="e">
        <f t="shared" si="297"/>
        <v>#N/A</v>
      </c>
      <c r="AQ2074" s="1" t="e">
        <f t="shared" si="298"/>
        <v>#N/A</v>
      </c>
    </row>
    <row r="2075" spans="1:43">
      <c r="A2075">
        <v>74</v>
      </c>
      <c r="B2075" t="s">
        <v>1098</v>
      </c>
      <c r="C2075" t="s">
        <v>4607</v>
      </c>
      <c r="D2075">
        <f t="shared" si="292"/>
        <v>42000000</v>
      </c>
      <c r="K2075">
        <f t="shared" si="300"/>
        <v>1993</v>
      </c>
      <c r="L2075" t="s">
        <v>4614</v>
      </c>
      <c r="M2075" t="s">
        <v>4637</v>
      </c>
      <c r="N2075" t="s">
        <v>5994</v>
      </c>
      <c r="O2075" t="s">
        <v>11312</v>
      </c>
      <c r="P2075" t="s">
        <v>11313</v>
      </c>
      <c r="Q2075" t="s">
        <v>11314</v>
      </c>
      <c r="R2075" t="s">
        <v>11315</v>
      </c>
      <c r="AA2075">
        <v>2022</v>
      </c>
      <c r="AB2075" s="1">
        <v>39969</v>
      </c>
      <c r="AC2075" t="s">
        <v>2008</v>
      </c>
      <c r="AD2075" s="2">
        <v>21000000</v>
      </c>
      <c r="AE2075" s="2">
        <v>9451946</v>
      </c>
      <c r="AF2075" s="2">
        <v>10108016</v>
      </c>
      <c r="AG2075">
        <v>6</v>
      </c>
      <c r="AH2075">
        <v>5</v>
      </c>
      <c r="AI2075">
        <v>9</v>
      </c>
      <c r="AK2075" s="1" t="e">
        <f t="shared" si="299"/>
        <v>#N/A</v>
      </c>
      <c r="AL2075" s="1" t="e">
        <f t="shared" si="293"/>
        <v>#N/A</v>
      </c>
      <c r="AM2075" s="1" t="e">
        <f t="shared" si="294"/>
        <v>#N/A</v>
      </c>
      <c r="AN2075" s="1" t="e">
        <f t="shared" si="295"/>
        <v>#N/A</v>
      </c>
      <c r="AO2075" s="1" t="e">
        <f t="shared" si="296"/>
        <v>#N/A</v>
      </c>
      <c r="AP2075" s="1" t="e">
        <f t="shared" si="297"/>
        <v>#N/A</v>
      </c>
      <c r="AQ2075" s="1" t="e">
        <f t="shared" si="298"/>
        <v>#N/A</v>
      </c>
    </row>
    <row r="2076" spans="1:43">
      <c r="A2076">
        <v>75</v>
      </c>
      <c r="B2076" t="s">
        <v>11316</v>
      </c>
      <c r="C2076" t="s">
        <v>4607</v>
      </c>
      <c r="D2076" t="e">
        <f t="shared" si="292"/>
        <v>#N/A</v>
      </c>
      <c r="K2076">
        <f t="shared" si="300"/>
        <v>1993</v>
      </c>
      <c r="L2076" t="s">
        <v>4600</v>
      </c>
      <c r="M2076" t="s">
        <v>5574</v>
      </c>
      <c r="N2076" t="s">
        <v>4684</v>
      </c>
      <c r="O2076" t="s">
        <v>10866</v>
      </c>
      <c r="P2076" t="s">
        <v>11317</v>
      </c>
      <c r="Q2076" t="s">
        <v>11318</v>
      </c>
      <c r="R2076" t="s">
        <v>11319</v>
      </c>
      <c r="AA2076">
        <v>1644</v>
      </c>
      <c r="AB2076" s="1">
        <v>40051</v>
      </c>
      <c r="AC2076" t="s">
        <v>1633</v>
      </c>
      <c r="AD2076" s="2">
        <v>29000000</v>
      </c>
      <c r="AE2076" s="2">
        <v>7460204</v>
      </c>
      <c r="AF2076" s="2">
        <v>10066366</v>
      </c>
      <c r="AG2076">
        <v>8</v>
      </c>
      <c r="AH2076">
        <v>26</v>
      </c>
      <c r="AI2076">
        <v>9</v>
      </c>
      <c r="AK2076" s="1" t="e">
        <f t="shared" si="299"/>
        <v>#N/A</v>
      </c>
      <c r="AL2076" s="1" t="e">
        <f t="shared" si="293"/>
        <v>#N/A</v>
      </c>
      <c r="AM2076" s="1" t="e">
        <f t="shared" si="294"/>
        <v>#N/A</v>
      </c>
      <c r="AN2076" s="1" t="e">
        <f t="shared" si="295"/>
        <v>#N/A</v>
      </c>
      <c r="AO2076" s="1" t="e">
        <f t="shared" si="296"/>
        <v>#N/A</v>
      </c>
      <c r="AP2076" s="1" t="e">
        <f t="shared" si="297"/>
        <v>#N/A</v>
      </c>
      <c r="AQ2076" s="1" t="e">
        <f t="shared" si="298"/>
        <v>#N/A</v>
      </c>
    </row>
    <row r="2077" spans="1:43">
      <c r="A2077">
        <v>76</v>
      </c>
      <c r="B2077" t="s">
        <v>11320</v>
      </c>
      <c r="C2077" t="s">
        <v>4660</v>
      </c>
      <c r="D2077" t="e">
        <f t="shared" si="292"/>
        <v>#N/A</v>
      </c>
      <c r="K2077">
        <f t="shared" si="300"/>
        <v>1993</v>
      </c>
      <c r="L2077" t="s">
        <v>4635</v>
      </c>
      <c r="AA2077">
        <v>3617</v>
      </c>
      <c r="AB2077" s="1">
        <v>40151</v>
      </c>
      <c r="AC2077" t="s">
        <v>3583</v>
      </c>
      <c r="AD2077" s="2">
        <v>4300000</v>
      </c>
      <c r="AE2077" s="2">
        <v>199228</v>
      </c>
      <c r="AF2077" s="2">
        <v>9791282</v>
      </c>
      <c r="AG2077">
        <v>12</v>
      </c>
      <c r="AH2077">
        <v>4</v>
      </c>
      <c r="AI2077">
        <v>9</v>
      </c>
      <c r="AK2077" s="1" t="e">
        <f t="shared" si="299"/>
        <v>#N/A</v>
      </c>
      <c r="AL2077" s="1" t="e">
        <f t="shared" si="293"/>
        <v>#N/A</v>
      </c>
      <c r="AM2077" s="1" t="e">
        <f t="shared" si="294"/>
        <v>#N/A</v>
      </c>
      <c r="AN2077" s="1" t="e">
        <f t="shared" si="295"/>
        <v>#N/A</v>
      </c>
      <c r="AO2077" s="1" t="e">
        <f t="shared" si="296"/>
        <v>#N/A</v>
      </c>
      <c r="AP2077" s="1" t="e">
        <f t="shared" si="297"/>
        <v>#N/A</v>
      </c>
      <c r="AQ2077" s="1" t="e">
        <f t="shared" si="298"/>
        <v>#N/A</v>
      </c>
    </row>
    <row r="2078" spans="1:43">
      <c r="A2078">
        <v>77</v>
      </c>
      <c r="B2078" t="s">
        <v>11321</v>
      </c>
      <c r="C2078" t="s">
        <v>4805</v>
      </c>
      <c r="D2078" t="e">
        <f t="shared" si="292"/>
        <v>#N/A</v>
      </c>
      <c r="K2078">
        <f t="shared" si="300"/>
        <v>1993</v>
      </c>
      <c r="L2078" t="s">
        <v>4682</v>
      </c>
      <c r="M2078" t="s">
        <v>4622</v>
      </c>
      <c r="N2078" t="s">
        <v>4840</v>
      </c>
      <c r="O2078" t="s">
        <v>9813</v>
      </c>
      <c r="P2078" t="s">
        <v>11322</v>
      </c>
      <c r="Q2078" t="s">
        <v>11323</v>
      </c>
      <c r="R2078" t="s">
        <v>11324</v>
      </c>
      <c r="AA2078">
        <v>2160</v>
      </c>
      <c r="AB2078" s="1">
        <v>40151</v>
      </c>
      <c r="AC2078" t="s">
        <v>2145</v>
      </c>
      <c r="AD2078" s="2">
        <v>20000000</v>
      </c>
      <c r="AE2078" s="2">
        <v>9208876</v>
      </c>
      <c r="AF2078" s="2">
        <v>9208876</v>
      </c>
      <c r="AG2078">
        <v>12</v>
      </c>
      <c r="AH2078">
        <v>4</v>
      </c>
      <c r="AI2078">
        <v>9</v>
      </c>
      <c r="AK2078" s="1" t="e">
        <f t="shared" si="299"/>
        <v>#N/A</v>
      </c>
      <c r="AL2078" s="1" t="e">
        <f t="shared" si="293"/>
        <v>#N/A</v>
      </c>
      <c r="AM2078" s="1" t="e">
        <f t="shared" si="294"/>
        <v>#N/A</v>
      </c>
      <c r="AN2078" s="1" t="e">
        <f t="shared" si="295"/>
        <v>#N/A</v>
      </c>
      <c r="AO2078" s="1" t="e">
        <f t="shared" si="296"/>
        <v>#N/A</v>
      </c>
      <c r="AP2078" s="1" t="e">
        <f t="shared" si="297"/>
        <v>#N/A</v>
      </c>
      <c r="AQ2078" s="1" t="e">
        <f t="shared" si="298"/>
        <v>#N/A</v>
      </c>
    </row>
    <row r="2079" spans="1:43">
      <c r="A2079">
        <v>78</v>
      </c>
      <c r="B2079" t="s">
        <v>11325</v>
      </c>
      <c r="C2079" t="s">
        <v>5962</v>
      </c>
      <c r="D2079" t="e">
        <f t="shared" si="292"/>
        <v>#N/A</v>
      </c>
      <c r="K2079">
        <f t="shared" si="300"/>
        <v>1993</v>
      </c>
      <c r="L2079" t="s">
        <v>4600</v>
      </c>
      <c r="M2079" t="s">
        <v>4615</v>
      </c>
      <c r="N2079" t="s">
        <v>5126</v>
      </c>
      <c r="O2079" t="s">
        <v>11326</v>
      </c>
      <c r="P2079" t="s">
        <v>11327</v>
      </c>
      <c r="Q2079" t="s">
        <v>11328</v>
      </c>
      <c r="R2079" t="s">
        <v>11329</v>
      </c>
      <c r="AA2079">
        <v>1885</v>
      </c>
      <c r="AB2079" s="1">
        <v>40137</v>
      </c>
      <c r="AC2079" t="s">
        <v>1874</v>
      </c>
      <c r="AD2079" s="2">
        <v>25000000</v>
      </c>
      <c r="AE2079" s="2">
        <v>1702112</v>
      </c>
      <c r="AF2079" s="2">
        <v>8162545</v>
      </c>
      <c r="AG2079">
        <v>11</v>
      </c>
      <c r="AH2079">
        <v>20</v>
      </c>
      <c r="AI2079">
        <v>9</v>
      </c>
      <c r="AK2079" s="1" t="e">
        <f t="shared" si="299"/>
        <v>#N/A</v>
      </c>
      <c r="AL2079" s="1" t="e">
        <f t="shared" si="293"/>
        <v>#N/A</v>
      </c>
      <c r="AM2079" s="1" t="e">
        <f t="shared" si="294"/>
        <v>#N/A</v>
      </c>
      <c r="AN2079" s="1" t="e">
        <f t="shared" si="295"/>
        <v>#N/A</v>
      </c>
      <c r="AO2079" s="1" t="e">
        <f t="shared" si="296"/>
        <v>#N/A</v>
      </c>
      <c r="AP2079" s="1" t="e">
        <f t="shared" si="297"/>
        <v>#N/A</v>
      </c>
      <c r="AQ2079" s="1" t="e">
        <f t="shared" si="298"/>
        <v>#N/A</v>
      </c>
    </row>
    <row r="2080" spans="1:43">
      <c r="A2080">
        <v>79</v>
      </c>
      <c r="B2080" t="s">
        <v>11330</v>
      </c>
      <c r="C2080" t="s">
        <v>10764</v>
      </c>
      <c r="D2080" t="e">
        <f t="shared" si="292"/>
        <v>#N/A</v>
      </c>
      <c r="K2080">
        <f t="shared" si="300"/>
        <v>1993</v>
      </c>
      <c r="L2080" t="s">
        <v>4600</v>
      </c>
      <c r="M2080" t="s">
        <v>4744</v>
      </c>
      <c r="N2080" t="s">
        <v>11331</v>
      </c>
      <c r="O2080" t="s">
        <v>11332</v>
      </c>
      <c r="P2080" t="s">
        <v>11333</v>
      </c>
      <c r="Q2080" t="s">
        <v>11334</v>
      </c>
      <c r="R2080" t="s">
        <v>11335</v>
      </c>
      <c r="AA2080">
        <v>2584</v>
      </c>
      <c r="AB2080" s="1">
        <v>40109</v>
      </c>
      <c r="AC2080" t="s">
        <v>2565</v>
      </c>
      <c r="AD2080" s="2">
        <v>15000000</v>
      </c>
      <c r="AE2080" s="2">
        <v>102458</v>
      </c>
      <c r="AF2080" s="2">
        <v>7583050</v>
      </c>
      <c r="AG2080">
        <v>10</v>
      </c>
      <c r="AH2080">
        <v>23</v>
      </c>
      <c r="AI2080">
        <v>9</v>
      </c>
      <c r="AK2080" s="1" t="e">
        <f t="shared" si="299"/>
        <v>#N/A</v>
      </c>
      <c r="AL2080" s="1" t="e">
        <f t="shared" si="293"/>
        <v>#N/A</v>
      </c>
      <c r="AM2080" s="1" t="e">
        <f t="shared" si="294"/>
        <v>#N/A</v>
      </c>
      <c r="AN2080" s="1" t="e">
        <f t="shared" si="295"/>
        <v>#N/A</v>
      </c>
      <c r="AO2080" s="1" t="e">
        <f t="shared" si="296"/>
        <v>#N/A</v>
      </c>
      <c r="AP2080" s="1" t="e">
        <f t="shared" si="297"/>
        <v>#N/A</v>
      </c>
      <c r="AQ2080" s="1" t="e">
        <f t="shared" si="298"/>
        <v>#N/A</v>
      </c>
    </row>
    <row r="2081" spans="1:43">
      <c r="A2081">
        <v>80</v>
      </c>
      <c r="B2081" t="s">
        <v>11336</v>
      </c>
      <c r="C2081" t="s">
        <v>9649</v>
      </c>
      <c r="D2081" t="e">
        <f t="shared" si="292"/>
        <v>#N/A</v>
      </c>
      <c r="K2081">
        <f t="shared" si="300"/>
        <v>1993</v>
      </c>
      <c r="L2081" t="s">
        <v>4682</v>
      </c>
      <c r="M2081" t="s">
        <v>4707</v>
      </c>
      <c r="N2081" t="s">
        <v>5091</v>
      </c>
      <c r="O2081" t="s">
        <v>11337</v>
      </c>
      <c r="P2081" t="s">
        <v>11338</v>
      </c>
      <c r="Q2081" t="s">
        <v>11339</v>
      </c>
      <c r="R2081" t="s">
        <v>11340</v>
      </c>
      <c r="AA2081">
        <v>2561</v>
      </c>
      <c r="AB2081" s="1">
        <v>40046</v>
      </c>
      <c r="AC2081" t="s">
        <v>2542</v>
      </c>
      <c r="AD2081" s="2">
        <v>15000000</v>
      </c>
      <c r="AE2081" s="2">
        <v>6380019</v>
      </c>
      <c r="AF2081" s="2">
        <v>6561243</v>
      </c>
      <c r="AG2081">
        <v>8</v>
      </c>
      <c r="AH2081">
        <v>21</v>
      </c>
      <c r="AI2081">
        <v>9</v>
      </c>
      <c r="AK2081" s="1" t="e">
        <f t="shared" si="299"/>
        <v>#N/A</v>
      </c>
      <c r="AL2081" s="1" t="e">
        <f t="shared" si="293"/>
        <v>#N/A</v>
      </c>
      <c r="AM2081" s="1" t="e">
        <f t="shared" si="294"/>
        <v>#N/A</v>
      </c>
      <c r="AN2081" s="1" t="e">
        <f t="shared" si="295"/>
        <v>#N/A</v>
      </c>
      <c r="AO2081" s="1" t="e">
        <f t="shared" si="296"/>
        <v>#N/A</v>
      </c>
      <c r="AP2081" s="1" t="e">
        <f t="shared" si="297"/>
        <v>#N/A</v>
      </c>
      <c r="AQ2081" s="1" t="e">
        <f t="shared" si="298"/>
        <v>#N/A</v>
      </c>
    </row>
    <row r="2082" spans="1:43">
      <c r="A2082">
        <v>81</v>
      </c>
      <c r="B2082" t="s">
        <v>11341</v>
      </c>
      <c r="C2082" t="s">
        <v>4621</v>
      </c>
      <c r="D2082" t="e">
        <f t="shared" si="292"/>
        <v>#N/A</v>
      </c>
      <c r="K2082">
        <f t="shared" si="300"/>
        <v>1993</v>
      </c>
      <c r="L2082" t="s">
        <v>4682</v>
      </c>
      <c r="M2082" t="s">
        <v>4903</v>
      </c>
      <c r="N2082" t="s">
        <v>5396</v>
      </c>
      <c r="O2082" t="s">
        <v>8456</v>
      </c>
      <c r="P2082" t="s">
        <v>11342</v>
      </c>
      <c r="Q2082" t="s">
        <v>11343</v>
      </c>
      <c r="R2082" t="s">
        <v>11344</v>
      </c>
      <c r="AA2082">
        <v>2185</v>
      </c>
      <c r="AB2082" s="1">
        <v>39948</v>
      </c>
      <c r="AC2082" t="s">
        <v>2169</v>
      </c>
      <c r="AD2082" s="2">
        <v>20000000</v>
      </c>
      <c r="AE2082" s="2">
        <v>3531756</v>
      </c>
      <c r="AF2082" s="2">
        <v>5531756</v>
      </c>
      <c r="AG2082">
        <v>5</v>
      </c>
      <c r="AH2082">
        <v>15</v>
      </c>
      <c r="AI2082">
        <v>9</v>
      </c>
      <c r="AK2082" s="1" t="e">
        <f t="shared" si="299"/>
        <v>#N/A</v>
      </c>
      <c r="AL2082" s="1" t="e">
        <f t="shared" si="293"/>
        <v>#N/A</v>
      </c>
      <c r="AM2082" s="1" t="e">
        <f t="shared" si="294"/>
        <v>#N/A</v>
      </c>
      <c r="AN2082" s="1" t="e">
        <f t="shared" si="295"/>
        <v>#N/A</v>
      </c>
      <c r="AO2082" s="1" t="e">
        <f t="shared" si="296"/>
        <v>#N/A</v>
      </c>
      <c r="AP2082" s="1" t="e">
        <f t="shared" si="297"/>
        <v>#N/A</v>
      </c>
      <c r="AQ2082" s="1" t="e">
        <f t="shared" si="298"/>
        <v>#N/A</v>
      </c>
    </row>
    <row r="2083" spans="1:43">
      <c r="A2083">
        <v>82</v>
      </c>
      <c r="B2083" t="s">
        <v>11345</v>
      </c>
      <c r="C2083" t="s">
        <v>4607</v>
      </c>
      <c r="D2083" t="e">
        <f t="shared" si="292"/>
        <v>#N/A</v>
      </c>
      <c r="K2083">
        <f t="shared" si="300"/>
        <v>1993</v>
      </c>
      <c r="L2083" t="s">
        <v>4614</v>
      </c>
      <c r="M2083" t="s">
        <v>4763</v>
      </c>
      <c r="N2083" t="s">
        <v>5174</v>
      </c>
      <c r="O2083" t="s">
        <v>8817</v>
      </c>
      <c r="P2083" t="s">
        <v>11346</v>
      </c>
      <c r="Q2083" t="s">
        <v>11347</v>
      </c>
      <c r="R2083" t="s">
        <v>11348</v>
      </c>
      <c r="AA2083">
        <v>4187</v>
      </c>
      <c r="AB2083" s="1">
        <v>40158</v>
      </c>
      <c r="AC2083" t="s">
        <v>4138</v>
      </c>
      <c r="AD2083" s="2">
        <v>1070000</v>
      </c>
      <c r="AE2083" s="2">
        <v>164649</v>
      </c>
      <c r="AF2083" s="2">
        <v>5348767</v>
      </c>
      <c r="AG2083">
        <v>12</v>
      </c>
      <c r="AH2083">
        <v>11</v>
      </c>
      <c r="AI2083">
        <v>9</v>
      </c>
      <c r="AK2083" s="1" t="e">
        <f t="shared" si="299"/>
        <v>#N/A</v>
      </c>
      <c r="AL2083" s="1" t="e">
        <f t="shared" si="293"/>
        <v>#N/A</v>
      </c>
      <c r="AM2083" s="1" t="e">
        <f t="shared" si="294"/>
        <v>#N/A</v>
      </c>
      <c r="AN2083" s="1" t="e">
        <f t="shared" si="295"/>
        <v>#N/A</v>
      </c>
      <c r="AO2083" s="1" t="e">
        <f t="shared" si="296"/>
        <v>#N/A</v>
      </c>
      <c r="AP2083" s="1" t="e">
        <f t="shared" si="297"/>
        <v>#N/A</v>
      </c>
      <c r="AQ2083" s="1" t="e">
        <f t="shared" si="298"/>
        <v>#N/A</v>
      </c>
    </row>
    <row r="2084" spans="1:43">
      <c r="A2084">
        <v>83</v>
      </c>
      <c r="B2084" t="s">
        <v>11349</v>
      </c>
      <c r="C2084" t="s">
        <v>10618</v>
      </c>
      <c r="D2084" t="e">
        <f t="shared" si="292"/>
        <v>#N/A</v>
      </c>
      <c r="K2084">
        <f t="shared" si="300"/>
        <v>1993</v>
      </c>
      <c r="L2084" t="s">
        <v>4682</v>
      </c>
      <c r="M2084" t="s">
        <v>4728</v>
      </c>
      <c r="N2084" t="s">
        <v>4697</v>
      </c>
      <c r="O2084" t="s">
        <v>7166</v>
      </c>
      <c r="P2084" t="s">
        <v>11350</v>
      </c>
      <c r="Q2084" t="s">
        <v>11351</v>
      </c>
      <c r="R2084" t="s">
        <v>11352</v>
      </c>
      <c r="AA2084">
        <v>4210</v>
      </c>
      <c r="AB2084" s="1">
        <v>39976</v>
      </c>
      <c r="AC2084" t="s">
        <v>4160</v>
      </c>
      <c r="AD2084" s="2">
        <v>1000000</v>
      </c>
      <c r="AE2084" s="2">
        <v>4417674</v>
      </c>
      <c r="AF2084" s="2">
        <v>4731944</v>
      </c>
      <c r="AG2084">
        <v>6</v>
      </c>
      <c r="AH2084">
        <v>12</v>
      </c>
      <c r="AI2084">
        <v>9</v>
      </c>
      <c r="AK2084" s="1" t="e">
        <f t="shared" si="299"/>
        <v>#N/A</v>
      </c>
      <c r="AL2084" s="1" t="e">
        <f t="shared" si="293"/>
        <v>#N/A</v>
      </c>
      <c r="AM2084" s="1" t="e">
        <f t="shared" si="294"/>
        <v>#N/A</v>
      </c>
      <c r="AN2084" s="1" t="e">
        <f t="shared" si="295"/>
        <v>#N/A</v>
      </c>
      <c r="AO2084" s="1" t="e">
        <f t="shared" si="296"/>
        <v>#N/A</v>
      </c>
      <c r="AP2084" s="1" t="e">
        <f t="shared" si="297"/>
        <v>#N/A</v>
      </c>
      <c r="AQ2084" s="1" t="e">
        <f t="shared" si="298"/>
        <v>#N/A</v>
      </c>
    </row>
    <row r="2085" spans="1:43">
      <c r="A2085">
        <v>84</v>
      </c>
      <c r="B2085" t="s">
        <v>11353</v>
      </c>
      <c r="C2085" t="s">
        <v>11354</v>
      </c>
      <c r="D2085" t="e">
        <f t="shared" si="292"/>
        <v>#N/A</v>
      </c>
      <c r="K2085">
        <f t="shared" si="300"/>
        <v>1993</v>
      </c>
      <c r="L2085" t="s">
        <v>4635</v>
      </c>
      <c r="AA2085">
        <v>3390</v>
      </c>
      <c r="AB2085" s="1">
        <v>39885</v>
      </c>
      <c r="AC2085" t="s">
        <v>3357</v>
      </c>
      <c r="AD2085" s="2">
        <v>6000000</v>
      </c>
      <c r="AE2085" s="2">
        <v>4543320</v>
      </c>
      <c r="AF2085" s="2">
        <v>4713059</v>
      </c>
      <c r="AG2085">
        <v>3</v>
      </c>
      <c r="AH2085">
        <v>13</v>
      </c>
      <c r="AI2085">
        <v>9</v>
      </c>
      <c r="AK2085" s="1" t="e">
        <f t="shared" si="299"/>
        <v>#N/A</v>
      </c>
      <c r="AL2085" s="1" t="e">
        <f t="shared" si="293"/>
        <v>#N/A</v>
      </c>
      <c r="AM2085" s="1" t="e">
        <f t="shared" si="294"/>
        <v>#N/A</v>
      </c>
      <c r="AN2085" s="1" t="e">
        <f t="shared" si="295"/>
        <v>#N/A</v>
      </c>
      <c r="AO2085" s="1" t="e">
        <f t="shared" si="296"/>
        <v>#N/A</v>
      </c>
      <c r="AP2085" s="1" t="e">
        <f t="shared" si="297"/>
        <v>#N/A</v>
      </c>
      <c r="AQ2085" s="1" t="e">
        <f t="shared" si="298"/>
        <v>#N/A</v>
      </c>
    </row>
    <row r="2086" spans="1:43">
      <c r="A2086">
        <v>85</v>
      </c>
      <c r="B2086" t="s">
        <v>11355</v>
      </c>
      <c r="C2086" t="s">
        <v>4621</v>
      </c>
      <c r="D2086" t="e">
        <f t="shared" si="292"/>
        <v>#N/A</v>
      </c>
      <c r="K2086">
        <f t="shared" si="300"/>
        <v>1993</v>
      </c>
      <c r="L2086" t="s">
        <v>4600</v>
      </c>
      <c r="M2086" t="s">
        <v>4637</v>
      </c>
      <c r="N2086" t="s">
        <v>6234</v>
      </c>
      <c r="O2086" t="s">
        <v>9580</v>
      </c>
      <c r="P2086" t="s">
        <v>11356</v>
      </c>
      <c r="Q2086" t="s">
        <v>11357</v>
      </c>
      <c r="R2086" t="s">
        <v>11358</v>
      </c>
      <c r="AA2086">
        <v>3557</v>
      </c>
      <c r="AB2086" s="1">
        <v>40001</v>
      </c>
      <c r="AC2086" t="s">
        <v>3523</v>
      </c>
      <c r="AD2086" s="2">
        <v>5000000</v>
      </c>
      <c r="AE2086" s="2">
        <v>0</v>
      </c>
      <c r="AF2086" s="2">
        <v>4568257</v>
      </c>
      <c r="AG2086">
        <v>7</v>
      </c>
      <c r="AH2086">
        <v>7</v>
      </c>
      <c r="AI2086">
        <v>9</v>
      </c>
      <c r="AK2086" s="1" t="e">
        <f t="shared" si="299"/>
        <v>#N/A</v>
      </c>
      <c r="AL2086" s="1" t="e">
        <f t="shared" si="293"/>
        <v>#N/A</v>
      </c>
      <c r="AM2086" s="1" t="e">
        <f t="shared" si="294"/>
        <v>#N/A</v>
      </c>
      <c r="AN2086" s="1" t="e">
        <f t="shared" si="295"/>
        <v>#N/A</v>
      </c>
      <c r="AO2086" s="1" t="e">
        <f t="shared" si="296"/>
        <v>#N/A</v>
      </c>
      <c r="AP2086" s="1" t="e">
        <f t="shared" si="297"/>
        <v>#N/A</v>
      </c>
      <c r="AQ2086" s="1" t="e">
        <f t="shared" si="298"/>
        <v>#N/A</v>
      </c>
    </row>
    <row r="2087" spans="1:43">
      <c r="A2087">
        <v>86</v>
      </c>
      <c r="B2087" t="s">
        <v>3754</v>
      </c>
      <c r="C2087" t="s">
        <v>6635</v>
      </c>
      <c r="D2087">
        <f t="shared" si="292"/>
        <v>3000000</v>
      </c>
      <c r="K2087">
        <f t="shared" si="300"/>
        <v>1993</v>
      </c>
      <c r="L2087" t="s">
        <v>4682</v>
      </c>
      <c r="M2087" t="s">
        <v>5367</v>
      </c>
      <c r="N2087" t="s">
        <v>11359</v>
      </c>
      <c r="O2087" t="s">
        <v>11360</v>
      </c>
      <c r="P2087" t="s">
        <v>11361</v>
      </c>
      <c r="Q2087" t="s">
        <v>11362</v>
      </c>
      <c r="R2087" t="s">
        <v>11363</v>
      </c>
      <c r="AA2087">
        <v>3344</v>
      </c>
      <c r="AB2087" s="1">
        <v>40095</v>
      </c>
      <c r="AC2087" t="s">
        <v>3312</v>
      </c>
      <c r="AD2087" s="2">
        <v>6400000</v>
      </c>
      <c r="AE2087" s="2">
        <v>449865</v>
      </c>
      <c r="AF2087" s="2">
        <v>4199874</v>
      </c>
      <c r="AG2087">
        <v>10</v>
      </c>
      <c r="AH2087">
        <v>9</v>
      </c>
      <c r="AI2087">
        <v>9</v>
      </c>
      <c r="AK2087" s="1" t="e">
        <f t="shared" si="299"/>
        <v>#N/A</v>
      </c>
      <c r="AL2087" s="1" t="e">
        <f t="shared" si="293"/>
        <v>#N/A</v>
      </c>
      <c r="AM2087" s="1" t="e">
        <f t="shared" si="294"/>
        <v>#N/A</v>
      </c>
      <c r="AN2087" s="1" t="e">
        <f t="shared" si="295"/>
        <v>#N/A</v>
      </c>
      <c r="AO2087" s="1" t="e">
        <f t="shared" si="296"/>
        <v>#N/A</v>
      </c>
      <c r="AP2087" s="1" t="e">
        <f t="shared" si="297"/>
        <v>#N/A</v>
      </c>
      <c r="AQ2087" s="1" t="e">
        <f t="shared" si="298"/>
        <v>#N/A</v>
      </c>
    </row>
    <row r="2088" spans="1:43">
      <c r="A2088">
        <v>87</v>
      </c>
      <c r="B2088" t="s">
        <v>11364</v>
      </c>
      <c r="C2088" t="s">
        <v>10764</v>
      </c>
      <c r="D2088" t="e">
        <f t="shared" si="292"/>
        <v>#N/A</v>
      </c>
      <c r="K2088">
        <f t="shared" si="300"/>
        <v>1993</v>
      </c>
      <c r="L2088" t="s">
        <v>4682</v>
      </c>
      <c r="M2088" t="s">
        <v>5119</v>
      </c>
      <c r="N2088" t="s">
        <v>9174</v>
      </c>
      <c r="O2088" t="s">
        <v>11365</v>
      </c>
      <c r="P2088" t="s">
        <v>11366</v>
      </c>
      <c r="Q2088" t="s">
        <v>11367</v>
      </c>
      <c r="R2088" t="s">
        <v>11368</v>
      </c>
      <c r="AA2088">
        <v>4014</v>
      </c>
      <c r="AB2088" s="1">
        <v>40176</v>
      </c>
      <c r="AC2088" t="s">
        <v>3969</v>
      </c>
      <c r="AD2088" s="2">
        <v>2000000</v>
      </c>
      <c r="AE2088" s="2">
        <v>0</v>
      </c>
      <c r="AF2088" s="2">
        <v>3620902</v>
      </c>
      <c r="AG2088">
        <v>12</v>
      </c>
      <c r="AH2088">
        <v>29</v>
      </c>
      <c r="AI2088">
        <v>9</v>
      </c>
      <c r="AK2088" s="1" t="e">
        <f t="shared" si="299"/>
        <v>#N/A</v>
      </c>
      <c r="AL2088" s="1" t="e">
        <f t="shared" si="293"/>
        <v>#N/A</v>
      </c>
      <c r="AM2088" s="1" t="e">
        <f t="shared" si="294"/>
        <v>#N/A</v>
      </c>
      <c r="AN2088" s="1" t="e">
        <f t="shared" si="295"/>
        <v>#N/A</v>
      </c>
      <c r="AO2088" s="1" t="e">
        <f t="shared" si="296"/>
        <v>#N/A</v>
      </c>
      <c r="AP2088" s="1" t="e">
        <f t="shared" si="297"/>
        <v>#N/A</v>
      </c>
      <c r="AQ2088" s="1" t="e">
        <f t="shared" si="298"/>
        <v>#N/A</v>
      </c>
    </row>
    <row r="2089" spans="1:43">
      <c r="A2089">
        <v>88</v>
      </c>
      <c r="B2089" t="s">
        <v>11369</v>
      </c>
      <c r="C2089" t="s">
        <v>4607</v>
      </c>
      <c r="D2089" t="e">
        <f t="shared" si="292"/>
        <v>#N/A</v>
      </c>
      <c r="K2089">
        <f t="shared" si="300"/>
        <v>1993</v>
      </c>
      <c r="L2089" t="s">
        <v>4600</v>
      </c>
      <c r="M2089" t="s">
        <v>5159</v>
      </c>
      <c r="N2089" t="s">
        <v>5126</v>
      </c>
      <c r="O2089" t="s">
        <v>11370</v>
      </c>
      <c r="P2089" t="s">
        <v>11370</v>
      </c>
      <c r="Q2089" t="s">
        <v>11371</v>
      </c>
      <c r="R2089" t="s">
        <v>11372</v>
      </c>
      <c r="AA2089">
        <v>3768</v>
      </c>
      <c r="AB2089" s="1">
        <v>40023</v>
      </c>
      <c r="AC2089" t="s">
        <v>3728</v>
      </c>
      <c r="AD2089" s="2">
        <v>3200000</v>
      </c>
      <c r="AE2089" s="2">
        <v>2277396</v>
      </c>
      <c r="AF2089" s="2">
        <v>2828590</v>
      </c>
      <c r="AG2089">
        <v>7</v>
      </c>
      <c r="AH2089">
        <v>29</v>
      </c>
      <c r="AI2089">
        <v>9</v>
      </c>
      <c r="AK2089" s="1" t="e">
        <f t="shared" si="299"/>
        <v>#N/A</v>
      </c>
      <c r="AL2089" s="1" t="e">
        <f t="shared" si="293"/>
        <v>#N/A</v>
      </c>
      <c r="AM2089" s="1" t="e">
        <f t="shared" si="294"/>
        <v>#N/A</v>
      </c>
      <c r="AN2089" s="1" t="e">
        <f t="shared" si="295"/>
        <v>#N/A</v>
      </c>
      <c r="AO2089" s="1" t="e">
        <f t="shared" si="296"/>
        <v>#N/A</v>
      </c>
      <c r="AP2089" s="1" t="e">
        <f t="shared" si="297"/>
        <v>#N/A</v>
      </c>
      <c r="AQ2089" s="1" t="e">
        <f t="shared" si="298"/>
        <v>#N/A</v>
      </c>
    </row>
    <row r="2090" spans="1:43">
      <c r="A2090">
        <v>89</v>
      </c>
      <c r="B2090" t="s">
        <v>11373</v>
      </c>
      <c r="C2090" t="s">
        <v>4677</v>
      </c>
      <c r="D2090" t="e">
        <f t="shared" si="292"/>
        <v>#N/A</v>
      </c>
      <c r="K2090">
        <f t="shared" si="300"/>
        <v>1993</v>
      </c>
      <c r="L2090" t="s">
        <v>4635</v>
      </c>
      <c r="AA2090">
        <v>1954</v>
      </c>
      <c r="AB2090" s="1">
        <v>39990</v>
      </c>
      <c r="AC2090" t="s">
        <v>1942</v>
      </c>
      <c r="AD2090" s="2">
        <v>23000000</v>
      </c>
      <c r="AE2090" s="2">
        <v>2715657</v>
      </c>
      <c r="AF2090" s="2">
        <v>2715657</v>
      </c>
      <c r="AG2090">
        <v>6</v>
      </c>
      <c r="AH2090">
        <v>26</v>
      </c>
      <c r="AI2090">
        <v>9</v>
      </c>
      <c r="AK2090" s="1" t="e">
        <f t="shared" si="299"/>
        <v>#N/A</v>
      </c>
      <c r="AL2090" s="1" t="e">
        <f t="shared" si="293"/>
        <v>#N/A</v>
      </c>
      <c r="AM2090" s="1" t="e">
        <f t="shared" si="294"/>
        <v>#N/A</v>
      </c>
      <c r="AN2090" s="1" t="e">
        <f t="shared" si="295"/>
        <v>#N/A</v>
      </c>
      <c r="AO2090" s="1" t="e">
        <f t="shared" si="296"/>
        <v>#N/A</v>
      </c>
      <c r="AP2090" s="1" t="e">
        <f t="shared" si="297"/>
        <v>#N/A</v>
      </c>
      <c r="AQ2090" s="1" t="e">
        <f t="shared" si="298"/>
        <v>#N/A</v>
      </c>
    </row>
    <row r="2091" spans="1:43">
      <c r="A2091">
        <v>90</v>
      </c>
      <c r="B2091" t="s">
        <v>11374</v>
      </c>
      <c r="C2091" t="s">
        <v>4628</v>
      </c>
      <c r="D2091" t="e">
        <f t="shared" si="292"/>
        <v>#N/A</v>
      </c>
      <c r="K2091">
        <f t="shared" si="300"/>
        <v>1993</v>
      </c>
      <c r="L2091" t="s">
        <v>4682</v>
      </c>
      <c r="M2091" t="s">
        <v>4903</v>
      </c>
      <c r="N2091" t="s">
        <v>8816</v>
      </c>
      <c r="O2091" t="s">
        <v>10328</v>
      </c>
      <c r="P2091" t="s">
        <v>10328</v>
      </c>
      <c r="Q2091" t="s">
        <v>11375</v>
      </c>
      <c r="R2091" t="s">
        <v>11376</v>
      </c>
      <c r="AA2091">
        <v>4488</v>
      </c>
      <c r="AB2091" s="1">
        <v>40095</v>
      </c>
      <c r="AC2091" t="s">
        <v>4434</v>
      </c>
      <c r="AD2091" s="2">
        <v>230000</v>
      </c>
      <c r="AE2091" s="2">
        <v>104979</v>
      </c>
      <c r="AF2091" s="2">
        <v>2703762</v>
      </c>
      <c r="AG2091">
        <v>10</v>
      </c>
      <c r="AH2091">
        <v>9</v>
      </c>
      <c r="AI2091">
        <v>9</v>
      </c>
      <c r="AK2091" s="1" t="e">
        <f t="shared" si="299"/>
        <v>#N/A</v>
      </c>
      <c r="AL2091" s="1" t="e">
        <f t="shared" si="293"/>
        <v>#N/A</v>
      </c>
      <c r="AM2091" s="1" t="e">
        <f t="shared" si="294"/>
        <v>#N/A</v>
      </c>
      <c r="AN2091" s="1" t="e">
        <f t="shared" si="295"/>
        <v>#N/A</v>
      </c>
      <c r="AO2091" s="1" t="e">
        <f t="shared" si="296"/>
        <v>#N/A</v>
      </c>
      <c r="AP2091" s="1" t="e">
        <f t="shared" si="297"/>
        <v>#N/A</v>
      </c>
      <c r="AQ2091" s="1" t="e">
        <f t="shared" si="298"/>
        <v>#N/A</v>
      </c>
    </row>
    <row r="2092" spans="1:43">
      <c r="A2092">
        <v>91</v>
      </c>
      <c r="B2092" t="s">
        <v>11377</v>
      </c>
      <c r="C2092" t="s">
        <v>5962</v>
      </c>
      <c r="D2092" t="e">
        <f t="shared" si="292"/>
        <v>#N/A</v>
      </c>
      <c r="K2092">
        <f t="shared" si="300"/>
        <v>1993</v>
      </c>
      <c r="L2092" t="s">
        <v>4682</v>
      </c>
      <c r="M2092" t="s">
        <v>5371</v>
      </c>
      <c r="N2092" t="s">
        <v>8816</v>
      </c>
      <c r="O2092" t="s">
        <v>11378</v>
      </c>
      <c r="P2092" t="s">
        <v>11379</v>
      </c>
      <c r="Q2092" t="s">
        <v>11380</v>
      </c>
      <c r="R2092" t="s">
        <v>11381</v>
      </c>
      <c r="AA2092">
        <v>4306</v>
      </c>
      <c r="AB2092" s="1">
        <v>39983</v>
      </c>
      <c r="AC2092" t="s">
        <v>4255</v>
      </c>
      <c r="AD2092" s="2">
        <v>800000</v>
      </c>
      <c r="AE2092" s="2">
        <v>46742</v>
      </c>
      <c r="AF2092" s="2">
        <v>2194020</v>
      </c>
      <c r="AG2092">
        <v>6</v>
      </c>
      <c r="AH2092">
        <v>19</v>
      </c>
      <c r="AI2092">
        <v>9</v>
      </c>
      <c r="AK2092" s="1" t="e">
        <f t="shared" si="299"/>
        <v>#N/A</v>
      </c>
      <c r="AL2092" s="1" t="e">
        <f t="shared" si="293"/>
        <v>#N/A</v>
      </c>
      <c r="AM2092" s="1" t="e">
        <f t="shared" si="294"/>
        <v>#N/A</v>
      </c>
      <c r="AN2092" s="1" t="e">
        <f t="shared" si="295"/>
        <v>#N/A</v>
      </c>
      <c r="AO2092" s="1" t="e">
        <f t="shared" si="296"/>
        <v>#N/A</v>
      </c>
      <c r="AP2092" s="1" t="e">
        <f t="shared" si="297"/>
        <v>#N/A</v>
      </c>
      <c r="AQ2092" s="1" t="e">
        <f t="shared" si="298"/>
        <v>#N/A</v>
      </c>
    </row>
    <row r="2093" spans="1:43">
      <c r="A2093">
        <v>92</v>
      </c>
      <c r="B2093" t="s">
        <v>11382</v>
      </c>
      <c r="C2093" t="s">
        <v>6635</v>
      </c>
      <c r="D2093" t="e">
        <f t="shared" si="292"/>
        <v>#N/A</v>
      </c>
      <c r="K2093">
        <f t="shared" si="300"/>
        <v>1993</v>
      </c>
      <c r="L2093" t="s">
        <v>4682</v>
      </c>
      <c r="M2093" t="s">
        <v>5159</v>
      </c>
      <c r="N2093" t="s">
        <v>11383</v>
      </c>
      <c r="O2093" t="s">
        <v>11384</v>
      </c>
      <c r="P2093" t="s">
        <v>11384</v>
      </c>
      <c r="Q2093" t="s">
        <v>11385</v>
      </c>
      <c r="R2093" t="s">
        <v>11386</v>
      </c>
      <c r="AA2093">
        <v>3337</v>
      </c>
      <c r="AB2093" s="1">
        <v>40130</v>
      </c>
      <c r="AC2093" t="s">
        <v>3305</v>
      </c>
      <c r="AD2093" s="2">
        <v>6500000</v>
      </c>
      <c r="AE2093" s="2">
        <v>1109660</v>
      </c>
      <c r="AF2093" s="2">
        <v>1744952</v>
      </c>
      <c r="AG2093">
        <v>11</v>
      </c>
      <c r="AH2093">
        <v>13</v>
      </c>
      <c r="AI2093">
        <v>9</v>
      </c>
      <c r="AK2093" s="1" t="e">
        <f t="shared" si="299"/>
        <v>#N/A</v>
      </c>
      <c r="AL2093" s="1" t="e">
        <f t="shared" si="293"/>
        <v>#N/A</v>
      </c>
      <c r="AM2093" s="1" t="e">
        <f t="shared" si="294"/>
        <v>#N/A</v>
      </c>
      <c r="AN2093" s="1" t="e">
        <f t="shared" si="295"/>
        <v>#N/A</v>
      </c>
      <c r="AO2093" s="1" t="e">
        <f t="shared" si="296"/>
        <v>#N/A</v>
      </c>
      <c r="AP2093" s="1" t="e">
        <f t="shared" si="297"/>
        <v>#N/A</v>
      </c>
      <c r="AQ2093" s="1" t="e">
        <f t="shared" si="298"/>
        <v>#N/A</v>
      </c>
    </row>
    <row r="2094" spans="1:43">
      <c r="A2094">
        <v>93</v>
      </c>
      <c r="B2094" t="s">
        <v>11387</v>
      </c>
      <c r="C2094" t="s">
        <v>4607</v>
      </c>
      <c r="D2094" t="e">
        <f t="shared" si="292"/>
        <v>#N/A</v>
      </c>
      <c r="K2094">
        <f t="shared" si="300"/>
        <v>1993</v>
      </c>
      <c r="L2094" t="s">
        <v>4614</v>
      </c>
      <c r="M2094" t="s">
        <v>5574</v>
      </c>
      <c r="N2094" t="s">
        <v>6204</v>
      </c>
      <c r="O2094" t="s">
        <v>9714</v>
      </c>
      <c r="P2094" t="s">
        <v>11388</v>
      </c>
      <c r="Q2094" t="s">
        <v>11389</v>
      </c>
      <c r="R2094" t="s">
        <v>11390</v>
      </c>
      <c r="AA2094">
        <v>3116</v>
      </c>
      <c r="AB2094" s="1">
        <v>40025</v>
      </c>
      <c r="AC2094" t="s">
        <v>3089</v>
      </c>
      <c r="AD2094" s="2">
        <v>9000000</v>
      </c>
      <c r="AE2094" s="2">
        <v>148089</v>
      </c>
      <c r="AF2094" s="2">
        <v>1635241</v>
      </c>
      <c r="AG2094">
        <v>7</v>
      </c>
      <c r="AH2094">
        <v>31</v>
      </c>
      <c r="AI2094">
        <v>9</v>
      </c>
      <c r="AK2094" s="1" t="e">
        <f t="shared" si="299"/>
        <v>#N/A</v>
      </c>
      <c r="AL2094" s="1" t="e">
        <f t="shared" si="293"/>
        <v>#N/A</v>
      </c>
      <c r="AM2094" s="1" t="e">
        <f t="shared" si="294"/>
        <v>#N/A</v>
      </c>
      <c r="AN2094" s="1" t="e">
        <f t="shared" si="295"/>
        <v>#N/A</v>
      </c>
      <c r="AO2094" s="1" t="e">
        <f t="shared" si="296"/>
        <v>#N/A</v>
      </c>
      <c r="AP2094" s="1" t="e">
        <f t="shared" si="297"/>
        <v>#N/A</v>
      </c>
      <c r="AQ2094" s="1" t="e">
        <f t="shared" si="298"/>
        <v>#N/A</v>
      </c>
    </row>
    <row r="2095" spans="1:43">
      <c r="A2095">
        <v>94</v>
      </c>
      <c r="B2095" t="s">
        <v>11391</v>
      </c>
      <c r="C2095" t="s">
        <v>4805</v>
      </c>
      <c r="D2095" t="e">
        <f t="shared" si="292"/>
        <v>#N/A</v>
      </c>
      <c r="K2095">
        <f t="shared" si="300"/>
        <v>1993</v>
      </c>
      <c r="L2095" t="s">
        <v>4614</v>
      </c>
      <c r="M2095" t="s">
        <v>5159</v>
      </c>
      <c r="N2095" t="s">
        <v>4690</v>
      </c>
      <c r="O2095" t="s">
        <v>11392</v>
      </c>
      <c r="P2095" t="s">
        <v>11393</v>
      </c>
      <c r="Q2095" t="s">
        <v>11394</v>
      </c>
      <c r="R2095" t="s">
        <v>11395</v>
      </c>
      <c r="AA2095">
        <v>2842</v>
      </c>
      <c r="AB2095" s="1">
        <v>40071</v>
      </c>
      <c r="AC2095" t="s">
        <v>2816</v>
      </c>
      <c r="AD2095" s="2">
        <v>12000000</v>
      </c>
      <c r="AE2095" s="2">
        <v>0</v>
      </c>
      <c r="AF2095" s="2">
        <v>1595168</v>
      </c>
      <c r="AG2095">
        <v>9</v>
      </c>
      <c r="AH2095">
        <v>15</v>
      </c>
      <c r="AI2095">
        <v>9</v>
      </c>
      <c r="AK2095" s="1" t="e">
        <f t="shared" si="299"/>
        <v>#N/A</v>
      </c>
      <c r="AL2095" s="1" t="e">
        <f t="shared" si="293"/>
        <v>#N/A</v>
      </c>
      <c r="AM2095" s="1" t="e">
        <f t="shared" si="294"/>
        <v>#N/A</v>
      </c>
      <c r="AN2095" s="1" t="e">
        <f t="shared" si="295"/>
        <v>#N/A</v>
      </c>
      <c r="AO2095" s="1" t="e">
        <f t="shared" si="296"/>
        <v>#N/A</v>
      </c>
      <c r="AP2095" s="1" t="e">
        <f t="shared" si="297"/>
        <v>#N/A</v>
      </c>
      <c r="AQ2095" s="1" t="e">
        <f t="shared" si="298"/>
        <v>#N/A</v>
      </c>
    </row>
    <row r="2096" spans="1:43">
      <c r="A2096">
        <v>95</v>
      </c>
      <c r="B2096" t="s">
        <v>11396</v>
      </c>
      <c r="C2096" t="s">
        <v>4621</v>
      </c>
      <c r="D2096" t="e">
        <f t="shared" si="292"/>
        <v>#N/A</v>
      </c>
      <c r="K2096">
        <f t="shared" si="300"/>
        <v>1993</v>
      </c>
      <c r="L2096" t="s">
        <v>4682</v>
      </c>
      <c r="M2096" t="s">
        <v>4689</v>
      </c>
      <c r="N2096" t="s">
        <v>4649</v>
      </c>
      <c r="O2096" t="s">
        <v>7000</v>
      </c>
      <c r="P2096" t="s">
        <v>11397</v>
      </c>
      <c r="Q2096" t="s">
        <v>11398</v>
      </c>
      <c r="R2096" t="s">
        <v>11399</v>
      </c>
      <c r="AA2096">
        <v>2656</v>
      </c>
      <c r="AB2096" s="1">
        <v>40113</v>
      </c>
      <c r="AC2096" t="s">
        <v>2636</v>
      </c>
      <c r="AD2096" s="2">
        <v>14000000</v>
      </c>
      <c r="AE2096" s="2">
        <v>0</v>
      </c>
      <c r="AF2096" s="2">
        <v>1553556</v>
      </c>
      <c r="AG2096">
        <v>10</v>
      </c>
      <c r="AH2096">
        <v>27</v>
      </c>
      <c r="AI2096">
        <v>9</v>
      </c>
      <c r="AK2096" s="1" t="e">
        <f t="shared" si="299"/>
        <v>#N/A</v>
      </c>
      <c r="AL2096" s="1" t="e">
        <f t="shared" si="293"/>
        <v>#N/A</v>
      </c>
      <c r="AM2096" s="1" t="e">
        <f t="shared" si="294"/>
        <v>#N/A</v>
      </c>
      <c r="AN2096" s="1" t="e">
        <f t="shared" si="295"/>
        <v>#N/A</v>
      </c>
      <c r="AO2096" s="1" t="e">
        <f t="shared" si="296"/>
        <v>#N/A</v>
      </c>
      <c r="AP2096" s="1" t="e">
        <f t="shared" si="297"/>
        <v>#N/A</v>
      </c>
      <c r="AQ2096" s="1" t="e">
        <f t="shared" si="298"/>
        <v>#N/A</v>
      </c>
    </row>
    <row r="2097" spans="1:43">
      <c r="A2097">
        <v>96</v>
      </c>
      <c r="B2097" t="s">
        <v>11400</v>
      </c>
      <c r="C2097" t="s">
        <v>4607</v>
      </c>
      <c r="D2097" t="e">
        <f t="shared" si="292"/>
        <v>#N/A</v>
      </c>
      <c r="K2097">
        <f t="shared" si="300"/>
        <v>1993</v>
      </c>
      <c r="L2097" t="s">
        <v>4614</v>
      </c>
      <c r="M2097" t="s">
        <v>4812</v>
      </c>
      <c r="N2097" t="s">
        <v>5296</v>
      </c>
      <c r="O2097" t="s">
        <v>11401</v>
      </c>
      <c r="P2097" t="s">
        <v>6359</v>
      </c>
      <c r="Q2097" t="s">
        <v>11402</v>
      </c>
      <c r="R2097" t="s">
        <v>11403</v>
      </c>
      <c r="AA2097">
        <v>3296</v>
      </c>
      <c r="AB2097" s="1">
        <v>40081</v>
      </c>
      <c r="AC2097" t="s">
        <v>3264</v>
      </c>
      <c r="AD2097" s="2">
        <v>7000000</v>
      </c>
      <c r="AE2097" s="2">
        <v>1429299</v>
      </c>
      <c r="AF2097" s="2">
        <v>1429453</v>
      </c>
      <c r="AG2097">
        <v>9</v>
      </c>
      <c r="AH2097">
        <v>25</v>
      </c>
      <c r="AI2097">
        <v>9</v>
      </c>
      <c r="AK2097" s="1" t="e">
        <f t="shared" si="299"/>
        <v>#N/A</v>
      </c>
      <c r="AL2097" s="1" t="e">
        <f t="shared" si="293"/>
        <v>#N/A</v>
      </c>
      <c r="AM2097" s="1" t="e">
        <f t="shared" si="294"/>
        <v>#N/A</v>
      </c>
      <c r="AN2097" s="1" t="e">
        <f t="shared" si="295"/>
        <v>#N/A</v>
      </c>
      <c r="AO2097" s="1" t="e">
        <f t="shared" si="296"/>
        <v>#N/A</v>
      </c>
      <c r="AP2097" s="1" t="e">
        <f t="shared" si="297"/>
        <v>#N/A</v>
      </c>
      <c r="AQ2097" s="1" t="e">
        <f t="shared" si="298"/>
        <v>#N/A</v>
      </c>
    </row>
    <row r="2098" spans="1:43">
      <c r="A2098">
        <v>97</v>
      </c>
      <c r="B2098" t="s">
        <v>11404</v>
      </c>
      <c r="C2098" t="s">
        <v>5962</v>
      </c>
      <c r="D2098" t="e">
        <f t="shared" si="292"/>
        <v>#N/A</v>
      </c>
      <c r="K2098">
        <f t="shared" si="300"/>
        <v>1993</v>
      </c>
      <c r="L2098" t="s">
        <v>4600</v>
      </c>
      <c r="M2098" t="s">
        <v>5460</v>
      </c>
      <c r="N2098" t="s">
        <v>4708</v>
      </c>
      <c r="O2098" t="s">
        <v>10614</v>
      </c>
      <c r="P2098" t="s">
        <v>11405</v>
      </c>
      <c r="Q2098" t="s">
        <v>11406</v>
      </c>
      <c r="R2098" t="s">
        <v>11407</v>
      </c>
      <c r="AA2098">
        <v>3741</v>
      </c>
      <c r="AB2098" s="1">
        <v>39990</v>
      </c>
      <c r="AC2098" t="s">
        <v>3702</v>
      </c>
      <c r="AD2098" s="2">
        <v>3500000</v>
      </c>
      <c r="AE2098" s="2">
        <v>27349</v>
      </c>
      <c r="AF2098" s="2">
        <v>1396395</v>
      </c>
      <c r="AG2098">
        <v>6</v>
      </c>
      <c r="AH2098">
        <v>26</v>
      </c>
      <c r="AI2098">
        <v>9</v>
      </c>
      <c r="AK2098" s="1" t="e">
        <f t="shared" si="299"/>
        <v>#N/A</v>
      </c>
      <c r="AL2098" s="1" t="e">
        <f t="shared" si="293"/>
        <v>#N/A</v>
      </c>
      <c r="AM2098" s="1" t="e">
        <f t="shared" si="294"/>
        <v>#N/A</v>
      </c>
      <c r="AN2098" s="1" t="e">
        <f t="shared" si="295"/>
        <v>#N/A</v>
      </c>
      <c r="AO2098" s="1" t="e">
        <f t="shared" si="296"/>
        <v>#N/A</v>
      </c>
      <c r="AP2098" s="1" t="e">
        <f t="shared" si="297"/>
        <v>#N/A</v>
      </c>
      <c r="AQ2098" s="1" t="e">
        <f t="shared" si="298"/>
        <v>#N/A</v>
      </c>
    </row>
    <row r="2099" spans="1:43">
      <c r="A2099">
        <v>98</v>
      </c>
      <c r="B2099" t="s">
        <v>2708</v>
      </c>
      <c r="C2099" t="s">
        <v>4628</v>
      </c>
      <c r="D2099">
        <f t="shared" si="292"/>
        <v>12500000</v>
      </c>
      <c r="K2099">
        <f t="shared" si="300"/>
        <v>1993</v>
      </c>
      <c r="L2099" t="s">
        <v>4682</v>
      </c>
      <c r="M2099" t="s">
        <v>5119</v>
      </c>
      <c r="N2099" t="s">
        <v>8568</v>
      </c>
      <c r="O2099" t="s">
        <v>5889</v>
      </c>
      <c r="P2099" t="s">
        <v>5092</v>
      </c>
      <c r="Q2099" t="s">
        <v>11408</v>
      </c>
      <c r="R2099" t="s">
        <v>11409</v>
      </c>
      <c r="AA2099">
        <v>3410</v>
      </c>
      <c r="AB2099" s="1">
        <v>39941</v>
      </c>
      <c r="AC2099" t="s">
        <v>3377</v>
      </c>
      <c r="AD2099" s="2">
        <v>6000000</v>
      </c>
      <c r="AE2099" s="2">
        <v>65108</v>
      </c>
      <c r="AF2099" s="2">
        <v>1365108</v>
      </c>
      <c r="AG2099">
        <v>5</v>
      </c>
      <c r="AH2099">
        <v>8</v>
      </c>
      <c r="AI2099">
        <v>9</v>
      </c>
      <c r="AK2099" s="1" t="e">
        <f t="shared" si="299"/>
        <v>#N/A</v>
      </c>
      <c r="AL2099" s="1" t="e">
        <f t="shared" si="293"/>
        <v>#N/A</v>
      </c>
      <c r="AM2099" s="1" t="e">
        <f t="shared" si="294"/>
        <v>#N/A</v>
      </c>
      <c r="AN2099" s="1" t="e">
        <f t="shared" si="295"/>
        <v>#N/A</v>
      </c>
      <c r="AO2099" s="1" t="e">
        <f t="shared" si="296"/>
        <v>#N/A</v>
      </c>
      <c r="AP2099" s="1" t="e">
        <f t="shared" si="297"/>
        <v>#N/A</v>
      </c>
      <c r="AQ2099" s="1" t="e">
        <f t="shared" si="298"/>
        <v>#N/A</v>
      </c>
    </row>
    <row r="2100" spans="1:43">
      <c r="A2100">
        <v>99</v>
      </c>
      <c r="B2100" t="s">
        <v>11410</v>
      </c>
      <c r="C2100" t="s">
        <v>6069</v>
      </c>
      <c r="D2100" t="e">
        <f t="shared" si="292"/>
        <v>#N/A</v>
      </c>
      <c r="K2100">
        <f t="shared" si="300"/>
        <v>1993</v>
      </c>
      <c r="L2100" t="s">
        <v>4635</v>
      </c>
      <c r="AA2100">
        <v>973</v>
      </c>
      <c r="AB2100" s="1">
        <v>39836</v>
      </c>
      <c r="AC2100" t="s">
        <v>966</v>
      </c>
      <c r="AD2100" s="2">
        <v>50000000</v>
      </c>
      <c r="AE2100" s="2">
        <v>166003</v>
      </c>
      <c r="AF2100" s="2">
        <v>1250617</v>
      </c>
      <c r="AG2100">
        <v>1</v>
      </c>
      <c r="AH2100">
        <v>23</v>
      </c>
      <c r="AI2100">
        <v>9</v>
      </c>
      <c r="AK2100" s="1" t="e">
        <f t="shared" si="299"/>
        <v>#N/A</v>
      </c>
      <c r="AL2100" s="1" t="e">
        <f t="shared" si="293"/>
        <v>#N/A</v>
      </c>
      <c r="AM2100" s="1" t="e">
        <f t="shared" si="294"/>
        <v>#N/A</v>
      </c>
      <c r="AN2100" s="1" t="e">
        <f t="shared" si="295"/>
        <v>#N/A</v>
      </c>
      <c r="AO2100" s="1" t="e">
        <f t="shared" si="296"/>
        <v>#N/A</v>
      </c>
      <c r="AP2100" s="1" t="e">
        <f t="shared" si="297"/>
        <v>#N/A</v>
      </c>
      <c r="AQ2100" s="1" t="e">
        <f t="shared" si="298"/>
        <v>#N/A</v>
      </c>
    </row>
    <row r="2101" spans="1:43">
      <c r="A2101">
        <v>100</v>
      </c>
      <c r="B2101" t="s">
        <v>11411</v>
      </c>
      <c r="C2101" t="s">
        <v>4805</v>
      </c>
      <c r="D2101" t="e">
        <f t="shared" si="292"/>
        <v>#N/A</v>
      </c>
      <c r="K2101">
        <f t="shared" si="300"/>
        <v>1993</v>
      </c>
      <c r="L2101" t="s">
        <v>4600</v>
      </c>
      <c r="M2101" t="s">
        <v>5062</v>
      </c>
      <c r="N2101" t="s">
        <v>5850</v>
      </c>
      <c r="O2101" t="s">
        <v>11412</v>
      </c>
      <c r="P2101" t="s">
        <v>11413</v>
      </c>
      <c r="Q2101" t="s">
        <v>11414</v>
      </c>
      <c r="R2101" t="s">
        <v>11415</v>
      </c>
      <c r="AA2101">
        <v>1886</v>
      </c>
      <c r="AB2101" s="1">
        <v>40142</v>
      </c>
      <c r="AC2101" t="s">
        <v>1875</v>
      </c>
      <c r="AD2101" s="2">
        <v>25000000</v>
      </c>
      <c r="AE2101" s="2">
        <v>1190003</v>
      </c>
      <c r="AF2101" s="2">
        <v>1190003</v>
      </c>
      <c r="AG2101">
        <v>11</v>
      </c>
      <c r="AH2101">
        <v>25</v>
      </c>
      <c r="AI2101">
        <v>9</v>
      </c>
      <c r="AK2101" s="1" t="e">
        <f t="shared" si="299"/>
        <v>#N/A</v>
      </c>
      <c r="AL2101" s="1" t="e">
        <f t="shared" si="293"/>
        <v>#N/A</v>
      </c>
      <c r="AM2101" s="1" t="e">
        <f t="shared" si="294"/>
        <v>#N/A</v>
      </c>
      <c r="AN2101" s="1" t="e">
        <f t="shared" si="295"/>
        <v>#N/A</v>
      </c>
      <c r="AO2101" s="1" t="e">
        <f t="shared" si="296"/>
        <v>#N/A</v>
      </c>
      <c r="AP2101" s="1" t="e">
        <f t="shared" si="297"/>
        <v>#N/A</v>
      </c>
      <c r="AQ2101" s="1" t="e">
        <f t="shared" si="298"/>
        <v>#N/A</v>
      </c>
    </row>
    <row r="2102" spans="1:43">
      <c r="A2102">
        <v>1</v>
      </c>
      <c r="B2102" t="s">
        <v>1637</v>
      </c>
      <c r="C2102" t="s">
        <v>4607</v>
      </c>
      <c r="D2102">
        <f t="shared" si="292"/>
        <v>28000000</v>
      </c>
      <c r="K2102">
        <f t="shared" si="300"/>
        <v>1992</v>
      </c>
      <c r="L2102" t="s">
        <v>4636</v>
      </c>
      <c r="M2102" t="s">
        <v>5460</v>
      </c>
      <c r="N2102" t="s">
        <v>4616</v>
      </c>
      <c r="O2102" t="s">
        <v>6169</v>
      </c>
      <c r="P2102" t="s">
        <v>11416</v>
      </c>
      <c r="Q2102" t="s">
        <v>11417</v>
      </c>
      <c r="R2102" t="s">
        <v>11418</v>
      </c>
      <c r="AA2102">
        <v>4133</v>
      </c>
      <c r="AB2102" s="1">
        <v>39955</v>
      </c>
      <c r="AC2102" t="s">
        <v>4085</v>
      </c>
      <c r="AD2102" s="2">
        <v>1300000</v>
      </c>
      <c r="AE2102" s="2">
        <v>695840</v>
      </c>
      <c r="AF2102" s="2">
        <v>1005840</v>
      </c>
      <c r="AG2102">
        <v>5</v>
      </c>
      <c r="AH2102">
        <v>22</v>
      </c>
      <c r="AI2102">
        <v>9</v>
      </c>
      <c r="AK2102" s="1" t="e">
        <f t="shared" si="299"/>
        <v>#N/A</v>
      </c>
      <c r="AL2102" s="1" t="e">
        <f t="shared" si="293"/>
        <v>#N/A</v>
      </c>
      <c r="AM2102" s="1" t="e">
        <f t="shared" si="294"/>
        <v>#N/A</v>
      </c>
      <c r="AN2102" s="1" t="e">
        <f t="shared" si="295"/>
        <v>#N/A</v>
      </c>
      <c r="AO2102" s="1" t="e">
        <f t="shared" si="296"/>
        <v>#N/A</v>
      </c>
      <c r="AP2102" s="1" t="e">
        <f t="shared" si="297"/>
        <v>#N/A</v>
      </c>
      <c r="AQ2102" s="1" t="e">
        <f t="shared" si="298"/>
        <v>#N/A</v>
      </c>
    </row>
    <row r="2103" spans="1:43">
      <c r="A2103">
        <v>2</v>
      </c>
      <c r="B2103" t="s">
        <v>2017</v>
      </c>
      <c r="C2103" t="s">
        <v>4677</v>
      </c>
      <c r="D2103">
        <f t="shared" si="292"/>
        <v>20000000</v>
      </c>
      <c r="K2103">
        <f t="shared" si="300"/>
        <v>1992</v>
      </c>
      <c r="L2103" t="s">
        <v>4614</v>
      </c>
      <c r="M2103" t="s">
        <v>5119</v>
      </c>
      <c r="N2103" t="s">
        <v>5994</v>
      </c>
      <c r="O2103" t="s">
        <v>5881</v>
      </c>
      <c r="P2103" t="s">
        <v>11419</v>
      </c>
      <c r="Q2103" t="s">
        <v>11420</v>
      </c>
      <c r="R2103" t="s">
        <v>11421</v>
      </c>
      <c r="AA2103">
        <v>3051</v>
      </c>
      <c r="AB2103" s="1">
        <v>40046</v>
      </c>
      <c r="AC2103" t="s">
        <v>3024</v>
      </c>
      <c r="AD2103" s="2">
        <v>10000000</v>
      </c>
      <c r="AE2103" s="2">
        <v>0</v>
      </c>
      <c r="AF2103" s="2">
        <v>997921</v>
      </c>
      <c r="AG2103">
        <v>8</v>
      </c>
      <c r="AH2103">
        <v>21</v>
      </c>
      <c r="AI2103">
        <v>9</v>
      </c>
      <c r="AK2103" s="1" t="e">
        <f t="shared" si="299"/>
        <v>#N/A</v>
      </c>
      <c r="AL2103" s="1" t="e">
        <f t="shared" si="293"/>
        <v>#N/A</v>
      </c>
      <c r="AM2103" s="1" t="e">
        <f t="shared" si="294"/>
        <v>#N/A</v>
      </c>
      <c r="AN2103" s="1" t="e">
        <f t="shared" si="295"/>
        <v>#N/A</v>
      </c>
      <c r="AO2103" s="1" t="e">
        <f t="shared" si="296"/>
        <v>#N/A</v>
      </c>
      <c r="AP2103" s="1" t="e">
        <f t="shared" si="297"/>
        <v>#N/A</v>
      </c>
      <c r="AQ2103" s="1" t="e">
        <f t="shared" si="298"/>
        <v>#N/A</v>
      </c>
    </row>
    <row r="2104" spans="1:43">
      <c r="A2104">
        <v>3</v>
      </c>
      <c r="B2104" t="s">
        <v>403</v>
      </c>
      <c r="C2104" t="s">
        <v>4628</v>
      </c>
      <c r="D2104">
        <f t="shared" si="292"/>
        <v>80000000</v>
      </c>
      <c r="K2104">
        <f t="shared" si="300"/>
        <v>1992</v>
      </c>
      <c r="L2104" t="s">
        <v>4600</v>
      </c>
      <c r="M2104" t="s">
        <v>4718</v>
      </c>
      <c r="N2104" t="s">
        <v>4560</v>
      </c>
      <c r="O2104" t="s">
        <v>5195</v>
      </c>
      <c r="P2104" t="s">
        <v>11422</v>
      </c>
      <c r="Q2104" t="s">
        <v>11423</v>
      </c>
      <c r="R2104" t="s">
        <v>11424</v>
      </c>
      <c r="AA2104">
        <v>4318</v>
      </c>
      <c r="AB2104" s="1">
        <v>39836</v>
      </c>
      <c r="AC2104" t="s">
        <v>4267</v>
      </c>
      <c r="AD2104" s="2">
        <v>750000</v>
      </c>
      <c r="AE2104" s="2">
        <v>19367</v>
      </c>
      <c r="AF2104" s="2">
        <v>814801</v>
      </c>
      <c r="AG2104">
        <v>1</v>
      </c>
      <c r="AH2104">
        <v>23</v>
      </c>
      <c r="AI2104">
        <v>9</v>
      </c>
      <c r="AK2104" s="1" t="e">
        <f t="shared" si="299"/>
        <v>#N/A</v>
      </c>
      <c r="AL2104" s="1" t="e">
        <f t="shared" si="293"/>
        <v>#N/A</v>
      </c>
      <c r="AM2104" s="1" t="e">
        <f t="shared" si="294"/>
        <v>#N/A</v>
      </c>
      <c r="AN2104" s="1" t="e">
        <f t="shared" si="295"/>
        <v>#N/A</v>
      </c>
      <c r="AO2104" s="1" t="e">
        <f t="shared" si="296"/>
        <v>#N/A</v>
      </c>
      <c r="AP2104" s="1" t="e">
        <f t="shared" si="297"/>
        <v>#N/A</v>
      </c>
      <c r="AQ2104" s="1" t="e">
        <f t="shared" si="298"/>
        <v>#N/A</v>
      </c>
    </row>
    <row r="2105" spans="1:43">
      <c r="A2105">
        <v>4</v>
      </c>
      <c r="B2105" t="s">
        <v>1314</v>
      </c>
      <c r="C2105" t="s">
        <v>4628</v>
      </c>
      <c r="D2105">
        <f t="shared" si="292"/>
        <v>35000000</v>
      </c>
      <c r="K2105">
        <f t="shared" si="300"/>
        <v>1992</v>
      </c>
      <c r="L2105" t="s">
        <v>4682</v>
      </c>
      <c r="M2105" t="s">
        <v>4962</v>
      </c>
      <c r="N2105" t="s">
        <v>4649</v>
      </c>
      <c r="O2105" t="s">
        <v>7277</v>
      </c>
      <c r="P2105" t="s">
        <v>11425</v>
      </c>
      <c r="Q2105" t="s">
        <v>9481</v>
      </c>
      <c r="R2105" t="s">
        <v>11426</v>
      </c>
      <c r="AA2105">
        <v>3039</v>
      </c>
      <c r="AB2105" s="1">
        <v>40109</v>
      </c>
      <c r="AC2105" t="s">
        <v>3012</v>
      </c>
      <c r="AD2105" s="2">
        <v>10000000</v>
      </c>
      <c r="AE2105" s="2">
        <v>93388</v>
      </c>
      <c r="AF2105" s="2">
        <v>723388</v>
      </c>
      <c r="AG2105">
        <v>10</v>
      </c>
      <c r="AH2105">
        <v>23</v>
      </c>
      <c r="AI2105">
        <v>9</v>
      </c>
      <c r="AK2105" s="1" t="e">
        <f t="shared" si="299"/>
        <v>#N/A</v>
      </c>
      <c r="AL2105" s="1" t="e">
        <f t="shared" si="293"/>
        <v>#N/A</v>
      </c>
      <c r="AM2105" s="1" t="e">
        <f t="shared" si="294"/>
        <v>#N/A</v>
      </c>
      <c r="AN2105" s="1" t="e">
        <f t="shared" si="295"/>
        <v>#N/A</v>
      </c>
      <c r="AO2105" s="1" t="e">
        <f t="shared" si="296"/>
        <v>#N/A</v>
      </c>
      <c r="AP2105" s="1" t="e">
        <f t="shared" si="297"/>
        <v>#N/A</v>
      </c>
      <c r="AQ2105" s="1" t="e">
        <f t="shared" si="298"/>
        <v>#N/A</v>
      </c>
    </row>
    <row r="2106" spans="1:43">
      <c r="A2106">
        <v>5</v>
      </c>
      <c r="B2106" t="s">
        <v>1427</v>
      </c>
      <c r="C2106" t="s">
        <v>10764</v>
      </c>
      <c r="D2106">
        <f t="shared" si="292"/>
        <v>33000000</v>
      </c>
      <c r="K2106">
        <f t="shared" si="300"/>
        <v>1992</v>
      </c>
      <c r="L2106" t="s">
        <v>4682</v>
      </c>
      <c r="M2106" t="s">
        <v>4696</v>
      </c>
      <c r="N2106" t="s">
        <v>5728</v>
      </c>
      <c r="O2106" t="s">
        <v>6785</v>
      </c>
      <c r="P2106" t="s">
        <v>11427</v>
      </c>
      <c r="Q2106" t="s">
        <v>11428</v>
      </c>
      <c r="R2106" t="s">
        <v>11429</v>
      </c>
      <c r="AA2106">
        <v>3032</v>
      </c>
      <c r="AB2106" s="1">
        <v>40095</v>
      </c>
      <c r="AC2106" t="s">
        <v>3005</v>
      </c>
      <c r="AD2106" s="2">
        <v>10000000</v>
      </c>
      <c r="AE2106" s="2">
        <v>141108</v>
      </c>
      <c r="AF2106" s="2">
        <v>721108</v>
      </c>
      <c r="AG2106">
        <v>10</v>
      </c>
      <c r="AH2106">
        <v>9</v>
      </c>
      <c r="AI2106">
        <v>9</v>
      </c>
      <c r="AK2106" s="1" t="e">
        <f t="shared" si="299"/>
        <v>#N/A</v>
      </c>
      <c r="AL2106" s="1" t="e">
        <f t="shared" si="293"/>
        <v>#N/A</v>
      </c>
      <c r="AM2106" s="1" t="e">
        <f t="shared" si="294"/>
        <v>#N/A</v>
      </c>
      <c r="AN2106" s="1" t="e">
        <f t="shared" si="295"/>
        <v>#N/A</v>
      </c>
      <c r="AO2106" s="1" t="e">
        <f t="shared" si="296"/>
        <v>#N/A</v>
      </c>
      <c r="AP2106" s="1" t="e">
        <f t="shared" si="297"/>
        <v>#N/A</v>
      </c>
      <c r="AQ2106" s="1" t="e">
        <f t="shared" si="298"/>
        <v>#N/A</v>
      </c>
    </row>
    <row r="2107" spans="1:43">
      <c r="A2107">
        <v>6</v>
      </c>
      <c r="B2107" t="s">
        <v>11430</v>
      </c>
      <c r="C2107" t="s">
        <v>4607</v>
      </c>
      <c r="D2107" t="e">
        <f t="shared" si="292"/>
        <v>#N/A</v>
      </c>
      <c r="K2107">
        <f t="shared" si="300"/>
        <v>1992</v>
      </c>
      <c r="L2107" t="s">
        <v>4614</v>
      </c>
      <c r="M2107" t="s">
        <v>4763</v>
      </c>
      <c r="N2107" t="s">
        <v>5396</v>
      </c>
      <c r="O2107" t="s">
        <v>11431</v>
      </c>
      <c r="P2107" t="s">
        <v>11432</v>
      </c>
      <c r="Q2107" t="s">
        <v>11433</v>
      </c>
      <c r="R2107" t="s">
        <v>11434</v>
      </c>
      <c r="AA2107">
        <v>4296</v>
      </c>
      <c r="AB2107" s="1">
        <v>40036</v>
      </c>
      <c r="AC2107" t="s">
        <v>4245</v>
      </c>
      <c r="AD2107" s="2">
        <v>825000</v>
      </c>
      <c r="AE2107" s="2">
        <v>0</v>
      </c>
      <c r="AF2107" s="2">
        <v>610776</v>
      </c>
      <c r="AG2107">
        <v>8</v>
      </c>
      <c r="AH2107">
        <v>11</v>
      </c>
      <c r="AI2107">
        <v>9</v>
      </c>
      <c r="AK2107" s="1" t="e">
        <f t="shared" si="299"/>
        <v>#N/A</v>
      </c>
      <c r="AL2107" s="1" t="e">
        <f t="shared" si="293"/>
        <v>#N/A</v>
      </c>
      <c r="AM2107" s="1" t="e">
        <f t="shared" si="294"/>
        <v>#N/A</v>
      </c>
      <c r="AN2107" s="1" t="e">
        <f t="shared" si="295"/>
        <v>#N/A</v>
      </c>
      <c r="AO2107" s="1" t="e">
        <f t="shared" si="296"/>
        <v>#N/A</v>
      </c>
      <c r="AP2107" s="1" t="e">
        <f t="shared" si="297"/>
        <v>#N/A</v>
      </c>
      <c r="AQ2107" s="1" t="e">
        <f t="shared" si="298"/>
        <v>#N/A</v>
      </c>
    </row>
    <row r="2108" spans="1:43">
      <c r="A2108">
        <v>7</v>
      </c>
      <c r="B2108" t="s">
        <v>1755</v>
      </c>
      <c r="C2108" t="s">
        <v>4628</v>
      </c>
      <c r="D2108">
        <f t="shared" si="292"/>
        <v>25000000</v>
      </c>
      <c r="K2108">
        <f t="shared" si="300"/>
        <v>1992</v>
      </c>
      <c r="L2108" t="s">
        <v>4682</v>
      </c>
      <c r="M2108" t="s">
        <v>5431</v>
      </c>
      <c r="N2108" t="s">
        <v>11435</v>
      </c>
      <c r="O2108" t="s">
        <v>9856</v>
      </c>
      <c r="P2108" t="s">
        <v>8197</v>
      </c>
      <c r="Q2108" t="s">
        <v>11436</v>
      </c>
      <c r="R2108" t="s">
        <v>11437</v>
      </c>
      <c r="AA2108">
        <v>3676</v>
      </c>
      <c r="AB2108" s="1">
        <v>39941</v>
      </c>
      <c r="AC2108" t="s">
        <v>3641</v>
      </c>
      <c r="AD2108" s="2">
        <v>4000000</v>
      </c>
      <c r="AE2108" s="2">
        <v>294244</v>
      </c>
      <c r="AF2108" s="2">
        <v>384244</v>
      </c>
      <c r="AG2108">
        <v>5</v>
      </c>
      <c r="AH2108">
        <v>8</v>
      </c>
      <c r="AI2108">
        <v>9</v>
      </c>
      <c r="AK2108" s="1" t="e">
        <f t="shared" si="299"/>
        <v>#N/A</v>
      </c>
      <c r="AL2108" s="1" t="e">
        <f t="shared" si="293"/>
        <v>#N/A</v>
      </c>
      <c r="AM2108" s="1" t="e">
        <f t="shared" si="294"/>
        <v>#N/A</v>
      </c>
      <c r="AN2108" s="1" t="e">
        <f t="shared" si="295"/>
        <v>#N/A</v>
      </c>
      <c r="AO2108" s="1" t="e">
        <f t="shared" si="296"/>
        <v>#N/A</v>
      </c>
      <c r="AP2108" s="1" t="e">
        <f t="shared" si="297"/>
        <v>#N/A</v>
      </c>
      <c r="AQ2108" s="1" t="e">
        <f t="shared" si="298"/>
        <v>#N/A</v>
      </c>
    </row>
    <row r="2109" spans="1:43">
      <c r="A2109">
        <v>8</v>
      </c>
      <c r="B2109" t="s">
        <v>2023</v>
      </c>
      <c r="C2109" t="s">
        <v>4660</v>
      </c>
      <c r="D2109">
        <f t="shared" si="292"/>
        <v>20000000</v>
      </c>
      <c r="K2109">
        <f t="shared" si="300"/>
        <v>1992</v>
      </c>
      <c r="L2109" t="s">
        <v>4600</v>
      </c>
      <c r="M2109" t="s">
        <v>4935</v>
      </c>
      <c r="N2109" t="s">
        <v>5396</v>
      </c>
      <c r="O2109" t="s">
        <v>10197</v>
      </c>
      <c r="P2109" t="s">
        <v>11148</v>
      </c>
      <c r="Q2109" t="s">
        <v>11438</v>
      </c>
      <c r="R2109" t="s">
        <v>11439</v>
      </c>
      <c r="AA2109">
        <v>2322</v>
      </c>
      <c r="AB2109" s="1">
        <v>39927</v>
      </c>
      <c r="AC2109" t="s">
        <v>2306</v>
      </c>
      <c r="AD2109" s="2">
        <v>18000000</v>
      </c>
      <c r="AE2109" s="2">
        <v>315000</v>
      </c>
      <c r="AF2109" s="2">
        <v>315000</v>
      </c>
      <c r="AG2109">
        <v>4</v>
      </c>
      <c r="AH2109">
        <v>24</v>
      </c>
      <c r="AI2109">
        <v>9</v>
      </c>
      <c r="AK2109" s="1" t="e">
        <f t="shared" si="299"/>
        <v>#N/A</v>
      </c>
      <c r="AL2109" s="1" t="e">
        <f t="shared" si="293"/>
        <v>#N/A</v>
      </c>
      <c r="AM2109" s="1" t="e">
        <f t="shared" si="294"/>
        <v>#N/A</v>
      </c>
      <c r="AN2109" s="1" t="e">
        <f t="shared" si="295"/>
        <v>#N/A</v>
      </c>
      <c r="AO2109" s="1" t="e">
        <f t="shared" si="296"/>
        <v>#N/A</v>
      </c>
      <c r="AP2109" s="1" t="e">
        <f t="shared" si="297"/>
        <v>#N/A</v>
      </c>
      <c r="AQ2109" s="1" t="e">
        <f t="shared" si="298"/>
        <v>#N/A</v>
      </c>
    </row>
    <row r="2110" spans="1:43">
      <c r="A2110">
        <v>9</v>
      </c>
      <c r="B2110" t="s">
        <v>11440</v>
      </c>
      <c r="C2110" t="s">
        <v>4805</v>
      </c>
      <c r="D2110" t="e">
        <f t="shared" si="292"/>
        <v>#N/A</v>
      </c>
      <c r="K2110">
        <f t="shared" si="300"/>
        <v>1992</v>
      </c>
      <c r="L2110" t="s">
        <v>4682</v>
      </c>
      <c r="M2110" t="s">
        <v>5100</v>
      </c>
      <c r="N2110" t="s">
        <v>5826</v>
      </c>
      <c r="O2110" t="s">
        <v>8934</v>
      </c>
      <c r="P2110" t="s">
        <v>10635</v>
      </c>
      <c r="Q2110" t="s">
        <v>11441</v>
      </c>
      <c r="R2110" t="s">
        <v>11442</v>
      </c>
      <c r="AA2110">
        <v>3029</v>
      </c>
      <c r="AB2110" s="1">
        <v>40046</v>
      </c>
      <c r="AC2110" t="s">
        <v>3002</v>
      </c>
      <c r="AD2110" s="2">
        <v>10000000</v>
      </c>
      <c r="AE2110" s="2">
        <v>221805</v>
      </c>
      <c r="AF2110" s="2">
        <v>295750</v>
      </c>
      <c r="AG2110">
        <v>8</v>
      </c>
      <c r="AH2110">
        <v>21</v>
      </c>
      <c r="AI2110">
        <v>9</v>
      </c>
      <c r="AK2110" s="1" t="e">
        <f t="shared" si="299"/>
        <v>#N/A</v>
      </c>
      <c r="AL2110" s="1" t="e">
        <f t="shared" si="293"/>
        <v>#N/A</v>
      </c>
      <c r="AM2110" s="1" t="e">
        <f t="shared" si="294"/>
        <v>#N/A</v>
      </c>
      <c r="AN2110" s="1" t="e">
        <f t="shared" si="295"/>
        <v>#N/A</v>
      </c>
      <c r="AO2110" s="1" t="e">
        <f t="shared" si="296"/>
        <v>#N/A</v>
      </c>
      <c r="AP2110" s="1" t="e">
        <f t="shared" si="297"/>
        <v>#N/A</v>
      </c>
      <c r="AQ2110" s="1" t="e">
        <f t="shared" si="298"/>
        <v>#N/A</v>
      </c>
    </row>
    <row r="2111" spans="1:43">
      <c r="A2111">
        <v>10</v>
      </c>
      <c r="B2111" t="s">
        <v>1121</v>
      </c>
      <c r="C2111" t="s">
        <v>4695</v>
      </c>
      <c r="D2111">
        <f t="shared" si="292"/>
        <v>40000000</v>
      </c>
      <c r="K2111">
        <f t="shared" si="300"/>
        <v>1992</v>
      </c>
      <c r="L2111" t="s">
        <v>4614</v>
      </c>
      <c r="M2111" t="s">
        <v>4800</v>
      </c>
      <c r="N2111" t="s">
        <v>11443</v>
      </c>
      <c r="O2111" t="s">
        <v>8776</v>
      </c>
      <c r="P2111" t="s">
        <v>11444</v>
      </c>
      <c r="Q2111" t="s">
        <v>11445</v>
      </c>
      <c r="R2111" t="s">
        <v>11446</v>
      </c>
      <c r="AA2111">
        <v>4524</v>
      </c>
      <c r="AB2111" s="1">
        <v>40067</v>
      </c>
      <c r="AC2111" t="s">
        <v>4468</v>
      </c>
      <c r="AD2111" s="2">
        <v>160000</v>
      </c>
      <c r="AE2111" s="2">
        <v>156612</v>
      </c>
      <c r="AF2111" s="2">
        <v>156612</v>
      </c>
      <c r="AG2111">
        <v>9</v>
      </c>
      <c r="AH2111">
        <v>11</v>
      </c>
      <c r="AI2111">
        <v>9</v>
      </c>
      <c r="AK2111" s="1" t="e">
        <f t="shared" si="299"/>
        <v>#N/A</v>
      </c>
      <c r="AL2111" s="1" t="e">
        <f t="shared" si="293"/>
        <v>#N/A</v>
      </c>
      <c r="AM2111" s="1" t="e">
        <f t="shared" si="294"/>
        <v>#N/A</v>
      </c>
      <c r="AN2111" s="1" t="e">
        <f t="shared" si="295"/>
        <v>#N/A</v>
      </c>
      <c r="AO2111" s="1" t="e">
        <f t="shared" si="296"/>
        <v>#N/A</v>
      </c>
      <c r="AP2111" s="1" t="e">
        <f t="shared" si="297"/>
        <v>#N/A</v>
      </c>
      <c r="AQ2111" s="1" t="e">
        <f t="shared" si="298"/>
        <v>#N/A</v>
      </c>
    </row>
    <row r="2112" spans="1:43">
      <c r="A2112">
        <v>11</v>
      </c>
      <c r="B2112" t="s">
        <v>2583</v>
      </c>
      <c r="C2112" t="s">
        <v>4628</v>
      </c>
      <c r="D2112">
        <f t="shared" si="292"/>
        <v>14400000</v>
      </c>
      <c r="K2112">
        <f t="shared" si="300"/>
        <v>1992</v>
      </c>
      <c r="L2112" t="s">
        <v>4682</v>
      </c>
      <c r="M2112" t="s">
        <v>4839</v>
      </c>
      <c r="N2112" t="s">
        <v>5091</v>
      </c>
      <c r="O2112" t="s">
        <v>5680</v>
      </c>
      <c r="P2112" t="s">
        <v>11447</v>
      </c>
      <c r="Q2112" t="s">
        <v>11448</v>
      </c>
      <c r="R2112" t="s">
        <v>11449</v>
      </c>
      <c r="AA2112">
        <v>3068</v>
      </c>
      <c r="AB2112" s="1">
        <v>40116</v>
      </c>
      <c r="AC2112" t="s">
        <v>3041</v>
      </c>
      <c r="AD2112" s="2">
        <v>9500000</v>
      </c>
      <c r="AE2112" s="2">
        <v>113682</v>
      </c>
      <c r="AF2112" s="2">
        <v>118482</v>
      </c>
      <c r="AG2112">
        <v>10</v>
      </c>
      <c r="AH2112">
        <v>30</v>
      </c>
      <c r="AI2112">
        <v>9</v>
      </c>
      <c r="AK2112" s="1" t="e">
        <f t="shared" si="299"/>
        <v>#N/A</v>
      </c>
      <c r="AL2112" s="1" t="e">
        <f t="shared" si="293"/>
        <v>#N/A</v>
      </c>
      <c r="AM2112" s="1" t="e">
        <f t="shared" si="294"/>
        <v>#N/A</v>
      </c>
      <c r="AN2112" s="1" t="e">
        <f t="shared" si="295"/>
        <v>#N/A</v>
      </c>
      <c r="AO2112" s="1" t="e">
        <f t="shared" si="296"/>
        <v>#N/A</v>
      </c>
      <c r="AP2112" s="1" t="e">
        <f t="shared" si="297"/>
        <v>#N/A</v>
      </c>
      <c r="AQ2112" s="1" t="e">
        <f t="shared" si="298"/>
        <v>#N/A</v>
      </c>
    </row>
    <row r="2113" spans="1:43">
      <c r="A2113">
        <v>12</v>
      </c>
      <c r="B2113" t="s">
        <v>11450</v>
      </c>
      <c r="C2113" t="s">
        <v>4607</v>
      </c>
      <c r="D2113" t="e">
        <f t="shared" si="292"/>
        <v>#N/A</v>
      </c>
      <c r="K2113">
        <f t="shared" si="300"/>
        <v>1992</v>
      </c>
      <c r="L2113" t="s">
        <v>4682</v>
      </c>
      <c r="M2113" t="s">
        <v>4689</v>
      </c>
      <c r="N2113" t="s">
        <v>5120</v>
      </c>
      <c r="O2113" t="s">
        <v>7545</v>
      </c>
      <c r="P2113" t="s">
        <v>11451</v>
      </c>
      <c r="Q2113" t="s">
        <v>11452</v>
      </c>
      <c r="R2113" t="s">
        <v>11453</v>
      </c>
      <c r="AA2113">
        <v>3916</v>
      </c>
      <c r="AB2113" s="1">
        <v>39920</v>
      </c>
      <c r="AC2113" t="s">
        <v>3873</v>
      </c>
      <c r="AD2113" s="2">
        <v>2500000</v>
      </c>
      <c r="AE2113" s="2">
        <v>80136</v>
      </c>
      <c r="AF2113" s="2">
        <v>108907</v>
      </c>
      <c r="AG2113">
        <v>4</v>
      </c>
      <c r="AH2113">
        <v>17</v>
      </c>
      <c r="AI2113">
        <v>9</v>
      </c>
      <c r="AK2113" s="1" t="e">
        <f t="shared" si="299"/>
        <v>#N/A</v>
      </c>
      <c r="AL2113" s="1" t="e">
        <f t="shared" si="293"/>
        <v>#N/A</v>
      </c>
      <c r="AM2113" s="1" t="e">
        <f t="shared" si="294"/>
        <v>#N/A</v>
      </c>
      <c r="AN2113" s="1" t="e">
        <f t="shared" si="295"/>
        <v>#N/A</v>
      </c>
      <c r="AO2113" s="1" t="e">
        <f t="shared" si="296"/>
        <v>#N/A</v>
      </c>
      <c r="AP2113" s="1" t="e">
        <f t="shared" si="297"/>
        <v>#N/A</v>
      </c>
      <c r="AQ2113" s="1" t="e">
        <f t="shared" si="298"/>
        <v>#N/A</v>
      </c>
    </row>
    <row r="2114" spans="1:43">
      <c r="A2114">
        <v>13</v>
      </c>
      <c r="B2114" t="s">
        <v>11454</v>
      </c>
      <c r="C2114" t="s">
        <v>4628</v>
      </c>
      <c r="D2114" t="e">
        <f t="shared" si="292"/>
        <v>#N/A</v>
      </c>
      <c r="K2114">
        <f t="shared" si="300"/>
        <v>1992</v>
      </c>
      <c r="L2114" t="s">
        <v>4682</v>
      </c>
      <c r="M2114" t="s">
        <v>5184</v>
      </c>
      <c r="N2114" t="s">
        <v>4795</v>
      </c>
      <c r="O2114" t="s">
        <v>7193</v>
      </c>
      <c r="P2114" t="s">
        <v>11455</v>
      </c>
      <c r="Q2114" t="s">
        <v>11456</v>
      </c>
      <c r="R2114" t="s">
        <v>11457</v>
      </c>
      <c r="AA2114">
        <v>4241</v>
      </c>
      <c r="AB2114" s="1">
        <v>40116</v>
      </c>
      <c r="AC2114" t="s">
        <v>4191</v>
      </c>
      <c r="AD2114" s="2">
        <v>1000000</v>
      </c>
      <c r="AE2114" s="2">
        <v>101215</v>
      </c>
      <c r="AF2114" s="2">
        <v>102812</v>
      </c>
      <c r="AG2114">
        <v>10</v>
      </c>
      <c r="AH2114">
        <v>30</v>
      </c>
      <c r="AI2114">
        <v>9</v>
      </c>
      <c r="AK2114" s="1" t="e">
        <f t="shared" si="299"/>
        <v>#N/A</v>
      </c>
      <c r="AL2114" s="1" t="e">
        <f t="shared" si="293"/>
        <v>#N/A</v>
      </c>
      <c r="AM2114" s="1" t="e">
        <f t="shared" si="294"/>
        <v>#N/A</v>
      </c>
      <c r="AN2114" s="1" t="e">
        <f t="shared" si="295"/>
        <v>#N/A</v>
      </c>
      <c r="AO2114" s="1" t="e">
        <f t="shared" si="296"/>
        <v>#N/A</v>
      </c>
      <c r="AP2114" s="1" t="e">
        <f t="shared" si="297"/>
        <v>#N/A</v>
      </c>
      <c r="AQ2114" s="1" t="e">
        <f t="shared" si="298"/>
        <v>#N/A</v>
      </c>
    </row>
    <row r="2115" spans="1:43">
      <c r="A2115">
        <v>14</v>
      </c>
      <c r="B2115" t="s">
        <v>1012</v>
      </c>
      <c r="C2115" t="s">
        <v>4660</v>
      </c>
      <c r="D2115">
        <f t="shared" ref="D2115:D2178" si="301">VLOOKUP(B2115,AC2114:AF12113,2,FALSE)</f>
        <v>45000000</v>
      </c>
      <c r="K2115">
        <f t="shared" si="300"/>
        <v>1992</v>
      </c>
      <c r="L2115" t="s">
        <v>4682</v>
      </c>
      <c r="M2115" t="s">
        <v>4683</v>
      </c>
      <c r="N2115" t="s">
        <v>6382</v>
      </c>
      <c r="O2115" t="s">
        <v>5818</v>
      </c>
      <c r="P2115" t="s">
        <v>11458</v>
      </c>
      <c r="Q2115" t="s">
        <v>11459</v>
      </c>
      <c r="R2115" t="s">
        <v>11460</v>
      </c>
      <c r="AA2115">
        <v>3052</v>
      </c>
      <c r="AB2115" s="1">
        <v>40078</v>
      </c>
      <c r="AC2115" t="s">
        <v>3025</v>
      </c>
      <c r="AD2115" s="2">
        <v>10000000</v>
      </c>
      <c r="AE2115" s="2">
        <v>0</v>
      </c>
      <c r="AF2115" s="2">
        <v>90909</v>
      </c>
      <c r="AG2115">
        <v>9</v>
      </c>
      <c r="AH2115">
        <v>22</v>
      </c>
      <c r="AI2115">
        <v>9</v>
      </c>
      <c r="AK2115" s="1" t="e">
        <f t="shared" si="299"/>
        <v>#N/A</v>
      </c>
      <c r="AL2115" s="1" t="e">
        <f t="shared" ref="AL2115:AL2178" si="302">VLOOKUP($AC2115,$B$2:$R$10000,12,FALSE)</f>
        <v>#N/A</v>
      </c>
      <c r="AM2115" s="1" t="e">
        <f t="shared" ref="AM2115:AM2178" si="303">VLOOKUP($AC2115,$B$2:$R$10000,13,FALSE)</f>
        <v>#N/A</v>
      </c>
      <c r="AN2115" s="1" t="e">
        <f t="shared" ref="AN2115:AN2178" si="304">VLOOKUP($AC2115,$B$2:$R$10000,14,FALSE)</f>
        <v>#N/A</v>
      </c>
      <c r="AO2115" s="1" t="e">
        <f t="shared" ref="AO2115:AO2178" si="305">VLOOKUP($AC2115,$B$2:$R$10000,15,FALSE)</f>
        <v>#N/A</v>
      </c>
      <c r="AP2115" s="1" t="e">
        <f t="shared" ref="AP2115:AP2178" si="306">VLOOKUP($AC2115,$B$2:$R$10000,16,FALSE)</f>
        <v>#N/A</v>
      </c>
      <c r="AQ2115" s="1" t="e">
        <f t="shared" si="298"/>
        <v>#N/A</v>
      </c>
    </row>
    <row r="2116" spans="1:43">
      <c r="A2116">
        <v>15</v>
      </c>
      <c r="B2116" t="s">
        <v>1130</v>
      </c>
      <c r="C2116" t="s">
        <v>10764</v>
      </c>
      <c r="D2116">
        <f t="shared" si="301"/>
        <v>40000000</v>
      </c>
      <c r="K2116">
        <f t="shared" si="300"/>
        <v>1992</v>
      </c>
      <c r="L2116" t="s">
        <v>4829</v>
      </c>
      <c r="M2116" t="s">
        <v>4829</v>
      </c>
      <c r="N2116" t="s">
        <v>5030</v>
      </c>
      <c r="O2116" t="s">
        <v>10113</v>
      </c>
      <c r="P2116" t="s">
        <v>4829</v>
      </c>
      <c r="Q2116" t="s">
        <v>4829</v>
      </c>
      <c r="R2116" t="s">
        <v>4829</v>
      </c>
      <c r="AA2116">
        <v>4381</v>
      </c>
      <c r="AB2116" s="1">
        <v>39871</v>
      </c>
      <c r="AC2116" t="s">
        <v>4328</v>
      </c>
      <c r="AD2116" s="2">
        <v>500000</v>
      </c>
      <c r="AE2116" s="2">
        <v>6840</v>
      </c>
      <c r="AF2116" s="2">
        <v>77121</v>
      </c>
      <c r="AG2116">
        <v>2</v>
      </c>
      <c r="AH2116">
        <v>27</v>
      </c>
      <c r="AI2116">
        <v>9</v>
      </c>
      <c r="AK2116" s="1" t="e">
        <f t="shared" si="299"/>
        <v>#N/A</v>
      </c>
      <c r="AL2116" s="1" t="e">
        <f t="shared" si="302"/>
        <v>#N/A</v>
      </c>
      <c r="AM2116" s="1" t="e">
        <f t="shared" si="303"/>
        <v>#N/A</v>
      </c>
      <c r="AN2116" s="1" t="e">
        <f t="shared" si="304"/>
        <v>#N/A</v>
      </c>
      <c r="AO2116" s="1" t="e">
        <f t="shared" si="305"/>
        <v>#N/A</v>
      </c>
      <c r="AP2116" s="1" t="e">
        <f t="shared" si="306"/>
        <v>#N/A</v>
      </c>
      <c r="AQ2116" s="1" t="e">
        <f t="shared" si="298"/>
        <v>#N/A</v>
      </c>
    </row>
    <row r="2117" spans="1:43">
      <c r="A2117">
        <v>16</v>
      </c>
      <c r="B2117" t="s">
        <v>11461</v>
      </c>
      <c r="C2117" t="s">
        <v>4677</v>
      </c>
      <c r="D2117" t="e">
        <f t="shared" si="301"/>
        <v>#N/A</v>
      </c>
      <c r="K2117">
        <f t="shared" si="300"/>
        <v>1992</v>
      </c>
      <c r="L2117" t="s">
        <v>4682</v>
      </c>
      <c r="M2117" t="s">
        <v>4744</v>
      </c>
      <c r="N2117" t="s">
        <v>11443</v>
      </c>
      <c r="O2117" t="s">
        <v>8216</v>
      </c>
      <c r="P2117" t="s">
        <v>8216</v>
      </c>
      <c r="Q2117" t="s">
        <v>11462</v>
      </c>
      <c r="R2117" t="s">
        <v>11463</v>
      </c>
      <c r="AA2117">
        <v>4113</v>
      </c>
      <c r="AB2117" s="1">
        <v>40095</v>
      </c>
      <c r="AC2117" t="s">
        <v>4065</v>
      </c>
      <c r="AD2117" s="2">
        <v>1500000</v>
      </c>
      <c r="AE2117" s="2">
        <v>52429</v>
      </c>
      <c r="AF2117" s="2">
        <v>52429</v>
      </c>
      <c r="AG2117">
        <v>10</v>
      </c>
      <c r="AH2117">
        <v>9</v>
      </c>
      <c r="AI2117">
        <v>9</v>
      </c>
      <c r="AK2117" s="1" t="e">
        <f t="shared" si="299"/>
        <v>#N/A</v>
      </c>
      <c r="AL2117" s="1" t="e">
        <f t="shared" si="302"/>
        <v>#N/A</v>
      </c>
      <c r="AM2117" s="1" t="e">
        <f t="shared" si="303"/>
        <v>#N/A</v>
      </c>
      <c r="AN2117" s="1" t="e">
        <f t="shared" si="304"/>
        <v>#N/A</v>
      </c>
      <c r="AO2117" s="1" t="e">
        <f t="shared" si="305"/>
        <v>#N/A</v>
      </c>
      <c r="AP2117" s="1" t="e">
        <f t="shared" si="306"/>
        <v>#N/A</v>
      </c>
      <c r="AQ2117" s="1" t="e">
        <f t="shared" ref="AQ2117:AQ2180" si="307">VLOOKUP($AC2117,$B$2:$R$10000,2,FALSE)</f>
        <v>#N/A</v>
      </c>
    </row>
    <row r="2118" spans="1:43">
      <c r="A2118">
        <v>17</v>
      </c>
      <c r="B2118" t="s">
        <v>1133</v>
      </c>
      <c r="C2118" t="s">
        <v>4677</v>
      </c>
      <c r="D2118">
        <f t="shared" si="301"/>
        <v>40000000</v>
      </c>
      <c r="K2118">
        <f t="shared" si="300"/>
        <v>1992</v>
      </c>
      <c r="L2118" t="s">
        <v>4682</v>
      </c>
      <c r="M2118" t="s">
        <v>4829</v>
      </c>
      <c r="N2118" t="s">
        <v>5287</v>
      </c>
      <c r="O2118" t="s">
        <v>6173</v>
      </c>
      <c r="P2118" t="s">
        <v>11464</v>
      </c>
      <c r="Q2118" t="s">
        <v>11465</v>
      </c>
      <c r="R2118" t="s">
        <v>11466</v>
      </c>
      <c r="AA2118">
        <v>4114</v>
      </c>
      <c r="AB2118" s="1">
        <v>39962</v>
      </c>
      <c r="AC2118" t="s">
        <v>4066</v>
      </c>
      <c r="AD2118" s="2">
        <v>1500000</v>
      </c>
      <c r="AE2118" s="2">
        <v>3865</v>
      </c>
      <c r="AF2118" s="2">
        <v>31916</v>
      </c>
      <c r="AG2118">
        <v>5</v>
      </c>
      <c r="AH2118">
        <v>29</v>
      </c>
      <c r="AI2118">
        <v>9</v>
      </c>
      <c r="AK2118" s="1" t="e">
        <f t="shared" si="299"/>
        <v>#N/A</v>
      </c>
      <c r="AL2118" s="1" t="e">
        <f t="shared" si="302"/>
        <v>#N/A</v>
      </c>
      <c r="AM2118" s="1" t="e">
        <f t="shared" si="303"/>
        <v>#N/A</v>
      </c>
      <c r="AN2118" s="1" t="e">
        <f t="shared" si="304"/>
        <v>#N/A</v>
      </c>
      <c r="AO2118" s="1" t="e">
        <f t="shared" si="305"/>
        <v>#N/A</v>
      </c>
      <c r="AP2118" s="1" t="e">
        <f t="shared" si="306"/>
        <v>#N/A</v>
      </c>
      <c r="AQ2118" s="1" t="e">
        <f t="shared" si="307"/>
        <v>#N/A</v>
      </c>
    </row>
    <row r="2119" spans="1:43">
      <c r="A2119">
        <v>18</v>
      </c>
      <c r="B2119" t="s">
        <v>1086</v>
      </c>
      <c r="C2119" t="s">
        <v>4660</v>
      </c>
      <c r="D2119">
        <f t="shared" si="301"/>
        <v>42000000</v>
      </c>
      <c r="K2119">
        <f t="shared" si="300"/>
        <v>1992</v>
      </c>
      <c r="L2119" t="s">
        <v>4682</v>
      </c>
      <c r="M2119" t="s">
        <v>4683</v>
      </c>
      <c r="N2119" t="s">
        <v>5126</v>
      </c>
      <c r="O2119" t="s">
        <v>11467</v>
      </c>
      <c r="P2119" t="s">
        <v>11468</v>
      </c>
      <c r="Q2119" t="s">
        <v>11469</v>
      </c>
      <c r="R2119" t="s">
        <v>11470</v>
      </c>
      <c r="AA2119">
        <v>4006</v>
      </c>
      <c r="AB2119" s="1">
        <v>39892</v>
      </c>
      <c r="AC2119" t="s">
        <v>3961</v>
      </c>
      <c r="AD2119" s="2">
        <v>2000000</v>
      </c>
      <c r="AE2119" s="2">
        <v>30955</v>
      </c>
      <c r="AF2119" s="2">
        <v>30955</v>
      </c>
      <c r="AG2119">
        <v>3</v>
      </c>
      <c r="AH2119">
        <v>20</v>
      </c>
      <c r="AI2119">
        <v>9</v>
      </c>
      <c r="AK2119" s="1" t="e">
        <f t="shared" si="299"/>
        <v>#N/A</v>
      </c>
      <c r="AL2119" s="1" t="e">
        <f t="shared" si="302"/>
        <v>#N/A</v>
      </c>
      <c r="AM2119" s="1" t="e">
        <f t="shared" si="303"/>
        <v>#N/A</v>
      </c>
      <c r="AN2119" s="1" t="e">
        <f t="shared" si="304"/>
        <v>#N/A</v>
      </c>
      <c r="AO2119" s="1" t="e">
        <f t="shared" si="305"/>
        <v>#N/A</v>
      </c>
      <c r="AP2119" s="1" t="e">
        <f t="shared" si="306"/>
        <v>#N/A</v>
      </c>
      <c r="AQ2119" s="1" t="e">
        <f t="shared" si="307"/>
        <v>#N/A</v>
      </c>
    </row>
    <row r="2120" spans="1:43">
      <c r="A2120">
        <v>19</v>
      </c>
      <c r="B2120" t="s">
        <v>11471</v>
      </c>
      <c r="C2120" t="s">
        <v>4621</v>
      </c>
      <c r="D2120" t="e">
        <f t="shared" si="301"/>
        <v>#N/A</v>
      </c>
      <c r="K2120">
        <f t="shared" si="300"/>
        <v>1992</v>
      </c>
      <c r="L2120" t="s">
        <v>4682</v>
      </c>
      <c r="M2120" t="s">
        <v>11472</v>
      </c>
      <c r="N2120" t="s">
        <v>4572</v>
      </c>
      <c r="O2120" t="s">
        <v>9588</v>
      </c>
      <c r="P2120" t="s">
        <v>11473</v>
      </c>
      <c r="Q2120" t="s">
        <v>11474</v>
      </c>
      <c r="R2120" t="s">
        <v>11475</v>
      </c>
      <c r="AA2120">
        <v>3043</v>
      </c>
      <c r="AB2120" s="1">
        <v>40053</v>
      </c>
      <c r="AC2120" t="s">
        <v>3016</v>
      </c>
      <c r="AD2120" s="2">
        <v>10000000</v>
      </c>
      <c r="AE2120" s="2">
        <v>19716</v>
      </c>
      <c r="AF2120" s="2">
        <v>19716</v>
      </c>
      <c r="AG2120">
        <v>8</v>
      </c>
      <c r="AH2120">
        <v>28</v>
      </c>
      <c r="AI2120">
        <v>9</v>
      </c>
      <c r="AK2120" s="1" t="e">
        <f t="shared" si="299"/>
        <v>#N/A</v>
      </c>
      <c r="AL2120" s="1" t="e">
        <f t="shared" si="302"/>
        <v>#N/A</v>
      </c>
      <c r="AM2120" s="1" t="e">
        <f t="shared" si="303"/>
        <v>#N/A</v>
      </c>
      <c r="AN2120" s="1" t="e">
        <f t="shared" si="304"/>
        <v>#N/A</v>
      </c>
      <c r="AO2120" s="1" t="e">
        <f t="shared" si="305"/>
        <v>#N/A</v>
      </c>
      <c r="AP2120" s="1" t="e">
        <f t="shared" si="306"/>
        <v>#N/A</v>
      </c>
      <c r="AQ2120" s="1" t="e">
        <f t="shared" si="307"/>
        <v>#N/A</v>
      </c>
    </row>
    <row r="2121" spans="1:43">
      <c r="A2121">
        <v>20</v>
      </c>
      <c r="B2121" t="s">
        <v>3593</v>
      </c>
      <c r="C2121" t="s">
        <v>6069</v>
      </c>
      <c r="D2121">
        <f t="shared" si="301"/>
        <v>4000000</v>
      </c>
      <c r="K2121">
        <f t="shared" si="300"/>
        <v>1992</v>
      </c>
      <c r="L2121" t="s">
        <v>4682</v>
      </c>
      <c r="M2121" t="s">
        <v>4666</v>
      </c>
      <c r="N2121" t="s">
        <v>9402</v>
      </c>
      <c r="O2121" t="s">
        <v>6915</v>
      </c>
      <c r="P2121" t="s">
        <v>6915</v>
      </c>
      <c r="Q2121" t="s">
        <v>11476</v>
      </c>
      <c r="R2121" t="s">
        <v>11477</v>
      </c>
      <c r="AA2121">
        <v>4008</v>
      </c>
      <c r="AB2121" s="1">
        <v>40137</v>
      </c>
      <c r="AC2121" t="s">
        <v>3963</v>
      </c>
      <c r="AD2121" s="2">
        <v>2000000</v>
      </c>
      <c r="AE2121" s="2">
        <v>17896</v>
      </c>
      <c r="AF2121" s="2">
        <v>17896</v>
      </c>
      <c r="AG2121">
        <v>11</v>
      </c>
      <c r="AH2121">
        <v>20</v>
      </c>
      <c r="AI2121">
        <v>9</v>
      </c>
      <c r="AK2121" s="1" t="e">
        <f t="shared" si="299"/>
        <v>#N/A</v>
      </c>
      <c r="AL2121" s="1" t="e">
        <f t="shared" si="302"/>
        <v>#N/A</v>
      </c>
      <c r="AM2121" s="1" t="e">
        <f t="shared" si="303"/>
        <v>#N/A</v>
      </c>
      <c r="AN2121" s="1" t="e">
        <f t="shared" si="304"/>
        <v>#N/A</v>
      </c>
      <c r="AO2121" s="1" t="e">
        <f t="shared" si="305"/>
        <v>#N/A</v>
      </c>
      <c r="AP2121" s="1" t="e">
        <f t="shared" si="306"/>
        <v>#N/A</v>
      </c>
      <c r="AQ2121" s="1" t="e">
        <f t="shared" si="307"/>
        <v>#N/A</v>
      </c>
    </row>
    <row r="2122" spans="1:43">
      <c r="A2122">
        <v>21</v>
      </c>
      <c r="B2122" t="s">
        <v>11478</v>
      </c>
      <c r="C2122" t="s">
        <v>4621</v>
      </c>
      <c r="D2122" t="e">
        <f t="shared" si="301"/>
        <v>#N/A</v>
      </c>
      <c r="K2122">
        <f t="shared" si="300"/>
        <v>1992</v>
      </c>
      <c r="L2122" t="s">
        <v>4600</v>
      </c>
      <c r="M2122" t="s">
        <v>5779</v>
      </c>
      <c r="N2122" t="s">
        <v>9015</v>
      </c>
      <c r="O2122" t="s">
        <v>5624</v>
      </c>
      <c r="P2122" t="s">
        <v>11479</v>
      </c>
      <c r="Q2122" t="s">
        <v>11480</v>
      </c>
      <c r="R2122" t="s">
        <v>11481</v>
      </c>
      <c r="AA2122">
        <v>4297</v>
      </c>
      <c r="AB2122" s="1">
        <v>40178</v>
      </c>
      <c r="AC2122" t="s">
        <v>4246</v>
      </c>
      <c r="AD2122" s="2">
        <v>820000</v>
      </c>
      <c r="AE2122" s="2">
        <v>0</v>
      </c>
      <c r="AF2122" s="2">
        <v>16909</v>
      </c>
      <c r="AG2122">
        <v>12</v>
      </c>
      <c r="AH2122">
        <v>31</v>
      </c>
      <c r="AI2122">
        <v>9</v>
      </c>
      <c r="AK2122" s="1" t="e">
        <f t="shared" si="299"/>
        <v>#N/A</v>
      </c>
      <c r="AL2122" s="1" t="e">
        <f t="shared" si="302"/>
        <v>#N/A</v>
      </c>
      <c r="AM2122" s="1" t="e">
        <f t="shared" si="303"/>
        <v>#N/A</v>
      </c>
      <c r="AN2122" s="1" t="e">
        <f t="shared" si="304"/>
        <v>#N/A</v>
      </c>
      <c r="AO2122" s="1" t="e">
        <f t="shared" si="305"/>
        <v>#N/A</v>
      </c>
      <c r="AP2122" s="1" t="e">
        <f t="shared" si="306"/>
        <v>#N/A</v>
      </c>
      <c r="AQ2122" s="1" t="e">
        <f t="shared" si="307"/>
        <v>#N/A</v>
      </c>
    </row>
    <row r="2123" spans="1:43">
      <c r="A2123">
        <v>22</v>
      </c>
      <c r="B2123" t="s">
        <v>11482</v>
      </c>
      <c r="C2123" t="s">
        <v>4607</v>
      </c>
      <c r="D2123" t="e">
        <f t="shared" si="301"/>
        <v>#N/A</v>
      </c>
      <c r="K2123">
        <f t="shared" si="300"/>
        <v>1992</v>
      </c>
      <c r="L2123" t="s">
        <v>4614</v>
      </c>
      <c r="M2123" t="s">
        <v>4903</v>
      </c>
      <c r="N2123" t="s">
        <v>5994</v>
      </c>
      <c r="O2123" t="s">
        <v>11483</v>
      </c>
      <c r="P2123" t="s">
        <v>11484</v>
      </c>
      <c r="Q2123" t="s">
        <v>11485</v>
      </c>
      <c r="R2123" t="s">
        <v>11486</v>
      </c>
      <c r="AA2123">
        <v>4333</v>
      </c>
      <c r="AB2123" s="1">
        <v>40178</v>
      </c>
      <c r="AC2123" t="s">
        <v>4281</v>
      </c>
      <c r="AD2123" s="2">
        <v>640000</v>
      </c>
      <c r="AE2123" s="2">
        <v>0</v>
      </c>
      <c r="AF2123" s="2">
        <v>14812</v>
      </c>
      <c r="AG2123">
        <v>12</v>
      </c>
      <c r="AH2123">
        <v>31</v>
      </c>
      <c r="AI2123">
        <v>9</v>
      </c>
      <c r="AK2123" s="1" t="e">
        <f t="shared" si="299"/>
        <v>#N/A</v>
      </c>
      <c r="AL2123" s="1" t="e">
        <f t="shared" si="302"/>
        <v>#N/A</v>
      </c>
      <c r="AM2123" s="1" t="e">
        <f t="shared" si="303"/>
        <v>#N/A</v>
      </c>
      <c r="AN2123" s="1" t="e">
        <f t="shared" si="304"/>
        <v>#N/A</v>
      </c>
      <c r="AO2123" s="1" t="e">
        <f t="shared" si="305"/>
        <v>#N/A</v>
      </c>
      <c r="AP2123" s="1" t="e">
        <f t="shared" si="306"/>
        <v>#N/A</v>
      </c>
      <c r="AQ2123" s="1" t="e">
        <f t="shared" si="307"/>
        <v>#N/A</v>
      </c>
    </row>
    <row r="2124" spans="1:43">
      <c r="A2124">
        <v>23</v>
      </c>
      <c r="B2124" t="s">
        <v>11487</v>
      </c>
      <c r="C2124" t="s">
        <v>4621</v>
      </c>
      <c r="D2124" t="e">
        <f t="shared" si="301"/>
        <v>#N/A</v>
      </c>
      <c r="K2124">
        <f t="shared" si="300"/>
        <v>1992</v>
      </c>
      <c r="L2124" t="s">
        <v>4614</v>
      </c>
      <c r="M2124" t="s">
        <v>4615</v>
      </c>
      <c r="N2124" t="s">
        <v>5174</v>
      </c>
      <c r="O2124" t="s">
        <v>7760</v>
      </c>
      <c r="P2124" t="s">
        <v>11488</v>
      </c>
      <c r="Q2124" t="s">
        <v>11489</v>
      </c>
      <c r="R2124" t="s">
        <v>11490</v>
      </c>
      <c r="AA2124">
        <v>3044</v>
      </c>
      <c r="AB2124" s="1">
        <v>40102</v>
      </c>
      <c r="AC2124" t="s">
        <v>3017</v>
      </c>
      <c r="AD2124" s="2">
        <v>10000000</v>
      </c>
      <c r="AE2124" s="2">
        <v>9069</v>
      </c>
      <c r="AF2124" s="2">
        <v>9069</v>
      </c>
      <c r="AG2124">
        <v>10</v>
      </c>
      <c r="AH2124">
        <v>16</v>
      </c>
      <c r="AI2124">
        <v>9</v>
      </c>
      <c r="AK2124" s="1" t="e">
        <f t="shared" si="299"/>
        <v>#N/A</v>
      </c>
      <c r="AL2124" s="1" t="e">
        <f t="shared" si="302"/>
        <v>#N/A</v>
      </c>
      <c r="AM2124" s="1" t="e">
        <f t="shared" si="303"/>
        <v>#N/A</v>
      </c>
      <c r="AN2124" s="1" t="e">
        <f t="shared" si="304"/>
        <v>#N/A</v>
      </c>
      <c r="AO2124" s="1" t="e">
        <f t="shared" si="305"/>
        <v>#N/A</v>
      </c>
      <c r="AP2124" s="1" t="e">
        <f t="shared" si="306"/>
        <v>#N/A</v>
      </c>
      <c r="AQ2124" s="1" t="e">
        <f t="shared" si="307"/>
        <v>#N/A</v>
      </c>
    </row>
    <row r="2125" spans="1:43">
      <c r="A2125">
        <v>24</v>
      </c>
      <c r="B2125" t="s">
        <v>798</v>
      </c>
      <c r="C2125" t="s">
        <v>4621</v>
      </c>
      <c r="D2125">
        <f t="shared" si="301"/>
        <v>55000000</v>
      </c>
      <c r="K2125">
        <f t="shared" si="300"/>
        <v>1992</v>
      </c>
      <c r="L2125" t="s">
        <v>4600</v>
      </c>
      <c r="M2125" t="s">
        <v>4637</v>
      </c>
      <c r="N2125" t="s">
        <v>4789</v>
      </c>
      <c r="O2125" t="s">
        <v>5170</v>
      </c>
      <c r="P2125" t="s">
        <v>11491</v>
      </c>
      <c r="Q2125" t="s">
        <v>11492</v>
      </c>
      <c r="R2125" t="s">
        <v>11493</v>
      </c>
      <c r="AA2125">
        <v>3555</v>
      </c>
      <c r="AB2125" s="1">
        <v>40039</v>
      </c>
      <c r="AC2125" t="s">
        <v>3521</v>
      </c>
      <c r="AD2125" s="2">
        <v>5000000</v>
      </c>
      <c r="AE2125" s="2">
        <v>8297</v>
      </c>
      <c r="AF2125" s="2">
        <v>8297</v>
      </c>
      <c r="AG2125">
        <v>8</v>
      </c>
      <c r="AH2125">
        <v>14</v>
      </c>
      <c r="AI2125">
        <v>9</v>
      </c>
      <c r="AK2125" s="1" t="e">
        <f t="shared" si="299"/>
        <v>#N/A</v>
      </c>
      <c r="AL2125" s="1" t="e">
        <f t="shared" si="302"/>
        <v>#N/A</v>
      </c>
      <c r="AM2125" s="1" t="e">
        <f t="shared" si="303"/>
        <v>#N/A</v>
      </c>
      <c r="AN2125" s="1" t="e">
        <f t="shared" si="304"/>
        <v>#N/A</v>
      </c>
      <c r="AO2125" s="1" t="e">
        <f t="shared" si="305"/>
        <v>#N/A</v>
      </c>
      <c r="AP2125" s="1" t="e">
        <f t="shared" si="306"/>
        <v>#N/A</v>
      </c>
      <c r="AQ2125" s="1" t="e">
        <f t="shared" si="307"/>
        <v>#N/A</v>
      </c>
    </row>
    <row r="2126" spans="1:43">
      <c r="A2126">
        <v>25</v>
      </c>
      <c r="B2126" t="s">
        <v>11494</v>
      </c>
      <c r="C2126" t="s">
        <v>4677</v>
      </c>
      <c r="D2126" t="e">
        <f t="shared" si="301"/>
        <v>#N/A</v>
      </c>
      <c r="K2126">
        <f t="shared" si="300"/>
        <v>1992</v>
      </c>
      <c r="L2126" t="s">
        <v>4682</v>
      </c>
      <c r="M2126" t="s">
        <v>4683</v>
      </c>
      <c r="N2126" t="s">
        <v>4893</v>
      </c>
      <c r="O2126" t="s">
        <v>11017</v>
      </c>
      <c r="P2126" t="s">
        <v>11495</v>
      </c>
      <c r="Q2126" t="s">
        <v>11496</v>
      </c>
      <c r="R2126" t="s">
        <v>11497</v>
      </c>
      <c r="AA2126">
        <v>650</v>
      </c>
      <c r="AB2126" s="1">
        <v>40178</v>
      </c>
      <c r="AC2126" t="s">
        <v>645</v>
      </c>
      <c r="AD2126" s="2">
        <v>65000000</v>
      </c>
      <c r="AE2126" s="2">
        <v>0</v>
      </c>
      <c r="AF2126" s="2">
        <v>0</v>
      </c>
      <c r="AG2126">
        <v>12</v>
      </c>
      <c r="AH2126">
        <v>31</v>
      </c>
      <c r="AI2126">
        <v>9</v>
      </c>
      <c r="AK2126" s="1" t="e">
        <f t="shared" si="299"/>
        <v>#N/A</v>
      </c>
      <c r="AL2126" s="1" t="e">
        <f t="shared" si="302"/>
        <v>#N/A</v>
      </c>
      <c r="AM2126" s="1" t="e">
        <f t="shared" si="303"/>
        <v>#N/A</v>
      </c>
      <c r="AN2126" s="1" t="e">
        <f t="shared" si="304"/>
        <v>#N/A</v>
      </c>
      <c r="AO2126" s="1" t="e">
        <f t="shared" si="305"/>
        <v>#N/A</v>
      </c>
      <c r="AP2126" s="1" t="e">
        <f t="shared" si="306"/>
        <v>#N/A</v>
      </c>
      <c r="AQ2126" s="1" t="e">
        <f t="shared" si="307"/>
        <v>#N/A</v>
      </c>
    </row>
    <row r="2127" spans="1:43">
      <c r="A2127">
        <v>26</v>
      </c>
      <c r="B2127" t="s">
        <v>11498</v>
      </c>
      <c r="C2127" t="s">
        <v>4621</v>
      </c>
      <c r="D2127" t="e">
        <f t="shared" si="301"/>
        <v>#N/A</v>
      </c>
      <c r="K2127">
        <f t="shared" si="300"/>
        <v>1992</v>
      </c>
      <c r="L2127" t="s">
        <v>4614</v>
      </c>
      <c r="M2127" t="s">
        <v>5367</v>
      </c>
      <c r="N2127" t="s">
        <v>5279</v>
      </c>
      <c r="O2127" t="s">
        <v>7394</v>
      </c>
      <c r="P2127" t="s">
        <v>11499</v>
      </c>
      <c r="Q2127" t="s">
        <v>11500</v>
      </c>
      <c r="R2127" t="s">
        <v>11501</v>
      </c>
      <c r="AA2127">
        <v>2848</v>
      </c>
      <c r="AB2127" s="1">
        <v>40144</v>
      </c>
      <c r="AC2127" t="s">
        <v>2822</v>
      </c>
      <c r="AD2127" s="2">
        <v>11500000</v>
      </c>
      <c r="AE2127" s="2">
        <v>0</v>
      </c>
      <c r="AF2127" s="2">
        <v>0</v>
      </c>
      <c r="AG2127">
        <v>11</v>
      </c>
      <c r="AH2127">
        <v>27</v>
      </c>
      <c r="AI2127">
        <v>9</v>
      </c>
      <c r="AK2127" s="1" t="e">
        <f t="shared" si="299"/>
        <v>#N/A</v>
      </c>
      <c r="AL2127" s="1" t="e">
        <f t="shared" si="302"/>
        <v>#N/A</v>
      </c>
      <c r="AM2127" s="1" t="e">
        <f t="shared" si="303"/>
        <v>#N/A</v>
      </c>
      <c r="AN2127" s="1" t="e">
        <f t="shared" si="304"/>
        <v>#N/A</v>
      </c>
      <c r="AO2127" s="1" t="e">
        <f t="shared" si="305"/>
        <v>#N/A</v>
      </c>
      <c r="AP2127" s="1" t="e">
        <f t="shared" si="306"/>
        <v>#N/A</v>
      </c>
      <c r="AQ2127" s="1" t="e">
        <f t="shared" si="307"/>
        <v>#N/A</v>
      </c>
    </row>
    <row r="2128" spans="1:43">
      <c r="A2128">
        <v>27</v>
      </c>
      <c r="B2128" t="s">
        <v>11502</v>
      </c>
      <c r="C2128" t="s">
        <v>4628</v>
      </c>
      <c r="D2128" t="e">
        <f t="shared" si="301"/>
        <v>#N/A</v>
      </c>
      <c r="K2128">
        <f t="shared" si="300"/>
        <v>1992</v>
      </c>
      <c r="L2128" t="s">
        <v>4614</v>
      </c>
      <c r="M2128" t="s">
        <v>4615</v>
      </c>
      <c r="N2128" t="s">
        <v>7858</v>
      </c>
      <c r="O2128" t="s">
        <v>9337</v>
      </c>
      <c r="P2128" t="s">
        <v>4662</v>
      </c>
      <c r="Q2128" t="s">
        <v>11503</v>
      </c>
      <c r="R2128" t="s">
        <v>11504</v>
      </c>
      <c r="AA2128">
        <v>3055</v>
      </c>
      <c r="AB2128" s="1">
        <v>40178</v>
      </c>
      <c r="AC2128" t="s">
        <v>3028</v>
      </c>
      <c r="AD2128" s="2">
        <v>10000000</v>
      </c>
      <c r="AE2128" s="2">
        <v>0</v>
      </c>
      <c r="AF2128" s="2">
        <v>0</v>
      </c>
      <c r="AG2128">
        <v>12</v>
      </c>
      <c r="AH2128">
        <v>31</v>
      </c>
      <c r="AI2128">
        <v>9</v>
      </c>
      <c r="AK2128" s="1" t="e">
        <f t="shared" si="299"/>
        <v>#N/A</v>
      </c>
      <c r="AL2128" s="1" t="e">
        <f t="shared" si="302"/>
        <v>#N/A</v>
      </c>
      <c r="AM2128" s="1" t="e">
        <f t="shared" si="303"/>
        <v>#N/A</v>
      </c>
      <c r="AN2128" s="1" t="e">
        <f t="shared" si="304"/>
        <v>#N/A</v>
      </c>
      <c r="AO2128" s="1" t="e">
        <f t="shared" si="305"/>
        <v>#N/A</v>
      </c>
      <c r="AP2128" s="1" t="e">
        <f t="shared" si="306"/>
        <v>#N/A</v>
      </c>
      <c r="AQ2128" s="1" t="e">
        <f t="shared" si="307"/>
        <v>#N/A</v>
      </c>
    </row>
    <row r="2129" spans="1:43">
      <c r="A2129">
        <v>28</v>
      </c>
      <c r="B2129" t="s">
        <v>802</v>
      </c>
      <c r="C2129" t="s">
        <v>4677</v>
      </c>
      <c r="D2129">
        <f t="shared" si="301"/>
        <v>55000000</v>
      </c>
      <c r="K2129">
        <f t="shared" si="300"/>
        <v>1992</v>
      </c>
      <c r="L2129" t="s">
        <v>4600</v>
      </c>
      <c r="M2129" t="s">
        <v>4829</v>
      </c>
      <c r="N2129" t="s">
        <v>5030</v>
      </c>
      <c r="O2129" t="s">
        <v>4829</v>
      </c>
      <c r="P2129" t="s">
        <v>11505</v>
      </c>
      <c r="Q2129" t="s">
        <v>11506</v>
      </c>
      <c r="R2129" t="s">
        <v>11507</v>
      </c>
      <c r="AA2129">
        <v>3057</v>
      </c>
      <c r="AB2129" s="1">
        <v>39959</v>
      </c>
      <c r="AC2129" t="s">
        <v>3030</v>
      </c>
      <c r="AD2129" s="2">
        <v>10000000</v>
      </c>
      <c r="AE2129" s="2">
        <v>0</v>
      </c>
      <c r="AF2129" s="2">
        <v>0</v>
      </c>
      <c r="AG2129">
        <v>5</v>
      </c>
      <c r="AH2129">
        <v>26</v>
      </c>
      <c r="AI2129">
        <v>9</v>
      </c>
      <c r="AK2129" s="1" t="e">
        <f t="shared" si="299"/>
        <v>#N/A</v>
      </c>
      <c r="AL2129" s="1" t="e">
        <f t="shared" si="302"/>
        <v>#N/A</v>
      </c>
      <c r="AM2129" s="1" t="e">
        <f t="shared" si="303"/>
        <v>#N/A</v>
      </c>
      <c r="AN2129" s="1" t="e">
        <f t="shared" si="304"/>
        <v>#N/A</v>
      </c>
      <c r="AO2129" s="1" t="e">
        <f t="shared" si="305"/>
        <v>#N/A</v>
      </c>
      <c r="AP2129" s="1" t="e">
        <f t="shared" si="306"/>
        <v>#N/A</v>
      </c>
      <c r="AQ2129" s="1" t="e">
        <f t="shared" si="307"/>
        <v>#N/A</v>
      </c>
    </row>
    <row r="2130" spans="1:43">
      <c r="A2130">
        <v>29</v>
      </c>
      <c r="B2130" t="s">
        <v>2830</v>
      </c>
      <c r="C2130" t="s">
        <v>4677</v>
      </c>
      <c r="D2130">
        <f t="shared" si="301"/>
        <v>11000000</v>
      </c>
      <c r="K2130">
        <f t="shared" si="300"/>
        <v>1992</v>
      </c>
      <c r="L2130" t="s">
        <v>4682</v>
      </c>
      <c r="M2130" t="s">
        <v>5119</v>
      </c>
      <c r="N2130" t="s">
        <v>4708</v>
      </c>
      <c r="O2130" t="s">
        <v>8224</v>
      </c>
      <c r="P2130" t="s">
        <v>11508</v>
      </c>
      <c r="Q2130" t="s">
        <v>11509</v>
      </c>
      <c r="R2130" t="s">
        <v>11510</v>
      </c>
      <c r="AA2130">
        <v>3560</v>
      </c>
      <c r="AB2130" s="1">
        <v>39861</v>
      </c>
      <c r="AC2130" t="s">
        <v>3526</v>
      </c>
      <c r="AD2130" s="2">
        <v>5000000</v>
      </c>
      <c r="AE2130" s="2">
        <v>0</v>
      </c>
      <c r="AF2130" s="2">
        <v>0</v>
      </c>
      <c r="AG2130">
        <v>2</v>
      </c>
      <c r="AH2130">
        <v>17</v>
      </c>
      <c r="AI2130">
        <v>9</v>
      </c>
      <c r="AK2130" s="1" t="e">
        <f t="shared" si="299"/>
        <v>#N/A</v>
      </c>
      <c r="AL2130" s="1" t="e">
        <f t="shared" si="302"/>
        <v>#N/A</v>
      </c>
      <c r="AM2130" s="1" t="e">
        <f t="shared" si="303"/>
        <v>#N/A</v>
      </c>
      <c r="AN2130" s="1" t="e">
        <f t="shared" si="304"/>
        <v>#N/A</v>
      </c>
      <c r="AO2130" s="1" t="e">
        <f t="shared" si="305"/>
        <v>#N/A</v>
      </c>
      <c r="AP2130" s="1" t="e">
        <f t="shared" si="306"/>
        <v>#N/A</v>
      </c>
      <c r="AQ2130" s="1" t="e">
        <f t="shared" si="307"/>
        <v>#N/A</v>
      </c>
    </row>
    <row r="2131" spans="1:43">
      <c r="A2131">
        <v>30</v>
      </c>
      <c r="B2131" t="s">
        <v>11511</v>
      </c>
      <c r="C2131" t="s">
        <v>4621</v>
      </c>
      <c r="D2131" t="e">
        <f t="shared" si="301"/>
        <v>#N/A</v>
      </c>
      <c r="K2131">
        <f t="shared" si="300"/>
        <v>1992</v>
      </c>
      <c r="L2131" t="s">
        <v>4600</v>
      </c>
      <c r="M2131" t="s">
        <v>4718</v>
      </c>
      <c r="N2131" t="s">
        <v>6339</v>
      </c>
      <c r="O2131" t="s">
        <v>8305</v>
      </c>
      <c r="P2131" t="s">
        <v>11512</v>
      </c>
      <c r="Q2131" t="s">
        <v>11513</v>
      </c>
      <c r="R2131" t="s">
        <v>11514</v>
      </c>
      <c r="AA2131">
        <v>3747</v>
      </c>
      <c r="AB2131" s="1">
        <v>39994</v>
      </c>
      <c r="AC2131" t="s">
        <v>3707</v>
      </c>
      <c r="AD2131" s="2">
        <v>3500000</v>
      </c>
      <c r="AE2131" s="2">
        <v>0</v>
      </c>
      <c r="AF2131" s="2">
        <v>0</v>
      </c>
      <c r="AG2131">
        <v>6</v>
      </c>
      <c r="AH2131">
        <v>30</v>
      </c>
      <c r="AI2131">
        <v>9</v>
      </c>
      <c r="AK2131" s="1" t="e">
        <f t="shared" ref="AK2131:AK2194" si="308">VLOOKUP(AC2131,$B$2:$R$10000,11,FALSE)</f>
        <v>#N/A</v>
      </c>
      <c r="AL2131" s="1" t="e">
        <f t="shared" si="302"/>
        <v>#N/A</v>
      </c>
      <c r="AM2131" s="1" t="e">
        <f t="shared" si="303"/>
        <v>#N/A</v>
      </c>
      <c r="AN2131" s="1" t="e">
        <f t="shared" si="304"/>
        <v>#N/A</v>
      </c>
      <c r="AO2131" s="1" t="e">
        <f t="shared" si="305"/>
        <v>#N/A</v>
      </c>
      <c r="AP2131" s="1" t="e">
        <f t="shared" si="306"/>
        <v>#N/A</v>
      </c>
      <c r="AQ2131" s="1" t="e">
        <f t="shared" si="307"/>
        <v>#N/A</v>
      </c>
    </row>
    <row r="2132" spans="1:43">
      <c r="A2132">
        <v>31</v>
      </c>
      <c r="B2132" t="s">
        <v>2890</v>
      </c>
      <c r="C2132" t="s">
        <v>4607</v>
      </c>
      <c r="D2132">
        <f t="shared" si="301"/>
        <v>10000000</v>
      </c>
      <c r="K2132">
        <f t="shared" si="300"/>
        <v>1992</v>
      </c>
      <c r="L2132" t="s">
        <v>4614</v>
      </c>
      <c r="M2132" t="s">
        <v>4763</v>
      </c>
      <c r="N2132" t="s">
        <v>7374</v>
      </c>
      <c r="O2132" t="s">
        <v>10419</v>
      </c>
      <c r="P2132" t="s">
        <v>6644</v>
      </c>
      <c r="Q2132" t="s">
        <v>11515</v>
      </c>
      <c r="R2132" t="s">
        <v>11516</v>
      </c>
      <c r="AA2132">
        <v>3857</v>
      </c>
      <c r="AB2132" s="1">
        <v>40178</v>
      </c>
      <c r="AC2132" t="s">
        <v>3815</v>
      </c>
      <c r="AD2132" s="2">
        <v>3000000</v>
      </c>
      <c r="AE2132" s="2">
        <v>0</v>
      </c>
      <c r="AF2132" s="2">
        <v>0</v>
      </c>
      <c r="AG2132">
        <v>12</v>
      </c>
      <c r="AH2132">
        <v>31</v>
      </c>
      <c r="AI2132">
        <v>9</v>
      </c>
      <c r="AK2132" s="1" t="e">
        <f t="shared" si="308"/>
        <v>#N/A</v>
      </c>
      <c r="AL2132" s="1" t="e">
        <f t="shared" si="302"/>
        <v>#N/A</v>
      </c>
      <c r="AM2132" s="1" t="e">
        <f t="shared" si="303"/>
        <v>#N/A</v>
      </c>
      <c r="AN2132" s="1" t="e">
        <f t="shared" si="304"/>
        <v>#N/A</v>
      </c>
      <c r="AO2132" s="1" t="e">
        <f t="shared" si="305"/>
        <v>#N/A</v>
      </c>
      <c r="AP2132" s="1" t="e">
        <f t="shared" si="306"/>
        <v>#N/A</v>
      </c>
      <c r="AQ2132" s="1" t="e">
        <f t="shared" si="307"/>
        <v>#N/A</v>
      </c>
    </row>
    <row r="2133" spans="1:43">
      <c r="A2133">
        <v>32</v>
      </c>
      <c r="B2133" t="s">
        <v>1340</v>
      </c>
      <c r="C2133" t="s">
        <v>4628</v>
      </c>
      <c r="D2133">
        <f t="shared" si="301"/>
        <v>35000000</v>
      </c>
      <c r="K2133">
        <f t="shared" si="300"/>
        <v>1992</v>
      </c>
      <c r="L2133" t="s">
        <v>4600</v>
      </c>
      <c r="M2133" t="s">
        <v>11517</v>
      </c>
      <c r="N2133" t="s">
        <v>4909</v>
      </c>
      <c r="O2133" t="s">
        <v>7081</v>
      </c>
      <c r="P2133" t="s">
        <v>11518</v>
      </c>
      <c r="Q2133" t="s">
        <v>11519</v>
      </c>
      <c r="R2133" t="s">
        <v>11520</v>
      </c>
      <c r="AA2133">
        <v>3858</v>
      </c>
      <c r="AB2133" s="1">
        <v>40178</v>
      </c>
      <c r="AC2133" t="s">
        <v>3816</v>
      </c>
      <c r="AD2133" s="2">
        <v>3000000</v>
      </c>
      <c r="AE2133" s="2">
        <v>0</v>
      </c>
      <c r="AF2133" s="2">
        <v>0</v>
      </c>
      <c r="AG2133">
        <v>12</v>
      </c>
      <c r="AH2133">
        <v>31</v>
      </c>
      <c r="AI2133">
        <v>9</v>
      </c>
      <c r="AK2133" s="1" t="e">
        <f t="shared" si="308"/>
        <v>#N/A</v>
      </c>
      <c r="AL2133" s="1" t="e">
        <f t="shared" si="302"/>
        <v>#N/A</v>
      </c>
      <c r="AM2133" s="1" t="e">
        <f t="shared" si="303"/>
        <v>#N/A</v>
      </c>
      <c r="AN2133" s="1" t="e">
        <f t="shared" si="304"/>
        <v>#N/A</v>
      </c>
      <c r="AO2133" s="1" t="e">
        <f t="shared" si="305"/>
        <v>#N/A</v>
      </c>
      <c r="AP2133" s="1" t="e">
        <f t="shared" si="306"/>
        <v>#N/A</v>
      </c>
      <c r="AQ2133" s="1" t="e">
        <f t="shared" si="307"/>
        <v>#N/A</v>
      </c>
    </row>
    <row r="2134" spans="1:43">
      <c r="A2134">
        <v>33</v>
      </c>
      <c r="B2134" t="s">
        <v>11521</v>
      </c>
      <c r="C2134" t="s">
        <v>10764</v>
      </c>
      <c r="D2134" t="e">
        <f t="shared" si="301"/>
        <v>#N/A</v>
      </c>
      <c r="K2134">
        <f t="shared" si="300"/>
        <v>1992</v>
      </c>
      <c r="L2134" t="s">
        <v>4682</v>
      </c>
      <c r="M2134" t="s">
        <v>4788</v>
      </c>
      <c r="N2134" t="s">
        <v>5120</v>
      </c>
      <c r="O2134" t="s">
        <v>8487</v>
      </c>
      <c r="P2134" t="s">
        <v>11522</v>
      </c>
      <c r="Q2134" t="s">
        <v>11523</v>
      </c>
      <c r="R2134" t="s">
        <v>11524</v>
      </c>
      <c r="AA2134">
        <v>3920</v>
      </c>
      <c r="AB2134" s="1">
        <v>40178</v>
      </c>
      <c r="AC2134" t="s">
        <v>3877</v>
      </c>
      <c r="AD2134" s="2">
        <v>2500000</v>
      </c>
      <c r="AE2134" s="2">
        <v>0</v>
      </c>
      <c r="AF2134" s="2">
        <v>0</v>
      </c>
      <c r="AG2134">
        <v>12</v>
      </c>
      <c r="AH2134">
        <v>31</v>
      </c>
      <c r="AI2134">
        <v>9</v>
      </c>
      <c r="AK2134" s="1" t="e">
        <f t="shared" si="308"/>
        <v>#N/A</v>
      </c>
      <c r="AL2134" s="1" t="e">
        <f t="shared" si="302"/>
        <v>#N/A</v>
      </c>
      <c r="AM2134" s="1" t="e">
        <f t="shared" si="303"/>
        <v>#N/A</v>
      </c>
      <c r="AN2134" s="1" t="e">
        <f t="shared" si="304"/>
        <v>#N/A</v>
      </c>
      <c r="AO2134" s="1" t="e">
        <f t="shared" si="305"/>
        <v>#N/A</v>
      </c>
      <c r="AP2134" s="1" t="e">
        <f t="shared" si="306"/>
        <v>#N/A</v>
      </c>
      <c r="AQ2134" s="1" t="e">
        <f t="shared" si="307"/>
        <v>#N/A</v>
      </c>
    </row>
    <row r="2135" spans="1:43">
      <c r="A2135">
        <v>34</v>
      </c>
      <c r="B2135" t="s">
        <v>11525</v>
      </c>
      <c r="C2135" t="s">
        <v>4607</v>
      </c>
      <c r="D2135" t="e">
        <f t="shared" si="301"/>
        <v>#N/A</v>
      </c>
      <c r="K2135">
        <f t="shared" ref="K2135:K2198" si="309">2013-INT((ROW()-2)/100)</f>
        <v>1992</v>
      </c>
      <c r="L2135" t="s">
        <v>4682</v>
      </c>
      <c r="M2135" t="s">
        <v>4666</v>
      </c>
      <c r="N2135" t="s">
        <v>4708</v>
      </c>
      <c r="O2135" t="s">
        <v>8224</v>
      </c>
      <c r="P2135" t="s">
        <v>11526</v>
      </c>
      <c r="Q2135" t="s">
        <v>11527</v>
      </c>
      <c r="R2135" t="s">
        <v>11528</v>
      </c>
      <c r="AA2135">
        <v>4027</v>
      </c>
      <c r="AB2135" s="1">
        <v>40178</v>
      </c>
      <c r="AC2135" t="s">
        <v>3982</v>
      </c>
      <c r="AD2135" s="2">
        <v>2000000</v>
      </c>
      <c r="AE2135" s="2">
        <v>0</v>
      </c>
      <c r="AF2135" s="2">
        <v>0</v>
      </c>
      <c r="AG2135">
        <v>12</v>
      </c>
      <c r="AH2135">
        <v>31</v>
      </c>
      <c r="AI2135">
        <v>9</v>
      </c>
      <c r="AK2135" s="1" t="e">
        <f t="shared" si="308"/>
        <v>#N/A</v>
      </c>
      <c r="AL2135" s="1" t="e">
        <f t="shared" si="302"/>
        <v>#N/A</v>
      </c>
      <c r="AM2135" s="1" t="e">
        <f t="shared" si="303"/>
        <v>#N/A</v>
      </c>
      <c r="AN2135" s="1" t="e">
        <f t="shared" si="304"/>
        <v>#N/A</v>
      </c>
      <c r="AO2135" s="1" t="e">
        <f t="shared" si="305"/>
        <v>#N/A</v>
      </c>
      <c r="AP2135" s="1" t="e">
        <f t="shared" si="306"/>
        <v>#N/A</v>
      </c>
      <c r="AQ2135" s="1" t="e">
        <f t="shared" si="307"/>
        <v>#N/A</v>
      </c>
    </row>
    <row r="2136" spans="1:43">
      <c r="A2136">
        <v>35</v>
      </c>
      <c r="B2136" t="s">
        <v>1168</v>
      </c>
      <c r="C2136" t="s">
        <v>4607</v>
      </c>
      <c r="D2136">
        <f t="shared" si="301"/>
        <v>40000000</v>
      </c>
      <c r="K2136">
        <f t="shared" si="309"/>
        <v>1992</v>
      </c>
      <c r="L2136" t="s">
        <v>4635</v>
      </c>
      <c r="AA2136">
        <v>4057</v>
      </c>
      <c r="AB2136" s="1">
        <v>40178</v>
      </c>
      <c r="AC2136" t="s">
        <v>4010</v>
      </c>
      <c r="AD2136" s="2">
        <v>1800000</v>
      </c>
      <c r="AE2136" s="2">
        <v>0</v>
      </c>
      <c r="AF2136" s="2">
        <v>0</v>
      </c>
      <c r="AG2136">
        <v>12</v>
      </c>
      <c r="AH2136">
        <v>31</v>
      </c>
      <c r="AI2136">
        <v>9</v>
      </c>
      <c r="AK2136" s="1" t="e">
        <f t="shared" si="308"/>
        <v>#N/A</v>
      </c>
      <c r="AL2136" s="1" t="e">
        <f t="shared" si="302"/>
        <v>#N/A</v>
      </c>
      <c r="AM2136" s="1" t="e">
        <f t="shared" si="303"/>
        <v>#N/A</v>
      </c>
      <c r="AN2136" s="1" t="e">
        <f t="shared" si="304"/>
        <v>#N/A</v>
      </c>
      <c r="AO2136" s="1" t="e">
        <f t="shared" si="305"/>
        <v>#N/A</v>
      </c>
      <c r="AP2136" s="1" t="e">
        <f t="shared" si="306"/>
        <v>#N/A</v>
      </c>
      <c r="AQ2136" s="1" t="e">
        <f t="shared" si="307"/>
        <v>#N/A</v>
      </c>
    </row>
    <row r="2137" spans="1:43">
      <c r="A2137">
        <v>36</v>
      </c>
      <c r="B2137" t="s">
        <v>11529</v>
      </c>
      <c r="C2137" t="s">
        <v>4628</v>
      </c>
      <c r="D2137" t="e">
        <f t="shared" si="301"/>
        <v>#N/A</v>
      </c>
      <c r="K2137">
        <f t="shared" si="309"/>
        <v>1992</v>
      </c>
      <c r="L2137" t="s">
        <v>4682</v>
      </c>
      <c r="M2137" t="s">
        <v>6879</v>
      </c>
      <c r="N2137" t="s">
        <v>4649</v>
      </c>
      <c r="O2137" t="s">
        <v>10357</v>
      </c>
      <c r="P2137" t="s">
        <v>11530</v>
      </c>
      <c r="Q2137" t="s">
        <v>11531</v>
      </c>
      <c r="R2137" t="s">
        <v>11532</v>
      </c>
      <c r="AA2137">
        <v>4185</v>
      </c>
      <c r="AB2137" s="1">
        <v>39910</v>
      </c>
      <c r="AC2137" t="s">
        <v>4136</v>
      </c>
      <c r="AD2137" s="2">
        <v>1100000</v>
      </c>
      <c r="AE2137" s="2">
        <v>0</v>
      </c>
      <c r="AF2137" s="2">
        <v>0</v>
      </c>
      <c r="AG2137">
        <v>4</v>
      </c>
      <c r="AH2137">
        <v>7</v>
      </c>
      <c r="AI2137">
        <v>9</v>
      </c>
      <c r="AK2137" s="1" t="e">
        <f t="shared" si="308"/>
        <v>#N/A</v>
      </c>
      <c r="AL2137" s="1" t="e">
        <f t="shared" si="302"/>
        <v>#N/A</v>
      </c>
      <c r="AM2137" s="1" t="e">
        <f t="shared" si="303"/>
        <v>#N/A</v>
      </c>
      <c r="AN2137" s="1" t="e">
        <f t="shared" si="304"/>
        <v>#N/A</v>
      </c>
      <c r="AO2137" s="1" t="e">
        <f t="shared" si="305"/>
        <v>#N/A</v>
      </c>
      <c r="AP2137" s="1" t="e">
        <f t="shared" si="306"/>
        <v>#N/A</v>
      </c>
      <c r="AQ2137" s="1" t="e">
        <f t="shared" si="307"/>
        <v>#N/A</v>
      </c>
    </row>
    <row r="2138" spans="1:43">
      <c r="A2138">
        <v>37</v>
      </c>
      <c r="B2138" t="s">
        <v>11533</v>
      </c>
      <c r="C2138" t="s">
        <v>10764</v>
      </c>
      <c r="D2138" t="e">
        <f t="shared" si="301"/>
        <v>#N/A</v>
      </c>
      <c r="K2138">
        <f t="shared" si="309"/>
        <v>1992</v>
      </c>
      <c r="L2138" t="s">
        <v>4614</v>
      </c>
      <c r="M2138" t="s">
        <v>4851</v>
      </c>
      <c r="N2138" t="s">
        <v>4572</v>
      </c>
      <c r="O2138" t="s">
        <v>9088</v>
      </c>
      <c r="P2138" t="s">
        <v>11534</v>
      </c>
      <c r="Q2138" t="s">
        <v>11535</v>
      </c>
      <c r="R2138" t="s">
        <v>11536</v>
      </c>
      <c r="AA2138">
        <v>4271</v>
      </c>
      <c r="AB2138" s="1">
        <v>40011</v>
      </c>
      <c r="AC2138" t="s">
        <v>4221</v>
      </c>
      <c r="AD2138" s="2">
        <v>1000000</v>
      </c>
      <c r="AE2138" s="2">
        <v>0</v>
      </c>
      <c r="AF2138" s="2">
        <v>0</v>
      </c>
      <c r="AG2138">
        <v>7</v>
      </c>
      <c r="AH2138">
        <v>17</v>
      </c>
      <c r="AI2138">
        <v>9</v>
      </c>
      <c r="AK2138" s="1" t="e">
        <f t="shared" si="308"/>
        <v>#N/A</v>
      </c>
      <c r="AL2138" s="1" t="e">
        <f t="shared" si="302"/>
        <v>#N/A</v>
      </c>
      <c r="AM2138" s="1" t="e">
        <f t="shared" si="303"/>
        <v>#N/A</v>
      </c>
      <c r="AN2138" s="1" t="e">
        <f t="shared" si="304"/>
        <v>#N/A</v>
      </c>
      <c r="AO2138" s="1" t="e">
        <f t="shared" si="305"/>
        <v>#N/A</v>
      </c>
      <c r="AP2138" s="1" t="e">
        <f t="shared" si="306"/>
        <v>#N/A</v>
      </c>
      <c r="AQ2138" s="1" t="e">
        <f t="shared" si="307"/>
        <v>#N/A</v>
      </c>
    </row>
    <row r="2139" spans="1:43">
      <c r="A2139">
        <v>38</v>
      </c>
      <c r="B2139" t="s">
        <v>11537</v>
      </c>
      <c r="C2139" t="s">
        <v>4607</v>
      </c>
      <c r="D2139" t="e">
        <f t="shared" si="301"/>
        <v>#N/A</v>
      </c>
      <c r="K2139">
        <f t="shared" si="309"/>
        <v>1992</v>
      </c>
      <c r="L2139" t="s">
        <v>4614</v>
      </c>
      <c r="M2139" t="s">
        <v>5095</v>
      </c>
      <c r="N2139" t="s">
        <v>4789</v>
      </c>
      <c r="O2139" t="s">
        <v>9239</v>
      </c>
      <c r="P2139" t="s">
        <v>11538</v>
      </c>
      <c r="Q2139" t="s">
        <v>11539</v>
      </c>
      <c r="R2139" t="s">
        <v>11540</v>
      </c>
      <c r="AA2139">
        <v>4276</v>
      </c>
      <c r="AB2139" s="1">
        <v>40148</v>
      </c>
      <c r="AC2139" t="s">
        <v>4226</v>
      </c>
      <c r="AD2139" s="2">
        <v>1000000</v>
      </c>
      <c r="AE2139" s="2">
        <v>0</v>
      </c>
      <c r="AF2139" s="2">
        <v>0</v>
      </c>
      <c r="AG2139">
        <v>12</v>
      </c>
      <c r="AH2139">
        <v>1</v>
      </c>
      <c r="AI2139">
        <v>9</v>
      </c>
      <c r="AK2139" s="1" t="e">
        <f t="shared" si="308"/>
        <v>#N/A</v>
      </c>
      <c r="AL2139" s="1" t="e">
        <f t="shared" si="302"/>
        <v>#N/A</v>
      </c>
      <c r="AM2139" s="1" t="e">
        <f t="shared" si="303"/>
        <v>#N/A</v>
      </c>
      <c r="AN2139" s="1" t="e">
        <f t="shared" si="304"/>
        <v>#N/A</v>
      </c>
      <c r="AO2139" s="1" t="e">
        <f t="shared" si="305"/>
        <v>#N/A</v>
      </c>
      <c r="AP2139" s="1" t="e">
        <f t="shared" si="306"/>
        <v>#N/A</v>
      </c>
      <c r="AQ2139" s="1" t="e">
        <f t="shared" si="307"/>
        <v>#N/A</v>
      </c>
    </row>
    <row r="2140" spans="1:43">
      <c r="A2140">
        <v>39</v>
      </c>
      <c r="B2140" t="s">
        <v>11541</v>
      </c>
      <c r="C2140" t="s">
        <v>10764</v>
      </c>
      <c r="D2140" t="e">
        <f t="shared" si="301"/>
        <v>#N/A</v>
      </c>
      <c r="K2140">
        <f t="shared" si="309"/>
        <v>1992</v>
      </c>
      <c r="L2140" t="s">
        <v>4682</v>
      </c>
      <c r="M2140" t="s">
        <v>4903</v>
      </c>
      <c r="N2140" t="s">
        <v>5850</v>
      </c>
      <c r="O2140" t="s">
        <v>11542</v>
      </c>
      <c r="P2140" t="s">
        <v>11543</v>
      </c>
      <c r="Q2140" t="s">
        <v>11544</v>
      </c>
      <c r="R2140" t="s">
        <v>11545</v>
      </c>
      <c r="AA2140">
        <v>4319</v>
      </c>
      <c r="AB2140" s="1">
        <v>39910</v>
      </c>
      <c r="AC2140" t="s">
        <v>4268</v>
      </c>
      <c r="AD2140" s="2">
        <v>750000</v>
      </c>
      <c r="AE2140" s="2">
        <v>0</v>
      </c>
      <c r="AF2140" s="2">
        <v>0</v>
      </c>
      <c r="AG2140">
        <v>4</v>
      </c>
      <c r="AH2140">
        <v>7</v>
      </c>
      <c r="AI2140">
        <v>9</v>
      </c>
      <c r="AK2140" s="1" t="e">
        <f t="shared" si="308"/>
        <v>#N/A</v>
      </c>
      <c r="AL2140" s="1" t="e">
        <f t="shared" si="302"/>
        <v>#N/A</v>
      </c>
      <c r="AM2140" s="1" t="e">
        <f t="shared" si="303"/>
        <v>#N/A</v>
      </c>
      <c r="AN2140" s="1" t="e">
        <f t="shared" si="304"/>
        <v>#N/A</v>
      </c>
      <c r="AO2140" s="1" t="e">
        <f t="shared" si="305"/>
        <v>#N/A</v>
      </c>
      <c r="AP2140" s="1" t="e">
        <f t="shared" si="306"/>
        <v>#N/A</v>
      </c>
      <c r="AQ2140" s="1" t="e">
        <f t="shared" si="307"/>
        <v>#N/A</v>
      </c>
    </row>
    <row r="2141" spans="1:43">
      <c r="A2141">
        <v>40</v>
      </c>
      <c r="B2141" t="s">
        <v>11546</v>
      </c>
      <c r="C2141" t="s">
        <v>4805</v>
      </c>
      <c r="D2141" t="e">
        <f t="shared" si="301"/>
        <v>#N/A</v>
      </c>
      <c r="K2141">
        <f t="shared" si="309"/>
        <v>1992</v>
      </c>
      <c r="L2141" t="s">
        <v>4682</v>
      </c>
      <c r="M2141" t="s">
        <v>4615</v>
      </c>
      <c r="N2141" t="s">
        <v>5218</v>
      </c>
      <c r="O2141" t="s">
        <v>4841</v>
      </c>
      <c r="P2141" t="s">
        <v>11547</v>
      </c>
      <c r="Q2141" t="s">
        <v>11548</v>
      </c>
      <c r="R2141" t="s">
        <v>11549</v>
      </c>
      <c r="AA2141">
        <v>4430</v>
      </c>
      <c r="AB2141" s="1">
        <v>39913</v>
      </c>
      <c r="AC2141" t="s">
        <v>4377</v>
      </c>
      <c r="AD2141" s="2">
        <v>350000</v>
      </c>
      <c r="AE2141" s="2">
        <v>0</v>
      </c>
      <c r="AF2141" s="2">
        <v>0</v>
      </c>
      <c r="AG2141">
        <v>4</v>
      </c>
      <c r="AH2141">
        <v>10</v>
      </c>
      <c r="AI2141">
        <v>9</v>
      </c>
      <c r="AK2141" s="1" t="e">
        <f t="shared" si="308"/>
        <v>#N/A</v>
      </c>
      <c r="AL2141" s="1" t="e">
        <f t="shared" si="302"/>
        <v>#N/A</v>
      </c>
      <c r="AM2141" s="1" t="e">
        <f t="shared" si="303"/>
        <v>#N/A</v>
      </c>
      <c r="AN2141" s="1" t="e">
        <f t="shared" si="304"/>
        <v>#N/A</v>
      </c>
      <c r="AO2141" s="1" t="e">
        <f t="shared" si="305"/>
        <v>#N/A</v>
      </c>
      <c r="AP2141" s="1" t="e">
        <f t="shared" si="306"/>
        <v>#N/A</v>
      </c>
      <c r="AQ2141" s="1" t="e">
        <f t="shared" si="307"/>
        <v>#N/A</v>
      </c>
    </row>
    <row r="2142" spans="1:43">
      <c r="A2142">
        <v>41</v>
      </c>
      <c r="B2142" t="s">
        <v>11550</v>
      </c>
      <c r="C2142" t="s">
        <v>10764</v>
      </c>
      <c r="D2142" t="e">
        <f t="shared" si="301"/>
        <v>#N/A</v>
      </c>
      <c r="K2142">
        <f t="shared" si="309"/>
        <v>1992</v>
      </c>
      <c r="L2142" t="s">
        <v>4600</v>
      </c>
      <c r="M2142" t="s">
        <v>4984</v>
      </c>
      <c r="N2142" t="s">
        <v>11551</v>
      </c>
      <c r="O2142" t="s">
        <v>10185</v>
      </c>
      <c r="P2142" t="s">
        <v>10185</v>
      </c>
      <c r="Q2142" t="s">
        <v>11552</v>
      </c>
      <c r="R2142" t="s">
        <v>11553</v>
      </c>
      <c r="AA2142">
        <v>4480</v>
      </c>
      <c r="AB2142" s="1">
        <v>40127</v>
      </c>
      <c r="AC2142" t="s">
        <v>4426</v>
      </c>
      <c r="AD2142" s="2">
        <v>250000</v>
      </c>
      <c r="AE2142" s="2">
        <v>0</v>
      </c>
      <c r="AF2142" s="2">
        <v>0</v>
      </c>
      <c r="AG2142">
        <v>11</v>
      </c>
      <c r="AH2142">
        <v>10</v>
      </c>
      <c r="AI2142">
        <v>9</v>
      </c>
      <c r="AK2142" s="1" t="e">
        <f t="shared" si="308"/>
        <v>#N/A</v>
      </c>
      <c r="AL2142" s="1" t="e">
        <f t="shared" si="302"/>
        <v>#N/A</v>
      </c>
      <c r="AM2142" s="1" t="e">
        <f t="shared" si="303"/>
        <v>#N/A</v>
      </c>
      <c r="AN2142" s="1" t="e">
        <f t="shared" si="304"/>
        <v>#N/A</v>
      </c>
      <c r="AO2142" s="1" t="e">
        <f t="shared" si="305"/>
        <v>#N/A</v>
      </c>
      <c r="AP2142" s="1" t="e">
        <f t="shared" si="306"/>
        <v>#N/A</v>
      </c>
      <c r="AQ2142" s="1" t="e">
        <f t="shared" si="307"/>
        <v>#N/A</v>
      </c>
    </row>
    <row r="2143" spans="1:43">
      <c r="A2143">
        <v>42</v>
      </c>
      <c r="B2143" t="s">
        <v>2904</v>
      </c>
      <c r="C2143" t="s">
        <v>6635</v>
      </c>
      <c r="D2143">
        <f t="shared" si="301"/>
        <v>10000000</v>
      </c>
      <c r="K2143">
        <f t="shared" si="309"/>
        <v>1992</v>
      </c>
      <c r="L2143" t="s">
        <v>4682</v>
      </c>
      <c r="M2143" t="s">
        <v>4788</v>
      </c>
      <c r="N2143" t="s">
        <v>9974</v>
      </c>
      <c r="O2143" t="s">
        <v>10599</v>
      </c>
      <c r="P2143" t="s">
        <v>11554</v>
      </c>
      <c r="Q2143" t="s">
        <v>11555</v>
      </c>
      <c r="R2143" t="s">
        <v>11556</v>
      </c>
      <c r="AA2143">
        <v>4530</v>
      </c>
      <c r="AB2143" s="1">
        <v>40092</v>
      </c>
      <c r="AC2143" t="s">
        <v>4473</v>
      </c>
      <c r="AD2143" s="2">
        <v>150000</v>
      </c>
      <c r="AE2143" s="2">
        <v>0</v>
      </c>
      <c r="AF2143" s="2">
        <v>0</v>
      </c>
      <c r="AG2143">
        <v>10</v>
      </c>
      <c r="AH2143">
        <v>6</v>
      </c>
      <c r="AI2143">
        <v>9</v>
      </c>
      <c r="AK2143" s="1" t="e">
        <f t="shared" si="308"/>
        <v>#N/A</v>
      </c>
      <c r="AL2143" s="1" t="e">
        <f t="shared" si="302"/>
        <v>#N/A</v>
      </c>
      <c r="AM2143" s="1" t="e">
        <f t="shared" si="303"/>
        <v>#N/A</v>
      </c>
      <c r="AN2143" s="1" t="e">
        <f t="shared" si="304"/>
        <v>#N/A</v>
      </c>
      <c r="AO2143" s="1" t="e">
        <f t="shared" si="305"/>
        <v>#N/A</v>
      </c>
      <c r="AP2143" s="1" t="e">
        <f t="shared" si="306"/>
        <v>#N/A</v>
      </c>
      <c r="AQ2143" s="1" t="e">
        <f t="shared" si="307"/>
        <v>#N/A</v>
      </c>
    </row>
    <row r="2144" spans="1:43">
      <c r="A2144">
        <v>43</v>
      </c>
      <c r="B2144" t="s">
        <v>11557</v>
      </c>
      <c r="C2144" t="s">
        <v>10764</v>
      </c>
      <c r="D2144" t="e">
        <f t="shared" si="301"/>
        <v>#N/A</v>
      </c>
      <c r="K2144">
        <f t="shared" si="309"/>
        <v>1992</v>
      </c>
      <c r="L2144" t="s">
        <v>4635</v>
      </c>
      <c r="AA2144">
        <v>4572</v>
      </c>
      <c r="AB2144" s="1">
        <v>40178</v>
      </c>
      <c r="AC2144" t="s">
        <v>4511</v>
      </c>
      <c r="AD2144" s="2">
        <v>50000</v>
      </c>
      <c r="AE2144" s="2">
        <v>0</v>
      </c>
      <c r="AF2144" s="2">
        <v>0</v>
      </c>
      <c r="AG2144">
        <v>12</v>
      </c>
      <c r="AH2144">
        <v>31</v>
      </c>
      <c r="AI2144">
        <v>9</v>
      </c>
      <c r="AK2144" s="1" t="e">
        <f t="shared" si="308"/>
        <v>#N/A</v>
      </c>
      <c r="AL2144" s="1" t="e">
        <f t="shared" si="302"/>
        <v>#N/A</v>
      </c>
      <c r="AM2144" s="1" t="e">
        <f t="shared" si="303"/>
        <v>#N/A</v>
      </c>
      <c r="AN2144" s="1" t="e">
        <f t="shared" si="304"/>
        <v>#N/A</v>
      </c>
      <c r="AO2144" s="1" t="e">
        <f t="shared" si="305"/>
        <v>#N/A</v>
      </c>
      <c r="AP2144" s="1" t="e">
        <f t="shared" si="306"/>
        <v>#N/A</v>
      </c>
      <c r="AQ2144" s="1" t="e">
        <f t="shared" si="307"/>
        <v>#N/A</v>
      </c>
    </row>
    <row r="2145" spans="1:43">
      <c r="A2145">
        <v>44</v>
      </c>
      <c r="B2145" t="s">
        <v>11558</v>
      </c>
      <c r="C2145" t="s">
        <v>4607</v>
      </c>
      <c r="D2145" t="e">
        <f t="shared" si="301"/>
        <v>#N/A</v>
      </c>
      <c r="K2145">
        <f t="shared" si="309"/>
        <v>1992</v>
      </c>
      <c r="L2145" t="s">
        <v>4614</v>
      </c>
      <c r="M2145" t="s">
        <v>6879</v>
      </c>
      <c r="N2145" t="s">
        <v>5986</v>
      </c>
      <c r="O2145" t="s">
        <v>4883</v>
      </c>
      <c r="P2145" t="s">
        <v>11559</v>
      </c>
      <c r="Q2145" t="s">
        <v>11560</v>
      </c>
      <c r="R2145" t="s">
        <v>11561</v>
      </c>
      <c r="AA2145">
        <v>29</v>
      </c>
      <c r="AB2145" s="1">
        <v>40347</v>
      </c>
      <c r="AC2145" t="s">
        <v>28</v>
      </c>
      <c r="AD2145" s="2">
        <v>200000000</v>
      </c>
      <c r="AE2145" s="2">
        <v>415004880</v>
      </c>
      <c r="AF2145" s="2">
        <v>1069818229</v>
      </c>
      <c r="AG2145">
        <v>6</v>
      </c>
      <c r="AH2145">
        <v>18</v>
      </c>
      <c r="AI2145">
        <v>10</v>
      </c>
      <c r="AK2145" s="1" t="str">
        <f t="shared" si="308"/>
        <v>G</v>
      </c>
      <c r="AL2145" s="1" t="str">
        <f t="shared" si="302"/>
        <v>103 min</v>
      </c>
      <c r="AM2145" s="1" t="str">
        <f t="shared" si="303"/>
        <v>Animation, Adventure, Comedy</v>
      </c>
      <c r="AN2145" s="1" t="str">
        <f t="shared" si="304"/>
        <v>Lee Unkrich</v>
      </c>
      <c r="AO2145" s="1" t="str">
        <f t="shared" si="305"/>
        <v>John Lasseter (story), Andrew Stanton (story), Lee Unkrich (story), Michael Arndt (screenplay)</v>
      </c>
      <c r="AP2145" s="1" t="str">
        <f t="shared" si="306"/>
        <v>Tom Hanks, Tim Allen, Joan Cusack, Ned Beatty</v>
      </c>
      <c r="AQ2145" s="1" t="str">
        <f t="shared" si="307"/>
        <v>BV</v>
      </c>
    </row>
    <row r="2146" spans="1:43">
      <c r="A2146">
        <v>45</v>
      </c>
      <c r="B2146" t="s">
        <v>11562</v>
      </c>
      <c r="C2146" t="s">
        <v>4628</v>
      </c>
      <c r="D2146" t="e">
        <f t="shared" si="301"/>
        <v>#N/A</v>
      </c>
      <c r="K2146">
        <f t="shared" si="309"/>
        <v>1992</v>
      </c>
      <c r="L2146" t="s">
        <v>4682</v>
      </c>
      <c r="M2146" t="s">
        <v>4823</v>
      </c>
      <c r="N2146" t="s">
        <v>8816</v>
      </c>
      <c r="O2146" t="s">
        <v>7257</v>
      </c>
      <c r="P2146" t="s">
        <v>11563</v>
      </c>
      <c r="Q2146" t="s">
        <v>11564</v>
      </c>
      <c r="R2146" t="s">
        <v>11565</v>
      </c>
      <c r="AA2146">
        <v>32</v>
      </c>
      <c r="AB2146" s="1">
        <v>40242</v>
      </c>
      <c r="AC2146" t="s">
        <v>31</v>
      </c>
      <c r="AD2146" s="2">
        <v>200000000</v>
      </c>
      <c r="AE2146" s="2">
        <v>334191110</v>
      </c>
      <c r="AF2146" s="2">
        <v>1020020941</v>
      </c>
      <c r="AG2146">
        <v>3</v>
      </c>
      <c r="AH2146">
        <v>5</v>
      </c>
      <c r="AI2146">
        <v>10</v>
      </c>
      <c r="AK2146" s="1" t="e">
        <f t="shared" si="308"/>
        <v>#N/A</v>
      </c>
      <c r="AL2146" s="1" t="e">
        <f t="shared" si="302"/>
        <v>#N/A</v>
      </c>
      <c r="AM2146" s="1" t="e">
        <f t="shared" si="303"/>
        <v>#N/A</v>
      </c>
      <c r="AN2146" s="1" t="e">
        <f t="shared" si="304"/>
        <v>#N/A</v>
      </c>
      <c r="AO2146" s="1" t="e">
        <f t="shared" si="305"/>
        <v>#N/A</v>
      </c>
      <c r="AP2146" s="1" t="e">
        <f t="shared" si="306"/>
        <v>#N/A</v>
      </c>
      <c r="AQ2146" s="1" t="e">
        <f t="shared" si="307"/>
        <v>#N/A</v>
      </c>
    </row>
    <row r="2147" spans="1:43">
      <c r="A2147">
        <v>46</v>
      </c>
      <c r="B2147" t="s">
        <v>11566</v>
      </c>
      <c r="C2147" t="s">
        <v>4621</v>
      </c>
      <c r="D2147" t="e">
        <f t="shared" si="301"/>
        <v>#N/A</v>
      </c>
      <c r="K2147">
        <f t="shared" si="309"/>
        <v>1992</v>
      </c>
      <c r="L2147" t="s">
        <v>4600</v>
      </c>
      <c r="M2147" t="s">
        <v>5367</v>
      </c>
      <c r="N2147" t="s">
        <v>5285</v>
      </c>
      <c r="O2147" t="s">
        <v>9055</v>
      </c>
      <c r="P2147" t="s">
        <v>11567</v>
      </c>
      <c r="Q2147" t="s">
        <v>11568</v>
      </c>
      <c r="R2147" t="s">
        <v>11569</v>
      </c>
      <c r="AA2147">
        <v>182</v>
      </c>
      <c r="AB2147" s="1">
        <v>40501</v>
      </c>
      <c r="AC2147" t="s">
        <v>180</v>
      </c>
      <c r="AD2147" s="2">
        <v>125000000</v>
      </c>
      <c r="AE2147" s="2">
        <v>295983305</v>
      </c>
      <c r="AF2147" s="2">
        <v>956399711</v>
      </c>
      <c r="AG2147">
        <v>11</v>
      </c>
      <c r="AH2147">
        <v>19</v>
      </c>
      <c r="AI2147">
        <v>10</v>
      </c>
      <c r="AK2147" s="1" t="e">
        <f t="shared" si="308"/>
        <v>#N/A</v>
      </c>
      <c r="AL2147" s="1" t="e">
        <f t="shared" si="302"/>
        <v>#N/A</v>
      </c>
      <c r="AM2147" s="1" t="e">
        <f t="shared" si="303"/>
        <v>#N/A</v>
      </c>
      <c r="AN2147" s="1" t="e">
        <f t="shared" si="304"/>
        <v>#N/A</v>
      </c>
      <c r="AO2147" s="1" t="e">
        <f t="shared" si="305"/>
        <v>#N/A</v>
      </c>
      <c r="AP2147" s="1" t="e">
        <f t="shared" si="306"/>
        <v>#N/A</v>
      </c>
      <c r="AQ2147" s="1" t="e">
        <f t="shared" si="307"/>
        <v>#N/A</v>
      </c>
    </row>
    <row r="2148" spans="1:43">
      <c r="A2148">
        <v>47</v>
      </c>
      <c r="B2148" t="s">
        <v>2756</v>
      </c>
      <c r="C2148" t="s">
        <v>4607</v>
      </c>
      <c r="D2148">
        <f t="shared" si="301"/>
        <v>12000000</v>
      </c>
      <c r="K2148">
        <f t="shared" si="309"/>
        <v>1992</v>
      </c>
      <c r="L2148" t="s">
        <v>4636</v>
      </c>
      <c r="M2148" t="s">
        <v>4877</v>
      </c>
      <c r="N2148" t="s">
        <v>5279</v>
      </c>
      <c r="O2148" t="s">
        <v>10174</v>
      </c>
      <c r="P2148" t="s">
        <v>11570</v>
      </c>
      <c r="Q2148" t="s">
        <v>11571</v>
      </c>
      <c r="R2148" t="s">
        <v>11572</v>
      </c>
      <c r="AA2148">
        <v>86</v>
      </c>
      <c r="AB2148" s="1">
        <v>40375</v>
      </c>
      <c r="AC2148" t="s">
        <v>84</v>
      </c>
      <c r="AD2148" s="2">
        <v>160000000</v>
      </c>
      <c r="AE2148" s="2">
        <v>292576195</v>
      </c>
      <c r="AF2148" s="2">
        <v>832584416</v>
      </c>
      <c r="AG2148">
        <v>7</v>
      </c>
      <c r="AH2148">
        <v>16</v>
      </c>
      <c r="AI2148">
        <v>10</v>
      </c>
      <c r="AK2148" s="1" t="str">
        <f t="shared" si="308"/>
        <v>PG-13</v>
      </c>
      <c r="AL2148" s="1" t="str">
        <f t="shared" si="302"/>
        <v>148 min</v>
      </c>
      <c r="AM2148" s="1" t="str">
        <f t="shared" si="303"/>
        <v>Action, Mystery, Sci-Fi</v>
      </c>
      <c r="AN2148" s="1" t="str">
        <f t="shared" si="304"/>
        <v>Christopher Nolan</v>
      </c>
      <c r="AO2148" s="1" t="str">
        <f t="shared" si="305"/>
        <v>Christopher Nolan</v>
      </c>
      <c r="AP2148" s="1" t="str">
        <f t="shared" si="306"/>
        <v>Leonardo DiCaprio, Joseph Gordon-Levitt, Ellen Page, Tom Hardy</v>
      </c>
      <c r="AQ2148" s="1" t="str">
        <f t="shared" si="307"/>
        <v>WB</v>
      </c>
    </row>
    <row r="2149" spans="1:43">
      <c r="A2149">
        <v>48</v>
      </c>
      <c r="B2149" t="s">
        <v>3134</v>
      </c>
      <c r="C2149" t="s">
        <v>4990</v>
      </c>
      <c r="D2149">
        <f t="shared" si="301"/>
        <v>8000000</v>
      </c>
      <c r="K2149">
        <f t="shared" si="309"/>
        <v>1992</v>
      </c>
      <c r="L2149" t="s">
        <v>4614</v>
      </c>
      <c r="M2149" t="s">
        <v>5779</v>
      </c>
      <c r="N2149" t="s">
        <v>5140</v>
      </c>
      <c r="O2149" t="s">
        <v>11280</v>
      </c>
      <c r="P2149" t="s">
        <v>11573</v>
      </c>
      <c r="Q2149" t="s">
        <v>11574</v>
      </c>
      <c r="R2149" t="s">
        <v>11575</v>
      </c>
      <c r="AA2149">
        <v>79</v>
      </c>
      <c r="AB2149" s="1">
        <v>40319</v>
      </c>
      <c r="AC2149" t="s">
        <v>77</v>
      </c>
      <c r="AD2149" s="2">
        <v>165000000</v>
      </c>
      <c r="AE2149" s="2">
        <v>238736787</v>
      </c>
      <c r="AF2149" s="2">
        <v>756244673</v>
      </c>
      <c r="AG2149">
        <v>5</v>
      </c>
      <c r="AH2149">
        <v>21</v>
      </c>
      <c r="AI2149">
        <v>10</v>
      </c>
      <c r="AK2149" s="1" t="str">
        <f t="shared" si="308"/>
        <v>PG</v>
      </c>
      <c r="AL2149" s="1" t="str">
        <f t="shared" si="302"/>
        <v>93 min</v>
      </c>
      <c r="AM2149" s="1" t="str">
        <f t="shared" si="303"/>
        <v>Animation, Adventure, Comedy</v>
      </c>
      <c r="AN2149" s="1" t="str">
        <f t="shared" si="304"/>
        <v>Mike Mitchell</v>
      </c>
      <c r="AO2149" s="1" t="str">
        <f t="shared" si="305"/>
        <v>William Steig (book), Josh Klausner, Darren Lemke</v>
      </c>
      <c r="AP2149" s="1" t="str">
        <f t="shared" si="306"/>
        <v>Mike Myers, Eddie Murphy, Cameron Diaz, Antonio Banderas</v>
      </c>
      <c r="AQ2149" s="1" t="str">
        <f t="shared" si="307"/>
        <v>P/DW</v>
      </c>
    </row>
    <row r="2150" spans="1:43">
      <c r="A2150">
        <v>49</v>
      </c>
      <c r="B2150" t="s">
        <v>11576</v>
      </c>
      <c r="C2150" t="s">
        <v>4805</v>
      </c>
      <c r="D2150" t="e">
        <f t="shared" si="301"/>
        <v>#N/A</v>
      </c>
      <c r="K2150">
        <f t="shared" si="309"/>
        <v>1992</v>
      </c>
      <c r="L2150" t="s">
        <v>4682</v>
      </c>
      <c r="M2150" t="s">
        <v>5371</v>
      </c>
      <c r="N2150" t="s">
        <v>6364</v>
      </c>
      <c r="O2150" t="s">
        <v>11577</v>
      </c>
      <c r="P2150" t="s">
        <v>11578</v>
      </c>
      <c r="Q2150" t="s">
        <v>11579</v>
      </c>
      <c r="R2150" t="s">
        <v>11580</v>
      </c>
      <c r="AA2150">
        <v>590</v>
      </c>
      <c r="AB2150" s="1">
        <v>40359</v>
      </c>
      <c r="AC2150" t="s">
        <v>586</v>
      </c>
      <c r="AD2150" s="2">
        <v>68000000</v>
      </c>
      <c r="AE2150" s="2">
        <v>300531751</v>
      </c>
      <c r="AF2150" s="2">
        <v>699590681</v>
      </c>
      <c r="AG2150">
        <v>6</v>
      </c>
      <c r="AH2150">
        <v>30</v>
      </c>
      <c r="AI2150">
        <v>10</v>
      </c>
      <c r="AK2150" s="1" t="str">
        <f t="shared" si="308"/>
        <v>PG-13</v>
      </c>
      <c r="AL2150" s="1" t="str">
        <f t="shared" si="302"/>
        <v>124 min</v>
      </c>
      <c r="AM2150" s="1" t="str">
        <f t="shared" si="303"/>
        <v>Adventure, Drama, Fantasy</v>
      </c>
      <c r="AN2150" s="1" t="str">
        <f t="shared" si="304"/>
        <v>David Slade</v>
      </c>
      <c r="AO2150" s="1" t="str">
        <f t="shared" si="305"/>
        <v>Melissa Rosenberg (screenplay), Stephenie Meyer (novel)</v>
      </c>
      <c r="AP2150" s="1" t="str">
        <f t="shared" si="306"/>
        <v>Xavier Samuel, Kristen Stewart, Robert Pattinson, Billy Burke</v>
      </c>
      <c r="AQ2150" s="1" t="str">
        <f t="shared" si="307"/>
        <v>Sum.</v>
      </c>
    </row>
    <row r="2151" spans="1:43">
      <c r="A2151">
        <v>50</v>
      </c>
      <c r="B2151" t="s">
        <v>11581</v>
      </c>
      <c r="C2151" t="s">
        <v>5962</v>
      </c>
      <c r="D2151" t="e">
        <f t="shared" si="301"/>
        <v>#N/A</v>
      </c>
      <c r="K2151">
        <f t="shared" si="309"/>
        <v>1992</v>
      </c>
      <c r="L2151" t="s">
        <v>4614</v>
      </c>
      <c r="M2151" t="s">
        <v>4713</v>
      </c>
      <c r="N2151" t="s">
        <v>8425</v>
      </c>
      <c r="O2151" t="s">
        <v>10339</v>
      </c>
      <c r="P2151" t="s">
        <v>5155</v>
      </c>
      <c r="Q2151" t="s">
        <v>11582</v>
      </c>
      <c r="R2151" t="s">
        <v>11583</v>
      </c>
      <c r="AA2151">
        <v>72</v>
      </c>
      <c r="AB2151" s="1">
        <v>40305</v>
      </c>
      <c r="AC2151" t="s">
        <v>70</v>
      </c>
      <c r="AD2151" s="2">
        <v>170000000</v>
      </c>
      <c r="AE2151" s="2">
        <v>312433331</v>
      </c>
      <c r="AF2151" s="2">
        <v>623561331</v>
      </c>
      <c r="AG2151">
        <v>5</v>
      </c>
      <c r="AH2151">
        <v>7</v>
      </c>
      <c r="AI2151">
        <v>10</v>
      </c>
      <c r="AK2151" s="1" t="str">
        <f t="shared" si="308"/>
        <v>PG-13</v>
      </c>
      <c r="AL2151" s="1" t="str">
        <f t="shared" si="302"/>
        <v>124 min</v>
      </c>
      <c r="AM2151" s="1" t="str">
        <f t="shared" si="303"/>
        <v>Action, Adventure, Sci-Fi</v>
      </c>
      <c r="AN2151" s="1" t="str">
        <f t="shared" si="304"/>
        <v>Jon Favreau, Kenneth Branagh</v>
      </c>
      <c r="AO2151" s="1" t="str">
        <f t="shared" si="305"/>
        <v>Justin Theroux (screenplay), Stan Lee (Marvel comic book), Don Heck (Marvel comic book), Larry Lieber (Marvel comic book), Jack Kirby (Marvel comic book)</v>
      </c>
      <c r="AP2151" s="1" t="str">
        <f t="shared" si="306"/>
        <v>Robert Downey Jr., Gwyneth Paltrow, Don Cheadle, Scarlett Johansson</v>
      </c>
      <c r="AQ2151" s="1" t="str">
        <f t="shared" si="307"/>
        <v>Par.</v>
      </c>
    </row>
    <row r="2152" spans="1:43">
      <c r="A2152">
        <v>51</v>
      </c>
      <c r="B2152" t="s">
        <v>11584</v>
      </c>
      <c r="C2152" t="s">
        <v>4677</v>
      </c>
      <c r="D2152" t="e">
        <f t="shared" si="301"/>
        <v>#N/A</v>
      </c>
      <c r="K2152">
        <f t="shared" si="309"/>
        <v>1992</v>
      </c>
      <c r="L2152" t="s">
        <v>4636</v>
      </c>
      <c r="M2152" t="s">
        <v>7812</v>
      </c>
      <c r="N2152" t="s">
        <v>4768</v>
      </c>
      <c r="O2152" t="s">
        <v>11585</v>
      </c>
      <c r="P2152" t="s">
        <v>11586</v>
      </c>
      <c r="Q2152" t="s">
        <v>11587</v>
      </c>
      <c r="R2152" t="s">
        <v>11588</v>
      </c>
      <c r="AA2152">
        <v>6</v>
      </c>
      <c r="AB2152" s="1">
        <v>40506</v>
      </c>
      <c r="AC2152" t="s">
        <v>5</v>
      </c>
      <c r="AD2152" s="2">
        <v>260000000</v>
      </c>
      <c r="AE2152" s="2">
        <v>200821936</v>
      </c>
      <c r="AF2152" s="2">
        <v>586581936</v>
      </c>
      <c r="AG2152">
        <v>11</v>
      </c>
      <c r="AH2152">
        <v>24</v>
      </c>
      <c r="AI2152">
        <v>10</v>
      </c>
      <c r="AK2152" s="1" t="str">
        <f t="shared" si="308"/>
        <v>PG</v>
      </c>
      <c r="AL2152" s="1" t="str">
        <f t="shared" si="302"/>
        <v>100 min</v>
      </c>
      <c r="AM2152" s="1" t="str">
        <f t="shared" si="303"/>
        <v>Animation, Comedy, Family</v>
      </c>
      <c r="AN2152" s="1" t="str">
        <f t="shared" si="304"/>
        <v>Nathan Greno, Byron Howard</v>
      </c>
      <c r="AO2152" s="1" t="str">
        <f t="shared" si="305"/>
        <v>Dan Fogelman (screenplay), Jacob Grimm (fairy tale), Wilhelm Grimm (fairy tale), Mark Kennedy (head of story), Dean Wellins (additional story)</v>
      </c>
      <c r="AP2152" s="1" t="str">
        <f t="shared" si="306"/>
        <v>Mandy Moore, Zachary Levi, Donna Murphy, Ron Perlman</v>
      </c>
      <c r="AQ2152" s="1" t="str">
        <f t="shared" si="307"/>
        <v>BV</v>
      </c>
    </row>
    <row r="2153" spans="1:43">
      <c r="A2153">
        <v>52</v>
      </c>
      <c r="B2153" t="s">
        <v>1374</v>
      </c>
      <c r="C2153" t="s">
        <v>4677</v>
      </c>
      <c r="D2153">
        <f t="shared" si="301"/>
        <v>35000000</v>
      </c>
      <c r="K2153">
        <f t="shared" si="309"/>
        <v>1992</v>
      </c>
      <c r="L2153" t="s">
        <v>4682</v>
      </c>
      <c r="M2153" t="s">
        <v>5779</v>
      </c>
      <c r="N2153" t="s">
        <v>5679</v>
      </c>
      <c r="O2153" t="s">
        <v>10179</v>
      </c>
      <c r="P2153" t="s">
        <v>8824</v>
      </c>
      <c r="Q2153" t="s">
        <v>11589</v>
      </c>
      <c r="R2153" t="s">
        <v>11590</v>
      </c>
      <c r="AA2153">
        <v>588</v>
      </c>
      <c r="AB2153" s="1">
        <v>40368</v>
      </c>
      <c r="AC2153" t="s">
        <v>584</v>
      </c>
      <c r="AD2153" s="2">
        <v>69000000</v>
      </c>
      <c r="AE2153" s="2">
        <v>251513985</v>
      </c>
      <c r="AF2153" s="2">
        <v>543495033</v>
      </c>
      <c r="AG2153">
        <v>7</v>
      </c>
      <c r="AH2153">
        <v>9</v>
      </c>
      <c r="AI2153">
        <v>10</v>
      </c>
      <c r="AK2153" s="1" t="str">
        <f t="shared" si="308"/>
        <v>PG</v>
      </c>
      <c r="AL2153" s="1" t="str">
        <f t="shared" si="302"/>
        <v>95 min</v>
      </c>
      <c r="AM2153" s="1" t="str">
        <f t="shared" si="303"/>
        <v>Animation, Comedy, Family</v>
      </c>
      <c r="AN2153" s="1" t="str">
        <f t="shared" si="304"/>
        <v>Pierre Coffin, Chris Renaud</v>
      </c>
      <c r="AO2153" s="1" t="str">
        <f t="shared" si="305"/>
        <v>Cinco Paul (screenplay), Ken Daurio (screenplay), Sergio Pablos (story)</v>
      </c>
      <c r="AP2153" s="1" t="str">
        <f t="shared" si="306"/>
        <v>Steve Carell, Jason Segel, Russell Brand, Julie Andrews</v>
      </c>
      <c r="AQ2153" s="1" t="str">
        <f t="shared" si="307"/>
        <v>Uni.</v>
      </c>
    </row>
    <row r="2154" spans="1:43">
      <c r="A2154">
        <v>53</v>
      </c>
      <c r="B2154" t="s">
        <v>11591</v>
      </c>
      <c r="C2154" t="s">
        <v>4660</v>
      </c>
      <c r="D2154" t="e">
        <f t="shared" si="301"/>
        <v>#N/A</v>
      </c>
      <c r="K2154">
        <f t="shared" si="309"/>
        <v>1992</v>
      </c>
      <c r="L2154" t="s">
        <v>4600</v>
      </c>
      <c r="M2154" t="s">
        <v>5574</v>
      </c>
      <c r="N2154" t="s">
        <v>5126</v>
      </c>
      <c r="O2154" t="s">
        <v>11592</v>
      </c>
      <c r="P2154" t="s">
        <v>11593</v>
      </c>
      <c r="Q2154" t="s">
        <v>11594</v>
      </c>
      <c r="R2154" t="s">
        <v>11595</v>
      </c>
      <c r="AA2154">
        <v>80</v>
      </c>
      <c r="AB2154" s="1">
        <v>40263</v>
      </c>
      <c r="AC2154" t="s">
        <v>78</v>
      </c>
      <c r="AD2154" s="2">
        <v>165000000</v>
      </c>
      <c r="AE2154" s="2">
        <v>217581231</v>
      </c>
      <c r="AF2154" s="2">
        <v>494870991</v>
      </c>
      <c r="AG2154">
        <v>3</v>
      </c>
      <c r="AH2154">
        <v>26</v>
      </c>
      <c r="AI2154">
        <v>10</v>
      </c>
      <c r="AK2154" s="1" t="str">
        <f t="shared" si="308"/>
        <v>PG</v>
      </c>
      <c r="AL2154" s="1" t="str">
        <f t="shared" si="302"/>
        <v>98 min</v>
      </c>
      <c r="AM2154" s="1" t="str">
        <f t="shared" si="303"/>
        <v>Animation, Adventure, Family</v>
      </c>
      <c r="AN2154" s="1" t="str">
        <f t="shared" si="304"/>
        <v>Dean DeBlois, Chris Sanders</v>
      </c>
      <c r="AO2154" s="1" t="str">
        <f t="shared" si="305"/>
        <v>William Davies (screenplay), Dean DeBlois (screenplay), Chris Sanders (screenplay), Cressida Cowell (book)</v>
      </c>
      <c r="AP2154" s="1" t="str">
        <f t="shared" si="306"/>
        <v>Jay Baruchel, Gerard Butler, Craig Ferguson, America Ferrera</v>
      </c>
      <c r="AQ2154" s="1" t="str">
        <f t="shared" si="307"/>
        <v>P/DW</v>
      </c>
    </row>
    <row r="2155" spans="1:43">
      <c r="A2155">
        <v>54</v>
      </c>
      <c r="B2155" t="s">
        <v>11596</v>
      </c>
      <c r="C2155" t="s">
        <v>4677</v>
      </c>
      <c r="D2155" t="e">
        <f t="shared" si="301"/>
        <v>#N/A</v>
      </c>
      <c r="K2155">
        <f t="shared" si="309"/>
        <v>1992</v>
      </c>
      <c r="L2155" t="s">
        <v>4600</v>
      </c>
      <c r="M2155" t="s">
        <v>4962</v>
      </c>
      <c r="N2155" t="s">
        <v>5279</v>
      </c>
      <c r="O2155" t="s">
        <v>7274</v>
      </c>
      <c r="P2155" t="s">
        <v>11597</v>
      </c>
      <c r="Q2155" t="s">
        <v>11598</v>
      </c>
      <c r="R2155" t="s">
        <v>11599</v>
      </c>
      <c r="AA2155">
        <v>189</v>
      </c>
      <c r="AB2155" s="1">
        <v>40269</v>
      </c>
      <c r="AC2155" t="s">
        <v>187</v>
      </c>
      <c r="AD2155" s="2">
        <v>125000000</v>
      </c>
      <c r="AE2155" s="2">
        <v>163214888</v>
      </c>
      <c r="AF2155" s="2">
        <v>493214888</v>
      </c>
      <c r="AG2155">
        <v>4</v>
      </c>
      <c r="AH2155">
        <v>1</v>
      </c>
      <c r="AI2155">
        <v>10</v>
      </c>
      <c r="AK2155" s="1" t="e">
        <f t="shared" si="308"/>
        <v>#N/A</v>
      </c>
      <c r="AL2155" s="1" t="e">
        <f t="shared" si="302"/>
        <v>#N/A</v>
      </c>
      <c r="AM2155" s="1" t="e">
        <f t="shared" si="303"/>
        <v>#N/A</v>
      </c>
      <c r="AN2155" s="1" t="e">
        <f t="shared" si="304"/>
        <v>#N/A</v>
      </c>
      <c r="AO2155" s="1" t="e">
        <f t="shared" si="305"/>
        <v>#N/A</v>
      </c>
      <c r="AP2155" s="1" t="e">
        <f t="shared" si="306"/>
        <v>#N/A</v>
      </c>
      <c r="AQ2155" s="1" t="e">
        <f t="shared" si="307"/>
        <v>#N/A</v>
      </c>
    </row>
    <row r="2156" spans="1:43">
      <c r="A2156">
        <v>55</v>
      </c>
      <c r="B2156" t="s">
        <v>11600</v>
      </c>
      <c r="C2156" t="s">
        <v>4805</v>
      </c>
      <c r="D2156" t="e">
        <f t="shared" si="301"/>
        <v>#N/A</v>
      </c>
      <c r="K2156">
        <f t="shared" si="309"/>
        <v>1992</v>
      </c>
      <c r="L2156" t="s">
        <v>4682</v>
      </c>
      <c r="M2156" t="s">
        <v>4723</v>
      </c>
      <c r="N2156" t="s">
        <v>4745</v>
      </c>
      <c r="O2156" t="s">
        <v>5834</v>
      </c>
      <c r="P2156" t="s">
        <v>6549</v>
      </c>
      <c r="Q2156" t="s">
        <v>11601</v>
      </c>
      <c r="R2156" t="s">
        <v>11602</v>
      </c>
      <c r="AA2156">
        <v>2458</v>
      </c>
      <c r="AB2156" s="1">
        <v>40508</v>
      </c>
      <c r="AC2156" t="s">
        <v>2440</v>
      </c>
      <c r="AD2156" s="2">
        <v>15000000</v>
      </c>
      <c r="AE2156" s="2">
        <v>138797449</v>
      </c>
      <c r="AF2156" s="2">
        <v>430821168</v>
      </c>
      <c r="AG2156">
        <v>11</v>
      </c>
      <c r="AH2156">
        <v>26</v>
      </c>
      <c r="AI2156">
        <v>10</v>
      </c>
      <c r="AK2156" s="1" t="e">
        <f t="shared" si="308"/>
        <v>#N/A</v>
      </c>
      <c r="AL2156" s="1" t="e">
        <f t="shared" si="302"/>
        <v>#N/A</v>
      </c>
      <c r="AM2156" s="1" t="e">
        <f t="shared" si="303"/>
        <v>#N/A</v>
      </c>
      <c r="AN2156" s="1" t="e">
        <f t="shared" si="304"/>
        <v>#N/A</v>
      </c>
      <c r="AO2156" s="1" t="e">
        <f t="shared" si="305"/>
        <v>#N/A</v>
      </c>
      <c r="AP2156" s="1" t="e">
        <f t="shared" si="306"/>
        <v>#N/A</v>
      </c>
      <c r="AQ2156" s="1" t="e">
        <f t="shared" si="307"/>
        <v>#N/A</v>
      </c>
    </row>
    <row r="2157" spans="1:43">
      <c r="A2157">
        <v>56</v>
      </c>
      <c r="B2157" t="s">
        <v>11603</v>
      </c>
      <c r="C2157" t="s">
        <v>4607</v>
      </c>
      <c r="D2157" t="e">
        <f t="shared" si="301"/>
        <v>#N/A</v>
      </c>
      <c r="K2157">
        <f t="shared" si="309"/>
        <v>1992</v>
      </c>
      <c r="L2157" t="s">
        <v>4600</v>
      </c>
      <c r="M2157" t="s">
        <v>5460</v>
      </c>
      <c r="N2157" t="s">
        <v>6286</v>
      </c>
      <c r="O2157" t="s">
        <v>11604</v>
      </c>
      <c r="P2157" t="s">
        <v>11605</v>
      </c>
      <c r="Q2157" t="s">
        <v>11606</v>
      </c>
      <c r="R2157" t="s">
        <v>11607</v>
      </c>
      <c r="AA2157">
        <v>93</v>
      </c>
      <c r="AB2157" s="1">
        <v>40522</v>
      </c>
      <c r="AC2157" t="s">
        <v>91</v>
      </c>
      <c r="AD2157" s="2">
        <v>155000000</v>
      </c>
      <c r="AE2157" s="2">
        <v>104386950</v>
      </c>
      <c r="AF2157" s="2">
        <v>418186950</v>
      </c>
      <c r="AG2157">
        <v>12</v>
      </c>
      <c r="AH2157">
        <v>10</v>
      </c>
      <c r="AI2157">
        <v>10</v>
      </c>
      <c r="AK2157" s="1" t="str">
        <f t="shared" si="308"/>
        <v>PG</v>
      </c>
      <c r="AL2157" s="1" t="str">
        <f t="shared" si="302"/>
        <v>113 min</v>
      </c>
      <c r="AM2157" s="1" t="str">
        <f t="shared" si="303"/>
        <v>Adventure, Family, Fantasy</v>
      </c>
      <c r="AN2157" s="1" t="str">
        <f t="shared" si="304"/>
        <v>Michael Apted</v>
      </c>
      <c r="AO2157" s="1" t="str">
        <f t="shared" si="305"/>
        <v>Christopher Markus (screenplay), Stephen McFeely (screenplay), Michael Petroni (screenplay), C.S. Lewis (novel)</v>
      </c>
      <c r="AP2157" s="1" t="str">
        <f t="shared" si="306"/>
        <v>Georgie Henley, Skandar Keynes, Ben Barnes, Will Poulter</v>
      </c>
      <c r="AQ2157" s="1" t="str">
        <f t="shared" si="307"/>
        <v>Fox</v>
      </c>
    </row>
    <row r="2158" spans="1:43">
      <c r="A2158">
        <v>57</v>
      </c>
      <c r="B2158" t="s">
        <v>3138</v>
      </c>
      <c r="C2158" t="s">
        <v>6635</v>
      </c>
      <c r="D2158">
        <f t="shared" si="301"/>
        <v>8000000</v>
      </c>
      <c r="K2158">
        <f t="shared" si="309"/>
        <v>1992</v>
      </c>
      <c r="L2158" t="s">
        <v>4682</v>
      </c>
      <c r="M2158" t="s">
        <v>4823</v>
      </c>
      <c r="N2158" t="s">
        <v>6339</v>
      </c>
      <c r="O2158" t="s">
        <v>8713</v>
      </c>
      <c r="P2158" t="s">
        <v>11608</v>
      </c>
      <c r="Q2158" t="s">
        <v>11609</v>
      </c>
      <c r="R2158" t="s">
        <v>11610</v>
      </c>
      <c r="AA2158">
        <v>39</v>
      </c>
      <c r="AB2158" s="1">
        <v>40529</v>
      </c>
      <c r="AC2158" t="s">
        <v>38</v>
      </c>
      <c r="AD2158" s="2">
        <v>200000000</v>
      </c>
      <c r="AE2158" s="2">
        <v>172062763</v>
      </c>
      <c r="AF2158" s="2">
        <v>397562763</v>
      </c>
      <c r="AG2158">
        <v>12</v>
      </c>
      <c r="AH2158">
        <v>17</v>
      </c>
      <c r="AI2158">
        <v>10</v>
      </c>
      <c r="AK2158" s="1" t="e">
        <f t="shared" si="308"/>
        <v>#N/A</v>
      </c>
      <c r="AL2158" s="1" t="e">
        <f t="shared" si="302"/>
        <v>#N/A</v>
      </c>
      <c r="AM2158" s="1" t="e">
        <f t="shared" si="303"/>
        <v>#N/A</v>
      </c>
      <c r="AN2158" s="1" t="e">
        <f t="shared" si="304"/>
        <v>#N/A</v>
      </c>
      <c r="AO2158" s="1" t="e">
        <f t="shared" si="305"/>
        <v>#N/A</v>
      </c>
      <c r="AP2158" s="1" t="e">
        <f t="shared" si="306"/>
        <v>#N/A</v>
      </c>
      <c r="AQ2158" s="1" t="e">
        <f t="shared" si="307"/>
        <v>#N/A</v>
      </c>
    </row>
    <row r="2159" spans="1:43">
      <c r="A2159">
        <v>58</v>
      </c>
      <c r="B2159" t="s">
        <v>11611</v>
      </c>
      <c r="C2159" t="s">
        <v>4677</v>
      </c>
      <c r="D2159" t="e">
        <f t="shared" si="301"/>
        <v>#N/A</v>
      </c>
      <c r="K2159">
        <f t="shared" si="309"/>
        <v>1992</v>
      </c>
      <c r="L2159" t="s">
        <v>4682</v>
      </c>
      <c r="M2159" t="s">
        <v>4661</v>
      </c>
      <c r="N2159" t="s">
        <v>8816</v>
      </c>
      <c r="O2159" t="s">
        <v>11612</v>
      </c>
      <c r="P2159" t="s">
        <v>11613</v>
      </c>
      <c r="Q2159" t="s">
        <v>11614</v>
      </c>
      <c r="R2159" t="s">
        <v>11615</v>
      </c>
      <c r="AA2159">
        <v>1118</v>
      </c>
      <c r="AB2159" s="1">
        <v>40340</v>
      </c>
      <c r="AC2159" t="s">
        <v>1111</v>
      </c>
      <c r="AD2159" s="2">
        <v>40000000</v>
      </c>
      <c r="AE2159" s="2">
        <v>176591618</v>
      </c>
      <c r="AF2159" s="2">
        <v>351774938</v>
      </c>
      <c r="AG2159">
        <v>6</v>
      </c>
      <c r="AH2159">
        <v>11</v>
      </c>
      <c r="AI2159">
        <v>10</v>
      </c>
      <c r="AK2159" s="1" t="str">
        <f t="shared" si="308"/>
        <v>PG</v>
      </c>
      <c r="AL2159" s="1" t="str">
        <f t="shared" si="302"/>
        <v>140 min</v>
      </c>
      <c r="AM2159" s="1" t="str">
        <f t="shared" si="303"/>
        <v>Action, Drama, Family</v>
      </c>
      <c r="AN2159" s="1" t="str">
        <f t="shared" si="304"/>
        <v>Harald Zwart</v>
      </c>
      <c r="AO2159" s="1" t="str">
        <f t="shared" si="305"/>
        <v>Christopher Murphey (screenplay), Robert Mark Kamen (story)</v>
      </c>
      <c r="AP2159" s="1" t="str">
        <f t="shared" si="306"/>
        <v>Jaden Smith, Jackie Chan, Taraji P. Henson, Wenwen Han</v>
      </c>
      <c r="AQ2159" s="1" t="str">
        <f t="shared" si="307"/>
        <v>Sony</v>
      </c>
    </row>
    <row r="2160" spans="1:43">
      <c r="A2160">
        <v>59</v>
      </c>
      <c r="B2160" t="s">
        <v>11616</v>
      </c>
      <c r="C2160" t="s">
        <v>4607</v>
      </c>
      <c r="D2160" t="e">
        <f t="shared" si="301"/>
        <v>#N/A</v>
      </c>
      <c r="K2160">
        <f t="shared" si="309"/>
        <v>1992</v>
      </c>
      <c r="L2160" t="s">
        <v>4682</v>
      </c>
      <c r="M2160" t="s">
        <v>5371</v>
      </c>
      <c r="N2160" t="s">
        <v>5728</v>
      </c>
      <c r="O2160" t="s">
        <v>11076</v>
      </c>
      <c r="P2160" t="s">
        <v>11617</v>
      </c>
      <c r="Q2160" t="s">
        <v>11618</v>
      </c>
      <c r="R2160" t="s">
        <v>11619</v>
      </c>
      <c r="AA2160">
        <v>2672</v>
      </c>
      <c r="AB2160" s="1">
        <v>40515</v>
      </c>
      <c r="AC2160" t="s">
        <v>2651</v>
      </c>
      <c r="AD2160" s="2">
        <v>13000000</v>
      </c>
      <c r="AE2160" s="2">
        <v>106954678</v>
      </c>
      <c r="AF2160" s="2">
        <v>331266710</v>
      </c>
      <c r="AG2160">
        <v>12</v>
      </c>
      <c r="AH2160">
        <v>3</v>
      </c>
      <c r="AI2160">
        <v>10</v>
      </c>
      <c r="AK2160" s="1" t="str">
        <f t="shared" si="308"/>
        <v>R</v>
      </c>
      <c r="AL2160" s="1" t="str">
        <f t="shared" si="302"/>
        <v>108 min</v>
      </c>
      <c r="AM2160" s="1" t="str">
        <f t="shared" si="303"/>
        <v>Drama, Mystery, Thriller</v>
      </c>
      <c r="AN2160" s="1" t="str">
        <f t="shared" si="304"/>
        <v>Darren Aronofsky</v>
      </c>
      <c r="AO2160" s="1" t="str">
        <f t="shared" si="305"/>
        <v>Mark Heyman (screenplay), Andres Heinz (screenplay), John J. McLaughlin (screenplay), Andres Heinz (story)</v>
      </c>
      <c r="AP2160" s="1" t="str">
        <f t="shared" si="306"/>
        <v>Natalie Portman, Mila Kunis, Vincent Cassel, Barbara Hershey</v>
      </c>
      <c r="AQ2160" s="1" t="str">
        <f t="shared" si="307"/>
        <v>FoxS</v>
      </c>
    </row>
    <row r="2161" spans="1:43">
      <c r="A2161">
        <v>60</v>
      </c>
      <c r="B2161" t="s">
        <v>2841</v>
      </c>
      <c r="C2161" t="s">
        <v>4621</v>
      </c>
      <c r="D2161">
        <f t="shared" si="301"/>
        <v>11000000</v>
      </c>
      <c r="K2161">
        <f t="shared" si="309"/>
        <v>1992</v>
      </c>
      <c r="L2161" t="s">
        <v>4682</v>
      </c>
      <c r="M2161" t="s">
        <v>4812</v>
      </c>
      <c r="N2161" t="s">
        <v>4893</v>
      </c>
      <c r="O2161" t="s">
        <v>8958</v>
      </c>
      <c r="P2161" t="s">
        <v>8958</v>
      </c>
      <c r="Q2161" t="s">
        <v>11620</v>
      </c>
      <c r="R2161" t="s">
        <v>11621</v>
      </c>
      <c r="AA2161">
        <v>24</v>
      </c>
      <c r="AB2161" s="1">
        <v>40312</v>
      </c>
      <c r="AC2161" t="s">
        <v>23</v>
      </c>
      <c r="AD2161" s="2">
        <v>210000000</v>
      </c>
      <c r="AE2161" s="2">
        <v>105487148</v>
      </c>
      <c r="AF2161" s="2">
        <v>322459006</v>
      </c>
      <c r="AG2161">
        <v>5</v>
      </c>
      <c r="AH2161">
        <v>14</v>
      </c>
      <c r="AI2161">
        <v>10</v>
      </c>
      <c r="AK2161" s="1" t="str">
        <f t="shared" si="308"/>
        <v>PG-13</v>
      </c>
      <c r="AL2161" s="1" t="str">
        <f t="shared" si="302"/>
        <v>140 min</v>
      </c>
      <c r="AM2161" s="1" t="str">
        <f t="shared" si="303"/>
        <v>Action, Adventure, Drama</v>
      </c>
      <c r="AN2161" s="1" t="str">
        <f t="shared" si="304"/>
        <v>Ridley Scott</v>
      </c>
      <c r="AO2161" s="1" t="str">
        <f t="shared" si="305"/>
        <v>Brian Helgeland (screenplay), Brian Helgeland (story), Ethan Reiff (story), Cyrus Voris (story)</v>
      </c>
      <c r="AP2161" s="1" t="str">
        <f t="shared" si="306"/>
        <v>Russell Crowe, Cate Blanchett, Max von Sydow, William Hurt</v>
      </c>
      <c r="AQ2161" s="1" t="str">
        <f t="shared" si="307"/>
        <v>Uni.</v>
      </c>
    </row>
    <row r="2162" spans="1:43">
      <c r="A2162">
        <v>61</v>
      </c>
      <c r="B2162" t="s">
        <v>11622</v>
      </c>
      <c r="C2162" t="s">
        <v>4607</v>
      </c>
      <c r="D2162" t="e">
        <f t="shared" si="301"/>
        <v>#N/A</v>
      </c>
      <c r="K2162">
        <f t="shared" si="309"/>
        <v>1992</v>
      </c>
      <c r="L2162" t="s">
        <v>4614</v>
      </c>
      <c r="M2162" t="s">
        <v>4812</v>
      </c>
      <c r="N2162" t="s">
        <v>5174</v>
      </c>
      <c r="O2162" t="s">
        <v>11623</v>
      </c>
      <c r="P2162" t="s">
        <v>11624</v>
      </c>
      <c r="Q2162" t="s">
        <v>11625</v>
      </c>
      <c r="R2162" t="s">
        <v>11626</v>
      </c>
      <c r="AA2162">
        <v>166</v>
      </c>
      <c r="AB2162" s="1">
        <v>40487</v>
      </c>
      <c r="AC2162" t="s">
        <v>164</v>
      </c>
      <c r="AD2162" s="2">
        <v>130000000</v>
      </c>
      <c r="AE2162" s="2">
        <v>148415853</v>
      </c>
      <c r="AF2162" s="2">
        <v>321887208</v>
      </c>
      <c r="AG2162">
        <v>11</v>
      </c>
      <c r="AH2162">
        <v>5</v>
      </c>
      <c r="AI2162">
        <v>10</v>
      </c>
      <c r="AK2162" s="1" t="str">
        <f t="shared" si="308"/>
        <v>PG</v>
      </c>
      <c r="AL2162" s="1" t="str">
        <f t="shared" si="302"/>
        <v>95 min</v>
      </c>
      <c r="AM2162" s="1" t="str">
        <f t="shared" si="303"/>
        <v>Animation, Action, Comedy</v>
      </c>
      <c r="AN2162" s="1" t="str">
        <f t="shared" si="304"/>
        <v>Tom McGrath</v>
      </c>
      <c r="AO2162" s="1" t="str">
        <f t="shared" si="305"/>
        <v>Alan J. Schoolcraft, Brent Simons</v>
      </c>
      <c r="AP2162" s="1" t="str">
        <f t="shared" si="306"/>
        <v>Will Ferrell, Brad Pitt, Tina Fey, Jonah Hill</v>
      </c>
      <c r="AQ2162" s="1" t="str">
        <f t="shared" si="307"/>
        <v>P/DW</v>
      </c>
    </row>
    <row r="2163" spans="1:43">
      <c r="A2163">
        <v>62</v>
      </c>
      <c r="B2163" t="s">
        <v>11627</v>
      </c>
      <c r="C2163" t="s">
        <v>4621</v>
      </c>
      <c r="D2163" t="e">
        <f t="shared" si="301"/>
        <v>#N/A</v>
      </c>
      <c r="K2163">
        <f t="shared" si="309"/>
        <v>1992</v>
      </c>
      <c r="L2163" t="s">
        <v>4600</v>
      </c>
      <c r="M2163" t="s">
        <v>4615</v>
      </c>
      <c r="N2163" t="s">
        <v>4684</v>
      </c>
      <c r="O2163" t="s">
        <v>6976</v>
      </c>
      <c r="P2163" t="s">
        <v>6977</v>
      </c>
      <c r="Q2163" t="s">
        <v>11628</v>
      </c>
      <c r="R2163" t="s">
        <v>11629</v>
      </c>
      <c r="AA2163">
        <v>116</v>
      </c>
      <c r="AB2163" s="1">
        <v>40360</v>
      </c>
      <c r="AC2163" t="s">
        <v>114</v>
      </c>
      <c r="AD2163" s="2">
        <v>150000000</v>
      </c>
      <c r="AE2163" s="2">
        <v>131772187</v>
      </c>
      <c r="AF2163" s="2">
        <v>319713881</v>
      </c>
      <c r="AG2163">
        <v>7</v>
      </c>
      <c r="AH2163">
        <v>1</v>
      </c>
      <c r="AI2163">
        <v>10</v>
      </c>
      <c r="AK2163" s="1" t="str">
        <f t="shared" si="308"/>
        <v>PG</v>
      </c>
      <c r="AL2163" s="1" t="str">
        <f t="shared" si="302"/>
        <v>103 min</v>
      </c>
      <c r="AM2163" s="1" t="str">
        <f t="shared" si="303"/>
        <v>Action, Adventure, Family</v>
      </c>
      <c r="AN2163" s="1" t="str">
        <f t="shared" si="304"/>
        <v>M. Night Shyamalan</v>
      </c>
      <c r="AO2163" s="1" t="str">
        <f t="shared" si="305"/>
        <v>M. Night Shyamalan</v>
      </c>
      <c r="AP2163" s="1" t="str">
        <f t="shared" si="306"/>
        <v>Noah Ringer, Dev Patel, Nicola Peltz, Jackson Rathbone</v>
      </c>
      <c r="AQ2163" s="1" t="str">
        <f t="shared" si="307"/>
        <v>Par.</v>
      </c>
    </row>
    <row r="2164" spans="1:43">
      <c r="A2164">
        <v>63</v>
      </c>
      <c r="B2164" t="s">
        <v>11630</v>
      </c>
      <c r="C2164" t="s">
        <v>4621</v>
      </c>
      <c r="D2164" t="e">
        <f t="shared" si="301"/>
        <v>#N/A</v>
      </c>
      <c r="K2164">
        <f t="shared" si="309"/>
        <v>1992</v>
      </c>
      <c r="L2164" t="s">
        <v>4600</v>
      </c>
      <c r="M2164" t="s">
        <v>5574</v>
      </c>
      <c r="N2164" t="s">
        <v>6651</v>
      </c>
      <c r="O2164" t="s">
        <v>10878</v>
      </c>
      <c r="P2164" t="s">
        <v>11631</v>
      </c>
      <c r="Q2164" t="s">
        <v>11632</v>
      </c>
      <c r="R2164" t="s">
        <v>11633</v>
      </c>
      <c r="AA2164">
        <v>43</v>
      </c>
      <c r="AB2164" s="1">
        <v>40326</v>
      </c>
      <c r="AC2164" t="s">
        <v>41</v>
      </c>
      <c r="AD2164" s="2">
        <v>200000000</v>
      </c>
      <c r="AE2164" s="2">
        <v>90759676</v>
      </c>
      <c r="AF2164" s="2">
        <v>314594597</v>
      </c>
      <c r="AG2164">
        <v>5</v>
      </c>
      <c r="AH2164">
        <v>28</v>
      </c>
      <c r="AI2164">
        <v>10</v>
      </c>
      <c r="AK2164" s="1" t="e">
        <f t="shared" si="308"/>
        <v>#N/A</v>
      </c>
      <c r="AL2164" s="1" t="e">
        <f t="shared" si="302"/>
        <v>#N/A</v>
      </c>
      <c r="AM2164" s="1" t="e">
        <f t="shared" si="303"/>
        <v>#N/A</v>
      </c>
      <c r="AN2164" s="1" t="e">
        <f t="shared" si="304"/>
        <v>#N/A</v>
      </c>
      <c r="AO2164" s="1" t="e">
        <f t="shared" si="305"/>
        <v>#N/A</v>
      </c>
      <c r="AP2164" s="1" t="e">
        <f t="shared" si="306"/>
        <v>#N/A</v>
      </c>
      <c r="AQ2164" s="1" t="e">
        <f t="shared" si="307"/>
        <v>#N/A</v>
      </c>
    </row>
    <row r="2165" spans="1:43">
      <c r="A2165">
        <v>64</v>
      </c>
      <c r="B2165" t="s">
        <v>11634</v>
      </c>
      <c r="C2165" t="s">
        <v>4660</v>
      </c>
      <c r="D2165" t="e">
        <f t="shared" si="301"/>
        <v>#N/A</v>
      </c>
      <c r="K2165">
        <f t="shared" si="309"/>
        <v>1992</v>
      </c>
      <c r="L2165" t="s">
        <v>4682</v>
      </c>
      <c r="M2165" t="s">
        <v>4738</v>
      </c>
      <c r="N2165" t="s">
        <v>4893</v>
      </c>
      <c r="O2165" t="s">
        <v>10288</v>
      </c>
      <c r="P2165" t="s">
        <v>11635</v>
      </c>
      <c r="Q2165" t="s">
        <v>11636</v>
      </c>
      <c r="R2165" t="s">
        <v>11637</v>
      </c>
      <c r="AA2165">
        <v>264</v>
      </c>
      <c r="AB2165" s="1">
        <v>40534</v>
      </c>
      <c r="AC2165" t="s">
        <v>261</v>
      </c>
      <c r="AD2165" s="2">
        <v>100000000</v>
      </c>
      <c r="AE2165" s="2">
        <v>148438600</v>
      </c>
      <c r="AF2165" s="2">
        <v>310650574</v>
      </c>
      <c r="AG2165">
        <v>12</v>
      </c>
      <c r="AH2165">
        <v>22</v>
      </c>
      <c r="AI2165">
        <v>10</v>
      </c>
      <c r="AK2165" s="1" t="str">
        <f t="shared" si="308"/>
        <v>PG-13</v>
      </c>
      <c r="AL2165" s="1" t="str">
        <f t="shared" si="302"/>
        <v>98 min</v>
      </c>
      <c r="AM2165" s="1" t="str">
        <f t="shared" si="303"/>
        <v>Comedy, Romance</v>
      </c>
      <c r="AN2165" s="1" t="str">
        <f t="shared" si="304"/>
        <v>Paul Weitz</v>
      </c>
      <c r="AO2165" s="1" t="str">
        <f t="shared" si="305"/>
        <v>John Hamburg, Larry Stuckey, Greg Glienna (characters), Mary Ruth Clarke (characters)</v>
      </c>
      <c r="AP2165" s="1" t="str">
        <f t="shared" si="306"/>
        <v>Robert De Niro, Ben Stiller, Owen Wilson, Dustin Hoffman</v>
      </c>
      <c r="AQ2165" s="1" t="str">
        <f t="shared" si="307"/>
        <v>Uni.</v>
      </c>
    </row>
    <row r="2166" spans="1:43">
      <c r="A2166">
        <v>65</v>
      </c>
      <c r="B2166" t="s">
        <v>11638</v>
      </c>
      <c r="C2166" t="s">
        <v>4677</v>
      </c>
      <c r="D2166" t="e">
        <f t="shared" si="301"/>
        <v>#N/A</v>
      </c>
      <c r="K2166">
        <f t="shared" si="309"/>
        <v>1992</v>
      </c>
      <c r="L2166" t="s">
        <v>4635</v>
      </c>
      <c r="AA2166">
        <v>415</v>
      </c>
      <c r="AB2166" s="1">
        <v>40228</v>
      </c>
      <c r="AC2166" t="s">
        <v>412</v>
      </c>
      <c r="AD2166" s="2">
        <v>80000000</v>
      </c>
      <c r="AE2166" s="2">
        <v>128012934</v>
      </c>
      <c r="AF2166" s="2">
        <v>299461782</v>
      </c>
      <c r="AG2166">
        <v>2</v>
      </c>
      <c r="AH2166">
        <v>19</v>
      </c>
      <c r="AI2166">
        <v>10</v>
      </c>
      <c r="AK2166" s="1" t="str">
        <f t="shared" si="308"/>
        <v>R</v>
      </c>
      <c r="AL2166" s="1" t="str">
        <f t="shared" si="302"/>
        <v>138 min</v>
      </c>
      <c r="AM2166" s="1" t="str">
        <f t="shared" si="303"/>
        <v>Mystery, Thriller</v>
      </c>
      <c r="AN2166" s="1" t="str">
        <f t="shared" si="304"/>
        <v>Martin Scorsese</v>
      </c>
      <c r="AO2166" s="1" t="str">
        <f t="shared" si="305"/>
        <v>Laeta Kalogridis (screenplay), Dennis Lehane (novel)</v>
      </c>
      <c r="AP2166" s="1" t="str">
        <f t="shared" si="306"/>
        <v>Leonardo DiCaprio, Mark Ruffalo, Ben Kingsley, Max von Sydow</v>
      </c>
      <c r="AQ2166" s="1" t="str">
        <f t="shared" si="307"/>
        <v>Par.</v>
      </c>
    </row>
    <row r="2167" spans="1:43">
      <c r="A2167">
        <v>66</v>
      </c>
      <c r="B2167" t="s">
        <v>1099</v>
      </c>
      <c r="C2167" t="s">
        <v>10764</v>
      </c>
      <c r="D2167">
        <f t="shared" si="301"/>
        <v>42000000</v>
      </c>
      <c r="K2167">
        <f t="shared" si="309"/>
        <v>1992</v>
      </c>
      <c r="L2167" t="s">
        <v>4600</v>
      </c>
      <c r="M2167" t="s">
        <v>4723</v>
      </c>
      <c r="N2167" t="s">
        <v>5126</v>
      </c>
      <c r="O2167" t="s">
        <v>4971</v>
      </c>
      <c r="P2167" t="s">
        <v>11639</v>
      </c>
      <c r="Q2167" t="s">
        <v>11640</v>
      </c>
      <c r="R2167" t="s">
        <v>11641</v>
      </c>
      <c r="AA2167">
        <v>771</v>
      </c>
      <c r="AB2167" s="1">
        <v>40431</v>
      </c>
      <c r="AC2167" t="s">
        <v>764</v>
      </c>
      <c r="AD2167" s="2">
        <v>57500000</v>
      </c>
      <c r="AE2167" s="2">
        <v>60128566</v>
      </c>
      <c r="AF2167" s="2">
        <v>295874190</v>
      </c>
      <c r="AG2167">
        <v>9</v>
      </c>
      <c r="AH2167">
        <v>10</v>
      </c>
      <c r="AI2167">
        <v>10</v>
      </c>
      <c r="AK2167" s="1" t="e">
        <f t="shared" si="308"/>
        <v>#N/A</v>
      </c>
      <c r="AL2167" s="1" t="e">
        <f t="shared" si="302"/>
        <v>#N/A</v>
      </c>
      <c r="AM2167" s="1" t="e">
        <f t="shared" si="303"/>
        <v>#N/A</v>
      </c>
      <c r="AN2167" s="1" t="e">
        <f t="shared" si="304"/>
        <v>#N/A</v>
      </c>
      <c r="AO2167" s="1" t="e">
        <f t="shared" si="305"/>
        <v>#N/A</v>
      </c>
      <c r="AP2167" s="1" t="e">
        <f t="shared" si="306"/>
        <v>#N/A</v>
      </c>
      <c r="AQ2167" s="1" t="e">
        <f t="shared" si="307"/>
        <v>#N/A</v>
      </c>
    </row>
    <row r="2168" spans="1:43">
      <c r="A2168">
        <v>67</v>
      </c>
      <c r="B2168" t="s">
        <v>11642</v>
      </c>
      <c r="C2168" t="s">
        <v>4607</v>
      </c>
      <c r="D2168" t="e">
        <f t="shared" si="301"/>
        <v>#N/A</v>
      </c>
      <c r="K2168">
        <f t="shared" si="309"/>
        <v>1992</v>
      </c>
      <c r="L2168" t="s">
        <v>4635</v>
      </c>
      <c r="AA2168">
        <v>301</v>
      </c>
      <c r="AB2168" s="1">
        <v>40325</v>
      </c>
      <c r="AC2168" t="s">
        <v>298</v>
      </c>
      <c r="AD2168" s="2">
        <v>95000000</v>
      </c>
      <c r="AE2168" s="2">
        <v>95347692</v>
      </c>
      <c r="AF2168" s="2">
        <v>294680778</v>
      </c>
      <c r="AG2168">
        <v>5</v>
      </c>
      <c r="AH2168">
        <v>27</v>
      </c>
      <c r="AI2168">
        <v>10</v>
      </c>
      <c r="AK2168" s="1" t="str">
        <f t="shared" si="308"/>
        <v>R</v>
      </c>
      <c r="AL2168" s="1" t="str">
        <f t="shared" si="302"/>
        <v>146 min</v>
      </c>
      <c r="AM2168" s="1" t="str">
        <f t="shared" si="303"/>
        <v>Comedy, Drama, Romance</v>
      </c>
      <c r="AN2168" s="1" t="str">
        <f t="shared" si="304"/>
        <v>Michael Patrick King</v>
      </c>
      <c r="AO2168" s="1" t="str">
        <f t="shared" si="305"/>
        <v>Michael Patrick King, Candace Bushnell (characters from the book by), Darren Star (television series creator)</v>
      </c>
      <c r="AP2168" s="1" t="str">
        <f t="shared" si="306"/>
        <v>Sarah Jessica Parker, Kristin Davis, Cynthia Nixon, Kim Cattrall</v>
      </c>
      <c r="AQ2168" s="1" t="str">
        <f t="shared" si="307"/>
        <v>WB (NL)</v>
      </c>
    </row>
    <row r="2169" spans="1:43">
      <c r="A2169">
        <v>68</v>
      </c>
      <c r="B2169" t="s">
        <v>4580</v>
      </c>
      <c r="C2169" t="s">
        <v>4628</v>
      </c>
      <c r="D2169" t="e">
        <f t="shared" si="301"/>
        <v>#N/A</v>
      </c>
      <c r="K2169">
        <f t="shared" si="309"/>
        <v>1992</v>
      </c>
      <c r="L2169" t="s">
        <v>4600</v>
      </c>
      <c r="M2169" t="s">
        <v>5371</v>
      </c>
      <c r="N2169" t="s">
        <v>5126</v>
      </c>
      <c r="O2169" t="s">
        <v>5555</v>
      </c>
      <c r="P2169" t="s">
        <v>5555</v>
      </c>
      <c r="Q2169" t="s">
        <v>11643</v>
      </c>
      <c r="R2169" t="s">
        <v>11644</v>
      </c>
      <c r="AA2169">
        <v>169</v>
      </c>
      <c r="AB2169" s="1">
        <v>40382</v>
      </c>
      <c r="AC2169" t="s">
        <v>167</v>
      </c>
      <c r="AD2169" s="2">
        <v>130000000</v>
      </c>
      <c r="AE2169" s="2">
        <v>118311368</v>
      </c>
      <c r="AF2169" s="2">
        <v>290650494</v>
      </c>
      <c r="AG2169">
        <v>7</v>
      </c>
      <c r="AH2169">
        <v>23</v>
      </c>
      <c r="AI2169">
        <v>10</v>
      </c>
      <c r="AK2169" s="1" t="str">
        <f t="shared" si="308"/>
        <v>PG-13</v>
      </c>
      <c r="AL2169" s="1" t="str">
        <f t="shared" si="302"/>
        <v>100 min</v>
      </c>
      <c r="AM2169" s="1" t="str">
        <f t="shared" si="303"/>
        <v>Action, Crime, Mystery</v>
      </c>
      <c r="AN2169" s="1" t="str">
        <f t="shared" si="304"/>
        <v>Phillip Noyce</v>
      </c>
      <c r="AO2169" s="1" t="str">
        <f t="shared" si="305"/>
        <v>Kurt Wimmer</v>
      </c>
      <c r="AP2169" s="1" t="str">
        <f t="shared" si="306"/>
        <v>Angelina Jolie, Liev Schreiber, Chiwetel Ejiofor, Daniel Olbrychski</v>
      </c>
      <c r="AQ2169" s="1" t="str">
        <f t="shared" si="307"/>
        <v>Sony</v>
      </c>
    </row>
    <row r="2170" spans="1:43">
      <c r="A2170">
        <v>69</v>
      </c>
      <c r="B2170" t="s">
        <v>11645</v>
      </c>
      <c r="C2170" t="s">
        <v>4677</v>
      </c>
      <c r="D2170" t="e">
        <f t="shared" si="301"/>
        <v>#N/A</v>
      </c>
      <c r="K2170">
        <f t="shared" si="309"/>
        <v>1992</v>
      </c>
      <c r="L2170" t="s">
        <v>4600</v>
      </c>
      <c r="M2170" t="s">
        <v>4744</v>
      </c>
      <c r="N2170" t="s">
        <v>5126</v>
      </c>
      <c r="O2170" t="s">
        <v>10522</v>
      </c>
      <c r="P2170" t="s">
        <v>11646</v>
      </c>
      <c r="Q2170" t="s">
        <v>11647</v>
      </c>
      <c r="R2170" t="s">
        <v>11648</v>
      </c>
      <c r="AA2170">
        <v>279</v>
      </c>
      <c r="AB2170" s="1">
        <v>40522</v>
      </c>
      <c r="AC2170" t="s">
        <v>276</v>
      </c>
      <c r="AD2170" s="2">
        <v>100000000</v>
      </c>
      <c r="AE2170" s="2">
        <v>67631157</v>
      </c>
      <c r="AF2170" s="2">
        <v>278731369</v>
      </c>
      <c r="AG2170">
        <v>12</v>
      </c>
      <c r="AH2170">
        <v>10</v>
      </c>
      <c r="AI2170">
        <v>10</v>
      </c>
      <c r="AK2170" s="1" t="str">
        <f t="shared" si="308"/>
        <v>err</v>
      </c>
      <c r="AL2170" s="1">
        <f t="shared" si="302"/>
        <v>0</v>
      </c>
      <c r="AM2170" s="1">
        <f t="shared" si="303"/>
        <v>0</v>
      </c>
      <c r="AN2170" s="1">
        <f t="shared" si="304"/>
        <v>0</v>
      </c>
      <c r="AO2170" s="1">
        <f t="shared" si="305"/>
        <v>0</v>
      </c>
      <c r="AP2170" s="1">
        <f t="shared" si="306"/>
        <v>0</v>
      </c>
      <c r="AQ2170" s="1" t="str">
        <f t="shared" si="307"/>
        <v>Sony</v>
      </c>
    </row>
    <row r="2171" spans="1:43">
      <c r="A2171">
        <v>70</v>
      </c>
      <c r="B2171" t="s">
        <v>11649</v>
      </c>
      <c r="C2171" t="s">
        <v>4621</v>
      </c>
      <c r="D2171" t="e">
        <f t="shared" si="301"/>
        <v>#N/A</v>
      </c>
      <c r="K2171">
        <f t="shared" si="309"/>
        <v>1992</v>
      </c>
      <c r="L2171" t="s">
        <v>4614</v>
      </c>
      <c r="M2171" t="s">
        <v>4744</v>
      </c>
      <c r="N2171" t="s">
        <v>4801</v>
      </c>
      <c r="O2171" t="s">
        <v>11650</v>
      </c>
      <c r="P2171" t="s">
        <v>6549</v>
      </c>
      <c r="Q2171" t="s">
        <v>11651</v>
      </c>
      <c r="R2171" t="s">
        <v>11652</v>
      </c>
      <c r="AA2171">
        <v>489</v>
      </c>
      <c r="AB2171" s="1">
        <v>40354</v>
      </c>
      <c r="AC2171" t="s">
        <v>486</v>
      </c>
      <c r="AD2171" s="2">
        <v>75000000</v>
      </c>
      <c r="AE2171" s="2">
        <v>162001186</v>
      </c>
      <c r="AF2171" s="2">
        <v>272223430</v>
      </c>
      <c r="AG2171">
        <v>6</v>
      </c>
      <c r="AH2171">
        <v>25</v>
      </c>
      <c r="AI2171">
        <v>10</v>
      </c>
      <c r="AK2171" s="1" t="str">
        <f t="shared" si="308"/>
        <v>PG-13</v>
      </c>
      <c r="AL2171" s="1" t="str">
        <f t="shared" si="302"/>
        <v>102 min</v>
      </c>
      <c r="AM2171" s="1" t="str">
        <f t="shared" si="303"/>
        <v>Comedy</v>
      </c>
      <c r="AN2171" s="1" t="str">
        <f t="shared" si="304"/>
        <v>Dennis Dugan</v>
      </c>
      <c r="AO2171" s="1" t="str">
        <f t="shared" si="305"/>
        <v>Adam Sandler, Fred Wolf</v>
      </c>
      <c r="AP2171" s="1" t="str">
        <f t="shared" si="306"/>
        <v>Adam Sandler, Kevin James, Chris Rock, David Spade</v>
      </c>
      <c r="AQ2171" s="1" t="str">
        <f t="shared" si="307"/>
        <v>Sony</v>
      </c>
    </row>
    <row r="2172" spans="1:43">
      <c r="A2172">
        <v>71</v>
      </c>
      <c r="B2172" t="s">
        <v>11653</v>
      </c>
      <c r="C2172" t="s">
        <v>4628</v>
      </c>
      <c r="D2172" t="e">
        <f t="shared" si="301"/>
        <v>#N/A</v>
      </c>
      <c r="K2172">
        <f t="shared" si="309"/>
        <v>1992</v>
      </c>
      <c r="L2172" t="s">
        <v>4682</v>
      </c>
      <c r="M2172" t="s">
        <v>4689</v>
      </c>
      <c r="N2172" t="s">
        <v>5499</v>
      </c>
      <c r="O2172" t="s">
        <v>10482</v>
      </c>
      <c r="P2172" t="s">
        <v>11654</v>
      </c>
      <c r="Q2172" t="s">
        <v>11655</v>
      </c>
      <c r="R2172" t="s">
        <v>11656</v>
      </c>
      <c r="AA2172">
        <v>400</v>
      </c>
      <c r="AB2172" s="1">
        <v>40403</v>
      </c>
      <c r="AC2172" t="s">
        <v>397</v>
      </c>
      <c r="AD2172" s="2">
        <v>82000000</v>
      </c>
      <c r="AE2172" s="2">
        <v>103068524</v>
      </c>
      <c r="AF2172" s="2">
        <v>268268174</v>
      </c>
      <c r="AG2172">
        <v>8</v>
      </c>
      <c r="AH2172">
        <v>13</v>
      </c>
      <c r="AI2172">
        <v>10</v>
      </c>
      <c r="AK2172" s="1" t="str">
        <f t="shared" si="308"/>
        <v>R</v>
      </c>
      <c r="AL2172" s="1" t="str">
        <f t="shared" si="302"/>
        <v>103 min</v>
      </c>
      <c r="AM2172" s="1" t="str">
        <f t="shared" si="303"/>
        <v>Action, Adventure, Thriller</v>
      </c>
      <c r="AN2172" s="1" t="str">
        <f t="shared" si="304"/>
        <v>Sylvester Stallone</v>
      </c>
      <c r="AO2172" s="1" t="str">
        <f t="shared" si="305"/>
        <v>Dave Callaham (screenplay), Sylvester Stallone (screenplay), Dave Callaham (story)</v>
      </c>
      <c r="AP2172" s="1" t="str">
        <f t="shared" si="306"/>
        <v>Sylvester Stallone, Jason Statham, Jet Li, Dolph Lundgren</v>
      </c>
      <c r="AQ2172" s="1" t="str">
        <f t="shared" si="307"/>
        <v>LGF</v>
      </c>
    </row>
    <row r="2173" spans="1:43">
      <c r="A2173">
        <v>72</v>
      </c>
      <c r="B2173" t="s">
        <v>11657</v>
      </c>
      <c r="C2173" t="s">
        <v>4660</v>
      </c>
      <c r="D2173" t="e">
        <f t="shared" si="301"/>
        <v>#N/A</v>
      </c>
      <c r="K2173">
        <f t="shared" si="309"/>
        <v>1992</v>
      </c>
      <c r="L2173" t="s">
        <v>4682</v>
      </c>
      <c r="M2173" t="s">
        <v>4763</v>
      </c>
      <c r="N2173" t="s">
        <v>10630</v>
      </c>
      <c r="O2173" t="s">
        <v>11658</v>
      </c>
      <c r="P2173" t="s">
        <v>11659</v>
      </c>
      <c r="Q2173" t="s">
        <v>11660</v>
      </c>
      <c r="R2173" t="s">
        <v>11661</v>
      </c>
      <c r="AA2173">
        <v>212</v>
      </c>
      <c r="AB2173" s="1">
        <v>40352</v>
      </c>
      <c r="AC2173" t="s">
        <v>209</v>
      </c>
      <c r="AD2173" s="2">
        <v>117000000</v>
      </c>
      <c r="AE2173" s="2">
        <v>76423035</v>
      </c>
      <c r="AF2173" s="2">
        <v>258751370</v>
      </c>
      <c r="AG2173">
        <v>6</v>
      </c>
      <c r="AH2173">
        <v>23</v>
      </c>
      <c r="AI2173">
        <v>10</v>
      </c>
      <c r="AK2173" s="1" t="e">
        <f t="shared" si="308"/>
        <v>#N/A</v>
      </c>
      <c r="AL2173" s="1" t="e">
        <f t="shared" si="302"/>
        <v>#N/A</v>
      </c>
      <c r="AM2173" s="1" t="e">
        <f t="shared" si="303"/>
        <v>#N/A</v>
      </c>
      <c r="AN2173" s="1" t="e">
        <f t="shared" si="304"/>
        <v>#N/A</v>
      </c>
      <c r="AO2173" s="1" t="e">
        <f t="shared" si="305"/>
        <v>#N/A</v>
      </c>
      <c r="AP2173" s="1" t="e">
        <f t="shared" si="306"/>
        <v>#N/A</v>
      </c>
      <c r="AQ2173" s="1" t="e">
        <f t="shared" si="307"/>
        <v>#N/A</v>
      </c>
    </row>
    <row r="2174" spans="1:43">
      <c r="A2174">
        <v>73</v>
      </c>
      <c r="B2174" t="s">
        <v>11662</v>
      </c>
      <c r="C2174" t="s">
        <v>6635</v>
      </c>
      <c r="D2174" t="e">
        <f t="shared" si="301"/>
        <v>#N/A</v>
      </c>
      <c r="K2174">
        <f t="shared" si="309"/>
        <v>1992</v>
      </c>
      <c r="L2174" t="s">
        <v>4635</v>
      </c>
      <c r="AA2174">
        <v>1321</v>
      </c>
      <c r="AB2174" s="1">
        <v>40534</v>
      </c>
      <c r="AC2174" t="s">
        <v>1313</v>
      </c>
      <c r="AD2174" s="2">
        <v>35000000</v>
      </c>
      <c r="AE2174" s="2">
        <v>171243005</v>
      </c>
      <c r="AF2174" s="2">
        <v>252276928</v>
      </c>
      <c r="AG2174">
        <v>12</v>
      </c>
      <c r="AH2174">
        <v>22</v>
      </c>
      <c r="AI2174">
        <v>10</v>
      </c>
      <c r="AK2174" s="1" t="str">
        <f t="shared" si="308"/>
        <v>PG-13</v>
      </c>
      <c r="AL2174" s="1" t="str">
        <f t="shared" si="302"/>
        <v>110 min</v>
      </c>
      <c r="AM2174" s="1" t="str">
        <f t="shared" si="303"/>
        <v>Adventure, Drama, Western</v>
      </c>
      <c r="AN2174" s="1" t="str">
        <f t="shared" si="304"/>
        <v>Ethan Coen, Joel Coen</v>
      </c>
      <c r="AO2174" s="1" t="str">
        <f t="shared" si="305"/>
        <v>Joel Coen (screenplay), Ethan Coen (screenplay), Charles Portis (novel)</v>
      </c>
      <c r="AP2174" s="1" t="str">
        <f t="shared" si="306"/>
        <v>Jeff Bridges, Hailee Steinfeld, Matt Damon, Josh Brolin</v>
      </c>
      <c r="AQ2174" s="1" t="str">
        <f t="shared" si="307"/>
        <v>Par.</v>
      </c>
    </row>
    <row r="2175" spans="1:43">
      <c r="A2175">
        <v>74</v>
      </c>
      <c r="B2175" t="s">
        <v>3237</v>
      </c>
      <c r="C2175" t="s">
        <v>4677</v>
      </c>
      <c r="D2175">
        <f t="shared" si="301"/>
        <v>7000000</v>
      </c>
      <c r="K2175">
        <f t="shared" si="309"/>
        <v>1992</v>
      </c>
      <c r="L2175" t="s">
        <v>4600</v>
      </c>
      <c r="M2175" t="s">
        <v>4957</v>
      </c>
      <c r="N2175" t="s">
        <v>9350</v>
      </c>
      <c r="O2175" t="s">
        <v>11663</v>
      </c>
      <c r="P2175" t="s">
        <v>7608</v>
      </c>
      <c r="Q2175" t="s">
        <v>11664</v>
      </c>
      <c r="R2175" t="s">
        <v>11665</v>
      </c>
      <c r="AA2175">
        <v>221</v>
      </c>
      <c r="AB2175" s="1">
        <v>40537</v>
      </c>
      <c r="AC2175" t="s">
        <v>218</v>
      </c>
      <c r="AD2175" s="2">
        <v>112000000</v>
      </c>
      <c r="AE2175" s="2">
        <v>42779261</v>
      </c>
      <c r="AF2175" s="2">
        <v>232017848</v>
      </c>
      <c r="AG2175">
        <v>12</v>
      </c>
      <c r="AH2175">
        <v>25</v>
      </c>
      <c r="AI2175">
        <v>10</v>
      </c>
      <c r="AK2175" s="1" t="str">
        <f t="shared" si="308"/>
        <v>PG</v>
      </c>
      <c r="AL2175" s="1" t="str">
        <f t="shared" si="302"/>
        <v>85 min</v>
      </c>
      <c r="AM2175" s="1" t="str">
        <f t="shared" si="303"/>
        <v>Adventure, Comedy, Family</v>
      </c>
      <c r="AN2175" s="1" t="str">
        <f t="shared" si="304"/>
        <v>Rob Letterman</v>
      </c>
      <c r="AO2175" s="1" t="str">
        <f t="shared" si="305"/>
        <v>Joe Stillman (screenplay), Nicholas Stoller (screenplay), Jonathan Swift (book)</v>
      </c>
      <c r="AP2175" s="1" t="str">
        <f t="shared" si="306"/>
        <v>Jack Black, Jason Segel, Emily Blunt, Amanda Peet</v>
      </c>
      <c r="AQ2175" s="1" t="str">
        <f t="shared" si="307"/>
        <v>Fox</v>
      </c>
    </row>
    <row r="2176" spans="1:43">
      <c r="A2176">
        <v>75</v>
      </c>
      <c r="B2176" t="s">
        <v>11666</v>
      </c>
      <c r="C2176" t="s">
        <v>4628</v>
      </c>
      <c r="D2176" t="e">
        <f t="shared" si="301"/>
        <v>#N/A</v>
      </c>
      <c r="K2176">
        <f t="shared" si="309"/>
        <v>1992</v>
      </c>
      <c r="L2176" t="s">
        <v>4614</v>
      </c>
      <c r="M2176" t="s">
        <v>4666</v>
      </c>
      <c r="N2176" t="s">
        <v>5372</v>
      </c>
      <c r="O2176" t="s">
        <v>10024</v>
      </c>
      <c r="P2176" t="s">
        <v>11667</v>
      </c>
      <c r="Q2176" t="s">
        <v>11668</v>
      </c>
      <c r="R2176" t="s">
        <v>11669</v>
      </c>
      <c r="AA2176">
        <v>1129</v>
      </c>
      <c r="AB2176" s="1">
        <v>40452</v>
      </c>
      <c r="AC2176" t="s">
        <v>1122</v>
      </c>
      <c r="AD2176" s="2">
        <v>40000000</v>
      </c>
      <c r="AE2176" s="2">
        <v>96962694</v>
      </c>
      <c r="AF2176" s="2">
        <v>224922135</v>
      </c>
      <c r="AG2176">
        <v>10</v>
      </c>
      <c r="AH2176">
        <v>1</v>
      </c>
      <c r="AI2176">
        <v>10</v>
      </c>
      <c r="AK2176" s="1" t="str">
        <f t="shared" si="308"/>
        <v>PG-13</v>
      </c>
      <c r="AL2176" s="1" t="str">
        <f t="shared" si="302"/>
        <v>120 min</v>
      </c>
      <c r="AM2176" s="1" t="str">
        <f t="shared" si="303"/>
        <v>Biography, Drama</v>
      </c>
      <c r="AN2176" s="1" t="str">
        <f t="shared" si="304"/>
        <v>David Fincher</v>
      </c>
      <c r="AO2176" s="1" t="str">
        <f t="shared" si="305"/>
        <v>Aaron Sorkin (screenplay), Ben Mezrich (book)</v>
      </c>
      <c r="AP2176" s="1" t="str">
        <f t="shared" si="306"/>
        <v>Jesse Eisenberg, Rooney Mara, Bryan Barter, Dustin Fitzsimons</v>
      </c>
      <c r="AQ2176" s="1" t="str">
        <f t="shared" si="307"/>
        <v>Sony</v>
      </c>
    </row>
    <row r="2177" spans="1:43">
      <c r="A2177">
        <v>76</v>
      </c>
      <c r="B2177" t="s">
        <v>11670</v>
      </c>
      <c r="C2177" t="s">
        <v>4660</v>
      </c>
      <c r="D2177" t="e">
        <f t="shared" si="301"/>
        <v>#N/A</v>
      </c>
      <c r="K2177">
        <f t="shared" si="309"/>
        <v>1992</v>
      </c>
      <c r="L2177" t="s">
        <v>4635</v>
      </c>
      <c r="AA2177">
        <v>302</v>
      </c>
      <c r="AB2177" s="1">
        <v>40221</v>
      </c>
      <c r="AC2177" t="s">
        <v>299</v>
      </c>
      <c r="AD2177" s="2">
        <v>95000000</v>
      </c>
      <c r="AE2177" s="2">
        <v>88768303</v>
      </c>
      <c r="AF2177" s="2">
        <v>223050874</v>
      </c>
      <c r="AG2177">
        <v>2</v>
      </c>
      <c r="AH2177">
        <v>12</v>
      </c>
      <c r="AI2177">
        <v>10</v>
      </c>
      <c r="AK2177" s="1" t="str">
        <f t="shared" si="308"/>
        <v>PG</v>
      </c>
      <c r="AL2177" s="1" t="str">
        <f t="shared" si="302"/>
        <v>118 min</v>
      </c>
      <c r="AM2177" s="1" t="str">
        <f t="shared" si="303"/>
        <v>Adventure, Family, Fantasy</v>
      </c>
      <c r="AN2177" s="1" t="str">
        <f t="shared" si="304"/>
        <v>Chris Columbus</v>
      </c>
      <c r="AO2177" s="1" t="str">
        <f t="shared" si="305"/>
        <v>Craig Titley (screenplay), Rick Riordan (novel)</v>
      </c>
      <c r="AP2177" s="1" t="str">
        <f t="shared" si="306"/>
        <v>Logan Lerman, Brandon T. Jackson, Alexandra Daddario, Jake Abel</v>
      </c>
      <c r="AQ2177" s="1" t="str">
        <f t="shared" si="307"/>
        <v>Fox</v>
      </c>
    </row>
    <row r="2178" spans="1:43">
      <c r="A2178">
        <v>77</v>
      </c>
      <c r="B2178" t="s">
        <v>11671</v>
      </c>
      <c r="C2178" t="s">
        <v>4660</v>
      </c>
      <c r="D2178" t="e">
        <f t="shared" si="301"/>
        <v>#N/A</v>
      </c>
      <c r="K2178">
        <f t="shared" si="309"/>
        <v>1992</v>
      </c>
      <c r="L2178" t="s">
        <v>4600</v>
      </c>
      <c r="M2178" t="s">
        <v>4857</v>
      </c>
      <c r="N2178" t="s">
        <v>4572</v>
      </c>
      <c r="O2178" t="s">
        <v>11672</v>
      </c>
      <c r="P2178" t="s">
        <v>11673</v>
      </c>
      <c r="Q2178" t="s">
        <v>11674</v>
      </c>
      <c r="R2178" t="s">
        <v>11675</v>
      </c>
      <c r="AA2178">
        <v>91</v>
      </c>
      <c r="AB2178" s="1">
        <v>40373</v>
      </c>
      <c r="AC2178" t="s">
        <v>89</v>
      </c>
      <c r="AD2178" s="2">
        <v>160000000</v>
      </c>
      <c r="AE2178" s="2">
        <v>63150991</v>
      </c>
      <c r="AF2178" s="2">
        <v>217986320</v>
      </c>
      <c r="AG2178">
        <v>7</v>
      </c>
      <c r="AH2178">
        <v>14</v>
      </c>
      <c r="AI2178">
        <v>10</v>
      </c>
      <c r="AK2178" s="1" t="str">
        <f t="shared" si="308"/>
        <v>PG</v>
      </c>
      <c r="AL2178" s="1" t="str">
        <f t="shared" si="302"/>
        <v>109 min</v>
      </c>
      <c r="AM2178" s="1" t="str">
        <f t="shared" si="303"/>
        <v>Action, Adventure, Comedy</v>
      </c>
      <c r="AN2178" s="1" t="str">
        <f t="shared" si="304"/>
        <v>Jon Turteltaub</v>
      </c>
      <c r="AO2178" s="1" t="str">
        <f t="shared" si="305"/>
        <v>Lawrence Konner (screen story), Mark Rosenthal (screen story), Matt Lopez (screen story), Matt Lopez (screenplay), Doug Miro (screenplay), Carlo Bernard (screenplay)</v>
      </c>
      <c r="AP2178" s="1" t="str">
        <f t="shared" si="306"/>
        <v>Nicolas Cage, Jay Baruchel, Alfred Molina, Teresa Palmer</v>
      </c>
      <c r="AQ2178" s="1" t="str">
        <f t="shared" si="307"/>
        <v>BV</v>
      </c>
    </row>
    <row r="2179" spans="1:43">
      <c r="A2179">
        <v>78</v>
      </c>
      <c r="B2179" t="s">
        <v>11676</v>
      </c>
      <c r="C2179" t="s">
        <v>4805</v>
      </c>
      <c r="D2179" t="e">
        <f t="shared" ref="D2179:D2242" si="310">VLOOKUP(B2179,AC2178:AF12177,2,FALSE)</f>
        <v>#N/A</v>
      </c>
      <c r="K2179">
        <f t="shared" si="309"/>
        <v>1992</v>
      </c>
      <c r="L2179" t="s">
        <v>4635</v>
      </c>
      <c r="AA2179">
        <v>858</v>
      </c>
      <c r="AB2179" s="1">
        <v>40221</v>
      </c>
      <c r="AC2179" t="s">
        <v>851</v>
      </c>
      <c r="AD2179" s="2">
        <v>52000000</v>
      </c>
      <c r="AE2179" s="2">
        <v>110485654</v>
      </c>
      <c r="AF2179" s="2">
        <v>217569328</v>
      </c>
      <c r="AG2179">
        <v>2</v>
      </c>
      <c r="AH2179">
        <v>12</v>
      </c>
      <c r="AI2179">
        <v>10</v>
      </c>
      <c r="AK2179" s="1" t="str">
        <f t="shared" si="308"/>
        <v>PG-13</v>
      </c>
      <c r="AL2179" s="1" t="str">
        <f t="shared" ref="AL2179:AL2242" si="311">VLOOKUP($AC2179,$B$2:$R$10000,12,FALSE)</f>
        <v>125 min</v>
      </c>
      <c r="AM2179" s="1" t="str">
        <f t="shared" ref="AM2179:AM2242" si="312">VLOOKUP($AC2179,$B$2:$R$10000,13,FALSE)</f>
        <v>Comedy, Romance</v>
      </c>
      <c r="AN2179" s="1" t="str">
        <f t="shared" ref="AN2179:AN2242" si="313">VLOOKUP($AC2179,$B$2:$R$10000,14,FALSE)</f>
        <v>Garry Marshall</v>
      </c>
      <c r="AO2179" s="1" t="str">
        <f t="shared" ref="AO2179:AO2242" si="314">VLOOKUP($AC2179,$B$2:$R$10000,15,FALSE)</f>
        <v>Katherine Fugate (screenplay), Katherine Fugate (story), Abby Kohn (story), Marc Silverstein (story)</v>
      </c>
      <c r="AP2179" s="1" t="str">
        <f t="shared" ref="AP2179:AP2242" si="315">VLOOKUP($AC2179,$B$2:$R$10000,16,FALSE)</f>
        <v>Jessica Alba, Kathy Bates, Jessica Biel, Bradley Cooper</v>
      </c>
      <c r="AQ2179" s="1" t="str">
        <f t="shared" si="307"/>
        <v>WB</v>
      </c>
    </row>
    <row r="2180" spans="1:43">
      <c r="A2180">
        <v>79</v>
      </c>
      <c r="B2180" t="s">
        <v>1218</v>
      </c>
      <c r="C2180" t="s">
        <v>4628</v>
      </c>
      <c r="D2180">
        <f t="shared" si="310"/>
        <v>40000000</v>
      </c>
      <c r="K2180">
        <f t="shared" si="309"/>
        <v>1992</v>
      </c>
      <c r="L2180" t="s">
        <v>4600</v>
      </c>
      <c r="M2180" t="s">
        <v>5371</v>
      </c>
      <c r="N2180" t="s">
        <v>10305</v>
      </c>
      <c r="O2180" t="s">
        <v>10247</v>
      </c>
      <c r="P2180" t="s">
        <v>11677</v>
      </c>
      <c r="Q2180" t="s">
        <v>11678</v>
      </c>
      <c r="R2180" t="s">
        <v>11679</v>
      </c>
      <c r="AA2180">
        <v>617</v>
      </c>
      <c r="AB2180" s="1">
        <v>40487</v>
      </c>
      <c r="AC2180" t="s">
        <v>612</v>
      </c>
      <c r="AD2180" s="2">
        <v>65000000</v>
      </c>
      <c r="AE2180" s="2">
        <v>100539043</v>
      </c>
      <c r="AF2180" s="2">
        <v>211739043</v>
      </c>
      <c r="AG2180">
        <v>11</v>
      </c>
      <c r="AH2180">
        <v>5</v>
      </c>
      <c r="AI2180">
        <v>10</v>
      </c>
      <c r="AK2180" s="1" t="str">
        <f t="shared" si="308"/>
        <v>R</v>
      </c>
      <c r="AL2180" s="1" t="str">
        <f t="shared" si="311"/>
        <v>95 min</v>
      </c>
      <c r="AM2180" s="1" t="str">
        <f t="shared" si="312"/>
        <v>Comedy</v>
      </c>
      <c r="AN2180" s="1" t="str">
        <f t="shared" si="313"/>
        <v>Todd Phillips</v>
      </c>
      <c r="AO2180" s="1" t="str">
        <f t="shared" si="314"/>
        <v>Alan R. Cohen (screenplay), Alan Freedland (screenplay), Adam Sztykiel (screenplay), Todd Phillips (screenplay), Alan R. Cohen (story), Alan Freedland (story)</v>
      </c>
      <c r="AP2180" s="1" t="str">
        <f t="shared" si="315"/>
        <v>Robert Downey Jr., Zach Galifianakis, Michelle Monaghan, Jamie Foxx</v>
      </c>
      <c r="AQ2180" s="1" t="str">
        <f t="shared" si="307"/>
        <v>WB</v>
      </c>
    </row>
    <row r="2181" spans="1:43">
      <c r="A2181">
        <v>80</v>
      </c>
      <c r="B2181" t="s">
        <v>11680</v>
      </c>
      <c r="C2181" t="s">
        <v>4677</v>
      </c>
      <c r="D2181" t="e">
        <f t="shared" si="310"/>
        <v>#N/A</v>
      </c>
      <c r="K2181">
        <f t="shared" si="309"/>
        <v>1992</v>
      </c>
      <c r="L2181" t="s">
        <v>4682</v>
      </c>
      <c r="M2181" t="s">
        <v>4738</v>
      </c>
      <c r="N2181" t="s">
        <v>6382</v>
      </c>
      <c r="O2181" t="s">
        <v>7883</v>
      </c>
      <c r="P2181" t="s">
        <v>11681</v>
      </c>
      <c r="Q2181" t="s">
        <v>11682</v>
      </c>
      <c r="R2181" t="s">
        <v>11683</v>
      </c>
      <c r="AA2181">
        <v>690</v>
      </c>
      <c r="AB2181" s="1">
        <v>40403</v>
      </c>
      <c r="AC2181" t="s">
        <v>684</v>
      </c>
      <c r="AD2181" s="2">
        <v>60000000</v>
      </c>
      <c r="AE2181" s="2">
        <v>80574010</v>
      </c>
      <c r="AF2181" s="2">
        <v>206598789</v>
      </c>
      <c r="AG2181">
        <v>8</v>
      </c>
      <c r="AH2181">
        <v>13</v>
      </c>
      <c r="AI2181">
        <v>10</v>
      </c>
      <c r="AK2181" s="1" t="str">
        <f t="shared" si="308"/>
        <v>PG-13</v>
      </c>
      <c r="AL2181" s="1" t="str">
        <f t="shared" si="311"/>
        <v>133 min</v>
      </c>
      <c r="AM2181" s="1" t="str">
        <f t="shared" si="312"/>
        <v>Drama, Romance</v>
      </c>
      <c r="AN2181" s="1" t="str">
        <f t="shared" si="313"/>
        <v>Ryan Murphy</v>
      </c>
      <c r="AO2181" s="1" t="str">
        <f t="shared" si="314"/>
        <v>Ryan Murphy (screenplay), Jennifer Salt (screenplay), Elizabeth Gilbert (book)</v>
      </c>
      <c r="AP2181" s="1" t="str">
        <f t="shared" si="315"/>
        <v>Julia Roberts, I. Gusti Ayu Puspawati, Hadi Subiyanto, Billy Crudup</v>
      </c>
      <c r="AQ2181" s="1" t="str">
        <f t="shared" ref="AQ2181:AQ2244" si="316">VLOOKUP($AC2181,$B$2:$R$10000,2,FALSE)</f>
        <v>Sony</v>
      </c>
    </row>
    <row r="2182" spans="1:43">
      <c r="A2182">
        <v>81</v>
      </c>
      <c r="B2182" t="s">
        <v>11684</v>
      </c>
      <c r="C2182" t="s">
        <v>4660</v>
      </c>
      <c r="D2182" t="e">
        <f t="shared" si="310"/>
        <v>#N/A</v>
      </c>
      <c r="K2182">
        <f t="shared" si="309"/>
        <v>1992</v>
      </c>
      <c r="L2182" t="s">
        <v>4600</v>
      </c>
      <c r="M2182" t="s">
        <v>4615</v>
      </c>
      <c r="N2182" t="s">
        <v>11685</v>
      </c>
      <c r="O2182" t="s">
        <v>11686</v>
      </c>
      <c r="P2182" t="s">
        <v>11687</v>
      </c>
      <c r="Q2182" t="s">
        <v>11688</v>
      </c>
      <c r="R2182" t="s">
        <v>11689</v>
      </c>
      <c r="AA2182">
        <v>425</v>
      </c>
      <c r="AB2182" s="1">
        <v>40529</v>
      </c>
      <c r="AC2182" t="s">
        <v>422</v>
      </c>
      <c r="AD2182" s="2">
        <v>80000000</v>
      </c>
      <c r="AE2182" s="2">
        <v>100246011</v>
      </c>
      <c r="AF2182" s="2">
        <v>202284317</v>
      </c>
      <c r="AG2182">
        <v>12</v>
      </c>
      <c r="AH2182">
        <v>17</v>
      </c>
      <c r="AI2182">
        <v>10</v>
      </c>
      <c r="AK2182" s="1" t="e">
        <f t="shared" si="308"/>
        <v>#N/A</v>
      </c>
      <c r="AL2182" s="1" t="e">
        <f t="shared" si="311"/>
        <v>#N/A</v>
      </c>
      <c r="AM2182" s="1" t="e">
        <f t="shared" si="312"/>
        <v>#N/A</v>
      </c>
      <c r="AN2182" s="1" t="e">
        <f t="shared" si="313"/>
        <v>#N/A</v>
      </c>
      <c r="AO2182" s="1" t="e">
        <f t="shared" si="314"/>
        <v>#N/A</v>
      </c>
      <c r="AP2182" s="1" t="e">
        <f t="shared" si="315"/>
        <v>#N/A</v>
      </c>
      <c r="AQ2182" s="1" t="e">
        <f t="shared" si="316"/>
        <v>#N/A</v>
      </c>
    </row>
    <row r="2183" spans="1:43">
      <c r="A2183">
        <v>82</v>
      </c>
      <c r="B2183" t="s">
        <v>11690</v>
      </c>
      <c r="C2183" t="s">
        <v>10764</v>
      </c>
      <c r="D2183" t="e">
        <f t="shared" si="310"/>
        <v>#N/A</v>
      </c>
      <c r="K2183">
        <f t="shared" si="309"/>
        <v>1992</v>
      </c>
      <c r="L2183" t="s">
        <v>4682</v>
      </c>
      <c r="M2183" t="s">
        <v>4723</v>
      </c>
      <c r="N2183" t="s">
        <v>4852</v>
      </c>
      <c r="O2183" t="s">
        <v>10539</v>
      </c>
      <c r="P2183" t="s">
        <v>10540</v>
      </c>
      <c r="Q2183" t="s">
        <v>11691</v>
      </c>
      <c r="R2183" t="s">
        <v>11692</v>
      </c>
      <c r="AA2183">
        <v>686</v>
      </c>
      <c r="AB2183" s="1">
        <v>40466</v>
      </c>
      <c r="AC2183" t="s">
        <v>680</v>
      </c>
      <c r="AD2183" s="2">
        <v>60000000</v>
      </c>
      <c r="AE2183" s="2">
        <v>90380162</v>
      </c>
      <c r="AF2183" s="2">
        <v>196439693</v>
      </c>
      <c r="AG2183">
        <v>10</v>
      </c>
      <c r="AH2183">
        <v>15</v>
      </c>
      <c r="AI2183">
        <v>10</v>
      </c>
      <c r="AK2183" s="1" t="str">
        <f t="shared" si="308"/>
        <v>PG-13</v>
      </c>
      <c r="AL2183" s="1" t="str">
        <f t="shared" si="311"/>
        <v>111 min</v>
      </c>
      <c r="AM2183" s="1" t="str">
        <f t="shared" si="312"/>
        <v>Action, Comedy, Crime</v>
      </c>
      <c r="AN2183" s="1" t="str">
        <f t="shared" si="313"/>
        <v>Robert Schwentke</v>
      </c>
      <c r="AO2183" s="1" t="str">
        <f t="shared" si="314"/>
        <v>Jon Hoeber (screenplay), Erich Hoeber (screenplay), Warren Ellis (graphic novel), Cully Hamner (graphic novel)</v>
      </c>
      <c r="AP2183" s="1" t="str">
        <f t="shared" si="315"/>
        <v>Bruce Willis, Mary-Louise Parker, Heidi von Palleske, Karl Urban</v>
      </c>
      <c r="AQ2183" s="1" t="str">
        <f t="shared" si="316"/>
        <v>Sum.</v>
      </c>
    </row>
    <row r="2184" spans="1:43">
      <c r="A2184">
        <v>83</v>
      </c>
      <c r="B2184" t="s">
        <v>11693</v>
      </c>
      <c r="C2184" t="s">
        <v>4607</v>
      </c>
      <c r="D2184" t="e">
        <f t="shared" si="310"/>
        <v>#N/A</v>
      </c>
      <c r="K2184">
        <f t="shared" si="309"/>
        <v>1992</v>
      </c>
      <c r="L2184" t="s">
        <v>4635</v>
      </c>
      <c r="AA2184">
        <v>3774</v>
      </c>
      <c r="AB2184" s="1">
        <v>40471</v>
      </c>
      <c r="AC2184" t="s">
        <v>3734</v>
      </c>
      <c r="AD2184" s="2">
        <v>3000000</v>
      </c>
      <c r="AE2184" s="2">
        <v>84752907</v>
      </c>
      <c r="AF2184" s="2">
        <v>177512032</v>
      </c>
      <c r="AG2184">
        <v>10</v>
      </c>
      <c r="AH2184">
        <v>20</v>
      </c>
      <c r="AI2184">
        <v>10</v>
      </c>
      <c r="AK2184" s="1" t="str">
        <f t="shared" si="308"/>
        <v>R</v>
      </c>
      <c r="AL2184" s="1" t="str">
        <f t="shared" si="311"/>
        <v>91 min</v>
      </c>
      <c r="AM2184" s="1" t="str">
        <f t="shared" si="312"/>
        <v>Horror</v>
      </c>
      <c r="AN2184" s="1" t="str">
        <f t="shared" si="313"/>
        <v>Tod Williams</v>
      </c>
      <c r="AO2184" s="1" t="str">
        <f t="shared" si="314"/>
        <v>Michael R. Perry (screenplay), Christopher Landon (screenplay), Tom Pabst (screenplay), Michael R. Perry (story), Oren Peli (film "Paranormal Activity")</v>
      </c>
      <c r="AP2184" s="1" t="str">
        <f t="shared" si="315"/>
        <v>David Bierend, Brian Boland, Molly Ephraim, Katie Featherston</v>
      </c>
      <c r="AQ2184" s="1" t="str">
        <f t="shared" si="316"/>
        <v>Par.</v>
      </c>
    </row>
    <row r="2185" spans="1:43">
      <c r="A2185">
        <v>84</v>
      </c>
      <c r="B2185" t="s">
        <v>11694</v>
      </c>
      <c r="C2185" t="s">
        <v>4628</v>
      </c>
      <c r="D2185" t="e">
        <f t="shared" si="310"/>
        <v>#N/A</v>
      </c>
      <c r="K2185">
        <f t="shared" si="309"/>
        <v>1992</v>
      </c>
      <c r="L2185" t="s">
        <v>4600</v>
      </c>
      <c r="M2185" t="s">
        <v>4622</v>
      </c>
      <c r="N2185" t="s">
        <v>4690</v>
      </c>
      <c r="O2185" t="s">
        <v>10581</v>
      </c>
      <c r="P2185" t="s">
        <v>11695</v>
      </c>
      <c r="Q2185" t="s">
        <v>11696</v>
      </c>
      <c r="R2185" t="s">
        <v>11697</v>
      </c>
      <c r="AA2185">
        <v>235</v>
      </c>
      <c r="AB2185" s="1">
        <v>40340</v>
      </c>
      <c r="AC2185" t="s">
        <v>232</v>
      </c>
      <c r="AD2185" s="2">
        <v>110000000</v>
      </c>
      <c r="AE2185" s="2">
        <v>77222099</v>
      </c>
      <c r="AF2185" s="2">
        <v>177241171</v>
      </c>
      <c r="AG2185">
        <v>6</v>
      </c>
      <c r="AH2185">
        <v>11</v>
      </c>
      <c r="AI2185">
        <v>10</v>
      </c>
      <c r="AK2185" s="1" t="str">
        <f t="shared" si="308"/>
        <v>PG-13</v>
      </c>
      <c r="AL2185" s="1" t="str">
        <f t="shared" si="311"/>
        <v>117 min</v>
      </c>
      <c r="AM2185" s="1" t="str">
        <f t="shared" si="312"/>
        <v>Action, Adventure, Comedy</v>
      </c>
      <c r="AN2185" s="1" t="str">
        <f t="shared" si="313"/>
        <v>Joe Carnahan</v>
      </c>
      <c r="AO2185" s="1" t="str">
        <f t="shared" si="314"/>
        <v>Joe Carnahan, Brian Bloom, Skip Woods, Frank Lupo (television series "The A-Team"), Stephen J. Cannell (television series "The A-Team")</v>
      </c>
      <c r="AP2185" s="1" t="str">
        <f t="shared" si="315"/>
        <v>Liam Neeson, Bradley Cooper, Jessica Biel, Quinton 'Rampage' Jackson</v>
      </c>
      <c r="AQ2185" s="1" t="str">
        <f t="shared" si="316"/>
        <v>Fox</v>
      </c>
    </row>
    <row r="2186" spans="1:43">
      <c r="A2186">
        <v>85</v>
      </c>
      <c r="B2186" t="s">
        <v>11698</v>
      </c>
      <c r="C2186" t="s">
        <v>4621</v>
      </c>
      <c r="D2186" t="e">
        <f t="shared" si="310"/>
        <v>#N/A</v>
      </c>
      <c r="K2186">
        <f t="shared" si="309"/>
        <v>1992</v>
      </c>
      <c r="L2186" t="s">
        <v>4682</v>
      </c>
      <c r="M2186" t="s">
        <v>4713</v>
      </c>
      <c r="N2186" t="s">
        <v>4795</v>
      </c>
      <c r="O2186" t="s">
        <v>11332</v>
      </c>
      <c r="P2186" t="s">
        <v>11699</v>
      </c>
      <c r="Q2186" t="s">
        <v>11700</v>
      </c>
      <c r="R2186" t="s">
        <v>11701</v>
      </c>
      <c r="AA2186">
        <v>2038</v>
      </c>
      <c r="AB2186" s="1">
        <v>40466</v>
      </c>
      <c r="AC2186" t="s">
        <v>2024</v>
      </c>
      <c r="AD2186" s="2">
        <v>20000000</v>
      </c>
      <c r="AE2186" s="2">
        <v>117229692</v>
      </c>
      <c r="AF2186" s="2">
        <v>171685793</v>
      </c>
      <c r="AG2186">
        <v>10</v>
      </c>
      <c r="AH2186">
        <v>15</v>
      </c>
      <c r="AI2186">
        <v>10</v>
      </c>
      <c r="AK2186" s="1" t="e">
        <f t="shared" si="308"/>
        <v>#N/A</v>
      </c>
      <c r="AL2186" s="1" t="e">
        <f t="shared" si="311"/>
        <v>#N/A</v>
      </c>
      <c r="AM2186" s="1" t="e">
        <f t="shared" si="312"/>
        <v>#N/A</v>
      </c>
      <c r="AN2186" s="1" t="e">
        <f t="shared" si="313"/>
        <v>#N/A</v>
      </c>
      <c r="AO2186" s="1" t="e">
        <f t="shared" si="314"/>
        <v>#N/A</v>
      </c>
      <c r="AP2186" s="1" t="e">
        <f t="shared" si="315"/>
        <v>#N/A</v>
      </c>
      <c r="AQ2186" s="1" t="e">
        <f t="shared" si="316"/>
        <v>#N/A</v>
      </c>
    </row>
    <row r="2187" spans="1:43">
      <c r="A2187">
        <v>86</v>
      </c>
      <c r="B2187" t="s">
        <v>11702</v>
      </c>
      <c r="C2187" t="s">
        <v>6069</v>
      </c>
      <c r="D2187" t="e">
        <f t="shared" si="310"/>
        <v>#N/A</v>
      </c>
      <c r="K2187">
        <f t="shared" si="309"/>
        <v>1992</v>
      </c>
      <c r="L2187" t="s">
        <v>4635</v>
      </c>
      <c r="AA2187">
        <v>268</v>
      </c>
      <c r="AB2187" s="1">
        <v>40396</v>
      </c>
      <c r="AC2187" t="s">
        <v>265</v>
      </c>
      <c r="AD2187" s="2">
        <v>100000000</v>
      </c>
      <c r="AE2187" s="2">
        <v>119219978</v>
      </c>
      <c r="AF2187" s="2">
        <v>170936470</v>
      </c>
      <c r="AG2187">
        <v>8</v>
      </c>
      <c r="AH2187">
        <v>6</v>
      </c>
      <c r="AI2187">
        <v>10</v>
      </c>
      <c r="AK2187" s="1" t="str">
        <f t="shared" si="308"/>
        <v>PG-13</v>
      </c>
      <c r="AL2187" s="1" t="str">
        <f t="shared" si="311"/>
        <v>107 min</v>
      </c>
      <c r="AM2187" s="1" t="str">
        <f t="shared" si="312"/>
        <v>Action, Comedy, Crime</v>
      </c>
      <c r="AN2187" s="1" t="str">
        <f t="shared" si="313"/>
        <v>Adam McKay</v>
      </c>
      <c r="AO2187" s="1" t="str">
        <f t="shared" si="314"/>
        <v>Adam McKay, Chris Henchy</v>
      </c>
      <c r="AP2187" s="1" t="str">
        <f t="shared" si="315"/>
        <v>Will Ferrell, Derek Jeter, Mark Wahlberg, Eva Mendes</v>
      </c>
      <c r="AQ2187" s="1" t="str">
        <f t="shared" si="316"/>
        <v>Sony</v>
      </c>
    </row>
    <row r="2188" spans="1:43">
      <c r="A2188">
        <v>87</v>
      </c>
      <c r="B2188" t="s">
        <v>11703</v>
      </c>
      <c r="C2188" t="s">
        <v>4621</v>
      </c>
      <c r="D2188" t="e">
        <f t="shared" si="310"/>
        <v>#N/A</v>
      </c>
      <c r="K2188">
        <f t="shared" si="309"/>
        <v>1992</v>
      </c>
      <c r="L2188" t="s">
        <v>4635</v>
      </c>
      <c r="AA2188">
        <v>303</v>
      </c>
      <c r="AB2188" s="1">
        <v>40494</v>
      </c>
      <c r="AC2188" t="s">
        <v>300</v>
      </c>
      <c r="AD2188" s="2">
        <v>95000000</v>
      </c>
      <c r="AE2188" s="2">
        <v>81562942</v>
      </c>
      <c r="AF2188" s="2">
        <v>169511609</v>
      </c>
      <c r="AG2188">
        <v>11</v>
      </c>
      <c r="AH2188">
        <v>12</v>
      </c>
      <c r="AI2188">
        <v>10</v>
      </c>
      <c r="AK2188" s="1" t="str">
        <f t="shared" si="308"/>
        <v>PG-13</v>
      </c>
      <c r="AL2188" s="1" t="str">
        <f t="shared" si="311"/>
        <v>98 min</v>
      </c>
      <c r="AM2188" s="1" t="str">
        <f t="shared" si="312"/>
        <v>Action, Thriller</v>
      </c>
      <c r="AN2188" s="1" t="str">
        <f t="shared" si="313"/>
        <v>Tony Scott</v>
      </c>
      <c r="AO2188" s="1" t="str">
        <f t="shared" si="314"/>
        <v>Mark Bomback</v>
      </c>
      <c r="AP2188" s="1" t="str">
        <f t="shared" si="315"/>
        <v>Denzel Washington, Chris Pine, Rosario Dawson, Ethan Suplee</v>
      </c>
      <c r="AQ2188" s="1" t="str">
        <f t="shared" si="316"/>
        <v>Fox</v>
      </c>
    </row>
    <row r="2189" spans="1:43">
      <c r="A2189">
        <v>88</v>
      </c>
      <c r="B2189" t="s">
        <v>11704</v>
      </c>
      <c r="C2189" t="s">
        <v>6069</v>
      </c>
      <c r="D2189" t="e">
        <f t="shared" si="310"/>
        <v>#N/A</v>
      </c>
      <c r="K2189">
        <f t="shared" si="309"/>
        <v>1992</v>
      </c>
      <c r="L2189" t="s">
        <v>4682</v>
      </c>
      <c r="M2189" t="s">
        <v>5062</v>
      </c>
      <c r="N2189" t="s">
        <v>4579</v>
      </c>
      <c r="O2189" t="s">
        <v>11705</v>
      </c>
      <c r="P2189" t="s">
        <v>11706</v>
      </c>
      <c r="Q2189" t="s">
        <v>11707</v>
      </c>
      <c r="R2189" t="s">
        <v>11708</v>
      </c>
      <c r="AA2189">
        <v>1552</v>
      </c>
      <c r="AB2189" s="1">
        <v>40396</v>
      </c>
      <c r="AC2189" t="s">
        <v>1542</v>
      </c>
      <c r="AD2189" s="2">
        <v>30000000</v>
      </c>
      <c r="AE2189" s="2">
        <v>42400223</v>
      </c>
      <c r="AF2189" s="2">
        <v>165889117</v>
      </c>
      <c r="AG2189">
        <v>8</v>
      </c>
      <c r="AH2189">
        <v>6</v>
      </c>
      <c r="AI2189">
        <v>10</v>
      </c>
      <c r="AK2189" s="1" t="e">
        <f t="shared" si="308"/>
        <v>#N/A</v>
      </c>
      <c r="AL2189" s="1" t="e">
        <f t="shared" si="311"/>
        <v>#N/A</v>
      </c>
      <c r="AM2189" s="1" t="e">
        <f t="shared" si="312"/>
        <v>#N/A</v>
      </c>
      <c r="AN2189" s="1" t="e">
        <f t="shared" si="313"/>
        <v>#N/A</v>
      </c>
      <c r="AO2189" s="1" t="e">
        <f t="shared" si="314"/>
        <v>#N/A</v>
      </c>
      <c r="AP2189" s="1" t="e">
        <f t="shared" si="315"/>
        <v>#N/A</v>
      </c>
      <c r="AQ2189" s="1" t="e">
        <f t="shared" si="316"/>
        <v>#N/A</v>
      </c>
    </row>
    <row r="2190" spans="1:43">
      <c r="A2190">
        <v>89</v>
      </c>
      <c r="B2190" t="s">
        <v>11709</v>
      </c>
      <c r="C2190" t="s">
        <v>4607</v>
      </c>
      <c r="D2190" t="e">
        <f t="shared" si="310"/>
        <v>#N/A</v>
      </c>
      <c r="K2190">
        <f t="shared" si="309"/>
        <v>1992</v>
      </c>
      <c r="L2190" t="s">
        <v>4600</v>
      </c>
      <c r="M2190" t="s">
        <v>4689</v>
      </c>
      <c r="N2190" t="s">
        <v>9402</v>
      </c>
      <c r="O2190" t="s">
        <v>11289</v>
      </c>
      <c r="P2190" t="s">
        <v>11710</v>
      </c>
      <c r="Q2190" t="s">
        <v>11711</v>
      </c>
      <c r="R2190" t="s">
        <v>11712</v>
      </c>
      <c r="AA2190">
        <v>427</v>
      </c>
      <c r="AB2190" s="1">
        <v>40193</v>
      </c>
      <c r="AC2190" t="s">
        <v>424</v>
      </c>
      <c r="AD2190" s="2">
        <v>80000000</v>
      </c>
      <c r="AE2190" s="2">
        <v>94835059</v>
      </c>
      <c r="AF2190" s="2">
        <v>158750817</v>
      </c>
      <c r="AG2190">
        <v>1</v>
      </c>
      <c r="AH2190">
        <v>15</v>
      </c>
      <c r="AI2190">
        <v>10</v>
      </c>
      <c r="AK2190" s="1" t="str">
        <f t="shared" si="308"/>
        <v>R</v>
      </c>
      <c r="AL2190" s="1" t="str">
        <f t="shared" si="311"/>
        <v>118 min</v>
      </c>
      <c r="AM2190" s="1" t="str">
        <f t="shared" si="312"/>
        <v>Action, Adventure, Drama</v>
      </c>
      <c r="AN2190" s="1" t="str">
        <f t="shared" si="313"/>
        <v>Albert Hughes, Allen Hughes</v>
      </c>
      <c r="AO2190" s="1" t="str">
        <f t="shared" si="314"/>
        <v>Gary Whitta</v>
      </c>
      <c r="AP2190" s="1" t="str">
        <f t="shared" si="315"/>
        <v>Denzel Washington, Gary Oldman, Mila Kunis, Ray Stevenson</v>
      </c>
      <c r="AQ2190" s="1" t="str">
        <f t="shared" si="316"/>
        <v>WB</v>
      </c>
    </row>
    <row r="2191" spans="1:43">
      <c r="A2191">
        <v>90</v>
      </c>
      <c r="B2191" t="s">
        <v>11713</v>
      </c>
      <c r="C2191" t="s">
        <v>6636</v>
      </c>
      <c r="D2191" t="e">
        <f t="shared" si="310"/>
        <v>#N/A</v>
      </c>
      <c r="K2191">
        <f t="shared" si="309"/>
        <v>1992</v>
      </c>
      <c r="L2191" t="s">
        <v>4635</v>
      </c>
      <c r="AA2191">
        <v>1293</v>
      </c>
      <c r="AB2191" s="1">
        <v>40438</v>
      </c>
      <c r="AC2191" t="s">
        <v>1285</v>
      </c>
      <c r="AD2191" s="2">
        <v>37000000</v>
      </c>
      <c r="AE2191" s="2">
        <v>92186262</v>
      </c>
      <c r="AF2191" s="2">
        <v>152566881</v>
      </c>
      <c r="AG2191">
        <v>9</v>
      </c>
      <c r="AH2191">
        <v>17</v>
      </c>
      <c r="AI2191">
        <v>10</v>
      </c>
      <c r="AK2191" s="1" t="str">
        <f t="shared" si="308"/>
        <v>R</v>
      </c>
      <c r="AL2191" s="1" t="str">
        <f t="shared" si="311"/>
        <v>125 min</v>
      </c>
      <c r="AM2191" s="1" t="str">
        <f t="shared" si="312"/>
        <v>Crime, Drama, Thriller</v>
      </c>
      <c r="AN2191" s="1" t="str">
        <f t="shared" si="313"/>
        <v>Ben Affleck</v>
      </c>
      <c r="AO2191" s="1" t="str">
        <f t="shared" si="314"/>
        <v>Peter Craig (screenplay), Ben Affleck (screenplay), Aaron Stockard (screenplay), Chuck Hogan (novel)</v>
      </c>
      <c r="AP2191" s="1" t="str">
        <f t="shared" si="315"/>
        <v>Ben Affleck, Rebecca Hall, Jon Hamm, Jeremy Renner</v>
      </c>
      <c r="AQ2191" s="1" t="str">
        <f t="shared" si="316"/>
        <v>WB</v>
      </c>
    </row>
    <row r="2192" spans="1:43">
      <c r="A2192">
        <v>91</v>
      </c>
      <c r="B2192" t="s">
        <v>11714</v>
      </c>
      <c r="C2192" t="s">
        <v>4660</v>
      </c>
      <c r="D2192" t="e">
        <f t="shared" si="310"/>
        <v>#N/A</v>
      </c>
      <c r="K2192">
        <f t="shared" si="309"/>
        <v>1992</v>
      </c>
      <c r="L2192" t="s">
        <v>4635</v>
      </c>
      <c r="AA2192">
        <v>793</v>
      </c>
      <c r="AB2192" s="1">
        <v>40277</v>
      </c>
      <c r="AC2192" t="s">
        <v>786</v>
      </c>
      <c r="AD2192" s="2">
        <v>55000000</v>
      </c>
      <c r="AE2192" s="2">
        <v>98711404</v>
      </c>
      <c r="AF2192" s="2">
        <v>152269033</v>
      </c>
      <c r="AG2192">
        <v>4</v>
      </c>
      <c r="AH2192">
        <v>9</v>
      </c>
      <c r="AI2192">
        <v>10</v>
      </c>
      <c r="AK2192" s="1" t="str">
        <f t="shared" si="308"/>
        <v>PG-13</v>
      </c>
      <c r="AL2192" s="1" t="str">
        <f t="shared" si="311"/>
        <v>88 min</v>
      </c>
      <c r="AM2192" s="1" t="str">
        <f t="shared" si="312"/>
        <v>Comedy, Crime, Romance</v>
      </c>
      <c r="AN2192" s="1" t="str">
        <f t="shared" si="313"/>
        <v>Shawn Levy</v>
      </c>
      <c r="AO2192" s="1" t="str">
        <f t="shared" si="314"/>
        <v>Josh Klausner</v>
      </c>
      <c r="AP2192" s="1" t="str">
        <f t="shared" si="315"/>
        <v>Steve Carell, Tina Fey, Mark Wahlberg, Taraji P. Henson</v>
      </c>
      <c r="AQ2192" s="1" t="str">
        <f t="shared" si="316"/>
        <v>Fox</v>
      </c>
    </row>
    <row r="2193" spans="1:43">
      <c r="A2193">
        <v>92</v>
      </c>
      <c r="B2193" t="s">
        <v>11715</v>
      </c>
      <c r="C2193" t="s">
        <v>4660</v>
      </c>
      <c r="D2193" t="e">
        <f t="shared" si="310"/>
        <v>#N/A</v>
      </c>
      <c r="K2193">
        <f t="shared" si="309"/>
        <v>1992</v>
      </c>
      <c r="L2193" t="s">
        <v>4682</v>
      </c>
      <c r="M2193" t="s">
        <v>5184</v>
      </c>
      <c r="N2193" t="s">
        <v>11716</v>
      </c>
      <c r="O2193" t="s">
        <v>10311</v>
      </c>
      <c r="P2193" t="s">
        <v>10311</v>
      </c>
      <c r="Q2193" t="s">
        <v>11717</v>
      </c>
      <c r="R2193" t="s">
        <v>11718</v>
      </c>
      <c r="AA2193">
        <v>124</v>
      </c>
      <c r="AB2193" s="1">
        <v>40221</v>
      </c>
      <c r="AC2193" t="s">
        <v>122</v>
      </c>
      <c r="AD2193" s="2">
        <v>150000000</v>
      </c>
      <c r="AE2193" s="2">
        <v>62189884</v>
      </c>
      <c r="AF2193" s="2">
        <v>142634358</v>
      </c>
      <c r="AG2193">
        <v>2</v>
      </c>
      <c r="AH2193">
        <v>12</v>
      </c>
      <c r="AI2193">
        <v>10</v>
      </c>
      <c r="AK2193" s="1" t="str">
        <f t="shared" si="308"/>
        <v>R</v>
      </c>
      <c r="AL2193" s="1" t="str">
        <f t="shared" si="311"/>
        <v>103 min</v>
      </c>
      <c r="AM2193" s="1" t="str">
        <f t="shared" si="312"/>
        <v>Drama, Horror, Thriller</v>
      </c>
      <c r="AN2193" s="1" t="str">
        <f t="shared" si="313"/>
        <v>Joe Johnston</v>
      </c>
      <c r="AO2193" s="1" t="str">
        <f t="shared" si="314"/>
        <v>Andrew Kevin Walker (screenplay), David Self (screenplay), Curt Siodmak</v>
      </c>
      <c r="AP2193" s="1" t="str">
        <f t="shared" si="315"/>
        <v>Simon Merrells, Gemma Whelan, Emily Blunt, Benicio Del Toro</v>
      </c>
      <c r="AQ2193" s="1" t="str">
        <f t="shared" si="316"/>
        <v>Uni.</v>
      </c>
    </row>
    <row r="2194" spans="1:43">
      <c r="A2194">
        <v>93</v>
      </c>
      <c r="B2194" t="s">
        <v>11719</v>
      </c>
      <c r="C2194" t="s">
        <v>4628</v>
      </c>
      <c r="D2194" t="e">
        <f t="shared" si="310"/>
        <v>#N/A</v>
      </c>
      <c r="K2194">
        <f t="shared" si="309"/>
        <v>1992</v>
      </c>
      <c r="L2194" t="s">
        <v>4614</v>
      </c>
      <c r="M2194" t="s">
        <v>5095</v>
      </c>
      <c r="N2194" t="s">
        <v>4789</v>
      </c>
      <c r="O2194" t="s">
        <v>9243</v>
      </c>
      <c r="P2194" t="s">
        <v>11720</v>
      </c>
      <c r="Q2194" t="s">
        <v>11721</v>
      </c>
      <c r="R2194" t="s">
        <v>11722</v>
      </c>
      <c r="AA2194">
        <v>284</v>
      </c>
      <c r="AB2194" s="1">
        <v>40445</v>
      </c>
      <c r="AC2194" t="s">
        <v>281</v>
      </c>
      <c r="AD2194" s="2">
        <v>100000000</v>
      </c>
      <c r="AE2194" s="2">
        <v>55675313</v>
      </c>
      <c r="AF2194" s="2">
        <v>139716717</v>
      </c>
      <c r="AG2194">
        <v>9</v>
      </c>
      <c r="AH2194">
        <v>24</v>
      </c>
      <c r="AI2194">
        <v>10</v>
      </c>
      <c r="AK2194" s="1" t="e">
        <f t="shared" si="308"/>
        <v>#N/A</v>
      </c>
      <c r="AL2194" s="1" t="e">
        <f t="shared" si="311"/>
        <v>#N/A</v>
      </c>
      <c r="AM2194" s="1" t="e">
        <f t="shared" si="312"/>
        <v>#N/A</v>
      </c>
      <c r="AN2194" s="1" t="e">
        <f t="shared" si="313"/>
        <v>#N/A</v>
      </c>
      <c r="AO2194" s="1" t="e">
        <f t="shared" si="314"/>
        <v>#N/A</v>
      </c>
      <c r="AP2194" s="1" t="e">
        <f t="shared" si="315"/>
        <v>#N/A</v>
      </c>
      <c r="AQ2194" s="1" t="e">
        <f t="shared" si="316"/>
        <v>#N/A</v>
      </c>
    </row>
    <row r="2195" spans="1:43">
      <c r="A2195">
        <v>94</v>
      </c>
      <c r="B2195" t="s">
        <v>2710</v>
      </c>
      <c r="C2195" t="s">
        <v>6635</v>
      </c>
      <c r="D2195">
        <f t="shared" si="310"/>
        <v>12500000</v>
      </c>
      <c r="K2195">
        <f t="shared" si="309"/>
        <v>1992</v>
      </c>
      <c r="L2195" t="s">
        <v>4682</v>
      </c>
      <c r="M2195" t="s">
        <v>4763</v>
      </c>
      <c r="N2195" t="s">
        <v>4572</v>
      </c>
      <c r="O2195" t="s">
        <v>7013</v>
      </c>
      <c r="P2195" t="s">
        <v>11723</v>
      </c>
      <c r="Q2195" t="s">
        <v>11724</v>
      </c>
      <c r="R2195" t="s">
        <v>11725</v>
      </c>
      <c r="AA2195">
        <v>567</v>
      </c>
      <c r="AB2195" s="1">
        <v>40445</v>
      </c>
      <c r="AC2195" t="s">
        <v>563</v>
      </c>
      <c r="AD2195" s="2">
        <v>70000000</v>
      </c>
      <c r="AE2195" s="2">
        <v>52474616</v>
      </c>
      <c r="AF2195" s="2">
        <v>137431619</v>
      </c>
      <c r="AG2195">
        <v>9</v>
      </c>
      <c r="AH2195">
        <v>24</v>
      </c>
      <c r="AI2195">
        <v>10</v>
      </c>
      <c r="AK2195" s="1" t="e">
        <f t="shared" ref="AK2195:AK2258" si="317">VLOOKUP(AC2195,$B$2:$R$10000,11,FALSE)</f>
        <v>#N/A</v>
      </c>
      <c r="AL2195" s="1" t="e">
        <f t="shared" si="311"/>
        <v>#N/A</v>
      </c>
      <c r="AM2195" s="1" t="e">
        <f t="shared" si="312"/>
        <v>#N/A</v>
      </c>
      <c r="AN2195" s="1" t="e">
        <f t="shared" si="313"/>
        <v>#N/A</v>
      </c>
      <c r="AO2195" s="1" t="e">
        <f t="shared" si="314"/>
        <v>#N/A</v>
      </c>
      <c r="AP2195" s="1" t="e">
        <f t="shared" si="315"/>
        <v>#N/A</v>
      </c>
      <c r="AQ2195" s="1" t="e">
        <f t="shared" si="316"/>
        <v>#N/A</v>
      </c>
    </row>
    <row r="2196" spans="1:43">
      <c r="A2196">
        <v>95</v>
      </c>
      <c r="B2196" t="s">
        <v>11726</v>
      </c>
      <c r="C2196" t="s">
        <v>4805</v>
      </c>
      <c r="D2196" t="e">
        <f t="shared" si="310"/>
        <v>#N/A</v>
      </c>
      <c r="K2196">
        <f t="shared" si="309"/>
        <v>1992</v>
      </c>
      <c r="L2196" t="s">
        <v>4682</v>
      </c>
      <c r="M2196" t="s">
        <v>5574</v>
      </c>
      <c r="N2196" t="s">
        <v>5126</v>
      </c>
      <c r="O2196" t="s">
        <v>4991</v>
      </c>
      <c r="P2196" t="s">
        <v>4991</v>
      </c>
      <c r="Q2196" t="s">
        <v>11727</v>
      </c>
      <c r="R2196" t="s">
        <v>11728</v>
      </c>
      <c r="AA2196">
        <v>1026</v>
      </c>
      <c r="AB2196" s="1">
        <v>40256</v>
      </c>
      <c r="AC2196" t="s">
        <v>1019</v>
      </c>
      <c r="AD2196" s="2">
        <v>45000000</v>
      </c>
      <c r="AE2196" s="2">
        <v>67061228</v>
      </c>
      <c r="AF2196" s="2">
        <v>134279918</v>
      </c>
      <c r="AG2196">
        <v>3</v>
      </c>
      <c r="AH2196">
        <v>19</v>
      </c>
      <c r="AI2196">
        <v>10</v>
      </c>
      <c r="AK2196" s="1" t="str">
        <f t="shared" si="317"/>
        <v>PG-13</v>
      </c>
      <c r="AL2196" s="1" t="str">
        <f t="shared" si="311"/>
        <v>110 min</v>
      </c>
      <c r="AM2196" s="1" t="str">
        <f t="shared" si="312"/>
        <v>Action, Comedy, Romance</v>
      </c>
      <c r="AN2196" s="1" t="str">
        <f t="shared" si="313"/>
        <v>Andy Tennant</v>
      </c>
      <c r="AO2196" s="1" t="str">
        <f t="shared" si="314"/>
        <v>Sarah Thorp</v>
      </c>
      <c r="AP2196" s="1" t="str">
        <f t="shared" si="315"/>
        <v>Gerard Butler, Jennifer Aniston, Gio Perez, Joel Marsh Garland</v>
      </c>
      <c r="AQ2196" s="1" t="str">
        <f t="shared" si="316"/>
        <v>Sony</v>
      </c>
    </row>
    <row r="2197" spans="1:43">
      <c r="A2197">
        <v>96</v>
      </c>
      <c r="B2197" t="s">
        <v>11729</v>
      </c>
      <c r="C2197" t="s">
        <v>4805</v>
      </c>
      <c r="D2197" t="e">
        <f t="shared" si="310"/>
        <v>#N/A</v>
      </c>
      <c r="K2197">
        <f t="shared" si="309"/>
        <v>1992</v>
      </c>
      <c r="L2197" t="s">
        <v>4600</v>
      </c>
      <c r="M2197" t="s">
        <v>4629</v>
      </c>
      <c r="N2197" t="s">
        <v>4757</v>
      </c>
      <c r="O2197" t="s">
        <v>11259</v>
      </c>
      <c r="P2197" t="s">
        <v>11730</v>
      </c>
      <c r="Q2197" t="s">
        <v>11731</v>
      </c>
      <c r="R2197" t="s">
        <v>11732</v>
      </c>
      <c r="AA2197">
        <v>2352</v>
      </c>
      <c r="AB2197" s="1">
        <v>40480</v>
      </c>
      <c r="AC2197" t="s">
        <v>2336</v>
      </c>
      <c r="AD2197" s="2">
        <v>17000000</v>
      </c>
      <c r="AE2197" s="2">
        <v>45710178</v>
      </c>
      <c r="AF2197" s="2">
        <v>133735284</v>
      </c>
      <c r="AG2197">
        <v>10</v>
      </c>
      <c r="AH2197">
        <v>29</v>
      </c>
      <c r="AI2197">
        <v>10</v>
      </c>
      <c r="AK2197" s="1" t="str">
        <f t="shared" si="317"/>
        <v>R</v>
      </c>
      <c r="AL2197" s="1" t="str">
        <f t="shared" si="311"/>
        <v>90 min</v>
      </c>
      <c r="AM2197" s="1" t="str">
        <f t="shared" si="312"/>
        <v>Horror, Mystery</v>
      </c>
      <c r="AN2197" s="1" t="str">
        <f t="shared" si="313"/>
        <v>Kevin Greutert</v>
      </c>
      <c r="AO2197" s="1" t="str">
        <f t="shared" si="314"/>
        <v>Patrick Melton, Marcus Dunstan</v>
      </c>
      <c r="AP2197" s="1" t="str">
        <f t="shared" si="315"/>
        <v>Tobin Bell, Costas Mandylor, Betsy Russell, Cary Elwes</v>
      </c>
      <c r="AQ2197" s="1" t="str">
        <f t="shared" si="316"/>
        <v>LGF</v>
      </c>
    </row>
    <row r="2198" spans="1:43">
      <c r="A2198">
        <v>97</v>
      </c>
      <c r="B2198" t="s">
        <v>11733</v>
      </c>
      <c r="C2198" t="s">
        <v>10764</v>
      </c>
      <c r="D2198" t="e">
        <f t="shared" si="310"/>
        <v>#N/A</v>
      </c>
      <c r="K2198">
        <f t="shared" si="309"/>
        <v>1992</v>
      </c>
      <c r="L2198" t="s">
        <v>4635</v>
      </c>
      <c r="AA2198">
        <v>2853</v>
      </c>
      <c r="AB2198" s="1">
        <v>40522</v>
      </c>
      <c r="AC2198" t="s">
        <v>2827</v>
      </c>
      <c r="AD2198" s="2">
        <v>11000000</v>
      </c>
      <c r="AE2198" s="2">
        <v>93617009</v>
      </c>
      <c r="AF2198" s="2">
        <v>129262388</v>
      </c>
      <c r="AG2198">
        <v>12</v>
      </c>
      <c r="AH2198">
        <v>10</v>
      </c>
      <c r="AI2198">
        <v>10</v>
      </c>
      <c r="AK2198" s="1" t="str">
        <f t="shared" si="317"/>
        <v>R</v>
      </c>
      <c r="AL2198" s="1" t="str">
        <f t="shared" si="311"/>
        <v>116 min</v>
      </c>
      <c r="AM2198" s="1" t="str">
        <f t="shared" si="312"/>
        <v>Biography, Drama, Sport</v>
      </c>
      <c r="AN2198" s="1" t="str">
        <f t="shared" si="313"/>
        <v>David O. Russell</v>
      </c>
      <c r="AO2198" s="1" t="str">
        <f t="shared" si="314"/>
        <v>Scott Silver (screenplay), Paul Tamasy (screenplay), Eric Johnson (screenplay), Paul Tamasy (story), Eric Johnson (story), Keith Dorrington (story)</v>
      </c>
      <c r="AP2198" s="1" t="str">
        <f t="shared" si="315"/>
        <v>Mark Wahlberg, Christian Bale, Amy Adams, Melissa Leo</v>
      </c>
      <c r="AQ2198" s="1" t="str">
        <f t="shared" si="316"/>
        <v>Par.</v>
      </c>
    </row>
    <row r="2199" spans="1:43">
      <c r="A2199">
        <v>98</v>
      </c>
      <c r="B2199" t="s">
        <v>11734</v>
      </c>
      <c r="C2199" t="s">
        <v>4628</v>
      </c>
      <c r="D2199" t="e">
        <f t="shared" si="310"/>
        <v>#N/A</v>
      </c>
      <c r="K2199">
        <f t="shared" ref="K2199:K2262" si="318">2013-INT((ROW()-2)/100)</f>
        <v>1992</v>
      </c>
      <c r="L2199" t="s">
        <v>4682</v>
      </c>
      <c r="M2199" t="s">
        <v>4713</v>
      </c>
      <c r="N2199" t="s">
        <v>4893</v>
      </c>
      <c r="O2199" t="s">
        <v>6679</v>
      </c>
      <c r="P2199" t="s">
        <v>11735</v>
      </c>
      <c r="Q2199" t="s">
        <v>11736</v>
      </c>
      <c r="R2199" t="s">
        <v>11737</v>
      </c>
      <c r="AA2199">
        <v>1164</v>
      </c>
      <c r="AB2199" s="1">
        <v>40368</v>
      </c>
      <c r="AC2199" t="s">
        <v>1156</v>
      </c>
      <c r="AD2199" s="2">
        <v>40000000</v>
      </c>
      <c r="AE2199" s="2">
        <v>52000688</v>
      </c>
      <c r="AF2199" s="2">
        <v>127234389</v>
      </c>
      <c r="AG2199">
        <v>7</v>
      </c>
      <c r="AH2199">
        <v>9</v>
      </c>
      <c r="AI2199">
        <v>10</v>
      </c>
      <c r="AK2199" s="1" t="str">
        <f t="shared" si="317"/>
        <v>err</v>
      </c>
      <c r="AL2199" s="1">
        <f t="shared" si="311"/>
        <v>0</v>
      </c>
      <c r="AM2199" s="1">
        <f t="shared" si="312"/>
        <v>0</v>
      </c>
      <c r="AN2199" s="1">
        <f t="shared" si="313"/>
        <v>0</v>
      </c>
      <c r="AO2199" s="1">
        <f t="shared" si="314"/>
        <v>0</v>
      </c>
      <c r="AP2199" s="1">
        <f t="shared" si="315"/>
        <v>0</v>
      </c>
      <c r="AQ2199" s="1" t="str">
        <f t="shared" si="316"/>
        <v>Fox</v>
      </c>
    </row>
    <row r="2200" spans="1:43">
      <c r="A2200">
        <v>99</v>
      </c>
      <c r="B2200" t="s">
        <v>11738</v>
      </c>
      <c r="C2200" t="s">
        <v>5962</v>
      </c>
      <c r="D2200" t="e">
        <f t="shared" si="310"/>
        <v>#N/A</v>
      </c>
      <c r="K2200">
        <f t="shared" si="318"/>
        <v>1992</v>
      </c>
      <c r="L2200" t="s">
        <v>4614</v>
      </c>
      <c r="M2200" t="s">
        <v>4935</v>
      </c>
      <c r="N2200" t="s">
        <v>11739</v>
      </c>
      <c r="O2200" t="s">
        <v>11740</v>
      </c>
      <c r="P2200" t="s">
        <v>11741</v>
      </c>
      <c r="Q2200" t="s">
        <v>11742</v>
      </c>
      <c r="R2200" t="s">
        <v>11743</v>
      </c>
      <c r="AA2200">
        <v>1339</v>
      </c>
      <c r="AB2200" s="1">
        <v>40298</v>
      </c>
      <c r="AC2200" t="s">
        <v>1330</v>
      </c>
      <c r="AD2200" s="2">
        <v>35000000</v>
      </c>
      <c r="AE2200" s="2">
        <v>63075011</v>
      </c>
      <c r="AF2200" s="2">
        <v>117729621</v>
      </c>
      <c r="AG2200">
        <v>4</v>
      </c>
      <c r="AH2200">
        <v>30</v>
      </c>
      <c r="AI2200">
        <v>10</v>
      </c>
      <c r="AK2200" s="1" t="str">
        <f t="shared" si="317"/>
        <v>R</v>
      </c>
      <c r="AL2200" s="1" t="str">
        <f t="shared" si="311"/>
        <v>91 min</v>
      </c>
      <c r="AM2200" s="1" t="str">
        <f t="shared" si="312"/>
        <v>Horror</v>
      </c>
      <c r="AN2200" s="1" t="str">
        <f t="shared" si="313"/>
        <v>Wes Craven</v>
      </c>
      <c r="AO2200" s="1" t="str">
        <f t="shared" si="314"/>
        <v>Wes Craven</v>
      </c>
      <c r="AP2200" s="1" t="str">
        <f t="shared" si="315"/>
        <v>John Saxon, Ronee Blakley, Heather Langenkamp, Amanda Wyss</v>
      </c>
      <c r="AQ2200" s="1" t="str">
        <f t="shared" si="316"/>
        <v>NL</v>
      </c>
    </row>
    <row r="2201" spans="1:43">
      <c r="A2201">
        <v>100</v>
      </c>
      <c r="B2201" t="s">
        <v>11744</v>
      </c>
      <c r="C2201" t="s">
        <v>4660</v>
      </c>
      <c r="D2201" t="e">
        <f t="shared" si="310"/>
        <v>#N/A</v>
      </c>
      <c r="K2201">
        <f t="shared" si="318"/>
        <v>1992</v>
      </c>
      <c r="L2201" t="s">
        <v>4600</v>
      </c>
      <c r="M2201" t="s">
        <v>8113</v>
      </c>
      <c r="N2201" t="s">
        <v>11745</v>
      </c>
      <c r="O2201" t="s">
        <v>11746</v>
      </c>
      <c r="P2201" t="s">
        <v>11747</v>
      </c>
      <c r="Q2201" t="s">
        <v>11748</v>
      </c>
      <c r="R2201" t="s">
        <v>11749</v>
      </c>
      <c r="AA2201">
        <v>383</v>
      </c>
      <c r="AB2201" s="1">
        <v>40389</v>
      </c>
      <c r="AC2201" t="s">
        <v>380</v>
      </c>
      <c r="AD2201" s="2">
        <v>85000000</v>
      </c>
      <c r="AE2201" s="2">
        <v>45539292</v>
      </c>
      <c r="AF2201" s="2">
        <v>114979922</v>
      </c>
      <c r="AG2201">
        <v>7</v>
      </c>
      <c r="AH2201">
        <v>30</v>
      </c>
      <c r="AI2201">
        <v>10</v>
      </c>
      <c r="AK2201" s="1" t="str">
        <f t="shared" si="317"/>
        <v>PG</v>
      </c>
      <c r="AL2201" s="1" t="str">
        <f t="shared" si="311"/>
        <v>82 min</v>
      </c>
      <c r="AM2201" s="1" t="str">
        <f t="shared" si="312"/>
        <v>Action, Comedy, Family</v>
      </c>
      <c r="AN2201" s="1" t="str">
        <f t="shared" si="313"/>
        <v>Brad Peyton</v>
      </c>
      <c r="AO2201" s="1" t="str">
        <f t="shared" si="314"/>
        <v>Ron J. Friedman, Steve Bencich, John Requa (characters), Glenn Ficarra (characters)</v>
      </c>
      <c r="AP2201" s="1" t="str">
        <f t="shared" si="315"/>
        <v>James Marsden, Nick Nolte, Christina Applegate, Katt Williams</v>
      </c>
      <c r="AQ2201" s="1" t="str">
        <f t="shared" si="316"/>
        <v>WB</v>
      </c>
    </row>
    <row r="2202" spans="1:43">
      <c r="A2202">
        <v>1</v>
      </c>
      <c r="B2202" t="s">
        <v>256</v>
      </c>
      <c r="C2202" t="s">
        <v>4805</v>
      </c>
      <c r="D2202">
        <f t="shared" si="310"/>
        <v>100000000</v>
      </c>
      <c r="K2202">
        <f t="shared" si="318"/>
        <v>1991</v>
      </c>
      <c r="L2202" t="s">
        <v>4682</v>
      </c>
      <c r="M2202" t="s">
        <v>5678</v>
      </c>
      <c r="N2202" t="s">
        <v>4887</v>
      </c>
      <c r="O2202" t="s">
        <v>6075</v>
      </c>
      <c r="P2202" t="s">
        <v>11750</v>
      </c>
      <c r="Q2202" t="s">
        <v>11751</v>
      </c>
      <c r="R2202" t="s">
        <v>11752</v>
      </c>
      <c r="AA2202">
        <v>984</v>
      </c>
      <c r="AB2202" s="1">
        <v>40200</v>
      </c>
      <c r="AC2202" t="s">
        <v>977</v>
      </c>
      <c r="AD2202" s="2">
        <v>48000000</v>
      </c>
      <c r="AE2202" s="2">
        <v>60022256</v>
      </c>
      <c r="AF2202" s="2">
        <v>112610386</v>
      </c>
      <c r="AG2202">
        <v>1</v>
      </c>
      <c r="AH2202">
        <v>22</v>
      </c>
      <c r="AI2202">
        <v>10</v>
      </c>
      <c r="AK2202" s="1" t="e">
        <f t="shared" si="317"/>
        <v>#N/A</v>
      </c>
      <c r="AL2202" s="1" t="e">
        <f t="shared" si="311"/>
        <v>#N/A</v>
      </c>
      <c r="AM2202" s="1" t="e">
        <f t="shared" si="312"/>
        <v>#N/A</v>
      </c>
      <c r="AN2202" s="1" t="e">
        <f t="shared" si="313"/>
        <v>#N/A</v>
      </c>
      <c r="AO2202" s="1" t="e">
        <f t="shared" si="314"/>
        <v>#N/A</v>
      </c>
      <c r="AP2202" s="1" t="e">
        <f t="shared" si="315"/>
        <v>#N/A</v>
      </c>
      <c r="AQ2202" s="1" t="e">
        <f t="shared" si="316"/>
        <v>#N/A</v>
      </c>
    </row>
    <row r="2203" spans="1:43">
      <c r="A2203">
        <v>2</v>
      </c>
      <c r="B2203" t="s">
        <v>866</v>
      </c>
      <c r="C2203" t="s">
        <v>4628</v>
      </c>
      <c r="D2203">
        <f t="shared" si="310"/>
        <v>50000000</v>
      </c>
      <c r="K2203">
        <f t="shared" si="318"/>
        <v>1991</v>
      </c>
      <c r="L2203" t="s">
        <v>4600</v>
      </c>
      <c r="M2203" t="s">
        <v>4629</v>
      </c>
      <c r="N2203" t="s">
        <v>5287</v>
      </c>
      <c r="O2203" t="s">
        <v>10409</v>
      </c>
      <c r="P2203" t="s">
        <v>11753</v>
      </c>
      <c r="Q2203" t="s">
        <v>11754</v>
      </c>
      <c r="R2203" t="s">
        <v>11755</v>
      </c>
      <c r="AA2203">
        <v>1775</v>
      </c>
      <c r="AB2203" s="1">
        <v>40214</v>
      </c>
      <c r="AC2203" t="s">
        <v>1764</v>
      </c>
      <c r="AD2203" s="2">
        <v>25000000</v>
      </c>
      <c r="AE2203" s="2">
        <v>80014842</v>
      </c>
      <c r="AF2203" s="2">
        <v>111362410</v>
      </c>
      <c r="AG2203">
        <v>2</v>
      </c>
      <c r="AH2203">
        <v>5</v>
      </c>
      <c r="AI2203">
        <v>10</v>
      </c>
      <c r="AK2203" s="1" t="str">
        <f t="shared" si="317"/>
        <v>err</v>
      </c>
      <c r="AL2203" s="1">
        <f t="shared" si="311"/>
        <v>0</v>
      </c>
      <c r="AM2203" s="1">
        <f t="shared" si="312"/>
        <v>0</v>
      </c>
      <c r="AN2203" s="1">
        <f t="shared" si="313"/>
        <v>0</v>
      </c>
      <c r="AO2203" s="1">
        <f t="shared" si="314"/>
        <v>0</v>
      </c>
      <c r="AP2203" s="1">
        <f t="shared" si="315"/>
        <v>0</v>
      </c>
      <c r="AQ2203" s="1" t="str">
        <f t="shared" si="316"/>
        <v>SGem</v>
      </c>
    </row>
    <row r="2204" spans="1:43">
      <c r="A2204">
        <v>3</v>
      </c>
      <c r="B2204" t="s">
        <v>2016</v>
      </c>
      <c r="C2204" t="s">
        <v>4607</v>
      </c>
      <c r="D2204">
        <f t="shared" si="310"/>
        <v>20000000</v>
      </c>
      <c r="K2204">
        <f t="shared" si="318"/>
        <v>1991</v>
      </c>
      <c r="L2204" t="s">
        <v>4636</v>
      </c>
      <c r="M2204" t="s">
        <v>6879</v>
      </c>
      <c r="N2204" t="s">
        <v>6168</v>
      </c>
      <c r="O2204" t="s">
        <v>8613</v>
      </c>
      <c r="P2204" t="s">
        <v>11756</v>
      </c>
      <c r="Q2204" t="s">
        <v>11757</v>
      </c>
      <c r="R2204" t="s">
        <v>11758</v>
      </c>
      <c r="AA2204">
        <v>1269</v>
      </c>
      <c r="AB2204" s="1">
        <v>40459</v>
      </c>
      <c r="AC2204" t="s">
        <v>1261</v>
      </c>
      <c r="AD2204" s="2">
        <v>38000000</v>
      </c>
      <c r="AE2204" s="2">
        <v>53374681</v>
      </c>
      <c r="AF2204" s="2">
        <v>105887837</v>
      </c>
      <c r="AG2204">
        <v>10</v>
      </c>
      <c r="AH2204">
        <v>8</v>
      </c>
      <c r="AI2204">
        <v>10</v>
      </c>
      <c r="AK2204" s="1" t="str">
        <f t="shared" si="317"/>
        <v>PG-13</v>
      </c>
      <c r="AL2204" s="1" t="str">
        <f t="shared" si="311"/>
        <v>114 min</v>
      </c>
      <c r="AM2204" s="1" t="str">
        <f t="shared" si="312"/>
        <v>Comedy, Drama, Romance</v>
      </c>
      <c r="AN2204" s="1" t="str">
        <f t="shared" si="313"/>
        <v>Greg Berlanti</v>
      </c>
      <c r="AO2204" s="1" t="str">
        <f t="shared" si="314"/>
        <v>Ian Deitchman, Kristin Rusk Robinson</v>
      </c>
      <c r="AP2204" s="1" t="str">
        <f t="shared" si="315"/>
        <v>Katherine Heigl, Josh Duhamel, Josh Lucas, Alexis Clagett</v>
      </c>
      <c r="AQ2204" s="1" t="str">
        <f t="shared" si="316"/>
        <v>WB</v>
      </c>
    </row>
    <row r="2205" spans="1:43">
      <c r="A2205">
        <v>4</v>
      </c>
      <c r="B2205" t="s">
        <v>2022</v>
      </c>
      <c r="C2205" t="s">
        <v>11759</v>
      </c>
      <c r="D2205">
        <f t="shared" si="310"/>
        <v>20000000</v>
      </c>
      <c r="K2205">
        <f t="shared" si="318"/>
        <v>1991</v>
      </c>
      <c r="L2205" t="s">
        <v>4682</v>
      </c>
      <c r="M2205" t="s">
        <v>4962</v>
      </c>
      <c r="N2205" t="s">
        <v>5120</v>
      </c>
      <c r="O2205" t="s">
        <v>7741</v>
      </c>
      <c r="P2205" t="s">
        <v>8323</v>
      </c>
      <c r="Q2205" t="s">
        <v>11760</v>
      </c>
      <c r="R2205" t="s">
        <v>11761</v>
      </c>
      <c r="AA2205">
        <v>938</v>
      </c>
      <c r="AB2205" s="1">
        <v>40466</v>
      </c>
      <c r="AC2205" t="s">
        <v>931</v>
      </c>
      <c r="AD2205" s="2">
        <v>50000000</v>
      </c>
      <c r="AE2205" s="2">
        <v>32746941</v>
      </c>
      <c r="AF2205" s="2">
        <v>105246941</v>
      </c>
      <c r="AG2205">
        <v>10</v>
      </c>
      <c r="AH2205">
        <v>15</v>
      </c>
      <c r="AI2205">
        <v>10</v>
      </c>
      <c r="AK2205" s="1" t="str">
        <f t="shared" si="317"/>
        <v>err</v>
      </c>
      <c r="AL2205" s="1">
        <f t="shared" si="311"/>
        <v>0</v>
      </c>
      <c r="AM2205" s="1">
        <f t="shared" si="312"/>
        <v>0</v>
      </c>
      <c r="AN2205" s="1">
        <f t="shared" si="313"/>
        <v>0</v>
      </c>
      <c r="AO2205" s="1">
        <f t="shared" si="314"/>
        <v>0</v>
      </c>
      <c r="AP2205" s="1">
        <f t="shared" si="315"/>
        <v>0</v>
      </c>
      <c r="AQ2205" s="1" t="str">
        <f t="shared" si="316"/>
        <v>WB</v>
      </c>
    </row>
    <row r="2206" spans="1:43">
      <c r="A2206">
        <v>5</v>
      </c>
      <c r="B2206" t="s">
        <v>11762</v>
      </c>
      <c r="C2206" t="s">
        <v>10764</v>
      </c>
      <c r="D2206" t="e">
        <f t="shared" si="310"/>
        <v>#N/A</v>
      </c>
      <c r="K2206">
        <f t="shared" si="318"/>
        <v>1991</v>
      </c>
      <c r="L2206" t="s">
        <v>4600</v>
      </c>
      <c r="M2206" t="s">
        <v>5013</v>
      </c>
      <c r="N2206" t="s">
        <v>10985</v>
      </c>
      <c r="O2206" t="s">
        <v>9580</v>
      </c>
      <c r="P2206" t="s">
        <v>11038</v>
      </c>
      <c r="Q2206" t="s">
        <v>11763</v>
      </c>
      <c r="R2206" t="s">
        <v>11764</v>
      </c>
      <c r="AA2206">
        <v>1570</v>
      </c>
      <c r="AB2206" s="1">
        <v>40506</v>
      </c>
      <c r="AC2206" t="s">
        <v>1560</v>
      </c>
      <c r="AD2206" s="2">
        <v>30000000</v>
      </c>
      <c r="AE2206" s="2">
        <v>32367005</v>
      </c>
      <c r="AF2206" s="2">
        <v>102719647</v>
      </c>
      <c r="AG2206">
        <v>11</v>
      </c>
      <c r="AH2206">
        <v>24</v>
      </c>
      <c r="AI2206">
        <v>10</v>
      </c>
      <c r="AK2206" s="1" t="str">
        <f t="shared" si="317"/>
        <v>N/A</v>
      </c>
      <c r="AL2206" s="1" t="str">
        <f t="shared" si="311"/>
        <v>N/A</v>
      </c>
      <c r="AM2206" s="1" t="str">
        <f t="shared" si="312"/>
        <v>Documentary</v>
      </c>
      <c r="AN2206" s="1" t="str">
        <f t="shared" si="313"/>
        <v>N/A</v>
      </c>
      <c r="AO2206" s="1" t="str">
        <f t="shared" si="314"/>
        <v>N/A</v>
      </c>
      <c r="AP2206" s="1" t="str">
        <f t="shared" si="315"/>
        <v>N/A</v>
      </c>
      <c r="AQ2206" s="1" t="str">
        <f t="shared" si="316"/>
        <v>Fox</v>
      </c>
    </row>
    <row r="2207" spans="1:43">
      <c r="A2207">
        <v>6</v>
      </c>
      <c r="B2207" t="s">
        <v>546</v>
      </c>
      <c r="C2207" t="s">
        <v>4805</v>
      </c>
      <c r="D2207">
        <f t="shared" si="310"/>
        <v>70000000</v>
      </c>
      <c r="K2207">
        <f t="shared" si="318"/>
        <v>1991</v>
      </c>
      <c r="L2207" t="s">
        <v>4614</v>
      </c>
      <c r="M2207" t="s">
        <v>6700</v>
      </c>
      <c r="N2207" t="s">
        <v>5994</v>
      </c>
      <c r="O2207" t="s">
        <v>5086</v>
      </c>
      <c r="P2207" t="s">
        <v>11765</v>
      </c>
      <c r="Q2207" t="s">
        <v>11766</v>
      </c>
      <c r="R2207" t="s">
        <v>11767</v>
      </c>
      <c r="AA2207">
        <v>1372</v>
      </c>
      <c r="AB2207" s="1">
        <v>40410</v>
      </c>
      <c r="AC2207" t="s">
        <v>1363</v>
      </c>
      <c r="AD2207" s="2">
        <v>35000000</v>
      </c>
      <c r="AE2207" s="2">
        <v>29197642</v>
      </c>
      <c r="AF2207" s="2">
        <v>97799865</v>
      </c>
      <c r="AG2207">
        <v>8</v>
      </c>
      <c r="AH2207">
        <v>20</v>
      </c>
      <c r="AI2207">
        <v>10</v>
      </c>
      <c r="AK2207" s="1" t="e">
        <f t="shared" si="317"/>
        <v>#N/A</v>
      </c>
      <c r="AL2207" s="1" t="e">
        <f t="shared" si="311"/>
        <v>#N/A</v>
      </c>
      <c r="AM2207" s="1" t="e">
        <f t="shared" si="312"/>
        <v>#N/A</v>
      </c>
      <c r="AN2207" s="1" t="e">
        <f t="shared" si="313"/>
        <v>#N/A</v>
      </c>
      <c r="AO2207" s="1" t="e">
        <f t="shared" si="314"/>
        <v>#N/A</v>
      </c>
      <c r="AP2207" s="1" t="e">
        <f t="shared" si="315"/>
        <v>#N/A</v>
      </c>
      <c r="AQ2207" s="1" t="e">
        <f t="shared" si="316"/>
        <v>#N/A</v>
      </c>
    </row>
    <row r="2208" spans="1:43">
      <c r="A2208">
        <v>7</v>
      </c>
      <c r="B2208" t="s">
        <v>1493</v>
      </c>
      <c r="C2208" t="s">
        <v>4660</v>
      </c>
      <c r="D2208">
        <f t="shared" si="310"/>
        <v>30000000</v>
      </c>
      <c r="K2208">
        <f t="shared" si="318"/>
        <v>1991</v>
      </c>
      <c r="L2208" t="s">
        <v>4600</v>
      </c>
      <c r="M2208" t="s">
        <v>5371</v>
      </c>
      <c r="N2208" t="s">
        <v>4789</v>
      </c>
      <c r="O2208" t="s">
        <v>7114</v>
      </c>
      <c r="P2208" t="s">
        <v>11768</v>
      </c>
      <c r="Q2208" t="s">
        <v>11769</v>
      </c>
      <c r="R2208" t="s">
        <v>11770</v>
      </c>
      <c r="AA2208">
        <v>1664</v>
      </c>
      <c r="AB2208" s="1">
        <v>40284</v>
      </c>
      <c r="AC2208" t="s">
        <v>1653</v>
      </c>
      <c r="AD2208" s="2">
        <v>28000000</v>
      </c>
      <c r="AE2208" s="2">
        <v>48071303</v>
      </c>
      <c r="AF2208" s="2">
        <v>97531134</v>
      </c>
      <c r="AG2208">
        <v>4</v>
      </c>
      <c r="AH2208">
        <v>16</v>
      </c>
      <c r="AI2208">
        <v>10</v>
      </c>
      <c r="AK2208" s="1" t="str">
        <f t="shared" si="317"/>
        <v>R</v>
      </c>
      <c r="AL2208" s="1" t="str">
        <f t="shared" si="311"/>
        <v>117 min</v>
      </c>
      <c r="AM2208" s="1" t="str">
        <f t="shared" si="312"/>
        <v>Action, Comedy</v>
      </c>
      <c r="AN2208" s="1" t="str">
        <f t="shared" si="313"/>
        <v>Matthew Vaughn</v>
      </c>
      <c r="AO2208" s="1" t="str">
        <f t="shared" si="314"/>
        <v>Jane Goldman (screenplay), Matthew Vaughn (screenplay), Mark Millar (comic book), John Romita Jr. (comic book)</v>
      </c>
      <c r="AP2208" s="1" t="str">
        <f t="shared" si="315"/>
        <v>Aaron Taylor-Johnson, Garrett M. Brown, Evan Peters, Deborah Twiss</v>
      </c>
      <c r="AQ2208" s="1" t="str">
        <f t="shared" si="316"/>
        <v>LGF</v>
      </c>
    </row>
    <row r="2209" spans="1:43">
      <c r="A2209">
        <v>8</v>
      </c>
      <c r="B2209" t="s">
        <v>11771</v>
      </c>
      <c r="C2209" t="s">
        <v>4677</v>
      </c>
      <c r="D2209" t="e">
        <f t="shared" si="310"/>
        <v>#N/A</v>
      </c>
      <c r="K2209">
        <f t="shared" si="318"/>
        <v>1991</v>
      </c>
      <c r="L2209" t="s">
        <v>4682</v>
      </c>
      <c r="M2209" t="s">
        <v>5371</v>
      </c>
      <c r="N2209" t="s">
        <v>4893</v>
      </c>
      <c r="O2209" t="s">
        <v>7734</v>
      </c>
      <c r="P2209" t="s">
        <v>11772</v>
      </c>
      <c r="Q2209" t="s">
        <v>11773</v>
      </c>
      <c r="R2209" t="s">
        <v>11774</v>
      </c>
      <c r="AA2209">
        <v>291</v>
      </c>
      <c r="AB2209" s="1">
        <v>40249</v>
      </c>
      <c r="AC2209" t="s">
        <v>288</v>
      </c>
      <c r="AD2209" s="2">
        <v>100000000</v>
      </c>
      <c r="AE2209" s="2">
        <v>35497337</v>
      </c>
      <c r="AF2209" s="2">
        <v>97523020</v>
      </c>
      <c r="AG2209">
        <v>3</v>
      </c>
      <c r="AH2209">
        <v>12</v>
      </c>
      <c r="AI2209">
        <v>10</v>
      </c>
      <c r="AK2209" s="1" t="str">
        <f t="shared" si="317"/>
        <v>R</v>
      </c>
      <c r="AL2209" s="1" t="str">
        <f t="shared" si="311"/>
        <v>115 min</v>
      </c>
      <c r="AM2209" s="1" t="str">
        <f t="shared" si="312"/>
        <v>Action, Drama, Thriller</v>
      </c>
      <c r="AN2209" s="1" t="str">
        <f t="shared" si="313"/>
        <v>Paul Greengrass</v>
      </c>
      <c r="AO2209" s="1" t="str">
        <f t="shared" si="314"/>
        <v>Brian Helgeland, Rajiv Chandrasekaran (book)</v>
      </c>
      <c r="AP2209" s="1" t="str">
        <f t="shared" si="315"/>
        <v>Igal Naor, Said Faraj, Faycal Attougui, Aymen Hamdouchi</v>
      </c>
      <c r="AQ2209" s="1" t="str">
        <f t="shared" si="316"/>
        <v>Uni.</v>
      </c>
    </row>
    <row r="2210" spans="1:43">
      <c r="A2210">
        <v>9</v>
      </c>
      <c r="B2210" t="s">
        <v>11775</v>
      </c>
      <c r="C2210" t="s">
        <v>4607</v>
      </c>
      <c r="D2210" t="e">
        <f t="shared" si="310"/>
        <v>#N/A</v>
      </c>
      <c r="K2210">
        <f t="shared" si="318"/>
        <v>1991</v>
      </c>
      <c r="L2210" t="s">
        <v>4614</v>
      </c>
      <c r="M2210" t="s">
        <v>4846</v>
      </c>
      <c r="N2210" t="s">
        <v>4690</v>
      </c>
      <c r="O2210" t="s">
        <v>10431</v>
      </c>
      <c r="P2210" t="s">
        <v>11776</v>
      </c>
      <c r="Q2210" t="s">
        <v>11777</v>
      </c>
      <c r="R2210" t="s">
        <v>11778</v>
      </c>
      <c r="AA2210">
        <v>509</v>
      </c>
      <c r="AB2210" s="1">
        <v>40333</v>
      </c>
      <c r="AC2210" t="s">
        <v>506</v>
      </c>
      <c r="AD2210" s="2">
        <v>75000000</v>
      </c>
      <c r="AE2210" s="2">
        <v>47059963</v>
      </c>
      <c r="AF2210" s="2">
        <v>95572749</v>
      </c>
      <c r="AG2210">
        <v>6</v>
      </c>
      <c r="AH2210">
        <v>4</v>
      </c>
      <c r="AI2210">
        <v>10</v>
      </c>
      <c r="AK2210" s="1" t="str">
        <f t="shared" si="317"/>
        <v>PG-13</v>
      </c>
      <c r="AL2210" s="1" t="str">
        <f t="shared" si="311"/>
        <v>100 min</v>
      </c>
      <c r="AM2210" s="1" t="str">
        <f t="shared" si="312"/>
        <v>Action, Comedy, Romance</v>
      </c>
      <c r="AN2210" s="1" t="str">
        <f t="shared" si="313"/>
        <v>Robert Luketic</v>
      </c>
      <c r="AO2210" s="1" t="str">
        <f t="shared" si="314"/>
        <v>Bob DeRosa (screenplay), Ted Griffin (screenplay), Bob DeRosa (story)</v>
      </c>
      <c r="AP2210" s="1" t="str">
        <f t="shared" si="315"/>
        <v>Ashton Kutcher, Katherine Heigl, Tom Selleck, Catherine O'Hara</v>
      </c>
      <c r="AQ2210" s="1" t="str">
        <f t="shared" si="316"/>
        <v>LGF</v>
      </c>
    </row>
    <row r="2211" spans="1:43">
      <c r="A2211">
        <v>10</v>
      </c>
      <c r="B2211" t="s">
        <v>11779</v>
      </c>
      <c r="C2211" t="s">
        <v>4660</v>
      </c>
      <c r="D2211" t="e">
        <f t="shared" si="310"/>
        <v>#N/A</v>
      </c>
      <c r="K2211">
        <f t="shared" si="318"/>
        <v>1991</v>
      </c>
      <c r="L2211" t="s">
        <v>4635</v>
      </c>
      <c r="AA2211">
        <v>2051</v>
      </c>
      <c r="AB2211" s="1">
        <v>40268</v>
      </c>
      <c r="AC2211" t="s">
        <v>2037</v>
      </c>
      <c r="AD2211" s="2">
        <v>20000000</v>
      </c>
      <c r="AE2211" s="2">
        <v>62950384</v>
      </c>
      <c r="AF2211" s="2">
        <v>92678948</v>
      </c>
      <c r="AG2211">
        <v>3</v>
      </c>
      <c r="AH2211">
        <v>31</v>
      </c>
      <c r="AI2211">
        <v>10</v>
      </c>
      <c r="AK2211" s="1" t="str">
        <f t="shared" si="317"/>
        <v>PG</v>
      </c>
      <c r="AL2211" s="1" t="str">
        <f t="shared" si="311"/>
        <v>107 min</v>
      </c>
      <c r="AM2211" s="1" t="str">
        <f t="shared" si="312"/>
        <v>Drama, Romance</v>
      </c>
      <c r="AN2211" s="1" t="str">
        <f t="shared" si="313"/>
        <v>Julie Anne Robinson</v>
      </c>
      <c r="AO2211" s="1" t="str">
        <f t="shared" si="314"/>
        <v>Nicholas Sparks (screenplay), Jeff Van Wie (screenplay), Nicholas Sparks (book)</v>
      </c>
      <c r="AP2211" s="1" t="str">
        <f t="shared" si="315"/>
        <v>Miley Cyrus, Greg Kinnear, Bobby Coleman, Liam Hemsworth</v>
      </c>
      <c r="AQ2211" s="1" t="str">
        <f t="shared" si="316"/>
        <v>BV</v>
      </c>
    </row>
    <row r="2212" spans="1:43">
      <c r="A2212">
        <v>11</v>
      </c>
      <c r="B2212" t="s">
        <v>11780</v>
      </c>
      <c r="C2212" t="s">
        <v>4621</v>
      </c>
      <c r="D2212" t="e">
        <f t="shared" si="310"/>
        <v>#N/A</v>
      </c>
      <c r="K2212">
        <f t="shared" si="318"/>
        <v>1991</v>
      </c>
      <c r="L2212" t="s">
        <v>4600</v>
      </c>
      <c r="M2212" t="s">
        <v>4608</v>
      </c>
      <c r="N2212" t="s">
        <v>9141</v>
      </c>
      <c r="O2212" t="s">
        <v>6597</v>
      </c>
      <c r="P2212" t="s">
        <v>11781</v>
      </c>
      <c r="Q2212" t="s">
        <v>11782</v>
      </c>
      <c r="R2212" t="s">
        <v>11783</v>
      </c>
      <c r="AA2212">
        <v>1153</v>
      </c>
      <c r="AB2212" s="1">
        <v>40333</v>
      </c>
      <c r="AC2212" t="s">
        <v>1145</v>
      </c>
      <c r="AD2212" s="2">
        <v>40000000</v>
      </c>
      <c r="AE2212" s="2">
        <v>61153526</v>
      </c>
      <c r="AF2212" s="2">
        <v>91455875</v>
      </c>
      <c r="AG2212">
        <v>6</v>
      </c>
      <c r="AH2212">
        <v>4</v>
      </c>
      <c r="AI2212">
        <v>10</v>
      </c>
      <c r="AK2212" s="1" t="str">
        <f t="shared" si="317"/>
        <v>R</v>
      </c>
      <c r="AL2212" s="1" t="str">
        <f t="shared" si="311"/>
        <v>109 min</v>
      </c>
      <c r="AM2212" s="1" t="str">
        <f t="shared" si="312"/>
        <v>Comedy, Music</v>
      </c>
      <c r="AN2212" s="1" t="str">
        <f t="shared" si="313"/>
        <v>Nicholas Stoller</v>
      </c>
      <c r="AO2212" s="1" t="str">
        <f t="shared" si="314"/>
        <v>Nicholas Stoller, Jason Segel (characters)</v>
      </c>
      <c r="AP2212" s="1" t="str">
        <f t="shared" si="315"/>
        <v>Russell Brand, Rose Byrne, Tyler McKinney, Zoe Salmon</v>
      </c>
      <c r="AQ2212" s="1" t="str">
        <f t="shared" si="316"/>
        <v>Uni.</v>
      </c>
    </row>
    <row r="2213" spans="1:43">
      <c r="A2213">
        <v>12</v>
      </c>
      <c r="B2213" t="s">
        <v>1323</v>
      </c>
      <c r="C2213" t="s">
        <v>4621</v>
      </c>
      <c r="D2213">
        <f t="shared" si="310"/>
        <v>35000000</v>
      </c>
      <c r="K2213">
        <f t="shared" si="318"/>
        <v>1991</v>
      </c>
      <c r="L2213" t="s">
        <v>4682</v>
      </c>
      <c r="M2213" t="s">
        <v>4800</v>
      </c>
      <c r="N2213" t="s">
        <v>4936</v>
      </c>
      <c r="O2213" t="s">
        <v>4752</v>
      </c>
      <c r="P2213" t="s">
        <v>11784</v>
      </c>
      <c r="Q2213" t="s">
        <v>11785</v>
      </c>
      <c r="R2213" t="s">
        <v>11786</v>
      </c>
      <c r="AA2213">
        <v>815</v>
      </c>
      <c r="AB2213" s="1">
        <v>40506</v>
      </c>
      <c r="AC2213" t="s">
        <v>808</v>
      </c>
      <c r="AD2213" s="2">
        <v>55000000</v>
      </c>
      <c r="AE2213" s="2">
        <v>39440655</v>
      </c>
      <c r="AF2213" s="2">
        <v>89657398</v>
      </c>
      <c r="AG2213">
        <v>11</v>
      </c>
      <c r="AH2213">
        <v>24</v>
      </c>
      <c r="AI2213">
        <v>10</v>
      </c>
      <c r="AK2213" s="1" t="str">
        <f t="shared" si="317"/>
        <v>PG-13</v>
      </c>
      <c r="AL2213" s="1" t="str">
        <f t="shared" si="311"/>
        <v>119 min</v>
      </c>
      <c r="AM2213" s="1" t="str">
        <f t="shared" si="312"/>
        <v>Drama, Musical, Romance</v>
      </c>
      <c r="AN2213" s="1" t="str">
        <f t="shared" si="313"/>
        <v>Steve Antin</v>
      </c>
      <c r="AO2213" s="1" t="str">
        <f t="shared" si="314"/>
        <v>Steve Antin</v>
      </c>
      <c r="AP2213" s="1" t="str">
        <f t="shared" si="315"/>
        <v>Cher, Christina Aguilera, Eric Dane, Cam Gigandet</v>
      </c>
      <c r="AQ2213" s="1" t="str">
        <f t="shared" si="316"/>
        <v>SGem</v>
      </c>
    </row>
    <row r="2214" spans="1:43">
      <c r="A2214">
        <v>13</v>
      </c>
      <c r="B2214" t="s">
        <v>11787</v>
      </c>
      <c r="C2214" t="s">
        <v>6635</v>
      </c>
      <c r="D2214" t="e">
        <f t="shared" si="310"/>
        <v>#N/A</v>
      </c>
      <c r="K2214">
        <f t="shared" si="318"/>
        <v>1991</v>
      </c>
      <c r="L2214" t="s">
        <v>4614</v>
      </c>
      <c r="M2214" t="s">
        <v>5095</v>
      </c>
      <c r="N2214" t="s">
        <v>5652</v>
      </c>
      <c r="O2214" t="s">
        <v>11788</v>
      </c>
      <c r="P2214" t="s">
        <v>11789</v>
      </c>
      <c r="Q2214" t="s">
        <v>11790</v>
      </c>
      <c r="R2214" t="s">
        <v>11791</v>
      </c>
      <c r="AA2214">
        <v>589</v>
      </c>
      <c r="AB2214" s="1">
        <v>40389</v>
      </c>
      <c r="AC2214" t="s">
        <v>585</v>
      </c>
      <c r="AD2214" s="2">
        <v>69000000</v>
      </c>
      <c r="AE2214" s="2">
        <v>73026337</v>
      </c>
      <c r="AF2214" s="2">
        <v>86796502</v>
      </c>
      <c r="AG2214">
        <v>7</v>
      </c>
      <c r="AH2214">
        <v>30</v>
      </c>
      <c r="AI2214">
        <v>10</v>
      </c>
      <c r="AK2214" s="1" t="str">
        <f t="shared" si="317"/>
        <v>PG-13</v>
      </c>
      <c r="AL2214" s="1" t="str">
        <f t="shared" si="311"/>
        <v>114 min</v>
      </c>
      <c r="AM2214" s="1" t="str">
        <f t="shared" si="312"/>
        <v>Comedy</v>
      </c>
      <c r="AN2214" s="1" t="str">
        <f t="shared" si="313"/>
        <v>Jay Roach</v>
      </c>
      <c r="AO2214" s="1" t="str">
        <f t="shared" si="314"/>
        <v>David Guion (screenplay), Michael Handelman (screenplay), Francis Veber (film "Le Diner de Cons")</v>
      </c>
      <c r="AP2214" s="1" t="str">
        <f t="shared" si="315"/>
        <v>Steve Carell, Paul Rudd, Zach Galifianakis, Jemaine Clement</v>
      </c>
      <c r="AQ2214" s="1" t="str">
        <f t="shared" si="316"/>
        <v>P/DW</v>
      </c>
    </row>
    <row r="2215" spans="1:43">
      <c r="A2215">
        <v>14</v>
      </c>
      <c r="B2215" t="s">
        <v>11792</v>
      </c>
      <c r="C2215" t="s">
        <v>4621</v>
      </c>
      <c r="D2215" t="e">
        <f t="shared" si="310"/>
        <v>#N/A</v>
      </c>
      <c r="K2215">
        <f t="shared" si="318"/>
        <v>1991</v>
      </c>
      <c r="L2215" t="s">
        <v>4682</v>
      </c>
      <c r="M2215" t="s">
        <v>5678</v>
      </c>
      <c r="N2215" t="s">
        <v>6382</v>
      </c>
      <c r="O2215" t="s">
        <v>5624</v>
      </c>
      <c r="P2215" t="s">
        <v>10682</v>
      </c>
      <c r="Q2215" t="s">
        <v>11793</v>
      </c>
      <c r="R2215" t="s">
        <v>11794</v>
      </c>
      <c r="AA2215">
        <v>936</v>
      </c>
      <c r="AB2215" s="1">
        <v>40333</v>
      </c>
      <c r="AC2215" t="s">
        <v>929</v>
      </c>
      <c r="AD2215" s="2">
        <v>50000000</v>
      </c>
      <c r="AE2215" s="2">
        <v>33644788</v>
      </c>
      <c r="AF2215" s="2">
        <v>84023611</v>
      </c>
      <c r="AG2215">
        <v>6</v>
      </c>
      <c r="AH2215">
        <v>4</v>
      </c>
      <c r="AI2215">
        <v>10</v>
      </c>
      <c r="AK2215" s="1" t="str">
        <f t="shared" si="317"/>
        <v>PG</v>
      </c>
      <c r="AL2215" s="1" t="str">
        <f t="shared" si="311"/>
        <v>87 min</v>
      </c>
      <c r="AM2215" s="1" t="str">
        <f t="shared" si="312"/>
        <v>Comedy, Family</v>
      </c>
      <c r="AN2215" s="1" t="str">
        <f t="shared" si="313"/>
        <v>Tom Dey</v>
      </c>
      <c r="AO2215" s="1" t="str">
        <f t="shared" si="314"/>
        <v>Tim Rasmussen, Vince Di Meglio, Brad Anderson (comic), Phil Leeming (comic)</v>
      </c>
      <c r="AP2215" s="1" t="str">
        <f t="shared" si="315"/>
        <v>Owen Wilson, Emma Stone, George Lopez, Christopher Mintz-Plasse</v>
      </c>
      <c r="AQ2215" s="1" t="str">
        <f t="shared" si="316"/>
        <v>Fox</v>
      </c>
    </row>
    <row r="2216" spans="1:43">
      <c r="A2216">
        <v>15</v>
      </c>
      <c r="B2216" t="s">
        <v>1688</v>
      </c>
      <c r="C2216" t="s">
        <v>4660</v>
      </c>
      <c r="D2216">
        <f t="shared" si="310"/>
        <v>27000000</v>
      </c>
      <c r="K2216">
        <f t="shared" si="318"/>
        <v>1991</v>
      </c>
      <c r="L2216" t="s">
        <v>4614</v>
      </c>
      <c r="M2216" t="s">
        <v>5013</v>
      </c>
      <c r="N2216" t="s">
        <v>4824</v>
      </c>
      <c r="O2216" t="s">
        <v>11795</v>
      </c>
      <c r="P2216" t="s">
        <v>11796</v>
      </c>
      <c r="Q2216" t="s">
        <v>11797</v>
      </c>
      <c r="R2216" t="s">
        <v>11798</v>
      </c>
      <c r="AA2216">
        <v>1916</v>
      </c>
      <c r="AB2216" s="1">
        <v>40410</v>
      </c>
      <c r="AC2216" t="s">
        <v>1905</v>
      </c>
      <c r="AD2216" s="2">
        <v>24000000</v>
      </c>
      <c r="AE2216" s="2">
        <v>25003155</v>
      </c>
      <c r="AF2216" s="2">
        <v>83314723</v>
      </c>
      <c r="AG2216">
        <v>8</v>
      </c>
      <c r="AH2216">
        <v>20</v>
      </c>
      <c r="AI2216">
        <v>10</v>
      </c>
      <c r="AK2216" s="1" t="e">
        <f t="shared" si="317"/>
        <v>#N/A</v>
      </c>
      <c r="AL2216" s="1" t="e">
        <f t="shared" si="311"/>
        <v>#N/A</v>
      </c>
      <c r="AM2216" s="1" t="e">
        <f t="shared" si="312"/>
        <v>#N/A</v>
      </c>
      <c r="AN2216" s="1" t="e">
        <f t="shared" si="313"/>
        <v>#N/A</v>
      </c>
      <c r="AO2216" s="1" t="e">
        <f t="shared" si="314"/>
        <v>#N/A</v>
      </c>
      <c r="AP2216" s="1" t="e">
        <f t="shared" si="315"/>
        <v>#N/A</v>
      </c>
      <c r="AQ2216" s="1" t="e">
        <f t="shared" si="316"/>
        <v>#N/A</v>
      </c>
    </row>
    <row r="2217" spans="1:43">
      <c r="A2217">
        <v>16</v>
      </c>
      <c r="B2217" t="s">
        <v>1508</v>
      </c>
      <c r="C2217" t="s">
        <v>10764</v>
      </c>
      <c r="D2217">
        <f t="shared" si="310"/>
        <v>30000000</v>
      </c>
      <c r="K2217">
        <f t="shared" si="318"/>
        <v>1991</v>
      </c>
      <c r="L2217" t="s">
        <v>4682</v>
      </c>
      <c r="M2217" t="s">
        <v>4661</v>
      </c>
      <c r="N2217" t="s">
        <v>4572</v>
      </c>
      <c r="O2217" t="s">
        <v>11799</v>
      </c>
      <c r="P2217" t="s">
        <v>11800</v>
      </c>
      <c r="Q2217" t="s">
        <v>11801</v>
      </c>
      <c r="R2217" t="s">
        <v>11802</v>
      </c>
      <c r="AA2217">
        <v>462</v>
      </c>
      <c r="AB2217" s="1">
        <v>40290</v>
      </c>
      <c r="AC2217" t="s">
        <v>459</v>
      </c>
      <c r="AD2217" s="2">
        <v>80000000</v>
      </c>
      <c r="AE2217" s="2">
        <v>19422319</v>
      </c>
      <c r="AF2217" s="2">
        <v>82522319</v>
      </c>
      <c r="AG2217">
        <v>4</v>
      </c>
      <c r="AH2217">
        <v>22</v>
      </c>
      <c r="AI2217">
        <v>10</v>
      </c>
      <c r="AK2217" s="1" t="e">
        <f t="shared" si="317"/>
        <v>#N/A</v>
      </c>
      <c r="AL2217" s="1" t="e">
        <f t="shared" si="311"/>
        <v>#N/A</v>
      </c>
      <c r="AM2217" s="1" t="e">
        <f t="shared" si="312"/>
        <v>#N/A</v>
      </c>
      <c r="AN2217" s="1" t="e">
        <f t="shared" si="313"/>
        <v>#N/A</v>
      </c>
      <c r="AO2217" s="1" t="e">
        <f t="shared" si="314"/>
        <v>#N/A</v>
      </c>
      <c r="AP2217" s="1" t="e">
        <f t="shared" si="315"/>
        <v>#N/A</v>
      </c>
      <c r="AQ2217" s="1" t="e">
        <f t="shared" si="316"/>
        <v>#N/A</v>
      </c>
    </row>
    <row r="2218" spans="1:43">
      <c r="A2218">
        <v>17</v>
      </c>
      <c r="B2218" t="s">
        <v>1139</v>
      </c>
      <c r="C2218" t="s">
        <v>4628</v>
      </c>
      <c r="D2218">
        <f t="shared" si="310"/>
        <v>40000000</v>
      </c>
      <c r="K2218">
        <f t="shared" si="318"/>
        <v>1991</v>
      </c>
      <c r="L2218" t="s">
        <v>4682</v>
      </c>
      <c r="M2218" t="s">
        <v>9173</v>
      </c>
      <c r="N2218" t="s">
        <v>5165</v>
      </c>
      <c r="O2218" t="s">
        <v>5958</v>
      </c>
      <c r="P2218" t="s">
        <v>11803</v>
      </c>
      <c r="Q2218" t="s">
        <v>11804</v>
      </c>
      <c r="R2218" t="s">
        <v>11805</v>
      </c>
      <c r="AA2218">
        <v>1539</v>
      </c>
      <c r="AB2218" s="1">
        <v>40312</v>
      </c>
      <c r="AC2218" t="s">
        <v>1529</v>
      </c>
      <c r="AD2218" s="2">
        <v>30000000</v>
      </c>
      <c r="AE2218" s="2">
        <v>53032453</v>
      </c>
      <c r="AF2218" s="2">
        <v>82148538</v>
      </c>
      <c r="AG2218">
        <v>5</v>
      </c>
      <c r="AH2218">
        <v>14</v>
      </c>
      <c r="AI2218">
        <v>10</v>
      </c>
      <c r="AK2218" s="1" t="str">
        <f t="shared" si="317"/>
        <v>err</v>
      </c>
      <c r="AL2218" s="1">
        <f t="shared" si="311"/>
        <v>0</v>
      </c>
      <c r="AM2218" s="1">
        <f t="shared" si="312"/>
        <v>0</v>
      </c>
      <c r="AN2218" s="1">
        <f t="shared" si="313"/>
        <v>0</v>
      </c>
      <c r="AO2218" s="1">
        <f t="shared" si="314"/>
        <v>0</v>
      </c>
      <c r="AP2218" s="1">
        <f t="shared" si="315"/>
        <v>0</v>
      </c>
      <c r="AQ2218" s="1" t="str">
        <f t="shared" si="316"/>
        <v>Sum.</v>
      </c>
    </row>
    <row r="2219" spans="1:43">
      <c r="A2219">
        <v>18</v>
      </c>
      <c r="B2219" t="s">
        <v>11806</v>
      </c>
      <c r="C2219" t="s">
        <v>4677</v>
      </c>
      <c r="D2219" t="e">
        <f t="shared" si="310"/>
        <v>#N/A</v>
      </c>
      <c r="K2219">
        <f t="shared" si="318"/>
        <v>1991</v>
      </c>
      <c r="L2219" t="s">
        <v>4600</v>
      </c>
      <c r="M2219" t="s">
        <v>6879</v>
      </c>
      <c r="N2219" t="s">
        <v>4690</v>
      </c>
      <c r="O2219" t="s">
        <v>9710</v>
      </c>
      <c r="P2219" t="s">
        <v>11807</v>
      </c>
      <c r="Q2219" t="s">
        <v>11808</v>
      </c>
      <c r="R2219" t="s">
        <v>11809</v>
      </c>
      <c r="AA2219">
        <v>2072</v>
      </c>
      <c r="AB2219" s="1">
        <v>40408</v>
      </c>
      <c r="AC2219" t="s">
        <v>2058</v>
      </c>
      <c r="AD2219" s="2">
        <v>20000000</v>
      </c>
      <c r="AE2219" s="2">
        <v>36661504</v>
      </c>
      <c r="AF2219" s="2">
        <v>81424988</v>
      </c>
      <c r="AG2219">
        <v>8</v>
      </c>
      <c r="AH2219">
        <v>18</v>
      </c>
      <c r="AI2219">
        <v>10</v>
      </c>
      <c r="AK2219" s="1" t="str">
        <f t="shared" si="317"/>
        <v>PG-13</v>
      </c>
      <c r="AL2219" s="1" t="str">
        <f t="shared" si="311"/>
        <v>82 min</v>
      </c>
      <c r="AM2219" s="1" t="str">
        <f t="shared" si="312"/>
        <v>Comedy</v>
      </c>
      <c r="AN2219" s="1" t="str">
        <f t="shared" si="313"/>
        <v>Jason Friedberg, Aaron Seltzer</v>
      </c>
      <c r="AO2219" s="1" t="str">
        <f t="shared" si="314"/>
        <v>Jason Friedberg, Aaron Seltzer</v>
      </c>
      <c r="AP2219" s="1" t="str">
        <f t="shared" si="315"/>
        <v>Jenn Proske, Matt Lanter, Diedrich Bader, Chris Riggi</v>
      </c>
      <c r="AQ2219" s="1" t="str">
        <f t="shared" si="316"/>
        <v>Fox</v>
      </c>
    </row>
    <row r="2220" spans="1:43">
      <c r="A2220">
        <v>19</v>
      </c>
      <c r="B2220" t="s">
        <v>11810</v>
      </c>
      <c r="C2220" t="s">
        <v>4607</v>
      </c>
      <c r="D2220" t="e">
        <f t="shared" si="310"/>
        <v>#N/A</v>
      </c>
      <c r="K2220">
        <f t="shared" si="318"/>
        <v>1991</v>
      </c>
      <c r="L2220" t="s">
        <v>4614</v>
      </c>
      <c r="M2220" t="s">
        <v>5371</v>
      </c>
      <c r="N2220" t="s">
        <v>4690</v>
      </c>
      <c r="O2220" t="s">
        <v>7760</v>
      </c>
      <c r="P2220" t="s">
        <v>11811</v>
      </c>
      <c r="Q2220" t="s">
        <v>11812</v>
      </c>
      <c r="R2220" t="s">
        <v>11813</v>
      </c>
      <c r="AA2220">
        <v>722</v>
      </c>
      <c r="AB2220" s="1">
        <v>40207</v>
      </c>
      <c r="AC2220" t="s">
        <v>716</v>
      </c>
      <c r="AD2220" s="2">
        <v>60000000</v>
      </c>
      <c r="AE2220" s="2">
        <v>43313890</v>
      </c>
      <c r="AF2220" s="2">
        <v>81208697</v>
      </c>
      <c r="AG2220">
        <v>1</v>
      </c>
      <c r="AH2220">
        <v>29</v>
      </c>
      <c r="AI2220">
        <v>10</v>
      </c>
      <c r="AK2220" s="1" t="str">
        <f t="shared" si="317"/>
        <v>R</v>
      </c>
      <c r="AL2220" s="1" t="str">
        <f t="shared" si="311"/>
        <v>117 min</v>
      </c>
      <c r="AM2220" s="1" t="str">
        <f t="shared" si="312"/>
        <v>Crime, Drama, Mystery</v>
      </c>
      <c r="AN2220" s="1" t="str">
        <f t="shared" si="313"/>
        <v>Martin Campbell</v>
      </c>
      <c r="AO2220" s="1" t="str">
        <f t="shared" si="314"/>
        <v>William Monahan (screenplay), Andrew Bovell (screenplay), Troy Kennedy-Martin (television series)</v>
      </c>
      <c r="AP2220" s="1" t="str">
        <f t="shared" si="315"/>
        <v>Mel Gibson, Ray Winstone, Danny Huston, Bojana Novakovic</v>
      </c>
      <c r="AQ2220" s="1" t="str">
        <f t="shared" si="316"/>
        <v>WB</v>
      </c>
    </row>
    <row r="2221" spans="1:43">
      <c r="A2221">
        <v>20</v>
      </c>
      <c r="B2221" t="s">
        <v>11814</v>
      </c>
      <c r="C2221" t="s">
        <v>4607</v>
      </c>
      <c r="D2221" t="e">
        <f t="shared" si="310"/>
        <v>#N/A</v>
      </c>
      <c r="K2221">
        <f t="shared" si="318"/>
        <v>1991</v>
      </c>
      <c r="L2221" t="s">
        <v>4635</v>
      </c>
      <c r="AA2221">
        <v>2946</v>
      </c>
      <c r="AB2221" s="1">
        <v>40494</v>
      </c>
      <c r="AC2221" t="s">
        <v>2920</v>
      </c>
      <c r="AD2221" s="2">
        <v>10000000</v>
      </c>
      <c r="AE2221" s="2">
        <v>21416355</v>
      </c>
      <c r="AF2221" s="2">
        <v>78693371</v>
      </c>
      <c r="AG2221">
        <v>11</v>
      </c>
      <c r="AH2221">
        <v>12</v>
      </c>
      <c r="AI2221">
        <v>10</v>
      </c>
      <c r="AK2221" s="1" t="e">
        <f t="shared" si="317"/>
        <v>#N/A</v>
      </c>
      <c r="AL2221" s="1" t="e">
        <f t="shared" si="311"/>
        <v>#N/A</v>
      </c>
      <c r="AM2221" s="1" t="e">
        <f t="shared" si="312"/>
        <v>#N/A</v>
      </c>
      <c r="AN2221" s="1" t="e">
        <f t="shared" si="313"/>
        <v>#N/A</v>
      </c>
      <c r="AO2221" s="1" t="e">
        <f t="shared" si="314"/>
        <v>#N/A</v>
      </c>
      <c r="AP2221" s="1" t="e">
        <f t="shared" si="315"/>
        <v>#N/A</v>
      </c>
      <c r="AQ2221" s="1" t="e">
        <f t="shared" si="316"/>
        <v>#N/A</v>
      </c>
    </row>
    <row r="2222" spans="1:43">
      <c r="A2222">
        <v>21</v>
      </c>
      <c r="B2222" t="s">
        <v>11815</v>
      </c>
      <c r="C2222" t="s">
        <v>4628</v>
      </c>
      <c r="D2222" t="e">
        <f t="shared" si="310"/>
        <v>#N/A</v>
      </c>
      <c r="K2222">
        <f t="shared" si="318"/>
        <v>1991</v>
      </c>
      <c r="L2222" t="s">
        <v>4682</v>
      </c>
      <c r="M2222" t="s">
        <v>4846</v>
      </c>
      <c r="N2222" t="s">
        <v>4684</v>
      </c>
      <c r="O2222" t="s">
        <v>5889</v>
      </c>
      <c r="P2222" t="s">
        <v>11816</v>
      </c>
      <c r="Q2222" t="s">
        <v>11817</v>
      </c>
      <c r="R2222" t="s">
        <v>11818</v>
      </c>
      <c r="AA2222">
        <v>2470</v>
      </c>
      <c r="AB2222" s="1">
        <v>40256</v>
      </c>
      <c r="AC2222" t="s">
        <v>2452</v>
      </c>
      <c r="AD2222" s="2">
        <v>15000000</v>
      </c>
      <c r="AE2222" s="2">
        <v>64003625</v>
      </c>
      <c r="AF2222" s="2">
        <v>76954311</v>
      </c>
      <c r="AG2222">
        <v>3</v>
      </c>
      <c r="AH2222">
        <v>19</v>
      </c>
      <c r="AI2222">
        <v>10</v>
      </c>
      <c r="AK2222" s="1" t="str">
        <f t="shared" si="317"/>
        <v>PG</v>
      </c>
      <c r="AL2222" s="1" t="str">
        <f t="shared" si="311"/>
        <v>94 min</v>
      </c>
      <c r="AM2222" s="1" t="str">
        <f t="shared" si="312"/>
        <v>Comedy, Family</v>
      </c>
      <c r="AN2222" s="1" t="str">
        <f t="shared" si="313"/>
        <v>Thor Freudenthal</v>
      </c>
      <c r="AO2222" s="1" t="str">
        <f t="shared" si="314"/>
        <v>Jackie Filgo (screenplay), Jeff Filgo (screenplay), Gabe Sachs (screenplay), Jeff Judah (screenplay), Jeff Kinney (book)</v>
      </c>
      <c r="AP2222" s="1" t="str">
        <f t="shared" si="315"/>
        <v>Zachary Gordon, Robert Capron, Rachael Harris, Steve Zahn</v>
      </c>
      <c r="AQ2222" s="1" t="str">
        <f t="shared" si="316"/>
        <v>Fox</v>
      </c>
    </row>
    <row r="2223" spans="1:43">
      <c r="A2223">
        <v>22</v>
      </c>
      <c r="B2223" t="s">
        <v>11819</v>
      </c>
      <c r="C2223" t="s">
        <v>10764</v>
      </c>
      <c r="D2223" t="e">
        <f t="shared" si="310"/>
        <v>#N/A</v>
      </c>
      <c r="K2223">
        <f t="shared" si="318"/>
        <v>1991</v>
      </c>
      <c r="L2223" t="s">
        <v>4600</v>
      </c>
      <c r="M2223" t="s">
        <v>4615</v>
      </c>
      <c r="N2223" t="s">
        <v>11820</v>
      </c>
      <c r="O2223" t="s">
        <v>10972</v>
      </c>
      <c r="P2223" t="s">
        <v>11821</v>
      </c>
      <c r="Q2223" t="s">
        <v>11822</v>
      </c>
      <c r="R2223" t="s">
        <v>11823</v>
      </c>
      <c r="AA2223">
        <v>3154</v>
      </c>
      <c r="AB2223" s="1">
        <v>40438</v>
      </c>
      <c r="AC2223" t="s">
        <v>3125</v>
      </c>
      <c r="AD2223" s="2">
        <v>8000000</v>
      </c>
      <c r="AE2223" s="2">
        <v>58401464</v>
      </c>
      <c r="AF2223" s="2">
        <v>76200721</v>
      </c>
      <c r="AG2223">
        <v>9</v>
      </c>
      <c r="AH2223">
        <v>17</v>
      </c>
      <c r="AI2223">
        <v>10</v>
      </c>
      <c r="AK2223" s="1" t="str">
        <f t="shared" si="317"/>
        <v>PG-13</v>
      </c>
      <c r="AL2223" s="1" t="str">
        <f t="shared" si="311"/>
        <v>92 min</v>
      </c>
      <c r="AM2223" s="1" t="str">
        <f t="shared" si="312"/>
        <v>Comedy, Romance</v>
      </c>
      <c r="AN2223" s="1" t="str">
        <f t="shared" si="313"/>
        <v>Will Gluck</v>
      </c>
      <c r="AO2223" s="1" t="str">
        <f t="shared" si="314"/>
        <v>Bert V. Royal</v>
      </c>
      <c r="AP2223" s="1" t="str">
        <f t="shared" si="315"/>
        <v>Emma Stone, Penn Badgley, Amanda Bynes, Dan Byrd</v>
      </c>
      <c r="AQ2223" s="1" t="str">
        <f t="shared" si="316"/>
        <v>SGem</v>
      </c>
    </row>
    <row r="2224" spans="1:43">
      <c r="A2224">
        <v>23</v>
      </c>
      <c r="B2224" t="s">
        <v>11824</v>
      </c>
      <c r="C2224" t="s">
        <v>10764</v>
      </c>
      <c r="D2224">
        <f t="shared" si="310"/>
        <v>6500000</v>
      </c>
      <c r="K2224">
        <f t="shared" si="318"/>
        <v>1991</v>
      </c>
      <c r="L2224" t="s">
        <v>4682</v>
      </c>
      <c r="M2224" t="s">
        <v>4666</v>
      </c>
      <c r="N2224" t="s">
        <v>4697</v>
      </c>
      <c r="O2224" t="s">
        <v>7964</v>
      </c>
      <c r="P2224" t="s">
        <v>7964</v>
      </c>
      <c r="Q2224" t="s">
        <v>11825</v>
      </c>
      <c r="R2224" t="s">
        <v>11826</v>
      </c>
      <c r="AA2224">
        <v>1360</v>
      </c>
      <c r="AB2224" s="1">
        <v>40291</v>
      </c>
      <c r="AC2224" t="s">
        <v>1351</v>
      </c>
      <c r="AD2224" s="2">
        <v>35000000</v>
      </c>
      <c r="AE2224" s="2">
        <v>37490007</v>
      </c>
      <c r="AF2224" s="2">
        <v>75281179</v>
      </c>
      <c r="AG2224">
        <v>4</v>
      </c>
      <c r="AH2224">
        <v>23</v>
      </c>
      <c r="AI2224">
        <v>10</v>
      </c>
      <c r="AK2224" s="1" t="str">
        <f t="shared" si="317"/>
        <v>PG-13</v>
      </c>
      <c r="AL2224" s="1" t="str">
        <f t="shared" si="311"/>
        <v>106 min</v>
      </c>
      <c r="AM2224" s="1" t="str">
        <f t="shared" si="312"/>
        <v>Comedy, Romance</v>
      </c>
      <c r="AN2224" s="1" t="str">
        <f t="shared" si="313"/>
        <v>Alan Poul</v>
      </c>
      <c r="AO2224" s="1" t="str">
        <f t="shared" si="314"/>
        <v>Kate Angelo</v>
      </c>
      <c r="AP2224" s="1" t="str">
        <f t="shared" si="315"/>
        <v>Jennifer Lopez, Alex O'Loughlin, Michaela Watkins, Eric Christian Olsen</v>
      </c>
      <c r="AQ2224" s="1" t="str">
        <f t="shared" si="316"/>
        <v>CBS</v>
      </c>
    </row>
    <row r="2225" spans="1:43">
      <c r="A2225">
        <v>24</v>
      </c>
      <c r="B2225" t="s">
        <v>11827</v>
      </c>
      <c r="C2225" t="s">
        <v>4628</v>
      </c>
      <c r="D2225" t="e">
        <f t="shared" si="310"/>
        <v>#N/A</v>
      </c>
      <c r="K2225">
        <f t="shared" si="318"/>
        <v>1991</v>
      </c>
      <c r="L2225" t="s">
        <v>4600</v>
      </c>
      <c r="M2225" t="s">
        <v>4637</v>
      </c>
      <c r="N2225" t="s">
        <v>5126</v>
      </c>
      <c r="O2225" t="s">
        <v>9839</v>
      </c>
      <c r="P2225" t="s">
        <v>11828</v>
      </c>
      <c r="Q2225" t="s">
        <v>11829</v>
      </c>
      <c r="R2225" t="s">
        <v>11830</v>
      </c>
      <c r="AA2225">
        <v>1893</v>
      </c>
      <c r="AB2225" s="1">
        <v>40543</v>
      </c>
      <c r="AC2225" t="s">
        <v>1882</v>
      </c>
      <c r="AD2225" s="2">
        <v>25000000</v>
      </c>
      <c r="AE2225" s="2">
        <v>0</v>
      </c>
      <c r="AF2225" s="2">
        <v>71594792</v>
      </c>
      <c r="AG2225">
        <v>12</v>
      </c>
      <c r="AH2225">
        <v>31</v>
      </c>
      <c r="AI2225">
        <v>10</v>
      </c>
      <c r="AK2225" s="1" t="e">
        <f t="shared" si="317"/>
        <v>#N/A</v>
      </c>
      <c r="AL2225" s="1" t="e">
        <f t="shared" si="311"/>
        <v>#N/A</v>
      </c>
      <c r="AM2225" s="1" t="e">
        <f t="shared" si="312"/>
        <v>#N/A</v>
      </c>
      <c r="AN2225" s="1" t="e">
        <f t="shared" si="313"/>
        <v>#N/A</v>
      </c>
      <c r="AO2225" s="1" t="e">
        <f t="shared" si="314"/>
        <v>#N/A</v>
      </c>
      <c r="AP2225" s="1" t="e">
        <f t="shared" si="315"/>
        <v>#N/A</v>
      </c>
      <c r="AQ2225" s="1" t="e">
        <f t="shared" si="316"/>
        <v>#N/A</v>
      </c>
    </row>
    <row r="2226" spans="1:43">
      <c r="A2226">
        <v>25</v>
      </c>
      <c r="B2226" t="s">
        <v>11831</v>
      </c>
      <c r="C2226" t="s">
        <v>4805</v>
      </c>
      <c r="D2226" t="e">
        <f t="shared" si="310"/>
        <v>#N/A</v>
      </c>
      <c r="K2226">
        <f t="shared" si="318"/>
        <v>1991</v>
      </c>
      <c r="L2226" t="s">
        <v>4682</v>
      </c>
      <c r="M2226" t="s">
        <v>5057</v>
      </c>
      <c r="N2226" t="s">
        <v>5679</v>
      </c>
      <c r="O2226" t="s">
        <v>7274</v>
      </c>
      <c r="P2226" t="s">
        <v>11832</v>
      </c>
      <c r="Q2226" t="s">
        <v>11833</v>
      </c>
      <c r="R2226" t="s">
        <v>11834</v>
      </c>
      <c r="AA2226">
        <v>1458</v>
      </c>
      <c r="AB2226" s="1">
        <v>40417</v>
      </c>
      <c r="AC2226" t="s">
        <v>1449</v>
      </c>
      <c r="AD2226" s="2">
        <v>32000000</v>
      </c>
      <c r="AE2226" s="2">
        <v>57744720</v>
      </c>
      <c r="AF2226" s="2">
        <v>70587268</v>
      </c>
      <c r="AG2226">
        <v>8</v>
      </c>
      <c r="AH2226">
        <v>27</v>
      </c>
      <c r="AI2226">
        <v>10</v>
      </c>
      <c r="AK2226" s="1" t="str">
        <f t="shared" si="317"/>
        <v>PG-13</v>
      </c>
      <c r="AL2226" s="1" t="str">
        <f t="shared" si="311"/>
        <v>107 min</v>
      </c>
      <c r="AM2226" s="1" t="str">
        <f t="shared" si="312"/>
        <v>Action, Crime, Thriller</v>
      </c>
      <c r="AN2226" s="1" t="str">
        <f t="shared" si="313"/>
        <v>John Luessenhop</v>
      </c>
      <c r="AO2226" s="1" t="str">
        <f t="shared" si="314"/>
        <v>Peter Allen, Gabriel Casseus, John Luessenhop, Avery Duff</v>
      </c>
      <c r="AP2226" s="1" t="str">
        <f t="shared" si="315"/>
        <v>Chris Brown, Hayden Christensen, Matt Dillon, Michael Ealy</v>
      </c>
      <c r="AQ2226" s="1" t="str">
        <f t="shared" si="316"/>
        <v>SGem</v>
      </c>
    </row>
    <row r="2227" spans="1:43">
      <c r="A2227">
        <v>26</v>
      </c>
      <c r="B2227" t="s">
        <v>11835</v>
      </c>
      <c r="C2227" t="s">
        <v>4628</v>
      </c>
      <c r="D2227" t="e">
        <f t="shared" si="310"/>
        <v>#N/A</v>
      </c>
      <c r="K2227">
        <f t="shared" si="318"/>
        <v>1991</v>
      </c>
      <c r="L2227" t="s">
        <v>4682</v>
      </c>
      <c r="M2227" t="s">
        <v>5159</v>
      </c>
      <c r="N2227" t="s">
        <v>4893</v>
      </c>
      <c r="O2227" t="s">
        <v>11337</v>
      </c>
      <c r="P2227" t="s">
        <v>11836</v>
      </c>
      <c r="Q2227" t="s">
        <v>11837</v>
      </c>
      <c r="R2227" t="s">
        <v>11838</v>
      </c>
      <c r="AA2227">
        <v>4039</v>
      </c>
      <c r="AB2227" s="1">
        <v>40417</v>
      </c>
      <c r="AC2227" t="s">
        <v>3994</v>
      </c>
      <c r="AD2227" s="2">
        <v>1800000</v>
      </c>
      <c r="AE2227" s="2">
        <v>41034350</v>
      </c>
      <c r="AF2227" s="2">
        <v>70165900</v>
      </c>
      <c r="AG2227">
        <v>8</v>
      </c>
      <c r="AH2227">
        <v>27</v>
      </c>
      <c r="AI2227">
        <v>10</v>
      </c>
      <c r="AK2227" s="1" t="str">
        <f t="shared" si="317"/>
        <v>PG-13</v>
      </c>
      <c r="AL2227" s="1" t="str">
        <f t="shared" si="311"/>
        <v>87 min</v>
      </c>
      <c r="AM2227" s="1" t="str">
        <f t="shared" si="312"/>
        <v>Drama, Horror, Thriller</v>
      </c>
      <c r="AN2227" s="1" t="str">
        <f t="shared" si="313"/>
        <v>Daniel Stamm</v>
      </c>
      <c r="AO2227" s="1" t="str">
        <f t="shared" si="314"/>
        <v>Huck Botko, Andrew Gurland</v>
      </c>
      <c r="AP2227" s="1" t="str">
        <f t="shared" si="315"/>
        <v>Patrick Fabian, Ashley Bell, Iris Bahr, Louis Herthum</v>
      </c>
      <c r="AQ2227" s="1" t="str">
        <f t="shared" si="316"/>
        <v>LGF</v>
      </c>
    </row>
    <row r="2228" spans="1:43">
      <c r="A2228">
        <v>27</v>
      </c>
      <c r="B2228" t="s">
        <v>11839</v>
      </c>
      <c r="C2228" t="s">
        <v>4607</v>
      </c>
      <c r="D2228" t="e">
        <f t="shared" si="310"/>
        <v>#N/A</v>
      </c>
      <c r="K2228">
        <f t="shared" si="318"/>
        <v>1991</v>
      </c>
      <c r="L2228" t="s">
        <v>4614</v>
      </c>
      <c r="M2228" t="s">
        <v>5574</v>
      </c>
      <c r="N2228" t="s">
        <v>5807</v>
      </c>
      <c r="O2228" t="s">
        <v>5444</v>
      </c>
      <c r="P2228" t="s">
        <v>11840</v>
      </c>
      <c r="Q2228" t="s">
        <v>11841</v>
      </c>
      <c r="R2228" t="s">
        <v>11842</v>
      </c>
      <c r="AA2228">
        <v>2074</v>
      </c>
      <c r="AB2228" s="1">
        <v>40422</v>
      </c>
      <c r="AC2228" t="s">
        <v>2060</v>
      </c>
      <c r="AD2228" s="2">
        <v>20000000</v>
      </c>
      <c r="AE2228" s="2">
        <v>35606376</v>
      </c>
      <c r="AF2228" s="2">
        <v>67950723</v>
      </c>
      <c r="AG2228">
        <v>9</v>
      </c>
      <c r="AH2228">
        <v>1</v>
      </c>
      <c r="AI2228">
        <v>10</v>
      </c>
      <c r="AK2228" s="1" t="str">
        <f t="shared" si="317"/>
        <v>err</v>
      </c>
      <c r="AL2228" s="1">
        <f t="shared" si="311"/>
        <v>0</v>
      </c>
      <c r="AM2228" s="1">
        <f t="shared" si="312"/>
        <v>0</v>
      </c>
      <c r="AN2228" s="1">
        <f t="shared" si="313"/>
        <v>0</v>
      </c>
      <c r="AO2228" s="1">
        <f t="shared" si="314"/>
        <v>0</v>
      </c>
      <c r="AP2228" s="1">
        <f t="shared" si="315"/>
        <v>0</v>
      </c>
      <c r="AQ2228" s="1" t="str">
        <f t="shared" si="316"/>
        <v>Focus</v>
      </c>
    </row>
    <row r="2229" spans="1:43">
      <c r="A2229">
        <v>28</v>
      </c>
      <c r="B2229" t="s">
        <v>11843</v>
      </c>
      <c r="C2229" t="s">
        <v>5962</v>
      </c>
      <c r="D2229" t="e">
        <f t="shared" si="310"/>
        <v>#N/A</v>
      </c>
      <c r="K2229">
        <f t="shared" si="318"/>
        <v>1991</v>
      </c>
      <c r="L2229" t="s">
        <v>4635</v>
      </c>
      <c r="AA2229">
        <v>1742</v>
      </c>
      <c r="AB2229" s="1">
        <v>40200</v>
      </c>
      <c r="AC2229" t="s">
        <v>1731</v>
      </c>
      <c r="AD2229" s="2">
        <v>26000000</v>
      </c>
      <c r="AE2229" s="2">
        <v>40168080</v>
      </c>
      <c r="AF2229" s="2">
        <v>67647574</v>
      </c>
      <c r="AG2229">
        <v>1</v>
      </c>
      <c r="AH2229">
        <v>22</v>
      </c>
      <c r="AI2229">
        <v>10</v>
      </c>
      <c r="AK2229" s="1" t="e">
        <f t="shared" si="317"/>
        <v>#N/A</v>
      </c>
      <c r="AL2229" s="1" t="e">
        <f t="shared" si="311"/>
        <v>#N/A</v>
      </c>
      <c r="AM2229" s="1" t="e">
        <f t="shared" si="312"/>
        <v>#N/A</v>
      </c>
      <c r="AN2229" s="1" t="e">
        <f t="shared" si="313"/>
        <v>#N/A</v>
      </c>
      <c r="AO2229" s="1" t="e">
        <f t="shared" si="314"/>
        <v>#N/A</v>
      </c>
      <c r="AP2229" s="1" t="e">
        <f t="shared" si="315"/>
        <v>#N/A</v>
      </c>
      <c r="AQ2229" s="1" t="e">
        <f t="shared" si="316"/>
        <v>#N/A</v>
      </c>
    </row>
    <row r="2230" spans="1:43">
      <c r="A2230">
        <v>29</v>
      </c>
      <c r="B2230" t="s">
        <v>11844</v>
      </c>
      <c r="C2230" t="s">
        <v>4677</v>
      </c>
      <c r="D2230" t="e">
        <f t="shared" si="310"/>
        <v>#N/A</v>
      </c>
      <c r="K2230">
        <f t="shared" si="318"/>
        <v>1991</v>
      </c>
      <c r="L2230" t="s">
        <v>4682</v>
      </c>
      <c r="M2230" t="s">
        <v>5125</v>
      </c>
      <c r="N2230" t="s">
        <v>4649</v>
      </c>
      <c r="O2230" t="s">
        <v>5166</v>
      </c>
      <c r="P2230" t="s">
        <v>11845</v>
      </c>
      <c r="Q2230" t="s">
        <v>11846</v>
      </c>
      <c r="R2230" t="s">
        <v>11847</v>
      </c>
      <c r="AA2230">
        <v>1586</v>
      </c>
      <c r="AB2230" s="1">
        <v>40501</v>
      </c>
      <c r="AC2230" t="s">
        <v>1575</v>
      </c>
      <c r="AD2230" s="2">
        <v>30000000</v>
      </c>
      <c r="AE2230" s="2">
        <v>21148651</v>
      </c>
      <c r="AF2230" s="2">
        <v>67255916</v>
      </c>
      <c r="AG2230">
        <v>11</v>
      </c>
      <c r="AH2230">
        <v>19</v>
      </c>
      <c r="AI2230">
        <v>10</v>
      </c>
      <c r="AK2230" s="1" t="e">
        <f t="shared" si="317"/>
        <v>#N/A</v>
      </c>
      <c r="AL2230" s="1" t="e">
        <f t="shared" si="311"/>
        <v>#N/A</v>
      </c>
      <c r="AM2230" s="1" t="e">
        <f t="shared" si="312"/>
        <v>#N/A</v>
      </c>
      <c r="AN2230" s="1" t="e">
        <f t="shared" si="313"/>
        <v>#N/A</v>
      </c>
      <c r="AO2230" s="1" t="e">
        <f t="shared" si="314"/>
        <v>#N/A</v>
      </c>
      <c r="AP2230" s="1" t="e">
        <f t="shared" si="315"/>
        <v>#N/A</v>
      </c>
      <c r="AQ2230" s="1" t="e">
        <f t="shared" si="316"/>
        <v>#N/A</v>
      </c>
    </row>
    <row r="2231" spans="1:43">
      <c r="A2231">
        <v>30</v>
      </c>
      <c r="B2231" t="s">
        <v>11848</v>
      </c>
      <c r="C2231" t="s">
        <v>4660</v>
      </c>
      <c r="D2231" t="e">
        <f t="shared" si="310"/>
        <v>#N/A</v>
      </c>
      <c r="K2231">
        <f t="shared" si="318"/>
        <v>1991</v>
      </c>
      <c r="L2231" t="s">
        <v>4600</v>
      </c>
      <c r="M2231" t="s">
        <v>5574</v>
      </c>
      <c r="N2231" t="s">
        <v>4572</v>
      </c>
      <c r="O2231" t="s">
        <v>6814</v>
      </c>
      <c r="P2231" t="s">
        <v>4662</v>
      </c>
      <c r="Q2231" t="s">
        <v>11849</v>
      </c>
      <c r="R2231" t="s">
        <v>11850</v>
      </c>
      <c r="AA2231">
        <v>1306</v>
      </c>
      <c r="AB2231" s="1">
        <v>40263</v>
      </c>
      <c r="AC2231" t="s">
        <v>1298</v>
      </c>
      <c r="AD2231" s="2">
        <v>36000000</v>
      </c>
      <c r="AE2231" s="2">
        <v>50269859</v>
      </c>
      <c r="AF2231" s="2">
        <v>65967750</v>
      </c>
      <c r="AG2231">
        <v>3</v>
      </c>
      <c r="AH2231">
        <v>26</v>
      </c>
      <c r="AI2231">
        <v>10</v>
      </c>
      <c r="AK2231" s="1" t="str">
        <f t="shared" si="317"/>
        <v>R</v>
      </c>
      <c r="AL2231" s="1" t="str">
        <f t="shared" si="311"/>
        <v>101 min</v>
      </c>
      <c r="AM2231" s="1" t="str">
        <f t="shared" si="312"/>
        <v>Adventure, Comedy, Sci-Fi</v>
      </c>
      <c r="AN2231" s="1" t="str">
        <f t="shared" si="313"/>
        <v>Steve Pink</v>
      </c>
      <c r="AO2231" s="1" t="str">
        <f t="shared" si="314"/>
        <v>Josh Heald (screenplay), Sean Anders (screenplay), John Morris (screenplay), Josh Heald (story)</v>
      </c>
      <c r="AP2231" s="1" t="str">
        <f t="shared" si="315"/>
        <v>John Cusack, Clark Duke, Craig Robinson, Rob Corddry</v>
      </c>
      <c r="AQ2231" s="1" t="str">
        <f t="shared" si="316"/>
        <v>MGM</v>
      </c>
    </row>
    <row r="2232" spans="1:43">
      <c r="A2232">
        <v>31</v>
      </c>
      <c r="B2232" t="s">
        <v>11851</v>
      </c>
      <c r="C2232" t="s">
        <v>4805</v>
      </c>
      <c r="D2232" t="e">
        <f t="shared" si="310"/>
        <v>#N/A</v>
      </c>
      <c r="K2232">
        <f t="shared" si="318"/>
        <v>1991</v>
      </c>
      <c r="L2232" t="s">
        <v>4682</v>
      </c>
      <c r="M2232" t="s">
        <v>5678</v>
      </c>
      <c r="N2232" t="s">
        <v>4852</v>
      </c>
      <c r="O2232" t="s">
        <v>11852</v>
      </c>
      <c r="P2232" t="s">
        <v>6836</v>
      </c>
      <c r="Q2232" t="s">
        <v>11853</v>
      </c>
      <c r="R2232" t="s">
        <v>11854</v>
      </c>
      <c r="AA2232">
        <v>1061</v>
      </c>
      <c r="AB2232" s="1">
        <v>40228</v>
      </c>
      <c r="AC2232" t="s">
        <v>1054</v>
      </c>
      <c r="AD2232" s="2">
        <v>45000000</v>
      </c>
      <c r="AE2232" s="2">
        <v>15541549</v>
      </c>
      <c r="AF2232" s="2">
        <v>65532491</v>
      </c>
      <c r="AG2232">
        <v>2</v>
      </c>
      <c r="AH2232">
        <v>19</v>
      </c>
      <c r="AI2232">
        <v>10</v>
      </c>
      <c r="AK2232" s="1" t="e">
        <f t="shared" si="317"/>
        <v>#N/A</v>
      </c>
      <c r="AL2232" s="1" t="e">
        <f t="shared" si="311"/>
        <v>#N/A</v>
      </c>
      <c r="AM2232" s="1" t="e">
        <f t="shared" si="312"/>
        <v>#N/A</v>
      </c>
      <c r="AN2232" s="1" t="e">
        <f t="shared" si="313"/>
        <v>#N/A</v>
      </c>
      <c r="AO2232" s="1" t="e">
        <f t="shared" si="314"/>
        <v>#N/A</v>
      </c>
      <c r="AP2232" s="1" t="e">
        <f t="shared" si="315"/>
        <v>#N/A</v>
      </c>
      <c r="AQ2232" s="1" t="e">
        <f t="shared" si="316"/>
        <v>#N/A</v>
      </c>
    </row>
    <row r="2233" spans="1:43">
      <c r="A2233">
        <v>32</v>
      </c>
      <c r="B2233" t="s">
        <v>11855</v>
      </c>
      <c r="C2233" t="s">
        <v>4628</v>
      </c>
      <c r="D2233" t="e">
        <f t="shared" si="310"/>
        <v>#N/A</v>
      </c>
      <c r="K2233">
        <f t="shared" si="318"/>
        <v>1991</v>
      </c>
      <c r="L2233" t="s">
        <v>4682</v>
      </c>
      <c r="M2233" t="s">
        <v>4812</v>
      </c>
      <c r="N2233" t="s">
        <v>6382</v>
      </c>
      <c r="O2233" t="s">
        <v>11856</v>
      </c>
      <c r="P2233" t="s">
        <v>11857</v>
      </c>
      <c r="Q2233" t="s">
        <v>11858</v>
      </c>
      <c r="R2233" t="s">
        <v>11859</v>
      </c>
      <c r="AA2233">
        <v>2928</v>
      </c>
      <c r="AB2233" s="1">
        <v>40438</v>
      </c>
      <c r="AC2233" t="s">
        <v>2902</v>
      </c>
      <c r="AD2233" s="2">
        <v>10000000</v>
      </c>
      <c r="AE2233" s="2">
        <v>33679655</v>
      </c>
      <c r="AF2233" s="2">
        <v>63354114</v>
      </c>
      <c r="AG2233">
        <v>9</v>
      </c>
      <c r="AH2233">
        <v>17</v>
      </c>
      <c r="AI2233">
        <v>10</v>
      </c>
      <c r="AK2233" s="1" t="str">
        <f t="shared" si="317"/>
        <v>PG-13</v>
      </c>
      <c r="AL2233" s="1" t="str">
        <f t="shared" si="311"/>
        <v>80 min</v>
      </c>
      <c r="AM2233" s="1" t="str">
        <f t="shared" si="312"/>
        <v>Horror, Mystery, Thriller</v>
      </c>
      <c r="AN2233" s="1" t="str">
        <f t="shared" si="313"/>
        <v>John Erick Dowdle</v>
      </c>
      <c r="AO2233" s="1" t="str">
        <f t="shared" si="314"/>
        <v>Brian Nelson (screenplay), M. Night Shyamalan (story)</v>
      </c>
      <c r="AP2233" s="1" t="str">
        <f t="shared" si="315"/>
        <v>Chris Messina, Logan Marshall-Green, Jenny O'Hara, Bojana Novakovic</v>
      </c>
      <c r="AQ2233" s="1" t="str">
        <f t="shared" si="316"/>
        <v>Uni.</v>
      </c>
    </row>
    <row r="2234" spans="1:43">
      <c r="A2234">
        <v>33</v>
      </c>
      <c r="B2234" t="s">
        <v>11860</v>
      </c>
      <c r="C2234" t="s">
        <v>4607</v>
      </c>
      <c r="D2234" t="e">
        <f t="shared" si="310"/>
        <v>#N/A</v>
      </c>
      <c r="K2234">
        <f t="shared" si="318"/>
        <v>1991</v>
      </c>
      <c r="L2234" t="s">
        <v>4600</v>
      </c>
      <c r="M2234" t="s">
        <v>5125</v>
      </c>
      <c r="N2234" t="s">
        <v>4572</v>
      </c>
      <c r="O2234" t="s">
        <v>9755</v>
      </c>
      <c r="P2234" t="s">
        <v>11861</v>
      </c>
      <c r="Q2234" t="s">
        <v>11862</v>
      </c>
      <c r="R2234" t="s">
        <v>11863</v>
      </c>
      <c r="AA2234">
        <v>2052</v>
      </c>
      <c r="AB2234" s="1">
        <v>40270</v>
      </c>
      <c r="AC2234" t="s">
        <v>2038</v>
      </c>
      <c r="AD2234" s="2">
        <v>20000000</v>
      </c>
      <c r="AE2234" s="2">
        <v>60095852</v>
      </c>
      <c r="AF2234" s="2">
        <v>60831067</v>
      </c>
      <c r="AG2234">
        <v>4</v>
      </c>
      <c r="AH2234">
        <v>2</v>
      </c>
      <c r="AI2234">
        <v>10</v>
      </c>
      <c r="AK2234" s="1" t="e">
        <f t="shared" si="317"/>
        <v>#N/A</v>
      </c>
      <c r="AL2234" s="1" t="e">
        <f t="shared" si="311"/>
        <v>#N/A</v>
      </c>
      <c r="AM2234" s="1" t="e">
        <f t="shared" si="312"/>
        <v>#N/A</v>
      </c>
      <c r="AN2234" s="1" t="e">
        <f t="shared" si="313"/>
        <v>#N/A</v>
      </c>
      <c r="AO2234" s="1" t="e">
        <f t="shared" si="314"/>
        <v>#N/A</v>
      </c>
      <c r="AP2234" s="1" t="e">
        <f t="shared" si="315"/>
        <v>#N/A</v>
      </c>
      <c r="AQ2234" s="1" t="e">
        <f t="shared" si="316"/>
        <v>#N/A</v>
      </c>
    </row>
    <row r="2235" spans="1:43">
      <c r="A2235">
        <v>34</v>
      </c>
      <c r="B2235" t="s">
        <v>11864</v>
      </c>
      <c r="C2235" t="s">
        <v>11759</v>
      </c>
      <c r="D2235" t="e">
        <f t="shared" si="310"/>
        <v>#N/A</v>
      </c>
      <c r="K2235">
        <f t="shared" si="318"/>
        <v>1991</v>
      </c>
      <c r="L2235" t="s">
        <v>4635</v>
      </c>
      <c r="AA2235">
        <v>1343</v>
      </c>
      <c r="AB2235" s="1">
        <v>40459</v>
      </c>
      <c r="AC2235" t="s">
        <v>1334</v>
      </c>
      <c r="AD2235" s="2">
        <v>35000000</v>
      </c>
      <c r="AE2235" s="2">
        <v>59699513</v>
      </c>
      <c r="AF2235" s="2">
        <v>60376247</v>
      </c>
      <c r="AG2235">
        <v>10</v>
      </c>
      <c r="AH2235">
        <v>8</v>
      </c>
      <c r="AI2235">
        <v>10</v>
      </c>
      <c r="AK2235" s="1" t="str">
        <f t="shared" si="317"/>
        <v>PG</v>
      </c>
      <c r="AL2235" s="1" t="str">
        <f t="shared" si="311"/>
        <v>123 min</v>
      </c>
      <c r="AM2235" s="1" t="str">
        <f t="shared" si="312"/>
        <v>Drama, Family, History</v>
      </c>
      <c r="AN2235" s="1" t="str">
        <f t="shared" si="313"/>
        <v>Randall Wallace</v>
      </c>
      <c r="AO2235" s="1" t="str">
        <f t="shared" si="314"/>
        <v>Mike Rich, William Nack (book)</v>
      </c>
      <c r="AP2235" s="1" t="str">
        <f t="shared" si="315"/>
        <v>Diane Lane, John Malkovich, Dylan Walsh, Margo Martindale</v>
      </c>
      <c r="AQ2235" s="1" t="str">
        <f t="shared" si="316"/>
        <v>BV</v>
      </c>
    </row>
    <row r="2236" spans="1:43">
      <c r="A2236">
        <v>35</v>
      </c>
      <c r="B2236" t="s">
        <v>11865</v>
      </c>
      <c r="C2236" t="s">
        <v>4660</v>
      </c>
      <c r="D2236" t="e">
        <f t="shared" si="310"/>
        <v>#N/A</v>
      </c>
      <c r="K2236">
        <f t="shared" si="318"/>
        <v>1991</v>
      </c>
      <c r="L2236" t="s">
        <v>4682</v>
      </c>
      <c r="M2236" t="s">
        <v>4788</v>
      </c>
      <c r="N2236" t="s">
        <v>5811</v>
      </c>
      <c r="O2236" t="s">
        <v>5437</v>
      </c>
      <c r="P2236" t="s">
        <v>11866</v>
      </c>
      <c r="Q2236" t="s">
        <v>11867</v>
      </c>
      <c r="R2236" t="s">
        <v>11868</v>
      </c>
      <c r="AA2236">
        <v>2290</v>
      </c>
      <c r="AB2236" s="1">
        <v>40487</v>
      </c>
      <c r="AC2236" t="s">
        <v>2274</v>
      </c>
      <c r="AD2236" s="2">
        <v>18000000</v>
      </c>
      <c r="AE2236" s="2">
        <v>18335230</v>
      </c>
      <c r="AF2236" s="2">
        <v>60217171</v>
      </c>
      <c r="AG2236">
        <v>11</v>
      </c>
      <c r="AH2236">
        <v>5</v>
      </c>
      <c r="AI2236">
        <v>10</v>
      </c>
      <c r="AK2236" s="1" t="e">
        <f t="shared" si="317"/>
        <v>#N/A</v>
      </c>
      <c r="AL2236" s="1" t="e">
        <f t="shared" si="311"/>
        <v>#N/A</v>
      </c>
      <c r="AM2236" s="1" t="e">
        <f t="shared" si="312"/>
        <v>#N/A</v>
      </c>
      <c r="AN2236" s="1" t="e">
        <f t="shared" si="313"/>
        <v>#N/A</v>
      </c>
      <c r="AO2236" s="1" t="e">
        <f t="shared" si="314"/>
        <v>#N/A</v>
      </c>
      <c r="AP2236" s="1" t="e">
        <f t="shared" si="315"/>
        <v>#N/A</v>
      </c>
      <c r="AQ2236" s="1" t="e">
        <f t="shared" si="316"/>
        <v>#N/A</v>
      </c>
    </row>
    <row r="2237" spans="1:43">
      <c r="A2237">
        <v>36</v>
      </c>
      <c r="B2237" t="s">
        <v>11869</v>
      </c>
      <c r="C2237" t="s">
        <v>4660</v>
      </c>
      <c r="D2237" t="e">
        <f t="shared" si="310"/>
        <v>#N/A</v>
      </c>
      <c r="K2237">
        <f t="shared" si="318"/>
        <v>1991</v>
      </c>
      <c r="L2237" t="s">
        <v>4600</v>
      </c>
      <c r="M2237" t="s">
        <v>5159</v>
      </c>
      <c r="N2237" t="s">
        <v>5174</v>
      </c>
      <c r="O2237" t="s">
        <v>9438</v>
      </c>
      <c r="P2237" t="s">
        <v>11870</v>
      </c>
      <c r="Q2237" t="s">
        <v>11871</v>
      </c>
      <c r="R2237" t="s">
        <v>11872</v>
      </c>
      <c r="AA2237">
        <v>1197</v>
      </c>
      <c r="AB2237" s="1">
        <v>40492</v>
      </c>
      <c r="AC2237" t="s">
        <v>1189</v>
      </c>
      <c r="AD2237" s="2">
        <v>40000000</v>
      </c>
      <c r="AE2237" s="2">
        <v>31011732</v>
      </c>
      <c r="AF2237" s="2">
        <v>59795070</v>
      </c>
      <c r="AG2237">
        <v>11</v>
      </c>
      <c r="AH2237">
        <v>10</v>
      </c>
      <c r="AI2237">
        <v>10</v>
      </c>
      <c r="AK2237" s="1" t="str">
        <f t="shared" si="317"/>
        <v>PG-13</v>
      </c>
      <c r="AL2237" s="1" t="str">
        <f t="shared" si="311"/>
        <v>107 min</v>
      </c>
      <c r="AM2237" s="1" t="str">
        <f t="shared" si="312"/>
        <v>Comedy, Drama, Romance</v>
      </c>
      <c r="AN2237" s="1" t="str">
        <f t="shared" si="313"/>
        <v>Roger Michell</v>
      </c>
      <c r="AO2237" s="1" t="str">
        <f t="shared" si="314"/>
        <v>Aline Brosh McKenna</v>
      </c>
      <c r="AP2237" s="1" t="str">
        <f t="shared" si="315"/>
        <v>Rachel McAdams, Noah Bean, Jack Davidson, Vanessa Aspillaga</v>
      </c>
      <c r="AQ2237" s="1" t="str">
        <f t="shared" si="316"/>
        <v>Par.</v>
      </c>
    </row>
    <row r="2238" spans="1:43">
      <c r="A2238">
        <v>37</v>
      </c>
      <c r="B2238" t="s">
        <v>3440</v>
      </c>
      <c r="C2238" t="s">
        <v>6635</v>
      </c>
      <c r="D2238">
        <f t="shared" si="310"/>
        <v>5000000</v>
      </c>
      <c r="K2238">
        <f t="shared" si="318"/>
        <v>1991</v>
      </c>
      <c r="L2238" t="s">
        <v>4682</v>
      </c>
      <c r="M2238" t="s">
        <v>4903</v>
      </c>
      <c r="N2238" t="s">
        <v>9635</v>
      </c>
      <c r="O2238" t="s">
        <v>11873</v>
      </c>
      <c r="P2238" t="s">
        <v>11874</v>
      </c>
      <c r="Q2238" t="s">
        <v>11875</v>
      </c>
      <c r="R2238" t="s">
        <v>11876</v>
      </c>
      <c r="AA2238">
        <v>2416</v>
      </c>
      <c r="AB2238" s="1">
        <v>40249</v>
      </c>
      <c r="AC2238" t="s">
        <v>2400</v>
      </c>
      <c r="AD2238" s="2">
        <v>16000000</v>
      </c>
      <c r="AE2238" s="2">
        <v>19068240</v>
      </c>
      <c r="AF2238" s="2">
        <v>56506120</v>
      </c>
      <c r="AG2238">
        <v>3</v>
      </c>
      <c r="AH2238">
        <v>12</v>
      </c>
      <c r="AI2238">
        <v>10</v>
      </c>
      <c r="AK2238" s="1" t="e">
        <f t="shared" si="317"/>
        <v>#N/A</v>
      </c>
      <c r="AL2238" s="1" t="e">
        <f t="shared" si="311"/>
        <v>#N/A</v>
      </c>
      <c r="AM2238" s="1" t="e">
        <f t="shared" si="312"/>
        <v>#N/A</v>
      </c>
      <c r="AN2238" s="1" t="e">
        <f t="shared" si="313"/>
        <v>#N/A</v>
      </c>
      <c r="AO2238" s="1" t="e">
        <f t="shared" si="314"/>
        <v>#N/A</v>
      </c>
      <c r="AP2238" s="1" t="e">
        <f t="shared" si="315"/>
        <v>#N/A</v>
      </c>
      <c r="AQ2238" s="1" t="e">
        <f t="shared" si="316"/>
        <v>#N/A</v>
      </c>
    </row>
    <row r="2239" spans="1:43">
      <c r="A2239">
        <v>38</v>
      </c>
      <c r="B2239" t="s">
        <v>2599</v>
      </c>
      <c r="C2239" t="s">
        <v>4607</v>
      </c>
      <c r="D2239">
        <f t="shared" si="310"/>
        <v>14000000</v>
      </c>
      <c r="K2239">
        <f t="shared" si="318"/>
        <v>1991</v>
      </c>
      <c r="L2239" t="s">
        <v>4614</v>
      </c>
      <c r="M2239" t="s">
        <v>4788</v>
      </c>
      <c r="N2239" t="s">
        <v>5145</v>
      </c>
      <c r="O2239" t="s">
        <v>11483</v>
      </c>
      <c r="P2239" t="s">
        <v>11877</v>
      </c>
      <c r="Q2239" t="s">
        <v>11878</v>
      </c>
      <c r="R2239" t="s">
        <v>11879</v>
      </c>
      <c r="AA2239">
        <v>2231</v>
      </c>
      <c r="AB2239" s="1">
        <v>40235</v>
      </c>
      <c r="AC2239" t="s">
        <v>2215</v>
      </c>
      <c r="AD2239" s="2">
        <v>19000000</v>
      </c>
      <c r="AE2239" s="2">
        <v>39123589</v>
      </c>
      <c r="AF2239" s="2">
        <v>56445534</v>
      </c>
      <c r="AG2239">
        <v>2</v>
      </c>
      <c r="AH2239">
        <v>26</v>
      </c>
      <c r="AI2239">
        <v>10</v>
      </c>
      <c r="AK2239" s="1" t="str">
        <f t="shared" si="317"/>
        <v>R</v>
      </c>
      <c r="AL2239" s="1" t="str">
        <f t="shared" si="311"/>
        <v>101 min</v>
      </c>
      <c r="AM2239" s="1" t="str">
        <f t="shared" si="312"/>
        <v>Horror, Mystery, Thriller</v>
      </c>
      <c r="AN2239" s="1" t="str">
        <f t="shared" si="313"/>
        <v>Breck Eisner</v>
      </c>
      <c r="AO2239" s="1" t="str">
        <f t="shared" si="314"/>
        <v>Scott Kosar (screenplay), Ray Wright (screenplay), George A. Romero</v>
      </c>
      <c r="AP2239" s="1" t="str">
        <f t="shared" si="315"/>
        <v>Timothy Olyphant, Radha Mitchell, Joe Anderson, Danielle Panabaker</v>
      </c>
      <c r="AQ2239" s="1" t="str">
        <f t="shared" si="316"/>
        <v>Over.</v>
      </c>
    </row>
    <row r="2240" spans="1:43">
      <c r="A2240">
        <v>39</v>
      </c>
      <c r="B2240" t="s">
        <v>1182</v>
      </c>
      <c r="C2240" t="s">
        <v>4805</v>
      </c>
      <c r="D2240">
        <f t="shared" si="310"/>
        <v>40000000</v>
      </c>
      <c r="K2240">
        <f t="shared" si="318"/>
        <v>1991</v>
      </c>
      <c r="L2240" t="s">
        <v>4682</v>
      </c>
      <c r="M2240" t="s">
        <v>5779</v>
      </c>
      <c r="N2240" t="s">
        <v>6354</v>
      </c>
      <c r="O2240" t="s">
        <v>5958</v>
      </c>
      <c r="P2240" t="s">
        <v>11880</v>
      </c>
      <c r="Q2240" t="s">
        <v>11881</v>
      </c>
      <c r="R2240" t="s">
        <v>11882</v>
      </c>
      <c r="AA2240">
        <v>1297</v>
      </c>
      <c r="AB2240" s="1">
        <v>40235</v>
      </c>
      <c r="AC2240" t="s">
        <v>1289</v>
      </c>
      <c r="AD2240" s="2">
        <v>37000000</v>
      </c>
      <c r="AE2240" s="2">
        <v>44875481</v>
      </c>
      <c r="AF2240" s="2">
        <v>55909910</v>
      </c>
      <c r="AG2240">
        <v>2</v>
      </c>
      <c r="AH2240">
        <v>26</v>
      </c>
      <c r="AI2240">
        <v>10</v>
      </c>
      <c r="AK2240" s="1" t="str">
        <f t="shared" si="317"/>
        <v>err</v>
      </c>
      <c r="AL2240" s="1">
        <f t="shared" si="311"/>
        <v>0</v>
      </c>
      <c r="AM2240" s="1">
        <f t="shared" si="312"/>
        <v>0</v>
      </c>
      <c r="AN2240" s="1">
        <f t="shared" si="313"/>
        <v>0</v>
      </c>
      <c r="AO2240" s="1">
        <f t="shared" si="314"/>
        <v>0</v>
      </c>
      <c r="AP2240" s="1">
        <f t="shared" si="315"/>
        <v>0</v>
      </c>
      <c r="AQ2240" s="1" t="str">
        <f t="shared" si="316"/>
        <v>WB</v>
      </c>
    </row>
    <row r="2241" spans="1:43">
      <c r="A2241">
        <v>40</v>
      </c>
      <c r="B2241" t="s">
        <v>11883</v>
      </c>
      <c r="C2241" t="s">
        <v>4621</v>
      </c>
      <c r="D2241" t="e">
        <f t="shared" si="310"/>
        <v>#N/A</v>
      </c>
      <c r="K2241">
        <f t="shared" si="318"/>
        <v>1991</v>
      </c>
      <c r="L2241" t="s">
        <v>4614</v>
      </c>
      <c r="M2241" t="s">
        <v>5159</v>
      </c>
      <c r="N2241" t="s">
        <v>5174</v>
      </c>
      <c r="O2241" t="s">
        <v>10242</v>
      </c>
      <c r="P2241" t="s">
        <v>11884</v>
      </c>
      <c r="Q2241" t="s">
        <v>11885</v>
      </c>
      <c r="R2241" t="s">
        <v>11886</v>
      </c>
      <c r="AA2241">
        <v>863</v>
      </c>
      <c r="AB2241" s="1">
        <v>40214</v>
      </c>
      <c r="AC2241" t="s">
        <v>856</v>
      </c>
      <c r="AD2241" s="2">
        <v>52000000</v>
      </c>
      <c r="AE2241" s="2">
        <v>24077427</v>
      </c>
      <c r="AF2241" s="2">
        <v>53139168</v>
      </c>
      <c r="AG2241">
        <v>2</v>
      </c>
      <c r="AH2241">
        <v>5</v>
      </c>
      <c r="AI2241">
        <v>10</v>
      </c>
      <c r="AK2241" s="1" t="e">
        <f t="shared" si="317"/>
        <v>#N/A</v>
      </c>
      <c r="AL2241" s="1" t="e">
        <f t="shared" si="311"/>
        <v>#N/A</v>
      </c>
      <c r="AM2241" s="1" t="e">
        <f t="shared" si="312"/>
        <v>#N/A</v>
      </c>
      <c r="AN2241" s="1" t="e">
        <f t="shared" si="313"/>
        <v>#N/A</v>
      </c>
      <c r="AO2241" s="1" t="e">
        <f t="shared" si="314"/>
        <v>#N/A</v>
      </c>
      <c r="AP2241" s="1" t="e">
        <f t="shared" si="315"/>
        <v>#N/A</v>
      </c>
      <c r="AQ2241" s="1" t="e">
        <f t="shared" si="316"/>
        <v>#N/A</v>
      </c>
    </row>
    <row r="2242" spans="1:43">
      <c r="A2242">
        <v>41</v>
      </c>
      <c r="B2242" t="s">
        <v>11887</v>
      </c>
      <c r="C2242" t="s">
        <v>4628</v>
      </c>
      <c r="D2242" t="e">
        <f t="shared" si="310"/>
        <v>#N/A</v>
      </c>
      <c r="K2242">
        <f t="shared" si="318"/>
        <v>1991</v>
      </c>
      <c r="L2242" t="s">
        <v>4614</v>
      </c>
      <c r="M2242" t="s">
        <v>4713</v>
      </c>
      <c r="N2242" t="s">
        <v>5279</v>
      </c>
      <c r="O2242" t="s">
        <v>9953</v>
      </c>
      <c r="P2242" t="s">
        <v>9953</v>
      </c>
      <c r="Q2242" t="s">
        <v>11888</v>
      </c>
      <c r="R2242" t="s">
        <v>11889</v>
      </c>
      <c r="AA2242">
        <v>1630</v>
      </c>
      <c r="AB2242" s="1">
        <v>40543</v>
      </c>
      <c r="AC2242" t="s">
        <v>1619</v>
      </c>
      <c r="AD2242" s="2">
        <v>30000000</v>
      </c>
      <c r="AE2242" s="2">
        <v>0</v>
      </c>
      <c r="AF2242" s="2">
        <v>53048539</v>
      </c>
      <c r="AG2242">
        <v>12</v>
      </c>
      <c r="AH2242">
        <v>31</v>
      </c>
      <c r="AI2242">
        <v>10</v>
      </c>
      <c r="AK2242" s="1" t="e">
        <f t="shared" si="317"/>
        <v>#N/A</v>
      </c>
      <c r="AL2242" s="1" t="e">
        <f t="shared" si="311"/>
        <v>#N/A</v>
      </c>
      <c r="AM2242" s="1" t="e">
        <f t="shared" si="312"/>
        <v>#N/A</v>
      </c>
      <c r="AN2242" s="1" t="e">
        <f t="shared" si="313"/>
        <v>#N/A</v>
      </c>
      <c r="AO2242" s="1" t="e">
        <f t="shared" si="314"/>
        <v>#N/A</v>
      </c>
      <c r="AP2242" s="1" t="e">
        <f t="shared" si="315"/>
        <v>#N/A</v>
      </c>
      <c r="AQ2242" s="1" t="e">
        <f t="shared" si="316"/>
        <v>#N/A</v>
      </c>
    </row>
    <row r="2243" spans="1:43">
      <c r="A2243">
        <v>42</v>
      </c>
      <c r="B2243" t="s">
        <v>11890</v>
      </c>
      <c r="C2243" t="s">
        <v>4677</v>
      </c>
      <c r="D2243" t="e">
        <f t="shared" ref="D2243:D2306" si="319">VLOOKUP(B2243,AC2242:AF12241,2,FALSE)</f>
        <v>#N/A</v>
      </c>
      <c r="K2243">
        <f t="shared" si="318"/>
        <v>1991</v>
      </c>
      <c r="L2243" t="s">
        <v>4682</v>
      </c>
      <c r="M2243" t="s">
        <v>4707</v>
      </c>
      <c r="N2243" t="s">
        <v>5140</v>
      </c>
      <c r="O2243" t="s">
        <v>6931</v>
      </c>
      <c r="P2243" t="s">
        <v>11891</v>
      </c>
      <c r="Q2243" t="s">
        <v>11892</v>
      </c>
      <c r="R2243" t="s">
        <v>11893</v>
      </c>
      <c r="AA2243">
        <v>1628</v>
      </c>
      <c r="AB2243" s="1">
        <v>40228</v>
      </c>
      <c r="AC2243" t="s">
        <v>1617</v>
      </c>
      <c r="AD2243" s="2">
        <v>30000000</v>
      </c>
      <c r="AE2243" s="2">
        <v>201857</v>
      </c>
      <c r="AF2243" s="2">
        <v>52339566</v>
      </c>
      <c r="AG2243">
        <v>2</v>
      </c>
      <c r="AH2243">
        <v>19</v>
      </c>
      <c r="AI2243">
        <v>10</v>
      </c>
      <c r="AK2243" s="1" t="e">
        <f t="shared" si="317"/>
        <v>#N/A</v>
      </c>
      <c r="AL2243" s="1" t="e">
        <f t="shared" ref="AL2243:AL2306" si="320">VLOOKUP($AC2243,$B$2:$R$10000,12,FALSE)</f>
        <v>#N/A</v>
      </c>
      <c r="AM2243" s="1" t="e">
        <f t="shared" ref="AM2243:AM2306" si="321">VLOOKUP($AC2243,$B$2:$R$10000,13,FALSE)</f>
        <v>#N/A</v>
      </c>
      <c r="AN2243" s="1" t="e">
        <f t="shared" ref="AN2243:AN2306" si="322">VLOOKUP($AC2243,$B$2:$R$10000,14,FALSE)</f>
        <v>#N/A</v>
      </c>
      <c r="AO2243" s="1" t="e">
        <f t="shared" ref="AO2243:AO2306" si="323">VLOOKUP($AC2243,$B$2:$R$10000,15,FALSE)</f>
        <v>#N/A</v>
      </c>
      <c r="AP2243" s="1" t="e">
        <f t="shared" ref="AP2243:AP2306" si="324">VLOOKUP($AC2243,$B$2:$R$10000,16,FALSE)</f>
        <v>#N/A</v>
      </c>
      <c r="AQ2243" s="1" t="e">
        <f t="shared" si="316"/>
        <v>#N/A</v>
      </c>
    </row>
    <row r="2244" spans="1:43">
      <c r="A2244">
        <v>43</v>
      </c>
      <c r="B2244" t="s">
        <v>11894</v>
      </c>
      <c r="C2244" t="s">
        <v>4677</v>
      </c>
      <c r="D2244" t="e">
        <f t="shared" si="319"/>
        <v>#N/A</v>
      </c>
      <c r="K2244">
        <f t="shared" si="318"/>
        <v>1991</v>
      </c>
      <c r="L2244" t="s">
        <v>4682</v>
      </c>
      <c r="M2244" t="s">
        <v>4773</v>
      </c>
      <c r="N2244" t="s">
        <v>4697</v>
      </c>
      <c r="O2244" t="s">
        <v>8197</v>
      </c>
      <c r="P2244" t="s">
        <v>11895</v>
      </c>
      <c r="Q2244" t="s">
        <v>11896</v>
      </c>
      <c r="R2244" t="s">
        <v>11897</v>
      </c>
      <c r="AA2244">
        <v>2090</v>
      </c>
      <c r="AB2244" s="1">
        <v>40186</v>
      </c>
      <c r="AC2244" t="s">
        <v>2076</v>
      </c>
      <c r="AD2244" s="2">
        <v>20000000</v>
      </c>
      <c r="AE2244" s="2">
        <v>30101577</v>
      </c>
      <c r="AF2244" s="2">
        <v>51445503</v>
      </c>
      <c r="AG2244">
        <v>1</v>
      </c>
      <c r="AH2244">
        <v>8</v>
      </c>
      <c r="AI2244">
        <v>10</v>
      </c>
      <c r="AK2244" s="1" t="str">
        <f t="shared" si="317"/>
        <v>N/A</v>
      </c>
      <c r="AL2244" s="1" t="str">
        <f t="shared" si="320"/>
        <v>N/A</v>
      </c>
      <c r="AM2244" s="1" t="str">
        <f t="shared" si="321"/>
        <v>N/A</v>
      </c>
      <c r="AN2244" s="1" t="str">
        <f t="shared" si="322"/>
        <v>N/A</v>
      </c>
      <c r="AO2244" s="1" t="str">
        <f t="shared" si="323"/>
        <v>Richard Roeper</v>
      </c>
      <c r="AP2244" s="1" t="str">
        <f t="shared" si="324"/>
        <v>Richard Roeper</v>
      </c>
      <c r="AQ2244" s="1" t="str">
        <f t="shared" si="316"/>
        <v>LGF</v>
      </c>
    </row>
    <row r="2245" spans="1:43">
      <c r="A2245">
        <v>44</v>
      </c>
      <c r="B2245" t="s">
        <v>11898</v>
      </c>
      <c r="C2245" t="s">
        <v>4621</v>
      </c>
      <c r="D2245" t="e">
        <f t="shared" si="319"/>
        <v>#N/A</v>
      </c>
      <c r="K2245">
        <f t="shared" si="318"/>
        <v>1991</v>
      </c>
      <c r="L2245" t="s">
        <v>4682</v>
      </c>
      <c r="M2245" t="s">
        <v>4661</v>
      </c>
      <c r="N2245" t="s">
        <v>5140</v>
      </c>
      <c r="O2245" t="s">
        <v>7081</v>
      </c>
      <c r="P2245" t="s">
        <v>7081</v>
      </c>
      <c r="Q2245" t="s">
        <v>11899</v>
      </c>
      <c r="R2245" t="s">
        <v>11900</v>
      </c>
      <c r="AA2245">
        <v>1678</v>
      </c>
      <c r="AB2245" s="1">
        <v>40193</v>
      </c>
      <c r="AC2245" t="s">
        <v>1667</v>
      </c>
      <c r="AD2245" s="2">
        <v>28000000</v>
      </c>
      <c r="AE2245" s="2">
        <v>24307106</v>
      </c>
      <c r="AF2245" s="2">
        <v>50983364</v>
      </c>
      <c r="AG2245">
        <v>1</v>
      </c>
      <c r="AH2245">
        <v>15</v>
      </c>
      <c r="AI2245">
        <v>10</v>
      </c>
      <c r="AK2245" s="1" t="e">
        <f t="shared" si="317"/>
        <v>#N/A</v>
      </c>
      <c r="AL2245" s="1" t="e">
        <f t="shared" si="320"/>
        <v>#N/A</v>
      </c>
      <c r="AM2245" s="1" t="e">
        <f t="shared" si="321"/>
        <v>#N/A</v>
      </c>
      <c r="AN2245" s="1" t="e">
        <f t="shared" si="322"/>
        <v>#N/A</v>
      </c>
      <c r="AO2245" s="1" t="e">
        <f t="shared" si="323"/>
        <v>#N/A</v>
      </c>
      <c r="AP2245" s="1" t="e">
        <f t="shared" si="324"/>
        <v>#N/A</v>
      </c>
      <c r="AQ2245" s="1" t="e">
        <f t="shared" ref="AQ2245:AQ2308" si="325">VLOOKUP($AC2245,$B$2:$R$10000,2,FALSE)</f>
        <v>#N/A</v>
      </c>
    </row>
    <row r="2246" spans="1:43">
      <c r="A2246">
        <v>45</v>
      </c>
      <c r="B2246" t="s">
        <v>2392</v>
      </c>
      <c r="C2246" t="s">
        <v>10764</v>
      </c>
      <c r="D2246">
        <f t="shared" si="319"/>
        <v>16000000</v>
      </c>
      <c r="K2246">
        <f t="shared" si="318"/>
        <v>1991</v>
      </c>
      <c r="L2246" t="s">
        <v>4682</v>
      </c>
      <c r="M2246" t="s">
        <v>4689</v>
      </c>
      <c r="N2246" t="s">
        <v>6382</v>
      </c>
      <c r="O2246" t="s">
        <v>11901</v>
      </c>
      <c r="P2246" t="s">
        <v>11902</v>
      </c>
      <c r="Q2246" t="s">
        <v>11903</v>
      </c>
      <c r="R2246" t="s">
        <v>11904</v>
      </c>
      <c r="AA2246">
        <v>2233</v>
      </c>
      <c r="AB2246" s="1">
        <v>40410</v>
      </c>
      <c r="AC2246" t="s">
        <v>2217</v>
      </c>
      <c r="AD2246" s="2">
        <v>19000000</v>
      </c>
      <c r="AE2246" s="2">
        <v>27758465</v>
      </c>
      <c r="AF2246" s="2">
        <v>49858465</v>
      </c>
      <c r="AG2246">
        <v>8</v>
      </c>
      <c r="AH2246">
        <v>20</v>
      </c>
      <c r="AI2246">
        <v>10</v>
      </c>
      <c r="AK2246" s="1" t="str">
        <f t="shared" si="317"/>
        <v>PG-13</v>
      </c>
      <c r="AL2246" s="1" t="str">
        <f t="shared" si="320"/>
        <v>101 min</v>
      </c>
      <c r="AM2246" s="1" t="str">
        <f t="shared" si="321"/>
        <v>Comedy, Drama, Romance</v>
      </c>
      <c r="AN2246" s="1" t="str">
        <f t="shared" si="322"/>
        <v>Josh Gordon, Will Speck</v>
      </c>
      <c r="AO2246" s="1" t="str">
        <f t="shared" si="323"/>
        <v>Allan Loeb (screenplay), Jeffrey Eugenides (short story "Baster")</v>
      </c>
      <c r="AP2246" s="1" t="str">
        <f t="shared" si="324"/>
        <v>Jason Bateman, Victor Pagan, Jennifer Aniston, Jeff Goldblum</v>
      </c>
      <c r="AQ2246" s="1" t="str">
        <f t="shared" si="325"/>
        <v>Mira.</v>
      </c>
    </row>
    <row r="2247" spans="1:43">
      <c r="A2247">
        <v>46</v>
      </c>
      <c r="B2247" t="s">
        <v>11905</v>
      </c>
      <c r="C2247" t="s">
        <v>4805</v>
      </c>
      <c r="D2247" t="e">
        <f t="shared" si="319"/>
        <v>#N/A</v>
      </c>
      <c r="K2247">
        <f t="shared" si="318"/>
        <v>1991</v>
      </c>
      <c r="L2247" t="s">
        <v>4600</v>
      </c>
      <c r="M2247" t="s">
        <v>4738</v>
      </c>
      <c r="N2247" t="s">
        <v>6234</v>
      </c>
      <c r="O2247" t="s">
        <v>9856</v>
      </c>
      <c r="P2247" t="s">
        <v>9250</v>
      </c>
      <c r="Q2247" t="s">
        <v>11906</v>
      </c>
      <c r="R2247" t="s">
        <v>11907</v>
      </c>
      <c r="AA2247">
        <v>2011</v>
      </c>
      <c r="AB2247" s="1">
        <v>40284</v>
      </c>
      <c r="AC2247" t="s">
        <v>1997</v>
      </c>
      <c r="AD2247" s="2">
        <v>21000000</v>
      </c>
      <c r="AE2247" s="2">
        <v>42739347</v>
      </c>
      <c r="AF2247" s="2">
        <v>48977233</v>
      </c>
      <c r="AG2247">
        <v>4</v>
      </c>
      <c r="AH2247">
        <v>16</v>
      </c>
      <c r="AI2247">
        <v>10</v>
      </c>
      <c r="AK2247" s="1" t="e">
        <f t="shared" si="317"/>
        <v>#N/A</v>
      </c>
      <c r="AL2247" s="1" t="e">
        <f t="shared" si="320"/>
        <v>#N/A</v>
      </c>
      <c r="AM2247" s="1" t="e">
        <f t="shared" si="321"/>
        <v>#N/A</v>
      </c>
      <c r="AN2247" s="1" t="e">
        <f t="shared" si="322"/>
        <v>#N/A</v>
      </c>
      <c r="AO2247" s="1" t="e">
        <f t="shared" si="323"/>
        <v>#N/A</v>
      </c>
      <c r="AP2247" s="1" t="e">
        <f t="shared" si="324"/>
        <v>#N/A</v>
      </c>
      <c r="AQ2247" s="1" t="e">
        <f t="shared" si="325"/>
        <v>#N/A</v>
      </c>
    </row>
    <row r="2248" spans="1:43">
      <c r="A2248">
        <v>47</v>
      </c>
      <c r="B2248" t="s">
        <v>11908</v>
      </c>
      <c r="C2248" t="s">
        <v>4607</v>
      </c>
      <c r="D2248" t="e">
        <f t="shared" si="319"/>
        <v>#N/A</v>
      </c>
      <c r="K2248">
        <f t="shared" si="318"/>
        <v>1991</v>
      </c>
      <c r="L2248" t="s">
        <v>4600</v>
      </c>
      <c r="M2248" t="s">
        <v>4637</v>
      </c>
      <c r="N2248" t="s">
        <v>7453</v>
      </c>
      <c r="O2248" t="s">
        <v>11909</v>
      </c>
      <c r="P2248" t="s">
        <v>11910</v>
      </c>
      <c r="Q2248" t="s">
        <v>11911</v>
      </c>
      <c r="R2248" t="s">
        <v>11912</v>
      </c>
      <c r="AA2248">
        <v>2102</v>
      </c>
      <c r="AB2248" s="1">
        <v>40438</v>
      </c>
      <c r="AC2248" t="s">
        <v>2088</v>
      </c>
      <c r="AD2248" s="2">
        <v>20000000</v>
      </c>
      <c r="AE2248" s="2">
        <v>25107267</v>
      </c>
      <c r="AF2248" s="2">
        <v>48958353</v>
      </c>
      <c r="AG2248">
        <v>9</v>
      </c>
      <c r="AH2248">
        <v>17</v>
      </c>
      <c r="AI2248">
        <v>10</v>
      </c>
      <c r="AK2248" s="1" t="e">
        <f t="shared" si="317"/>
        <v>#N/A</v>
      </c>
      <c r="AL2248" s="1" t="e">
        <f t="shared" si="320"/>
        <v>#N/A</v>
      </c>
      <c r="AM2248" s="1" t="e">
        <f t="shared" si="321"/>
        <v>#N/A</v>
      </c>
      <c r="AN2248" s="1" t="e">
        <f t="shared" si="322"/>
        <v>#N/A</v>
      </c>
      <c r="AO2248" s="1" t="e">
        <f t="shared" si="323"/>
        <v>#N/A</v>
      </c>
      <c r="AP2248" s="1" t="e">
        <f t="shared" si="324"/>
        <v>#N/A</v>
      </c>
      <c r="AQ2248" s="1" t="e">
        <f t="shared" si="325"/>
        <v>#N/A</v>
      </c>
    </row>
    <row r="2249" spans="1:43">
      <c r="A2249">
        <v>48</v>
      </c>
      <c r="B2249" t="s">
        <v>11913</v>
      </c>
      <c r="C2249" t="s">
        <v>4660</v>
      </c>
      <c r="D2249" t="e">
        <f t="shared" si="319"/>
        <v>#N/A</v>
      </c>
      <c r="K2249">
        <f t="shared" si="318"/>
        <v>1991</v>
      </c>
      <c r="L2249" t="s">
        <v>4600</v>
      </c>
      <c r="M2249" t="s">
        <v>5574</v>
      </c>
      <c r="N2249" t="s">
        <v>5014</v>
      </c>
      <c r="O2249" t="s">
        <v>11914</v>
      </c>
      <c r="P2249" t="s">
        <v>11915</v>
      </c>
      <c r="Q2249" t="s">
        <v>11916</v>
      </c>
      <c r="R2249" t="s">
        <v>11917</v>
      </c>
      <c r="AA2249">
        <v>2085</v>
      </c>
      <c r="AB2249" s="1">
        <v>40249</v>
      </c>
      <c r="AC2249" t="s">
        <v>2071</v>
      </c>
      <c r="AD2249" s="2">
        <v>20000000</v>
      </c>
      <c r="AE2249" s="2">
        <v>32010860</v>
      </c>
      <c r="AF2249" s="2">
        <v>48680977</v>
      </c>
      <c r="AG2249">
        <v>3</v>
      </c>
      <c r="AH2249">
        <v>12</v>
      </c>
      <c r="AI2249">
        <v>10</v>
      </c>
      <c r="AK2249" s="1" t="str">
        <f t="shared" si="317"/>
        <v>R</v>
      </c>
      <c r="AL2249" s="1" t="str">
        <f t="shared" si="320"/>
        <v>104 min</v>
      </c>
      <c r="AM2249" s="1" t="str">
        <f t="shared" si="321"/>
        <v>Comedy, Romance</v>
      </c>
      <c r="AN2249" s="1" t="str">
        <f t="shared" si="322"/>
        <v>Jim Field Smith</v>
      </c>
      <c r="AO2249" s="1" t="str">
        <f t="shared" si="323"/>
        <v>Sean Anders, John Morris</v>
      </c>
      <c r="AP2249" s="1" t="str">
        <f t="shared" si="324"/>
        <v>Jay Baruchel, Alice Eve, T.J. Miller, Mike Vogel</v>
      </c>
      <c r="AQ2249" s="1" t="str">
        <f t="shared" si="325"/>
        <v>Par.</v>
      </c>
    </row>
    <row r="2250" spans="1:43">
      <c r="A2250">
        <v>49</v>
      </c>
      <c r="B2250" t="s">
        <v>11918</v>
      </c>
      <c r="C2250" t="s">
        <v>4621</v>
      </c>
      <c r="D2250" t="e">
        <f t="shared" si="319"/>
        <v>#N/A</v>
      </c>
      <c r="K2250">
        <f t="shared" si="318"/>
        <v>1991</v>
      </c>
      <c r="L2250" t="s">
        <v>4682</v>
      </c>
      <c r="M2250" t="s">
        <v>4707</v>
      </c>
      <c r="N2250" t="s">
        <v>4684</v>
      </c>
      <c r="O2250" t="s">
        <v>10866</v>
      </c>
      <c r="P2250" t="s">
        <v>11919</v>
      </c>
      <c r="Q2250" t="s">
        <v>11920</v>
      </c>
      <c r="R2250" t="s">
        <v>11921</v>
      </c>
      <c r="AA2250">
        <v>211</v>
      </c>
      <c r="AB2250" s="1">
        <v>40529</v>
      </c>
      <c r="AC2250" t="s">
        <v>208</v>
      </c>
      <c r="AD2250" s="2">
        <v>120000000</v>
      </c>
      <c r="AE2250" s="2">
        <v>30212620</v>
      </c>
      <c r="AF2250" s="2">
        <v>48668307</v>
      </c>
      <c r="AG2250">
        <v>12</v>
      </c>
      <c r="AH2250">
        <v>17</v>
      </c>
      <c r="AI2250">
        <v>10</v>
      </c>
      <c r="AK2250" s="1" t="e">
        <f t="shared" si="317"/>
        <v>#N/A</v>
      </c>
      <c r="AL2250" s="1" t="e">
        <f t="shared" si="320"/>
        <v>#N/A</v>
      </c>
      <c r="AM2250" s="1" t="e">
        <f t="shared" si="321"/>
        <v>#N/A</v>
      </c>
      <c r="AN2250" s="1" t="e">
        <f t="shared" si="322"/>
        <v>#N/A</v>
      </c>
      <c r="AO2250" s="1" t="e">
        <f t="shared" si="323"/>
        <v>#N/A</v>
      </c>
      <c r="AP2250" s="1" t="e">
        <f t="shared" si="324"/>
        <v>#N/A</v>
      </c>
      <c r="AQ2250" s="1" t="e">
        <f t="shared" si="325"/>
        <v>#N/A</v>
      </c>
    </row>
    <row r="2251" spans="1:43">
      <c r="A2251">
        <v>50</v>
      </c>
      <c r="B2251" t="s">
        <v>11922</v>
      </c>
      <c r="C2251" t="s">
        <v>4628</v>
      </c>
      <c r="D2251" t="e">
        <f t="shared" si="319"/>
        <v>#N/A</v>
      </c>
      <c r="K2251">
        <f t="shared" si="318"/>
        <v>1991</v>
      </c>
      <c r="L2251" t="s">
        <v>4682</v>
      </c>
      <c r="M2251" t="s">
        <v>5184</v>
      </c>
      <c r="N2251" t="s">
        <v>5126</v>
      </c>
      <c r="O2251" t="s">
        <v>9286</v>
      </c>
      <c r="P2251" t="s">
        <v>11923</v>
      </c>
      <c r="Q2251" t="s">
        <v>11924</v>
      </c>
      <c r="R2251" t="s">
        <v>11925</v>
      </c>
      <c r="AA2251">
        <v>1078</v>
      </c>
      <c r="AB2251" s="1">
        <v>40389</v>
      </c>
      <c r="AC2251" t="s">
        <v>1071</v>
      </c>
      <c r="AD2251" s="2">
        <v>44000000</v>
      </c>
      <c r="AE2251" s="2">
        <v>31206263</v>
      </c>
      <c r="AF2251" s="2">
        <v>48478084</v>
      </c>
      <c r="AG2251">
        <v>7</v>
      </c>
      <c r="AH2251">
        <v>30</v>
      </c>
      <c r="AI2251">
        <v>10</v>
      </c>
      <c r="AK2251" s="1" t="str">
        <f t="shared" si="317"/>
        <v>PG-13</v>
      </c>
      <c r="AL2251" s="1" t="str">
        <f t="shared" si="320"/>
        <v>99 min</v>
      </c>
      <c r="AM2251" s="1" t="str">
        <f t="shared" si="321"/>
        <v>Drama, Fantasy, Romance</v>
      </c>
      <c r="AN2251" s="1" t="str">
        <f t="shared" si="322"/>
        <v>Burr Steers</v>
      </c>
      <c r="AO2251" s="1" t="str">
        <f t="shared" si="323"/>
        <v>Craig Pearce (screenplay), Lewis Colick (screenplay), Ben Sherwood (novel)</v>
      </c>
      <c r="AP2251" s="1" t="str">
        <f t="shared" si="324"/>
        <v>Zac Efron, Charlie Tahan, Amanda Crew, Augustus Prew</v>
      </c>
      <c r="AQ2251" s="1" t="str">
        <f t="shared" si="325"/>
        <v>Uni.</v>
      </c>
    </row>
    <row r="2252" spans="1:43">
      <c r="A2252">
        <v>51</v>
      </c>
      <c r="B2252" t="s">
        <v>11926</v>
      </c>
      <c r="C2252" t="s">
        <v>4628</v>
      </c>
      <c r="D2252" t="e">
        <f t="shared" si="319"/>
        <v>#N/A</v>
      </c>
      <c r="K2252">
        <f t="shared" si="318"/>
        <v>1991</v>
      </c>
      <c r="L2252" t="s">
        <v>4600</v>
      </c>
      <c r="M2252" t="s">
        <v>4615</v>
      </c>
      <c r="N2252" t="s">
        <v>4690</v>
      </c>
      <c r="O2252" t="s">
        <v>10419</v>
      </c>
      <c r="P2252" t="s">
        <v>11927</v>
      </c>
      <c r="Q2252" t="s">
        <v>11928</v>
      </c>
      <c r="R2252" t="s">
        <v>11929</v>
      </c>
      <c r="AA2252">
        <v>389</v>
      </c>
      <c r="AB2252" s="1">
        <v>40403</v>
      </c>
      <c r="AC2252" t="s">
        <v>386</v>
      </c>
      <c r="AD2252" s="2">
        <v>85000000</v>
      </c>
      <c r="AE2252" s="2">
        <v>31611316</v>
      </c>
      <c r="AF2252" s="2">
        <v>48056764</v>
      </c>
      <c r="AG2252">
        <v>8</v>
      </c>
      <c r="AH2252">
        <v>13</v>
      </c>
      <c r="AI2252">
        <v>10</v>
      </c>
      <c r="AK2252" s="1" t="str">
        <f t="shared" si="317"/>
        <v>PG-13</v>
      </c>
      <c r="AL2252" s="1" t="str">
        <f t="shared" si="320"/>
        <v>112 min</v>
      </c>
      <c r="AM2252" s="1" t="str">
        <f t="shared" si="321"/>
        <v>Action, Comedy, Romance</v>
      </c>
      <c r="AN2252" s="1" t="str">
        <f t="shared" si="322"/>
        <v>Edgar Wright</v>
      </c>
      <c r="AO2252" s="1" t="str">
        <f t="shared" si="323"/>
        <v>Michael Bacall (screenplay), Edgar Wright (screenplay), Bryan Lee O'Malley (Oni Press graphic novels)</v>
      </c>
      <c r="AP2252" s="1" t="str">
        <f t="shared" si="324"/>
        <v>Michael Cera, Alison Pill, Mark Webber, Johnny Simmons</v>
      </c>
      <c r="AQ2252" s="1" t="str">
        <f t="shared" si="325"/>
        <v>Uni.</v>
      </c>
    </row>
    <row r="2253" spans="1:43">
      <c r="A2253">
        <v>52</v>
      </c>
      <c r="B2253" t="s">
        <v>11930</v>
      </c>
      <c r="C2253" t="s">
        <v>4621</v>
      </c>
      <c r="D2253" t="e">
        <f t="shared" si="319"/>
        <v>#N/A</v>
      </c>
      <c r="K2253">
        <f t="shared" si="318"/>
        <v>1991</v>
      </c>
      <c r="L2253" t="s">
        <v>4600</v>
      </c>
      <c r="M2253" t="s">
        <v>5460</v>
      </c>
      <c r="N2253" t="s">
        <v>5296</v>
      </c>
      <c r="O2253" t="s">
        <v>7394</v>
      </c>
      <c r="P2253" t="s">
        <v>11931</v>
      </c>
      <c r="Q2253" t="s">
        <v>11932</v>
      </c>
      <c r="R2253" t="s">
        <v>11933</v>
      </c>
      <c r="AA2253">
        <v>2442</v>
      </c>
      <c r="AB2253" s="1">
        <v>40246</v>
      </c>
      <c r="AC2253" t="s">
        <v>2425</v>
      </c>
      <c r="AD2253" s="2">
        <v>16000000</v>
      </c>
      <c r="AE2253" s="2">
        <v>0</v>
      </c>
      <c r="AF2253" s="2">
        <v>47707417</v>
      </c>
      <c r="AG2253">
        <v>3</v>
      </c>
      <c r="AH2253">
        <v>9</v>
      </c>
      <c r="AI2253">
        <v>10</v>
      </c>
      <c r="AK2253" s="1" t="e">
        <f t="shared" si="317"/>
        <v>#N/A</v>
      </c>
      <c r="AL2253" s="1" t="e">
        <f t="shared" si="320"/>
        <v>#N/A</v>
      </c>
      <c r="AM2253" s="1" t="e">
        <f t="shared" si="321"/>
        <v>#N/A</v>
      </c>
      <c r="AN2253" s="1" t="e">
        <f t="shared" si="322"/>
        <v>#N/A</v>
      </c>
      <c r="AO2253" s="1" t="e">
        <f t="shared" si="323"/>
        <v>#N/A</v>
      </c>
      <c r="AP2253" s="1" t="e">
        <f t="shared" si="324"/>
        <v>#N/A</v>
      </c>
      <c r="AQ2253" s="1" t="e">
        <f t="shared" si="325"/>
        <v>#N/A</v>
      </c>
    </row>
    <row r="2254" spans="1:43">
      <c r="A2254">
        <v>53</v>
      </c>
      <c r="B2254" t="s">
        <v>11934</v>
      </c>
      <c r="C2254" t="s">
        <v>11759</v>
      </c>
      <c r="D2254" t="e">
        <f t="shared" si="319"/>
        <v>#N/A</v>
      </c>
      <c r="K2254">
        <f t="shared" si="318"/>
        <v>1991</v>
      </c>
      <c r="L2254" t="s">
        <v>4614</v>
      </c>
      <c r="M2254" t="s">
        <v>5371</v>
      </c>
      <c r="N2254" t="s">
        <v>4572</v>
      </c>
      <c r="O2254" t="s">
        <v>10663</v>
      </c>
      <c r="P2254" t="s">
        <v>11866</v>
      </c>
      <c r="Q2254" t="s">
        <v>11935</v>
      </c>
      <c r="R2254" t="s">
        <v>11936</v>
      </c>
      <c r="AA2254">
        <v>2727</v>
      </c>
      <c r="AB2254" s="1">
        <v>40424</v>
      </c>
      <c r="AC2254" t="s">
        <v>2704</v>
      </c>
      <c r="AD2254" s="2">
        <v>12500000</v>
      </c>
      <c r="AE2254" s="2">
        <v>26593646</v>
      </c>
      <c r="AF2254" s="2">
        <v>46370970</v>
      </c>
      <c r="AG2254">
        <v>9</v>
      </c>
      <c r="AH2254">
        <v>3</v>
      </c>
      <c r="AI2254">
        <v>10</v>
      </c>
      <c r="AK2254" s="1" t="str">
        <f t="shared" si="317"/>
        <v>err</v>
      </c>
      <c r="AL2254" s="1">
        <f t="shared" si="320"/>
        <v>0</v>
      </c>
      <c r="AM2254" s="1">
        <f t="shared" si="321"/>
        <v>0</v>
      </c>
      <c r="AN2254" s="1">
        <f t="shared" si="322"/>
        <v>0</v>
      </c>
      <c r="AO2254" s="1">
        <f t="shared" si="323"/>
        <v>0</v>
      </c>
      <c r="AP2254" s="1">
        <f t="shared" si="324"/>
        <v>0</v>
      </c>
      <c r="AQ2254" s="1" t="str">
        <f t="shared" si="325"/>
        <v>Fox</v>
      </c>
    </row>
    <row r="2255" spans="1:43">
      <c r="A2255">
        <v>54</v>
      </c>
      <c r="B2255" t="s">
        <v>11937</v>
      </c>
      <c r="C2255" t="s">
        <v>4677</v>
      </c>
      <c r="D2255" t="e">
        <f t="shared" si="319"/>
        <v>#N/A</v>
      </c>
      <c r="K2255">
        <f t="shared" si="318"/>
        <v>1991</v>
      </c>
      <c r="L2255" t="s">
        <v>4682</v>
      </c>
      <c r="M2255" t="s">
        <v>4689</v>
      </c>
      <c r="N2255" t="s">
        <v>5120</v>
      </c>
      <c r="O2255" t="s">
        <v>5834</v>
      </c>
      <c r="P2255" t="s">
        <v>11938</v>
      </c>
      <c r="Q2255" t="s">
        <v>11939</v>
      </c>
      <c r="R2255" t="s">
        <v>11940</v>
      </c>
      <c r="AA2255">
        <v>3140</v>
      </c>
      <c r="AB2255" s="1">
        <v>40221</v>
      </c>
      <c r="AC2255" t="s">
        <v>3113</v>
      </c>
      <c r="AD2255" s="2">
        <v>8470000</v>
      </c>
      <c r="AE2255" s="2">
        <v>4046336</v>
      </c>
      <c r="AF2255" s="2">
        <v>42355526</v>
      </c>
      <c r="AG2255">
        <v>2</v>
      </c>
      <c r="AH2255">
        <v>12</v>
      </c>
      <c r="AI2255">
        <v>10</v>
      </c>
      <c r="AK2255" s="1" t="e">
        <f t="shared" si="317"/>
        <v>#N/A</v>
      </c>
      <c r="AL2255" s="1" t="e">
        <f t="shared" si="320"/>
        <v>#N/A</v>
      </c>
      <c r="AM2255" s="1" t="e">
        <f t="shared" si="321"/>
        <v>#N/A</v>
      </c>
      <c r="AN2255" s="1" t="e">
        <f t="shared" si="322"/>
        <v>#N/A</v>
      </c>
      <c r="AO2255" s="1" t="e">
        <f t="shared" si="323"/>
        <v>#N/A</v>
      </c>
      <c r="AP2255" s="1" t="e">
        <f t="shared" si="324"/>
        <v>#N/A</v>
      </c>
      <c r="AQ2255" s="1" t="e">
        <f t="shared" si="325"/>
        <v>#N/A</v>
      </c>
    </row>
    <row r="2256" spans="1:43">
      <c r="A2256">
        <v>55</v>
      </c>
      <c r="B2256" t="s">
        <v>11941</v>
      </c>
      <c r="C2256" t="s">
        <v>4621</v>
      </c>
      <c r="D2256" t="e">
        <f t="shared" si="319"/>
        <v>#N/A</v>
      </c>
      <c r="K2256">
        <f t="shared" si="318"/>
        <v>1991</v>
      </c>
      <c r="L2256" t="s">
        <v>4682</v>
      </c>
      <c r="M2256" t="s">
        <v>4615</v>
      </c>
      <c r="N2256" t="s">
        <v>11942</v>
      </c>
      <c r="O2256" t="s">
        <v>5657</v>
      </c>
      <c r="P2256" t="s">
        <v>5657</v>
      </c>
      <c r="Q2256" t="s">
        <v>11943</v>
      </c>
      <c r="R2256" t="s">
        <v>11944</v>
      </c>
      <c r="AA2256">
        <v>3035</v>
      </c>
      <c r="AB2256" s="1">
        <v>40291</v>
      </c>
      <c r="AC2256" t="s">
        <v>3008</v>
      </c>
      <c r="AD2256" s="2">
        <v>10000000</v>
      </c>
      <c r="AE2256" s="2">
        <v>128486</v>
      </c>
      <c r="AF2256" s="2">
        <v>42226657</v>
      </c>
      <c r="AG2256">
        <v>4</v>
      </c>
      <c r="AH2256">
        <v>23</v>
      </c>
      <c r="AI2256">
        <v>10</v>
      </c>
      <c r="AK2256" s="1" t="e">
        <f t="shared" si="317"/>
        <v>#N/A</v>
      </c>
      <c r="AL2256" s="1" t="e">
        <f t="shared" si="320"/>
        <v>#N/A</v>
      </c>
      <c r="AM2256" s="1" t="e">
        <f t="shared" si="321"/>
        <v>#N/A</v>
      </c>
      <c r="AN2256" s="1" t="e">
        <f t="shared" si="322"/>
        <v>#N/A</v>
      </c>
      <c r="AO2256" s="1" t="e">
        <f t="shared" si="323"/>
        <v>#N/A</v>
      </c>
      <c r="AP2256" s="1" t="e">
        <f t="shared" si="324"/>
        <v>#N/A</v>
      </c>
      <c r="AQ2256" s="1" t="e">
        <f t="shared" si="325"/>
        <v>#N/A</v>
      </c>
    </row>
    <row r="2257" spans="1:43">
      <c r="A2257">
        <v>56</v>
      </c>
      <c r="B2257" t="s">
        <v>11945</v>
      </c>
      <c r="C2257" t="s">
        <v>4621</v>
      </c>
      <c r="D2257" t="e">
        <f t="shared" si="319"/>
        <v>#N/A</v>
      </c>
      <c r="K2257">
        <f t="shared" si="318"/>
        <v>1991</v>
      </c>
      <c r="L2257" t="s">
        <v>4635</v>
      </c>
      <c r="AA2257">
        <v>3732</v>
      </c>
      <c r="AB2257" s="1">
        <v>40284</v>
      </c>
      <c r="AC2257" t="s">
        <v>3694</v>
      </c>
      <c r="AD2257" s="2">
        <v>3500000</v>
      </c>
      <c r="AE2257" s="2">
        <v>6391436</v>
      </c>
      <c r="AF2257" s="2">
        <v>40527719</v>
      </c>
      <c r="AG2257">
        <v>4</v>
      </c>
      <c r="AH2257">
        <v>16</v>
      </c>
      <c r="AI2257">
        <v>10</v>
      </c>
      <c r="AK2257" s="1" t="e">
        <f t="shared" si="317"/>
        <v>#N/A</v>
      </c>
      <c r="AL2257" s="1" t="e">
        <f t="shared" si="320"/>
        <v>#N/A</v>
      </c>
      <c r="AM2257" s="1" t="e">
        <f t="shared" si="321"/>
        <v>#N/A</v>
      </c>
      <c r="AN2257" s="1" t="e">
        <f t="shared" si="322"/>
        <v>#N/A</v>
      </c>
      <c r="AO2257" s="1" t="e">
        <f t="shared" si="323"/>
        <v>#N/A</v>
      </c>
      <c r="AP2257" s="1" t="e">
        <f t="shared" si="324"/>
        <v>#N/A</v>
      </c>
      <c r="AQ2257" s="1" t="e">
        <f t="shared" si="325"/>
        <v>#N/A</v>
      </c>
    </row>
    <row r="2258" spans="1:43">
      <c r="A2258">
        <v>57</v>
      </c>
      <c r="B2258" t="s">
        <v>11946</v>
      </c>
      <c r="C2258" t="s">
        <v>4607</v>
      </c>
      <c r="D2258" t="e">
        <f t="shared" si="319"/>
        <v>#N/A</v>
      </c>
      <c r="K2258">
        <f t="shared" si="318"/>
        <v>1991</v>
      </c>
      <c r="L2258" t="s">
        <v>4614</v>
      </c>
      <c r="M2258" t="s">
        <v>4806</v>
      </c>
      <c r="N2258" t="s">
        <v>4708</v>
      </c>
      <c r="O2258" t="s">
        <v>10806</v>
      </c>
      <c r="P2258" t="s">
        <v>11947</v>
      </c>
      <c r="Q2258" t="s">
        <v>11948</v>
      </c>
      <c r="R2258" t="s">
        <v>11949</v>
      </c>
      <c r="AA2258">
        <v>1472</v>
      </c>
      <c r="AB2258" s="1">
        <v>40424</v>
      </c>
      <c r="AC2258" t="s">
        <v>1462</v>
      </c>
      <c r="AD2258" s="2">
        <v>32000000</v>
      </c>
      <c r="AE2258" s="2">
        <v>17804299</v>
      </c>
      <c r="AF2258" s="2">
        <v>39990165</v>
      </c>
      <c r="AG2258">
        <v>9</v>
      </c>
      <c r="AH2258">
        <v>3</v>
      </c>
      <c r="AI2258">
        <v>10</v>
      </c>
      <c r="AK2258" s="1" t="e">
        <f t="shared" si="317"/>
        <v>#N/A</v>
      </c>
      <c r="AL2258" s="1" t="e">
        <f t="shared" si="320"/>
        <v>#N/A</v>
      </c>
      <c r="AM2258" s="1" t="e">
        <f t="shared" si="321"/>
        <v>#N/A</v>
      </c>
      <c r="AN2258" s="1" t="e">
        <f t="shared" si="322"/>
        <v>#N/A</v>
      </c>
      <c r="AO2258" s="1" t="e">
        <f t="shared" si="323"/>
        <v>#N/A</v>
      </c>
      <c r="AP2258" s="1" t="e">
        <f t="shared" si="324"/>
        <v>#N/A</v>
      </c>
      <c r="AQ2258" s="1" t="e">
        <f t="shared" si="325"/>
        <v>#N/A</v>
      </c>
    </row>
    <row r="2259" spans="1:43">
      <c r="A2259">
        <v>58</v>
      </c>
      <c r="B2259" t="s">
        <v>11950</v>
      </c>
      <c r="C2259" t="s">
        <v>4660</v>
      </c>
      <c r="D2259" t="e">
        <f t="shared" si="319"/>
        <v>#N/A</v>
      </c>
      <c r="K2259">
        <f t="shared" si="318"/>
        <v>1991</v>
      </c>
      <c r="L2259" t="s">
        <v>4635</v>
      </c>
      <c r="AA2259">
        <v>1393</v>
      </c>
      <c r="AB2259" s="1">
        <v>40298</v>
      </c>
      <c r="AC2259" t="s">
        <v>1384</v>
      </c>
      <c r="AD2259" s="2">
        <v>35000000</v>
      </c>
      <c r="AE2259" s="2">
        <v>17630465</v>
      </c>
      <c r="AF2259" s="2">
        <v>39340177</v>
      </c>
      <c r="AG2259">
        <v>4</v>
      </c>
      <c r="AH2259">
        <v>30</v>
      </c>
      <c r="AI2259">
        <v>10</v>
      </c>
      <c r="AK2259" s="1" t="e">
        <f t="shared" ref="AK2259:AK2322" si="326">VLOOKUP(AC2259,$B$2:$R$10000,11,FALSE)</f>
        <v>#N/A</v>
      </c>
      <c r="AL2259" s="1" t="e">
        <f t="shared" si="320"/>
        <v>#N/A</v>
      </c>
      <c r="AM2259" s="1" t="e">
        <f t="shared" si="321"/>
        <v>#N/A</v>
      </c>
      <c r="AN2259" s="1" t="e">
        <f t="shared" si="322"/>
        <v>#N/A</v>
      </c>
      <c r="AO2259" s="1" t="e">
        <f t="shared" si="323"/>
        <v>#N/A</v>
      </c>
      <c r="AP2259" s="1" t="e">
        <f t="shared" si="324"/>
        <v>#N/A</v>
      </c>
      <c r="AQ2259" s="1" t="e">
        <f t="shared" si="325"/>
        <v>#N/A</v>
      </c>
    </row>
    <row r="2260" spans="1:43">
      <c r="A2260">
        <v>59</v>
      </c>
      <c r="B2260" t="s">
        <v>11951</v>
      </c>
      <c r="C2260" t="s">
        <v>4621</v>
      </c>
      <c r="D2260" t="e">
        <f t="shared" si="319"/>
        <v>#N/A</v>
      </c>
      <c r="K2260">
        <f t="shared" si="318"/>
        <v>1991</v>
      </c>
      <c r="L2260" t="s">
        <v>4614</v>
      </c>
      <c r="M2260" t="s">
        <v>4984</v>
      </c>
      <c r="N2260" t="s">
        <v>11739</v>
      </c>
      <c r="O2260" t="s">
        <v>11952</v>
      </c>
      <c r="P2260" t="s">
        <v>11953</v>
      </c>
      <c r="Q2260" t="s">
        <v>11954</v>
      </c>
      <c r="R2260" t="s">
        <v>11955</v>
      </c>
      <c r="AA2260">
        <v>2359</v>
      </c>
      <c r="AB2260" s="1">
        <v>40242</v>
      </c>
      <c r="AC2260" t="s">
        <v>2343</v>
      </c>
      <c r="AD2260" s="2">
        <v>17000000</v>
      </c>
      <c r="AE2260" s="2">
        <v>27163593</v>
      </c>
      <c r="AF2260" s="2">
        <v>39233233</v>
      </c>
      <c r="AG2260">
        <v>3</v>
      </c>
      <c r="AH2260">
        <v>5</v>
      </c>
      <c r="AI2260">
        <v>10</v>
      </c>
      <c r="AK2260" s="1" t="str">
        <f t="shared" si="326"/>
        <v>N/A</v>
      </c>
      <c r="AL2260" s="1" t="str">
        <f t="shared" si="320"/>
        <v>N/A</v>
      </c>
      <c r="AM2260" s="1" t="str">
        <f t="shared" si="321"/>
        <v>Documentary</v>
      </c>
      <c r="AN2260" s="1" t="str">
        <f t="shared" si="322"/>
        <v>N/A</v>
      </c>
      <c r="AO2260" s="1" t="str">
        <f t="shared" si="323"/>
        <v>N/A</v>
      </c>
      <c r="AP2260" s="1" t="str">
        <f t="shared" si="324"/>
        <v>N/A</v>
      </c>
      <c r="AQ2260" s="1" t="str">
        <f t="shared" si="325"/>
        <v>Over.</v>
      </c>
    </row>
    <row r="2261" spans="1:43">
      <c r="A2261">
        <v>60</v>
      </c>
      <c r="B2261" t="s">
        <v>11956</v>
      </c>
      <c r="C2261" t="s">
        <v>4621</v>
      </c>
      <c r="D2261" t="e">
        <f t="shared" si="319"/>
        <v>#N/A</v>
      </c>
      <c r="K2261">
        <f t="shared" si="318"/>
        <v>1991</v>
      </c>
      <c r="L2261" t="s">
        <v>4636</v>
      </c>
      <c r="M2261" t="s">
        <v>4994</v>
      </c>
      <c r="N2261" t="s">
        <v>4768</v>
      </c>
      <c r="O2261" t="s">
        <v>11957</v>
      </c>
      <c r="P2261" t="s">
        <v>11958</v>
      </c>
      <c r="Q2261" t="s">
        <v>11959</v>
      </c>
      <c r="R2261" t="s">
        <v>11960</v>
      </c>
      <c r="AA2261">
        <v>587</v>
      </c>
      <c r="AB2261" s="1">
        <v>40326</v>
      </c>
      <c r="AC2261" t="s">
        <v>583</v>
      </c>
      <c r="AD2261" s="2">
        <v>70000000</v>
      </c>
      <c r="AE2261" s="2">
        <v>619423</v>
      </c>
      <c r="AF2261" s="2">
        <v>38992292</v>
      </c>
      <c r="AG2261">
        <v>5</v>
      </c>
      <c r="AH2261">
        <v>28</v>
      </c>
      <c r="AI2261">
        <v>10</v>
      </c>
      <c r="AK2261" s="1" t="e">
        <f t="shared" si="326"/>
        <v>#N/A</v>
      </c>
      <c r="AL2261" s="1" t="e">
        <f t="shared" si="320"/>
        <v>#N/A</v>
      </c>
      <c r="AM2261" s="1" t="e">
        <f t="shared" si="321"/>
        <v>#N/A</v>
      </c>
      <c r="AN2261" s="1" t="e">
        <f t="shared" si="322"/>
        <v>#N/A</v>
      </c>
      <c r="AO2261" s="1" t="e">
        <f t="shared" si="323"/>
        <v>#N/A</v>
      </c>
      <c r="AP2261" s="1" t="e">
        <f t="shared" si="324"/>
        <v>#N/A</v>
      </c>
      <c r="AQ2261" s="1" t="e">
        <f t="shared" si="325"/>
        <v>#N/A</v>
      </c>
    </row>
    <row r="2262" spans="1:43">
      <c r="A2262">
        <v>61</v>
      </c>
      <c r="B2262" t="s">
        <v>11961</v>
      </c>
      <c r="C2262" t="s">
        <v>4677</v>
      </c>
      <c r="D2262" t="e">
        <f t="shared" si="319"/>
        <v>#N/A</v>
      </c>
      <c r="K2262">
        <f t="shared" si="318"/>
        <v>1991</v>
      </c>
      <c r="L2262" t="s">
        <v>4600</v>
      </c>
      <c r="M2262" t="s">
        <v>4637</v>
      </c>
      <c r="N2262" t="s">
        <v>5174</v>
      </c>
      <c r="O2262" t="s">
        <v>5881</v>
      </c>
      <c r="P2262" t="s">
        <v>5881</v>
      </c>
      <c r="Q2262" t="s">
        <v>11962</v>
      </c>
      <c r="R2262" t="s">
        <v>11963</v>
      </c>
      <c r="AA2262">
        <v>1250</v>
      </c>
      <c r="AB2262" s="1">
        <v>40270</v>
      </c>
      <c r="AC2262" t="s">
        <v>1242</v>
      </c>
      <c r="AD2262" s="2">
        <v>40000000</v>
      </c>
      <c r="AE2262" s="2">
        <v>129078</v>
      </c>
      <c r="AF2262" s="2">
        <v>38899792</v>
      </c>
      <c r="AG2262">
        <v>4</v>
      </c>
      <c r="AH2262">
        <v>2</v>
      </c>
      <c r="AI2262">
        <v>10</v>
      </c>
      <c r="AK2262" s="1" t="e">
        <f t="shared" si="326"/>
        <v>#N/A</v>
      </c>
      <c r="AL2262" s="1" t="e">
        <f t="shared" si="320"/>
        <v>#N/A</v>
      </c>
      <c r="AM2262" s="1" t="e">
        <f t="shared" si="321"/>
        <v>#N/A</v>
      </c>
      <c r="AN2262" s="1" t="e">
        <f t="shared" si="322"/>
        <v>#N/A</v>
      </c>
      <c r="AO2262" s="1" t="e">
        <f t="shared" si="323"/>
        <v>#N/A</v>
      </c>
      <c r="AP2262" s="1" t="e">
        <f t="shared" si="324"/>
        <v>#N/A</v>
      </c>
      <c r="AQ2262" s="1" t="e">
        <f t="shared" si="325"/>
        <v>#N/A</v>
      </c>
    </row>
    <row r="2263" spans="1:43">
      <c r="A2263">
        <v>62</v>
      </c>
      <c r="B2263" t="s">
        <v>11964</v>
      </c>
      <c r="C2263" t="s">
        <v>4628</v>
      </c>
      <c r="D2263" t="e">
        <f t="shared" si="319"/>
        <v>#N/A</v>
      </c>
      <c r="K2263">
        <f t="shared" ref="K2263:K2326" si="327">2013-INT((ROW()-2)/100)</f>
        <v>1991</v>
      </c>
      <c r="L2263" t="s">
        <v>4682</v>
      </c>
      <c r="M2263" t="s">
        <v>4615</v>
      </c>
      <c r="N2263" t="s">
        <v>4649</v>
      </c>
      <c r="O2263" t="s">
        <v>6850</v>
      </c>
      <c r="P2263" t="s">
        <v>11965</v>
      </c>
      <c r="Q2263" t="s">
        <v>11966</v>
      </c>
      <c r="R2263" t="s">
        <v>11967</v>
      </c>
      <c r="AA2263">
        <v>2014</v>
      </c>
      <c r="AB2263" s="1">
        <v>40487</v>
      </c>
      <c r="AC2263" t="s">
        <v>2000</v>
      </c>
      <c r="AD2263" s="2">
        <v>21000000</v>
      </c>
      <c r="AE2263" s="2">
        <v>37729698</v>
      </c>
      <c r="AF2263" s="2">
        <v>38017873</v>
      </c>
      <c r="AG2263">
        <v>11</v>
      </c>
      <c r="AH2263">
        <v>5</v>
      </c>
      <c r="AI2263">
        <v>10</v>
      </c>
      <c r="AK2263" s="1" t="str">
        <f t="shared" si="326"/>
        <v>R</v>
      </c>
      <c r="AL2263" s="1" t="str">
        <f t="shared" si="320"/>
        <v>133 min</v>
      </c>
      <c r="AM2263" s="1" t="str">
        <f t="shared" si="321"/>
        <v>Drama</v>
      </c>
      <c r="AN2263" s="1" t="str">
        <f t="shared" si="322"/>
        <v>Tyler Perry</v>
      </c>
      <c r="AO2263" s="1" t="str">
        <f t="shared" si="323"/>
        <v>Tyler Perry (screenplay), Ntozake Shange (play)</v>
      </c>
      <c r="AP2263" s="1" t="str">
        <f t="shared" si="324"/>
        <v>Kimberly Elise, Janet Jackson, Loretta Devine, Thandie Newton</v>
      </c>
      <c r="AQ2263" s="1" t="str">
        <f t="shared" si="325"/>
        <v>LGF</v>
      </c>
    </row>
    <row r="2264" spans="1:43">
      <c r="A2264">
        <v>63</v>
      </c>
      <c r="B2264" t="s">
        <v>11968</v>
      </c>
      <c r="C2264" t="s">
        <v>11759</v>
      </c>
      <c r="D2264" t="e">
        <f t="shared" si="319"/>
        <v>#N/A</v>
      </c>
      <c r="K2264">
        <f t="shared" si="327"/>
        <v>1991</v>
      </c>
      <c r="L2264" t="s">
        <v>4635</v>
      </c>
      <c r="AA2264">
        <v>3635</v>
      </c>
      <c r="AB2264" s="1">
        <v>40368</v>
      </c>
      <c r="AC2264" t="s">
        <v>3600</v>
      </c>
      <c r="AD2264" s="2">
        <v>4000000</v>
      </c>
      <c r="AE2264" s="2">
        <v>20811365</v>
      </c>
      <c r="AF2264" s="2">
        <v>36275469</v>
      </c>
      <c r="AG2264">
        <v>7</v>
      </c>
      <c r="AH2264">
        <v>9</v>
      </c>
      <c r="AI2264">
        <v>10</v>
      </c>
      <c r="AK2264" s="1" t="e">
        <f t="shared" si="326"/>
        <v>#N/A</v>
      </c>
      <c r="AL2264" s="1" t="e">
        <f t="shared" si="320"/>
        <v>#N/A</v>
      </c>
      <c r="AM2264" s="1" t="e">
        <f t="shared" si="321"/>
        <v>#N/A</v>
      </c>
      <c r="AN2264" s="1" t="e">
        <f t="shared" si="322"/>
        <v>#N/A</v>
      </c>
      <c r="AO2264" s="1" t="e">
        <f t="shared" si="323"/>
        <v>#N/A</v>
      </c>
      <c r="AP2264" s="1" t="e">
        <f t="shared" si="324"/>
        <v>#N/A</v>
      </c>
      <c r="AQ2264" s="1" t="e">
        <f t="shared" si="325"/>
        <v>#N/A</v>
      </c>
    </row>
    <row r="2265" spans="1:43">
      <c r="A2265">
        <v>64</v>
      </c>
      <c r="B2265" t="s">
        <v>11969</v>
      </c>
      <c r="C2265" t="s">
        <v>4621</v>
      </c>
      <c r="D2265" t="e">
        <f t="shared" si="319"/>
        <v>#N/A</v>
      </c>
      <c r="K2265">
        <f t="shared" si="327"/>
        <v>1991</v>
      </c>
      <c r="L2265" t="s">
        <v>4682</v>
      </c>
      <c r="M2265" t="s">
        <v>4637</v>
      </c>
      <c r="N2265" t="s">
        <v>4697</v>
      </c>
      <c r="O2265" t="s">
        <v>11970</v>
      </c>
      <c r="P2265" t="s">
        <v>11971</v>
      </c>
      <c r="Q2265" t="s">
        <v>11972</v>
      </c>
      <c r="R2265" t="s">
        <v>11973</v>
      </c>
      <c r="AA2265">
        <v>1917</v>
      </c>
      <c r="AB2265" s="1">
        <v>40506</v>
      </c>
      <c r="AC2265" t="s">
        <v>1906</v>
      </c>
      <c r="AD2265" s="2">
        <v>24000000</v>
      </c>
      <c r="AE2265" s="2">
        <v>23240020</v>
      </c>
      <c r="AF2265" s="2">
        <v>35792945</v>
      </c>
      <c r="AG2265">
        <v>11</v>
      </c>
      <c r="AH2265">
        <v>24</v>
      </c>
      <c r="AI2265">
        <v>10</v>
      </c>
      <c r="AK2265" s="1" t="e">
        <f t="shared" si="326"/>
        <v>#N/A</v>
      </c>
      <c r="AL2265" s="1" t="e">
        <f t="shared" si="320"/>
        <v>#N/A</v>
      </c>
      <c r="AM2265" s="1" t="e">
        <f t="shared" si="321"/>
        <v>#N/A</v>
      </c>
      <c r="AN2265" s="1" t="e">
        <f t="shared" si="322"/>
        <v>#N/A</v>
      </c>
      <c r="AO2265" s="1" t="e">
        <f t="shared" si="323"/>
        <v>#N/A</v>
      </c>
      <c r="AP2265" s="1" t="e">
        <f t="shared" si="324"/>
        <v>#N/A</v>
      </c>
      <c r="AQ2265" s="1" t="e">
        <f t="shared" si="325"/>
        <v>#N/A</v>
      </c>
    </row>
    <row r="2266" spans="1:43">
      <c r="A2266">
        <v>65</v>
      </c>
      <c r="B2266" t="s">
        <v>3456</v>
      </c>
      <c r="C2266" t="s">
        <v>6635</v>
      </c>
      <c r="D2266">
        <f t="shared" si="319"/>
        <v>5000000</v>
      </c>
      <c r="K2266">
        <f t="shared" si="327"/>
        <v>1991</v>
      </c>
      <c r="L2266" t="s">
        <v>4682</v>
      </c>
      <c r="M2266" t="s">
        <v>4829</v>
      </c>
      <c r="N2266" t="s">
        <v>6660</v>
      </c>
      <c r="O2266" t="s">
        <v>11974</v>
      </c>
      <c r="P2266" t="s">
        <v>11975</v>
      </c>
      <c r="Q2266" t="s">
        <v>11976</v>
      </c>
      <c r="R2266" t="s">
        <v>11977</v>
      </c>
      <c r="AA2266">
        <v>2570</v>
      </c>
      <c r="AB2266" s="1">
        <v>40443</v>
      </c>
      <c r="AC2266" t="s">
        <v>2551</v>
      </c>
      <c r="AD2266" s="2">
        <v>15000000</v>
      </c>
      <c r="AE2266" s="2">
        <v>3247816</v>
      </c>
      <c r="AF2266" s="2">
        <v>34247816</v>
      </c>
      <c r="AG2266">
        <v>9</v>
      </c>
      <c r="AH2266">
        <v>22</v>
      </c>
      <c r="AI2266">
        <v>10</v>
      </c>
      <c r="AK2266" s="1" t="e">
        <f t="shared" si="326"/>
        <v>#N/A</v>
      </c>
      <c r="AL2266" s="1" t="e">
        <f t="shared" si="320"/>
        <v>#N/A</v>
      </c>
      <c r="AM2266" s="1" t="e">
        <f t="shared" si="321"/>
        <v>#N/A</v>
      </c>
      <c r="AN2266" s="1" t="e">
        <f t="shared" si="322"/>
        <v>#N/A</v>
      </c>
      <c r="AO2266" s="1" t="e">
        <f t="shared" si="323"/>
        <v>#N/A</v>
      </c>
      <c r="AP2266" s="1" t="e">
        <f t="shared" si="324"/>
        <v>#N/A</v>
      </c>
      <c r="AQ2266" s="1" t="e">
        <f t="shared" si="325"/>
        <v>#N/A</v>
      </c>
    </row>
    <row r="2267" spans="1:43">
      <c r="A2267">
        <v>66</v>
      </c>
      <c r="B2267" t="s">
        <v>11978</v>
      </c>
      <c r="C2267" t="s">
        <v>10764</v>
      </c>
      <c r="D2267" t="e">
        <f t="shared" si="319"/>
        <v>#N/A</v>
      </c>
      <c r="K2267">
        <f t="shared" si="327"/>
        <v>1991</v>
      </c>
      <c r="L2267" t="s">
        <v>4682</v>
      </c>
      <c r="M2267" t="s">
        <v>4615</v>
      </c>
      <c r="N2267" t="s">
        <v>5811</v>
      </c>
      <c r="O2267" t="s">
        <v>11979</v>
      </c>
      <c r="P2267" t="s">
        <v>11980</v>
      </c>
      <c r="Q2267" t="s">
        <v>11981</v>
      </c>
      <c r="R2267" t="s">
        <v>11982</v>
      </c>
      <c r="AA2267">
        <v>2101</v>
      </c>
      <c r="AB2267" s="1">
        <v>40445</v>
      </c>
      <c r="AC2267" t="s">
        <v>2087</v>
      </c>
      <c r="AD2267" s="2">
        <v>20000000</v>
      </c>
      <c r="AE2267" s="2">
        <v>25702053</v>
      </c>
      <c r="AF2267" s="2">
        <v>32838945</v>
      </c>
      <c r="AG2267">
        <v>9</v>
      </c>
      <c r="AH2267">
        <v>24</v>
      </c>
      <c r="AI2267">
        <v>10</v>
      </c>
      <c r="AK2267" s="1" t="e">
        <f t="shared" si="326"/>
        <v>#N/A</v>
      </c>
      <c r="AL2267" s="1" t="e">
        <f t="shared" si="320"/>
        <v>#N/A</v>
      </c>
      <c r="AM2267" s="1" t="e">
        <f t="shared" si="321"/>
        <v>#N/A</v>
      </c>
      <c r="AN2267" s="1" t="e">
        <f t="shared" si="322"/>
        <v>#N/A</v>
      </c>
      <c r="AO2267" s="1" t="e">
        <f t="shared" si="323"/>
        <v>#N/A</v>
      </c>
      <c r="AP2267" s="1" t="e">
        <f t="shared" si="324"/>
        <v>#N/A</v>
      </c>
      <c r="AQ2267" s="1" t="e">
        <f t="shared" si="325"/>
        <v>#N/A</v>
      </c>
    </row>
    <row r="2268" spans="1:43">
      <c r="A2268">
        <v>67</v>
      </c>
      <c r="B2268" t="s">
        <v>11983</v>
      </c>
      <c r="C2268" t="s">
        <v>4607</v>
      </c>
      <c r="D2268" t="e">
        <f t="shared" si="319"/>
        <v>#N/A</v>
      </c>
      <c r="K2268">
        <f t="shared" si="327"/>
        <v>1991</v>
      </c>
      <c r="L2268" t="s">
        <v>4635</v>
      </c>
      <c r="AA2268">
        <v>2234</v>
      </c>
      <c r="AB2268" s="1">
        <v>40186</v>
      </c>
      <c r="AC2268" t="s">
        <v>2218</v>
      </c>
      <c r="AD2268" s="2">
        <v>19000000</v>
      </c>
      <c r="AE2268" s="2">
        <v>25918920</v>
      </c>
      <c r="AF2268" s="2">
        <v>32618920</v>
      </c>
      <c r="AG2268">
        <v>1</v>
      </c>
      <c r="AH2268">
        <v>8</v>
      </c>
      <c r="AI2268">
        <v>10</v>
      </c>
      <c r="AK2268" s="1" t="e">
        <f t="shared" si="326"/>
        <v>#N/A</v>
      </c>
      <c r="AL2268" s="1" t="e">
        <f t="shared" si="320"/>
        <v>#N/A</v>
      </c>
      <c r="AM2268" s="1" t="e">
        <f t="shared" si="321"/>
        <v>#N/A</v>
      </c>
      <c r="AN2268" s="1" t="e">
        <f t="shared" si="322"/>
        <v>#N/A</v>
      </c>
      <c r="AO2268" s="1" t="e">
        <f t="shared" si="323"/>
        <v>#N/A</v>
      </c>
      <c r="AP2268" s="1" t="e">
        <f t="shared" si="324"/>
        <v>#N/A</v>
      </c>
      <c r="AQ2268" s="1" t="e">
        <f t="shared" si="325"/>
        <v>#N/A</v>
      </c>
    </row>
    <row r="2269" spans="1:43">
      <c r="A2269">
        <v>68</v>
      </c>
      <c r="B2269" t="s">
        <v>11984</v>
      </c>
      <c r="C2269" t="s">
        <v>4677</v>
      </c>
      <c r="D2269" t="e">
        <f t="shared" si="319"/>
        <v>#N/A</v>
      </c>
      <c r="K2269">
        <f t="shared" si="327"/>
        <v>1991</v>
      </c>
      <c r="L2269" t="s">
        <v>4682</v>
      </c>
      <c r="M2269" t="s">
        <v>4696</v>
      </c>
      <c r="N2269" t="s">
        <v>6660</v>
      </c>
      <c r="O2269" t="s">
        <v>10899</v>
      </c>
      <c r="P2269" t="s">
        <v>11985</v>
      </c>
      <c r="Q2269" t="s">
        <v>11986</v>
      </c>
      <c r="R2269" t="s">
        <v>11987</v>
      </c>
      <c r="AA2269">
        <v>1832</v>
      </c>
      <c r="AB2269" s="1">
        <v>40291</v>
      </c>
      <c r="AC2269" t="s">
        <v>1821</v>
      </c>
      <c r="AD2269" s="2">
        <v>25000000</v>
      </c>
      <c r="AE2269" s="2">
        <v>23591432</v>
      </c>
      <c r="AF2269" s="2">
        <v>29863840</v>
      </c>
      <c r="AG2269">
        <v>4</v>
      </c>
      <c r="AH2269">
        <v>23</v>
      </c>
      <c r="AI2269">
        <v>10</v>
      </c>
      <c r="AK2269" s="1" t="e">
        <f t="shared" si="326"/>
        <v>#N/A</v>
      </c>
      <c r="AL2269" s="1" t="e">
        <f t="shared" si="320"/>
        <v>#N/A</v>
      </c>
      <c r="AM2269" s="1" t="e">
        <f t="shared" si="321"/>
        <v>#N/A</v>
      </c>
      <c r="AN2269" s="1" t="e">
        <f t="shared" si="322"/>
        <v>#N/A</v>
      </c>
      <c r="AO2269" s="1" t="e">
        <f t="shared" si="323"/>
        <v>#N/A</v>
      </c>
      <c r="AP2269" s="1" t="e">
        <f t="shared" si="324"/>
        <v>#N/A</v>
      </c>
      <c r="AQ2269" s="1" t="e">
        <f t="shared" si="325"/>
        <v>#N/A</v>
      </c>
    </row>
    <row r="2270" spans="1:43">
      <c r="A2270">
        <v>69</v>
      </c>
      <c r="B2270" t="s">
        <v>11988</v>
      </c>
      <c r="C2270" t="s">
        <v>4628</v>
      </c>
      <c r="D2270" t="e">
        <f t="shared" si="319"/>
        <v>#N/A</v>
      </c>
      <c r="K2270">
        <f t="shared" si="327"/>
        <v>1991</v>
      </c>
      <c r="L2270" t="s">
        <v>4635</v>
      </c>
      <c r="AA2270">
        <v>1713</v>
      </c>
      <c r="AB2270" s="1">
        <v>40452</v>
      </c>
      <c r="AC2270" t="s">
        <v>1702</v>
      </c>
      <c r="AD2270" s="2">
        <v>27000000</v>
      </c>
      <c r="AE2270" s="2">
        <v>13261851</v>
      </c>
      <c r="AF2270" s="2">
        <v>28773827</v>
      </c>
      <c r="AG2270">
        <v>10</v>
      </c>
      <c r="AH2270">
        <v>1</v>
      </c>
      <c r="AI2270">
        <v>10</v>
      </c>
      <c r="AK2270" s="1" t="e">
        <f t="shared" si="326"/>
        <v>#N/A</v>
      </c>
      <c r="AL2270" s="1" t="e">
        <f t="shared" si="320"/>
        <v>#N/A</v>
      </c>
      <c r="AM2270" s="1" t="e">
        <f t="shared" si="321"/>
        <v>#N/A</v>
      </c>
      <c r="AN2270" s="1" t="e">
        <f t="shared" si="322"/>
        <v>#N/A</v>
      </c>
      <c r="AO2270" s="1" t="e">
        <f t="shared" si="323"/>
        <v>#N/A</v>
      </c>
      <c r="AP2270" s="1" t="e">
        <f t="shared" si="324"/>
        <v>#N/A</v>
      </c>
      <c r="AQ2270" s="1" t="e">
        <f t="shared" si="325"/>
        <v>#N/A</v>
      </c>
    </row>
    <row r="2271" spans="1:43">
      <c r="A2271">
        <v>70</v>
      </c>
      <c r="B2271" t="s">
        <v>641</v>
      </c>
      <c r="C2271" t="s">
        <v>4805</v>
      </c>
      <c r="D2271">
        <f t="shared" si="319"/>
        <v>65000000</v>
      </c>
      <c r="K2271">
        <f t="shared" si="327"/>
        <v>1991</v>
      </c>
      <c r="L2271" t="s">
        <v>4682</v>
      </c>
      <c r="M2271" t="s">
        <v>4763</v>
      </c>
      <c r="N2271" t="s">
        <v>5652</v>
      </c>
      <c r="O2271" t="s">
        <v>6887</v>
      </c>
      <c r="P2271" t="s">
        <v>11989</v>
      </c>
      <c r="Q2271" t="s">
        <v>11990</v>
      </c>
      <c r="R2271" t="s">
        <v>11991</v>
      </c>
      <c r="AA2271">
        <v>2151</v>
      </c>
      <c r="AB2271" s="1">
        <v>40452</v>
      </c>
      <c r="AC2271" t="s">
        <v>2136</v>
      </c>
      <c r="AD2271" s="2">
        <v>20000000</v>
      </c>
      <c r="AE2271" s="2">
        <v>12134935</v>
      </c>
      <c r="AF2271" s="2">
        <v>28270399</v>
      </c>
      <c r="AG2271">
        <v>10</v>
      </c>
      <c r="AH2271">
        <v>1</v>
      </c>
      <c r="AI2271">
        <v>10</v>
      </c>
      <c r="AK2271" s="1" t="e">
        <f t="shared" si="326"/>
        <v>#N/A</v>
      </c>
      <c r="AL2271" s="1" t="e">
        <f t="shared" si="320"/>
        <v>#N/A</v>
      </c>
      <c r="AM2271" s="1" t="e">
        <f t="shared" si="321"/>
        <v>#N/A</v>
      </c>
      <c r="AN2271" s="1" t="e">
        <f t="shared" si="322"/>
        <v>#N/A</v>
      </c>
      <c r="AO2271" s="1" t="e">
        <f t="shared" si="323"/>
        <v>#N/A</v>
      </c>
      <c r="AP2271" s="1" t="e">
        <f t="shared" si="324"/>
        <v>#N/A</v>
      </c>
      <c r="AQ2271" s="1" t="e">
        <f t="shared" si="325"/>
        <v>#N/A</v>
      </c>
    </row>
    <row r="2272" spans="1:43">
      <c r="A2272">
        <v>71</v>
      </c>
      <c r="B2272" t="s">
        <v>11992</v>
      </c>
      <c r="C2272" t="s">
        <v>4628</v>
      </c>
      <c r="D2272" t="e">
        <f t="shared" si="319"/>
        <v>#N/A</v>
      </c>
      <c r="K2272">
        <f t="shared" si="327"/>
        <v>1991</v>
      </c>
      <c r="L2272" t="s">
        <v>4614</v>
      </c>
      <c r="M2272" t="s">
        <v>4666</v>
      </c>
      <c r="N2272" t="s">
        <v>6234</v>
      </c>
      <c r="O2272" t="s">
        <v>11993</v>
      </c>
      <c r="P2272" t="s">
        <v>11993</v>
      </c>
      <c r="Q2272" t="s">
        <v>11994</v>
      </c>
      <c r="R2272" t="s">
        <v>11995</v>
      </c>
      <c r="AA2272">
        <v>2510</v>
      </c>
      <c r="AB2272" s="1">
        <v>40382</v>
      </c>
      <c r="AC2272" t="s">
        <v>2491</v>
      </c>
      <c r="AD2272" s="2">
        <v>15000000</v>
      </c>
      <c r="AE2272" s="2">
        <v>26167002</v>
      </c>
      <c r="AF2272" s="2">
        <v>27469621</v>
      </c>
      <c r="AG2272">
        <v>7</v>
      </c>
      <c r="AH2272">
        <v>23</v>
      </c>
      <c r="AI2272">
        <v>10</v>
      </c>
      <c r="AK2272" s="1" t="e">
        <f t="shared" si="326"/>
        <v>#N/A</v>
      </c>
      <c r="AL2272" s="1" t="e">
        <f t="shared" si="320"/>
        <v>#N/A</v>
      </c>
      <c r="AM2272" s="1" t="e">
        <f t="shared" si="321"/>
        <v>#N/A</v>
      </c>
      <c r="AN2272" s="1" t="e">
        <f t="shared" si="322"/>
        <v>#N/A</v>
      </c>
      <c r="AO2272" s="1" t="e">
        <f t="shared" si="323"/>
        <v>#N/A</v>
      </c>
      <c r="AP2272" s="1" t="e">
        <f t="shared" si="324"/>
        <v>#N/A</v>
      </c>
      <c r="AQ2272" s="1" t="e">
        <f t="shared" si="325"/>
        <v>#N/A</v>
      </c>
    </row>
    <row r="2273" spans="1:43">
      <c r="A2273">
        <v>72</v>
      </c>
      <c r="B2273" t="s">
        <v>11996</v>
      </c>
      <c r="C2273" t="s">
        <v>4607</v>
      </c>
      <c r="D2273" t="e">
        <f t="shared" si="319"/>
        <v>#N/A</v>
      </c>
      <c r="K2273">
        <f t="shared" si="327"/>
        <v>1991</v>
      </c>
      <c r="L2273" t="s">
        <v>4635</v>
      </c>
      <c r="AA2273">
        <v>2361</v>
      </c>
      <c r="AB2273" s="1">
        <v>40410</v>
      </c>
      <c r="AC2273" t="s">
        <v>2345</v>
      </c>
      <c r="AD2273" s="2">
        <v>17000000</v>
      </c>
      <c r="AE2273" s="2">
        <v>24719879</v>
      </c>
      <c r="AF2273" s="2">
        <v>24719879</v>
      </c>
      <c r="AG2273">
        <v>8</v>
      </c>
      <c r="AH2273">
        <v>20</v>
      </c>
      <c r="AI2273">
        <v>10</v>
      </c>
      <c r="AK2273" s="1" t="e">
        <f t="shared" si="326"/>
        <v>#N/A</v>
      </c>
      <c r="AL2273" s="1" t="e">
        <f t="shared" si="320"/>
        <v>#N/A</v>
      </c>
      <c r="AM2273" s="1" t="e">
        <f t="shared" si="321"/>
        <v>#N/A</v>
      </c>
      <c r="AN2273" s="1" t="e">
        <f t="shared" si="322"/>
        <v>#N/A</v>
      </c>
      <c r="AO2273" s="1" t="e">
        <f t="shared" si="323"/>
        <v>#N/A</v>
      </c>
      <c r="AP2273" s="1" t="e">
        <f t="shared" si="324"/>
        <v>#N/A</v>
      </c>
      <c r="AQ2273" s="1" t="e">
        <f t="shared" si="325"/>
        <v>#N/A</v>
      </c>
    </row>
    <row r="2274" spans="1:43">
      <c r="A2274">
        <v>73</v>
      </c>
      <c r="B2274" t="s">
        <v>11997</v>
      </c>
      <c r="C2274" t="s">
        <v>11998</v>
      </c>
      <c r="D2274" t="e">
        <f t="shared" si="319"/>
        <v>#N/A</v>
      </c>
      <c r="K2274">
        <f t="shared" si="327"/>
        <v>1991</v>
      </c>
      <c r="L2274" t="s">
        <v>4635</v>
      </c>
      <c r="AA2274">
        <v>1416</v>
      </c>
      <c r="AB2274" s="1">
        <v>40199</v>
      </c>
      <c r="AC2274" t="s">
        <v>1407</v>
      </c>
      <c r="AD2274" s="2">
        <v>35000000</v>
      </c>
      <c r="AE2274" s="2">
        <v>5101237</v>
      </c>
      <c r="AF2274" s="2">
        <v>24687524</v>
      </c>
      <c r="AG2274">
        <v>1</v>
      </c>
      <c r="AH2274">
        <v>21</v>
      </c>
      <c r="AI2274">
        <v>10</v>
      </c>
      <c r="AK2274" s="1" t="e">
        <f t="shared" si="326"/>
        <v>#N/A</v>
      </c>
      <c r="AL2274" s="1" t="e">
        <f t="shared" si="320"/>
        <v>#N/A</v>
      </c>
      <c r="AM2274" s="1" t="e">
        <f t="shared" si="321"/>
        <v>#N/A</v>
      </c>
      <c r="AN2274" s="1" t="e">
        <f t="shared" si="322"/>
        <v>#N/A</v>
      </c>
      <c r="AO2274" s="1" t="e">
        <f t="shared" si="323"/>
        <v>#N/A</v>
      </c>
      <c r="AP2274" s="1" t="e">
        <f t="shared" si="324"/>
        <v>#N/A</v>
      </c>
      <c r="AQ2274" s="1" t="e">
        <f t="shared" si="325"/>
        <v>#N/A</v>
      </c>
    </row>
    <row r="2275" spans="1:43">
      <c r="A2275">
        <v>74</v>
      </c>
      <c r="B2275" t="s">
        <v>11999</v>
      </c>
      <c r="C2275" t="s">
        <v>4628</v>
      </c>
      <c r="D2275" t="e">
        <f t="shared" si="319"/>
        <v>#N/A</v>
      </c>
      <c r="K2275">
        <f t="shared" si="327"/>
        <v>1991</v>
      </c>
      <c r="L2275" t="s">
        <v>4682</v>
      </c>
      <c r="M2275" t="s">
        <v>5184</v>
      </c>
      <c r="N2275" t="s">
        <v>4789</v>
      </c>
      <c r="O2275" t="s">
        <v>12000</v>
      </c>
      <c r="P2275" t="s">
        <v>12000</v>
      </c>
      <c r="Q2275" t="s">
        <v>12001</v>
      </c>
      <c r="R2275" t="s">
        <v>12002</v>
      </c>
      <c r="AA2275">
        <v>3568</v>
      </c>
      <c r="AB2275" s="1">
        <v>40410</v>
      </c>
      <c r="AC2275" t="s">
        <v>3534</v>
      </c>
      <c r="AD2275" s="2">
        <v>4900000</v>
      </c>
      <c r="AE2275" s="2">
        <v>276901</v>
      </c>
      <c r="AF2275" s="2">
        <v>23347469</v>
      </c>
      <c r="AG2275">
        <v>8</v>
      </c>
      <c r="AH2275">
        <v>20</v>
      </c>
      <c r="AI2275">
        <v>10</v>
      </c>
      <c r="AK2275" s="1" t="e">
        <f t="shared" si="326"/>
        <v>#N/A</v>
      </c>
      <c r="AL2275" s="1" t="e">
        <f t="shared" si="320"/>
        <v>#N/A</v>
      </c>
      <c r="AM2275" s="1" t="e">
        <f t="shared" si="321"/>
        <v>#N/A</v>
      </c>
      <c r="AN2275" s="1" t="e">
        <f t="shared" si="322"/>
        <v>#N/A</v>
      </c>
      <c r="AO2275" s="1" t="e">
        <f t="shared" si="323"/>
        <v>#N/A</v>
      </c>
      <c r="AP2275" s="1" t="e">
        <f t="shared" si="324"/>
        <v>#N/A</v>
      </c>
      <c r="AQ2275" s="1" t="e">
        <f t="shared" si="325"/>
        <v>#N/A</v>
      </c>
    </row>
    <row r="2276" spans="1:43">
      <c r="A2276">
        <v>75</v>
      </c>
      <c r="B2276" t="s">
        <v>12003</v>
      </c>
      <c r="C2276" t="s">
        <v>4621</v>
      </c>
      <c r="D2276" t="e">
        <f t="shared" si="319"/>
        <v>#N/A</v>
      </c>
      <c r="K2276">
        <f t="shared" si="327"/>
        <v>1991</v>
      </c>
      <c r="L2276" t="s">
        <v>4682</v>
      </c>
      <c r="M2276" t="s">
        <v>4935</v>
      </c>
      <c r="N2276" t="s">
        <v>4745</v>
      </c>
      <c r="O2276" t="s">
        <v>12004</v>
      </c>
      <c r="P2276" t="s">
        <v>12005</v>
      </c>
      <c r="Q2276" t="s">
        <v>12006</v>
      </c>
      <c r="R2276" t="s">
        <v>12007</v>
      </c>
      <c r="AA2276">
        <v>2716</v>
      </c>
      <c r="AB2276" s="1">
        <v>40515</v>
      </c>
      <c r="AC2276" t="s">
        <v>2693</v>
      </c>
      <c r="AD2276" s="2">
        <v>13000000</v>
      </c>
      <c r="AE2276" s="2">
        <v>2037459</v>
      </c>
      <c r="AF2276" s="2">
        <v>23014027</v>
      </c>
      <c r="AG2276">
        <v>12</v>
      </c>
      <c r="AH2276">
        <v>3</v>
      </c>
      <c r="AI2276">
        <v>10</v>
      </c>
      <c r="AK2276" s="1" t="e">
        <f t="shared" si="326"/>
        <v>#N/A</v>
      </c>
      <c r="AL2276" s="1" t="e">
        <f t="shared" si="320"/>
        <v>#N/A</v>
      </c>
      <c r="AM2276" s="1" t="e">
        <f t="shared" si="321"/>
        <v>#N/A</v>
      </c>
      <c r="AN2276" s="1" t="e">
        <f t="shared" si="322"/>
        <v>#N/A</v>
      </c>
      <c r="AO2276" s="1" t="e">
        <f t="shared" si="323"/>
        <v>#N/A</v>
      </c>
      <c r="AP2276" s="1" t="e">
        <f t="shared" si="324"/>
        <v>#N/A</v>
      </c>
      <c r="AQ2276" s="1" t="e">
        <f t="shared" si="325"/>
        <v>#N/A</v>
      </c>
    </row>
    <row r="2277" spans="1:43">
      <c r="A2277">
        <v>76</v>
      </c>
      <c r="B2277" t="s">
        <v>12008</v>
      </c>
      <c r="C2277" t="s">
        <v>4607</v>
      </c>
      <c r="D2277" t="e">
        <f t="shared" si="319"/>
        <v>#N/A</v>
      </c>
      <c r="K2277">
        <f t="shared" si="327"/>
        <v>1991</v>
      </c>
      <c r="L2277" t="s">
        <v>4829</v>
      </c>
      <c r="M2277" t="s">
        <v>4942</v>
      </c>
      <c r="N2277" t="s">
        <v>4944</v>
      </c>
      <c r="O2277" t="s">
        <v>4829</v>
      </c>
      <c r="P2277" t="s">
        <v>4829</v>
      </c>
      <c r="Q2277" t="s">
        <v>12009</v>
      </c>
      <c r="R2277" t="s">
        <v>12010</v>
      </c>
      <c r="AA2277">
        <v>1596</v>
      </c>
      <c r="AB2277" s="1">
        <v>40333</v>
      </c>
      <c r="AC2277" t="s">
        <v>1585</v>
      </c>
      <c r="AD2277" s="2">
        <v>30000000</v>
      </c>
      <c r="AE2277" s="2">
        <v>17010170</v>
      </c>
      <c r="AF2277" s="2">
        <v>22461001</v>
      </c>
      <c r="AG2277">
        <v>6</v>
      </c>
      <c r="AH2277">
        <v>4</v>
      </c>
      <c r="AI2277">
        <v>10</v>
      </c>
      <c r="AK2277" s="1" t="e">
        <f t="shared" si="326"/>
        <v>#N/A</v>
      </c>
      <c r="AL2277" s="1" t="e">
        <f t="shared" si="320"/>
        <v>#N/A</v>
      </c>
      <c r="AM2277" s="1" t="e">
        <f t="shared" si="321"/>
        <v>#N/A</v>
      </c>
      <c r="AN2277" s="1" t="e">
        <f t="shared" si="322"/>
        <v>#N/A</v>
      </c>
      <c r="AO2277" s="1" t="e">
        <f t="shared" si="323"/>
        <v>#N/A</v>
      </c>
      <c r="AP2277" s="1" t="e">
        <f t="shared" si="324"/>
        <v>#N/A</v>
      </c>
      <c r="AQ2277" s="1" t="e">
        <f t="shared" si="325"/>
        <v>#N/A</v>
      </c>
    </row>
    <row r="2278" spans="1:43">
      <c r="A2278">
        <v>77</v>
      </c>
      <c r="B2278" t="s">
        <v>12011</v>
      </c>
      <c r="C2278" t="s">
        <v>4805</v>
      </c>
      <c r="D2278" t="e">
        <f t="shared" si="319"/>
        <v>#N/A</v>
      </c>
      <c r="K2278">
        <f t="shared" si="327"/>
        <v>1991</v>
      </c>
      <c r="L2278" t="s">
        <v>4682</v>
      </c>
      <c r="M2278" t="s">
        <v>4707</v>
      </c>
      <c r="N2278" t="s">
        <v>4840</v>
      </c>
      <c r="O2278" t="s">
        <v>10861</v>
      </c>
      <c r="P2278" t="s">
        <v>12012</v>
      </c>
      <c r="Q2278" t="s">
        <v>12013</v>
      </c>
      <c r="R2278" t="s">
        <v>12014</v>
      </c>
      <c r="AA2278">
        <v>2207</v>
      </c>
      <c r="AB2278" s="1">
        <v>40281</v>
      </c>
      <c r="AC2278" t="s">
        <v>2191</v>
      </c>
      <c r="AD2278" s="2">
        <v>20000000</v>
      </c>
      <c r="AE2278" s="2">
        <v>0</v>
      </c>
      <c r="AF2278" s="2">
        <v>22139590</v>
      </c>
      <c r="AG2278">
        <v>4</v>
      </c>
      <c r="AH2278">
        <v>13</v>
      </c>
      <c r="AI2278">
        <v>10</v>
      </c>
      <c r="AK2278" s="1" t="e">
        <f t="shared" si="326"/>
        <v>#N/A</v>
      </c>
      <c r="AL2278" s="1" t="e">
        <f t="shared" si="320"/>
        <v>#N/A</v>
      </c>
      <c r="AM2278" s="1" t="e">
        <f t="shared" si="321"/>
        <v>#N/A</v>
      </c>
      <c r="AN2278" s="1" t="e">
        <f t="shared" si="322"/>
        <v>#N/A</v>
      </c>
      <c r="AO2278" s="1" t="e">
        <f t="shared" si="323"/>
        <v>#N/A</v>
      </c>
      <c r="AP2278" s="1" t="e">
        <f t="shared" si="324"/>
        <v>#N/A</v>
      </c>
      <c r="AQ2278" s="1" t="e">
        <f t="shared" si="325"/>
        <v>#N/A</v>
      </c>
    </row>
    <row r="2279" spans="1:43">
      <c r="A2279">
        <v>78</v>
      </c>
      <c r="B2279" t="s">
        <v>12015</v>
      </c>
      <c r="C2279" t="s">
        <v>6069</v>
      </c>
      <c r="D2279" t="e">
        <f t="shared" si="319"/>
        <v>#N/A</v>
      </c>
      <c r="K2279">
        <f t="shared" si="327"/>
        <v>1991</v>
      </c>
      <c r="L2279" t="s">
        <v>4682</v>
      </c>
      <c r="M2279" t="s">
        <v>5119</v>
      </c>
      <c r="N2279" t="s">
        <v>5019</v>
      </c>
      <c r="O2279" t="s">
        <v>10936</v>
      </c>
      <c r="P2279" t="s">
        <v>4829</v>
      </c>
      <c r="Q2279" t="s">
        <v>12016</v>
      </c>
      <c r="R2279" t="s">
        <v>12017</v>
      </c>
      <c r="AA2279">
        <v>2785</v>
      </c>
      <c r="AB2279" s="1">
        <v>40312</v>
      </c>
      <c r="AC2279" t="s">
        <v>2761</v>
      </c>
      <c r="AD2279" s="2">
        <v>12000000</v>
      </c>
      <c r="AE2279" s="2">
        <v>21540363</v>
      </c>
      <c r="AF2279" s="2">
        <v>21867665</v>
      </c>
      <c r="AG2279">
        <v>5</v>
      </c>
      <c r="AH2279">
        <v>14</v>
      </c>
      <c r="AI2279">
        <v>10</v>
      </c>
      <c r="AK2279" s="1" t="e">
        <f t="shared" si="326"/>
        <v>#N/A</v>
      </c>
      <c r="AL2279" s="1" t="e">
        <f t="shared" si="320"/>
        <v>#N/A</v>
      </c>
      <c r="AM2279" s="1" t="e">
        <f t="shared" si="321"/>
        <v>#N/A</v>
      </c>
      <c r="AN2279" s="1" t="e">
        <f t="shared" si="322"/>
        <v>#N/A</v>
      </c>
      <c r="AO2279" s="1" t="e">
        <f t="shared" si="323"/>
        <v>#N/A</v>
      </c>
      <c r="AP2279" s="1" t="e">
        <f t="shared" si="324"/>
        <v>#N/A</v>
      </c>
      <c r="AQ2279" s="1" t="e">
        <f t="shared" si="325"/>
        <v>#N/A</v>
      </c>
    </row>
    <row r="2280" spans="1:43">
      <c r="A2280">
        <v>79</v>
      </c>
      <c r="B2280" t="s">
        <v>12018</v>
      </c>
      <c r="C2280" t="s">
        <v>4621</v>
      </c>
      <c r="D2280" t="e">
        <f t="shared" si="319"/>
        <v>#N/A</v>
      </c>
      <c r="K2280">
        <f t="shared" si="327"/>
        <v>1991</v>
      </c>
      <c r="L2280" t="s">
        <v>4682</v>
      </c>
      <c r="M2280" t="s">
        <v>5460</v>
      </c>
      <c r="N2280" t="s">
        <v>5301</v>
      </c>
      <c r="O2280" t="s">
        <v>12019</v>
      </c>
      <c r="P2280" t="s">
        <v>9637</v>
      </c>
      <c r="Q2280" t="s">
        <v>12020</v>
      </c>
      <c r="R2280" t="s">
        <v>12021</v>
      </c>
      <c r="AA2280">
        <v>2626</v>
      </c>
      <c r="AB2280" s="1">
        <v>40249</v>
      </c>
      <c r="AC2280" t="s">
        <v>2606</v>
      </c>
      <c r="AD2280" s="2">
        <v>14000000</v>
      </c>
      <c r="AE2280" s="2">
        <v>20255281</v>
      </c>
      <c r="AF2280" s="2">
        <v>21410546</v>
      </c>
      <c r="AG2280">
        <v>3</v>
      </c>
      <c r="AH2280">
        <v>12</v>
      </c>
      <c r="AI2280">
        <v>10</v>
      </c>
      <c r="AK2280" s="1" t="e">
        <f t="shared" si="326"/>
        <v>#N/A</v>
      </c>
      <c r="AL2280" s="1" t="e">
        <f t="shared" si="320"/>
        <v>#N/A</v>
      </c>
      <c r="AM2280" s="1" t="e">
        <f t="shared" si="321"/>
        <v>#N/A</v>
      </c>
      <c r="AN2280" s="1" t="e">
        <f t="shared" si="322"/>
        <v>#N/A</v>
      </c>
      <c r="AO2280" s="1" t="e">
        <f t="shared" si="323"/>
        <v>#N/A</v>
      </c>
      <c r="AP2280" s="1" t="e">
        <f t="shared" si="324"/>
        <v>#N/A</v>
      </c>
      <c r="AQ2280" s="1" t="e">
        <f t="shared" si="325"/>
        <v>#N/A</v>
      </c>
    </row>
    <row r="2281" spans="1:43">
      <c r="A2281">
        <v>80</v>
      </c>
      <c r="B2281" t="s">
        <v>12022</v>
      </c>
      <c r="C2281" t="s">
        <v>4677</v>
      </c>
      <c r="D2281" t="e">
        <f t="shared" si="319"/>
        <v>#N/A</v>
      </c>
      <c r="K2281">
        <f t="shared" si="327"/>
        <v>1991</v>
      </c>
      <c r="L2281" t="s">
        <v>4682</v>
      </c>
      <c r="M2281" t="s">
        <v>4962</v>
      </c>
      <c r="N2281" t="s">
        <v>6660</v>
      </c>
      <c r="O2281" t="s">
        <v>12023</v>
      </c>
      <c r="P2281" t="s">
        <v>12024</v>
      </c>
      <c r="Q2281" t="s">
        <v>12025</v>
      </c>
      <c r="R2281" t="s">
        <v>12026</v>
      </c>
      <c r="AA2281">
        <v>4029</v>
      </c>
      <c r="AB2281" s="1">
        <v>40445</v>
      </c>
      <c r="AC2281" t="s">
        <v>3984</v>
      </c>
      <c r="AD2281" s="2">
        <v>1987650</v>
      </c>
      <c r="AE2281" s="2">
        <v>1044143</v>
      </c>
      <c r="AF2281" s="2">
        <v>21270290</v>
      </c>
      <c r="AG2281">
        <v>9</v>
      </c>
      <c r="AH2281">
        <v>24</v>
      </c>
      <c r="AI2281">
        <v>10</v>
      </c>
      <c r="AK2281" s="1" t="e">
        <f t="shared" si="326"/>
        <v>#N/A</v>
      </c>
      <c r="AL2281" s="1" t="e">
        <f t="shared" si="320"/>
        <v>#N/A</v>
      </c>
      <c r="AM2281" s="1" t="e">
        <f t="shared" si="321"/>
        <v>#N/A</v>
      </c>
      <c r="AN2281" s="1" t="e">
        <f t="shared" si="322"/>
        <v>#N/A</v>
      </c>
      <c r="AO2281" s="1" t="e">
        <f t="shared" si="323"/>
        <v>#N/A</v>
      </c>
      <c r="AP2281" s="1" t="e">
        <f t="shared" si="324"/>
        <v>#N/A</v>
      </c>
      <c r="AQ2281" s="1" t="e">
        <f t="shared" si="325"/>
        <v>#N/A</v>
      </c>
    </row>
    <row r="2282" spans="1:43">
      <c r="A2282">
        <v>81</v>
      </c>
      <c r="B2282" t="s">
        <v>12027</v>
      </c>
      <c r="C2282" t="s">
        <v>4621</v>
      </c>
      <c r="D2282" t="e">
        <f t="shared" si="319"/>
        <v>#N/A</v>
      </c>
      <c r="K2282">
        <f t="shared" si="327"/>
        <v>1991</v>
      </c>
      <c r="L2282" t="s">
        <v>4635</v>
      </c>
      <c r="AA2282">
        <v>2520</v>
      </c>
      <c r="AB2282" s="1">
        <v>40534</v>
      </c>
      <c r="AC2282" t="s">
        <v>2501</v>
      </c>
      <c r="AD2282" s="2">
        <v>15000000</v>
      </c>
      <c r="AE2282" s="2">
        <v>20218921</v>
      </c>
      <c r="AF2282" s="2">
        <v>20601987</v>
      </c>
      <c r="AG2282">
        <v>12</v>
      </c>
      <c r="AH2282">
        <v>22</v>
      </c>
      <c r="AI2282">
        <v>10</v>
      </c>
      <c r="AK2282" s="1" t="e">
        <f t="shared" si="326"/>
        <v>#N/A</v>
      </c>
      <c r="AL2282" s="1" t="e">
        <f t="shared" si="320"/>
        <v>#N/A</v>
      </c>
      <c r="AM2282" s="1" t="e">
        <f t="shared" si="321"/>
        <v>#N/A</v>
      </c>
      <c r="AN2282" s="1" t="e">
        <f t="shared" si="322"/>
        <v>#N/A</v>
      </c>
      <c r="AO2282" s="1" t="e">
        <f t="shared" si="323"/>
        <v>#N/A</v>
      </c>
      <c r="AP2282" s="1" t="e">
        <f t="shared" si="324"/>
        <v>#N/A</v>
      </c>
      <c r="AQ2282" s="1" t="e">
        <f t="shared" si="325"/>
        <v>#N/A</v>
      </c>
    </row>
    <row r="2283" spans="1:43">
      <c r="A2283">
        <v>82</v>
      </c>
      <c r="B2283" t="s">
        <v>12028</v>
      </c>
      <c r="C2283" t="s">
        <v>4660</v>
      </c>
      <c r="D2283" t="e">
        <f t="shared" si="319"/>
        <v>#N/A</v>
      </c>
      <c r="K2283">
        <f t="shared" si="327"/>
        <v>1991</v>
      </c>
      <c r="L2283" t="s">
        <v>4636</v>
      </c>
      <c r="M2283" t="s">
        <v>4779</v>
      </c>
      <c r="N2283" t="s">
        <v>5535</v>
      </c>
      <c r="O2283" t="s">
        <v>10267</v>
      </c>
      <c r="P2283" t="s">
        <v>12029</v>
      </c>
      <c r="Q2283" t="s">
        <v>12030</v>
      </c>
      <c r="R2283" t="s">
        <v>12031</v>
      </c>
      <c r="AA2283">
        <v>351</v>
      </c>
      <c r="AB2283" s="1">
        <v>40506</v>
      </c>
      <c r="AC2283" t="s">
        <v>348</v>
      </c>
      <c r="AD2283" s="2">
        <v>90000000</v>
      </c>
      <c r="AE2283" s="2">
        <v>195459</v>
      </c>
      <c r="AF2283" s="2">
        <v>20466016</v>
      </c>
      <c r="AG2283">
        <v>11</v>
      </c>
      <c r="AH2283">
        <v>24</v>
      </c>
      <c r="AI2283">
        <v>10</v>
      </c>
      <c r="AK2283" s="1" t="e">
        <f t="shared" si="326"/>
        <v>#N/A</v>
      </c>
      <c r="AL2283" s="1" t="e">
        <f t="shared" si="320"/>
        <v>#N/A</v>
      </c>
      <c r="AM2283" s="1" t="e">
        <f t="shared" si="321"/>
        <v>#N/A</v>
      </c>
      <c r="AN2283" s="1" t="e">
        <f t="shared" si="322"/>
        <v>#N/A</v>
      </c>
      <c r="AO2283" s="1" t="e">
        <f t="shared" si="323"/>
        <v>#N/A</v>
      </c>
      <c r="AP2283" s="1" t="e">
        <f t="shared" si="324"/>
        <v>#N/A</v>
      </c>
      <c r="AQ2283" s="1" t="e">
        <f t="shared" si="325"/>
        <v>#N/A</v>
      </c>
    </row>
    <row r="2284" spans="1:43">
      <c r="A2284">
        <v>83</v>
      </c>
      <c r="B2284" t="s">
        <v>12032</v>
      </c>
      <c r="C2284" t="s">
        <v>5962</v>
      </c>
      <c r="D2284" t="e">
        <f t="shared" si="319"/>
        <v>#N/A</v>
      </c>
      <c r="K2284">
        <f t="shared" si="327"/>
        <v>1991</v>
      </c>
      <c r="L2284" t="s">
        <v>4600</v>
      </c>
      <c r="M2284" t="s">
        <v>4671</v>
      </c>
      <c r="N2284" t="s">
        <v>5120</v>
      </c>
      <c r="O2284" t="s">
        <v>12033</v>
      </c>
      <c r="P2284" t="s">
        <v>12034</v>
      </c>
      <c r="Q2284" t="s">
        <v>12035</v>
      </c>
      <c r="R2284" t="s">
        <v>12036</v>
      </c>
      <c r="AA2284">
        <v>3188</v>
      </c>
      <c r="AB2284" s="1">
        <v>40541</v>
      </c>
      <c r="AC2284" t="s">
        <v>3159</v>
      </c>
      <c r="AD2284" s="2">
        <v>8000000</v>
      </c>
      <c r="AE2284" s="2">
        <v>3205706</v>
      </c>
      <c r="AF2284" s="2">
        <v>20005613</v>
      </c>
      <c r="AG2284">
        <v>12</v>
      </c>
      <c r="AH2284">
        <v>29</v>
      </c>
      <c r="AI2284">
        <v>10</v>
      </c>
      <c r="AK2284" s="1" t="e">
        <f t="shared" si="326"/>
        <v>#N/A</v>
      </c>
      <c r="AL2284" s="1" t="e">
        <f t="shared" si="320"/>
        <v>#N/A</v>
      </c>
      <c r="AM2284" s="1" t="e">
        <f t="shared" si="321"/>
        <v>#N/A</v>
      </c>
      <c r="AN2284" s="1" t="e">
        <f t="shared" si="322"/>
        <v>#N/A</v>
      </c>
      <c r="AO2284" s="1" t="e">
        <f t="shared" si="323"/>
        <v>#N/A</v>
      </c>
      <c r="AP2284" s="1" t="e">
        <f t="shared" si="324"/>
        <v>#N/A</v>
      </c>
      <c r="AQ2284" s="1" t="e">
        <f t="shared" si="325"/>
        <v>#N/A</v>
      </c>
    </row>
    <row r="2285" spans="1:43">
      <c r="A2285">
        <v>84</v>
      </c>
      <c r="B2285" t="s">
        <v>1390</v>
      </c>
      <c r="C2285" t="s">
        <v>4660</v>
      </c>
      <c r="D2285">
        <f t="shared" si="319"/>
        <v>35000000</v>
      </c>
      <c r="K2285">
        <f t="shared" si="327"/>
        <v>1991</v>
      </c>
      <c r="L2285" t="s">
        <v>4600</v>
      </c>
      <c r="M2285" t="s">
        <v>4744</v>
      </c>
      <c r="N2285" t="s">
        <v>12037</v>
      </c>
      <c r="O2285" t="s">
        <v>12038</v>
      </c>
      <c r="P2285" t="s">
        <v>12039</v>
      </c>
      <c r="Q2285" t="s">
        <v>12040</v>
      </c>
      <c r="R2285" t="s">
        <v>12041</v>
      </c>
      <c r="AA2285">
        <v>2715</v>
      </c>
      <c r="AB2285" s="1">
        <v>40235</v>
      </c>
      <c r="AC2285" t="s">
        <v>2692</v>
      </c>
      <c r="AD2285" s="2">
        <v>13000000</v>
      </c>
      <c r="AE2285" s="2">
        <v>2087720</v>
      </c>
      <c r="AF2285" s="2">
        <v>19910624</v>
      </c>
      <c r="AG2285">
        <v>2</v>
      </c>
      <c r="AH2285">
        <v>26</v>
      </c>
      <c r="AI2285">
        <v>10</v>
      </c>
      <c r="AK2285" s="1" t="e">
        <f t="shared" si="326"/>
        <v>#N/A</v>
      </c>
      <c r="AL2285" s="1" t="e">
        <f t="shared" si="320"/>
        <v>#N/A</v>
      </c>
      <c r="AM2285" s="1" t="e">
        <f t="shared" si="321"/>
        <v>#N/A</v>
      </c>
      <c r="AN2285" s="1" t="e">
        <f t="shared" si="322"/>
        <v>#N/A</v>
      </c>
      <c r="AO2285" s="1" t="e">
        <f t="shared" si="323"/>
        <v>#N/A</v>
      </c>
      <c r="AP2285" s="1" t="e">
        <f t="shared" si="324"/>
        <v>#N/A</v>
      </c>
      <c r="AQ2285" s="1" t="e">
        <f t="shared" si="325"/>
        <v>#N/A</v>
      </c>
    </row>
    <row r="2286" spans="1:43">
      <c r="A2286">
        <v>85</v>
      </c>
      <c r="B2286" t="s">
        <v>12042</v>
      </c>
      <c r="C2286" t="s">
        <v>4607</v>
      </c>
      <c r="D2286" t="e">
        <f t="shared" si="319"/>
        <v>#N/A</v>
      </c>
      <c r="K2286">
        <f t="shared" si="327"/>
        <v>1991</v>
      </c>
      <c r="L2286" t="s">
        <v>4614</v>
      </c>
      <c r="M2286" t="s">
        <v>4812</v>
      </c>
      <c r="N2286" t="s">
        <v>5199</v>
      </c>
      <c r="O2286" t="s">
        <v>12043</v>
      </c>
      <c r="P2286" t="s">
        <v>12044</v>
      </c>
      <c r="Q2286" t="s">
        <v>12045</v>
      </c>
      <c r="R2286" t="s">
        <v>12046</v>
      </c>
      <c r="AA2286">
        <v>2296</v>
      </c>
      <c r="AB2286" s="1">
        <v>40186</v>
      </c>
      <c r="AC2286" t="s">
        <v>2280</v>
      </c>
      <c r="AD2286" s="2">
        <v>18000000</v>
      </c>
      <c r="AE2286" s="2">
        <v>15285588</v>
      </c>
      <c r="AF2286" s="2">
        <v>19685588</v>
      </c>
      <c r="AG2286">
        <v>1</v>
      </c>
      <c r="AH2286">
        <v>8</v>
      </c>
      <c r="AI2286">
        <v>10</v>
      </c>
      <c r="AK2286" s="1" t="e">
        <f t="shared" si="326"/>
        <v>#N/A</v>
      </c>
      <c r="AL2286" s="1" t="e">
        <f t="shared" si="320"/>
        <v>#N/A</v>
      </c>
      <c r="AM2286" s="1" t="e">
        <f t="shared" si="321"/>
        <v>#N/A</v>
      </c>
      <c r="AN2286" s="1" t="e">
        <f t="shared" si="322"/>
        <v>#N/A</v>
      </c>
      <c r="AO2286" s="1" t="e">
        <f t="shared" si="323"/>
        <v>#N/A</v>
      </c>
      <c r="AP2286" s="1" t="e">
        <f t="shared" si="324"/>
        <v>#N/A</v>
      </c>
      <c r="AQ2286" s="1" t="e">
        <f t="shared" si="325"/>
        <v>#N/A</v>
      </c>
    </row>
    <row r="2287" spans="1:43">
      <c r="A2287">
        <v>86</v>
      </c>
      <c r="B2287" t="s">
        <v>12047</v>
      </c>
      <c r="C2287" t="s">
        <v>4660</v>
      </c>
      <c r="D2287" t="e">
        <f t="shared" si="319"/>
        <v>#N/A</v>
      </c>
      <c r="K2287">
        <f t="shared" si="327"/>
        <v>1991</v>
      </c>
      <c r="L2287" t="s">
        <v>4682</v>
      </c>
      <c r="M2287" t="s">
        <v>5242</v>
      </c>
      <c r="N2287" t="s">
        <v>8856</v>
      </c>
      <c r="O2287" t="s">
        <v>12048</v>
      </c>
      <c r="P2287" t="s">
        <v>12049</v>
      </c>
      <c r="Q2287" t="s">
        <v>12050</v>
      </c>
      <c r="R2287" t="s">
        <v>12051</v>
      </c>
      <c r="AA2287">
        <v>3078</v>
      </c>
      <c r="AB2287" s="1">
        <v>40543</v>
      </c>
      <c r="AC2287" t="s">
        <v>3051</v>
      </c>
      <c r="AD2287" s="2">
        <v>9100000</v>
      </c>
      <c r="AE2287" s="2">
        <v>0</v>
      </c>
      <c r="AF2287" s="2">
        <v>18872126</v>
      </c>
      <c r="AG2287">
        <v>12</v>
      </c>
      <c r="AH2287">
        <v>31</v>
      </c>
      <c r="AI2287">
        <v>10</v>
      </c>
      <c r="AK2287" s="1" t="e">
        <f t="shared" si="326"/>
        <v>#N/A</v>
      </c>
      <c r="AL2287" s="1" t="e">
        <f t="shared" si="320"/>
        <v>#N/A</v>
      </c>
      <c r="AM2287" s="1" t="e">
        <f t="shared" si="321"/>
        <v>#N/A</v>
      </c>
      <c r="AN2287" s="1" t="e">
        <f t="shared" si="322"/>
        <v>#N/A</v>
      </c>
      <c r="AO2287" s="1" t="e">
        <f t="shared" si="323"/>
        <v>#N/A</v>
      </c>
      <c r="AP2287" s="1" t="e">
        <f t="shared" si="324"/>
        <v>#N/A</v>
      </c>
      <c r="AQ2287" s="1" t="e">
        <f t="shared" si="325"/>
        <v>#N/A</v>
      </c>
    </row>
    <row r="2288" spans="1:43">
      <c r="A2288">
        <v>87</v>
      </c>
      <c r="B2288" t="s">
        <v>12052</v>
      </c>
      <c r="C2288" t="s">
        <v>6635</v>
      </c>
      <c r="D2288" t="e">
        <f t="shared" si="319"/>
        <v>#N/A</v>
      </c>
      <c r="K2288">
        <f t="shared" si="327"/>
        <v>1991</v>
      </c>
      <c r="L2288" t="s">
        <v>4600</v>
      </c>
      <c r="M2288" t="s">
        <v>5184</v>
      </c>
      <c r="N2288" t="s">
        <v>6234</v>
      </c>
      <c r="O2288" t="s">
        <v>12053</v>
      </c>
      <c r="P2288" t="s">
        <v>12054</v>
      </c>
      <c r="Q2288" t="s">
        <v>12055</v>
      </c>
      <c r="R2288" t="s">
        <v>12056</v>
      </c>
      <c r="AA2288">
        <v>2904</v>
      </c>
      <c r="AB2288" s="1">
        <v>40298</v>
      </c>
      <c r="AC2288" t="s">
        <v>2878</v>
      </c>
      <c r="AD2288" s="2">
        <v>10100000</v>
      </c>
      <c r="AE2288" s="2">
        <v>1183658</v>
      </c>
      <c r="AF2288" s="2">
        <v>18726300</v>
      </c>
      <c r="AG2288">
        <v>4</v>
      </c>
      <c r="AH2288">
        <v>30</v>
      </c>
      <c r="AI2288">
        <v>10</v>
      </c>
      <c r="AK2288" s="1" t="e">
        <f t="shared" si="326"/>
        <v>#N/A</v>
      </c>
      <c r="AL2288" s="1" t="e">
        <f t="shared" si="320"/>
        <v>#N/A</v>
      </c>
      <c r="AM2288" s="1" t="e">
        <f t="shared" si="321"/>
        <v>#N/A</v>
      </c>
      <c r="AN2288" s="1" t="e">
        <f t="shared" si="322"/>
        <v>#N/A</v>
      </c>
      <c r="AO2288" s="1" t="e">
        <f t="shared" si="323"/>
        <v>#N/A</v>
      </c>
      <c r="AP2288" s="1" t="e">
        <f t="shared" si="324"/>
        <v>#N/A</v>
      </c>
      <c r="AQ2288" s="1" t="e">
        <f t="shared" si="325"/>
        <v>#N/A</v>
      </c>
    </row>
    <row r="2289" spans="1:43">
      <c r="A2289">
        <v>88</v>
      </c>
      <c r="B2289" t="s">
        <v>12057</v>
      </c>
      <c r="C2289" t="s">
        <v>4607</v>
      </c>
      <c r="D2289" t="e">
        <f t="shared" si="319"/>
        <v>#N/A</v>
      </c>
      <c r="K2289">
        <f t="shared" si="327"/>
        <v>1991</v>
      </c>
      <c r="L2289" t="s">
        <v>4682</v>
      </c>
      <c r="M2289" t="s">
        <v>4744</v>
      </c>
      <c r="N2289" t="s">
        <v>5222</v>
      </c>
      <c r="O2289" t="s">
        <v>12058</v>
      </c>
      <c r="P2289" t="s">
        <v>9727</v>
      </c>
      <c r="Q2289" t="s">
        <v>12059</v>
      </c>
      <c r="R2289" t="s">
        <v>12060</v>
      </c>
      <c r="AA2289">
        <v>3435</v>
      </c>
      <c r="AB2289" s="1">
        <v>40368</v>
      </c>
      <c r="AC2289" t="s">
        <v>3401</v>
      </c>
      <c r="AD2289" s="2">
        <v>5600000</v>
      </c>
      <c r="AE2289" s="2">
        <v>27766</v>
      </c>
      <c r="AF2289" s="2">
        <v>18527766</v>
      </c>
      <c r="AG2289">
        <v>7</v>
      </c>
      <c r="AH2289">
        <v>9</v>
      </c>
      <c r="AI2289">
        <v>10</v>
      </c>
      <c r="AK2289" s="1" t="e">
        <f t="shared" si="326"/>
        <v>#N/A</v>
      </c>
      <c r="AL2289" s="1" t="e">
        <f t="shared" si="320"/>
        <v>#N/A</v>
      </c>
      <c r="AM2289" s="1" t="e">
        <f t="shared" si="321"/>
        <v>#N/A</v>
      </c>
      <c r="AN2289" s="1" t="e">
        <f t="shared" si="322"/>
        <v>#N/A</v>
      </c>
      <c r="AO2289" s="1" t="e">
        <f t="shared" si="323"/>
        <v>#N/A</v>
      </c>
      <c r="AP2289" s="1" t="e">
        <f t="shared" si="324"/>
        <v>#N/A</v>
      </c>
      <c r="AQ2289" s="1" t="e">
        <f t="shared" si="325"/>
        <v>#N/A</v>
      </c>
    </row>
    <row r="2290" spans="1:43">
      <c r="A2290">
        <v>89</v>
      </c>
      <c r="B2290" t="s">
        <v>12061</v>
      </c>
      <c r="C2290" t="s">
        <v>5962</v>
      </c>
      <c r="D2290" t="e">
        <f t="shared" si="319"/>
        <v>#N/A</v>
      </c>
      <c r="K2290">
        <f t="shared" si="327"/>
        <v>1991</v>
      </c>
      <c r="L2290" t="s">
        <v>4682</v>
      </c>
      <c r="M2290" t="s">
        <v>4622</v>
      </c>
      <c r="N2290" t="s">
        <v>4745</v>
      </c>
      <c r="O2290" t="s">
        <v>7160</v>
      </c>
      <c r="P2290" t="s">
        <v>12062</v>
      </c>
      <c r="Q2290" t="s">
        <v>12063</v>
      </c>
      <c r="R2290" t="s">
        <v>12064</v>
      </c>
      <c r="AA2290">
        <v>1474</v>
      </c>
      <c r="AB2290" s="1">
        <v>40256</v>
      </c>
      <c r="AC2290" t="s">
        <v>1464</v>
      </c>
      <c r="AD2290" s="2">
        <v>32000000</v>
      </c>
      <c r="AE2290" s="2">
        <v>13942007</v>
      </c>
      <c r="AF2290" s="2">
        <v>18195238</v>
      </c>
      <c r="AG2290">
        <v>3</v>
      </c>
      <c r="AH2290">
        <v>19</v>
      </c>
      <c r="AI2290">
        <v>10</v>
      </c>
      <c r="AK2290" s="1" t="e">
        <f t="shared" si="326"/>
        <v>#N/A</v>
      </c>
      <c r="AL2290" s="1" t="e">
        <f t="shared" si="320"/>
        <v>#N/A</v>
      </c>
      <c r="AM2290" s="1" t="e">
        <f t="shared" si="321"/>
        <v>#N/A</v>
      </c>
      <c r="AN2290" s="1" t="e">
        <f t="shared" si="322"/>
        <v>#N/A</v>
      </c>
      <c r="AO2290" s="1" t="e">
        <f t="shared" si="323"/>
        <v>#N/A</v>
      </c>
      <c r="AP2290" s="1" t="e">
        <f t="shared" si="324"/>
        <v>#N/A</v>
      </c>
      <c r="AQ2290" s="1" t="e">
        <f t="shared" si="325"/>
        <v>#N/A</v>
      </c>
    </row>
    <row r="2291" spans="1:43">
      <c r="A2291">
        <v>90</v>
      </c>
      <c r="B2291" t="s">
        <v>12065</v>
      </c>
      <c r="C2291" t="s">
        <v>4621</v>
      </c>
      <c r="D2291" t="e">
        <f t="shared" si="319"/>
        <v>#N/A</v>
      </c>
      <c r="K2291">
        <f t="shared" si="327"/>
        <v>1991</v>
      </c>
      <c r="L2291" t="s">
        <v>4600</v>
      </c>
      <c r="M2291" t="s">
        <v>5242</v>
      </c>
      <c r="N2291" t="s">
        <v>5174</v>
      </c>
      <c r="O2291" t="s">
        <v>12066</v>
      </c>
      <c r="P2291" t="s">
        <v>9953</v>
      </c>
      <c r="Q2291" t="s">
        <v>12067</v>
      </c>
      <c r="R2291" t="s">
        <v>12068</v>
      </c>
      <c r="AA2291">
        <v>3046</v>
      </c>
      <c r="AB2291" s="1">
        <v>40396</v>
      </c>
      <c r="AC2291" t="s">
        <v>3019</v>
      </c>
      <c r="AD2291" s="2">
        <v>10000000</v>
      </c>
      <c r="AE2291" s="2">
        <v>4803</v>
      </c>
      <c r="AF2291" s="2">
        <v>17704131</v>
      </c>
      <c r="AG2291">
        <v>8</v>
      </c>
      <c r="AH2291">
        <v>6</v>
      </c>
      <c r="AI2291">
        <v>10</v>
      </c>
      <c r="AK2291" s="1" t="e">
        <f t="shared" si="326"/>
        <v>#N/A</v>
      </c>
      <c r="AL2291" s="1" t="e">
        <f t="shared" si="320"/>
        <v>#N/A</v>
      </c>
      <c r="AM2291" s="1" t="e">
        <f t="shared" si="321"/>
        <v>#N/A</v>
      </c>
      <c r="AN2291" s="1" t="e">
        <f t="shared" si="322"/>
        <v>#N/A</v>
      </c>
      <c r="AO2291" s="1" t="e">
        <f t="shared" si="323"/>
        <v>#N/A</v>
      </c>
      <c r="AP2291" s="1" t="e">
        <f t="shared" si="324"/>
        <v>#N/A</v>
      </c>
      <c r="AQ2291" s="1" t="e">
        <f t="shared" si="325"/>
        <v>#N/A</v>
      </c>
    </row>
    <row r="2292" spans="1:43">
      <c r="A2292">
        <v>91</v>
      </c>
      <c r="B2292" t="s">
        <v>12069</v>
      </c>
      <c r="C2292" t="s">
        <v>4607</v>
      </c>
      <c r="D2292" t="e">
        <f t="shared" si="319"/>
        <v>#N/A</v>
      </c>
      <c r="K2292">
        <f t="shared" si="327"/>
        <v>1991</v>
      </c>
      <c r="L2292" t="s">
        <v>4682</v>
      </c>
      <c r="M2292" t="s">
        <v>4872</v>
      </c>
      <c r="N2292" t="s">
        <v>6382</v>
      </c>
      <c r="O2292" t="s">
        <v>12070</v>
      </c>
      <c r="P2292" t="s">
        <v>12070</v>
      </c>
      <c r="Q2292" t="s">
        <v>12071</v>
      </c>
      <c r="R2292" t="s">
        <v>12072</v>
      </c>
      <c r="AA2292">
        <v>3076</v>
      </c>
      <c r="AB2292" s="1">
        <v>40319</v>
      </c>
      <c r="AC2292" t="s">
        <v>3049</v>
      </c>
      <c r="AD2292" s="2">
        <v>9200000</v>
      </c>
      <c r="AE2292" s="2">
        <v>1685269</v>
      </c>
      <c r="AF2292" s="2">
        <v>17155193</v>
      </c>
      <c r="AG2292">
        <v>5</v>
      </c>
      <c r="AH2292">
        <v>21</v>
      </c>
      <c r="AI2292">
        <v>10</v>
      </c>
      <c r="AK2292" s="1" t="e">
        <f t="shared" si="326"/>
        <v>#N/A</v>
      </c>
      <c r="AL2292" s="1" t="e">
        <f t="shared" si="320"/>
        <v>#N/A</v>
      </c>
      <c r="AM2292" s="1" t="e">
        <f t="shared" si="321"/>
        <v>#N/A</v>
      </c>
      <c r="AN2292" s="1" t="e">
        <f t="shared" si="322"/>
        <v>#N/A</v>
      </c>
      <c r="AO2292" s="1" t="e">
        <f t="shared" si="323"/>
        <v>#N/A</v>
      </c>
      <c r="AP2292" s="1" t="e">
        <f t="shared" si="324"/>
        <v>#N/A</v>
      </c>
      <c r="AQ2292" s="1" t="e">
        <f t="shared" si="325"/>
        <v>#N/A</v>
      </c>
    </row>
    <row r="2293" spans="1:43">
      <c r="A2293">
        <v>92</v>
      </c>
      <c r="B2293" t="s">
        <v>12073</v>
      </c>
      <c r="C2293" t="s">
        <v>4607</v>
      </c>
      <c r="D2293" t="e">
        <f t="shared" si="319"/>
        <v>#N/A</v>
      </c>
      <c r="K2293">
        <f t="shared" si="327"/>
        <v>1991</v>
      </c>
      <c r="L2293" t="s">
        <v>4682</v>
      </c>
      <c r="M2293" t="s">
        <v>4903</v>
      </c>
      <c r="N2293" t="s">
        <v>4684</v>
      </c>
      <c r="O2293" t="s">
        <v>12074</v>
      </c>
      <c r="P2293" t="s">
        <v>12075</v>
      </c>
      <c r="Q2293" t="s">
        <v>12076</v>
      </c>
      <c r="R2293" t="s">
        <v>12077</v>
      </c>
      <c r="AA2293">
        <v>3293</v>
      </c>
      <c r="AB2293" s="1">
        <v>40534</v>
      </c>
      <c r="AC2293" t="s">
        <v>3261</v>
      </c>
      <c r="AD2293" s="2">
        <v>7000000</v>
      </c>
      <c r="AE2293" s="2">
        <v>1785645</v>
      </c>
      <c r="AF2293" s="2">
        <v>17023121</v>
      </c>
      <c r="AG2293">
        <v>12</v>
      </c>
      <c r="AH2293">
        <v>22</v>
      </c>
      <c r="AI2293">
        <v>10</v>
      </c>
      <c r="AK2293" s="1" t="e">
        <f t="shared" si="326"/>
        <v>#N/A</v>
      </c>
      <c r="AL2293" s="1" t="e">
        <f t="shared" si="320"/>
        <v>#N/A</v>
      </c>
      <c r="AM2293" s="1" t="e">
        <f t="shared" si="321"/>
        <v>#N/A</v>
      </c>
      <c r="AN2293" s="1" t="e">
        <f t="shared" si="322"/>
        <v>#N/A</v>
      </c>
      <c r="AO2293" s="1" t="e">
        <f t="shared" si="323"/>
        <v>#N/A</v>
      </c>
      <c r="AP2293" s="1" t="e">
        <f t="shared" si="324"/>
        <v>#N/A</v>
      </c>
      <c r="AQ2293" s="1" t="e">
        <f t="shared" si="325"/>
        <v>#N/A</v>
      </c>
    </row>
    <row r="2294" spans="1:43">
      <c r="A2294">
        <v>93</v>
      </c>
      <c r="B2294" t="s">
        <v>12078</v>
      </c>
      <c r="C2294" t="s">
        <v>4677</v>
      </c>
      <c r="D2294" t="e">
        <f t="shared" si="319"/>
        <v>#N/A</v>
      </c>
      <c r="K2294">
        <f t="shared" si="327"/>
        <v>1991</v>
      </c>
      <c r="L2294" t="s">
        <v>4635</v>
      </c>
      <c r="AA2294">
        <v>1852</v>
      </c>
      <c r="AB2294" s="1">
        <v>40459</v>
      </c>
      <c r="AC2294" t="s">
        <v>1841</v>
      </c>
      <c r="AD2294" s="2">
        <v>25000000</v>
      </c>
      <c r="AE2294" s="2">
        <v>14744435</v>
      </c>
      <c r="AF2294" s="2">
        <v>16727470</v>
      </c>
      <c r="AG2294">
        <v>10</v>
      </c>
      <c r="AH2294">
        <v>8</v>
      </c>
      <c r="AI2294">
        <v>10</v>
      </c>
      <c r="AK2294" s="1" t="e">
        <f t="shared" si="326"/>
        <v>#N/A</v>
      </c>
      <c r="AL2294" s="1" t="e">
        <f t="shared" si="320"/>
        <v>#N/A</v>
      </c>
      <c r="AM2294" s="1" t="e">
        <f t="shared" si="321"/>
        <v>#N/A</v>
      </c>
      <c r="AN2294" s="1" t="e">
        <f t="shared" si="322"/>
        <v>#N/A</v>
      </c>
      <c r="AO2294" s="1" t="e">
        <f t="shared" si="323"/>
        <v>#N/A</v>
      </c>
      <c r="AP2294" s="1" t="e">
        <f t="shared" si="324"/>
        <v>#N/A</v>
      </c>
      <c r="AQ2294" s="1" t="e">
        <f t="shared" si="325"/>
        <v>#N/A</v>
      </c>
    </row>
    <row r="2295" spans="1:43">
      <c r="A2295">
        <v>94</v>
      </c>
      <c r="B2295" t="s">
        <v>12079</v>
      </c>
      <c r="C2295" t="s">
        <v>6069</v>
      </c>
      <c r="D2295" t="e">
        <f t="shared" si="319"/>
        <v>#N/A</v>
      </c>
      <c r="K2295">
        <f t="shared" si="327"/>
        <v>1991</v>
      </c>
      <c r="L2295" t="s">
        <v>4682</v>
      </c>
      <c r="M2295" t="s">
        <v>4744</v>
      </c>
      <c r="N2295" t="s">
        <v>4708</v>
      </c>
      <c r="O2295" t="s">
        <v>9997</v>
      </c>
      <c r="P2295" t="s">
        <v>12080</v>
      </c>
      <c r="Q2295" t="s">
        <v>12081</v>
      </c>
      <c r="R2295" t="s">
        <v>12082</v>
      </c>
      <c r="AA2295">
        <v>4201</v>
      </c>
      <c r="AB2295" s="1">
        <v>40541</v>
      </c>
      <c r="AC2295" t="s">
        <v>4151</v>
      </c>
      <c r="AD2295" s="2">
        <v>1000000</v>
      </c>
      <c r="AE2295" s="2">
        <v>9737892</v>
      </c>
      <c r="AF2295" s="2">
        <v>16566240</v>
      </c>
      <c r="AG2295">
        <v>12</v>
      </c>
      <c r="AH2295">
        <v>29</v>
      </c>
      <c r="AI2295">
        <v>10</v>
      </c>
      <c r="AK2295" s="1" t="e">
        <f t="shared" si="326"/>
        <v>#N/A</v>
      </c>
      <c r="AL2295" s="1" t="e">
        <f t="shared" si="320"/>
        <v>#N/A</v>
      </c>
      <c r="AM2295" s="1" t="e">
        <f t="shared" si="321"/>
        <v>#N/A</v>
      </c>
      <c r="AN2295" s="1" t="e">
        <f t="shared" si="322"/>
        <v>#N/A</v>
      </c>
      <c r="AO2295" s="1" t="e">
        <f t="shared" si="323"/>
        <v>#N/A</v>
      </c>
      <c r="AP2295" s="1" t="e">
        <f t="shared" si="324"/>
        <v>#N/A</v>
      </c>
      <c r="AQ2295" s="1" t="e">
        <f t="shared" si="325"/>
        <v>#N/A</v>
      </c>
    </row>
    <row r="2296" spans="1:43">
      <c r="A2296">
        <v>95</v>
      </c>
      <c r="B2296" t="s">
        <v>12083</v>
      </c>
      <c r="C2296" t="s">
        <v>4660</v>
      </c>
      <c r="D2296" t="e">
        <f t="shared" si="319"/>
        <v>#N/A</v>
      </c>
      <c r="K2296">
        <f t="shared" si="327"/>
        <v>1991</v>
      </c>
      <c r="L2296" t="s">
        <v>4600</v>
      </c>
      <c r="M2296" t="s">
        <v>4744</v>
      </c>
      <c r="N2296" t="s">
        <v>5126</v>
      </c>
      <c r="O2296" t="s">
        <v>12084</v>
      </c>
      <c r="P2296" t="s">
        <v>12085</v>
      </c>
      <c r="Q2296" t="s">
        <v>12086</v>
      </c>
      <c r="R2296" t="s">
        <v>12087</v>
      </c>
      <c r="AA2296">
        <v>3521</v>
      </c>
      <c r="AB2296" s="1">
        <v>40326</v>
      </c>
      <c r="AC2296" t="s">
        <v>3487</v>
      </c>
      <c r="AD2296" s="2">
        <v>5000000</v>
      </c>
      <c r="AE2296" s="2">
        <v>6096582</v>
      </c>
      <c r="AF2296" s="2">
        <v>16515203</v>
      </c>
      <c r="AG2296">
        <v>5</v>
      </c>
      <c r="AH2296">
        <v>28</v>
      </c>
      <c r="AI2296">
        <v>10</v>
      </c>
      <c r="AK2296" s="1" t="e">
        <f t="shared" si="326"/>
        <v>#N/A</v>
      </c>
      <c r="AL2296" s="1" t="e">
        <f t="shared" si="320"/>
        <v>#N/A</v>
      </c>
      <c r="AM2296" s="1" t="e">
        <f t="shared" si="321"/>
        <v>#N/A</v>
      </c>
      <c r="AN2296" s="1" t="e">
        <f t="shared" si="322"/>
        <v>#N/A</v>
      </c>
      <c r="AO2296" s="1" t="e">
        <f t="shared" si="323"/>
        <v>#N/A</v>
      </c>
      <c r="AP2296" s="1" t="e">
        <f t="shared" si="324"/>
        <v>#N/A</v>
      </c>
      <c r="AQ2296" s="1" t="e">
        <f t="shared" si="325"/>
        <v>#N/A</v>
      </c>
    </row>
    <row r="2297" spans="1:43">
      <c r="A2297">
        <v>96</v>
      </c>
      <c r="B2297" t="s">
        <v>12088</v>
      </c>
      <c r="C2297" t="s">
        <v>4660</v>
      </c>
      <c r="D2297" t="e">
        <f t="shared" si="319"/>
        <v>#N/A</v>
      </c>
      <c r="K2297">
        <f t="shared" si="327"/>
        <v>1991</v>
      </c>
      <c r="L2297" t="s">
        <v>4600</v>
      </c>
      <c r="M2297" t="s">
        <v>4788</v>
      </c>
      <c r="N2297" t="s">
        <v>4789</v>
      </c>
      <c r="O2297" t="s">
        <v>12089</v>
      </c>
      <c r="P2297" t="s">
        <v>12090</v>
      </c>
      <c r="Q2297" t="s">
        <v>12091</v>
      </c>
      <c r="R2297" t="s">
        <v>12092</v>
      </c>
      <c r="AA2297">
        <v>3966</v>
      </c>
      <c r="AB2297" s="1">
        <v>40340</v>
      </c>
      <c r="AC2297" t="s">
        <v>3922</v>
      </c>
      <c r="AD2297" s="2">
        <v>2000000</v>
      </c>
      <c r="AE2297" s="2">
        <v>6531503</v>
      </c>
      <c r="AF2297" s="2">
        <v>16131551</v>
      </c>
      <c r="AG2297">
        <v>6</v>
      </c>
      <c r="AH2297">
        <v>11</v>
      </c>
      <c r="AI2297">
        <v>10</v>
      </c>
      <c r="AK2297" s="1" t="e">
        <f t="shared" si="326"/>
        <v>#N/A</v>
      </c>
      <c r="AL2297" s="1" t="e">
        <f t="shared" si="320"/>
        <v>#N/A</v>
      </c>
      <c r="AM2297" s="1" t="e">
        <f t="shared" si="321"/>
        <v>#N/A</v>
      </c>
      <c r="AN2297" s="1" t="e">
        <f t="shared" si="322"/>
        <v>#N/A</v>
      </c>
      <c r="AO2297" s="1" t="e">
        <f t="shared" si="323"/>
        <v>#N/A</v>
      </c>
      <c r="AP2297" s="1" t="e">
        <f t="shared" si="324"/>
        <v>#N/A</v>
      </c>
      <c r="AQ2297" s="1" t="e">
        <f t="shared" si="325"/>
        <v>#N/A</v>
      </c>
    </row>
    <row r="2298" spans="1:43">
      <c r="A2298">
        <v>97</v>
      </c>
      <c r="B2298" t="s">
        <v>12093</v>
      </c>
      <c r="C2298" t="s">
        <v>4607</v>
      </c>
      <c r="D2298" t="e">
        <f t="shared" si="319"/>
        <v>#N/A</v>
      </c>
      <c r="K2298">
        <f t="shared" si="327"/>
        <v>1991</v>
      </c>
      <c r="L2298" t="s">
        <v>4682</v>
      </c>
      <c r="M2298" t="s">
        <v>4903</v>
      </c>
      <c r="N2298" t="s">
        <v>4690</v>
      </c>
      <c r="O2298" t="s">
        <v>12094</v>
      </c>
      <c r="P2298" t="s">
        <v>12095</v>
      </c>
      <c r="Q2298" t="s">
        <v>12096</v>
      </c>
      <c r="R2298" t="s">
        <v>12097</v>
      </c>
      <c r="AA2298">
        <v>3316</v>
      </c>
      <c r="AB2298" s="1">
        <v>40438</v>
      </c>
      <c r="AC2298" t="s">
        <v>3284</v>
      </c>
      <c r="AD2298" s="2">
        <v>6800000</v>
      </c>
      <c r="AE2298" s="2">
        <v>6857096</v>
      </c>
      <c r="AF2298" s="2">
        <v>16038343</v>
      </c>
      <c r="AG2298">
        <v>9</v>
      </c>
      <c r="AH2298">
        <v>17</v>
      </c>
      <c r="AI2298">
        <v>10</v>
      </c>
      <c r="AK2298" s="1" t="e">
        <f t="shared" si="326"/>
        <v>#N/A</v>
      </c>
      <c r="AL2298" s="1" t="e">
        <f t="shared" si="320"/>
        <v>#N/A</v>
      </c>
      <c r="AM2298" s="1" t="e">
        <f t="shared" si="321"/>
        <v>#N/A</v>
      </c>
      <c r="AN2298" s="1" t="e">
        <f t="shared" si="322"/>
        <v>#N/A</v>
      </c>
      <c r="AO2298" s="1" t="e">
        <f t="shared" si="323"/>
        <v>#N/A</v>
      </c>
      <c r="AP2298" s="1" t="e">
        <f t="shared" si="324"/>
        <v>#N/A</v>
      </c>
      <c r="AQ2298" s="1" t="e">
        <f t="shared" si="325"/>
        <v>#N/A</v>
      </c>
    </row>
    <row r="2299" spans="1:43">
      <c r="A2299">
        <v>98</v>
      </c>
      <c r="B2299" t="s">
        <v>12098</v>
      </c>
      <c r="C2299" t="s">
        <v>4628</v>
      </c>
      <c r="D2299" t="e">
        <f t="shared" si="319"/>
        <v>#N/A</v>
      </c>
      <c r="K2299">
        <f t="shared" si="327"/>
        <v>1991</v>
      </c>
      <c r="L2299" t="s">
        <v>4600</v>
      </c>
      <c r="M2299" t="s">
        <v>4846</v>
      </c>
      <c r="N2299" t="s">
        <v>5120</v>
      </c>
      <c r="O2299" t="s">
        <v>9393</v>
      </c>
      <c r="P2299" t="s">
        <v>9393</v>
      </c>
      <c r="Q2299" t="s">
        <v>12099</v>
      </c>
      <c r="R2299" t="s">
        <v>12100</v>
      </c>
      <c r="AA2299">
        <v>1489</v>
      </c>
      <c r="AB2299" s="1">
        <v>40200</v>
      </c>
      <c r="AC2299" t="s">
        <v>1479</v>
      </c>
      <c r="AD2299" s="2">
        <v>31000000</v>
      </c>
      <c r="AE2299" s="2">
        <v>12482741</v>
      </c>
      <c r="AF2299" s="2">
        <v>15826984</v>
      </c>
      <c r="AG2299">
        <v>1</v>
      </c>
      <c r="AH2299">
        <v>22</v>
      </c>
      <c r="AI2299">
        <v>10</v>
      </c>
      <c r="AK2299" s="1" t="e">
        <f t="shared" si="326"/>
        <v>#N/A</v>
      </c>
      <c r="AL2299" s="1" t="e">
        <f t="shared" si="320"/>
        <v>#N/A</v>
      </c>
      <c r="AM2299" s="1" t="e">
        <f t="shared" si="321"/>
        <v>#N/A</v>
      </c>
      <c r="AN2299" s="1" t="e">
        <f t="shared" si="322"/>
        <v>#N/A</v>
      </c>
      <c r="AO2299" s="1" t="e">
        <f t="shared" si="323"/>
        <v>#N/A</v>
      </c>
      <c r="AP2299" s="1" t="e">
        <f t="shared" si="324"/>
        <v>#N/A</v>
      </c>
      <c r="AQ2299" s="1" t="e">
        <f t="shared" si="325"/>
        <v>#N/A</v>
      </c>
    </row>
    <row r="2300" spans="1:43">
      <c r="A2300">
        <v>99</v>
      </c>
      <c r="B2300" t="s">
        <v>12101</v>
      </c>
      <c r="C2300" t="s">
        <v>4660</v>
      </c>
      <c r="D2300" t="e">
        <f t="shared" si="319"/>
        <v>#N/A</v>
      </c>
      <c r="K2300">
        <f t="shared" si="327"/>
        <v>1991</v>
      </c>
      <c r="L2300" t="s">
        <v>4682</v>
      </c>
      <c r="M2300" t="s">
        <v>5095</v>
      </c>
      <c r="N2300" t="s">
        <v>4878</v>
      </c>
      <c r="O2300" t="s">
        <v>12102</v>
      </c>
      <c r="P2300" t="s">
        <v>12103</v>
      </c>
      <c r="Q2300" t="s">
        <v>12104</v>
      </c>
      <c r="R2300" t="s">
        <v>12105</v>
      </c>
      <c r="AA2300">
        <v>2307</v>
      </c>
      <c r="AB2300" s="1">
        <v>40193</v>
      </c>
      <c r="AC2300" t="s">
        <v>2291</v>
      </c>
      <c r="AD2300" s="2">
        <v>18000000</v>
      </c>
      <c r="AE2300" s="2">
        <v>6617867</v>
      </c>
      <c r="AF2300" s="2">
        <v>15696146</v>
      </c>
      <c r="AG2300">
        <v>1</v>
      </c>
      <c r="AH2300">
        <v>15</v>
      </c>
      <c r="AI2300">
        <v>10</v>
      </c>
      <c r="AK2300" s="1" t="e">
        <f t="shared" si="326"/>
        <v>#N/A</v>
      </c>
      <c r="AL2300" s="1" t="e">
        <f t="shared" si="320"/>
        <v>#N/A</v>
      </c>
      <c r="AM2300" s="1" t="e">
        <f t="shared" si="321"/>
        <v>#N/A</v>
      </c>
      <c r="AN2300" s="1" t="e">
        <f t="shared" si="322"/>
        <v>#N/A</v>
      </c>
      <c r="AO2300" s="1" t="e">
        <f t="shared" si="323"/>
        <v>#N/A</v>
      </c>
      <c r="AP2300" s="1" t="e">
        <f t="shared" si="324"/>
        <v>#N/A</v>
      </c>
      <c r="AQ2300" s="1" t="e">
        <f t="shared" si="325"/>
        <v>#N/A</v>
      </c>
    </row>
    <row r="2301" spans="1:43">
      <c r="A2301">
        <v>100</v>
      </c>
      <c r="B2301" t="s">
        <v>1862</v>
      </c>
      <c r="C2301" t="s">
        <v>10764</v>
      </c>
      <c r="D2301">
        <f t="shared" si="319"/>
        <v>25000000</v>
      </c>
      <c r="K2301">
        <f t="shared" si="327"/>
        <v>1991</v>
      </c>
      <c r="L2301" t="s">
        <v>4682</v>
      </c>
      <c r="M2301" t="s">
        <v>4779</v>
      </c>
      <c r="N2301" t="s">
        <v>6382</v>
      </c>
      <c r="O2301" t="s">
        <v>12106</v>
      </c>
      <c r="P2301" t="s">
        <v>12107</v>
      </c>
      <c r="Q2301" t="s">
        <v>12108</v>
      </c>
      <c r="R2301" t="s">
        <v>12109</v>
      </c>
      <c r="AA2301">
        <v>3191</v>
      </c>
      <c r="AB2301" s="1">
        <v>40501</v>
      </c>
      <c r="AC2301" t="s">
        <v>3162</v>
      </c>
      <c r="AD2301" s="2">
        <v>8000000</v>
      </c>
      <c r="AE2301" s="2">
        <v>1095369</v>
      </c>
      <c r="AF2301" s="2">
        <v>15644196</v>
      </c>
      <c r="AG2301">
        <v>11</v>
      </c>
      <c r="AH2301">
        <v>19</v>
      </c>
      <c r="AI2301">
        <v>10</v>
      </c>
      <c r="AK2301" s="1" t="e">
        <f t="shared" si="326"/>
        <v>#N/A</v>
      </c>
      <c r="AL2301" s="1" t="e">
        <f t="shared" si="320"/>
        <v>#N/A</v>
      </c>
      <c r="AM2301" s="1" t="e">
        <f t="shared" si="321"/>
        <v>#N/A</v>
      </c>
      <c r="AN2301" s="1" t="e">
        <f t="shared" si="322"/>
        <v>#N/A</v>
      </c>
      <c r="AO2301" s="1" t="e">
        <f t="shared" si="323"/>
        <v>#N/A</v>
      </c>
      <c r="AP2301" s="1" t="e">
        <f t="shared" si="324"/>
        <v>#N/A</v>
      </c>
      <c r="AQ2301" s="1" t="e">
        <f t="shared" si="325"/>
        <v>#N/A</v>
      </c>
    </row>
    <row r="2302" spans="1:43">
      <c r="A2302">
        <v>1</v>
      </c>
      <c r="B2302" t="s">
        <v>2435</v>
      </c>
      <c r="C2302" t="s">
        <v>4677</v>
      </c>
      <c r="D2302">
        <f t="shared" si="319"/>
        <v>15000000</v>
      </c>
      <c r="K2302">
        <f t="shared" si="327"/>
        <v>1990</v>
      </c>
      <c r="L2302" t="s">
        <v>4614</v>
      </c>
      <c r="M2302" t="s">
        <v>5184</v>
      </c>
      <c r="N2302" t="s">
        <v>5296</v>
      </c>
      <c r="O2302" t="s">
        <v>5881</v>
      </c>
      <c r="P2302" t="s">
        <v>9953</v>
      </c>
      <c r="Q2302" t="s">
        <v>12110</v>
      </c>
      <c r="R2302" t="s">
        <v>12111</v>
      </c>
      <c r="AA2302">
        <v>2995</v>
      </c>
      <c r="AB2302" s="1">
        <v>40347</v>
      </c>
      <c r="AC2302" t="s">
        <v>2969</v>
      </c>
      <c r="AD2302" s="2">
        <v>10000000</v>
      </c>
      <c r="AE2302" s="2">
        <v>5005465</v>
      </c>
      <c r="AF2302" s="2">
        <v>15132211</v>
      </c>
      <c r="AG2302">
        <v>6</v>
      </c>
      <c r="AH2302">
        <v>18</v>
      </c>
      <c r="AI2302">
        <v>10</v>
      </c>
      <c r="AK2302" s="1" t="e">
        <f t="shared" si="326"/>
        <v>#N/A</v>
      </c>
      <c r="AL2302" s="1" t="e">
        <f t="shared" si="320"/>
        <v>#N/A</v>
      </c>
      <c r="AM2302" s="1" t="e">
        <f t="shared" si="321"/>
        <v>#N/A</v>
      </c>
      <c r="AN2302" s="1" t="e">
        <f t="shared" si="322"/>
        <v>#N/A</v>
      </c>
      <c r="AO2302" s="1" t="e">
        <f t="shared" si="323"/>
        <v>#N/A</v>
      </c>
      <c r="AP2302" s="1" t="e">
        <f t="shared" si="324"/>
        <v>#N/A</v>
      </c>
      <c r="AQ2302" s="1" t="e">
        <f t="shared" si="325"/>
        <v>#N/A</v>
      </c>
    </row>
    <row r="2303" spans="1:43">
      <c r="A2303">
        <v>2</v>
      </c>
      <c r="B2303" t="s">
        <v>1946</v>
      </c>
      <c r="C2303" t="s">
        <v>4660</v>
      </c>
      <c r="D2303">
        <f t="shared" si="319"/>
        <v>22000000</v>
      </c>
      <c r="K2303">
        <f t="shared" si="327"/>
        <v>1990</v>
      </c>
      <c r="L2303" t="s">
        <v>4600</v>
      </c>
      <c r="M2303" t="s">
        <v>5100</v>
      </c>
      <c r="N2303" t="s">
        <v>6050</v>
      </c>
      <c r="O2303" t="s">
        <v>8671</v>
      </c>
      <c r="P2303" t="s">
        <v>11256</v>
      </c>
      <c r="Q2303" t="s">
        <v>12112</v>
      </c>
      <c r="R2303" t="s">
        <v>12113</v>
      </c>
      <c r="AA2303">
        <v>3047</v>
      </c>
      <c r="AB2303" s="1">
        <v>40543</v>
      </c>
      <c r="AC2303" t="s">
        <v>3020</v>
      </c>
      <c r="AD2303" s="2">
        <v>10000000</v>
      </c>
      <c r="AE2303" s="2">
        <v>0</v>
      </c>
      <c r="AF2303" s="2">
        <v>15037867</v>
      </c>
      <c r="AG2303">
        <v>12</v>
      </c>
      <c r="AH2303">
        <v>31</v>
      </c>
      <c r="AI2303">
        <v>10</v>
      </c>
      <c r="AK2303" s="1" t="e">
        <f t="shared" si="326"/>
        <v>#N/A</v>
      </c>
      <c r="AL2303" s="1" t="e">
        <f t="shared" si="320"/>
        <v>#N/A</v>
      </c>
      <c r="AM2303" s="1" t="e">
        <f t="shared" si="321"/>
        <v>#N/A</v>
      </c>
      <c r="AN2303" s="1" t="e">
        <f t="shared" si="322"/>
        <v>#N/A</v>
      </c>
      <c r="AO2303" s="1" t="e">
        <f t="shared" si="323"/>
        <v>#N/A</v>
      </c>
      <c r="AP2303" s="1" t="e">
        <f t="shared" si="324"/>
        <v>#N/A</v>
      </c>
      <c r="AQ2303" s="1" t="e">
        <f t="shared" si="325"/>
        <v>#N/A</v>
      </c>
    </row>
    <row r="2304" spans="1:43">
      <c r="A2304">
        <v>3</v>
      </c>
      <c r="B2304" t="s">
        <v>2205</v>
      </c>
      <c r="C2304" t="s">
        <v>11759</v>
      </c>
      <c r="D2304">
        <f t="shared" si="319"/>
        <v>19000000</v>
      </c>
      <c r="K2304">
        <f t="shared" si="327"/>
        <v>1990</v>
      </c>
      <c r="L2304" t="s">
        <v>4600</v>
      </c>
      <c r="M2304" t="s">
        <v>12114</v>
      </c>
      <c r="N2304" t="s">
        <v>5785</v>
      </c>
      <c r="O2304" t="s">
        <v>8075</v>
      </c>
      <c r="P2304" t="s">
        <v>12115</v>
      </c>
      <c r="Q2304" t="s">
        <v>12116</v>
      </c>
      <c r="R2304" t="s">
        <v>12117</v>
      </c>
      <c r="AA2304">
        <v>2312</v>
      </c>
      <c r="AB2304" s="1">
        <v>40410</v>
      </c>
      <c r="AC2304" t="s">
        <v>2296</v>
      </c>
      <c r="AD2304" s="2">
        <v>18000000</v>
      </c>
      <c r="AE2304" s="2">
        <v>4806750</v>
      </c>
      <c r="AF2304" s="2">
        <v>12949849</v>
      </c>
      <c r="AG2304">
        <v>8</v>
      </c>
      <c r="AH2304">
        <v>20</v>
      </c>
      <c r="AI2304">
        <v>10</v>
      </c>
      <c r="AK2304" s="1" t="e">
        <f t="shared" si="326"/>
        <v>#N/A</v>
      </c>
      <c r="AL2304" s="1" t="e">
        <f t="shared" si="320"/>
        <v>#N/A</v>
      </c>
      <c r="AM2304" s="1" t="e">
        <f t="shared" si="321"/>
        <v>#N/A</v>
      </c>
      <c r="AN2304" s="1" t="e">
        <f t="shared" si="322"/>
        <v>#N/A</v>
      </c>
      <c r="AO2304" s="1" t="e">
        <f t="shared" si="323"/>
        <v>#N/A</v>
      </c>
      <c r="AP2304" s="1" t="e">
        <f t="shared" si="324"/>
        <v>#N/A</v>
      </c>
      <c r="AQ2304" s="1" t="e">
        <f t="shared" si="325"/>
        <v>#N/A</v>
      </c>
    </row>
    <row r="2305" spans="1:43">
      <c r="A2305">
        <v>4</v>
      </c>
      <c r="B2305" t="s">
        <v>2585</v>
      </c>
      <c r="C2305" t="s">
        <v>4607</v>
      </c>
      <c r="D2305">
        <f t="shared" si="319"/>
        <v>14000000</v>
      </c>
      <c r="K2305">
        <f t="shared" si="327"/>
        <v>1990</v>
      </c>
      <c r="L2305" t="s">
        <v>4682</v>
      </c>
      <c r="M2305" t="s">
        <v>4723</v>
      </c>
      <c r="N2305" t="s">
        <v>5174</v>
      </c>
      <c r="O2305" t="s">
        <v>5614</v>
      </c>
      <c r="P2305" t="s">
        <v>11455</v>
      </c>
      <c r="Q2305" t="s">
        <v>12118</v>
      </c>
      <c r="R2305" t="s">
        <v>12119</v>
      </c>
      <c r="AA2305">
        <v>3239</v>
      </c>
      <c r="AB2305" s="1">
        <v>40298</v>
      </c>
      <c r="AC2305" t="s">
        <v>3209</v>
      </c>
      <c r="AD2305" s="2">
        <v>7300000</v>
      </c>
      <c r="AE2305" s="2">
        <v>1818681</v>
      </c>
      <c r="AF2305" s="2">
        <v>12023606</v>
      </c>
      <c r="AG2305">
        <v>4</v>
      </c>
      <c r="AH2305">
        <v>30</v>
      </c>
      <c r="AI2305">
        <v>10</v>
      </c>
      <c r="AK2305" s="1" t="e">
        <f t="shared" si="326"/>
        <v>#N/A</v>
      </c>
      <c r="AL2305" s="1" t="e">
        <f t="shared" si="320"/>
        <v>#N/A</v>
      </c>
      <c r="AM2305" s="1" t="e">
        <f t="shared" si="321"/>
        <v>#N/A</v>
      </c>
      <c r="AN2305" s="1" t="e">
        <f t="shared" si="322"/>
        <v>#N/A</v>
      </c>
      <c r="AO2305" s="1" t="e">
        <f t="shared" si="323"/>
        <v>#N/A</v>
      </c>
      <c r="AP2305" s="1" t="e">
        <f t="shared" si="324"/>
        <v>#N/A</v>
      </c>
      <c r="AQ2305" s="1" t="e">
        <f t="shared" si="325"/>
        <v>#N/A</v>
      </c>
    </row>
    <row r="2306" spans="1:43">
      <c r="A2306">
        <v>5</v>
      </c>
      <c r="B2306" t="s">
        <v>184</v>
      </c>
      <c r="C2306" t="s">
        <v>6635</v>
      </c>
      <c r="D2306">
        <f t="shared" si="319"/>
        <v>125000000</v>
      </c>
      <c r="K2306">
        <f t="shared" si="327"/>
        <v>1990</v>
      </c>
      <c r="L2306" t="s">
        <v>4614</v>
      </c>
      <c r="M2306" t="s">
        <v>5062</v>
      </c>
      <c r="N2306" t="s">
        <v>5652</v>
      </c>
      <c r="O2306" t="s">
        <v>11308</v>
      </c>
      <c r="P2306" t="s">
        <v>12120</v>
      </c>
      <c r="Q2306" t="s">
        <v>12121</v>
      </c>
      <c r="R2306" t="s">
        <v>12122</v>
      </c>
      <c r="AA2306">
        <v>2712</v>
      </c>
      <c r="AB2306" s="1">
        <v>40263</v>
      </c>
      <c r="AC2306" t="s">
        <v>2689</v>
      </c>
      <c r="AD2306" s="2">
        <v>13000000</v>
      </c>
      <c r="AE2306" s="2">
        <v>3075255</v>
      </c>
      <c r="AF2306" s="2">
        <v>11831131</v>
      </c>
      <c r="AG2306">
        <v>3</v>
      </c>
      <c r="AH2306">
        <v>26</v>
      </c>
      <c r="AI2306">
        <v>10</v>
      </c>
      <c r="AK2306" s="1" t="e">
        <f t="shared" si="326"/>
        <v>#N/A</v>
      </c>
      <c r="AL2306" s="1" t="e">
        <f t="shared" si="320"/>
        <v>#N/A</v>
      </c>
      <c r="AM2306" s="1" t="e">
        <f t="shared" si="321"/>
        <v>#N/A</v>
      </c>
      <c r="AN2306" s="1" t="e">
        <f t="shared" si="322"/>
        <v>#N/A</v>
      </c>
      <c r="AO2306" s="1" t="e">
        <f t="shared" si="323"/>
        <v>#N/A</v>
      </c>
      <c r="AP2306" s="1" t="e">
        <f t="shared" si="324"/>
        <v>#N/A</v>
      </c>
      <c r="AQ2306" s="1" t="e">
        <f t="shared" si="325"/>
        <v>#N/A</v>
      </c>
    </row>
    <row r="2307" spans="1:43">
      <c r="A2307">
        <v>6</v>
      </c>
      <c r="B2307" t="s">
        <v>1488</v>
      </c>
      <c r="C2307" t="s">
        <v>4660</v>
      </c>
      <c r="D2307">
        <f t="shared" ref="D2307:D2370" si="328">VLOOKUP(B2307,AC2306:AF12305,2,FALSE)</f>
        <v>30000000</v>
      </c>
      <c r="K2307">
        <f t="shared" si="327"/>
        <v>1990</v>
      </c>
      <c r="L2307" t="s">
        <v>4614</v>
      </c>
      <c r="M2307" t="s">
        <v>4773</v>
      </c>
      <c r="N2307" t="s">
        <v>5185</v>
      </c>
      <c r="O2307" t="s">
        <v>8236</v>
      </c>
      <c r="P2307" t="s">
        <v>12123</v>
      </c>
      <c r="Q2307" t="s">
        <v>12124</v>
      </c>
      <c r="R2307" t="s">
        <v>12125</v>
      </c>
      <c r="AA2307">
        <v>1110</v>
      </c>
      <c r="AB2307" s="1">
        <v>40326</v>
      </c>
      <c r="AC2307" t="s">
        <v>1103</v>
      </c>
      <c r="AD2307" s="2">
        <v>42000000</v>
      </c>
      <c r="AE2307" s="2">
        <v>1259693</v>
      </c>
      <c r="AF2307" s="2">
        <v>11756922</v>
      </c>
      <c r="AG2307">
        <v>5</v>
      </c>
      <c r="AH2307">
        <v>28</v>
      </c>
      <c r="AI2307">
        <v>10</v>
      </c>
      <c r="AK2307" s="1" t="e">
        <f t="shared" si="326"/>
        <v>#N/A</v>
      </c>
      <c r="AL2307" s="1" t="e">
        <f t="shared" ref="AL2307:AL2370" si="329">VLOOKUP($AC2307,$B$2:$R$10000,12,FALSE)</f>
        <v>#N/A</v>
      </c>
      <c r="AM2307" s="1" t="e">
        <f t="shared" ref="AM2307:AM2370" si="330">VLOOKUP($AC2307,$B$2:$R$10000,13,FALSE)</f>
        <v>#N/A</v>
      </c>
      <c r="AN2307" s="1" t="e">
        <f t="shared" ref="AN2307:AN2370" si="331">VLOOKUP($AC2307,$B$2:$R$10000,14,FALSE)</f>
        <v>#N/A</v>
      </c>
      <c r="AO2307" s="1" t="e">
        <f t="shared" ref="AO2307:AO2370" si="332">VLOOKUP($AC2307,$B$2:$R$10000,15,FALSE)</f>
        <v>#N/A</v>
      </c>
      <c r="AP2307" s="1" t="e">
        <f t="shared" ref="AP2307:AP2370" si="333">VLOOKUP($AC2307,$B$2:$R$10000,16,FALSE)</f>
        <v>#N/A</v>
      </c>
      <c r="AQ2307" s="1" t="e">
        <f t="shared" si="325"/>
        <v>#N/A</v>
      </c>
    </row>
    <row r="2308" spans="1:43">
      <c r="A2308">
        <v>7</v>
      </c>
      <c r="B2308" t="s">
        <v>191</v>
      </c>
      <c r="C2308" t="s">
        <v>4695</v>
      </c>
      <c r="D2308">
        <f t="shared" si="328"/>
        <v>125000000</v>
      </c>
      <c r="K2308">
        <f t="shared" si="327"/>
        <v>1990</v>
      </c>
      <c r="L2308" t="s">
        <v>4682</v>
      </c>
      <c r="M2308" t="s">
        <v>5013</v>
      </c>
      <c r="N2308" t="s">
        <v>4609</v>
      </c>
      <c r="O2308" t="s">
        <v>8934</v>
      </c>
      <c r="P2308" t="s">
        <v>12126</v>
      </c>
      <c r="Q2308" t="s">
        <v>12127</v>
      </c>
      <c r="R2308" t="s">
        <v>12128</v>
      </c>
      <c r="AA2308">
        <v>2571</v>
      </c>
      <c r="AB2308" s="1">
        <v>40436</v>
      </c>
      <c r="AC2308" t="s">
        <v>2552</v>
      </c>
      <c r="AD2308" s="2">
        <v>15000000</v>
      </c>
      <c r="AE2308" s="2">
        <v>2434652</v>
      </c>
      <c r="AF2308" s="2">
        <v>11173718</v>
      </c>
      <c r="AG2308">
        <v>9</v>
      </c>
      <c r="AH2308">
        <v>15</v>
      </c>
      <c r="AI2308">
        <v>10</v>
      </c>
      <c r="AK2308" s="1" t="e">
        <f t="shared" si="326"/>
        <v>#N/A</v>
      </c>
      <c r="AL2308" s="1" t="e">
        <f t="shared" si="329"/>
        <v>#N/A</v>
      </c>
      <c r="AM2308" s="1" t="e">
        <f t="shared" si="330"/>
        <v>#N/A</v>
      </c>
      <c r="AN2308" s="1" t="e">
        <f t="shared" si="331"/>
        <v>#N/A</v>
      </c>
      <c r="AO2308" s="1" t="e">
        <f t="shared" si="332"/>
        <v>#N/A</v>
      </c>
      <c r="AP2308" s="1" t="e">
        <f t="shared" si="333"/>
        <v>#N/A</v>
      </c>
      <c r="AQ2308" s="1" t="e">
        <f t="shared" si="325"/>
        <v>#N/A</v>
      </c>
    </row>
    <row r="2309" spans="1:43">
      <c r="A2309">
        <v>8</v>
      </c>
      <c r="B2309" t="s">
        <v>12129</v>
      </c>
      <c r="C2309" t="s">
        <v>4677</v>
      </c>
      <c r="D2309" t="e">
        <f t="shared" si="328"/>
        <v>#N/A</v>
      </c>
      <c r="K2309">
        <f t="shared" si="327"/>
        <v>1990</v>
      </c>
      <c r="L2309" t="s">
        <v>4635</v>
      </c>
      <c r="AA2309">
        <v>998</v>
      </c>
      <c r="AB2309" s="1">
        <v>40347</v>
      </c>
      <c r="AC2309" t="s">
        <v>991</v>
      </c>
      <c r="AD2309" s="2">
        <v>47000000</v>
      </c>
      <c r="AE2309" s="2">
        <v>10547117</v>
      </c>
      <c r="AF2309" s="2">
        <v>11022696</v>
      </c>
      <c r="AG2309">
        <v>6</v>
      </c>
      <c r="AH2309">
        <v>18</v>
      </c>
      <c r="AI2309">
        <v>10</v>
      </c>
      <c r="AK2309" s="1" t="e">
        <f t="shared" si="326"/>
        <v>#N/A</v>
      </c>
      <c r="AL2309" s="1" t="e">
        <f t="shared" si="329"/>
        <v>#N/A</v>
      </c>
      <c r="AM2309" s="1" t="e">
        <f t="shared" si="330"/>
        <v>#N/A</v>
      </c>
      <c r="AN2309" s="1" t="e">
        <f t="shared" si="331"/>
        <v>#N/A</v>
      </c>
      <c r="AO2309" s="1" t="e">
        <f t="shared" si="332"/>
        <v>#N/A</v>
      </c>
      <c r="AP2309" s="1" t="e">
        <f t="shared" si="333"/>
        <v>#N/A</v>
      </c>
      <c r="AQ2309" s="1" t="e">
        <f t="shared" ref="AQ2309:AQ2372" si="334">VLOOKUP($AC2309,$B$2:$R$10000,2,FALSE)</f>
        <v>#N/A</v>
      </c>
    </row>
    <row r="2310" spans="1:43">
      <c r="A2310">
        <v>9</v>
      </c>
      <c r="B2310" t="s">
        <v>986</v>
      </c>
      <c r="C2310" t="s">
        <v>4607</v>
      </c>
      <c r="D2310">
        <f t="shared" si="328"/>
        <v>47000000</v>
      </c>
      <c r="K2310">
        <f t="shared" si="327"/>
        <v>1990</v>
      </c>
      <c r="L2310" t="s">
        <v>4614</v>
      </c>
      <c r="M2310" t="s">
        <v>4846</v>
      </c>
      <c r="N2310" t="s">
        <v>4684</v>
      </c>
      <c r="O2310" t="s">
        <v>9676</v>
      </c>
      <c r="P2310" t="s">
        <v>12130</v>
      </c>
      <c r="Q2310" t="s">
        <v>12131</v>
      </c>
      <c r="R2310" t="s">
        <v>12132</v>
      </c>
      <c r="AA2310">
        <v>2737</v>
      </c>
      <c r="AB2310" s="1">
        <v>40466</v>
      </c>
      <c r="AC2310" t="s">
        <v>2714</v>
      </c>
      <c r="AD2310" s="2">
        <v>12500000</v>
      </c>
      <c r="AE2310" s="2">
        <v>6797696</v>
      </c>
      <c r="AF2310" s="2">
        <v>10133552</v>
      </c>
      <c r="AG2310">
        <v>10</v>
      </c>
      <c r="AH2310">
        <v>15</v>
      </c>
      <c r="AI2310">
        <v>10</v>
      </c>
      <c r="AK2310" s="1" t="e">
        <f t="shared" si="326"/>
        <v>#N/A</v>
      </c>
      <c r="AL2310" s="1" t="e">
        <f t="shared" si="329"/>
        <v>#N/A</v>
      </c>
      <c r="AM2310" s="1" t="e">
        <f t="shared" si="330"/>
        <v>#N/A</v>
      </c>
      <c r="AN2310" s="1" t="e">
        <f t="shared" si="331"/>
        <v>#N/A</v>
      </c>
      <c r="AO2310" s="1" t="e">
        <f t="shared" si="332"/>
        <v>#N/A</v>
      </c>
      <c r="AP2310" s="1" t="e">
        <f t="shared" si="333"/>
        <v>#N/A</v>
      </c>
      <c r="AQ2310" s="1" t="e">
        <f t="shared" si="334"/>
        <v>#N/A</v>
      </c>
    </row>
    <row r="2311" spans="1:43">
      <c r="A2311">
        <v>10</v>
      </c>
      <c r="B2311" t="s">
        <v>1718</v>
      </c>
      <c r="C2311" t="s">
        <v>4621</v>
      </c>
      <c r="D2311">
        <f t="shared" si="328"/>
        <v>26000000</v>
      </c>
      <c r="K2311">
        <f t="shared" si="327"/>
        <v>1990</v>
      </c>
      <c r="L2311" t="s">
        <v>4600</v>
      </c>
      <c r="M2311" t="s">
        <v>4707</v>
      </c>
      <c r="N2311" t="s">
        <v>4684</v>
      </c>
      <c r="O2311" t="s">
        <v>5575</v>
      </c>
      <c r="P2311" t="s">
        <v>12133</v>
      </c>
      <c r="Q2311" t="s">
        <v>12134</v>
      </c>
      <c r="R2311" t="s">
        <v>12135</v>
      </c>
      <c r="AA2311">
        <v>3279</v>
      </c>
      <c r="AB2311" s="1">
        <v>40347</v>
      </c>
      <c r="AC2311" t="s">
        <v>3247</v>
      </c>
      <c r="AD2311" s="2">
        <v>7000000</v>
      </c>
      <c r="AE2311" s="2">
        <v>7468936</v>
      </c>
      <c r="AF2311" s="2">
        <v>10062896</v>
      </c>
      <c r="AG2311">
        <v>6</v>
      </c>
      <c r="AH2311">
        <v>18</v>
      </c>
      <c r="AI2311">
        <v>10</v>
      </c>
      <c r="AK2311" s="1" t="e">
        <f t="shared" si="326"/>
        <v>#N/A</v>
      </c>
      <c r="AL2311" s="1" t="e">
        <f t="shared" si="329"/>
        <v>#N/A</v>
      </c>
      <c r="AM2311" s="1" t="e">
        <f t="shared" si="330"/>
        <v>#N/A</v>
      </c>
      <c r="AN2311" s="1" t="e">
        <f t="shared" si="331"/>
        <v>#N/A</v>
      </c>
      <c r="AO2311" s="1" t="e">
        <f t="shared" si="332"/>
        <v>#N/A</v>
      </c>
      <c r="AP2311" s="1" t="e">
        <f t="shared" si="333"/>
        <v>#N/A</v>
      </c>
      <c r="AQ2311" s="1" t="e">
        <f t="shared" si="334"/>
        <v>#N/A</v>
      </c>
    </row>
    <row r="2312" spans="1:43">
      <c r="A2312">
        <v>11</v>
      </c>
      <c r="B2312" t="s">
        <v>1127</v>
      </c>
      <c r="C2312" t="s">
        <v>4621</v>
      </c>
      <c r="D2312">
        <f t="shared" si="328"/>
        <v>40000000</v>
      </c>
      <c r="K2312">
        <f t="shared" si="327"/>
        <v>1990</v>
      </c>
      <c r="L2312" t="s">
        <v>4614</v>
      </c>
      <c r="M2312" t="s">
        <v>4962</v>
      </c>
      <c r="N2312" t="s">
        <v>5673</v>
      </c>
      <c r="O2312" t="s">
        <v>5170</v>
      </c>
      <c r="P2312" t="s">
        <v>12136</v>
      </c>
      <c r="Q2312" t="s">
        <v>12137</v>
      </c>
      <c r="R2312" t="s">
        <v>12138</v>
      </c>
      <c r="AA2312">
        <v>3275</v>
      </c>
      <c r="AB2312" s="1">
        <v>40389</v>
      </c>
      <c r="AC2312" t="s">
        <v>3243</v>
      </c>
      <c r="AD2312" s="2">
        <v>7000000</v>
      </c>
      <c r="AE2312" s="2">
        <v>9176933</v>
      </c>
      <c r="AF2312" s="2">
        <v>9696933</v>
      </c>
      <c r="AG2312">
        <v>7</v>
      </c>
      <c r="AH2312">
        <v>30</v>
      </c>
      <c r="AI2312">
        <v>10</v>
      </c>
      <c r="AK2312" s="1" t="e">
        <f t="shared" si="326"/>
        <v>#N/A</v>
      </c>
      <c r="AL2312" s="1" t="e">
        <f t="shared" si="329"/>
        <v>#N/A</v>
      </c>
      <c r="AM2312" s="1" t="e">
        <f t="shared" si="330"/>
        <v>#N/A</v>
      </c>
      <c r="AN2312" s="1" t="e">
        <f t="shared" si="331"/>
        <v>#N/A</v>
      </c>
      <c r="AO2312" s="1" t="e">
        <f t="shared" si="332"/>
        <v>#N/A</v>
      </c>
      <c r="AP2312" s="1" t="e">
        <f t="shared" si="333"/>
        <v>#N/A</v>
      </c>
      <c r="AQ2312" s="1" t="e">
        <f t="shared" si="334"/>
        <v>#N/A</v>
      </c>
    </row>
    <row r="2313" spans="1:43">
      <c r="A2313">
        <v>12</v>
      </c>
      <c r="B2313" t="s">
        <v>12139</v>
      </c>
      <c r="C2313" t="s">
        <v>4628</v>
      </c>
      <c r="D2313" t="e">
        <f t="shared" si="328"/>
        <v>#N/A</v>
      </c>
      <c r="K2313">
        <f t="shared" si="327"/>
        <v>1990</v>
      </c>
      <c r="L2313" t="s">
        <v>4682</v>
      </c>
      <c r="M2313" t="s">
        <v>5100</v>
      </c>
      <c r="N2313" t="s">
        <v>5728</v>
      </c>
      <c r="O2313" t="s">
        <v>11076</v>
      </c>
      <c r="P2313" t="s">
        <v>12140</v>
      </c>
      <c r="Q2313" t="s">
        <v>12141</v>
      </c>
      <c r="R2313" t="s">
        <v>12142</v>
      </c>
      <c r="AA2313">
        <v>1894</v>
      </c>
      <c r="AB2313" s="1">
        <v>40543</v>
      </c>
      <c r="AC2313" t="s">
        <v>1883</v>
      </c>
      <c r="AD2313" s="2">
        <v>25000000</v>
      </c>
      <c r="AE2313" s="2">
        <v>0</v>
      </c>
      <c r="AF2313" s="2">
        <v>9445081</v>
      </c>
      <c r="AG2313">
        <v>12</v>
      </c>
      <c r="AH2313">
        <v>31</v>
      </c>
      <c r="AI2313">
        <v>10</v>
      </c>
      <c r="AK2313" s="1" t="e">
        <f t="shared" si="326"/>
        <v>#N/A</v>
      </c>
      <c r="AL2313" s="1" t="e">
        <f t="shared" si="329"/>
        <v>#N/A</v>
      </c>
      <c r="AM2313" s="1" t="e">
        <f t="shared" si="330"/>
        <v>#N/A</v>
      </c>
      <c r="AN2313" s="1" t="e">
        <f t="shared" si="331"/>
        <v>#N/A</v>
      </c>
      <c r="AO2313" s="1" t="e">
        <f t="shared" si="332"/>
        <v>#N/A</v>
      </c>
      <c r="AP2313" s="1" t="e">
        <f t="shared" si="333"/>
        <v>#N/A</v>
      </c>
      <c r="AQ2313" s="1" t="e">
        <f t="shared" si="334"/>
        <v>#N/A</v>
      </c>
    </row>
    <row r="2314" spans="1:43">
      <c r="A2314">
        <v>13</v>
      </c>
      <c r="B2314" t="s">
        <v>682</v>
      </c>
      <c r="C2314" t="s">
        <v>4660</v>
      </c>
      <c r="D2314">
        <f t="shared" si="328"/>
        <v>60000000</v>
      </c>
      <c r="K2314">
        <f t="shared" si="327"/>
        <v>1990</v>
      </c>
      <c r="L2314" t="s">
        <v>4600</v>
      </c>
      <c r="M2314" t="s">
        <v>4788</v>
      </c>
      <c r="N2314" t="s">
        <v>7752</v>
      </c>
      <c r="O2314" t="s">
        <v>5889</v>
      </c>
      <c r="P2314" t="s">
        <v>12143</v>
      </c>
      <c r="Q2314" t="s">
        <v>12144</v>
      </c>
      <c r="R2314" t="s">
        <v>12145</v>
      </c>
      <c r="AA2314">
        <v>1616</v>
      </c>
      <c r="AB2314" s="1">
        <v>40529</v>
      </c>
      <c r="AC2314" t="s">
        <v>1605</v>
      </c>
      <c r="AD2314" s="2">
        <v>30000000</v>
      </c>
      <c r="AE2314" s="2">
        <v>7502560</v>
      </c>
      <c r="AF2314" s="2">
        <v>8845575</v>
      </c>
      <c r="AG2314">
        <v>12</v>
      </c>
      <c r="AH2314">
        <v>17</v>
      </c>
      <c r="AI2314">
        <v>10</v>
      </c>
      <c r="AK2314" s="1" t="e">
        <f t="shared" si="326"/>
        <v>#N/A</v>
      </c>
      <c r="AL2314" s="1" t="e">
        <f t="shared" si="329"/>
        <v>#N/A</v>
      </c>
      <c r="AM2314" s="1" t="e">
        <f t="shared" si="330"/>
        <v>#N/A</v>
      </c>
      <c r="AN2314" s="1" t="e">
        <f t="shared" si="331"/>
        <v>#N/A</v>
      </c>
      <c r="AO2314" s="1" t="e">
        <f t="shared" si="332"/>
        <v>#N/A</v>
      </c>
      <c r="AP2314" s="1" t="e">
        <f t="shared" si="333"/>
        <v>#N/A</v>
      </c>
      <c r="AQ2314" s="1" t="e">
        <f t="shared" si="334"/>
        <v>#N/A</v>
      </c>
    </row>
    <row r="2315" spans="1:43">
      <c r="A2315">
        <v>14</v>
      </c>
      <c r="B2315" t="s">
        <v>12146</v>
      </c>
      <c r="C2315" t="s">
        <v>4660</v>
      </c>
      <c r="D2315" t="e">
        <f t="shared" si="328"/>
        <v>#N/A</v>
      </c>
      <c r="K2315">
        <f t="shared" si="327"/>
        <v>1990</v>
      </c>
      <c r="L2315" t="s">
        <v>4682</v>
      </c>
      <c r="M2315" t="s">
        <v>5062</v>
      </c>
      <c r="N2315" t="s">
        <v>4684</v>
      </c>
      <c r="O2315" t="s">
        <v>11332</v>
      </c>
      <c r="P2315" t="s">
        <v>12147</v>
      </c>
      <c r="Q2315" t="s">
        <v>12148</v>
      </c>
      <c r="R2315" t="s">
        <v>12149</v>
      </c>
      <c r="AA2315">
        <v>2978</v>
      </c>
      <c r="AB2315" s="1">
        <v>40319</v>
      </c>
      <c r="AC2315" t="s">
        <v>2952</v>
      </c>
      <c r="AD2315" s="2">
        <v>10000000</v>
      </c>
      <c r="AE2315" s="2">
        <v>8525600</v>
      </c>
      <c r="AF2315" s="2">
        <v>8629895</v>
      </c>
      <c r="AG2315">
        <v>5</v>
      </c>
      <c r="AH2315">
        <v>21</v>
      </c>
      <c r="AI2315">
        <v>10</v>
      </c>
      <c r="AK2315" s="1" t="e">
        <f t="shared" si="326"/>
        <v>#N/A</v>
      </c>
      <c r="AL2315" s="1" t="e">
        <f t="shared" si="329"/>
        <v>#N/A</v>
      </c>
      <c r="AM2315" s="1" t="e">
        <f t="shared" si="330"/>
        <v>#N/A</v>
      </c>
      <c r="AN2315" s="1" t="e">
        <f t="shared" si="331"/>
        <v>#N/A</v>
      </c>
      <c r="AO2315" s="1" t="e">
        <f t="shared" si="332"/>
        <v>#N/A</v>
      </c>
      <c r="AP2315" s="1" t="e">
        <f t="shared" si="333"/>
        <v>#N/A</v>
      </c>
      <c r="AQ2315" s="1" t="e">
        <f t="shared" si="334"/>
        <v>#N/A</v>
      </c>
    </row>
    <row r="2316" spans="1:43">
      <c r="A2316">
        <v>15</v>
      </c>
      <c r="B2316" t="s">
        <v>12150</v>
      </c>
      <c r="C2316" t="s">
        <v>4607</v>
      </c>
      <c r="D2316" t="e">
        <f t="shared" si="328"/>
        <v>#N/A</v>
      </c>
      <c r="K2316">
        <f t="shared" si="327"/>
        <v>1990</v>
      </c>
      <c r="L2316" t="s">
        <v>4635</v>
      </c>
      <c r="AA2316">
        <v>1108</v>
      </c>
      <c r="AB2316" s="1">
        <v>40515</v>
      </c>
      <c r="AC2316" t="s">
        <v>1101</v>
      </c>
      <c r="AD2316" s="2">
        <v>42000000</v>
      </c>
      <c r="AE2316" s="2">
        <v>5666340</v>
      </c>
      <c r="AF2316" s="2">
        <v>8514325</v>
      </c>
      <c r="AG2316">
        <v>12</v>
      </c>
      <c r="AH2316">
        <v>3</v>
      </c>
      <c r="AI2316">
        <v>10</v>
      </c>
      <c r="AK2316" s="1" t="e">
        <f t="shared" si="326"/>
        <v>#N/A</v>
      </c>
      <c r="AL2316" s="1" t="e">
        <f t="shared" si="329"/>
        <v>#N/A</v>
      </c>
      <c r="AM2316" s="1" t="e">
        <f t="shared" si="330"/>
        <v>#N/A</v>
      </c>
      <c r="AN2316" s="1" t="e">
        <f t="shared" si="331"/>
        <v>#N/A</v>
      </c>
      <c r="AO2316" s="1" t="e">
        <f t="shared" si="332"/>
        <v>#N/A</v>
      </c>
      <c r="AP2316" s="1" t="e">
        <f t="shared" si="333"/>
        <v>#N/A</v>
      </c>
      <c r="AQ2316" s="1" t="e">
        <f t="shared" si="334"/>
        <v>#N/A</v>
      </c>
    </row>
    <row r="2317" spans="1:43">
      <c r="A2317">
        <v>16</v>
      </c>
      <c r="B2317" t="s">
        <v>12151</v>
      </c>
      <c r="C2317" t="s">
        <v>4621</v>
      </c>
      <c r="D2317" t="e">
        <f t="shared" si="328"/>
        <v>#N/A</v>
      </c>
      <c r="K2317">
        <f t="shared" si="327"/>
        <v>1990</v>
      </c>
      <c r="L2317" t="s">
        <v>4600</v>
      </c>
      <c r="M2317" t="s">
        <v>4689</v>
      </c>
      <c r="N2317" t="s">
        <v>5257</v>
      </c>
      <c r="O2317" t="s">
        <v>10866</v>
      </c>
      <c r="P2317" t="s">
        <v>12152</v>
      </c>
      <c r="Q2317" t="s">
        <v>12153</v>
      </c>
      <c r="R2317" t="s">
        <v>12154</v>
      </c>
      <c r="AA2317">
        <v>3383</v>
      </c>
      <c r="AB2317" s="1">
        <v>40256</v>
      </c>
      <c r="AC2317" t="s">
        <v>3350</v>
      </c>
      <c r="AD2317" s="2">
        <v>6000000</v>
      </c>
      <c r="AE2317" s="2">
        <v>6671283</v>
      </c>
      <c r="AF2317" s="2">
        <v>8173486</v>
      </c>
      <c r="AG2317">
        <v>3</v>
      </c>
      <c r="AH2317">
        <v>19</v>
      </c>
      <c r="AI2317">
        <v>10</v>
      </c>
      <c r="AK2317" s="1" t="e">
        <f t="shared" si="326"/>
        <v>#N/A</v>
      </c>
      <c r="AL2317" s="1" t="e">
        <f t="shared" si="329"/>
        <v>#N/A</v>
      </c>
      <c r="AM2317" s="1" t="e">
        <f t="shared" si="330"/>
        <v>#N/A</v>
      </c>
      <c r="AN2317" s="1" t="e">
        <f t="shared" si="331"/>
        <v>#N/A</v>
      </c>
      <c r="AO2317" s="1" t="e">
        <f t="shared" si="332"/>
        <v>#N/A</v>
      </c>
      <c r="AP2317" s="1" t="e">
        <f t="shared" si="333"/>
        <v>#N/A</v>
      </c>
      <c r="AQ2317" s="1" t="e">
        <f t="shared" si="334"/>
        <v>#N/A</v>
      </c>
    </row>
    <row r="2318" spans="1:43">
      <c r="A2318">
        <v>17</v>
      </c>
      <c r="B2318" t="s">
        <v>12155</v>
      </c>
      <c r="C2318" t="s">
        <v>4660</v>
      </c>
      <c r="D2318" t="e">
        <f t="shared" si="328"/>
        <v>#N/A</v>
      </c>
      <c r="K2318">
        <f t="shared" si="327"/>
        <v>1990</v>
      </c>
      <c r="L2318" t="s">
        <v>4635</v>
      </c>
      <c r="AA2318">
        <v>3621</v>
      </c>
      <c r="AB2318" s="1">
        <v>40403</v>
      </c>
      <c r="AC2318" t="s">
        <v>3587</v>
      </c>
      <c r="AD2318" s="2">
        <v>4200000</v>
      </c>
      <c r="AE2318" s="2">
        <v>1044039</v>
      </c>
      <c r="AF2318" s="2">
        <v>8078683</v>
      </c>
      <c r="AG2318">
        <v>8</v>
      </c>
      <c r="AH2318">
        <v>13</v>
      </c>
      <c r="AI2318">
        <v>10</v>
      </c>
      <c r="AK2318" s="1" t="e">
        <f t="shared" si="326"/>
        <v>#N/A</v>
      </c>
      <c r="AL2318" s="1" t="e">
        <f t="shared" si="329"/>
        <v>#N/A</v>
      </c>
      <c r="AM2318" s="1" t="e">
        <f t="shared" si="330"/>
        <v>#N/A</v>
      </c>
      <c r="AN2318" s="1" t="e">
        <f t="shared" si="331"/>
        <v>#N/A</v>
      </c>
      <c r="AO2318" s="1" t="e">
        <f t="shared" si="332"/>
        <v>#N/A</v>
      </c>
      <c r="AP2318" s="1" t="e">
        <f t="shared" si="333"/>
        <v>#N/A</v>
      </c>
      <c r="AQ2318" s="1" t="e">
        <f t="shared" si="334"/>
        <v>#N/A</v>
      </c>
    </row>
    <row r="2319" spans="1:43">
      <c r="A2319">
        <v>18</v>
      </c>
      <c r="B2319" t="s">
        <v>1722</v>
      </c>
      <c r="C2319" t="s">
        <v>10764</v>
      </c>
      <c r="D2319">
        <f t="shared" si="328"/>
        <v>26000000</v>
      </c>
      <c r="K2319">
        <f t="shared" si="327"/>
        <v>1990</v>
      </c>
      <c r="L2319" t="s">
        <v>4682</v>
      </c>
      <c r="M2319" t="s">
        <v>4744</v>
      </c>
      <c r="N2319" t="s">
        <v>8196</v>
      </c>
      <c r="O2319" t="s">
        <v>6931</v>
      </c>
      <c r="P2319" t="s">
        <v>12156</v>
      </c>
      <c r="Q2319" t="s">
        <v>12157</v>
      </c>
      <c r="R2319" t="s">
        <v>12158</v>
      </c>
      <c r="AA2319">
        <v>3972</v>
      </c>
      <c r="AB2319" s="1">
        <v>40459</v>
      </c>
      <c r="AC2319" t="s">
        <v>3928</v>
      </c>
      <c r="AD2319" s="2">
        <v>2000000</v>
      </c>
      <c r="AE2319" s="2">
        <v>4311834</v>
      </c>
      <c r="AF2319" s="2">
        <v>7799257</v>
      </c>
      <c r="AG2319">
        <v>10</v>
      </c>
      <c r="AH2319">
        <v>8</v>
      </c>
      <c r="AI2319">
        <v>10</v>
      </c>
      <c r="AK2319" s="1" t="e">
        <f t="shared" si="326"/>
        <v>#N/A</v>
      </c>
      <c r="AL2319" s="1" t="e">
        <f t="shared" si="329"/>
        <v>#N/A</v>
      </c>
      <c r="AM2319" s="1" t="e">
        <f t="shared" si="330"/>
        <v>#N/A</v>
      </c>
      <c r="AN2319" s="1" t="e">
        <f t="shared" si="331"/>
        <v>#N/A</v>
      </c>
      <c r="AO2319" s="1" t="e">
        <f t="shared" si="332"/>
        <v>#N/A</v>
      </c>
      <c r="AP2319" s="1" t="e">
        <f t="shared" si="333"/>
        <v>#N/A</v>
      </c>
      <c r="AQ2319" s="1" t="e">
        <f t="shared" si="334"/>
        <v>#N/A</v>
      </c>
    </row>
    <row r="2320" spans="1:43">
      <c r="A2320">
        <v>19</v>
      </c>
      <c r="B2320" t="s">
        <v>12159</v>
      </c>
      <c r="C2320" t="s">
        <v>10764</v>
      </c>
      <c r="D2320" t="e">
        <f t="shared" si="328"/>
        <v>#N/A</v>
      </c>
      <c r="K2320">
        <f t="shared" si="327"/>
        <v>1990</v>
      </c>
      <c r="L2320" t="s">
        <v>4682</v>
      </c>
      <c r="M2320" t="s">
        <v>4788</v>
      </c>
      <c r="N2320" t="s">
        <v>7453</v>
      </c>
      <c r="O2320" t="s">
        <v>6785</v>
      </c>
      <c r="P2320" t="s">
        <v>12160</v>
      </c>
      <c r="Q2320" t="s">
        <v>12161</v>
      </c>
      <c r="R2320" t="s">
        <v>12162</v>
      </c>
      <c r="AA2320">
        <v>4033</v>
      </c>
      <c r="AB2320" s="1">
        <v>40459</v>
      </c>
      <c r="AC2320" t="s">
        <v>3988</v>
      </c>
      <c r="AD2320" s="2">
        <v>1900000</v>
      </c>
      <c r="AE2320" s="2">
        <v>1445366</v>
      </c>
      <c r="AF2320" s="2">
        <v>7785229</v>
      </c>
      <c r="AG2320">
        <v>10</v>
      </c>
      <c r="AH2320">
        <v>8</v>
      </c>
      <c r="AI2320">
        <v>10</v>
      </c>
      <c r="AK2320" s="1" t="e">
        <f t="shared" si="326"/>
        <v>#N/A</v>
      </c>
      <c r="AL2320" s="1" t="e">
        <f t="shared" si="329"/>
        <v>#N/A</v>
      </c>
      <c r="AM2320" s="1" t="e">
        <f t="shared" si="330"/>
        <v>#N/A</v>
      </c>
      <c r="AN2320" s="1" t="e">
        <f t="shared" si="331"/>
        <v>#N/A</v>
      </c>
      <c r="AO2320" s="1" t="e">
        <f t="shared" si="332"/>
        <v>#N/A</v>
      </c>
      <c r="AP2320" s="1" t="e">
        <f t="shared" si="333"/>
        <v>#N/A</v>
      </c>
      <c r="AQ2320" s="1" t="e">
        <f t="shared" si="334"/>
        <v>#N/A</v>
      </c>
    </row>
    <row r="2321" spans="1:43">
      <c r="A2321">
        <v>20</v>
      </c>
      <c r="B2321" t="s">
        <v>2041</v>
      </c>
      <c r="C2321" t="s">
        <v>4677</v>
      </c>
      <c r="D2321">
        <f t="shared" si="328"/>
        <v>20000000</v>
      </c>
      <c r="K2321">
        <f t="shared" si="327"/>
        <v>1990</v>
      </c>
      <c r="L2321" t="s">
        <v>4600</v>
      </c>
      <c r="M2321" t="s">
        <v>4846</v>
      </c>
      <c r="N2321" t="s">
        <v>6050</v>
      </c>
      <c r="O2321" t="s">
        <v>5195</v>
      </c>
      <c r="P2321" t="s">
        <v>12163</v>
      </c>
      <c r="Q2321" t="s">
        <v>12164</v>
      </c>
      <c r="R2321" t="s">
        <v>12165</v>
      </c>
      <c r="AA2321">
        <v>3320</v>
      </c>
      <c r="AB2321" s="1">
        <v>40431</v>
      </c>
      <c r="AC2321" t="s">
        <v>3288</v>
      </c>
      <c r="AD2321" s="2">
        <v>6750000</v>
      </c>
      <c r="AE2321" s="2">
        <v>113568</v>
      </c>
      <c r="AF2321" s="2">
        <v>6812530</v>
      </c>
      <c r="AG2321">
        <v>9</v>
      </c>
      <c r="AH2321">
        <v>10</v>
      </c>
      <c r="AI2321">
        <v>10</v>
      </c>
      <c r="AK2321" s="1" t="e">
        <f t="shared" si="326"/>
        <v>#N/A</v>
      </c>
      <c r="AL2321" s="1" t="e">
        <f t="shared" si="329"/>
        <v>#N/A</v>
      </c>
      <c r="AM2321" s="1" t="e">
        <f t="shared" si="330"/>
        <v>#N/A</v>
      </c>
      <c r="AN2321" s="1" t="e">
        <f t="shared" si="331"/>
        <v>#N/A</v>
      </c>
      <c r="AO2321" s="1" t="e">
        <f t="shared" si="332"/>
        <v>#N/A</v>
      </c>
      <c r="AP2321" s="1" t="e">
        <f t="shared" si="333"/>
        <v>#N/A</v>
      </c>
      <c r="AQ2321" s="1" t="e">
        <f t="shared" si="334"/>
        <v>#N/A</v>
      </c>
    </row>
    <row r="2322" spans="1:43">
      <c r="A2322">
        <v>21</v>
      </c>
      <c r="B2322" t="s">
        <v>12166</v>
      </c>
      <c r="C2322" t="s">
        <v>4621</v>
      </c>
      <c r="D2322" t="e">
        <f t="shared" si="328"/>
        <v>#N/A</v>
      </c>
      <c r="K2322">
        <f t="shared" si="327"/>
        <v>1990</v>
      </c>
      <c r="L2322" t="s">
        <v>4614</v>
      </c>
      <c r="M2322" t="s">
        <v>5733</v>
      </c>
      <c r="N2322" t="s">
        <v>5296</v>
      </c>
      <c r="O2322" t="s">
        <v>4714</v>
      </c>
      <c r="P2322" t="s">
        <v>9321</v>
      </c>
      <c r="Q2322" t="s">
        <v>12167</v>
      </c>
      <c r="R2322" t="s">
        <v>12168</v>
      </c>
      <c r="AA2322">
        <v>3183</v>
      </c>
      <c r="AB2322" s="1">
        <v>40459</v>
      </c>
      <c r="AC2322" t="s">
        <v>3154</v>
      </c>
      <c r="AD2322" s="2">
        <v>8000000</v>
      </c>
      <c r="AE2322" s="2">
        <v>6363628</v>
      </c>
      <c r="AF2322" s="2">
        <v>6632950</v>
      </c>
      <c r="AG2322">
        <v>10</v>
      </c>
      <c r="AH2322">
        <v>8</v>
      </c>
      <c r="AI2322">
        <v>10</v>
      </c>
      <c r="AK2322" s="1" t="e">
        <f t="shared" si="326"/>
        <v>#N/A</v>
      </c>
      <c r="AL2322" s="1" t="e">
        <f t="shared" si="329"/>
        <v>#N/A</v>
      </c>
      <c r="AM2322" s="1" t="e">
        <f t="shared" si="330"/>
        <v>#N/A</v>
      </c>
      <c r="AN2322" s="1" t="e">
        <f t="shared" si="331"/>
        <v>#N/A</v>
      </c>
      <c r="AO2322" s="1" t="e">
        <f t="shared" si="332"/>
        <v>#N/A</v>
      </c>
      <c r="AP2322" s="1" t="e">
        <f t="shared" si="333"/>
        <v>#N/A</v>
      </c>
      <c r="AQ2322" s="1" t="e">
        <f t="shared" si="334"/>
        <v>#N/A</v>
      </c>
    </row>
    <row r="2323" spans="1:43">
      <c r="A2323">
        <v>22</v>
      </c>
      <c r="B2323" t="s">
        <v>1476</v>
      </c>
      <c r="C2323" t="s">
        <v>4607</v>
      </c>
      <c r="D2323">
        <f t="shared" si="328"/>
        <v>31000000</v>
      </c>
      <c r="K2323">
        <f t="shared" si="327"/>
        <v>1990</v>
      </c>
      <c r="L2323" t="s">
        <v>4600</v>
      </c>
      <c r="M2323" t="s">
        <v>5184</v>
      </c>
      <c r="N2323" t="s">
        <v>7759</v>
      </c>
      <c r="O2323" t="s">
        <v>10426</v>
      </c>
      <c r="P2323" t="s">
        <v>12169</v>
      </c>
      <c r="Q2323" t="s">
        <v>12170</v>
      </c>
      <c r="R2323" t="s">
        <v>12171</v>
      </c>
      <c r="AA2323">
        <v>2583</v>
      </c>
      <c r="AB2323" s="1">
        <v>40417</v>
      </c>
      <c r="AC2323" t="s">
        <v>2564</v>
      </c>
      <c r="AD2323" s="2">
        <v>15000000</v>
      </c>
      <c r="AE2323" s="2">
        <v>123570</v>
      </c>
      <c r="AF2323" s="2">
        <v>6623570</v>
      </c>
      <c r="AG2323">
        <v>8</v>
      </c>
      <c r="AH2323">
        <v>27</v>
      </c>
      <c r="AI2323">
        <v>10</v>
      </c>
      <c r="AK2323" s="1" t="e">
        <f t="shared" ref="AK2323:AK2386" si="335">VLOOKUP(AC2323,$B$2:$R$10000,11,FALSE)</f>
        <v>#N/A</v>
      </c>
      <c r="AL2323" s="1" t="e">
        <f t="shared" si="329"/>
        <v>#N/A</v>
      </c>
      <c r="AM2323" s="1" t="e">
        <f t="shared" si="330"/>
        <v>#N/A</v>
      </c>
      <c r="AN2323" s="1" t="e">
        <f t="shared" si="331"/>
        <v>#N/A</v>
      </c>
      <c r="AO2323" s="1" t="e">
        <f t="shared" si="332"/>
        <v>#N/A</v>
      </c>
      <c r="AP2323" s="1" t="e">
        <f t="shared" si="333"/>
        <v>#N/A</v>
      </c>
      <c r="AQ2323" s="1" t="e">
        <f t="shared" si="334"/>
        <v>#N/A</v>
      </c>
    </row>
    <row r="2324" spans="1:43">
      <c r="A2324">
        <v>23</v>
      </c>
      <c r="B2324" t="s">
        <v>12172</v>
      </c>
      <c r="C2324" t="s">
        <v>10764</v>
      </c>
      <c r="D2324" t="e">
        <f t="shared" si="328"/>
        <v>#N/A</v>
      </c>
      <c r="K2324">
        <f t="shared" si="327"/>
        <v>1990</v>
      </c>
      <c r="L2324" t="s">
        <v>4600</v>
      </c>
      <c r="M2324" t="s">
        <v>4728</v>
      </c>
      <c r="N2324" t="s">
        <v>4757</v>
      </c>
      <c r="O2324" t="s">
        <v>8776</v>
      </c>
      <c r="P2324" t="s">
        <v>12173</v>
      </c>
      <c r="Q2324" t="s">
        <v>12174</v>
      </c>
      <c r="R2324" t="s">
        <v>12175</v>
      </c>
      <c r="AA2324">
        <v>3833</v>
      </c>
      <c r="AB2324" s="1">
        <v>40193</v>
      </c>
      <c r="AC2324" t="s">
        <v>3793</v>
      </c>
      <c r="AD2324" s="2">
        <v>3000000</v>
      </c>
      <c r="AE2324" s="2">
        <v>374675</v>
      </c>
      <c r="AF2324" s="2">
        <v>5922292</v>
      </c>
      <c r="AG2324">
        <v>1</v>
      </c>
      <c r="AH2324">
        <v>15</v>
      </c>
      <c r="AI2324">
        <v>10</v>
      </c>
      <c r="AK2324" s="1" t="e">
        <f t="shared" si="335"/>
        <v>#N/A</v>
      </c>
      <c r="AL2324" s="1" t="e">
        <f t="shared" si="329"/>
        <v>#N/A</v>
      </c>
      <c r="AM2324" s="1" t="e">
        <f t="shared" si="330"/>
        <v>#N/A</v>
      </c>
      <c r="AN2324" s="1" t="e">
        <f t="shared" si="331"/>
        <v>#N/A</v>
      </c>
      <c r="AO2324" s="1" t="e">
        <f t="shared" si="332"/>
        <v>#N/A</v>
      </c>
      <c r="AP2324" s="1" t="e">
        <f t="shared" si="333"/>
        <v>#N/A</v>
      </c>
      <c r="AQ2324" s="1" t="e">
        <f t="shared" si="334"/>
        <v>#N/A</v>
      </c>
    </row>
    <row r="2325" spans="1:43">
      <c r="A2325">
        <v>24</v>
      </c>
      <c r="B2325" t="s">
        <v>12176</v>
      </c>
      <c r="C2325" t="s">
        <v>4805</v>
      </c>
      <c r="D2325" t="e">
        <f t="shared" si="328"/>
        <v>#N/A</v>
      </c>
      <c r="K2325">
        <f t="shared" si="327"/>
        <v>1990</v>
      </c>
      <c r="L2325" t="s">
        <v>4600</v>
      </c>
      <c r="M2325" t="s">
        <v>5733</v>
      </c>
      <c r="N2325" t="s">
        <v>5174</v>
      </c>
      <c r="O2325" t="s">
        <v>10473</v>
      </c>
      <c r="P2325" t="s">
        <v>12177</v>
      </c>
      <c r="Q2325" t="s">
        <v>12178</v>
      </c>
      <c r="R2325" t="s">
        <v>12179</v>
      </c>
      <c r="AA2325">
        <v>3536</v>
      </c>
      <c r="AB2325" s="1">
        <v>40529</v>
      </c>
      <c r="AC2325" t="s">
        <v>3502</v>
      </c>
      <c r="AD2325" s="2">
        <v>5000000</v>
      </c>
      <c r="AE2325" s="2">
        <v>2229058</v>
      </c>
      <c r="AF2325" s="2">
        <v>5839592</v>
      </c>
      <c r="AG2325">
        <v>12</v>
      </c>
      <c r="AH2325">
        <v>17</v>
      </c>
      <c r="AI2325">
        <v>10</v>
      </c>
      <c r="AK2325" s="1" t="e">
        <f t="shared" si="335"/>
        <v>#N/A</v>
      </c>
      <c r="AL2325" s="1" t="e">
        <f t="shared" si="329"/>
        <v>#N/A</v>
      </c>
      <c r="AM2325" s="1" t="e">
        <f t="shared" si="330"/>
        <v>#N/A</v>
      </c>
      <c r="AN2325" s="1" t="e">
        <f t="shared" si="331"/>
        <v>#N/A</v>
      </c>
      <c r="AO2325" s="1" t="e">
        <f t="shared" si="332"/>
        <v>#N/A</v>
      </c>
      <c r="AP2325" s="1" t="e">
        <f t="shared" si="333"/>
        <v>#N/A</v>
      </c>
      <c r="AQ2325" s="1" t="e">
        <f t="shared" si="334"/>
        <v>#N/A</v>
      </c>
    </row>
    <row r="2326" spans="1:43">
      <c r="A2326">
        <v>25</v>
      </c>
      <c r="B2326" t="s">
        <v>12180</v>
      </c>
      <c r="C2326" t="s">
        <v>4628</v>
      </c>
      <c r="D2326" t="e">
        <f t="shared" si="328"/>
        <v>#N/A</v>
      </c>
      <c r="K2326">
        <f t="shared" si="327"/>
        <v>1990</v>
      </c>
      <c r="L2326" t="s">
        <v>4682</v>
      </c>
      <c r="M2326" t="s">
        <v>4984</v>
      </c>
      <c r="N2326" t="s">
        <v>12181</v>
      </c>
      <c r="O2326" t="s">
        <v>12182</v>
      </c>
      <c r="P2326" t="s">
        <v>12183</v>
      </c>
      <c r="Q2326" t="s">
        <v>12184</v>
      </c>
      <c r="R2326" t="s">
        <v>12185</v>
      </c>
      <c r="AA2326">
        <v>4370</v>
      </c>
      <c r="AB2326" s="1">
        <v>40480</v>
      </c>
      <c r="AC2326" t="s">
        <v>4317</v>
      </c>
      <c r="AD2326" s="2">
        <v>500000</v>
      </c>
      <c r="AE2326" s="2">
        <v>237301</v>
      </c>
      <c r="AF2326" s="2">
        <v>5639730</v>
      </c>
      <c r="AG2326">
        <v>10</v>
      </c>
      <c r="AH2326">
        <v>29</v>
      </c>
      <c r="AI2326">
        <v>10</v>
      </c>
      <c r="AK2326" s="1" t="e">
        <f t="shared" si="335"/>
        <v>#N/A</v>
      </c>
      <c r="AL2326" s="1" t="e">
        <f t="shared" si="329"/>
        <v>#N/A</v>
      </c>
      <c r="AM2326" s="1" t="e">
        <f t="shared" si="330"/>
        <v>#N/A</v>
      </c>
      <c r="AN2326" s="1" t="e">
        <f t="shared" si="331"/>
        <v>#N/A</v>
      </c>
      <c r="AO2326" s="1" t="e">
        <f t="shared" si="332"/>
        <v>#N/A</v>
      </c>
      <c r="AP2326" s="1" t="e">
        <f t="shared" si="333"/>
        <v>#N/A</v>
      </c>
      <c r="AQ2326" s="1" t="e">
        <f t="shared" si="334"/>
        <v>#N/A</v>
      </c>
    </row>
    <row r="2327" spans="1:43">
      <c r="A2327">
        <v>26</v>
      </c>
      <c r="B2327" t="s">
        <v>1785</v>
      </c>
      <c r="C2327" t="s">
        <v>4628</v>
      </c>
      <c r="D2327">
        <f t="shared" si="328"/>
        <v>25000000</v>
      </c>
      <c r="K2327">
        <f t="shared" ref="K2327:K2390" si="336">2013-INT((ROW()-2)/100)</f>
        <v>1990</v>
      </c>
      <c r="L2327" t="s">
        <v>4682</v>
      </c>
      <c r="M2327" t="s">
        <v>4601</v>
      </c>
      <c r="N2327" t="s">
        <v>5679</v>
      </c>
      <c r="O2327" t="s">
        <v>4752</v>
      </c>
      <c r="P2327" t="s">
        <v>10494</v>
      </c>
      <c r="Q2327" t="s">
        <v>12186</v>
      </c>
      <c r="R2327" t="s">
        <v>12187</v>
      </c>
      <c r="AA2327">
        <v>2378</v>
      </c>
      <c r="AB2327" s="1">
        <v>40537</v>
      </c>
      <c r="AC2327" t="s">
        <v>2362</v>
      </c>
      <c r="AD2327" s="2">
        <v>17000000</v>
      </c>
      <c r="AE2327" s="2">
        <v>2231474</v>
      </c>
      <c r="AF2327" s="2">
        <v>5631474</v>
      </c>
      <c r="AG2327">
        <v>12</v>
      </c>
      <c r="AH2327">
        <v>25</v>
      </c>
      <c r="AI2327">
        <v>10</v>
      </c>
      <c r="AK2327" s="1" t="e">
        <f t="shared" si="335"/>
        <v>#N/A</v>
      </c>
      <c r="AL2327" s="1" t="e">
        <f t="shared" si="329"/>
        <v>#N/A</v>
      </c>
      <c r="AM2327" s="1" t="e">
        <f t="shared" si="330"/>
        <v>#N/A</v>
      </c>
      <c r="AN2327" s="1" t="e">
        <f t="shared" si="331"/>
        <v>#N/A</v>
      </c>
      <c r="AO2327" s="1" t="e">
        <f t="shared" si="332"/>
        <v>#N/A</v>
      </c>
      <c r="AP2327" s="1" t="e">
        <f t="shared" si="333"/>
        <v>#N/A</v>
      </c>
      <c r="AQ2327" s="1" t="e">
        <f t="shared" si="334"/>
        <v>#N/A</v>
      </c>
    </row>
    <row r="2328" spans="1:43">
      <c r="A2328">
        <v>27</v>
      </c>
      <c r="B2328" t="s">
        <v>12188</v>
      </c>
      <c r="C2328" t="s">
        <v>4677</v>
      </c>
      <c r="D2328" t="e">
        <f t="shared" si="328"/>
        <v>#N/A</v>
      </c>
      <c r="K2328">
        <f t="shared" si="336"/>
        <v>1990</v>
      </c>
      <c r="L2328" t="s">
        <v>4682</v>
      </c>
      <c r="M2328" t="s">
        <v>5062</v>
      </c>
      <c r="N2328" t="s">
        <v>6382</v>
      </c>
      <c r="O2328" t="s">
        <v>7883</v>
      </c>
      <c r="P2328" t="s">
        <v>11687</v>
      </c>
      <c r="Q2328" t="s">
        <v>12189</v>
      </c>
      <c r="R2328" t="s">
        <v>12190</v>
      </c>
      <c r="AA2328">
        <v>3067</v>
      </c>
      <c r="AB2328" s="1">
        <v>40256</v>
      </c>
      <c r="AC2328" t="s">
        <v>3040</v>
      </c>
      <c r="AD2328" s="2">
        <v>9500000</v>
      </c>
      <c r="AE2328" s="2">
        <v>3573673</v>
      </c>
      <c r="AF2328" s="2">
        <v>5278632</v>
      </c>
      <c r="AG2328">
        <v>3</v>
      </c>
      <c r="AH2328">
        <v>19</v>
      </c>
      <c r="AI2328">
        <v>10</v>
      </c>
      <c r="AK2328" s="1" t="e">
        <f t="shared" si="335"/>
        <v>#N/A</v>
      </c>
      <c r="AL2328" s="1" t="e">
        <f t="shared" si="329"/>
        <v>#N/A</v>
      </c>
      <c r="AM2328" s="1" t="e">
        <f t="shared" si="330"/>
        <v>#N/A</v>
      </c>
      <c r="AN2328" s="1" t="e">
        <f t="shared" si="331"/>
        <v>#N/A</v>
      </c>
      <c r="AO2328" s="1" t="e">
        <f t="shared" si="332"/>
        <v>#N/A</v>
      </c>
      <c r="AP2328" s="1" t="e">
        <f t="shared" si="333"/>
        <v>#N/A</v>
      </c>
      <c r="AQ2328" s="1" t="e">
        <f t="shared" si="334"/>
        <v>#N/A</v>
      </c>
    </row>
    <row r="2329" spans="1:43">
      <c r="A2329">
        <v>28</v>
      </c>
      <c r="B2329" t="s">
        <v>12191</v>
      </c>
      <c r="C2329" t="s">
        <v>11759</v>
      </c>
      <c r="D2329" t="e">
        <f t="shared" si="328"/>
        <v>#N/A</v>
      </c>
      <c r="K2329">
        <f t="shared" si="336"/>
        <v>1990</v>
      </c>
      <c r="L2329" t="s">
        <v>4682</v>
      </c>
      <c r="M2329" t="s">
        <v>4683</v>
      </c>
      <c r="N2329" t="s">
        <v>5218</v>
      </c>
      <c r="O2329" t="s">
        <v>12192</v>
      </c>
      <c r="P2329" t="s">
        <v>12193</v>
      </c>
      <c r="Q2329" t="s">
        <v>12194</v>
      </c>
      <c r="R2329" t="s">
        <v>12195</v>
      </c>
      <c r="AA2329">
        <v>3298</v>
      </c>
      <c r="AB2329" s="1">
        <v>40305</v>
      </c>
      <c r="AC2329" t="s">
        <v>3266</v>
      </c>
      <c r="AD2329" s="2">
        <v>7000000</v>
      </c>
      <c r="AE2329" s="2">
        <v>1110509</v>
      </c>
      <c r="AF2329" s="2">
        <v>5010509</v>
      </c>
      <c r="AG2329">
        <v>5</v>
      </c>
      <c r="AH2329">
        <v>7</v>
      </c>
      <c r="AI2329">
        <v>10</v>
      </c>
      <c r="AK2329" s="1" t="e">
        <f t="shared" si="335"/>
        <v>#N/A</v>
      </c>
      <c r="AL2329" s="1" t="e">
        <f t="shared" si="329"/>
        <v>#N/A</v>
      </c>
      <c r="AM2329" s="1" t="e">
        <f t="shared" si="330"/>
        <v>#N/A</v>
      </c>
      <c r="AN2329" s="1" t="e">
        <f t="shared" si="331"/>
        <v>#N/A</v>
      </c>
      <c r="AO2329" s="1" t="e">
        <f t="shared" si="332"/>
        <v>#N/A</v>
      </c>
      <c r="AP2329" s="1" t="e">
        <f t="shared" si="333"/>
        <v>#N/A</v>
      </c>
      <c r="AQ2329" s="1" t="e">
        <f t="shared" si="334"/>
        <v>#N/A</v>
      </c>
    </row>
    <row r="2330" spans="1:43">
      <c r="A2330">
        <v>29</v>
      </c>
      <c r="B2330" t="s">
        <v>12196</v>
      </c>
      <c r="C2330" t="s">
        <v>4607</v>
      </c>
      <c r="D2330" t="e">
        <f t="shared" si="328"/>
        <v>#N/A</v>
      </c>
      <c r="K2330">
        <f t="shared" si="336"/>
        <v>1990</v>
      </c>
      <c r="L2330" t="s">
        <v>4635</v>
      </c>
      <c r="AA2330">
        <v>3816</v>
      </c>
      <c r="AB2330" s="1">
        <v>40298</v>
      </c>
      <c r="AC2330" t="s">
        <v>3776</v>
      </c>
      <c r="AD2330" s="2">
        <v>3000000</v>
      </c>
      <c r="AE2330" s="2">
        <v>4033574</v>
      </c>
      <c r="AF2330" s="2">
        <v>4570178</v>
      </c>
      <c r="AG2330">
        <v>4</v>
      </c>
      <c r="AH2330">
        <v>30</v>
      </c>
      <c r="AI2330">
        <v>10</v>
      </c>
      <c r="AK2330" s="1" t="e">
        <f t="shared" si="335"/>
        <v>#N/A</v>
      </c>
      <c r="AL2330" s="1" t="e">
        <f t="shared" si="329"/>
        <v>#N/A</v>
      </c>
      <c r="AM2330" s="1" t="e">
        <f t="shared" si="330"/>
        <v>#N/A</v>
      </c>
      <c r="AN2330" s="1" t="e">
        <f t="shared" si="331"/>
        <v>#N/A</v>
      </c>
      <c r="AO2330" s="1" t="e">
        <f t="shared" si="332"/>
        <v>#N/A</v>
      </c>
      <c r="AP2330" s="1" t="e">
        <f t="shared" si="333"/>
        <v>#N/A</v>
      </c>
      <c r="AQ2330" s="1" t="e">
        <f t="shared" si="334"/>
        <v>#N/A</v>
      </c>
    </row>
    <row r="2331" spans="1:43">
      <c r="A2331">
        <v>30</v>
      </c>
      <c r="B2331" t="s">
        <v>12197</v>
      </c>
      <c r="C2331" t="s">
        <v>4677</v>
      </c>
      <c r="D2331" t="e">
        <f t="shared" si="328"/>
        <v>#N/A</v>
      </c>
      <c r="K2331">
        <f t="shared" si="336"/>
        <v>1990</v>
      </c>
      <c r="L2331" t="s">
        <v>4600</v>
      </c>
      <c r="M2331" t="s">
        <v>4637</v>
      </c>
      <c r="N2331" t="s">
        <v>5091</v>
      </c>
      <c r="O2331" t="s">
        <v>10482</v>
      </c>
      <c r="P2331" t="s">
        <v>12198</v>
      </c>
      <c r="Q2331" t="s">
        <v>12199</v>
      </c>
      <c r="R2331" t="s">
        <v>12200</v>
      </c>
      <c r="AA2331">
        <v>2739</v>
      </c>
      <c r="AB2331" s="1">
        <v>40319</v>
      </c>
      <c r="AC2331" t="s">
        <v>2716</v>
      </c>
      <c r="AD2331" s="2">
        <v>12500000</v>
      </c>
      <c r="AE2331" s="2">
        <v>4360548</v>
      </c>
      <c r="AF2331" s="2">
        <v>4360548</v>
      </c>
      <c r="AG2331">
        <v>5</v>
      </c>
      <c r="AH2331">
        <v>21</v>
      </c>
      <c r="AI2331">
        <v>10</v>
      </c>
      <c r="AK2331" s="1" t="e">
        <f t="shared" si="335"/>
        <v>#N/A</v>
      </c>
      <c r="AL2331" s="1" t="e">
        <f t="shared" si="329"/>
        <v>#N/A</v>
      </c>
      <c r="AM2331" s="1" t="e">
        <f t="shared" si="330"/>
        <v>#N/A</v>
      </c>
      <c r="AN2331" s="1" t="e">
        <f t="shared" si="331"/>
        <v>#N/A</v>
      </c>
      <c r="AO2331" s="1" t="e">
        <f t="shared" si="332"/>
        <v>#N/A</v>
      </c>
      <c r="AP2331" s="1" t="e">
        <f t="shared" si="333"/>
        <v>#N/A</v>
      </c>
      <c r="AQ2331" s="1" t="e">
        <f t="shared" si="334"/>
        <v>#N/A</v>
      </c>
    </row>
    <row r="2332" spans="1:43">
      <c r="A2332">
        <v>31</v>
      </c>
      <c r="B2332" t="s">
        <v>918</v>
      </c>
      <c r="C2332" t="s">
        <v>4628</v>
      </c>
      <c r="D2332">
        <f t="shared" si="328"/>
        <v>50000000</v>
      </c>
      <c r="K2332">
        <f t="shared" si="336"/>
        <v>1990</v>
      </c>
      <c r="L2332" t="s">
        <v>4600</v>
      </c>
      <c r="M2332" t="s">
        <v>4857</v>
      </c>
      <c r="N2332" t="s">
        <v>5194</v>
      </c>
      <c r="O2332" t="s">
        <v>9575</v>
      </c>
      <c r="P2332" t="s">
        <v>12201</v>
      </c>
      <c r="Q2332" t="s">
        <v>12202</v>
      </c>
      <c r="R2332" t="s">
        <v>12203</v>
      </c>
      <c r="AA2332">
        <v>1998</v>
      </c>
      <c r="AB2332" s="1">
        <v>40459</v>
      </c>
      <c r="AC2332" t="s">
        <v>1984</v>
      </c>
      <c r="AD2332" s="2">
        <v>22000000</v>
      </c>
      <c r="AE2332" s="2">
        <v>1810078</v>
      </c>
      <c r="AF2332" s="2">
        <v>4065020</v>
      </c>
      <c r="AG2332">
        <v>10</v>
      </c>
      <c r="AH2332">
        <v>8</v>
      </c>
      <c r="AI2332">
        <v>10</v>
      </c>
      <c r="AK2332" s="1" t="e">
        <f t="shared" si="335"/>
        <v>#N/A</v>
      </c>
      <c r="AL2332" s="1" t="e">
        <f t="shared" si="329"/>
        <v>#N/A</v>
      </c>
      <c r="AM2332" s="1" t="e">
        <f t="shared" si="330"/>
        <v>#N/A</v>
      </c>
      <c r="AN2332" s="1" t="e">
        <f t="shared" si="331"/>
        <v>#N/A</v>
      </c>
      <c r="AO2332" s="1" t="e">
        <f t="shared" si="332"/>
        <v>#N/A</v>
      </c>
      <c r="AP2332" s="1" t="e">
        <f t="shared" si="333"/>
        <v>#N/A</v>
      </c>
      <c r="AQ2332" s="1" t="e">
        <f t="shared" si="334"/>
        <v>#N/A</v>
      </c>
    </row>
    <row r="2333" spans="1:43">
      <c r="A2333">
        <v>32</v>
      </c>
      <c r="B2333" t="s">
        <v>12204</v>
      </c>
      <c r="C2333" t="s">
        <v>6482</v>
      </c>
      <c r="D2333" t="e">
        <f t="shared" si="328"/>
        <v>#N/A</v>
      </c>
      <c r="K2333">
        <f t="shared" si="336"/>
        <v>1990</v>
      </c>
      <c r="L2333" t="s">
        <v>4600</v>
      </c>
      <c r="M2333" t="s">
        <v>4637</v>
      </c>
      <c r="N2333" t="s">
        <v>5357</v>
      </c>
      <c r="O2333" t="s">
        <v>10942</v>
      </c>
      <c r="P2333" t="s">
        <v>5838</v>
      </c>
      <c r="Q2333" t="s">
        <v>12205</v>
      </c>
      <c r="R2333" t="s">
        <v>12206</v>
      </c>
      <c r="AA2333">
        <v>2745</v>
      </c>
      <c r="AB2333" s="1">
        <v>40284</v>
      </c>
      <c r="AC2333" t="s">
        <v>2722</v>
      </c>
      <c r="AD2333" s="2">
        <v>12500000</v>
      </c>
      <c r="AE2333" s="2">
        <v>1089445</v>
      </c>
      <c r="AF2333" s="2">
        <v>3931367</v>
      </c>
      <c r="AG2333">
        <v>4</v>
      </c>
      <c r="AH2333">
        <v>16</v>
      </c>
      <c r="AI2333">
        <v>10</v>
      </c>
      <c r="AK2333" s="1" t="e">
        <f t="shared" si="335"/>
        <v>#N/A</v>
      </c>
      <c r="AL2333" s="1" t="e">
        <f t="shared" si="329"/>
        <v>#N/A</v>
      </c>
      <c r="AM2333" s="1" t="e">
        <f t="shared" si="330"/>
        <v>#N/A</v>
      </c>
      <c r="AN2333" s="1" t="e">
        <f t="shared" si="331"/>
        <v>#N/A</v>
      </c>
      <c r="AO2333" s="1" t="e">
        <f t="shared" si="332"/>
        <v>#N/A</v>
      </c>
      <c r="AP2333" s="1" t="e">
        <f t="shared" si="333"/>
        <v>#N/A</v>
      </c>
      <c r="AQ2333" s="1" t="e">
        <f t="shared" si="334"/>
        <v>#N/A</v>
      </c>
    </row>
    <row r="2334" spans="1:43">
      <c r="A2334">
        <v>33</v>
      </c>
      <c r="B2334" t="s">
        <v>12207</v>
      </c>
      <c r="C2334" t="s">
        <v>4628</v>
      </c>
      <c r="D2334" t="e">
        <f t="shared" si="328"/>
        <v>#N/A</v>
      </c>
      <c r="K2334">
        <f t="shared" si="336"/>
        <v>1990</v>
      </c>
      <c r="L2334" t="s">
        <v>4614</v>
      </c>
      <c r="M2334" t="s">
        <v>4615</v>
      </c>
      <c r="N2334" t="s">
        <v>5174</v>
      </c>
      <c r="O2334" t="s">
        <v>6640</v>
      </c>
      <c r="P2334" t="s">
        <v>6640</v>
      </c>
      <c r="Q2334" t="s">
        <v>12208</v>
      </c>
      <c r="R2334" t="s">
        <v>12209</v>
      </c>
      <c r="AA2334">
        <v>4355</v>
      </c>
      <c r="AB2334" s="1">
        <v>40200</v>
      </c>
      <c r="AC2334" t="s">
        <v>4302</v>
      </c>
      <c r="AD2334" s="2">
        <v>500000</v>
      </c>
      <c r="AE2334" s="2">
        <v>3777210</v>
      </c>
      <c r="AF2334" s="2">
        <v>3824868</v>
      </c>
      <c r="AG2334">
        <v>1</v>
      </c>
      <c r="AH2334">
        <v>22</v>
      </c>
      <c r="AI2334">
        <v>10</v>
      </c>
      <c r="AK2334" s="1" t="e">
        <f t="shared" si="335"/>
        <v>#N/A</v>
      </c>
      <c r="AL2334" s="1" t="e">
        <f t="shared" si="329"/>
        <v>#N/A</v>
      </c>
      <c r="AM2334" s="1" t="e">
        <f t="shared" si="330"/>
        <v>#N/A</v>
      </c>
      <c r="AN2334" s="1" t="e">
        <f t="shared" si="331"/>
        <v>#N/A</v>
      </c>
      <c r="AO2334" s="1" t="e">
        <f t="shared" si="332"/>
        <v>#N/A</v>
      </c>
      <c r="AP2334" s="1" t="e">
        <f t="shared" si="333"/>
        <v>#N/A</v>
      </c>
      <c r="AQ2334" s="1" t="e">
        <f t="shared" si="334"/>
        <v>#N/A</v>
      </c>
    </row>
    <row r="2335" spans="1:43">
      <c r="A2335">
        <v>34</v>
      </c>
      <c r="B2335" t="s">
        <v>12210</v>
      </c>
      <c r="C2335" t="s">
        <v>10764</v>
      </c>
      <c r="D2335" t="e">
        <f t="shared" si="328"/>
        <v>#N/A</v>
      </c>
      <c r="K2335">
        <f t="shared" si="336"/>
        <v>1990</v>
      </c>
      <c r="L2335" t="s">
        <v>4682</v>
      </c>
      <c r="M2335" t="s">
        <v>4713</v>
      </c>
      <c r="N2335" t="s">
        <v>4852</v>
      </c>
      <c r="O2335" t="s">
        <v>6814</v>
      </c>
      <c r="P2335" t="s">
        <v>12211</v>
      </c>
      <c r="Q2335" t="s">
        <v>12212</v>
      </c>
      <c r="R2335" t="s">
        <v>12213</v>
      </c>
      <c r="AA2335">
        <v>2722</v>
      </c>
      <c r="AB2335" s="1">
        <v>40347</v>
      </c>
      <c r="AC2335" t="s">
        <v>2699</v>
      </c>
      <c r="AD2335" s="2">
        <v>13000000</v>
      </c>
      <c r="AE2335" s="2">
        <v>217277</v>
      </c>
      <c r="AF2335" s="2">
        <v>3617277</v>
      </c>
      <c r="AG2335">
        <v>6</v>
      </c>
      <c r="AH2335">
        <v>18</v>
      </c>
      <c r="AI2335">
        <v>10</v>
      </c>
      <c r="AK2335" s="1" t="e">
        <f t="shared" si="335"/>
        <v>#N/A</v>
      </c>
      <c r="AL2335" s="1" t="e">
        <f t="shared" si="329"/>
        <v>#N/A</v>
      </c>
      <c r="AM2335" s="1" t="e">
        <f t="shared" si="330"/>
        <v>#N/A</v>
      </c>
      <c r="AN2335" s="1" t="e">
        <f t="shared" si="331"/>
        <v>#N/A</v>
      </c>
      <c r="AO2335" s="1" t="e">
        <f t="shared" si="332"/>
        <v>#N/A</v>
      </c>
      <c r="AP2335" s="1" t="e">
        <f t="shared" si="333"/>
        <v>#N/A</v>
      </c>
      <c r="AQ2335" s="1" t="e">
        <f t="shared" si="334"/>
        <v>#N/A</v>
      </c>
    </row>
    <row r="2336" spans="1:43">
      <c r="A2336">
        <v>35</v>
      </c>
      <c r="B2336" t="s">
        <v>12214</v>
      </c>
      <c r="C2336" t="s">
        <v>11759</v>
      </c>
      <c r="D2336" t="e">
        <f t="shared" si="328"/>
        <v>#N/A</v>
      </c>
      <c r="K2336">
        <f t="shared" si="336"/>
        <v>1990</v>
      </c>
      <c r="L2336" t="s">
        <v>4600</v>
      </c>
      <c r="M2336" t="s">
        <v>4689</v>
      </c>
      <c r="N2336" t="s">
        <v>5126</v>
      </c>
      <c r="O2336" t="s">
        <v>10967</v>
      </c>
      <c r="P2336" t="s">
        <v>12215</v>
      </c>
      <c r="Q2336" t="s">
        <v>12216</v>
      </c>
      <c r="R2336" t="s">
        <v>12217</v>
      </c>
      <c r="AA2336">
        <v>3193</v>
      </c>
      <c r="AB2336" s="1">
        <v>40242</v>
      </c>
      <c r="AC2336" t="s">
        <v>3164</v>
      </c>
      <c r="AD2336" s="2">
        <v>8000000</v>
      </c>
      <c r="AE2336" s="2">
        <v>690290</v>
      </c>
      <c r="AF2336" s="2">
        <v>3582797</v>
      </c>
      <c r="AG2336">
        <v>3</v>
      </c>
      <c r="AH2336">
        <v>5</v>
      </c>
      <c r="AI2336">
        <v>10</v>
      </c>
      <c r="AK2336" s="1" t="e">
        <f t="shared" si="335"/>
        <v>#N/A</v>
      </c>
      <c r="AL2336" s="1" t="e">
        <f t="shared" si="329"/>
        <v>#N/A</v>
      </c>
      <c r="AM2336" s="1" t="e">
        <f t="shared" si="330"/>
        <v>#N/A</v>
      </c>
      <c r="AN2336" s="1" t="e">
        <f t="shared" si="331"/>
        <v>#N/A</v>
      </c>
      <c r="AO2336" s="1" t="e">
        <f t="shared" si="332"/>
        <v>#N/A</v>
      </c>
      <c r="AP2336" s="1" t="e">
        <f t="shared" si="333"/>
        <v>#N/A</v>
      </c>
      <c r="AQ2336" s="1" t="e">
        <f t="shared" si="334"/>
        <v>#N/A</v>
      </c>
    </row>
    <row r="2337" spans="1:43">
      <c r="A2337">
        <v>36</v>
      </c>
      <c r="B2337" t="s">
        <v>12218</v>
      </c>
      <c r="C2337" t="s">
        <v>4621</v>
      </c>
      <c r="D2337" t="e">
        <f t="shared" si="328"/>
        <v>#N/A</v>
      </c>
      <c r="K2337">
        <f t="shared" si="336"/>
        <v>1990</v>
      </c>
      <c r="L2337" t="s">
        <v>4682</v>
      </c>
      <c r="M2337" t="s">
        <v>4984</v>
      </c>
      <c r="N2337" t="s">
        <v>6429</v>
      </c>
      <c r="O2337" t="s">
        <v>4656</v>
      </c>
      <c r="P2337" t="s">
        <v>12219</v>
      </c>
      <c r="Q2337" t="s">
        <v>12220</v>
      </c>
      <c r="R2337" t="s">
        <v>12221</v>
      </c>
      <c r="AA2337">
        <v>3011</v>
      </c>
      <c r="AB2337" s="1">
        <v>40284</v>
      </c>
      <c r="AC2337" t="s">
        <v>2985</v>
      </c>
      <c r="AD2337" s="2">
        <v>10000000</v>
      </c>
      <c r="AE2337" s="2">
        <v>1475746</v>
      </c>
      <c r="AF2337" s="2">
        <v>3541565</v>
      </c>
      <c r="AG2337">
        <v>4</v>
      </c>
      <c r="AH2337">
        <v>16</v>
      </c>
      <c r="AI2337">
        <v>10</v>
      </c>
      <c r="AK2337" s="1" t="e">
        <f t="shared" si="335"/>
        <v>#N/A</v>
      </c>
      <c r="AL2337" s="1" t="e">
        <f t="shared" si="329"/>
        <v>#N/A</v>
      </c>
      <c r="AM2337" s="1" t="e">
        <f t="shared" si="330"/>
        <v>#N/A</v>
      </c>
      <c r="AN2337" s="1" t="e">
        <f t="shared" si="331"/>
        <v>#N/A</v>
      </c>
      <c r="AO2337" s="1" t="e">
        <f t="shared" si="332"/>
        <v>#N/A</v>
      </c>
      <c r="AP2337" s="1" t="e">
        <f t="shared" si="333"/>
        <v>#N/A</v>
      </c>
      <c r="AQ2337" s="1" t="e">
        <f t="shared" si="334"/>
        <v>#N/A</v>
      </c>
    </row>
    <row r="2338" spans="1:43">
      <c r="A2338">
        <v>37</v>
      </c>
      <c r="B2338" t="s">
        <v>12222</v>
      </c>
      <c r="C2338" t="s">
        <v>4805</v>
      </c>
      <c r="D2338" t="e">
        <f t="shared" si="328"/>
        <v>#N/A</v>
      </c>
      <c r="K2338">
        <f t="shared" si="336"/>
        <v>1990</v>
      </c>
      <c r="L2338" t="s">
        <v>4682</v>
      </c>
      <c r="M2338" t="s">
        <v>5013</v>
      </c>
      <c r="N2338" t="s">
        <v>5285</v>
      </c>
      <c r="O2338" t="s">
        <v>9055</v>
      </c>
      <c r="P2338" t="s">
        <v>12223</v>
      </c>
      <c r="Q2338" t="s">
        <v>12224</v>
      </c>
      <c r="R2338" t="s">
        <v>12225</v>
      </c>
      <c r="AA2338">
        <v>3825</v>
      </c>
      <c r="AB2338" s="1">
        <v>40277</v>
      </c>
      <c r="AC2338" t="s">
        <v>3785</v>
      </c>
      <c r="AD2338" s="2">
        <v>3000000</v>
      </c>
      <c r="AE2338" s="2">
        <v>2848587</v>
      </c>
      <c r="AF2338" s="2">
        <v>2908902</v>
      </c>
      <c r="AG2338">
        <v>4</v>
      </c>
      <c r="AH2338">
        <v>9</v>
      </c>
      <c r="AI2338">
        <v>10</v>
      </c>
      <c r="AK2338" s="1" t="e">
        <f t="shared" si="335"/>
        <v>#N/A</v>
      </c>
      <c r="AL2338" s="1" t="e">
        <f t="shared" si="329"/>
        <v>#N/A</v>
      </c>
      <c r="AM2338" s="1" t="e">
        <f t="shared" si="330"/>
        <v>#N/A</v>
      </c>
      <c r="AN2338" s="1" t="e">
        <f t="shared" si="331"/>
        <v>#N/A</v>
      </c>
      <c r="AO2338" s="1" t="e">
        <f t="shared" si="332"/>
        <v>#N/A</v>
      </c>
      <c r="AP2338" s="1" t="e">
        <f t="shared" si="333"/>
        <v>#N/A</v>
      </c>
      <c r="AQ2338" s="1" t="e">
        <f t="shared" si="334"/>
        <v>#N/A</v>
      </c>
    </row>
    <row r="2339" spans="1:43">
      <c r="A2339">
        <v>38</v>
      </c>
      <c r="B2339" t="s">
        <v>1365</v>
      </c>
      <c r="C2339" t="s">
        <v>4677</v>
      </c>
      <c r="D2339">
        <f t="shared" si="328"/>
        <v>35000000</v>
      </c>
      <c r="K2339">
        <f t="shared" si="336"/>
        <v>1990</v>
      </c>
      <c r="L2339" t="s">
        <v>4635</v>
      </c>
      <c r="AA2339">
        <v>4226</v>
      </c>
      <c r="AB2339" s="1">
        <v>40212</v>
      </c>
      <c r="AC2339" t="s">
        <v>4176</v>
      </c>
      <c r="AD2339" s="2">
        <v>1000000</v>
      </c>
      <c r="AE2339" s="2">
        <v>621859</v>
      </c>
      <c r="AF2339" s="2">
        <v>2721096</v>
      </c>
      <c r="AG2339">
        <v>2</v>
      </c>
      <c r="AH2339">
        <v>3</v>
      </c>
      <c r="AI2339">
        <v>10</v>
      </c>
      <c r="AK2339" s="1" t="e">
        <f t="shared" si="335"/>
        <v>#N/A</v>
      </c>
      <c r="AL2339" s="1" t="e">
        <f t="shared" si="329"/>
        <v>#N/A</v>
      </c>
      <c r="AM2339" s="1" t="e">
        <f t="shared" si="330"/>
        <v>#N/A</v>
      </c>
      <c r="AN2339" s="1" t="e">
        <f t="shared" si="331"/>
        <v>#N/A</v>
      </c>
      <c r="AO2339" s="1" t="e">
        <f t="shared" si="332"/>
        <v>#N/A</v>
      </c>
      <c r="AP2339" s="1" t="e">
        <f t="shared" si="333"/>
        <v>#N/A</v>
      </c>
      <c r="AQ2339" s="1" t="e">
        <f t="shared" si="334"/>
        <v>#N/A</v>
      </c>
    </row>
    <row r="2340" spans="1:43">
      <c r="A2340">
        <v>39</v>
      </c>
      <c r="B2340" t="s">
        <v>12226</v>
      </c>
      <c r="C2340" t="s">
        <v>4607</v>
      </c>
      <c r="D2340" t="e">
        <f t="shared" si="328"/>
        <v>#N/A</v>
      </c>
      <c r="K2340">
        <f t="shared" si="336"/>
        <v>1990</v>
      </c>
      <c r="L2340" t="s">
        <v>4635</v>
      </c>
      <c r="AA2340">
        <v>4074</v>
      </c>
      <c r="AB2340" s="1">
        <v>40466</v>
      </c>
      <c r="AC2340" t="s">
        <v>4027</v>
      </c>
      <c r="AD2340" s="2">
        <v>1600000</v>
      </c>
      <c r="AE2340" s="2">
        <v>2595644</v>
      </c>
      <c r="AF2340" s="2">
        <v>2595644</v>
      </c>
      <c r="AG2340">
        <v>10</v>
      </c>
      <c r="AH2340">
        <v>15</v>
      </c>
      <c r="AI2340">
        <v>10</v>
      </c>
      <c r="AK2340" s="1" t="e">
        <f t="shared" si="335"/>
        <v>#N/A</v>
      </c>
      <c r="AL2340" s="1" t="e">
        <f t="shared" si="329"/>
        <v>#N/A</v>
      </c>
      <c r="AM2340" s="1" t="e">
        <f t="shared" si="330"/>
        <v>#N/A</v>
      </c>
      <c r="AN2340" s="1" t="e">
        <f t="shared" si="331"/>
        <v>#N/A</v>
      </c>
      <c r="AO2340" s="1" t="e">
        <f t="shared" si="332"/>
        <v>#N/A</v>
      </c>
      <c r="AP2340" s="1" t="e">
        <f t="shared" si="333"/>
        <v>#N/A</v>
      </c>
      <c r="AQ2340" s="1" t="e">
        <f t="shared" si="334"/>
        <v>#N/A</v>
      </c>
    </row>
    <row r="2341" spans="1:43">
      <c r="A2341">
        <v>40</v>
      </c>
      <c r="B2341" t="s">
        <v>12227</v>
      </c>
      <c r="C2341" t="s">
        <v>4677</v>
      </c>
      <c r="D2341" t="e">
        <f t="shared" si="328"/>
        <v>#N/A</v>
      </c>
      <c r="K2341">
        <f t="shared" si="336"/>
        <v>1990</v>
      </c>
      <c r="L2341" t="s">
        <v>4682</v>
      </c>
      <c r="M2341" t="s">
        <v>4615</v>
      </c>
      <c r="N2341" t="s">
        <v>5811</v>
      </c>
      <c r="O2341" t="s">
        <v>10221</v>
      </c>
      <c r="P2341" t="s">
        <v>11735</v>
      </c>
      <c r="Q2341" t="s">
        <v>12228</v>
      </c>
      <c r="R2341" t="s">
        <v>12229</v>
      </c>
      <c r="AA2341">
        <v>3606</v>
      </c>
      <c r="AB2341" s="1">
        <v>40277</v>
      </c>
      <c r="AC2341" t="s">
        <v>3572</v>
      </c>
      <c r="AD2341" s="2">
        <v>4500000</v>
      </c>
      <c r="AE2341" s="2">
        <v>108596</v>
      </c>
      <c r="AF2341" s="2">
        <v>2481925</v>
      </c>
      <c r="AG2341">
        <v>4</v>
      </c>
      <c r="AH2341">
        <v>9</v>
      </c>
      <c r="AI2341">
        <v>10</v>
      </c>
      <c r="AK2341" s="1" t="e">
        <f t="shared" si="335"/>
        <v>#N/A</v>
      </c>
      <c r="AL2341" s="1" t="e">
        <f t="shared" si="329"/>
        <v>#N/A</v>
      </c>
      <c r="AM2341" s="1" t="e">
        <f t="shared" si="330"/>
        <v>#N/A</v>
      </c>
      <c r="AN2341" s="1" t="e">
        <f t="shared" si="331"/>
        <v>#N/A</v>
      </c>
      <c r="AO2341" s="1" t="e">
        <f t="shared" si="332"/>
        <v>#N/A</v>
      </c>
      <c r="AP2341" s="1" t="e">
        <f t="shared" si="333"/>
        <v>#N/A</v>
      </c>
      <c r="AQ2341" s="1" t="e">
        <f t="shared" si="334"/>
        <v>#N/A</v>
      </c>
    </row>
    <row r="2342" spans="1:43">
      <c r="A2342">
        <v>41</v>
      </c>
      <c r="B2342" t="s">
        <v>2668</v>
      </c>
      <c r="C2342" t="s">
        <v>4621</v>
      </c>
      <c r="D2342">
        <f t="shared" si="328"/>
        <v>13000000</v>
      </c>
      <c r="K2342">
        <f t="shared" si="336"/>
        <v>1990</v>
      </c>
      <c r="L2342" t="s">
        <v>4682</v>
      </c>
      <c r="M2342" t="s">
        <v>6879</v>
      </c>
      <c r="N2342" t="s">
        <v>5301</v>
      </c>
      <c r="O2342" t="s">
        <v>11384</v>
      </c>
      <c r="P2342" t="s">
        <v>9637</v>
      </c>
      <c r="Q2342" t="s">
        <v>12230</v>
      </c>
      <c r="R2342" t="s">
        <v>12231</v>
      </c>
      <c r="AA2342">
        <v>3709</v>
      </c>
      <c r="AB2342" s="1">
        <v>40487</v>
      </c>
      <c r="AC2342" t="s">
        <v>3672</v>
      </c>
      <c r="AD2342" s="2">
        <v>3750000</v>
      </c>
      <c r="AE2342" s="2">
        <v>310007</v>
      </c>
      <c r="AF2342" s="2">
        <v>2436111</v>
      </c>
      <c r="AG2342">
        <v>11</v>
      </c>
      <c r="AH2342">
        <v>5</v>
      </c>
      <c r="AI2342">
        <v>10</v>
      </c>
      <c r="AK2342" s="1" t="e">
        <f t="shared" si="335"/>
        <v>#N/A</v>
      </c>
      <c r="AL2342" s="1" t="e">
        <f t="shared" si="329"/>
        <v>#N/A</v>
      </c>
      <c r="AM2342" s="1" t="e">
        <f t="shared" si="330"/>
        <v>#N/A</v>
      </c>
      <c r="AN2342" s="1" t="e">
        <f t="shared" si="331"/>
        <v>#N/A</v>
      </c>
      <c r="AO2342" s="1" t="e">
        <f t="shared" si="332"/>
        <v>#N/A</v>
      </c>
      <c r="AP2342" s="1" t="e">
        <f t="shared" si="333"/>
        <v>#N/A</v>
      </c>
      <c r="AQ2342" s="1" t="e">
        <f t="shared" si="334"/>
        <v>#N/A</v>
      </c>
    </row>
    <row r="2343" spans="1:43">
      <c r="A2343">
        <v>42</v>
      </c>
      <c r="B2343" t="s">
        <v>12232</v>
      </c>
      <c r="C2343" t="s">
        <v>4607</v>
      </c>
      <c r="D2343" t="e">
        <f t="shared" si="328"/>
        <v>#N/A</v>
      </c>
      <c r="K2343">
        <f t="shared" si="336"/>
        <v>1990</v>
      </c>
      <c r="L2343" t="s">
        <v>4636</v>
      </c>
      <c r="M2343" t="s">
        <v>8366</v>
      </c>
      <c r="N2343" t="s">
        <v>12233</v>
      </c>
      <c r="O2343" t="s">
        <v>12234</v>
      </c>
      <c r="P2343" t="s">
        <v>12235</v>
      </c>
      <c r="Q2343" t="s">
        <v>12236</v>
      </c>
      <c r="R2343" t="s">
        <v>12237</v>
      </c>
      <c r="AA2343">
        <v>2741</v>
      </c>
      <c r="AB2343" s="1">
        <v>40529</v>
      </c>
      <c r="AC2343" t="s">
        <v>2718</v>
      </c>
      <c r="AD2343" s="2">
        <v>12500000</v>
      </c>
      <c r="AE2343" s="2">
        <v>2039869</v>
      </c>
      <c r="AF2343" s="2">
        <v>2272186</v>
      </c>
      <c r="AG2343">
        <v>12</v>
      </c>
      <c r="AH2343">
        <v>17</v>
      </c>
      <c r="AI2343">
        <v>10</v>
      </c>
      <c r="AK2343" s="1" t="e">
        <f t="shared" si="335"/>
        <v>#N/A</v>
      </c>
      <c r="AL2343" s="1" t="e">
        <f t="shared" si="329"/>
        <v>#N/A</v>
      </c>
      <c r="AM2343" s="1" t="e">
        <f t="shared" si="330"/>
        <v>#N/A</v>
      </c>
      <c r="AN2343" s="1" t="e">
        <f t="shared" si="331"/>
        <v>#N/A</v>
      </c>
      <c r="AO2343" s="1" t="e">
        <f t="shared" si="332"/>
        <v>#N/A</v>
      </c>
      <c r="AP2343" s="1" t="e">
        <f t="shared" si="333"/>
        <v>#N/A</v>
      </c>
      <c r="AQ2343" s="1" t="e">
        <f t="shared" si="334"/>
        <v>#N/A</v>
      </c>
    </row>
    <row r="2344" spans="1:43">
      <c r="A2344">
        <v>43</v>
      </c>
      <c r="B2344" t="s">
        <v>12238</v>
      </c>
      <c r="C2344" t="s">
        <v>4660</v>
      </c>
      <c r="D2344" t="e">
        <f t="shared" si="328"/>
        <v>#N/A</v>
      </c>
      <c r="K2344">
        <f t="shared" si="336"/>
        <v>1990</v>
      </c>
      <c r="L2344" t="s">
        <v>4682</v>
      </c>
      <c r="M2344" t="s">
        <v>4744</v>
      </c>
      <c r="N2344" t="s">
        <v>4697</v>
      </c>
      <c r="O2344" t="s">
        <v>10550</v>
      </c>
      <c r="P2344" t="s">
        <v>12239</v>
      </c>
      <c r="Q2344" t="s">
        <v>12240</v>
      </c>
      <c r="R2344" t="s">
        <v>12241</v>
      </c>
      <c r="AA2344">
        <v>2652</v>
      </c>
      <c r="AB2344" s="1">
        <v>40354</v>
      </c>
      <c r="AC2344" t="s">
        <v>2632</v>
      </c>
      <c r="AD2344" s="2">
        <v>14000000</v>
      </c>
      <c r="AE2344" s="2">
        <v>403952</v>
      </c>
      <c r="AF2344" s="2">
        <v>1903952</v>
      </c>
      <c r="AG2344">
        <v>6</v>
      </c>
      <c r="AH2344">
        <v>25</v>
      </c>
      <c r="AI2344">
        <v>10</v>
      </c>
      <c r="AK2344" s="1" t="e">
        <f t="shared" si="335"/>
        <v>#N/A</v>
      </c>
      <c r="AL2344" s="1" t="e">
        <f t="shared" si="329"/>
        <v>#N/A</v>
      </c>
      <c r="AM2344" s="1" t="e">
        <f t="shared" si="330"/>
        <v>#N/A</v>
      </c>
      <c r="AN2344" s="1" t="e">
        <f t="shared" si="331"/>
        <v>#N/A</v>
      </c>
      <c r="AO2344" s="1" t="e">
        <f t="shared" si="332"/>
        <v>#N/A</v>
      </c>
      <c r="AP2344" s="1" t="e">
        <f t="shared" si="333"/>
        <v>#N/A</v>
      </c>
      <c r="AQ2344" s="1" t="e">
        <f t="shared" si="334"/>
        <v>#N/A</v>
      </c>
    </row>
    <row r="2345" spans="1:43">
      <c r="A2345">
        <v>44</v>
      </c>
      <c r="B2345" t="s">
        <v>12242</v>
      </c>
      <c r="C2345" t="s">
        <v>11759</v>
      </c>
      <c r="D2345" t="e">
        <f t="shared" si="328"/>
        <v>#N/A</v>
      </c>
      <c r="K2345">
        <f t="shared" si="336"/>
        <v>1990</v>
      </c>
      <c r="L2345" t="s">
        <v>4682</v>
      </c>
      <c r="M2345" t="s">
        <v>5159</v>
      </c>
      <c r="N2345" t="s">
        <v>4708</v>
      </c>
      <c r="O2345" t="s">
        <v>6679</v>
      </c>
      <c r="P2345" t="s">
        <v>12243</v>
      </c>
      <c r="Q2345" t="s">
        <v>12244</v>
      </c>
      <c r="R2345" t="s">
        <v>12245</v>
      </c>
      <c r="AA2345">
        <v>2650</v>
      </c>
      <c r="AB2345" s="1">
        <v>40396</v>
      </c>
      <c r="AC2345" t="s">
        <v>2630</v>
      </c>
      <c r="AD2345" s="2">
        <v>14000000</v>
      </c>
      <c r="AE2345" s="2">
        <v>1755212</v>
      </c>
      <c r="AF2345" s="2">
        <v>1755212</v>
      </c>
      <c r="AG2345">
        <v>8</v>
      </c>
      <c r="AH2345">
        <v>6</v>
      </c>
      <c r="AI2345">
        <v>10</v>
      </c>
      <c r="AK2345" s="1" t="e">
        <f t="shared" si="335"/>
        <v>#N/A</v>
      </c>
      <c r="AL2345" s="1" t="e">
        <f t="shared" si="329"/>
        <v>#N/A</v>
      </c>
      <c r="AM2345" s="1" t="e">
        <f t="shared" si="330"/>
        <v>#N/A</v>
      </c>
      <c r="AN2345" s="1" t="e">
        <f t="shared" si="331"/>
        <v>#N/A</v>
      </c>
      <c r="AO2345" s="1" t="e">
        <f t="shared" si="332"/>
        <v>#N/A</v>
      </c>
      <c r="AP2345" s="1" t="e">
        <f t="shared" si="333"/>
        <v>#N/A</v>
      </c>
      <c r="AQ2345" s="1" t="e">
        <f t="shared" si="334"/>
        <v>#N/A</v>
      </c>
    </row>
    <row r="2346" spans="1:43">
      <c r="A2346">
        <v>45</v>
      </c>
      <c r="B2346" t="s">
        <v>12246</v>
      </c>
      <c r="C2346" t="s">
        <v>4628</v>
      </c>
      <c r="D2346" t="e">
        <f t="shared" si="328"/>
        <v>#N/A</v>
      </c>
      <c r="K2346">
        <f t="shared" si="336"/>
        <v>1990</v>
      </c>
      <c r="L2346" t="s">
        <v>4600</v>
      </c>
      <c r="M2346" t="s">
        <v>4788</v>
      </c>
      <c r="N2346" t="s">
        <v>8421</v>
      </c>
      <c r="O2346" t="s">
        <v>9839</v>
      </c>
      <c r="P2346" t="s">
        <v>10943</v>
      </c>
      <c r="Q2346" t="s">
        <v>12247</v>
      </c>
      <c r="R2346" t="s">
        <v>12248</v>
      </c>
      <c r="AA2346">
        <v>3049</v>
      </c>
      <c r="AB2346" s="1">
        <v>40459</v>
      </c>
      <c r="AC2346" t="s">
        <v>3022</v>
      </c>
      <c r="AD2346" s="2">
        <v>10000000</v>
      </c>
      <c r="AE2346" s="2">
        <v>0</v>
      </c>
      <c r="AF2346" s="2">
        <v>1642939</v>
      </c>
      <c r="AG2346">
        <v>10</v>
      </c>
      <c r="AH2346">
        <v>8</v>
      </c>
      <c r="AI2346">
        <v>10</v>
      </c>
      <c r="AK2346" s="1" t="e">
        <f t="shared" si="335"/>
        <v>#N/A</v>
      </c>
      <c r="AL2346" s="1" t="e">
        <f t="shared" si="329"/>
        <v>#N/A</v>
      </c>
      <c r="AM2346" s="1" t="e">
        <f t="shared" si="330"/>
        <v>#N/A</v>
      </c>
      <c r="AN2346" s="1" t="e">
        <f t="shared" si="331"/>
        <v>#N/A</v>
      </c>
      <c r="AO2346" s="1" t="e">
        <f t="shared" si="332"/>
        <v>#N/A</v>
      </c>
      <c r="AP2346" s="1" t="e">
        <f t="shared" si="333"/>
        <v>#N/A</v>
      </c>
      <c r="AQ2346" s="1" t="e">
        <f t="shared" si="334"/>
        <v>#N/A</v>
      </c>
    </row>
    <row r="2347" spans="1:43">
      <c r="A2347">
        <v>46</v>
      </c>
      <c r="B2347" t="s">
        <v>12249</v>
      </c>
      <c r="C2347" t="s">
        <v>6635</v>
      </c>
      <c r="D2347" t="e">
        <f t="shared" si="328"/>
        <v>#N/A</v>
      </c>
      <c r="K2347">
        <f t="shared" si="336"/>
        <v>1990</v>
      </c>
      <c r="L2347" t="s">
        <v>4682</v>
      </c>
      <c r="M2347" t="s">
        <v>4763</v>
      </c>
      <c r="N2347" t="s">
        <v>5222</v>
      </c>
      <c r="O2347" t="s">
        <v>11467</v>
      </c>
      <c r="P2347" t="s">
        <v>11467</v>
      </c>
      <c r="Q2347" t="s">
        <v>12250</v>
      </c>
      <c r="R2347" t="s">
        <v>12251</v>
      </c>
      <c r="AA2347">
        <v>4434</v>
      </c>
      <c r="AB2347" s="1">
        <v>40354</v>
      </c>
      <c r="AC2347" t="s">
        <v>4380</v>
      </c>
      <c r="AD2347" s="2">
        <v>323000</v>
      </c>
      <c r="AE2347" s="2">
        <v>110248</v>
      </c>
      <c r="AF2347" s="2">
        <v>1373407</v>
      </c>
      <c r="AG2347">
        <v>6</v>
      </c>
      <c r="AH2347">
        <v>25</v>
      </c>
      <c r="AI2347">
        <v>10</v>
      </c>
      <c r="AK2347" s="1" t="e">
        <f t="shared" si="335"/>
        <v>#N/A</v>
      </c>
      <c r="AL2347" s="1" t="e">
        <f t="shared" si="329"/>
        <v>#N/A</v>
      </c>
      <c r="AM2347" s="1" t="e">
        <f t="shared" si="330"/>
        <v>#N/A</v>
      </c>
      <c r="AN2347" s="1" t="e">
        <f t="shared" si="331"/>
        <v>#N/A</v>
      </c>
      <c r="AO2347" s="1" t="e">
        <f t="shared" si="332"/>
        <v>#N/A</v>
      </c>
      <c r="AP2347" s="1" t="e">
        <f t="shared" si="333"/>
        <v>#N/A</v>
      </c>
      <c r="AQ2347" s="1" t="e">
        <f t="shared" si="334"/>
        <v>#N/A</v>
      </c>
    </row>
    <row r="2348" spans="1:43">
      <c r="A2348">
        <v>47</v>
      </c>
      <c r="B2348" t="s">
        <v>12252</v>
      </c>
      <c r="C2348" t="s">
        <v>4805</v>
      </c>
      <c r="D2348" t="e">
        <f t="shared" si="328"/>
        <v>#N/A</v>
      </c>
      <c r="K2348">
        <f t="shared" si="336"/>
        <v>1990</v>
      </c>
      <c r="L2348" t="s">
        <v>4635</v>
      </c>
      <c r="AA2348">
        <v>3144</v>
      </c>
      <c r="AB2348" s="1">
        <v>40284</v>
      </c>
      <c r="AC2348" t="s">
        <v>3117</v>
      </c>
      <c r="AD2348" s="2">
        <v>8300000</v>
      </c>
      <c r="AE2348" s="2">
        <v>493296</v>
      </c>
      <c r="AF2348" s="2">
        <v>1353296</v>
      </c>
      <c r="AG2348">
        <v>4</v>
      </c>
      <c r="AH2348">
        <v>16</v>
      </c>
      <c r="AI2348">
        <v>10</v>
      </c>
      <c r="AK2348" s="1" t="e">
        <f t="shared" si="335"/>
        <v>#N/A</v>
      </c>
      <c r="AL2348" s="1" t="e">
        <f t="shared" si="329"/>
        <v>#N/A</v>
      </c>
      <c r="AM2348" s="1" t="e">
        <f t="shared" si="330"/>
        <v>#N/A</v>
      </c>
      <c r="AN2348" s="1" t="e">
        <f t="shared" si="331"/>
        <v>#N/A</v>
      </c>
      <c r="AO2348" s="1" t="e">
        <f t="shared" si="332"/>
        <v>#N/A</v>
      </c>
      <c r="AP2348" s="1" t="e">
        <f t="shared" si="333"/>
        <v>#N/A</v>
      </c>
      <c r="AQ2348" s="1" t="e">
        <f t="shared" si="334"/>
        <v>#N/A</v>
      </c>
    </row>
    <row r="2349" spans="1:43">
      <c r="A2349">
        <v>48</v>
      </c>
      <c r="B2349" t="s">
        <v>12253</v>
      </c>
      <c r="C2349" t="s">
        <v>4677</v>
      </c>
      <c r="D2349" t="e">
        <f t="shared" si="328"/>
        <v>#N/A</v>
      </c>
      <c r="K2349">
        <f t="shared" si="336"/>
        <v>1990</v>
      </c>
      <c r="L2349" t="s">
        <v>4682</v>
      </c>
      <c r="M2349" t="s">
        <v>4689</v>
      </c>
      <c r="N2349" t="s">
        <v>5301</v>
      </c>
      <c r="O2349" t="s">
        <v>12254</v>
      </c>
      <c r="P2349" t="s">
        <v>12255</v>
      </c>
      <c r="Q2349" t="s">
        <v>12256</v>
      </c>
      <c r="R2349" t="s">
        <v>12257</v>
      </c>
      <c r="AA2349">
        <v>4060</v>
      </c>
      <c r="AB2349" s="1">
        <v>40459</v>
      </c>
      <c r="AC2349" t="s">
        <v>4013</v>
      </c>
      <c r="AD2349" s="2">
        <v>1750000</v>
      </c>
      <c r="AE2349" s="2">
        <v>93051</v>
      </c>
      <c r="AF2349" s="2">
        <v>1278471</v>
      </c>
      <c r="AG2349">
        <v>10</v>
      </c>
      <c r="AH2349">
        <v>8</v>
      </c>
      <c r="AI2349">
        <v>10</v>
      </c>
      <c r="AK2349" s="1" t="e">
        <f t="shared" si="335"/>
        <v>#N/A</v>
      </c>
      <c r="AL2349" s="1" t="e">
        <f t="shared" si="329"/>
        <v>#N/A</v>
      </c>
      <c r="AM2349" s="1" t="e">
        <f t="shared" si="330"/>
        <v>#N/A</v>
      </c>
      <c r="AN2349" s="1" t="e">
        <f t="shared" si="331"/>
        <v>#N/A</v>
      </c>
      <c r="AO2349" s="1" t="e">
        <f t="shared" si="332"/>
        <v>#N/A</v>
      </c>
      <c r="AP2349" s="1" t="e">
        <f t="shared" si="333"/>
        <v>#N/A</v>
      </c>
      <c r="AQ2349" s="1" t="e">
        <f t="shared" si="334"/>
        <v>#N/A</v>
      </c>
    </row>
    <row r="2350" spans="1:43">
      <c r="A2350">
        <v>49</v>
      </c>
      <c r="B2350" t="s">
        <v>12258</v>
      </c>
      <c r="C2350" t="s">
        <v>4607</v>
      </c>
      <c r="D2350" t="e">
        <f t="shared" si="328"/>
        <v>#N/A</v>
      </c>
      <c r="K2350">
        <f t="shared" si="336"/>
        <v>1990</v>
      </c>
      <c r="L2350" t="s">
        <v>4635</v>
      </c>
      <c r="AA2350">
        <v>3838</v>
      </c>
      <c r="AB2350" s="1">
        <v>40452</v>
      </c>
      <c r="AC2350" t="s">
        <v>3798</v>
      </c>
      <c r="AD2350" s="2">
        <v>3000000</v>
      </c>
      <c r="AE2350" s="2">
        <v>205842</v>
      </c>
      <c r="AF2350" s="2">
        <v>1022453</v>
      </c>
      <c r="AG2350">
        <v>10</v>
      </c>
      <c r="AH2350">
        <v>1</v>
      </c>
      <c r="AI2350">
        <v>10</v>
      </c>
      <c r="AK2350" s="1" t="e">
        <f t="shared" si="335"/>
        <v>#N/A</v>
      </c>
      <c r="AL2350" s="1" t="e">
        <f t="shared" si="329"/>
        <v>#N/A</v>
      </c>
      <c r="AM2350" s="1" t="e">
        <f t="shared" si="330"/>
        <v>#N/A</v>
      </c>
      <c r="AN2350" s="1" t="e">
        <f t="shared" si="331"/>
        <v>#N/A</v>
      </c>
      <c r="AO2350" s="1" t="e">
        <f t="shared" si="332"/>
        <v>#N/A</v>
      </c>
      <c r="AP2350" s="1" t="e">
        <f t="shared" si="333"/>
        <v>#N/A</v>
      </c>
      <c r="AQ2350" s="1" t="e">
        <f t="shared" si="334"/>
        <v>#N/A</v>
      </c>
    </row>
    <row r="2351" spans="1:43">
      <c r="A2351">
        <v>50</v>
      </c>
      <c r="B2351" t="s">
        <v>12259</v>
      </c>
      <c r="C2351" t="s">
        <v>11759</v>
      </c>
      <c r="D2351" t="e">
        <f t="shared" si="328"/>
        <v>#N/A</v>
      </c>
      <c r="K2351">
        <f t="shared" si="336"/>
        <v>1990</v>
      </c>
      <c r="L2351" t="s">
        <v>4682</v>
      </c>
      <c r="M2351" t="s">
        <v>5013</v>
      </c>
      <c r="N2351" t="s">
        <v>5185</v>
      </c>
      <c r="O2351" t="s">
        <v>12260</v>
      </c>
      <c r="P2351" t="s">
        <v>12261</v>
      </c>
      <c r="Q2351" t="s">
        <v>12262</v>
      </c>
      <c r="R2351" t="s">
        <v>12263</v>
      </c>
      <c r="AA2351">
        <v>3110</v>
      </c>
      <c r="AB2351" s="1">
        <v>40312</v>
      </c>
      <c r="AC2351" t="s">
        <v>3083</v>
      </c>
      <c r="AD2351" s="2">
        <v>9000000</v>
      </c>
      <c r="AE2351" s="2">
        <v>883887</v>
      </c>
      <c r="AF2351" s="2">
        <v>883887</v>
      </c>
      <c r="AG2351">
        <v>5</v>
      </c>
      <c r="AH2351">
        <v>14</v>
      </c>
      <c r="AI2351">
        <v>10</v>
      </c>
      <c r="AK2351" s="1" t="e">
        <f t="shared" si="335"/>
        <v>#N/A</v>
      </c>
      <c r="AL2351" s="1" t="e">
        <f t="shared" si="329"/>
        <v>#N/A</v>
      </c>
      <c r="AM2351" s="1" t="e">
        <f t="shared" si="330"/>
        <v>#N/A</v>
      </c>
      <c r="AN2351" s="1" t="e">
        <f t="shared" si="331"/>
        <v>#N/A</v>
      </c>
      <c r="AO2351" s="1" t="e">
        <f t="shared" si="332"/>
        <v>#N/A</v>
      </c>
      <c r="AP2351" s="1" t="e">
        <f t="shared" si="333"/>
        <v>#N/A</v>
      </c>
      <c r="AQ2351" s="1" t="e">
        <f t="shared" si="334"/>
        <v>#N/A</v>
      </c>
    </row>
    <row r="2352" spans="1:43">
      <c r="A2352">
        <v>51</v>
      </c>
      <c r="B2352" t="s">
        <v>12264</v>
      </c>
      <c r="C2352" t="s">
        <v>4607</v>
      </c>
      <c r="D2352" t="e">
        <f t="shared" si="328"/>
        <v>#N/A</v>
      </c>
      <c r="K2352">
        <f t="shared" si="336"/>
        <v>1990</v>
      </c>
      <c r="L2352" t="s">
        <v>4614</v>
      </c>
      <c r="M2352" t="s">
        <v>5733</v>
      </c>
      <c r="N2352" t="s">
        <v>6990</v>
      </c>
      <c r="O2352" t="s">
        <v>12043</v>
      </c>
      <c r="P2352" t="s">
        <v>12265</v>
      </c>
      <c r="Q2352" t="s">
        <v>12266</v>
      </c>
      <c r="R2352" t="s">
        <v>12267</v>
      </c>
      <c r="AA2352">
        <v>4036</v>
      </c>
      <c r="AB2352" s="1">
        <v>40277</v>
      </c>
      <c r="AC2352" t="s">
        <v>3991</v>
      </c>
      <c r="AD2352" s="2">
        <v>1900000</v>
      </c>
      <c r="AE2352" s="2">
        <v>406216</v>
      </c>
      <c r="AF2352" s="2">
        <v>740932</v>
      </c>
      <c r="AG2352">
        <v>4</v>
      </c>
      <c r="AH2352">
        <v>9</v>
      </c>
      <c r="AI2352">
        <v>10</v>
      </c>
      <c r="AK2352" s="1" t="e">
        <f t="shared" si="335"/>
        <v>#N/A</v>
      </c>
      <c r="AL2352" s="1" t="e">
        <f t="shared" si="329"/>
        <v>#N/A</v>
      </c>
      <c r="AM2352" s="1" t="e">
        <f t="shared" si="330"/>
        <v>#N/A</v>
      </c>
      <c r="AN2352" s="1" t="e">
        <f t="shared" si="331"/>
        <v>#N/A</v>
      </c>
      <c r="AO2352" s="1" t="e">
        <f t="shared" si="332"/>
        <v>#N/A</v>
      </c>
      <c r="AP2352" s="1" t="e">
        <f t="shared" si="333"/>
        <v>#N/A</v>
      </c>
      <c r="AQ2352" s="1" t="e">
        <f t="shared" si="334"/>
        <v>#N/A</v>
      </c>
    </row>
    <row r="2353" spans="1:43">
      <c r="A2353">
        <v>52</v>
      </c>
      <c r="B2353" t="s">
        <v>12268</v>
      </c>
      <c r="C2353" t="s">
        <v>4621</v>
      </c>
      <c r="D2353" t="e">
        <f t="shared" si="328"/>
        <v>#N/A</v>
      </c>
      <c r="K2353">
        <f t="shared" si="336"/>
        <v>1990</v>
      </c>
      <c r="L2353" t="s">
        <v>4614</v>
      </c>
      <c r="M2353" t="s">
        <v>5242</v>
      </c>
      <c r="N2353" t="s">
        <v>5199</v>
      </c>
      <c r="O2353" t="s">
        <v>12269</v>
      </c>
      <c r="P2353" t="s">
        <v>12270</v>
      </c>
      <c r="Q2353" t="s">
        <v>12271</v>
      </c>
      <c r="R2353" t="s">
        <v>12272</v>
      </c>
      <c r="AA2353">
        <v>2197</v>
      </c>
      <c r="AB2353" s="1">
        <v>40515</v>
      </c>
      <c r="AC2353" t="s">
        <v>2181</v>
      </c>
      <c r="AD2353" s="2">
        <v>20000000</v>
      </c>
      <c r="AE2353" s="2">
        <v>582024</v>
      </c>
      <c r="AF2353" s="2">
        <v>645024</v>
      </c>
      <c r="AG2353">
        <v>12</v>
      </c>
      <c r="AH2353">
        <v>3</v>
      </c>
      <c r="AI2353">
        <v>10</v>
      </c>
      <c r="AK2353" s="1" t="e">
        <f t="shared" si="335"/>
        <v>#N/A</v>
      </c>
      <c r="AL2353" s="1" t="e">
        <f t="shared" si="329"/>
        <v>#N/A</v>
      </c>
      <c r="AM2353" s="1" t="e">
        <f t="shared" si="330"/>
        <v>#N/A</v>
      </c>
      <c r="AN2353" s="1" t="e">
        <f t="shared" si="331"/>
        <v>#N/A</v>
      </c>
      <c r="AO2353" s="1" t="e">
        <f t="shared" si="332"/>
        <v>#N/A</v>
      </c>
      <c r="AP2353" s="1" t="e">
        <f t="shared" si="333"/>
        <v>#N/A</v>
      </c>
      <c r="AQ2353" s="1" t="e">
        <f t="shared" si="334"/>
        <v>#N/A</v>
      </c>
    </row>
    <row r="2354" spans="1:43">
      <c r="A2354">
        <v>53</v>
      </c>
      <c r="B2354" t="s">
        <v>12273</v>
      </c>
      <c r="C2354" t="s">
        <v>4628</v>
      </c>
      <c r="D2354" t="e">
        <f t="shared" si="328"/>
        <v>#N/A</v>
      </c>
      <c r="K2354">
        <f t="shared" si="336"/>
        <v>1990</v>
      </c>
      <c r="L2354" t="s">
        <v>4600</v>
      </c>
      <c r="M2354" t="s">
        <v>5159</v>
      </c>
      <c r="N2354" t="s">
        <v>4708</v>
      </c>
      <c r="O2354" t="s">
        <v>10614</v>
      </c>
      <c r="P2354" t="s">
        <v>6178</v>
      </c>
      <c r="Q2354" t="s">
        <v>12274</v>
      </c>
      <c r="R2354" t="s">
        <v>12275</v>
      </c>
      <c r="AA2354">
        <v>3990</v>
      </c>
      <c r="AB2354" s="1">
        <v>40445</v>
      </c>
      <c r="AC2354" t="s">
        <v>3945</v>
      </c>
      <c r="AD2354" s="2">
        <v>2000000</v>
      </c>
      <c r="AE2354" s="2">
        <v>636706</v>
      </c>
      <c r="AF2354" s="2">
        <v>636706</v>
      </c>
      <c r="AG2354">
        <v>9</v>
      </c>
      <c r="AH2354">
        <v>24</v>
      </c>
      <c r="AI2354">
        <v>10</v>
      </c>
      <c r="AK2354" s="1" t="e">
        <f t="shared" si="335"/>
        <v>#N/A</v>
      </c>
      <c r="AL2354" s="1" t="e">
        <f t="shared" si="329"/>
        <v>#N/A</v>
      </c>
      <c r="AM2354" s="1" t="e">
        <f t="shared" si="330"/>
        <v>#N/A</v>
      </c>
      <c r="AN2354" s="1" t="e">
        <f t="shared" si="331"/>
        <v>#N/A</v>
      </c>
      <c r="AO2354" s="1" t="e">
        <f t="shared" si="332"/>
        <v>#N/A</v>
      </c>
      <c r="AP2354" s="1" t="e">
        <f t="shared" si="333"/>
        <v>#N/A</v>
      </c>
      <c r="AQ2354" s="1" t="e">
        <f t="shared" si="334"/>
        <v>#N/A</v>
      </c>
    </row>
    <row r="2355" spans="1:43">
      <c r="A2355">
        <v>54</v>
      </c>
      <c r="B2355" t="s">
        <v>12276</v>
      </c>
      <c r="C2355" t="s">
        <v>5962</v>
      </c>
      <c r="D2355" t="e">
        <f t="shared" si="328"/>
        <v>#N/A</v>
      </c>
      <c r="K2355">
        <f t="shared" si="336"/>
        <v>1990</v>
      </c>
      <c r="L2355" t="s">
        <v>4635</v>
      </c>
      <c r="AA2355">
        <v>2829</v>
      </c>
      <c r="AB2355" s="1">
        <v>40333</v>
      </c>
      <c r="AC2355" t="s">
        <v>2803</v>
      </c>
      <c r="AD2355" s="2">
        <v>12000000</v>
      </c>
      <c r="AE2355" s="2">
        <v>550472</v>
      </c>
      <c r="AF2355" s="2">
        <v>550472</v>
      </c>
      <c r="AG2355">
        <v>6</v>
      </c>
      <c r="AH2355">
        <v>4</v>
      </c>
      <c r="AI2355">
        <v>10</v>
      </c>
      <c r="AK2355" s="1" t="e">
        <f t="shared" si="335"/>
        <v>#N/A</v>
      </c>
      <c r="AL2355" s="1" t="e">
        <f t="shared" si="329"/>
        <v>#N/A</v>
      </c>
      <c r="AM2355" s="1" t="e">
        <f t="shared" si="330"/>
        <v>#N/A</v>
      </c>
      <c r="AN2355" s="1" t="e">
        <f t="shared" si="331"/>
        <v>#N/A</v>
      </c>
      <c r="AO2355" s="1" t="e">
        <f t="shared" si="332"/>
        <v>#N/A</v>
      </c>
      <c r="AP2355" s="1" t="e">
        <f t="shared" si="333"/>
        <v>#N/A</v>
      </c>
      <c r="AQ2355" s="1" t="e">
        <f t="shared" si="334"/>
        <v>#N/A</v>
      </c>
    </row>
    <row r="2356" spans="1:43">
      <c r="A2356">
        <v>55</v>
      </c>
      <c r="B2356" t="s">
        <v>12277</v>
      </c>
      <c r="C2356" t="s">
        <v>11759</v>
      </c>
      <c r="D2356" t="e">
        <f t="shared" si="328"/>
        <v>#N/A</v>
      </c>
      <c r="K2356">
        <f t="shared" si="336"/>
        <v>1990</v>
      </c>
      <c r="L2356" t="s">
        <v>4682</v>
      </c>
      <c r="M2356" t="s">
        <v>4622</v>
      </c>
      <c r="N2356" t="s">
        <v>12278</v>
      </c>
      <c r="O2356" t="s">
        <v>12279</v>
      </c>
      <c r="P2356" t="s">
        <v>12279</v>
      </c>
      <c r="Q2356" t="s">
        <v>12280</v>
      </c>
      <c r="R2356" t="s">
        <v>12281</v>
      </c>
      <c r="AA2356">
        <v>3434</v>
      </c>
      <c r="AB2356" s="1">
        <v>40375</v>
      </c>
      <c r="AC2356" t="s">
        <v>3400</v>
      </c>
      <c r="AD2356" s="2">
        <v>5600000</v>
      </c>
      <c r="AE2356" s="2">
        <v>531806</v>
      </c>
      <c r="AF2356" s="2">
        <v>531806</v>
      </c>
      <c r="AG2356">
        <v>7</v>
      </c>
      <c r="AH2356">
        <v>16</v>
      </c>
      <c r="AI2356">
        <v>10</v>
      </c>
      <c r="AK2356" s="1" t="e">
        <f t="shared" si="335"/>
        <v>#N/A</v>
      </c>
      <c r="AL2356" s="1" t="e">
        <f t="shared" si="329"/>
        <v>#N/A</v>
      </c>
      <c r="AM2356" s="1" t="e">
        <f t="shared" si="330"/>
        <v>#N/A</v>
      </c>
      <c r="AN2356" s="1" t="e">
        <f t="shared" si="331"/>
        <v>#N/A</v>
      </c>
      <c r="AO2356" s="1" t="e">
        <f t="shared" si="332"/>
        <v>#N/A</v>
      </c>
      <c r="AP2356" s="1" t="e">
        <f t="shared" si="333"/>
        <v>#N/A</v>
      </c>
      <c r="AQ2356" s="1" t="e">
        <f t="shared" si="334"/>
        <v>#N/A</v>
      </c>
    </row>
    <row r="2357" spans="1:43">
      <c r="A2357">
        <v>56</v>
      </c>
      <c r="B2357" t="s">
        <v>12282</v>
      </c>
      <c r="C2357" t="s">
        <v>4628</v>
      </c>
      <c r="D2357" t="e">
        <f t="shared" si="328"/>
        <v>#N/A</v>
      </c>
      <c r="K2357">
        <f t="shared" si="336"/>
        <v>1990</v>
      </c>
      <c r="L2357" t="s">
        <v>4635</v>
      </c>
      <c r="AA2357">
        <v>3060</v>
      </c>
      <c r="AB2357" s="1">
        <v>40298</v>
      </c>
      <c r="AC2357" t="s">
        <v>3033</v>
      </c>
      <c r="AD2357" s="2">
        <v>9900000</v>
      </c>
      <c r="AE2357" s="2">
        <v>458054</v>
      </c>
      <c r="AF2357" s="2">
        <v>458054</v>
      </c>
      <c r="AG2357">
        <v>4</v>
      </c>
      <c r="AH2357">
        <v>30</v>
      </c>
      <c r="AI2357">
        <v>10</v>
      </c>
      <c r="AK2357" s="1" t="e">
        <f t="shared" si="335"/>
        <v>#N/A</v>
      </c>
      <c r="AL2357" s="1" t="e">
        <f t="shared" si="329"/>
        <v>#N/A</v>
      </c>
      <c r="AM2357" s="1" t="e">
        <f t="shared" si="330"/>
        <v>#N/A</v>
      </c>
      <c r="AN2357" s="1" t="e">
        <f t="shared" si="331"/>
        <v>#N/A</v>
      </c>
      <c r="AO2357" s="1" t="e">
        <f t="shared" si="332"/>
        <v>#N/A</v>
      </c>
      <c r="AP2357" s="1" t="e">
        <f t="shared" si="333"/>
        <v>#N/A</v>
      </c>
      <c r="AQ2357" s="1" t="e">
        <f t="shared" si="334"/>
        <v>#N/A</v>
      </c>
    </row>
    <row r="2358" spans="1:43">
      <c r="A2358">
        <v>57</v>
      </c>
      <c r="B2358" t="s">
        <v>12283</v>
      </c>
      <c r="C2358" t="s">
        <v>4805</v>
      </c>
      <c r="D2358" t="e">
        <f t="shared" si="328"/>
        <v>#N/A</v>
      </c>
      <c r="K2358">
        <f t="shared" si="336"/>
        <v>1990</v>
      </c>
      <c r="L2358" t="s">
        <v>4614</v>
      </c>
      <c r="M2358" t="s">
        <v>4615</v>
      </c>
      <c r="N2358" t="s">
        <v>4708</v>
      </c>
      <c r="O2358" t="s">
        <v>10185</v>
      </c>
      <c r="P2358" t="s">
        <v>10185</v>
      </c>
      <c r="Q2358" t="s">
        <v>12284</v>
      </c>
      <c r="R2358" t="s">
        <v>12285</v>
      </c>
      <c r="AA2358">
        <v>3301</v>
      </c>
      <c r="AB2358" s="1">
        <v>40389</v>
      </c>
      <c r="AC2358" t="s">
        <v>3269</v>
      </c>
      <c r="AD2358" s="2">
        <v>7000000</v>
      </c>
      <c r="AE2358" s="2">
        <v>453377</v>
      </c>
      <c r="AF2358" s="2">
        <v>457877</v>
      </c>
      <c r="AG2358">
        <v>7</v>
      </c>
      <c r="AH2358">
        <v>30</v>
      </c>
      <c r="AI2358">
        <v>10</v>
      </c>
      <c r="AK2358" s="1" t="e">
        <f t="shared" si="335"/>
        <v>#N/A</v>
      </c>
      <c r="AL2358" s="1" t="e">
        <f t="shared" si="329"/>
        <v>#N/A</v>
      </c>
      <c r="AM2358" s="1" t="e">
        <f t="shared" si="330"/>
        <v>#N/A</v>
      </c>
      <c r="AN2358" s="1" t="e">
        <f t="shared" si="331"/>
        <v>#N/A</v>
      </c>
      <c r="AO2358" s="1" t="e">
        <f t="shared" si="332"/>
        <v>#N/A</v>
      </c>
      <c r="AP2358" s="1" t="e">
        <f t="shared" si="333"/>
        <v>#N/A</v>
      </c>
      <c r="AQ2358" s="1" t="e">
        <f t="shared" si="334"/>
        <v>#N/A</v>
      </c>
    </row>
    <row r="2359" spans="1:43">
      <c r="A2359">
        <v>58</v>
      </c>
      <c r="B2359" t="s">
        <v>12286</v>
      </c>
      <c r="C2359" t="s">
        <v>4677</v>
      </c>
      <c r="D2359" t="e">
        <f t="shared" si="328"/>
        <v>#N/A</v>
      </c>
      <c r="K2359">
        <f t="shared" si="336"/>
        <v>1990</v>
      </c>
      <c r="L2359" t="s">
        <v>4682</v>
      </c>
      <c r="M2359" t="s">
        <v>4637</v>
      </c>
      <c r="N2359" t="s">
        <v>5652</v>
      </c>
      <c r="O2359" t="s">
        <v>8758</v>
      </c>
      <c r="P2359" t="s">
        <v>12287</v>
      </c>
      <c r="Q2359" t="s">
        <v>12288</v>
      </c>
      <c r="R2359" t="s">
        <v>12289</v>
      </c>
      <c r="AA2359">
        <v>4412</v>
      </c>
      <c r="AB2359" s="1">
        <v>40466</v>
      </c>
      <c r="AC2359" t="s">
        <v>4359</v>
      </c>
      <c r="AD2359" s="2">
        <v>400000</v>
      </c>
      <c r="AE2359" s="2">
        <v>433588</v>
      </c>
      <c r="AF2359" s="2">
        <v>433588</v>
      </c>
      <c r="AG2359">
        <v>10</v>
      </c>
      <c r="AH2359">
        <v>15</v>
      </c>
      <c r="AI2359">
        <v>10</v>
      </c>
      <c r="AK2359" s="1" t="e">
        <f t="shared" si="335"/>
        <v>#N/A</v>
      </c>
      <c r="AL2359" s="1" t="e">
        <f t="shared" si="329"/>
        <v>#N/A</v>
      </c>
      <c r="AM2359" s="1" t="e">
        <f t="shared" si="330"/>
        <v>#N/A</v>
      </c>
      <c r="AN2359" s="1" t="e">
        <f t="shared" si="331"/>
        <v>#N/A</v>
      </c>
      <c r="AO2359" s="1" t="e">
        <f t="shared" si="332"/>
        <v>#N/A</v>
      </c>
      <c r="AP2359" s="1" t="e">
        <f t="shared" si="333"/>
        <v>#N/A</v>
      </c>
      <c r="AQ2359" s="1" t="e">
        <f t="shared" si="334"/>
        <v>#N/A</v>
      </c>
    </row>
    <row r="2360" spans="1:43">
      <c r="A2360">
        <v>59</v>
      </c>
      <c r="B2360" t="s">
        <v>2095</v>
      </c>
      <c r="C2360" t="s">
        <v>5962</v>
      </c>
      <c r="D2360">
        <f t="shared" si="328"/>
        <v>20000000</v>
      </c>
      <c r="K2360">
        <f t="shared" si="336"/>
        <v>1990</v>
      </c>
      <c r="L2360" t="s">
        <v>4600</v>
      </c>
      <c r="M2360" t="s">
        <v>4723</v>
      </c>
      <c r="N2360" t="s">
        <v>9015</v>
      </c>
      <c r="O2360" t="s">
        <v>8802</v>
      </c>
      <c r="P2360" t="s">
        <v>12290</v>
      </c>
      <c r="Q2360" t="s">
        <v>12291</v>
      </c>
      <c r="R2360" t="s">
        <v>12292</v>
      </c>
      <c r="AA2360">
        <v>4569</v>
      </c>
      <c r="AB2360" s="1">
        <v>40494</v>
      </c>
      <c r="AC2360" t="s">
        <v>4508</v>
      </c>
      <c r="AD2360" s="2">
        <v>50000</v>
      </c>
      <c r="AE2360" s="2">
        <v>391674</v>
      </c>
      <c r="AF2360" s="2">
        <v>424149</v>
      </c>
      <c r="AG2360">
        <v>11</v>
      </c>
      <c r="AH2360">
        <v>12</v>
      </c>
      <c r="AI2360">
        <v>10</v>
      </c>
      <c r="AK2360" s="1" t="e">
        <f t="shared" si="335"/>
        <v>#N/A</v>
      </c>
      <c r="AL2360" s="1" t="e">
        <f t="shared" si="329"/>
        <v>#N/A</v>
      </c>
      <c r="AM2360" s="1" t="e">
        <f t="shared" si="330"/>
        <v>#N/A</v>
      </c>
      <c r="AN2360" s="1" t="e">
        <f t="shared" si="331"/>
        <v>#N/A</v>
      </c>
      <c r="AO2360" s="1" t="e">
        <f t="shared" si="332"/>
        <v>#N/A</v>
      </c>
      <c r="AP2360" s="1" t="e">
        <f t="shared" si="333"/>
        <v>#N/A</v>
      </c>
      <c r="AQ2360" s="1" t="e">
        <f t="shared" si="334"/>
        <v>#N/A</v>
      </c>
    </row>
    <row r="2361" spans="1:43">
      <c r="A2361">
        <v>60</v>
      </c>
      <c r="B2361" t="s">
        <v>12293</v>
      </c>
      <c r="C2361" t="s">
        <v>11759</v>
      </c>
      <c r="D2361" t="e">
        <f t="shared" si="328"/>
        <v>#N/A</v>
      </c>
      <c r="K2361">
        <f t="shared" si="336"/>
        <v>1990</v>
      </c>
      <c r="L2361" t="s">
        <v>4600</v>
      </c>
      <c r="M2361" t="s">
        <v>5460</v>
      </c>
      <c r="N2361" t="s">
        <v>4690</v>
      </c>
      <c r="O2361" t="s">
        <v>12294</v>
      </c>
      <c r="P2361" t="s">
        <v>12294</v>
      </c>
      <c r="Q2361" t="s">
        <v>12295</v>
      </c>
      <c r="R2361" t="s">
        <v>12296</v>
      </c>
      <c r="AA2361">
        <v>3705</v>
      </c>
      <c r="AB2361" s="1">
        <v>40298</v>
      </c>
      <c r="AC2361" t="s">
        <v>3668</v>
      </c>
      <c r="AD2361" s="2">
        <v>3800000</v>
      </c>
      <c r="AE2361" s="2">
        <v>20930</v>
      </c>
      <c r="AF2361" s="2">
        <v>340930</v>
      </c>
      <c r="AG2361">
        <v>4</v>
      </c>
      <c r="AH2361">
        <v>30</v>
      </c>
      <c r="AI2361">
        <v>10</v>
      </c>
      <c r="AK2361" s="1" t="e">
        <f t="shared" si="335"/>
        <v>#N/A</v>
      </c>
      <c r="AL2361" s="1" t="e">
        <f t="shared" si="329"/>
        <v>#N/A</v>
      </c>
      <c r="AM2361" s="1" t="e">
        <f t="shared" si="330"/>
        <v>#N/A</v>
      </c>
      <c r="AN2361" s="1" t="e">
        <f t="shared" si="331"/>
        <v>#N/A</v>
      </c>
      <c r="AO2361" s="1" t="e">
        <f t="shared" si="332"/>
        <v>#N/A</v>
      </c>
      <c r="AP2361" s="1" t="e">
        <f t="shared" si="333"/>
        <v>#N/A</v>
      </c>
      <c r="AQ2361" s="1" t="e">
        <f t="shared" si="334"/>
        <v>#N/A</v>
      </c>
    </row>
    <row r="2362" spans="1:43">
      <c r="A2362">
        <v>61</v>
      </c>
      <c r="B2362" t="s">
        <v>12297</v>
      </c>
      <c r="C2362" t="s">
        <v>4628</v>
      </c>
      <c r="D2362" t="e">
        <f t="shared" si="328"/>
        <v>#N/A</v>
      </c>
      <c r="K2362">
        <f t="shared" si="336"/>
        <v>1990</v>
      </c>
      <c r="L2362" t="s">
        <v>4635</v>
      </c>
      <c r="AA2362">
        <v>2439</v>
      </c>
      <c r="AB2362" s="1">
        <v>40445</v>
      </c>
      <c r="AC2362" t="s">
        <v>2422</v>
      </c>
      <c r="AD2362" s="2">
        <v>16000000</v>
      </c>
      <c r="AE2362" s="2">
        <v>337997</v>
      </c>
      <c r="AF2362" s="2">
        <v>337997</v>
      </c>
      <c r="AG2362">
        <v>9</v>
      </c>
      <c r="AH2362">
        <v>24</v>
      </c>
      <c r="AI2362">
        <v>10</v>
      </c>
      <c r="AK2362" s="1" t="e">
        <f t="shared" si="335"/>
        <v>#N/A</v>
      </c>
      <c r="AL2362" s="1" t="e">
        <f t="shared" si="329"/>
        <v>#N/A</v>
      </c>
      <c r="AM2362" s="1" t="e">
        <f t="shared" si="330"/>
        <v>#N/A</v>
      </c>
      <c r="AN2362" s="1" t="e">
        <f t="shared" si="331"/>
        <v>#N/A</v>
      </c>
      <c r="AO2362" s="1" t="e">
        <f t="shared" si="332"/>
        <v>#N/A</v>
      </c>
      <c r="AP2362" s="1" t="e">
        <f t="shared" si="333"/>
        <v>#N/A</v>
      </c>
      <c r="AQ2362" s="1" t="e">
        <f t="shared" si="334"/>
        <v>#N/A</v>
      </c>
    </row>
    <row r="2363" spans="1:43">
      <c r="A2363">
        <v>62</v>
      </c>
      <c r="B2363" t="s">
        <v>12298</v>
      </c>
      <c r="C2363" t="s">
        <v>4621</v>
      </c>
      <c r="D2363" t="e">
        <f t="shared" si="328"/>
        <v>#N/A</v>
      </c>
      <c r="K2363">
        <f t="shared" si="336"/>
        <v>1990</v>
      </c>
      <c r="L2363" t="s">
        <v>4636</v>
      </c>
      <c r="M2363" t="s">
        <v>5985</v>
      </c>
      <c r="N2363" t="s">
        <v>4623</v>
      </c>
      <c r="O2363" t="s">
        <v>12299</v>
      </c>
      <c r="P2363" t="s">
        <v>12300</v>
      </c>
      <c r="Q2363" t="s">
        <v>12301</v>
      </c>
      <c r="R2363" t="s">
        <v>12302</v>
      </c>
      <c r="AA2363">
        <v>2450</v>
      </c>
      <c r="AB2363" s="1">
        <v>40235</v>
      </c>
      <c r="AC2363" t="s">
        <v>2432</v>
      </c>
      <c r="AD2363" s="2">
        <v>15500000</v>
      </c>
      <c r="AE2363" s="2">
        <v>318623</v>
      </c>
      <c r="AF2363" s="2">
        <v>318623</v>
      </c>
      <c r="AG2363">
        <v>2</v>
      </c>
      <c r="AH2363">
        <v>26</v>
      </c>
      <c r="AI2363">
        <v>10</v>
      </c>
      <c r="AK2363" s="1" t="e">
        <f t="shared" si="335"/>
        <v>#N/A</v>
      </c>
      <c r="AL2363" s="1" t="e">
        <f t="shared" si="329"/>
        <v>#N/A</v>
      </c>
      <c r="AM2363" s="1" t="e">
        <f t="shared" si="330"/>
        <v>#N/A</v>
      </c>
      <c r="AN2363" s="1" t="e">
        <f t="shared" si="331"/>
        <v>#N/A</v>
      </c>
      <c r="AO2363" s="1" t="e">
        <f t="shared" si="332"/>
        <v>#N/A</v>
      </c>
      <c r="AP2363" s="1" t="e">
        <f t="shared" si="333"/>
        <v>#N/A</v>
      </c>
      <c r="AQ2363" s="1" t="e">
        <f t="shared" si="334"/>
        <v>#N/A</v>
      </c>
    </row>
    <row r="2364" spans="1:43">
      <c r="A2364">
        <v>63</v>
      </c>
      <c r="B2364" t="s">
        <v>4569</v>
      </c>
      <c r="C2364" t="s">
        <v>4607</v>
      </c>
      <c r="D2364" t="e">
        <f t="shared" si="328"/>
        <v>#N/A</v>
      </c>
      <c r="K2364">
        <f t="shared" si="336"/>
        <v>1990</v>
      </c>
      <c r="L2364" t="s">
        <v>4600</v>
      </c>
      <c r="M2364" t="s">
        <v>4806</v>
      </c>
      <c r="N2364" t="s">
        <v>4572</v>
      </c>
      <c r="O2364" t="s">
        <v>12303</v>
      </c>
      <c r="P2364" t="s">
        <v>12304</v>
      </c>
      <c r="Q2364" t="s">
        <v>12305</v>
      </c>
      <c r="R2364" t="s">
        <v>12306</v>
      </c>
      <c r="AA2364">
        <v>3031</v>
      </c>
      <c r="AB2364" s="1">
        <v>40480</v>
      </c>
      <c r="AC2364" t="s">
        <v>3004</v>
      </c>
      <c r="AD2364" s="2">
        <v>10000000</v>
      </c>
      <c r="AE2364" s="2">
        <v>152857</v>
      </c>
      <c r="AF2364" s="2">
        <v>312857</v>
      </c>
      <c r="AG2364">
        <v>10</v>
      </c>
      <c r="AH2364">
        <v>29</v>
      </c>
      <c r="AI2364">
        <v>10</v>
      </c>
      <c r="AK2364" s="1" t="e">
        <f t="shared" si="335"/>
        <v>#N/A</v>
      </c>
      <c r="AL2364" s="1" t="e">
        <f t="shared" si="329"/>
        <v>#N/A</v>
      </c>
      <c r="AM2364" s="1" t="e">
        <f t="shared" si="330"/>
        <v>#N/A</v>
      </c>
      <c r="AN2364" s="1" t="e">
        <f t="shared" si="331"/>
        <v>#N/A</v>
      </c>
      <c r="AO2364" s="1" t="e">
        <f t="shared" si="332"/>
        <v>#N/A</v>
      </c>
      <c r="AP2364" s="1" t="e">
        <f t="shared" si="333"/>
        <v>#N/A</v>
      </c>
      <c r="AQ2364" s="1" t="e">
        <f t="shared" si="334"/>
        <v>#N/A</v>
      </c>
    </row>
    <row r="2365" spans="1:43">
      <c r="A2365">
        <v>64</v>
      </c>
      <c r="B2365" t="s">
        <v>12307</v>
      </c>
      <c r="C2365" t="s">
        <v>4607</v>
      </c>
      <c r="D2365" t="e">
        <f t="shared" si="328"/>
        <v>#N/A</v>
      </c>
      <c r="K2365">
        <f t="shared" si="336"/>
        <v>1990</v>
      </c>
      <c r="L2365" t="s">
        <v>4682</v>
      </c>
      <c r="M2365" t="s">
        <v>5574</v>
      </c>
      <c r="N2365" t="s">
        <v>4690</v>
      </c>
      <c r="O2365" t="s">
        <v>11650</v>
      </c>
      <c r="P2365" t="s">
        <v>10025</v>
      </c>
      <c r="Q2365" t="s">
        <v>12308</v>
      </c>
      <c r="R2365" t="s">
        <v>12309</v>
      </c>
      <c r="AA2365">
        <v>2836</v>
      </c>
      <c r="AB2365" s="1">
        <v>40424</v>
      </c>
      <c r="AC2365" t="s">
        <v>2810</v>
      </c>
      <c r="AD2365" s="2">
        <v>12000000</v>
      </c>
      <c r="AE2365" s="2">
        <v>190946</v>
      </c>
      <c r="AF2365" s="2">
        <v>310946</v>
      </c>
      <c r="AG2365">
        <v>9</v>
      </c>
      <c r="AH2365">
        <v>3</v>
      </c>
      <c r="AI2365">
        <v>10</v>
      </c>
      <c r="AK2365" s="1" t="e">
        <f t="shared" si="335"/>
        <v>#N/A</v>
      </c>
      <c r="AL2365" s="1" t="e">
        <f t="shared" si="329"/>
        <v>#N/A</v>
      </c>
      <c r="AM2365" s="1" t="e">
        <f t="shared" si="330"/>
        <v>#N/A</v>
      </c>
      <c r="AN2365" s="1" t="e">
        <f t="shared" si="331"/>
        <v>#N/A</v>
      </c>
      <c r="AO2365" s="1" t="e">
        <f t="shared" si="332"/>
        <v>#N/A</v>
      </c>
      <c r="AP2365" s="1" t="e">
        <f t="shared" si="333"/>
        <v>#N/A</v>
      </c>
      <c r="AQ2365" s="1" t="e">
        <f t="shared" si="334"/>
        <v>#N/A</v>
      </c>
    </row>
    <row r="2366" spans="1:43">
      <c r="A2366">
        <v>65</v>
      </c>
      <c r="B2366" t="s">
        <v>12310</v>
      </c>
      <c r="C2366" t="s">
        <v>4607</v>
      </c>
      <c r="D2366" t="e">
        <f t="shared" si="328"/>
        <v>#N/A</v>
      </c>
      <c r="K2366">
        <f t="shared" si="336"/>
        <v>1990</v>
      </c>
      <c r="L2366" t="s">
        <v>4635</v>
      </c>
      <c r="AA2366">
        <v>4427</v>
      </c>
      <c r="AB2366" s="1">
        <v>40422</v>
      </c>
      <c r="AC2366" t="s">
        <v>4374</v>
      </c>
      <c r="AD2366" s="2">
        <v>350000</v>
      </c>
      <c r="AE2366" s="2">
        <v>246574</v>
      </c>
      <c r="AF2366" s="2">
        <v>310891</v>
      </c>
      <c r="AG2366">
        <v>9</v>
      </c>
      <c r="AH2366">
        <v>1</v>
      </c>
      <c r="AI2366">
        <v>10</v>
      </c>
      <c r="AK2366" s="1" t="e">
        <f t="shared" si="335"/>
        <v>#N/A</v>
      </c>
      <c r="AL2366" s="1" t="e">
        <f t="shared" si="329"/>
        <v>#N/A</v>
      </c>
      <c r="AM2366" s="1" t="e">
        <f t="shared" si="330"/>
        <v>#N/A</v>
      </c>
      <c r="AN2366" s="1" t="e">
        <f t="shared" si="331"/>
        <v>#N/A</v>
      </c>
      <c r="AO2366" s="1" t="e">
        <f t="shared" si="332"/>
        <v>#N/A</v>
      </c>
      <c r="AP2366" s="1" t="e">
        <f t="shared" si="333"/>
        <v>#N/A</v>
      </c>
      <c r="AQ2366" s="1" t="e">
        <f t="shared" si="334"/>
        <v>#N/A</v>
      </c>
    </row>
    <row r="2367" spans="1:43">
      <c r="A2367">
        <v>66</v>
      </c>
      <c r="B2367" t="s">
        <v>12311</v>
      </c>
      <c r="C2367" t="s">
        <v>4607</v>
      </c>
      <c r="D2367" t="e">
        <f t="shared" si="328"/>
        <v>#N/A</v>
      </c>
      <c r="K2367">
        <f t="shared" si="336"/>
        <v>1990</v>
      </c>
      <c r="L2367" t="s">
        <v>4635</v>
      </c>
      <c r="AA2367">
        <v>3602</v>
      </c>
      <c r="AB2367" s="1">
        <v>40382</v>
      </c>
      <c r="AC2367" t="s">
        <v>3568</v>
      </c>
      <c r="AD2367" s="2">
        <v>4500000</v>
      </c>
      <c r="AE2367" s="2">
        <v>281447</v>
      </c>
      <c r="AF2367" s="2">
        <v>281447</v>
      </c>
      <c r="AG2367">
        <v>7</v>
      </c>
      <c r="AH2367">
        <v>23</v>
      </c>
      <c r="AI2367">
        <v>10</v>
      </c>
      <c r="AK2367" s="1" t="e">
        <f t="shared" si="335"/>
        <v>#N/A</v>
      </c>
      <c r="AL2367" s="1" t="e">
        <f t="shared" si="329"/>
        <v>#N/A</v>
      </c>
      <c r="AM2367" s="1" t="e">
        <f t="shared" si="330"/>
        <v>#N/A</v>
      </c>
      <c r="AN2367" s="1" t="e">
        <f t="shared" si="331"/>
        <v>#N/A</v>
      </c>
      <c r="AO2367" s="1" t="e">
        <f t="shared" si="332"/>
        <v>#N/A</v>
      </c>
      <c r="AP2367" s="1" t="e">
        <f t="shared" si="333"/>
        <v>#N/A</v>
      </c>
      <c r="AQ2367" s="1" t="e">
        <f t="shared" si="334"/>
        <v>#N/A</v>
      </c>
    </row>
    <row r="2368" spans="1:43">
      <c r="A2368">
        <v>67</v>
      </c>
      <c r="B2368" t="s">
        <v>12312</v>
      </c>
      <c r="C2368" t="s">
        <v>10764</v>
      </c>
      <c r="D2368" t="e">
        <f t="shared" si="328"/>
        <v>#N/A</v>
      </c>
      <c r="K2368">
        <f t="shared" si="336"/>
        <v>1990</v>
      </c>
      <c r="L2368" t="s">
        <v>4600</v>
      </c>
      <c r="M2368" t="s">
        <v>5367</v>
      </c>
      <c r="N2368" t="s">
        <v>4690</v>
      </c>
      <c r="O2368" t="s">
        <v>10039</v>
      </c>
      <c r="P2368" t="s">
        <v>12313</v>
      </c>
      <c r="Q2368" t="s">
        <v>12314</v>
      </c>
      <c r="R2368" t="s">
        <v>12315</v>
      </c>
      <c r="AA2368">
        <v>2201</v>
      </c>
      <c r="AB2368" s="1">
        <v>40522</v>
      </c>
      <c r="AC2368" t="s">
        <v>2185</v>
      </c>
      <c r="AD2368" s="2">
        <v>20000000</v>
      </c>
      <c r="AE2368" s="2">
        <v>277943</v>
      </c>
      <c r="AF2368" s="2">
        <v>277943</v>
      </c>
      <c r="AG2368">
        <v>12</v>
      </c>
      <c r="AH2368">
        <v>10</v>
      </c>
      <c r="AI2368">
        <v>10</v>
      </c>
      <c r="AK2368" s="1" t="e">
        <f t="shared" si="335"/>
        <v>#N/A</v>
      </c>
      <c r="AL2368" s="1" t="e">
        <f t="shared" si="329"/>
        <v>#N/A</v>
      </c>
      <c r="AM2368" s="1" t="e">
        <f t="shared" si="330"/>
        <v>#N/A</v>
      </c>
      <c r="AN2368" s="1" t="e">
        <f t="shared" si="331"/>
        <v>#N/A</v>
      </c>
      <c r="AO2368" s="1" t="e">
        <f t="shared" si="332"/>
        <v>#N/A</v>
      </c>
      <c r="AP2368" s="1" t="e">
        <f t="shared" si="333"/>
        <v>#N/A</v>
      </c>
      <c r="AQ2368" s="1" t="e">
        <f t="shared" si="334"/>
        <v>#N/A</v>
      </c>
    </row>
    <row r="2369" spans="1:43">
      <c r="A2369">
        <v>68</v>
      </c>
      <c r="B2369" t="s">
        <v>12316</v>
      </c>
      <c r="C2369" t="s">
        <v>4621</v>
      </c>
      <c r="D2369" t="e">
        <f t="shared" si="328"/>
        <v>#N/A</v>
      </c>
      <c r="K2369">
        <f t="shared" si="336"/>
        <v>1990</v>
      </c>
      <c r="L2369" t="s">
        <v>4682</v>
      </c>
      <c r="M2369" t="s">
        <v>5184</v>
      </c>
      <c r="N2369" t="s">
        <v>5140</v>
      </c>
      <c r="O2369" t="s">
        <v>8817</v>
      </c>
      <c r="P2369" t="s">
        <v>12317</v>
      </c>
      <c r="Q2369" t="s">
        <v>12318</v>
      </c>
      <c r="R2369" t="s">
        <v>12319</v>
      </c>
      <c r="AA2369">
        <v>3113</v>
      </c>
      <c r="AB2369" s="1">
        <v>40200</v>
      </c>
      <c r="AC2369" t="s">
        <v>3086</v>
      </c>
      <c r="AD2369" s="2">
        <v>9000000</v>
      </c>
      <c r="AE2369" s="2">
        <v>208163</v>
      </c>
      <c r="AF2369" s="2">
        <v>208163</v>
      </c>
      <c r="AG2369">
        <v>1</v>
      </c>
      <c r="AH2369">
        <v>22</v>
      </c>
      <c r="AI2369">
        <v>10</v>
      </c>
      <c r="AK2369" s="1" t="e">
        <f t="shared" si="335"/>
        <v>#N/A</v>
      </c>
      <c r="AL2369" s="1" t="e">
        <f t="shared" si="329"/>
        <v>#N/A</v>
      </c>
      <c r="AM2369" s="1" t="e">
        <f t="shared" si="330"/>
        <v>#N/A</v>
      </c>
      <c r="AN2369" s="1" t="e">
        <f t="shared" si="331"/>
        <v>#N/A</v>
      </c>
      <c r="AO2369" s="1" t="e">
        <f t="shared" si="332"/>
        <v>#N/A</v>
      </c>
      <c r="AP2369" s="1" t="e">
        <f t="shared" si="333"/>
        <v>#N/A</v>
      </c>
      <c r="AQ2369" s="1" t="e">
        <f t="shared" si="334"/>
        <v>#N/A</v>
      </c>
    </row>
    <row r="2370" spans="1:43">
      <c r="A2370">
        <v>69</v>
      </c>
      <c r="B2370" t="s">
        <v>12320</v>
      </c>
      <c r="C2370" t="s">
        <v>4621</v>
      </c>
      <c r="D2370" t="e">
        <f t="shared" si="328"/>
        <v>#N/A</v>
      </c>
      <c r="K2370">
        <f t="shared" si="336"/>
        <v>1990</v>
      </c>
      <c r="L2370" t="s">
        <v>4635</v>
      </c>
      <c r="AA2370">
        <v>3863</v>
      </c>
      <c r="AB2370" s="1">
        <v>40452</v>
      </c>
      <c r="AC2370" t="s">
        <v>3821</v>
      </c>
      <c r="AD2370" s="2">
        <v>2900000</v>
      </c>
      <c r="AE2370" s="2">
        <v>101270</v>
      </c>
      <c r="AF2370" s="2">
        <v>172867</v>
      </c>
      <c r="AG2370">
        <v>10</v>
      </c>
      <c r="AH2370">
        <v>1</v>
      </c>
      <c r="AI2370">
        <v>10</v>
      </c>
      <c r="AK2370" s="1" t="e">
        <f t="shared" si="335"/>
        <v>#N/A</v>
      </c>
      <c r="AL2370" s="1" t="e">
        <f t="shared" si="329"/>
        <v>#N/A</v>
      </c>
      <c r="AM2370" s="1" t="e">
        <f t="shared" si="330"/>
        <v>#N/A</v>
      </c>
      <c r="AN2370" s="1" t="e">
        <f t="shared" si="331"/>
        <v>#N/A</v>
      </c>
      <c r="AO2370" s="1" t="e">
        <f t="shared" si="332"/>
        <v>#N/A</v>
      </c>
      <c r="AP2370" s="1" t="e">
        <f t="shared" si="333"/>
        <v>#N/A</v>
      </c>
      <c r="AQ2370" s="1" t="e">
        <f t="shared" si="334"/>
        <v>#N/A</v>
      </c>
    </row>
    <row r="2371" spans="1:43">
      <c r="A2371">
        <v>70</v>
      </c>
      <c r="B2371" t="s">
        <v>12321</v>
      </c>
      <c r="C2371" t="s">
        <v>5962</v>
      </c>
      <c r="D2371" t="e">
        <f t="shared" ref="D2371:D2434" si="337">VLOOKUP(B2371,AC2370:AF12369,2,FALSE)</f>
        <v>#N/A</v>
      </c>
      <c r="K2371">
        <f t="shared" si="336"/>
        <v>1990</v>
      </c>
      <c r="L2371" t="s">
        <v>4682</v>
      </c>
      <c r="M2371" t="s">
        <v>4903</v>
      </c>
      <c r="N2371" t="s">
        <v>6382</v>
      </c>
      <c r="O2371" t="s">
        <v>10999</v>
      </c>
      <c r="P2371" t="s">
        <v>7794</v>
      </c>
      <c r="Q2371" t="s">
        <v>12322</v>
      </c>
      <c r="R2371" t="s">
        <v>12323</v>
      </c>
      <c r="AA2371">
        <v>3115</v>
      </c>
      <c r="AB2371" s="1">
        <v>40214</v>
      </c>
      <c r="AC2371" t="s">
        <v>3088</v>
      </c>
      <c r="AD2371" s="2">
        <v>9000000</v>
      </c>
      <c r="AE2371" s="2">
        <v>148826</v>
      </c>
      <c r="AF2371" s="2">
        <v>148826</v>
      </c>
      <c r="AG2371">
        <v>2</v>
      </c>
      <c r="AH2371">
        <v>5</v>
      </c>
      <c r="AI2371">
        <v>10</v>
      </c>
      <c r="AK2371" s="1" t="e">
        <f t="shared" si="335"/>
        <v>#N/A</v>
      </c>
      <c r="AL2371" s="1" t="e">
        <f t="shared" ref="AL2371:AL2434" si="338">VLOOKUP($AC2371,$B$2:$R$10000,12,FALSE)</f>
        <v>#N/A</v>
      </c>
      <c r="AM2371" s="1" t="e">
        <f t="shared" ref="AM2371:AM2434" si="339">VLOOKUP($AC2371,$B$2:$R$10000,13,FALSE)</f>
        <v>#N/A</v>
      </c>
      <c r="AN2371" s="1" t="e">
        <f t="shared" ref="AN2371:AN2434" si="340">VLOOKUP($AC2371,$B$2:$R$10000,14,FALSE)</f>
        <v>#N/A</v>
      </c>
      <c r="AO2371" s="1" t="e">
        <f t="shared" ref="AO2371:AO2434" si="341">VLOOKUP($AC2371,$B$2:$R$10000,15,FALSE)</f>
        <v>#N/A</v>
      </c>
      <c r="AP2371" s="1" t="e">
        <f t="shared" ref="AP2371:AP2434" si="342">VLOOKUP($AC2371,$B$2:$R$10000,16,FALSE)</f>
        <v>#N/A</v>
      </c>
      <c r="AQ2371" s="1" t="e">
        <f t="shared" si="334"/>
        <v>#N/A</v>
      </c>
    </row>
    <row r="2372" spans="1:43">
      <c r="A2372">
        <v>71</v>
      </c>
      <c r="B2372" t="s">
        <v>2930</v>
      </c>
      <c r="C2372" t="s">
        <v>4621</v>
      </c>
      <c r="D2372">
        <f t="shared" si="337"/>
        <v>10000000</v>
      </c>
      <c r="K2372">
        <f t="shared" si="336"/>
        <v>1990</v>
      </c>
      <c r="L2372" t="s">
        <v>4600</v>
      </c>
      <c r="M2372" t="s">
        <v>4984</v>
      </c>
      <c r="N2372" t="s">
        <v>11383</v>
      </c>
      <c r="O2372" t="s">
        <v>9580</v>
      </c>
      <c r="P2372" t="s">
        <v>12324</v>
      </c>
      <c r="Q2372" t="s">
        <v>12325</v>
      </c>
      <c r="R2372" t="s">
        <v>12326</v>
      </c>
      <c r="AA2372">
        <v>2324</v>
      </c>
      <c r="AB2372" s="1">
        <v>40466</v>
      </c>
      <c r="AC2372" t="s">
        <v>2308</v>
      </c>
      <c r="AD2372" s="2">
        <v>18000000</v>
      </c>
      <c r="AE2372" s="2">
        <v>145526</v>
      </c>
      <c r="AF2372" s="2">
        <v>145526</v>
      </c>
      <c r="AG2372">
        <v>10</v>
      </c>
      <c r="AH2372">
        <v>15</v>
      </c>
      <c r="AI2372">
        <v>10</v>
      </c>
      <c r="AK2372" s="1" t="e">
        <f t="shared" si="335"/>
        <v>#N/A</v>
      </c>
      <c r="AL2372" s="1" t="e">
        <f t="shared" si="338"/>
        <v>#N/A</v>
      </c>
      <c r="AM2372" s="1" t="e">
        <f t="shared" si="339"/>
        <v>#N/A</v>
      </c>
      <c r="AN2372" s="1" t="e">
        <f t="shared" si="340"/>
        <v>#N/A</v>
      </c>
      <c r="AO2372" s="1" t="e">
        <f t="shared" si="341"/>
        <v>#N/A</v>
      </c>
      <c r="AP2372" s="1" t="e">
        <f t="shared" si="342"/>
        <v>#N/A</v>
      </c>
      <c r="AQ2372" s="1" t="e">
        <f t="shared" si="334"/>
        <v>#N/A</v>
      </c>
    </row>
    <row r="2373" spans="1:43">
      <c r="A2373">
        <v>72</v>
      </c>
      <c r="B2373" t="s">
        <v>12327</v>
      </c>
      <c r="C2373" t="s">
        <v>4660</v>
      </c>
      <c r="D2373" t="e">
        <f t="shared" si="337"/>
        <v>#N/A</v>
      </c>
      <c r="K2373">
        <f t="shared" si="336"/>
        <v>1990</v>
      </c>
      <c r="L2373" t="s">
        <v>4682</v>
      </c>
      <c r="M2373" t="s">
        <v>5062</v>
      </c>
      <c r="N2373" t="s">
        <v>9635</v>
      </c>
      <c r="O2373" t="s">
        <v>12328</v>
      </c>
      <c r="P2373" t="s">
        <v>12329</v>
      </c>
      <c r="Q2373" t="s">
        <v>12330</v>
      </c>
      <c r="R2373" t="s">
        <v>12331</v>
      </c>
      <c r="AA2373">
        <v>1892</v>
      </c>
      <c r="AB2373" s="1">
        <v>40359</v>
      </c>
      <c r="AC2373" t="s">
        <v>1881</v>
      </c>
      <c r="AD2373" s="2">
        <v>25000000</v>
      </c>
      <c r="AE2373" s="2">
        <v>137885</v>
      </c>
      <c r="AF2373" s="2">
        <v>137885</v>
      </c>
      <c r="AG2373">
        <v>6</v>
      </c>
      <c r="AH2373">
        <v>30</v>
      </c>
      <c r="AI2373">
        <v>10</v>
      </c>
      <c r="AK2373" s="1" t="e">
        <f t="shared" si="335"/>
        <v>#N/A</v>
      </c>
      <c r="AL2373" s="1" t="e">
        <f t="shared" si="338"/>
        <v>#N/A</v>
      </c>
      <c r="AM2373" s="1" t="e">
        <f t="shared" si="339"/>
        <v>#N/A</v>
      </c>
      <c r="AN2373" s="1" t="e">
        <f t="shared" si="340"/>
        <v>#N/A</v>
      </c>
      <c r="AO2373" s="1" t="e">
        <f t="shared" si="341"/>
        <v>#N/A</v>
      </c>
      <c r="AP2373" s="1" t="e">
        <f t="shared" si="342"/>
        <v>#N/A</v>
      </c>
      <c r="AQ2373" s="1" t="e">
        <f t="shared" ref="AQ2373:AQ2436" si="343">VLOOKUP($AC2373,$B$2:$R$10000,2,FALSE)</f>
        <v>#N/A</v>
      </c>
    </row>
    <row r="2374" spans="1:43">
      <c r="A2374">
        <v>73</v>
      </c>
      <c r="B2374" t="s">
        <v>12332</v>
      </c>
      <c r="C2374" t="s">
        <v>11354</v>
      </c>
      <c r="D2374" t="e">
        <f t="shared" si="337"/>
        <v>#N/A</v>
      </c>
      <c r="K2374">
        <f t="shared" si="336"/>
        <v>1990</v>
      </c>
      <c r="L2374" t="s">
        <v>4600</v>
      </c>
      <c r="M2374" t="s">
        <v>4622</v>
      </c>
      <c r="N2374" t="s">
        <v>4684</v>
      </c>
      <c r="O2374" t="s">
        <v>12333</v>
      </c>
      <c r="P2374" t="s">
        <v>12333</v>
      </c>
      <c r="Q2374" t="s">
        <v>12334</v>
      </c>
      <c r="R2374" t="s">
        <v>12335</v>
      </c>
      <c r="AA2374">
        <v>3840</v>
      </c>
      <c r="AB2374" s="1">
        <v>40263</v>
      </c>
      <c r="AC2374" t="s">
        <v>3800</v>
      </c>
      <c r="AD2374" s="2">
        <v>3000000</v>
      </c>
      <c r="AE2374" s="2">
        <v>133411</v>
      </c>
      <c r="AF2374" s="2">
        <v>133411</v>
      </c>
      <c r="AG2374">
        <v>3</v>
      </c>
      <c r="AH2374">
        <v>26</v>
      </c>
      <c r="AI2374">
        <v>10</v>
      </c>
      <c r="AK2374" s="1" t="e">
        <f t="shared" si="335"/>
        <v>#N/A</v>
      </c>
      <c r="AL2374" s="1" t="e">
        <f t="shared" si="338"/>
        <v>#N/A</v>
      </c>
      <c r="AM2374" s="1" t="e">
        <f t="shared" si="339"/>
        <v>#N/A</v>
      </c>
      <c r="AN2374" s="1" t="e">
        <f t="shared" si="340"/>
        <v>#N/A</v>
      </c>
      <c r="AO2374" s="1" t="e">
        <f t="shared" si="341"/>
        <v>#N/A</v>
      </c>
      <c r="AP2374" s="1" t="e">
        <f t="shared" si="342"/>
        <v>#N/A</v>
      </c>
      <c r="AQ2374" s="1" t="e">
        <f t="shared" si="343"/>
        <v>#N/A</v>
      </c>
    </row>
    <row r="2375" spans="1:43">
      <c r="A2375">
        <v>74</v>
      </c>
      <c r="B2375" t="s">
        <v>12336</v>
      </c>
      <c r="C2375" t="s">
        <v>4805</v>
      </c>
      <c r="D2375" t="e">
        <f t="shared" si="337"/>
        <v>#N/A</v>
      </c>
      <c r="K2375">
        <f t="shared" si="336"/>
        <v>1990</v>
      </c>
      <c r="L2375" t="s">
        <v>4682</v>
      </c>
      <c r="M2375" t="s">
        <v>5159</v>
      </c>
      <c r="N2375" t="s">
        <v>4708</v>
      </c>
      <c r="O2375" t="s">
        <v>8197</v>
      </c>
      <c r="P2375" t="s">
        <v>12337</v>
      </c>
      <c r="Q2375" t="s">
        <v>12338</v>
      </c>
      <c r="R2375" t="s">
        <v>12339</v>
      </c>
      <c r="AA2375">
        <v>3913</v>
      </c>
      <c r="AB2375" s="1">
        <v>40277</v>
      </c>
      <c r="AC2375" t="s">
        <v>3870</v>
      </c>
      <c r="AD2375" s="2">
        <v>2500000</v>
      </c>
      <c r="AE2375" s="2">
        <v>118666</v>
      </c>
      <c r="AF2375" s="2">
        <v>118666</v>
      </c>
      <c r="AG2375">
        <v>4</v>
      </c>
      <c r="AH2375">
        <v>9</v>
      </c>
      <c r="AI2375">
        <v>10</v>
      </c>
      <c r="AK2375" s="1" t="e">
        <f t="shared" si="335"/>
        <v>#N/A</v>
      </c>
      <c r="AL2375" s="1" t="e">
        <f t="shared" si="338"/>
        <v>#N/A</v>
      </c>
      <c r="AM2375" s="1" t="e">
        <f t="shared" si="339"/>
        <v>#N/A</v>
      </c>
      <c r="AN2375" s="1" t="e">
        <f t="shared" si="340"/>
        <v>#N/A</v>
      </c>
      <c r="AO2375" s="1" t="e">
        <f t="shared" si="341"/>
        <v>#N/A</v>
      </c>
      <c r="AP2375" s="1" t="e">
        <f t="shared" si="342"/>
        <v>#N/A</v>
      </c>
      <c r="AQ2375" s="1" t="e">
        <f t="shared" si="343"/>
        <v>#N/A</v>
      </c>
    </row>
    <row r="2376" spans="1:43">
      <c r="A2376">
        <v>75</v>
      </c>
      <c r="B2376" t="s">
        <v>2932</v>
      </c>
      <c r="C2376" t="s">
        <v>4621</v>
      </c>
      <c r="D2376">
        <f t="shared" si="337"/>
        <v>10000000</v>
      </c>
      <c r="K2376">
        <f t="shared" si="336"/>
        <v>1990</v>
      </c>
      <c r="L2376" t="s">
        <v>4682</v>
      </c>
      <c r="M2376" t="s">
        <v>4608</v>
      </c>
      <c r="N2376" t="s">
        <v>5372</v>
      </c>
      <c r="O2376" t="s">
        <v>7081</v>
      </c>
      <c r="P2376" t="s">
        <v>7081</v>
      </c>
      <c r="Q2376" t="s">
        <v>12340</v>
      </c>
      <c r="R2376" t="s">
        <v>12341</v>
      </c>
      <c r="AA2376">
        <v>3408</v>
      </c>
      <c r="AB2376" s="1">
        <v>40270</v>
      </c>
      <c r="AC2376" t="s">
        <v>3375</v>
      </c>
      <c r="AD2376" s="2">
        <v>6000000</v>
      </c>
      <c r="AE2376" s="2">
        <v>115862</v>
      </c>
      <c r="AF2376" s="2">
        <v>115862</v>
      </c>
      <c r="AG2376">
        <v>4</v>
      </c>
      <c r="AH2376">
        <v>2</v>
      </c>
      <c r="AI2376">
        <v>10</v>
      </c>
      <c r="AK2376" s="1" t="e">
        <f t="shared" si="335"/>
        <v>#N/A</v>
      </c>
      <c r="AL2376" s="1" t="e">
        <f t="shared" si="338"/>
        <v>#N/A</v>
      </c>
      <c r="AM2376" s="1" t="e">
        <f t="shared" si="339"/>
        <v>#N/A</v>
      </c>
      <c r="AN2376" s="1" t="e">
        <f t="shared" si="340"/>
        <v>#N/A</v>
      </c>
      <c r="AO2376" s="1" t="e">
        <f t="shared" si="341"/>
        <v>#N/A</v>
      </c>
      <c r="AP2376" s="1" t="e">
        <f t="shared" si="342"/>
        <v>#N/A</v>
      </c>
      <c r="AQ2376" s="1" t="e">
        <f t="shared" si="343"/>
        <v>#N/A</v>
      </c>
    </row>
    <row r="2377" spans="1:43">
      <c r="A2377">
        <v>76</v>
      </c>
      <c r="B2377" t="s">
        <v>12342</v>
      </c>
      <c r="C2377" t="s">
        <v>11354</v>
      </c>
      <c r="D2377" t="e">
        <f t="shared" si="337"/>
        <v>#N/A</v>
      </c>
      <c r="K2377">
        <f t="shared" si="336"/>
        <v>1990</v>
      </c>
      <c r="L2377" t="s">
        <v>4614</v>
      </c>
      <c r="M2377" t="s">
        <v>4800</v>
      </c>
      <c r="N2377" t="s">
        <v>4572</v>
      </c>
      <c r="O2377" t="s">
        <v>7274</v>
      </c>
      <c r="P2377" t="s">
        <v>7274</v>
      </c>
      <c r="Q2377" t="s">
        <v>12343</v>
      </c>
      <c r="R2377" t="s">
        <v>12344</v>
      </c>
      <c r="AA2377">
        <v>4598</v>
      </c>
      <c r="AB2377" s="1">
        <v>40270</v>
      </c>
      <c r="AC2377" t="s">
        <v>4537</v>
      </c>
      <c r="AD2377" s="2">
        <v>15000</v>
      </c>
      <c r="AE2377" s="2">
        <v>115592</v>
      </c>
      <c r="AF2377" s="2">
        <v>115592</v>
      </c>
      <c r="AG2377">
        <v>4</v>
      </c>
      <c r="AH2377">
        <v>2</v>
      </c>
      <c r="AI2377">
        <v>10</v>
      </c>
      <c r="AK2377" s="1" t="e">
        <f t="shared" si="335"/>
        <v>#N/A</v>
      </c>
      <c r="AL2377" s="1" t="e">
        <f t="shared" si="338"/>
        <v>#N/A</v>
      </c>
      <c r="AM2377" s="1" t="e">
        <f t="shared" si="339"/>
        <v>#N/A</v>
      </c>
      <c r="AN2377" s="1" t="e">
        <f t="shared" si="340"/>
        <v>#N/A</v>
      </c>
      <c r="AO2377" s="1" t="e">
        <f t="shared" si="341"/>
        <v>#N/A</v>
      </c>
      <c r="AP2377" s="1" t="e">
        <f t="shared" si="342"/>
        <v>#N/A</v>
      </c>
      <c r="AQ2377" s="1" t="e">
        <f t="shared" si="343"/>
        <v>#N/A</v>
      </c>
    </row>
    <row r="2378" spans="1:43">
      <c r="A2378">
        <v>77</v>
      </c>
      <c r="B2378" t="s">
        <v>12345</v>
      </c>
      <c r="C2378" t="s">
        <v>4628</v>
      </c>
      <c r="D2378" t="e">
        <f t="shared" si="337"/>
        <v>#N/A</v>
      </c>
      <c r="K2378">
        <f t="shared" si="336"/>
        <v>1990</v>
      </c>
      <c r="L2378" t="s">
        <v>4682</v>
      </c>
      <c r="M2378" t="s">
        <v>4833</v>
      </c>
      <c r="N2378" t="s">
        <v>4852</v>
      </c>
      <c r="O2378" t="s">
        <v>8958</v>
      </c>
      <c r="P2378" t="s">
        <v>12346</v>
      </c>
      <c r="Q2378" t="s">
        <v>12347</v>
      </c>
      <c r="R2378" t="s">
        <v>12348</v>
      </c>
      <c r="AA2378">
        <v>3037</v>
      </c>
      <c r="AB2378" s="1">
        <v>40228</v>
      </c>
      <c r="AC2378" t="s">
        <v>3010</v>
      </c>
      <c r="AD2378" s="2">
        <v>10000000</v>
      </c>
      <c r="AE2378" s="2">
        <v>109383</v>
      </c>
      <c r="AF2378" s="2">
        <v>109383</v>
      </c>
      <c r="AG2378">
        <v>2</v>
      </c>
      <c r="AH2378">
        <v>19</v>
      </c>
      <c r="AI2378">
        <v>10</v>
      </c>
      <c r="AK2378" s="1" t="e">
        <f t="shared" si="335"/>
        <v>#N/A</v>
      </c>
      <c r="AL2378" s="1" t="e">
        <f t="shared" si="338"/>
        <v>#N/A</v>
      </c>
      <c r="AM2378" s="1" t="e">
        <f t="shared" si="339"/>
        <v>#N/A</v>
      </c>
      <c r="AN2378" s="1" t="e">
        <f t="shared" si="340"/>
        <v>#N/A</v>
      </c>
      <c r="AO2378" s="1" t="e">
        <f t="shared" si="341"/>
        <v>#N/A</v>
      </c>
      <c r="AP2378" s="1" t="e">
        <f t="shared" si="342"/>
        <v>#N/A</v>
      </c>
      <c r="AQ2378" s="1" t="e">
        <f t="shared" si="343"/>
        <v>#N/A</v>
      </c>
    </row>
    <row r="2379" spans="1:43">
      <c r="A2379">
        <v>78</v>
      </c>
      <c r="B2379" t="s">
        <v>4557</v>
      </c>
      <c r="C2379" t="s">
        <v>10764</v>
      </c>
      <c r="D2379" t="e">
        <f t="shared" si="337"/>
        <v>#N/A</v>
      </c>
      <c r="K2379">
        <f t="shared" si="336"/>
        <v>1990</v>
      </c>
      <c r="L2379" t="s">
        <v>4682</v>
      </c>
      <c r="M2379" t="s">
        <v>4823</v>
      </c>
      <c r="N2379" t="s">
        <v>9402</v>
      </c>
      <c r="O2379" t="s">
        <v>5889</v>
      </c>
      <c r="P2379" t="s">
        <v>12349</v>
      </c>
      <c r="Q2379" t="s">
        <v>12350</v>
      </c>
      <c r="R2379" t="s">
        <v>12351</v>
      </c>
      <c r="AA2379">
        <v>3202</v>
      </c>
      <c r="AB2379" s="1">
        <v>40480</v>
      </c>
      <c r="AC2379" t="s">
        <v>3173</v>
      </c>
      <c r="AD2379" s="2">
        <v>8000000</v>
      </c>
      <c r="AE2379" s="2">
        <v>109338</v>
      </c>
      <c r="AF2379" s="2">
        <v>109338</v>
      </c>
      <c r="AG2379">
        <v>10</v>
      </c>
      <c r="AH2379">
        <v>29</v>
      </c>
      <c r="AI2379">
        <v>10</v>
      </c>
      <c r="AK2379" s="1" t="e">
        <f t="shared" si="335"/>
        <v>#N/A</v>
      </c>
      <c r="AL2379" s="1" t="e">
        <f t="shared" si="338"/>
        <v>#N/A</v>
      </c>
      <c r="AM2379" s="1" t="e">
        <f t="shared" si="339"/>
        <v>#N/A</v>
      </c>
      <c r="AN2379" s="1" t="e">
        <f t="shared" si="340"/>
        <v>#N/A</v>
      </c>
      <c r="AO2379" s="1" t="e">
        <f t="shared" si="341"/>
        <v>#N/A</v>
      </c>
      <c r="AP2379" s="1" t="e">
        <f t="shared" si="342"/>
        <v>#N/A</v>
      </c>
      <c r="AQ2379" s="1" t="e">
        <f t="shared" si="343"/>
        <v>#N/A</v>
      </c>
    </row>
    <row r="2380" spans="1:43">
      <c r="A2380">
        <v>79</v>
      </c>
      <c r="B2380" t="s">
        <v>12352</v>
      </c>
      <c r="C2380" t="s">
        <v>4628</v>
      </c>
      <c r="D2380" t="e">
        <f t="shared" si="337"/>
        <v>#N/A</v>
      </c>
      <c r="K2380">
        <f t="shared" si="336"/>
        <v>1990</v>
      </c>
      <c r="L2380" t="s">
        <v>4635</v>
      </c>
      <c r="AA2380">
        <v>4000</v>
      </c>
      <c r="AB2380" s="1">
        <v>40207</v>
      </c>
      <c r="AC2380" t="s">
        <v>3955</v>
      </c>
      <c r="AD2380" s="2">
        <v>2000000</v>
      </c>
      <c r="AE2380" s="2">
        <v>102645</v>
      </c>
      <c r="AF2380" s="2">
        <v>102645</v>
      </c>
      <c r="AG2380">
        <v>1</v>
      </c>
      <c r="AH2380">
        <v>29</v>
      </c>
      <c r="AI2380">
        <v>10</v>
      </c>
      <c r="AK2380" s="1" t="e">
        <f t="shared" si="335"/>
        <v>#N/A</v>
      </c>
      <c r="AL2380" s="1" t="e">
        <f t="shared" si="338"/>
        <v>#N/A</v>
      </c>
      <c r="AM2380" s="1" t="e">
        <f t="shared" si="339"/>
        <v>#N/A</v>
      </c>
      <c r="AN2380" s="1" t="e">
        <f t="shared" si="340"/>
        <v>#N/A</v>
      </c>
      <c r="AO2380" s="1" t="e">
        <f t="shared" si="341"/>
        <v>#N/A</v>
      </c>
      <c r="AP2380" s="1" t="e">
        <f t="shared" si="342"/>
        <v>#N/A</v>
      </c>
      <c r="AQ2380" s="1" t="e">
        <f t="shared" si="343"/>
        <v>#N/A</v>
      </c>
    </row>
    <row r="2381" spans="1:43">
      <c r="A2381">
        <v>80</v>
      </c>
      <c r="B2381" t="s">
        <v>12353</v>
      </c>
      <c r="C2381" t="s">
        <v>4607</v>
      </c>
      <c r="D2381" t="e">
        <f t="shared" si="337"/>
        <v>#N/A</v>
      </c>
      <c r="K2381">
        <f t="shared" si="336"/>
        <v>1990</v>
      </c>
      <c r="L2381" t="s">
        <v>4600</v>
      </c>
      <c r="M2381" t="s">
        <v>4689</v>
      </c>
      <c r="N2381" t="s">
        <v>6252</v>
      </c>
      <c r="O2381" t="s">
        <v>10497</v>
      </c>
      <c r="P2381" t="s">
        <v>12354</v>
      </c>
      <c r="Q2381" t="s">
        <v>12355</v>
      </c>
      <c r="R2381" t="s">
        <v>12356</v>
      </c>
      <c r="AA2381">
        <v>3622</v>
      </c>
      <c r="AB2381" s="1">
        <v>40326</v>
      </c>
      <c r="AC2381" t="s">
        <v>3588</v>
      </c>
      <c r="AD2381" s="2">
        <v>4200000</v>
      </c>
      <c r="AE2381" s="2">
        <v>101740</v>
      </c>
      <c r="AF2381" s="2">
        <v>101740</v>
      </c>
      <c r="AG2381">
        <v>5</v>
      </c>
      <c r="AH2381">
        <v>28</v>
      </c>
      <c r="AI2381">
        <v>10</v>
      </c>
      <c r="AK2381" s="1" t="e">
        <f t="shared" si="335"/>
        <v>#N/A</v>
      </c>
      <c r="AL2381" s="1" t="e">
        <f t="shared" si="338"/>
        <v>#N/A</v>
      </c>
      <c r="AM2381" s="1" t="e">
        <f t="shared" si="339"/>
        <v>#N/A</v>
      </c>
      <c r="AN2381" s="1" t="e">
        <f t="shared" si="340"/>
        <v>#N/A</v>
      </c>
      <c r="AO2381" s="1" t="e">
        <f t="shared" si="341"/>
        <v>#N/A</v>
      </c>
      <c r="AP2381" s="1" t="e">
        <f t="shared" si="342"/>
        <v>#N/A</v>
      </c>
      <c r="AQ2381" s="1" t="e">
        <f t="shared" si="343"/>
        <v>#N/A</v>
      </c>
    </row>
    <row r="2382" spans="1:43">
      <c r="A2382">
        <v>81</v>
      </c>
      <c r="B2382" t="s">
        <v>3755</v>
      </c>
      <c r="C2382" t="s">
        <v>4607</v>
      </c>
      <c r="D2382">
        <f t="shared" si="337"/>
        <v>3000000</v>
      </c>
      <c r="K2382">
        <f t="shared" si="336"/>
        <v>1990</v>
      </c>
      <c r="L2382" t="s">
        <v>4614</v>
      </c>
      <c r="M2382" t="s">
        <v>4763</v>
      </c>
      <c r="N2382" t="s">
        <v>5673</v>
      </c>
      <c r="O2382" t="s">
        <v>10981</v>
      </c>
      <c r="P2382" t="s">
        <v>12357</v>
      </c>
      <c r="Q2382" t="s">
        <v>12358</v>
      </c>
      <c r="R2382" t="s">
        <v>12359</v>
      </c>
      <c r="AA2382">
        <v>3038</v>
      </c>
      <c r="AB2382" s="1">
        <v>40228</v>
      </c>
      <c r="AC2382" t="s">
        <v>3011</v>
      </c>
      <c r="AD2382" s="2">
        <v>10000000</v>
      </c>
      <c r="AE2382" s="2">
        <v>100688</v>
      </c>
      <c r="AF2382" s="2">
        <v>100688</v>
      </c>
      <c r="AG2382">
        <v>2</v>
      </c>
      <c r="AH2382">
        <v>19</v>
      </c>
      <c r="AI2382">
        <v>10</v>
      </c>
      <c r="AK2382" s="1" t="e">
        <f t="shared" si="335"/>
        <v>#N/A</v>
      </c>
      <c r="AL2382" s="1" t="e">
        <f t="shared" si="338"/>
        <v>#N/A</v>
      </c>
      <c r="AM2382" s="1" t="e">
        <f t="shared" si="339"/>
        <v>#N/A</v>
      </c>
      <c r="AN2382" s="1" t="e">
        <f t="shared" si="340"/>
        <v>#N/A</v>
      </c>
      <c r="AO2382" s="1" t="e">
        <f t="shared" si="341"/>
        <v>#N/A</v>
      </c>
      <c r="AP2382" s="1" t="e">
        <f t="shared" si="342"/>
        <v>#N/A</v>
      </c>
      <c r="AQ2382" s="1" t="e">
        <f t="shared" si="343"/>
        <v>#N/A</v>
      </c>
    </row>
    <row r="2383" spans="1:43">
      <c r="A2383">
        <v>82</v>
      </c>
      <c r="B2383" t="s">
        <v>12360</v>
      </c>
      <c r="C2383" t="s">
        <v>4628</v>
      </c>
      <c r="D2383" t="e">
        <f t="shared" si="337"/>
        <v>#N/A</v>
      </c>
      <c r="K2383">
        <f t="shared" si="336"/>
        <v>1990</v>
      </c>
      <c r="L2383" t="s">
        <v>4682</v>
      </c>
      <c r="M2383" t="s">
        <v>4903</v>
      </c>
      <c r="N2383" t="s">
        <v>4708</v>
      </c>
      <c r="O2383" t="s">
        <v>12361</v>
      </c>
      <c r="P2383" t="s">
        <v>12362</v>
      </c>
      <c r="Q2383" t="s">
        <v>12363</v>
      </c>
      <c r="R2383" t="s">
        <v>12364</v>
      </c>
      <c r="AA2383">
        <v>3915</v>
      </c>
      <c r="AB2383" s="1">
        <v>40347</v>
      </c>
      <c r="AC2383" t="s">
        <v>3872</v>
      </c>
      <c r="AD2383" s="2">
        <v>2500000</v>
      </c>
      <c r="AE2383" s="2">
        <v>100280</v>
      </c>
      <c r="AF2383" s="2">
        <v>100280</v>
      </c>
      <c r="AG2383">
        <v>6</v>
      </c>
      <c r="AH2383">
        <v>18</v>
      </c>
      <c r="AI2383">
        <v>10</v>
      </c>
      <c r="AK2383" s="1" t="e">
        <f t="shared" si="335"/>
        <v>#N/A</v>
      </c>
      <c r="AL2383" s="1" t="e">
        <f t="shared" si="338"/>
        <v>#N/A</v>
      </c>
      <c r="AM2383" s="1" t="e">
        <f t="shared" si="339"/>
        <v>#N/A</v>
      </c>
      <c r="AN2383" s="1" t="e">
        <f t="shared" si="340"/>
        <v>#N/A</v>
      </c>
      <c r="AO2383" s="1" t="e">
        <f t="shared" si="341"/>
        <v>#N/A</v>
      </c>
      <c r="AP2383" s="1" t="e">
        <f t="shared" si="342"/>
        <v>#N/A</v>
      </c>
      <c r="AQ2383" s="1" t="e">
        <f t="shared" si="343"/>
        <v>#N/A</v>
      </c>
    </row>
    <row r="2384" spans="1:43">
      <c r="A2384">
        <v>83</v>
      </c>
      <c r="B2384" t="s">
        <v>12365</v>
      </c>
      <c r="C2384" t="s">
        <v>4607</v>
      </c>
      <c r="D2384" t="e">
        <f t="shared" si="337"/>
        <v>#N/A</v>
      </c>
      <c r="K2384">
        <f t="shared" si="336"/>
        <v>1990</v>
      </c>
      <c r="L2384" t="s">
        <v>4600</v>
      </c>
      <c r="M2384" t="s">
        <v>4877</v>
      </c>
      <c r="N2384" t="s">
        <v>5045</v>
      </c>
      <c r="O2384" t="s">
        <v>12366</v>
      </c>
      <c r="P2384" t="s">
        <v>12367</v>
      </c>
      <c r="Q2384" t="s">
        <v>12368</v>
      </c>
      <c r="R2384" t="s">
        <v>12369</v>
      </c>
      <c r="AA2384">
        <v>3117</v>
      </c>
      <c r="AB2384" s="1">
        <v>40270</v>
      </c>
      <c r="AC2384" t="s">
        <v>3090</v>
      </c>
      <c r="AD2384" s="2">
        <v>9000000</v>
      </c>
      <c r="AE2384" s="2">
        <v>70066</v>
      </c>
      <c r="AF2384" s="2">
        <v>70066</v>
      </c>
      <c r="AG2384">
        <v>4</v>
      </c>
      <c r="AH2384">
        <v>2</v>
      </c>
      <c r="AI2384">
        <v>10</v>
      </c>
      <c r="AK2384" s="1" t="e">
        <f t="shared" si="335"/>
        <v>#N/A</v>
      </c>
      <c r="AL2384" s="1" t="e">
        <f t="shared" si="338"/>
        <v>#N/A</v>
      </c>
      <c r="AM2384" s="1" t="e">
        <f t="shared" si="339"/>
        <v>#N/A</v>
      </c>
      <c r="AN2384" s="1" t="e">
        <f t="shared" si="340"/>
        <v>#N/A</v>
      </c>
      <c r="AO2384" s="1" t="e">
        <f t="shared" si="341"/>
        <v>#N/A</v>
      </c>
      <c r="AP2384" s="1" t="e">
        <f t="shared" si="342"/>
        <v>#N/A</v>
      </c>
      <c r="AQ2384" s="1" t="e">
        <f t="shared" si="343"/>
        <v>#N/A</v>
      </c>
    </row>
    <row r="2385" spans="1:43">
      <c r="A2385">
        <v>84</v>
      </c>
      <c r="B2385" t="s">
        <v>12370</v>
      </c>
      <c r="C2385" t="s">
        <v>6636</v>
      </c>
      <c r="D2385" t="e">
        <f t="shared" si="337"/>
        <v>#N/A</v>
      </c>
      <c r="K2385">
        <f t="shared" si="336"/>
        <v>1990</v>
      </c>
      <c r="L2385" t="s">
        <v>10634</v>
      </c>
      <c r="M2385" t="s">
        <v>4833</v>
      </c>
      <c r="N2385" t="s">
        <v>7844</v>
      </c>
      <c r="O2385" t="s">
        <v>12371</v>
      </c>
      <c r="P2385" t="s">
        <v>12372</v>
      </c>
      <c r="Q2385" t="s">
        <v>12373</v>
      </c>
      <c r="R2385" t="s">
        <v>12374</v>
      </c>
      <c r="AA2385">
        <v>3307</v>
      </c>
      <c r="AB2385" s="1">
        <v>40263</v>
      </c>
      <c r="AC2385" t="s">
        <v>3275</v>
      </c>
      <c r="AD2385" s="2">
        <v>7000000</v>
      </c>
      <c r="AE2385" s="2">
        <v>46488</v>
      </c>
      <c r="AF2385" s="2">
        <v>46488</v>
      </c>
      <c r="AG2385">
        <v>3</v>
      </c>
      <c r="AH2385">
        <v>26</v>
      </c>
      <c r="AI2385">
        <v>10</v>
      </c>
      <c r="AK2385" s="1" t="e">
        <f t="shared" si="335"/>
        <v>#N/A</v>
      </c>
      <c r="AL2385" s="1" t="e">
        <f t="shared" si="338"/>
        <v>#N/A</v>
      </c>
      <c r="AM2385" s="1" t="e">
        <f t="shared" si="339"/>
        <v>#N/A</v>
      </c>
      <c r="AN2385" s="1" t="e">
        <f t="shared" si="340"/>
        <v>#N/A</v>
      </c>
      <c r="AO2385" s="1" t="e">
        <f t="shared" si="341"/>
        <v>#N/A</v>
      </c>
      <c r="AP2385" s="1" t="e">
        <f t="shared" si="342"/>
        <v>#N/A</v>
      </c>
      <c r="AQ2385" s="1" t="e">
        <f t="shared" si="343"/>
        <v>#N/A</v>
      </c>
    </row>
    <row r="2386" spans="1:43">
      <c r="A2386">
        <v>85</v>
      </c>
      <c r="B2386" t="s">
        <v>12375</v>
      </c>
      <c r="C2386" t="s">
        <v>10764</v>
      </c>
      <c r="D2386" t="e">
        <f t="shared" si="337"/>
        <v>#N/A</v>
      </c>
      <c r="K2386">
        <f t="shared" si="336"/>
        <v>1990</v>
      </c>
      <c r="L2386" t="s">
        <v>4635</v>
      </c>
      <c r="AA2386">
        <v>3710</v>
      </c>
      <c r="AB2386" s="1">
        <v>40228</v>
      </c>
      <c r="AC2386" t="s">
        <v>3673</v>
      </c>
      <c r="AD2386" s="2">
        <v>3750000</v>
      </c>
      <c r="AE2386" s="2">
        <v>44462</v>
      </c>
      <c r="AF2386" s="2">
        <v>44462</v>
      </c>
      <c r="AG2386">
        <v>2</v>
      </c>
      <c r="AH2386">
        <v>19</v>
      </c>
      <c r="AI2386">
        <v>10</v>
      </c>
      <c r="AK2386" s="1" t="e">
        <f t="shared" si="335"/>
        <v>#N/A</v>
      </c>
      <c r="AL2386" s="1" t="e">
        <f t="shared" si="338"/>
        <v>#N/A</v>
      </c>
      <c r="AM2386" s="1" t="e">
        <f t="shared" si="339"/>
        <v>#N/A</v>
      </c>
      <c r="AN2386" s="1" t="e">
        <f t="shared" si="340"/>
        <v>#N/A</v>
      </c>
      <c r="AO2386" s="1" t="e">
        <f t="shared" si="341"/>
        <v>#N/A</v>
      </c>
      <c r="AP2386" s="1" t="e">
        <f t="shared" si="342"/>
        <v>#N/A</v>
      </c>
      <c r="AQ2386" s="1" t="e">
        <f t="shared" si="343"/>
        <v>#N/A</v>
      </c>
    </row>
    <row r="2387" spans="1:43">
      <c r="A2387">
        <v>86</v>
      </c>
      <c r="B2387" t="s">
        <v>12376</v>
      </c>
      <c r="C2387" t="s">
        <v>6069</v>
      </c>
      <c r="D2387" t="e">
        <f t="shared" si="337"/>
        <v>#N/A</v>
      </c>
      <c r="K2387">
        <f t="shared" si="336"/>
        <v>1990</v>
      </c>
      <c r="L2387" t="s">
        <v>4682</v>
      </c>
      <c r="M2387" t="s">
        <v>4689</v>
      </c>
      <c r="N2387" t="s">
        <v>4893</v>
      </c>
      <c r="O2387" t="s">
        <v>4971</v>
      </c>
      <c r="P2387" t="s">
        <v>12377</v>
      </c>
      <c r="Q2387" t="s">
        <v>12378</v>
      </c>
      <c r="R2387" t="s">
        <v>12379</v>
      </c>
      <c r="AA2387">
        <v>4577</v>
      </c>
      <c r="AB2387" s="1">
        <v>40249</v>
      </c>
      <c r="AC2387" t="s">
        <v>4516</v>
      </c>
      <c r="AD2387" s="2">
        <v>40000</v>
      </c>
      <c r="AE2387" s="2">
        <v>25572</v>
      </c>
      <c r="AF2387" s="2">
        <v>25572</v>
      </c>
      <c r="AG2387">
        <v>3</v>
      </c>
      <c r="AH2387">
        <v>12</v>
      </c>
      <c r="AI2387">
        <v>10</v>
      </c>
      <c r="AK2387" s="1" t="e">
        <f t="shared" ref="AK2387:AK2450" si="344">VLOOKUP(AC2387,$B$2:$R$10000,11,FALSE)</f>
        <v>#N/A</v>
      </c>
      <c r="AL2387" s="1" t="e">
        <f t="shared" si="338"/>
        <v>#N/A</v>
      </c>
      <c r="AM2387" s="1" t="e">
        <f t="shared" si="339"/>
        <v>#N/A</v>
      </c>
      <c r="AN2387" s="1" t="e">
        <f t="shared" si="340"/>
        <v>#N/A</v>
      </c>
      <c r="AO2387" s="1" t="e">
        <f t="shared" si="341"/>
        <v>#N/A</v>
      </c>
      <c r="AP2387" s="1" t="e">
        <f t="shared" si="342"/>
        <v>#N/A</v>
      </c>
      <c r="AQ2387" s="1" t="e">
        <f t="shared" si="343"/>
        <v>#N/A</v>
      </c>
    </row>
    <row r="2388" spans="1:43">
      <c r="A2388">
        <v>87</v>
      </c>
      <c r="B2388" t="s">
        <v>12380</v>
      </c>
      <c r="C2388" t="s">
        <v>4660</v>
      </c>
      <c r="D2388" t="e">
        <f t="shared" si="337"/>
        <v>#N/A</v>
      </c>
      <c r="K2388">
        <f t="shared" si="336"/>
        <v>1990</v>
      </c>
      <c r="L2388" t="s">
        <v>4682</v>
      </c>
      <c r="M2388" t="s">
        <v>5460</v>
      </c>
      <c r="N2388" t="s">
        <v>4690</v>
      </c>
      <c r="O2388" t="s">
        <v>12381</v>
      </c>
      <c r="P2388" t="s">
        <v>12382</v>
      </c>
      <c r="Q2388" t="s">
        <v>12383</v>
      </c>
      <c r="R2388" t="s">
        <v>12384</v>
      </c>
      <c r="AA2388">
        <v>3414</v>
      </c>
      <c r="AB2388" s="1">
        <v>40270</v>
      </c>
      <c r="AC2388" t="s">
        <v>3381</v>
      </c>
      <c r="AD2388" s="2">
        <v>6000000</v>
      </c>
      <c r="AE2388" s="2">
        <v>13722</v>
      </c>
      <c r="AF2388" s="2">
        <v>13722</v>
      </c>
      <c r="AG2388">
        <v>4</v>
      </c>
      <c r="AH2388">
        <v>2</v>
      </c>
      <c r="AI2388">
        <v>10</v>
      </c>
      <c r="AK2388" s="1" t="e">
        <f t="shared" si="344"/>
        <v>#N/A</v>
      </c>
      <c r="AL2388" s="1" t="e">
        <f t="shared" si="338"/>
        <v>#N/A</v>
      </c>
      <c r="AM2388" s="1" t="e">
        <f t="shared" si="339"/>
        <v>#N/A</v>
      </c>
      <c r="AN2388" s="1" t="e">
        <f t="shared" si="340"/>
        <v>#N/A</v>
      </c>
      <c r="AO2388" s="1" t="e">
        <f t="shared" si="341"/>
        <v>#N/A</v>
      </c>
      <c r="AP2388" s="1" t="e">
        <f t="shared" si="342"/>
        <v>#N/A</v>
      </c>
      <c r="AQ2388" s="1" t="e">
        <f t="shared" si="343"/>
        <v>#N/A</v>
      </c>
    </row>
    <row r="2389" spans="1:43">
      <c r="A2389">
        <v>88</v>
      </c>
      <c r="B2389" t="s">
        <v>12385</v>
      </c>
      <c r="C2389" t="s">
        <v>11354</v>
      </c>
      <c r="D2389" t="e">
        <f t="shared" si="337"/>
        <v>#N/A</v>
      </c>
      <c r="K2389">
        <f t="shared" si="336"/>
        <v>1990</v>
      </c>
      <c r="L2389" t="s">
        <v>4682</v>
      </c>
      <c r="M2389" t="s">
        <v>5371</v>
      </c>
      <c r="N2389" t="s">
        <v>4893</v>
      </c>
      <c r="O2389" t="s">
        <v>7545</v>
      </c>
      <c r="P2389" t="s">
        <v>7821</v>
      </c>
      <c r="Q2389" t="s">
        <v>12386</v>
      </c>
      <c r="R2389" t="s">
        <v>12387</v>
      </c>
      <c r="AA2389">
        <v>4380</v>
      </c>
      <c r="AB2389" s="1">
        <v>40312</v>
      </c>
      <c r="AC2389" t="s">
        <v>4327</v>
      </c>
      <c r="AD2389" s="2">
        <v>500000</v>
      </c>
      <c r="AE2389" s="2">
        <v>12232</v>
      </c>
      <c r="AF2389" s="2">
        <v>12232</v>
      </c>
      <c r="AG2389">
        <v>5</v>
      </c>
      <c r="AH2389">
        <v>14</v>
      </c>
      <c r="AI2389">
        <v>10</v>
      </c>
      <c r="AK2389" s="1" t="e">
        <f t="shared" si="344"/>
        <v>#N/A</v>
      </c>
      <c r="AL2389" s="1" t="e">
        <f t="shared" si="338"/>
        <v>#N/A</v>
      </c>
      <c r="AM2389" s="1" t="e">
        <f t="shared" si="339"/>
        <v>#N/A</v>
      </c>
      <c r="AN2389" s="1" t="e">
        <f t="shared" si="340"/>
        <v>#N/A</v>
      </c>
      <c r="AO2389" s="1" t="e">
        <f t="shared" si="341"/>
        <v>#N/A</v>
      </c>
      <c r="AP2389" s="1" t="e">
        <f t="shared" si="342"/>
        <v>#N/A</v>
      </c>
      <c r="AQ2389" s="1" t="e">
        <f t="shared" si="343"/>
        <v>#N/A</v>
      </c>
    </row>
    <row r="2390" spans="1:43">
      <c r="A2390">
        <v>89</v>
      </c>
      <c r="B2390" t="s">
        <v>12388</v>
      </c>
      <c r="C2390" t="s">
        <v>6069</v>
      </c>
      <c r="D2390" t="e">
        <f t="shared" si="337"/>
        <v>#N/A</v>
      </c>
      <c r="K2390">
        <f t="shared" si="336"/>
        <v>1990</v>
      </c>
      <c r="L2390" t="s">
        <v>4635</v>
      </c>
      <c r="AA2390">
        <v>4249</v>
      </c>
      <c r="AB2390" s="1">
        <v>40424</v>
      </c>
      <c r="AC2390" t="s">
        <v>4199</v>
      </c>
      <c r="AD2390" s="2">
        <v>1000000</v>
      </c>
      <c r="AE2390" s="2">
        <v>11574</v>
      </c>
      <c r="AF2390" s="2">
        <v>11574</v>
      </c>
      <c r="AG2390">
        <v>9</v>
      </c>
      <c r="AH2390">
        <v>3</v>
      </c>
      <c r="AI2390">
        <v>10</v>
      </c>
      <c r="AK2390" s="1" t="e">
        <f t="shared" si="344"/>
        <v>#N/A</v>
      </c>
      <c r="AL2390" s="1" t="e">
        <f t="shared" si="338"/>
        <v>#N/A</v>
      </c>
      <c r="AM2390" s="1" t="e">
        <f t="shared" si="339"/>
        <v>#N/A</v>
      </c>
      <c r="AN2390" s="1" t="e">
        <f t="shared" si="340"/>
        <v>#N/A</v>
      </c>
      <c r="AO2390" s="1" t="e">
        <f t="shared" si="341"/>
        <v>#N/A</v>
      </c>
      <c r="AP2390" s="1" t="e">
        <f t="shared" si="342"/>
        <v>#N/A</v>
      </c>
      <c r="AQ2390" s="1" t="e">
        <f t="shared" si="343"/>
        <v>#N/A</v>
      </c>
    </row>
    <row r="2391" spans="1:43">
      <c r="A2391">
        <v>90</v>
      </c>
      <c r="B2391" t="s">
        <v>12389</v>
      </c>
      <c r="C2391" t="s">
        <v>4660</v>
      </c>
      <c r="D2391" t="e">
        <f t="shared" si="337"/>
        <v>#N/A</v>
      </c>
      <c r="K2391">
        <f t="shared" ref="K2391:K2454" si="345">2013-INT((ROW()-2)/100)</f>
        <v>1990</v>
      </c>
      <c r="L2391" t="s">
        <v>4682</v>
      </c>
      <c r="M2391" t="s">
        <v>4903</v>
      </c>
      <c r="N2391" t="s">
        <v>4579</v>
      </c>
      <c r="O2391" t="s">
        <v>12390</v>
      </c>
      <c r="P2391" t="s">
        <v>12391</v>
      </c>
      <c r="Q2391" t="s">
        <v>12392</v>
      </c>
      <c r="R2391" t="s">
        <v>12393</v>
      </c>
      <c r="AA2391">
        <v>4011</v>
      </c>
      <c r="AB2391" s="1">
        <v>40340</v>
      </c>
      <c r="AC2391" t="s">
        <v>3966</v>
      </c>
      <c r="AD2391" s="2">
        <v>2000000</v>
      </c>
      <c r="AE2391" s="2">
        <v>7294</v>
      </c>
      <c r="AF2391" s="2">
        <v>10679</v>
      </c>
      <c r="AG2391">
        <v>6</v>
      </c>
      <c r="AH2391">
        <v>11</v>
      </c>
      <c r="AI2391">
        <v>10</v>
      </c>
      <c r="AK2391" s="1" t="e">
        <f t="shared" si="344"/>
        <v>#N/A</v>
      </c>
      <c r="AL2391" s="1" t="e">
        <f t="shared" si="338"/>
        <v>#N/A</v>
      </c>
      <c r="AM2391" s="1" t="e">
        <f t="shared" si="339"/>
        <v>#N/A</v>
      </c>
      <c r="AN2391" s="1" t="e">
        <f t="shared" si="340"/>
        <v>#N/A</v>
      </c>
      <c r="AO2391" s="1" t="e">
        <f t="shared" si="341"/>
        <v>#N/A</v>
      </c>
      <c r="AP2391" s="1" t="e">
        <f t="shared" si="342"/>
        <v>#N/A</v>
      </c>
      <c r="AQ2391" s="1" t="e">
        <f t="shared" si="343"/>
        <v>#N/A</v>
      </c>
    </row>
    <row r="2392" spans="1:43">
      <c r="A2392">
        <v>91</v>
      </c>
      <c r="B2392" t="s">
        <v>12394</v>
      </c>
      <c r="C2392" t="s">
        <v>4621</v>
      </c>
      <c r="D2392" t="e">
        <f t="shared" si="337"/>
        <v>#N/A</v>
      </c>
      <c r="K2392">
        <f t="shared" si="345"/>
        <v>1990</v>
      </c>
      <c r="L2392" t="s">
        <v>4635</v>
      </c>
      <c r="AA2392">
        <v>4584</v>
      </c>
      <c r="AB2392" s="1">
        <v>40466</v>
      </c>
      <c r="AC2392" t="s">
        <v>4523</v>
      </c>
      <c r="AD2392" s="2">
        <v>30000</v>
      </c>
      <c r="AE2392" s="2">
        <v>9812</v>
      </c>
      <c r="AF2392" s="2">
        <v>9812</v>
      </c>
      <c r="AG2392">
        <v>10</v>
      </c>
      <c r="AH2392">
        <v>15</v>
      </c>
      <c r="AI2392">
        <v>10</v>
      </c>
      <c r="AK2392" s="1" t="e">
        <f t="shared" si="344"/>
        <v>#N/A</v>
      </c>
      <c r="AL2392" s="1" t="e">
        <f t="shared" si="338"/>
        <v>#N/A</v>
      </c>
      <c r="AM2392" s="1" t="e">
        <f t="shared" si="339"/>
        <v>#N/A</v>
      </c>
      <c r="AN2392" s="1" t="e">
        <f t="shared" si="340"/>
        <v>#N/A</v>
      </c>
      <c r="AO2392" s="1" t="e">
        <f t="shared" si="341"/>
        <v>#N/A</v>
      </c>
      <c r="AP2392" s="1" t="e">
        <f t="shared" si="342"/>
        <v>#N/A</v>
      </c>
      <c r="AQ2392" s="1" t="e">
        <f t="shared" si="343"/>
        <v>#N/A</v>
      </c>
    </row>
    <row r="2393" spans="1:43">
      <c r="A2393">
        <v>92</v>
      </c>
      <c r="B2393" t="s">
        <v>12395</v>
      </c>
      <c r="C2393" t="s">
        <v>6635</v>
      </c>
      <c r="D2393" t="e">
        <f t="shared" si="337"/>
        <v>#N/A</v>
      </c>
      <c r="K2393">
        <f t="shared" si="345"/>
        <v>1990</v>
      </c>
      <c r="L2393" t="s">
        <v>4682</v>
      </c>
      <c r="M2393" t="s">
        <v>4615</v>
      </c>
      <c r="N2393" t="s">
        <v>6961</v>
      </c>
      <c r="O2393" t="s">
        <v>12396</v>
      </c>
      <c r="P2393" t="s">
        <v>12396</v>
      </c>
      <c r="Q2393" t="s">
        <v>12397</v>
      </c>
      <c r="R2393" t="s">
        <v>12398</v>
      </c>
      <c r="AA2393">
        <v>4327</v>
      </c>
      <c r="AB2393" s="1">
        <v>40204</v>
      </c>
      <c r="AC2393" t="s">
        <v>4276</v>
      </c>
      <c r="AD2393" s="2">
        <v>700000</v>
      </c>
      <c r="AE2393" s="2">
        <v>0</v>
      </c>
      <c r="AF2393" s="2">
        <v>1160</v>
      </c>
      <c r="AG2393">
        <v>1</v>
      </c>
      <c r="AH2393">
        <v>26</v>
      </c>
      <c r="AI2393">
        <v>10</v>
      </c>
      <c r="AK2393" s="1" t="e">
        <f t="shared" si="344"/>
        <v>#N/A</v>
      </c>
      <c r="AL2393" s="1" t="e">
        <f t="shared" si="338"/>
        <v>#N/A</v>
      </c>
      <c r="AM2393" s="1" t="e">
        <f t="shared" si="339"/>
        <v>#N/A</v>
      </c>
      <c r="AN2393" s="1" t="e">
        <f t="shared" si="340"/>
        <v>#N/A</v>
      </c>
      <c r="AO2393" s="1" t="e">
        <f t="shared" si="341"/>
        <v>#N/A</v>
      </c>
      <c r="AP2393" s="1" t="e">
        <f t="shared" si="342"/>
        <v>#N/A</v>
      </c>
      <c r="AQ2393" s="1" t="e">
        <f t="shared" si="343"/>
        <v>#N/A</v>
      </c>
    </row>
    <row r="2394" spans="1:43">
      <c r="A2394">
        <v>93</v>
      </c>
      <c r="B2394" t="s">
        <v>12399</v>
      </c>
      <c r="C2394" t="s">
        <v>4621</v>
      </c>
      <c r="D2394" t="e">
        <f t="shared" si="337"/>
        <v>#N/A</v>
      </c>
      <c r="K2394">
        <f t="shared" si="345"/>
        <v>1990</v>
      </c>
      <c r="L2394" t="s">
        <v>4600</v>
      </c>
      <c r="M2394" t="s">
        <v>5184</v>
      </c>
      <c r="N2394" t="s">
        <v>4690</v>
      </c>
      <c r="O2394" t="s">
        <v>7990</v>
      </c>
      <c r="P2394" t="s">
        <v>12400</v>
      </c>
      <c r="Q2394" t="s">
        <v>12401</v>
      </c>
      <c r="R2394" t="s">
        <v>12402</v>
      </c>
      <c r="AA2394">
        <v>3322</v>
      </c>
      <c r="AB2394" s="1">
        <v>40319</v>
      </c>
      <c r="AC2394" t="s">
        <v>3290</v>
      </c>
      <c r="AD2394" s="2">
        <v>6600000</v>
      </c>
      <c r="AE2394" s="2">
        <v>828</v>
      </c>
      <c r="AF2394" s="2">
        <v>828</v>
      </c>
      <c r="AG2394">
        <v>5</v>
      </c>
      <c r="AH2394">
        <v>21</v>
      </c>
      <c r="AI2394">
        <v>10</v>
      </c>
      <c r="AK2394" s="1" t="e">
        <f t="shared" si="344"/>
        <v>#N/A</v>
      </c>
      <c r="AL2394" s="1" t="e">
        <f t="shared" si="338"/>
        <v>#N/A</v>
      </c>
      <c r="AM2394" s="1" t="e">
        <f t="shared" si="339"/>
        <v>#N/A</v>
      </c>
      <c r="AN2394" s="1" t="e">
        <f t="shared" si="340"/>
        <v>#N/A</v>
      </c>
      <c r="AO2394" s="1" t="e">
        <f t="shared" si="341"/>
        <v>#N/A</v>
      </c>
      <c r="AP2394" s="1" t="e">
        <f t="shared" si="342"/>
        <v>#N/A</v>
      </c>
      <c r="AQ2394" s="1" t="e">
        <f t="shared" si="343"/>
        <v>#N/A</v>
      </c>
    </row>
    <row r="2395" spans="1:43">
      <c r="A2395">
        <v>94</v>
      </c>
      <c r="B2395" t="s">
        <v>12403</v>
      </c>
      <c r="C2395" t="s">
        <v>4805</v>
      </c>
      <c r="D2395" t="e">
        <f t="shared" si="337"/>
        <v>#N/A</v>
      </c>
      <c r="K2395">
        <f t="shared" si="345"/>
        <v>1990</v>
      </c>
      <c r="L2395" t="s">
        <v>4682</v>
      </c>
      <c r="M2395" t="s">
        <v>4661</v>
      </c>
      <c r="N2395" t="s">
        <v>4697</v>
      </c>
      <c r="O2395" t="s">
        <v>11289</v>
      </c>
      <c r="P2395" t="s">
        <v>12404</v>
      </c>
      <c r="Q2395" t="s">
        <v>12405</v>
      </c>
      <c r="R2395" t="s">
        <v>12406</v>
      </c>
      <c r="AA2395">
        <v>2213</v>
      </c>
      <c r="AB2395" s="1">
        <v>40543</v>
      </c>
      <c r="AC2395" t="s">
        <v>2197</v>
      </c>
      <c r="AD2395" s="2">
        <v>20000000</v>
      </c>
      <c r="AE2395" s="2">
        <v>0</v>
      </c>
      <c r="AF2395" s="2">
        <v>0</v>
      </c>
      <c r="AG2395">
        <v>12</v>
      </c>
      <c r="AH2395">
        <v>31</v>
      </c>
      <c r="AI2395">
        <v>10</v>
      </c>
      <c r="AK2395" s="1" t="e">
        <f t="shared" si="344"/>
        <v>#N/A</v>
      </c>
      <c r="AL2395" s="1" t="e">
        <f t="shared" si="338"/>
        <v>#N/A</v>
      </c>
      <c r="AM2395" s="1" t="e">
        <f t="shared" si="339"/>
        <v>#N/A</v>
      </c>
      <c r="AN2395" s="1" t="e">
        <f t="shared" si="340"/>
        <v>#N/A</v>
      </c>
      <c r="AO2395" s="1" t="e">
        <f t="shared" si="341"/>
        <v>#N/A</v>
      </c>
      <c r="AP2395" s="1" t="e">
        <f t="shared" si="342"/>
        <v>#N/A</v>
      </c>
      <c r="AQ2395" s="1" t="e">
        <f t="shared" si="343"/>
        <v>#N/A</v>
      </c>
    </row>
    <row r="2396" spans="1:43">
      <c r="A2396">
        <v>95</v>
      </c>
      <c r="B2396" t="s">
        <v>12407</v>
      </c>
      <c r="C2396" t="s">
        <v>11354</v>
      </c>
      <c r="D2396" t="e">
        <f t="shared" si="337"/>
        <v>#N/A</v>
      </c>
      <c r="K2396">
        <f t="shared" si="345"/>
        <v>1990</v>
      </c>
      <c r="L2396" t="s">
        <v>4635</v>
      </c>
      <c r="AA2396">
        <v>2594</v>
      </c>
      <c r="AB2396" s="1">
        <v>40214</v>
      </c>
      <c r="AC2396" t="s">
        <v>2575</v>
      </c>
      <c r="AD2396" s="2">
        <v>15000000</v>
      </c>
      <c r="AE2396" s="2">
        <v>0</v>
      </c>
      <c r="AF2396" s="2">
        <v>0</v>
      </c>
      <c r="AG2396">
        <v>2</v>
      </c>
      <c r="AH2396">
        <v>5</v>
      </c>
      <c r="AI2396">
        <v>10</v>
      </c>
      <c r="AK2396" s="1" t="e">
        <f t="shared" si="344"/>
        <v>#N/A</v>
      </c>
      <c r="AL2396" s="1" t="e">
        <f t="shared" si="338"/>
        <v>#N/A</v>
      </c>
      <c r="AM2396" s="1" t="e">
        <f t="shared" si="339"/>
        <v>#N/A</v>
      </c>
      <c r="AN2396" s="1" t="e">
        <f t="shared" si="340"/>
        <v>#N/A</v>
      </c>
      <c r="AO2396" s="1" t="e">
        <f t="shared" si="341"/>
        <v>#N/A</v>
      </c>
      <c r="AP2396" s="1" t="e">
        <f t="shared" si="342"/>
        <v>#N/A</v>
      </c>
      <c r="AQ2396" s="1" t="e">
        <f t="shared" si="343"/>
        <v>#N/A</v>
      </c>
    </row>
    <row r="2397" spans="1:43">
      <c r="A2397">
        <v>96</v>
      </c>
      <c r="B2397" t="s">
        <v>12408</v>
      </c>
      <c r="C2397" t="s">
        <v>4677</v>
      </c>
      <c r="D2397" t="e">
        <f t="shared" si="337"/>
        <v>#N/A</v>
      </c>
      <c r="K2397">
        <f t="shared" si="345"/>
        <v>1990</v>
      </c>
      <c r="L2397" t="s">
        <v>4600</v>
      </c>
      <c r="M2397" t="s">
        <v>4903</v>
      </c>
      <c r="N2397" t="s">
        <v>4708</v>
      </c>
      <c r="O2397" t="s">
        <v>8224</v>
      </c>
      <c r="P2397" t="s">
        <v>8224</v>
      </c>
      <c r="Q2397" t="s">
        <v>12409</v>
      </c>
      <c r="R2397" t="s">
        <v>12410</v>
      </c>
      <c r="AA2397">
        <v>3564</v>
      </c>
      <c r="AB2397" s="1">
        <v>40543</v>
      </c>
      <c r="AC2397" t="s">
        <v>3530</v>
      </c>
      <c r="AD2397" s="2">
        <v>5000000</v>
      </c>
      <c r="AE2397" s="2">
        <v>0</v>
      </c>
      <c r="AF2397" s="2">
        <v>0</v>
      </c>
      <c r="AG2397">
        <v>12</v>
      </c>
      <c r="AH2397">
        <v>31</v>
      </c>
      <c r="AI2397">
        <v>10</v>
      </c>
      <c r="AK2397" s="1" t="e">
        <f t="shared" si="344"/>
        <v>#N/A</v>
      </c>
      <c r="AL2397" s="1" t="e">
        <f t="shared" si="338"/>
        <v>#N/A</v>
      </c>
      <c r="AM2397" s="1" t="e">
        <f t="shared" si="339"/>
        <v>#N/A</v>
      </c>
      <c r="AN2397" s="1" t="e">
        <f t="shared" si="340"/>
        <v>#N/A</v>
      </c>
      <c r="AO2397" s="1" t="e">
        <f t="shared" si="341"/>
        <v>#N/A</v>
      </c>
      <c r="AP2397" s="1" t="e">
        <f t="shared" si="342"/>
        <v>#N/A</v>
      </c>
      <c r="AQ2397" s="1" t="e">
        <f t="shared" si="343"/>
        <v>#N/A</v>
      </c>
    </row>
    <row r="2398" spans="1:43">
      <c r="A2398">
        <v>97</v>
      </c>
      <c r="B2398" t="s">
        <v>12411</v>
      </c>
      <c r="C2398" t="s">
        <v>4805</v>
      </c>
      <c r="D2398" t="e">
        <f t="shared" si="337"/>
        <v>#N/A</v>
      </c>
      <c r="K2398">
        <f t="shared" si="345"/>
        <v>1990</v>
      </c>
      <c r="L2398" t="s">
        <v>4682</v>
      </c>
      <c r="M2398" t="s">
        <v>5159</v>
      </c>
      <c r="N2398" t="s">
        <v>4649</v>
      </c>
      <c r="O2398" t="s">
        <v>9243</v>
      </c>
      <c r="P2398" t="s">
        <v>12412</v>
      </c>
      <c r="Q2398" t="s">
        <v>12413</v>
      </c>
      <c r="R2398" t="s">
        <v>12414</v>
      </c>
      <c r="AA2398">
        <v>3922</v>
      </c>
      <c r="AB2398" s="1">
        <v>40543</v>
      </c>
      <c r="AC2398" t="s">
        <v>3879</v>
      </c>
      <c r="AD2398" s="2">
        <v>2500000</v>
      </c>
      <c r="AE2398" s="2">
        <v>0</v>
      </c>
      <c r="AF2398" s="2">
        <v>0</v>
      </c>
      <c r="AG2398">
        <v>12</v>
      </c>
      <c r="AH2398">
        <v>31</v>
      </c>
      <c r="AI2398">
        <v>10</v>
      </c>
      <c r="AK2398" s="1" t="e">
        <f t="shared" si="344"/>
        <v>#N/A</v>
      </c>
      <c r="AL2398" s="1" t="e">
        <f t="shared" si="338"/>
        <v>#N/A</v>
      </c>
      <c r="AM2398" s="1" t="e">
        <f t="shared" si="339"/>
        <v>#N/A</v>
      </c>
      <c r="AN2398" s="1" t="e">
        <f t="shared" si="340"/>
        <v>#N/A</v>
      </c>
      <c r="AO2398" s="1" t="e">
        <f t="shared" si="341"/>
        <v>#N/A</v>
      </c>
      <c r="AP2398" s="1" t="e">
        <f t="shared" si="342"/>
        <v>#N/A</v>
      </c>
      <c r="AQ2398" s="1" t="e">
        <f t="shared" si="343"/>
        <v>#N/A</v>
      </c>
    </row>
    <row r="2399" spans="1:43">
      <c r="A2399">
        <v>98</v>
      </c>
      <c r="B2399" t="s">
        <v>12415</v>
      </c>
      <c r="C2399" t="s">
        <v>4628</v>
      </c>
      <c r="D2399" t="e">
        <f t="shared" si="337"/>
        <v>#N/A</v>
      </c>
      <c r="K2399">
        <f t="shared" si="345"/>
        <v>1990</v>
      </c>
      <c r="L2399" t="s">
        <v>4614</v>
      </c>
      <c r="M2399" t="s">
        <v>4812</v>
      </c>
      <c r="N2399" t="s">
        <v>12416</v>
      </c>
      <c r="O2399" t="s">
        <v>12417</v>
      </c>
      <c r="P2399" t="s">
        <v>12418</v>
      </c>
      <c r="Q2399" t="s">
        <v>12419</v>
      </c>
      <c r="R2399" t="s">
        <v>12420</v>
      </c>
      <c r="AA2399">
        <v>4184</v>
      </c>
      <c r="AB2399" s="1">
        <v>40260</v>
      </c>
      <c r="AC2399" t="s">
        <v>4135</v>
      </c>
      <c r="AD2399" s="2">
        <v>1100000</v>
      </c>
      <c r="AE2399" s="2">
        <v>0</v>
      </c>
      <c r="AF2399" s="2">
        <v>0</v>
      </c>
      <c r="AG2399">
        <v>3</v>
      </c>
      <c r="AH2399">
        <v>23</v>
      </c>
      <c r="AI2399">
        <v>10</v>
      </c>
      <c r="AK2399" s="1" t="e">
        <f t="shared" si="344"/>
        <v>#N/A</v>
      </c>
      <c r="AL2399" s="1" t="e">
        <f t="shared" si="338"/>
        <v>#N/A</v>
      </c>
      <c r="AM2399" s="1" t="e">
        <f t="shared" si="339"/>
        <v>#N/A</v>
      </c>
      <c r="AN2399" s="1" t="e">
        <f t="shared" si="340"/>
        <v>#N/A</v>
      </c>
      <c r="AO2399" s="1" t="e">
        <f t="shared" si="341"/>
        <v>#N/A</v>
      </c>
      <c r="AP2399" s="1" t="e">
        <f t="shared" si="342"/>
        <v>#N/A</v>
      </c>
      <c r="AQ2399" s="1" t="e">
        <f t="shared" si="343"/>
        <v>#N/A</v>
      </c>
    </row>
    <row r="2400" spans="1:43">
      <c r="A2400">
        <v>99</v>
      </c>
      <c r="B2400" t="s">
        <v>12421</v>
      </c>
      <c r="C2400" t="s">
        <v>10764</v>
      </c>
      <c r="D2400" t="e">
        <f t="shared" si="337"/>
        <v>#N/A</v>
      </c>
      <c r="K2400">
        <f t="shared" si="345"/>
        <v>1990</v>
      </c>
      <c r="L2400" t="s">
        <v>4635</v>
      </c>
      <c r="AA2400">
        <v>4264</v>
      </c>
      <c r="AB2400" s="1">
        <v>40207</v>
      </c>
      <c r="AC2400" t="s">
        <v>4214</v>
      </c>
      <c r="AD2400" s="2">
        <v>1000000</v>
      </c>
      <c r="AE2400" s="2">
        <v>0</v>
      </c>
      <c r="AF2400" s="2">
        <v>0</v>
      </c>
      <c r="AG2400">
        <v>1</v>
      </c>
      <c r="AH2400">
        <v>29</v>
      </c>
      <c r="AI2400">
        <v>10</v>
      </c>
      <c r="AK2400" s="1" t="e">
        <f t="shared" si="344"/>
        <v>#N/A</v>
      </c>
      <c r="AL2400" s="1" t="e">
        <f t="shared" si="338"/>
        <v>#N/A</v>
      </c>
      <c r="AM2400" s="1" t="e">
        <f t="shared" si="339"/>
        <v>#N/A</v>
      </c>
      <c r="AN2400" s="1" t="e">
        <f t="shared" si="340"/>
        <v>#N/A</v>
      </c>
      <c r="AO2400" s="1" t="e">
        <f t="shared" si="341"/>
        <v>#N/A</v>
      </c>
      <c r="AP2400" s="1" t="e">
        <f t="shared" si="342"/>
        <v>#N/A</v>
      </c>
      <c r="AQ2400" s="1" t="e">
        <f t="shared" si="343"/>
        <v>#N/A</v>
      </c>
    </row>
    <row r="2401" spans="1:43">
      <c r="A2401">
        <v>100</v>
      </c>
      <c r="B2401" t="s">
        <v>12422</v>
      </c>
      <c r="C2401" t="s">
        <v>4660</v>
      </c>
      <c r="D2401" t="e">
        <f t="shared" si="337"/>
        <v>#N/A</v>
      </c>
      <c r="K2401">
        <f t="shared" si="345"/>
        <v>1990</v>
      </c>
      <c r="L2401" t="s">
        <v>4682</v>
      </c>
      <c r="M2401" t="s">
        <v>5678</v>
      </c>
      <c r="N2401" t="s">
        <v>5728</v>
      </c>
      <c r="O2401" t="s">
        <v>12423</v>
      </c>
      <c r="P2401" t="s">
        <v>12424</v>
      </c>
      <c r="Q2401" t="s">
        <v>12425</v>
      </c>
      <c r="R2401" t="s">
        <v>12426</v>
      </c>
      <c r="AA2401">
        <v>4390</v>
      </c>
      <c r="AB2401" s="1">
        <v>40543</v>
      </c>
      <c r="AC2401" t="s">
        <v>4337</v>
      </c>
      <c r="AD2401" s="2">
        <v>500000</v>
      </c>
      <c r="AE2401" s="2">
        <v>0</v>
      </c>
      <c r="AF2401" s="2">
        <v>0</v>
      </c>
      <c r="AG2401">
        <v>12</v>
      </c>
      <c r="AH2401">
        <v>31</v>
      </c>
      <c r="AI2401">
        <v>10</v>
      </c>
      <c r="AK2401" s="1" t="e">
        <f t="shared" si="344"/>
        <v>#N/A</v>
      </c>
      <c r="AL2401" s="1" t="e">
        <f t="shared" si="338"/>
        <v>#N/A</v>
      </c>
      <c r="AM2401" s="1" t="e">
        <f t="shared" si="339"/>
        <v>#N/A</v>
      </c>
      <c r="AN2401" s="1" t="e">
        <f t="shared" si="340"/>
        <v>#N/A</v>
      </c>
      <c r="AO2401" s="1" t="e">
        <f t="shared" si="341"/>
        <v>#N/A</v>
      </c>
      <c r="AP2401" s="1" t="e">
        <f t="shared" si="342"/>
        <v>#N/A</v>
      </c>
      <c r="AQ2401" s="1" t="e">
        <f t="shared" si="343"/>
        <v>#N/A</v>
      </c>
    </row>
    <row r="2402" spans="1:43">
      <c r="A2402">
        <v>1</v>
      </c>
      <c r="B2402" t="s">
        <v>1311</v>
      </c>
      <c r="C2402" t="s">
        <v>4628</v>
      </c>
      <c r="D2402">
        <f t="shared" si="337"/>
        <v>35000000</v>
      </c>
      <c r="K2402">
        <f t="shared" si="345"/>
        <v>1989</v>
      </c>
      <c r="L2402" t="s">
        <v>4600</v>
      </c>
      <c r="M2402" t="s">
        <v>4718</v>
      </c>
      <c r="N2402" t="s">
        <v>5045</v>
      </c>
      <c r="O2402" t="s">
        <v>5195</v>
      </c>
      <c r="P2402" t="s">
        <v>12427</v>
      </c>
      <c r="Q2402" t="s">
        <v>12428</v>
      </c>
      <c r="R2402" t="s">
        <v>12429</v>
      </c>
      <c r="AA2402">
        <v>4453</v>
      </c>
      <c r="AB2402" s="1">
        <v>40543</v>
      </c>
      <c r="AC2402" t="s">
        <v>4399</v>
      </c>
      <c r="AD2402" s="2">
        <v>290000</v>
      </c>
      <c r="AE2402" s="2">
        <v>0</v>
      </c>
      <c r="AF2402" s="2">
        <v>0</v>
      </c>
      <c r="AG2402">
        <v>12</v>
      </c>
      <c r="AH2402">
        <v>31</v>
      </c>
      <c r="AI2402">
        <v>10</v>
      </c>
      <c r="AK2402" s="1" t="e">
        <f t="shared" si="344"/>
        <v>#N/A</v>
      </c>
      <c r="AL2402" s="1" t="e">
        <f t="shared" si="338"/>
        <v>#N/A</v>
      </c>
      <c r="AM2402" s="1" t="e">
        <f t="shared" si="339"/>
        <v>#N/A</v>
      </c>
      <c r="AN2402" s="1" t="e">
        <f t="shared" si="340"/>
        <v>#N/A</v>
      </c>
      <c r="AO2402" s="1" t="e">
        <f t="shared" si="341"/>
        <v>#N/A</v>
      </c>
      <c r="AP2402" s="1" t="e">
        <f t="shared" si="342"/>
        <v>#N/A</v>
      </c>
      <c r="AQ2402" s="1" t="e">
        <f t="shared" si="343"/>
        <v>#N/A</v>
      </c>
    </row>
    <row r="2403" spans="1:43">
      <c r="A2403">
        <v>2</v>
      </c>
      <c r="B2403" t="s">
        <v>970</v>
      </c>
      <c r="C2403" t="s">
        <v>4660</v>
      </c>
      <c r="D2403">
        <f t="shared" si="337"/>
        <v>48000000</v>
      </c>
      <c r="K2403">
        <f t="shared" si="345"/>
        <v>1989</v>
      </c>
      <c r="L2403" t="s">
        <v>4600</v>
      </c>
      <c r="M2403" t="s">
        <v>5100</v>
      </c>
      <c r="N2403" t="s">
        <v>5045</v>
      </c>
      <c r="O2403" t="s">
        <v>5086</v>
      </c>
      <c r="P2403" t="s">
        <v>12430</v>
      </c>
      <c r="Q2403" t="s">
        <v>12431</v>
      </c>
      <c r="R2403" t="s">
        <v>12432</v>
      </c>
      <c r="AA2403">
        <v>4479</v>
      </c>
      <c r="AB2403" s="1">
        <v>40543</v>
      </c>
      <c r="AC2403" t="s">
        <v>4425</v>
      </c>
      <c r="AD2403" s="2">
        <v>250000</v>
      </c>
      <c r="AE2403" s="2">
        <v>0</v>
      </c>
      <c r="AF2403" s="2">
        <v>0</v>
      </c>
      <c r="AG2403">
        <v>12</v>
      </c>
      <c r="AH2403">
        <v>31</v>
      </c>
      <c r="AI2403">
        <v>10</v>
      </c>
      <c r="AK2403" s="1" t="e">
        <f t="shared" si="344"/>
        <v>#N/A</v>
      </c>
      <c r="AL2403" s="1" t="e">
        <f t="shared" si="338"/>
        <v>#N/A</v>
      </c>
      <c r="AM2403" s="1" t="e">
        <f t="shared" si="339"/>
        <v>#N/A</v>
      </c>
      <c r="AN2403" s="1" t="e">
        <f t="shared" si="340"/>
        <v>#N/A</v>
      </c>
      <c r="AO2403" s="1" t="e">
        <f t="shared" si="341"/>
        <v>#N/A</v>
      </c>
      <c r="AP2403" s="1" t="e">
        <f t="shared" si="342"/>
        <v>#N/A</v>
      </c>
      <c r="AQ2403" s="1" t="e">
        <f t="shared" si="343"/>
        <v>#N/A</v>
      </c>
    </row>
    <row r="2404" spans="1:43">
      <c r="A2404">
        <v>3</v>
      </c>
      <c r="B2404" t="s">
        <v>12433</v>
      </c>
      <c r="C2404" t="s">
        <v>4628</v>
      </c>
      <c r="D2404" t="e">
        <f t="shared" si="337"/>
        <v>#N/A</v>
      </c>
      <c r="K2404">
        <f t="shared" si="345"/>
        <v>1989</v>
      </c>
      <c r="L2404" t="s">
        <v>4682</v>
      </c>
      <c r="M2404" t="s">
        <v>4872</v>
      </c>
      <c r="N2404" t="s">
        <v>4795</v>
      </c>
      <c r="O2404" t="s">
        <v>7277</v>
      </c>
      <c r="P2404" t="s">
        <v>12434</v>
      </c>
      <c r="Q2404" t="s">
        <v>12435</v>
      </c>
      <c r="R2404" t="s">
        <v>12436</v>
      </c>
      <c r="AA2404">
        <v>4483</v>
      </c>
      <c r="AB2404" s="1">
        <v>40456</v>
      </c>
      <c r="AC2404" t="s">
        <v>4429</v>
      </c>
      <c r="AD2404" s="2">
        <v>250000</v>
      </c>
      <c r="AE2404" s="2">
        <v>0</v>
      </c>
      <c r="AF2404" s="2">
        <v>0</v>
      </c>
      <c r="AG2404">
        <v>10</v>
      </c>
      <c r="AH2404">
        <v>5</v>
      </c>
      <c r="AI2404">
        <v>10</v>
      </c>
      <c r="AK2404" s="1" t="e">
        <f t="shared" si="344"/>
        <v>#N/A</v>
      </c>
      <c r="AL2404" s="1" t="e">
        <f t="shared" si="338"/>
        <v>#N/A</v>
      </c>
      <c r="AM2404" s="1" t="e">
        <f t="shared" si="339"/>
        <v>#N/A</v>
      </c>
      <c r="AN2404" s="1" t="e">
        <f t="shared" si="340"/>
        <v>#N/A</v>
      </c>
      <c r="AO2404" s="1" t="e">
        <f t="shared" si="341"/>
        <v>#N/A</v>
      </c>
      <c r="AP2404" s="1" t="e">
        <f t="shared" si="342"/>
        <v>#N/A</v>
      </c>
      <c r="AQ2404" s="1" t="e">
        <f t="shared" si="343"/>
        <v>#N/A</v>
      </c>
    </row>
    <row r="2405" spans="1:43">
      <c r="A2405">
        <v>4</v>
      </c>
      <c r="B2405" t="s">
        <v>12437</v>
      </c>
      <c r="C2405" t="s">
        <v>4805</v>
      </c>
      <c r="D2405" t="e">
        <f t="shared" si="337"/>
        <v>#N/A</v>
      </c>
      <c r="K2405">
        <f t="shared" si="345"/>
        <v>1989</v>
      </c>
      <c r="L2405" t="s">
        <v>4600</v>
      </c>
      <c r="M2405" t="s">
        <v>5062</v>
      </c>
      <c r="N2405" t="s">
        <v>5174</v>
      </c>
      <c r="O2405" t="s">
        <v>10473</v>
      </c>
      <c r="P2405" t="s">
        <v>10473</v>
      </c>
      <c r="Q2405" t="s">
        <v>12438</v>
      </c>
      <c r="R2405" t="s">
        <v>12439</v>
      </c>
      <c r="AA2405">
        <v>4484</v>
      </c>
      <c r="AB2405" s="1">
        <v>40543</v>
      </c>
      <c r="AC2405" t="s">
        <v>4430</v>
      </c>
      <c r="AD2405" s="2">
        <v>250000</v>
      </c>
      <c r="AE2405" s="2">
        <v>0</v>
      </c>
      <c r="AF2405" s="2">
        <v>0</v>
      </c>
      <c r="AG2405">
        <v>12</v>
      </c>
      <c r="AH2405">
        <v>31</v>
      </c>
      <c r="AI2405">
        <v>10</v>
      </c>
      <c r="AK2405" s="1" t="e">
        <f t="shared" si="344"/>
        <v>#N/A</v>
      </c>
      <c r="AL2405" s="1" t="e">
        <f t="shared" si="338"/>
        <v>#N/A</v>
      </c>
      <c r="AM2405" s="1" t="e">
        <f t="shared" si="339"/>
        <v>#N/A</v>
      </c>
      <c r="AN2405" s="1" t="e">
        <f t="shared" si="340"/>
        <v>#N/A</v>
      </c>
      <c r="AO2405" s="1" t="e">
        <f t="shared" si="341"/>
        <v>#N/A</v>
      </c>
      <c r="AP2405" s="1" t="e">
        <f t="shared" si="342"/>
        <v>#N/A</v>
      </c>
      <c r="AQ2405" s="1" t="e">
        <f t="shared" si="343"/>
        <v>#N/A</v>
      </c>
    </row>
    <row r="2406" spans="1:43">
      <c r="A2406">
        <v>5</v>
      </c>
      <c r="B2406" t="s">
        <v>12440</v>
      </c>
      <c r="C2406" t="s">
        <v>4607</v>
      </c>
      <c r="D2406" t="e">
        <f t="shared" si="337"/>
        <v>#N/A</v>
      </c>
      <c r="K2406">
        <f t="shared" si="345"/>
        <v>1989</v>
      </c>
      <c r="L2406" t="s">
        <v>4614</v>
      </c>
      <c r="M2406" t="s">
        <v>5062</v>
      </c>
      <c r="N2406" t="s">
        <v>5994</v>
      </c>
      <c r="O2406" t="s">
        <v>5444</v>
      </c>
      <c r="P2406" t="s">
        <v>12441</v>
      </c>
      <c r="Q2406" t="s">
        <v>12442</v>
      </c>
      <c r="R2406" t="s">
        <v>12443</v>
      </c>
      <c r="AA2406">
        <v>178</v>
      </c>
      <c r="AB2406" s="1">
        <v>40739</v>
      </c>
      <c r="AC2406" t="s">
        <v>176</v>
      </c>
      <c r="AD2406" s="2">
        <v>125000000</v>
      </c>
      <c r="AE2406" s="2">
        <v>381011219</v>
      </c>
      <c r="AF2406" s="2">
        <v>1328111219</v>
      </c>
      <c r="AG2406">
        <v>7</v>
      </c>
      <c r="AH2406">
        <v>15</v>
      </c>
      <c r="AI2406">
        <v>11</v>
      </c>
      <c r="AK2406" s="1" t="e">
        <f t="shared" si="344"/>
        <v>#N/A</v>
      </c>
      <c r="AL2406" s="1" t="e">
        <f t="shared" si="338"/>
        <v>#N/A</v>
      </c>
      <c r="AM2406" s="1" t="e">
        <f t="shared" si="339"/>
        <v>#N/A</v>
      </c>
      <c r="AN2406" s="1" t="e">
        <f t="shared" si="340"/>
        <v>#N/A</v>
      </c>
      <c r="AO2406" s="1" t="e">
        <f t="shared" si="341"/>
        <v>#N/A</v>
      </c>
      <c r="AP2406" s="1" t="e">
        <f t="shared" si="342"/>
        <v>#N/A</v>
      </c>
      <c r="AQ2406" s="1" t="e">
        <f t="shared" si="343"/>
        <v>#N/A</v>
      </c>
    </row>
    <row r="2407" spans="1:43">
      <c r="A2407">
        <v>6</v>
      </c>
      <c r="B2407" t="s">
        <v>1117</v>
      </c>
      <c r="C2407" t="s">
        <v>4621</v>
      </c>
      <c r="D2407">
        <f t="shared" si="337"/>
        <v>40000000</v>
      </c>
      <c r="K2407">
        <f t="shared" si="345"/>
        <v>1989</v>
      </c>
      <c r="L2407" t="s">
        <v>4614</v>
      </c>
      <c r="M2407" t="s">
        <v>5574</v>
      </c>
      <c r="N2407" t="s">
        <v>5673</v>
      </c>
      <c r="O2407" t="s">
        <v>5170</v>
      </c>
      <c r="P2407" t="s">
        <v>12136</v>
      </c>
      <c r="Q2407" t="s">
        <v>12444</v>
      </c>
      <c r="R2407" t="s">
        <v>12445</v>
      </c>
      <c r="AA2407">
        <v>44</v>
      </c>
      <c r="AB2407" s="1">
        <v>40723</v>
      </c>
      <c r="AC2407" t="s">
        <v>42</v>
      </c>
      <c r="AD2407" s="2">
        <v>195000000</v>
      </c>
      <c r="AE2407" s="2">
        <v>352390543</v>
      </c>
      <c r="AF2407" s="2">
        <v>1123794076</v>
      </c>
      <c r="AG2407">
        <v>6</v>
      </c>
      <c r="AH2407">
        <v>29</v>
      </c>
      <c r="AI2407">
        <v>11</v>
      </c>
      <c r="AK2407" s="1" t="str">
        <f t="shared" si="344"/>
        <v>PG-13</v>
      </c>
      <c r="AL2407" s="1" t="str">
        <f t="shared" si="338"/>
        <v>154 min</v>
      </c>
      <c r="AM2407" s="1" t="str">
        <f t="shared" si="339"/>
        <v>Action, Adventure, Sci-Fi</v>
      </c>
      <c r="AN2407" s="1" t="str">
        <f t="shared" si="340"/>
        <v>Michael Bay</v>
      </c>
      <c r="AO2407" s="1" t="str">
        <f t="shared" si="341"/>
        <v>Ehren Kruger</v>
      </c>
      <c r="AP2407" s="1" t="str">
        <f t="shared" si="342"/>
        <v>Shia LaBeouf, Rosie Huntington-Whiteley, Josh Duhamel, John Turturro</v>
      </c>
      <c r="AQ2407" s="1" t="str">
        <f t="shared" si="343"/>
        <v>P/DW</v>
      </c>
    </row>
    <row r="2408" spans="1:43">
      <c r="A2408">
        <v>7</v>
      </c>
      <c r="B2408" t="s">
        <v>12446</v>
      </c>
      <c r="C2408" t="s">
        <v>10764</v>
      </c>
      <c r="D2408" t="e">
        <f t="shared" si="337"/>
        <v>#N/A</v>
      </c>
      <c r="K2408">
        <f t="shared" si="345"/>
        <v>1989</v>
      </c>
      <c r="L2408" t="s">
        <v>4614</v>
      </c>
      <c r="M2408" t="s">
        <v>5574</v>
      </c>
      <c r="N2408" t="s">
        <v>12447</v>
      </c>
      <c r="O2408" t="s">
        <v>5575</v>
      </c>
      <c r="P2408" t="s">
        <v>12448</v>
      </c>
      <c r="Q2408" t="s">
        <v>12449</v>
      </c>
      <c r="R2408" t="s">
        <v>12450</v>
      </c>
      <c r="AA2408">
        <v>11</v>
      </c>
      <c r="AB2408" s="1">
        <v>40683</v>
      </c>
      <c r="AC2408" t="s">
        <v>10</v>
      </c>
      <c r="AD2408" s="2">
        <v>250000000</v>
      </c>
      <c r="AE2408" s="2">
        <v>241063875</v>
      </c>
      <c r="AF2408" s="2">
        <v>1043663875</v>
      </c>
      <c r="AG2408">
        <v>5</v>
      </c>
      <c r="AH2408">
        <v>20</v>
      </c>
      <c r="AI2408">
        <v>11</v>
      </c>
      <c r="AK2408" s="1" t="str">
        <f t="shared" si="344"/>
        <v>err</v>
      </c>
      <c r="AL2408" s="1">
        <f t="shared" si="338"/>
        <v>0</v>
      </c>
      <c r="AM2408" s="1">
        <f t="shared" si="339"/>
        <v>0</v>
      </c>
      <c r="AN2408" s="1">
        <f t="shared" si="340"/>
        <v>0</v>
      </c>
      <c r="AO2408" s="1">
        <f t="shared" si="341"/>
        <v>0</v>
      </c>
      <c r="AP2408" s="1">
        <f t="shared" si="342"/>
        <v>0</v>
      </c>
      <c r="AQ2408" s="1" t="str">
        <f t="shared" si="343"/>
        <v>BV</v>
      </c>
    </row>
    <row r="2409" spans="1:43">
      <c r="A2409">
        <v>8</v>
      </c>
      <c r="B2409" t="s">
        <v>3188</v>
      </c>
      <c r="C2409" t="s">
        <v>4628</v>
      </c>
      <c r="D2409">
        <f t="shared" si="337"/>
        <v>7500000</v>
      </c>
      <c r="K2409">
        <f t="shared" si="345"/>
        <v>1989</v>
      </c>
      <c r="L2409" t="s">
        <v>4614</v>
      </c>
      <c r="M2409" t="s">
        <v>5371</v>
      </c>
      <c r="N2409" t="s">
        <v>4852</v>
      </c>
      <c r="O2409" t="s">
        <v>9185</v>
      </c>
      <c r="P2409" t="s">
        <v>12451</v>
      </c>
      <c r="Q2409" t="s">
        <v>12452</v>
      </c>
      <c r="R2409" t="s">
        <v>12453</v>
      </c>
      <c r="AA2409">
        <v>175</v>
      </c>
      <c r="AB2409" s="1">
        <v>40865</v>
      </c>
      <c r="AC2409" t="s">
        <v>173</v>
      </c>
      <c r="AD2409" s="2">
        <v>127500000</v>
      </c>
      <c r="AE2409" s="2">
        <v>281287133</v>
      </c>
      <c r="AF2409" s="2">
        <v>709938657</v>
      </c>
      <c r="AG2409">
        <v>11</v>
      </c>
      <c r="AH2409">
        <v>18</v>
      </c>
      <c r="AI2409">
        <v>11</v>
      </c>
      <c r="AK2409" s="1" t="e">
        <f t="shared" si="344"/>
        <v>#N/A</v>
      </c>
      <c r="AL2409" s="1" t="e">
        <f t="shared" si="338"/>
        <v>#N/A</v>
      </c>
      <c r="AM2409" s="1" t="e">
        <f t="shared" si="339"/>
        <v>#N/A</v>
      </c>
      <c r="AN2409" s="1" t="e">
        <f t="shared" si="340"/>
        <v>#N/A</v>
      </c>
      <c r="AO2409" s="1" t="e">
        <f t="shared" si="341"/>
        <v>#N/A</v>
      </c>
      <c r="AP2409" s="1" t="e">
        <f t="shared" si="342"/>
        <v>#N/A</v>
      </c>
      <c r="AQ2409" s="1" t="e">
        <f t="shared" si="343"/>
        <v>#N/A</v>
      </c>
    </row>
    <row r="2410" spans="1:43">
      <c r="A2410">
        <v>9</v>
      </c>
      <c r="B2410" t="s">
        <v>12454</v>
      </c>
      <c r="C2410" t="s">
        <v>4621</v>
      </c>
      <c r="D2410" t="e">
        <f t="shared" si="337"/>
        <v>#N/A</v>
      </c>
      <c r="K2410">
        <f t="shared" si="345"/>
        <v>1989</v>
      </c>
      <c r="L2410" t="s">
        <v>4600</v>
      </c>
      <c r="M2410" t="s">
        <v>4823</v>
      </c>
      <c r="N2410" t="s">
        <v>4852</v>
      </c>
      <c r="O2410" t="s">
        <v>5624</v>
      </c>
      <c r="P2410" t="s">
        <v>12455</v>
      </c>
      <c r="Q2410" t="s">
        <v>12456</v>
      </c>
      <c r="R2410" t="s">
        <v>12457</v>
      </c>
      <c r="AA2410">
        <v>129</v>
      </c>
      <c r="AB2410" s="1">
        <v>40893</v>
      </c>
      <c r="AC2410" t="s">
        <v>127</v>
      </c>
      <c r="AD2410" s="2">
        <v>145000000</v>
      </c>
      <c r="AE2410" s="2">
        <v>209397903</v>
      </c>
      <c r="AF2410" s="2">
        <v>694713230</v>
      </c>
      <c r="AG2410">
        <v>12</v>
      </c>
      <c r="AH2410">
        <v>16</v>
      </c>
      <c r="AI2410">
        <v>11</v>
      </c>
      <c r="AK2410" s="1" t="str">
        <f t="shared" si="344"/>
        <v>err</v>
      </c>
      <c r="AL2410" s="1">
        <f t="shared" si="338"/>
        <v>0</v>
      </c>
      <c r="AM2410" s="1">
        <f t="shared" si="339"/>
        <v>0</v>
      </c>
      <c r="AN2410" s="1">
        <f t="shared" si="340"/>
        <v>0</v>
      </c>
      <c r="AO2410" s="1">
        <f t="shared" si="341"/>
        <v>0</v>
      </c>
      <c r="AP2410" s="1">
        <f t="shared" si="342"/>
        <v>0</v>
      </c>
      <c r="AQ2410" s="1" t="str">
        <f t="shared" si="343"/>
        <v>Par.</v>
      </c>
    </row>
    <row r="2411" spans="1:43">
      <c r="A2411">
        <v>10</v>
      </c>
      <c r="B2411" t="s">
        <v>12458</v>
      </c>
      <c r="C2411" t="s">
        <v>4607</v>
      </c>
      <c r="D2411" t="e">
        <f t="shared" si="337"/>
        <v>#N/A</v>
      </c>
      <c r="K2411">
        <f t="shared" si="345"/>
        <v>1989</v>
      </c>
      <c r="L2411" t="s">
        <v>4614</v>
      </c>
      <c r="M2411" t="s">
        <v>4800</v>
      </c>
      <c r="N2411" t="s">
        <v>4572</v>
      </c>
      <c r="O2411" t="s">
        <v>8008</v>
      </c>
      <c r="P2411" t="s">
        <v>12459</v>
      </c>
      <c r="Q2411" t="s">
        <v>12460</v>
      </c>
      <c r="R2411" t="s">
        <v>12461</v>
      </c>
      <c r="AA2411">
        <v>111</v>
      </c>
      <c r="AB2411" s="1">
        <v>40689</v>
      </c>
      <c r="AC2411" t="s">
        <v>109</v>
      </c>
      <c r="AD2411" s="2">
        <v>150000000</v>
      </c>
      <c r="AE2411" s="2">
        <v>165249063</v>
      </c>
      <c r="AF2411" s="2">
        <v>664837547</v>
      </c>
      <c r="AG2411">
        <v>5</v>
      </c>
      <c r="AH2411">
        <v>26</v>
      </c>
      <c r="AI2411">
        <v>11</v>
      </c>
      <c r="AK2411" s="1" t="str">
        <f t="shared" si="344"/>
        <v>PG</v>
      </c>
      <c r="AL2411" s="1" t="str">
        <f t="shared" si="338"/>
        <v>91 min</v>
      </c>
      <c r="AM2411" s="1" t="str">
        <f t="shared" si="339"/>
        <v>Animation, Action, Adventure</v>
      </c>
      <c r="AN2411" s="1" t="str">
        <f t="shared" si="340"/>
        <v>Jennifer Yuh</v>
      </c>
      <c r="AO2411" s="1" t="str">
        <f t="shared" si="341"/>
        <v>Jonathan Aibel, Glenn Berger</v>
      </c>
      <c r="AP2411" s="1" t="str">
        <f t="shared" si="342"/>
        <v>Jack Black, Angelina Jolie, Dustin Hoffman, Gary Oldman</v>
      </c>
      <c r="AQ2411" s="1" t="str">
        <f t="shared" si="343"/>
        <v>P/DW</v>
      </c>
    </row>
    <row r="2412" spans="1:43">
      <c r="A2412">
        <v>11</v>
      </c>
      <c r="B2412" t="s">
        <v>12462</v>
      </c>
      <c r="C2412" t="s">
        <v>10764</v>
      </c>
      <c r="D2412" t="e">
        <f t="shared" si="337"/>
        <v>#N/A</v>
      </c>
      <c r="K2412">
        <f t="shared" si="345"/>
        <v>1989</v>
      </c>
      <c r="L2412" t="s">
        <v>4682</v>
      </c>
      <c r="M2412" t="s">
        <v>4984</v>
      </c>
      <c r="N2412" t="s">
        <v>5126</v>
      </c>
      <c r="O2412" t="s">
        <v>6785</v>
      </c>
      <c r="P2412" t="s">
        <v>6178</v>
      </c>
      <c r="Q2412" t="s">
        <v>12463</v>
      </c>
      <c r="R2412" t="s">
        <v>12464</v>
      </c>
      <c r="AA2412">
        <v>185</v>
      </c>
      <c r="AB2412" s="1">
        <v>40662</v>
      </c>
      <c r="AC2412" t="s">
        <v>183</v>
      </c>
      <c r="AD2412" s="2">
        <v>125000000</v>
      </c>
      <c r="AE2412" s="2">
        <v>209837675</v>
      </c>
      <c r="AF2412" s="2">
        <v>629927761</v>
      </c>
      <c r="AG2412">
        <v>4</v>
      </c>
      <c r="AH2412">
        <v>29</v>
      </c>
      <c r="AI2412">
        <v>11</v>
      </c>
      <c r="AK2412" s="1" t="str">
        <f t="shared" si="344"/>
        <v>PG-13</v>
      </c>
      <c r="AL2412" s="1" t="str">
        <f t="shared" si="338"/>
        <v>130 min</v>
      </c>
      <c r="AM2412" s="1" t="str">
        <f t="shared" si="339"/>
        <v>Action, Crime, Thriller</v>
      </c>
      <c r="AN2412" s="1" t="str">
        <f t="shared" si="340"/>
        <v>Justin Lin</v>
      </c>
      <c r="AO2412" s="1" t="str">
        <f t="shared" si="341"/>
        <v>Chris Morgan, Gary Scott Thompson (characters)</v>
      </c>
      <c r="AP2412" s="1" t="str">
        <f t="shared" si="342"/>
        <v>Vin Diesel, Paul Walker, Jordana Brewster, Tyrese Gibson</v>
      </c>
      <c r="AQ2412" s="1" t="str">
        <f t="shared" si="343"/>
        <v>Uni.</v>
      </c>
    </row>
    <row r="2413" spans="1:43">
      <c r="A2413">
        <v>12</v>
      </c>
      <c r="B2413" t="s">
        <v>12465</v>
      </c>
      <c r="C2413" t="s">
        <v>4677</v>
      </c>
      <c r="D2413" t="e">
        <f t="shared" si="337"/>
        <v>#N/A</v>
      </c>
      <c r="K2413">
        <f t="shared" si="345"/>
        <v>1989</v>
      </c>
      <c r="L2413" t="s">
        <v>4635</v>
      </c>
      <c r="AA2413">
        <v>404</v>
      </c>
      <c r="AB2413" s="1">
        <v>40689</v>
      </c>
      <c r="AC2413" t="s">
        <v>401</v>
      </c>
      <c r="AD2413" s="2">
        <v>80000000</v>
      </c>
      <c r="AE2413" s="2">
        <v>254464305</v>
      </c>
      <c r="AF2413" s="2">
        <v>586464305</v>
      </c>
      <c r="AG2413">
        <v>5</v>
      </c>
      <c r="AH2413">
        <v>26</v>
      </c>
      <c r="AI2413">
        <v>11</v>
      </c>
      <c r="AK2413" s="1" t="str">
        <f t="shared" si="344"/>
        <v>R</v>
      </c>
      <c r="AL2413" s="1" t="str">
        <f t="shared" si="338"/>
        <v>102 min</v>
      </c>
      <c r="AM2413" s="1" t="str">
        <f t="shared" si="339"/>
        <v>Comedy</v>
      </c>
      <c r="AN2413" s="1" t="str">
        <f t="shared" si="340"/>
        <v>Todd Phillips</v>
      </c>
      <c r="AO2413" s="1" t="str">
        <f t="shared" si="341"/>
        <v>Craig Mazin, Scot Armstrong, Todd Phillips, Jon Lucas (characters), Scott Moore (characters)</v>
      </c>
      <c r="AP2413" s="1" t="str">
        <f t="shared" si="342"/>
        <v>Bradley Cooper, Ed Helms, Zach Galifianakis, Justin Bartha</v>
      </c>
      <c r="AQ2413" s="1" t="str">
        <f t="shared" si="343"/>
        <v>WB</v>
      </c>
    </row>
    <row r="2414" spans="1:43">
      <c r="A2414">
        <v>13</v>
      </c>
      <c r="B2414" t="s">
        <v>12466</v>
      </c>
      <c r="C2414" t="s">
        <v>4607</v>
      </c>
      <c r="D2414" t="e">
        <f t="shared" si="337"/>
        <v>#N/A</v>
      </c>
      <c r="K2414">
        <f t="shared" si="345"/>
        <v>1989</v>
      </c>
      <c r="L2414" t="s">
        <v>4636</v>
      </c>
      <c r="M2414" t="s">
        <v>5242</v>
      </c>
      <c r="N2414" t="s">
        <v>6168</v>
      </c>
      <c r="O2414" t="s">
        <v>6169</v>
      </c>
      <c r="P2414" t="s">
        <v>12467</v>
      </c>
      <c r="Q2414" t="s">
        <v>12468</v>
      </c>
      <c r="R2414" t="s">
        <v>12469</v>
      </c>
      <c r="AA2414">
        <v>225</v>
      </c>
      <c r="AB2414" s="1">
        <v>40753</v>
      </c>
      <c r="AC2414" t="s">
        <v>222</v>
      </c>
      <c r="AD2414" s="2">
        <v>110000000</v>
      </c>
      <c r="AE2414" s="2">
        <v>142614158</v>
      </c>
      <c r="AF2414" s="2">
        <v>563066551</v>
      </c>
      <c r="AG2414">
        <v>7</v>
      </c>
      <c r="AH2414">
        <v>29</v>
      </c>
      <c r="AI2414">
        <v>11</v>
      </c>
      <c r="AK2414" s="1" t="str">
        <f t="shared" si="344"/>
        <v>err</v>
      </c>
      <c r="AL2414" s="1">
        <f t="shared" si="338"/>
        <v>0</v>
      </c>
      <c r="AM2414" s="1">
        <f t="shared" si="339"/>
        <v>0</v>
      </c>
      <c r="AN2414" s="1">
        <f t="shared" si="340"/>
        <v>0</v>
      </c>
      <c r="AO2414" s="1">
        <f t="shared" si="341"/>
        <v>0</v>
      </c>
      <c r="AP2414" s="1">
        <f t="shared" si="342"/>
        <v>0</v>
      </c>
      <c r="AQ2414" s="1" t="str">
        <f t="shared" si="343"/>
        <v>Sony</v>
      </c>
    </row>
    <row r="2415" spans="1:43">
      <c r="A2415">
        <v>14</v>
      </c>
      <c r="B2415" t="s">
        <v>12470</v>
      </c>
      <c r="C2415" t="s">
        <v>4805</v>
      </c>
      <c r="D2415" t="e">
        <f t="shared" si="337"/>
        <v>#N/A</v>
      </c>
      <c r="K2415">
        <f t="shared" si="345"/>
        <v>1989</v>
      </c>
      <c r="L2415" t="s">
        <v>4614</v>
      </c>
      <c r="M2415" t="s">
        <v>4683</v>
      </c>
      <c r="N2415" t="s">
        <v>5126</v>
      </c>
      <c r="O2415" t="s">
        <v>10614</v>
      </c>
      <c r="P2415" t="s">
        <v>12471</v>
      </c>
      <c r="Q2415" t="s">
        <v>12472</v>
      </c>
      <c r="R2415" t="s">
        <v>12473</v>
      </c>
      <c r="AA2415">
        <v>38</v>
      </c>
      <c r="AB2415" s="1">
        <v>40718</v>
      </c>
      <c r="AC2415" t="s">
        <v>37</v>
      </c>
      <c r="AD2415" s="2">
        <v>200000000</v>
      </c>
      <c r="AE2415" s="2">
        <v>191450875</v>
      </c>
      <c r="AF2415" s="2">
        <v>560155383</v>
      </c>
      <c r="AG2415">
        <v>6</v>
      </c>
      <c r="AH2415">
        <v>24</v>
      </c>
      <c r="AI2415">
        <v>11</v>
      </c>
      <c r="AK2415" s="1" t="str">
        <f t="shared" si="344"/>
        <v>G</v>
      </c>
      <c r="AL2415" s="1" t="str">
        <f t="shared" si="338"/>
        <v>106 min</v>
      </c>
      <c r="AM2415" s="1" t="str">
        <f t="shared" si="339"/>
        <v>Animation, Adventure, Comedy</v>
      </c>
      <c r="AN2415" s="1" t="str">
        <f t="shared" si="340"/>
        <v>John Lasseter, Brad Lewis</v>
      </c>
      <c r="AO2415" s="1" t="str">
        <f t="shared" si="341"/>
        <v>John Lasseter (original story by), Brad Lewis (original story by), Dan Fogelman (original story by), Ben Queen (screenplay)</v>
      </c>
      <c r="AP2415" s="1" t="str">
        <f t="shared" si="342"/>
        <v>Larry the Cable Guy, Owen Wilson, Michael Caine, Emily Mortimer</v>
      </c>
      <c r="AQ2415" s="1" t="str">
        <f t="shared" si="343"/>
        <v>BV</v>
      </c>
    </row>
    <row r="2416" spans="1:43">
      <c r="A2416">
        <v>15</v>
      </c>
      <c r="B2416" t="s">
        <v>12474</v>
      </c>
      <c r="C2416" t="s">
        <v>4628</v>
      </c>
      <c r="D2416" t="e">
        <f t="shared" si="337"/>
        <v>#N/A</v>
      </c>
      <c r="K2416">
        <f t="shared" si="345"/>
        <v>1989</v>
      </c>
      <c r="L2416" t="s">
        <v>4600</v>
      </c>
      <c r="M2416" t="s">
        <v>5159</v>
      </c>
      <c r="N2416" t="s">
        <v>4690</v>
      </c>
      <c r="O2416" t="s">
        <v>12475</v>
      </c>
      <c r="P2416" t="s">
        <v>9953</v>
      </c>
      <c r="Q2416" t="s">
        <v>12476</v>
      </c>
      <c r="R2416" t="s">
        <v>12477</v>
      </c>
      <c r="AA2416">
        <v>165</v>
      </c>
      <c r="AB2416" s="1">
        <v>40844</v>
      </c>
      <c r="AC2416" t="s">
        <v>163</v>
      </c>
      <c r="AD2416" s="2">
        <v>130000000</v>
      </c>
      <c r="AE2416" s="2">
        <v>149260504</v>
      </c>
      <c r="AF2416" s="2">
        <v>554987477</v>
      </c>
      <c r="AG2416">
        <v>10</v>
      </c>
      <c r="AH2416">
        <v>28</v>
      </c>
      <c r="AI2416">
        <v>11</v>
      </c>
      <c r="AK2416" s="1" t="str">
        <f t="shared" si="344"/>
        <v>PG</v>
      </c>
      <c r="AL2416" s="1" t="str">
        <f t="shared" si="338"/>
        <v>90 min</v>
      </c>
      <c r="AM2416" s="1" t="str">
        <f t="shared" si="339"/>
        <v>Animation, Adventure, Comedy</v>
      </c>
      <c r="AN2416" s="1" t="str">
        <f t="shared" si="340"/>
        <v>Chris Miller</v>
      </c>
      <c r="AO2416" s="1" t="str">
        <f t="shared" si="341"/>
        <v>Charles Perrault (character), Tom Wheeler (screenplay), Brian Lynch (story), William Davies (story), Tom Wheeler (story)</v>
      </c>
      <c r="AP2416" s="1" t="str">
        <f t="shared" si="342"/>
        <v>Antonio Banderas, Salma Hayek, Zach Galifianakis, Billy Bob Thornton</v>
      </c>
      <c r="AQ2416" s="1" t="str">
        <f t="shared" si="343"/>
        <v>P/DW</v>
      </c>
    </row>
    <row r="2417" spans="1:43">
      <c r="A2417">
        <v>16</v>
      </c>
      <c r="B2417" t="s">
        <v>12478</v>
      </c>
      <c r="C2417" t="s">
        <v>4607</v>
      </c>
      <c r="D2417" t="e">
        <f t="shared" si="337"/>
        <v>#N/A</v>
      </c>
      <c r="K2417">
        <f t="shared" si="345"/>
        <v>1989</v>
      </c>
      <c r="L2417" t="s">
        <v>4614</v>
      </c>
      <c r="M2417" t="s">
        <v>5159</v>
      </c>
      <c r="N2417" t="s">
        <v>6339</v>
      </c>
      <c r="O2417" t="s">
        <v>9055</v>
      </c>
      <c r="P2417" t="s">
        <v>12479</v>
      </c>
      <c r="Q2417" t="s">
        <v>12480</v>
      </c>
      <c r="R2417" t="s">
        <v>12481</v>
      </c>
      <c r="AA2417">
        <v>187</v>
      </c>
      <c r="AB2417" s="1">
        <v>40893</v>
      </c>
      <c r="AC2417" t="s">
        <v>185</v>
      </c>
      <c r="AD2417" s="2">
        <v>125000000</v>
      </c>
      <c r="AE2417" s="2">
        <v>186848418</v>
      </c>
      <c r="AF2417" s="2">
        <v>535663443</v>
      </c>
      <c r="AG2417">
        <v>12</v>
      </c>
      <c r="AH2417">
        <v>16</v>
      </c>
      <c r="AI2417">
        <v>11</v>
      </c>
      <c r="AK2417" s="1" t="str">
        <f t="shared" si="344"/>
        <v>PG-13</v>
      </c>
      <c r="AL2417" s="1" t="str">
        <f t="shared" si="338"/>
        <v>129 min</v>
      </c>
      <c r="AM2417" s="1" t="str">
        <f t="shared" si="339"/>
        <v>Action, Adventure, Crime</v>
      </c>
      <c r="AN2417" s="1" t="str">
        <f t="shared" si="340"/>
        <v>Guy Ritchie</v>
      </c>
      <c r="AO2417" s="1" t="str">
        <f t="shared" si="341"/>
        <v>Michele Mulroney, Kieran Mulroney, Arthur Conan Doyle (characters: Sherlock Holmes,  Dr. Watson)</v>
      </c>
      <c r="AP2417" s="1" t="str">
        <f t="shared" si="342"/>
        <v>Robert Downey Jr., Jude Law, Noomi Rapace, Rachel McAdams</v>
      </c>
      <c r="AQ2417" s="1" t="str">
        <f t="shared" si="343"/>
        <v>WB</v>
      </c>
    </row>
    <row r="2418" spans="1:43">
      <c r="A2418">
        <v>17</v>
      </c>
      <c r="B2418" t="s">
        <v>2589</v>
      </c>
      <c r="C2418" t="s">
        <v>4621</v>
      </c>
      <c r="D2418">
        <f t="shared" si="337"/>
        <v>14000000</v>
      </c>
      <c r="K2418">
        <f t="shared" si="345"/>
        <v>1989</v>
      </c>
      <c r="L2418" t="s">
        <v>4682</v>
      </c>
      <c r="M2418" t="s">
        <v>6409</v>
      </c>
      <c r="N2418" t="s">
        <v>7446</v>
      </c>
      <c r="O2418" t="s">
        <v>5958</v>
      </c>
      <c r="P2418" t="s">
        <v>12482</v>
      </c>
      <c r="Q2418" t="s">
        <v>12483</v>
      </c>
      <c r="R2418" t="s">
        <v>12484</v>
      </c>
      <c r="AA2418">
        <v>325</v>
      </c>
      <c r="AB2418" s="1">
        <v>40648</v>
      </c>
      <c r="AC2418" t="s">
        <v>322</v>
      </c>
      <c r="AD2418" s="2">
        <v>90000000</v>
      </c>
      <c r="AE2418" s="2">
        <v>143619809</v>
      </c>
      <c r="AF2418" s="2">
        <v>487519809</v>
      </c>
      <c r="AG2418">
        <v>4</v>
      </c>
      <c r="AH2418">
        <v>15</v>
      </c>
      <c r="AI2418">
        <v>11</v>
      </c>
      <c r="AK2418" s="1" t="str">
        <f t="shared" si="344"/>
        <v>G</v>
      </c>
      <c r="AL2418" s="1" t="str">
        <f t="shared" si="338"/>
        <v>96 min</v>
      </c>
      <c r="AM2418" s="1" t="str">
        <f t="shared" si="339"/>
        <v>Animation, Adventure, Comedy</v>
      </c>
      <c r="AN2418" s="1" t="str">
        <f t="shared" si="340"/>
        <v>Carlos Saldanha</v>
      </c>
      <c r="AO2418" s="1" t="str">
        <f t="shared" si="341"/>
        <v>Carlos Saldanha (story), Earl Richey Jones (story), Todd R. Jones (story), Don Rhymer (screenplay), Joshua Sternin (screenplay), J.R. Ventimilia (screenplay), Sam Harper (screenplay)</v>
      </c>
      <c r="AP2418" s="1" t="str">
        <f t="shared" si="342"/>
        <v>Karen Disher, Jason Fricchione, Sofia Scarpa Saldanha, Leslie Mann</v>
      </c>
      <c r="AQ2418" s="1" t="str">
        <f t="shared" si="343"/>
        <v>Fox</v>
      </c>
    </row>
    <row r="2419" spans="1:43">
      <c r="A2419">
        <v>18</v>
      </c>
      <c r="B2419" t="s">
        <v>12485</v>
      </c>
      <c r="C2419" t="s">
        <v>4621</v>
      </c>
      <c r="D2419" t="e">
        <f t="shared" si="337"/>
        <v>#N/A</v>
      </c>
      <c r="K2419">
        <f t="shared" si="345"/>
        <v>1989</v>
      </c>
      <c r="L2419" t="s">
        <v>4614</v>
      </c>
      <c r="M2419" t="s">
        <v>4763</v>
      </c>
      <c r="N2419" t="s">
        <v>5279</v>
      </c>
      <c r="O2419" t="s">
        <v>9953</v>
      </c>
      <c r="P2419" t="s">
        <v>9953</v>
      </c>
      <c r="Q2419" t="s">
        <v>12486</v>
      </c>
      <c r="R2419" t="s">
        <v>12487</v>
      </c>
      <c r="AA2419">
        <v>312</v>
      </c>
      <c r="AB2419" s="1">
        <v>40760</v>
      </c>
      <c r="AC2419" t="s">
        <v>309</v>
      </c>
      <c r="AD2419" s="2">
        <v>93000000</v>
      </c>
      <c r="AE2419" s="2">
        <v>176760185</v>
      </c>
      <c r="AF2419" s="2">
        <v>482860185</v>
      </c>
      <c r="AG2419">
        <v>8</v>
      </c>
      <c r="AH2419">
        <v>5</v>
      </c>
      <c r="AI2419">
        <v>11</v>
      </c>
      <c r="AK2419" s="1" t="str">
        <f t="shared" si="344"/>
        <v>PG-13</v>
      </c>
      <c r="AL2419" s="1" t="str">
        <f t="shared" si="338"/>
        <v>105 min</v>
      </c>
      <c r="AM2419" s="1" t="str">
        <f t="shared" si="339"/>
        <v>Action, Drama, Sci-Fi</v>
      </c>
      <c r="AN2419" s="1" t="str">
        <f t="shared" si="340"/>
        <v>Rupert Wyatt</v>
      </c>
      <c r="AO2419" s="1" t="str">
        <f t="shared" si="341"/>
        <v>Rick Jaffa, Amanda Silver, Pierre Boulle (novel)</v>
      </c>
      <c r="AP2419" s="1" t="str">
        <f t="shared" si="342"/>
        <v>Andy Serkis, Karin Konoval, Terry Notary, Richard Ridings</v>
      </c>
      <c r="AQ2419" s="1" t="str">
        <f t="shared" si="343"/>
        <v>Fox</v>
      </c>
    </row>
    <row r="2420" spans="1:43">
      <c r="A2420">
        <v>19</v>
      </c>
      <c r="B2420" t="s">
        <v>12488</v>
      </c>
      <c r="C2420" t="s">
        <v>4621</v>
      </c>
      <c r="D2420" t="e">
        <f t="shared" si="337"/>
        <v>#N/A</v>
      </c>
      <c r="K2420">
        <f t="shared" si="345"/>
        <v>1989</v>
      </c>
      <c r="L2420" t="s">
        <v>4614</v>
      </c>
      <c r="M2420" t="s">
        <v>4788</v>
      </c>
      <c r="N2420" t="s">
        <v>11236</v>
      </c>
      <c r="O2420" t="s">
        <v>8305</v>
      </c>
      <c r="P2420" t="s">
        <v>12489</v>
      </c>
      <c r="Q2420" t="s">
        <v>12490</v>
      </c>
      <c r="R2420" t="s">
        <v>12491</v>
      </c>
      <c r="AA2420">
        <v>107</v>
      </c>
      <c r="AB2420" s="1">
        <v>40669</v>
      </c>
      <c r="AC2420" t="s">
        <v>105</v>
      </c>
      <c r="AD2420" s="2">
        <v>150000000</v>
      </c>
      <c r="AE2420" s="2">
        <v>181030624</v>
      </c>
      <c r="AF2420" s="2">
        <v>449326618</v>
      </c>
      <c r="AG2420">
        <v>5</v>
      </c>
      <c r="AH2420">
        <v>6</v>
      </c>
      <c r="AI2420">
        <v>11</v>
      </c>
      <c r="AK2420" s="1" t="str">
        <f t="shared" si="344"/>
        <v>PG-13</v>
      </c>
      <c r="AL2420" s="1" t="str">
        <f t="shared" si="338"/>
        <v>115 min</v>
      </c>
      <c r="AM2420" s="1" t="str">
        <f t="shared" si="339"/>
        <v>Action, Adventure, Fantasy</v>
      </c>
      <c r="AN2420" s="1" t="str">
        <f t="shared" si="340"/>
        <v>Kenneth Branagh</v>
      </c>
      <c r="AO2420" s="1" t="str">
        <f t="shared" si="341"/>
        <v>Ashley Miller (screenplay), Zack Stentz (screenplay), Don Payne (screenplay), J. Michael Straczynski (story), Mark Protosevich (story), Stan Lee (comic book), Larry Lieber (comic book), Jack Kirby (comic book)</v>
      </c>
      <c r="AP2420" s="1" t="str">
        <f t="shared" si="342"/>
        <v>Chris Hemsworth, Natalie Portman, Tom Hiddleston, Anthony Hopkins</v>
      </c>
      <c r="AQ2420" s="1" t="str">
        <f t="shared" si="343"/>
        <v>Par.</v>
      </c>
    </row>
    <row r="2421" spans="1:43">
      <c r="A2421">
        <v>20</v>
      </c>
      <c r="B2421" t="s">
        <v>797</v>
      </c>
      <c r="C2421" t="s">
        <v>4628</v>
      </c>
      <c r="D2421">
        <f t="shared" si="337"/>
        <v>55000000</v>
      </c>
      <c r="K2421">
        <f t="shared" si="345"/>
        <v>1989</v>
      </c>
      <c r="L2421" t="s">
        <v>4682</v>
      </c>
      <c r="M2421" t="s">
        <v>4637</v>
      </c>
      <c r="N2421" t="s">
        <v>4684</v>
      </c>
      <c r="O2421" t="s">
        <v>12492</v>
      </c>
      <c r="P2421" t="s">
        <v>9935</v>
      </c>
      <c r="Q2421" t="s">
        <v>12493</v>
      </c>
      <c r="R2421" t="s">
        <v>12494</v>
      </c>
      <c r="AA2421">
        <v>171</v>
      </c>
      <c r="AB2421" s="1">
        <v>40898</v>
      </c>
      <c r="AC2421" t="s">
        <v>169</v>
      </c>
      <c r="AD2421" s="2">
        <v>130000000</v>
      </c>
      <c r="AE2421" s="2">
        <v>77591831</v>
      </c>
      <c r="AF2421" s="2">
        <v>373993951</v>
      </c>
      <c r="AG2421">
        <v>12</v>
      </c>
      <c r="AH2421">
        <v>21</v>
      </c>
      <c r="AI2421">
        <v>11</v>
      </c>
      <c r="AK2421" s="1" t="str">
        <f t="shared" si="344"/>
        <v>err</v>
      </c>
      <c r="AL2421" s="1">
        <f t="shared" si="338"/>
        <v>0</v>
      </c>
      <c r="AM2421" s="1">
        <f t="shared" si="339"/>
        <v>0</v>
      </c>
      <c r="AN2421" s="1">
        <f t="shared" si="340"/>
        <v>0</v>
      </c>
      <c r="AO2421" s="1">
        <f t="shared" si="341"/>
        <v>0</v>
      </c>
      <c r="AP2421" s="1">
        <f t="shared" si="342"/>
        <v>0</v>
      </c>
      <c r="AQ2421" s="1" t="str">
        <f t="shared" si="343"/>
        <v>Par.</v>
      </c>
    </row>
    <row r="2422" spans="1:43">
      <c r="A2422">
        <v>21</v>
      </c>
      <c r="B2422" t="s">
        <v>12495</v>
      </c>
      <c r="C2422" t="s">
        <v>4660</v>
      </c>
      <c r="D2422" t="e">
        <f t="shared" si="337"/>
        <v>#N/A</v>
      </c>
      <c r="K2422">
        <f t="shared" si="345"/>
        <v>1989</v>
      </c>
      <c r="L2422" t="s">
        <v>4682</v>
      </c>
      <c r="M2422" t="s">
        <v>4671</v>
      </c>
      <c r="N2422" t="s">
        <v>6339</v>
      </c>
      <c r="O2422" t="s">
        <v>12496</v>
      </c>
      <c r="P2422" t="s">
        <v>12496</v>
      </c>
      <c r="Q2422" t="s">
        <v>12497</v>
      </c>
      <c r="R2422" t="s">
        <v>12498</v>
      </c>
      <c r="AA2422">
        <v>139</v>
      </c>
      <c r="AB2422" s="1">
        <v>40746</v>
      </c>
      <c r="AC2422" t="s">
        <v>137</v>
      </c>
      <c r="AD2422" s="2">
        <v>140000000</v>
      </c>
      <c r="AE2422" s="2">
        <v>176654505</v>
      </c>
      <c r="AF2422" s="2">
        <v>370569776</v>
      </c>
      <c r="AG2422">
        <v>7</v>
      </c>
      <c r="AH2422">
        <v>22</v>
      </c>
      <c r="AI2422">
        <v>11</v>
      </c>
      <c r="AK2422" s="1" t="str">
        <f t="shared" si="344"/>
        <v>PG-13</v>
      </c>
      <c r="AL2422" s="1" t="str">
        <f t="shared" si="338"/>
        <v>124 min</v>
      </c>
      <c r="AM2422" s="1" t="str">
        <f t="shared" si="339"/>
        <v>Action, Adventure, Sci-Fi</v>
      </c>
      <c r="AN2422" s="1" t="str">
        <f t="shared" si="340"/>
        <v>Joe Johnston</v>
      </c>
      <c r="AO2422" s="1" t="str">
        <f t="shared" si="341"/>
        <v>Christopher Markus (screenplay), Stephen McFeely (screenplay), Joe Simon (comic books), Jack Kirby (comic books)</v>
      </c>
      <c r="AP2422" s="1" t="str">
        <f t="shared" si="342"/>
        <v>Chris Evans, Hayley Atwell, Sebastian Stan, Tommy Lee Jones</v>
      </c>
      <c r="AQ2422" s="1" t="str">
        <f t="shared" si="343"/>
        <v>Par.</v>
      </c>
    </row>
    <row r="2423" spans="1:43">
      <c r="A2423">
        <v>22</v>
      </c>
      <c r="B2423" t="s">
        <v>2208</v>
      </c>
      <c r="C2423" t="s">
        <v>4621</v>
      </c>
      <c r="D2423">
        <f t="shared" si="337"/>
        <v>19000000</v>
      </c>
      <c r="K2423">
        <f t="shared" si="345"/>
        <v>1989</v>
      </c>
      <c r="L2423" t="s">
        <v>4682</v>
      </c>
      <c r="M2423" t="s">
        <v>5013</v>
      </c>
      <c r="N2423" t="s">
        <v>5728</v>
      </c>
      <c r="O2423" t="s">
        <v>8699</v>
      </c>
      <c r="P2423" t="s">
        <v>12499</v>
      </c>
      <c r="Q2423" t="s">
        <v>12500</v>
      </c>
      <c r="R2423" t="s">
        <v>12501</v>
      </c>
      <c r="AA2423">
        <v>89</v>
      </c>
      <c r="AB2423" s="1">
        <v>40697</v>
      </c>
      <c r="AC2423" t="s">
        <v>87</v>
      </c>
      <c r="AD2423" s="2">
        <v>160000000</v>
      </c>
      <c r="AE2423" s="2">
        <v>146408305</v>
      </c>
      <c r="AF2423" s="2">
        <v>355408305</v>
      </c>
      <c r="AG2423">
        <v>6</v>
      </c>
      <c r="AH2423">
        <v>3</v>
      </c>
      <c r="AI2423">
        <v>11</v>
      </c>
      <c r="AK2423" s="1" t="str">
        <f t="shared" si="344"/>
        <v>PG-13</v>
      </c>
      <c r="AL2423" s="1" t="str">
        <f t="shared" si="338"/>
        <v>132 min</v>
      </c>
      <c r="AM2423" s="1" t="str">
        <f t="shared" si="339"/>
        <v>Action, Adventure, Sci-Fi</v>
      </c>
      <c r="AN2423" s="1" t="str">
        <f t="shared" si="340"/>
        <v>Matthew Vaughn</v>
      </c>
      <c r="AO2423" s="1" t="str">
        <f t="shared" si="341"/>
        <v>Ashley Miller (screenplay), Zack Stentz (screenplay), Jane Goldman (screenplay), Matthew Vaughn (screenplay), Sheldon Turner (story), Bryan Singer (story)</v>
      </c>
      <c r="AP2423" s="1" t="str">
        <f t="shared" si="342"/>
        <v>James McAvoy, Laurence Belcher, Michael Fassbender, Bill Milner</v>
      </c>
      <c r="AQ2423" s="1" t="str">
        <f t="shared" si="343"/>
        <v>Fox</v>
      </c>
    </row>
    <row r="2424" spans="1:43">
      <c r="A2424">
        <v>23</v>
      </c>
      <c r="B2424" t="s">
        <v>2821</v>
      </c>
      <c r="C2424" t="s">
        <v>4660</v>
      </c>
      <c r="D2424">
        <f t="shared" si="337"/>
        <v>11500000</v>
      </c>
      <c r="K2424">
        <f t="shared" si="345"/>
        <v>1989</v>
      </c>
      <c r="L2424" t="s">
        <v>4682</v>
      </c>
      <c r="M2424" t="s">
        <v>5184</v>
      </c>
      <c r="N2424" t="s">
        <v>4579</v>
      </c>
      <c r="O2424" t="s">
        <v>11658</v>
      </c>
      <c r="P2424" t="s">
        <v>12502</v>
      </c>
      <c r="Q2424" t="s">
        <v>12503</v>
      </c>
      <c r="R2424" t="s">
        <v>12504</v>
      </c>
      <c r="AA2424">
        <v>412</v>
      </c>
      <c r="AB2424" s="1">
        <v>40893</v>
      </c>
      <c r="AC2424" t="s">
        <v>409</v>
      </c>
      <c r="AD2424" s="2">
        <v>80000000</v>
      </c>
      <c r="AE2424" s="2">
        <v>133107389</v>
      </c>
      <c r="AF2424" s="2">
        <v>337307389</v>
      </c>
      <c r="AG2424">
        <v>12</v>
      </c>
      <c r="AH2424">
        <v>16</v>
      </c>
      <c r="AI2424">
        <v>11</v>
      </c>
      <c r="AK2424" s="1" t="str">
        <f t="shared" si="344"/>
        <v>G</v>
      </c>
      <c r="AL2424" s="1" t="str">
        <f t="shared" si="338"/>
        <v>87 min</v>
      </c>
      <c r="AM2424" s="1" t="str">
        <f t="shared" si="339"/>
        <v>Animation, Adventure, Comedy</v>
      </c>
      <c r="AN2424" s="1" t="str">
        <f t="shared" si="340"/>
        <v>Mike Mitchell</v>
      </c>
      <c r="AO2424" s="1" t="str">
        <f t="shared" si="341"/>
        <v>Jonathan Aibel, Glenn Berger, Ross Bagdasarian (characters), Janice Karman (characters)</v>
      </c>
      <c r="AP2424" s="1" t="str">
        <f t="shared" si="342"/>
        <v>Jason Lee, David Cross, Jenny Slate, Justin Long</v>
      </c>
      <c r="AQ2424" s="1" t="str">
        <f t="shared" si="343"/>
        <v>Fox</v>
      </c>
    </row>
    <row r="2425" spans="1:43">
      <c r="A2425">
        <v>24</v>
      </c>
      <c r="B2425" t="s">
        <v>562</v>
      </c>
      <c r="C2425" t="s">
        <v>4677</v>
      </c>
      <c r="D2425">
        <f t="shared" si="337"/>
        <v>70000000</v>
      </c>
      <c r="K2425">
        <f t="shared" si="345"/>
        <v>1989</v>
      </c>
      <c r="L2425" t="s">
        <v>4600</v>
      </c>
      <c r="M2425" t="s">
        <v>6693</v>
      </c>
      <c r="N2425" t="s">
        <v>8621</v>
      </c>
      <c r="O2425" t="s">
        <v>6075</v>
      </c>
      <c r="P2425" t="s">
        <v>6075</v>
      </c>
      <c r="Q2425" t="s">
        <v>12505</v>
      </c>
      <c r="R2425" t="s">
        <v>12506</v>
      </c>
      <c r="AA2425">
        <v>1448</v>
      </c>
      <c r="AB2425" s="1">
        <v>40676</v>
      </c>
      <c r="AC2425" t="s">
        <v>1439</v>
      </c>
      <c r="AD2425" s="2">
        <v>32500000</v>
      </c>
      <c r="AE2425" s="2">
        <v>169106725</v>
      </c>
      <c r="AF2425" s="2">
        <v>289527030</v>
      </c>
      <c r="AG2425">
        <v>5</v>
      </c>
      <c r="AH2425">
        <v>13</v>
      </c>
      <c r="AI2425">
        <v>11</v>
      </c>
      <c r="AK2425" s="1" t="str">
        <f t="shared" si="344"/>
        <v>R</v>
      </c>
      <c r="AL2425" s="1" t="str">
        <f t="shared" si="338"/>
        <v>125 min</v>
      </c>
      <c r="AM2425" s="1" t="str">
        <f t="shared" si="339"/>
        <v>Comedy, Romance</v>
      </c>
      <c r="AN2425" s="1" t="str">
        <f t="shared" si="340"/>
        <v>Paul Feig</v>
      </c>
      <c r="AO2425" s="1" t="str">
        <f t="shared" si="341"/>
        <v>Kristen Wiig, Annie Mumolo</v>
      </c>
      <c r="AP2425" s="1" t="str">
        <f t="shared" si="342"/>
        <v>Kristen Wiig, Terry Crews, Maya Rudolph, Tom Yi</v>
      </c>
      <c r="AQ2425" s="1" t="str">
        <f t="shared" si="343"/>
        <v>Uni.</v>
      </c>
    </row>
    <row r="2426" spans="1:43">
      <c r="A2426">
        <v>25</v>
      </c>
      <c r="B2426" t="s">
        <v>1532</v>
      </c>
      <c r="C2426" t="s">
        <v>4660</v>
      </c>
      <c r="D2426">
        <f t="shared" si="337"/>
        <v>30000000</v>
      </c>
      <c r="K2426">
        <f t="shared" si="345"/>
        <v>1989</v>
      </c>
      <c r="L2426" t="s">
        <v>4614</v>
      </c>
      <c r="M2426" t="s">
        <v>4788</v>
      </c>
      <c r="N2426" t="s">
        <v>4609</v>
      </c>
      <c r="O2426" t="s">
        <v>12507</v>
      </c>
      <c r="P2426" t="s">
        <v>12508</v>
      </c>
      <c r="Q2426" t="s">
        <v>11797</v>
      </c>
      <c r="R2426" t="s">
        <v>12509</v>
      </c>
      <c r="AA2426">
        <v>234</v>
      </c>
      <c r="AB2426" s="1">
        <v>40823</v>
      </c>
      <c r="AC2426" t="s">
        <v>231</v>
      </c>
      <c r="AD2426" s="2">
        <v>110000000</v>
      </c>
      <c r="AE2426" s="2">
        <v>85463309</v>
      </c>
      <c r="AF2426" s="2">
        <v>263880341</v>
      </c>
      <c r="AG2426">
        <v>10</v>
      </c>
      <c r="AH2426">
        <v>7</v>
      </c>
      <c r="AI2426">
        <v>11</v>
      </c>
      <c r="AK2426" s="1" t="str">
        <f t="shared" si="344"/>
        <v>PG-13</v>
      </c>
      <c r="AL2426" s="1" t="str">
        <f t="shared" si="338"/>
        <v>127 min</v>
      </c>
      <c r="AM2426" s="1" t="str">
        <f t="shared" si="339"/>
        <v>Action, Drama, Sci-Fi</v>
      </c>
      <c r="AN2426" s="1" t="str">
        <f t="shared" si="340"/>
        <v>Shawn Levy</v>
      </c>
      <c r="AO2426" s="1" t="str">
        <f t="shared" si="341"/>
        <v>John Gatins (screenplay), Dan Gilroy (story), Jeremy Leven (story), Richard Matheson (short story "Steel")</v>
      </c>
      <c r="AP2426" s="1" t="str">
        <f t="shared" si="342"/>
        <v>Hugh Jackman, Dakota Goyo, Evangeline Lilly, Anthony Mackie</v>
      </c>
      <c r="AQ2426" s="1" t="str">
        <f t="shared" si="343"/>
        <v>BV</v>
      </c>
    </row>
    <row r="2427" spans="1:43">
      <c r="A2427">
        <v>26</v>
      </c>
      <c r="B2427" t="s">
        <v>2832</v>
      </c>
      <c r="C2427" t="s">
        <v>4660</v>
      </c>
      <c r="D2427">
        <f t="shared" si="337"/>
        <v>11000000</v>
      </c>
      <c r="K2427">
        <f t="shared" si="345"/>
        <v>1989</v>
      </c>
      <c r="L2427" t="s">
        <v>4682</v>
      </c>
      <c r="M2427" t="s">
        <v>4788</v>
      </c>
      <c r="N2427" t="s">
        <v>5014</v>
      </c>
      <c r="O2427" t="s">
        <v>10242</v>
      </c>
      <c r="P2427" t="s">
        <v>10242</v>
      </c>
      <c r="Q2427" t="s">
        <v>12510</v>
      </c>
      <c r="R2427" t="s">
        <v>12511</v>
      </c>
      <c r="AA2427">
        <v>878</v>
      </c>
      <c r="AB2427" s="1">
        <v>40703</v>
      </c>
      <c r="AC2427" t="s">
        <v>871</v>
      </c>
      <c r="AD2427" s="2">
        <v>50000000</v>
      </c>
      <c r="AE2427" s="2">
        <v>127004179</v>
      </c>
      <c r="AF2427" s="2">
        <v>257972745</v>
      </c>
      <c r="AG2427">
        <v>6</v>
      </c>
      <c r="AH2427">
        <v>9</v>
      </c>
      <c r="AI2427">
        <v>11</v>
      </c>
      <c r="AK2427" s="1" t="str">
        <f t="shared" si="344"/>
        <v>PG-13</v>
      </c>
      <c r="AL2427" s="1" t="str">
        <f t="shared" si="338"/>
        <v>112 min</v>
      </c>
      <c r="AM2427" s="1" t="str">
        <f t="shared" si="339"/>
        <v>Mystery, Sci-Fi, Thriller</v>
      </c>
      <c r="AN2427" s="1" t="str">
        <f t="shared" si="340"/>
        <v>J.J. Abrams</v>
      </c>
      <c r="AO2427" s="1" t="str">
        <f t="shared" si="341"/>
        <v>J.J. Abrams</v>
      </c>
      <c r="AP2427" s="1" t="str">
        <f t="shared" si="342"/>
        <v>Joel Courtney, Jessica Tuck, Joel McKinnon Miller, Ryan Lee</v>
      </c>
      <c r="AQ2427" s="1" t="str">
        <f t="shared" si="343"/>
        <v>Par.</v>
      </c>
    </row>
    <row r="2428" spans="1:43">
      <c r="A2428">
        <v>27</v>
      </c>
      <c r="B2428" t="s">
        <v>12512</v>
      </c>
      <c r="C2428" t="s">
        <v>4805</v>
      </c>
      <c r="D2428" t="e">
        <f t="shared" si="337"/>
        <v>#N/A</v>
      </c>
      <c r="K2428">
        <f t="shared" si="345"/>
        <v>1989</v>
      </c>
      <c r="L2428" t="s">
        <v>4682</v>
      </c>
      <c r="M2428" t="s">
        <v>5184</v>
      </c>
      <c r="N2428" t="s">
        <v>4684</v>
      </c>
      <c r="O2428" t="s">
        <v>11650</v>
      </c>
      <c r="P2428" t="s">
        <v>12513</v>
      </c>
      <c r="Q2428" t="s">
        <v>12514</v>
      </c>
      <c r="R2428" t="s">
        <v>12515</v>
      </c>
      <c r="AA2428">
        <v>154</v>
      </c>
      <c r="AB2428" s="1">
        <v>40606</v>
      </c>
      <c r="AC2428" t="s">
        <v>152</v>
      </c>
      <c r="AD2428" s="2">
        <v>135000000</v>
      </c>
      <c r="AE2428" s="2">
        <v>123257581</v>
      </c>
      <c r="AF2428" s="2">
        <v>245504574</v>
      </c>
      <c r="AG2428">
        <v>3</v>
      </c>
      <c r="AH2428">
        <v>4</v>
      </c>
      <c r="AI2428">
        <v>11</v>
      </c>
      <c r="AK2428" s="1" t="str">
        <f t="shared" si="344"/>
        <v>PG</v>
      </c>
      <c r="AL2428" s="1" t="str">
        <f t="shared" si="338"/>
        <v>107 min</v>
      </c>
      <c r="AM2428" s="1" t="str">
        <f t="shared" si="339"/>
        <v>Animation, Adventure, Comedy</v>
      </c>
      <c r="AN2428" s="1" t="str">
        <f t="shared" si="340"/>
        <v>Gore Verbinski</v>
      </c>
      <c r="AO2428" s="1" t="str">
        <f t="shared" si="341"/>
        <v>John Logan, John Logan (story), Gore Verbinski (story), James Ward Byrkit (story)</v>
      </c>
      <c r="AP2428" s="1" t="str">
        <f t="shared" si="342"/>
        <v>Johnny Depp, Isla Fisher, Abigail Breslin, Ned Beatty</v>
      </c>
      <c r="AQ2428" s="1" t="str">
        <f t="shared" si="343"/>
        <v>Par.</v>
      </c>
    </row>
    <row r="2429" spans="1:43">
      <c r="A2429">
        <v>28</v>
      </c>
      <c r="B2429" t="s">
        <v>1538</v>
      </c>
      <c r="C2429" t="s">
        <v>4660</v>
      </c>
      <c r="D2429">
        <f t="shared" si="337"/>
        <v>30000000</v>
      </c>
      <c r="K2429">
        <f t="shared" si="345"/>
        <v>1989</v>
      </c>
      <c r="L2429" t="s">
        <v>4682</v>
      </c>
      <c r="M2429" t="s">
        <v>4833</v>
      </c>
      <c r="N2429" t="s">
        <v>4649</v>
      </c>
      <c r="O2429" t="s">
        <v>5131</v>
      </c>
      <c r="P2429" t="s">
        <v>12516</v>
      </c>
      <c r="Q2429" t="s">
        <v>12517</v>
      </c>
      <c r="R2429" t="s">
        <v>12518</v>
      </c>
      <c r="AA2429">
        <v>330</v>
      </c>
      <c r="AB2429" s="1">
        <v>40897</v>
      </c>
      <c r="AC2429" t="s">
        <v>327</v>
      </c>
      <c r="AD2429" s="2">
        <v>90000000</v>
      </c>
      <c r="AE2429" s="2">
        <v>102515793</v>
      </c>
      <c r="AF2429" s="2">
        <v>239373970</v>
      </c>
      <c r="AG2429">
        <v>12</v>
      </c>
      <c r="AH2429">
        <v>20</v>
      </c>
      <c r="AI2429">
        <v>11</v>
      </c>
      <c r="AK2429" s="1" t="e">
        <f t="shared" si="344"/>
        <v>#N/A</v>
      </c>
      <c r="AL2429" s="1" t="e">
        <f t="shared" si="338"/>
        <v>#N/A</v>
      </c>
      <c r="AM2429" s="1" t="e">
        <f t="shared" si="339"/>
        <v>#N/A</v>
      </c>
      <c r="AN2429" s="1" t="e">
        <f t="shared" si="340"/>
        <v>#N/A</v>
      </c>
      <c r="AO2429" s="1" t="e">
        <f t="shared" si="341"/>
        <v>#N/A</v>
      </c>
      <c r="AP2429" s="1" t="e">
        <f t="shared" si="342"/>
        <v>#N/A</v>
      </c>
      <c r="AQ2429" s="1" t="e">
        <f t="shared" si="343"/>
        <v>#N/A</v>
      </c>
    </row>
    <row r="2430" spans="1:43">
      <c r="A2430">
        <v>29</v>
      </c>
      <c r="B2430" t="s">
        <v>4573</v>
      </c>
      <c r="C2430" t="s">
        <v>4621</v>
      </c>
      <c r="D2430" t="e">
        <f t="shared" si="337"/>
        <v>#N/A</v>
      </c>
      <c r="K2430">
        <f t="shared" si="345"/>
        <v>1989</v>
      </c>
      <c r="L2430" t="s">
        <v>4614</v>
      </c>
      <c r="M2430" t="s">
        <v>5125</v>
      </c>
      <c r="N2430" t="s">
        <v>12519</v>
      </c>
      <c r="O2430" t="s">
        <v>5086</v>
      </c>
      <c r="P2430" t="s">
        <v>12520</v>
      </c>
      <c r="Q2430" t="s">
        <v>12521</v>
      </c>
      <c r="R2430" t="s">
        <v>12522</v>
      </c>
      <c r="AA2430">
        <v>42</v>
      </c>
      <c r="AB2430" s="1">
        <v>40711</v>
      </c>
      <c r="AC2430" t="s">
        <v>40</v>
      </c>
      <c r="AD2430" s="2">
        <v>200000000</v>
      </c>
      <c r="AE2430" s="2">
        <v>116601172</v>
      </c>
      <c r="AF2430" s="2">
        <v>231201172</v>
      </c>
      <c r="AG2430">
        <v>6</v>
      </c>
      <c r="AH2430">
        <v>17</v>
      </c>
      <c r="AI2430">
        <v>11</v>
      </c>
      <c r="AK2430" s="1" t="str">
        <f t="shared" si="344"/>
        <v>PG-13</v>
      </c>
      <c r="AL2430" s="1" t="str">
        <f t="shared" si="338"/>
        <v>114 min</v>
      </c>
      <c r="AM2430" s="1" t="str">
        <f t="shared" si="339"/>
        <v>Action, Adventure, Sci-Fi</v>
      </c>
      <c r="AN2430" s="1" t="str">
        <f t="shared" si="340"/>
        <v>Martin Campbell</v>
      </c>
      <c r="AO2430" s="1" t="str">
        <f t="shared" si="341"/>
        <v>Greg Berlanti (screenplay), Michael Green (screenplay), Marc Guggenheim (screenplay), Michael Goldenberg (screenplay), Greg Berlanti (screen story), Michael Green (screen story), Marc Guggenheim (screen story)</v>
      </c>
      <c r="AP2430" s="1" t="str">
        <f t="shared" si="342"/>
        <v>Ryan Reynolds, Blake Lively, Peter Sarsgaard, Mark Strong</v>
      </c>
      <c r="AQ2430" s="1" t="str">
        <f t="shared" si="343"/>
        <v>WB</v>
      </c>
    </row>
    <row r="2431" spans="1:43">
      <c r="A2431">
        <v>30</v>
      </c>
      <c r="B2431" t="s">
        <v>12523</v>
      </c>
      <c r="C2431" t="s">
        <v>4621</v>
      </c>
      <c r="D2431" t="e">
        <f t="shared" si="337"/>
        <v>#N/A</v>
      </c>
      <c r="K2431">
        <f t="shared" si="345"/>
        <v>1989</v>
      </c>
      <c r="L2431" t="s">
        <v>4600</v>
      </c>
      <c r="M2431" t="s">
        <v>4713</v>
      </c>
      <c r="N2431" t="s">
        <v>4684</v>
      </c>
      <c r="O2431" t="s">
        <v>11129</v>
      </c>
      <c r="P2431" t="s">
        <v>12524</v>
      </c>
      <c r="Q2431" t="s">
        <v>12525</v>
      </c>
      <c r="R2431" t="s">
        <v>12526</v>
      </c>
      <c r="AA2431">
        <v>232</v>
      </c>
      <c r="AB2431" s="1">
        <v>40557</v>
      </c>
      <c r="AC2431" t="s">
        <v>229</v>
      </c>
      <c r="AD2431" s="2">
        <v>110000000</v>
      </c>
      <c r="AE2431" s="2">
        <v>98780042</v>
      </c>
      <c r="AF2431" s="2">
        <v>229155503</v>
      </c>
      <c r="AG2431">
        <v>1</v>
      </c>
      <c r="AH2431">
        <v>14</v>
      </c>
      <c r="AI2431">
        <v>11</v>
      </c>
      <c r="AK2431" s="1" t="str">
        <f t="shared" si="344"/>
        <v>PG-13</v>
      </c>
      <c r="AL2431" s="1" t="str">
        <f t="shared" si="338"/>
        <v>119 min</v>
      </c>
      <c r="AM2431" s="1" t="str">
        <f t="shared" si="339"/>
        <v>Action, Comedy, Crime</v>
      </c>
      <c r="AN2431" s="1" t="str">
        <f t="shared" si="340"/>
        <v>Michel Gondry</v>
      </c>
      <c r="AO2431" s="1" t="str">
        <f t="shared" si="341"/>
        <v>Seth Rogen, Evan Goldberg, George W. Trendle (radio series "The Green Hornet")</v>
      </c>
      <c r="AP2431" s="1" t="str">
        <f t="shared" si="342"/>
        <v>Seth Rogen, Jay Chou, Cameron Diaz, Tom Wilkinson</v>
      </c>
      <c r="AQ2431" s="1" t="str">
        <f t="shared" si="343"/>
        <v>Sony</v>
      </c>
    </row>
    <row r="2432" spans="1:43">
      <c r="A2432">
        <v>31</v>
      </c>
      <c r="B2432" t="s">
        <v>12527</v>
      </c>
      <c r="C2432" t="s">
        <v>4607</v>
      </c>
      <c r="D2432" t="e">
        <f t="shared" si="337"/>
        <v>#N/A</v>
      </c>
      <c r="K2432">
        <f t="shared" si="345"/>
        <v>1989</v>
      </c>
      <c r="L2432" t="s">
        <v>4600</v>
      </c>
      <c r="M2432" t="s">
        <v>4984</v>
      </c>
      <c r="N2432" t="s">
        <v>5285</v>
      </c>
      <c r="O2432" t="s">
        <v>12528</v>
      </c>
      <c r="P2432" t="s">
        <v>12528</v>
      </c>
      <c r="Q2432" t="s">
        <v>12529</v>
      </c>
      <c r="R2432" t="s">
        <v>12530</v>
      </c>
      <c r="AA2432">
        <v>2223</v>
      </c>
      <c r="AB2432" s="1">
        <v>40718</v>
      </c>
      <c r="AC2432" t="s">
        <v>2207</v>
      </c>
      <c r="AD2432" s="2">
        <v>19000000</v>
      </c>
      <c r="AE2432" s="2">
        <v>100292856</v>
      </c>
      <c r="AF2432" s="2">
        <v>215448997</v>
      </c>
      <c r="AG2432">
        <v>6</v>
      </c>
      <c r="AH2432">
        <v>24</v>
      </c>
      <c r="AI2432">
        <v>11</v>
      </c>
      <c r="AK2432" s="1" t="str">
        <f t="shared" si="344"/>
        <v>err</v>
      </c>
      <c r="AL2432" s="1">
        <f t="shared" si="338"/>
        <v>0</v>
      </c>
      <c r="AM2432" s="1">
        <f t="shared" si="339"/>
        <v>0</v>
      </c>
      <c r="AN2432" s="1">
        <f t="shared" si="340"/>
        <v>0</v>
      </c>
      <c r="AO2432" s="1">
        <f t="shared" si="341"/>
        <v>0</v>
      </c>
      <c r="AP2432" s="1">
        <f t="shared" si="342"/>
        <v>0</v>
      </c>
      <c r="AQ2432" s="1" t="str">
        <f t="shared" si="343"/>
        <v>Sony</v>
      </c>
    </row>
    <row r="2433" spans="1:43">
      <c r="A2433">
        <v>32</v>
      </c>
      <c r="B2433" t="s">
        <v>2893</v>
      </c>
      <c r="C2433" t="s">
        <v>11759</v>
      </c>
      <c r="D2433">
        <f t="shared" si="337"/>
        <v>10000000</v>
      </c>
      <c r="K2433">
        <f t="shared" si="345"/>
        <v>1989</v>
      </c>
      <c r="L2433" t="s">
        <v>4614</v>
      </c>
      <c r="M2433" t="s">
        <v>5460</v>
      </c>
      <c r="N2433" t="s">
        <v>5673</v>
      </c>
      <c r="O2433" t="s">
        <v>10419</v>
      </c>
      <c r="P2433" t="s">
        <v>12531</v>
      </c>
      <c r="Q2433" t="s">
        <v>12532</v>
      </c>
      <c r="R2433" t="s">
        <v>12533</v>
      </c>
      <c r="AA2433">
        <v>421</v>
      </c>
      <c r="AB2433" s="1">
        <v>40585</v>
      </c>
      <c r="AC2433" t="s">
        <v>418</v>
      </c>
      <c r="AD2433" s="2">
        <v>80000000</v>
      </c>
      <c r="AE2433" s="2">
        <v>103028109</v>
      </c>
      <c r="AF2433" s="2">
        <v>214974953</v>
      </c>
      <c r="AG2433">
        <v>2</v>
      </c>
      <c r="AH2433">
        <v>11</v>
      </c>
      <c r="AI2433">
        <v>11</v>
      </c>
      <c r="AK2433" s="1" t="str">
        <f t="shared" si="344"/>
        <v>err</v>
      </c>
      <c r="AL2433" s="1">
        <f t="shared" si="338"/>
        <v>0</v>
      </c>
      <c r="AM2433" s="1">
        <f t="shared" si="339"/>
        <v>0</v>
      </c>
      <c r="AN2433" s="1">
        <f t="shared" si="340"/>
        <v>0</v>
      </c>
      <c r="AO2433" s="1">
        <f t="shared" si="341"/>
        <v>0</v>
      </c>
      <c r="AP2433" s="1">
        <f t="shared" si="342"/>
        <v>0</v>
      </c>
      <c r="AQ2433" s="1" t="str">
        <f t="shared" si="343"/>
        <v>Sony</v>
      </c>
    </row>
    <row r="2434" spans="1:43">
      <c r="A2434">
        <v>33</v>
      </c>
      <c r="B2434" t="s">
        <v>12534</v>
      </c>
      <c r="C2434" t="s">
        <v>10764</v>
      </c>
      <c r="D2434" t="e">
        <f t="shared" si="337"/>
        <v>#N/A</v>
      </c>
      <c r="K2434">
        <f t="shared" si="345"/>
        <v>1989</v>
      </c>
      <c r="L2434" t="s">
        <v>4614</v>
      </c>
      <c r="M2434" t="s">
        <v>4666</v>
      </c>
      <c r="N2434" t="s">
        <v>5780</v>
      </c>
      <c r="O2434" t="s">
        <v>10942</v>
      </c>
      <c r="P2434" t="s">
        <v>12535</v>
      </c>
      <c r="Q2434" t="s">
        <v>12536</v>
      </c>
      <c r="R2434" t="s">
        <v>12537</v>
      </c>
      <c r="AA2434">
        <v>1326</v>
      </c>
      <c r="AB2434" s="1">
        <v>40732</v>
      </c>
      <c r="AC2434" t="s">
        <v>1318</v>
      </c>
      <c r="AD2434" s="2">
        <v>35000000</v>
      </c>
      <c r="AE2434" s="2">
        <v>117538559</v>
      </c>
      <c r="AF2434" s="2">
        <v>214538559</v>
      </c>
      <c r="AG2434">
        <v>7</v>
      </c>
      <c r="AH2434">
        <v>8</v>
      </c>
      <c r="AI2434">
        <v>11</v>
      </c>
      <c r="AK2434" s="1" t="str">
        <f t="shared" si="344"/>
        <v>R</v>
      </c>
      <c r="AL2434" s="1" t="str">
        <f t="shared" si="338"/>
        <v>98 min</v>
      </c>
      <c r="AM2434" s="1" t="str">
        <f t="shared" si="339"/>
        <v>Comedy, Crime</v>
      </c>
      <c r="AN2434" s="1" t="str">
        <f t="shared" si="340"/>
        <v>Seth Gordon</v>
      </c>
      <c r="AO2434" s="1" t="str">
        <f t="shared" si="341"/>
        <v>Michael Markowitz (screenplay), John Francis Daley (screenplay), Jonathan M. Goldstein (screenplay), Michael Markowitz (story)</v>
      </c>
      <c r="AP2434" s="1" t="str">
        <f t="shared" si="342"/>
        <v>Jason Bateman, Steve Wiebe, Kevin Spacey, Charlie Day</v>
      </c>
      <c r="AQ2434" s="1" t="str">
        <f t="shared" si="343"/>
        <v>WB (NL)</v>
      </c>
    </row>
    <row r="2435" spans="1:43">
      <c r="A2435">
        <v>34</v>
      </c>
      <c r="B2435" t="s">
        <v>12538</v>
      </c>
      <c r="C2435" t="s">
        <v>4621</v>
      </c>
      <c r="D2435" t="e">
        <f t="shared" ref="D2435:D2498" si="346">VLOOKUP(B2435,AC2434:AF12433,2,FALSE)</f>
        <v>#N/A</v>
      </c>
      <c r="K2435">
        <f t="shared" si="345"/>
        <v>1989</v>
      </c>
      <c r="L2435" t="s">
        <v>4614</v>
      </c>
      <c r="M2435" t="s">
        <v>4713</v>
      </c>
      <c r="N2435" t="s">
        <v>11942</v>
      </c>
      <c r="O2435" t="s">
        <v>9575</v>
      </c>
      <c r="P2435" t="s">
        <v>12539</v>
      </c>
      <c r="Q2435" t="s">
        <v>12540</v>
      </c>
      <c r="R2435" t="s">
        <v>12541</v>
      </c>
      <c r="AA2435">
        <v>1762</v>
      </c>
      <c r="AB2435" s="1">
        <v>40765</v>
      </c>
      <c r="AC2435" t="s">
        <v>1751</v>
      </c>
      <c r="AD2435" s="2">
        <v>25000000</v>
      </c>
      <c r="AE2435" s="2">
        <v>169705587</v>
      </c>
      <c r="AF2435" s="2">
        <v>213120004</v>
      </c>
      <c r="AG2435">
        <v>8</v>
      </c>
      <c r="AH2435">
        <v>10</v>
      </c>
      <c r="AI2435">
        <v>11</v>
      </c>
      <c r="AK2435" s="1" t="str">
        <f t="shared" si="344"/>
        <v>PG-13</v>
      </c>
      <c r="AL2435" s="1" t="str">
        <f t="shared" ref="AL2435:AL2498" si="347">VLOOKUP($AC2435,$B$2:$R$10000,12,FALSE)</f>
        <v>146 min</v>
      </c>
      <c r="AM2435" s="1" t="str">
        <f t="shared" ref="AM2435:AM2498" si="348">VLOOKUP($AC2435,$B$2:$R$10000,13,FALSE)</f>
        <v>Drama</v>
      </c>
      <c r="AN2435" s="1" t="str">
        <f t="shared" ref="AN2435:AN2498" si="349">VLOOKUP($AC2435,$B$2:$R$10000,14,FALSE)</f>
        <v>Tate Taylor</v>
      </c>
      <c r="AO2435" s="1" t="str">
        <f t="shared" ref="AO2435:AO2498" si="350">VLOOKUP($AC2435,$B$2:$R$10000,15,FALSE)</f>
        <v>Tate Taylor (screenplay), Kathryn Stockett (novel)</v>
      </c>
      <c r="AP2435" s="1" t="str">
        <f t="shared" ref="AP2435:AP2498" si="351">VLOOKUP($AC2435,$B$2:$R$10000,16,FALSE)</f>
        <v>Emma Stone, Viola Davis, Bryce Dallas Howard, Octavia Spencer</v>
      </c>
      <c r="AQ2435" s="1" t="str">
        <f t="shared" si="343"/>
        <v>BV</v>
      </c>
    </row>
    <row r="2436" spans="1:43">
      <c r="A2436">
        <v>35</v>
      </c>
      <c r="B2436" t="s">
        <v>12542</v>
      </c>
      <c r="C2436" t="s">
        <v>4621</v>
      </c>
      <c r="D2436" t="e">
        <f t="shared" si="346"/>
        <v>#N/A</v>
      </c>
      <c r="K2436">
        <f t="shared" si="345"/>
        <v>1989</v>
      </c>
      <c r="L2436" t="s">
        <v>4614</v>
      </c>
      <c r="M2436" t="s">
        <v>4738</v>
      </c>
      <c r="N2436" t="s">
        <v>12543</v>
      </c>
      <c r="O2436" t="s">
        <v>12544</v>
      </c>
      <c r="P2436" t="s">
        <v>12545</v>
      </c>
      <c r="Q2436" t="s">
        <v>12546</v>
      </c>
      <c r="R2436" t="s">
        <v>12547</v>
      </c>
      <c r="AA2436">
        <v>556</v>
      </c>
      <c r="AB2436" s="1">
        <v>40613</v>
      </c>
      <c r="AC2436" t="s">
        <v>552</v>
      </c>
      <c r="AD2436" s="2">
        <v>70000000</v>
      </c>
      <c r="AE2436" s="2">
        <v>83552429</v>
      </c>
      <c r="AF2436" s="2">
        <v>212005201</v>
      </c>
      <c r="AG2436">
        <v>3</v>
      </c>
      <c r="AH2436">
        <v>11</v>
      </c>
      <c r="AI2436">
        <v>11</v>
      </c>
      <c r="AK2436" s="1" t="str">
        <f t="shared" si="344"/>
        <v>N/A</v>
      </c>
      <c r="AL2436" s="1" t="str">
        <f t="shared" si="347"/>
        <v>N/A</v>
      </c>
      <c r="AM2436" s="1" t="str">
        <f t="shared" si="348"/>
        <v>Action</v>
      </c>
      <c r="AN2436" s="1" t="str">
        <f t="shared" si="349"/>
        <v>N/A</v>
      </c>
      <c r="AO2436" s="1" t="str">
        <f t="shared" si="350"/>
        <v>N/A</v>
      </c>
      <c r="AP2436" s="1" t="str">
        <f t="shared" si="351"/>
        <v>N/A</v>
      </c>
      <c r="AQ2436" s="1" t="str">
        <f t="shared" si="343"/>
        <v>Sony</v>
      </c>
    </row>
    <row r="2437" spans="1:43">
      <c r="A2437">
        <v>36</v>
      </c>
      <c r="B2437" t="s">
        <v>1094</v>
      </c>
      <c r="C2437" t="s">
        <v>6482</v>
      </c>
      <c r="D2437">
        <f t="shared" si="346"/>
        <v>42000000</v>
      </c>
      <c r="K2437">
        <f t="shared" si="345"/>
        <v>1989</v>
      </c>
      <c r="L2437" t="s">
        <v>4635</v>
      </c>
      <c r="AA2437">
        <v>499</v>
      </c>
      <c r="AB2437" s="1">
        <v>40858</v>
      </c>
      <c r="AC2437" t="s">
        <v>496</v>
      </c>
      <c r="AD2437" s="2">
        <v>75000000</v>
      </c>
      <c r="AE2437" s="2">
        <v>83504017</v>
      </c>
      <c r="AF2437" s="2">
        <v>211562435</v>
      </c>
      <c r="AG2437">
        <v>11</v>
      </c>
      <c r="AH2437">
        <v>11</v>
      </c>
      <c r="AI2437">
        <v>11</v>
      </c>
      <c r="AK2437" s="1" t="str">
        <f t="shared" si="344"/>
        <v>R</v>
      </c>
      <c r="AL2437" s="1" t="str">
        <f t="shared" si="347"/>
        <v>110 min</v>
      </c>
      <c r="AM2437" s="1" t="str">
        <f t="shared" si="348"/>
        <v>Action, Drama, Fantasy</v>
      </c>
      <c r="AN2437" s="1" t="str">
        <f t="shared" si="349"/>
        <v>Tarsem Singh</v>
      </c>
      <c r="AO2437" s="1" t="str">
        <f t="shared" si="350"/>
        <v>Charley Parlapanides, Vlas Parlapanides</v>
      </c>
      <c r="AP2437" s="1" t="str">
        <f t="shared" si="351"/>
        <v>Henry Cavill, Mickey Rourke, Stephen Dorff, Freida Pinto</v>
      </c>
      <c r="AQ2437" s="1" t="str">
        <f t="shared" ref="AQ2437:AQ2500" si="352">VLOOKUP($AC2437,$B$2:$R$10000,2,FALSE)</f>
        <v>Rela.</v>
      </c>
    </row>
    <row r="2438" spans="1:43">
      <c r="A2438">
        <v>37</v>
      </c>
      <c r="B2438" t="s">
        <v>12548</v>
      </c>
      <c r="C2438" t="s">
        <v>4628</v>
      </c>
      <c r="D2438" t="e">
        <f t="shared" si="346"/>
        <v>#N/A</v>
      </c>
      <c r="K2438">
        <f t="shared" si="345"/>
        <v>1989</v>
      </c>
      <c r="L2438" t="s">
        <v>4600</v>
      </c>
      <c r="M2438" t="s">
        <v>5574</v>
      </c>
      <c r="N2438" t="s">
        <v>8856</v>
      </c>
      <c r="O2438" t="s">
        <v>10942</v>
      </c>
      <c r="P2438" t="s">
        <v>12549</v>
      </c>
      <c r="Q2438" t="s">
        <v>12550</v>
      </c>
      <c r="R2438" t="s">
        <v>12551</v>
      </c>
      <c r="AA2438">
        <v>3464</v>
      </c>
      <c r="AB2438" s="1">
        <v>40837</v>
      </c>
      <c r="AC2438" t="s">
        <v>3430</v>
      </c>
      <c r="AD2438" s="2">
        <v>5000000</v>
      </c>
      <c r="AE2438" s="2">
        <v>104028807</v>
      </c>
      <c r="AF2438" s="2">
        <v>202053386</v>
      </c>
      <c r="AG2438">
        <v>10</v>
      </c>
      <c r="AH2438">
        <v>21</v>
      </c>
      <c r="AI2438">
        <v>11</v>
      </c>
      <c r="AK2438" s="1" t="str">
        <f t="shared" si="344"/>
        <v>R</v>
      </c>
      <c r="AL2438" s="1" t="str">
        <f t="shared" si="347"/>
        <v>83 min</v>
      </c>
      <c r="AM2438" s="1" t="str">
        <f t="shared" si="348"/>
        <v>Horror</v>
      </c>
      <c r="AN2438" s="1" t="str">
        <f t="shared" si="349"/>
        <v>Henry Joost, Ariel Schulman</v>
      </c>
      <c r="AO2438" s="1" t="str">
        <f t="shared" si="350"/>
        <v>Christopher Landon, Oren Peli (film "Paranormal Activity")</v>
      </c>
      <c r="AP2438" s="1" t="str">
        <f t="shared" si="351"/>
        <v>Lauren Bittner, Christopher Nicholas Smith, Chloe Csengery, Jessica Tyler Brown</v>
      </c>
      <c r="AQ2438" s="1" t="str">
        <f t="shared" si="352"/>
        <v>Par.</v>
      </c>
    </row>
    <row r="2439" spans="1:43">
      <c r="A2439">
        <v>38</v>
      </c>
      <c r="B2439" t="s">
        <v>12552</v>
      </c>
      <c r="C2439" t="s">
        <v>4805</v>
      </c>
      <c r="D2439" t="e">
        <f t="shared" si="346"/>
        <v>#N/A</v>
      </c>
      <c r="K2439">
        <f t="shared" si="345"/>
        <v>1989</v>
      </c>
      <c r="L2439" t="s">
        <v>4829</v>
      </c>
      <c r="M2439" t="s">
        <v>4942</v>
      </c>
      <c r="N2439" t="s">
        <v>12553</v>
      </c>
      <c r="O2439" t="s">
        <v>4829</v>
      </c>
      <c r="P2439" t="s">
        <v>4829</v>
      </c>
      <c r="Q2439" t="s">
        <v>4829</v>
      </c>
      <c r="R2439" t="s">
        <v>4829</v>
      </c>
      <c r="AA2439">
        <v>1302</v>
      </c>
      <c r="AB2439" s="1">
        <v>40585</v>
      </c>
      <c r="AC2439" t="s">
        <v>1294</v>
      </c>
      <c r="AD2439" s="2">
        <v>36000000</v>
      </c>
      <c r="AE2439" s="2">
        <v>99967670</v>
      </c>
      <c r="AF2439" s="2">
        <v>193737977</v>
      </c>
      <c r="AG2439">
        <v>2</v>
      </c>
      <c r="AH2439">
        <v>11</v>
      </c>
      <c r="AI2439">
        <v>11</v>
      </c>
      <c r="AK2439" s="1" t="str">
        <f t="shared" si="344"/>
        <v>N/A</v>
      </c>
      <c r="AL2439" s="1" t="str">
        <f t="shared" si="347"/>
        <v>N/A</v>
      </c>
      <c r="AM2439" s="1" t="str">
        <f t="shared" si="348"/>
        <v>Animation, Comedy, Talk-Show</v>
      </c>
      <c r="AN2439" s="1" t="str">
        <f t="shared" si="349"/>
        <v>Logan Ridenbaugh</v>
      </c>
      <c r="AO2439" s="1" t="str">
        <f t="shared" si="350"/>
        <v>Stefan Ellison, Morgan Leger, Logan Ridenbaugh</v>
      </c>
      <c r="AP2439" s="1" t="str">
        <f t="shared" si="351"/>
        <v>Logan Ridenbaugh</v>
      </c>
      <c r="AQ2439" s="1" t="str">
        <f t="shared" si="352"/>
        <v>BV</v>
      </c>
    </row>
    <row r="2440" spans="1:43">
      <c r="A2440">
        <v>39</v>
      </c>
      <c r="B2440" t="s">
        <v>12554</v>
      </c>
      <c r="C2440" t="s">
        <v>4677</v>
      </c>
      <c r="D2440" t="e">
        <f t="shared" si="346"/>
        <v>#N/A</v>
      </c>
      <c r="K2440">
        <f t="shared" si="345"/>
        <v>1989</v>
      </c>
      <c r="L2440" t="s">
        <v>4600</v>
      </c>
      <c r="M2440" t="s">
        <v>5159</v>
      </c>
      <c r="N2440" t="s">
        <v>4690</v>
      </c>
      <c r="O2440" t="s">
        <v>12555</v>
      </c>
      <c r="P2440" t="s">
        <v>11392</v>
      </c>
      <c r="Q2440" t="s">
        <v>12556</v>
      </c>
      <c r="R2440" t="s">
        <v>12557</v>
      </c>
      <c r="AA2440">
        <v>801</v>
      </c>
      <c r="AB2440" s="1">
        <v>40711</v>
      </c>
      <c r="AC2440" t="s">
        <v>794</v>
      </c>
      <c r="AD2440" s="2">
        <v>55000000</v>
      </c>
      <c r="AE2440" s="2">
        <v>68224452</v>
      </c>
      <c r="AF2440" s="2">
        <v>189624452</v>
      </c>
      <c r="AG2440">
        <v>6</v>
      </c>
      <c r="AH2440">
        <v>17</v>
      </c>
      <c r="AI2440">
        <v>11</v>
      </c>
      <c r="AK2440" s="1" t="e">
        <f t="shared" si="344"/>
        <v>#N/A</v>
      </c>
      <c r="AL2440" s="1" t="e">
        <f t="shared" si="347"/>
        <v>#N/A</v>
      </c>
      <c r="AM2440" s="1" t="e">
        <f t="shared" si="348"/>
        <v>#N/A</v>
      </c>
      <c r="AN2440" s="1" t="e">
        <f t="shared" si="349"/>
        <v>#N/A</v>
      </c>
      <c r="AO2440" s="1" t="e">
        <f t="shared" si="350"/>
        <v>#N/A</v>
      </c>
      <c r="AP2440" s="1" t="e">
        <f t="shared" si="351"/>
        <v>#N/A</v>
      </c>
      <c r="AQ2440" s="1" t="e">
        <f t="shared" si="352"/>
        <v>#N/A</v>
      </c>
    </row>
    <row r="2441" spans="1:43">
      <c r="A2441">
        <v>40</v>
      </c>
      <c r="B2441" t="s">
        <v>2909</v>
      </c>
      <c r="C2441" t="s">
        <v>6482</v>
      </c>
      <c r="D2441">
        <f t="shared" si="346"/>
        <v>10000000</v>
      </c>
      <c r="K2441">
        <f t="shared" si="345"/>
        <v>1989</v>
      </c>
      <c r="L2441" t="s">
        <v>4682</v>
      </c>
      <c r="M2441" t="s">
        <v>4872</v>
      </c>
      <c r="N2441" t="s">
        <v>4795</v>
      </c>
      <c r="O2441" t="s">
        <v>11272</v>
      </c>
      <c r="P2441" t="s">
        <v>12558</v>
      </c>
      <c r="Q2441" t="s">
        <v>12559</v>
      </c>
      <c r="R2441" t="s">
        <v>12560</v>
      </c>
      <c r="AA2441">
        <v>657</v>
      </c>
      <c r="AB2441" s="1">
        <v>40634</v>
      </c>
      <c r="AC2441" t="s">
        <v>652</v>
      </c>
      <c r="AD2441" s="2">
        <v>63000000</v>
      </c>
      <c r="AE2441" s="2">
        <v>108085305</v>
      </c>
      <c r="AF2441" s="2">
        <v>188657593</v>
      </c>
      <c r="AG2441">
        <v>4</v>
      </c>
      <c r="AH2441">
        <v>1</v>
      </c>
      <c r="AI2441">
        <v>11</v>
      </c>
      <c r="AK2441" s="1" t="str">
        <f t="shared" si="344"/>
        <v>PG</v>
      </c>
      <c r="AL2441" s="1" t="str">
        <f t="shared" si="347"/>
        <v>95 min</v>
      </c>
      <c r="AM2441" s="1" t="str">
        <f t="shared" si="348"/>
        <v>Animation, Adventure, Comedy</v>
      </c>
      <c r="AN2441" s="1" t="str">
        <f t="shared" si="349"/>
        <v>Tim Hill</v>
      </c>
      <c r="AO2441" s="1" t="str">
        <f t="shared" si="350"/>
        <v>Cinco Paul (screenplay), Ken Daurio (screenplay), Brian Lynch (screenplay), Cinco Paul (story), Ken Daurio (story)</v>
      </c>
      <c r="AP2441" s="1" t="str">
        <f t="shared" si="351"/>
        <v>James Marsden, Russell Brand, Kaley Cuoco-Sweeting, Hank Azaria</v>
      </c>
      <c r="AQ2441" s="1" t="str">
        <f t="shared" si="352"/>
        <v>Uni.</v>
      </c>
    </row>
    <row r="2442" spans="1:43">
      <c r="A2442">
        <v>41</v>
      </c>
      <c r="B2442" t="s">
        <v>12561</v>
      </c>
      <c r="C2442" t="s">
        <v>4607</v>
      </c>
      <c r="D2442" t="e">
        <f t="shared" si="346"/>
        <v>#N/A</v>
      </c>
      <c r="K2442">
        <f t="shared" si="345"/>
        <v>1989</v>
      </c>
      <c r="L2442" t="s">
        <v>4635</v>
      </c>
      <c r="AA2442">
        <v>60</v>
      </c>
      <c r="AB2442" s="1">
        <v>40870</v>
      </c>
      <c r="AC2442" t="s">
        <v>58</v>
      </c>
      <c r="AD2442" s="2">
        <v>180000000</v>
      </c>
      <c r="AE2442" s="2">
        <v>73864507</v>
      </c>
      <c r="AF2442" s="2">
        <v>180047784</v>
      </c>
      <c r="AG2442">
        <v>11</v>
      </c>
      <c r="AH2442">
        <v>23</v>
      </c>
      <c r="AI2442">
        <v>11</v>
      </c>
      <c r="AK2442" s="1" t="str">
        <f t="shared" si="344"/>
        <v>err</v>
      </c>
      <c r="AL2442" s="1">
        <f t="shared" si="347"/>
        <v>0</v>
      </c>
      <c r="AM2442" s="1">
        <f t="shared" si="348"/>
        <v>0</v>
      </c>
      <c r="AN2442" s="1">
        <f t="shared" si="349"/>
        <v>0</v>
      </c>
      <c r="AO2442" s="1">
        <f t="shared" si="350"/>
        <v>0</v>
      </c>
      <c r="AP2442" s="1">
        <f t="shared" si="351"/>
        <v>0</v>
      </c>
      <c r="AQ2442" s="1" t="str">
        <f t="shared" si="352"/>
        <v>Par.</v>
      </c>
    </row>
    <row r="2443" spans="1:43">
      <c r="A2443">
        <v>42</v>
      </c>
      <c r="B2443" t="s">
        <v>12562</v>
      </c>
      <c r="C2443" t="s">
        <v>4621</v>
      </c>
      <c r="D2443" t="e">
        <f t="shared" si="346"/>
        <v>#N/A</v>
      </c>
      <c r="K2443">
        <f t="shared" si="345"/>
        <v>1989</v>
      </c>
      <c r="L2443" t="s">
        <v>4600</v>
      </c>
      <c r="M2443" t="s">
        <v>5013</v>
      </c>
      <c r="N2443" t="s">
        <v>4690</v>
      </c>
      <c r="O2443" t="s">
        <v>10972</v>
      </c>
      <c r="P2443" t="s">
        <v>12563</v>
      </c>
      <c r="Q2443" t="s">
        <v>12564</v>
      </c>
      <c r="R2443" t="s">
        <v>12565</v>
      </c>
      <c r="AA2443">
        <v>84</v>
      </c>
      <c r="AB2443" s="1">
        <v>40753</v>
      </c>
      <c r="AC2443" t="s">
        <v>82</v>
      </c>
      <c r="AD2443" s="2">
        <v>163000000</v>
      </c>
      <c r="AE2443" s="2">
        <v>100240551</v>
      </c>
      <c r="AF2443" s="2">
        <v>175910315</v>
      </c>
      <c r="AG2443">
        <v>7</v>
      </c>
      <c r="AH2443">
        <v>29</v>
      </c>
      <c r="AI2443">
        <v>11</v>
      </c>
      <c r="AK2443" s="1" t="e">
        <f t="shared" si="344"/>
        <v>#N/A</v>
      </c>
      <c r="AL2443" s="1" t="e">
        <f t="shared" si="347"/>
        <v>#N/A</v>
      </c>
      <c r="AM2443" s="1" t="e">
        <f t="shared" si="348"/>
        <v>#N/A</v>
      </c>
      <c r="AN2443" s="1" t="e">
        <f t="shared" si="349"/>
        <v>#N/A</v>
      </c>
      <c r="AO2443" s="1" t="e">
        <f t="shared" si="350"/>
        <v>#N/A</v>
      </c>
      <c r="AP2443" s="1" t="e">
        <f t="shared" si="351"/>
        <v>#N/A</v>
      </c>
      <c r="AQ2443" s="1" t="e">
        <f t="shared" si="352"/>
        <v>#N/A</v>
      </c>
    </row>
    <row r="2444" spans="1:43">
      <c r="A2444">
        <v>43</v>
      </c>
      <c r="B2444" t="s">
        <v>3327</v>
      </c>
      <c r="C2444" t="s">
        <v>4621</v>
      </c>
      <c r="D2444">
        <f t="shared" si="346"/>
        <v>6000000</v>
      </c>
      <c r="K2444">
        <f t="shared" si="345"/>
        <v>1989</v>
      </c>
      <c r="L2444" t="s">
        <v>4682</v>
      </c>
      <c r="M2444" t="s">
        <v>5119</v>
      </c>
      <c r="N2444" t="s">
        <v>6339</v>
      </c>
      <c r="O2444" t="s">
        <v>7081</v>
      </c>
      <c r="P2444" t="s">
        <v>7081</v>
      </c>
      <c r="Q2444" t="s">
        <v>12566</v>
      </c>
      <c r="R2444" t="s">
        <v>12567</v>
      </c>
      <c r="AA2444">
        <v>2043</v>
      </c>
      <c r="AB2444" s="1">
        <v>40863</v>
      </c>
      <c r="AC2444" t="s">
        <v>2029</v>
      </c>
      <c r="AD2444" s="2">
        <v>20000000</v>
      </c>
      <c r="AE2444" s="2">
        <v>82624961</v>
      </c>
      <c r="AF2444" s="2">
        <v>175507800</v>
      </c>
      <c r="AG2444">
        <v>11</v>
      </c>
      <c r="AH2444">
        <v>16</v>
      </c>
      <c r="AI2444">
        <v>11</v>
      </c>
      <c r="AK2444" s="1" t="str">
        <f t="shared" si="344"/>
        <v>R</v>
      </c>
      <c r="AL2444" s="1" t="str">
        <f t="shared" si="347"/>
        <v>115 min</v>
      </c>
      <c r="AM2444" s="1" t="str">
        <f t="shared" si="348"/>
        <v>Comedy, Drama</v>
      </c>
      <c r="AN2444" s="1" t="str">
        <f t="shared" si="349"/>
        <v>Alexander Payne</v>
      </c>
      <c r="AO2444" s="1" t="str">
        <f t="shared" si="350"/>
        <v>Alexander Payne (screenplay), Nat Faxon (screenplay), Jim Rash (screenplay), Kaui Hart Hemmings (novel)</v>
      </c>
      <c r="AP2444" s="1" t="str">
        <f t="shared" si="351"/>
        <v>George Clooney, Shailene Woodley, Amara Miller, Nick Krause</v>
      </c>
      <c r="AQ2444" s="1" t="str">
        <f t="shared" si="352"/>
        <v>FoxS</v>
      </c>
    </row>
    <row r="2445" spans="1:43">
      <c r="A2445">
        <v>44</v>
      </c>
      <c r="B2445" t="s">
        <v>12568</v>
      </c>
      <c r="C2445" t="s">
        <v>6482</v>
      </c>
      <c r="D2445" t="e">
        <f t="shared" si="346"/>
        <v>#N/A</v>
      </c>
      <c r="K2445">
        <f t="shared" si="345"/>
        <v>1989</v>
      </c>
      <c r="L2445" t="s">
        <v>4636</v>
      </c>
      <c r="M2445" t="s">
        <v>4903</v>
      </c>
      <c r="N2445" t="s">
        <v>5628</v>
      </c>
      <c r="O2445" t="s">
        <v>12569</v>
      </c>
      <c r="P2445" t="s">
        <v>12570</v>
      </c>
      <c r="Q2445" t="s">
        <v>12571</v>
      </c>
      <c r="R2445" t="s">
        <v>12572</v>
      </c>
      <c r="AA2445">
        <v>433</v>
      </c>
      <c r="AB2445" s="1">
        <v>40732</v>
      </c>
      <c r="AC2445" t="s">
        <v>430</v>
      </c>
      <c r="AD2445" s="2">
        <v>80000000</v>
      </c>
      <c r="AE2445" s="2">
        <v>80360866</v>
      </c>
      <c r="AF2445" s="2">
        <v>170485247</v>
      </c>
      <c r="AG2445">
        <v>7</v>
      </c>
      <c r="AH2445">
        <v>8</v>
      </c>
      <c r="AI2445">
        <v>11</v>
      </c>
      <c r="AK2445" s="1" t="str">
        <f t="shared" si="344"/>
        <v>PG</v>
      </c>
      <c r="AL2445" s="1" t="str">
        <f t="shared" si="347"/>
        <v>102 min</v>
      </c>
      <c r="AM2445" s="1" t="str">
        <f t="shared" si="348"/>
        <v>Comedy, Family, Romance</v>
      </c>
      <c r="AN2445" s="1" t="str">
        <f t="shared" si="349"/>
        <v>Frank Coraci</v>
      </c>
      <c r="AO2445" s="1" t="str">
        <f t="shared" si="350"/>
        <v>Nick Bakay (screenplay), Rock Reuben (screenplay), Kevin James (screenplay), Jay Scherick (screenplay), David Ronn (screenplay), Jay Scherick (story), David Ronn (story)</v>
      </c>
      <c r="AP2445" s="1" t="str">
        <f t="shared" si="351"/>
        <v>Kevin James, Rosario Dawson, Leslie Bibb, Ken Jeong</v>
      </c>
      <c r="AQ2445" s="1" t="str">
        <f t="shared" si="352"/>
        <v>Sony</v>
      </c>
    </row>
    <row r="2446" spans="1:43">
      <c r="A2446">
        <v>45</v>
      </c>
      <c r="B2446" t="s">
        <v>2266</v>
      </c>
      <c r="C2446" t="s">
        <v>4805</v>
      </c>
      <c r="D2446">
        <f t="shared" si="346"/>
        <v>18000000</v>
      </c>
      <c r="K2446">
        <f t="shared" si="345"/>
        <v>1989</v>
      </c>
      <c r="L2446" t="s">
        <v>4682</v>
      </c>
      <c r="M2446" t="s">
        <v>5125</v>
      </c>
      <c r="N2446" t="s">
        <v>7302</v>
      </c>
      <c r="O2446" t="s">
        <v>6689</v>
      </c>
      <c r="P2446" t="s">
        <v>12573</v>
      </c>
      <c r="Q2446" t="s">
        <v>12574</v>
      </c>
      <c r="R2446" t="s">
        <v>12575</v>
      </c>
      <c r="AA2446">
        <v>1359</v>
      </c>
      <c r="AB2446" s="1">
        <v>40844</v>
      </c>
      <c r="AC2446" t="s">
        <v>1350</v>
      </c>
      <c r="AD2446" s="2">
        <v>35000000</v>
      </c>
      <c r="AE2446" s="2">
        <v>37553932</v>
      </c>
      <c r="AF2446" s="2">
        <v>165103952</v>
      </c>
      <c r="AG2446">
        <v>10</v>
      </c>
      <c r="AH2446">
        <v>28</v>
      </c>
      <c r="AI2446">
        <v>11</v>
      </c>
      <c r="AK2446" s="1" t="str">
        <f t="shared" si="344"/>
        <v>PG-13</v>
      </c>
      <c r="AL2446" s="1" t="str">
        <f t="shared" si="347"/>
        <v>109 min</v>
      </c>
      <c r="AM2446" s="1" t="str">
        <f t="shared" si="348"/>
        <v>Action, Sci-Fi, Thriller</v>
      </c>
      <c r="AN2446" s="1" t="str">
        <f t="shared" si="349"/>
        <v>Andrew Niccol</v>
      </c>
      <c r="AO2446" s="1" t="str">
        <f t="shared" si="350"/>
        <v>Andrew Niccol</v>
      </c>
      <c r="AP2446" s="1" t="str">
        <f t="shared" si="351"/>
        <v>Justin Timberlake, Olivia Wilde, Shyloh Oostwald, Johnny Galecki</v>
      </c>
      <c r="AQ2446" s="1" t="str">
        <f t="shared" si="352"/>
        <v>Fox</v>
      </c>
    </row>
    <row r="2447" spans="1:43">
      <c r="A2447">
        <v>46</v>
      </c>
      <c r="B2447" t="s">
        <v>12576</v>
      </c>
      <c r="C2447" t="s">
        <v>6069</v>
      </c>
      <c r="D2447" t="e">
        <f t="shared" si="346"/>
        <v>#N/A</v>
      </c>
      <c r="K2447">
        <f t="shared" si="345"/>
        <v>1989</v>
      </c>
      <c r="L2447" t="s">
        <v>4829</v>
      </c>
      <c r="M2447" t="s">
        <v>7146</v>
      </c>
      <c r="N2447" t="s">
        <v>4572</v>
      </c>
      <c r="O2447" t="s">
        <v>12577</v>
      </c>
      <c r="P2447" t="s">
        <v>12578</v>
      </c>
      <c r="Q2447" t="s">
        <v>12579</v>
      </c>
      <c r="R2447" t="s">
        <v>12580</v>
      </c>
      <c r="AA2447">
        <v>1067</v>
      </c>
      <c r="AB2447" s="1">
        <v>40837</v>
      </c>
      <c r="AC2447" t="s">
        <v>1060</v>
      </c>
      <c r="AD2447" s="2">
        <v>45000000</v>
      </c>
      <c r="AE2447" s="2">
        <v>8305970</v>
      </c>
      <c r="AF2447" s="2">
        <v>164539660</v>
      </c>
      <c r="AG2447">
        <v>10</v>
      </c>
      <c r="AH2447">
        <v>21</v>
      </c>
      <c r="AI2447">
        <v>11</v>
      </c>
      <c r="AK2447" s="1" t="e">
        <f t="shared" si="344"/>
        <v>#N/A</v>
      </c>
      <c r="AL2447" s="1" t="e">
        <f t="shared" si="347"/>
        <v>#N/A</v>
      </c>
      <c r="AM2447" s="1" t="e">
        <f t="shared" si="348"/>
        <v>#N/A</v>
      </c>
      <c r="AN2447" s="1" t="e">
        <f t="shared" si="349"/>
        <v>#N/A</v>
      </c>
      <c r="AO2447" s="1" t="e">
        <f t="shared" si="350"/>
        <v>#N/A</v>
      </c>
      <c r="AP2447" s="1" t="e">
        <f t="shared" si="351"/>
        <v>#N/A</v>
      </c>
      <c r="AQ2447" s="1" t="e">
        <f t="shared" si="352"/>
        <v>#N/A</v>
      </c>
    </row>
    <row r="2448" spans="1:43">
      <c r="A2448">
        <v>47</v>
      </c>
      <c r="B2448" t="s">
        <v>12581</v>
      </c>
      <c r="C2448" t="s">
        <v>6635</v>
      </c>
      <c r="D2448" t="e">
        <f t="shared" si="346"/>
        <v>#N/A</v>
      </c>
      <c r="K2448">
        <f t="shared" si="345"/>
        <v>1989</v>
      </c>
      <c r="L2448" t="s">
        <v>4682</v>
      </c>
      <c r="M2448" t="s">
        <v>4903</v>
      </c>
      <c r="N2448" t="s">
        <v>4878</v>
      </c>
      <c r="O2448" t="s">
        <v>7000</v>
      </c>
      <c r="P2448" t="s">
        <v>12582</v>
      </c>
      <c r="Q2448" t="s">
        <v>12583</v>
      </c>
      <c r="R2448" t="s">
        <v>12584</v>
      </c>
      <c r="AA2448">
        <v>1535</v>
      </c>
      <c r="AB2448" s="1">
        <v>40683</v>
      </c>
      <c r="AC2448" t="s">
        <v>1525</v>
      </c>
      <c r="AD2448" s="2">
        <v>30000000</v>
      </c>
      <c r="AE2448" s="2">
        <v>56816662</v>
      </c>
      <c r="AF2448" s="2">
        <v>162942835</v>
      </c>
      <c r="AG2448">
        <v>5</v>
      </c>
      <c r="AH2448">
        <v>20</v>
      </c>
      <c r="AI2448">
        <v>11</v>
      </c>
      <c r="AK2448" s="1" t="str">
        <f t="shared" si="344"/>
        <v>err</v>
      </c>
      <c r="AL2448" s="1">
        <f t="shared" si="347"/>
        <v>0</v>
      </c>
      <c r="AM2448" s="1">
        <f t="shared" si="348"/>
        <v>0</v>
      </c>
      <c r="AN2448" s="1">
        <f t="shared" si="349"/>
        <v>0</v>
      </c>
      <c r="AO2448" s="1">
        <f t="shared" si="350"/>
        <v>0</v>
      </c>
      <c r="AP2448" s="1">
        <f t="shared" si="351"/>
        <v>0</v>
      </c>
      <c r="AQ2448" s="1" t="str">
        <f t="shared" si="352"/>
        <v>SPC</v>
      </c>
    </row>
    <row r="2449" spans="1:43">
      <c r="A2449">
        <v>48</v>
      </c>
      <c r="B2449" t="s">
        <v>12585</v>
      </c>
      <c r="C2449" t="s">
        <v>4621</v>
      </c>
      <c r="D2449" t="e">
        <f t="shared" si="346"/>
        <v>#N/A</v>
      </c>
      <c r="K2449">
        <f t="shared" si="345"/>
        <v>1989</v>
      </c>
      <c r="L2449" t="s">
        <v>4614</v>
      </c>
      <c r="M2449" t="s">
        <v>4683</v>
      </c>
      <c r="N2449" t="s">
        <v>9141</v>
      </c>
      <c r="O2449" t="s">
        <v>7508</v>
      </c>
      <c r="P2449" t="s">
        <v>12586</v>
      </c>
      <c r="Q2449" t="s">
        <v>12587</v>
      </c>
      <c r="R2449" t="s">
        <v>12588</v>
      </c>
      <c r="AA2449">
        <v>1018</v>
      </c>
      <c r="AB2449" s="1">
        <v>40870</v>
      </c>
      <c r="AC2449" t="s">
        <v>1011</v>
      </c>
      <c r="AD2449" s="2">
        <v>45000000</v>
      </c>
      <c r="AE2449" s="2">
        <v>88625922</v>
      </c>
      <c r="AF2449" s="2">
        <v>160971922</v>
      </c>
      <c r="AG2449">
        <v>11</v>
      </c>
      <c r="AH2449">
        <v>23</v>
      </c>
      <c r="AI2449">
        <v>11</v>
      </c>
      <c r="AK2449" s="1" t="str">
        <f t="shared" si="344"/>
        <v>PG</v>
      </c>
      <c r="AL2449" s="1" t="str">
        <f t="shared" si="347"/>
        <v>103 min</v>
      </c>
      <c r="AM2449" s="1" t="str">
        <f t="shared" si="348"/>
        <v>Comedy, Family, Musical</v>
      </c>
      <c r="AN2449" s="1" t="str">
        <f t="shared" si="349"/>
        <v>James Bobin</v>
      </c>
      <c r="AO2449" s="1" t="str">
        <f t="shared" si="350"/>
        <v>Jason Segel, Nicholas Stoller, Jim Henson (based on)</v>
      </c>
      <c r="AP2449" s="1" t="str">
        <f t="shared" si="351"/>
        <v>Jason Segel, Amy Adams, Chris Cooper, Rashida Jones</v>
      </c>
      <c r="AQ2449" s="1" t="str">
        <f t="shared" si="352"/>
        <v>BV</v>
      </c>
    </row>
    <row r="2450" spans="1:43">
      <c r="A2450">
        <v>49</v>
      </c>
      <c r="B2450" t="s">
        <v>12589</v>
      </c>
      <c r="C2450" t="s">
        <v>4805</v>
      </c>
      <c r="D2450" t="e">
        <f t="shared" si="346"/>
        <v>#N/A</v>
      </c>
      <c r="K2450">
        <f t="shared" si="345"/>
        <v>1989</v>
      </c>
      <c r="L2450" t="s">
        <v>4682</v>
      </c>
      <c r="M2450" t="s">
        <v>4806</v>
      </c>
      <c r="N2450" t="s">
        <v>6382</v>
      </c>
      <c r="O2450" t="s">
        <v>11856</v>
      </c>
      <c r="P2450" t="s">
        <v>12590</v>
      </c>
      <c r="Q2450" t="s">
        <v>12591</v>
      </c>
      <c r="R2450" t="s">
        <v>12592</v>
      </c>
      <c r="AA2450">
        <v>157</v>
      </c>
      <c r="AB2450" s="1">
        <v>40865</v>
      </c>
      <c r="AC2450" t="s">
        <v>155</v>
      </c>
      <c r="AD2450" s="2">
        <v>135000000</v>
      </c>
      <c r="AE2450" s="2">
        <v>64006466</v>
      </c>
      <c r="AF2450" s="2">
        <v>157956466</v>
      </c>
      <c r="AG2450">
        <v>11</v>
      </c>
      <c r="AH2450">
        <v>18</v>
      </c>
      <c r="AI2450">
        <v>11</v>
      </c>
      <c r="AK2450" s="1" t="str">
        <f t="shared" si="344"/>
        <v>PG</v>
      </c>
      <c r="AL2450" s="1" t="str">
        <f t="shared" si="347"/>
        <v>100 min</v>
      </c>
      <c r="AM2450" s="1" t="str">
        <f t="shared" si="348"/>
        <v>Animation, Comedy, Family</v>
      </c>
      <c r="AN2450" s="1" t="str">
        <f t="shared" si="349"/>
        <v>George Miller, Gary Eck, David Peers</v>
      </c>
      <c r="AO2450" s="1" t="str">
        <f t="shared" si="350"/>
        <v>George Miller, Gary Eck, Warren Coleman, Paul Livingston</v>
      </c>
      <c r="AP2450" s="1" t="str">
        <f t="shared" si="351"/>
        <v>Carlos Alazraqui, Lombardo Boyar, Jeffrey Garcia, Johnny A. Sanchez</v>
      </c>
      <c r="AQ2450" s="1" t="str">
        <f t="shared" si="352"/>
        <v>WB</v>
      </c>
    </row>
    <row r="2451" spans="1:43">
      <c r="A2451">
        <v>50</v>
      </c>
      <c r="B2451" t="s">
        <v>12593</v>
      </c>
      <c r="C2451" t="s">
        <v>4660</v>
      </c>
      <c r="D2451" t="e">
        <f t="shared" si="346"/>
        <v>#N/A</v>
      </c>
      <c r="K2451">
        <f t="shared" si="345"/>
        <v>1989</v>
      </c>
      <c r="L2451" t="s">
        <v>4600</v>
      </c>
      <c r="M2451" t="s">
        <v>4806</v>
      </c>
      <c r="N2451" t="s">
        <v>5174</v>
      </c>
      <c r="O2451" t="s">
        <v>6931</v>
      </c>
      <c r="P2451" t="s">
        <v>12594</v>
      </c>
      <c r="Q2451" t="s">
        <v>12595</v>
      </c>
      <c r="R2451" t="s">
        <v>12596</v>
      </c>
      <c r="AA2451">
        <v>1179</v>
      </c>
      <c r="AB2451" s="1">
        <v>40767</v>
      </c>
      <c r="AC2451" t="s">
        <v>1171</v>
      </c>
      <c r="AD2451" s="2">
        <v>40000000</v>
      </c>
      <c r="AE2451" s="2">
        <v>42587643</v>
      </c>
      <c r="AF2451" s="2">
        <v>157887643</v>
      </c>
      <c r="AG2451">
        <v>8</v>
      </c>
      <c r="AH2451">
        <v>12</v>
      </c>
      <c r="AI2451">
        <v>11</v>
      </c>
      <c r="AK2451" s="1" t="str">
        <f t="shared" ref="AK2451:AK2514" si="353">VLOOKUP(AC2451,$B$2:$R$10000,11,FALSE)</f>
        <v>R</v>
      </c>
      <c r="AL2451" s="1" t="str">
        <f t="shared" si="347"/>
        <v>92 min</v>
      </c>
      <c r="AM2451" s="1" t="str">
        <f t="shared" si="348"/>
        <v>Horror, Thriller</v>
      </c>
      <c r="AN2451" s="1" t="str">
        <f t="shared" si="349"/>
        <v>Steven Quale</v>
      </c>
      <c r="AO2451" s="1" t="str">
        <f t="shared" si="350"/>
        <v>Eric Heisserer, Jeffrey Reddick (characters)</v>
      </c>
      <c r="AP2451" s="1" t="str">
        <f t="shared" si="351"/>
        <v>Nicholas D'Agosto, Emma Bell, Miles Fisher, Ellen Wroe</v>
      </c>
      <c r="AQ2451" s="1" t="str">
        <f t="shared" si="352"/>
        <v>WB (NL)</v>
      </c>
    </row>
    <row r="2452" spans="1:43">
      <c r="A2452">
        <v>51</v>
      </c>
      <c r="B2452" t="s">
        <v>12597</v>
      </c>
      <c r="C2452" t="s">
        <v>4607</v>
      </c>
      <c r="D2452" t="e">
        <f t="shared" si="346"/>
        <v>#N/A</v>
      </c>
      <c r="K2452">
        <f t="shared" si="345"/>
        <v>1989</v>
      </c>
      <c r="L2452" t="s">
        <v>4635</v>
      </c>
      <c r="AA2452">
        <v>558</v>
      </c>
      <c r="AB2452" s="1">
        <v>40902</v>
      </c>
      <c r="AC2452" t="s">
        <v>554</v>
      </c>
      <c r="AD2452" s="2">
        <v>70000000</v>
      </c>
      <c r="AE2452" s="2">
        <v>79883359</v>
      </c>
      <c r="AF2452" s="2">
        <v>156815529</v>
      </c>
      <c r="AG2452">
        <v>12</v>
      </c>
      <c r="AH2452">
        <v>25</v>
      </c>
      <c r="AI2452">
        <v>11</v>
      </c>
      <c r="AK2452" s="1" t="str">
        <f t="shared" si="353"/>
        <v>PG-13</v>
      </c>
      <c r="AL2452" s="1" t="str">
        <f t="shared" si="347"/>
        <v>146 min</v>
      </c>
      <c r="AM2452" s="1" t="str">
        <f t="shared" si="348"/>
        <v>Drama, War</v>
      </c>
      <c r="AN2452" s="1" t="str">
        <f t="shared" si="349"/>
        <v>Steven Spielberg</v>
      </c>
      <c r="AO2452" s="1" t="str">
        <f t="shared" si="350"/>
        <v>Lee Hall (screenplay), Richard Curtis (screenplay), Michael Morpurgo (novel), Nick Stafford (stage play)</v>
      </c>
      <c r="AP2452" s="1" t="str">
        <f t="shared" si="351"/>
        <v>Jeremy Irvine, Peter Mullan, Emily Watson, Niels Arestrup</v>
      </c>
      <c r="AQ2452" s="1" t="str">
        <f t="shared" si="352"/>
        <v>BV</v>
      </c>
    </row>
    <row r="2453" spans="1:43">
      <c r="A2453">
        <v>52</v>
      </c>
      <c r="B2453" t="s">
        <v>12598</v>
      </c>
      <c r="C2453" t="s">
        <v>4677</v>
      </c>
      <c r="D2453" t="e">
        <f t="shared" si="346"/>
        <v>#N/A</v>
      </c>
      <c r="K2453">
        <f t="shared" si="345"/>
        <v>1989</v>
      </c>
      <c r="L2453" t="s">
        <v>4600</v>
      </c>
      <c r="M2453" t="s">
        <v>4763</v>
      </c>
      <c r="N2453" t="s">
        <v>5126</v>
      </c>
      <c r="O2453" t="s">
        <v>5555</v>
      </c>
      <c r="P2453" t="s">
        <v>5555</v>
      </c>
      <c r="Q2453" t="s">
        <v>12599</v>
      </c>
      <c r="R2453" t="s">
        <v>12600</v>
      </c>
      <c r="AA2453">
        <v>1698</v>
      </c>
      <c r="AB2453" s="1">
        <v>40620</v>
      </c>
      <c r="AC2453" t="s">
        <v>1687</v>
      </c>
      <c r="AD2453" s="2">
        <v>27000000</v>
      </c>
      <c r="AE2453" s="2">
        <v>79249455</v>
      </c>
      <c r="AF2453" s="2">
        <v>155564919</v>
      </c>
      <c r="AG2453">
        <v>3</v>
      </c>
      <c r="AH2453">
        <v>18</v>
      </c>
      <c r="AI2453">
        <v>11</v>
      </c>
      <c r="AK2453" s="1" t="str">
        <f t="shared" si="353"/>
        <v>PG-13</v>
      </c>
      <c r="AL2453" s="1" t="str">
        <f t="shared" si="347"/>
        <v>105 min</v>
      </c>
      <c r="AM2453" s="1" t="str">
        <f t="shared" si="348"/>
        <v>Mystery, Sci-Fi, Thriller</v>
      </c>
      <c r="AN2453" s="1" t="str">
        <f t="shared" si="349"/>
        <v>Neil Burger</v>
      </c>
      <c r="AO2453" s="1" t="str">
        <f t="shared" si="350"/>
        <v>Leslie Dixon (screenplay), Alan Glynn (novel)</v>
      </c>
      <c r="AP2453" s="1" t="str">
        <f t="shared" si="351"/>
        <v>Bradley Cooper, Robert De Niro, Abbie Cornish, Andrew Howard</v>
      </c>
      <c r="AQ2453" s="1" t="str">
        <f t="shared" si="352"/>
        <v>Rela.</v>
      </c>
    </row>
    <row r="2454" spans="1:43">
      <c r="A2454">
        <v>53</v>
      </c>
      <c r="B2454" t="s">
        <v>12601</v>
      </c>
      <c r="C2454" t="s">
        <v>4607</v>
      </c>
      <c r="D2454" t="e">
        <f t="shared" si="346"/>
        <v>#N/A</v>
      </c>
      <c r="K2454">
        <f t="shared" si="345"/>
        <v>1989</v>
      </c>
      <c r="L2454" t="s">
        <v>4682</v>
      </c>
      <c r="M2454" t="s">
        <v>5013</v>
      </c>
      <c r="N2454" t="s">
        <v>6382</v>
      </c>
      <c r="O2454" t="s">
        <v>12602</v>
      </c>
      <c r="P2454" t="s">
        <v>12603</v>
      </c>
      <c r="Q2454" t="s">
        <v>12604</v>
      </c>
      <c r="R2454" t="s">
        <v>12605</v>
      </c>
      <c r="AA2454">
        <v>373</v>
      </c>
      <c r="AB2454" s="1">
        <v>40851</v>
      </c>
      <c r="AC2454" t="s">
        <v>370</v>
      </c>
      <c r="AD2454" s="2">
        <v>85000000</v>
      </c>
      <c r="AE2454" s="2">
        <v>78046570</v>
      </c>
      <c r="AF2454" s="2">
        <v>153487972</v>
      </c>
      <c r="AG2454">
        <v>11</v>
      </c>
      <c r="AH2454">
        <v>4</v>
      </c>
      <c r="AI2454">
        <v>11</v>
      </c>
      <c r="AK2454" s="1" t="str">
        <f t="shared" si="353"/>
        <v>PG-13</v>
      </c>
      <c r="AL2454" s="1" t="str">
        <f t="shared" si="347"/>
        <v>104 min</v>
      </c>
      <c r="AM2454" s="1" t="str">
        <f t="shared" si="348"/>
        <v>Action, Comedy, Crime</v>
      </c>
      <c r="AN2454" s="1" t="str">
        <f t="shared" si="349"/>
        <v>Brett Ratner</v>
      </c>
      <c r="AO2454" s="1" t="str">
        <f t="shared" si="350"/>
        <v>Ted Griffin (screenplay), Jeff Nathanson (screenplay), Adam Cooper (story), Bill Collage (story), Ted Griffin (story)</v>
      </c>
      <c r="AP2454" s="1" t="str">
        <f t="shared" si="351"/>
        <v>Ben Stiller, Eddie Murphy, Casey Affleck, Alan Alda</v>
      </c>
      <c r="AQ2454" s="1" t="str">
        <f t="shared" si="352"/>
        <v>Uni.</v>
      </c>
    </row>
    <row r="2455" spans="1:43">
      <c r="A2455">
        <v>54</v>
      </c>
      <c r="B2455" t="s">
        <v>12606</v>
      </c>
      <c r="C2455" t="s">
        <v>4677</v>
      </c>
      <c r="D2455" t="e">
        <f t="shared" si="346"/>
        <v>#N/A</v>
      </c>
      <c r="K2455">
        <f t="shared" ref="K2455:K2518" si="354">2013-INT((ROW()-2)/100)</f>
        <v>1989</v>
      </c>
      <c r="L2455" t="s">
        <v>4682</v>
      </c>
      <c r="M2455" t="s">
        <v>4846</v>
      </c>
      <c r="N2455" t="s">
        <v>9974</v>
      </c>
      <c r="O2455" t="s">
        <v>12607</v>
      </c>
      <c r="P2455" t="s">
        <v>12608</v>
      </c>
      <c r="Q2455" t="s">
        <v>12609</v>
      </c>
      <c r="R2455" t="s">
        <v>12610</v>
      </c>
      <c r="AA2455">
        <v>472</v>
      </c>
      <c r="AB2455" s="1">
        <v>40858</v>
      </c>
      <c r="AC2455" t="s">
        <v>469</v>
      </c>
      <c r="AD2455" s="2">
        <v>79000000</v>
      </c>
      <c r="AE2455" s="2">
        <v>74158157</v>
      </c>
      <c r="AF2455" s="2">
        <v>150519217</v>
      </c>
      <c r="AG2455">
        <v>11</v>
      </c>
      <c r="AH2455">
        <v>11</v>
      </c>
      <c r="AI2455">
        <v>11</v>
      </c>
      <c r="AK2455" s="1" t="str">
        <f t="shared" si="353"/>
        <v>PG</v>
      </c>
      <c r="AL2455" s="1" t="str">
        <f t="shared" si="347"/>
        <v>91 min</v>
      </c>
      <c r="AM2455" s="1" t="str">
        <f t="shared" si="348"/>
        <v>Comedy</v>
      </c>
      <c r="AN2455" s="1" t="str">
        <f t="shared" si="349"/>
        <v>Dennis Dugan</v>
      </c>
      <c r="AO2455" s="1" t="str">
        <f t="shared" si="350"/>
        <v>Steve Koren (screenplay), Adam Sandler (screenplay), Ben Zook (story)</v>
      </c>
      <c r="AP2455" s="1" t="str">
        <f t="shared" si="351"/>
        <v>Adam Sandler, Al Pacino, Katie Holmes, Elodie Tougne</v>
      </c>
      <c r="AQ2455" s="1" t="str">
        <f t="shared" si="352"/>
        <v>Sony</v>
      </c>
    </row>
    <row r="2456" spans="1:43">
      <c r="A2456">
        <v>55</v>
      </c>
      <c r="B2456" t="s">
        <v>12611</v>
      </c>
      <c r="C2456" t="s">
        <v>4677</v>
      </c>
      <c r="D2456" t="e">
        <f t="shared" si="346"/>
        <v>#N/A</v>
      </c>
      <c r="K2456">
        <f t="shared" si="354"/>
        <v>1989</v>
      </c>
      <c r="L2456" t="s">
        <v>4682</v>
      </c>
      <c r="M2456" t="s">
        <v>5159</v>
      </c>
      <c r="N2456" t="s">
        <v>5126</v>
      </c>
      <c r="O2456" t="s">
        <v>12000</v>
      </c>
      <c r="P2456" t="s">
        <v>12000</v>
      </c>
      <c r="Q2456" t="s">
        <v>12612</v>
      </c>
      <c r="R2456" t="s">
        <v>12613</v>
      </c>
      <c r="AA2456">
        <v>1345</v>
      </c>
      <c r="AB2456" s="1">
        <v>40746</v>
      </c>
      <c r="AC2456" t="s">
        <v>1336</v>
      </c>
      <c r="AD2456" s="2">
        <v>35000000</v>
      </c>
      <c r="AE2456" s="2">
        <v>55802754</v>
      </c>
      <c r="AF2456" s="2">
        <v>150483765</v>
      </c>
      <c r="AG2456">
        <v>7</v>
      </c>
      <c r="AH2456">
        <v>22</v>
      </c>
      <c r="AI2456">
        <v>11</v>
      </c>
      <c r="AK2456" s="1" t="str">
        <f t="shared" si="353"/>
        <v>err</v>
      </c>
      <c r="AL2456" s="1">
        <f t="shared" si="347"/>
        <v>0</v>
      </c>
      <c r="AM2456" s="1">
        <f t="shared" si="348"/>
        <v>0</v>
      </c>
      <c r="AN2456" s="1">
        <f t="shared" si="349"/>
        <v>0</v>
      </c>
      <c r="AO2456" s="1">
        <f t="shared" si="350"/>
        <v>0</v>
      </c>
      <c r="AP2456" s="1">
        <f t="shared" si="351"/>
        <v>0</v>
      </c>
      <c r="AQ2456" s="1" t="str">
        <f t="shared" si="352"/>
        <v>SGem</v>
      </c>
    </row>
    <row r="2457" spans="1:43">
      <c r="A2457">
        <v>56</v>
      </c>
      <c r="B2457" t="s">
        <v>12614</v>
      </c>
      <c r="C2457" t="s">
        <v>4607</v>
      </c>
      <c r="D2457" t="e">
        <f t="shared" si="346"/>
        <v>#N/A</v>
      </c>
      <c r="K2457">
        <f t="shared" si="354"/>
        <v>1989</v>
      </c>
      <c r="L2457" t="s">
        <v>4682</v>
      </c>
      <c r="M2457" t="s">
        <v>5119</v>
      </c>
      <c r="N2457" t="s">
        <v>4757</v>
      </c>
      <c r="O2457" t="s">
        <v>8216</v>
      </c>
      <c r="P2457" t="s">
        <v>12615</v>
      </c>
      <c r="Q2457" t="s">
        <v>12616</v>
      </c>
      <c r="R2457" t="s">
        <v>12617</v>
      </c>
      <c r="AA2457">
        <v>382</v>
      </c>
      <c r="AB2457" s="1">
        <v>40870</v>
      </c>
      <c r="AC2457" t="s">
        <v>379</v>
      </c>
      <c r="AD2457" s="2">
        <v>85000000</v>
      </c>
      <c r="AE2457" s="2">
        <v>46462469</v>
      </c>
      <c r="AF2457" s="2">
        <v>149717124</v>
      </c>
      <c r="AG2457">
        <v>11</v>
      </c>
      <c r="AH2457">
        <v>23</v>
      </c>
      <c r="AI2457">
        <v>11</v>
      </c>
      <c r="AK2457" s="1" t="str">
        <f t="shared" si="353"/>
        <v>PG</v>
      </c>
      <c r="AL2457" s="1" t="str">
        <f t="shared" si="347"/>
        <v>97 min</v>
      </c>
      <c r="AM2457" s="1" t="str">
        <f t="shared" si="348"/>
        <v>Animation, Comedy, Drama</v>
      </c>
      <c r="AN2457" s="1" t="str">
        <f t="shared" si="349"/>
        <v>Sarah Smith, Barry Cook</v>
      </c>
      <c r="AO2457" s="1" t="str">
        <f t="shared" si="350"/>
        <v>Peter Baynham (screenplay), Sarah Smith (screenplay)</v>
      </c>
      <c r="AP2457" s="1" t="str">
        <f t="shared" si="351"/>
        <v>James McAvoy, Hugh Laurie, Bill Nighy, Jim Broadbent</v>
      </c>
      <c r="AQ2457" s="1" t="str">
        <f t="shared" si="352"/>
        <v>Sony</v>
      </c>
    </row>
    <row r="2458" spans="1:43">
      <c r="A2458">
        <v>57</v>
      </c>
      <c r="B2458" t="s">
        <v>12618</v>
      </c>
      <c r="C2458" t="s">
        <v>4628</v>
      </c>
      <c r="D2458" t="e">
        <f t="shared" si="346"/>
        <v>#N/A</v>
      </c>
      <c r="K2458">
        <f t="shared" si="354"/>
        <v>1989</v>
      </c>
      <c r="L2458" t="s">
        <v>4614</v>
      </c>
      <c r="M2458" t="s">
        <v>4935</v>
      </c>
      <c r="N2458" t="s">
        <v>11739</v>
      </c>
      <c r="O2458" t="s">
        <v>9185</v>
      </c>
      <c r="P2458" t="s">
        <v>12619</v>
      </c>
      <c r="Q2458" t="s">
        <v>12620</v>
      </c>
      <c r="R2458" t="s">
        <v>12621</v>
      </c>
      <c r="AA2458">
        <v>1782</v>
      </c>
      <c r="AB2458" s="1">
        <v>40564</v>
      </c>
      <c r="AC2458" t="s">
        <v>1771</v>
      </c>
      <c r="AD2458" s="2">
        <v>25000000</v>
      </c>
      <c r="AE2458" s="2">
        <v>70662220</v>
      </c>
      <c r="AF2458" s="2">
        <v>149228078</v>
      </c>
      <c r="AG2458">
        <v>1</v>
      </c>
      <c r="AH2458">
        <v>21</v>
      </c>
      <c r="AI2458">
        <v>11</v>
      </c>
      <c r="AK2458" s="1" t="str">
        <f t="shared" si="353"/>
        <v>R</v>
      </c>
      <c r="AL2458" s="1" t="str">
        <f t="shared" si="347"/>
        <v>108 min</v>
      </c>
      <c r="AM2458" s="1" t="str">
        <f t="shared" si="348"/>
        <v>Comedy, Romance</v>
      </c>
      <c r="AN2458" s="1" t="str">
        <f t="shared" si="349"/>
        <v>Ivan Reitman</v>
      </c>
      <c r="AO2458" s="1" t="str">
        <f t="shared" si="350"/>
        <v>Elizabeth Meriwether (screenplay), Michael Samonek (story), Elizabeth Meriwether (story)</v>
      </c>
      <c r="AP2458" s="1" t="str">
        <f t="shared" si="351"/>
        <v>Natalie Portman, Ashton Kutcher, Kevin Kline, Cary Elwes</v>
      </c>
      <c r="AQ2458" s="1" t="str">
        <f t="shared" si="352"/>
        <v>Par.</v>
      </c>
    </row>
    <row r="2459" spans="1:43">
      <c r="A2459">
        <v>58</v>
      </c>
      <c r="B2459" t="s">
        <v>12622</v>
      </c>
      <c r="C2459" t="s">
        <v>10764</v>
      </c>
      <c r="D2459" t="e">
        <f t="shared" si="346"/>
        <v>#N/A</v>
      </c>
      <c r="K2459">
        <f t="shared" si="354"/>
        <v>1989</v>
      </c>
      <c r="L2459" t="s">
        <v>4682</v>
      </c>
      <c r="M2459" t="s">
        <v>5013</v>
      </c>
      <c r="N2459" t="s">
        <v>7302</v>
      </c>
      <c r="O2459" t="s">
        <v>8958</v>
      </c>
      <c r="P2459" t="s">
        <v>12623</v>
      </c>
      <c r="Q2459" t="s">
        <v>12624</v>
      </c>
      <c r="R2459" t="s">
        <v>12625</v>
      </c>
      <c r="AA2459">
        <v>889</v>
      </c>
      <c r="AB2459" s="1">
        <v>40753</v>
      </c>
      <c r="AC2459" t="s">
        <v>882</v>
      </c>
      <c r="AD2459" s="2">
        <v>50000000</v>
      </c>
      <c r="AE2459" s="2">
        <v>84351197</v>
      </c>
      <c r="AF2459" s="2">
        <v>147142328</v>
      </c>
      <c r="AG2459">
        <v>7</v>
      </c>
      <c r="AH2459">
        <v>29</v>
      </c>
      <c r="AI2459">
        <v>11</v>
      </c>
      <c r="AK2459" s="1" t="e">
        <f t="shared" si="353"/>
        <v>#N/A</v>
      </c>
      <c r="AL2459" s="1" t="e">
        <f t="shared" si="347"/>
        <v>#N/A</v>
      </c>
      <c r="AM2459" s="1" t="e">
        <f t="shared" si="348"/>
        <v>#N/A</v>
      </c>
      <c r="AN2459" s="1" t="e">
        <f t="shared" si="349"/>
        <v>#N/A</v>
      </c>
      <c r="AO2459" s="1" t="e">
        <f t="shared" si="350"/>
        <v>#N/A</v>
      </c>
      <c r="AP2459" s="1" t="e">
        <f t="shared" si="351"/>
        <v>#N/A</v>
      </c>
      <c r="AQ2459" s="1" t="e">
        <f t="shared" si="352"/>
        <v>#N/A</v>
      </c>
    </row>
    <row r="2460" spans="1:43">
      <c r="A2460">
        <v>59</v>
      </c>
      <c r="B2460" t="s">
        <v>12626</v>
      </c>
      <c r="C2460" t="s">
        <v>11759</v>
      </c>
      <c r="D2460" t="e">
        <f t="shared" si="346"/>
        <v>#N/A</v>
      </c>
      <c r="K2460">
        <f t="shared" si="354"/>
        <v>1989</v>
      </c>
      <c r="L2460" t="s">
        <v>4636</v>
      </c>
      <c r="M2460" t="s">
        <v>5184</v>
      </c>
      <c r="N2460" t="s">
        <v>11236</v>
      </c>
      <c r="O2460" t="s">
        <v>12627</v>
      </c>
      <c r="P2460" t="s">
        <v>12628</v>
      </c>
      <c r="Q2460" t="s">
        <v>12629</v>
      </c>
      <c r="R2460" t="s">
        <v>12630</v>
      </c>
      <c r="AA2460">
        <v>909</v>
      </c>
      <c r="AB2460" s="1">
        <v>40592</v>
      </c>
      <c r="AC2460" t="s">
        <v>902</v>
      </c>
      <c r="AD2460" s="2">
        <v>50000000</v>
      </c>
      <c r="AE2460" s="2">
        <v>55100437</v>
      </c>
      <c r="AF2460" s="2">
        <v>146195159</v>
      </c>
      <c r="AG2460">
        <v>2</v>
      </c>
      <c r="AH2460">
        <v>18</v>
      </c>
      <c r="AI2460">
        <v>11</v>
      </c>
      <c r="AK2460" s="1" t="str">
        <f t="shared" si="353"/>
        <v>PG-13</v>
      </c>
      <c r="AL2460" s="1" t="str">
        <f t="shared" si="347"/>
        <v>109 min</v>
      </c>
      <c r="AM2460" s="1" t="str">
        <f t="shared" si="348"/>
        <v>Action, Adventure, Sci-Fi</v>
      </c>
      <c r="AN2460" s="1" t="str">
        <f t="shared" si="349"/>
        <v>D.J. Caruso</v>
      </c>
      <c r="AO2460" s="1" t="str">
        <f t="shared" si="350"/>
        <v>Alfred Gough (screenplay), Miles Millar (screenplay), Marti Noxon (screenplay), Jobie Hughes (novel), James Frey (novel)</v>
      </c>
      <c r="AP2460" s="1" t="str">
        <f t="shared" si="351"/>
        <v>Alex Pettyfer, Timothy Olyphant, Teresa Palmer, Dianna Agron</v>
      </c>
      <c r="AQ2460" s="1" t="str">
        <f t="shared" si="352"/>
        <v>BV</v>
      </c>
    </row>
    <row r="2461" spans="1:43">
      <c r="A2461">
        <v>60</v>
      </c>
      <c r="B2461" t="s">
        <v>12631</v>
      </c>
      <c r="C2461" t="s">
        <v>4677</v>
      </c>
      <c r="D2461" t="e">
        <f t="shared" si="346"/>
        <v>#N/A</v>
      </c>
      <c r="K2461">
        <f t="shared" si="354"/>
        <v>1989</v>
      </c>
      <c r="L2461" t="s">
        <v>4682</v>
      </c>
      <c r="M2461" t="s">
        <v>4872</v>
      </c>
      <c r="N2461" t="s">
        <v>5372</v>
      </c>
      <c r="O2461" t="s">
        <v>12632</v>
      </c>
      <c r="P2461" t="s">
        <v>12632</v>
      </c>
      <c r="Q2461" t="s">
        <v>12633</v>
      </c>
      <c r="R2461" t="s">
        <v>12634</v>
      </c>
      <c r="AA2461">
        <v>1736</v>
      </c>
      <c r="AB2461" s="1">
        <v>40886</v>
      </c>
      <c r="AC2461" t="s">
        <v>1725</v>
      </c>
      <c r="AD2461" s="2">
        <v>26000000</v>
      </c>
      <c r="AE2461" s="2">
        <v>54544638</v>
      </c>
      <c r="AF2461" s="2">
        <v>143663899</v>
      </c>
      <c r="AG2461">
        <v>12</v>
      </c>
      <c r="AH2461">
        <v>9</v>
      </c>
      <c r="AI2461">
        <v>11</v>
      </c>
      <c r="AK2461" s="1" t="str">
        <f t="shared" si="353"/>
        <v>PG-13</v>
      </c>
      <c r="AL2461" s="1" t="str">
        <f t="shared" si="347"/>
        <v>113 min</v>
      </c>
      <c r="AM2461" s="1" t="str">
        <f t="shared" si="348"/>
        <v>Comedy, Romance</v>
      </c>
      <c r="AN2461" s="1" t="str">
        <f t="shared" si="349"/>
        <v>Garry Marshall</v>
      </c>
      <c r="AO2461" s="1" t="str">
        <f t="shared" si="350"/>
        <v>Katherine Fugate</v>
      </c>
      <c r="AP2461" s="1" t="str">
        <f t="shared" si="351"/>
        <v>Michelle Pfeiffer, Zac Efron, Charlotte Marshall-Fricker, Fiona Choi</v>
      </c>
      <c r="AQ2461" s="1" t="str">
        <f t="shared" si="352"/>
        <v>WB (NL)</v>
      </c>
    </row>
    <row r="2462" spans="1:43">
      <c r="A2462">
        <v>61</v>
      </c>
      <c r="B2462" t="s">
        <v>12635</v>
      </c>
      <c r="C2462" t="s">
        <v>11759</v>
      </c>
      <c r="D2462" t="e">
        <f t="shared" si="346"/>
        <v>#N/A</v>
      </c>
      <c r="K2462">
        <f t="shared" si="354"/>
        <v>1989</v>
      </c>
      <c r="L2462" t="s">
        <v>4600</v>
      </c>
      <c r="M2462" t="s">
        <v>4829</v>
      </c>
      <c r="N2462" t="s">
        <v>4852</v>
      </c>
      <c r="O2462" t="s">
        <v>4991</v>
      </c>
      <c r="P2462" t="s">
        <v>4991</v>
      </c>
      <c r="Q2462" t="s">
        <v>12636</v>
      </c>
      <c r="R2462" t="s">
        <v>12637</v>
      </c>
      <c r="AA2462">
        <v>1459</v>
      </c>
      <c r="AB2462" s="1">
        <v>40634</v>
      </c>
      <c r="AC2462" t="s">
        <v>1450</v>
      </c>
      <c r="AD2462" s="2">
        <v>32000000</v>
      </c>
      <c r="AE2462" s="2">
        <v>54712227</v>
      </c>
      <c r="AF2462" s="2">
        <v>140428499</v>
      </c>
      <c r="AG2462">
        <v>4</v>
      </c>
      <c r="AH2462">
        <v>1</v>
      </c>
      <c r="AI2462">
        <v>11</v>
      </c>
      <c r="AK2462" s="1" t="str">
        <f t="shared" si="353"/>
        <v>PG-13</v>
      </c>
      <c r="AL2462" s="1" t="str">
        <f t="shared" si="347"/>
        <v>93 min</v>
      </c>
      <c r="AM2462" s="1" t="str">
        <f t="shared" si="348"/>
        <v>Mystery, Sci-Fi, Thriller</v>
      </c>
      <c r="AN2462" s="1" t="str">
        <f t="shared" si="349"/>
        <v>Duncan Jones</v>
      </c>
      <c r="AO2462" s="1" t="str">
        <f t="shared" si="350"/>
        <v>Ben Ripley</v>
      </c>
      <c r="AP2462" s="1" t="str">
        <f t="shared" si="351"/>
        <v>Jake Gyllenhaal, Michelle Monaghan, Vera Farmiga, Jeffrey Wright</v>
      </c>
      <c r="AQ2462" s="1" t="str">
        <f t="shared" si="352"/>
        <v>Sum.</v>
      </c>
    </row>
    <row r="2463" spans="1:43">
      <c r="A2463">
        <v>62</v>
      </c>
      <c r="B2463" t="s">
        <v>12638</v>
      </c>
      <c r="C2463" t="s">
        <v>4621</v>
      </c>
      <c r="D2463" t="e">
        <f t="shared" si="346"/>
        <v>#N/A</v>
      </c>
      <c r="K2463">
        <f t="shared" si="354"/>
        <v>1989</v>
      </c>
      <c r="L2463" t="s">
        <v>4682</v>
      </c>
      <c r="M2463" t="s">
        <v>4806</v>
      </c>
      <c r="N2463" t="s">
        <v>9635</v>
      </c>
      <c r="O2463" t="s">
        <v>5657</v>
      </c>
      <c r="P2463" t="s">
        <v>5657</v>
      </c>
      <c r="Q2463" t="s">
        <v>12639</v>
      </c>
      <c r="R2463" t="s">
        <v>12640</v>
      </c>
      <c r="AA2463">
        <v>350</v>
      </c>
      <c r="AB2463" s="1">
        <v>40837</v>
      </c>
      <c r="AC2463" t="s">
        <v>347</v>
      </c>
      <c r="AD2463" s="2">
        <v>90000000</v>
      </c>
      <c r="AE2463" s="2">
        <v>20377913</v>
      </c>
      <c r="AF2463" s="2">
        <v>139877913</v>
      </c>
      <c r="AG2463">
        <v>10</v>
      </c>
      <c r="AH2463">
        <v>21</v>
      </c>
      <c r="AI2463">
        <v>11</v>
      </c>
      <c r="AK2463" s="1" t="e">
        <f t="shared" si="353"/>
        <v>#N/A</v>
      </c>
      <c r="AL2463" s="1" t="e">
        <f t="shared" si="347"/>
        <v>#N/A</v>
      </c>
      <c r="AM2463" s="1" t="e">
        <f t="shared" si="348"/>
        <v>#N/A</v>
      </c>
      <c r="AN2463" s="1" t="e">
        <f t="shared" si="349"/>
        <v>#N/A</v>
      </c>
      <c r="AO2463" s="1" t="e">
        <f t="shared" si="350"/>
        <v>#N/A</v>
      </c>
      <c r="AP2463" s="1" t="e">
        <f t="shared" si="351"/>
        <v>#N/A</v>
      </c>
      <c r="AQ2463" s="1" t="e">
        <f t="shared" si="352"/>
        <v>#N/A</v>
      </c>
    </row>
    <row r="2464" spans="1:43">
      <c r="A2464">
        <v>63</v>
      </c>
      <c r="B2464" t="s">
        <v>12641</v>
      </c>
      <c r="C2464" t="s">
        <v>4805</v>
      </c>
      <c r="D2464" t="e">
        <f t="shared" si="346"/>
        <v>#N/A</v>
      </c>
      <c r="K2464">
        <f t="shared" si="354"/>
        <v>1989</v>
      </c>
      <c r="L2464" t="s">
        <v>4614</v>
      </c>
      <c r="M2464" t="s">
        <v>5574</v>
      </c>
      <c r="N2464" t="s">
        <v>6252</v>
      </c>
      <c r="O2464" t="s">
        <v>11431</v>
      </c>
      <c r="P2464" t="s">
        <v>12642</v>
      </c>
      <c r="Q2464" t="s">
        <v>12643</v>
      </c>
      <c r="R2464" t="s">
        <v>12644</v>
      </c>
      <c r="AA2464">
        <v>694</v>
      </c>
      <c r="AB2464" s="1">
        <v>40795</v>
      </c>
      <c r="AC2464" t="s">
        <v>688</v>
      </c>
      <c r="AD2464" s="2">
        <v>60000000</v>
      </c>
      <c r="AE2464" s="2">
        <v>75658097</v>
      </c>
      <c r="AF2464" s="2">
        <v>137551594</v>
      </c>
      <c r="AG2464">
        <v>9</v>
      </c>
      <c r="AH2464">
        <v>9</v>
      </c>
      <c r="AI2464">
        <v>11</v>
      </c>
      <c r="AK2464" s="1" t="str">
        <f t="shared" si="353"/>
        <v>PG-13</v>
      </c>
      <c r="AL2464" s="1" t="str">
        <f t="shared" si="347"/>
        <v>106 min</v>
      </c>
      <c r="AM2464" s="1" t="str">
        <f t="shared" si="348"/>
        <v>Drama, Sci-Fi, Thriller</v>
      </c>
      <c r="AN2464" s="1" t="str">
        <f t="shared" si="349"/>
        <v>Steven Soderbergh</v>
      </c>
      <c r="AO2464" s="1" t="str">
        <f t="shared" si="350"/>
        <v>Scott Z. Burns</v>
      </c>
      <c r="AP2464" s="1" t="str">
        <f t="shared" si="351"/>
        <v>Marion Cotillard, Matt Damon, Laurence Fishburne, Jude Law</v>
      </c>
      <c r="AQ2464" s="1" t="str">
        <f t="shared" si="352"/>
        <v>WB</v>
      </c>
    </row>
    <row r="2465" spans="1:43">
      <c r="A2465">
        <v>64</v>
      </c>
      <c r="B2465" t="s">
        <v>12645</v>
      </c>
      <c r="C2465" t="s">
        <v>6635</v>
      </c>
      <c r="D2465" t="e">
        <f t="shared" si="346"/>
        <v>#N/A</v>
      </c>
      <c r="K2465">
        <f t="shared" si="354"/>
        <v>1989</v>
      </c>
      <c r="L2465" t="s">
        <v>4600</v>
      </c>
      <c r="M2465" t="s">
        <v>5062</v>
      </c>
      <c r="N2465" t="s">
        <v>4560</v>
      </c>
      <c r="O2465" t="s">
        <v>12646</v>
      </c>
      <c r="P2465" t="s">
        <v>12647</v>
      </c>
      <c r="Q2465" t="s">
        <v>12648</v>
      </c>
      <c r="R2465" t="s">
        <v>12649</v>
      </c>
      <c r="AA2465">
        <v>1152</v>
      </c>
      <c r="AB2465" s="1">
        <v>40592</v>
      </c>
      <c r="AC2465" t="s">
        <v>1144</v>
      </c>
      <c r="AD2465" s="2">
        <v>40000000</v>
      </c>
      <c r="AE2465" s="2">
        <v>63686397</v>
      </c>
      <c r="AF2465" s="2">
        <v>136123083</v>
      </c>
      <c r="AG2465">
        <v>2</v>
      </c>
      <c r="AH2465">
        <v>18</v>
      </c>
      <c r="AI2465">
        <v>11</v>
      </c>
      <c r="AK2465" s="1" t="str">
        <f t="shared" si="353"/>
        <v>PG-13</v>
      </c>
      <c r="AL2465" s="1" t="str">
        <f t="shared" si="347"/>
        <v>113 min</v>
      </c>
      <c r="AM2465" s="1" t="str">
        <f t="shared" si="348"/>
        <v>Action, Mystery, Thriller</v>
      </c>
      <c r="AN2465" s="1" t="str">
        <f t="shared" si="349"/>
        <v>Jaume Collet-Serra</v>
      </c>
      <c r="AO2465" s="1" t="str">
        <f t="shared" si="350"/>
        <v>Oliver Butcher (screenplay), Stephen Cornwell (screenplay), Didier Van Cauwelaert (novel)</v>
      </c>
      <c r="AP2465" s="1" t="str">
        <f t="shared" si="351"/>
        <v>Liam Neeson, Diane Kruger, January Jones, Aidan Quinn</v>
      </c>
      <c r="AQ2465" s="1" t="str">
        <f t="shared" si="352"/>
        <v>WB</v>
      </c>
    </row>
    <row r="2466" spans="1:43">
      <c r="A2466">
        <v>65</v>
      </c>
      <c r="B2466" t="s">
        <v>12650</v>
      </c>
      <c r="C2466" t="s">
        <v>4628</v>
      </c>
      <c r="D2466" t="e">
        <f t="shared" si="346"/>
        <v>#N/A</v>
      </c>
      <c r="K2466">
        <f t="shared" si="354"/>
        <v>1989</v>
      </c>
      <c r="L2466" t="s">
        <v>4682</v>
      </c>
      <c r="M2466" t="s">
        <v>5574</v>
      </c>
      <c r="N2466" t="s">
        <v>4649</v>
      </c>
      <c r="O2466" t="s">
        <v>12651</v>
      </c>
      <c r="P2466" t="s">
        <v>12652</v>
      </c>
      <c r="Q2466" t="s">
        <v>12653</v>
      </c>
      <c r="R2466" t="s">
        <v>12654</v>
      </c>
      <c r="AA2466">
        <v>2400</v>
      </c>
      <c r="AB2466" s="1">
        <v>40872</v>
      </c>
      <c r="AC2466" t="s">
        <v>2384</v>
      </c>
      <c r="AD2466" s="2">
        <v>16000000</v>
      </c>
      <c r="AE2466" s="2">
        <v>44667095</v>
      </c>
      <c r="AF2466" s="2">
        <v>128256712</v>
      </c>
      <c r="AG2466">
        <v>11</v>
      </c>
      <c r="AH2466">
        <v>25</v>
      </c>
      <c r="AI2466">
        <v>11</v>
      </c>
      <c r="AK2466" s="1" t="str">
        <f t="shared" si="353"/>
        <v>err</v>
      </c>
      <c r="AL2466" s="1">
        <f t="shared" si="347"/>
        <v>0</v>
      </c>
      <c r="AM2466" s="1">
        <f t="shared" si="348"/>
        <v>0</v>
      </c>
      <c r="AN2466" s="1">
        <f t="shared" si="349"/>
        <v>0</v>
      </c>
      <c r="AO2466" s="1">
        <f t="shared" si="350"/>
        <v>0</v>
      </c>
      <c r="AP2466" s="1">
        <f t="shared" si="351"/>
        <v>0</v>
      </c>
      <c r="AQ2466" s="1" t="str">
        <f t="shared" si="352"/>
        <v>Wein.</v>
      </c>
    </row>
    <row r="2467" spans="1:43">
      <c r="A2467">
        <v>66</v>
      </c>
      <c r="B2467" t="s">
        <v>12655</v>
      </c>
      <c r="C2467" t="s">
        <v>5962</v>
      </c>
      <c r="D2467" t="e">
        <f t="shared" si="346"/>
        <v>#N/A</v>
      </c>
      <c r="K2467">
        <f t="shared" si="354"/>
        <v>1989</v>
      </c>
      <c r="L2467" t="s">
        <v>4682</v>
      </c>
      <c r="M2467" t="s">
        <v>4622</v>
      </c>
      <c r="N2467" t="s">
        <v>12656</v>
      </c>
      <c r="O2467" t="s">
        <v>12657</v>
      </c>
      <c r="P2467" t="s">
        <v>12658</v>
      </c>
      <c r="Q2467" t="s">
        <v>12659</v>
      </c>
      <c r="R2467" t="s">
        <v>12660</v>
      </c>
      <c r="AA2467">
        <v>868</v>
      </c>
      <c r="AB2467" s="1">
        <v>40606</v>
      </c>
      <c r="AC2467" t="s">
        <v>861</v>
      </c>
      <c r="AD2467" s="2">
        <v>50200000</v>
      </c>
      <c r="AE2467" s="2">
        <v>62495645</v>
      </c>
      <c r="AF2467" s="2">
        <v>126931325</v>
      </c>
      <c r="AG2467">
        <v>3</v>
      </c>
      <c r="AH2467">
        <v>4</v>
      </c>
      <c r="AI2467">
        <v>11</v>
      </c>
      <c r="AK2467" s="1" t="str">
        <f t="shared" si="353"/>
        <v>PG-13</v>
      </c>
      <c r="AL2467" s="1" t="str">
        <f t="shared" si="347"/>
        <v>106 min</v>
      </c>
      <c r="AM2467" s="1" t="str">
        <f t="shared" si="348"/>
        <v>Fantasy, Romance, Sci-Fi</v>
      </c>
      <c r="AN2467" s="1" t="str">
        <f t="shared" si="349"/>
        <v>George Nolfi</v>
      </c>
      <c r="AO2467" s="1" t="str">
        <f t="shared" si="350"/>
        <v>George Nolfi (screenplay), Philip K. Dick (short story "Adjustment Team")</v>
      </c>
      <c r="AP2467" s="1" t="str">
        <f t="shared" si="351"/>
        <v>Matt Damon, Emily Blunt, Michael Kelly, Anthony Mackie</v>
      </c>
      <c r="AQ2467" s="1" t="str">
        <f t="shared" si="352"/>
        <v>Uni.</v>
      </c>
    </row>
    <row r="2468" spans="1:43">
      <c r="A2468">
        <v>67</v>
      </c>
      <c r="B2468" t="s">
        <v>12661</v>
      </c>
      <c r="C2468" t="s">
        <v>11759</v>
      </c>
      <c r="D2468" t="e">
        <f t="shared" si="346"/>
        <v>#N/A</v>
      </c>
      <c r="K2468">
        <f t="shared" si="354"/>
        <v>1989</v>
      </c>
      <c r="L2468" t="s">
        <v>4600</v>
      </c>
      <c r="M2468" t="s">
        <v>5371</v>
      </c>
      <c r="N2468" t="s">
        <v>4690</v>
      </c>
      <c r="O2468" t="s">
        <v>12662</v>
      </c>
      <c r="P2468" t="s">
        <v>12663</v>
      </c>
      <c r="Q2468" t="s">
        <v>12664</v>
      </c>
      <c r="R2468" t="s">
        <v>12665</v>
      </c>
      <c r="AA2468">
        <v>894</v>
      </c>
      <c r="AB2468" s="1">
        <v>40873</v>
      </c>
      <c r="AC2468" t="s">
        <v>887</v>
      </c>
      <c r="AD2468" s="2">
        <v>50000000</v>
      </c>
      <c r="AE2468" s="2">
        <v>75624550</v>
      </c>
      <c r="AF2468" s="2">
        <v>118729073</v>
      </c>
      <c r="AG2468">
        <v>11</v>
      </c>
      <c r="AH2468">
        <v>26</v>
      </c>
      <c r="AI2468">
        <v>11</v>
      </c>
      <c r="AK2468" s="1" t="str">
        <f t="shared" si="353"/>
        <v>PG</v>
      </c>
      <c r="AL2468" s="1" t="str">
        <f t="shared" si="347"/>
        <v>124 min</v>
      </c>
      <c r="AM2468" s="1" t="str">
        <f t="shared" si="348"/>
        <v>Comedy, Drama, Family</v>
      </c>
      <c r="AN2468" s="1" t="str">
        <f t="shared" si="349"/>
        <v>Cameron Crowe</v>
      </c>
      <c r="AO2468" s="1" t="str">
        <f t="shared" si="350"/>
        <v>Aline Brosh McKenna (screenplay), Cameron Crowe (screenplay), Benjamin Mee (book)</v>
      </c>
      <c r="AP2468" s="1" t="str">
        <f t="shared" si="351"/>
        <v>Matt Damon, Scarlett Johansson, Thomas Haden Church, Colin Ford</v>
      </c>
      <c r="AQ2468" s="1" t="str">
        <f t="shared" si="352"/>
        <v>Fox</v>
      </c>
    </row>
    <row r="2469" spans="1:43">
      <c r="A2469">
        <v>68</v>
      </c>
      <c r="B2469" t="s">
        <v>12666</v>
      </c>
      <c r="C2469" t="s">
        <v>6069</v>
      </c>
      <c r="D2469" t="e">
        <f t="shared" si="346"/>
        <v>#N/A</v>
      </c>
      <c r="K2469">
        <f t="shared" si="354"/>
        <v>1989</v>
      </c>
      <c r="L2469" t="s">
        <v>4682</v>
      </c>
      <c r="M2469" t="s">
        <v>5184</v>
      </c>
      <c r="N2469" t="s">
        <v>4757</v>
      </c>
      <c r="O2469" t="s">
        <v>7579</v>
      </c>
      <c r="P2469" t="s">
        <v>12667</v>
      </c>
      <c r="Q2469" t="s">
        <v>12668</v>
      </c>
      <c r="R2469" t="s">
        <v>12669</v>
      </c>
      <c r="AA2469">
        <v>1268</v>
      </c>
      <c r="AB2469" s="1">
        <v>40655</v>
      </c>
      <c r="AC2469" t="s">
        <v>1260</v>
      </c>
      <c r="AD2469" s="2">
        <v>38000000</v>
      </c>
      <c r="AE2469" s="2">
        <v>58709717</v>
      </c>
      <c r="AF2469" s="2">
        <v>116809717</v>
      </c>
      <c r="AG2469">
        <v>4</v>
      </c>
      <c r="AH2469">
        <v>22</v>
      </c>
      <c r="AI2469">
        <v>11</v>
      </c>
      <c r="AK2469" s="1" t="str">
        <f t="shared" si="353"/>
        <v>PG-13</v>
      </c>
      <c r="AL2469" s="1" t="str">
        <f t="shared" si="347"/>
        <v>120 min</v>
      </c>
      <c r="AM2469" s="1" t="str">
        <f t="shared" si="348"/>
        <v>Drama, Romance</v>
      </c>
      <c r="AN2469" s="1" t="str">
        <f t="shared" si="349"/>
        <v>Francis Lawrence</v>
      </c>
      <c r="AO2469" s="1" t="str">
        <f t="shared" si="350"/>
        <v>Richard LaGravenese (screenplay), Sara Gruen (novel)</v>
      </c>
      <c r="AP2469" s="1" t="str">
        <f t="shared" si="351"/>
        <v>Reese Witherspoon, Robert Pattinson, Christoph Waltz, Paul Schneider</v>
      </c>
      <c r="AQ2469" s="1" t="str">
        <f t="shared" si="352"/>
        <v>Fox</v>
      </c>
    </row>
    <row r="2470" spans="1:43">
      <c r="A2470">
        <v>69</v>
      </c>
      <c r="B2470" t="s">
        <v>4037</v>
      </c>
      <c r="C2470" t="s">
        <v>12670</v>
      </c>
      <c r="D2470">
        <f t="shared" si="346"/>
        <v>1500000</v>
      </c>
      <c r="K2470">
        <f t="shared" si="354"/>
        <v>1989</v>
      </c>
      <c r="L2470" t="s">
        <v>4682</v>
      </c>
      <c r="M2470" t="s">
        <v>5159</v>
      </c>
      <c r="N2470" t="s">
        <v>12671</v>
      </c>
      <c r="O2470" t="s">
        <v>12672</v>
      </c>
      <c r="P2470" t="s">
        <v>12673</v>
      </c>
      <c r="Q2470" t="s">
        <v>12674</v>
      </c>
      <c r="R2470" t="s">
        <v>12675</v>
      </c>
      <c r="AA2470">
        <v>2621</v>
      </c>
      <c r="AB2470" s="1">
        <v>40907</v>
      </c>
      <c r="AC2470" t="s">
        <v>2601</v>
      </c>
      <c r="AD2470" s="2">
        <v>14000000</v>
      </c>
      <c r="AE2470" s="2">
        <v>29959436</v>
      </c>
      <c r="AF2470" s="2">
        <v>115592104</v>
      </c>
      <c r="AG2470">
        <v>12</v>
      </c>
      <c r="AH2470">
        <v>30</v>
      </c>
      <c r="AI2470">
        <v>11</v>
      </c>
      <c r="AK2470" s="1" t="str">
        <f t="shared" si="353"/>
        <v>PG-13</v>
      </c>
      <c r="AL2470" s="1" t="str">
        <f t="shared" si="347"/>
        <v>100 min</v>
      </c>
      <c r="AM2470" s="1" t="str">
        <f t="shared" si="348"/>
        <v>Biography, Drama, History</v>
      </c>
      <c r="AN2470" s="1" t="str">
        <f t="shared" si="349"/>
        <v>Phyllida Lloyd</v>
      </c>
      <c r="AO2470" s="1" t="str">
        <f t="shared" si="350"/>
        <v>Abi Morgan (screenplay)</v>
      </c>
      <c r="AP2470" s="1" t="str">
        <f t="shared" si="351"/>
        <v>Meryl Streep, Jim Broadbent, Susan Brown, Alice da Cunha</v>
      </c>
      <c r="AQ2470" s="1" t="str">
        <f t="shared" si="352"/>
        <v>Wein.</v>
      </c>
    </row>
    <row r="2471" spans="1:43">
      <c r="A2471">
        <v>70</v>
      </c>
      <c r="B2471" t="s">
        <v>12676</v>
      </c>
      <c r="C2471" t="s">
        <v>4660</v>
      </c>
      <c r="D2471" t="e">
        <f t="shared" si="346"/>
        <v>#N/A</v>
      </c>
      <c r="K2471">
        <f t="shared" si="354"/>
        <v>1989</v>
      </c>
      <c r="L2471" t="s">
        <v>4682</v>
      </c>
      <c r="M2471" t="s">
        <v>4763</v>
      </c>
      <c r="N2471" t="s">
        <v>4579</v>
      </c>
      <c r="O2471" t="s">
        <v>12677</v>
      </c>
      <c r="P2471" t="s">
        <v>12678</v>
      </c>
      <c r="Q2471" t="s">
        <v>12679</v>
      </c>
      <c r="R2471" t="s">
        <v>12680</v>
      </c>
      <c r="AA2471">
        <v>895</v>
      </c>
      <c r="AB2471" s="1">
        <v>40809</v>
      </c>
      <c r="AC2471" t="s">
        <v>888</v>
      </c>
      <c r="AD2471" s="2">
        <v>50000000</v>
      </c>
      <c r="AE2471" s="2">
        <v>75605492</v>
      </c>
      <c r="AF2471" s="2">
        <v>111300835</v>
      </c>
      <c r="AG2471">
        <v>9</v>
      </c>
      <c r="AH2471">
        <v>23</v>
      </c>
      <c r="AI2471">
        <v>11</v>
      </c>
      <c r="AK2471" s="1" t="str">
        <f t="shared" si="353"/>
        <v>PG-13</v>
      </c>
      <c r="AL2471" s="1" t="str">
        <f t="shared" si="347"/>
        <v>133 min</v>
      </c>
      <c r="AM2471" s="1" t="str">
        <f t="shared" si="348"/>
        <v>Biography, Drama, Sport</v>
      </c>
      <c r="AN2471" s="1" t="str">
        <f t="shared" si="349"/>
        <v>Bennett Miller</v>
      </c>
      <c r="AO2471" s="1" t="str">
        <f t="shared" si="350"/>
        <v>Steven Zaillian (screenplay), Aaron Sorkin (screenplay), Stan Chervin (story), Michael Lewis (book)</v>
      </c>
      <c r="AP2471" s="1" t="str">
        <f t="shared" si="351"/>
        <v>Brad Pitt, Jonah Hill, Philip Seymour Hoffman, Robin Wright</v>
      </c>
      <c r="AQ2471" s="1" t="str">
        <f t="shared" si="352"/>
        <v>Sony</v>
      </c>
    </row>
    <row r="2472" spans="1:43">
      <c r="A2472">
        <v>71</v>
      </c>
      <c r="B2472" t="s">
        <v>12681</v>
      </c>
      <c r="C2472" t="s">
        <v>4621</v>
      </c>
      <c r="D2472" t="e">
        <f t="shared" si="346"/>
        <v>#N/A</v>
      </c>
      <c r="K2472">
        <f t="shared" si="354"/>
        <v>1989</v>
      </c>
      <c r="L2472" t="s">
        <v>4614</v>
      </c>
      <c r="M2472" t="s">
        <v>4763</v>
      </c>
      <c r="N2472" t="s">
        <v>4898</v>
      </c>
      <c r="O2472" t="s">
        <v>12682</v>
      </c>
      <c r="P2472" t="s">
        <v>12683</v>
      </c>
      <c r="Q2472" t="s">
        <v>12684</v>
      </c>
      <c r="R2472" t="s">
        <v>12685</v>
      </c>
      <c r="AA2472">
        <v>1583</v>
      </c>
      <c r="AB2472" s="1">
        <v>40578</v>
      </c>
      <c r="AC2472" t="s">
        <v>1572</v>
      </c>
      <c r="AD2472" s="2">
        <v>30000000</v>
      </c>
      <c r="AE2472" s="2">
        <v>23209310</v>
      </c>
      <c r="AF2472" s="2">
        <v>104283753</v>
      </c>
      <c r="AG2472">
        <v>2</v>
      </c>
      <c r="AH2472">
        <v>4</v>
      </c>
      <c r="AI2472">
        <v>11</v>
      </c>
      <c r="AK2472" s="1" t="e">
        <f t="shared" si="353"/>
        <v>#N/A</v>
      </c>
      <c r="AL2472" s="1" t="e">
        <f t="shared" si="347"/>
        <v>#N/A</v>
      </c>
      <c r="AM2472" s="1" t="e">
        <f t="shared" si="348"/>
        <v>#N/A</v>
      </c>
      <c r="AN2472" s="1" t="e">
        <f t="shared" si="349"/>
        <v>#N/A</v>
      </c>
      <c r="AO2472" s="1" t="e">
        <f t="shared" si="350"/>
        <v>#N/A</v>
      </c>
      <c r="AP2472" s="1" t="e">
        <f t="shared" si="351"/>
        <v>#N/A</v>
      </c>
      <c r="AQ2472" s="1" t="e">
        <f t="shared" si="352"/>
        <v>#N/A</v>
      </c>
    </row>
    <row r="2473" spans="1:43">
      <c r="A2473">
        <v>72</v>
      </c>
      <c r="B2473" t="s">
        <v>12686</v>
      </c>
      <c r="C2473" t="s">
        <v>11759</v>
      </c>
      <c r="D2473" t="e">
        <f t="shared" si="346"/>
        <v>#N/A</v>
      </c>
      <c r="K2473">
        <f t="shared" si="354"/>
        <v>1989</v>
      </c>
      <c r="L2473" t="s">
        <v>4600</v>
      </c>
      <c r="M2473" t="s">
        <v>5574</v>
      </c>
      <c r="N2473" t="s">
        <v>6354</v>
      </c>
      <c r="O2473" t="s">
        <v>12687</v>
      </c>
      <c r="P2473" t="s">
        <v>12688</v>
      </c>
      <c r="Q2473" t="s">
        <v>12689</v>
      </c>
      <c r="R2473" t="s">
        <v>12690</v>
      </c>
      <c r="AA2473">
        <v>1185</v>
      </c>
      <c r="AB2473" s="1">
        <v>40620</v>
      </c>
      <c r="AC2473" t="s">
        <v>1177</v>
      </c>
      <c r="AD2473" s="2">
        <v>40000000</v>
      </c>
      <c r="AE2473" s="2">
        <v>37412945</v>
      </c>
      <c r="AF2473" s="2">
        <v>101162106</v>
      </c>
      <c r="AG2473">
        <v>3</v>
      </c>
      <c r="AH2473">
        <v>18</v>
      </c>
      <c r="AI2473">
        <v>11</v>
      </c>
      <c r="AK2473" s="1" t="str">
        <f t="shared" si="353"/>
        <v>R</v>
      </c>
      <c r="AL2473" s="1" t="str">
        <f t="shared" si="347"/>
        <v>104 min</v>
      </c>
      <c r="AM2473" s="1" t="str">
        <f t="shared" si="348"/>
        <v>Adventure, Comedy, Sci-Fi</v>
      </c>
      <c r="AN2473" s="1" t="str">
        <f t="shared" si="349"/>
        <v>Greg Mottola</v>
      </c>
      <c r="AO2473" s="1" t="str">
        <f t="shared" si="350"/>
        <v>Simon Pegg, Nick Frost</v>
      </c>
      <c r="AP2473" s="1" t="str">
        <f t="shared" si="351"/>
        <v>Mia Stallard, Simon Pegg, Nick Frost, Jeremy Owen</v>
      </c>
      <c r="AQ2473" s="1" t="str">
        <f t="shared" si="352"/>
        <v>Uni.</v>
      </c>
    </row>
    <row r="2474" spans="1:43">
      <c r="A2474">
        <v>73</v>
      </c>
      <c r="B2474" t="s">
        <v>12691</v>
      </c>
      <c r="C2474" t="s">
        <v>4805</v>
      </c>
      <c r="D2474" t="e">
        <f t="shared" si="346"/>
        <v>#N/A</v>
      </c>
      <c r="K2474">
        <f t="shared" si="354"/>
        <v>1989</v>
      </c>
      <c r="L2474" t="s">
        <v>4682</v>
      </c>
      <c r="M2474" t="s">
        <v>4689</v>
      </c>
      <c r="N2474" t="s">
        <v>6339</v>
      </c>
      <c r="O2474" t="s">
        <v>11289</v>
      </c>
      <c r="P2474" t="s">
        <v>12692</v>
      </c>
      <c r="Q2474" t="s">
        <v>12693</v>
      </c>
      <c r="R2474" t="s">
        <v>12694</v>
      </c>
      <c r="AA2474">
        <v>4081</v>
      </c>
      <c r="AB2474" s="1">
        <v>40634</v>
      </c>
      <c r="AC2474" t="s">
        <v>4034</v>
      </c>
      <c r="AD2474" s="2">
        <v>1500000</v>
      </c>
      <c r="AE2474" s="2">
        <v>54009150</v>
      </c>
      <c r="AF2474" s="2">
        <v>99870886</v>
      </c>
      <c r="AG2474">
        <v>4</v>
      </c>
      <c r="AH2474">
        <v>1</v>
      </c>
      <c r="AI2474">
        <v>11</v>
      </c>
      <c r="AK2474" s="1" t="str">
        <f t="shared" si="353"/>
        <v>N/A</v>
      </c>
      <c r="AL2474" s="1" t="str">
        <f t="shared" si="347"/>
        <v>26 min</v>
      </c>
      <c r="AM2474" s="1" t="str">
        <f t="shared" si="348"/>
        <v>News</v>
      </c>
      <c r="AN2474" s="1" t="str">
        <f t="shared" si="349"/>
        <v>Paul Wynne</v>
      </c>
      <c r="AO2474" s="1" t="str">
        <f t="shared" si="350"/>
        <v>Paul Wynne</v>
      </c>
      <c r="AP2474" s="1" t="str">
        <f t="shared" si="351"/>
        <v>N/A</v>
      </c>
      <c r="AQ2474" s="1" t="str">
        <f t="shared" si="352"/>
        <v>FD</v>
      </c>
    </row>
    <row r="2475" spans="1:43">
      <c r="A2475">
        <v>74</v>
      </c>
      <c r="B2475" t="s">
        <v>12695</v>
      </c>
      <c r="C2475" t="s">
        <v>4628</v>
      </c>
      <c r="D2475" t="e">
        <f t="shared" si="346"/>
        <v>#N/A</v>
      </c>
      <c r="K2475">
        <f t="shared" si="354"/>
        <v>1989</v>
      </c>
      <c r="L2475" t="s">
        <v>4600</v>
      </c>
      <c r="M2475" t="s">
        <v>5125</v>
      </c>
      <c r="N2475" t="s">
        <v>4684</v>
      </c>
      <c r="O2475" t="s">
        <v>12696</v>
      </c>
      <c r="P2475" t="s">
        <v>12697</v>
      </c>
      <c r="Q2475" t="s">
        <v>12698</v>
      </c>
      <c r="R2475" t="s">
        <v>12699</v>
      </c>
      <c r="AA2475">
        <v>2674</v>
      </c>
      <c r="AB2475" s="1">
        <v>40583</v>
      </c>
      <c r="AC2475" t="s">
        <v>2653</v>
      </c>
      <c r="AD2475" s="2">
        <v>13000000</v>
      </c>
      <c r="AE2475" s="2">
        <v>73013910</v>
      </c>
      <c r="AF2475" s="2">
        <v>99034125</v>
      </c>
      <c r="AG2475">
        <v>2</v>
      </c>
      <c r="AH2475">
        <v>9</v>
      </c>
      <c r="AI2475">
        <v>11</v>
      </c>
      <c r="AK2475" s="1" t="str">
        <f t="shared" si="353"/>
        <v>G</v>
      </c>
      <c r="AL2475" s="1" t="str">
        <f t="shared" si="347"/>
        <v>105 min</v>
      </c>
      <c r="AM2475" s="1" t="str">
        <f t="shared" si="348"/>
        <v>Documentary, Music</v>
      </c>
      <c r="AN2475" s="1" t="str">
        <f t="shared" si="349"/>
        <v>Jon M. Chu</v>
      </c>
      <c r="AO2475" s="1" t="str">
        <f t="shared" si="350"/>
        <v>N/A</v>
      </c>
      <c r="AP2475" s="1" t="str">
        <f t="shared" si="351"/>
        <v>Justin Bieber, Boys II Men, Miley Cyrus, Sean Kingston</v>
      </c>
      <c r="AQ2475" s="1" t="str">
        <f t="shared" si="352"/>
        <v>Par.</v>
      </c>
    </row>
    <row r="2476" spans="1:43">
      <c r="A2476">
        <v>75</v>
      </c>
      <c r="B2476" t="s">
        <v>12700</v>
      </c>
      <c r="C2476" t="s">
        <v>10764</v>
      </c>
      <c r="D2476" t="e">
        <f t="shared" si="346"/>
        <v>#N/A</v>
      </c>
      <c r="K2476">
        <f t="shared" si="354"/>
        <v>1989</v>
      </c>
      <c r="L2476" t="s">
        <v>4614</v>
      </c>
      <c r="M2476" t="s">
        <v>5460</v>
      </c>
      <c r="N2476" t="s">
        <v>4690</v>
      </c>
      <c r="O2476" t="s">
        <v>11914</v>
      </c>
      <c r="P2476" t="s">
        <v>12701</v>
      </c>
      <c r="Q2476" t="s">
        <v>12702</v>
      </c>
      <c r="R2476" t="s">
        <v>12703</v>
      </c>
      <c r="AA2476">
        <v>1298</v>
      </c>
      <c r="AB2476" s="1">
        <v>40571</v>
      </c>
      <c r="AC2476" t="s">
        <v>1290</v>
      </c>
      <c r="AD2476" s="2">
        <v>37000000</v>
      </c>
      <c r="AE2476" s="2">
        <v>33047633</v>
      </c>
      <c r="AF2476" s="2">
        <v>97143987</v>
      </c>
      <c r="AG2476">
        <v>1</v>
      </c>
      <c r="AH2476">
        <v>28</v>
      </c>
      <c r="AI2476">
        <v>11</v>
      </c>
      <c r="AK2476" s="1" t="str">
        <f t="shared" si="353"/>
        <v>err</v>
      </c>
      <c r="AL2476" s="1">
        <f t="shared" si="347"/>
        <v>0</v>
      </c>
      <c r="AM2476" s="1">
        <f t="shared" si="348"/>
        <v>0</v>
      </c>
      <c r="AN2476" s="1">
        <f t="shared" si="349"/>
        <v>0</v>
      </c>
      <c r="AO2476" s="1">
        <f t="shared" si="350"/>
        <v>0</v>
      </c>
      <c r="AP2476" s="1">
        <f t="shared" si="351"/>
        <v>0</v>
      </c>
      <c r="AQ2476" s="1" t="str">
        <f t="shared" si="352"/>
        <v>WB (NL)</v>
      </c>
    </row>
    <row r="2477" spans="1:43">
      <c r="A2477">
        <v>76</v>
      </c>
      <c r="B2477" t="s">
        <v>12704</v>
      </c>
      <c r="C2477" t="s">
        <v>12705</v>
      </c>
      <c r="D2477" t="e">
        <f t="shared" si="346"/>
        <v>#N/A</v>
      </c>
      <c r="K2477">
        <f t="shared" si="354"/>
        <v>1989</v>
      </c>
      <c r="L2477" t="s">
        <v>4563</v>
      </c>
      <c r="M2477" t="s">
        <v>4984</v>
      </c>
      <c r="N2477" t="s">
        <v>4878</v>
      </c>
      <c r="O2477" t="s">
        <v>12706</v>
      </c>
      <c r="P2477" t="s">
        <v>12707</v>
      </c>
      <c r="Q2477" t="s">
        <v>12708</v>
      </c>
      <c r="R2477" t="s">
        <v>12709</v>
      </c>
      <c r="AA2477">
        <v>1294</v>
      </c>
      <c r="AB2477" s="1">
        <v>40809</v>
      </c>
      <c r="AC2477" t="s">
        <v>1286</v>
      </c>
      <c r="AD2477" s="2">
        <v>37000000</v>
      </c>
      <c r="AE2477" s="2">
        <v>72286779</v>
      </c>
      <c r="AF2477" s="2">
        <v>96068724</v>
      </c>
      <c r="AG2477">
        <v>9</v>
      </c>
      <c r="AH2477">
        <v>23</v>
      </c>
      <c r="AI2477">
        <v>11</v>
      </c>
      <c r="AK2477" s="1" t="str">
        <f t="shared" si="353"/>
        <v>PG</v>
      </c>
      <c r="AL2477" s="1" t="str">
        <f t="shared" si="347"/>
        <v>113 min</v>
      </c>
      <c r="AM2477" s="1" t="str">
        <f t="shared" si="348"/>
        <v>Drama, Family</v>
      </c>
      <c r="AN2477" s="1" t="str">
        <f t="shared" si="349"/>
        <v>Charles Martin Smith</v>
      </c>
      <c r="AO2477" s="1" t="str">
        <f t="shared" si="350"/>
        <v>Karen Janszen, Noam Dromi</v>
      </c>
      <c r="AP2477" s="1" t="str">
        <f t="shared" si="351"/>
        <v>Harry Connick Jr., Ashley Judd, Nathan Gamble, Kris Kristofferson</v>
      </c>
      <c r="AQ2477" s="1" t="str">
        <f t="shared" si="352"/>
        <v>WB</v>
      </c>
    </row>
    <row r="2478" spans="1:43">
      <c r="A2478">
        <v>77</v>
      </c>
      <c r="B2478" t="s">
        <v>12710</v>
      </c>
      <c r="C2478" t="s">
        <v>4607</v>
      </c>
      <c r="D2478" t="e">
        <f t="shared" si="346"/>
        <v>#N/A</v>
      </c>
      <c r="K2478">
        <f t="shared" si="354"/>
        <v>1989</v>
      </c>
      <c r="L2478" t="s">
        <v>4600</v>
      </c>
      <c r="M2478" t="s">
        <v>4806</v>
      </c>
      <c r="N2478" t="s">
        <v>4572</v>
      </c>
      <c r="O2478" t="s">
        <v>11604</v>
      </c>
      <c r="P2478" t="s">
        <v>12711</v>
      </c>
      <c r="Q2478" t="s">
        <v>12712</v>
      </c>
      <c r="R2478" t="s">
        <v>12713</v>
      </c>
      <c r="AA2478">
        <v>1182</v>
      </c>
      <c r="AB2478" s="1">
        <v>40648</v>
      </c>
      <c r="AC2478" t="s">
        <v>1174</v>
      </c>
      <c r="AD2478" s="2">
        <v>40000000</v>
      </c>
      <c r="AE2478" s="2">
        <v>38180928</v>
      </c>
      <c r="AF2478" s="2">
        <v>95989590</v>
      </c>
      <c r="AG2478">
        <v>4</v>
      </c>
      <c r="AH2478">
        <v>15</v>
      </c>
      <c r="AI2478">
        <v>11</v>
      </c>
      <c r="AK2478" s="1" t="str">
        <f t="shared" si="353"/>
        <v>R</v>
      </c>
      <c r="AL2478" s="1" t="str">
        <f t="shared" si="347"/>
        <v>111 min</v>
      </c>
      <c r="AM2478" s="1" t="str">
        <f t="shared" si="348"/>
        <v>Horror, Mystery</v>
      </c>
      <c r="AN2478" s="1" t="str">
        <f t="shared" si="349"/>
        <v>Wes Craven</v>
      </c>
      <c r="AO2478" s="1" t="str">
        <f t="shared" si="350"/>
        <v>Kevin Williamson</v>
      </c>
      <c r="AP2478" s="1" t="str">
        <f t="shared" si="351"/>
        <v>Lucy Hale, Roger Jackson, Shenae Grimes-Beech, Dane Farwell</v>
      </c>
      <c r="AQ2478" s="1" t="str">
        <f t="shared" si="352"/>
        <v>W/Dim.</v>
      </c>
    </row>
    <row r="2479" spans="1:43">
      <c r="A2479">
        <v>78</v>
      </c>
      <c r="B2479" t="s">
        <v>12714</v>
      </c>
      <c r="C2479" t="s">
        <v>4628</v>
      </c>
      <c r="D2479" t="e">
        <f t="shared" si="346"/>
        <v>#N/A</v>
      </c>
      <c r="K2479">
        <f t="shared" si="354"/>
        <v>1989</v>
      </c>
      <c r="L2479" t="s">
        <v>4614</v>
      </c>
      <c r="M2479" t="s">
        <v>6879</v>
      </c>
      <c r="N2479" t="s">
        <v>4708</v>
      </c>
      <c r="O2479" t="s">
        <v>12715</v>
      </c>
      <c r="P2479" t="s">
        <v>12716</v>
      </c>
      <c r="Q2479" t="s">
        <v>12717</v>
      </c>
      <c r="R2479" t="s">
        <v>12718</v>
      </c>
      <c r="AA2479">
        <v>296</v>
      </c>
      <c r="AB2479" s="1">
        <v>40898</v>
      </c>
      <c r="AC2479" t="s">
        <v>293</v>
      </c>
      <c r="AD2479" s="2">
        <v>100000000</v>
      </c>
      <c r="AE2479" s="2">
        <v>311434</v>
      </c>
      <c r="AF2479" s="2">
        <v>93721434</v>
      </c>
      <c r="AG2479">
        <v>12</v>
      </c>
      <c r="AH2479">
        <v>21</v>
      </c>
      <c r="AI2479">
        <v>11</v>
      </c>
      <c r="AK2479" s="1" t="e">
        <f t="shared" si="353"/>
        <v>#N/A</v>
      </c>
      <c r="AL2479" s="1" t="e">
        <f t="shared" si="347"/>
        <v>#N/A</v>
      </c>
      <c r="AM2479" s="1" t="e">
        <f t="shared" si="348"/>
        <v>#N/A</v>
      </c>
      <c r="AN2479" s="1" t="e">
        <f t="shared" si="349"/>
        <v>#N/A</v>
      </c>
      <c r="AO2479" s="1" t="e">
        <f t="shared" si="350"/>
        <v>#N/A</v>
      </c>
      <c r="AP2479" s="1" t="e">
        <f t="shared" si="351"/>
        <v>#N/A</v>
      </c>
      <c r="AQ2479" s="1" t="e">
        <f t="shared" si="352"/>
        <v>#N/A</v>
      </c>
    </row>
    <row r="2480" spans="1:43">
      <c r="A2480">
        <v>79</v>
      </c>
      <c r="B2480" t="s">
        <v>12719</v>
      </c>
      <c r="C2480" t="s">
        <v>4628</v>
      </c>
      <c r="D2480" t="e">
        <f t="shared" si="346"/>
        <v>#N/A</v>
      </c>
      <c r="K2480">
        <f t="shared" si="354"/>
        <v>1989</v>
      </c>
      <c r="L2480" t="s">
        <v>4635</v>
      </c>
      <c r="AA2480">
        <v>1209</v>
      </c>
      <c r="AB2480" s="1">
        <v>40550</v>
      </c>
      <c r="AC2480" t="s">
        <v>1201</v>
      </c>
      <c r="AD2480" s="2">
        <v>40000000</v>
      </c>
      <c r="AE2480" s="2">
        <v>24827228</v>
      </c>
      <c r="AF2480" s="2">
        <v>91126600</v>
      </c>
      <c r="AG2480">
        <v>1</v>
      </c>
      <c r="AH2480">
        <v>7</v>
      </c>
      <c r="AI2480">
        <v>11</v>
      </c>
      <c r="AK2480" s="1" t="e">
        <f t="shared" si="353"/>
        <v>#N/A</v>
      </c>
      <c r="AL2480" s="1" t="e">
        <f t="shared" si="347"/>
        <v>#N/A</v>
      </c>
      <c r="AM2480" s="1" t="e">
        <f t="shared" si="348"/>
        <v>#N/A</v>
      </c>
      <c r="AN2480" s="1" t="e">
        <f t="shared" si="349"/>
        <v>#N/A</v>
      </c>
      <c r="AO2480" s="1" t="e">
        <f t="shared" si="350"/>
        <v>#N/A</v>
      </c>
      <c r="AP2480" s="1" t="e">
        <f t="shared" si="351"/>
        <v>#N/A</v>
      </c>
      <c r="AQ2480" s="1" t="e">
        <f t="shared" si="352"/>
        <v>#N/A</v>
      </c>
    </row>
    <row r="2481" spans="1:43">
      <c r="A2481">
        <v>80</v>
      </c>
      <c r="B2481" t="s">
        <v>12720</v>
      </c>
      <c r="C2481" t="s">
        <v>4805</v>
      </c>
      <c r="D2481" t="e">
        <f t="shared" si="346"/>
        <v>#N/A</v>
      </c>
      <c r="K2481">
        <f t="shared" si="354"/>
        <v>1989</v>
      </c>
      <c r="L2481" t="s">
        <v>4600</v>
      </c>
      <c r="M2481" t="s">
        <v>4935</v>
      </c>
      <c r="N2481" t="s">
        <v>11739</v>
      </c>
      <c r="O2481" t="s">
        <v>12721</v>
      </c>
      <c r="P2481" t="s">
        <v>12722</v>
      </c>
      <c r="Q2481" t="s">
        <v>12723</v>
      </c>
      <c r="R2481" t="s">
        <v>12724</v>
      </c>
      <c r="AA2481">
        <v>1099</v>
      </c>
      <c r="AB2481" s="1">
        <v>40613</v>
      </c>
      <c r="AC2481" t="s">
        <v>1092</v>
      </c>
      <c r="AD2481" s="2">
        <v>42000000</v>
      </c>
      <c r="AE2481" s="2">
        <v>37662162</v>
      </c>
      <c r="AF2481" s="2">
        <v>90300442</v>
      </c>
      <c r="AG2481">
        <v>3</v>
      </c>
      <c r="AH2481">
        <v>11</v>
      </c>
      <c r="AI2481">
        <v>11</v>
      </c>
      <c r="AK2481" s="1" t="str">
        <f t="shared" si="353"/>
        <v>PG-13</v>
      </c>
      <c r="AL2481" s="1" t="str">
        <f t="shared" si="347"/>
        <v>100 min</v>
      </c>
      <c r="AM2481" s="1" t="str">
        <f t="shared" si="348"/>
        <v>Fantasy, Horror, Mystery</v>
      </c>
      <c r="AN2481" s="1" t="str">
        <f t="shared" si="349"/>
        <v>Catherine Hardwicke</v>
      </c>
      <c r="AO2481" s="1" t="str">
        <f t="shared" si="350"/>
        <v>David Johnson</v>
      </c>
      <c r="AP2481" s="1" t="str">
        <f t="shared" si="351"/>
        <v>Amanda Seyfried, Gary Oldman, Billy Burke, Shiloh Fernandez</v>
      </c>
      <c r="AQ2481" s="1" t="str">
        <f t="shared" si="352"/>
        <v>WB</v>
      </c>
    </row>
    <row r="2482" spans="1:43">
      <c r="A2482">
        <v>81</v>
      </c>
      <c r="B2482" t="s">
        <v>2522</v>
      </c>
      <c r="C2482" t="s">
        <v>4607</v>
      </c>
      <c r="D2482">
        <f t="shared" si="346"/>
        <v>15000000</v>
      </c>
      <c r="K2482">
        <f t="shared" si="354"/>
        <v>1989</v>
      </c>
      <c r="L2482" t="s">
        <v>4614</v>
      </c>
      <c r="M2482" t="s">
        <v>4823</v>
      </c>
      <c r="N2482" t="s">
        <v>5126</v>
      </c>
      <c r="O2482" t="s">
        <v>12725</v>
      </c>
      <c r="P2482" t="s">
        <v>12726</v>
      </c>
      <c r="Q2482" t="s">
        <v>12727</v>
      </c>
      <c r="R2482" t="s">
        <v>12728</v>
      </c>
      <c r="AA2482">
        <v>516</v>
      </c>
      <c r="AB2482" s="1">
        <v>40627</v>
      </c>
      <c r="AC2482" t="s">
        <v>513</v>
      </c>
      <c r="AD2482" s="2">
        <v>75000000</v>
      </c>
      <c r="AE2482" s="2">
        <v>36392502</v>
      </c>
      <c r="AF2482" s="2">
        <v>89758389</v>
      </c>
      <c r="AG2482">
        <v>3</v>
      </c>
      <c r="AH2482">
        <v>25</v>
      </c>
      <c r="AI2482">
        <v>11</v>
      </c>
      <c r="AK2482" s="1" t="str">
        <f t="shared" si="353"/>
        <v>PG-13</v>
      </c>
      <c r="AL2482" s="1" t="str">
        <f t="shared" si="347"/>
        <v>110 min</v>
      </c>
      <c r="AM2482" s="1" t="str">
        <f t="shared" si="348"/>
        <v>Adventure, Fantasy</v>
      </c>
      <c r="AN2482" s="1" t="str">
        <f t="shared" si="349"/>
        <v>Zack Snyder</v>
      </c>
      <c r="AO2482" s="1" t="str">
        <f t="shared" si="350"/>
        <v>Zack Snyder (screenplay), Steve Shibuya (screenplay), Zack Snyder (story)</v>
      </c>
      <c r="AP2482" s="1" t="str">
        <f t="shared" si="351"/>
        <v>Emily Browning, Abbie Cornish, Jena Malone, Vanessa Hudgens</v>
      </c>
      <c r="AQ2482" s="1" t="str">
        <f t="shared" si="352"/>
        <v>WB</v>
      </c>
    </row>
    <row r="2483" spans="1:43">
      <c r="A2483">
        <v>82</v>
      </c>
      <c r="B2483" t="s">
        <v>12729</v>
      </c>
      <c r="C2483" t="s">
        <v>11759</v>
      </c>
      <c r="D2483" t="e">
        <f t="shared" si="346"/>
        <v>#N/A</v>
      </c>
      <c r="K2483">
        <f t="shared" si="354"/>
        <v>1989</v>
      </c>
      <c r="L2483" t="s">
        <v>4682</v>
      </c>
      <c r="M2483" t="s">
        <v>5574</v>
      </c>
      <c r="N2483" t="s">
        <v>6382</v>
      </c>
      <c r="O2483" t="s">
        <v>7193</v>
      </c>
      <c r="P2483" t="s">
        <v>12730</v>
      </c>
      <c r="Q2483" t="s">
        <v>12731</v>
      </c>
      <c r="R2483" t="s">
        <v>12732</v>
      </c>
      <c r="AA2483">
        <v>593</v>
      </c>
      <c r="AB2483" s="1">
        <v>40599</v>
      </c>
      <c r="AC2483" t="s">
        <v>589</v>
      </c>
      <c r="AD2483" s="2">
        <v>68000000</v>
      </c>
      <c r="AE2483" s="2">
        <v>45060734</v>
      </c>
      <c r="AF2483" s="2">
        <v>87173475</v>
      </c>
      <c r="AG2483">
        <v>2</v>
      </c>
      <c r="AH2483">
        <v>25</v>
      </c>
      <c r="AI2483">
        <v>11</v>
      </c>
      <c r="AK2483" s="1" t="str">
        <f t="shared" si="353"/>
        <v>R</v>
      </c>
      <c r="AL2483" s="1" t="str">
        <f t="shared" si="347"/>
        <v>105 min</v>
      </c>
      <c r="AM2483" s="1" t="str">
        <f t="shared" si="348"/>
        <v>Comedy, Romance</v>
      </c>
      <c r="AN2483" s="1" t="str">
        <f t="shared" si="349"/>
        <v>Bobby Farrelly, Peter Farrelly</v>
      </c>
      <c r="AO2483" s="1" t="str">
        <f t="shared" si="350"/>
        <v>Pete Jones (screenplay), Peter Farrelly (screenplay), Kevin Barnett (screenplay), Bobby Farrelly (screenplay), Pete Jones (story)</v>
      </c>
      <c r="AP2483" s="1" t="str">
        <f t="shared" si="351"/>
        <v>Owen Wilson, Jason Sudeikis, Jenna Fischer, Christina Applegate</v>
      </c>
      <c r="AQ2483" s="1" t="str">
        <f t="shared" si="352"/>
        <v>WB (NL)</v>
      </c>
    </row>
    <row r="2484" spans="1:43">
      <c r="A2484">
        <v>83</v>
      </c>
      <c r="B2484" t="s">
        <v>2142</v>
      </c>
      <c r="C2484" t="s">
        <v>4660</v>
      </c>
      <c r="D2484">
        <f t="shared" si="346"/>
        <v>20000000</v>
      </c>
      <c r="K2484">
        <f t="shared" si="354"/>
        <v>1989</v>
      </c>
      <c r="L2484" t="s">
        <v>4600</v>
      </c>
      <c r="M2484" t="s">
        <v>4713</v>
      </c>
      <c r="N2484" t="s">
        <v>4708</v>
      </c>
      <c r="O2484" t="s">
        <v>6915</v>
      </c>
      <c r="P2484" t="s">
        <v>12733</v>
      </c>
      <c r="Q2484" t="s">
        <v>12734</v>
      </c>
      <c r="R2484" t="s">
        <v>12735</v>
      </c>
      <c r="AA2484">
        <v>1155</v>
      </c>
      <c r="AB2484" s="1">
        <v>40620</v>
      </c>
      <c r="AC2484" t="s">
        <v>1147</v>
      </c>
      <c r="AD2484" s="2">
        <v>40000000</v>
      </c>
      <c r="AE2484" s="2">
        <v>58009200</v>
      </c>
      <c r="AF2484" s="2">
        <v>87145086</v>
      </c>
      <c r="AG2484">
        <v>3</v>
      </c>
      <c r="AH2484">
        <v>18</v>
      </c>
      <c r="AI2484">
        <v>11</v>
      </c>
      <c r="AK2484" s="1" t="str">
        <f t="shared" si="353"/>
        <v>R</v>
      </c>
      <c r="AL2484" s="1" t="str">
        <f t="shared" si="347"/>
        <v>118 min</v>
      </c>
      <c r="AM2484" s="1" t="str">
        <f t="shared" si="348"/>
        <v>Crime, Drama, Thriller</v>
      </c>
      <c r="AN2484" s="1" t="str">
        <f t="shared" si="349"/>
        <v>Brad Furman</v>
      </c>
      <c r="AO2484" s="1" t="str">
        <f t="shared" si="350"/>
        <v>John Romano (screenplay), Michael Connelly (novel)</v>
      </c>
      <c r="AP2484" s="1" t="str">
        <f t="shared" si="351"/>
        <v>Matthew McConaughey, Marisa Tomei, Ryan Phillippe, William H. Macy</v>
      </c>
      <c r="AQ2484" s="1" t="str">
        <f t="shared" si="352"/>
        <v>LGF</v>
      </c>
    </row>
    <row r="2485" spans="1:43">
      <c r="A2485">
        <v>84</v>
      </c>
      <c r="B2485" t="s">
        <v>12736</v>
      </c>
      <c r="C2485" t="s">
        <v>12670</v>
      </c>
      <c r="D2485" t="e">
        <f t="shared" si="346"/>
        <v>#N/A</v>
      </c>
      <c r="K2485">
        <f t="shared" si="354"/>
        <v>1989</v>
      </c>
      <c r="L2485" t="s">
        <v>4682</v>
      </c>
      <c r="M2485" t="s">
        <v>4957</v>
      </c>
      <c r="N2485" t="s">
        <v>5499</v>
      </c>
      <c r="O2485" t="s">
        <v>12737</v>
      </c>
      <c r="P2485" t="s">
        <v>12738</v>
      </c>
      <c r="Q2485" t="s">
        <v>12739</v>
      </c>
      <c r="R2485" t="s">
        <v>12740</v>
      </c>
      <c r="AA2485">
        <v>1375</v>
      </c>
      <c r="AB2485" s="1">
        <v>40809</v>
      </c>
      <c r="AC2485" t="s">
        <v>1366</v>
      </c>
      <c r="AD2485" s="2">
        <v>35000000</v>
      </c>
      <c r="AE2485" s="2">
        <v>28087155</v>
      </c>
      <c r="AF2485" s="2">
        <v>86648359</v>
      </c>
      <c r="AG2485">
        <v>9</v>
      </c>
      <c r="AH2485">
        <v>23</v>
      </c>
      <c r="AI2485">
        <v>11</v>
      </c>
      <c r="AK2485" s="1" t="e">
        <f t="shared" si="353"/>
        <v>#N/A</v>
      </c>
      <c r="AL2485" s="1" t="e">
        <f t="shared" si="347"/>
        <v>#N/A</v>
      </c>
      <c r="AM2485" s="1" t="e">
        <f t="shared" si="348"/>
        <v>#N/A</v>
      </c>
      <c r="AN2485" s="1" t="e">
        <f t="shared" si="349"/>
        <v>#N/A</v>
      </c>
      <c r="AO2485" s="1" t="e">
        <f t="shared" si="350"/>
        <v>#N/A</v>
      </c>
      <c r="AP2485" s="1" t="e">
        <f t="shared" si="351"/>
        <v>#N/A</v>
      </c>
      <c r="AQ2485" s="1" t="e">
        <f t="shared" si="352"/>
        <v>#N/A</v>
      </c>
    </row>
    <row r="2486" spans="1:43">
      <c r="A2486">
        <v>85</v>
      </c>
      <c r="B2486" t="s">
        <v>3070</v>
      </c>
      <c r="C2486" t="s">
        <v>6636</v>
      </c>
      <c r="D2486">
        <f t="shared" si="346"/>
        <v>9000000</v>
      </c>
      <c r="K2486">
        <f t="shared" si="354"/>
        <v>1989</v>
      </c>
      <c r="L2486" t="s">
        <v>4600</v>
      </c>
      <c r="M2486" t="s">
        <v>5678</v>
      </c>
      <c r="N2486" t="s">
        <v>4729</v>
      </c>
      <c r="O2486" t="s">
        <v>5437</v>
      </c>
      <c r="P2486" t="s">
        <v>12741</v>
      </c>
      <c r="Q2486" t="s">
        <v>12742</v>
      </c>
      <c r="R2486" t="s">
        <v>12743</v>
      </c>
      <c r="AA2486">
        <v>742</v>
      </c>
      <c r="AB2486" s="1">
        <v>40676</v>
      </c>
      <c r="AC2486" t="s">
        <v>736</v>
      </c>
      <c r="AD2486" s="2">
        <v>60000000</v>
      </c>
      <c r="AE2486" s="2">
        <v>29136626</v>
      </c>
      <c r="AF2486" s="2">
        <v>84154026</v>
      </c>
      <c r="AG2486">
        <v>5</v>
      </c>
      <c r="AH2486">
        <v>13</v>
      </c>
      <c r="AI2486">
        <v>11</v>
      </c>
      <c r="AK2486" s="1" t="e">
        <f t="shared" si="353"/>
        <v>#N/A</v>
      </c>
      <c r="AL2486" s="1" t="e">
        <f t="shared" si="347"/>
        <v>#N/A</v>
      </c>
      <c r="AM2486" s="1" t="e">
        <f t="shared" si="348"/>
        <v>#N/A</v>
      </c>
      <c r="AN2486" s="1" t="e">
        <f t="shared" si="349"/>
        <v>#N/A</v>
      </c>
      <c r="AO2486" s="1" t="e">
        <f t="shared" si="350"/>
        <v>#N/A</v>
      </c>
      <c r="AP2486" s="1" t="e">
        <f t="shared" si="351"/>
        <v>#N/A</v>
      </c>
      <c r="AQ2486" s="1" t="e">
        <f t="shared" si="352"/>
        <v>#N/A</v>
      </c>
    </row>
    <row r="2487" spans="1:43">
      <c r="A2487">
        <v>86</v>
      </c>
      <c r="B2487" t="s">
        <v>12744</v>
      </c>
      <c r="C2487" t="s">
        <v>12745</v>
      </c>
      <c r="D2487" t="e">
        <f t="shared" si="346"/>
        <v>#N/A</v>
      </c>
      <c r="K2487">
        <f t="shared" si="354"/>
        <v>1989</v>
      </c>
      <c r="L2487" t="s">
        <v>4635</v>
      </c>
      <c r="AA2487">
        <v>1463</v>
      </c>
      <c r="AB2487" s="1">
        <v>40592</v>
      </c>
      <c r="AC2487" t="s">
        <v>1454</v>
      </c>
      <c r="AD2487" s="2">
        <v>32000000</v>
      </c>
      <c r="AE2487" s="2">
        <v>37915414</v>
      </c>
      <c r="AF2487" s="2">
        <v>82332450</v>
      </c>
      <c r="AG2487">
        <v>2</v>
      </c>
      <c r="AH2487">
        <v>18</v>
      </c>
      <c r="AI2487">
        <v>11</v>
      </c>
      <c r="AK2487" s="1" t="str">
        <f t="shared" si="353"/>
        <v>PG-13</v>
      </c>
      <c r="AL2487" s="1" t="str">
        <f t="shared" si="347"/>
        <v>107 min</v>
      </c>
      <c r="AM2487" s="1" t="str">
        <f t="shared" si="348"/>
        <v>Action, Comedy, Crime</v>
      </c>
      <c r="AN2487" s="1" t="str">
        <f t="shared" si="349"/>
        <v>John Whitesell</v>
      </c>
      <c r="AO2487" s="1" t="str">
        <f t="shared" si="350"/>
        <v>Matt Fogel (screenplay), Don Rhymer (story), Matt Fogel (story), Darryl Quarles (characters)</v>
      </c>
      <c r="AP2487" s="1" t="str">
        <f t="shared" si="351"/>
        <v>Martin Lawrence, Brandon T. Jackson, Jessica Lucas, Michelle Ang</v>
      </c>
      <c r="AQ2487" s="1" t="str">
        <f t="shared" si="352"/>
        <v>Fox</v>
      </c>
    </row>
    <row r="2488" spans="1:43">
      <c r="A2488">
        <v>87</v>
      </c>
      <c r="B2488" t="s">
        <v>12746</v>
      </c>
      <c r="C2488" t="s">
        <v>4805</v>
      </c>
      <c r="D2488" t="e">
        <f t="shared" si="346"/>
        <v>#N/A</v>
      </c>
      <c r="K2488">
        <f t="shared" si="354"/>
        <v>1989</v>
      </c>
      <c r="L2488" t="s">
        <v>4600</v>
      </c>
      <c r="M2488" t="s">
        <v>4707</v>
      </c>
      <c r="N2488" t="s">
        <v>6660</v>
      </c>
      <c r="O2488" t="s">
        <v>10568</v>
      </c>
      <c r="P2488" t="s">
        <v>10568</v>
      </c>
      <c r="Q2488" t="s">
        <v>12747</v>
      </c>
      <c r="R2488" t="s">
        <v>12748</v>
      </c>
      <c r="AA2488">
        <v>2018</v>
      </c>
      <c r="AB2488" s="1">
        <v>40886</v>
      </c>
      <c r="AC2488" t="s">
        <v>2004</v>
      </c>
      <c r="AD2488" s="2">
        <v>21000000</v>
      </c>
      <c r="AE2488" s="2">
        <v>24149393</v>
      </c>
      <c r="AF2488" s="2">
        <v>81452811</v>
      </c>
      <c r="AG2488">
        <v>12</v>
      </c>
      <c r="AH2488">
        <v>9</v>
      </c>
      <c r="AI2488">
        <v>11</v>
      </c>
      <c r="AK2488" s="1" t="e">
        <f t="shared" si="353"/>
        <v>#N/A</v>
      </c>
      <c r="AL2488" s="1" t="e">
        <f t="shared" si="347"/>
        <v>#N/A</v>
      </c>
      <c r="AM2488" s="1" t="e">
        <f t="shared" si="348"/>
        <v>#N/A</v>
      </c>
      <c r="AN2488" s="1" t="e">
        <f t="shared" si="349"/>
        <v>#N/A</v>
      </c>
      <c r="AO2488" s="1" t="e">
        <f t="shared" si="350"/>
        <v>#N/A</v>
      </c>
      <c r="AP2488" s="1" t="e">
        <f t="shared" si="351"/>
        <v>#N/A</v>
      </c>
      <c r="AQ2488" s="1" t="e">
        <f t="shared" si="352"/>
        <v>#N/A</v>
      </c>
    </row>
    <row r="2489" spans="1:43">
      <c r="A2489">
        <v>88</v>
      </c>
      <c r="B2489" t="s">
        <v>12749</v>
      </c>
      <c r="C2489" t="s">
        <v>4621</v>
      </c>
      <c r="D2489" t="e">
        <f t="shared" si="346"/>
        <v>#N/A</v>
      </c>
      <c r="K2489">
        <f t="shared" si="354"/>
        <v>1989</v>
      </c>
      <c r="L2489" t="s">
        <v>4682</v>
      </c>
      <c r="M2489" t="s">
        <v>4857</v>
      </c>
      <c r="N2489" t="s">
        <v>6382</v>
      </c>
      <c r="O2489" t="s">
        <v>12750</v>
      </c>
      <c r="P2489" t="s">
        <v>12751</v>
      </c>
      <c r="Q2489" t="s">
        <v>12752</v>
      </c>
      <c r="R2489" t="s">
        <v>12753</v>
      </c>
      <c r="AA2489">
        <v>1706</v>
      </c>
      <c r="AB2489" s="1">
        <v>40774</v>
      </c>
      <c r="AC2489" t="s">
        <v>1695</v>
      </c>
      <c r="AD2489" s="2">
        <v>27000000</v>
      </c>
      <c r="AE2489" s="2">
        <v>38536376</v>
      </c>
      <c r="AF2489" s="2">
        <v>80681183</v>
      </c>
      <c r="AG2489">
        <v>8</v>
      </c>
      <c r="AH2489">
        <v>19</v>
      </c>
      <c r="AI2489">
        <v>11</v>
      </c>
      <c r="AK2489" s="1" t="str">
        <f t="shared" si="353"/>
        <v>PG</v>
      </c>
      <c r="AL2489" s="1" t="str">
        <f t="shared" si="347"/>
        <v>89 min</v>
      </c>
      <c r="AM2489" s="1" t="str">
        <f t="shared" si="348"/>
        <v>Action, Adventure, Comedy</v>
      </c>
      <c r="AN2489" s="1" t="str">
        <f t="shared" si="349"/>
        <v>Robert Rodriguez</v>
      </c>
      <c r="AO2489" s="1" t="str">
        <f t="shared" si="350"/>
        <v>Robert Rodriguez</v>
      </c>
      <c r="AP2489" s="1" t="str">
        <f t="shared" si="351"/>
        <v>Jessica Alba, Joel McHale, Rowan Blanchard, Mason Cook</v>
      </c>
      <c r="AQ2489" s="1" t="str">
        <f t="shared" si="352"/>
        <v>W/Dim.</v>
      </c>
    </row>
    <row r="2490" spans="1:43">
      <c r="A2490">
        <v>89</v>
      </c>
      <c r="B2490" t="s">
        <v>12754</v>
      </c>
      <c r="C2490" t="s">
        <v>6069</v>
      </c>
      <c r="D2490" t="e">
        <f t="shared" si="346"/>
        <v>#N/A</v>
      </c>
      <c r="K2490">
        <f t="shared" si="354"/>
        <v>1989</v>
      </c>
      <c r="L2490" t="s">
        <v>4682</v>
      </c>
      <c r="M2490" t="s">
        <v>4857</v>
      </c>
      <c r="N2490" t="s">
        <v>9745</v>
      </c>
      <c r="O2490" t="s">
        <v>9839</v>
      </c>
      <c r="P2490" t="s">
        <v>12755</v>
      </c>
      <c r="Q2490" t="s">
        <v>12756</v>
      </c>
      <c r="R2490" t="s">
        <v>12757</v>
      </c>
      <c r="AA2490">
        <v>1361</v>
      </c>
      <c r="AB2490" s="1">
        <v>40856</v>
      </c>
      <c r="AC2490" t="s">
        <v>1352</v>
      </c>
      <c r="AD2490" s="2">
        <v>35000000</v>
      </c>
      <c r="AE2490" s="2">
        <v>37306030</v>
      </c>
      <c r="AF2490" s="2">
        <v>79006030</v>
      </c>
      <c r="AG2490">
        <v>11</v>
      </c>
      <c r="AH2490">
        <v>9</v>
      </c>
      <c r="AI2490">
        <v>11</v>
      </c>
      <c r="AK2490" s="1" t="str">
        <f t="shared" si="353"/>
        <v>R</v>
      </c>
      <c r="AL2490" s="1" t="str">
        <f t="shared" si="347"/>
        <v>137 min</v>
      </c>
      <c r="AM2490" s="1" t="str">
        <f t="shared" si="348"/>
        <v>Biography, Crime, Drama</v>
      </c>
      <c r="AN2490" s="1" t="str">
        <f t="shared" si="349"/>
        <v>Clint Eastwood</v>
      </c>
      <c r="AO2490" s="1" t="str">
        <f t="shared" si="350"/>
        <v>Dustin Lance Black</v>
      </c>
      <c r="AP2490" s="1" t="str">
        <f t="shared" si="351"/>
        <v>Leonardo DiCaprio, Josh Hamilton, Geoff Pierson, Cheryl Lawson</v>
      </c>
      <c r="AQ2490" s="1" t="str">
        <f t="shared" si="352"/>
        <v>WB</v>
      </c>
    </row>
    <row r="2491" spans="1:43">
      <c r="A2491">
        <v>90</v>
      </c>
      <c r="B2491" t="s">
        <v>12758</v>
      </c>
      <c r="C2491" t="s">
        <v>10764</v>
      </c>
      <c r="D2491" t="e">
        <f t="shared" si="346"/>
        <v>#N/A</v>
      </c>
      <c r="K2491">
        <f t="shared" si="354"/>
        <v>1989</v>
      </c>
      <c r="L2491" t="s">
        <v>4682</v>
      </c>
      <c r="M2491" t="s">
        <v>5574</v>
      </c>
      <c r="N2491" t="s">
        <v>12759</v>
      </c>
      <c r="O2491" t="s">
        <v>7734</v>
      </c>
      <c r="P2491" t="s">
        <v>12760</v>
      </c>
      <c r="Q2491" t="s">
        <v>12761</v>
      </c>
      <c r="R2491" t="s">
        <v>12762</v>
      </c>
      <c r="AA2491">
        <v>2487</v>
      </c>
      <c r="AB2491" s="1">
        <v>40802</v>
      </c>
      <c r="AC2491" t="s">
        <v>2469</v>
      </c>
      <c r="AD2491" s="2">
        <v>15000000</v>
      </c>
      <c r="AE2491" s="2">
        <v>35060689</v>
      </c>
      <c r="AF2491" s="2">
        <v>78054825</v>
      </c>
      <c r="AG2491">
        <v>9</v>
      </c>
      <c r="AH2491">
        <v>16</v>
      </c>
      <c r="AI2491">
        <v>11</v>
      </c>
      <c r="AK2491" s="1" t="e">
        <f t="shared" si="353"/>
        <v>#N/A</v>
      </c>
      <c r="AL2491" s="1" t="e">
        <f t="shared" si="347"/>
        <v>#N/A</v>
      </c>
      <c r="AM2491" s="1" t="e">
        <f t="shared" si="348"/>
        <v>#N/A</v>
      </c>
      <c r="AN2491" s="1" t="e">
        <f t="shared" si="349"/>
        <v>#N/A</v>
      </c>
      <c r="AO2491" s="1" t="e">
        <f t="shared" si="350"/>
        <v>#N/A</v>
      </c>
      <c r="AP2491" s="1" t="e">
        <f t="shared" si="351"/>
        <v>#N/A</v>
      </c>
      <c r="AQ2491" s="1" t="e">
        <f t="shared" si="352"/>
        <v>#N/A</v>
      </c>
    </row>
    <row r="2492" spans="1:43">
      <c r="A2492">
        <v>91</v>
      </c>
      <c r="B2492" t="s">
        <v>2289</v>
      </c>
      <c r="C2492" t="s">
        <v>10764</v>
      </c>
      <c r="D2492">
        <f t="shared" si="346"/>
        <v>18000000</v>
      </c>
      <c r="K2492">
        <f t="shared" si="354"/>
        <v>1989</v>
      </c>
      <c r="L2492" t="s">
        <v>4614</v>
      </c>
      <c r="M2492" t="s">
        <v>4763</v>
      </c>
      <c r="N2492" t="s">
        <v>6286</v>
      </c>
      <c r="O2492" t="s">
        <v>12074</v>
      </c>
      <c r="P2492" t="s">
        <v>12763</v>
      </c>
      <c r="Q2492" t="s">
        <v>12764</v>
      </c>
      <c r="R2492" t="s">
        <v>12765</v>
      </c>
      <c r="AA2492">
        <v>1937</v>
      </c>
      <c r="AB2492" s="1">
        <v>40823</v>
      </c>
      <c r="AC2492" t="s">
        <v>1925</v>
      </c>
      <c r="AD2492" s="2">
        <v>23000000</v>
      </c>
      <c r="AE2492" s="2">
        <v>40962534</v>
      </c>
      <c r="AF2492" s="2">
        <v>77735925</v>
      </c>
      <c r="AG2492">
        <v>10</v>
      </c>
      <c r="AH2492">
        <v>7</v>
      </c>
      <c r="AI2492">
        <v>11</v>
      </c>
      <c r="AK2492" s="1" t="str">
        <f t="shared" si="353"/>
        <v>R</v>
      </c>
      <c r="AL2492" s="1" t="str">
        <f t="shared" si="347"/>
        <v>101 min</v>
      </c>
      <c r="AM2492" s="1" t="str">
        <f t="shared" si="348"/>
        <v>Drama</v>
      </c>
      <c r="AN2492" s="1" t="str">
        <f t="shared" si="349"/>
        <v>George Clooney</v>
      </c>
      <c r="AO2492" s="1" t="str">
        <f t="shared" si="350"/>
        <v>George Clooney (screenplay), Grant Heslov (screenplay), Beau Willimon (screenplay), Beau Willimon (play)</v>
      </c>
      <c r="AP2492" s="1" t="str">
        <f t="shared" si="351"/>
        <v>Ryan Gosling, George Clooney, Philip Seymour Hoffman, Paul Giamatti</v>
      </c>
      <c r="AQ2492" s="1" t="str">
        <f t="shared" si="352"/>
        <v>Sony</v>
      </c>
    </row>
    <row r="2493" spans="1:43">
      <c r="A2493">
        <v>92</v>
      </c>
      <c r="B2493" t="s">
        <v>12766</v>
      </c>
      <c r="C2493" t="s">
        <v>4607</v>
      </c>
      <c r="D2493" t="e">
        <f t="shared" si="346"/>
        <v>#N/A</v>
      </c>
      <c r="K2493">
        <f t="shared" si="354"/>
        <v>1989</v>
      </c>
      <c r="L2493" t="s">
        <v>4636</v>
      </c>
      <c r="M2493" t="s">
        <v>5242</v>
      </c>
      <c r="N2493" t="s">
        <v>12767</v>
      </c>
      <c r="O2493" t="s">
        <v>12768</v>
      </c>
      <c r="P2493" t="s">
        <v>12769</v>
      </c>
      <c r="Q2493" t="s">
        <v>12770</v>
      </c>
      <c r="R2493" t="s">
        <v>12771</v>
      </c>
      <c r="AA2493">
        <v>1087</v>
      </c>
      <c r="AB2493" s="1">
        <v>40571</v>
      </c>
      <c r="AC2493" t="s">
        <v>1080</v>
      </c>
      <c r="AD2493" s="2">
        <v>42500000</v>
      </c>
      <c r="AE2493" s="2">
        <v>29121498</v>
      </c>
      <c r="AF2493" s="2">
        <v>76347393</v>
      </c>
      <c r="AG2493">
        <v>1</v>
      </c>
      <c r="AH2493">
        <v>28</v>
      </c>
      <c r="AI2493">
        <v>11</v>
      </c>
      <c r="AK2493" s="1" t="e">
        <f t="shared" si="353"/>
        <v>#N/A</v>
      </c>
      <c r="AL2493" s="1" t="e">
        <f t="shared" si="347"/>
        <v>#N/A</v>
      </c>
      <c r="AM2493" s="1" t="e">
        <f t="shared" si="348"/>
        <v>#N/A</v>
      </c>
      <c r="AN2493" s="1" t="e">
        <f t="shared" si="349"/>
        <v>#N/A</v>
      </c>
      <c r="AO2493" s="1" t="e">
        <f t="shared" si="350"/>
        <v>#N/A</v>
      </c>
      <c r="AP2493" s="1" t="e">
        <f t="shared" si="351"/>
        <v>#N/A</v>
      </c>
      <c r="AQ2493" s="1" t="e">
        <f t="shared" si="352"/>
        <v>#N/A</v>
      </c>
    </row>
    <row r="2494" spans="1:43">
      <c r="A2494">
        <v>93</v>
      </c>
      <c r="B2494" t="s">
        <v>12772</v>
      </c>
      <c r="C2494" t="s">
        <v>4805</v>
      </c>
      <c r="D2494" t="e">
        <f t="shared" si="346"/>
        <v>#N/A</v>
      </c>
      <c r="K2494">
        <f t="shared" si="354"/>
        <v>1989</v>
      </c>
      <c r="L2494" t="s">
        <v>4682</v>
      </c>
      <c r="M2494" t="s">
        <v>5371</v>
      </c>
      <c r="N2494" t="s">
        <v>5323</v>
      </c>
      <c r="O2494" t="s">
        <v>12773</v>
      </c>
      <c r="P2494" t="s">
        <v>12774</v>
      </c>
      <c r="Q2494" t="s">
        <v>12775</v>
      </c>
      <c r="R2494" t="s">
        <v>12776</v>
      </c>
      <c r="AA2494">
        <v>860</v>
      </c>
      <c r="AB2494" s="1">
        <v>40760</v>
      </c>
      <c r="AC2494" t="s">
        <v>853</v>
      </c>
      <c r="AD2494" s="2">
        <v>52000000</v>
      </c>
      <c r="AE2494" s="2">
        <v>37081475</v>
      </c>
      <c r="AF2494" s="2">
        <v>75835124</v>
      </c>
      <c r="AG2494">
        <v>8</v>
      </c>
      <c r="AH2494">
        <v>5</v>
      </c>
      <c r="AI2494">
        <v>11</v>
      </c>
      <c r="AK2494" s="1" t="str">
        <f t="shared" si="353"/>
        <v>R</v>
      </c>
      <c r="AL2494" s="1" t="str">
        <f t="shared" si="347"/>
        <v>112 min</v>
      </c>
      <c r="AM2494" s="1" t="str">
        <f t="shared" si="348"/>
        <v>Comedy</v>
      </c>
      <c r="AN2494" s="1" t="str">
        <f t="shared" si="349"/>
        <v>David Dobkin</v>
      </c>
      <c r="AO2494" s="1" t="str">
        <f t="shared" si="350"/>
        <v>Jon Lucas, Scott Moore</v>
      </c>
      <c r="AP2494" s="1" t="str">
        <f t="shared" si="351"/>
        <v>Ryan Reynolds, Jason Bateman, Leslie Mann, Olivia Wilde</v>
      </c>
      <c r="AQ2494" s="1" t="str">
        <f t="shared" si="352"/>
        <v>Uni.</v>
      </c>
    </row>
    <row r="2495" spans="1:43">
      <c r="A2495">
        <v>94</v>
      </c>
      <c r="B2495" t="s">
        <v>12777</v>
      </c>
      <c r="C2495" t="s">
        <v>4628</v>
      </c>
      <c r="D2495" t="e">
        <f t="shared" si="346"/>
        <v>#N/A</v>
      </c>
      <c r="K2495">
        <f t="shared" si="354"/>
        <v>1989</v>
      </c>
      <c r="L2495" t="s">
        <v>4682</v>
      </c>
      <c r="M2495" t="s">
        <v>4615</v>
      </c>
      <c r="N2495" t="s">
        <v>6382</v>
      </c>
      <c r="O2495" t="s">
        <v>9115</v>
      </c>
      <c r="P2495" t="s">
        <v>12778</v>
      </c>
      <c r="Q2495" t="s">
        <v>12779</v>
      </c>
      <c r="R2495" t="s">
        <v>12780</v>
      </c>
      <c r="AA2495">
        <v>2269</v>
      </c>
      <c r="AB2495" s="1">
        <v>40627</v>
      </c>
      <c r="AC2495" t="s">
        <v>2253</v>
      </c>
      <c r="AD2495" s="2">
        <v>18000000</v>
      </c>
      <c r="AE2495" s="2">
        <v>52698535</v>
      </c>
      <c r="AF2495" s="2">
        <v>73695194</v>
      </c>
      <c r="AG2495">
        <v>3</v>
      </c>
      <c r="AH2495">
        <v>25</v>
      </c>
      <c r="AI2495">
        <v>11</v>
      </c>
      <c r="AK2495" s="1" t="str">
        <f t="shared" si="353"/>
        <v>PG</v>
      </c>
      <c r="AL2495" s="1" t="str">
        <f t="shared" si="347"/>
        <v>99 min</v>
      </c>
      <c r="AM2495" s="1" t="str">
        <f t="shared" si="348"/>
        <v>Comedy, Family</v>
      </c>
      <c r="AN2495" s="1" t="str">
        <f t="shared" si="349"/>
        <v>David Bowers</v>
      </c>
      <c r="AO2495" s="1" t="str">
        <f t="shared" si="350"/>
        <v>Gabe Sachs (screenplay), Jeff Judah (screenplay), Jeff Kinney (book)</v>
      </c>
      <c r="AP2495" s="1" t="str">
        <f t="shared" si="351"/>
        <v>Zachary Gordon, Devon Bostick, Rachael Harris, Robert Capron</v>
      </c>
      <c r="AQ2495" s="1" t="str">
        <f t="shared" si="352"/>
        <v>Fox</v>
      </c>
    </row>
    <row r="2496" spans="1:43">
      <c r="A2496">
        <v>95</v>
      </c>
      <c r="B2496" t="s">
        <v>12781</v>
      </c>
      <c r="C2496" t="s">
        <v>10764</v>
      </c>
      <c r="D2496" t="e">
        <f t="shared" si="346"/>
        <v>#N/A</v>
      </c>
      <c r="K2496">
        <f t="shared" si="354"/>
        <v>1989</v>
      </c>
      <c r="L2496" t="s">
        <v>4635</v>
      </c>
      <c r="AA2496">
        <v>1187</v>
      </c>
      <c r="AB2496" s="1">
        <v>40781</v>
      </c>
      <c r="AC2496" t="s">
        <v>1179</v>
      </c>
      <c r="AD2496" s="2">
        <v>40000000</v>
      </c>
      <c r="AE2496" s="2">
        <v>36665854</v>
      </c>
      <c r="AF2496" s="2">
        <v>72295262</v>
      </c>
      <c r="AG2496">
        <v>8</v>
      </c>
      <c r="AH2496">
        <v>26</v>
      </c>
      <c r="AI2496">
        <v>11</v>
      </c>
      <c r="AK2496" s="1" t="str">
        <f t="shared" si="353"/>
        <v>err</v>
      </c>
      <c r="AL2496" s="1">
        <f t="shared" si="347"/>
        <v>0</v>
      </c>
      <c r="AM2496" s="1">
        <f t="shared" si="348"/>
        <v>0</v>
      </c>
      <c r="AN2496" s="1">
        <f t="shared" si="349"/>
        <v>0</v>
      </c>
      <c r="AO2496" s="1">
        <f t="shared" si="350"/>
        <v>0</v>
      </c>
      <c r="AP2496" s="1">
        <f t="shared" si="351"/>
        <v>0</v>
      </c>
      <c r="AQ2496" s="1" t="str">
        <f t="shared" si="352"/>
        <v>TriS</v>
      </c>
    </row>
    <row r="2497" spans="1:43">
      <c r="A2497">
        <v>96</v>
      </c>
      <c r="B2497" t="s">
        <v>12782</v>
      </c>
      <c r="C2497" t="s">
        <v>4628</v>
      </c>
      <c r="D2497" t="e">
        <f t="shared" si="346"/>
        <v>#N/A</v>
      </c>
      <c r="K2497">
        <f t="shared" si="354"/>
        <v>1989</v>
      </c>
      <c r="L2497" t="s">
        <v>4682</v>
      </c>
      <c r="M2497" t="s">
        <v>4984</v>
      </c>
      <c r="N2497" t="s">
        <v>7453</v>
      </c>
      <c r="O2497" t="s">
        <v>5818</v>
      </c>
      <c r="P2497" t="s">
        <v>12783</v>
      </c>
      <c r="Q2497" t="s">
        <v>12784</v>
      </c>
      <c r="R2497" t="s">
        <v>12785</v>
      </c>
      <c r="AA2497">
        <v>568</v>
      </c>
      <c r="AB2497" s="1">
        <v>40557</v>
      </c>
      <c r="AC2497" t="s">
        <v>564</v>
      </c>
      <c r="AD2497" s="2">
        <v>70000000</v>
      </c>
      <c r="AE2497" s="2">
        <v>48475290</v>
      </c>
      <c r="AF2497" s="2">
        <v>70546865</v>
      </c>
      <c r="AG2497">
        <v>1</v>
      </c>
      <c r="AH2497">
        <v>14</v>
      </c>
      <c r="AI2497">
        <v>11</v>
      </c>
      <c r="AK2497" s="1" t="str">
        <f t="shared" si="353"/>
        <v>PG-13</v>
      </c>
      <c r="AL2497" s="1" t="str">
        <f t="shared" si="347"/>
        <v>111 min</v>
      </c>
      <c r="AM2497" s="1" t="str">
        <f t="shared" si="348"/>
        <v>Comedy, Drama</v>
      </c>
      <c r="AN2497" s="1" t="str">
        <f t="shared" si="349"/>
        <v>Ron Howard</v>
      </c>
      <c r="AO2497" s="1" t="str">
        <f t="shared" si="350"/>
        <v>Allan Loeb</v>
      </c>
      <c r="AP2497" s="1" t="str">
        <f t="shared" si="351"/>
        <v>Vince Vaughn, Kevin James, Jennifer Connelly, Winona Ryder</v>
      </c>
      <c r="AQ2497" s="1" t="str">
        <f t="shared" si="352"/>
        <v>Uni.</v>
      </c>
    </row>
    <row r="2498" spans="1:43">
      <c r="A2498">
        <v>97</v>
      </c>
      <c r="B2498" t="s">
        <v>12786</v>
      </c>
      <c r="C2498" t="s">
        <v>4677</v>
      </c>
      <c r="D2498" t="e">
        <f t="shared" si="346"/>
        <v>#N/A</v>
      </c>
      <c r="K2498">
        <f t="shared" si="354"/>
        <v>1989</v>
      </c>
      <c r="L2498" t="s">
        <v>4682</v>
      </c>
      <c r="M2498" t="s">
        <v>4723</v>
      </c>
      <c r="N2498" t="s">
        <v>5126</v>
      </c>
      <c r="O2498" t="s">
        <v>12094</v>
      </c>
      <c r="P2498" t="s">
        <v>12787</v>
      </c>
      <c r="Q2498" t="s">
        <v>12788</v>
      </c>
      <c r="R2498" t="s">
        <v>12789</v>
      </c>
      <c r="AA2498">
        <v>578</v>
      </c>
      <c r="AB2498" s="1">
        <v>40809</v>
      </c>
      <c r="AC2498" t="s">
        <v>574</v>
      </c>
      <c r="AD2498" s="2">
        <v>70000000</v>
      </c>
      <c r="AE2498" s="2">
        <v>25124986</v>
      </c>
      <c r="AF2498" s="2">
        <v>65409046</v>
      </c>
      <c r="AG2498">
        <v>9</v>
      </c>
      <c r="AH2498">
        <v>23</v>
      </c>
      <c r="AI2498">
        <v>11</v>
      </c>
      <c r="AK2498" s="1" t="e">
        <f t="shared" si="353"/>
        <v>#N/A</v>
      </c>
      <c r="AL2498" s="1" t="e">
        <f t="shared" si="347"/>
        <v>#N/A</v>
      </c>
      <c r="AM2498" s="1" t="e">
        <f t="shared" si="348"/>
        <v>#N/A</v>
      </c>
      <c r="AN2498" s="1" t="e">
        <f t="shared" si="349"/>
        <v>#N/A</v>
      </c>
      <c r="AO2498" s="1" t="e">
        <f t="shared" si="350"/>
        <v>#N/A</v>
      </c>
      <c r="AP2498" s="1" t="e">
        <f t="shared" si="351"/>
        <v>#N/A</v>
      </c>
      <c r="AQ2498" s="1" t="e">
        <f t="shared" si="352"/>
        <v>#N/A</v>
      </c>
    </row>
    <row r="2499" spans="1:43">
      <c r="A2499">
        <v>98</v>
      </c>
      <c r="B2499" t="s">
        <v>12790</v>
      </c>
      <c r="C2499" t="s">
        <v>4607</v>
      </c>
      <c r="D2499" t="e">
        <f t="shared" ref="D2499:D2562" si="355">VLOOKUP(B2499,AC2498:AF12497,2,FALSE)</f>
        <v>#N/A</v>
      </c>
      <c r="K2499">
        <f t="shared" si="354"/>
        <v>1989</v>
      </c>
      <c r="L2499" t="s">
        <v>4635</v>
      </c>
      <c r="AA2499">
        <v>1557</v>
      </c>
      <c r="AB2499" s="1">
        <v>40641</v>
      </c>
      <c r="AC2499" t="s">
        <v>1547</v>
      </c>
      <c r="AD2499" s="2">
        <v>30000000</v>
      </c>
      <c r="AE2499" s="2">
        <v>40259119</v>
      </c>
      <c r="AF2499" s="2">
        <v>65343694</v>
      </c>
      <c r="AG2499">
        <v>4</v>
      </c>
      <c r="AH2499">
        <v>8</v>
      </c>
      <c r="AI2499">
        <v>11</v>
      </c>
      <c r="AK2499" s="1" t="str">
        <f t="shared" si="353"/>
        <v>PG-13</v>
      </c>
      <c r="AL2499" s="1" t="str">
        <f t="shared" ref="AL2499:AL2562" si="356">VLOOKUP($AC2499,$B$2:$R$10000,12,FALSE)</f>
        <v>111 min</v>
      </c>
      <c r="AM2499" s="1" t="str">
        <f t="shared" ref="AM2499:AM2562" si="357">VLOOKUP($AC2499,$B$2:$R$10000,13,FALSE)</f>
        <v>Action, Adventure, Thriller</v>
      </c>
      <c r="AN2499" s="1" t="str">
        <f t="shared" ref="AN2499:AN2562" si="358">VLOOKUP($AC2499,$B$2:$R$10000,14,FALSE)</f>
        <v>Joe Wright</v>
      </c>
      <c r="AO2499" s="1" t="str">
        <f t="shared" ref="AO2499:AO2562" si="359">VLOOKUP($AC2499,$B$2:$R$10000,15,FALSE)</f>
        <v>Seth Lochhead (screenplay), David Farr (screenplay), Seth Lochhead (story)</v>
      </c>
      <c r="AP2499" s="1" t="str">
        <f t="shared" ref="AP2499:AP2562" si="360">VLOOKUP($AC2499,$B$2:$R$10000,16,FALSE)</f>
        <v>Saoirse Ronan, Eric Bana, Vicky Krieps, Cate Blanchett</v>
      </c>
      <c r="AQ2499" s="1" t="str">
        <f t="shared" si="352"/>
        <v>Focus</v>
      </c>
    </row>
    <row r="2500" spans="1:43">
      <c r="A2500">
        <v>99</v>
      </c>
      <c r="B2500" t="s">
        <v>12791</v>
      </c>
      <c r="C2500" t="s">
        <v>4805</v>
      </c>
      <c r="D2500" t="e">
        <f t="shared" si="355"/>
        <v>#N/A</v>
      </c>
      <c r="K2500">
        <f t="shared" si="354"/>
        <v>1989</v>
      </c>
      <c r="L2500" t="s">
        <v>4682</v>
      </c>
      <c r="M2500" t="s">
        <v>4935</v>
      </c>
      <c r="N2500" t="s">
        <v>4893</v>
      </c>
      <c r="O2500" t="s">
        <v>11332</v>
      </c>
      <c r="P2500" t="s">
        <v>12792</v>
      </c>
      <c r="Q2500" t="s">
        <v>12793</v>
      </c>
      <c r="R2500" t="s">
        <v>12794</v>
      </c>
      <c r="AA2500">
        <v>1357</v>
      </c>
      <c r="AB2500" s="1">
        <v>40669</v>
      </c>
      <c r="AC2500" t="s">
        <v>1348</v>
      </c>
      <c r="AD2500" s="2">
        <v>35000000</v>
      </c>
      <c r="AE2500" s="2">
        <v>39046489</v>
      </c>
      <c r="AF2500" s="2">
        <v>65084116</v>
      </c>
      <c r="AG2500">
        <v>5</v>
      </c>
      <c r="AH2500">
        <v>6</v>
      </c>
      <c r="AI2500">
        <v>11</v>
      </c>
      <c r="AK2500" s="1" t="str">
        <f t="shared" si="353"/>
        <v>err</v>
      </c>
      <c r="AL2500" s="1">
        <f t="shared" si="356"/>
        <v>0</v>
      </c>
      <c r="AM2500" s="1">
        <f t="shared" si="357"/>
        <v>0</v>
      </c>
      <c r="AN2500" s="1">
        <f t="shared" si="358"/>
        <v>0</v>
      </c>
      <c r="AO2500" s="1">
        <f t="shared" si="359"/>
        <v>0</v>
      </c>
      <c r="AP2500" s="1">
        <f t="shared" si="360"/>
        <v>0</v>
      </c>
      <c r="AQ2500" s="1" t="str">
        <f t="shared" si="352"/>
        <v>WB</v>
      </c>
    </row>
    <row r="2501" spans="1:43">
      <c r="A2501">
        <v>100</v>
      </c>
      <c r="B2501" t="s">
        <v>12795</v>
      </c>
      <c r="C2501" t="s">
        <v>10764</v>
      </c>
      <c r="D2501" t="e">
        <f t="shared" si="355"/>
        <v>#N/A</v>
      </c>
      <c r="K2501">
        <f t="shared" si="354"/>
        <v>1989</v>
      </c>
      <c r="L2501" t="s">
        <v>4635</v>
      </c>
      <c r="AA2501">
        <v>349</v>
      </c>
      <c r="AB2501" s="1">
        <v>40774</v>
      </c>
      <c r="AC2501" t="s">
        <v>346</v>
      </c>
      <c r="AD2501" s="2">
        <v>90000000</v>
      </c>
      <c r="AE2501" s="2">
        <v>21295021</v>
      </c>
      <c r="AF2501" s="2">
        <v>63356133</v>
      </c>
      <c r="AG2501">
        <v>8</v>
      </c>
      <c r="AH2501">
        <v>19</v>
      </c>
      <c r="AI2501">
        <v>11</v>
      </c>
      <c r="AK2501" s="1" t="e">
        <f t="shared" si="353"/>
        <v>#N/A</v>
      </c>
      <c r="AL2501" s="1" t="e">
        <f t="shared" si="356"/>
        <v>#N/A</v>
      </c>
      <c r="AM2501" s="1" t="e">
        <f t="shared" si="357"/>
        <v>#N/A</v>
      </c>
      <c r="AN2501" s="1" t="e">
        <f t="shared" si="358"/>
        <v>#N/A</v>
      </c>
      <c r="AO2501" s="1" t="e">
        <f t="shared" si="359"/>
        <v>#N/A</v>
      </c>
      <c r="AP2501" s="1" t="e">
        <f t="shared" si="360"/>
        <v>#N/A</v>
      </c>
      <c r="AQ2501" s="1" t="e">
        <f t="shared" ref="AQ2501:AQ2564" si="361">VLOOKUP($AC2501,$B$2:$R$10000,2,FALSE)</f>
        <v>#N/A</v>
      </c>
    </row>
    <row r="2502" spans="1:43">
      <c r="A2502">
        <v>1</v>
      </c>
      <c r="B2502" t="s">
        <v>1750</v>
      </c>
      <c r="C2502" t="s">
        <v>5962</v>
      </c>
      <c r="D2502">
        <f t="shared" si="355"/>
        <v>25000000</v>
      </c>
      <c r="K2502">
        <f t="shared" si="354"/>
        <v>1988</v>
      </c>
      <c r="L2502" t="s">
        <v>4682</v>
      </c>
      <c r="M2502" t="s">
        <v>5559</v>
      </c>
      <c r="N2502" t="s">
        <v>4572</v>
      </c>
      <c r="O2502" t="s">
        <v>7274</v>
      </c>
      <c r="P2502" t="s">
        <v>12796</v>
      </c>
      <c r="Q2502" t="s">
        <v>12797</v>
      </c>
      <c r="R2502" t="s">
        <v>12798</v>
      </c>
      <c r="AA2502">
        <v>1907</v>
      </c>
      <c r="AB2502" s="1">
        <v>40830</v>
      </c>
      <c r="AC2502" t="s">
        <v>1896</v>
      </c>
      <c r="AD2502" s="2">
        <v>24000000</v>
      </c>
      <c r="AE2502" s="2">
        <v>51802742</v>
      </c>
      <c r="AF2502" s="2">
        <v>62989834</v>
      </c>
      <c r="AG2502">
        <v>10</v>
      </c>
      <c r="AH2502">
        <v>14</v>
      </c>
      <c r="AI2502">
        <v>11</v>
      </c>
      <c r="AK2502" s="1" t="str">
        <f t="shared" si="353"/>
        <v>R</v>
      </c>
      <c r="AL2502" s="1" t="str">
        <f t="shared" si="356"/>
        <v>107 min</v>
      </c>
      <c r="AM2502" s="1" t="str">
        <f t="shared" si="357"/>
        <v>Drama, Music, Romance</v>
      </c>
      <c r="AN2502" s="1" t="str">
        <f t="shared" si="358"/>
        <v>Herbert Ross</v>
      </c>
      <c r="AO2502" s="1" t="str">
        <f t="shared" si="359"/>
        <v>Dean Pitchford</v>
      </c>
      <c r="AP2502" s="1" t="str">
        <f t="shared" si="360"/>
        <v>Kevin Bacon, Lori Singer, John Lithgow, Dianne Wiest</v>
      </c>
      <c r="AQ2502" s="1" t="str">
        <f t="shared" si="361"/>
        <v>Par.</v>
      </c>
    </row>
    <row r="2503" spans="1:43">
      <c r="A2503">
        <v>2</v>
      </c>
      <c r="B2503" t="s">
        <v>12799</v>
      </c>
      <c r="C2503" t="s">
        <v>4607</v>
      </c>
      <c r="D2503" t="e">
        <f t="shared" si="355"/>
        <v>#N/A</v>
      </c>
      <c r="K2503">
        <f t="shared" si="354"/>
        <v>1988</v>
      </c>
      <c r="L2503" t="s">
        <v>5726</v>
      </c>
      <c r="M2503" t="s">
        <v>4637</v>
      </c>
      <c r="N2503" t="s">
        <v>12800</v>
      </c>
      <c r="O2503" t="s">
        <v>5170</v>
      </c>
      <c r="P2503" t="s">
        <v>12801</v>
      </c>
      <c r="Q2503" t="s">
        <v>12802</v>
      </c>
      <c r="R2503" t="s">
        <v>12803</v>
      </c>
      <c r="AA2503">
        <v>1427</v>
      </c>
      <c r="AB2503" s="1">
        <v>40902</v>
      </c>
      <c r="AC2503" t="s">
        <v>1418</v>
      </c>
      <c r="AD2503" s="2">
        <v>34800000</v>
      </c>
      <c r="AE2503" s="2">
        <v>21443494</v>
      </c>
      <c r="AF2503" s="2">
        <v>62831715</v>
      </c>
      <c r="AG2503">
        <v>12</v>
      </c>
      <c r="AH2503">
        <v>25</v>
      </c>
      <c r="AI2503">
        <v>11</v>
      </c>
      <c r="AK2503" s="1" t="e">
        <f t="shared" si="353"/>
        <v>#N/A</v>
      </c>
      <c r="AL2503" s="1" t="e">
        <f t="shared" si="356"/>
        <v>#N/A</v>
      </c>
      <c r="AM2503" s="1" t="e">
        <f t="shared" si="357"/>
        <v>#N/A</v>
      </c>
      <c r="AN2503" s="1" t="e">
        <f t="shared" si="358"/>
        <v>#N/A</v>
      </c>
      <c r="AO2503" s="1" t="e">
        <f t="shared" si="359"/>
        <v>#N/A</v>
      </c>
      <c r="AP2503" s="1" t="e">
        <f t="shared" si="360"/>
        <v>#N/A</v>
      </c>
      <c r="AQ2503" s="1" t="e">
        <f t="shared" si="361"/>
        <v>#N/A</v>
      </c>
    </row>
    <row r="2504" spans="1:43">
      <c r="A2504">
        <v>3</v>
      </c>
      <c r="B2504" t="s">
        <v>12804</v>
      </c>
      <c r="C2504" t="s">
        <v>4660</v>
      </c>
      <c r="D2504" t="e">
        <f t="shared" si="355"/>
        <v>#N/A</v>
      </c>
      <c r="K2504">
        <f t="shared" si="354"/>
        <v>1988</v>
      </c>
      <c r="L2504" t="s">
        <v>4682</v>
      </c>
      <c r="M2504" t="s">
        <v>4671</v>
      </c>
      <c r="N2504" t="s">
        <v>5174</v>
      </c>
      <c r="O2504" t="s">
        <v>10806</v>
      </c>
      <c r="P2504" t="s">
        <v>12805</v>
      </c>
      <c r="Q2504" t="s">
        <v>12806</v>
      </c>
      <c r="R2504" t="s">
        <v>12807</v>
      </c>
      <c r="AA2504">
        <v>1400</v>
      </c>
      <c r="AB2504" s="1">
        <v>40690</v>
      </c>
      <c r="AC2504" t="s">
        <v>1391</v>
      </c>
      <c r="AD2504" s="2">
        <v>35000000</v>
      </c>
      <c r="AE2504" s="2">
        <v>13305665</v>
      </c>
      <c r="AF2504" s="2">
        <v>61721826</v>
      </c>
      <c r="AG2504">
        <v>5</v>
      </c>
      <c r="AH2504">
        <v>27</v>
      </c>
      <c r="AI2504">
        <v>11</v>
      </c>
      <c r="AK2504" s="1" t="e">
        <f t="shared" si="353"/>
        <v>#N/A</v>
      </c>
      <c r="AL2504" s="1" t="e">
        <f t="shared" si="356"/>
        <v>#N/A</v>
      </c>
      <c r="AM2504" s="1" t="e">
        <f t="shared" si="357"/>
        <v>#N/A</v>
      </c>
      <c r="AN2504" s="1" t="e">
        <f t="shared" si="358"/>
        <v>#N/A</v>
      </c>
      <c r="AO2504" s="1" t="e">
        <f t="shared" si="359"/>
        <v>#N/A</v>
      </c>
      <c r="AP2504" s="1" t="e">
        <f t="shared" si="360"/>
        <v>#N/A</v>
      </c>
      <c r="AQ2504" s="1" t="e">
        <f t="shared" si="361"/>
        <v>#N/A</v>
      </c>
    </row>
    <row r="2505" spans="1:43">
      <c r="A2505">
        <v>4</v>
      </c>
      <c r="B2505" t="s">
        <v>2242</v>
      </c>
      <c r="C2505" t="s">
        <v>4677</v>
      </c>
      <c r="D2505">
        <f t="shared" si="355"/>
        <v>18000000</v>
      </c>
      <c r="K2505">
        <f t="shared" si="354"/>
        <v>1988</v>
      </c>
      <c r="L2505" t="s">
        <v>4614</v>
      </c>
      <c r="M2505" t="s">
        <v>4637</v>
      </c>
      <c r="N2505" t="s">
        <v>6234</v>
      </c>
      <c r="O2505" t="s">
        <v>8776</v>
      </c>
      <c r="P2505" t="s">
        <v>12808</v>
      </c>
      <c r="Q2505" t="s">
        <v>12809</v>
      </c>
      <c r="R2505" t="s">
        <v>12810</v>
      </c>
      <c r="AA2505">
        <v>1567</v>
      </c>
      <c r="AB2505" s="1">
        <v>40725</v>
      </c>
      <c r="AC2505" t="s">
        <v>1557</v>
      </c>
      <c r="AD2505" s="2">
        <v>30000000</v>
      </c>
      <c r="AE2505" s="2">
        <v>35608245</v>
      </c>
      <c r="AF2505" s="2">
        <v>61449135</v>
      </c>
      <c r="AG2505">
        <v>7</v>
      </c>
      <c r="AH2505">
        <v>1</v>
      </c>
      <c r="AI2505">
        <v>11</v>
      </c>
      <c r="AK2505" s="1" t="str">
        <f t="shared" si="353"/>
        <v>PG-13</v>
      </c>
      <c r="AL2505" s="1" t="str">
        <f t="shared" si="356"/>
        <v>98 min</v>
      </c>
      <c r="AM2505" s="1" t="str">
        <f t="shared" si="357"/>
        <v>Comedy, Drama, Romance</v>
      </c>
      <c r="AN2505" s="1" t="str">
        <f t="shared" si="358"/>
        <v>Tom Hanks</v>
      </c>
      <c r="AO2505" s="1" t="str">
        <f t="shared" si="359"/>
        <v>Tom Hanks, Nia Vardalos</v>
      </c>
      <c r="AP2505" s="1" t="str">
        <f t="shared" si="360"/>
        <v>Tom Hanks, Sarah Mahoney, Roxana Ortega, Randall Park</v>
      </c>
      <c r="AQ2505" s="1" t="str">
        <f t="shared" si="361"/>
        <v>Uni.</v>
      </c>
    </row>
    <row r="2506" spans="1:43">
      <c r="A2506">
        <v>5</v>
      </c>
      <c r="B2506" t="s">
        <v>2443</v>
      </c>
      <c r="C2506" t="s">
        <v>4621</v>
      </c>
      <c r="D2506">
        <f t="shared" si="355"/>
        <v>15000000</v>
      </c>
      <c r="K2506">
        <f t="shared" si="354"/>
        <v>1988</v>
      </c>
      <c r="L2506" t="s">
        <v>4614</v>
      </c>
      <c r="M2506" t="s">
        <v>4788</v>
      </c>
      <c r="N2506" t="s">
        <v>4690</v>
      </c>
      <c r="O2506" t="s">
        <v>5575</v>
      </c>
      <c r="P2506" t="s">
        <v>12811</v>
      </c>
      <c r="Q2506" t="s">
        <v>12812</v>
      </c>
      <c r="R2506" t="s">
        <v>12813</v>
      </c>
      <c r="AA2506">
        <v>2531</v>
      </c>
      <c r="AB2506" s="1">
        <v>40774</v>
      </c>
      <c r="AC2506" t="s">
        <v>2512</v>
      </c>
      <c r="AD2506" s="2">
        <v>15000000</v>
      </c>
      <c r="AE2506" s="2">
        <v>13843771</v>
      </c>
      <c r="AF2506" s="2">
        <v>59168692</v>
      </c>
      <c r="AG2506">
        <v>8</v>
      </c>
      <c r="AH2506">
        <v>19</v>
      </c>
      <c r="AI2506">
        <v>11</v>
      </c>
      <c r="AK2506" s="1" t="e">
        <f t="shared" si="353"/>
        <v>#N/A</v>
      </c>
      <c r="AL2506" s="1" t="e">
        <f t="shared" si="356"/>
        <v>#N/A</v>
      </c>
      <c r="AM2506" s="1" t="e">
        <f t="shared" si="357"/>
        <v>#N/A</v>
      </c>
      <c r="AN2506" s="1" t="e">
        <f t="shared" si="358"/>
        <v>#N/A</v>
      </c>
      <c r="AO2506" s="1" t="e">
        <f t="shared" si="359"/>
        <v>#N/A</v>
      </c>
      <c r="AP2506" s="1" t="e">
        <f t="shared" si="360"/>
        <v>#N/A</v>
      </c>
      <c r="AQ2506" s="1" t="e">
        <f t="shared" si="361"/>
        <v>#N/A</v>
      </c>
    </row>
    <row r="2507" spans="1:43">
      <c r="A2507">
        <v>6</v>
      </c>
      <c r="B2507" t="s">
        <v>12814</v>
      </c>
      <c r="C2507" t="s">
        <v>4660</v>
      </c>
      <c r="D2507" t="e">
        <f t="shared" si="355"/>
        <v>#N/A</v>
      </c>
      <c r="K2507">
        <f t="shared" si="354"/>
        <v>1988</v>
      </c>
      <c r="L2507" t="s">
        <v>4614</v>
      </c>
      <c r="M2507" t="s">
        <v>5574</v>
      </c>
      <c r="N2507" t="s">
        <v>5652</v>
      </c>
      <c r="O2507" t="s">
        <v>12815</v>
      </c>
      <c r="P2507" t="s">
        <v>12816</v>
      </c>
      <c r="Q2507" t="s">
        <v>12817</v>
      </c>
      <c r="R2507" t="s">
        <v>12818</v>
      </c>
      <c r="AA2507">
        <v>2405</v>
      </c>
      <c r="AB2507" s="1">
        <v>40578</v>
      </c>
      <c r="AC2507" t="s">
        <v>2389</v>
      </c>
      <c r="AD2507" s="2">
        <v>16000000</v>
      </c>
      <c r="AE2507" s="2">
        <v>37300107</v>
      </c>
      <c r="AF2507" s="2">
        <v>52545707</v>
      </c>
      <c r="AG2507">
        <v>2</v>
      </c>
      <c r="AH2507">
        <v>4</v>
      </c>
      <c r="AI2507">
        <v>11</v>
      </c>
      <c r="AK2507" s="1" t="str">
        <f t="shared" si="353"/>
        <v>PG-13</v>
      </c>
      <c r="AL2507" s="1" t="str">
        <f t="shared" si="356"/>
        <v>91 min</v>
      </c>
      <c r="AM2507" s="1" t="str">
        <f t="shared" si="357"/>
        <v>Drama, Horror, Thriller</v>
      </c>
      <c r="AN2507" s="1" t="str">
        <f t="shared" si="358"/>
        <v>Christian E. Christiansen</v>
      </c>
      <c r="AO2507" s="1" t="str">
        <f t="shared" si="359"/>
        <v>Sonny Mallhi, Nick Bylsma, Chris Bylsma, Richard Robertson</v>
      </c>
      <c r="AP2507" s="1" t="str">
        <f t="shared" si="360"/>
        <v>Leighton Meester, Minka Kelly, Cam Gigandet, Aly Michalka</v>
      </c>
      <c r="AQ2507" s="1" t="str">
        <f t="shared" si="361"/>
        <v>SGem</v>
      </c>
    </row>
    <row r="2508" spans="1:43">
      <c r="A2508">
        <v>7</v>
      </c>
      <c r="B2508" t="s">
        <v>1640</v>
      </c>
      <c r="C2508" t="s">
        <v>4677</v>
      </c>
      <c r="D2508">
        <f t="shared" si="355"/>
        <v>28000000</v>
      </c>
      <c r="K2508">
        <f t="shared" si="354"/>
        <v>1988</v>
      </c>
      <c r="L2508" t="s">
        <v>4682</v>
      </c>
      <c r="M2508" t="s">
        <v>4839</v>
      </c>
      <c r="N2508" t="s">
        <v>4795</v>
      </c>
      <c r="O2508" t="s">
        <v>8236</v>
      </c>
      <c r="P2508" t="s">
        <v>12819</v>
      </c>
      <c r="Q2508" t="s">
        <v>12820</v>
      </c>
      <c r="R2508" t="s">
        <v>12821</v>
      </c>
      <c r="AA2508">
        <v>1578</v>
      </c>
      <c r="AB2508" s="1">
        <v>40739</v>
      </c>
      <c r="AC2508" t="s">
        <v>1567</v>
      </c>
      <c r="AD2508" s="2">
        <v>30000000</v>
      </c>
      <c r="AE2508" s="2">
        <v>26692846</v>
      </c>
      <c r="AF2508" s="2">
        <v>50145607</v>
      </c>
      <c r="AG2508">
        <v>7</v>
      </c>
      <c r="AH2508">
        <v>15</v>
      </c>
      <c r="AI2508">
        <v>11</v>
      </c>
      <c r="AK2508" s="1" t="e">
        <f t="shared" si="353"/>
        <v>#N/A</v>
      </c>
      <c r="AL2508" s="1" t="e">
        <f t="shared" si="356"/>
        <v>#N/A</v>
      </c>
      <c r="AM2508" s="1" t="e">
        <f t="shared" si="357"/>
        <v>#N/A</v>
      </c>
      <c r="AN2508" s="1" t="e">
        <f t="shared" si="358"/>
        <v>#N/A</v>
      </c>
      <c r="AO2508" s="1" t="e">
        <f t="shared" si="359"/>
        <v>#N/A</v>
      </c>
      <c r="AP2508" s="1" t="e">
        <f t="shared" si="360"/>
        <v>#N/A</v>
      </c>
      <c r="AQ2508" s="1" t="e">
        <f t="shared" si="361"/>
        <v>#N/A</v>
      </c>
    </row>
    <row r="2509" spans="1:43">
      <c r="A2509">
        <v>8</v>
      </c>
      <c r="B2509" t="s">
        <v>12822</v>
      </c>
      <c r="C2509" t="s">
        <v>4660</v>
      </c>
      <c r="D2509" t="e">
        <f t="shared" si="355"/>
        <v>#N/A</v>
      </c>
      <c r="K2509">
        <f t="shared" si="354"/>
        <v>1988</v>
      </c>
      <c r="L2509" t="s">
        <v>4600</v>
      </c>
      <c r="M2509" t="s">
        <v>4877</v>
      </c>
      <c r="N2509" t="s">
        <v>4708</v>
      </c>
      <c r="O2509" t="s">
        <v>7074</v>
      </c>
      <c r="P2509" t="s">
        <v>12823</v>
      </c>
      <c r="Q2509" t="s">
        <v>12824</v>
      </c>
      <c r="R2509" t="s">
        <v>12825</v>
      </c>
      <c r="AA2509">
        <v>1195</v>
      </c>
      <c r="AB2509" s="1">
        <v>40902</v>
      </c>
      <c r="AC2509" t="s">
        <v>1187</v>
      </c>
      <c r="AD2509" s="2">
        <v>40000000</v>
      </c>
      <c r="AE2509" s="2">
        <v>31847881</v>
      </c>
      <c r="AF2509" s="2">
        <v>47847881</v>
      </c>
      <c r="AG2509">
        <v>12</v>
      </c>
      <c r="AH2509">
        <v>25</v>
      </c>
      <c r="AI2509">
        <v>11</v>
      </c>
      <c r="AK2509" s="1" t="e">
        <f t="shared" si="353"/>
        <v>#N/A</v>
      </c>
      <c r="AL2509" s="1" t="e">
        <f t="shared" si="356"/>
        <v>#N/A</v>
      </c>
      <c r="AM2509" s="1" t="e">
        <f t="shared" si="357"/>
        <v>#N/A</v>
      </c>
      <c r="AN2509" s="1" t="e">
        <f t="shared" si="358"/>
        <v>#N/A</v>
      </c>
      <c r="AO2509" s="1" t="e">
        <f t="shared" si="359"/>
        <v>#N/A</v>
      </c>
      <c r="AP2509" s="1" t="e">
        <f t="shared" si="360"/>
        <v>#N/A</v>
      </c>
      <c r="AQ2509" s="1" t="e">
        <f t="shared" si="361"/>
        <v>#N/A</v>
      </c>
    </row>
    <row r="2510" spans="1:43">
      <c r="A2510">
        <v>9</v>
      </c>
      <c r="B2510" t="s">
        <v>12826</v>
      </c>
      <c r="C2510" t="s">
        <v>4607</v>
      </c>
      <c r="D2510" t="e">
        <f t="shared" si="355"/>
        <v>#N/A</v>
      </c>
      <c r="K2510">
        <f t="shared" si="354"/>
        <v>1988</v>
      </c>
      <c r="L2510" t="s">
        <v>4682</v>
      </c>
      <c r="M2510" t="s">
        <v>4637</v>
      </c>
      <c r="N2510" t="s">
        <v>5126</v>
      </c>
      <c r="O2510" t="s">
        <v>6679</v>
      </c>
      <c r="P2510" t="s">
        <v>12827</v>
      </c>
      <c r="Q2510" t="s">
        <v>12828</v>
      </c>
      <c r="R2510" t="s">
        <v>12829</v>
      </c>
      <c r="AA2510">
        <v>1193</v>
      </c>
      <c r="AB2510" s="1">
        <v>40641</v>
      </c>
      <c r="AC2510" t="s">
        <v>1185</v>
      </c>
      <c r="AD2510" s="2">
        <v>40000000</v>
      </c>
      <c r="AE2510" s="2">
        <v>33035397</v>
      </c>
      <c r="AF2510" s="2">
        <v>47787943</v>
      </c>
      <c r="AG2510">
        <v>4</v>
      </c>
      <c r="AH2510">
        <v>8</v>
      </c>
      <c r="AI2510">
        <v>11</v>
      </c>
      <c r="AK2510" s="1" t="str">
        <f t="shared" si="353"/>
        <v>PG</v>
      </c>
      <c r="AL2510" s="1" t="str">
        <f t="shared" si="356"/>
        <v>97 min</v>
      </c>
      <c r="AM2510" s="1" t="str">
        <f t="shared" si="357"/>
        <v>Comedy, Romance</v>
      </c>
      <c r="AN2510" s="1" t="str">
        <f t="shared" si="358"/>
        <v>Steve Gordon</v>
      </c>
      <c r="AO2510" s="1" t="str">
        <f t="shared" si="359"/>
        <v>Steve Gordon</v>
      </c>
      <c r="AP2510" s="1" t="str">
        <f t="shared" si="360"/>
        <v>Dudley Moore, Liza Minnelli, John Gielgud, Geraldine Fitzgerald</v>
      </c>
      <c r="AQ2510" s="1" t="str">
        <f t="shared" si="361"/>
        <v>WB</v>
      </c>
    </row>
    <row r="2511" spans="1:43">
      <c r="A2511">
        <v>10</v>
      </c>
      <c r="B2511" t="s">
        <v>12830</v>
      </c>
      <c r="C2511" t="s">
        <v>4628</v>
      </c>
      <c r="D2511" t="e">
        <f t="shared" si="355"/>
        <v>#N/A</v>
      </c>
      <c r="K2511">
        <f t="shared" si="354"/>
        <v>1988</v>
      </c>
      <c r="L2511" t="s">
        <v>4614</v>
      </c>
      <c r="M2511" t="s">
        <v>4779</v>
      </c>
      <c r="N2511" t="s">
        <v>4789</v>
      </c>
      <c r="O2511" t="s">
        <v>5195</v>
      </c>
      <c r="P2511" t="s">
        <v>12831</v>
      </c>
      <c r="Q2511" t="s">
        <v>12832</v>
      </c>
      <c r="R2511" t="s">
        <v>12833</v>
      </c>
      <c r="AA2511">
        <v>2272</v>
      </c>
      <c r="AB2511" s="1">
        <v>40641</v>
      </c>
      <c r="AC2511" t="s">
        <v>2256</v>
      </c>
      <c r="AD2511" s="2">
        <v>18000000</v>
      </c>
      <c r="AE2511" s="2">
        <v>43853424</v>
      </c>
      <c r="AF2511" s="2">
        <v>47158652</v>
      </c>
      <c r="AG2511">
        <v>4</v>
      </c>
      <c r="AH2511">
        <v>8</v>
      </c>
      <c r="AI2511">
        <v>11</v>
      </c>
      <c r="AK2511" s="1" t="str">
        <f t="shared" si="353"/>
        <v>PG</v>
      </c>
      <c r="AL2511" s="1" t="str">
        <f t="shared" si="356"/>
        <v>106 min</v>
      </c>
      <c r="AM2511" s="1" t="str">
        <f t="shared" si="357"/>
        <v>Biography, Drama, Sport</v>
      </c>
      <c r="AN2511" s="1" t="str">
        <f t="shared" si="358"/>
        <v>Sean McNamara</v>
      </c>
      <c r="AO2511" s="1" t="str">
        <f t="shared" si="359"/>
        <v>Sean McNamara (screenplay), Deborah Schwartz (screenplay), Douglas Schwartz (screenplay), Michael Berk (screenplay), Sean McNamara (screen story), Deborah Schwartz (screen story), Douglas Schwartz (screen story), Michael Berk (screen story), Matt Allen (screen story), Caleb Wilson (screen story), Brad Gann (screen story), Bethany Hamilton (book), Sheryl Berk (book), Rick Bundschuh (book)</v>
      </c>
      <c r="AP2511" s="1" t="str">
        <f t="shared" si="360"/>
        <v>AnnaSophia Robb, Helen Hunt, Dennis Quaid, Lorraine Nicholson</v>
      </c>
      <c r="AQ2511" s="1" t="str">
        <f t="shared" si="361"/>
        <v>TriS</v>
      </c>
    </row>
    <row r="2512" spans="1:43">
      <c r="A2512">
        <v>11</v>
      </c>
      <c r="B2512" t="s">
        <v>12834</v>
      </c>
      <c r="C2512" t="s">
        <v>4677</v>
      </c>
      <c r="D2512" t="e">
        <f t="shared" si="355"/>
        <v>#N/A</v>
      </c>
      <c r="K2512">
        <f t="shared" si="354"/>
        <v>1988</v>
      </c>
      <c r="L2512" t="s">
        <v>4682</v>
      </c>
      <c r="M2512" t="s">
        <v>5013</v>
      </c>
      <c r="N2512" t="s">
        <v>5126</v>
      </c>
      <c r="O2512" t="s">
        <v>6814</v>
      </c>
      <c r="P2512" t="s">
        <v>12835</v>
      </c>
      <c r="Q2512" t="s">
        <v>12836</v>
      </c>
      <c r="R2512" t="s">
        <v>12837</v>
      </c>
      <c r="AA2512">
        <v>2088</v>
      </c>
      <c r="AB2512" s="1">
        <v>40786</v>
      </c>
      <c r="AC2512" t="s">
        <v>2074</v>
      </c>
      <c r="AD2512" s="2">
        <v>20000000</v>
      </c>
      <c r="AE2512" s="2">
        <v>31177548</v>
      </c>
      <c r="AF2512" s="2">
        <v>46604054</v>
      </c>
      <c r="AG2512">
        <v>8</v>
      </c>
      <c r="AH2512">
        <v>31</v>
      </c>
      <c r="AI2512">
        <v>11</v>
      </c>
      <c r="AK2512" s="1" t="str">
        <f t="shared" si="353"/>
        <v>TV-14</v>
      </c>
      <c r="AL2512" s="1" t="str">
        <f t="shared" si="356"/>
        <v>43 min</v>
      </c>
      <c r="AM2512" s="1" t="str">
        <f t="shared" si="357"/>
        <v>Crime, Drama, Mystery</v>
      </c>
      <c r="AN2512" s="1" t="str">
        <f t="shared" si="358"/>
        <v>Steven DePaul</v>
      </c>
      <c r="AO2512" s="1" t="str">
        <f t="shared" si="359"/>
        <v>Shane Brennan (created by), Dave Kalstein</v>
      </c>
      <c r="AP2512" s="1" t="str">
        <f t="shared" si="360"/>
        <v>Chris O'Donnell, Daniela Ruah, Eric Christian Olsen, Barrett Foa</v>
      </c>
      <c r="AQ2512" s="1" t="str">
        <f t="shared" si="361"/>
        <v>Focus</v>
      </c>
    </row>
    <row r="2513" spans="1:43">
      <c r="A2513">
        <v>12</v>
      </c>
      <c r="B2513" t="s">
        <v>12838</v>
      </c>
      <c r="C2513" t="s">
        <v>5962</v>
      </c>
      <c r="D2513" t="e">
        <f t="shared" si="355"/>
        <v>#N/A</v>
      </c>
      <c r="K2513">
        <f t="shared" si="354"/>
        <v>1988</v>
      </c>
      <c r="L2513" t="s">
        <v>4682</v>
      </c>
      <c r="M2513" t="s">
        <v>5574</v>
      </c>
      <c r="N2513" t="s">
        <v>4708</v>
      </c>
      <c r="O2513" t="s">
        <v>12839</v>
      </c>
      <c r="P2513" t="s">
        <v>12840</v>
      </c>
      <c r="Q2513" t="s">
        <v>12841</v>
      </c>
      <c r="R2513" t="s">
        <v>12842</v>
      </c>
      <c r="AA2513">
        <v>3531</v>
      </c>
      <c r="AB2513" s="1">
        <v>40599</v>
      </c>
      <c r="AC2513" t="s">
        <v>3497</v>
      </c>
      <c r="AD2513" s="2">
        <v>5000000</v>
      </c>
      <c r="AE2513" s="2">
        <v>3954651</v>
      </c>
      <c r="AF2513" s="2">
        <v>46263525</v>
      </c>
      <c r="AG2513">
        <v>2</v>
      </c>
      <c r="AH2513">
        <v>25</v>
      </c>
      <c r="AI2513">
        <v>11</v>
      </c>
      <c r="AK2513" s="1" t="e">
        <f t="shared" si="353"/>
        <v>#N/A</v>
      </c>
      <c r="AL2513" s="1" t="e">
        <f t="shared" si="356"/>
        <v>#N/A</v>
      </c>
      <c r="AM2513" s="1" t="e">
        <f t="shared" si="357"/>
        <v>#N/A</v>
      </c>
      <c r="AN2513" s="1" t="e">
        <f t="shared" si="358"/>
        <v>#N/A</v>
      </c>
      <c r="AO2513" s="1" t="e">
        <f t="shared" si="359"/>
        <v>#N/A</v>
      </c>
      <c r="AP2513" s="1" t="e">
        <f t="shared" si="360"/>
        <v>#N/A</v>
      </c>
      <c r="AQ2513" s="1" t="e">
        <f t="shared" si="361"/>
        <v>#N/A</v>
      </c>
    </row>
    <row r="2514" spans="1:43">
      <c r="A2514">
        <v>13</v>
      </c>
      <c r="B2514" t="s">
        <v>1448</v>
      </c>
      <c r="C2514" t="s">
        <v>4660</v>
      </c>
      <c r="D2514">
        <f t="shared" si="355"/>
        <v>32000000</v>
      </c>
      <c r="K2514">
        <f t="shared" si="354"/>
        <v>1988</v>
      </c>
      <c r="L2514" t="s">
        <v>4600</v>
      </c>
      <c r="M2514" t="s">
        <v>4713</v>
      </c>
      <c r="N2514" t="s">
        <v>6234</v>
      </c>
      <c r="O2514" t="s">
        <v>7277</v>
      </c>
      <c r="P2514" t="s">
        <v>12843</v>
      </c>
      <c r="Q2514" t="s">
        <v>12844</v>
      </c>
      <c r="R2514" t="s">
        <v>12845</v>
      </c>
      <c r="AA2514">
        <v>3158</v>
      </c>
      <c r="AB2514" s="1">
        <v>40816</v>
      </c>
      <c r="AC2514" t="s">
        <v>3129</v>
      </c>
      <c r="AD2514" s="2">
        <v>8000000</v>
      </c>
      <c r="AE2514" s="2">
        <v>35016118</v>
      </c>
      <c r="AF2514" s="2">
        <v>41334735</v>
      </c>
      <c r="AG2514">
        <v>9</v>
      </c>
      <c r="AH2514">
        <v>30</v>
      </c>
      <c r="AI2514">
        <v>11</v>
      </c>
      <c r="AK2514" s="1" t="str">
        <f t="shared" si="353"/>
        <v>R</v>
      </c>
      <c r="AL2514" s="1" t="str">
        <f t="shared" si="356"/>
        <v>100 min</v>
      </c>
      <c r="AM2514" s="1" t="str">
        <f t="shared" si="357"/>
        <v>Comedy, Drama</v>
      </c>
      <c r="AN2514" s="1" t="str">
        <f t="shared" si="358"/>
        <v>Jonathan Levine</v>
      </c>
      <c r="AO2514" s="1" t="str">
        <f t="shared" si="359"/>
        <v>Will Reiser</v>
      </c>
      <c r="AP2514" s="1" t="str">
        <f t="shared" si="360"/>
        <v>Joseph Gordon-Levitt, Seth Rogen, Anna Kendrick, Bryce Dallas Howard</v>
      </c>
      <c r="AQ2514" s="1" t="str">
        <f t="shared" si="361"/>
        <v>Sum.</v>
      </c>
    </row>
    <row r="2515" spans="1:43">
      <c r="A2515">
        <v>14</v>
      </c>
      <c r="B2515" t="s">
        <v>12846</v>
      </c>
      <c r="C2515" t="s">
        <v>5962</v>
      </c>
      <c r="D2515" t="e">
        <f t="shared" si="355"/>
        <v>#N/A</v>
      </c>
      <c r="K2515">
        <f t="shared" si="354"/>
        <v>1988</v>
      </c>
      <c r="L2515" t="s">
        <v>4614</v>
      </c>
      <c r="M2515" t="s">
        <v>4718</v>
      </c>
      <c r="N2515" t="s">
        <v>5287</v>
      </c>
      <c r="O2515" t="s">
        <v>5624</v>
      </c>
      <c r="P2515" t="s">
        <v>12847</v>
      </c>
      <c r="Q2515" t="s">
        <v>12848</v>
      </c>
      <c r="R2515" t="s">
        <v>12849</v>
      </c>
      <c r="AA2515">
        <v>1670</v>
      </c>
      <c r="AB2515" s="1">
        <v>40767</v>
      </c>
      <c r="AC2515" t="s">
        <v>1659</v>
      </c>
      <c r="AD2515" s="2">
        <v>28000000</v>
      </c>
      <c r="AE2515" s="2">
        <v>37053924</v>
      </c>
      <c r="AF2515" s="2">
        <v>40966716</v>
      </c>
      <c r="AG2515">
        <v>8</v>
      </c>
      <c r="AH2515">
        <v>12</v>
      </c>
      <c r="AI2515">
        <v>11</v>
      </c>
      <c r="AK2515" s="1" t="str">
        <f t="shared" ref="AK2515:AK2578" si="362">VLOOKUP(AC2515,$B$2:$R$10000,11,FALSE)</f>
        <v>R</v>
      </c>
      <c r="AL2515" s="1" t="str">
        <f t="shared" si="356"/>
        <v>83 min</v>
      </c>
      <c r="AM2515" s="1" t="str">
        <f t="shared" si="357"/>
        <v>Action, Comedy, Crime</v>
      </c>
      <c r="AN2515" s="1" t="str">
        <f t="shared" si="358"/>
        <v>Ruben Fleischer</v>
      </c>
      <c r="AO2515" s="1" t="str">
        <f t="shared" si="359"/>
        <v>Michael Diliberti (screenplay), Michael Diliberti (story), Matthew Sullivan (story)</v>
      </c>
      <c r="AP2515" s="1" t="str">
        <f t="shared" si="360"/>
        <v>Jesse Eisenberg, Danny McBride, Aziz Ansari, Nick Swardson</v>
      </c>
      <c r="AQ2515" s="1" t="str">
        <f t="shared" si="361"/>
        <v>Sony</v>
      </c>
    </row>
    <row r="2516" spans="1:43">
      <c r="A2516">
        <v>15</v>
      </c>
      <c r="B2516" t="s">
        <v>12850</v>
      </c>
      <c r="C2516" t="s">
        <v>4607</v>
      </c>
      <c r="D2516" t="e">
        <f t="shared" si="355"/>
        <v>#N/A</v>
      </c>
      <c r="K2516">
        <f t="shared" si="354"/>
        <v>1988</v>
      </c>
      <c r="L2516" t="s">
        <v>4600</v>
      </c>
      <c r="M2516" t="s">
        <v>4851</v>
      </c>
      <c r="N2516" t="s">
        <v>6660</v>
      </c>
      <c r="O2516" t="s">
        <v>5614</v>
      </c>
      <c r="P2516" t="s">
        <v>12851</v>
      </c>
      <c r="Q2516" t="s">
        <v>12852</v>
      </c>
      <c r="R2516" t="s">
        <v>12853</v>
      </c>
      <c r="AA2516">
        <v>963</v>
      </c>
      <c r="AB2516" s="1">
        <v>40599</v>
      </c>
      <c r="AC2516" t="s">
        <v>956</v>
      </c>
      <c r="AD2516" s="2">
        <v>50000000</v>
      </c>
      <c r="AE2516" s="2">
        <v>10721033</v>
      </c>
      <c r="AF2516" s="2">
        <v>40886464</v>
      </c>
      <c r="AG2516">
        <v>2</v>
      </c>
      <c r="AH2516">
        <v>25</v>
      </c>
      <c r="AI2516">
        <v>11</v>
      </c>
      <c r="AK2516" s="1" t="e">
        <f t="shared" si="362"/>
        <v>#N/A</v>
      </c>
      <c r="AL2516" s="1" t="e">
        <f t="shared" si="356"/>
        <v>#N/A</v>
      </c>
      <c r="AM2516" s="1" t="e">
        <f t="shared" si="357"/>
        <v>#N/A</v>
      </c>
      <c r="AN2516" s="1" t="e">
        <f t="shared" si="358"/>
        <v>#N/A</v>
      </c>
      <c r="AO2516" s="1" t="e">
        <f t="shared" si="359"/>
        <v>#N/A</v>
      </c>
      <c r="AP2516" s="1" t="e">
        <f t="shared" si="360"/>
        <v>#N/A</v>
      </c>
      <c r="AQ2516" s="1" t="e">
        <f t="shared" si="361"/>
        <v>#N/A</v>
      </c>
    </row>
    <row r="2517" spans="1:43">
      <c r="A2517">
        <v>16</v>
      </c>
      <c r="B2517" t="s">
        <v>754</v>
      </c>
      <c r="C2517" t="s">
        <v>4805</v>
      </c>
      <c r="D2517">
        <f t="shared" si="355"/>
        <v>58000000</v>
      </c>
      <c r="K2517">
        <f t="shared" si="354"/>
        <v>1988</v>
      </c>
      <c r="L2517" t="s">
        <v>4682</v>
      </c>
      <c r="M2517" t="s">
        <v>4615</v>
      </c>
      <c r="N2517" t="s">
        <v>5185</v>
      </c>
      <c r="O2517" t="s">
        <v>11542</v>
      </c>
      <c r="P2517" t="s">
        <v>12854</v>
      </c>
      <c r="Q2517" t="s">
        <v>12855</v>
      </c>
      <c r="R2517" t="s">
        <v>12856</v>
      </c>
      <c r="AA2517">
        <v>1593</v>
      </c>
      <c r="AB2517" s="1">
        <v>40774</v>
      </c>
      <c r="AC2517" t="s">
        <v>1582</v>
      </c>
      <c r="AD2517" s="2">
        <v>30000000</v>
      </c>
      <c r="AE2517" s="2">
        <v>18298649</v>
      </c>
      <c r="AF2517" s="2">
        <v>40520649</v>
      </c>
      <c r="AG2517">
        <v>8</v>
      </c>
      <c r="AH2517">
        <v>19</v>
      </c>
      <c r="AI2517">
        <v>11</v>
      </c>
      <c r="AK2517" s="1" t="str">
        <f t="shared" si="362"/>
        <v>R</v>
      </c>
      <c r="AL2517" s="1" t="str">
        <f t="shared" si="356"/>
        <v>106 min</v>
      </c>
      <c r="AM2517" s="1" t="str">
        <f t="shared" si="357"/>
        <v>Horror</v>
      </c>
      <c r="AN2517" s="1" t="str">
        <f t="shared" si="358"/>
        <v>Tom Holland</v>
      </c>
      <c r="AO2517" s="1" t="str">
        <f t="shared" si="359"/>
        <v>Tom Holland</v>
      </c>
      <c r="AP2517" s="1" t="str">
        <f t="shared" si="360"/>
        <v>Chris Sarandon, William Ragsdale, Amanda Bearse, Roddy McDowall</v>
      </c>
      <c r="AQ2517" s="1" t="str">
        <f t="shared" si="361"/>
        <v>Col.</v>
      </c>
    </row>
    <row r="2518" spans="1:43">
      <c r="A2518">
        <v>17</v>
      </c>
      <c r="B2518" t="s">
        <v>12857</v>
      </c>
      <c r="C2518" t="s">
        <v>4607</v>
      </c>
      <c r="D2518" t="e">
        <f t="shared" si="355"/>
        <v>#N/A</v>
      </c>
      <c r="K2518">
        <f t="shared" si="354"/>
        <v>1988</v>
      </c>
      <c r="L2518" t="s">
        <v>4636</v>
      </c>
      <c r="M2518" t="s">
        <v>12858</v>
      </c>
      <c r="N2518" t="s">
        <v>4768</v>
      </c>
      <c r="O2518" t="s">
        <v>12859</v>
      </c>
      <c r="P2518" t="s">
        <v>12860</v>
      </c>
      <c r="Q2518" t="s">
        <v>12861</v>
      </c>
      <c r="R2518" t="s">
        <v>12862</v>
      </c>
      <c r="AA2518">
        <v>953</v>
      </c>
      <c r="AB2518" s="1">
        <v>40816</v>
      </c>
      <c r="AC2518" t="s">
        <v>946</v>
      </c>
      <c r="AD2518" s="2">
        <v>50000000</v>
      </c>
      <c r="AE2518" s="2">
        <v>21302340</v>
      </c>
      <c r="AF2518" s="2">
        <v>39932340</v>
      </c>
      <c r="AG2518">
        <v>9</v>
      </c>
      <c r="AH2518">
        <v>30</v>
      </c>
      <c r="AI2518">
        <v>11</v>
      </c>
      <c r="AK2518" s="1" t="e">
        <f t="shared" si="362"/>
        <v>#N/A</v>
      </c>
      <c r="AL2518" s="1" t="e">
        <f t="shared" si="356"/>
        <v>#N/A</v>
      </c>
      <c r="AM2518" s="1" t="e">
        <f t="shared" si="357"/>
        <v>#N/A</v>
      </c>
      <c r="AN2518" s="1" t="e">
        <f t="shared" si="358"/>
        <v>#N/A</v>
      </c>
      <c r="AO2518" s="1" t="e">
        <f t="shared" si="359"/>
        <v>#N/A</v>
      </c>
      <c r="AP2518" s="1" t="e">
        <f t="shared" si="360"/>
        <v>#N/A</v>
      </c>
      <c r="AQ2518" s="1" t="e">
        <f t="shared" si="361"/>
        <v>#N/A</v>
      </c>
    </row>
    <row r="2519" spans="1:43">
      <c r="A2519">
        <v>18</v>
      </c>
      <c r="B2519" t="s">
        <v>12863</v>
      </c>
      <c r="C2519" t="s">
        <v>11759</v>
      </c>
      <c r="D2519" t="e">
        <f t="shared" si="355"/>
        <v>#N/A</v>
      </c>
      <c r="K2519">
        <f t="shared" ref="K2519:K2582" si="363">2013-INT((ROW()-2)/100)</f>
        <v>1988</v>
      </c>
      <c r="L2519" t="s">
        <v>4682</v>
      </c>
      <c r="M2519" t="s">
        <v>5574</v>
      </c>
      <c r="N2519" t="s">
        <v>6651</v>
      </c>
      <c r="O2519" t="s">
        <v>8216</v>
      </c>
      <c r="P2519" t="s">
        <v>8216</v>
      </c>
      <c r="Q2519" t="s">
        <v>12864</v>
      </c>
      <c r="R2519" t="s">
        <v>12865</v>
      </c>
      <c r="AA2519">
        <v>2105</v>
      </c>
      <c r="AB2519" s="1">
        <v>40725</v>
      </c>
      <c r="AC2519" t="s">
        <v>2091</v>
      </c>
      <c r="AD2519" s="2">
        <v>20000000</v>
      </c>
      <c r="AE2519" s="2">
        <v>23186769</v>
      </c>
      <c r="AF2519" s="2">
        <v>39686769</v>
      </c>
      <c r="AG2519">
        <v>7</v>
      </c>
      <c r="AH2519">
        <v>1</v>
      </c>
      <c r="AI2519">
        <v>11</v>
      </c>
      <c r="AK2519" s="1" t="e">
        <f t="shared" si="362"/>
        <v>#N/A</v>
      </c>
      <c r="AL2519" s="1" t="e">
        <f t="shared" si="356"/>
        <v>#N/A</v>
      </c>
      <c r="AM2519" s="1" t="e">
        <f t="shared" si="357"/>
        <v>#N/A</v>
      </c>
      <c r="AN2519" s="1" t="e">
        <f t="shared" si="358"/>
        <v>#N/A</v>
      </c>
      <c r="AO2519" s="1" t="e">
        <f t="shared" si="359"/>
        <v>#N/A</v>
      </c>
      <c r="AP2519" s="1" t="e">
        <f t="shared" si="360"/>
        <v>#N/A</v>
      </c>
      <c r="AQ2519" s="1" t="e">
        <f t="shared" si="361"/>
        <v>#N/A</v>
      </c>
    </row>
    <row r="2520" spans="1:43">
      <c r="A2520">
        <v>19</v>
      </c>
      <c r="B2520" t="s">
        <v>2657</v>
      </c>
      <c r="C2520" t="s">
        <v>6635</v>
      </c>
      <c r="D2520">
        <f t="shared" si="355"/>
        <v>13000000</v>
      </c>
      <c r="K2520">
        <f t="shared" si="363"/>
        <v>1988</v>
      </c>
      <c r="L2520" t="s">
        <v>4682</v>
      </c>
      <c r="M2520" t="s">
        <v>5062</v>
      </c>
      <c r="N2520" t="s">
        <v>4878</v>
      </c>
      <c r="O2520" t="s">
        <v>8758</v>
      </c>
      <c r="P2520" t="s">
        <v>12866</v>
      </c>
      <c r="Q2520" t="s">
        <v>12867</v>
      </c>
      <c r="R2520" t="s">
        <v>12868</v>
      </c>
      <c r="AA2520">
        <v>125</v>
      </c>
      <c r="AB2520" s="1">
        <v>40613</v>
      </c>
      <c r="AC2520" t="s">
        <v>123</v>
      </c>
      <c r="AD2520" s="2">
        <v>150000000</v>
      </c>
      <c r="AE2520" s="2">
        <v>21392758</v>
      </c>
      <c r="AF2520" s="2">
        <v>39549758</v>
      </c>
      <c r="AG2520">
        <v>3</v>
      </c>
      <c r="AH2520">
        <v>11</v>
      </c>
      <c r="AI2520">
        <v>11</v>
      </c>
      <c r="AK2520" s="1" t="e">
        <f t="shared" si="362"/>
        <v>#N/A</v>
      </c>
      <c r="AL2520" s="1" t="e">
        <f t="shared" si="356"/>
        <v>#N/A</v>
      </c>
      <c r="AM2520" s="1" t="e">
        <f t="shared" si="357"/>
        <v>#N/A</v>
      </c>
      <c r="AN2520" s="1" t="e">
        <f t="shared" si="358"/>
        <v>#N/A</v>
      </c>
      <c r="AO2520" s="1" t="e">
        <f t="shared" si="359"/>
        <v>#N/A</v>
      </c>
      <c r="AP2520" s="1" t="e">
        <f t="shared" si="360"/>
        <v>#N/A</v>
      </c>
      <c r="AQ2520" s="1" t="e">
        <f t="shared" si="361"/>
        <v>#N/A</v>
      </c>
    </row>
    <row r="2521" spans="1:43">
      <c r="A2521">
        <v>20</v>
      </c>
      <c r="B2521" t="s">
        <v>2724</v>
      </c>
      <c r="C2521" t="s">
        <v>4621</v>
      </c>
      <c r="D2521">
        <f t="shared" si="355"/>
        <v>12300000</v>
      </c>
      <c r="K2521">
        <f t="shared" si="363"/>
        <v>1988</v>
      </c>
      <c r="L2521" t="s">
        <v>4636</v>
      </c>
      <c r="M2521" t="s">
        <v>4830</v>
      </c>
      <c r="N2521" t="s">
        <v>4768</v>
      </c>
      <c r="O2521" t="s">
        <v>12869</v>
      </c>
      <c r="P2521" t="s">
        <v>12870</v>
      </c>
      <c r="Q2521" t="s">
        <v>12871</v>
      </c>
      <c r="R2521" t="s">
        <v>12872</v>
      </c>
      <c r="AA2521">
        <v>1831</v>
      </c>
      <c r="AB2521" s="1">
        <v>40781</v>
      </c>
      <c r="AC2521" t="s">
        <v>1820</v>
      </c>
      <c r="AD2521" s="2">
        <v>25000000</v>
      </c>
      <c r="AE2521" s="2">
        <v>24046682</v>
      </c>
      <c r="AF2521" s="2">
        <v>39126427</v>
      </c>
      <c r="AG2521">
        <v>8</v>
      </c>
      <c r="AH2521">
        <v>26</v>
      </c>
      <c r="AI2521">
        <v>11</v>
      </c>
      <c r="AK2521" s="1" t="e">
        <f t="shared" si="362"/>
        <v>#N/A</v>
      </c>
      <c r="AL2521" s="1" t="e">
        <f t="shared" si="356"/>
        <v>#N/A</v>
      </c>
      <c r="AM2521" s="1" t="e">
        <f t="shared" si="357"/>
        <v>#N/A</v>
      </c>
      <c r="AN2521" s="1" t="e">
        <f t="shared" si="358"/>
        <v>#N/A</v>
      </c>
      <c r="AO2521" s="1" t="e">
        <f t="shared" si="359"/>
        <v>#N/A</v>
      </c>
      <c r="AP2521" s="1" t="e">
        <f t="shared" si="360"/>
        <v>#N/A</v>
      </c>
      <c r="AQ2521" s="1" t="e">
        <f t="shared" si="361"/>
        <v>#N/A</v>
      </c>
    </row>
    <row r="2522" spans="1:43">
      <c r="A2522">
        <v>21</v>
      </c>
      <c r="B2522" t="s">
        <v>12873</v>
      </c>
      <c r="C2522" t="s">
        <v>11759</v>
      </c>
      <c r="D2522" t="e">
        <f t="shared" si="355"/>
        <v>#N/A</v>
      </c>
      <c r="K2522">
        <f t="shared" si="363"/>
        <v>1988</v>
      </c>
      <c r="L2522" t="s">
        <v>4682</v>
      </c>
      <c r="M2522" t="s">
        <v>5119</v>
      </c>
      <c r="N2522" t="s">
        <v>6382</v>
      </c>
      <c r="O2522" t="s">
        <v>12874</v>
      </c>
      <c r="P2522" t="s">
        <v>12875</v>
      </c>
      <c r="Q2522" t="s">
        <v>12876</v>
      </c>
      <c r="R2522" t="s">
        <v>12877</v>
      </c>
      <c r="AA2522">
        <v>3249</v>
      </c>
      <c r="AB2522" s="1">
        <v>40669</v>
      </c>
      <c r="AC2522" t="s">
        <v>3218</v>
      </c>
      <c r="AD2522" s="2">
        <v>7000000</v>
      </c>
      <c r="AE2522" s="2">
        <v>37295394</v>
      </c>
      <c r="AF2522" s="2">
        <v>38158601</v>
      </c>
      <c r="AG2522">
        <v>5</v>
      </c>
      <c r="AH2522">
        <v>6</v>
      </c>
      <c r="AI2522">
        <v>11</v>
      </c>
      <c r="AK2522" s="1" t="str">
        <f t="shared" si="362"/>
        <v>PG-13</v>
      </c>
      <c r="AL2522" s="1" t="str">
        <f t="shared" si="356"/>
        <v>112 min</v>
      </c>
      <c r="AM2522" s="1" t="str">
        <f t="shared" si="357"/>
        <v>Comedy, Drama</v>
      </c>
      <c r="AN2522" s="1" t="str">
        <f t="shared" si="358"/>
        <v>Salim Akil</v>
      </c>
      <c r="AO2522" s="1" t="str">
        <f t="shared" si="359"/>
        <v>Elizabeth Hunter (screenplay), Arlene Gibbs (screenplay), Elizabeth Hunter (story)</v>
      </c>
      <c r="AP2522" s="1" t="str">
        <f t="shared" si="360"/>
        <v>Angela Bassett, Paula Patton, Laz Alonso, Loretta Devine</v>
      </c>
      <c r="AQ2522" s="1" t="str">
        <f t="shared" si="361"/>
        <v>TriS</v>
      </c>
    </row>
    <row r="2523" spans="1:43">
      <c r="A2523">
        <v>22</v>
      </c>
      <c r="B2523" t="s">
        <v>2661</v>
      </c>
      <c r="C2523" t="s">
        <v>4677</v>
      </c>
      <c r="D2523">
        <f t="shared" si="355"/>
        <v>13000000</v>
      </c>
      <c r="K2523">
        <f t="shared" si="363"/>
        <v>1988</v>
      </c>
      <c r="L2523" t="s">
        <v>4682</v>
      </c>
      <c r="M2523" t="s">
        <v>4788</v>
      </c>
      <c r="N2523" t="s">
        <v>6382</v>
      </c>
      <c r="O2523" t="s">
        <v>10024</v>
      </c>
      <c r="P2523" t="s">
        <v>6549</v>
      </c>
      <c r="Q2523" t="s">
        <v>12878</v>
      </c>
      <c r="R2523" t="s">
        <v>12879</v>
      </c>
      <c r="AA2523">
        <v>2358</v>
      </c>
      <c r="AB2523" s="1">
        <v>40606</v>
      </c>
      <c r="AC2523" t="s">
        <v>2342</v>
      </c>
      <c r="AD2523" s="2">
        <v>17000000</v>
      </c>
      <c r="AE2523" s="2">
        <v>27865571</v>
      </c>
      <c r="AF2523" s="2">
        <v>38028230</v>
      </c>
      <c r="AG2523">
        <v>3</v>
      </c>
      <c r="AH2523">
        <v>4</v>
      </c>
      <c r="AI2523">
        <v>11</v>
      </c>
      <c r="AK2523" s="1" t="e">
        <f t="shared" si="362"/>
        <v>#N/A</v>
      </c>
      <c r="AL2523" s="1" t="e">
        <f t="shared" si="356"/>
        <v>#N/A</v>
      </c>
      <c r="AM2523" s="1" t="e">
        <f t="shared" si="357"/>
        <v>#N/A</v>
      </c>
      <c r="AN2523" s="1" t="e">
        <f t="shared" si="358"/>
        <v>#N/A</v>
      </c>
      <c r="AO2523" s="1" t="e">
        <f t="shared" si="359"/>
        <v>#N/A</v>
      </c>
      <c r="AP2523" s="1" t="e">
        <f t="shared" si="360"/>
        <v>#N/A</v>
      </c>
      <c r="AQ2523" s="1" t="e">
        <f t="shared" si="361"/>
        <v>#N/A</v>
      </c>
    </row>
    <row r="2524" spans="1:43">
      <c r="A2524">
        <v>23</v>
      </c>
      <c r="B2524" t="s">
        <v>12880</v>
      </c>
      <c r="C2524" t="s">
        <v>4621</v>
      </c>
      <c r="D2524" t="e">
        <f t="shared" si="355"/>
        <v>#N/A</v>
      </c>
      <c r="K2524">
        <f t="shared" si="363"/>
        <v>1988</v>
      </c>
      <c r="L2524" t="s">
        <v>4600</v>
      </c>
      <c r="M2524" t="s">
        <v>4857</v>
      </c>
      <c r="N2524" t="s">
        <v>4852</v>
      </c>
      <c r="O2524" t="s">
        <v>6814</v>
      </c>
      <c r="P2524" t="s">
        <v>12881</v>
      </c>
      <c r="Q2524" t="s">
        <v>12882</v>
      </c>
      <c r="R2524" t="s">
        <v>12883</v>
      </c>
      <c r="AA2524">
        <v>2076</v>
      </c>
      <c r="AB2524" s="1">
        <v>40851</v>
      </c>
      <c r="AC2524" t="s">
        <v>2062</v>
      </c>
      <c r="AD2524" s="2">
        <v>20000000</v>
      </c>
      <c r="AE2524" s="2">
        <v>35061031</v>
      </c>
      <c r="AF2524" s="2">
        <v>36265745</v>
      </c>
      <c r="AG2524">
        <v>11</v>
      </c>
      <c r="AH2524">
        <v>4</v>
      </c>
      <c r="AI2524">
        <v>11</v>
      </c>
      <c r="AK2524" s="1" t="str">
        <f t="shared" si="362"/>
        <v>R</v>
      </c>
      <c r="AL2524" s="1" t="str">
        <f t="shared" si="356"/>
        <v>90 min</v>
      </c>
      <c r="AM2524" s="1" t="str">
        <f t="shared" si="357"/>
        <v>Comedy</v>
      </c>
      <c r="AN2524" s="1" t="str">
        <f t="shared" si="358"/>
        <v>Todd Strauss-Schulson</v>
      </c>
      <c r="AO2524" s="1" t="str">
        <f t="shared" si="359"/>
        <v>Jon Hurwitz, Hayden Schlossberg, Jon Hurwitz (characters), Hayden Schlossberg (characters)</v>
      </c>
      <c r="AP2524" s="1" t="str">
        <f t="shared" si="360"/>
        <v>Patton Oswalt, Isabella Gielniak, Kal Penn, Austin Bickel</v>
      </c>
      <c r="AQ2524" s="1" t="str">
        <f t="shared" si="361"/>
        <v>WB (NL)</v>
      </c>
    </row>
    <row r="2525" spans="1:43">
      <c r="A2525">
        <v>24</v>
      </c>
      <c r="B2525" t="s">
        <v>12884</v>
      </c>
      <c r="C2525" t="s">
        <v>11759</v>
      </c>
      <c r="D2525" t="e">
        <f t="shared" si="355"/>
        <v>#N/A</v>
      </c>
      <c r="K2525">
        <f t="shared" si="363"/>
        <v>1988</v>
      </c>
      <c r="L2525" t="s">
        <v>4614</v>
      </c>
      <c r="M2525" t="s">
        <v>4689</v>
      </c>
      <c r="N2525" t="s">
        <v>4708</v>
      </c>
      <c r="O2525" t="s">
        <v>7760</v>
      </c>
      <c r="P2525" t="s">
        <v>12885</v>
      </c>
      <c r="Q2525" t="s">
        <v>12886</v>
      </c>
      <c r="R2525" t="s">
        <v>12887</v>
      </c>
      <c r="AA2525">
        <v>1837</v>
      </c>
      <c r="AB2525" s="1">
        <v>40585</v>
      </c>
      <c r="AC2525" t="s">
        <v>1826</v>
      </c>
      <c r="AD2525" s="2">
        <v>25000000</v>
      </c>
      <c r="AE2525" s="2">
        <v>19490041</v>
      </c>
      <c r="AF2525" s="2">
        <v>36054706</v>
      </c>
      <c r="AG2525">
        <v>2</v>
      </c>
      <c r="AH2525">
        <v>11</v>
      </c>
      <c r="AI2525">
        <v>11</v>
      </c>
      <c r="AK2525" s="1" t="e">
        <f t="shared" si="362"/>
        <v>#N/A</v>
      </c>
      <c r="AL2525" s="1" t="e">
        <f t="shared" si="356"/>
        <v>#N/A</v>
      </c>
      <c r="AM2525" s="1" t="e">
        <f t="shared" si="357"/>
        <v>#N/A</v>
      </c>
      <c r="AN2525" s="1" t="e">
        <f t="shared" si="358"/>
        <v>#N/A</v>
      </c>
      <c r="AO2525" s="1" t="e">
        <f t="shared" si="359"/>
        <v>#N/A</v>
      </c>
      <c r="AP2525" s="1" t="e">
        <f t="shared" si="360"/>
        <v>#N/A</v>
      </c>
      <c r="AQ2525" s="1" t="e">
        <f t="shared" si="361"/>
        <v>#N/A</v>
      </c>
    </row>
    <row r="2526" spans="1:43">
      <c r="A2526">
        <v>25</v>
      </c>
      <c r="B2526" t="s">
        <v>12888</v>
      </c>
      <c r="C2526" t="s">
        <v>4621</v>
      </c>
      <c r="D2526" t="e">
        <f t="shared" si="355"/>
        <v>#N/A</v>
      </c>
      <c r="K2526">
        <f t="shared" si="363"/>
        <v>1988</v>
      </c>
      <c r="L2526" t="s">
        <v>4614</v>
      </c>
      <c r="M2526" t="s">
        <v>4812</v>
      </c>
      <c r="N2526" t="s">
        <v>4690</v>
      </c>
      <c r="O2526" t="s">
        <v>9010</v>
      </c>
      <c r="P2526" t="s">
        <v>9953</v>
      </c>
      <c r="Q2526" t="s">
        <v>12889</v>
      </c>
      <c r="R2526" t="s">
        <v>12890</v>
      </c>
      <c r="AA2526">
        <v>3946</v>
      </c>
      <c r="AB2526" s="1">
        <v>40816</v>
      </c>
      <c r="AC2526" t="s">
        <v>3903</v>
      </c>
      <c r="AD2526" s="2">
        <v>2000000</v>
      </c>
      <c r="AE2526" s="2">
        <v>34522221</v>
      </c>
      <c r="AF2526" s="2">
        <v>35185884</v>
      </c>
      <c r="AG2526">
        <v>9</v>
      </c>
      <c r="AH2526">
        <v>30</v>
      </c>
      <c r="AI2526">
        <v>11</v>
      </c>
      <c r="AK2526" s="1" t="str">
        <f t="shared" si="362"/>
        <v>PG-13</v>
      </c>
      <c r="AL2526" s="1" t="str">
        <f t="shared" si="356"/>
        <v>129 min</v>
      </c>
      <c r="AM2526" s="1" t="str">
        <f t="shared" si="357"/>
        <v>Drama</v>
      </c>
      <c r="AN2526" s="1" t="str">
        <f t="shared" si="358"/>
        <v>Alex Kendrick</v>
      </c>
      <c r="AO2526" s="1" t="str">
        <f t="shared" si="359"/>
        <v>Alex Kendrick, Stephen Kendrick</v>
      </c>
      <c r="AP2526" s="1" t="str">
        <f t="shared" si="360"/>
        <v>Ben Davies, Alex Kendrick, Kevin Downes, Jessa Duggar</v>
      </c>
      <c r="AQ2526" s="1" t="str">
        <f t="shared" si="361"/>
        <v>TriS</v>
      </c>
    </row>
    <row r="2527" spans="1:43">
      <c r="A2527">
        <v>26</v>
      </c>
      <c r="B2527" t="s">
        <v>12891</v>
      </c>
      <c r="C2527" t="s">
        <v>4628</v>
      </c>
      <c r="D2527" t="e">
        <f t="shared" si="355"/>
        <v>#N/A</v>
      </c>
      <c r="K2527">
        <f t="shared" si="363"/>
        <v>1988</v>
      </c>
      <c r="L2527" t="s">
        <v>4682</v>
      </c>
      <c r="M2527" t="s">
        <v>4744</v>
      </c>
      <c r="N2527" t="s">
        <v>9402</v>
      </c>
      <c r="O2527" t="s">
        <v>12892</v>
      </c>
      <c r="P2527" t="s">
        <v>12892</v>
      </c>
      <c r="Q2527" t="s">
        <v>12893</v>
      </c>
      <c r="R2527" t="s">
        <v>12894</v>
      </c>
      <c r="AA2527">
        <v>3240</v>
      </c>
      <c r="AB2527" s="1">
        <v>40690</v>
      </c>
      <c r="AC2527" t="s">
        <v>3210</v>
      </c>
      <c r="AD2527" s="2">
        <v>7250000</v>
      </c>
      <c r="AE2527" s="2">
        <v>0</v>
      </c>
      <c r="AF2527" s="2">
        <v>35122948</v>
      </c>
      <c r="AG2527">
        <v>5</v>
      </c>
      <c r="AH2527">
        <v>27</v>
      </c>
      <c r="AI2527">
        <v>11</v>
      </c>
      <c r="AK2527" s="1" t="e">
        <f t="shared" si="362"/>
        <v>#N/A</v>
      </c>
      <c r="AL2527" s="1" t="e">
        <f t="shared" si="356"/>
        <v>#N/A</v>
      </c>
      <c r="AM2527" s="1" t="e">
        <f t="shared" si="357"/>
        <v>#N/A</v>
      </c>
      <c r="AN2527" s="1" t="e">
        <f t="shared" si="358"/>
        <v>#N/A</v>
      </c>
      <c r="AO2527" s="1" t="e">
        <f t="shared" si="359"/>
        <v>#N/A</v>
      </c>
      <c r="AP2527" s="1" t="e">
        <f t="shared" si="360"/>
        <v>#N/A</v>
      </c>
      <c r="AQ2527" s="1" t="e">
        <f t="shared" si="361"/>
        <v>#N/A</v>
      </c>
    </row>
    <row r="2528" spans="1:43">
      <c r="A2528">
        <v>27</v>
      </c>
      <c r="B2528" t="s">
        <v>12895</v>
      </c>
      <c r="C2528" t="s">
        <v>4607</v>
      </c>
      <c r="D2528" t="e">
        <f t="shared" si="355"/>
        <v>#N/A</v>
      </c>
      <c r="K2528">
        <f t="shared" si="363"/>
        <v>1988</v>
      </c>
      <c r="L2528" t="s">
        <v>4614</v>
      </c>
      <c r="M2528" t="s">
        <v>5159</v>
      </c>
      <c r="N2528" t="s">
        <v>4690</v>
      </c>
      <c r="O2528" t="s">
        <v>9710</v>
      </c>
      <c r="P2528" t="s">
        <v>12896</v>
      </c>
      <c r="Q2528" t="s">
        <v>12897</v>
      </c>
      <c r="R2528" t="s">
        <v>12898</v>
      </c>
      <c r="AA2528">
        <v>2964</v>
      </c>
      <c r="AB2528" s="1">
        <v>40870</v>
      </c>
      <c r="AC2528" t="s">
        <v>2938</v>
      </c>
      <c r="AD2528" s="2">
        <v>10000000</v>
      </c>
      <c r="AE2528" s="2">
        <v>14597405</v>
      </c>
      <c r="AF2528" s="2">
        <v>34240572</v>
      </c>
      <c r="AG2528">
        <v>11</v>
      </c>
      <c r="AH2528">
        <v>23</v>
      </c>
      <c r="AI2528">
        <v>11</v>
      </c>
      <c r="AK2528" s="1" t="e">
        <f t="shared" si="362"/>
        <v>#N/A</v>
      </c>
      <c r="AL2528" s="1" t="e">
        <f t="shared" si="356"/>
        <v>#N/A</v>
      </c>
      <c r="AM2528" s="1" t="e">
        <f t="shared" si="357"/>
        <v>#N/A</v>
      </c>
      <c r="AN2528" s="1" t="e">
        <f t="shared" si="358"/>
        <v>#N/A</v>
      </c>
      <c r="AO2528" s="1" t="e">
        <f t="shared" si="359"/>
        <v>#N/A</v>
      </c>
      <c r="AP2528" s="1" t="e">
        <f t="shared" si="360"/>
        <v>#N/A</v>
      </c>
      <c r="AQ2528" s="1" t="e">
        <f t="shared" si="361"/>
        <v>#N/A</v>
      </c>
    </row>
    <row r="2529" spans="1:43">
      <c r="A2529">
        <v>28</v>
      </c>
      <c r="B2529" t="s">
        <v>12899</v>
      </c>
      <c r="C2529" t="s">
        <v>4607</v>
      </c>
      <c r="D2529" t="e">
        <f t="shared" si="355"/>
        <v>#N/A</v>
      </c>
      <c r="K2529">
        <f t="shared" si="363"/>
        <v>1988</v>
      </c>
      <c r="L2529" t="s">
        <v>4635</v>
      </c>
      <c r="AA2529">
        <v>1821</v>
      </c>
      <c r="AB2529" s="1">
        <v>40886</v>
      </c>
      <c r="AC2529" t="s">
        <v>1810</v>
      </c>
      <c r="AD2529" s="2">
        <v>25000000</v>
      </c>
      <c r="AE2529" s="2">
        <v>30542576</v>
      </c>
      <c r="AF2529" s="2">
        <v>32457751</v>
      </c>
      <c r="AG2529">
        <v>12</v>
      </c>
      <c r="AH2529">
        <v>9</v>
      </c>
      <c r="AI2529">
        <v>11</v>
      </c>
      <c r="AK2529" s="1" t="str">
        <f t="shared" si="362"/>
        <v>R</v>
      </c>
      <c r="AL2529" s="1" t="str">
        <f t="shared" si="356"/>
        <v>81 min</v>
      </c>
      <c r="AM2529" s="1" t="str">
        <f t="shared" si="357"/>
        <v>Comedy</v>
      </c>
      <c r="AN2529" s="1" t="str">
        <f t="shared" si="358"/>
        <v>David Gordon Green</v>
      </c>
      <c r="AO2529" s="1" t="str">
        <f t="shared" si="359"/>
        <v>Brian Gatewood, Alessandro Tanaka</v>
      </c>
      <c r="AP2529" s="1" t="str">
        <f t="shared" si="360"/>
        <v>Jonah Hill, Max Records, Ari Graynor, J.B. Smoove</v>
      </c>
      <c r="AQ2529" s="1" t="str">
        <f t="shared" si="361"/>
        <v>Fox</v>
      </c>
    </row>
    <row r="2530" spans="1:43">
      <c r="A2530">
        <v>29</v>
      </c>
      <c r="B2530" t="s">
        <v>1552</v>
      </c>
      <c r="C2530" t="s">
        <v>4621</v>
      </c>
      <c r="D2530">
        <f t="shared" si="355"/>
        <v>30000000</v>
      </c>
      <c r="K2530">
        <f t="shared" si="363"/>
        <v>1988</v>
      </c>
      <c r="L2530" t="s">
        <v>4682</v>
      </c>
      <c r="M2530" t="s">
        <v>4718</v>
      </c>
      <c r="N2530" t="s">
        <v>4684</v>
      </c>
      <c r="O2530" t="s">
        <v>9588</v>
      </c>
      <c r="P2530" t="s">
        <v>8783</v>
      </c>
      <c r="Q2530" t="s">
        <v>12900</v>
      </c>
      <c r="R2530" t="s">
        <v>12901</v>
      </c>
      <c r="AA2530">
        <v>1838</v>
      </c>
      <c r="AB2530" s="1">
        <v>40788</v>
      </c>
      <c r="AC2530" t="s">
        <v>1827</v>
      </c>
      <c r="AD2530" s="2">
        <v>25000000</v>
      </c>
      <c r="AE2530" s="2">
        <v>18877153</v>
      </c>
      <c r="AF2530" s="2">
        <v>32209741</v>
      </c>
      <c r="AG2530">
        <v>9</v>
      </c>
      <c r="AH2530">
        <v>2</v>
      </c>
      <c r="AI2530">
        <v>11</v>
      </c>
      <c r="AK2530" s="1" t="e">
        <f t="shared" si="362"/>
        <v>#N/A</v>
      </c>
      <c r="AL2530" s="1" t="e">
        <f t="shared" si="356"/>
        <v>#N/A</v>
      </c>
      <c r="AM2530" s="1" t="e">
        <f t="shared" si="357"/>
        <v>#N/A</v>
      </c>
      <c r="AN2530" s="1" t="e">
        <f t="shared" si="358"/>
        <v>#N/A</v>
      </c>
      <c r="AO2530" s="1" t="e">
        <f t="shared" si="359"/>
        <v>#N/A</v>
      </c>
      <c r="AP2530" s="1" t="e">
        <f t="shared" si="360"/>
        <v>#N/A</v>
      </c>
      <c r="AQ2530" s="1" t="e">
        <f t="shared" si="361"/>
        <v>#N/A</v>
      </c>
    </row>
    <row r="2531" spans="1:43">
      <c r="A2531">
        <v>30</v>
      </c>
      <c r="B2531" t="s">
        <v>12902</v>
      </c>
      <c r="C2531" t="s">
        <v>4628</v>
      </c>
      <c r="D2531" t="e">
        <f t="shared" si="355"/>
        <v>#N/A</v>
      </c>
      <c r="K2531">
        <f t="shared" si="363"/>
        <v>1988</v>
      </c>
      <c r="L2531" t="s">
        <v>4682</v>
      </c>
      <c r="M2531" t="s">
        <v>4812</v>
      </c>
      <c r="N2531" t="s">
        <v>4649</v>
      </c>
      <c r="O2531" t="s">
        <v>12696</v>
      </c>
      <c r="P2531" t="s">
        <v>12903</v>
      </c>
      <c r="Q2531" t="s">
        <v>12904</v>
      </c>
      <c r="R2531" t="s">
        <v>12905</v>
      </c>
      <c r="AA2531">
        <v>2140</v>
      </c>
      <c r="AB2531" s="1">
        <v>40816</v>
      </c>
      <c r="AC2531" t="s">
        <v>2125</v>
      </c>
      <c r="AD2531" s="2">
        <v>20000000</v>
      </c>
      <c r="AE2531" s="2">
        <v>14011084</v>
      </c>
      <c r="AF2531" s="2">
        <v>30163785</v>
      </c>
      <c r="AG2531">
        <v>9</v>
      </c>
      <c r="AH2531">
        <v>30</v>
      </c>
      <c r="AI2531">
        <v>11</v>
      </c>
      <c r="AK2531" s="1" t="e">
        <f t="shared" si="362"/>
        <v>#N/A</v>
      </c>
      <c r="AL2531" s="1" t="e">
        <f t="shared" si="356"/>
        <v>#N/A</v>
      </c>
      <c r="AM2531" s="1" t="e">
        <f t="shared" si="357"/>
        <v>#N/A</v>
      </c>
      <c r="AN2531" s="1" t="e">
        <f t="shared" si="358"/>
        <v>#N/A</v>
      </c>
      <c r="AO2531" s="1" t="e">
        <f t="shared" si="359"/>
        <v>#N/A</v>
      </c>
      <c r="AP2531" s="1" t="e">
        <f t="shared" si="360"/>
        <v>#N/A</v>
      </c>
      <c r="AQ2531" s="1" t="e">
        <f t="shared" si="361"/>
        <v>#N/A</v>
      </c>
    </row>
    <row r="2532" spans="1:43">
      <c r="A2532">
        <v>31</v>
      </c>
      <c r="B2532" t="s">
        <v>12906</v>
      </c>
      <c r="C2532" t="s">
        <v>4805</v>
      </c>
      <c r="D2532" t="e">
        <f t="shared" si="355"/>
        <v>#N/A</v>
      </c>
      <c r="K2532">
        <f t="shared" si="363"/>
        <v>1988</v>
      </c>
      <c r="L2532" t="s">
        <v>4682</v>
      </c>
      <c r="M2532" t="s">
        <v>4637</v>
      </c>
      <c r="N2532" t="s">
        <v>4684</v>
      </c>
      <c r="O2532" t="s">
        <v>11332</v>
      </c>
      <c r="P2532" t="s">
        <v>12907</v>
      </c>
      <c r="Q2532" t="s">
        <v>12908</v>
      </c>
      <c r="R2532" t="s">
        <v>12909</v>
      </c>
      <c r="AA2532">
        <v>1281</v>
      </c>
      <c r="AB2532" s="1">
        <v>40830</v>
      </c>
      <c r="AC2532" t="s">
        <v>1273</v>
      </c>
      <c r="AD2532" s="2">
        <v>38000000</v>
      </c>
      <c r="AE2532" s="2">
        <v>16928670</v>
      </c>
      <c r="AF2532" s="2">
        <v>27501814</v>
      </c>
      <c r="AG2532">
        <v>10</v>
      </c>
      <c r="AH2532">
        <v>14</v>
      </c>
      <c r="AI2532">
        <v>11</v>
      </c>
      <c r="AK2532" s="1" t="e">
        <f t="shared" si="362"/>
        <v>#N/A</v>
      </c>
      <c r="AL2532" s="1" t="e">
        <f t="shared" si="356"/>
        <v>#N/A</v>
      </c>
      <c r="AM2532" s="1" t="e">
        <f t="shared" si="357"/>
        <v>#N/A</v>
      </c>
      <c r="AN2532" s="1" t="e">
        <f t="shared" si="358"/>
        <v>#N/A</v>
      </c>
      <c r="AO2532" s="1" t="e">
        <f t="shared" si="359"/>
        <v>#N/A</v>
      </c>
      <c r="AP2532" s="1" t="e">
        <f t="shared" si="360"/>
        <v>#N/A</v>
      </c>
      <c r="AQ2532" s="1" t="e">
        <f t="shared" si="361"/>
        <v>#N/A</v>
      </c>
    </row>
    <row r="2533" spans="1:43">
      <c r="A2533">
        <v>32</v>
      </c>
      <c r="B2533" t="s">
        <v>1889</v>
      </c>
      <c r="C2533" t="s">
        <v>4628</v>
      </c>
      <c r="D2533">
        <f t="shared" si="355"/>
        <v>24200000</v>
      </c>
      <c r="K2533">
        <f t="shared" si="363"/>
        <v>1988</v>
      </c>
      <c r="L2533" t="s">
        <v>4682</v>
      </c>
      <c r="M2533" t="s">
        <v>4723</v>
      </c>
      <c r="N2533" t="s">
        <v>5140</v>
      </c>
      <c r="O2533" t="s">
        <v>4971</v>
      </c>
      <c r="P2533" t="s">
        <v>12910</v>
      </c>
      <c r="Q2533" t="s">
        <v>12911</v>
      </c>
      <c r="R2533" t="s">
        <v>12912</v>
      </c>
      <c r="AA2533">
        <v>3494</v>
      </c>
      <c r="AB2533" s="1">
        <v>40788</v>
      </c>
      <c r="AC2533" t="s">
        <v>3460</v>
      </c>
      <c r="AD2533" s="2">
        <v>5000000</v>
      </c>
      <c r="AE2533" s="2">
        <v>17686929</v>
      </c>
      <c r="AF2533" s="2">
        <v>26517819</v>
      </c>
      <c r="AG2533">
        <v>9</v>
      </c>
      <c r="AH2533">
        <v>2</v>
      </c>
      <c r="AI2533">
        <v>11</v>
      </c>
      <c r="AK2533" s="1" t="e">
        <f t="shared" si="362"/>
        <v>#N/A</v>
      </c>
      <c r="AL2533" s="1" t="e">
        <f t="shared" si="356"/>
        <v>#N/A</v>
      </c>
      <c r="AM2533" s="1" t="e">
        <f t="shared" si="357"/>
        <v>#N/A</v>
      </c>
      <c r="AN2533" s="1" t="e">
        <f t="shared" si="358"/>
        <v>#N/A</v>
      </c>
      <c r="AO2533" s="1" t="e">
        <f t="shared" si="359"/>
        <v>#N/A</v>
      </c>
      <c r="AP2533" s="1" t="e">
        <f t="shared" si="360"/>
        <v>#N/A</v>
      </c>
      <c r="AQ2533" s="1" t="e">
        <f t="shared" si="361"/>
        <v>#N/A</v>
      </c>
    </row>
    <row r="2534" spans="1:43">
      <c r="A2534">
        <v>33</v>
      </c>
      <c r="B2534" t="s">
        <v>12913</v>
      </c>
      <c r="C2534" t="s">
        <v>11759</v>
      </c>
      <c r="D2534" t="e">
        <f t="shared" si="355"/>
        <v>#N/A</v>
      </c>
      <c r="K2534">
        <f t="shared" si="363"/>
        <v>1988</v>
      </c>
      <c r="L2534" t="s">
        <v>4682</v>
      </c>
      <c r="M2534" t="s">
        <v>4800</v>
      </c>
      <c r="N2534" t="s">
        <v>5728</v>
      </c>
      <c r="O2534" t="s">
        <v>12023</v>
      </c>
      <c r="P2534" t="s">
        <v>12914</v>
      </c>
      <c r="Q2534" t="s">
        <v>12915</v>
      </c>
      <c r="R2534" t="s">
        <v>12916</v>
      </c>
      <c r="AA2534">
        <v>952</v>
      </c>
      <c r="AB2534" s="1">
        <v>40641</v>
      </c>
      <c r="AC2534" t="s">
        <v>945</v>
      </c>
      <c r="AD2534" s="2">
        <v>50000000</v>
      </c>
      <c r="AE2534" s="2">
        <v>21596445</v>
      </c>
      <c r="AF2534" s="2">
        <v>26121638</v>
      </c>
      <c r="AG2534">
        <v>4</v>
      </c>
      <c r="AH2534">
        <v>8</v>
      </c>
      <c r="AI2534">
        <v>11</v>
      </c>
      <c r="AK2534" s="1" t="e">
        <f t="shared" si="362"/>
        <v>#N/A</v>
      </c>
      <c r="AL2534" s="1" t="e">
        <f t="shared" si="356"/>
        <v>#N/A</v>
      </c>
      <c r="AM2534" s="1" t="e">
        <f t="shared" si="357"/>
        <v>#N/A</v>
      </c>
      <c r="AN2534" s="1" t="e">
        <f t="shared" si="358"/>
        <v>#N/A</v>
      </c>
      <c r="AO2534" s="1" t="e">
        <f t="shared" si="359"/>
        <v>#N/A</v>
      </c>
      <c r="AP2534" s="1" t="e">
        <f t="shared" si="360"/>
        <v>#N/A</v>
      </c>
      <c r="AQ2534" s="1" t="e">
        <f t="shared" si="361"/>
        <v>#N/A</v>
      </c>
    </row>
    <row r="2535" spans="1:43">
      <c r="A2535">
        <v>34</v>
      </c>
      <c r="B2535" t="s">
        <v>3060</v>
      </c>
      <c r="C2535" t="s">
        <v>6482</v>
      </c>
      <c r="D2535">
        <f t="shared" si="355"/>
        <v>9000000</v>
      </c>
      <c r="K2535">
        <f t="shared" si="363"/>
        <v>1988</v>
      </c>
      <c r="L2535" t="s">
        <v>4682</v>
      </c>
      <c r="M2535" t="s">
        <v>5367</v>
      </c>
      <c r="N2535" t="s">
        <v>4579</v>
      </c>
      <c r="O2535" t="s">
        <v>12917</v>
      </c>
      <c r="P2535" t="s">
        <v>12918</v>
      </c>
      <c r="Q2535" t="s">
        <v>12919</v>
      </c>
      <c r="R2535" t="s">
        <v>12920</v>
      </c>
      <c r="AA2535">
        <v>3482</v>
      </c>
      <c r="AB2535" s="1">
        <v>40781</v>
      </c>
      <c r="AC2535" t="s">
        <v>3448</v>
      </c>
      <c r="AD2535" s="2">
        <v>5000000</v>
      </c>
      <c r="AE2535" s="2">
        <v>24814830</v>
      </c>
      <c r="AF2535" s="2">
        <v>25861249</v>
      </c>
      <c r="AG2535">
        <v>8</v>
      </c>
      <c r="AH2535">
        <v>26</v>
      </c>
      <c r="AI2535">
        <v>11</v>
      </c>
      <c r="AK2535" s="1" t="e">
        <f t="shared" si="362"/>
        <v>#N/A</v>
      </c>
      <c r="AL2535" s="1" t="e">
        <f t="shared" si="356"/>
        <v>#N/A</v>
      </c>
      <c r="AM2535" s="1" t="e">
        <f t="shared" si="357"/>
        <v>#N/A</v>
      </c>
      <c r="AN2535" s="1" t="e">
        <f t="shared" si="358"/>
        <v>#N/A</v>
      </c>
      <c r="AO2535" s="1" t="e">
        <f t="shared" si="359"/>
        <v>#N/A</v>
      </c>
      <c r="AP2535" s="1" t="e">
        <f t="shared" si="360"/>
        <v>#N/A</v>
      </c>
      <c r="AQ2535" s="1" t="e">
        <f t="shared" si="361"/>
        <v>#N/A</v>
      </c>
    </row>
    <row r="2536" spans="1:43">
      <c r="A2536">
        <v>35</v>
      </c>
      <c r="B2536" t="s">
        <v>12921</v>
      </c>
      <c r="C2536" t="s">
        <v>4628</v>
      </c>
      <c r="D2536" t="e">
        <f t="shared" si="355"/>
        <v>#N/A</v>
      </c>
      <c r="K2536">
        <f t="shared" si="363"/>
        <v>1988</v>
      </c>
      <c r="L2536" t="s">
        <v>4614</v>
      </c>
      <c r="M2536" t="s">
        <v>4728</v>
      </c>
      <c r="N2536" t="s">
        <v>5140</v>
      </c>
      <c r="O2536" t="s">
        <v>8197</v>
      </c>
      <c r="P2536" t="s">
        <v>12922</v>
      </c>
      <c r="Q2536" t="s">
        <v>12923</v>
      </c>
      <c r="R2536" t="s">
        <v>12924</v>
      </c>
      <c r="AA2536">
        <v>2601</v>
      </c>
      <c r="AB2536" s="1">
        <v>40746</v>
      </c>
      <c r="AC2536" t="s">
        <v>2582</v>
      </c>
      <c r="AD2536" s="2">
        <v>14500000</v>
      </c>
      <c r="AE2536" s="2">
        <v>7691700</v>
      </c>
      <c r="AF2536" s="2">
        <v>25480031</v>
      </c>
      <c r="AG2536">
        <v>7</v>
      </c>
      <c r="AH2536">
        <v>22</v>
      </c>
      <c r="AI2536">
        <v>11</v>
      </c>
      <c r="AK2536" s="1" t="e">
        <f t="shared" si="362"/>
        <v>#N/A</v>
      </c>
      <c r="AL2536" s="1" t="e">
        <f t="shared" si="356"/>
        <v>#N/A</v>
      </c>
      <c r="AM2536" s="1" t="e">
        <f t="shared" si="357"/>
        <v>#N/A</v>
      </c>
      <c r="AN2536" s="1" t="e">
        <f t="shared" si="358"/>
        <v>#N/A</v>
      </c>
      <c r="AO2536" s="1" t="e">
        <f t="shared" si="359"/>
        <v>#N/A</v>
      </c>
      <c r="AP2536" s="1" t="e">
        <f t="shared" si="360"/>
        <v>#N/A</v>
      </c>
      <c r="AQ2536" s="1" t="e">
        <f t="shared" si="361"/>
        <v>#N/A</v>
      </c>
    </row>
    <row r="2537" spans="1:43">
      <c r="A2537">
        <v>36</v>
      </c>
      <c r="B2537" t="s">
        <v>12925</v>
      </c>
      <c r="C2537" t="s">
        <v>4660</v>
      </c>
      <c r="D2537" t="e">
        <f t="shared" si="355"/>
        <v>#N/A</v>
      </c>
      <c r="K2537">
        <f t="shared" si="363"/>
        <v>1988</v>
      </c>
      <c r="L2537" t="s">
        <v>4682</v>
      </c>
      <c r="M2537" t="s">
        <v>4707</v>
      </c>
      <c r="N2537" t="s">
        <v>4697</v>
      </c>
      <c r="O2537" t="s">
        <v>11017</v>
      </c>
      <c r="P2537" t="s">
        <v>12926</v>
      </c>
      <c r="Q2537" t="s">
        <v>12927</v>
      </c>
      <c r="R2537" t="s">
        <v>12928</v>
      </c>
      <c r="AA2537">
        <v>1922</v>
      </c>
      <c r="AB2537" s="1">
        <v>40802</v>
      </c>
      <c r="AC2537" t="s">
        <v>1911</v>
      </c>
      <c r="AD2537" s="2">
        <v>24000000</v>
      </c>
      <c r="AE2537" s="2">
        <v>9659074</v>
      </c>
      <c r="AF2537" s="2">
        <v>24474463</v>
      </c>
      <c r="AG2537">
        <v>9</v>
      </c>
      <c r="AH2537">
        <v>16</v>
      </c>
      <c r="AI2537">
        <v>11</v>
      </c>
      <c r="AK2537" s="1" t="e">
        <f t="shared" si="362"/>
        <v>#N/A</v>
      </c>
      <c r="AL2537" s="1" t="e">
        <f t="shared" si="356"/>
        <v>#N/A</v>
      </c>
      <c r="AM2537" s="1" t="e">
        <f t="shared" si="357"/>
        <v>#N/A</v>
      </c>
      <c r="AN2537" s="1" t="e">
        <f t="shared" si="358"/>
        <v>#N/A</v>
      </c>
      <c r="AO2537" s="1" t="e">
        <f t="shared" si="359"/>
        <v>#N/A</v>
      </c>
      <c r="AP2537" s="1" t="e">
        <f t="shared" si="360"/>
        <v>#N/A</v>
      </c>
      <c r="AQ2537" s="1" t="e">
        <f t="shared" si="361"/>
        <v>#N/A</v>
      </c>
    </row>
    <row r="2538" spans="1:43">
      <c r="A2538">
        <v>37</v>
      </c>
      <c r="B2538" t="s">
        <v>12929</v>
      </c>
      <c r="C2538" t="s">
        <v>4607</v>
      </c>
      <c r="D2538" t="e">
        <f t="shared" si="355"/>
        <v>#N/A</v>
      </c>
      <c r="K2538">
        <f t="shared" si="363"/>
        <v>1988</v>
      </c>
      <c r="L2538" t="s">
        <v>4682</v>
      </c>
      <c r="M2538" t="s">
        <v>4689</v>
      </c>
      <c r="N2538" t="s">
        <v>5432</v>
      </c>
      <c r="O2538" t="s">
        <v>9055</v>
      </c>
      <c r="P2538" t="s">
        <v>12930</v>
      </c>
      <c r="Q2538" t="s">
        <v>12931</v>
      </c>
      <c r="R2538" t="s">
        <v>12932</v>
      </c>
      <c r="AA2538">
        <v>4298</v>
      </c>
      <c r="AB2538" s="1">
        <v>40907</v>
      </c>
      <c r="AC2538" t="s">
        <v>4247</v>
      </c>
      <c r="AD2538" s="2">
        <v>800000</v>
      </c>
      <c r="AE2538" s="2">
        <v>7098492</v>
      </c>
      <c r="AF2538" s="2">
        <v>24426169</v>
      </c>
      <c r="AG2538">
        <v>12</v>
      </c>
      <c r="AH2538">
        <v>30</v>
      </c>
      <c r="AI2538">
        <v>11</v>
      </c>
      <c r="AK2538" s="1" t="e">
        <f t="shared" si="362"/>
        <v>#N/A</v>
      </c>
      <c r="AL2538" s="1" t="e">
        <f t="shared" si="356"/>
        <v>#N/A</v>
      </c>
      <c r="AM2538" s="1" t="e">
        <f t="shared" si="357"/>
        <v>#N/A</v>
      </c>
      <c r="AN2538" s="1" t="e">
        <f t="shared" si="358"/>
        <v>#N/A</v>
      </c>
      <c r="AO2538" s="1" t="e">
        <f t="shared" si="359"/>
        <v>#N/A</v>
      </c>
      <c r="AP2538" s="1" t="e">
        <f t="shared" si="360"/>
        <v>#N/A</v>
      </c>
      <c r="AQ2538" s="1" t="e">
        <f t="shared" si="361"/>
        <v>#N/A</v>
      </c>
    </row>
    <row r="2539" spans="1:43">
      <c r="A2539">
        <v>38</v>
      </c>
      <c r="B2539" t="s">
        <v>12933</v>
      </c>
      <c r="C2539" t="s">
        <v>4607</v>
      </c>
      <c r="D2539" t="e">
        <f t="shared" si="355"/>
        <v>#N/A</v>
      </c>
      <c r="K2539">
        <f t="shared" si="363"/>
        <v>1988</v>
      </c>
      <c r="L2539" t="s">
        <v>4614</v>
      </c>
      <c r="M2539" t="s">
        <v>4738</v>
      </c>
      <c r="N2539" t="s">
        <v>5199</v>
      </c>
      <c r="O2539" t="s">
        <v>12043</v>
      </c>
      <c r="P2539" t="s">
        <v>12934</v>
      </c>
      <c r="Q2539" t="s">
        <v>12935</v>
      </c>
      <c r="R2539" t="s">
        <v>12936</v>
      </c>
      <c r="AA2539">
        <v>1858</v>
      </c>
      <c r="AB2539" s="1">
        <v>40795</v>
      </c>
      <c r="AC2539" t="s">
        <v>1847</v>
      </c>
      <c r="AD2539" s="2">
        <v>25000000</v>
      </c>
      <c r="AE2539" s="2">
        <v>13657115</v>
      </c>
      <c r="AF2539" s="2">
        <v>24215385</v>
      </c>
      <c r="AG2539">
        <v>9</v>
      </c>
      <c r="AH2539">
        <v>9</v>
      </c>
      <c r="AI2539">
        <v>11</v>
      </c>
      <c r="AK2539" s="1" t="e">
        <f t="shared" si="362"/>
        <v>#N/A</v>
      </c>
      <c r="AL2539" s="1" t="e">
        <f t="shared" si="356"/>
        <v>#N/A</v>
      </c>
      <c r="AM2539" s="1" t="e">
        <f t="shared" si="357"/>
        <v>#N/A</v>
      </c>
      <c r="AN2539" s="1" t="e">
        <f t="shared" si="358"/>
        <v>#N/A</v>
      </c>
      <c r="AO2539" s="1" t="e">
        <f t="shared" si="359"/>
        <v>#N/A</v>
      </c>
      <c r="AP2539" s="1" t="e">
        <f t="shared" si="360"/>
        <v>#N/A</v>
      </c>
      <c r="AQ2539" s="1" t="e">
        <f t="shared" si="361"/>
        <v>#N/A</v>
      </c>
    </row>
    <row r="2540" spans="1:43">
      <c r="A2540">
        <v>39</v>
      </c>
      <c r="B2540" t="s">
        <v>12937</v>
      </c>
      <c r="C2540" t="s">
        <v>6482</v>
      </c>
      <c r="D2540" t="e">
        <f t="shared" si="355"/>
        <v>#N/A</v>
      </c>
      <c r="K2540">
        <f t="shared" si="363"/>
        <v>1988</v>
      </c>
      <c r="L2540" t="s">
        <v>4682</v>
      </c>
      <c r="M2540" t="s">
        <v>5100</v>
      </c>
      <c r="N2540" t="s">
        <v>8568</v>
      </c>
      <c r="O2540" t="s">
        <v>12938</v>
      </c>
      <c r="P2540" t="s">
        <v>10635</v>
      </c>
      <c r="Q2540" t="s">
        <v>12939</v>
      </c>
      <c r="R2540" t="s">
        <v>12940</v>
      </c>
      <c r="AA2540">
        <v>1611</v>
      </c>
      <c r="AB2540" s="1">
        <v>40662</v>
      </c>
      <c r="AC2540" t="s">
        <v>1600</v>
      </c>
      <c r="AD2540" s="2">
        <v>30000000</v>
      </c>
      <c r="AE2540" s="2">
        <v>10143779</v>
      </c>
      <c r="AF2540" s="2">
        <v>23353111</v>
      </c>
      <c r="AG2540">
        <v>4</v>
      </c>
      <c r="AH2540">
        <v>29</v>
      </c>
      <c r="AI2540">
        <v>11</v>
      </c>
      <c r="AK2540" s="1" t="e">
        <f t="shared" si="362"/>
        <v>#N/A</v>
      </c>
      <c r="AL2540" s="1" t="e">
        <f t="shared" si="356"/>
        <v>#N/A</v>
      </c>
      <c r="AM2540" s="1" t="e">
        <f t="shared" si="357"/>
        <v>#N/A</v>
      </c>
      <c r="AN2540" s="1" t="e">
        <f t="shared" si="358"/>
        <v>#N/A</v>
      </c>
      <c r="AO2540" s="1" t="e">
        <f t="shared" si="359"/>
        <v>#N/A</v>
      </c>
      <c r="AP2540" s="1" t="e">
        <f t="shared" si="360"/>
        <v>#N/A</v>
      </c>
      <c r="AQ2540" s="1" t="e">
        <f t="shared" si="361"/>
        <v>#N/A</v>
      </c>
    </row>
    <row r="2541" spans="1:43">
      <c r="A2541">
        <v>40</v>
      </c>
      <c r="B2541" t="s">
        <v>12941</v>
      </c>
      <c r="C2541" t="s">
        <v>4628</v>
      </c>
      <c r="D2541" t="e">
        <f t="shared" si="355"/>
        <v>#N/A</v>
      </c>
      <c r="K2541">
        <f t="shared" si="363"/>
        <v>1988</v>
      </c>
      <c r="L2541" t="s">
        <v>4614</v>
      </c>
      <c r="M2541" t="s">
        <v>4713</v>
      </c>
      <c r="N2541" t="s">
        <v>4852</v>
      </c>
      <c r="O2541" t="s">
        <v>12942</v>
      </c>
      <c r="P2541" t="s">
        <v>12943</v>
      </c>
      <c r="Q2541" t="s">
        <v>12944</v>
      </c>
      <c r="R2541" t="s">
        <v>12945</v>
      </c>
      <c r="AA2541">
        <v>2795</v>
      </c>
      <c r="AB2541" s="1">
        <v>40886</v>
      </c>
      <c r="AC2541" t="s">
        <v>2771</v>
      </c>
      <c r="AD2541" s="2">
        <v>12000000</v>
      </c>
      <c r="AE2541" s="2">
        <v>16311571</v>
      </c>
      <c r="AF2541" s="2">
        <v>22750356</v>
      </c>
      <c r="AG2541">
        <v>12</v>
      </c>
      <c r="AH2541">
        <v>9</v>
      </c>
      <c r="AI2541">
        <v>11</v>
      </c>
      <c r="AK2541" s="1" t="e">
        <f t="shared" si="362"/>
        <v>#N/A</v>
      </c>
      <c r="AL2541" s="1" t="e">
        <f t="shared" si="356"/>
        <v>#N/A</v>
      </c>
      <c r="AM2541" s="1" t="e">
        <f t="shared" si="357"/>
        <v>#N/A</v>
      </c>
      <c r="AN2541" s="1" t="e">
        <f t="shared" si="358"/>
        <v>#N/A</v>
      </c>
      <c r="AO2541" s="1" t="e">
        <f t="shared" si="359"/>
        <v>#N/A</v>
      </c>
      <c r="AP2541" s="1" t="e">
        <f t="shared" si="360"/>
        <v>#N/A</v>
      </c>
      <c r="AQ2541" s="1" t="e">
        <f t="shared" si="361"/>
        <v>#N/A</v>
      </c>
    </row>
    <row r="2542" spans="1:43">
      <c r="A2542">
        <v>41</v>
      </c>
      <c r="B2542" t="s">
        <v>12946</v>
      </c>
      <c r="C2542" t="s">
        <v>4677</v>
      </c>
      <c r="D2542" t="e">
        <f t="shared" si="355"/>
        <v>#N/A</v>
      </c>
      <c r="K2542">
        <f t="shared" si="363"/>
        <v>1988</v>
      </c>
      <c r="L2542" t="s">
        <v>4682</v>
      </c>
      <c r="M2542" t="s">
        <v>4812</v>
      </c>
      <c r="N2542" t="s">
        <v>5218</v>
      </c>
      <c r="O2542" t="s">
        <v>12947</v>
      </c>
      <c r="P2542" t="s">
        <v>12948</v>
      </c>
      <c r="Q2542" t="s">
        <v>12949</v>
      </c>
      <c r="R2542" t="s">
        <v>12950</v>
      </c>
      <c r="AA2542">
        <v>3072</v>
      </c>
      <c r="AB2542" s="1">
        <v>40858</v>
      </c>
      <c r="AC2542" t="s">
        <v>3045</v>
      </c>
      <c r="AD2542" s="2">
        <v>9400000</v>
      </c>
      <c r="AE2542" s="2">
        <v>3030848</v>
      </c>
      <c r="AF2542" s="2">
        <v>21817298</v>
      </c>
      <c r="AG2542">
        <v>11</v>
      </c>
      <c r="AH2542">
        <v>11</v>
      </c>
      <c r="AI2542">
        <v>11</v>
      </c>
      <c r="AK2542" s="1" t="e">
        <f t="shared" si="362"/>
        <v>#N/A</v>
      </c>
      <c r="AL2542" s="1" t="e">
        <f t="shared" si="356"/>
        <v>#N/A</v>
      </c>
      <c r="AM2542" s="1" t="e">
        <f t="shared" si="357"/>
        <v>#N/A</v>
      </c>
      <c r="AN2542" s="1" t="e">
        <f t="shared" si="358"/>
        <v>#N/A</v>
      </c>
      <c r="AO2542" s="1" t="e">
        <f t="shared" si="359"/>
        <v>#N/A</v>
      </c>
      <c r="AP2542" s="1" t="e">
        <f t="shared" si="360"/>
        <v>#N/A</v>
      </c>
      <c r="AQ2542" s="1" t="e">
        <f t="shared" si="361"/>
        <v>#N/A</v>
      </c>
    </row>
    <row r="2543" spans="1:43">
      <c r="A2543">
        <v>42</v>
      </c>
      <c r="B2543" t="s">
        <v>12951</v>
      </c>
      <c r="C2543" t="s">
        <v>4621</v>
      </c>
      <c r="D2543" t="e">
        <f t="shared" si="355"/>
        <v>#N/A</v>
      </c>
      <c r="K2543">
        <f t="shared" si="363"/>
        <v>1988</v>
      </c>
      <c r="L2543" t="s">
        <v>4600</v>
      </c>
      <c r="M2543" t="s">
        <v>5431</v>
      </c>
      <c r="N2543" t="s">
        <v>4757</v>
      </c>
      <c r="O2543" t="s">
        <v>5834</v>
      </c>
      <c r="P2543" t="s">
        <v>12952</v>
      </c>
      <c r="Q2543" t="s">
        <v>12953</v>
      </c>
      <c r="R2543" t="s">
        <v>12954</v>
      </c>
      <c r="AA2543">
        <v>3385</v>
      </c>
      <c r="AB2543" s="1">
        <v>40753</v>
      </c>
      <c r="AC2543" t="s">
        <v>3352</v>
      </c>
      <c r="AD2543" s="2">
        <v>6000000</v>
      </c>
      <c r="AE2543" s="2">
        <v>5359774</v>
      </c>
      <c r="AF2543" s="2">
        <v>21197454</v>
      </c>
      <c r="AG2543">
        <v>7</v>
      </c>
      <c r="AH2543">
        <v>29</v>
      </c>
      <c r="AI2543">
        <v>11</v>
      </c>
      <c r="AK2543" s="1" t="e">
        <f t="shared" si="362"/>
        <v>#N/A</v>
      </c>
      <c r="AL2543" s="1" t="e">
        <f t="shared" si="356"/>
        <v>#N/A</v>
      </c>
      <c r="AM2543" s="1" t="e">
        <f t="shared" si="357"/>
        <v>#N/A</v>
      </c>
      <c r="AN2543" s="1" t="e">
        <f t="shared" si="358"/>
        <v>#N/A</v>
      </c>
      <c r="AO2543" s="1" t="e">
        <f t="shared" si="359"/>
        <v>#N/A</v>
      </c>
      <c r="AP2543" s="1" t="e">
        <f t="shared" si="360"/>
        <v>#N/A</v>
      </c>
      <c r="AQ2543" s="1" t="e">
        <f t="shared" si="361"/>
        <v>#N/A</v>
      </c>
    </row>
    <row r="2544" spans="1:43">
      <c r="A2544">
        <v>43</v>
      </c>
      <c r="B2544" t="s">
        <v>12955</v>
      </c>
      <c r="C2544" t="s">
        <v>4607</v>
      </c>
      <c r="D2544" t="e">
        <f t="shared" si="355"/>
        <v>#N/A</v>
      </c>
      <c r="K2544">
        <f t="shared" si="363"/>
        <v>1988</v>
      </c>
      <c r="L2544" t="s">
        <v>4635</v>
      </c>
      <c r="AA2544">
        <v>3077</v>
      </c>
      <c r="AB2544" s="1">
        <v>40908</v>
      </c>
      <c r="AC2544" t="s">
        <v>3050</v>
      </c>
      <c r="AD2544" s="2">
        <v>9100000</v>
      </c>
      <c r="AE2544" s="2">
        <v>0</v>
      </c>
      <c r="AF2544" s="2">
        <v>20927794</v>
      </c>
      <c r="AG2544">
        <v>12</v>
      </c>
      <c r="AH2544">
        <v>31</v>
      </c>
      <c r="AI2544">
        <v>11</v>
      </c>
      <c r="AK2544" s="1" t="e">
        <f t="shared" si="362"/>
        <v>#N/A</v>
      </c>
      <c r="AL2544" s="1" t="e">
        <f t="shared" si="356"/>
        <v>#N/A</v>
      </c>
      <c r="AM2544" s="1" t="e">
        <f t="shared" si="357"/>
        <v>#N/A</v>
      </c>
      <c r="AN2544" s="1" t="e">
        <f t="shared" si="358"/>
        <v>#N/A</v>
      </c>
      <c r="AO2544" s="1" t="e">
        <f t="shared" si="359"/>
        <v>#N/A</v>
      </c>
      <c r="AP2544" s="1" t="e">
        <f t="shared" si="360"/>
        <v>#N/A</v>
      </c>
      <c r="AQ2544" s="1" t="e">
        <f t="shared" si="361"/>
        <v>#N/A</v>
      </c>
    </row>
    <row r="2545" spans="1:43">
      <c r="A2545">
        <v>44</v>
      </c>
      <c r="B2545" t="s">
        <v>12956</v>
      </c>
      <c r="C2545" t="s">
        <v>4677</v>
      </c>
      <c r="D2545" t="e">
        <f t="shared" si="355"/>
        <v>#N/A</v>
      </c>
      <c r="K2545">
        <f t="shared" si="363"/>
        <v>1988</v>
      </c>
      <c r="L2545" t="s">
        <v>4600</v>
      </c>
      <c r="M2545" t="s">
        <v>5095</v>
      </c>
      <c r="N2545" t="s">
        <v>4690</v>
      </c>
      <c r="O2545" t="s">
        <v>12957</v>
      </c>
      <c r="P2545" t="s">
        <v>12958</v>
      </c>
      <c r="Q2545" t="s">
        <v>12959</v>
      </c>
      <c r="R2545" t="s">
        <v>12960</v>
      </c>
      <c r="AA2545">
        <v>3751</v>
      </c>
      <c r="AB2545" s="1">
        <v>40837</v>
      </c>
      <c r="AC2545" t="s">
        <v>3711</v>
      </c>
      <c r="AD2545" s="2">
        <v>3400000</v>
      </c>
      <c r="AE2545" s="2">
        <v>5353586</v>
      </c>
      <c r="AF2545" s="2">
        <v>20433227</v>
      </c>
      <c r="AG2545">
        <v>10</v>
      </c>
      <c r="AH2545">
        <v>21</v>
      </c>
      <c r="AI2545">
        <v>11</v>
      </c>
      <c r="AK2545" s="1" t="e">
        <f t="shared" si="362"/>
        <v>#N/A</v>
      </c>
      <c r="AL2545" s="1" t="e">
        <f t="shared" si="356"/>
        <v>#N/A</v>
      </c>
      <c r="AM2545" s="1" t="e">
        <f t="shared" si="357"/>
        <v>#N/A</v>
      </c>
      <c r="AN2545" s="1" t="e">
        <f t="shared" si="358"/>
        <v>#N/A</v>
      </c>
      <c r="AO2545" s="1" t="e">
        <f t="shared" si="359"/>
        <v>#N/A</v>
      </c>
      <c r="AP2545" s="1" t="e">
        <f t="shared" si="360"/>
        <v>#N/A</v>
      </c>
      <c r="AQ2545" s="1" t="e">
        <f t="shared" si="361"/>
        <v>#N/A</v>
      </c>
    </row>
    <row r="2546" spans="1:43">
      <c r="A2546">
        <v>45</v>
      </c>
      <c r="B2546" t="s">
        <v>12961</v>
      </c>
      <c r="C2546" t="s">
        <v>4805</v>
      </c>
      <c r="D2546" t="e">
        <f t="shared" si="355"/>
        <v>#N/A</v>
      </c>
      <c r="K2546">
        <f t="shared" si="363"/>
        <v>1988</v>
      </c>
      <c r="L2546" t="s">
        <v>4614</v>
      </c>
      <c r="M2546" t="s">
        <v>4689</v>
      </c>
      <c r="N2546" t="s">
        <v>5279</v>
      </c>
      <c r="O2546" t="s">
        <v>12962</v>
      </c>
      <c r="P2546" t="s">
        <v>12963</v>
      </c>
      <c r="Q2546" t="s">
        <v>12964</v>
      </c>
      <c r="R2546" t="s">
        <v>12965</v>
      </c>
      <c r="AA2546">
        <v>3334</v>
      </c>
      <c r="AB2546" s="1">
        <v>40879</v>
      </c>
      <c r="AC2546" t="s">
        <v>3302</v>
      </c>
      <c r="AD2546" s="2">
        <v>6500000</v>
      </c>
      <c r="AE2546" s="2">
        <v>4002293</v>
      </c>
      <c r="AF2546" s="2">
        <v>20412841</v>
      </c>
      <c r="AG2546">
        <v>12</v>
      </c>
      <c r="AH2546">
        <v>2</v>
      </c>
      <c r="AI2546">
        <v>11</v>
      </c>
      <c r="AK2546" s="1" t="e">
        <f t="shared" si="362"/>
        <v>#N/A</v>
      </c>
      <c r="AL2546" s="1" t="e">
        <f t="shared" si="356"/>
        <v>#N/A</v>
      </c>
      <c r="AM2546" s="1" t="e">
        <f t="shared" si="357"/>
        <v>#N/A</v>
      </c>
      <c r="AN2546" s="1" t="e">
        <f t="shared" si="358"/>
        <v>#N/A</v>
      </c>
      <c r="AO2546" s="1" t="e">
        <f t="shared" si="359"/>
        <v>#N/A</v>
      </c>
      <c r="AP2546" s="1" t="e">
        <f t="shared" si="360"/>
        <v>#N/A</v>
      </c>
      <c r="AQ2546" s="1" t="e">
        <f t="shared" si="361"/>
        <v>#N/A</v>
      </c>
    </row>
    <row r="2547" spans="1:43">
      <c r="A2547">
        <v>46</v>
      </c>
      <c r="B2547" t="s">
        <v>12966</v>
      </c>
      <c r="C2547" t="s">
        <v>11759</v>
      </c>
      <c r="D2547" t="e">
        <f t="shared" si="355"/>
        <v>#N/A</v>
      </c>
      <c r="K2547">
        <f t="shared" si="363"/>
        <v>1988</v>
      </c>
      <c r="L2547" t="s">
        <v>4682</v>
      </c>
      <c r="M2547" t="s">
        <v>4637</v>
      </c>
      <c r="N2547" t="s">
        <v>5850</v>
      </c>
      <c r="O2547" t="s">
        <v>7741</v>
      </c>
      <c r="P2547" t="s">
        <v>12967</v>
      </c>
      <c r="Q2547" t="s">
        <v>12968</v>
      </c>
      <c r="R2547" t="s">
        <v>12969</v>
      </c>
      <c r="AA2547">
        <v>2839</v>
      </c>
      <c r="AB2547" s="1">
        <v>40674</v>
      </c>
      <c r="AC2547" t="s">
        <v>2813</v>
      </c>
      <c r="AD2547" s="2">
        <v>12000000</v>
      </c>
      <c r="AE2547" s="2">
        <v>122558</v>
      </c>
      <c r="AF2547" s="2">
        <v>20122558</v>
      </c>
      <c r="AG2547">
        <v>5</v>
      </c>
      <c r="AH2547">
        <v>11</v>
      </c>
      <c r="AI2547">
        <v>11</v>
      </c>
      <c r="AK2547" s="1" t="e">
        <f t="shared" si="362"/>
        <v>#N/A</v>
      </c>
      <c r="AL2547" s="1" t="e">
        <f t="shared" si="356"/>
        <v>#N/A</v>
      </c>
      <c r="AM2547" s="1" t="e">
        <f t="shared" si="357"/>
        <v>#N/A</v>
      </c>
      <c r="AN2547" s="1" t="e">
        <f t="shared" si="358"/>
        <v>#N/A</v>
      </c>
      <c r="AO2547" s="1" t="e">
        <f t="shared" si="359"/>
        <v>#N/A</v>
      </c>
      <c r="AP2547" s="1" t="e">
        <f t="shared" si="360"/>
        <v>#N/A</v>
      </c>
      <c r="AQ2547" s="1" t="e">
        <f t="shared" si="361"/>
        <v>#N/A</v>
      </c>
    </row>
    <row r="2548" spans="1:43">
      <c r="A2548">
        <v>47</v>
      </c>
      <c r="B2548" t="s">
        <v>12970</v>
      </c>
      <c r="C2548" t="s">
        <v>10764</v>
      </c>
      <c r="D2548" t="e">
        <f t="shared" si="355"/>
        <v>#N/A</v>
      </c>
      <c r="K2548">
        <f t="shared" si="363"/>
        <v>1988</v>
      </c>
      <c r="L2548" t="s">
        <v>4682</v>
      </c>
      <c r="M2548" t="s">
        <v>4800</v>
      </c>
      <c r="N2548" t="s">
        <v>5126</v>
      </c>
      <c r="O2548" t="s">
        <v>11612</v>
      </c>
      <c r="P2548" t="s">
        <v>11612</v>
      </c>
      <c r="Q2548" t="s">
        <v>12971</v>
      </c>
      <c r="R2548" t="s">
        <v>12972</v>
      </c>
      <c r="AA2548">
        <v>3096</v>
      </c>
      <c r="AB2548" s="1">
        <v>40765</v>
      </c>
      <c r="AC2548" t="s">
        <v>3069</v>
      </c>
      <c r="AD2548" s="2">
        <v>9000000</v>
      </c>
      <c r="AE2548" s="2">
        <v>11862398</v>
      </c>
      <c r="AF2548" s="2">
        <v>17462398</v>
      </c>
      <c r="AG2548">
        <v>8</v>
      </c>
      <c r="AH2548">
        <v>10</v>
      </c>
      <c r="AI2548">
        <v>11</v>
      </c>
      <c r="AK2548" s="1" t="e">
        <f t="shared" si="362"/>
        <v>#N/A</v>
      </c>
      <c r="AL2548" s="1" t="e">
        <f t="shared" si="356"/>
        <v>#N/A</v>
      </c>
      <c r="AM2548" s="1" t="e">
        <f t="shared" si="357"/>
        <v>#N/A</v>
      </c>
      <c r="AN2548" s="1" t="e">
        <f t="shared" si="358"/>
        <v>#N/A</v>
      </c>
      <c r="AO2548" s="1" t="e">
        <f t="shared" si="359"/>
        <v>#N/A</v>
      </c>
      <c r="AP2548" s="1" t="e">
        <f t="shared" si="360"/>
        <v>#N/A</v>
      </c>
      <c r="AQ2548" s="1" t="e">
        <f t="shared" si="361"/>
        <v>#N/A</v>
      </c>
    </row>
    <row r="2549" spans="1:43">
      <c r="A2549">
        <v>48</v>
      </c>
      <c r="B2549" t="s">
        <v>12973</v>
      </c>
      <c r="C2549" t="s">
        <v>4660</v>
      </c>
      <c r="D2549" t="e">
        <f t="shared" si="355"/>
        <v>#N/A</v>
      </c>
      <c r="K2549">
        <f t="shared" si="363"/>
        <v>1988</v>
      </c>
      <c r="L2549" t="s">
        <v>4682</v>
      </c>
      <c r="M2549" t="s">
        <v>5159</v>
      </c>
      <c r="N2549" t="s">
        <v>5135</v>
      </c>
      <c r="O2549" t="s">
        <v>9243</v>
      </c>
      <c r="P2549" t="s">
        <v>12974</v>
      </c>
      <c r="Q2549" t="s">
        <v>12975</v>
      </c>
      <c r="R2549" t="s">
        <v>12976</v>
      </c>
      <c r="AA2549">
        <v>1862</v>
      </c>
      <c r="AB2549" s="1">
        <v>40648</v>
      </c>
      <c r="AC2549" t="s">
        <v>1851</v>
      </c>
      <c r="AD2549" s="2">
        <v>25000000</v>
      </c>
      <c r="AE2549" s="2">
        <v>11538204</v>
      </c>
      <c r="AF2549" s="2">
        <v>15907411</v>
      </c>
      <c r="AG2549">
        <v>4</v>
      </c>
      <c r="AH2549">
        <v>15</v>
      </c>
      <c r="AI2549">
        <v>11</v>
      </c>
      <c r="AK2549" s="1" t="e">
        <f t="shared" si="362"/>
        <v>#N/A</v>
      </c>
      <c r="AL2549" s="1" t="e">
        <f t="shared" si="356"/>
        <v>#N/A</v>
      </c>
      <c r="AM2549" s="1" t="e">
        <f t="shared" si="357"/>
        <v>#N/A</v>
      </c>
      <c r="AN2549" s="1" t="e">
        <f t="shared" si="358"/>
        <v>#N/A</v>
      </c>
      <c r="AO2549" s="1" t="e">
        <f t="shared" si="359"/>
        <v>#N/A</v>
      </c>
      <c r="AP2549" s="1" t="e">
        <f t="shared" si="360"/>
        <v>#N/A</v>
      </c>
      <c r="AQ2549" s="1" t="e">
        <f t="shared" si="361"/>
        <v>#N/A</v>
      </c>
    </row>
    <row r="2550" spans="1:43">
      <c r="A2550">
        <v>49</v>
      </c>
      <c r="B2550" t="s">
        <v>3231</v>
      </c>
      <c r="C2550" t="s">
        <v>12977</v>
      </c>
      <c r="D2550">
        <f t="shared" si="355"/>
        <v>7000000</v>
      </c>
      <c r="K2550">
        <f t="shared" si="363"/>
        <v>1988</v>
      </c>
      <c r="L2550" t="s">
        <v>4682</v>
      </c>
      <c r="M2550" t="s">
        <v>4984</v>
      </c>
      <c r="N2550" t="s">
        <v>4684</v>
      </c>
      <c r="O2550" t="s">
        <v>12106</v>
      </c>
      <c r="P2550" t="s">
        <v>12978</v>
      </c>
      <c r="Q2550" t="s">
        <v>12979</v>
      </c>
      <c r="R2550" t="s">
        <v>12980</v>
      </c>
      <c r="AA2550">
        <v>3448</v>
      </c>
      <c r="AB2550" s="1">
        <v>40634</v>
      </c>
      <c r="AC2550" t="s">
        <v>3414</v>
      </c>
      <c r="AD2550" s="2">
        <v>5500000</v>
      </c>
      <c r="AE2550" s="2">
        <v>1008098</v>
      </c>
      <c r="AF2550" s="2">
        <v>15867314</v>
      </c>
      <c r="AG2550">
        <v>4</v>
      </c>
      <c r="AH2550">
        <v>1</v>
      </c>
      <c r="AI2550">
        <v>11</v>
      </c>
      <c r="AK2550" s="1" t="e">
        <f t="shared" si="362"/>
        <v>#N/A</v>
      </c>
      <c r="AL2550" s="1" t="e">
        <f t="shared" si="356"/>
        <v>#N/A</v>
      </c>
      <c r="AM2550" s="1" t="e">
        <f t="shared" si="357"/>
        <v>#N/A</v>
      </c>
      <c r="AN2550" s="1" t="e">
        <f t="shared" si="358"/>
        <v>#N/A</v>
      </c>
      <c r="AO2550" s="1" t="e">
        <f t="shared" si="359"/>
        <v>#N/A</v>
      </c>
      <c r="AP2550" s="1" t="e">
        <f t="shared" si="360"/>
        <v>#N/A</v>
      </c>
      <c r="AQ2550" s="1" t="e">
        <f t="shared" si="361"/>
        <v>#N/A</v>
      </c>
    </row>
    <row r="2551" spans="1:43">
      <c r="A2551">
        <v>50</v>
      </c>
      <c r="B2551" t="s">
        <v>12981</v>
      </c>
      <c r="C2551" t="s">
        <v>4660</v>
      </c>
      <c r="D2551" t="e">
        <f t="shared" si="355"/>
        <v>#N/A</v>
      </c>
      <c r="K2551">
        <f t="shared" si="363"/>
        <v>1988</v>
      </c>
      <c r="L2551" t="s">
        <v>4614</v>
      </c>
      <c r="M2551" t="s">
        <v>4689</v>
      </c>
      <c r="N2551" t="s">
        <v>4757</v>
      </c>
      <c r="O2551" t="s">
        <v>10113</v>
      </c>
      <c r="P2551" t="s">
        <v>12982</v>
      </c>
      <c r="Q2551" t="s">
        <v>12983</v>
      </c>
      <c r="R2551" t="s">
        <v>12984</v>
      </c>
      <c r="AA2551">
        <v>1697</v>
      </c>
      <c r="AB2551" s="1">
        <v>40844</v>
      </c>
      <c r="AC2551" t="s">
        <v>1686</v>
      </c>
      <c r="AD2551" s="2">
        <v>27500000</v>
      </c>
      <c r="AE2551" s="2">
        <v>4463292</v>
      </c>
      <c r="AF2551" s="2">
        <v>15815509</v>
      </c>
      <c r="AG2551">
        <v>10</v>
      </c>
      <c r="AH2551">
        <v>28</v>
      </c>
      <c r="AI2551">
        <v>11</v>
      </c>
      <c r="AK2551" s="1" t="e">
        <f t="shared" si="362"/>
        <v>#N/A</v>
      </c>
      <c r="AL2551" s="1" t="e">
        <f t="shared" si="356"/>
        <v>#N/A</v>
      </c>
      <c r="AM2551" s="1" t="e">
        <f t="shared" si="357"/>
        <v>#N/A</v>
      </c>
      <c r="AN2551" s="1" t="e">
        <f t="shared" si="358"/>
        <v>#N/A</v>
      </c>
      <c r="AO2551" s="1" t="e">
        <f t="shared" si="359"/>
        <v>#N/A</v>
      </c>
      <c r="AP2551" s="1" t="e">
        <f t="shared" si="360"/>
        <v>#N/A</v>
      </c>
      <c r="AQ2551" s="1" t="e">
        <f t="shared" si="361"/>
        <v>#N/A</v>
      </c>
    </row>
    <row r="2552" spans="1:43">
      <c r="A2552">
        <v>51</v>
      </c>
      <c r="B2552" t="s">
        <v>12985</v>
      </c>
      <c r="C2552" t="s">
        <v>4621</v>
      </c>
      <c r="D2552" t="e">
        <f t="shared" si="355"/>
        <v>#N/A</v>
      </c>
      <c r="K2552">
        <f t="shared" si="363"/>
        <v>1988</v>
      </c>
      <c r="L2552" t="s">
        <v>4682</v>
      </c>
      <c r="M2552" t="s">
        <v>4622</v>
      </c>
      <c r="N2552" t="s">
        <v>4579</v>
      </c>
      <c r="O2552" t="s">
        <v>5657</v>
      </c>
      <c r="P2552" t="s">
        <v>12986</v>
      </c>
      <c r="Q2552" t="s">
        <v>12987</v>
      </c>
      <c r="R2552" t="s">
        <v>12988</v>
      </c>
      <c r="AA2552">
        <v>2176</v>
      </c>
      <c r="AB2552" s="1">
        <v>40870</v>
      </c>
      <c r="AC2552" t="s">
        <v>2160</v>
      </c>
      <c r="AD2552" s="2">
        <v>20000000</v>
      </c>
      <c r="AE2552" s="2">
        <v>5702083</v>
      </c>
      <c r="AF2552" s="2">
        <v>14807531</v>
      </c>
      <c r="AG2552">
        <v>11</v>
      </c>
      <c r="AH2552">
        <v>23</v>
      </c>
      <c r="AI2552">
        <v>11</v>
      </c>
      <c r="AK2552" s="1" t="e">
        <f t="shared" si="362"/>
        <v>#N/A</v>
      </c>
      <c r="AL2552" s="1" t="e">
        <f t="shared" si="356"/>
        <v>#N/A</v>
      </c>
      <c r="AM2552" s="1" t="e">
        <f t="shared" si="357"/>
        <v>#N/A</v>
      </c>
      <c r="AN2552" s="1" t="e">
        <f t="shared" si="358"/>
        <v>#N/A</v>
      </c>
      <c r="AO2552" s="1" t="e">
        <f t="shared" si="359"/>
        <v>#N/A</v>
      </c>
      <c r="AP2552" s="1" t="e">
        <f t="shared" si="360"/>
        <v>#N/A</v>
      </c>
      <c r="AQ2552" s="1" t="e">
        <f t="shared" si="361"/>
        <v>#N/A</v>
      </c>
    </row>
    <row r="2553" spans="1:43">
      <c r="A2553">
        <v>52</v>
      </c>
      <c r="B2553" t="s">
        <v>12989</v>
      </c>
      <c r="C2553" t="s">
        <v>4628</v>
      </c>
      <c r="D2553" t="e">
        <f t="shared" si="355"/>
        <v>#N/A</v>
      </c>
      <c r="K2553">
        <f t="shared" si="363"/>
        <v>1988</v>
      </c>
      <c r="L2553" t="s">
        <v>4614</v>
      </c>
      <c r="M2553" t="s">
        <v>5460</v>
      </c>
      <c r="N2553" t="s">
        <v>4708</v>
      </c>
      <c r="O2553" t="s">
        <v>12990</v>
      </c>
      <c r="P2553" t="s">
        <v>12991</v>
      </c>
      <c r="Q2553" t="s">
        <v>12717</v>
      </c>
      <c r="R2553" t="s">
        <v>12992</v>
      </c>
      <c r="AA2553">
        <v>3767</v>
      </c>
      <c r="AB2553" s="1">
        <v>40697</v>
      </c>
      <c r="AC2553" t="s">
        <v>3727</v>
      </c>
      <c r="AD2553" s="2">
        <v>3200000</v>
      </c>
      <c r="AE2553" s="2">
        <v>5790894</v>
      </c>
      <c r="AF2553" s="2">
        <v>14314407</v>
      </c>
      <c r="AG2553">
        <v>6</v>
      </c>
      <c r="AH2553">
        <v>3</v>
      </c>
      <c r="AI2553">
        <v>11</v>
      </c>
      <c r="AK2553" s="1" t="e">
        <f t="shared" si="362"/>
        <v>#N/A</v>
      </c>
      <c r="AL2553" s="1" t="e">
        <f t="shared" si="356"/>
        <v>#N/A</v>
      </c>
      <c r="AM2553" s="1" t="e">
        <f t="shared" si="357"/>
        <v>#N/A</v>
      </c>
      <c r="AN2553" s="1" t="e">
        <f t="shared" si="358"/>
        <v>#N/A</v>
      </c>
      <c r="AO2553" s="1" t="e">
        <f t="shared" si="359"/>
        <v>#N/A</v>
      </c>
      <c r="AP2553" s="1" t="e">
        <f t="shared" si="360"/>
        <v>#N/A</v>
      </c>
      <c r="AQ2553" s="1" t="e">
        <f t="shared" si="361"/>
        <v>#N/A</v>
      </c>
    </row>
    <row r="2554" spans="1:43">
      <c r="A2554">
        <v>53</v>
      </c>
      <c r="B2554" t="s">
        <v>12993</v>
      </c>
      <c r="C2554" t="s">
        <v>4660</v>
      </c>
      <c r="D2554" t="e">
        <f t="shared" si="355"/>
        <v>#N/A</v>
      </c>
      <c r="K2554">
        <f t="shared" si="363"/>
        <v>1988</v>
      </c>
      <c r="L2554" t="s">
        <v>4682</v>
      </c>
      <c r="M2554" t="s">
        <v>5095</v>
      </c>
      <c r="N2554" t="s">
        <v>4579</v>
      </c>
      <c r="O2554" t="s">
        <v>12994</v>
      </c>
      <c r="P2554" t="s">
        <v>12995</v>
      </c>
      <c r="Q2554" t="s">
        <v>12996</v>
      </c>
      <c r="R2554" t="s">
        <v>12997</v>
      </c>
      <c r="AA2554">
        <v>3449</v>
      </c>
      <c r="AB2554" s="1">
        <v>40837</v>
      </c>
      <c r="AC2554" t="s">
        <v>3415</v>
      </c>
      <c r="AD2554" s="2">
        <v>5500000</v>
      </c>
      <c r="AE2554" s="2">
        <v>611709</v>
      </c>
      <c r="AF2554" s="2">
        <v>13480196</v>
      </c>
      <c r="AG2554">
        <v>10</v>
      </c>
      <c r="AH2554">
        <v>21</v>
      </c>
      <c r="AI2554">
        <v>11</v>
      </c>
      <c r="AK2554" s="1" t="e">
        <f t="shared" si="362"/>
        <v>#N/A</v>
      </c>
      <c r="AL2554" s="1" t="e">
        <f t="shared" si="356"/>
        <v>#N/A</v>
      </c>
      <c r="AM2554" s="1" t="e">
        <f t="shared" si="357"/>
        <v>#N/A</v>
      </c>
      <c r="AN2554" s="1" t="e">
        <f t="shared" si="358"/>
        <v>#N/A</v>
      </c>
      <c r="AO2554" s="1" t="e">
        <f t="shared" si="359"/>
        <v>#N/A</v>
      </c>
      <c r="AP2554" s="1" t="e">
        <f t="shared" si="360"/>
        <v>#N/A</v>
      </c>
      <c r="AQ2554" s="1" t="e">
        <f t="shared" si="361"/>
        <v>#N/A</v>
      </c>
    </row>
    <row r="2555" spans="1:43">
      <c r="A2555">
        <v>54</v>
      </c>
      <c r="B2555" t="s">
        <v>12998</v>
      </c>
      <c r="C2555" t="s">
        <v>4677</v>
      </c>
      <c r="D2555" t="e">
        <f t="shared" si="355"/>
        <v>#N/A</v>
      </c>
      <c r="K2555">
        <f t="shared" si="363"/>
        <v>1988</v>
      </c>
      <c r="L2555" t="s">
        <v>4614</v>
      </c>
      <c r="M2555" t="s">
        <v>4671</v>
      </c>
      <c r="N2555" t="s">
        <v>7767</v>
      </c>
      <c r="O2555" t="s">
        <v>12999</v>
      </c>
      <c r="P2555" t="s">
        <v>13000</v>
      </c>
      <c r="Q2555" t="s">
        <v>13001</v>
      </c>
      <c r="R2555" t="s">
        <v>13002</v>
      </c>
      <c r="AA2555">
        <v>3406</v>
      </c>
      <c r="AB2555" s="1">
        <v>40606</v>
      </c>
      <c r="AC2555" t="s">
        <v>3373</v>
      </c>
      <c r="AD2555" s="2">
        <v>6000000</v>
      </c>
      <c r="AE2555" s="2">
        <v>129210</v>
      </c>
      <c r="AF2555" s="2">
        <v>13168809</v>
      </c>
      <c r="AG2555">
        <v>3</v>
      </c>
      <c r="AH2555">
        <v>4</v>
      </c>
      <c r="AI2555">
        <v>11</v>
      </c>
      <c r="AK2555" s="1" t="e">
        <f t="shared" si="362"/>
        <v>#N/A</v>
      </c>
      <c r="AL2555" s="1" t="e">
        <f t="shared" si="356"/>
        <v>#N/A</v>
      </c>
      <c r="AM2555" s="1" t="e">
        <f t="shared" si="357"/>
        <v>#N/A</v>
      </c>
      <c r="AN2555" s="1" t="e">
        <f t="shared" si="358"/>
        <v>#N/A</v>
      </c>
      <c r="AO2555" s="1" t="e">
        <f t="shared" si="359"/>
        <v>#N/A</v>
      </c>
      <c r="AP2555" s="1" t="e">
        <f t="shared" si="360"/>
        <v>#N/A</v>
      </c>
      <c r="AQ2555" s="1" t="e">
        <f t="shared" si="361"/>
        <v>#N/A</v>
      </c>
    </row>
    <row r="2556" spans="1:43">
      <c r="A2556">
        <v>55</v>
      </c>
      <c r="B2556" t="s">
        <v>13003</v>
      </c>
      <c r="C2556" t="s">
        <v>4805</v>
      </c>
      <c r="D2556" t="e">
        <f t="shared" si="355"/>
        <v>#N/A</v>
      </c>
      <c r="K2556">
        <f t="shared" si="363"/>
        <v>1988</v>
      </c>
      <c r="L2556" t="s">
        <v>4635</v>
      </c>
      <c r="AA2556">
        <v>3398</v>
      </c>
      <c r="AB2556" s="1">
        <v>40739</v>
      </c>
      <c r="AC2556" t="s">
        <v>3365</v>
      </c>
      <c r="AD2556" s="2">
        <v>6000000</v>
      </c>
      <c r="AE2556" s="2">
        <v>1348205</v>
      </c>
      <c r="AF2556" s="2">
        <v>11348205</v>
      </c>
      <c r="AG2556">
        <v>7</v>
      </c>
      <c r="AH2556">
        <v>15</v>
      </c>
      <c r="AI2556">
        <v>11</v>
      </c>
      <c r="AK2556" s="1" t="e">
        <f t="shared" si="362"/>
        <v>#N/A</v>
      </c>
      <c r="AL2556" s="1" t="e">
        <f t="shared" si="356"/>
        <v>#N/A</v>
      </c>
      <c r="AM2556" s="1" t="e">
        <f t="shared" si="357"/>
        <v>#N/A</v>
      </c>
      <c r="AN2556" s="1" t="e">
        <f t="shared" si="358"/>
        <v>#N/A</v>
      </c>
      <c r="AO2556" s="1" t="e">
        <f t="shared" si="359"/>
        <v>#N/A</v>
      </c>
      <c r="AP2556" s="1" t="e">
        <f t="shared" si="360"/>
        <v>#N/A</v>
      </c>
      <c r="AQ2556" s="1" t="e">
        <f t="shared" si="361"/>
        <v>#N/A</v>
      </c>
    </row>
    <row r="2557" spans="1:43">
      <c r="A2557">
        <v>56</v>
      </c>
      <c r="B2557" t="s">
        <v>13004</v>
      </c>
      <c r="C2557" t="s">
        <v>4628</v>
      </c>
      <c r="D2557" t="e">
        <f t="shared" si="355"/>
        <v>#N/A</v>
      </c>
      <c r="K2557">
        <f t="shared" si="363"/>
        <v>1988</v>
      </c>
      <c r="L2557" t="s">
        <v>4682</v>
      </c>
      <c r="M2557" t="s">
        <v>5371</v>
      </c>
      <c r="N2557" t="s">
        <v>6382</v>
      </c>
      <c r="O2557" t="s">
        <v>7193</v>
      </c>
      <c r="P2557" t="s">
        <v>13005</v>
      </c>
      <c r="Q2557" t="s">
        <v>13006</v>
      </c>
      <c r="R2557" t="s">
        <v>13007</v>
      </c>
      <c r="AA2557">
        <v>1869</v>
      </c>
      <c r="AB2557" s="1">
        <v>40802</v>
      </c>
      <c r="AC2557" t="s">
        <v>1858</v>
      </c>
      <c r="AD2557" s="2">
        <v>25000000</v>
      </c>
      <c r="AE2557" s="2">
        <v>10324441</v>
      </c>
      <c r="AF2557" s="2">
        <v>11253821</v>
      </c>
      <c r="AG2557">
        <v>9</v>
      </c>
      <c r="AH2557">
        <v>16</v>
      </c>
      <c r="AI2557">
        <v>11</v>
      </c>
      <c r="AK2557" s="1" t="e">
        <f t="shared" si="362"/>
        <v>#N/A</v>
      </c>
      <c r="AL2557" s="1" t="e">
        <f t="shared" si="356"/>
        <v>#N/A</v>
      </c>
      <c r="AM2557" s="1" t="e">
        <f t="shared" si="357"/>
        <v>#N/A</v>
      </c>
      <c r="AN2557" s="1" t="e">
        <f t="shared" si="358"/>
        <v>#N/A</v>
      </c>
      <c r="AO2557" s="1" t="e">
        <f t="shared" si="359"/>
        <v>#N/A</v>
      </c>
      <c r="AP2557" s="1" t="e">
        <f t="shared" si="360"/>
        <v>#N/A</v>
      </c>
      <c r="AQ2557" s="1" t="e">
        <f t="shared" si="361"/>
        <v>#N/A</v>
      </c>
    </row>
    <row r="2558" spans="1:43">
      <c r="A2558">
        <v>57</v>
      </c>
      <c r="B2558" t="s">
        <v>3459</v>
      </c>
      <c r="C2558" t="s">
        <v>12705</v>
      </c>
      <c r="D2558">
        <f t="shared" si="355"/>
        <v>5000000</v>
      </c>
      <c r="K2558">
        <f t="shared" si="363"/>
        <v>1988</v>
      </c>
      <c r="L2558" t="s">
        <v>4682</v>
      </c>
      <c r="M2558" t="s">
        <v>5095</v>
      </c>
      <c r="N2558" t="s">
        <v>4878</v>
      </c>
      <c r="O2558" t="s">
        <v>7883</v>
      </c>
      <c r="P2558" t="s">
        <v>13008</v>
      </c>
      <c r="Q2558" t="s">
        <v>13009</v>
      </c>
      <c r="R2558" t="s">
        <v>13010</v>
      </c>
      <c r="AA2558">
        <v>3294</v>
      </c>
      <c r="AB2558" s="1">
        <v>40886</v>
      </c>
      <c r="AC2558" t="s">
        <v>3262</v>
      </c>
      <c r="AD2558" s="2">
        <v>7000000</v>
      </c>
      <c r="AE2558" s="2">
        <v>1738692</v>
      </c>
      <c r="AF2558" s="2">
        <v>10765283</v>
      </c>
      <c r="AG2558">
        <v>12</v>
      </c>
      <c r="AH2558">
        <v>9</v>
      </c>
      <c r="AI2558">
        <v>11</v>
      </c>
      <c r="AK2558" s="1" t="e">
        <f t="shared" si="362"/>
        <v>#N/A</v>
      </c>
      <c r="AL2558" s="1" t="e">
        <f t="shared" si="356"/>
        <v>#N/A</v>
      </c>
      <c r="AM2558" s="1" t="e">
        <f t="shared" si="357"/>
        <v>#N/A</v>
      </c>
      <c r="AN2558" s="1" t="e">
        <f t="shared" si="358"/>
        <v>#N/A</v>
      </c>
      <c r="AO2558" s="1" t="e">
        <f t="shared" si="359"/>
        <v>#N/A</v>
      </c>
      <c r="AP2558" s="1" t="e">
        <f t="shared" si="360"/>
        <v>#N/A</v>
      </c>
      <c r="AQ2558" s="1" t="e">
        <f t="shared" si="361"/>
        <v>#N/A</v>
      </c>
    </row>
    <row r="2559" spans="1:43">
      <c r="A2559">
        <v>58</v>
      </c>
      <c r="B2559" t="s">
        <v>13011</v>
      </c>
      <c r="C2559" t="s">
        <v>4628</v>
      </c>
      <c r="D2559" t="e">
        <f t="shared" si="355"/>
        <v>#N/A</v>
      </c>
      <c r="K2559">
        <f t="shared" si="363"/>
        <v>1988</v>
      </c>
      <c r="L2559" t="s">
        <v>4635</v>
      </c>
      <c r="AA2559">
        <v>3180</v>
      </c>
      <c r="AB2559" s="1">
        <v>40662</v>
      </c>
      <c r="AC2559" t="s">
        <v>3151</v>
      </c>
      <c r="AD2559" s="2">
        <v>8000000</v>
      </c>
      <c r="AE2559" s="2">
        <v>10130219</v>
      </c>
      <c r="AF2559" s="2">
        <v>10763183</v>
      </c>
      <c r="AG2559">
        <v>4</v>
      </c>
      <c r="AH2559">
        <v>29</v>
      </c>
      <c r="AI2559">
        <v>11</v>
      </c>
      <c r="AK2559" s="1" t="e">
        <f t="shared" si="362"/>
        <v>#N/A</v>
      </c>
      <c r="AL2559" s="1" t="e">
        <f t="shared" si="356"/>
        <v>#N/A</v>
      </c>
      <c r="AM2559" s="1" t="e">
        <f t="shared" si="357"/>
        <v>#N/A</v>
      </c>
      <c r="AN2559" s="1" t="e">
        <f t="shared" si="358"/>
        <v>#N/A</v>
      </c>
      <c r="AO2559" s="1" t="e">
        <f t="shared" si="359"/>
        <v>#N/A</v>
      </c>
      <c r="AP2559" s="1" t="e">
        <f t="shared" si="360"/>
        <v>#N/A</v>
      </c>
      <c r="AQ2559" s="1" t="e">
        <f t="shared" si="361"/>
        <v>#N/A</v>
      </c>
    </row>
    <row r="2560" spans="1:43">
      <c r="A2560">
        <v>59</v>
      </c>
      <c r="B2560" t="s">
        <v>13012</v>
      </c>
      <c r="C2560" t="s">
        <v>11759</v>
      </c>
      <c r="D2560" t="e">
        <f t="shared" si="355"/>
        <v>#N/A</v>
      </c>
      <c r="K2560">
        <f t="shared" si="363"/>
        <v>1988</v>
      </c>
      <c r="L2560" t="s">
        <v>4682</v>
      </c>
      <c r="M2560" t="s">
        <v>4812</v>
      </c>
      <c r="N2560" t="s">
        <v>5014</v>
      </c>
      <c r="O2560" t="s">
        <v>13013</v>
      </c>
      <c r="P2560" t="s">
        <v>13014</v>
      </c>
      <c r="Q2560" t="s">
        <v>13015</v>
      </c>
      <c r="R2560" t="s">
        <v>13016</v>
      </c>
      <c r="AA2560">
        <v>3426</v>
      </c>
      <c r="AB2560" s="1">
        <v>40620</v>
      </c>
      <c r="AC2560" t="s">
        <v>3392</v>
      </c>
      <c r="AD2560" s="2">
        <v>5800000</v>
      </c>
      <c r="AE2560" s="2">
        <v>542860</v>
      </c>
      <c r="AF2560" s="2">
        <v>9662214</v>
      </c>
      <c r="AG2560">
        <v>3</v>
      </c>
      <c r="AH2560">
        <v>18</v>
      </c>
      <c r="AI2560">
        <v>11</v>
      </c>
      <c r="AK2560" s="1" t="e">
        <f t="shared" si="362"/>
        <v>#N/A</v>
      </c>
      <c r="AL2560" s="1" t="e">
        <f t="shared" si="356"/>
        <v>#N/A</v>
      </c>
      <c r="AM2560" s="1" t="e">
        <f t="shared" si="357"/>
        <v>#N/A</v>
      </c>
      <c r="AN2560" s="1" t="e">
        <f t="shared" si="358"/>
        <v>#N/A</v>
      </c>
      <c r="AO2560" s="1" t="e">
        <f t="shared" si="359"/>
        <v>#N/A</v>
      </c>
      <c r="AP2560" s="1" t="e">
        <f t="shared" si="360"/>
        <v>#N/A</v>
      </c>
      <c r="AQ2560" s="1" t="e">
        <f t="shared" si="361"/>
        <v>#N/A</v>
      </c>
    </row>
    <row r="2561" spans="1:43">
      <c r="A2561">
        <v>60</v>
      </c>
      <c r="B2561" t="s">
        <v>13017</v>
      </c>
      <c r="C2561" t="s">
        <v>4805</v>
      </c>
      <c r="D2561" t="e">
        <f t="shared" si="355"/>
        <v>#N/A</v>
      </c>
      <c r="K2561">
        <f t="shared" si="363"/>
        <v>1988</v>
      </c>
      <c r="L2561" t="s">
        <v>4600</v>
      </c>
      <c r="M2561" t="s">
        <v>5460</v>
      </c>
      <c r="N2561" t="s">
        <v>5126</v>
      </c>
      <c r="O2561" t="s">
        <v>10942</v>
      </c>
      <c r="P2561" t="s">
        <v>13018</v>
      </c>
      <c r="Q2561" t="s">
        <v>13019</v>
      </c>
      <c r="R2561" t="s">
        <v>13020</v>
      </c>
      <c r="AA2561">
        <v>3597</v>
      </c>
      <c r="AB2561" s="1">
        <v>40788</v>
      </c>
      <c r="AC2561" t="s">
        <v>3563</v>
      </c>
      <c r="AD2561" s="2">
        <v>4500000</v>
      </c>
      <c r="AE2561" s="2">
        <v>1400726</v>
      </c>
      <c r="AF2561" s="2">
        <v>9330465</v>
      </c>
      <c r="AG2561">
        <v>9</v>
      </c>
      <c r="AH2561">
        <v>2</v>
      </c>
      <c r="AI2561">
        <v>11</v>
      </c>
      <c r="AK2561" s="1" t="e">
        <f t="shared" si="362"/>
        <v>#N/A</v>
      </c>
      <c r="AL2561" s="1" t="e">
        <f t="shared" si="356"/>
        <v>#N/A</v>
      </c>
      <c r="AM2561" s="1" t="e">
        <f t="shared" si="357"/>
        <v>#N/A</v>
      </c>
      <c r="AN2561" s="1" t="e">
        <f t="shared" si="358"/>
        <v>#N/A</v>
      </c>
      <c r="AO2561" s="1" t="e">
        <f t="shared" si="359"/>
        <v>#N/A</v>
      </c>
      <c r="AP2561" s="1" t="e">
        <f t="shared" si="360"/>
        <v>#N/A</v>
      </c>
      <c r="AQ2561" s="1" t="e">
        <f t="shared" si="361"/>
        <v>#N/A</v>
      </c>
    </row>
    <row r="2562" spans="1:43">
      <c r="A2562">
        <v>61</v>
      </c>
      <c r="B2562" t="s">
        <v>13021</v>
      </c>
      <c r="C2562" t="s">
        <v>4628</v>
      </c>
      <c r="D2562" t="e">
        <f t="shared" si="355"/>
        <v>#N/A</v>
      </c>
      <c r="K2562">
        <f t="shared" si="363"/>
        <v>1988</v>
      </c>
      <c r="L2562" t="s">
        <v>4635</v>
      </c>
      <c r="AA2562">
        <v>3582</v>
      </c>
      <c r="AB2562" s="1">
        <v>40718</v>
      </c>
      <c r="AC2562" t="s">
        <v>3548</v>
      </c>
      <c r="AD2562" s="2">
        <v>4600000</v>
      </c>
      <c r="AE2562" s="2">
        <v>514237</v>
      </c>
      <c r="AF2562" s="2">
        <v>9261711</v>
      </c>
      <c r="AG2562">
        <v>6</v>
      </c>
      <c r="AH2562">
        <v>24</v>
      </c>
      <c r="AI2562">
        <v>11</v>
      </c>
      <c r="AK2562" s="1" t="e">
        <f t="shared" si="362"/>
        <v>#N/A</v>
      </c>
      <c r="AL2562" s="1" t="e">
        <f t="shared" si="356"/>
        <v>#N/A</v>
      </c>
      <c r="AM2562" s="1" t="e">
        <f t="shared" si="357"/>
        <v>#N/A</v>
      </c>
      <c r="AN2562" s="1" t="e">
        <f t="shared" si="358"/>
        <v>#N/A</v>
      </c>
      <c r="AO2562" s="1" t="e">
        <f t="shared" si="359"/>
        <v>#N/A</v>
      </c>
      <c r="AP2562" s="1" t="e">
        <f t="shared" si="360"/>
        <v>#N/A</v>
      </c>
      <c r="AQ2562" s="1" t="e">
        <f t="shared" si="361"/>
        <v>#N/A</v>
      </c>
    </row>
    <row r="2563" spans="1:43">
      <c r="A2563">
        <v>62</v>
      </c>
      <c r="B2563" t="s">
        <v>1833</v>
      </c>
      <c r="C2563" t="s">
        <v>6482</v>
      </c>
      <c r="D2563">
        <f t="shared" ref="D2563:D2626" si="364">VLOOKUP(B2563,AC2562:AF12561,2,FALSE)</f>
        <v>25000000</v>
      </c>
      <c r="K2563">
        <f t="shared" si="363"/>
        <v>1988</v>
      </c>
      <c r="L2563" t="s">
        <v>4682</v>
      </c>
      <c r="M2563" t="s">
        <v>4788</v>
      </c>
      <c r="N2563" t="s">
        <v>4572</v>
      </c>
      <c r="O2563" t="s">
        <v>13022</v>
      </c>
      <c r="P2563" t="s">
        <v>13023</v>
      </c>
      <c r="Q2563" t="s">
        <v>13024</v>
      </c>
      <c r="R2563" t="s">
        <v>13025</v>
      </c>
      <c r="AA2563">
        <v>1629</v>
      </c>
      <c r="AB2563" s="1">
        <v>40823</v>
      </c>
      <c r="AC2563" t="s">
        <v>1618</v>
      </c>
      <c r="AD2563" s="2">
        <v>30000000</v>
      </c>
      <c r="AE2563" s="2">
        <v>135739</v>
      </c>
      <c r="AF2563" s="2">
        <v>8593154</v>
      </c>
      <c r="AG2563">
        <v>10</v>
      </c>
      <c r="AH2563">
        <v>7</v>
      </c>
      <c r="AI2563">
        <v>11</v>
      </c>
      <c r="AK2563" s="1" t="e">
        <f t="shared" si="362"/>
        <v>#N/A</v>
      </c>
      <c r="AL2563" s="1" t="e">
        <f t="shared" ref="AL2563:AL2626" si="365">VLOOKUP($AC2563,$B$2:$R$10000,12,FALSE)</f>
        <v>#N/A</v>
      </c>
      <c r="AM2563" s="1" t="e">
        <f t="shared" ref="AM2563:AM2626" si="366">VLOOKUP($AC2563,$B$2:$R$10000,13,FALSE)</f>
        <v>#N/A</v>
      </c>
      <c r="AN2563" s="1" t="e">
        <f t="shared" ref="AN2563:AN2626" si="367">VLOOKUP($AC2563,$B$2:$R$10000,14,FALSE)</f>
        <v>#N/A</v>
      </c>
      <c r="AO2563" s="1" t="e">
        <f t="shared" ref="AO2563:AO2626" si="368">VLOOKUP($AC2563,$B$2:$R$10000,15,FALSE)</f>
        <v>#N/A</v>
      </c>
      <c r="AP2563" s="1" t="e">
        <f t="shared" ref="AP2563:AP2626" si="369">VLOOKUP($AC2563,$B$2:$R$10000,16,FALSE)</f>
        <v>#N/A</v>
      </c>
      <c r="AQ2563" s="1" t="e">
        <f t="shared" si="361"/>
        <v>#N/A</v>
      </c>
    </row>
    <row r="2564" spans="1:43">
      <c r="A2564">
        <v>63</v>
      </c>
      <c r="B2564" t="s">
        <v>13026</v>
      </c>
      <c r="C2564" t="s">
        <v>4660</v>
      </c>
      <c r="D2564" t="e">
        <f t="shared" si="364"/>
        <v>#N/A</v>
      </c>
      <c r="K2564">
        <f t="shared" si="363"/>
        <v>1988</v>
      </c>
      <c r="L2564" t="s">
        <v>4600</v>
      </c>
      <c r="M2564" t="s">
        <v>4857</v>
      </c>
      <c r="N2564" t="s">
        <v>5126</v>
      </c>
      <c r="O2564" t="s">
        <v>9953</v>
      </c>
      <c r="P2564" t="s">
        <v>9953</v>
      </c>
      <c r="Q2564" t="s">
        <v>13027</v>
      </c>
      <c r="R2564" t="s">
        <v>13028</v>
      </c>
      <c r="AA2564">
        <v>3231</v>
      </c>
      <c r="AB2564" s="1">
        <v>40898</v>
      </c>
      <c r="AC2564" t="s">
        <v>3202</v>
      </c>
      <c r="AD2564" s="2">
        <v>7500000</v>
      </c>
      <c r="AE2564" s="2">
        <v>3014696</v>
      </c>
      <c r="AF2564" s="2">
        <v>8539003</v>
      </c>
      <c r="AG2564">
        <v>12</v>
      </c>
      <c r="AH2564">
        <v>21</v>
      </c>
      <c r="AI2564">
        <v>11</v>
      </c>
      <c r="AK2564" s="1" t="e">
        <f t="shared" si="362"/>
        <v>#N/A</v>
      </c>
      <c r="AL2564" s="1" t="e">
        <f t="shared" si="365"/>
        <v>#N/A</v>
      </c>
      <c r="AM2564" s="1" t="e">
        <f t="shared" si="366"/>
        <v>#N/A</v>
      </c>
      <c r="AN2564" s="1" t="e">
        <f t="shared" si="367"/>
        <v>#N/A</v>
      </c>
      <c r="AO2564" s="1" t="e">
        <f t="shared" si="368"/>
        <v>#N/A</v>
      </c>
      <c r="AP2564" s="1" t="e">
        <f t="shared" si="369"/>
        <v>#N/A</v>
      </c>
      <c r="AQ2564" s="1" t="e">
        <f t="shared" si="361"/>
        <v>#N/A</v>
      </c>
    </row>
    <row r="2565" spans="1:43">
      <c r="A2565">
        <v>64</v>
      </c>
      <c r="B2565" t="s">
        <v>13029</v>
      </c>
      <c r="C2565" t="s">
        <v>5962</v>
      </c>
      <c r="D2565" t="e">
        <f t="shared" si="364"/>
        <v>#N/A</v>
      </c>
      <c r="K2565">
        <f t="shared" si="363"/>
        <v>1988</v>
      </c>
      <c r="L2565" t="s">
        <v>4682</v>
      </c>
      <c r="M2565" t="s">
        <v>4812</v>
      </c>
      <c r="N2565" t="s">
        <v>6846</v>
      </c>
      <c r="O2565" t="s">
        <v>13030</v>
      </c>
      <c r="P2565" t="s">
        <v>13031</v>
      </c>
      <c r="Q2565" t="s">
        <v>13032</v>
      </c>
      <c r="R2565" t="s">
        <v>13033</v>
      </c>
      <c r="AA2565">
        <v>1895</v>
      </c>
      <c r="AB2565" s="1">
        <v>40820</v>
      </c>
      <c r="AC2565" t="s">
        <v>1884</v>
      </c>
      <c r="AD2565" s="2">
        <v>25000000</v>
      </c>
      <c r="AE2565" s="2">
        <v>0</v>
      </c>
      <c r="AF2565" s="2">
        <v>8208594</v>
      </c>
      <c r="AG2565">
        <v>10</v>
      </c>
      <c r="AH2565">
        <v>4</v>
      </c>
      <c r="AI2565">
        <v>11</v>
      </c>
      <c r="AK2565" s="1" t="e">
        <f t="shared" si="362"/>
        <v>#N/A</v>
      </c>
      <c r="AL2565" s="1" t="e">
        <f t="shared" si="365"/>
        <v>#N/A</v>
      </c>
      <c r="AM2565" s="1" t="e">
        <f t="shared" si="366"/>
        <v>#N/A</v>
      </c>
      <c r="AN2565" s="1" t="e">
        <f t="shared" si="367"/>
        <v>#N/A</v>
      </c>
      <c r="AO2565" s="1" t="e">
        <f t="shared" si="368"/>
        <v>#N/A</v>
      </c>
      <c r="AP2565" s="1" t="e">
        <f t="shared" si="369"/>
        <v>#N/A</v>
      </c>
      <c r="AQ2565" s="1" t="e">
        <f t="shared" ref="AQ2565:AQ2628" si="370">VLOOKUP($AC2565,$B$2:$R$10000,2,FALSE)</f>
        <v>#N/A</v>
      </c>
    </row>
    <row r="2566" spans="1:43">
      <c r="A2566">
        <v>65</v>
      </c>
      <c r="B2566" t="s">
        <v>13034</v>
      </c>
      <c r="C2566" t="s">
        <v>4660</v>
      </c>
      <c r="D2566" t="e">
        <f t="shared" si="364"/>
        <v>#N/A</v>
      </c>
      <c r="K2566">
        <f t="shared" si="363"/>
        <v>1988</v>
      </c>
      <c r="L2566" t="s">
        <v>4614</v>
      </c>
      <c r="M2566" t="s">
        <v>4957</v>
      </c>
      <c r="N2566" t="s">
        <v>13035</v>
      </c>
      <c r="O2566" t="s">
        <v>11483</v>
      </c>
      <c r="P2566" t="s">
        <v>13036</v>
      </c>
      <c r="Q2566" t="s">
        <v>13037</v>
      </c>
      <c r="R2566" t="s">
        <v>13038</v>
      </c>
      <c r="AA2566">
        <v>4311</v>
      </c>
      <c r="AB2566" s="1">
        <v>40795</v>
      </c>
      <c r="AC2566" t="s">
        <v>4260</v>
      </c>
      <c r="AD2566" s="2">
        <v>750000</v>
      </c>
      <c r="AE2566" s="2">
        <v>7706436</v>
      </c>
      <c r="AF2566" s="2">
        <v>7712436</v>
      </c>
      <c r="AG2566">
        <v>9</v>
      </c>
      <c r="AH2566">
        <v>9</v>
      </c>
      <c r="AI2566">
        <v>11</v>
      </c>
      <c r="AK2566" s="1" t="e">
        <f t="shared" si="362"/>
        <v>#N/A</v>
      </c>
      <c r="AL2566" s="1" t="e">
        <f t="shared" si="365"/>
        <v>#N/A</v>
      </c>
      <c r="AM2566" s="1" t="e">
        <f t="shared" si="366"/>
        <v>#N/A</v>
      </c>
      <c r="AN2566" s="1" t="e">
        <f t="shared" si="367"/>
        <v>#N/A</v>
      </c>
      <c r="AO2566" s="1" t="e">
        <f t="shared" si="368"/>
        <v>#N/A</v>
      </c>
      <c r="AP2566" s="1" t="e">
        <f t="shared" si="369"/>
        <v>#N/A</v>
      </c>
      <c r="AQ2566" s="1" t="e">
        <f t="shared" si="370"/>
        <v>#N/A</v>
      </c>
    </row>
    <row r="2567" spans="1:43">
      <c r="A2567">
        <v>66</v>
      </c>
      <c r="B2567" t="s">
        <v>13039</v>
      </c>
      <c r="C2567" t="s">
        <v>4628</v>
      </c>
      <c r="D2567" t="e">
        <f t="shared" si="364"/>
        <v>#N/A</v>
      </c>
      <c r="K2567">
        <f t="shared" si="363"/>
        <v>1988</v>
      </c>
      <c r="L2567" t="s">
        <v>4614</v>
      </c>
      <c r="M2567" t="s">
        <v>5013</v>
      </c>
      <c r="N2567" t="s">
        <v>5174</v>
      </c>
      <c r="O2567" t="s">
        <v>13040</v>
      </c>
      <c r="P2567" t="s">
        <v>13041</v>
      </c>
      <c r="Q2567" t="s">
        <v>13042</v>
      </c>
      <c r="R2567" t="s">
        <v>13043</v>
      </c>
      <c r="AA2567">
        <v>2242</v>
      </c>
      <c r="AB2567" s="1">
        <v>40606</v>
      </c>
      <c r="AC2567" t="s">
        <v>2226</v>
      </c>
      <c r="AD2567" s="2">
        <v>19000000</v>
      </c>
      <c r="AE2567" s="2">
        <v>6928068</v>
      </c>
      <c r="AF2567" s="2">
        <v>7576604</v>
      </c>
      <c r="AG2567">
        <v>3</v>
      </c>
      <c r="AH2567">
        <v>4</v>
      </c>
      <c r="AI2567">
        <v>11</v>
      </c>
      <c r="AK2567" s="1" t="e">
        <f t="shared" si="362"/>
        <v>#N/A</v>
      </c>
      <c r="AL2567" s="1" t="e">
        <f t="shared" si="365"/>
        <v>#N/A</v>
      </c>
      <c r="AM2567" s="1" t="e">
        <f t="shared" si="366"/>
        <v>#N/A</v>
      </c>
      <c r="AN2567" s="1" t="e">
        <f t="shared" si="367"/>
        <v>#N/A</v>
      </c>
      <c r="AO2567" s="1" t="e">
        <f t="shared" si="368"/>
        <v>#N/A</v>
      </c>
      <c r="AP2567" s="1" t="e">
        <f t="shared" si="369"/>
        <v>#N/A</v>
      </c>
      <c r="AQ2567" s="1" t="e">
        <f t="shared" si="370"/>
        <v>#N/A</v>
      </c>
    </row>
    <row r="2568" spans="1:43">
      <c r="A2568">
        <v>67</v>
      </c>
      <c r="B2568" t="s">
        <v>3337</v>
      </c>
      <c r="C2568" t="s">
        <v>10764</v>
      </c>
      <c r="D2568">
        <f t="shared" si="364"/>
        <v>6000000</v>
      </c>
      <c r="K2568">
        <f t="shared" si="363"/>
        <v>1988</v>
      </c>
      <c r="L2568" t="s">
        <v>4682</v>
      </c>
      <c r="M2568" t="s">
        <v>4728</v>
      </c>
      <c r="N2568" t="s">
        <v>5336</v>
      </c>
      <c r="O2568" t="s">
        <v>7081</v>
      </c>
      <c r="P2568" t="s">
        <v>7081</v>
      </c>
      <c r="Q2568" t="s">
        <v>13044</v>
      </c>
      <c r="R2568" t="s">
        <v>13045</v>
      </c>
      <c r="AA2568">
        <v>1115</v>
      </c>
      <c r="AB2568" s="1">
        <v>40830</v>
      </c>
      <c r="AC2568" t="s">
        <v>1108</v>
      </c>
      <c r="AD2568" s="2">
        <v>41000000</v>
      </c>
      <c r="AE2568" s="2">
        <v>7204138</v>
      </c>
      <c r="AF2568" s="2">
        <v>7204138</v>
      </c>
      <c r="AG2568">
        <v>10</v>
      </c>
      <c r="AH2568">
        <v>14</v>
      </c>
      <c r="AI2568">
        <v>11</v>
      </c>
      <c r="AK2568" s="1" t="e">
        <f t="shared" si="362"/>
        <v>#N/A</v>
      </c>
      <c r="AL2568" s="1" t="e">
        <f t="shared" si="365"/>
        <v>#N/A</v>
      </c>
      <c r="AM2568" s="1" t="e">
        <f t="shared" si="366"/>
        <v>#N/A</v>
      </c>
      <c r="AN2568" s="1" t="e">
        <f t="shared" si="367"/>
        <v>#N/A</v>
      </c>
      <c r="AO2568" s="1" t="e">
        <f t="shared" si="368"/>
        <v>#N/A</v>
      </c>
      <c r="AP2568" s="1" t="e">
        <f t="shared" si="369"/>
        <v>#N/A</v>
      </c>
      <c r="AQ2568" s="1" t="e">
        <f t="shared" si="370"/>
        <v>#N/A</v>
      </c>
    </row>
    <row r="2569" spans="1:43">
      <c r="A2569">
        <v>68</v>
      </c>
      <c r="B2569" t="s">
        <v>3039</v>
      </c>
      <c r="C2569" t="s">
        <v>5962</v>
      </c>
      <c r="D2569">
        <f t="shared" si="364"/>
        <v>9500000</v>
      </c>
      <c r="K2569">
        <f t="shared" si="363"/>
        <v>1988</v>
      </c>
      <c r="L2569" t="s">
        <v>4614</v>
      </c>
      <c r="M2569" t="s">
        <v>4622</v>
      </c>
      <c r="N2569" t="s">
        <v>4878</v>
      </c>
      <c r="O2569" t="s">
        <v>13046</v>
      </c>
      <c r="P2569" t="s">
        <v>13047</v>
      </c>
      <c r="Q2569" t="s">
        <v>13048</v>
      </c>
      <c r="R2569" t="s">
        <v>13049</v>
      </c>
      <c r="AA2569">
        <v>2720</v>
      </c>
      <c r="AB2569" s="1">
        <v>40753</v>
      </c>
      <c r="AC2569" t="s">
        <v>2697</v>
      </c>
      <c r="AD2569" s="2">
        <v>13000000</v>
      </c>
      <c r="AE2569" s="2">
        <v>1024175</v>
      </c>
      <c r="AF2569" s="2">
        <v>6459183</v>
      </c>
      <c r="AG2569">
        <v>7</v>
      </c>
      <c r="AH2569">
        <v>29</v>
      </c>
      <c r="AI2569">
        <v>11</v>
      </c>
      <c r="AK2569" s="1" t="e">
        <f t="shared" si="362"/>
        <v>#N/A</v>
      </c>
      <c r="AL2569" s="1" t="e">
        <f t="shared" si="365"/>
        <v>#N/A</v>
      </c>
      <c r="AM2569" s="1" t="e">
        <f t="shared" si="366"/>
        <v>#N/A</v>
      </c>
      <c r="AN2569" s="1" t="e">
        <f t="shared" si="367"/>
        <v>#N/A</v>
      </c>
      <c r="AO2569" s="1" t="e">
        <f t="shared" si="368"/>
        <v>#N/A</v>
      </c>
      <c r="AP2569" s="1" t="e">
        <f t="shared" si="369"/>
        <v>#N/A</v>
      </c>
      <c r="AQ2569" s="1" t="e">
        <f t="shared" si="370"/>
        <v>#N/A</v>
      </c>
    </row>
    <row r="2570" spans="1:43">
      <c r="A2570">
        <v>69</v>
      </c>
      <c r="B2570" t="s">
        <v>13050</v>
      </c>
      <c r="C2570" t="s">
        <v>4628</v>
      </c>
      <c r="D2570" t="e">
        <f t="shared" si="364"/>
        <v>#N/A</v>
      </c>
      <c r="K2570">
        <f t="shared" si="363"/>
        <v>1988</v>
      </c>
      <c r="L2570" t="s">
        <v>4635</v>
      </c>
      <c r="AA2570">
        <v>2193</v>
      </c>
      <c r="AB2570" s="1">
        <v>40662</v>
      </c>
      <c r="AC2570" t="s">
        <v>2177</v>
      </c>
      <c r="AD2570" s="2">
        <v>20000000</v>
      </c>
      <c r="AE2570" s="2">
        <v>1186538</v>
      </c>
      <c r="AF2570" s="2">
        <v>6093725</v>
      </c>
      <c r="AG2570">
        <v>4</v>
      </c>
      <c r="AH2570">
        <v>29</v>
      </c>
      <c r="AI2570">
        <v>11</v>
      </c>
      <c r="AK2570" s="1" t="e">
        <f t="shared" si="362"/>
        <v>#N/A</v>
      </c>
      <c r="AL2570" s="1" t="e">
        <f t="shared" si="365"/>
        <v>#N/A</v>
      </c>
      <c r="AM2570" s="1" t="e">
        <f t="shared" si="366"/>
        <v>#N/A</v>
      </c>
      <c r="AN2570" s="1" t="e">
        <f t="shared" si="367"/>
        <v>#N/A</v>
      </c>
      <c r="AO2570" s="1" t="e">
        <f t="shared" si="368"/>
        <v>#N/A</v>
      </c>
      <c r="AP2570" s="1" t="e">
        <f t="shared" si="369"/>
        <v>#N/A</v>
      </c>
      <c r="AQ2570" s="1" t="e">
        <f t="shared" si="370"/>
        <v>#N/A</v>
      </c>
    </row>
    <row r="2571" spans="1:43">
      <c r="A2571">
        <v>70</v>
      </c>
      <c r="B2571" t="s">
        <v>13051</v>
      </c>
      <c r="C2571" t="s">
        <v>10764</v>
      </c>
      <c r="D2571">
        <f t="shared" si="364"/>
        <v>16000000</v>
      </c>
      <c r="K2571">
        <f t="shared" si="363"/>
        <v>1988</v>
      </c>
      <c r="L2571" t="s">
        <v>4600</v>
      </c>
      <c r="M2571" t="s">
        <v>4846</v>
      </c>
      <c r="N2571" t="s">
        <v>10305</v>
      </c>
      <c r="O2571" t="s">
        <v>10967</v>
      </c>
      <c r="P2571" t="s">
        <v>13052</v>
      </c>
      <c r="Q2571" t="s">
        <v>13053</v>
      </c>
      <c r="R2571" t="s">
        <v>13054</v>
      </c>
      <c r="AA2571">
        <v>3737</v>
      </c>
      <c r="AB2571" s="1">
        <v>40704</v>
      </c>
      <c r="AC2571" t="s">
        <v>3698</v>
      </c>
      <c r="AD2571" s="2">
        <v>3500000</v>
      </c>
      <c r="AE2571" s="2">
        <v>253444</v>
      </c>
      <c r="AF2571" s="2">
        <v>5706638</v>
      </c>
      <c r="AG2571">
        <v>6</v>
      </c>
      <c r="AH2571">
        <v>10</v>
      </c>
      <c r="AI2571">
        <v>11</v>
      </c>
      <c r="AK2571" s="1" t="e">
        <f t="shared" si="362"/>
        <v>#N/A</v>
      </c>
      <c r="AL2571" s="1" t="e">
        <f t="shared" si="365"/>
        <v>#N/A</v>
      </c>
      <c r="AM2571" s="1" t="e">
        <f t="shared" si="366"/>
        <v>#N/A</v>
      </c>
      <c r="AN2571" s="1" t="e">
        <f t="shared" si="367"/>
        <v>#N/A</v>
      </c>
      <c r="AO2571" s="1" t="e">
        <f t="shared" si="368"/>
        <v>#N/A</v>
      </c>
      <c r="AP2571" s="1" t="e">
        <f t="shared" si="369"/>
        <v>#N/A</v>
      </c>
      <c r="AQ2571" s="1" t="e">
        <f t="shared" si="370"/>
        <v>#N/A</v>
      </c>
    </row>
    <row r="2572" spans="1:43">
      <c r="A2572">
        <v>71</v>
      </c>
      <c r="B2572" t="s">
        <v>13055</v>
      </c>
      <c r="C2572" t="s">
        <v>4621</v>
      </c>
      <c r="D2572" t="e">
        <f t="shared" si="364"/>
        <v>#N/A</v>
      </c>
      <c r="K2572">
        <f t="shared" si="363"/>
        <v>1988</v>
      </c>
      <c r="L2572" t="s">
        <v>4635</v>
      </c>
      <c r="AA2572">
        <v>3547</v>
      </c>
      <c r="AB2572" s="1">
        <v>40816</v>
      </c>
      <c r="AC2572" t="s">
        <v>3513</v>
      </c>
      <c r="AD2572" s="2">
        <v>5000000</v>
      </c>
      <c r="AE2572" s="2">
        <v>223838</v>
      </c>
      <c r="AF2572" s="2">
        <v>5476793</v>
      </c>
      <c r="AG2572">
        <v>9</v>
      </c>
      <c r="AH2572">
        <v>30</v>
      </c>
      <c r="AI2572">
        <v>11</v>
      </c>
      <c r="AK2572" s="1" t="e">
        <f t="shared" si="362"/>
        <v>#N/A</v>
      </c>
      <c r="AL2572" s="1" t="e">
        <f t="shared" si="365"/>
        <v>#N/A</v>
      </c>
      <c r="AM2572" s="1" t="e">
        <f t="shared" si="366"/>
        <v>#N/A</v>
      </c>
      <c r="AN2572" s="1" t="e">
        <f t="shared" si="367"/>
        <v>#N/A</v>
      </c>
      <c r="AO2572" s="1" t="e">
        <f t="shared" si="368"/>
        <v>#N/A</v>
      </c>
      <c r="AP2572" s="1" t="e">
        <f t="shared" si="369"/>
        <v>#N/A</v>
      </c>
      <c r="AQ2572" s="1" t="e">
        <f t="shared" si="370"/>
        <v>#N/A</v>
      </c>
    </row>
    <row r="2573" spans="1:43">
      <c r="A2573">
        <v>72</v>
      </c>
      <c r="B2573" t="s">
        <v>13056</v>
      </c>
      <c r="C2573" t="s">
        <v>4607</v>
      </c>
      <c r="D2573" t="e">
        <f t="shared" si="364"/>
        <v>#N/A</v>
      </c>
      <c r="K2573">
        <f t="shared" si="363"/>
        <v>1988</v>
      </c>
      <c r="L2573" t="s">
        <v>4614</v>
      </c>
      <c r="M2573" t="s">
        <v>5371</v>
      </c>
      <c r="N2573" t="s">
        <v>5785</v>
      </c>
      <c r="O2573" t="s">
        <v>13057</v>
      </c>
      <c r="P2573" t="s">
        <v>13058</v>
      </c>
      <c r="Q2573" t="s">
        <v>13059</v>
      </c>
      <c r="R2573" t="s">
        <v>13060</v>
      </c>
      <c r="AA2573">
        <v>4212</v>
      </c>
      <c r="AB2573" s="1">
        <v>40837</v>
      </c>
      <c r="AC2573" t="s">
        <v>4162</v>
      </c>
      <c r="AD2573" s="2">
        <v>1000000</v>
      </c>
      <c r="AE2573" s="2">
        <v>2981038</v>
      </c>
      <c r="AF2573" s="2">
        <v>5438911</v>
      </c>
      <c r="AG2573">
        <v>10</v>
      </c>
      <c r="AH2573">
        <v>21</v>
      </c>
      <c r="AI2573">
        <v>11</v>
      </c>
      <c r="AK2573" s="1" t="e">
        <f t="shared" si="362"/>
        <v>#N/A</v>
      </c>
      <c r="AL2573" s="1" t="e">
        <f t="shared" si="365"/>
        <v>#N/A</v>
      </c>
      <c r="AM2573" s="1" t="e">
        <f t="shared" si="366"/>
        <v>#N/A</v>
      </c>
      <c r="AN2573" s="1" t="e">
        <f t="shared" si="367"/>
        <v>#N/A</v>
      </c>
      <c r="AO2573" s="1" t="e">
        <f t="shared" si="368"/>
        <v>#N/A</v>
      </c>
      <c r="AP2573" s="1" t="e">
        <f t="shared" si="369"/>
        <v>#N/A</v>
      </c>
      <c r="AQ2573" s="1" t="e">
        <f t="shared" si="370"/>
        <v>#N/A</v>
      </c>
    </row>
    <row r="2574" spans="1:43">
      <c r="A2574">
        <v>73</v>
      </c>
      <c r="B2574" t="s">
        <v>13061</v>
      </c>
      <c r="C2574" t="s">
        <v>10764</v>
      </c>
      <c r="D2574" t="e">
        <f t="shared" si="364"/>
        <v>#N/A</v>
      </c>
      <c r="K2574">
        <f t="shared" si="363"/>
        <v>1988</v>
      </c>
      <c r="L2574" t="s">
        <v>4614</v>
      </c>
      <c r="M2574" t="s">
        <v>4622</v>
      </c>
      <c r="N2574" t="s">
        <v>4789</v>
      </c>
      <c r="O2574" t="s">
        <v>12033</v>
      </c>
      <c r="P2574" t="s">
        <v>13062</v>
      </c>
      <c r="Q2574" t="s">
        <v>13063</v>
      </c>
      <c r="R2574" t="s">
        <v>13064</v>
      </c>
      <c r="AA2574">
        <v>1896</v>
      </c>
      <c r="AB2574" s="1">
        <v>40732</v>
      </c>
      <c r="AC2574" t="s">
        <v>1885</v>
      </c>
      <c r="AD2574" s="2">
        <v>25000000</v>
      </c>
      <c r="AE2574" s="2">
        <v>0</v>
      </c>
      <c r="AF2574" s="2">
        <v>5297411</v>
      </c>
      <c r="AG2574">
        <v>7</v>
      </c>
      <c r="AH2574">
        <v>8</v>
      </c>
      <c r="AI2574">
        <v>11</v>
      </c>
      <c r="AK2574" s="1" t="e">
        <f t="shared" si="362"/>
        <v>#N/A</v>
      </c>
      <c r="AL2574" s="1" t="e">
        <f t="shared" si="365"/>
        <v>#N/A</v>
      </c>
      <c r="AM2574" s="1" t="e">
        <f t="shared" si="366"/>
        <v>#N/A</v>
      </c>
      <c r="AN2574" s="1" t="e">
        <f t="shared" si="367"/>
        <v>#N/A</v>
      </c>
      <c r="AO2574" s="1" t="e">
        <f t="shared" si="368"/>
        <v>#N/A</v>
      </c>
      <c r="AP2574" s="1" t="e">
        <f t="shared" si="369"/>
        <v>#N/A</v>
      </c>
      <c r="AQ2574" s="1" t="e">
        <f t="shared" si="370"/>
        <v>#N/A</v>
      </c>
    </row>
    <row r="2575" spans="1:43">
      <c r="A2575">
        <v>74</v>
      </c>
      <c r="B2575" t="s">
        <v>13065</v>
      </c>
      <c r="C2575" t="s">
        <v>6482</v>
      </c>
      <c r="D2575" t="e">
        <f t="shared" si="364"/>
        <v>#N/A</v>
      </c>
      <c r="K2575">
        <f t="shared" si="363"/>
        <v>1988</v>
      </c>
      <c r="L2575" t="s">
        <v>4682</v>
      </c>
      <c r="M2575" t="s">
        <v>5095</v>
      </c>
      <c r="N2575" t="s">
        <v>5285</v>
      </c>
      <c r="O2575" t="s">
        <v>7727</v>
      </c>
      <c r="P2575" t="s">
        <v>7727</v>
      </c>
      <c r="Q2575" t="s">
        <v>13066</v>
      </c>
      <c r="R2575" t="s">
        <v>13067</v>
      </c>
      <c r="AA2575">
        <v>2024</v>
      </c>
      <c r="AB2575" s="1">
        <v>40669</v>
      </c>
      <c r="AC2575" t="s">
        <v>2010</v>
      </c>
      <c r="AD2575" s="2">
        <v>21000000</v>
      </c>
      <c r="AE2575" s="2">
        <v>970816</v>
      </c>
      <c r="AF2575" s="2">
        <v>5046038</v>
      </c>
      <c r="AG2575">
        <v>5</v>
      </c>
      <c r="AH2575">
        <v>6</v>
      </c>
      <c r="AI2575">
        <v>11</v>
      </c>
      <c r="AK2575" s="1" t="e">
        <f t="shared" si="362"/>
        <v>#N/A</v>
      </c>
      <c r="AL2575" s="1" t="e">
        <f t="shared" si="365"/>
        <v>#N/A</v>
      </c>
      <c r="AM2575" s="1" t="e">
        <f t="shared" si="366"/>
        <v>#N/A</v>
      </c>
      <c r="AN2575" s="1" t="e">
        <f t="shared" si="367"/>
        <v>#N/A</v>
      </c>
      <c r="AO2575" s="1" t="e">
        <f t="shared" si="368"/>
        <v>#N/A</v>
      </c>
      <c r="AP2575" s="1" t="e">
        <f t="shared" si="369"/>
        <v>#N/A</v>
      </c>
      <c r="AQ2575" s="1" t="e">
        <f t="shared" si="370"/>
        <v>#N/A</v>
      </c>
    </row>
    <row r="2576" spans="1:43">
      <c r="A2576">
        <v>75</v>
      </c>
      <c r="B2576" t="s">
        <v>3608</v>
      </c>
      <c r="C2576" t="s">
        <v>4621</v>
      </c>
      <c r="D2576">
        <f t="shared" si="364"/>
        <v>4000000</v>
      </c>
      <c r="K2576">
        <f t="shared" si="363"/>
        <v>1988</v>
      </c>
      <c r="L2576" t="s">
        <v>4682</v>
      </c>
      <c r="M2576" t="s">
        <v>5062</v>
      </c>
      <c r="N2576" t="s">
        <v>13068</v>
      </c>
      <c r="O2576" t="s">
        <v>10247</v>
      </c>
      <c r="P2576" t="s">
        <v>13069</v>
      </c>
      <c r="Q2576" t="s">
        <v>13070</v>
      </c>
      <c r="R2576" t="s">
        <v>13071</v>
      </c>
      <c r="AA2576">
        <v>3573</v>
      </c>
      <c r="AB2576" s="1">
        <v>40816</v>
      </c>
      <c r="AC2576" t="s">
        <v>3539</v>
      </c>
      <c r="AD2576" s="2">
        <v>4750000</v>
      </c>
      <c r="AE2576" s="2">
        <v>1728953</v>
      </c>
      <c r="AF2576" s="2">
        <v>4972016</v>
      </c>
      <c r="AG2576">
        <v>9</v>
      </c>
      <c r="AH2576">
        <v>30</v>
      </c>
      <c r="AI2576">
        <v>11</v>
      </c>
      <c r="AK2576" s="1" t="e">
        <f t="shared" si="362"/>
        <v>#N/A</v>
      </c>
      <c r="AL2576" s="1" t="e">
        <f t="shared" si="365"/>
        <v>#N/A</v>
      </c>
      <c r="AM2576" s="1" t="e">
        <f t="shared" si="366"/>
        <v>#N/A</v>
      </c>
      <c r="AN2576" s="1" t="e">
        <f t="shared" si="367"/>
        <v>#N/A</v>
      </c>
      <c r="AO2576" s="1" t="e">
        <f t="shared" si="368"/>
        <v>#N/A</v>
      </c>
      <c r="AP2576" s="1" t="e">
        <f t="shared" si="369"/>
        <v>#N/A</v>
      </c>
      <c r="AQ2576" s="1" t="e">
        <f t="shared" si="370"/>
        <v>#N/A</v>
      </c>
    </row>
    <row r="2577" spans="1:43">
      <c r="A2577">
        <v>76</v>
      </c>
      <c r="B2577" t="s">
        <v>3339</v>
      </c>
      <c r="C2577" t="s">
        <v>6636</v>
      </c>
      <c r="D2577">
        <f t="shared" si="364"/>
        <v>6000000</v>
      </c>
      <c r="K2577">
        <f t="shared" si="363"/>
        <v>1988</v>
      </c>
      <c r="L2577" t="s">
        <v>4682</v>
      </c>
      <c r="M2577" t="s">
        <v>4637</v>
      </c>
      <c r="N2577" t="s">
        <v>5126</v>
      </c>
      <c r="O2577" t="s">
        <v>7990</v>
      </c>
      <c r="P2577" t="s">
        <v>13072</v>
      </c>
      <c r="Q2577" t="s">
        <v>13073</v>
      </c>
      <c r="R2577" t="s">
        <v>13074</v>
      </c>
      <c r="AA2577">
        <v>4035</v>
      </c>
      <c r="AB2577" s="1">
        <v>40697</v>
      </c>
      <c r="AC2577" t="s">
        <v>3990</v>
      </c>
      <c r="AD2577" s="2">
        <v>1900000</v>
      </c>
      <c r="AE2577" s="2">
        <v>467602</v>
      </c>
      <c r="AF2577" s="2">
        <v>4581937</v>
      </c>
      <c r="AG2577">
        <v>6</v>
      </c>
      <c r="AH2577">
        <v>3</v>
      </c>
      <c r="AI2577">
        <v>11</v>
      </c>
      <c r="AK2577" s="1" t="e">
        <f t="shared" si="362"/>
        <v>#N/A</v>
      </c>
      <c r="AL2577" s="1" t="e">
        <f t="shared" si="365"/>
        <v>#N/A</v>
      </c>
      <c r="AM2577" s="1" t="e">
        <f t="shared" si="366"/>
        <v>#N/A</v>
      </c>
      <c r="AN2577" s="1" t="e">
        <f t="shared" si="367"/>
        <v>#N/A</v>
      </c>
      <c r="AO2577" s="1" t="e">
        <f t="shared" si="368"/>
        <v>#N/A</v>
      </c>
      <c r="AP2577" s="1" t="e">
        <f t="shared" si="369"/>
        <v>#N/A</v>
      </c>
      <c r="AQ2577" s="1" t="e">
        <f t="shared" si="370"/>
        <v>#N/A</v>
      </c>
    </row>
    <row r="2578" spans="1:43">
      <c r="A2578">
        <v>77</v>
      </c>
      <c r="B2578" t="s">
        <v>13075</v>
      </c>
      <c r="C2578" t="s">
        <v>4607</v>
      </c>
      <c r="D2578" t="e">
        <f t="shared" si="364"/>
        <v>#N/A</v>
      </c>
      <c r="K2578">
        <f t="shared" si="363"/>
        <v>1988</v>
      </c>
      <c r="L2578" t="s">
        <v>4682</v>
      </c>
      <c r="M2578" t="s">
        <v>4984</v>
      </c>
      <c r="N2578" t="s">
        <v>5811</v>
      </c>
      <c r="O2578" t="s">
        <v>11312</v>
      </c>
      <c r="P2578" t="s">
        <v>13076</v>
      </c>
      <c r="Q2578" t="s">
        <v>13077</v>
      </c>
      <c r="R2578" t="s">
        <v>13078</v>
      </c>
      <c r="AA2578">
        <v>1315</v>
      </c>
      <c r="AB2578" s="1">
        <v>40669</v>
      </c>
      <c r="AC2578" t="s">
        <v>1307</v>
      </c>
      <c r="AD2578" s="2">
        <v>36000000</v>
      </c>
      <c r="AE2578" s="2">
        <v>1069334</v>
      </c>
      <c r="AF2578" s="2">
        <v>4020990</v>
      </c>
      <c r="AG2578">
        <v>5</v>
      </c>
      <c r="AH2578">
        <v>6</v>
      </c>
      <c r="AI2578">
        <v>11</v>
      </c>
      <c r="AK2578" s="1" t="e">
        <f t="shared" si="362"/>
        <v>#N/A</v>
      </c>
      <c r="AL2578" s="1" t="e">
        <f t="shared" si="365"/>
        <v>#N/A</v>
      </c>
      <c r="AM2578" s="1" t="e">
        <f t="shared" si="366"/>
        <v>#N/A</v>
      </c>
      <c r="AN2578" s="1" t="e">
        <f t="shared" si="367"/>
        <v>#N/A</v>
      </c>
      <c r="AO2578" s="1" t="e">
        <f t="shared" si="368"/>
        <v>#N/A</v>
      </c>
      <c r="AP2578" s="1" t="e">
        <f t="shared" si="369"/>
        <v>#N/A</v>
      </c>
      <c r="AQ2578" s="1" t="e">
        <f t="shared" si="370"/>
        <v>#N/A</v>
      </c>
    </row>
    <row r="2579" spans="1:43">
      <c r="A2579">
        <v>78</v>
      </c>
      <c r="B2579" t="s">
        <v>13079</v>
      </c>
      <c r="C2579" t="s">
        <v>4628</v>
      </c>
      <c r="D2579" t="e">
        <f t="shared" si="364"/>
        <v>#N/A</v>
      </c>
      <c r="K2579">
        <f t="shared" si="363"/>
        <v>1988</v>
      </c>
      <c r="L2579" t="s">
        <v>4682</v>
      </c>
      <c r="M2579" t="s">
        <v>5100</v>
      </c>
      <c r="N2579" t="s">
        <v>8425</v>
      </c>
      <c r="O2579" t="s">
        <v>7711</v>
      </c>
      <c r="P2579" t="s">
        <v>13080</v>
      </c>
      <c r="Q2579" t="s">
        <v>13081</v>
      </c>
      <c r="R2579" t="s">
        <v>13082</v>
      </c>
      <c r="AA2579">
        <v>4459</v>
      </c>
      <c r="AB2579" s="1">
        <v>40844</v>
      </c>
      <c r="AC2579" t="s">
        <v>4405</v>
      </c>
      <c r="AD2579" s="2">
        <v>250000</v>
      </c>
      <c r="AE2579" s="2">
        <v>3395391</v>
      </c>
      <c r="AF2579" s="2">
        <v>3731489</v>
      </c>
      <c r="AG2579">
        <v>10</v>
      </c>
      <c r="AH2579">
        <v>28</v>
      </c>
      <c r="AI2579">
        <v>11</v>
      </c>
      <c r="AK2579" s="1" t="e">
        <f t="shared" ref="AK2579:AK2642" si="371">VLOOKUP(AC2579,$B$2:$R$10000,11,FALSE)</f>
        <v>#N/A</v>
      </c>
      <c r="AL2579" s="1" t="e">
        <f t="shared" si="365"/>
        <v>#N/A</v>
      </c>
      <c r="AM2579" s="1" t="e">
        <f t="shared" si="366"/>
        <v>#N/A</v>
      </c>
      <c r="AN2579" s="1" t="e">
        <f t="shared" si="367"/>
        <v>#N/A</v>
      </c>
      <c r="AO2579" s="1" t="e">
        <f t="shared" si="368"/>
        <v>#N/A</v>
      </c>
      <c r="AP2579" s="1" t="e">
        <f t="shared" si="369"/>
        <v>#N/A</v>
      </c>
      <c r="AQ2579" s="1" t="e">
        <f t="shared" si="370"/>
        <v>#N/A</v>
      </c>
    </row>
    <row r="2580" spans="1:43">
      <c r="A2580">
        <v>79</v>
      </c>
      <c r="B2580" t="s">
        <v>13083</v>
      </c>
      <c r="C2580" t="s">
        <v>4621</v>
      </c>
      <c r="D2580" t="e">
        <f t="shared" si="364"/>
        <v>#N/A</v>
      </c>
      <c r="K2580">
        <f t="shared" si="363"/>
        <v>1988</v>
      </c>
      <c r="L2580" t="s">
        <v>4635</v>
      </c>
      <c r="AA2580">
        <v>3534</v>
      </c>
      <c r="AB2580" s="1">
        <v>40676</v>
      </c>
      <c r="AC2580" t="s">
        <v>3500</v>
      </c>
      <c r="AD2580" s="2">
        <v>5000000</v>
      </c>
      <c r="AE2580" s="2">
        <v>2712131</v>
      </c>
      <c r="AF2580" s="2">
        <v>2821010</v>
      </c>
      <c r="AG2580">
        <v>5</v>
      </c>
      <c r="AH2580">
        <v>13</v>
      </c>
      <c r="AI2580">
        <v>11</v>
      </c>
      <c r="AK2580" s="1" t="e">
        <f t="shared" si="371"/>
        <v>#N/A</v>
      </c>
      <c r="AL2580" s="1" t="e">
        <f t="shared" si="365"/>
        <v>#N/A</v>
      </c>
      <c r="AM2580" s="1" t="e">
        <f t="shared" si="366"/>
        <v>#N/A</v>
      </c>
      <c r="AN2580" s="1" t="e">
        <f t="shared" si="367"/>
        <v>#N/A</v>
      </c>
      <c r="AO2580" s="1" t="e">
        <f t="shared" si="368"/>
        <v>#N/A</v>
      </c>
      <c r="AP2580" s="1" t="e">
        <f t="shared" si="369"/>
        <v>#N/A</v>
      </c>
      <c r="AQ2580" s="1" t="e">
        <f t="shared" si="370"/>
        <v>#N/A</v>
      </c>
    </row>
    <row r="2581" spans="1:43">
      <c r="A2581">
        <v>80</v>
      </c>
      <c r="B2581" t="s">
        <v>13084</v>
      </c>
      <c r="C2581" t="s">
        <v>13085</v>
      </c>
      <c r="D2581" t="e">
        <f t="shared" si="364"/>
        <v>#N/A</v>
      </c>
      <c r="K2581">
        <f t="shared" si="363"/>
        <v>1988</v>
      </c>
      <c r="L2581" t="s">
        <v>4682</v>
      </c>
      <c r="M2581" t="s">
        <v>5159</v>
      </c>
      <c r="N2581" t="s">
        <v>4878</v>
      </c>
      <c r="O2581" t="s">
        <v>13086</v>
      </c>
      <c r="P2581" t="s">
        <v>13087</v>
      </c>
      <c r="Q2581" t="s">
        <v>13088</v>
      </c>
      <c r="R2581" t="s">
        <v>13089</v>
      </c>
      <c r="AA2581">
        <v>3199</v>
      </c>
      <c r="AB2581" s="1">
        <v>40802</v>
      </c>
      <c r="AC2581" t="s">
        <v>3170</v>
      </c>
      <c r="AD2581" s="2">
        <v>8000000</v>
      </c>
      <c r="AE2581" s="2">
        <v>163753</v>
      </c>
      <c r="AF2581" s="2">
        <v>2818394</v>
      </c>
      <c r="AG2581">
        <v>9</v>
      </c>
      <c r="AH2581">
        <v>16</v>
      </c>
      <c r="AI2581">
        <v>11</v>
      </c>
      <c r="AK2581" s="1" t="e">
        <f t="shared" si="371"/>
        <v>#N/A</v>
      </c>
      <c r="AL2581" s="1" t="e">
        <f t="shared" si="365"/>
        <v>#N/A</v>
      </c>
      <c r="AM2581" s="1" t="e">
        <f t="shared" si="366"/>
        <v>#N/A</v>
      </c>
      <c r="AN2581" s="1" t="e">
        <f t="shared" si="367"/>
        <v>#N/A</v>
      </c>
      <c r="AO2581" s="1" t="e">
        <f t="shared" si="368"/>
        <v>#N/A</v>
      </c>
      <c r="AP2581" s="1" t="e">
        <f t="shared" si="369"/>
        <v>#N/A</v>
      </c>
      <c r="AQ2581" s="1" t="e">
        <f t="shared" si="370"/>
        <v>#N/A</v>
      </c>
    </row>
    <row r="2582" spans="1:43">
      <c r="A2582">
        <v>81</v>
      </c>
      <c r="B2582" t="s">
        <v>4038</v>
      </c>
      <c r="C2582" t="s">
        <v>12670</v>
      </c>
      <c r="D2582">
        <f t="shared" si="364"/>
        <v>1500000</v>
      </c>
      <c r="K2582">
        <f t="shared" si="363"/>
        <v>1988</v>
      </c>
      <c r="L2582" t="s">
        <v>4682</v>
      </c>
      <c r="M2582" t="s">
        <v>4779</v>
      </c>
      <c r="N2582" t="s">
        <v>4729</v>
      </c>
      <c r="O2582" t="s">
        <v>13090</v>
      </c>
      <c r="P2582" t="s">
        <v>13091</v>
      </c>
      <c r="Q2582" t="s">
        <v>13092</v>
      </c>
      <c r="R2582" t="s">
        <v>13093</v>
      </c>
      <c r="AA2582">
        <v>3003</v>
      </c>
      <c r="AB2582" s="1">
        <v>40795</v>
      </c>
      <c r="AC2582" t="s">
        <v>2977</v>
      </c>
      <c r="AD2582" s="2">
        <v>10000000</v>
      </c>
      <c r="AE2582" s="2">
        <v>2529395</v>
      </c>
      <c r="AF2582" s="2">
        <v>2529395</v>
      </c>
      <c r="AG2582">
        <v>9</v>
      </c>
      <c r="AH2582">
        <v>9</v>
      </c>
      <c r="AI2582">
        <v>11</v>
      </c>
      <c r="AK2582" s="1" t="e">
        <f t="shared" si="371"/>
        <v>#N/A</v>
      </c>
      <c r="AL2582" s="1" t="e">
        <f t="shared" si="365"/>
        <v>#N/A</v>
      </c>
      <c r="AM2582" s="1" t="e">
        <f t="shared" si="366"/>
        <v>#N/A</v>
      </c>
      <c r="AN2582" s="1" t="e">
        <f t="shared" si="367"/>
        <v>#N/A</v>
      </c>
      <c r="AO2582" s="1" t="e">
        <f t="shared" si="368"/>
        <v>#N/A</v>
      </c>
      <c r="AP2582" s="1" t="e">
        <f t="shared" si="369"/>
        <v>#N/A</v>
      </c>
      <c r="AQ2582" s="1" t="e">
        <f t="shared" si="370"/>
        <v>#N/A</v>
      </c>
    </row>
    <row r="2583" spans="1:43">
      <c r="A2583">
        <v>82</v>
      </c>
      <c r="B2583" t="s">
        <v>13094</v>
      </c>
      <c r="C2583" t="s">
        <v>4628</v>
      </c>
      <c r="D2583" t="e">
        <f t="shared" si="364"/>
        <v>#N/A</v>
      </c>
      <c r="K2583">
        <f t="shared" ref="K2583:K2646" si="372">2013-INT((ROW()-2)/100)</f>
        <v>1988</v>
      </c>
      <c r="L2583" t="s">
        <v>4614</v>
      </c>
      <c r="M2583" t="s">
        <v>4622</v>
      </c>
      <c r="N2583" t="s">
        <v>5014</v>
      </c>
      <c r="O2583" t="s">
        <v>13095</v>
      </c>
      <c r="P2583" t="s">
        <v>13096</v>
      </c>
      <c r="Q2583" t="s">
        <v>13097</v>
      </c>
      <c r="R2583" t="s">
        <v>13098</v>
      </c>
      <c r="AA2583">
        <v>4497</v>
      </c>
      <c r="AB2583" s="1">
        <v>40599</v>
      </c>
      <c r="AC2583" t="s">
        <v>4442</v>
      </c>
      <c r="AD2583" s="2">
        <v>200000</v>
      </c>
      <c r="AE2583" s="2">
        <v>2430735</v>
      </c>
      <c r="AF2583" s="2">
        <v>2430735</v>
      </c>
      <c r="AG2583">
        <v>2</v>
      </c>
      <c r="AH2583">
        <v>25</v>
      </c>
      <c r="AI2583">
        <v>11</v>
      </c>
      <c r="AK2583" s="1" t="e">
        <f t="shared" si="371"/>
        <v>#N/A</v>
      </c>
      <c r="AL2583" s="1" t="e">
        <f t="shared" si="365"/>
        <v>#N/A</v>
      </c>
      <c r="AM2583" s="1" t="e">
        <f t="shared" si="366"/>
        <v>#N/A</v>
      </c>
      <c r="AN2583" s="1" t="e">
        <f t="shared" si="367"/>
        <v>#N/A</v>
      </c>
      <c r="AO2583" s="1" t="e">
        <f t="shared" si="368"/>
        <v>#N/A</v>
      </c>
      <c r="AP2583" s="1" t="e">
        <f t="shared" si="369"/>
        <v>#N/A</v>
      </c>
      <c r="AQ2583" s="1" t="e">
        <f t="shared" si="370"/>
        <v>#N/A</v>
      </c>
    </row>
    <row r="2584" spans="1:43">
      <c r="A2584">
        <v>83</v>
      </c>
      <c r="B2584" t="s">
        <v>13099</v>
      </c>
      <c r="C2584" t="s">
        <v>4621</v>
      </c>
      <c r="D2584" t="e">
        <f t="shared" si="364"/>
        <v>#N/A</v>
      </c>
      <c r="K2584">
        <f t="shared" si="372"/>
        <v>1988</v>
      </c>
      <c r="L2584" t="s">
        <v>4600</v>
      </c>
      <c r="M2584" t="s">
        <v>5184</v>
      </c>
      <c r="N2584" t="s">
        <v>5174</v>
      </c>
      <c r="O2584" t="s">
        <v>12094</v>
      </c>
      <c r="P2584" t="s">
        <v>13100</v>
      </c>
      <c r="Q2584" t="s">
        <v>13101</v>
      </c>
      <c r="R2584" t="s">
        <v>13102</v>
      </c>
      <c r="AA2584">
        <v>2219</v>
      </c>
      <c r="AB2584" s="1">
        <v>40753</v>
      </c>
      <c r="AC2584" t="s">
        <v>2203</v>
      </c>
      <c r="AD2584" s="2">
        <v>19100000</v>
      </c>
      <c r="AE2584" s="2">
        <v>1361512</v>
      </c>
      <c r="AF2584" s="2">
        <v>2406666</v>
      </c>
      <c r="AG2584">
        <v>7</v>
      </c>
      <c r="AH2584">
        <v>29</v>
      </c>
      <c r="AI2584">
        <v>11</v>
      </c>
      <c r="AK2584" s="1" t="e">
        <f t="shared" si="371"/>
        <v>#N/A</v>
      </c>
      <c r="AL2584" s="1" t="e">
        <f t="shared" si="365"/>
        <v>#N/A</v>
      </c>
      <c r="AM2584" s="1" t="e">
        <f t="shared" si="366"/>
        <v>#N/A</v>
      </c>
      <c r="AN2584" s="1" t="e">
        <f t="shared" si="367"/>
        <v>#N/A</v>
      </c>
      <c r="AO2584" s="1" t="e">
        <f t="shared" si="368"/>
        <v>#N/A</v>
      </c>
      <c r="AP2584" s="1" t="e">
        <f t="shared" si="369"/>
        <v>#N/A</v>
      </c>
      <c r="AQ2584" s="1" t="e">
        <f t="shared" si="370"/>
        <v>#N/A</v>
      </c>
    </row>
    <row r="2585" spans="1:43">
      <c r="A2585">
        <v>84</v>
      </c>
      <c r="B2585" t="s">
        <v>13103</v>
      </c>
      <c r="C2585" t="s">
        <v>12977</v>
      </c>
      <c r="D2585" t="e">
        <f t="shared" si="364"/>
        <v>#N/A</v>
      </c>
      <c r="K2585">
        <f t="shared" si="372"/>
        <v>1988</v>
      </c>
      <c r="L2585" t="s">
        <v>4682</v>
      </c>
      <c r="M2585" t="s">
        <v>5159</v>
      </c>
      <c r="N2585" t="s">
        <v>4690</v>
      </c>
      <c r="O2585" t="s">
        <v>12544</v>
      </c>
      <c r="P2585" t="s">
        <v>13104</v>
      </c>
      <c r="Q2585" t="s">
        <v>13105</v>
      </c>
      <c r="R2585" t="s">
        <v>13106</v>
      </c>
      <c r="AA2585">
        <v>4015</v>
      </c>
      <c r="AB2585" s="1">
        <v>40795</v>
      </c>
      <c r="AC2585" t="s">
        <v>3970</v>
      </c>
      <c r="AD2585" s="2">
        <v>2000000</v>
      </c>
      <c r="AE2585" s="2">
        <v>0</v>
      </c>
      <c r="AF2585" s="2">
        <v>2151887</v>
      </c>
      <c r="AG2585">
        <v>9</v>
      </c>
      <c r="AH2585">
        <v>9</v>
      </c>
      <c r="AI2585">
        <v>11</v>
      </c>
      <c r="AK2585" s="1" t="e">
        <f t="shared" si="371"/>
        <v>#N/A</v>
      </c>
      <c r="AL2585" s="1" t="e">
        <f t="shared" si="365"/>
        <v>#N/A</v>
      </c>
      <c r="AM2585" s="1" t="e">
        <f t="shared" si="366"/>
        <v>#N/A</v>
      </c>
      <c r="AN2585" s="1" t="e">
        <f t="shared" si="367"/>
        <v>#N/A</v>
      </c>
      <c r="AO2585" s="1" t="e">
        <f t="shared" si="368"/>
        <v>#N/A</v>
      </c>
      <c r="AP2585" s="1" t="e">
        <f t="shared" si="369"/>
        <v>#N/A</v>
      </c>
      <c r="AQ2585" s="1" t="e">
        <f t="shared" si="370"/>
        <v>#N/A</v>
      </c>
    </row>
    <row r="2586" spans="1:43">
      <c r="A2586">
        <v>85</v>
      </c>
      <c r="B2586" t="s">
        <v>13107</v>
      </c>
      <c r="C2586" t="s">
        <v>4628</v>
      </c>
      <c r="D2586" t="e">
        <f t="shared" si="364"/>
        <v>#N/A</v>
      </c>
      <c r="K2586">
        <f t="shared" si="372"/>
        <v>1988</v>
      </c>
      <c r="L2586" t="s">
        <v>4682</v>
      </c>
      <c r="M2586" t="s">
        <v>4903</v>
      </c>
      <c r="N2586" t="s">
        <v>4690</v>
      </c>
      <c r="O2586" t="s">
        <v>13108</v>
      </c>
      <c r="P2586" t="s">
        <v>8672</v>
      </c>
      <c r="Q2586" t="s">
        <v>13109</v>
      </c>
      <c r="R2586" t="s">
        <v>13110</v>
      </c>
      <c r="AA2586">
        <v>4521</v>
      </c>
      <c r="AB2586" s="1">
        <v>40746</v>
      </c>
      <c r="AC2586" t="s">
        <v>4465</v>
      </c>
      <c r="AD2586" s="2">
        <v>175000</v>
      </c>
      <c r="AE2586" s="2">
        <v>1321194</v>
      </c>
      <c r="AF2586" s="2">
        <v>2102779</v>
      </c>
      <c r="AG2586">
        <v>7</v>
      </c>
      <c r="AH2586">
        <v>22</v>
      </c>
      <c r="AI2586">
        <v>11</v>
      </c>
      <c r="AK2586" s="1" t="e">
        <f t="shared" si="371"/>
        <v>#N/A</v>
      </c>
      <c r="AL2586" s="1" t="e">
        <f t="shared" si="365"/>
        <v>#N/A</v>
      </c>
      <c r="AM2586" s="1" t="e">
        <f t="shared" si="366"/>
        <v>#N/A</v>
      </c>
      <c r="AN2586" s="1" t="e">
        <f t="shared" si="367"/>
        <v>#N/A</v>
      </c>
      <c r="AO2586" s="1" t="e">
        <f t="shared" si="368"/>
        <v>#N/A</v>
      </c>
      <c r="AP2586" s="1" t="e">
        <f t="shared" si="369"/>
        <v>#N/A</v>
      </c>
      <c r="AQ2586" s="1" t="e">
        <f t="shared" si="370"/>
        <v>#N/A</v>
      </c>
    </row>
    <row r="2587" spans="1:43">
      <c r="A2587">
        <v>86</v>
      </c>
      <c r="B2587" t="s">
        <v>13111</v>
      </c>
      <c r="C2587" t="s">
        <v>4805</v>
      </c>
      <c r="D2587" t="e">
        <f t="shared" si="364"/>
        <v>#N/A</v>
      </c>
      <c r="K2587">
        <f t="shared" si="372"/>
        <v>1988</v>
      </c>
      <c r="L2587" t="s">
        <v>4614</v>
      </c>
      <c r="M2587" t="s">
        <v>4846</v>
      </c>
      <c r="N2587" t="s">
        <v>8568</v>
      </c>
      <c r="O2587" t="s">
        <v>13112</v>
      </c>
      <c r="P2587" t="s">
        <v>13113</v>
      </c>
      <c r="Q2587" t="s">
        <v>13114</v>
      </c>
      <c r="R2587" t="s">
        <v>13115</v>
      </c>
      <c r="AA2587">
        <v>3666</v>
      </c>
      <c r="AB2587" s="1">
        <v>40711</v>
      </c>
      <c r="AC2587" t="s">
        <v>3631</v>
      </c>
      <c r="AD2587" s="2">
        <v>4000000</v>
      </c>
      <c r="AE2587" s="2">
        <v>1430241</v>
      </c>
      <c r="AF2587" s="2">
        <v>1989035</v>
      </c>
      <c r="AG2587">
        <v>6</v>
      </c>
      <c r="AH2587">
        <v>17</v>
      </c>
      <c r="AI2587">
        <v>11</v>
      </c>
      <c r="AK2587" s="1" t="e">
        <f t="shared" si="371"/>
        <v>#N/A</v>
      </c>
      <c r="AL2587" s="1" t="e">
        <f t="shared" si="365"/>
        <v>#N/A</v>
      </c>
      <c r="AM2587" s="1" t="e">
        <f t="shared" si="366"/>
        <v>#N/A</v>
      </c>
      <c r="AN2587" s="1" t="e">
        <f t="shared" si="367"/>
        <v>#N/A</v>
      </c>
      <c r="AO2587" s="1" t="e">
        <f t="shared" si="368"/>
        <v>#N/A</v>
      </c>
      <c r="AP2587" s="1" t="e">
        <f t="shared" si="369"/>
        <v>#N/A</v>
      </c>
      <c r="AQ2587" s="1" t="e">
        <f t="shared" si="370"/>
        <v>#N/A</v>
      </c>
    </row>
    <row r="2588" spans="1:43">
      <c r="A2588">
        <v>87</v>
      </c>
      <c r="B2588" t="s">
        <v>13116</v>
      </c>
      <c r="C2588" t="s">
        <v>4621</v>
      </c>
      <c r="D2588" t="e">
        <f t="shared" si="364"/>
        <v>#N/A</v>
      </c>
      <c r="K2588">
        <f t="shared" si="372"/>
        <v>1988</v>
      </c>
      <c r="L2588" t="s">
        <v>4682</v>
      </c>
      <c r="M2588" t="s">
        <v>5159</v>
      </c>
      <c r="N2588" t="s">
        <v>6382</v>
      </c>
      <c r="O2588" t="s">
        <v>13117</v>
      </c>
      <c r="P2588" t="s">
        <v>13117</v>
      </c>
      <c r="Q2588" t="s">
        <v>13118</v>
      </c>
      <c r="R2588" t="s">
        <v>13119</v>
      </c>
      <c r="AA2588">
        <v>3668</v>
      </c>
      <c r="AB2588" s="1">
        <v>40607</v>
      </c>
      <c r="AC2588" t="s">
        <v>3633</v>
      </c>
      <c r="AD2588" s="2">
        <v>4000000</v>
      </c>
      <c r="AE2588" s="2">
        <v>1065429</v>
      </c>
      <c r="AF2588" s="2">
        <v>1983596</v>
      </c>
      <c r="AG2588">
        <v>3</v>
      </c>
      <c r="AH2588">
        <v>5</v>
      </c>
      <c r="AI2588">
        <v>11</v>
      </c>
      <c r="AK2588" s="1" t="e">
        <f t="shared" si="371"/>
        <v>#N/A</v>
      </c>
      <c r="AL2588" s="1" t="e">
        <f t="shared" si="365"/>
        <v>#N/A</v>
      </c>
      <c r="AM2588" s="1" t="e">
        <f t="shared" si="366"/>
        <v>#N/A</v>
      </c>
      <c r="AN2588" s="1" t="e">
        <f t="shared" si="367"/>
        <v>#N/A</v>
      </c>
      <c r="AO2588" s="1" t="e">
        <f t="shared" si="368"/>
        <v>#N/A</v>
      </c>
      <c r="AP2588" s="1" t="e">
        <f t="shared" si="369"/>
        <v>#N/A</v>
      </c>
      <c r="AQ2588" s="1" t="e">
        <f t="shared" si="370"/>
        <v>#N/A</v>
      </c>
    </row>
    <row r="2589" spans="1:43">
      <c r="A2589">
        <v>88</v>
      </c>
      <c r="B2589" t="s">
        <v>13120</v>
      </c>
      <c r="C2589" t="s">
        <v>11759</v>
      </c>
      <c r="D2589" t="e">
        <f t="shared" si="364"/>
        <v>#N/A</v>
      </c>
      <c r="K2589">
        <f t="shared" si="372"/>
        <v>1988</v>
      </c>
      <c r="L2589" t="s">
        <v>4635</v>
      </c>
      <c r="AA2589">
        <v>3292</v>
      </c>
      <c r="AB2589" s="1">
        <v>40837</v>
      </c>
      <c r="AC2589" t="s">
        <v>3260</v>
      </c>
      <c r="AD2589" s="2">
        <v>7000000</v>
      </c>
      <c r="AE2589" s="2">
        <v>1891936</v>
      </c>
      <c r="AF2589" s="2">
        <v>1891936</v>
      </c>
      <c r="AG2589">
        <v>10</v>
      </c>
      <c r="AH2589">
        <v>21</v>
      </c>
      <c r="AI2589">
        <v>11</v>
      </c>
      <c r="AK2589" s="1" t="e">
        <f t="shared" si="371"/>
        <v>#N/A</v>
      </c>
      <c r="AL2589" s="1" t="e">
        <f t="shared" si="365"/>
        <v>#N/A</v>
      </c>
      <c r="AM2589" s="1" t="e">
        <f t="shared" si="366"/>
        <v>#N/A</v>
      </c>
      <c r="AN2589" s="1" t="e">
        <f t="shared" si="367"/>
        <v>#N/A</v>
      </c>
      <c r="AO2589" s="1" t="e">
        <f t="shared" si="368"/>
        <v>#N/A</v>
      </c>
      <c r="AP2589" s="1" t="e">
        <f t="shared" si="369"/>
        <v>#N/A</v>
      </c>
      <c r="AQ2589" s="1" t="e">
        <f t="shared" si="370"/>
        <v>#N/A</v>
      </c>
    </row>
    <row r="2590" spans="1:43">
      <c r="A2590">
        <v>89</v>
      </c>
      <c r="B2590" t="s">
        <v>13121</v>
      </c>
      <c r="C2590" t="s">
        <v>4677</v>
      </c>
      <c r="D2590" t="e">
        <f t="shared" si="364"/>
        <v>#N/A</v>
      </c>
      <c r="K2590">
        <f t="shared" si="372"/>
        <v>1988</v>
      </c>
      <c r="L2590" t="s">
        <v>4682</v>
      </c>
      <c r="M2590" t="s">
        <v>5845</v>
      </c>
      <c r="N2590" t="s">
        <v>4878</v>
      </c>
      <c r="O2590" t="s">
        <v>6991</v>
      </c>
      <c r="P2590" t="s">
        <v>13122</v>
      </c>
      <c r="Q2590" t="s">
        <v>13123</v>
      </c>
      <c r="R2590" t="s">
        <v>13124</v>
      </c>
      <c r="AA2590">
        <v>3987</v>
      </c>
      <c r="AB2590" s="1">
        <v>40641</v>
      </c>
      <c r="AC2590" t="s">
        <v>3942</v>
      </c>
      <c r="AD2590" s="2">
        <v>2000000</v>
      </c>
      <c r="AE2590" s="2">
        <v>977772</v>
      </c>
      <c r="AF2590" s="2">
        <v>1869928</v>
      </c>
      <c r="AG2590">
        <v>4</v>
      </c>
      <c r="AH2590">
        <v>8</v>
      </c>
      <c r="AI2590">
        <v>11</v>
      </c>
      <c r="AK2590" s="1" t="e">
        <f t="shared" si="371"/>
        <v>#N/A</v>
      </c>
      <c r="AL2590" s="1" t="e">
        <f t="shared" si="365"/>
        <v>#N/A</v>
      </c>
      <c r="AM2590" s="1" t="e">
        <f t="shared" si="366"/>
        <v>#N/A</v>
      </c>
      <c r="AN2590" s="1" t="e">
        <f t="shared" si="367"/>
        <v>#N/A</v>
      </c>
      <c r="AO2590" s="1" t="e">
        <f t="shared" si="368"/>
        <v>#N/A</v>
      </c>
      <c r="AP2590" s="1" t="e">
        <f t="shared" si="369"/>
        <v>#N/A</v>
      </c>
      <c r="AQ2590" s="1" t="e">
        <f t="shared" si="370"/>
        <v>#N/A</v>
      </c>
    </row>
    <row r="2591" spans="1:43">
      <c r="A2591">
        <v>90</v>
      </c>
      <c r="B2591" t="s">
        <v>13125</v>
      </c>
      <c r="C2591" t="s">
        <v>12977</v>
      </c>
      <c r="D2591" t="e">
        <f t="shared" si="364"/>
        <v>#N/A</v>
      </c>
      <c r="K2591">
        <f t="shared" si="372"/>
        <v>1988</v>
      </c>
      <c r="L2591" t="s">
        <v>4635</v>
      </c>
      <c r="AA2591">
        <v>2841</v>
      </c>
      <c r="AB2591" s="1">
        <v>40908</v>
      </c>
      <c r="AC2591" t="s">
        <v>2815</v>
      </c>
      <c r="AD2591" s="2">
        <v>12000000</v>
      </c>
      <c r="AE2591" s="2">
        <v>0</v>
      </c>
      <c r="AF2591" s="2">
        <v>1828400</v>
      </c>
      <c r="AG2591">
        <v>12</v>
      </c>
      <c r="AH2591">
        <v>31</v>
      </c>
      <c r="AI2591">
        <v>11</v>
      </c>
      <c r="AK2591" s="1" t="e">
        <f t="shared" si="371"/>
        <v>#N/A</v>
      </c>
      <c r="AL2591" s="1" t="e">
        <f t="shared" si="365"/>
        <v>#N/A</v>
      </c>
      <c r="AM2591" s="1" t="e">
        <f t="shared" si="366"/>
        <v>#N/A</v>
      </c>
      <c r="AN2591" s="1" t="e">
        <f t="shared" si="367"/>
        <v>#N/A</v>
      </c>
      <c r="AO2591" s="1" t="e">
        <f t="shared" si="368"/>
        <v>#N/A</v>
      </c>
      <c r="AP2591" s="1" t="e">
        <f t="shared" si="369"/>
        <v>#N/A</v>
      </c>
      <c r="AQ2591" s="1" t="e">
        <f t="shared" si="370"/>
        <v>#N/A</v>
      </c>
    </row>
    <row r="2592" spans="1:43">
      <c r="A2592">
        <v>91</v>
      </c>
      <c r="B2592" t="s">
        <v>13126</v>
      </c>
      <c r="C2592" t="s">
        <v>4805</v>
      </c>
      <c r="D2592" t="e">
        <f t="shared" si="364"/>
        <v>#N/A</v>
      </c>
      <c r="K2592">
        <f t="shared" si="372"/>
        <v>1988</v>
      </c>
      <c r="L2592" t="s">
        <v>4614</v>
      </c>
      <c r="M2592" t="s">
        <v>4846</v>
      </c>
      <c r="N2592" t="s">
        <v>4708</v>
      </c>
      <c r="O2592" t="s">
        <v>12555</v>
      </c>
      <c r="P2592" t="s">
        <v>13127</v>
      </c>
      <c r="Q2592" t="s">
        <v>13128</v>
      </c>
      <c r="R2592" t="s">
        <v>13129</v>
      </c>
      <c r="AA2592">
        <v>3007</v>
      </c>
      <c r="AB2592" s="1">
        <v>40718</v>
      </c>
      <c r="AC2592" t="s">
        <v>2981</v>
      </c>
      <c r="AD2592" s="2">
        <v>10000000</v>
      </c>
      <c r="AE2592" s="2">
        <v>1759252</v>
      </c>
      <c r="AF2592" s="2">
        <v>1766372</v>
      </c>
      <c r="AG2592">
        <v>6</v>
      </c>
      <c r="AH2592">
        <v>24</v>
      </c>
      <c r="AI2592">
        <v>11</v>
      </c>
      <c r="AK2592" s="1" t="e">
        <f t="shared" si="371"/>
        <v>#N/A</v>
      </c>
      <c r="AL2592" s="1" t="e">
        <f t="shared" si="365"/>
        <v>#N/A</v>
      </c>
      <c r="AM2592" s="1" t="e">
        <f t="shared" si="366"/>
        <v>#N/A</v>
      </c>
      <c r="AN2592" s="1" t="e">
        <f t="shared" si="367"/>
        <v>#N/A</v>
      </c>
      <c r="AO2592" s="1" t="e">
        <f t="shared" si="368"/>
        <v>#N/A</v>
      </c>
      <c r="AP2592" s="1" t="e">
        <f t="shared" si="369"/>
        <v>#N/A</v>
      </c>
      <c r="AQ2592" s="1" t="e">
        <f t="shared" si="370"/>
        <v>#N/A</v>
      </c>
    </row>
    <row r="2593" spans="1:43">
      <c r="A2593">
        <v>92</v>
      </c>
      <c r="B2593" t="s">
        <v>13130</v>
      </c>
      <c r="C2593" t="s">
        <v>12670</v>
      </c>
      <c r="D2593" t="e">
        <f t="shared" si="364"/>
        <v>#N/A</v>
      </c>
      <c r="K2593">
        <f t="shared" si="372"/>
        <v>1988</v>
      </c>
      <c r="L2593" t="s">
        <v>4635</v>
      </c>
      <c r="AA2593">
        <v>4518</v>
      </c>
      <c r="AB2593" s="1">
        <v>40809</v>
      </c>
      <c r="AC2593" t="s">
        <v>4462</v>
      </c>
      <c r="AD2593" s="2">
        <v>190000</v>
      </c>
      <c r="AE2593" s="2">
        <v>484592</v>
      </c>
      <c r="AF2593" s="2">
        <v>1577585</v>
      </c>
      <c r="AG2593">
        <v>9</v>
      </c>
      <c r="AH2593">
        <v>23</v>
      </c>
      <c r="AI2593">
        <v>11</v>
      </c>
      <c r="AK2593" s="1" t="e">
        <f t="shared" si="371"/>
        <v>#N/A</v>
      </c>
      <c r="AL2593" s="1" t="e">
        <f t="shared" si="365"/>
        <v>#N/A</v>
      </c>
      <c r="AM2593" s="1" t="e">
        <f t="shared" si="366"/>
        <v>#N/A</v>
      </c>
      <c r="AN2593" s="1" t="e">
        <f t="shared" si="367"/>
        <v>#N/A</v>
      </c>
      <c r="AO2593" s="1" t="e">
        <f t="shared" si="368"/>
        <v>#N/A</v>
      </c>
      <c r="AP2593" s="1" t="e">
        <f t="shared" si="369"/>
        <v>#N/A</v>
      </c>
      <c r="AQ2593" s="1" t="e">
        <f t="shared" si="370"/>
        <v>#N/A</v>
      </c>
    </row>
    <row r="2594" spans="1:43">
      <c r="A2594">
        <v>93</v>
      </c>
      <c r="B2594" t="s">
        <v>13131</v>
      </c>
      <c r="C2594" t="s">
        <v>4628</v>
      </c>
      <c r="D2594" t="e">
        <f t="shared" si="364"/>
        <v>#N/A</v>
      </c>
      <c r="K2594">
        <f t="shared" si="372"/>
        <v>1988</v>
      </c>
      <c r="L2594" t="s">
        <v>4682</v>
      </c>
      <c r="M2594" t="s">
        <v>4823</v>
      </c>
      <c r="N2594" t="s">
        <v>4572</v>
      </c>
      <c r="O2594" t="s">
        <v>9948</v>
      </c>
      <c r="P2594" t="s">
        <v>13132</v>
      </c>
      <c r="Q2594" t="s">
        <v>13133</v>
      </c>
      <c r="R2594" t="s">
        <v>13134</v>
      </c>
      <c r="AA2594">
        <v>3050</v>
      </c>
      <c r="AB2594" s="1">
        <v>40715</v>
      </c>
      <c r="AC2594" t="s">
        <v>3023</v>
      </c>
      <c r="AD2594" s="2">
        <v>10000000</v>
      </c>
      <c r="AE2594" s="2">
        <v>0</v>
      </c>
      <c r="AF2594" s="2">
        <v>1230542</v>
      </c>
      <c r="AG2594">
        <v>6</v>
      </c>
      <c r="AH2594">
        <v>21</v>
      </c>
      <c r="AI2594">
        <v>11</v>
      </c>
      <c r="AK2594" s="1" t="e">
        <f t="shared" si="371"/>
        <v>#N/A</v>
      </c>
      <c r="AL2594" s="1" t="e">
        <f t="shared" si="365"/>
        <v>#N/A</v>
      </c>
      <c r="AM2594" s="1" t="e">
        <f t="shared" si="366"/>
        <v>#N/A</v>
      </c>
      <c r="AN2594" s="1" t="e">
        <f t="shared" si="367"/>
        <v>#N/A</v>
      </c>
      <c r="AO2594" s="1" t="e">
        <f t="shared" si="368"/>
        <v>#N/A</v>
      </c>
      <c r="AP2594" s="1" t="e">
        <f t="shared" si="369"/>
        <v>#N/A</v>
      </c>
      <c r="AQ2594" s="1" t="e">
        <f t="shared" si="370"/>
        <v>#N/A</v>
      </c>
    </row>
    <row r="2595" spans="1:43">
      <c r="A2595">
        <v>94</v>
      </c>
      <c r="B2595" t="s">
        <v>13135</v>
      </c>
      <c r="C2595" t="s">
        <v>4660</v>
      </c>
      <c r="D2595" t="e">
        <f t="shared" si="364"/>
        <v>#N/A</v>
      </c>
      <c r="K2595">
        <f t="shared" si="372"/>
        <v>1988</v>
      </c>
      <c r="L2595" t="s">
        <v>4600</v>
      </c>
      <c r="M2595" t="s">
        <v>5371</v>
      </c>
      <c r="N2595" t="s">
        <v>5019</v>
      </c>
      <c r="O2595" t="s">
        <v>7257</v>
      </c>
      <c r="P2595" t="s">
        <v>4829</v>
      </c>
      <c r="Q2595" t="s">
        <v>13136</v>
      </c>
      <c r="R2595" t="s">
        <v>13137</v>
      </c>
      <c r="AA2595">
        <v>3604</v>
      </c>
      <c r="AB2595" s="1">
        <v>40823</v>
      </c>
      <c r="AC2595" t="s">
        <v>3570</v>
      </c>
      <c r="AD2595" s="2">
        <v>4500000</v>
      </c>
      <c r="AE2595" s="2">
        <v>200558</v>
      </c>
      <c r="AF2595" s="2">
        <v>1217307</v>
      </c>
      <c r="AG2595">
        <v>10</v>
      </c>
      <c r="AH2595">
        <v>7</v>
      </c>
      <c r="AI2595">
        <v>11</v>
      </c>
      <c r="AK2595" s="1" t="e">
        <f t="shared" si="371"/>
        <v>#N/A</v>
      </c>
      <c r="AL2595" s="1" t="e">
        <f t="shared" si="365"/>
        <v>#N/A</v>
      </c>
      <c r="AM2595" s="1" t="e">
        <f t="shared" si="366"/>
        <v>#N/A</v>
      </c>
      <c r="AN2595" s="1" t="e">
        <f t="shared" si="367"/>
        <v>#N/A</v>
      </c>
      <c r="AO2595" s="1" t="e">
        <f t="shared" si="368"/>
        <v>#N/A</v>
      </c>
      <c r="AP2595" s="1" t="e">
        <f t="shared" si="369"/>
        <v>#N/A</v>
      </c>
      <c r="AQ2595" s="1" t="e">
        <f t="shared" si="370"/>
        <v>#N/A</v>
      </c>
    </row>
    <row r="2596" spans="1:43">
      <c r="A2596">
        <v>95</v>
      </c>
      <c r="B2596" t="s">
        <v>13138</v>
      </c>
      <c r="C2596" t="s">
        <v>4805</v>
      </c>
      <c r="D2596" t="e">
        <f t="shared" si="364"/>
        <v>#N/A</v>
      </c>
      <c r="K2596">
        <f t="shared" si="372"/>
        <v>1988</v>
      </c>
      <c r="L2596" t="s">
        <v>4600</v>
      </c>
      <c r="M2596" t="s">
        <v>5371</v>
      </c>
      <c r="N2596" t="s">
        <v>13139</v>
      </c>
      <c r="O2596" t="s">
        <v>6915</v>
      </c>
      <c r="P2596" t="s">
        <v>6915</v>
      </c>
      <c r="Q2596" t="s">
        <v>13140</v>
      </c>
      <c r="R2596" t="s">
        <v>13141</v>
      </c>
      <c r="AA2596">
        <v>2588</v>
      </c>
      <c r="AB2596" s="1">
        <v>40851</v>
      </c>
      <c r="AC2596" t="s">
        <v>2569</v>
      </c>
      <c r="AD2596" s="2">
        <v>15000000</v>
      </c>
      <c r="AE2596" s="2">
        <v>30680</v>
      </c>
      <c r="AF2596" s="2">
        <v>1148578</v>
      </c>
      <c r="AG2596">
        <v>11</v>
      </c>
      <c r="AH2596">
        <v>4</v>
      </c>
      <c r="AI2596">
        <v>11</v>
      </c>
      <c r="AK2596" s="1" t="e">
        <f t="shared" si="371"/>
        <v>#N/A</v>
      </c>
      <c r="AL2596" s="1" t="e">
        <f t="shared" si="365"/>
        <v>#N/A</v>
      </c>
      <c r="AM2596" s="1" t="e">
        <f t="shared" si="366"/>
        <v>#N/A</v>
      </c>
      <c r="AN2596" s="1" t="e">
        <f t="shared" si="367"/>
        <v>#N/A</v>
      </c>
      <c r="AO2596" s="1" t="e">
        <f t="shared" si="368"/>
        <v>#N/A</v>
      </c>
      <c r="AP2596" s="1" t="e">
        <f t="shared" si="369"/>
        <v>#N/A</v>
      </c>
      <c r="AQ2596" s="1" t="e">
        <f t="shared" si="370"/>
        <v>#N/A</v>
      </c>
    </row>
    <row r="2597" spans="1:43">
      <c r="A2597">
        <v>96</v>
      </c>
      <c r="B2597" t="s">
        <v>13142</v>
      </c>
      <c r="C2597" t="s">
        <v>11759</v>
      </c>
      <c r="D2597" t="e">
        <f t="shared" si="364"/>
        <v>#N/A</v>
      </c>
      <c r="K2597">
        <f t="shared" si="372"/>
        <v>1988</v>
      </c>
      <c r="L2597" t="s">
        <v>4614</v>
      </c>
      <c r="M2597" t="s">
        <v>4788</v>
      </c>
      <c r="N2597" t="s">
        <v>11739</v>
      </c>
      <c r="O2597" t="s">
        <v>11604</v>
      </c>
      <c r="P2597" t="s">
        <v>13143</v>
      </c>
      <c r="Q2597" t="s">
        <v>13144</v>
      </c>
      <c r="R2597" t="s">
        <v>13145</v>
      </c>
      <c r="AA2597">
        <v>4359</v>
      </c>
      <c r="AB2597" s="1">
        <v>40732</v>
      </c>
      <c r="AC2597" t="s">
        <v>4306</v>
      </c>
      <c r="AD2597" s="2">
        <v>500000</v>
      </c>
      <c r="AE2597" s="2">
        <v>1131261</v>
      </c>
      <c r="AF2597" s="2">
        <v>1131261</v>
      </c>
      <c r="AG2597">
        <v>7</v>
      </c>
      <c r="AH2597">
        <v>8</v>
      </c>
      <c r="AI2597">
        <v>11</v>
      </c>
      <c r="AK2597" s="1" t="e">
        <f t="shared" si="371"/>
        <v>#N/A</v>
      </c>
      <c r="AL2597" s="1" t="e">
        <f t="shared" si="365"/>
        <v>#N/A</v>
      </c>
      <c r="AM2597" s="1" t="e">
        <f t="shared" si="366"/>
        <v>#N/A</v>
      </c>
      <c r="AN2597" s="1" t="e">
        <f t="shared" si="367"/>
        <v>#N/A</v>
      </c>
      <c r="AO2597" s="1" t="e">
        <f t="shared" si="368"/>
        <v>#N/A</v>
      </c>
      <c r="AP2597" s="1" t="e">
        <f t="shared" si="369"/>
        <v>#N/A</v>
      </c>
      <c r="AQ2597" s="1" t="e">
        <f t="shared" si="370"/>
        <v>#N/A</v>
      </c>
    </row>
    <row r="2598" spans="1:43">
      <c r="A2598">
        <v>97</v>
      </c>
      <c r="B2598" t="s">
        <v>3246</v>
      </c>
      <c r="C2598" t="s">
        <v>4621</v>
      </c>
      <c r="D2598">
        <f t="shared" si="364"/>
        <v>7000000</v>
      </c>
      <c r="K2598">
        <f t="shared" si="372"/>
        <v>1988</v>
      </c>
      <c r="L2598" t="s">
        <v>4682</v>
      </c>
      <c r="M2598" t="s">
        <v>13146</v>
      </c>
      <c r="N2598" t="s">
        <v>4572</v>
      </c>
      <c r="O2598" t="s">
        <v>4752</v>
      </c>
      <c r="P2598" t="s">
        <v>13147</v>
      </c>
      <c r="Q2598" t="s">
        <v>13148</v>
      </c>
      <c r="R2598" t="s">
        <v>13149</v>
      </c>
      <c r="AA2598">
        <v>3020</v>
      </c>
      <c r="AB2598" s="1">
        <v>40879</v>
      </c>
      <c r="AC2598" t="s">
        <v>2993</v>
      </c>
      <c r="AD2598" s="2">
        <v>10000000</v>
      </c>
      <c r="AE2598" s="2">
        <v>749641</v>
      </c>
      <c r="AF2598" s="2">
        <v>1049641</v>
      </c>
      <c r="AG2598">
        <v>12</v>
      </c>
      <c r="AH2598">
        <v>2</v>
      </c>
      <c r="AI2598">
        <v>11</v>
      </c>
      <c r="AK2598" s="1" t="e">
        <f t="shared" si="371"/>
        <v>#N/A</v>
      </c>
      <c r="AL2598" s="1" t="e">
        <f t="shared" si="365"/>
        <v>#N/A</v>
      </c>
      <c r="AM2598" s="1" t="e">
        <f t="shared" si="366"/>
        <v>#N/A</v>
      </c>
      <c r="AN2598" s="1" t="e">
        <f t="shared" si="367"/>
        <v>#N/A</v>
      </c>
      <c r="AO2598" s="1" t="e">
        <f t="shared" si="368"/>
        <v>#N/A</v>
      </c>
      <c r="AP2598" s="1" t="e">
        <f t="shared" si="369"/>
        <v>#N/A</v>
      </c>
      <c r="AQ2598" s="1" t="e">
        <f t="shared" si="370"/>
        <v>#N/A</v>
      </c>
    </row>
    <row r="2599" spans="1:43">
      <c r="A2599">
        <v>98</v>
      </c>
      <c r="B2599" t="s">
        <v>13150</v>
      </c>
      <c r="C2599" t="s">
        <v>4677</v>
      </c>
      <c r="D2599" t="e">
        <f t="shared" si="364"/>
        <v>#N/A</v>
      </c>
      <c r="K2599">
        <f t="shared" si="372"/>
        <v>1988</v>
      </c>
      <c r="L2599" t="s">
        <v>4600</v>
      </c>
      <c r="M2599" t="s">
        <v>4779</v>
      </c>
      <c r="N2599" t="s">
        <v>5222</v>
      </c>
      <c r="O2599" t="s">
        <v>13151</v>
      </c>
      <c r="P2599" t="s">
        <v>13152</v>
      </c>
      <c r="Q2599" t="s">
        <v>13153</v>
      </c>
      <c r="R2599" t="s">
        <v>13154</v>
      </c>
      <c r="AA2599">
        <v>3687</v>
      </c>
      <c r="AB2599" s="1">
        <v>40865</v>
      </c>
      <c r="AC2599" t="s">
        <v>3652</v>
      </c>
      <c r="AD2599" s="2">
        <v>4000000</v>
      </c>
      <c r="AE2599" s="2">
        <v>9120</v>
      </c>
      <c r="AF2599" s="2">
        <v>978527</v>
      </c>
      <c r="AG2599">
        <v>11</v>
      </c>
      <c r="AH2599">
        <v>18</v>
      </c>
      <c r="AI2599">
        <v>11</v>
      </c>
      <c r="AK2599" s="1" t="e">
        <f t="shared" si="371"/>
        <v>#N/A</v>
      </c>
      <c r="AL2599" s="1" t="e">
        <f t="shared" si="365"/>
        <v>#N/A</v>
      </c>
      <c r="AM2599" s="1" t="e">
        <f t="shared" si="366"/>
        <v>#N/A</v>
      </c>
      <c r="AN2599" s="1" t="e">
        <f t="shared" si="367"/>
        <v>#N/A</v>
      </c>
      <c r="AO2599" s="1" t="e">
        <f t="shared" si="368"/>
        <v>#N/A</v>
      </c>
      <c r="AP2599" s="1" t="e">
        <f t="shared" si="369"/>
        <v>#N/A</v>
      </c>
      <c r="AQ2599" s="1" t="e">
        <f t="shared" si="370"/>
        <v>#N/A</v>
      </c>
    </row>
    <row r="2600" spans="1:43">
      <c r="A2600">
        <v>99</v>
      </c>
      <c r="B2600" t="s">
        <v>13155</v>
      </c>
      <c r="C2600" t="s">
        <v>4805</v>
      </c>
      <c r="D2600" t="e">
        <f t="shared" si="364"/>
        <v>#N/A</v>
      </c>
      <c r="K2600">
        <f t="shared" si="372"/>
        <v>1988</v>
      </c>
      <c r="L2600" t="s">
        <v>4682</v>
      </c>
      <c r="M2600" t="s">
        <v>4738</v>
      </c>
      <c r="N2600" t="s">
        <v>9974</v>
      </c>
      <c r="O2600" t="s">
        <v>8327</v>
      </c>
      <c r="P2600" t="s">
        <v>13156</v>
      </c>
      <c r="Q2600" t="s">
        <v>13157</v>
      </c>
      <c r="R2600" t="s">
        <v>13158</v>
      </c>
      <c r="AA2600">
        <v>4286</v>
      </c>
      <c r="AB2600" s="1">
        <v>40781</v>
      </c>
      <c r="AC2600" t="s">
        <v>4236</v>
      </c>
      <c r="AD2600" s="2">
        <v>900000</v>
      </c>
      <c r="AE2600" s="2">
        <v>454121</v>
      </c>
      <c r="AF2600" s="2">
        <v>958978</v>
      </c>
      <c r="AG2600">
        <v>8</v>
      </c>
      <c r="AH2600">
        <v>26</v>
      </c>
      <c r="AI2600">
        <v>11</v>
      </c>
      <c r="AK2600" s="1" t="e">
        <f t="shared" si="371"/>
        <v>#N/A</v>
      </c>
      <c r="AL2600" s="1" t="e">
        <f t="shared" si="365"/>
        <v>#N/A</v>
      </c>
      <c r="AM2600" s="1" t="e">
        <f t="shared" si="366"/>
        <v>#N/A</v>
      </c>
      <c r="AN2600" s="1" t="e">
        <f t="shared" si="367"/>
        <v>#N/A</v>
      </c>
      <c r="AO2600" s="1" t="e">
        <f t="shared" si="368"/>
        <v>#N/A</v>
      </c>
      <c r="AP2600" s="1" t="e">
        <f t="shared" si="369"/>
        <v>#N/A</v>
      </c>
      <c r="AQ2600" s="1" t="e">
        <f t="shared" si="370"/>
        <v>#N/A</v>
      </c>
    </row>
    <row r="2601" spans="1:43">
      <c r="A2601">
        <v>100</v>
      </c>
      <c r="B2601" t="s">
        <v>13159</v>
      </c>
      <c r="C2601" t="s">
        <v>4677</v>
      </c>
      <c r="D2601" t="e">
        <f t="shared" si="364"/>
        <v>#N/A</v>
      </c>
      <c r="K2601">
        <f t="shared" si="372"/>
        <v>1988</v>
      </c>
      <c r="L2601" t="s">
        <v>4635</v>
      </c>
      <c r="AA2601">
        <v>4049</v>
      </c>
      <c r="AB2601" s="1">
        <v>40778</v>
      </c>
      <c r="AC2601" t="s">
        <v>4002</v>
      </c>
      <c r="AD2601" s="2">
        <v>1800000</v>
      </c>
      <c r="AE2601" s="2">
        <v>841056</v>
      </c>
      <c r="AF2601" s="2">
        <v>842693</v>
      </c>
      <c r="AG2601">
        <v>8</v>
      </c>
      <c r="AH2601">
        <v>23</v>
      </c>
      <c r="AI2601">
        <v>11</v>
      </c>
      <c r="AK2601" s="1" t="e">
        <f t="shared" si="371"/>
        <v>#N/A</v>
      </c>
      <c r="AL2601" s="1" t="e">
        <f t="shared" si="365"/>
        <v>#N/A</v>
      </c>
      <c r="AM2601" s="1" t="e">
        <f t="shared" si="366"/>
        <v>#N/A</v>
      </c>
      <c r="AN2601" s="1" t="e">
        <f t="shared" si="367"/>
        <v>#N/A</v>
      </c>
      <c r="AO2601" s="1" t="e">
        <f t="shared" si="368"/>
        <v>#N/A</v>
      </c>
      <c r="AP2601" s="1" t="e">
        <f t="shared" si="369"/>
        <v>#N/A</v>
      </c>
      <c r="AQ2601" s="1" t="e">
        <f t="shared" si="370"/>
        <v>#N/A</v>
      </c>
    </row>
    <row r="2602" spans="1:43">
      <c r="A2602">
        <v>1</v>
      </c>
      <c r="B2602" t="s">
        <v>13160</v>
      </c>
      <c r="C2602" t="s">
        <v>4607</v>
      </c>
      <c r="D2602" t="e">
        <f t="shared" si="364"/>
        <v>#N/A</v>
      </c>
      <c r="K2602">
        <f t="shared" si="372"/>
        <v>1987</v>
      </c>
      <c r="L2602" t="s">
        <v>4635</v>
      </c>
      <c r="AA2602">
        <v>3831</v>
      </c>
      <c r="AB2602" s="1">
        <v>40669</v>
      </c>
      <c r="AC2602" t="s">
        <v>3791</v>
      </c>
      <c r="AD2602" s="2">
        <v>3000000</v>
      </c>
      <c r="AE2602" s="2">
        <v>703372</v>
      </c>
      <c r="AF2602" s="2">
        <v>834953</v>
      </c>
      <c r="AG2602">
        <v>5</v>
      </c>
      <c r="AH2602">
        <v>6</v>
      </c>
      <c r="AI2602">
        <v>11</v>
      </c>
      <c r="AK2602" s="1" t="e">
        <f t="shared" si="371"/>
        <v>#N/A</v>
      </c>
      <c r="AL2602" s="1" t="e">
        <f t="shared" si="365"/>
        <v>#N/A</v>
      </c>
      <c r="AM2602" s="1" t="e">
        <f t="shared" si="366"/>
        <v>#N/A</v>
      </c>
      <c r="AN2602" s="1" t="e">
        <f t="shared" si="367"/>
        <v>#N/A</v>
      </c>
      <c r="AO2602" s="1" t="e">
        <f t="shared" si="368"/>
        <v>#N/A</v>
      </c>
      <c r="AP2602" s="1" t="e">
        <f t="shared" si="369"/>
        <v>#N/A</v>
      </c>
      <c r="AQ2602" s="1" t="e">
        <f t="shared" si="370"/>
        <v>#N/A</v>
      </c>
    </row>
    <row r="2603" spans="1:43">
      <c r="A2603">
        <v>2</v>
      </c>
      <c r="B2603" t="s">
        <v>2586</v>
      </c>
      <c r="C2603" t="s">
        <v>4660</v>
      </c>
      <c r="D2603">
        <f t="shared" si="364"/>
        <v>14000000</v>
      </c>
      <c r="K2603">
        <f t="shared" si="372"/>
        <v>1987</v>
      </c>
      <c r="L2603" t="s">
        <v>4682</v>
      </c>
      <c r="M2603" t="s">
        <v>4723</v>
      </c>
      <c r="N2603" t="s">
        <v>5120</v>
      </c>
      <c r="O2603" t="s">
        <v>11068</v>
      </c>
      <c r="P2603" t="s">
        <v>13161</v>
      </c>
      <c r="Q2603" t="s">
        <v>13162</v>
      </c>
      <c r="R2603" t="s">
        <v>13163</v>
      </c>
      <c r="AA2603">
        <v>3600</v>
      </c>
      <c r="AB2603" s="1">
        <v>40774</v>
      </c>
      <c r="AC2603" t="s">
        <v>3566</v>
      </c>
      <c r="AD2603" s="2">
        <v>4500000</v>
      </c>
      <c r="AE2603" s="2">
        <v>707885</v>
      </c>
      <c r="AF2603" s="2">
        <v>707885</v>
      </c>
      <c r="AG2603">
        <v>8</v>
      </c>
      <c r="AH2603">
        <v>19</v>
      </c>
      <c r="AI2603">
        <v>11</v>
      </c>
      <c r="AK2603" s="1" t="e">
        <f t="shared" si="371"/>
        <v>#N/A</v>
      </c>
      <c r="AL2603" s="1" t="e">
        <f t="shared" si="365"/>
        <v>#N/A</v>
      </c>
      <c r="AM2603" s="1" t="e">
        <f t="shared" si="366"/>
        <v>#N/A</v>
      </c>
      <c r="AN2603" s="1" t="e">
        <f t="shared" si="367"/>
        <v>#N/A</v>
      </c>
      <c r="AO2603" s="1" t="e">
        <f t="shared" si="368"/>
        <v>#N/A</v>
      </c>
      <c r="AP2603" s="1" t="e">
        <f t="shared" si="369"/>
        <v>#N/A</v>
      </c>
      <c r="AQ2603" s="1" t="e">
        <f t="shared" si="370"/>
        <v>#N/A</v>
      </c>
    </row>
    <row r="2604" spans="1:43">
      <c r="A2604">
        <v>3</v>
      </c>
      <c r="B2604" t="s">
        <v>2019</v>
      </c>
      <c r="C2604" t="s">
        <v>4660</v>
      </c>
      <c r="D2604">
        <f t="shared" si="364"/>
        <v>20000000</v>
      </c>
      <c r="K2604">
        <f t="shared" si="372"/>
        <v>1987</v>
      </c>
      <c r="L2604" t="s">
        <v>4635</v>
      </c>
      <c r="AA2604">
        <v>4374</v>
      </c>
      <c r="AB2604" s="1">
        <v>40634</v>
      </c>
      <c r="AC2604" t="s">
        <v>4321</v>
      </c>
      <c r="AD2604" s="2">
        <v>500000</v>
      </c>
      <c r="AE2604" s="2">
        <v>100370</v>
      </c>
      <c r="AF2604" s="2">
        <v>680914</v>
      </c>
      <c r="AG2604">
        <v>4</v>
      </c>
      <c r="AH2604">
        <v>1</v>
      </c>
      <c r="AI2604">
        <v>11</v>
      </c>
      <c r="AK2604" s="1" t="e">
        <f t="shared" si="371"/>
        <v>#N/A</v>
      </c>
      <c r="AL2604" s="1" t="e">
        <f t="shared" si="365"/>
        <v>#N/A</v>
      </c>
      <c r="AM2604" s="1" t="e">
        <f t="shared" si="366"/>
        <v>#N/A</v>
      </c>
      <c r="AN2604" s="1" t="e">
        <f t="shared" si="367"/>
        <v>#N/A</v>
      </c>
      <c r="AO2604" s="1" t="e">
        <f t="shared" si="368"/>
        <v>#N/A</v>
      </c>
      <c r="AP2604" s="1" t="e">
        <f t="shared" si="369"/>
        <v>#N/A</v>
      </c>
      <c r="AQ2604" s="1" t="e">
        <f t="shared" si="370"/>
        <v>#N/A</v>
      </c>
    </row>
    <row r="2605" spans="1:43">
      <c r="A2605">
        <v>4</v>
      </c>
      <c r="B2605" t="s">
        <v>13164</v>
      </c>
      <c r="C2605" t="s">
        <v>4607</v>
      </c>
      <c r="D2605" t="e">
        <f t="shared" si="364"/>
        <v>#N/A</v>
      </c>
      <c r="K2605">
        <f t="shared" si="372"/>
        <v>1987</v>
      </c>
      <c r="L2605" t="s">
        <v>4682</v>
      </c>
      <c r="M2605" t="s">
        <v>4829</v>
      </c>
      <c r="N2605" t="s">
        <v>13165</v>
      </c>
      <c r="O2605" t="s">
        <v>7274</v>
      </c>
      <c r="P2605" t="s">
        <v>12382</v>
      </c>
      <c r="Q2605" t="s">
        <v>13166</v>
      </c>
      <c r="R2605" t="s">
        <v>13167</v>
      </c>
      <c r="AA2605">
        <v>3684</v>
      </c>
      <c r="AB2605" s="1">
        <v>40655</v>
      </c>
      <c r="AC2605" t="s">
        <v>3649</v>
      </c>
      <c r="AD2605" s="2">
        <v>4000000</v>
      </c>
      <c r="AE2605" s="2">
        <v>33245</v>
      </c>
      <c r="AF2605" s="2">
        <v>679482</v>
      </c>
      <c r="AG2605">
        <v>4</v>
      </c>
      <c r="AH2605">
        <v>22</v>
      </c>
      <c r="AI2605">
        <v>11</v>
      </c>
      <c r="AK2605" s="1" t="e">
        <f t="shared" si="371"/>
        <v>#N/A</v>
      </c>
      <c r="AL2605" s="1" t="e">
        <f t="shared" si="365"/>
        <v>#N/A</v>
      </c>
      <c r="AM2605" s="1" t="e">
        <f t="shared" si="366"/>
        <v>#N/A</v>
      </c>
      <c r="AN2605" s="1" t="e">
        <f t="shared" si="367"/>
        <v>#N/A</v>
      </c>
      <c r="AO2605" s="1" t="e">
        <f t="shared" si="368"/>
        <v>#N/A</v>
      </c>
      <c r="AP2605" s="1" t="e">
        <f t="shared" si="369"/>
        <v>#N/A</v>
      </c>
      <c r="AQ2605" s="1" t="e">
        <f t="shared" si="370"/>
        <v>#N/A</v>
      </c>
    </row>
    <row r="2606" spans="1:43">
      <c r="A2606">
        <v>5</v>
      </c>
      <c r="B2606" t="s">
        <v>13168</v>
      </c>
      <c r="C2606" t="s">
        <v>5962</v>
      </c>
      <c r="D2606" t="e">
        <f t="shared" si="364"/>
        <v>#N/A</v>
      </c>
      <c r="K2606">
        <f t="shared" si="372"/>
        <v>1987</v>
      </c>
      <c r="L2606" t="s">
        <v>4614</v>
      </c>
      <c r="M2606" t="s">
        <v>4615</v>
      </c>
      <c r="N2606" t="s">
        <v>5126</v>
      </c>
      <c r="O2606" t="s">
        <v>9286</v>
      </c>
      <c r="P2606" t="s">
        <v>6640</v>
      </c>
      <c r="Q2606" t="s">
        <v>13169</v>
      </c>
      <c r="R2606" t="s">
        <v>13170</v>
      </c>
      <c r="AA2606">
        <v>4050</v>
      </c>
      <c r="AB2606" s="1">
        <v>40655</v>
      </c>
      <c r="AC2606" t="s">
        <v>4003</v>
      </c>
      <c r="AD2606" s="2">
        <v>1800000</v>
      </c>
      <c r="AE2606" s="2">
        <v>638476</v>
      </c>
      <c r="AF2606" s="2">
        <v>638476</v>
      </c>
      <c r="AG2606">
        <v>4</v>
      </c>
      <c r="AH2606">
        <v>22</v>
      </c>
      <c r="AI2606">
        <v>11</v>
      </c>
      <c r="AK2606" s="1" t="e">
        <f t="shared" si="371"/>
        <v>#N/A</v>
      </c>
      <c r="AL2606" s="1" t="e">
        <f t="shared" si="365"/>
        <v>#N/A</v>
      </c>
      <c r="AM2606" s="1" t="e">
        <f t="shared" si="366"/>
        <v>#N/A</v>
      </c>
      <c r="AN2606" s="1" t="e">
        <f t="shared" si="367"/>
        <v>#N/A</v>
      </c>
      <c r="AO2606" s="1" t="e">
        <f t="shared" si="368"/>
        <v>#N/A</v>
      </c>
      <c r="AP2606" s="1" t="e">
        <f t="shared" si="369"/>
        <v>#N/A</v>
      </c>
      <c r="AQ2606" s="1" t="e">
        <f t="shared" si="370"/>
        <v>#N/A</v>
      </c>
    </row>
    <row r="2607" spans="1:43">
      <c r="A2607">
        <v>6</v>
      </c>
      <c r="B2607" t="s">
        <v>1767</v>
      </c>
      <c r="C2607" t="s">
        <v>4660</v>
      </c>
      <c r="D2607">
        <f t="shared" si="364"/>
        <v>25000000</v>
      </c>
      <c r="K2607">
        <f t="shared" si="372"/>
        <v>1987</v>
      </c>
      <c r="L2607" t="s">
        <v>4682</v>
      </c>
      <c r="M2607" t="s">
        <v>4723</v>
      </c>
      <c r="N2607" t="s">
        <v>4893</v>
      </c>
      <c r="O2607" t="s">
        <v>8958</v>
      </c>
      <c r="P2607" t="s">
        <v>13171</v>
      </c>
      <c r="Q2607" t="s">
        <v>13172</v>
      </c>
      <c r="R2607" t="s">
        <v>13173</v>
      </c>
      <c r="AA2607">
        <v>3911</v>
      </c>
      <c r="AB2607" s="1">
        <v>40634</v>
      </c>
      <c r="AC2607" t="s">
        <v>3868</v>
      </c>
      <c r="AD2607" s="2">
        <v>2500000</v>
      </c>
      <c r="AE2607" s="2">
        <v>327716</v>
      </c>
      <c r="AF2607" s="2">
        <v>593933</v>
      </c>
      <c r="AG2607">
        <v>4</v>
      </c>
      <c r="AH2607">
        <v>1</v>
      </c>
      <c r="AI2607">
        <v>11</v>
      </c>
      <c r="AK2607" s="1" t="e">
        <f t="shared" si="371"/>
        <v>#N/A</v>
      </c>
      <c r="AL2607" s="1" t="e">
        <f t="shared" si="365"/>
        <v>#N/A</v>
      </c>
      <c r="AM2607" s="1" t="e">
        <f t="shared" si="366"/>
        <v>#N/A</v>
      </c>
      <c r="AN2607" s="1" t="e">
        <f t="shared" si="367"/>
        <v>#N/A</v>
      </c>
      <c r="AO2607" s="1" t="e">
        <f t="shared" si="368"/>
        <v>#N/A</v>
      </c>
      <c r="AP2607" s="1" t="e">
        <f t="shared" si="369"/>
        <v>#N/A</v>
      </c>
      <c r="AQ2607" s="1" t="e">
        <f t="shared" si="370"/>
        <v>#N/A</v>
      </c>
    </row>
    <row r="2608" spans="1:43">
      <c r="A2608">
        <v>7</v>
      </c>
      <c r="B2608" t="s">
        <v>13174</v>
      </c>
      <c r="C2608" t="s">
        <v>4621</v>
      </c>
      <c r="D2608" t="e">
        <f t="shared" si="364"/>
        <v>#N/A</v>
      </c>
      <c r="K2608">
        <f t="shared" si="372"/>
        <v>1987</v>
      </c>
      <c r="L2608" t="s">
        <v>4635</v>
      </c>
      <c r="AA2608">
        <v>4228</v>
      </c>
      <c r="AB2608" s="1">
        <v>40753</v>
      </c>
      <c r="AC2608" t="s">
        <v>4178</v>
      </c>
      <c r="AD2608" s="2">
        <v>1000000</v>
      </c>
      <c r="AE2608" s="2">
        <v>568662</v>
      </c>
      <c r="AF2608" s="2">
        <v>568662</v>
      </c>
      <c r="AG2608">
        <v>7</v>
      </c>
      <c r="AH2608">
        <v>29</v>
      </c>
      <c r="AI2608">
        <v>11</v>
      </c>
      <c r="AK2608" s="1" t="e">
        <f t="shared" si="371"/>
        <v>#N/A</v>
      </c>
      <c r="AL2608" s="1" t="e">
        <f t="shared" si="365"/>
        <v>#N/A</v>
      </c>
      <c r="AM2608" s="1" t="e">
        <f t="shared" si="366"/>
        <v>#N/A</v>
      </c>
      <c r="AN2608" s="1" t="e">
        <f t="shared" si="367"/>
        <v>#N/A</v>
      </c>
      <c r="AO2608" s="1" t="e">
        <f t="shared" si="368"/>
        <v>#N/A</v>
      </c>
      <c r="AP2608" s="1" t="e">
        <f t="shared" si="369"/>
        <v>#N/A</v>
      </c>
      <c r="AQ2608" s="1" t="e">
        <f t="shared" si="370"/>
        <v>#N/A</v>
      </c>
    </row>
    <row r="2609" spans="1:43">
      <c r="A2609">
        <v>8</v>
      </c>
      <c r="B2609" t="s">
        <v>13175</v>
      </c>
      <c r="C2609" t="s">
        <v>4607</v>
      </c>
      <c r="D2609" t="e">
        <f t="shared" si="364"/>
        <v>#N/A</v>
      </c>
      <c r="K2609">
        <f t="shared" si="372"/>
        <v>1987</v>
      </c>
      <c r="L2609" t="s">
        <v>4682</v>
      </c>
      <c r="M2609" t="s">
        <v>4683</v>
      </c>
      <c r="N2609" t="s">
        <v>4684</v>
      </c>
      <c r="O2609" t="s">
        <v>10866</v>
      </c>
      <c r="P2609" t="s">
        <v>13176</v>
      </c>
      <c r="Q2609" t="s">
        <v>13177</v>
      </c>
      <c r="R2609" t="s">
        <v>13178</v>
      </c>
      <c r="AA2609">
        <v>1626</v>
      </c>
      <c r="AB2609" s="1">
        <v>40809</v>
      </c>
      <c r="AC2609" t="s">
        <v>1615</v>
      </c>
      <c r="AD2609" s="2">
        <v>30000000</v>
      </c>
      <c r="AE2609" s="2">
        <v>538690</v>
      </c>
      <c r="AF2609" s="2">
        <v>538690</v>
      </c>
      <c r="AG2609">
        <v>9</v>
      </c>
      <c r="AH2609">
        <v>23</v>
      </c>
      <c r="AI2609">
        <v>11</v>
      </c>
      <c r="AK2609" s="1" t="e">
        <f t="shared" si="371"/>
        <v>#N/A</v>
      </c>
      <c r="AL2609" s="1" t="e">
        <f t="shared" si="365"/>
        <v>#N/A</v>
      </c>
      <c r="AM2609" s="1" t="e">
        <f t="shared" si="366"/>
        <v>#N/A</v>
      </c>
      <c r="AN2609" s="1" t="e">
        <f t="shared" si="367"/>
        <v>#N/A</v>
      </c>
      <c r="AO2609" s="1" t="e">
        <f t="shared" si="368"/>
        <v>#N/A</v>
      </c>
      <c r="AP2609" s="1" t="e">
        <f t="shared" si="369"/>
        <v>#N/A</v>
      </c>
      <c r="AQ2609" s="1" t="e">
        <f t="shared" si="370"/>
        <v>#N/A</v>
      </c>
    </row>
    <row r="2610" spans="1:43">
      <c r="A2610">
        <v>9</v>
      </c>
      <c r="B2610" t="s">
        <v>2451</v>
      </c>
      <c r="C2610" t="s">
        <v>4628</v>
      </c>
      <c r="D2610">
        <f t="shared" si="364"/>
        <v>15000000</v>
      </c>
      <c r="K2610">
        <f t="shared" si="372"/>
        <v>1987</v>
      </c>
      <c r="L2610" t="s">
        <v>4682</v>
      </c>
      <c r="M2610" t="s">
        <v>4689</v>
      </c>
      <c r="N2610" t="s">
        <v>4795</v>
      </c>
      <c r="O2610" t="s">
        <v>7277</v>
      </c>
      <c r="P2610" t="s">
        <v>4610</v>
      </c>
      <c r="Q2610" t="s">
        <v>13179</v>
      </c>
      <c r="R2610" t="s">
        <v>13180</v>
      </c>
      <c r="AA2610">
        <v>3402</v>
      </c>
      <c r="AB2610" s="1">
        <v>40627</v>
      </c>
      <c r="AC2610" t="s">
        <v>3369</v>
      </c>
      <c r="AD2610" s="2">
        <v>6000000</v>
      </c>
      <c r="AE2610" s="2">
        <v>408159</v>
      </c>
      <c r="AF2610" s="2">
        <v>408159</v>
      </c>
      <c r="AG2610">
        <v>3</v>
      </c>
      <c r="AH2610">
        <v>25</v>
      </c>
      <c r="AI2610">
        <v>11</v>
      </c>
      <c r="AK2610" s="1" t="e">
        <f t="shared" si="371"/>
        <v>#N/A</v>
      </c>
      <c r="AL2610" s="1" t="e">
        <f t="shared" si="365"/>
        <v>#N/A</v>
      </c>
      <c r="AM2610" s="1" t="e">
        <f t="shared" si="366"/>
        <v>#N/A</v>
      </c>
      <c r="AN2610" s="1" t="e">
        <f t="shared" si="367"/>
        <v>#N/A</v>
      </c>
      <c r="AO2610" s="1" t="e">
        <f t="shared" si="368"/>
        <v>#N/A</v>
      </c>
      <c r="AP2610" s="1" t="e">
        <f t="shared" si="369"/>
        <v>#N/A</v>
      </c>
      <c r="AQ2610" s="1" t="e">
        <f t="shared" si="370"/>
        <v>#N/A</v>
      </c>
    </row>
    <row r="2611" spans="1:43">
      <c r="A2611">
        <v>10</v>
      </c>
      <c r="B2611" t="s">
        <v>13181</v>
      </c>
      <c r="C2611" t="s">
        <v>4628</v>
      </c>
      <c r="D2611" t="e">
        <f t="shared" si="364"/>
        <v>#N/A</v>
      </c>
      <c r="K2611">
        <f t="shared" si="372"/>
        <v>1987</v>
      </c>
      <c r="L2611" t="s">
        <v>4682</v>
      </c>
      <c r="M2611" t="s">
        <v>4962</v>
      </c>
      <c r="N2611" t="s">
        <v>13139</v>
      </c>
      <c r="O2611" t="s">
        <v>9730</v>
      </c>
      <c r="P2611" t="s">
        <v>13182</v>
      </c>
      <c r="Q2611" t="s">
        <v>13183</v>
      </c>
      <c r="R2611" t="s">
        <v>13184</v>
      </c>
      <c r="AA2611">
        <v>3302</v>
      </c>
      <c r="AB2611" s="1">
        <v>40676</v>
      </c>
      <c r="AC2611" t="s">
        <v>3270</v>
      </c>
      <c r="AD2611" s="2">
        <v>7000000</v>
      </c>
      <c r="AE2611" s="2">
        <v>382946</v>
      </c>
      <c r="AF2611" s="2">
        <v>382946</v>
      </c>
      <c r="AG2611">
        <v>5</v>
      </c>
      <c r="AH2611">
        <v>13</v>
      </c>
      <c r="AI2611">
        <v>11</v>
      </c>
      <c r="AK2611" s="1" t="e">
        <f t="shared" si="371"/>
        <v>#N/A</v>
      </c>
      <c r="AL2611" s="1" t="e">
        <f t="shared" si="365"/>
        <v>#N/A</v>
      </c>
      <c r="AM2611" s="1" t="e">
        <f t="shared" si="366"/>
        <v>#N/A</v>
      </c>
      <c r="AN2611" s="1" t="e">
        <f t="shared" si="367"/>
        <v>#N/A</v>
      </c>
      <c r="AO2611" s="1" t="e">
        <f t="shared" si="368"/>
        <v>#N/A</v>
      </c>
      <c r="AP2611" s="1" t="e">
        <f t="shared" si="369"/>
        <v>#N/A</v>
      </c>
      <c r="AQ2611" s="1" t="e">
        <f t="shared" si="370"/>
        <v>#N/A</v>
      </c>
    </row>
    <row r="2612" spans="1:43">
      <c r="A2612">
        <v>11</v>
      </c>
      <c r="B2612" t="s">
        <v>13185</v>
      </c>
      <c r="C2612" t="s">
        <v>13186</v>
      </c>
      <c r="D2612" t="e">
        <f t="shared" si="364"/>
        <v>#N/A</v>
      </c>
      <c r="K2612">
        <f t="shared" si="372"/>
        <v>1987</v>
      </c>
      <c r="L2612" t="s">
        <v>4600</v>
      </c>
      <c r="M2612" t="s">
        <v>4763</v>
      </c>
      <c r="N2612" t="s">
        <v>5372</v>
      </c>
      <c r="O2612" t="s">
        <v>11431</v>
      </c>
      <c r="P2612" t="s">
        <v>13187</v>
      </c>
      <c r="Q2612" t="s">
        <v>13188</v>
      </c>
      <c r="R2612" t="s">
        <v>13189</v>
      </c>
      <c r="AA2612">
        <v>4104</v>
      </c>
      <c r="AB2612" s="1">
        <v>40585</v>
      </c>
      <c r="AC2612" t="s">
        <v>4056</v>
      </c>
      <c r="AD2612" s="2">
        <v>1500000</v>
      </c>
      <c r="AE2612" s="2">
        <v>362239</v>
      </c>
      <c r="AF2612" s="2">
        <v>372239</v>
      </c>
      <c r="AG2612">
        <v>2</v>
      </c>
      <c r="AH2612">
        <v>11</v>
      </c>
      <c r="AI2612">
        <v>11</v>
      </c>
      <c r="AK2612" s="1" t="e">
        <f t="shared" si="371"/>
        <v>#N/A</v>
      </c>
      <c r="AL2612" s="1" t="e">
        <f t="shared" si="365"/>
        <v>#N/A</v>
      </c>
      <c r="AM2612" s="1" t="e">
        <f t="shared" si="366"/>
        <v>#N/A</v>
      </c>
      <c r="AN2612" s="1" t="e">
        <f t="shared" si="367"/>
        <v>#N/A</v>
      </c>
      <c r="AO2612" s="1" t="e">
        <f t="shared" si="368"/>
        <v>#N/A</v>
      </c>
      <c r="AP2612" s="1" t="e">
        <f t="shared" si="369"/>
        <v>#N/A</v>
      </c>
      <c r="AQ2612" s="1" t="e">
        <f t="shared" si="370"/>
        <v>#N/A</v>
      </c>
    </row>
    <row r="2613" spans="1:43">
      <c r="A2613">
        <v>12</v>
      </c>
      <c r="B2613" t="s">
        <v>2251</v>
      </c>
      <c r="C2613" t="s">
        <v>4677</v>
      </c>
      <c r="D2613">
        <f t="shared" si="364"/>
        <v>18000000</v>
      </c>
      <c r="K2613">
        <f t="shared" si="372"/>
        <v>1987</v>
      </c>
      <c r="L2613" t="s">
        <v>4682</v>
      </c>
      <c r="M2613" t="s">
        <v>4788</v>
      </c>
      <c r="N2613" t="s">
        <v>5499</v>
      </c>
      <c r="O2613" t="s">
        <v>8236</v>
      </c>
      <c r="P2613" t="s">
        <v>10117</v>
      </c>
      <c r="Q2613" t="s">
        <v>13190</v>
      </c>
      <c r="R2613" t="s">
        <v>13191</v>
      </c>
      <c r="AA2613">
        <v>3834</v>
      </c>
      <c r="AB2613" s="1">
        <v>40795</v>
      </c>
      <c r="AC2613" t="s">
        <v>3794</v>
      </c>
      <c r="AD2613" s="2">
        <v>3000000</v>
      </c>
      <c r="AE2613" s="2">
        <v>331000</v>
      </c>
      <c r="AF2613" s="2">
        <v>331000</v>
      </c>
      <c r="AG2613">
        <v>9</v>
      </c>
      <c r="AH2613">
        <v>9</v>
      </c>
      <c r="AI2613">
        <v>11</v>
      </c>
      <c r="AK2613" s="1" t="e">
        <f t="shared" si="371"/>
        <v>#N/A</v>
      </c>
      <c r="AL2613" s="1" t="e">
        <f t="shared" si="365"/>
        <v>#N/A</v>
      </c>
      <c r="AM2613" s="1" t="e">
        <f t="shared" si="366"/>
        <v>#N/A</v>
      </c>
      <c r="AN2613" s="1" t="e">
        <f t="shared" si="367"/>
        <v>#N/A</v>
      </c>
      <c r="AO2613" s="1" t="e">
        <f t="shared" si="368"/>
        <v>#N/A</v>
      </c>
      <c r="AP2613" s="1" t="e">
        <f t="shared" si="369"/>
        <v>#N/A</v>
      </c>
      <c r="AQ2613" s="1" t="e">
        <f t="shared" si="370"/>
        <v>#N/A</v>
      </c>
    </row>
    <row r="2614" spans="1:43">
      <c r="A2614">
        <v>13</v>
      </c>
      <c r="B2614" t="s">
        <v>13192</v>
      </c>
      <c r="C2614" t="s">
        <v>11759</v>
      </c>
      <c r="D2614" t="e">
        <f t="shared" si="364"/>
        <v>#N/A</v>
      </c>
      <c r="K2614">
        <f t="shared" si="372"/>
        <v>1987</v>
      </c>
      <c r="L2614" t="s">
        <v>4600</v>
      </c>
      <c r="M2614" t="s">
        <v>5095</v>
      </c>
      <c r="N2614" t="s">
        <v>4708</v>
      </c>
      <c r="O2614" t="s">
        <v>10179</v>
      </c>
      <c r="P2614" t="s">
        <v>13193</v>
      </c>
      <c r="Q2614" t="s">
        <v>13194</v>
      </c>
      <c r="R2614" t="s">
        <v>13195</v>
      </c>
      <c r="AA2614">
        <v>3623</v>
      </c>
      <c r="AB2614" s="1">
        <v>40837</v>
      </c>
      <c r="AC2614" t="s">
        <v>3589</v>
      </c>
      <c r="AD2614" s="2">
        <v>4200000</v>
      </c>
      <c r="AE2614" s="2">
        <v>0</v>
      </c>
      <c r="AF2614" s="2">
        <v>313230</v>
      </c>
      <c r="AG2614">
        <v>10</v>
      </c>
      <c r="AH2614">
        <v>21</v>
      </c>
      <c r="AI2614">
        <v>11</v>
      </c>
      <c r="AK2614" s="1" t="e">
        <f t="shared" si="371"/>
        <v>#N/A</v>
      </c>
      <c r="AL2614" s="1" t="e">
        <f t="shared" si="365"/>
        <v>#N/A</v>
      </c>
      <c r="AM2614" s="1" t="e">
        <f t="shared" si="366"/>
        <v>#N/A</v>
      </c>
      <c r="AN2614" s="1" t="e">
        <f t="shared" si="367"/>
        <v>#N/A</v>
      </c>
      <c r="AO2614" s="1" t="e">
        <f t="shared" si="368"/>
        <v>#N/A</v>
      </c>
      <c r="AP2614" s="1" t="e">
        <f t="shared" si="369"/>
        <v>#N/A</v>
      </c>
      <c r="AQ2614" s="1" t="e">
        <f t="shared" si="370"/>
        <v>#N/A</v>
      </c>
    </row>
    <row r="2615" spans="1:43">
      <c r="A2615">
        <v>14</v>
      </c>
      <c r="B2615" t="s">
        <v>13196</v>
      </c>
      <c r="C2615" t="s">
        <v>4621</v>
      </c>
      <c r="D2615" t="e">
        <f t="shared" si="364"/>
        <v>#N/A</v>
      </c>
      <c r="K2615">
        <f t="shared" si="372"/>
        <v>1987</v>
      </c>
      <c r="L2615" t="s">
        <v>4600</v>
      </c>
      <c r="M2615" t="s">
        <v>4857</v>
      </c>
      <c r="N2615" t="s">
        <v>4708</v>
      </c>
      <c r="O2615" t="s">
        <v>13197</v>
      </c>
      <c r="P2615" t="s">
        <v>13198</v>
      </c>
      <c r="Q2615" t="s">
        <v>13199</v>
      </c>
      <c r="R2615" t="s">
        <v>13200</v>
      </c>
      <c r="AA2615">
        <v>2889</v>
      </c>
      <c r="AB2615" s="1">
        <v>40781</v>
      </c>
      <c r="AC2615" t="s">
        <v>2863</v>
      </c>
      <c r="AD2615" s="2">
        <v>11000000</v>
      </c>
      <c r="AE2615" s="2">
        <v>229653</v>
      </c>
      <c r="AF2615" s="2">
        <v>229653</v>
      </c>
      <c r="AG2615">
        <v>8</v>
      </c>
      <c r="AH2615">
        <v>26</v>
      </c>
      <c r="AI2615">
        <v>11</v>
      </c>
      <c r="AK2615" s="1" t="e">
        <f t="shared" si="371"/>
        <v>#N/A</v>
      </c>
      <c r="AL2615" s="1" t="e">
        <f t="shared" si="365"/>
        <v>#N/A</v>
      </c>
      <c r="AM2615" s="1" t="e">
        <f t="shared" si="366"/>
        <v>#N/A</v>
      </c>
      <c r="AN2615" s="1" t="e">
        <f t="shared" si="367"/>
        <v>#N/A</v>
      </c>
      <c r="AO2615" s="1" t="e">
        <f t="shared" si="368"/>
        <v>#N/A</v>
      </c>
      <c r="AP2615" s="1" t="e">
        <f t="shared" si="369"/>
        <v>#N/A</v>
      </c>
      <c r="AQ2615" s="1" t="e">
        <f t="shared" si="370"/>
        <v>#N/A</v>
      </c>
    </row>
    <row r="2616" spans="1:43">
      <c r="A2616">
        <v>15</v>
      </c>
      <c r="B2616" t="s">
        <v>13201</v>
      </c>
      <c r="C2616" t="s">
        <v>10764</v>
      </c>
      <c r="D2616" t="e">
        <f t="shared" si="364"/>
        <v>#N/A</v>
      </c>
      <c r="K2616">
        <f t="shared" si="372"/>
        <v>1987</v>
      </c>
      <c r="L2616" t="s">
        <v>4635</v>
      </c>
      <c r="AA2616">
        <v>4106</v>
      </c>
      <c r="AB2616" s="1">
        <v>40774</v>
      </c>
      <c r="AC2616" t="s">
        <v>4058</v>
      </c>
      <c r="AD2616" s="2">
        <v>1500000</v>
      </c>
      <c r="AE2616" s="2">
        <v>184705</v>
      </c>
      <c r="AF2616" s="2">
        <v>184705</v>
      </c>
      <c r="AG2616">
        <v>8</v>
      </c>
      <c r="AH2616">
        <v>19</v>
      </c>
      <c r="AI2616">
        <v>11</v>
      </c>
      <c r="AK2616" s="1" t="e">
        <f t="shared" si="371"/>
        <v>#N/A</v>
      </c>
      <c r="AL2616" s="1" t="e">
        <f t="shared" si="365"/>
        <v>#N/A</v>
      </c>
      <c r="AM2616" s="1" t="e">
        <f t="shared" si="366"/>
        <v>#N/A</v>
      </c>
      <c r="AN2616" s="1" t="e">
        <f t="shared" si="367"/>
        <v>#N/A</v>
      </c>
      <c r="AO2616" s="1" t="e">
        <f t="shared" si="368"/>
        <v>#N/A</v>
      </c>
      <c r="AP2616" s="1" t="e">
        <f t="shared" si="369"/>
        <v>#N/A</v>
      </c>
      <c r="AQ2616" s="1" t="e">
        <f t="shared" si="370"/>
        <v>#N/A</v>
      </c>
    </row>
    <row r="2617" spans="1:43">
      <c r="A2617">
        <v>16</v>
      </c>
      <c r="B2617" t="s">
        <v>13202</v>
      </c>
      <c r="C2617" t="s">
        <v>11759</v>
      </c>
      <c r="D2617">
        <f t="shared" si="364"/>
        <v>120000000</v>
      </c>
      <c r="K2617">
        <f t="shared" si="372"/>
        <v>1987</v>
      </c>
      <c r="L2617" t="s">
        <v>4682</v>
      </c>
      <c r="M2617" t="s">
        <v>4615</v>
      </c>
      <c r="N2617" t="s">
        <v>5218</v>
      </c>
      <c r="O2617" t="s">
        <v>8934</v>
      </c>
      <c r="P2617" t="s">
        <v>13203</v>
      </c>
      <c r="Q2617" t="s">
        <v>13204</v>
      </c>
      <c r="R2617" t="s">
        <v>13205</v>
      </c>
      <c r="AA2617">
        <v>3923</v>
      </c>
      <c r="AB2617" s="1">
        <v>40676</v>
      </c>
      <c r="AC2617" t="s">
        <v>3880</v>
      </c>
      <c r="AD2617" s="2">
        <v>2450000</v>
      </c>
      <c r="AE2617" s="2">
        <v>180237</v>
      </c>
      <c r="AF2617" s="2">
        <v>182358</v>
      </c>
      <c r="AG2617">
        <v>5</v>
      </c>
      <c r="AH2617">
        <v>13</v>
      </c>
      <c r="AI2617">
        <v>11</v>
      </c>
      <c r="AK2617" s="1" t="e">
        <f t="shared" si="371"/>
        <v>#N/A</v>
      </c>
      <c r="AL2617" s="1" t="e">
        <f t="shared" si="365"/>
        <v>#N/A</v>
      </c>
      <c r="AM2617" s="1" t="e">
        <f t="shared" si="366"/>
        <v>#N/A</v>
      </c>
      <c r="AN2617" s="1" t="e">
        <f t="shared" si="367"/>
        <v>#N/A</v>
      </c>
      <c r="AO2617" s="1" t="e">
        <f t="shared" si="368"/>
        <v>#N/A</v>
      </c>
      <c r="AP2617" s="1" t="e">
        <f t="shared" si="369"/>
        <v>#N/A</v>
      </c>
      <c r="AQ2617" s="1" t="e">
        <f t="shared" si="370"/>
        <v>#N/A</v>
      </c>
    </row>
    <row r="2618" spans="1:43">
      <c r="A2618">
        <v>17</v>
      </c>
      <c r="B2618" t="s">
        <v>13206</v>
      </c>
      <c r="C2618" t="s">
        <v>4607</v>
      </c>
      <c r="D2618" t="e">
        <f t="shared" si="364"/>
        <v>#N/A</v>
      </c>
      <c r="K2618">
        <f t="shared" si="372"/>
        <v>1987</v>
      </c>
      <c r="L2618" t="s">
        <v>4682</v>
      </c>
      <c r="M2618" t="s">
        <v>5371</v>
      </c>
      <c r="N2618" t="s">
        <v>4690</v>
      </c>
      <c r="O2618" t="s">
        <v>11650</v>
      </c>
      <c r="P2618" t="s">
        <v>10040</v>
      </c>
      <c r="Q2618" t="s">
        <v>13207</v>
      </c>
      <c r="R2618" t="s">
        <v>13208</v>
      </c>
      <c r="AA2618">
        <v>2667</v>
      </c>
      <c r="AB2618" s="1">
        <v>40634</v>
      </c>
      <c r="AC2618" t="s">
        <v>2646</v>
      </c>
      <c r="AD2618" s="2">
        <v>13400000</v>
      </c>
      <c r="AE2618" s="2">
        <v>164247</v>
      </c>
      <c r="AF2618" s="2">
        <v>164247</v>
      </c>
      <c r="AG2618">
        <v>4</v>
      </c>
      <c r="AH2618">
        <v>1</v>
      </c>
      <c r="AI2618">
        <v>11</v>
      </c>
      <c r="AK2618" s="1" t="e">
        <f t="shared" si="371"/>
        <v>#N/A</v>
      </c>
      <c r="AL2618" s="1" t="e">
        <f t="shared" si="365"/>
        <v>#N/A</v>
      </c>
      <c r="AM2618" s="1" t="e">
        <f t="shared" si="366"/>
        <v>#N/A</v>
      </c>
      <c r="AN2618" s="1" t="e">
        <f t="shared" si="367"/>
        <v>#N/A</v>
      </c>
      <c r="AO2618" s="1" t="e">
        <f t="shared" si="368"/>
        <v>#N/A</v>
      </c>
      <c r="AP2618" s="1" t="e">
        <f t="shared" si="369"/>
        <v>#N/A</v>
      </c>
      <c r="AQ2618" s="1" t="e">
        <f t="shared" si="370"/>
        <v>#N/A</v>
      </c>
    </row>
    <row r="2619" spans="1:43">
      <c r="A2619">
        <v>18</v>
      </c>
      <c r="B2619" t="s">
        <v>13209</v>
      </c>
      <c r="C2619" t="s">
        <v>4677</v>
      </c>
      <c r="D2619" t="e">
        <f t="shared" si="364"/>
        <v>#N/A</v>
      </c>
      <c r="K2619">
        <f t="shared" si="372"/>
        <v>1987</v>
      </c>
      <c r="L2619" t="s">
        <v>4682</v>
      </c>
      <c r="M2619" t="s">
        <v>5559</v>
      </c>
      <c r="N2619" t="s">
        <v>5126</v>
      </c>
      <c r="O2619" t="s">
        <v>6060</v>
      </c>
      <c r="P2619" t="s">
        <v>6060</v>
      </c>
      <c r="Q2619" t="s">
        <v>13210</v>
      </c>
      <c r="R2619" t="s">
        <v>13211</v>
      </c>
      <c r="AA2619">
        <v>3680</v>
      </c>
      <c r="AB2619" s="1">
        <v>40634</v>
      </c>
      <c r="AC2619" t="s">
        <v>3645</v>
      </c>
      <c r="AD2619" s="2">
        <v>4000000</v>
      </c>
      <c r="AE2619" s="2">
        <v>120016</v>
      </c>
      <c r="AF2619" s="2">
        <v>120016</v>
      </c>
      <c r="AG2619">
        <v>4</v>
      </c>
      <c r="AH2619">
        <v>1</v>
      </c>
      <c r="AI2619">
        <v>11</v>
      </c>
      <c r="AK2619" s="1" t="e">
        <f t="shared" si="371"/>
        <v>#N/A</v>
      </c>
      <c r="AL2619" s="1" t="e">
        <f t="shared" si="365"/>
        <v>#N/A</v>
      </c>
      <c r="AM2619" s="1" t="e">
        <f t="shared" si="366"/>
        <v>#N/A</v>
      </c>
      <c r="AN2619" s="1" t="e">
        <f t="shared" si="367"/>
        <v>#N/A</v>
      </c>
      <c r="AO2619" s="1" t="e">
        <f t="shared" si="368"/>
        <v>#N/A</v>
      </c>
      <c r="AP2619" s="1" t="e">
        <f t="shared" si="369"/>
        <v>#N/A</v>
      </c>
      <c r="AQ2619" s="1" t="e">
        <f t="shared" si="370"/>
        <v>#N/A</v>
      </c>
    </row>
    <row r="2620" spans="1:43">
      <c r="A2620">
        <v>19</v>
      </c>
      <c r="B2620" t="s">
        <v>1158</v>
      </c>
      <c r="C2620" t="s">
        <v>6482</v>
      </c>
      <c r="D2620">
        <f t="shared" si="364"/>
        <v>40000000</v>
      </c>
      <c r="K2620">
        <f t="shared" si="372"/>
        <v>1987</v>
      </c>
      <c r="L2620" t="s">
        <v>4635</v>
      </c>
      <c r="AA2620">
        <v>3243</v>
      </c>
      <c r="AB2620" s="1">
        <v>40802</v>
      </c>
      <c r="AC2620">
        <v>3</v>
      </c>
      <c r="AD2620" s="2">
        <v>7200000</v>
      </c>
      <c r="AE2620" s="2">
        <v>59774</v>
      </c>
      <c r="AF2620" s="2">
        <v>59774</v>
      </c>
      <c r="AG2620">
        <v>9</v>
      </c>
      <c r="AH2620">
        <v>16</v>
      </c>
      <c r="AI2620">
        <v>11</v>
      </c>
      <c r="AK2620" s="1" t="e">
        <f t="shared" si="371"/>
        <v>#N/A</v>
      </c>
      <c r="AL2620" s="1" t="e">
        <f t="shared" si="365"/>
        <v>#N/A</v>
      </c>
      <c r="AM2620" s="1" t="e">
        <f t="shared" si="366"/>
        <v>#N/A</v>
      </c>
      <c r="AN2620" s="1" t="e">
        <f t="shared" si="367"/>
        <v>#N/A</v>
      </c>
      <c r="AO2620" s="1" t="e">
        <f t="shared" si="368"/>
        <v>#N/A</v>
      </c>
      <c r="AP2620" s="1" t="e">
        <f t="shared" si="369"/>
        <v>#N/A</v>
      </c>
      <c r="AQ2620" s="1" t="e">
        <f t="shared" si="370"/>
        <v>#N/A</v>
      </c>
    </row>
    <row r="2621" spans="1:43">
      <c r="A2621">
        <v>20</v>
      </c>
      <c r="B2621" t="s">
        <v>13212</v>
      </c>
      <c r="C2621" t="s">
        <v>4660</v>
      </c>
      <c r="D2621" t="e">
        <f t="shared" si="364"/>
        <v>#N/A</v>
      </c>
      <c r="K2621">
        <f t="shared" si="372"/>
        <v>1987</v>
      </c>
      <c r="L2621" t="s">
        <v>4682</v>
      </c>
      <c r="M2621" t="s">
        <v>5062</v>
      </c>
      <c r="N2621" t="s">
        <v>4995</v>
      </c>
      <c r="O2621" t="s">
        <v>13213</v>
      </c>
      <c r="P2621" t="s">
        <v>13214</v>
      </c>
      <c r="Q2621" t="s">
        <v>13215</v>
      </c>
      <c r="R2621" t="s">
        <v>13216</v>
      </c>
      <c r="AA2621">
        <v>4244</v>
      </c>
      <c r="AB2621" s="1">
        <v>40725</v>
      </c>
      <c r="AC2621" t="s">
        <v>4194</v>
      </c>
      <c r="AD2621" s="2">
        <v>1000000</v>
      </c>
      <c r="AE2621" s="2">
        <v>48764</v>
      </c>
      <c r="AF2621" s="2">
        <v>48764</v>
      </c>
      <c r="AG2621">
        <v>7</v>
      </c>
      <c r="AH2621">
        <v>1</v>
      </c>
      <c r="AI2621">
        <v>11</v>
      </c>
      <c r="AK2621" s="1" t="e">
        <f t="shared" si="371"/>
        <v>#N/A</v>
      </c>
      <c r="AL2621" s="1" t="e">
        <f t="shared" si="365"/>
        <v>#N/A</v>
      </c>
      <c r="AM2621" s="1" t="e">
        <f t="shared" si="366"/>
        <v>#N/A</v>
      </c>
      <c r="AN2621" s="1" t="e">
        <f t="shared" si="367"/>
        <v>#N/A</v>
      </c>
      <c r="AO2621" s="1" t="e">
        <f t="shared" si="368"/>
        <v>#N/A</v>
      </c>
      <c r="AP2621" s="1" t="e">
        <f t="shared" si="369"/>
        <v>#N/A</v>
      </c>
      <c r="AQ2621" s="1" t="e">
        <f t="shared" si="370"/>
        <v>#N/A</v>
      </c>
    </row>
    <row r="2622" spans="1:43">
      <c r="A2622">
        <v>21</v>
      </c>
      <c r="B2622" t="s">
        <v>13217</v>
      </c>
      <c r="C2622" t="s">
        <v>4660</v>
      </c>
      <c r="D2622" t="e">
        <f t="shared" si="364"/>
        <v>#N/A</v>
      </c>
      <c r="K2622">
        <f t="shared" si="372"/>
        <v>1987</v>
      </c>
      <c r="L2622" t="s">
        <v>4635</v>
      </c>
      <c r="AA2622">
        <v>2655</v>
      </c>
      <c r="AB2622" s="1">
        <v>40816</v>
      </c>
      <c r="AC2622" t="s">
        <v>2635</v>
      </c>
      <c r="AD2622" s="2">
        <v>14000000</v>
      </c>
      <c r="AE2622" s="2">
        <v>47185</v>
      </c>
      <c r="AF2622" s="2">
        <v>47185</v>
      </c>
      <c r="AG2622">
        <v>9</v>
      </c>
      <c r="AH2622">
        <v>30</v>
      </c>
      <c r="AI2622">
        <v>11</v>
      </c>
      <c r="AK2622" s="1" t="e">
        <f t="shared" si="371"/>
        <v>#N/A</v>
      </c>
      <c r="AL2622" s="1" t="e">
        <f t="shared" si="365"/>
        <v>#N/A</v>
      </c>
      <c r="AM2622" s="1" t="e">
        <f t="shared" si="366"/>
        <v>#N/A</v>
      </c>
      <c r="AN2622" s="1" t="e">
        <f t="shared" si="367"/>
        <v>#N/A</v>
      </c>
      <c r="AO2622" s="1" t="e">
        <f t="shared" si="368"/>
        <v>#N/A</v>
      </c>
      <c r="AP2622" s="1" t="e">
        <f t="shared" si="369"/>
        <v>#N/A</v>
      </c>
      <c r="AQ2622" s="1" t="e">
        <f t="shared" si="370"/>
        <v>#N/A</v>
      </c>
    </row>
    <row r="2623" spans="1:43">
      <c r="A2623">
        <v>22</v>
      </c>
      <c r="B2623" t="s">
        <v>13218</v>
      </c>
      <c r="C2623" t="s">
        <v>4607</v>
      </c>
      <c r="D2623" t="e">
        <f t="shared" si="364"/>
        <v>#N/A</v>
      </c>
      <c r="K2623">
        <f t="shared" si="372"/>
        <v>1987</v>
      </c>
      <c r="L2623" t="s">
        <v>4635</v>
      </c>
      <c r="AA2623">
        <v>3704</v>
      </c>
      <c r="AB2623" s="1">
        <v>40557</v>
      </c>
      <c r="AC2623" t="s">
        <v>3667</v>
      </c>
      <c r="AD2623" s="2">
        <v>3800000</v>
      </c>
      <c r="AE2623" s="2">
        <v>41914</v>
      </c>
      <c r="AF2623" s="2">
        <v>41914</v>
      </c>
      <c r="AG2623">
        <v>1</v>
      </c>
      <c r="AH2623">
        <v>14</v>
      </c>
      <c r="AI2623">
        <v>11</v>
      </c>
      <c r="AK2623" s="1" t="e">
        <f t="shared" si="371"/>
        <v>#N/A</v>
      </c>
      <c r="AL2623" s="1" t="e">
        <f t="shared" si="365"/>
        <v>#N/A</v>
      </c>
      <c r="AM2623" s="1" t="e">
        <f t="shared" si="366"/>
        <v>#N/A</v>
      </c>
      <c r="AN2623" s="1" t="e">
        <f t="shared" si="367"/>
        <v>#N/A</v>
      </c>
      <c r="AO2623" s="1" t="e">
        <f t="shared" si="368"/>
        <v>#N/A</v>
      </c>
      <c r="AP2623" s="1" t="e">
        <f t="shared" si="369"/>
        <v>#N/A</v>
      </c>
      <c r="AQ2623" s="1" t="e">
        <f t="shared" si="370"/>
        <v>#N/A</v>
      </c>
    </row>
    <row r="2624" spans="1:43">
      <c r="A2624">
        <v>23</v>
      </c>
      <c r="B2624" t="s">
        <v>13219</v>
      </c>
      <c r="C2624" t="s">
        <v>4628</v>
      </c>
      <c r="D2624" t="e">
        <f t="shared" si="364"/>
        <v>#N/A</v>
      </c>
      <c r="K2624">
        <f t="shared" si="372"/>
        <v>1987</v>
      </c>
      <c r="L2624" t="s">
        <v>4682</v>
      </c>
      <c r="M2624" t="s">
        <v>4671</v>
      </c>
      <c r="N2624" t="s">
        <v>5539</v>
      </c>
      <c r="O2624" t="s">
        <v>9267</v>
      </c>
      <c r="P2624" t="s">
        <v>13220</v>
      </c>
      <c r="Q2624" t="s">
        <v>13221</v>
      </c>
      <c r="R2624" t="s">
        <v>13222</v>
      </c>
      <c r="AA2624">
        <v>4443</v>
      </c>
      <c r="AB2624" s="1">
        <v>40613</v>
      </c>
      <c r="AC2624" t="s">
        <v>4389</v>
      </c>
      <c r="AD2624" s="2">
        <v>300000</v>
      </c>
      <c r="AE2624" s="2">
        <v>39475</v>
      </c>
      <c r="AF2624" s="2">
        <v>39475</v>
      </c>
      <c r="AG2624">
        <v>3</v>
      </c>
      <c r="AH2624">
        <v>11</v>
      </c>
      <c r="AI2624">
        <v>11</v>
      </c>
      <c r="AK2624" s="1" t="e">
        <f t="shared" si="371"/>
        <v>#N/A</v>
      </c>
      <c r="AL2624" s="1" t="e">
        <f t="shared" si="365"/>
        <v>#N/A</v>
      </c>
      <c r="AM2624" s="1" t="e">
        <f t="shared" si="366"/>
        <v>#N/A</v>
      </c>
      <c r="AN2624" s="1" t="e">
        <f t="shared" si="367"/>
        <v>#N/A</v>
      </c>
      <c r="AO2624" s="1" t="e">
        <f t="shared" si="368"/>
        <v>#N/A</v>
      </c>
      <c r="AP2624" s="1" t="e">
        <f t="shared" si="369"/>
        <v>#N/A</v>
      </c>
      <c r="AQ2624" s="1" t="e">
        <f t="shared" si="370"/>
        <v>#N/A</v>
      </c>
    </row>
    <row r="2625" spans="1:43">
      <c r="A2625">
        <v>24</v>
      </c>
      <c r="B2625" t="s">
        <v>13223</v>
      </c>
      <c r="C2625" t="s">
        <v>6635</v>
      </c>
      <c r="D2625">
        <f t="shared" si="364"/>
        <v>5000000</v>
      </c>
      <c r="K2625">
        <f t="shared" si="372"/>
        <v>1987</v>
      </c>
      <c r="L2625" t="s">
        <v>4563</v>
      </c>
      <c r="M2625" t="s">
        <v>4984</v>
      </c>
      <c r="N2625" t="s">
        <v>4878</v>
      </c>
      <c r="O2625" t="s">
        <v>8327</v>
      </c>
      <c r="P2625" t="s">
        <v>13224</v>
      </c>
      <c r="Q2625" t="s">
        <v>13225</v>
      </c>
      <c r="R2625" t="s">
        <v>13226</v>
      </c>
      <c r="AA2625">
        <v>3931</v>
      </c>
      <c r="AB2625" s="1">
        <v>40781</v>
      </c>
      <c r="AC2625" t="s">
        <v>3888</v>
      </c>
      <c r="AD2625" s="2">
        <v>2300000</v>
      </c>
      <c r="AE2625" s="2">
        <v>29384</v>
      </c>
      <c r="AF2625" s="2">
        <v>29384</v>
      </c>
      <c r="AG2625">
        <v>8</v>
      </c>
      <c r="AH2625">
        <v>26</v>
      </c>
      <c r="AI2625">
        <v>11</v>
      </c>
      <c r="AK2625" s="1" t="e">
        <f t="shared" si="371"/>
        <v>#N/A</v>
      </c>
      <c r="AL2625" s="1" t="e">
        <f t="shared" si="365"/>
        <v>#N/A</v>
      </c>
      <c r="AM2625" s="1" t="e">
        <f t="shared" si="366"/>
        <v>#N/A</v>
      </c>
      <c r="AN2625" s="1" t="e">
        <f t="shared" si="367"/>
        <v>#N/A</v>
      </c>
      <c r="AO2625" s="1" t="e">
        <f t="shared" si="368"/>
        <v>#N/A</v>
      </c>
      <c r="AP2625" s="1" t="e">
        <f t="shared" si="369"/>
        <v>#N/A</v>
      </c>
      <c r="AQ2625" s="1" t="e">
        <f t="shared" si="370"/>
        <v>#N/A</v>
      </c>
    </row>
    <row r="2626" spans="1:43">
      <c r="A2626">
        <v>25</v>
      </c>
      <c r="B2626" t="s">
        <v>1789</v>
      </c>
      <c r="C2626" t="s">
        <v>10764</v>
      </c>
      <c r="D2626">
        <f t="shared" si="364"/>
        <v>25000000</v>
      </c>
      <c r="K2626">
        <f t="shared" si="372"/>
        <v>1987</v>
      </c>
      <c r="L2626" t="s">
        <v>4600</v>
      </c>
      <c r="M2626" t="s">
        <v>7644</v>
      </c>
      <c r="N2626" t="s">
        <v>4909</v>
      </c>
      <c r="O2626" t="s">
        <v>13227</v>
      </c>
      <c r="P2626" t="s">
        <v>13228</v>
      </c>
      <c r="Q2626" t="s">
        <v>13229</v>
      </c>
      <c r="R2626" t="s">
        <v>13230</v>
      </c>
      <c r="AA2626">
        <v>3451</v>
      </c>
      <c r="AB2626" s="1">
        <v>40739</v>
      </c>
      <c r="AC2626" t="s">
        <v>3417</v>
      </c>
      <c r="AD2626" s="2">
        <v>5500000</v>
      </c>
      <c r="AE2626" s="2">
        <v>28468</v>
      </c>
      <c r="AF2626" s="2">
        <v>28468</v>
      </c>
      <c r="AG2626">
        <v>7</v>
      </c>
      <c r="AH2626">
        <v>15</v>
      </c>
      <c r="AI2626">
        <v>11</v>
      </c>
      <c r="AK2626" s="1" t="e">
        <f t="shared" si="371"/>
        <v>#N/A</v>
      </c>
      <c r="AL2626" s="1" t="e">
        <f t="shared" si="365"/>
        <v>#N/A</v>
      </c>
      <c r="AM2626" s="1" t="e">
        <f t="shared" si="366"/>
        <v>#N/A</v>
      </c>
      <c r="AN2626" s="1" t="e">
        <f t="shared" si="367"/>
        <v>#N/A</v>
      </c>
      <c r="AO2626" s="1" t="e">
        <f t="shared" si="368"/>
        <v>#N/A</v>
      </c>
      <c r="AP2626" s="1" t="e">
        <f t="shared" si="369"/>
        <v>#N/A</v>
      </c>
      <c r="AQ2626" s="1" t="e">
        <f t="shared" si="370"/>
        <v>#N/A</v>
      </c>
    </row>
    <row r="2627" spans="1:43">
      <c r="A2627">
        <v>26</v>
      </c>
      <c r="B2627" t="s">
        <v>2370</v>
      </c>
      <c r="C2627" t="s">
        <v>4677</v>
      </c>
      <c r="D2627">
        <f t="shared" ref="D2627:D2690" si="373">VLOOKUP(B2627,AC2626:AF12625,2,FALSE)</f>
        <v>16500000</v>
      </c>
      <c r="K2627">
        <f t="shared" si="372"/>
        <v>1987</v>
      </c>
      <c r="L2627" t="s">
        <v>4682</v>
      </c>
      <c r="M2627" t="s">
        <v>4718</v>
      </c>
      <c r="N2627" t="s">
        <v>4697</v>
      </c>
      <c r="O2627" t="s">
        <v>5958</v>
      </c>
      <c r="P2627" t="s">
        <v>13231</v>
      </c>
      <c r="Q2627" t="s">
        <v>13232</v>
      </c>
      <c r="R2627" t="s">
        <v>13233</v>
      </c>
      <c r="AA2627">
        <v>3864</v>
      </c>
      <c r="AB2627" s="1">
        <v>40774</v>
      </c>
      <c r="AC2627" t="s">
        <v>3822</v>
      </c>
      <c r="AD2627" s="2">
        <v>2900000</v>
      </c>
      <c r="AE2627" s="2">
        <v>20778</v>
      </c>
      <c r="AF2627" s="2">
        <v>25935</v>
      </c>
      <c r="AG2627">
        <v>8</v>
      </c>
      <c r="AH2627">
        <v>19</v>
      </c>
      <c r="AI2627">
        <v>11</v>
      </c>
      <c r="AK2627" s="1" t="e">
        <f t="shared" si="371"/>
        <v>#N/A</v>
      </c>
      <c r="AL2627" s="1" t="e">
        <f t="shared" ref="AL2627:AL2690" si="374">VLOOKUP($AC2627,$B$2:$R$10000,12,FALSE)</f>
        <v>#N/A</v>
      </c>
      <c r="AM2627" s="1" t="e">
        <f t="shared" ref="AM2627:AM2690" si="375">VLOOKUP($AC2627,$B$2:$R$10000,13,FALSE)</f>
        <v>#N/A</v>
      </c>
      <c r="AN2627" s="1" t="e">
        <f t="shared" ref="AN2627:AN2690" si="376">VLOOKUP($AC2627,$B$2:$R$10000,14,FALSE)</f>
        <v>#N/A</v>
      </c>
      <c r="AO2627" s="1" t="e">
        <f t="shared" ref="AO2627:AO2690" si="377">VLOOKUP($AC2627,$B$2:$R$10000,15,FALSE)</f>
        <v>#N/A</v>
      </c>
      <c r="AP2627" s="1" t="e">
        <f t="shared" ref="AP2627:AP2690" si="378">VLOOKUP($AC2627,$B$2:$R$10000,16,FALSE)</f>
        <v>#N/A</v>
      </c>
      <c r="AQ2627" s="1" t="e">
        <f t="shared" si="370"/>
        <v>#N/A</v>
      </c>
    </row>
    <row r="2628" spans="1:43">
      <c r="A2628">
        <v>27</v>
      </c>
      <c r="B2628" t="s">
        <v>13234</v>
      </c>
      <c r="C2628" t="s">
        <v>4677</v>
      </c>
      <c r="D2628" t="e">
        <f t="shared" si="373"/>
        <v>#N/A</v>
      </c>
      <c r="K2628">
        <f t="shared" si="372"/>
        <v>1987</v>
      </c>
      <c r="L2628" t="s">
        <v>4600</v>
      </c>
      <c r="M2628" t="s">
        <v>5460</v>
      </c>
      <c r="N2628" t="s">
        <v>6252</v>
      </c>
      <c r="O2628" t="s">
        <v>13235</v>
      </c>
      <c r="P2628" t="s">
        <v>13236</v>
      </c>
      <c r="Q2628" t="s">
        <v>13237</v>
      </c>
      <c r="R2628" t="s">
        <v>13238</v>
      </c>
      <c r="AA2628">
        <v>2840</v>
      </c>
      <c r="AB2628" s="1">
        <v>40774</v>
      </c>
      <c r="AC2628" t="s">
        <v>2814</v>
      </c>
      <c r="AD2628" s="2">
        <v>12000000</v>
      </c>
      <c r="AE2628" s="2">
        <v>17479</v>
      </c>
      <c r="AF2628" s="2">
        <v>17479</v>
      </c>
      <c r="AG2628">
        <v>8</v>
      </c>
      <c r="AH2628">
        <v>19</v>
      </c>
      <c r="AI2628">
        <v>11</v>
      </c>
      <c r="AK2628" s="1" t="e">
        <f t="shared" si="371"/>
        <v>#N/A</v>
      </c>
      <c r="AL2628" s="1" t="e">
        <f t="shared" si="374"/>
        <v>#N/A</v>
      </c>
      <c r="AM2628" s="1" t="e">
        <f t="shared" si="375"/>
        <v>#N/A</v>
      </c>
      <c r="AN2628" s="1" t="e">
        <f t="shared" si="376"/>
        <v>#N/A</v>
      </c>
      <c r="AO2628" s="1" t="e">
        <f t="shared" si="377"/>
        <v>#N/A</v>
      </c>
      <c r="AP2628" s="1" t="e">
        <f t="shared" si="378"/>
        <v>#N/A</v>
      </c>
      <c r="AQ2628" s="1" t="e">
        <f t="shared" si="370"/>
        <v>#N/A</v>
      </c>
    </row>
    <row r="2629" spans="1:43">
      <c r="A2629">
        <v>28</v>
      </c>
      <c r="B2629" t="s">
        <v>13239</v>
      </c>
      <c r="C2629" t="s">
        <v>10764</v>
      </c>
      <c r="D2629" t="e">
        <f t="shared" si="373"/>
        <v>#N/A</v>
      </c>
      <c r="K2629">
        <f t="shared" si="372"/>
        <v>1987</v>
      </c>
      <c r="L2629" t="s">
        <v>4614</v>
      </c>
      <c r="M2629" t="s">
        <v>4788</v>
      </c>
      <c r="N2629" t="s">
        <v>5126</v>
      </c>
      <c r="O2629" t="s">
        <v>10878</v>
      </c>
      <c r="P2629" t="s">
        <v>13240</v>
      </c>
      <c r="Q2629" t="s">
        <v>13241</v>
      </c>
      <c r="R2629" t="s">
        <v>13242</v>
      </c>
      <c r="AA2629">
        <v>4168</v>
      </c>
      <c r="AB2629" s="1">
        <v>40585</v>
      </c>
      <c r="AC2629" t="s">
        <v>4119</v>
      </c>
      <c r="AD2629" s="2">
        <v>1200000</v>
      </c>
      <c r="AE2629" s="2">
        <v>7826</v>
      </c>
      <c r="AF2629" s="2">
        <v>7826</v>
      </c>
      <c r="AG2629">
        <v>2</v>
      </c>
      <c r="AH2629">
        <v>11</v>
      </c>
      <c r="AI2629">
        <v>11</v>
      </c>
      <c r="AK2629" s="1" t="e">
        <f t="shared" si="371"/>
        <v>#N/A</v>
      </c>
      <c r="AL2629" s="1" t="e">
        <f t="shared" si="374"/>
        <v>#N/A</v>
      </c>
      <c r="AM2629" s="1" t="e">
        <f t="shared" si="375"/>
        <v>#N/A</v>
      </c>
      <c r="AN2629" s="1" t="e">
        <f t="shared" si="376"/>
        <v>#N/A</v>
      </c>
      <c r="AO2629" s="1" t="e">
        <f t="shared" si="377"/>
        <v>#N/A</v>
      </c>
      <c r="AP2629" s="1" t="e">
        <f t="shared" si="378"/>
        <v>#N/A</v>
      </c>
      <c r="AQ2629" s="1" t="e">
        <f t="shared" ref="AQ2629:AQ2692" si="379">VLOOKUP($AC2629,$B$2:$R$10000,2,FALSE)</f>
        <v>#N/A</v>
      </c>
    </row>
    <row r="2630" spans="1:43">
      <c r="A2630">
        <v>29</v>
      </c>
      <c r="B2630" t="s">
        <v>13243</v>
      </c>
      <c r="C2630" t="s">
        <v>4805</v>
      </c>
      <c r="D2630" t="e">
        <f t="shared" si="373"/>
        <v>#N/A</v>
      </c>
      <c r="K2630">
        <f t="shared" si="372"/>
        <v>1987</v>
      </c>
      <c r="L2630" t="s">
        <v>4600</v>
      </c>
      <c r="M2630" t="s">
        <v>4738</v>
      </c>
      <c r="N2630" t="s">
        <v>5174</v>
      </c>
      <c r="O2630" t="s">
        <v>12000</v>
      </c>
      <c r="P2630" t="s">
        <v>11508</v>
      </c>
      <c r="Q2630" t="s">
        <v>13244</v>
      </c>
      <c r="R2630" t="s">
        <v>13245</v>
      </c>
      <c r="AA2630">
        <v>3847</v>
      </c>
      <c r="AB2630" s="1">
        <v>40795</v>
      </c>
      <c r="AC2630" t="s">
        <v>3806</v>
      </c>
      <c r="AD2630" s="2">
        <v>3000000</v>
      </c>
      <c r="AE2630" s="2">
        <v>5073</v>
      </c>
      <c r="AF2630" s="2">
        <v>5073</v>
      </c>
      <c r="AG2630">
        <v>9</v>
      </c>
      <c r="AH2630">
        <v>9</v>
      </c>
      <c r="AI2630">
        <v>11</v>
      </c>
      <c r="AK2630" s="1" t="e">
        <f t="shared" si="371"/>
        <v>#N/A</v>
      </c>
      <c r="AL2630" s="1" t="e">
        <f t="shared" si="374"/>
        <v>#N/A</v>
      </c>
      <c r="AM2630" s="1" t="e">
        <f t="shared" si="375"/>
        <v>#N/A</v>
      </c>
      <c r="AN2630" s="1" t="e">
        <f t="shared" si="376"/>
        <v>#N/A</v>
      </c>
      <c r="AO2630" s="1" t="e">
        <f t="shared" si="377"/>
        <v>#N/A</v>
      </c>
      <c r="AP2630" s="1" t="e">
        <f t="shared" si="378"/>
        <v>#N/A</v>
      </c>
      <c r="AQ2630" s="1" t="e">
        <f t="shared" si="379"/>
        <v>#N/A</v>
      </c>
    </row>
    <row r="2631" spans="1:43">
      <c r="A2631">
        <v>30</v>
      </c>
      <c r="B2631" t="s">
        <v>1554</v>
      </c>
      <c r="C2631" t="s">
        <v>4805</v>
      </c>
      <c r="D2631">
        <f t="shared" si="373"/>
        <v>30000000</v>
      </c>
      <c r="K2631">
        <f t="shared" si="372"/>
        <v>1987</v>
      </c>
      <c r="L2631" t="s">
        <v>4682</v>
      </c>
      <c r="M2631" t="s">
        <v>4713</v>
      </c>
      <c r="N2631" t="s">
        <v>5218</v>
      </c>
      <c r="O2631" t="s">
        <v>10339</v>
      </c>
      <c r="P2631" t="s">
        <v>13246</v>
      </c>
      <c r="Q2631" t="s">
        <v>13247</v>
      </c>
      <c r="R2631" t="s">
        <v>13248</v>
      </c>
      <c r="AA2631">
        <v>4344</v>
      </c>
      <c r="AB2631" s="1">
        <v>40753</v>
      </c>
      <c r="AC2631" t="s">
        <v>4292</v>
      </c>
      <c r="AD2631" s="2">
        <v>560000</v>
      </c>
      <c r="AE2631" s="2">
        <v>3709</v>
      </c>
      <c r="AF2631" s="2">
        <v>3709</v>
      </c>
      <c r="AG2631">
        <v>7</v>
      </c>
      <c r="AH2631">
        <v>29</v>
      </c>
      <c r="AI2631">
        <v>11</v>
      </c>
      <c r="AK2631" s="1" t="e">
        <f t="shared" si="371"/>
        <v>#N/A</v>
      </c>
      <c r="AL2631" s="1" t="e">
        <f t="shared" si="374"/>
        <v>#N/A</v>
      </c>
      <c r="AM2631" s="1" t="e">
        <f t="shared" si="375"/>
        <v>#N/A</v>
      </c>
      <c r="AN2631" s="1" t="e">
        <f t="shared" si="376"/>
        <v>#N/A</v>
      </c>
      <c r="AO2631" s="1" t="e">
        <f t="shared" si="377"/>
        <v>#N/A</v>
      </c>
      <c r="AP2631" s="1" t="e">
        <f t="shared" si="378"/>
        <v>#N/A</v>
      </c>
      <c r="AQ2631" s="1" t="e">
        <f t="shared" si="379"/>
        <v>#N/A</v>
      </c>
    </row>
    <row r="2632" spans="1:43">
      <c r="A2632">
        <v>31</v>
      </c>
      <c r="B2632" t="s">
        <v>1945</v>
      </c>
      <c r="C2632" t="s">
        <v>5962</v>
      </c>
      <c r="D2632">
        <f t="shared" si="373"/>
        <v>22700000</v>
      </c>
      <c r="K2632">
        <f t="shared" si="372"/>
        <v>1987</v>
      </c>
      <c r="L2632" t="s">
        <v>4614</v>
      </c>
      <c r="M2632" t="s">
        <v>4984</v>
      </c>
      <c r="N2632" t="s">
        <v>5673</v>
      </c>
      <c r="O2632" t="s">
        <v>11211</v>
      </c>
      <c r="P2632" t="s">
        <v>13249</v>
      </c>
      <c r="Q2632" t="s">
        <v>13250</v>
      </c>
      <c r="R2632" t="s">
        <v>13251</v>
      </c>
      <c r="AA2632">
        <v>4578</v>
      </c>
      <c r="AB2632" s="1">
        <v>40585</v>
      </c>
      <c r="AC2632" t="s">
        <v>4517</v>
      </c>
      <c r="AD2632" s="2">
        <v>40000</v>
      </c>
      <c r="AE2632" s="2">
        <v>3632</v>
      </c>
      <c r="AF2632" s="2">
        <v>3632</v>
      </c>
      <c r="AG2632">
        <v>2</v>
      </c>
      <c r="AH2632">
        <v>11</v>
      </c>
      <c r="AI2632">
        <v>11</v>
      </c>
      <c r="AK2632" s="1" t="e">
        <f t="shared" si="371"/>
        <v>#N/A</v>
      </c>
      <c r="AL2632" s="1" t="e">
        <f t="shared" si="374"/>
        <v>#N/A</v>
      </c>
      <c r="AM2632" s="1" t="e">
        <f t="shared" si="375"/>
        <v>#N/A</v>
      </c>
      <c r="AN2632" s="1" t="e">
        <f t="shared" si="376"/>
        <v>#N/A</v>
      </c>
      <c r="AO2632" s="1" t="e">
        <f t="shared" si="377"/>
        <v>#N/A</v>
      </c>
      <c r="AP2632" s="1" t="e">
        <f t="shared" si="378"/>
        <v>#N/A</v>
      </c>
      <c r="AQ2632" s="1" t="e">
        <f t="shared" si="379"/>
        <v>#N/A</v>
      </c>
    </row>
    <row r="2633" spans="1:43">
      <c r="A2633">
        <v>32</v>
      </c>
      <c r="B2633" t="s">
        <v>13252</v>
      </c>
      <c r="C2633" t="s">
        <v>4660</v>
      </c>
      <c r="D2633" t="e">
        <f t="shared" si="373"/>
        <v>#N/A</v>
      </c>
      <c r="K2633">
        <f t="shared" si="372"/>
        <v>1987</v>
      </c>
      <c r="L2633" t="s">
        <v>4600</v>
      </c>
      <c r="M2633" t="s">
        <v>5159</v>
      </c>
      <c r="N2633" t="s">
        <v>5174</v>
      </c>
      <c r="O2633" t="s">
        <v>10039</v>
      </c>
      <c r="P2633" t="s">
        <v>13253</v>
      </c>
      <c r="Q2633" t="s">
        <v>13254</v>
      </c>
      <c r="R2633" t="s">
        <v>13255</v>
      </c>
      <c r="AA2633">
        <v>3340</v>
      </c>
      <c r="AB2633" s="1">
        <v>40908</v>
      </c>
      <c r="AC2633" t="s">
        <v>3308</v>
      </c>
      <c r="AD2633" s="2">
        <v>6500000</v>
      </c>
      <c r="AE2633" s="2">
        <v>0</v>
      </c>
      <c r="AF2633" s="2">
        <v>3149</v>
      </c>
      <c r="AG2633">
        <v>12</v>
      </c>
      <c r="AH2633">
        <v>31</v>
      </c>
      <c r="AI2633">
        <v>11</v>
      </c>
      <c r="AK2633" s="1" t="e">
        <f t="shared" si="371"/>
        <v>#N/A</v>
      </c>
      <c r="AL2633" s="1" t="e">
        <f t="shared" si="374"/>
        <v>#N/A</v>
      </c>
      <c r="AM2633" s="1" t="e">
        <f t="shared" si="375"/>
        <v>#N/A</v>
      </c>
      <c r="AN2633" s="1" t="e">
        <f t="shared" si="376"/>
        <v>#N/A</v>
      </c>
      <c r="AO2633" s="1" t="e">
        <f t="shared" si="377"/>
        <v>#N/A</v>
      </c>
      <c r="AP2633" s="1" t="e">
        <f t="shared" si="378"/>
        <v>#N/A</v>
      </c>
      <c r="AQ2633" s="1" t="e">
        <f t="shared" si="379"/>
        <v>#N/A</v>
      </c>
    </row>
    <row r="2634" spans="1:43">
      <c r="A2634">
        <v>33</v>
      </c>
      <c r="B2634" t="s">
        <v>13256</v>
      </c>
      <c r="C2634" t="s">
        <v>11759</v>
      </c>
      <c r="D2634" t="e">
        <f t="shared" si="373"/>
        <v>#N/A</v>
      </c>
      <c r="K2634">
        <f t="shared" si="372"/>
        <v>1987</v>
      </c>
      <c r="L2634" t="s">
        <v>4682</v>
      </c>
      <c r="M2634" t="s">
        <v>4872</v>
      </c>
      <c r="N2634" t="s">
        <v>6382</v>
      </c>
      <c r="O2634" t="s">
        <v>6679</v>
      </c>
      <c r="P2634" t="s">
        <v>13257</v>
      </c>
      <c r="Q2634" t="s">
        <v>13258</v>
      </c>
      <c r="R2634" t="s">
        <v>13259</v>
      </c>
      <c r="AA2634">
        <v>974</v>
      </c>
      <c r="AB2634" s="1">
        <v>40908</v>
      </c>
      <c r="AC2634" t="s">
        <v>967</v>
      </c>
      <c r="AD2634" s="2">
        <v>50000000</v>
      </c>
      <c r="AE2634" s="2">
        <v>0</v>
      </c>
      <c r="AF2634" s="2">
        <v>0</v>
      </c>
      <c r="AG2634">
        <v>12</v>
      </c>
      <c r="AH2634">
        <v>31</v>
      </c>
      <c r="AI2634">
        <v>11</v>
      </c>
      <c r="AK2634" s="1" t="e">
        <f t="shared" si="371"/>
        <v>#N/A</v>
      </c>
      <c r="AL2634" s="1" t="e">
        <f t="shared" si="374"/>
        <v>#N/A</v>
      </c>
      <c r="AM2634" s="1" t="e">
        <f t="shared" si="375"/>
        <v>#N/A</v>
      </c>
      <c r="AN2634" s="1" t="e">
        <f t="shared" si="376"/>
        <v>#N/A</v>
      </c>
      <c r="AO2634" s="1" t="e">
        <f t="shared" si="377"/>
        <v>#N/A</v>
      </c>
      <c r="AP2634" s="1" t="e">
        <f t="shared" si="378"/>
        <v>#N/A</v>
      </c>
      <c r="AQ2634" s="1" t="e">
        <f t="shared" si="379"/>
        <v>#N/A</v>
      </c>
    </row>
    <row r="2635" spans="1:43">
      <c r="A2635">
        <v>34</v>
      </c>
      <c r="B2635" t="s">
        <v>13260</v>
      </c>
      <c r="C2635" t="s">
        <v>4805</v>
      </c>
      <c r="D2635" t="e">
        <f t="shared" si="373"/>
        <v>#N/A</v>
      </c>
      <c r="K2635">
        <f t="shared" si="372"/>
        <v>1987</v>
      </c>
      <c r="L2635" t="s">
        <v>4829</v>
      </c>
      <c r="M2635" t="s">
        <v>7146</v>
      </c>
      <c r="N2635" t="s">
        <v>5569</v>
      </c>
      <c r="O2635" t="s">
        <v>13261</v>
      </c>
      <c r="P2635" t="s">
        <v>13262</v>
      </c>
      <c r="Q2635" t="s">
        <v>13263</v>
      </c>
      <c r="R2635" t="s">
        <v>13264</v>
      </c>
      <c r="AA2635">
        <v>3124</v>
      </c>
      <c r="AB2635" s="1">
        <v>40600</v>
      </c>
      <c r="AC2635" t="s">
        <v>3097</v>
      </c>
      <c r="AD2635" s="2">
        <v>8900000</v>
      </c>
      <c r="AE2635" s="2">
        <v>0</v>
      </c>
      <c r="AF2635" s="2">
        <v>0</v>
      </c>
      <c r="AG2635">
        <v>2</v>
      </c>
      <c r="AH2635">
        <v>26</v>
      </c>
      <c r="AI2635">
        <v>11</v>
      </c>
      <c r="AK2635" s="1" t="e">
        <f t="shared" si="371"/>
        <v>#N/A</v>
      </c>
      <c r="AL2635" s="1" t="e">
        <f t="shared" si="374"/>
        <v>#N/A</v>
      </c>
      <c r="AM2635" s="1" t="e">
        <f t="shared" si="375"/>
        <v>#N/A</v>
      </c>
      <c r="AN2635" s="1" t="e">
        <f t="shared" si="376"/>
        <v>#N/A</v>
      </c>
      <c r="AO2635" s="1" t="e">
        <f t="shared" si="377"/>
        <v>#N/A</v>
      </c>
      <c r="AP2635" s="1" t="e">
        <f t="shared" si="378"/>
        <v>#N/A</v>
      </c>
      <c r="AQ2635" s="1" t="e">
        <f t="shared" si="379"/>
        <v>#N/A</v>
      </c>
    </row>
    <row r="2636" spans="1:43">
      <c r="A2636">
        <v>35</v>
      </c>
      <c r="B2636" t="s">
        <v>13265</v>
      </c>
      <c r="C2636" t="s">
        <v>4607</v>
      </c>
      <c r="D2636" t="e">
        <f t="shared" si="373"/>
        <v>#N/A</v>
      </c>
      <c r="K2636">
        <f t="shared" si="372"/>
        <v>1987</v>
      </c>
      <c r="L2636" t="s">
        <v>4600</v>
      </c>
      <c r="M2636" t="s">
        <v>4615</v>
      </c>
      <c r="N2636" t="s">
        <v>4684</v>
      </c>
      <c r="O2636" t="s">
        <v>5881</v>
      </c>
      <c r="P2636" t="s">
        <v>13266</v>
      </c>
      <c r="Q2636" t="s">
        <v>13267</v>
      </c>
      <c r="R2636" t="s">
        <v>13268</v>
      </c>
      <c r="AA2636">
        <v>3418</v>
      </c>
      <c r="AB2636" s="1">
        <v>40673</v>
      </c>
      <c r="AC2636" t="s">
        <v>3384</v>
      </c>
      <c r="AD2636" s="2">
        <v>6000000</v>
      </c>
      <c r="AE2636" s="2">
        <v>0</v>
      </c>
      <c r="AF2636" s="2">
        <v>0</v>
      </c>
      <c r="AG2636">
        <v>5</v>
      </c>
      <c r="AH2636">
        <v>10</v>
      </c>
      <c r="AI2636">
        <v>11</v>
      </c>
      <c r="AK2636" s="1" t="e">
        <f t="shared" si="371"/>
        <v>#N/A</v>
      </c>
      <c r="AL2636" s="1" t="e">
        <f t="shared" si="374"/>
        <v>#N/A</v>
      </c>
      <c r="AM2636" s="1" t="e">
        <f t="shared" si="375"/>
        <v>#N/A</v>
      </c>
      <c r="AN2636" s="1" t="e">
        <f t="shared" si="376"/>
        <v>#N/A</v>
      </c>
      <c r="AO2636" s="1" t="e">
        <f t="shared" si="377"/>
        <v>#N/A</v>
      </c>
      <c r="AP2636" s="1" t="e">
        <f t="shared" si="378"/>
        <v>#N/A</v>
      </c>
      <c r="AQ2636" s="1" t="e">
        <f t="shared" si="379"/>
        <v>#N/A</v>
      </c>
    </row>
    <row r="2637" spans="1:43">
      <c r="A2637">
        <v>36</v>
      </c>
      <c r="B2637" t="s">
        <v>13269</v>
      </c>
      <c r="C2637" t="s">
        <v>4607</v>
      </c>
      <c r="D2637" t="e">
        <f t="shared" si="373"/>
        <v>#N/A</v>
      </c>
      <c r="K2637">
        <f t="shared" si="372"/>
        <v>1987</v>
      </c>
      <c r="L2637" t="s">
        <v>4635</v>
      </c>
      <c r="AA2637">
        <v>3419</v>
      </c>
      <c r="AB2637" s="1">
        <v>40617</v>
      </c>
      <c r="AC2637" t="s">
        <v>3385</v>
      </c>
      <c r="AD2637" s="2">
        <v>6000000</v>
      </c>
      <c r="AE2637" s="2">
        <v>0</v>
      </c>
      <c r="AF2637" s="2">
        <v>0</v>
      </c>
      <c r="AG2637">
        <v>3</v>
      </c>
      <c r="AH2637">
        <v>15</v>
      </c>
      <c r="AI2637">
        <v>11</v>
      </c>
      <c r="AK2637" s="1" t="e">
        <f t="shared" si="371"/>
        <v>#N/A</v>
      </c>
      <c r="AL2637" s="1" t="e">
        <f t="shared" si="374"/>
        <v>#N/A</v>
      </c>
      <c r="AM2637" s="1" t="e">
        <f t="shared" si="375"/>
        <v>#N/A</v>
      </c>
      <c r="AN2637" s="1" t="e">
        <f t="shared" si="376"/>
        <v>#N/A</v>
      </c>
      <c r="AO2637" s="1" t="e">
        <f t="shared" si="377"/>
        <v>#N/A</v>
      </c>
      <c r="AP2637" s="1" t="e">
        <f t="shared" si="378"/>
        <v>#N/A</v>
      </c>
      <c r="AQ2637" s="1" t="e">
        <f t="shared" si="379"/>
        <v>#N/A</v>
      </c>
    </row>
    <row r="2638" spans="1:43">
      <c r="A2638">
        <v>37</v>
      </c>
      <c r="B2638" t="s">
        <v>13270</v>
      </c>
      <c r="C2638" t="s">
        <v>4621</v>
      </c>
      <c r="D2638" t="e">
        <f t="shared" si="373"/>
        <v>#N/A</v>
      </c>
      <c r="K2638">
        <f t="shared" si="372"/>
        <v>1987</v>
      </c>
      <c r="L2638" t="s">
        <v>4635</v>
      </c>
      <c r="AA2638">
        <v>3420</v>
      </c>
      <c r="AB2638" s="1">
        <v>40908</v>
      </c>
      <c r="AC2638" t="s">
        <v>3386</v>
      </c>
      <c r="AD2638" s="2">
        <v>6000000</v>
      </c>
      <c r="AE2638" s="2">
        <v>0</v>
      </c>
      <c r="AF2638" s="2">
        <v>0</v>
      </c>
      <c r="AG2638">
        <v>12</v>
      </c>
      <c r="AH2638">
        <v>31</v>
      </c>
      <c r="AI2638">
        <v>11</v>
      </c>
      <c r="AK2638" s="1" t="e">
        <f t="shared" si="371"/>
        <v>#N/A</v>
      </c>
      <c r="AL2638" s="1" t="e">
        <f t="shared" si="374"/>
        <v>#N/A</v>
      </c>
      <c r="AM2638" s="1" t="e">
        <f t="shared" si="375"/>
        <v>#N/A</v>
      </c>
      <c r="AN2638" s="1" t="e">
        <f t="shared" si="376"/>
        <v>#N/A</v>
      </c>
      <c r="AO2638" s="1" t="e">
        <f t="shared" si="377"/>
        <v>#N/A</v>
      </c>
      <c r="AP2638" s="1" t="e">
        <f t="shared" si="378"/>
        <v>#N/A</v>
      </c>
      <c r="AQ2638" s="1" t="e">
        <f t="shared" si="379"/>
        <v>#N/A</v>
      </c>
    </row>
    <row r="2639" spans="1:43">
      <c r="A2639">
        <v>38</v>
      </c>
      <c r="B2639" t="s">
        <v>3102</v>
      </c>
      <c r="C2639" t="s">
        <v>4628</v>
      </c>
      <c r="D2639">
        <f t="shared" si="373"/>
        <v>8500000</v>
      </c>
      <c r="K2639">
        <f t="shared" si="372"/>
        <v>1987</v>
      </c>
      <c r="L2639" t="s">
        <v>4682</v>
      </c>
      <c r="M2639" t="s">
        <v>5159</v>
      </c>
      <c r="N2639" t="s">
        <v>5194</v>
      </c>
      <c r="O2639" t="s">
        <v>6931</v>
      </c>
      <c r="P2639" t="s">
        <v>13271</v>
      </c>
      <c r="Q2639" t="s">
        <v>13272</v>
      </c>
      <c r="R2639" t="s">
        <v>13273</v>
      </c>
      <c r="AA2639">
        <v>3746</v>
      </c>
      <c r="AB2639" s="1">
        <v>40722</v>
      </c>
      <c r="AC2639" s="3">
        <v>9.2361111111111116E-2</v>
      </c>
      <c r="AD2639" s="2">
        <v>3500000</v>
      </c>
      <c r="AE2639" s="2">
        <v>0</v>
      </c>
      <c r="AF2639" s="2">
        <v>0</v>
      </c>
      <c r="AG2639">
        <v>6</v>
      </c>
      <c r="AH2639">
        <v>28</v>
      </c>
      <c r="AI2639">
        <v>11</v>
      </c>
      <c r="AK2639" s="1" t="e">
        <f t="shared" si="371"/>
        <v>#N/A</v>
      </c>
      <c r="AL2639" s="1" t="e">
        <f t="shared" si="374"/>
        <v>#N/A</v>
      </c>
      <c r="AM2639" s="1" t="e">
        <f t="shared" si="375"/>
        <v>#N/A</v>
      </c>
      <c r="AN2639" s="1" t="e">
        <f t="shared" si="376"/>
        <v>#N/A</v>
      </c>
      <c r="AO2639" s="1" t="e">
        <f t="shared" si="377"/>
        <v>#N/A</v>
      </c>
      <c r="AP2639" s="1" t="e">
        <f t="shared" si="378"/>
        <v>#N/A</v>
      </c>
      <c r="AQ2639" s="1" t="e">
        <f t="shared" si="379"/>
        <v>#N/A</v>
      </c>
    </row>
    <row r="2640" spans="1:43">
      <c r="A2640">
        <v>39</v>
      </c>
      <c r="B2640" t="s">
        <v>13274</v>
      </c>
      <c r="C2640" t="s">
        <v>4607</v>
      </c>
      <c r="D2640" t="e">
        <f t="shared" si="373"/>
        <v>#N/A</v>
      </c>
      <c r="K2640">
        <f t="shared" si="372"/>
        <v>1987</v>
      </c>
      <c r="L2640" t="s">
        <v>4600</v>
      </c>
      <c r="M2640" t="s">
        <v>4935</v>
      </c>
      <c r="N2640" t="s">
        <v>5126</v>
      </c>
      <c r="O2640" t="s">
        <v>10201</v>
      </c>
      <c r="P2640" t="s">
        <v>13275</v>
      </c>
      <c r="Q2640" t="s">
        <v>13276</v>
      </c>
      <c r="R2640" t="s">
        <v>13277</v>
      </c>
      <c r="AA2640">
        <v>3888</v>
      </c>
      <c r="AB2640" s="1">
        <v>40634</v>
      </c>
      <c r="AC2640" t="s">
        <v>3845</v>
      </c>
      <c r="AD2640" s="2">
        <v>2600000</v>
      </c>
      <c r="AE2640" s="2">
        <v>0</v>
      </c>
      <c r="AF2640" s="2">
        <v>0</v>
      </c>
      <c r="AG2640">
        <v>4</v>
      </c>
      <c r="AH2640">
        <v>1</v>
      </c>
      <c r="AI2640">
        <v>11</v>
      </c>
      <c r="AK2640" s="1" t="e">
        <f t="shared" si="371"/>
        <v>#N/A</v>
      </c>
      <c r="AL2640" s="1" t="e">
        <f t="shared" si="374"/>
        <v>#N/A</v>
      </c>
      <c r="AM2640" s="1" t="e">
        <f t="shared" si="375"/>
        <v>#N/A</v>
      </c>
      <c r="AN2640" s="1" t="e">
        <f t="shared" si="376"/>
        <v>#N/A</v>
      </c>
      <c r="AO2640" s="1" t="e">
        <f t="shared" si="377"/>
        <v>#N/A</v>
      </c>
      <c r="AP2640" s="1" t="e">
        <f t="shared" si="378"/>
        <v>#N/A</v>
      </c>
      <c r="AQ2640" s="1" t="e">
        <f t="shared" si="379"/>
        <v>#N/A</v>
      </c>
    </row>
    <row r="2641" spans="1:43">
      <c r="A2641">
        <v>40</v>
      </c>
      <c r="B2641" t="s">
        <v>13278</v>
      </c>
      <c r="C2641" t="s">
        <v>4628</v>
      </c>
      <c r="D2641" t="e">
        <f t="shared" si="373"/>
        <v>#N/A</v>
      </c>
      <c r="K2641">
        <f t="shared" si="372"/>
        <v>1987</v>
      </c>
      <c r="L2641" t="s">
        <v>4682</v>
      </c>
      <c r="M2641" t="s">
        <v>4671</v>
      </c>
      <c r="N2641" t="s">
        <v>5120</v>
      </c>
      <c r="O2641" t="s">
        <v>13279</v>
      </c>
      <c r="P2641" t="s">
        <v>13280</v>
      </c>
      <c r="Q2641" t="s">
        <v>13281</v>
      </c>
      <c r="R2641" t="s">
        <v>13282</v>
      </c>
      <c r="AA2641">
        <v>4117</v>
      </c>
      <c r="AB2641" s="1">
        <v>40697</v>
      </c>
      <c r="AC2641" t="s">
        <v>4069</v>
      </c>
      <c r="AD2641" s="2">
        <v>1500000</v>
      </c>
      <c r="AE2641" s="2">
        <v>0</v>
      </c>
      <c r="AF2641" s="2">
        <v>0</v>
      </c>
      <c r="AG2641">
        <v>6</v>
      </c>
      <c r="AH2641">
        <v>3</v>
      </c>
      <c r="AI2641">
        <v>11</v>
      </c>
      <c r="AK2641" s="1" t="e">
        <f t="shared" si="371"/>
        <v>#N/A</v>
      </c>
      <c r="AL2641" s="1" t="e">
        <f t="shared" si="374"/>
        <v>#N/A</v>
      </c>
      <c r="AM2641" s="1" t="e">
        <f t="shared" si="375"/>
        <v>#N/A</v>
      </c>
      <c r="AN2641" s="1" t="e">
        <f t="shared" si="376"/>
        <v>#N/A</v>
      </c>
      <c r="AO2641" s="1" t="e">
        <f t="shared" si="377"/>
        <v>#N/A</v>
      </c>
      <c r="AP2641" s="1" t="e">
        <f t="shared" si="378"/>
        <v>#N/A</v>
      </c>
      <c r="AQ2641" s="1" t="e">
        <f t="shared" si="379"/>
        <v>#N/A</v>
      </c>
    </row>
    <row r="2642" spans="1:43">
      <c r="A2642">
        <v>41</v>
      </c>
      <c r="B2642" t="s">
        <v>2480</v>
      </c>
      <c r="C2642" t="s">
        <v>4677</v>
      </c>
      <c r="D2642">
        <f t="shared" si="373"/>
        <v>15000000</v>
      </c>
      <c r="K2642">
        <f t="shared" si="372"/>
        <v>1987</v>
      </c>
      <c r="L2642" t="s">
        <v>4614</v>
      </c>
      <c r="M2642" t="s">
        <v>4622</v>
      </c>
      <c r="N2642" t="s">
        <v>5994</v>
      </c>
      <c r="O2642" t="s">
        <v>6785</v>
      </c>
      <c r="P2642" t="s">
        <v>13283</v>
      </c>
      <c r="Q2642" t="s">
        <v>13284</v>
      </c>
      <c r="R2642" t="s">
        <v>13285</v>
      </c>
      <c r="AA2642">
        <v>4141</v>
      </c>
      <c r="AB2642" s="1">
        <v>40687</v>
      </c>
      <c r="AC2642" t="s">
        <v>4093</v>
      </c>
      <c r="AD2642" s="2">
        <v>1300000</v>
      </c>
      <c r="AE2642" s="2">
        <v>0</v>
      </c>
      <c r="AF2642" s="2">
        <v>0</v>
      </c>
      <c r="AG2642">
        <v>5</v>
      </c>
      <c r="AH2642">
        <v>24</v>
      </c>
      <c r="AI2642">
        <v>11</v>
      </c>
      <c r="AK2642" s="1" t="e">
        <f t="shared" si="371"/>
        <v>#N/A</v>
      </c>
      <c r="AL2642" s="1" t="e">
        <f t="shared" si="374"/>
        <v>#N/A</v>
      </c>
      <c r="AM2642" s="1" t="e">
        <f t="shared" si="375"/>
        <v>#N/A</v>
      </c>
      <c r="AN2642" s="1" t="e">
        <f t="shared" si="376"/>
        <v>#N/A</v>
      </c>
      <c r="AO2642" s="1" t="e">
        <f t="shared" si="377"/>
        <v>#N/A</v>
      </c>
      <c r="AP2642" s="1" t="e">
        <f t="shared" si="378"/>
        <v>#N/A</v>
      </c>
      <c r="AQ2642" s="1" t="e">
        <f t="shared" si="379"/>
        <v>#N/A</v>
      </c>
    </row>
    <row r="2643" spans="1:43">
      <c r="A2643">
        <v>42</v>
      </c>
      <c r="B2643" t="s">
        <v>13286</v>
      </c>
      <c r="C2643" t="s">
        <v>4677</v>
      </c>
      <c r="D2643" t="e">
        <f t="shared" si="373"/>
        <v>#N/A</v>
      </c>
      <c r="K2643">
        <f t="shared" si="372"/>
        <v>1987</v>
      </c>
      <c r="L2643" t="s">
        <v>4600</v>
      </c>
      <c r="M2643" t="s">
        <v>5095</v>
      </c>
      <c r="N2643" t="s">
        <v>4690</v>
      </c>
      <c r="O2643" t="s">
        <v>7719</v>
      </c>
      <c r="P2643" t="s">
        <v>13287</v>
      </c>
      <c r="Q2643" t="s">
        <v>13288</v>
      </c>
      <c r="R2643" t="s">
        <v>13289</v>
      </c>
      <c r="AA2643">
        <v>4559</v>
      </c>
      <c r="AB2643" s="1">
        <v>40908</v>
      </c>
      <c r="AC2643" t="s">
        <v>4498</v>
      </c>
      <c r="AD2643" s="2">
        <v>70000</v>
      </c>
      <c r="AE2643" s="2">
        <v>0</v>
      </c>
      <c r="AF2643" s="2">
        <v>0</v>
      </c>
      <c r="AG2643">
        <v>12</v>
      </c>
      <c r="AH2643">
        <v>31</v>
      </c>
      <c r="AI2643">
        <v>11</v>
      </c>
      <c r="AK2643" s="1" t="e">
        <f t="shared" ref="AK2643:AK2706" si="380">VLOOKUP(AC2643,$B$2:$R$10000,11,FALSE)</f>
        <v>#N/A</v>
      </c>
      <c r="AL2643" s="1" t="e">
        <f t="shared" si="374"/>
        <v>#N/A</v>
      </c>
      <c r="AM2643" s="1" t="e">
        <f t="shared" si="375"/>
        <v>#N/A</v>
      </c>
      <c r="AN2643" s="1" t="e">
        <f t="shared" si="376"/>
        <v>#N/A</v>
      </c>
      <c r="AO2643" s="1" t="e">
        <f t="shared" si="377"/>
        <v>#N/A</v>
      </c>
      <c r="AP2643" s="1" t="e">
        <f t="shared" si="378"/>
        <v>#N/A</v>
      </c>
      <c r="AQ2643" s="1" t="e">
        <f t="shared" si="379"/>
        <v>#N/A</v>
      </c>
    </row>
    <row r="2644" spans="1:43">
      <c r="A2644">
        <v>43</v>
      </c>
      <c r="B2644" t="s">
        <v>13290</v>
      </c>
      <c r="C2644" t="s">
        <v>4621</v>
      </c>
      <c r="D2644" t="e">
        <f t="shared" si="373"/>
        <v>#N/A</v>
      </c>
      <c r="K2644">
        <f t="shared" si="372"/>
        <v>1987</v>
      </c>
      <c r="L2644" t="s">
        <v>4614</v>
      </c>
      <c r="M2644" t="s">
        <v>4689</v>
      </c>
      <c r="N2644" t="s">
        <v>5199</v>
      </c>
      <c r="O2644" t="s">
        <v>13291</v>
      </c>
      <c r="P2644" t="s">
        <v>13292</v>
      </c>
      <c r="Q2644" t="s">
        <v>13293</v>
      </c>
      <c r="R2644" t="s">
        <v>13294</v>
      </c>
      <c r="AA2644">
        <v>4596</v>
      </c>
      <c r="AB2644" s="1">
        <v>40872</v>
      </c>
      <c r="AC2644" t="s">
        <v>4535</v>
      </c>
      <c r="AD2644" s="2">
        <v>17300</v>
      </c>
      <c r="AE2644" s="2">
        <v>0</v>
      </c>
      <c r="AF2644" s="2">
        <v>0</v>
      </c>
      <c r="AG2644">
        <v>11</v>
      </c>
      <c r="AH2644">
        <v>25</v>
      </c>
      <c r="AI2644">
        <v>11</v>
      </c>
      <c r="AK2644" s="1" t="e">
        <f t="shared" si="380"/>
        <v>#N/A</v>
      </c>
      <c r="AL2644" s="1" t="e">
        <f t="shared" si="374"/>
        <v>#N/A</v>
      </c>
      <c r="AM2644" s="1" t="e">
        <f t="shared" si="375"/>
        <v>#N/A</v>
      </c>
      <c r="AN2644" s="1" t="e">
        <f t="shared" si="376"/>
        <v>#N/A</v>
      </c>
      <c r="AO2644" s="1" t="e">
        <f t="shared" si="377"/>
        <v>#N/A</v>
      </c>
      <c r="AP2644" s="1" t="e">
        <f t="shared" si="378"/>
        <v>#N/A</v>
      </c>
      <c r="AQ2644" s="1" t="e">
        <f t="shared" si="379"/>
        <v>#N/A</v>
      </c>
    </row>
    <row r="2645" spans="1:43">
      <c r="A2645">
        <v>44</v>
      </c>
      <c r="B2645" t="s">
        <v>13295</v>
      </c>
      <c r="C2645" t="s">
        <v>4628</v>
      </c>
      <c r="D2645" t="e">
        <f t="shared" si="373"/>
        <v>#N/A</v>
      </c>
      <c r="K2645">
        <f t="shared" si="372"/>
        <v>1987</v>
      </c>
      <c r="L2645" t="s">
        <v>4614</v>
      </c>
      <c r="M2645" t="s">
        <v>5095</v>
      </c>
      <c r="N2645" t="s">
        <v>4708</v>
      </c>
      <c r="O2645" t="s">
        <v>13296</v>
      </c>
      <c r="P2645" t="s">
        <v>13297</v>
      </c>
      <c r="Q2645" t="s">
        <v>13298</v>
      </c>
      <c r="R2645" t="s">
        <v>13299</v>
      </c>
      <c r="AA2645">
        <v>15</v>
      </c>
      <c r="AB2645" s="1">
        <v>41033</v>
      </c>
      <c r="AC2645" t="s">
        <v>14</v>
      </c>
      <c r="AD2645" s="2">
        <v>225000000</v>
      </c>
      <c r="AE2645" s="2">
        <v>623279547</v>
      </c>
      <c r="AF2645" s="2">
        <v>1514279547</v>
      </c>
      <c r="AG2645">
        <v>5</v>
      </c>
      <c r="AH2645">
        <v>4</v>
      </c>
      <c r="AI2645">
        <v>12</v>
      </c>
      <c r="AK2645" s="1" t="e">
        <f t="shared" si="380"/>
        <v>#N/A</v>
      </c>
      <c r="AL2645" s="1" t="e">
        <f t="shared" si="374"/>
        <v>#N/A</v>
      </c>
      <c r="AM2645" s="1" t="e">
        <f t="shared" si="375"/>
        <v>#N/A</v>
      </c>
      <c r="AN2645" s="1" t="e">
        <f t="shared" si="376"/>
        <v>#N/A</v>
      </c>
      <c r="AO2645" s="1" t="e">
        <f t="shared" si="377"/>
        <v>#N/A</v>
      </c>
      <c r="AP2645" s="1" t="e">
        <f t="shared" si="378"/>
        <v>#N/A</v>
      </c>
      <c r="AQ2645" s="1" t="e">
        <f t="shared" si="379"/>
        <v>#N/A</v>
      </c>
    </row>
    <row r="2646" spans="1:43">
      <c r="A2646">
        <v>45</v>
      </c>
      <c r="B2646" t="s">
        <v>13300</v>
      </c>
      <c r="C2646" t="s">
        <v>5962</v>
      </c>
      <c r="D2646" t="e">
        <f t="shared" si="373"/>
        <v>#N/A</v>
      </c>
      <c r="K2646">
        <f t="shared" si="372"/>
        <v>1987</v>
      </c>
      <c r="L2646" t="s">
        <v>4614</v>
      </c>
      <c r="M2646" t="s">
        <v>4857</v>
      </c>
      <c r="N2646" t="s">
        <v>5174</v>
      </c>
      <c r="O2646" t="s">
        <v>5614</v>
      </c>
      <c r="P2646" t="s">
        <v>10040</v>
      </c>
      <c r="Q2646" t="s">
        <v>13301</v>
      </c>
      <c r="R2646" t="s">
        <v>13302</v>
      </c>
      <c r="AA2646">
        <v>33</v>
      </c>
      <c r="AB2646" s="1">
        <v>41221</v>
      </c>
      <c r="AC2646" t="s">
        <v>32</v>
      </c>
      <c r="AD2646" s="2">
        <v>200000000</v>
      </c>
      <c r="AE2646" s="2">
        <v>304360277</v>
      </c>
      <c r="AF2646" s="2">
        <v>1110526981</v>
      </c>
      <c r="AG2646">
        <v>11</v>
      </c>
      <c r="AH2646">
        <v>8</v>
      </c>
      <c r="AI2646">
        <v>12</v>
      </c>
      <c r="AK2646" s="1" t="str">
        <f t="shared" si="380"/>
        <v>PG-13</v>
      </c>
      <c r="AL2646" s="1" t="str">
        <f t="shared" si="374"/>
        <v>143 min</v>
      </c>
      <c r="AM2646" s="1" t="str">
        <f t="shared" si="375"/>
        <v>Action, Adventure</v>
      </c>
      <c r="AN2646" s="1" t="str">
        <f t="shared" si="376"/>
        <v>Sam Mendes</v>
      </c>
      <c r="AO2646" s="1" t="str">
        <f t="shared" si="377"/>
        <v>Neal Purvis, Robert Wade, John Logan</v>
      </c>
      <c r="AP2646" s="1" t="str">
        <f t="shared" si="378"/>
        <v>Daniel Craig, Judi Dench, Javier Bardem, Ralph Fiennes</v>
      </c>
      <c r="AQ2646" s="1" t="str">
        <f t="shared" si="379"/>
        <v>Sony</v>
      </c>
    </row>
    <row r="2647" spans="1:43">
      <c r="A2647">
        <v>46</v>
      </c>
      <c r="B2647" t="s">
        <v>13303</v>
      </c>
      <c r="C2647" t="s">
        <v>6482</v>
      </c>
      <c r="D2647" t="e">
        <f t="shared" si="373"/>
        <v>#N/A</v>
      </c>
      <c r="K2647">
        <f t="shared" ref="K2647:K2710" si="381">2013-INT((ROW()-2)/100)</f>
        <v>1987</v>
      </c>
      <c r="L2647" t="s">
        <v>4614</v>
      </c>
      <c r="M2647" t="s">
        <v>4689</v>
      </c>
      <c r="N2647" t="s">
        <v>5126</v>
      </c>
      <c r="O2647" t="s">
        <v>10431</v>
      </c>
      <c r="P2647" t="s">
        <v>10843</v>
      </c>
      <c r="Q2647" t="s">
        <v>13304</v>
      </c>
      <c r="R2647" t="s">
        <v>13305</v>
      </c>
      <c r="AA2647">
        <v>3</v>
      </c>
      <c r="AB2647" s="1">
        <v>41110</v>
      </c>
      <c r="AC2647" t="s">
        <v>2</v>
      </c>
      <c r="AD2647" s="2">
        <v>275000000</v>
      </c>
      <c r="AE2647" s="2">
        <v>448139099</v>
      </c>
      <c r="AF2647" s="2">
        <v>1079343943</v>
      </c>
      <c r="AG2647">
        <v>7</v>
      </c>
      <c r="AH2647">
        <v>20</v>
      </c>
      <c r="AI2647">
        <v>12</v>
      </c>
      <c r="AK2647" s="1" t="str">
        <f t="shared" si="380"/>
        <v>PG-13</v>
      </c>
      <c r="AL2647" s="1" t="str">
        <f t="shared" si="374"/>
        <v>165 min</v>
      </c>
      <c r="AM2647" s="1" t="str">
        <f t="shared" si="375"/>
        <v>Action</v>
      </c>
      <c r="AN2647" s="1" t="str">
        <f t="shared" si="376"/>
        <v>Christopher Nolan</v>
      </c>
      <c r="AO2647" s="1" t="str">
        <f t="shared" si="377"/>
        <v>Jonathan Nolan (screenplay), Christopher Nolan (screenplay), Christopher Nolan (story), David S. Goyer (story), Bob Kane (characters)</v>
      </c>
      <c r="AP2647" s="1" t="str">
        <f t="shared" si="378"/>
        <v>Christian Bale, Gary Oldman, Tom Hardy, Joseph Gordon-Levitt</v>
      </c>
      <c r="AQ2647" s="1" t="str">
        <f t="shared" si="379"/>
        <v>WB</v>
      </c>
    </row>
    <row r="2648" spans="1:43">
      <c r="A2648">
        <v>47</v>
      </c>
      <c r="B2648" t="s">
        <v>13306</v>
      </c>
      <c r="C2648" t="s">
        <v>4628</v>
      </c>
      <c r="D2648" t="e">
        <f t="shared" si="373"/>
        <v>#N/A</v>
      </c>
      <c r="K2648">
        <f t="shared" si="381"/>
        <v>1987</v>
      </c>
      <c r="L2648" t="s">
        <v>4614</v>
      </c>
      <c r="M2648" t="s">
        <v>5119</v>
      </c>
      <c r="N2648" t="s">
        <v>5673</v>
      </c>
      <c r="O2648" t="s">
        <v>9575</v>
      </c>
      <c r="P2648" t="s">
        <v>13307</v>
      </c>
      <c r="Q2648" t="s">
        <v>13308</v>
      </c>
      <c r="R2648" t="s">
        <v>13309</v>
      </c>
      <c r="AA2648">
        <v>8</v>
      </c>
      <c r="AB2648" s="1">
        <v>41257</v>
      </c>
      <c r="AC2648" t="s">
        <v>7</v>
      </c>
      <c r="AD2648" s="2">
        <v>250000000</v>
      </c>
      <c r="AE2648" s="2">
        <v>303003568</v>
      </c>
      <c r="AF2648" s="2">
        <v>1014703568</v>
      </c>
      <c r="AG2648">
        <v>12</v>
      </c>
      <c r="AH2648">
        <v>14</v>
      </c>
      <c r="AI2648">
        <v>12</v>
      </c>
      <c r="AK2648" s="1" t="str">
        <f t="shared" si="380"/>
        <v>PG-13</v>
      </c>
      <c r="AL2648" s="1" t="str">
        <f t="shared" si="374"/>
        <v>169 min</v>
      </c>
      <c r="AM2648" s="1" t="str">
        <f t="shared" si="375"/>
        <v>Adventure, Fantasy</v>
      </c>
      <c r="AN2648" s="1" t="str">
        <f t="shared" si="376"/>
        <v>Peter Jackson</v>
      </c>
      <c r="AO2648" s="1" t="str">
        <f t="shared" si="377"/>
        <v>Fran Walsh (screenplay), Philippa Boyens (screenplay), Peter Jackson (screenplay), Guillermo del Toro (screenplay), J.R.R. Tolkien (novel)</v>
      </c>
      <c r="AP2648" s="1" t="str">
        <f t="shared" si="378"/>
        <v>Ian McKellen, Martin Freeman, Richard Armitage, Ken Stott</v>
      </c>
      <c r="AQ2648" s="1" t="str">
        <f t="shared" si="379"/>
        <v>WB</v>
      </c>
    </row>
    <row r="2649" spans="1:43">
      <c r="A2649">
        <v>48</v>
      </c>
      <c r="B2649" t="s">
        <v>13310</v>
      </c>
      <c r="C2649" t="s">
        <v>4607</v>
      </c>
      <c r="D2649" t="e">
        <f t="shared" si="373"/>
        <v>#N/A</v>
      </c>
      <c r="K2649">
        <f t="shared" si="381"/>
        <v>1987</v>
      </c>
      <c r="L2649" t="s">
        <v>4682</v>
      </c>
      <c r="M2649" t="s">
        <v>4666</v>
      </c>
      <c r="N2649" t="s">
        <v>4852</v>
      </c>
      <c r="O2649" t="s">
        <v>7274</v>
      </c>
      <c r="P2649" t="s">
        <v>7274</v>
      </c>
      <c r="Q2649" t="s">
        <v>13311</v>
      </c>
      <c r="R2649" t="s">
        <v>13312</v>
      </c>
      <c r="AA2649">
        <v>299</v>
      </c>
      <c r="AB2649" s="1">
        <v>41103</v>
      </c>
      <c r="AC2649" t="s">
        <v>296</v>
      </c>
      <c r="AD2649" s="2">
        <v>95000000</v>
      </c>
      <c r="AE2649" s="2">
        <v>161321843</v>
      </c>
      <c r="AF2649" s="2">
        <v>879765137</v>
      </c>
      <c r="AG2649">
        <v>7</v>
      </c>
      <c r="AH2649">
        <v>13</v>
      </c>
      <c r="AI2649">
        <v>12</v>
      </c>
      <c r="AK2649" s="1" t="str">
        <f t="shared" si="380"/>
        <v>PG</v>
      </c>
      <c r="AL2649" s="1" t="str">
        <f t="shared" si="374"/>
        <v>88 min</v>
      </c>
      <c r="AM2649" s="1" t="str">
        <f t="shared" si="375"/>
        <v>Animation, Adventure, Comedy</v>
      </c>
      <c r="AN2649" s="1" t="str">
        <f t="shared" si="376"/>
        <v>Steve Martino, Mike Thurmeier</v>
      </c>
      <c r="AO2649" s="1" t="str">
        <f t="shared" si="377"/>
        <v>Michael Berg (screenplay), Jason Fuchs (screenplay), Michael Berg (story), Lori Forte (story)</v>
      </c>
      <c r="AP2649" s="1" t="str">
        <f t="shared" si="378"/>
        <v>Aziz Ansari, Joy Behar, Christopher Campbell, Alain Chabat</v>
      </c>
      <c r="AQ2649" s="1" t="str">
        <f t="shared" si="379"/>
        <v>Fox</v>
      </c>
    </row>
    <row r="2650" spans="1:43">
      <c r="A2650">
        <v>49</v>
      </c>
      <c r="B2650" t="s">
        <v>13313</v>
      </c>
      <c r="C2650" t="s">
        <v>4677</v>
      </c>
      <c r="D2650" t="e">
        <f t="shared" si="373"/>
        <v>#N/A</v>
      </c>
      <c r="K2650">
        <f t="shared" si="381"/>
        <v>1987</v>
      </c>
      <c r="L2650" t="s">
        <v>4682</v>
      </c>
      <c r="M2650" t="s">
        <v>4615</v>
      </c>
      <c r="N2650" t="s">
        <v>4936</v>
      </c>
      <c r="O2650" t="s">
        <v>13314</v>
      </c>
      <c r="P2650" t="s">
        <v>9778</v>
      </c>
      <c r="Q2650" t="s">
        <v>13315</v>
      </c>
      <c r="R2650" t="s">
        <v>13316</v>
      </c>
      <c r="AA2650">
        <v>151</v>
      </c>
      <c r="AB2650" s="1">
        <v>41229</v>
      </c>
      <c r="AC2650" t="s">
        <v>149</v>
      </c>
      <c r="AD2650" s="2">
        <v>136200000</v>
      </c>
      <c r="AE2650" s="2">
        <v>292324737</v>
      </c>
      <c r="AF2650" s="2">
        <v>832660037</v>
      </c>
      <c r="AG2650">
        <v>11</v>
      </c>
      <c r="AH2650">
        <v>16</v>
      </c>
      <c r="AI2650">
        <v>12</v>
      </c>
      <c r="AK2650" s="1" t="e">
        <f t="shared" si="380"/>
        <v>#N/A</v>
      </c>
      <c r="AL2650" s="1" t="e">
        <f t="shared" si="374"/>
        <v>#N/A</v>
      </c>
      <c r="AM2650" s="1" t="e">
        <f t="shared" si="375"/>
        <v>#N/A</v>
      </c>
      <c r="AN2650" s="1" t="e">
        <f t="shared" si="376"/>
        <v>#N/A</v>
      </c>
      <c r="AO2650" s="1" t="e">
        <f t="shared" si="377"/>
        <v>#N/A</v>
      </c>
      <c r="AP2650" s="1" t="e">
        <f t="shared" si="378"/>
        <v>#N/A</v>
      </c>
      <c r="AQ2650" s="1" t="e">
        <f t="shared" si="379"/>
        <v>#N/A</v>
      </c>
    </row>
    <row r="2651" spans="1:43">
      <c r="A2651">
        <v>50</v>
      </c>
      <c r="B2651" t="s">
        <v>13317</v>
      </c>
      <c r="C2651" t="s">
        <v>4607</v>
      </c>
      <c r="D2651" t="e">
        <f t="shared" si="373"/>
        <v>#N/A</v>
      </c>
      <c r="K2651">
        <f t="shared" si="381"/>
        <v>1987</v>
      </c>
      <c r="L2651" t="s">
        <v>4614</v>
      </c>
      <c r="M2651" t="s">
        <v>4779</v>
      </c>
      <c r="N2651" t="s">
        <v>10230</v>
      </c>
      <c r="O2651" t="s">
        <v>12043</v>
      </c>
      <c r="P2651" t="s">
        <v>13318</v>
      </c>
      <c r="Q2651" t="s">
        <v>13319</v>
      </c>
      <c r="R2651" t="s">
        <v>13320</v>
      </c>
      <c r="AA2651">
        <v>19</v>
      </c>
      <c r="AB2651" s="1">
        <v>41093</v>
      </c>
      <c r="AC2651" t="s">
        <v>18</v>
      </c>
      <c r="AD2651" s="2">
        <v>220000000</v>
      </c>
      <c r="AE2651" s="2">
        <v>262030663</v>
      </c>
      <c r="AF2651" s="2">
        <v>757890267</v>
      </c>
      <c r="AG2651">
        <v>7</v>
      </c>
      <c r="AH2651">
        <v>3</v>
      </c>
      <c r="AI2651">
        <v>12</v>
      </c>
      <c r="AK2651" s="1" t="str">
        <f t="shared" si="380"/>
        <v>PG-13</v>
      </c>
      <c r="AL2651" s="1" t="str">
        <f t="shared" si="374"/>
        <v>136 min</v>
      </c>
      <c r="AM2651" s="1" t="str">
        <f t="shared" si="375"/>
        <v>Action, Adventure, Fantasy</v>
      </c>
      <c r="AN2651" s="1" t="str">
        <f t="shared" si="376"/>
        <v>Marc Webb</v>
      </c>
      <c r="AO2651" s="1" t="str">
        <f t="shared" si="377"/>
        <v>James Vanderbilt (screenplay), Alvin Sargent (screenplay), Steve Kloves (screenplay), James Vanderbilt (story), Stan Lee (based on the Marvel comic book by), Steve Ditko (based on the Marvel comic book by)</v>
      </c>
      <c r="AP2651" s="1" t="str">
        <f t="shared" si="378"/>
        <v>Andrew Garfield, Emma Stone, Rhys Ifans, Denis Leary</v>
      </c>
      <c r="AQ2651" s="1" t="str">
        <f t="shared" si="379"/>
        <v>Sony</v>
      </c>
    </row>
    <row r="2652" spans="1:43">
      <c r="A2652">
        <v>51</v>
      </c>
      <c r="B2652" t="s">
        <v>13321</v>
      </c>
      <c r="C2652" t="s">
        <v>4677</v>
      </c>
      <c r="D2652" t="e">
        <f t="shared" si="373"/>
        <v>#N/A</v>
      </c>
      <c r="K2652">
        <f t="shared" si="381"/>
        <v>1987</v>
      </c>
      <c r="L2652" t="s">
        <v>4600</v>
      </c>
      <c r="M2652" t="s">
        <v>4935</v>
      </c>
      <c r="N2652" t="s">
        <v>4708</v>
      </c>
      <c r="O2652" t="s">
        <v>6535</v>
      </c>
      <c r="P2652" t="s">
        <v>5786</v>
      </c>
      <c r="Q2652" t="s">
        <v>13322</v>
      </c>
      <c r="R2652" t="s">
        <v>13323</v>
      </c>
      <c r="AA2652">
        <v>128</v>
      </c>
      <c r="AB2652" s="1">
        <v>41068</v>
      </c>
      <c r="AC2652" t="s">
        <v>126</v>
      </c>
      <c r="AD2652" s="2">
        <v>145000000</v>
      </c>
      <c r="AE2652" s="2">
        <v>216391482</v>
      </c>
      <c r="AF2652" s="2">
        <v>746921271</v>
      </c>
      <c r="AG2652">
        <v>6</v>
      </c>
      <c r="AH2652">
        <v>8</v>
      </c>
      <c r="AI2652">
        <v>12</v>
      </c>
      <c r="AK2652" s="1" t="str">
        <f t="shared" si="380"/>
        <v>PG</v>
      </c>
      <c r="AL2652" s="1" t="str">
        <f t="shared" si="374"/>
        <v>93 min</v>
      </c>
      <c r="AM2652" s="1" t="str">
        <f t="shared" si="375"/>
        <v>Animation, Adventure, Comedy</v>
      </c>
      <c r="AN2652" s="1" t="str">
        <f t="shared" si="376"/>
        <v>Eric Darnell, Tom McGrath, Conrad Vernon</v>
      </c>
      <c r="AO2652" s="1" t="str">
        <f t="shared" si="377"/>
        <v>Eric Darnell (screenplay), Noah Baumbach (screenplay)</v>
      </c>
      <c r="AP2652" s="1" t="str">
        <f t="shared" si="378"/>
        <v>Ben Stiller, Chris Rock, David Schwimmer, Jada Pinkett Smith</v>
      </c>
      <c r="AQ2652" s="1" t="str">
        <f t="shared" si="379"/>
        <v>P/DW</v>
      </c>
    </row>
    <row r="2653" spans="1:43">
      <c r="A2653">
        <v>52</v>
      </c>
      <c r="B2653" t="s">
        <v>13324</v>
      </c>
      <c r="C2653" t="s">
        <v>4607</v>
      </c>
      <c r="D2653" t="e">
        <f t="shared" si="373"/>
        <v>#N/A</v>
      </c>
      <c r="K2653">
        <f t="shared" si="381"/>
        <v>1987</v>
      </c>
      <c r="L2653" t="s">
        <v>4636</v>
      </c>
      <c r="M2653" t="s">
        <v>5095</v>
      </c>
      <c r="N2653" t="s">
        <v>12767</v>
      </c>
      <c r="O2653" t="s">
        <v>13325</v>
      </c>
      <c r="P2653" t="s">
        <v>13325</v>
      </c>
      <c r="Q2653" t="s">
        <v>13326</v>
      </c>
      <c r="R2653" t="s">
        <v>13327</v>
      </c>
      <c r="AA2653">
        <v>403</v>
      </c>
      <c r="AB2653" s="1">
        <v>40991</v>
      </c>
      <c r="AC2653" t="s">
        <v>400</v>
      </c>
      <c r="AD2653" s="2">
        <v>80000000</v>
      </c>
      <c r="AE2653" s="2">
        <v>408010692</v>
      </c>
      <c r="AF2653" s="2">
        <v>678773965</v>
      </c>
      <c r="AG2653">
        <v>3</v>
      </c>
      <c r="AH2653">
        <v>23</v>
      </c>
      <c r="AI2653">
        <v>12</v>
      </c>
      <c r="AK2653" s="1" t="str">
        <f t="shared" si="380"/>
        <v>PG-13</v>
      </c>
      <c r="AL2653" s="1" t="str">
        <f t="shared" si="374"/>
        <v>142 min</v>
      </c>
      <c r="AM2653" s="1" t="str">
        <f t="shared" si="375"/>
        <v>Adventure, Sci-Fi</v>
      </c>
      <c r="AN2653" s="1" t="str">
        <f t="shared" si="376"/>
        <v>Gary Ross</v>
      </c>
      <c r="AO2653" s="1" t="str">
        <f t="shared" si="377"/>
        <v>Gary Ross (screenplay), Suzanne Collins (screenplay), Billy Ray (screenplay), Suzanne Collins (novel)</v>
      </c>
      <c r="AP2653" s="1" t="str">
        <f t="shared" si="378"/>
        <v>Stanley Tucci, Wes Bentley, Jennifer Lawrence, Willow Shields</v>
      </c>
      <c r="AQ2653" s="1" t="str">
        <f t="shared" si="379"/>
        <v>LGF</v>
      </c>
    </row>
    <row r="2654" spans="1:43">
      <c r="A2654">
        <v>53</v>
      </c>
      <c r="B2654" t="s">
        <v>13328</v>
      </c>
      <c r="C2654" t="s">
        <v>4628</v>
      </c>
      <c r="D2654" t="e">
        <f t="shared" si="373"/>
        <v>#N/A</v>
      </c>
      <c r="K2654">
        <f t="shared" si="381"/>
        <v>1987</v>
      </c>
      <c r="L2654" t="s">
        <v>4614</v>
      </c>
      <c r="M2654" t="s">
        <v>4892</v>
      </c>
      <c r="N2654" t="s">
        <v>7302</v>
      </c>
      <c r="O2654" t="s">
        <v>5086</v>
      </c>
      <c r="P2654" t="s">
        <v>13329</v>
      </c>
      <c r="Q2654" t="s">
        <v>13330</v>
      </c>
      <c r="R2654" t="s">
        <v>13331</v>
      </c>
      <c r="AA2654">
        <v>20</v>
      </c>
      <c r="AB2654" s="1">
        <v>41054</v>
      </c>
      <c r="AC2654" t="s">
        <v>19</v>
      </c>
      <c r="AD2654" s="2">
        <v>215000000</v>
      </c>
      <c r="AE2654" s="2">
        <v>179020854</v>
      </c>
      <c r="AF2654" s="2">
        <v>654213485</v>
      </c>
      <c r="AG2654">
        <v>5</v>
      </c>
      <c r="AH2654">
        <v>25</v>
      </c>
      <c r="AI2654">
        <v>12</v>
      </c>
      <c r="AK2654" s="1" t="e">
        <f t="shared" si="380"/>
        <v>#N/A</v>
      </c>
      <c r="AL2654" s="1" t="e">
        <f t="shared" si="374"/>
        <v>#N/A</v>
      </c>
      <c r="AM2654" s="1" t="e">
        <f t="shared" si="375"/>
        <v>#N/A</v>
      </c>
      <c r="AN2654" s="1" t="e">
        <f t="shared" si="376"/>
        <v>#N/A</v>
      </c>
      <c r="AO2654" s="1" t="e">
        <f t="shared" si="377"/>
        <v>#N/A</v>
      </c>
      <c r="AP2654" s="1" t="e">
        <f t="shared" si="378"/>
        <v>#N/A</v>
      </c>
      <c r="AQ2654" s="1" t="e">
        <f t="shared" si="379"/>
        <v>#N/A</v>
      </c>
    </row>
    <row r="2655" spans="1:43">
      <c r="A2655">
        <v>54</v>
      </c>
      <c r="B2655" t="s">
        <v>13332</v>
      </c>
      <c r="C2655" t="s">
        <v>4621</v>
      </c>
      <c r="D2655" t="e">
        <f t="shared" si="373"/>
        <v>#N/A</v>
      </c>
      <c r="K2655">
        <f t="shared" si="381"/>
        <v>1987</v>
      </c>
      <c r="L2655" t="s">
        <v>4635</v>
      </c>
      <c r="AA2655">
        <v>201</v>
      </c>
      <c r="AB2655" s="1">
        <v>41234</v>
      </c>
      <c r="AC2655" t="s">
        <v>198</v>
      </c>
      <c r="AD2655" s="2">
        <v>120000000</v>
      </c>
      <c r="AE2655" s="2">
        <v>124987022</v>
      </c>
      <c r="AF2655" s="2">
        <v>607987022</v>
      </c>
      <c r="AG2655">
        <v>11</v>
      </c>
      <c r="AH2655">
        <v>21</v>
      </c>
      <c r="AI2655">
        <v>12</v>
      </c>
      <c r="AK2655" s="1" t="str">
        <f t="shared" si="380"/>
        <v>PG</v>
      </c>
      <c r="AL2655" s="1" t="str">
        <f t="shared" si="374"/>
        <v>127 min</v>
      </c>
      <c r="AM2655" s="1" t="str">
        <f t="shared" si="375"/>
        <v>Adventure, Drama</v>
      </c>
      <c r="AN2655" s="1" t="str">
        <f t="shared" si="376"/>
        <v>Ang Lee</v>
      </c>
      <c r="AO2655" s="1" t="str">
        <f t="shared" si="377"/>
        <v>Yann Martel (novel), David Magee (screenplay)</v>
      </c>
      <c r="AP2655" s="1" t="str">
        <f t="shared" si="378"/>
        <v>Suraj Sharma, Irrfan Khan, Ayush Tandon, Gautam Belur</v>
      </c>
      <c r="AQ2655" s="1" t="str">
        <f t="shared" si="379"/>
        <v>Fox</v>
      </c>
    </row>
    <row r="2656" spans="1:43">
      <c r="A2656">
        <v>55</v>
      </c>
      <c r="B2656" t="s">
        <v>13333</v>
      </c>
      <c r="C2656" t="s">
        <v>4607</v>
      </c>
      <c r="D2656" t="e">
        <f t="shared" si="373"/>
        <v>#N/A</v>
      </c>
      <c r="K2656">
        <f t="shared" si="381"/>
        <v>1987</v>
      </c>
      <c r="L2656" t="s">
        <v>4614</v>
      </c>
      <c r="M2656" t="s">
        <v>4984</v>
      </c>
      <c r="N2656" t="s">
        <v>6234</v>
      </c>
      <c r="O2656" t="s">
        <v>13334</v>
      </c>
      <c r="P2656" t="s">
        <v>13335</v>
      </c>
      <c r="Q2656" t="s">
        <v>13336</v>
      </c>
      <c r="R2656" t="s">
        <v>13337</v>
      </c>
      <c r="AA2656">
        <v>871</v>
      </c>
      <c r="AB2656" s="1">
        <v>41089</v>
      </c>
      <c r="AC2656" t="s">
        <v>864</v>
      </c>
      <c r="AD2656" s="2">
        <v>50000000</v>
      </c>
      <c r="AE2656" s="2">
        <v>218665740</v>
      </c>
      <c r="AF2656" s="2">
        <v>556016627</v>
      </c>
      <c r="AG2656">
        <v>6</v>
      </c>
      <c r="AH2656">
        <v>29</v>
      </c>
      <c r="AI2656">
        <v>12</v>
      </c>
      <c r="AK2656" s="1" t="str">
        <f t="shared" si="380"/>
        <v>R</v>
      </c>
      <c r="AL2656" s="1" t="str">
        <f t="shared" si="374"/>
        <v>106 min</v>
      </c>
      <c r="AM2656" s="1" t="str">
        <f t="shared" si="375"/>
        <v>Comedy, Fantasy</v>
      </c>
      <c r="AN2656" s="1" t="str">
        <f t="shared" si="376"/>
        <v>Seth MacFarlane</v>
      </c>
      <c r="AO2656" s="1" t="str">
        <f t="shared" si="377"/>
        <v>Seth MacFarlane (screenplay), Alec Sulkin (screenplay), Wellesley Wild (screenplay), Seth MacFarlane (story)</v>
      </c>
      <c r="AP2656" s="1" t="str">
        <f t="shared" si="378"/>
        <v>Mark Wahlberg, Mila Kunis, Seth MacFarlane, Joel McHale</v>
      </c>
      <c r="AQ2656" s="1" t="str">
        <f t="shared" si="379"/>
        <v>Uni.</v>
      </c>
    </row>
    <row r="2657" spans="1:43">
      <c r="A2657">
        <v>56</v>
      </c>
      <c r="B2657" t="s">
        <v>13338</v>
      </c>
      <c r="C2657" t="s">
        <v>4660</v>
      </c>
      <c r="D2657" t="e">
        <f t="shared" si="373"/>
        <v>#N/A</v>
      </c>
      <c r="K2657">
        <f t="shared" si="381"/>
        <v>1987</v>
      </c>
      <c r="L2657" t="s">
        <v>4635</v>
      </c>
      <c r="AA2657">
        <v>55</v>
      </c>
      <c r="AB2657" s="1">
        <v>41082</v>
      </c>
      <c r="AC2657" t="s">
        <v>53</v>
      </c>
      <c r="AD2657" s="2">
        <v>185000000</v>
      </c>
      <c r="AE2657" s="2">
        <v>237282182</v>
      </c>
      <c r="AF2657" s="2">
        <v>554606532</v>
      </c>
      <c r="AG2657">
        <v>6</v>
      </c>
      <c r="AH2657">
        <v>22</v>
      </c>
      <c r="AI2657">
        <v>12</v>
      </c>
      <c r="AK2657" s="1" t="str">
        <f t="shared" si="380"/>
        <v>PG</v>
      </c>
      <c r="AL2657" s="1" t="str">
        <f t="shared" si="374"/>
        <v>93 min</v>
      </c>
      <c r="AM2657" s="1" t="str">
        <f t="shared" si="375"/>
        <v>Animation, Adventure, Comedy</v>
      </c>
      <c r="AN2657" s="1" t="str">
        <f t="shared" si="376"/>
        <v>Mark Andrews, Brenda Chapman, Steve Purcell</v>
      </c>
      <c r="AO2657" s="1" t="str">
        <f t="shared" si="377"/>
        <v>Brenda Chapman (story), Mark Andrews (screenplay), Steve Purcell (screenplay), Brenda Chapman (screenplay), Irene Mecchi (screenplay), Michael Arndt (additional screenplay material)</v>
      </c>
      <c r="AP2657" s="1" t="str">
        <f t="shared" si="378"/>
        <v>Kelly Macdonald, Billy Connolly, Emma Thompson, Julie Walters</v>
      </c>
      <c r="AQ2657" s="1" t="str">
        <f t="shared" si="379"/>
        <v>BV</v>
      </c>
    </row>
    <row r="2658" spans="1:43">
      <c r="A2658">
        <v>57</v>
      </c>
      <c r="B2658" t="s">
        <v>13339</v>
      </c>
      <c r="C2658" t="s">
        <v>4805</v>
      </c>
      <c r="D2658" t="e">
        <f t="shared" si="373"/>
        <v>#N/A</v>
      </c>
      <c r="K2658">
        <f t="shared" si="381"/>
        <v>1987</v>
      </c>
      <c r="L2658" t="s">
        <v>4682</v>
      </c>
      <c r="M2658" t="s">
        <v>4806</v>
      </c>
      <c r="N2658" t="s">
        <v>4893</v>
      </c>
      <c r="O2658" t="s">
        <v>10024</v>
      </c>
      <c r="P2658" t="s">
        <v>13340</v>
      </c>
      <c r="Q2658" t="s">
        <v>13341</v>
      </c>
      <c r="R2658" t="s">
        <v>13342</v>
      </c>
      <c r="AA2658">
        <v>82</v>
      </c>
      <c r="AB2658" s="1">
        <v>41215</v>
      </c>
      <c r="AC2658" t="s">
        <v>80</v>
      </c>
      <c r="AD2658" s="2">
        <v>165000000</v>
      </c>
      <c r="AE2658" s="2">
        <v>189412677</v>
      </c>
      <c r="AF2658" s="2">
        <v>473412677</v>
      </c>
      <c r="AG2658">
        <v>11</v>
      </c>
      <c r="AH2658">
        <v>2</v>
      </c>
      <c r="AI2658">
        <v>12</v>
      </c>
      <c r="AK2658" s="1" t="str">
        <f t="shared" si="380"/>
        <v>PG</v>
      </c>
      <c r="AL2658" s="1" t="str">
        <f t="shared" si="374"/>
        <v>101 min</v>
      </c>
      <c r="AM2658" s="1" t="str">
        <f t="shared" si="375"/>
        <v>Animation, Adventure, Comedy</v>
      </c>
      <c r="AN2658" s="1" t="str">
        <f t="shared" si="376"/>
        <v>Rich Moore</v>
      </c>
      <c r="AO2658" s="1" t="str">
        <f t="shared" si="377"/>
        <v>Rich Moore (story), Phil Johnston (story), Jim Reardon (story), Phil Johnston (screenplay), Jennifer Lee (screenplay), John C. Reilly (additional story material), Sam J. Levine (additional story material), Jared Stern (additional story material)</v>
      </c>
      <c r="AP2658" s="1" t="str">
        <f t="shared" si="378"/>
        <v>John C. Reilly, Sarah Silverman, Jack McBrayer, Jane Lynch</v>
      </c>
      <c r="AQ2658" s="1" t="str">
        <f t="shared" si="379"/>
        <v>BV</v>
      </c>
    </row>
    <row r="2659" spans="1:43">
      <c r="A2659">
        <v>58</v>
      </c>
      <c r="B2659" t="s">
        <v>13343</v>
      </c>
      <c r="C2659" t="s">
        <v>4805</v>
      </c>
      <c r="D2659" t="e">
        <f t="shared" si="373"/>
        <v>#N/A</v>
      </c>
      <c r="K2659">
        <f t="shared" si="381"/>
        <v>1987</v>
      </c>
      <c r="L2659" t="s">
        <v>4682</v>
      </c>
      <c r="M2659" t="s">
        <v>4728</v>
      </c>
      <c r="N2659" t="s">
        <v>4893</v>
      </c>
      <c r="O2659" t="s">
        <v>12602</v>
      </c>
      <c r="P2659" t="s">
        <v>7167</v>
      </c>
      <c r="Q2659" t="s">
        <v>13344</v>
      </c>
      <c r="R2659" t="s">
        <v>13345</v>
      </c>
      <c r="AA2659">
        <v>613</v>
      </c>
      <c r="AB2659" s="1">
        <v>41268</v>
      </c>
      <c r="AC2659" t="s">
        <v>609</v>
      </c>
      <c r="AD2659" s="2">
        <v>65000000</v>
      </c>
      <c r="AE2659" s="2">
        <v>148809770</v>
      </c>
      <c r="AF2659" s="2">
        <v>442169052</v>
      </c>
      <c r="AG2659">
        <v>12</v>
      </c>
      <c r="AH2659">
        <v>25</v>
      </c>
      <c r="AI2659">
        <v>12</v>
      </c>
      <c r="AK2659" s="1" t="e">
        <f t="shared" si="380"/>
        <v>#N/A</v>
      </c>
      <c r="AL2659" s="1" t="e">
        <f t="shared" si="374"/>
        <v>#N/A</v>
      </c>
      <c r="AM2659" s="1" t="e">
        <f t="shared" si="375"/>
        <v>#N/A</v>
      </c>
      <c r="AN2659" s="1" t="e">
        <f t="shared" si="376"/>
        <v>#N/A</v>
      </c>
      <c r="AO2659" s="1" t="e">
        <f t="shared" si="377"/>
        <v>#N/A</v>
      </c>
      <c r="AP2659" s="1" t="e">
        <f t="shared" si="378"/>
        <v>#N/A</v>
      </c>
      <c r="AQ2659" s="1" t="e">
        <f t="shared" si="379"/>
        <v>#N/A</v>
      </c>
    </row>
    <row r="2660" spans="1:43">
      <c r="A2660">
        <v>59</v>
      </c>
      <c r="B2660" t="s">
        <v>13346</v>
      </c>
      <c r="C2660" t="s">
        <v>11759</v>
      </c>
      <c r="D2660" t="e">
        <f t="shared" si="373"/>
        <v>#N/A</v>
      </c>
      <c r="K2660">
        <f t="shared" si="381"/>
        <v>1987</v>
      </c>
      <c r="L2660" t="s">
        <v>4682</v>
      </c>
      <c r="M2660" t="s">
        <v>4872</v>
      </c>
      <c r="N2660" t="s">
        <v>4579</v>
      </c>
      <c r="O2660" t="s">
        <v>10221</v>
      </c>
      <c r="P2660" t="s">
        <v>13347</v>
      </c>
      <c r="Q2660" t="s">
        <v>13348</v>
      </c>
      <c r="R2660" t="s">
        <v>13349</v>
      </c>
      <c r="AA2660">
        <v>263</v>
      </c>
      <c r="AB2660" s="1">
        <v>41268</v>
      </c>
      <c r="AC2660" t="s">
        <v>260</v>
      </c>
      <c r="AD2660" s="2">
        <v>100000000</v>
      </c>
      <c r="AE2660" s="2">
        <v>162805434</v>
      </c>
      <c r="AF2660" s="2">
        <v>425373688</v>
      </c>
      <c r="AG2660">
        <v>12</v>
      </c>
      <c r="AH2660">
        <v>25</v>
      </c>
      <c r="AI2660">
        <v>12</v>
      </c>
      <c r="AK2660" s="1" t="str">
        <f t="shared" si="380"/>
        <v>R</v>
      </c>
      <c r="AL2660" s="1" t="str">
        <f t="shared" si="374"/>
        <v>165 min</v>
      </c>
      <c r="AM2660" s="1" t="str">
        <f t="shared" si="375"/>
        <v>Western</v>
      </c>
      <c r="AN2660" s="1" t="str">
        <f t="shared" si="376"/>
        <v>Quentin Tarantino</v>
      </c>
      <c r="AO2660" s="1" t="str">
        <f t="shared" si="377"/>
        <v>Quentin Tarantino</v>
      </c>
      <c r="AP2660" s="1" t="str">
        <f t="shared" si="378"/>
        <v>Jamie Foxx, Christoph Waltz, Leonardo DiCaprio, Kerry Washington</v>
      </c>
      <c r="AQ2660" s="1" t="str">
        <f t="shared" si="379"/>
        <v>Wein.</v>
      </c>
    </row>
    <row r="2661" spans="1:43">
      <c r="A2661">
        <v>60</v>
      </c>
      <c r="B2661" t="s">
        <v>13350</v>
      </c>
      <c r="C2661" t="s">
        <v>4660</v>
      </c>
      <c r="D2661" t="e">
        <f t="shared" si="373"/>
        <v>#N/A</v>
      </c>
      <c r="K2661">
        <f t="shared" si="381"/>
        <v>1987</v>
      </c>
      <c r="L2661" t="s">
        <v>4600</v>
      </c>
      <c r="M2661" t="s">
        <v>4738</v>
      </c>
      <c r="N2661" t="s">
        <v>5140</v>
      </c>
      <c r="O2661" t="s">
        <v>9010</v>
      </c>
      <c r="P2661" t="s">
        <v>9953</v>
      </c>
      <c r="Q2661" t="s">
        <v>13351</v>
      </c>
      <c r="R2661" t="s">
        <v>13352</v>
      </c>
      <c r="AA2661">
        <v>76</v>
      </c>
      <c r="AB2661" s="1">
        <v>41061</v>
      </c>
      <c r="AC2661" t="s">
        <v>74</v>
      </c>
      <c r="AD2661" s="2">
        <v>170000000</v>
      </c>
      <c r="AE2661" s="2">
        <v>155136755</v>
      </c>
      <c r="AF2661" s="2">
        <v>401011884</v>
      </c>
      <c r="AG2661">
        <v>6</v>
      </c>
      <c r="AH2661">
        <v>1</v>
      </c>
      <c r="AI2661">
        <v>12</v>
      </c>
      <c r="AK2661" s="1" t="str">
        <f t="shared" si="380"/>
        <v>PG-13</v>
      </c>
      <c r="AL2661" s="1" t="str">
        <f t="shared" si="374"/>
        <v>127 min</v>
      </c>
      <c r="AM2661" s="1" t="str">
        <f t="shared" si="375"/>
        <v>Action, Drama, Fantasy</v>
      </c>
      <c r="AN2661" s="1" t="str">
        <f t="shared" si="376"/>
        <v>Rupert Sanders</v>
      </c>
      <c r="AO2661" s="1" t="str">
        <f t="shared" si="377"/>
        <v>Evan Daugherty (screenplay), John Lee Hancock (screenplay), Hossein Amini (screenplay), Evan Daugherty (screen story)</v>
      </c>
      <c r="AP2661" s="1" t="str">
        <f t="shared" si="378"/>
        <v>Kristen Stewart, Chris Hemsworth, Charlize Theron, Sam Claflin</v>
      </c>
      <c r="AQ2661" s="1" t="str">
        <f t="shared" si="379"/>
        <v>Uni.</v>
      </c>
    </row>
    <row r="2662" spans="1:43">
      <c r="A2662">
        <v>61</v>
      </c>
      <c r="B2662" t="s">
        <v>13353</v>
      </c>
      <c r="C2662" t="s">
        <v>4677</v>
      </c>
      <c r="D2662" t="e">
        <f t="shared" si="373"/>
        <v>#N/A</v>
      </c>
      <c r="K2662">
        <f t="shared" si="381"/>
        <v>1987</v>
      </c>
      <c r="L2662" t="s">
        <v>4635</v>
      </c>
      <c r="AA2662">
        <v>191</v>
      </c>
      <c r="AB2662" s="1">
        <v>41068</v>
      </c>
      <c r="AC2662" t="s">
        <v>188</v>
      </c>
      <c r="AD2662" s="2">
        <v>125000000</v>
      </c>
      <c r="AE2662" s="2">
        <v>126477084</v>
      </c>
      <c r="AF2662" s="2">
        <v>399005706</v>
      </c>
      <c r="AG2662">
        <v>6</v>
      </c>
      <c r="AH2662">
        <v>8</v>
      </c>
      <c r="AI2662">
        <v>12</v>
      </c>
      <c r="AK2662" s="1" t="str">
        <f t="shared" si="380"/>
        <v>R</v>
      </c>
      <c r="AL2662" s="1" t="str">
        <f t="shared" si="374"/>
        <v>124 min</v>
      </c>
      <c r="AM2662" s="1" t="str">
        <f t="shared" si="375"/>
        <v>Adventure, Mystery, Sci-Fi</v>
      </c>
      <c r="AN2662" s="1" t="str">
        <f t="shared" si="376"/>
        <v>Ridley Scott</v>
      </c>
      <c r="AO2662" s="1" t="str">
        <f t="shared" si="377"/>
        <v>Jon Spaihts, Damon Lindelof, Dan O'Bannon (elements), Ronald Shusett (elements)</v>
      </c>
      <c r="AP2662" s="1" t="str">
        <f t="shared" si="378"/>
        <v>Noomi Rapace, Michael Fassbender, Charlize Theron, Idris Elba</v>
      </c>
      <c r="AQ2662" s="1" t="str">
        <f t="shared" si="379"/>
        <v>Fox</v>
      </c>
    </row>
    <row r="2663" spans="1:43">
      <c r="A2663">
        <v>62</v>
      </c>
      <c r="B2663" t="s">
        <v>13354</v>
      </c>
      <c r="C2663" t="s">
        <v>10764</v>
      </c>
      <c r="D2663" t="e">
        <f t="shared" si="373"/>
        <v>#N/A</v>
      </c>
      <c r="K2663">
        <f t="shared" si="381"/>
        <v>1987</v>
      </c>
      <c r="L2663" t="s">
        <v>4635</v>
      </c>
      <c r="AA2663">
        <v>1009</v>
      </c>
      <c r="AB2663" s="1">
        <v>41187</v>
      </c>
      <c r="AC2663" t="s">
        <v>1002</v>
      </c>
      <c r="AD2663" s="2">
        <v>45000000</v>
      </c>
      <c r="AE2663" s="2">
        <v>139854287</v>
      </c>
      <c r="AF2663" s="2">
        <v>377807404</v>
      </c>
      <c r="AG2663">
        <v>10</v>
      </c>
      <c r="AH2663">
        <v>5</v>
      </c>
      <c r="AI2663">
        <v>12</v>
      </c>
      <c r="AK2663" s="1" t="str">
        <f t="shared" si="380"/>
        <v>PG-13</v>
      </c>
      <c r="AL2663" s="1" t="str">
        <f t="shared" si="374"/>
        <v>92 min</v>
      </c>
      <c r="AM2663" s="1" t="str">
        <f t="shared" si="375"/>
        <v>Action, Crime, Thriller</v>
      </c>
      <c r="AN2663" s="1" t="str">
        <f t="shared" si="376"/>
        <v>Olivier Megaton</v>
      </c>
      <c r="AO2663" s="1" t="str">
        <f t="shared" si="377"/>
        <v>Luc Besson, Robert Mark Kamen, Luc Besson (based on characters created by), Robert Mark Kamen (based on characters created by)</v>
      </c>
      <c r="AP2663" s="1" t="str">
        <f t="shared" si="378"/>
        <v>Liam Neeson, Maggie Grace, Famke Janssen, Leland Orser</v>
      </c>
      <c r="AQ2663" s="1" t="str">
        <f t="shared" si="379"/>
        <v>Fox</v>
      </c>
    </row>
    <row r="2664" spans="1:43">
      <c r="A2664">
        <v>63</v>
      </c>
      <c r="B2664" t="s">
        <v>13355</v>
      </c>
      <c r="C2664" t="s">
        <v>4607</v>
      </c>
      <c r="D2664" t="e">
        <f t="shared" si="373"/>
        <v>#N/A</v>
      </c>
      <c r="K2664">
        <f t="shared" si="381"/>
        <v>1987</v>
      </c>
      <c r="L2664" t="s">
        <v>4635</v>
      </c>
      <c r="AA2664">
        <v>598</v>
      </c>
      <c r="AB2664" s="1">
        <v>40970</v>
      </c>
      <c r="AC2664" t="s">
        <v>594</v>
      </c>
      <c r="AD2664" s="2">
        <v>67500000</v>
      </c>
      <c r="AE2664" s="2">
        <v>214030500</v>
      </c>
      <c r="AF2664" s="2">
        <v>350976753</v>
      </c>
      <c r="AG2664">
        <v>3</v>
      </c>
      <c r="AH2664">
        <v>2</v>
      </c>
      <c r="AI2664">
        <v>12</v>
      </c>
      <c r="AK2664" s="1" t="e">
        <f t="shared" si="380"/>
        <v>#N/A</v>
      </c>
      <c r="AL2664" s="1" t="e">
        <f t="shared" si="374"/>
        <v>#N/A</v>
      </c>
      <c r="AM2664" s="1" t="e">
        <f t="shared" si="375"/>
        <v>#N/A</v>
      </c>
      <c r="AN2664" s="1" t="e">
        <f t="shared" si="376"/>
        <v>#N/A</v>
      </c>
      <c r="AO2664" s="1" t="e">
        <f t="shared" si="377"/>
        <v>#N/A</v>
      </c>
      <c r="AP2664" s="1" t="e">
        <f t="shared" si="378"/>
        <v>#N/A</v>
      </c>
      <c r="AQ2664" s="1" t="e">
        <f t="shared" si="379"/>
        <v>#N/A</v>
      </c>
    </row>
    <row r="2665" spans="1:43">
      <c r="A2665">
        <v>64</v>
      </c>
      <c r="B2665" t="s">
        <v>13356</v>
      </c>
      <c r="C2665" t="s">
        <v>4621</v>
      </c>
      <c r="D2665" t="e">
        <f t="shared" si="373"/>
        <v>#N/A</v>
      </c>
      <c r="K2665">
        <f t="shared" si="381"/>
        <v>1987</v>
      </c>
      <c r="L2665" t="s">
        <v>4682</v>
      </c>
      <c r="M2665" t="s">
        <v>4877</v>
      </c>
      <c r="N2665" t="s">
        <v>4690</v>
      </c>
      <c r="O2665" t="s">
        <v>13357</v>
      </c>
      <c r="P2665" t="s">
        <v>13357</v>
      </c>
      <c r="Q2665" t="s">
        <v>13358</v>
      </c>
      <c r="R2665" t="s">
        <v>13359</v>
      </c>
      <c r="AA2665">
        <v>365</v>
      </c>
      <c r="AB2665" s="1">
        <v>41180</v>
      </c>
      <c r="AC2665" t="s">
        <v>362</v>
      </c>
      <c r="AD2665" s="2">
        <v>85000000</v>
      </c>
      <c r="AE2665" s="2">
        <v>148313048</v>
      </c>
      <c r="AF2665" s="2">
        <v>345907363</v>
      </c>
      <c r="AG2665">
        <v>9</v>
      </c>
      <c r="AH2665">
        <v>28</v>
      </c>
      <c r="AI2665">
        <v>12</v>
      </c>
      <c r="AK2665" s="1" t="str">
        <f t="shared" si="380"/>
        <v>PG</v>
      </c>
      <c r="AL2665" s="1" t="str">
        <f t="shared" si="374"/>
        <v>91 min</v>
      </c>
      <c r="AM2665" s="1" t="str">
        <f t="shared" si="375"/>
        <v>Animation, Comedy, Family</v>
      </c>
      <c r="AN2665" s="1" t="str">
        <f t="shared" si="376"/>
        <v>Genndy Tartakovsky</v>
      </c>
      <c r="AO2665" s="1" t="str">
        <f t="shared" si="377"/>
        <v>Peter Baynham (screenplay), Robert Smigel (screenplay), Todd Durham (story), Dan Hageman (story), Kevin Hageman (story)</v>
      </c>
      <c r="AP2665" s="1" t="str">
        <f t="shared" si="378"/>
        <v>Adam Sandler, Andy Samberg, Selena Gomez, Kevin James</v>
      </c>
      <c r="AQ2665" s="1" t="str">
        <f t="shared" si="379"/>
        <v>Sony</v>
      </c>
    </row>
    <row r="2666" spans="1:43">
      <c r="A2666">
        <v>65</v>
      </c>
      <c r="B2666" t="s">
        <v>13360</v>
      </c>
      <c r="C2666" t="s">
        <v>12670</v>
      </c>
      <c r="D2666" t="e">
        <f t="shared" si="373"/>
        <v>#N/A</v>
      </c>
      <c r="K2666">
        <f t="shared" si="381"/>
        <v>1987</v>
      </c>
      <c r="L2666" t="s">
        <v>4614</v>
      </c>
      <c r="M2666" t="s">
        <v>4857</v>
      </c>
      <c r="N2666" t="s">
        <v>4630</v>
      </c>
      <c r="O2666" t="s">
        <v>13361</v>
      </c>
      <c r="P2666" t="s">
        <v>13362</v>
      </c>
      <c r="Q2666" t="s">
        <v>13363</v>
      </c>
      <c r="R2666" t="s">
        <v>13364</v>
      </c>
      <c r="AA2666">
        <v>471</v>
      </c>
      <c r="AB2666" s="1">
        <v>40949</v>
      </c>
      <c r="AC2666" t="s">
        <v>468</v>
      </c>
      <c r="AD2666" s="2">
        <v>79000000</v>
      </c>
      <c r="AE2666" s="2">
        <v>103860290</v>
      </c>
      <c r="AF2666" s="2">
        <v>318146162</v>
      </c>
      <c r="AG2666">
        <v>2</v>
      </c>
      <c r="AH2666">
        <v>10</v>
      </c>
      <c r="AI2666">
        <v>12</v>
      </c>
      <c r="AK2666" s="1" t="str">
        <f t="shared" si="380"/>
        <v>err</v>
      </c>
      <c r="AL2666" s="1">
        <f t="shared" si="374"/>
        <v>0</v>
      </c>
      <c r="AM2666" s="1">
        <f t="shared" si="375"/>
        <v>0</v>
      </c>
      <c r="AN2666" s="1">
        <f t="shared" si="376"/>
        <v>0</v>
      </c>
      <c r="AO2666" s="1">
        <f t="shared" si="377"/>
        <v>0</v>
      </c>
      <c r="AP2666" s="1">
        <f t="shared" si="378"/>
        <v>0</v>
      </c>
      <c r="AQ2666" s="1" t="str">
        <f t="shared" si="379"/>
        <v>WB</v>
      </c>
    </row>
    <row r="2667" spans="1:43">
      <c r="A2667">
        <v>66</v>
      </c>
      <c r="B2667" t="s">
        <v>13365</v>
      </c>
      <c r="C2667" t="s">
        <v>4805</v>
      </c>
      <c r="D2667" t="e">
        <f t="shared" si="373"/>
        <v>#N/A</v>
      </c>
      <c r="K2667">
        <f t="shared" si="381"/>
        <v>1987</v>
      </c>
      <c r="L2667" t="s">
        <v>4563</v>
      </c>
      <c r="M2667" t="s">
        <v>5013</v>
      </c>
      <c r="N2667" t="s">
        <v>5301</v>
      </c>
      <c r="O2667" t="s">
        <v>12023</v>
      </c>
      <c r="P2667" t="s">
        <v>13366</v>
      </c>
      <c r="Q2667" t="s">
        <v>13367</v>
      </c>
      <c r="R2667" t="s">
        <v>13368</v>
      </c>
      <c r="AA2667">
        <v>275</v>
      </c>
      <c r="AB2667" s="1">
        <v>41138</v>
      </c>
      <c r="AC2667" t="s">
        <v>272</v>
      </c>
      <c r="AD2667" s="2">
        <v>100000000</v>
      </c>
      <c r="AE2667" s="2">
        <v>85028192</v>
      </c>
      <c r="AF2667" s="2">
        <v>311979256</v>
      </c>
      <c r="AG2667">
        <v>8</v>
      </c>
      <c r="AH2667">
        <v>17</v>
      </c>
      <c r="AI2667">
        <v>12</v>
      </c>
      <c r="AK2667" s="1" t="str">
        <f t="shared" si="380"/>
        <v>R</v>
      </c>
      <c r="AL2667" s="1" t="str">
        <f t="shared" si="374"/>
        <v>103 min</v>
      </c>
      <c r="AM2667" s="1" t="str">
        <f t="shared" si="375"/>
        <v>Action, Adventure, Thriller</v>
      </c>
      <c r="AN2667" s="1" t="str">
        <f t="shared" si="376"/>
        <v>Simon West</v>
      </c>
      <c r="AO2667" s="1" t="str">
        <f t="shared" si="377"/>
        <v>Richard Wenk (screenplay), Sylvester Stallone (screenplay), Ken Kaufman (story), David Agosto (story), Richard Wenk (story), Dave Callaham (characters)</v>
      </c>
      <c r="AP2667" s="1" t="str">
        <f t="shared" si="378"/>
        <v>Sylvester Stallone, Jason Statham, Jet Li, Dolph Lundgren</v>
      </c>
      <c r="AQ2667" s="1" t="str">
        <f t="shared" si="379"/>
        <v>LGF</v>
      </c>
    </row>
    <row r="2668" spans="1:43">
      <c r="A2668">
        <v>67</v>
      </c>
      <c r="B2668" t="s">
        <v>13369</v>
      </c>
      <c r="C2668" t="s">
        <v>4628</v>
      </c>
      <c r="D2668" t="e">
        <f t="shared" si="373"/>
        <v>#N/A</v>
      </c>
      <c r="K2668">
        <f t="shared" si="381"/>
        <v>1987</v>
      </c>
      <c r="L2668" t="s">
        <v>4682</v>
      </c>
      <c r="M2668" t="s">
        <v>5184</v>
      </c>
      <c r="N2668" t="s">
        <v>4708</v>
      </c>
      <c r="O2668" t="s">
        <v>9375</v>
      </c>
      <c r="P2668" t="s">
        <v>13370</v>
      </c>
      <c r="Q2668" t="s">
        <v>13371</v>
      </c>
      <c r="R2668" t="s">
        <v>13372</v>
      </c>
      <c r="AA2668">
        <v>133</v>
      </c>
      <c r="AB2668" s="1">
        <v>41234</v>
      </c>
      <c r="AC2668" t="s">
        <v>131</v>
      </c>
      <c r="AD2668" s="2">
        <v>145000000</v>
      </c>
      <c r="AE2668" s="2">
        <v>103412758</v>
      </c>
      <c r="AF2668" s="2">
        <v>306900902</v>
      </c>
      <c r="AG2668">
        <v>11</v>
      </c>
      <c r="AH2668">
        <v>21</v>
      </c>
      <c r="AI2668">
        <v>12</v>
      </c>
      <c r="AK2668" s="1" t="str">
        <f t="shared" si="380"/>
        <v>PG</v>
      </c>
      <c r="AL2668" s="1" t="str">
        <f t="shared" si="374"/>
        <v>97 min</v>
      </c>
      <c r="AM2668" s="1" t="str">
        <f t="shared" si="375"/>
        <v>Animation, Adventure, Family</v>
      </c>
      <c r="AN2668" s="1" t="str">
        <f t="shared" si="376"/>
        <v>Peter Ramsey</v>
      </c>
      <c r="AO2668" s="1" t="str">
        <f t="shared" si="377"/>
        <v>David Lindsay-Abaire (screenplay), William Joyce (book)</v>
      </c>
      <c r="AP2668" s="1" t="str">
        <f t="shared" si="378"/>
        <v>Chris Pine, Alec Baldwin, Jude Law, Isla Fisher</v>
      </c>
      <c r="AQ2668" s="1" t="str">
        <f t="shared" si="379"/>
        <v>P/DW</v>
      </c>
    </row>
    <row r="2669" spans="1:43">
      <c r="A2669">
        <v>68</v>
      </c>
      <c r="B2669" t="s">
        <v>13373</v>
      </c>
      <c r="C2669" t="s">
        <v>4628</v>
      </c>
      <c r="D2669" t="e">
        <f t="shared" si="373"/>
        <v>#N/A</v>
      </c>
      <c r="K2669">
        <f t="shared" si="381"/>
        <v>1987</v>
      </c>
      <c r="L2669" t="s">
        <v>4614</v>
      </c>
      <c r="M2669" t="s">
        <v>5062</v>
      </c>
      <c r="N2669" t="s">
        <v>7752</v>
      </c>
      <c r="O2669" t="s">
        <v>13374</v>
      </c>
      <c r="P2669" t="s">
        <v>13375</v>
      </c>
      <c r="Q2669" t="s">
        <v>13376</v>
      </c>
      <c r="R2669" t="s">
        <v>13377</v>
      </c>
      <c r="AA2669">
        <v>25</v>
      </c>
      <c r="AB2669" s="1">
        <v>41047</v>
      </c>
      <c r="AC2669" t="s">
        <v>24</v>
      </c>
      <c r="AD2669" s="2">
        <v>209000000</v>
      </c>
      <c r="AE2669" s="2">
        <v>65235400</v>
      </c>
      <c r="AF2669" s="2">
        <v>305220228</v>
      </c>
      <c r="AG2669">
        <v>5</v>
      </c>
      <c r="AH2669">
        <v>18</v>
      </c>
      <c r="AI2669">
        <v>12</v>
      </c>
      <c r="AK2669" s="1" t="str">
        <f t="shared" si="380"/>
        <v>err</v>
      </c>
      <c r="AL2669" s="1">
        <f t="shared" si="374"/>
        <v>0</v>
      </c>
      <c r="AM2669" s="1">
        <f t="shared" si="375"/>
        <v>0</v>
      </c>
      <c r="AN2669" s="1">
        <f t="shared" si="376"/>
        <v>0</v>
      </c>
      <c r="AO2669" s="1">
        <f t="shared" si="377"/>
        <v>0</v>
      </c>
      <c r="AP2669" s="1">
        <f t="shared" si="378"/>
        <v>0</v>
      </c>
      <c r="AQ2669" s="1" t="str">
        <f t="shared" si="379"/>
        <v>Uni.</v>
      </c>
    </row>
    <row r="2670" spans="1:43">
      <c r="A2670">
        <v>69</v>
      </c>
      <c r="B2670" t="s">
        <v>2353</v>
      </c>
      <c r="C2670" t="s">
        <v>4628</v>
      </c>
      <c r="D2670">
        <f t="shared" si="373"/>
        <v>17000000</v>
      </c>
      <c r="K2670">
        <f t="shared" si="381"/>
        <v>1987</v>
      </c>
      <c r="L2670" t="s">
        <v>4614</v>
      </c>
      <c r="M2670" t="s">
        <v>5062</v>
      </c>
      <c r="N2670" t="s">
        <v>5807</v>
      </c>
      <c r="O2670" t="s">
        <v>13112</v>
      </c>
      <c r="P2670" t="s">
        <v>13378</v>
      </c>
      <c r="Q2670" t="s">
        <v>13379</v>
      </c>
      <c r="R2670" t="s">
        <v>13380</v>
      </c>
      <c r="AA2670">
        <v>120</v>
      </c>
      <c r="AB2670" s="1">
        <v>40998</v>
      </c>
      <c r="AC2670" t="s">
        <v>118</v>
      </c>
      <c r="AD2670" s="2">
        <v>150000000</v>
      </c>
      <c r="AE2670" s="2">
        <v>83670083</v>
      </c>
      <c r="AF2670" s="2">
        <v>301970083</v>
      </c>
      <c r="AG2670">
        <v>3</v>
      </c>
      <c r="AH2670">
        <v>30</v>
      </c>
      <c r="AI2670">
        <v>12</v>
      </c>
      <c r="AK2670" s="1" t="str">
        <f t="shared" si="380"/>
        <v>err</v>
      </c>
      <c r="AL2670" s="1">
        <f t="shared" si="374"/>
        <v>0</v>
      </c>
      <c r="AM2670" s="1">
        <f t="shared" si="375"/>
        <v>0</v>
      </c>
      <c r="AN2670" s="1">
        <f t="shared" si="376"/>
        <v>0</v>
      </c>
      <c r="AO2670" s="1">
        <f t="shared" si="377"/>
        <v>0</v>
      </c>
      <c r="AP2670" s="1">
        <f t="shared" si="378"/>
        <v>0</v>
      </c>
      <c r="AQ2670" s="1" t="str">
        <f t="shared" si="379"/>
        <v>WB</v>
      </c>
    </row>
    <row r="2671" spans="1:43">
      <c r="A2671">
        <v>70</v>
      </c>
      <c r="B2671" t="s">
        <v>13381</v>
      </c>
      <c r="C2671" t="s">
        <v>13085</v>
      </c>
      <c r="D2671" t="e">
        <f t="shared" si="373"/>
        <v>#N/A</v>
      </c>
      <c r="K2671">
        <f t="shared" si="381"/>
        <v>1987</v>
      </c>
      <c r="L2671" t="s">
        <v>4600</v>
      </c>
      <c r="M2671" t="s">
        <v>5062</v>
      </c>
      <c r="N2671" t="s">
        <v>5826</v>
      </c>
      <c r="O2671" t="s">
        <v>13382</v>
      </c>
      <c r="P2671" t="s">
        <v>13383</v>
      </c>
      <c r="Q2671" t="s">
        <v>13384</v>
      </c>
      <c r="R2671" t="s">
        <v>13385</v>
      </c>
      <c r="AA2671">
        <v>5</v>
      </c>
      <c r="AB2671" s="1">
        <v>40977</v>
      </c>
      <c r="AC2671" t="s">
        <v>4</v>
      </c>
      <c r="AD2671" s="2">
        <v>275000000</v>
      </c>
      <c r="AE2671" s="2">
        <v>73058679</v>
      </c>
      <c r="AF2671" s="2">
        <v>282778100</v>
      </c>
      <c r="AG2671">
        <v>3</v>
      </c>
      <c r="AH2671">
        <v>9</v>
      </c>
      <c r="AI2671">
        <v>12</v>
      </c>
      <c r="AK2671" s="1" t="str">
        <f t="shared" si="380"/>
        <v>PG-13</v>
      </c>
      <c r="AL2671" s="1" t="str">
        <f t="shared" si="374"/>
        <v>132 min</v>
      </c>
      <c r="AM2671" s="1" t="str">
        <f t="shared" si="375"/>
        <v>Action, Adventure, Fantasy</v>
      </c>
      <c r="AN2671" s="1" t="str">
        <f t="shared" si="376"/>
        <v>Andrew Stanton</v>
      </c>
      <c r="AO2671" s="1" t="str">
        <f t="shared" si="377"/>
        <v>Andrew Stanton (screenplay), Mark Andrews (screenplay), Michael Chabon (screenplay), Edgar Rice Burroughs (story)</v>
      </c>
      <c r="AP2671" s="1" t="str">
        <f t="shared" si="378"/>
        <v>Taylor Kitsch, Lynn Collins, Samantha Morton, Willem Dafoe</v>
      </c>
      <c r="AQ2671" s="1" t="str">
        <f t="shared" si="379"/>
        <v>BV</v>
      </c>
    </row>
    <row r="2672" spans="1:43">
      <c r="A2672">
        <v>71</v>
      </c>
      <c r="B2672" t="s">
        <v>2404</v>
      </c>
      <c r="C2672" t="s">
        <v>11759</v>
      </c>
      <c r="D2672">
        <f t="shared" si="373"/>
        <v>16000000</v>
      </c>
      <c r="K2672">
        <f t="shared" si="381"/>
        <v>1987</v>
      </c>
      <c r="L2672" t="s">
        <v>4614</v>
      </c>
      <c r="M2672" t="s">
        <v>5095</v>
      </c>
      <c r="N2672" t="s">
        <v>4690</v>
      </c>
      <c r="O2672" t="s">
        <v>4991</v>
      </c>
      <c r="P2672" t="s">
        <v>4991</v>
      </c>
      <c r="Q2672" t="s">
        <v>13386</v>
      </c>
      <c r="R2672" t="s">
        <v>13387</v>
      </c>
      <c r="AA2672">
        <v>192</v>
      </c>
      <c r="AB2672" s="1">
        <v>41131</v>
      </c>
      <c r="AC2672" t="s">
        <v>189</v>
      </c>
      <c r="AD2672" s="2">
        <v>125000000</v>
      </c>
      <c r="AE2672" s="2">
        <v>113203870</v>
      </c>
      <c r="AF2672" s="2">
        <v>280354826</v>
      </c>
      <c r="AG2672">
        <v>8</v>
      </c>
      <c r="AH2672">
        <v>10</v>
      </c>
      <c r="AI2672">
        <v>12</v>
      </c>
      <c r="AK2672" s="1" t="str">
        <f t="shared" si="380"/>
        <v>PG-13</v>
      </c>
      <c r="AL2672" s="1" t="str">
        <f t="shared" si="374"/>
        <v>135 min</v>
      </c>
      <c r="AM2672" s="1" t="str">
        <f t="shared" si="375"/>
        <v>Action, Adventure, Mystery</v>
      </c>
      <c r="AN2672" s="1" t="str">
        <f t="shared" si="376"/>
        <v>Tony Gilroy</v>
      </c>
      <c r="AO2672" s="1" t="str">
        <f t="shared" si="377"/>
        <v>Tony Gilroy (screenplay), Dan Gilroy (screenplay), Tony Gilroy (story)</v>
      </c>
      <c r="AP2672" s="1" t="str">
        <f t="shared" si="378"/>
        <v>Jeremy Renner, Scott Glenn, Stacy Keach, Edward Norton</v>
      </c>
      <c r="AQ2672" s="1" t="str">
        <f t="shared" si="379"/>
        <v>Uni.</v>
      </c>
    </row>
    <row r="2673" spans="1:43">
      <c r="A2673">
        <v>72</v>
      </c>
      <c r="B2673" t="s">
        <v>4148</v>
      </c>
      <c r="C2673" t="s">
        <v>13085</v>
      </c>
      <c r="D2673">
        <f t="shared" si="373"/>
        <v>1000000</v>
      </c>
      <c r="K2673">
        <f t="shared" si="381"/>
        <v>1987</v>
      </c>
      <c r="L2673" t="s">
        <v>4682</v>
      </c>
      <c r="M2673" t="s">
        <v>4935</v>
      </c>
      <c r="N2673" t="s">
        <v>4579</v>
      </c>
      <c r="O2673" t="s">
        <v>13388</v>
      </c>
      <c r="P2673" t="s">
        <v>13388</v>
      </c>
      <c r="Q2673" t="s">
        <v>13389</v>
      </c>
      <c r="R2673" t="s">
        <v>13390</v>
      </c>
      <c r="AA2673">
        <v>609</v>
      </c>
      <c r="AB2673" s="1">
        <v>41222</v>
      </c>
      <c r="AC2673" t="s">
        <v>605</v>
      </c>
      <c r="AD2673" s="2">
        <v>65000000</v>
      </c>
      <c r="AE2673" s="2">
        <v>182207973</v>
      </c>
      <c r="AF2673" s="2">
        <v>273346281</v>
      </c>
      <c r="AG2673">
        <v>11</v>
      </c>
      <c r="AH2673">
        <v>9</v>
      </c>
      <c r="AI2673">
        <v>12</v>
      </c>
      <c r="AK2673" s="1" t="str">
        <f t="shared" si="380"/>
        <v>PG-13</v>
      </c>
      <c r="AL2673" s="1" t="str">
        <f t="shared" si="374"/>
        <v>150 min</v>
      </c>
      <c r="AM2673" s="1" t="str">
        <f t="shared" si="375"/>
        <v>Biography, Drama, History</v>
      </c>
      <c r="AN2673" s="1" t="str">
        <f t="shared" si="376"/>
        <v>Steven Spielberg</v>
      </c>
      <c r="AO2673" s="1" t="str">
        <f t="shared" si="377"/>
        <v>Tony Kushner (screenplay), Doris Kearns Goodwin (book)</v>
      </c>
      <c r="AP2673" s="1" t="str">
        <f t="shared" si="378"/>
        <v>Daniel Day-Lewis, Sally Field, David Strathairn, Joseph Gordon-Levitt</v>
      </c>
      <c r="AQ2673" s="1" t="str">
        <f t="shared" si="379"/>
        <v>BV</v>
      </c>
    </row>
    <row r="2674" spans="1:43">
      <c r="A2674">
        <v>73</v>
      </c>
      <c r="B2674" t="s">
        <v>1217</v>
      </c>
      <c r="C2674" t="s">
        <v>10764</v>
      </c>
      <c r="D2674">
        <f t="shared" si="373"/>
        <v>40000000</v>
      </c>
      <c r="K2674">
        <f t="shared" si="381"/>
        <v>1987</v>
      </c>
      <c r="L2674" t="s">
        <v>4600</v>
      </c>
      <c r="M2674" t="s">
        <v>4788</v>
      </c>
      <c r="N2674" t="s">
        <v>5652</v>
      </c>
      <c r="O2674" t="s">
        <v>13391</v>
      </c>
      <c r="P2674" t="s">
        <v>13391</v>
      </c>
      <c r="Q2674" t="s">
        <v>13392</v>
      </c>
      <c r="R2674" t="s">
        <v>13393</v>
      </c>
      <c r="AA2674">
        <v>635</v>
      </c>
      <c r="AB2674" s="1">
        <v>41166</v>
      </c>
      <c r="AC2674" t="s">
        <v>630</v>
      </c>
      <c r="AD2674" s="2">
        <v>65000000</v>
      </c>
      <c r="AE2674" s="2">
        <v>42345531</v>
      </c>
      <c r="AF2674" s="2">
        <v>238940997</v>
      </c>
      <c r="AG2674">
        <v>9</v>
      </c>
      <c r="AH2674">
        <v>14</v>
      </c>
      <c r="AI2674">
        <v>12</v>
      </c>
      <c r="AK2674" s="1" t="str">
        <f t="shared" si="380"/>
        <v>R</v>
      </c>
      <c r="AL2674" s="1" t="str">
        <f t="shared" si="374"/>
        <v>96 min</v>
      </c>
      <c r="AM2674" s="1" t="str">
        <f t="shared" si="375"/>
        <v>Action, Horror, Sci-Fi</v>
      </c>
      <c r="AN2674" s="1" t="str">
        <f t="shared" si="376"/>
        <v>Paul W.S. Anderson</v>
      </c>
      <c r="AO2674" s="1" t="str">
        <f t="shared" si="377"/>
        <v>Paul W.S. Anderson</v>
      </c>
      <c r="AP2674" s="1" t="str">
        <f t="shared" si="378"/>
        <v>Milla Jovovich, Sienna Guillory, Michelle Rodriguez, Aryana Engineer</v>
      </c>
      <c r="AQ2674" s="1" t="str">
        <f t="shared" si="379"/>
        <v>SGem</v>
      </c>
    </row>
    <row r="2675" spans="1:43">
      <c r="A2675">
        <v>74</v>
      </c>
      <c r="B2675" t="s">
        <v>13394</v>
      </c>
      <c r="C2675" t="s">
        <v>4621</v>
      </c>
      <c r="D2675" t="e">
        <f t="shared" si="373"/>
        <v>#N/A</v>
      </c>
      <c r="K2675">
        <f t="shared" si="381"/>
        <v>1987</v>
      </c>
      <c r="L2675" t="s">
        <v>4682</v>
      </c>
      <c r="M2675" t="s">
        <v>4615</v>
      </c>
      <c r="N2675" t="s">
        <v>4579</v>
      </c>
      <c r="O2675" t="s">
        <v>10247</v>
      </c>
      <c r="P2675" t="s">
        <v>10247</v>
      </c>
      <c r="Q2675" t="s">
        <v>13395</v>
      </c>
      <c r="R2675" t="s">
        <v>13396</v>
      </c>
      <c r="AA2675">
        <v>907</v>
      </c>
      <c r="AB2675" s="1">
        <v>41005</v>
      </c>
      <c r="AC2675" t="s">
        <v>900</v>
      </c>
      <c r="AD2675" s="2">
        <v>50000000</v>
      </c>
      <c r="AE2675" s="2">
        <v>56758835</v>
      </c>
      <c r="AF2675" s="2">
        <v>236799211</v>
      </c>
      <c r="AG2675">
        <v>4</v>
      </c>
      <c r="AH2675">
        <v>6</v>
      </c>
      <c r="AI2675">
        <v>12</v>
      </c>
      <c r="AK2675" s="1" t="str">
        <f t="shared" si="380"/>
        <v>R</v>
      </c>
      <c r="AL2675" s="1" t="str">
        <f t="shared" si="374"/>
        <v>113 min</v>
      </c>
      <c r="AM2675" s="1" t="str">
        <f t="shared" si="375"/>
        <v>Comedy</v>
      </c>
      <c r="AN2675" s="1" t="str">
        <f t="shared" si="376"/>
        <v>Jon Hurwitz, Hayden Schlossberg</v>
      </c>
      <c r="AO2675" s="1" t="str">
        <f t="shared" si="377"/>
        <v>Jon Hurwitz (screenplay), Hayden Schlossberg (screenplay), Adam Herz (characters)</v>
      </c>
      <c r="AP2675" s="1" t="str">
        <f t="shared" si="378"/>
        <v>Jason Biggs, Alyson Hannigan, Chris Klein, Thomas Ian Nicholas</v>
      </c>
      <c r="AQ2675" s="1" t="str">
        <f t="shared" si="379"/>
        <v>Uni.</v>
      </c>
    </row>
    <row r="2676" spans="1:43">
      <c r="A2676">
        <v>75</v>
      </c>
      <c r="B2676" t="s">
        <v>3685</v>
      </c>
      <c r="C2676" t="s">
        <v>13085</v>
      </c>
      <c r="D2676">
        <f t="shared" si="373"/>
        <v>3500000</v>
      </c>
      <c r="K2676">
        <f t="shared" si="381"/>
        <v>1987</v>
      </c>
      <c r="L2676" t="s">
        <v>4682</v>
      </c>
      <c r="M2676" t="s">
        <v>4779</v>
      </c>
      <c r="N2676" t="s">
        <v>9635</v>
      </c>
      <c r="O2676" t="s">
        <v>13397</v>
      </c>
      <c r="P2676" t="s">
        <v>13398</v>
      </c>
      <c r="Q2676" t="s">
        <v>13399</v>
      </c>
      <c r="R2676" t="s">
        <v>13400</v>
      </c>
      <c r="AA2676">
        <v>122</v>
      </c>
      <c r="AB2676" s="1">
        <v>41040</v>
      </c>
      <c r="AC2676" t="s">
        <v>120</v>
      </c>
      <c r="AD2676" s="2">
        <v>150000000</v>
      </c>
      <c r="AE2676" s="2">
        <v>79727149</v>
      </c>
      <c r="AF2676" s="2">
        <v>236527149</v>
      </c>
      <c r="AG2676">
        <v>5</v>
      </c>
      <c r="AH2676">
        <v>11</v>
      </c>
      <c r="AI2676">
        <v>12</v>
      </c>
      <c r="AK2676" s="1" t="str">
        <f t="shared" si="380"/>
        <v>PG-13</v>
      </c>
      <c r="AL2676" s="1" t="str">
        <f t="shared" si="374"/>
        <v>113 min</v>
      </c>
      <c r="AM2676" s="1" t="str">
        <f t="shared" si="375"/>
        <v>Comedy, Horror</v>
      </c>
      <c r="AN2676" s="1" t="str">
        <f t="shared" si="376"/>
        <v>Tim Burton</v>
      </c>
      <c r="AO2676" s="1" t="str">
        <f t="shared" si="377"/>
        <v>Seth Grahame-Smith (screenplay), John August (story), Seth Grahame-Smith (story), Dan Curtis (television series)</v>
      </c>
      <c r="AP2676" s="1" t="str">
        <f t="shared" si="378"/>
        <v>Johnny Depp, Michelle Pfeiffer, Helena Bonham Carter, Eva Green</v>
      </c>
      <c r="AQ2676" s="1" t="str">
        <f t="shared" si="379"/>
        <v>WB</v>
      </c>
    </row>
    <row r="2677" spans="1:43">
      <c r="A2677">
        <v>76</v>
      </c>
      <c r="B2677" t="s">
        <v>13401</v>
      </c>
      <c r="C2677" t="s">
        <v>4660</v>
      </c>
      <c r="D2677" t="e">
        <f t="shared" si="373"/>
        <v>#N/A</v>
      </c>
      <c r="K2677">
        <f t="shared" si="381"/>
        <v>1987</v>
      </c>
      <c r="L2677" t="s">
        <v>4682</v>
      </c>
      <c r="M2677" t="s">
        <v>4689</v>
      </c>
      <c r="N2677" t="s">
        <v>13402</v>
      </c>
      <c r="O2677" t="s">
        <v>12651</v>
      </c>
      <c r="P2677" t="s">
        <v>13403</v>
      </c>
      <c r="Q2677" t="s">
        <v>13404</v>
      </c>
      <c r="R2677" t="s">
        <v>13405</v>
      </c>
      <c r="AA2677">
        <v>2008</v>
      </c>
      <c r="AB2677" s="1">
        <v>41229</v>
      </c>
      <c r="AC2677" t="s">
        <v>1994</v>
      </c>
      <c r="AD2677" s="2">
        <v>21000000</v>
      </c>
      <c r="AE2677" s="2">
        <v>132092958</v>
      </c>
      <c r="AF2677" s="2">
        <v>236412453</v>
      </c>
      <c r="AG2677">
        <v>11</v>
      </c>
      <c r="AH2677">
        <v>16</v>
      </c>
      <c r="AI2677">
        <v>12</v>
      </c>
      <c r="AK2677" s="1" t="str">
        <f t="shared" si="380"/>
        <v>R</v>
      </c>
      <c r="AL2677" s="1" t="str">
        <f t="shared" si="374"/>
        <v>122 min</v>
      </c>
      <c r="AM2677" s="1" t="str">
        <f t="shared" si="375"/>
        <v>Comedy, Drama, Romance</v>
      </c>
      <c r="AN2677" s="1" t="str">
        <f t="shared" si="376"/>
        <v>David O. Russell</v>
      </c>
      <c r="AO2677" s="1" t="str">
        <f t="shared" si="377"/>
        <v>David O. Russell (screenplay), Matthew Quick (novel)</v>
      </c>
      <c r="AP2677" s="1" t="str">
        <f t="shared" si="378"/>
        <v>Bradley Cooper, Jennifer Lawrence, Robert De Niro, Jacki Weaver</v>
      </c>
      <c r="AQ2677" s="1" t="str">
        <f t="shared" si="379"/>
        <v>Wein.</v>
      </c>
    </row>
    <row r="2678" spans="1:43">
      <c r="A2678">
        <v>77</v>
      </c>
      <c r="B2678" t="s">
        <v>13406</v>
      </c>
      <c r="C2678" t="s">
        <v>13407</v>
      </c>
      <c r="D2678" t="e">
        <f t="shared" si="373"/>
        <v>#N/A</v>
      </c>
      <c r="K2678">
        <f t="shared" si="381"/>
        <v>1987</v>
      </c>
      <c r="L2678" t="s">
        <v>4635</v>
      </c>
      <c r="AA2678">
        <v>1074</v>
      </c>
      <c r="AB2678" s="1">
        <v>41194</v>
      </c>
      <c r="AC2678" t="s">
        <v>1067</v>
      </c>
      <c r="AD2678" s="2">
        <v>44500000</v>
      </c>
      <c r="AE2678" s="2">
        <v>136025503</v>
      </c>
      <c r="AF2678" s="2">
        <v>227140757</v>
      </c>
      <c r="AG2678">
        <v>10</v>
      </c>
      <c r="AH2678">
        <v>12</v>
      </c>
      <c r="AI2678">
        <v>12</v>
      </c>
      <c r="AK2678" s="1" t="str">
        <f t="shared" si="380"/>
        <v>R</v>
      </c>
      <c r="AL2678" s="1" t="str">
        <f t="shared" si="374"/>
        <v>120 min</v>
      </c>
      <c r="AM2678" s="1" t="str">
        <f t="shared" si="375"/>
        <v>Drama, Thriller</v>
      </c>
      <c r="AN2678" s="1" t="str">
        <f t="shared" si="376"/>
        <v>Ben Affleck</v>
      </c>
      <c r="AO2678" s="1" t="str">
        <f t="shared" si="377"/>
        <v>Chris Terrio (screenplay), Tony Mendez (based on a selection from "The Master of Disguise" by), Joshuah Bearman (based on the Wired Magazine article "The Great Escape" by)</v>
      </c>
      <c r="AP2678" s="1" t="str">
        <f t="shared" si="378"/>
        <v>Ben Affleck, Bryan Cranston, Alan Arkin, John Goodman</v>
      </c>
      <c r="AQ2678" s="1" t="str">
        <f t="shared" si="379"/>
        <v>WB</v>
      </c>
    </row>
    <row r="2679" spans="1:43">
      <c r="A2679">
        <v>78</v>
      </c>
      <c r="B2679" t="s">
        <v>13408</v>
      </c>
      <c r="C2679" t="s">
        <v>4677</v>
      </c>
      <c r="D2679" t="e">
        <f t="shared" si="373"/>
        <v>#N/A</v>
      </c>
      <c r="K2679">
        <f t="shared" si="381"/>
        <v>1987</v>
      </c>
      <c r="L2679" t="s">
        <v>4600</v>
      </c>
      <c r="M2679" t="s">
        <v>5733</v>
      </c>
      <c r="N2679" t="s">
        <v>5850</v>
      </c>
      <c r="O2679" t="s">
        <v>13409</v>
      </c>
      <c r="P2679" t="s">
        <v>13409</v>
      </c>
      <c r="Q2679" t="s">
        <v>13410</v>
      </c>
      <c r="R2679" t="s">
        <v>13411</v>
      </c>
      <c r="AA2679">
        <v>691</v>
      </c>
      <c r="AB2679" s="1">
        <v>41264</v>
      </c>
      <c r="AC2679" t="s">
        <v>685</v>
      </c>
      <c r="AD2679" s="2">
        <v>60000000</v>
      </c>
      <c r="AE2679" s="2">
        <v>80070736</v>
      </c>
      <c r="AF2679" s="2">
        <v>217370736</v>
      </c>
      <c r="AG2679">
        <v>12</v>
      </c>
      <c r="AH2679">
        <v>21</v>
      </c>
      <c r="AI2679">
        <v>12</v>
      </c>
      <c r="AK2679" s="1" t="str">
        <f t="shared" si="380"/>
        <v>PG-13</v>
      </c>
      <c r="AL2679" s="1" t="str">
        <f t="shared" si="374"/>
        <v>130 min</v>
      </c>
      <c r="AM2679" s="1" t="str">
        <f t="shared" si="375"/>
        <v>Action, Crime, Thriller</v>
      </c>
      <c r="AN2679" s="1" t="str">
        <f t="shared" si="376"/>
        <v>Christopher McQuarrie</v>
      </c>
      <c r="AO2679" s="1" t="str">
        <f t="shared" si="377"/>
        <v>Christopher McQuarrie (screenplay), Lee Child (based on the book "One Shot" by)</v>
      </c>
      <c r="AP2679" s="1" t="str">
        <f t="shared" si="378"/>
        <v>Tom Cruise, Rosamund Pike, Richard Jenkins, David Oyelowo</v>
      </c>
      <c r="AQ2679" s="1" t="str">
        <f t="shared" si="379"/>
        <v>Par.</v>
      </c>
    </row>
    <row r="2680" spans="1:43">
      <c r="A2680">
        <v>79</v>
      </c>
      <c r="B2680" t="s">
        <v>13412</v>
      </c>
      <c r="C2680" t="s">
        <v>4660</v>
      </c>
      <c r="D2680" t="e">
        <f t="shared" si="373"/>
        <v>#N/A</v>
      </c>
      <c r="K2680">
        <f t="shared" si="381"/>
        <v>1987</v>
      </c>
      <c r="L2680" t="s">
        <v>4614</v>
      </c>
      <c r="M2680" t="s">
        <v>4779</v>
      </c>
      <c r="N2680" t="s">
        <v>13413</v>
      </c>
      <c r="O2680" t="s">
        <v>13414</v>
      </c>
      <c r="P2680" t="s">
        <v>13415</v>
      </c>
      <c r="Q2680" t="s">
        <v>13416</v>
      </c>
      <c r="R2680" t="s">
        <v>13417</v>
      </c>
      <c r="AA2680">
        <v>194</v>
      </c>
      <c r="AB2680" s="1">
        <v>41124</v>
      </c>
      <c r="AC2680" t="s">
        <v>191</v>
      </c>
      <c r="AD2680" s="2">
        <v>125000000</v>
      </c>
      <c r="AE2680" s="2">
        <v>58877969</v>
      </c>
      <c r="AF2680" s="2">
        <v>211856088</v>
      </c>
      <c r="AG2680">
        <v>8</v>
      </c>
      <c r="AH2680">
        <v>3</v>
      </c>
      <c r="AI2680">
        <v>12</v>
      </c>
      <c r="AK2680" s="1" t="str">
        <f t="shared" si="380"/>
        <v>R</v>
      </c>
      <c r="AL2680" s="1" t="str">
        <f t="shared" si="374"/>
        <v>113 min</v>
      </c>
      <c r="AM2680" s="1" t="str">
        <f t="shared" si="375"/>
        <v>Action, Adventure, Sci-Fi</v>
      </c>
      <c r="AN2680" s="1" t="str">
        <f t="shared" si="376"/>
        <v>Paul Verhoeven</v>
      </c>
      <c r="AO2680" s="1" t="str">
        <f t="shared" si="377"/>
        <v>Philip K. Dick (short story "We Can Remember It For You Wholesale"), Ronald Shusett (screen story), Dan O'Bannon (screen story), Jon Povill (screen story), Ronald Shusett (screenplay), Dan O'Bannon (screenplay), Gary Goldman (screenplay)</v>
      </c>
      <c r="AP2680" s="1" t="str">
        <f t="shared" si="378"/>
        <v>Arnold Schwarzenegger, Rachel Ticotin, Sharon Stone, Ronny Cox</v>
      </c>
      <c r="AQ2680" s="1" t="str">
        <f t="shared" si="379"/>
        <v>Sony</v>
      </c>
    </row>
    <row r="2681" spans="1:43">
      <c r="A2681">
        <v>80</v>
      </c>
      <c r="B2681" t="s">
        <v>13418</v>
      </c>
      <c r="C2681" t="s">
        <v>13419</v>
      </c>
      <c r="D2681" t="e">
        <f t="shared" si="373"/>
        <v>#N/A</v>
      </c>
      <c r="K2681">
        <f t="shared" si="381"/>
        <v>1987</v>
      </c>
      <c r="L2681" t="s">
        <v>4682</v>
      </c>
      <c r="M2681" t="s">
        <v>4666</v>
      </c>
      <c r="N2681" t="s">
        <v>4745</v>
      </c>
      <c r="O2681" t="s">
        <v>7545</v>
      </c>
      <c r="P2681" t="s">
        <v>13420</v>
      </c>
      <c r="Q2681" t="s">
        <v>13421</v>
      </c>
      <c r="R2681" t="s">
        <v>13422</v>
      </c>
      <c r="AA2681">
        <v>367</v>
      </c>
      <c r="AB2681" s="1">
        <v>40949</v>
      </c>
      <c r="AC2681" t="s">
        <v>364</v>
      </c>
      <c r="AD2681" s="2">
        <v>85000000</v>
      </c>
      <c r="AE2681" s="2">
        <v>126181630</v>
      </c>
      <c r="AF2681" s="2">
        <v>208542162</v>
      </c>
      <c r="AG2681">
        <v>2</v>
      </c>
      <c r="AH2681">
        <v>10</v>
      </c>
      <c r="AI2681">
        <v>12</v>
      </c>
      <c r="AK2681" s="1" t="str">
        <f t="shared" si="380"/>
        <v>R</v>
      </c>
      <c r="AL2681" s="1" t="str">
        <f t="shared" si="374"/>
        <v>115 min</v>
      </c>
      <c r="AM2681" s="1" t="str">
        <f t="shared" si="375"/>
        <v>Action, Crime, Mystery</v>
      </c>
      <c r="AN2681" s="1" t="str">
        <f t="shared" si="376"/>
        <v>Daniel Espinosa</v>
      </c>
      <c r="AO2681" s="1" t="str">
        <f t="shared" si="377"/>
        <v>David Guggenheim</v>
      </c>
      <c r="AP2681" s="1" t="str">
        <f t="shared" si="378"/>
        <v>Denzel Washington, Ryan Reynolds, Vera Farmiga, Brendan Gleeson</v>
      </c>
      <c r="AQ2681" s="1" t="str">
        <f t="shared" si="379"/>
        <v>Uni.</v>
      </c>
    </row>
    <row r="2682" spans="1:43">
      <c r="A2682">
        <v>81</v>
      </c>
      <c r="B2682" t="s">
        <v>13423</v>
      </c>
      <c r="C2682" t="s">
        <v>12977</v>
      </c>
      <c r="D2682" t="e">
        <f t="shared" si="373"/>
        <v>#N/A</v>
      </c>
      <c r="K2682">
        <f t="shared" si="381"/>
        <v>1987</v>
      </c>
      <c r="L2682" t="s">
        <v>4682</v>
      </c>
      <c r="M2682" t="s">
        <v>4723</v>
      </c>
      <c r="N2682" t="s">
        <v>4795</v>
      </c>
      <c r="O2682" t="s">
        <v>13424</v>
      </c>
      <c r="P2682" t="s">
        <v>13425</v>
      </c>
      <c r="Q2682" t="s">
        <v>13426</v>
      </c>
      <c r="R2682" t="s">
        <v>13427</v>
      </c>
      <c r="AA2682">
        <v>1089</v>
      </c>
      <c r="AB2682" s="1">
        <v>40984</v>
      </c>
      <c r="AC2682" t="s">
        <v>1082</v>
      </c>
      <c r="AD2682" s="2">
        <v>42000000</v>
      </c>
      <c r="AE2682" s="2">
        <v>138447667</v>
      </c>
      <c r="AF2682" s="2">
        <v>202812429</v>
      </c>
      <c r="AG2682">
        <v>3</v>
      </c>
      <c r="AH2682">
        <v>16</v>
      </c>
      <c r="AI2682">
        <v>12</v>
      </c>
      <c r="AK2682" s="1" t="str">
        <f t="shared" si="380"/>
        <v>R</v>
      </c>
      <c r="AL2682" s="1" t="str">
        <f t="shared" si="374"/>
        <v>109 min</v>
      </c>
      <c r="AM2682" s="1" t="str">
        <f t="shared" si="375"/>
        <v>Action, Comedy, Crime</v>
      </c>
      <c r="AN2682" s="1" t="str">
        <f t="shared" si="376"/>
        <v>Phil Lord, Christopher Miller</v>
      </c>
      <c r="AO2682" s="1" t="str">
        <f t="shared" si="377"/>
        <v>Michael Bacall (screenplay), Michael Bacall (story), Jonah Hill (story), Patrick Hasburgh (television series), Stephen J. Cannell (television series)</v>
      </c>
      <c r="AP2682" s="1" t="str">
        <f t="shared" si="378"/>
        <v>Jonah Hill, Channing Tatum, Brie Larson, Dave Franco</v>
      </c>
      <c r="AQ2682" s="1" t="str">
        <f t="shared" si="379"/>
        <v>Sony</v>
      </c>
    </row>
    <row r="2683" spans="1:43">
      <c r="A2683">
        <v>82</v>
      </c>
      <c r="B2683" t="s">
        <v>13428</v>
      </c>
      <c r="C2683" t="s">
        <v>4677</v>
      </c>
      <c r="D2683" t="e">
        <f t="shared" si="373"/>
        <v>#N/A</v>
      </c>
      <c r="K2683">
        <f t="shared" si="381"/>
        <v>1987</v>
      </c>
      <c r="L2683" t="s">
        <v>4682</v>
      </c>
      <c r="M2683" t="s">
        <v>4622</v>
      </c>
      <c r="N2683" t="s">
        <v>9402</v>
      </c>
      <c r="O2683" t="s">
        <v>13429</v>
      </c>
      <c r="P2683" t="s">
        <v>13430</v>
      </c>
      <c r="Q2683" t="s">
        <v>13431</v>
      </c>
      <c r="R2683" t="s">
        <v>13432</v>
      </c>
      <c r="AA2683">
        <v>1496</v>
      </c>
      <c r="AB2683" s="1">
        <v>40949</v>
      </c>
      <c r="AC2683" t="s">
        <v>1486</v>
      </c>
      <c r="AD2683" s="2">
        <v>30000000</v>
      </c>
      <c r="AE2683" s="2">
        <v>125014030</v>
      </c>
      <c r="AF2683" s="2">
        <v>197618160</v>
      </c>
      <c r="AG2683">
        <v>2</v>
      </c>
      <c r="AH2683">
        <v>10</v>
      </c>
      <c r="AI2683">
        <v>12</v>
      </c>
      <c r="AK2683" s="1" t="str">
        <f t="shared" si="380"/>
        <v>PG-13</v>
      </c>
      <c r="AL2683" s="1" t="str">
        <f t="shared" si="374"/>
        <v>104 min</v>
      </c>
      <c r="AM2683" s="1" t="str">
        <f t="shared" si="375"/>
        <v>Drama, Romance</v>
      </c>
      <c r="AN2683" s="1" t="str">
        <f t="shared" si="376"/>
        <v>Michael Sucsy</v>
      </c>
      <c r="AO2683" s="1" t="str">
        <f t="shared" si="377"/>
        <v>Jason Katims, Abby Kohn (screenplay), Stuart Sender (story), Marc Silverstein (screenplay)</v>
      </c>
      <c r="AP2683" s="1" t="str">
        <f t="shared" si="378"/>
        <v>Rachel McAdams, Channing Tatum, Jessica Lange, Sam Neill</v>
      </c>
      <c r="AQ2683" s="1" t="str">
        <f t="shared" si="379"/>
        <v>SGem</v>
      </c>
    </row>
    <row r="2684" spans="1:43">
      <c r="A2684">
        <v>83</v>
      </c>
      <c r="B2684" t="s">
        <v>13433</v>
      </c>
      <c r="C2684" t="s">
        <v>5962</v>
      </c>
      <c r="D2684" t="e">
        <f t="shared" si="373"/>
        <v>#N/A</v>
      </c>
      <c r="K2684">
        <f t="shared" si="381"/>
        <v>1987</v>
      </c>
      <c r="L2684" t="s">
        <v>4635</v>
      </c>
      <c r="AA2684">
        <v>627</v>
      </c>
      <c r="AB2684" s="1">
        <v>41045</v>
      </c>
      <c r="AC2684" t="s">
        <v>622</v>
      </c>
      <c r="AD2684" s="2">
        <v>65000000</v>
      </c>
      <c r="AE2684" s="2">
        <v>59650222</v>
      </c>
      <c r="AF2684" s="2">
        <v>180148897</v>
      </c>
      <c r="AG2684">
        <v>5</v>
      </c>
      <c r="AH2684">
        <v>16</v>
      </c>
      <c r="AI2684">
        <v>12</v>
      </c>
      <c r="AK2684" s="1" t="str">
        <f t="shared" si="380"/>
        <v>R</v>
      </c>
      <c r="AL2684" s="1" t="str">
        <f t="shared" si="374"/>
        <v>83 min</v>
      </c>
      <c r="AM2684" s="1" t="str">
        <f t="shared" si="375"/>
        <v>Comedy</v>
      </c>
      <c r="AN2684" s="1" t="str">
        <f t="shared" si="376"/>
        <v>Larry Charles</v>
      </c>
      <c r="AO2684" s="1" t="str">
        <f t="shared" si="377"/>
        <v>Sacha Baron Cohen, Alec Berg, David Mandel, Jeff Schaffer</v>
      </c>
      <c r="AP2684" s="1" t="str">
        <f t="shared" si="378"/>
        <v>Sacha Baron Cohen, Sayed Badreya, Rocky Citron, Liam Campora</v>
      </c>
      <c r="AQ2684" s="1" t="str">
        <f t="shared" si="379"/>
        <v>Par.</v>
      </c>
    </row>
    <row r="2685" spans="1:43">
      <c r="A2685">
        <v>84</v>
      </c>
      <c r="B2685" t="s">
        <v>13434</v>
      </c>
      <c r="C2685" t="s">
        <v>4805</v>
      </c>
      <c r="D2685" t="e">
        <f t="shared" si="373"/>
        <v>#N/A</v>
      </c>
      <c r="K2685">
        <f t="shared" si="381"/>
        <v>1987</v>
      </c>
      <c r="L2685" t="s">
        <v>4682</v>
      </c>
      <c r="M2685" t="s">
        <v>4637</v>
      </c>
      <c r="N2685" t="s">
        <v>6382</v>
      </c>
      <c r="O2685" t="s">
        <v>11332</v>
      </c>
      <c r="P2685" t="s">
        <v>13435</v>
      </c>
      <c r="Q2685" t="s">
        <v>13436</v>
      </c>
      <c r="R2685" t="s">
        <v>13437</v>
      </c>
      <c r="AA2685">
        <v>375</v>
      </c>
      <c r="AB2685" s="1">
        <v>40998</v>
      </c>
      <c r="AC2685" t="s">
        <v>372</v>
      </c>
      <c r="AD2685" s="2">
        <v>85000000</v>
      </c>
      <c r="AE2685" s="2">
        <v>64935167</v>
      </c>
      <c r="AF2685" s="2">
        <v>173613482</v>
      </c>
      <c r="AG2685">
        <v>3</v>
      </c>
      <c r="AH2685">
        <v>30</v>
      </c>
      <c r="AI2685">
        <v>12</v>
      </c>
      <c r="AK2685" s="1" t="str">
        <f t="shared" si="380"/>
        <v>PG</v>
      </c>
      <c r="AL2685" s="1" t="str">
        <f t="shared" si="374"/>
        <v>106 min</v>
      </c>
      <c r="AM2685" s="1" t="str">
        <f t="shared" si="375"/>
        <v>Adventure, Comedy, Drama</v>
      </c>
      <c r="AN2685" s="1" t="str">
        <f t="shared" si="376"/>
        <v>Tarsem Singh</v>
      </c>
      <c r="AO2685" s="1" t="str">
        <f t="shared" si="377"/>
        <v>Marc Klein (screenplay), Jason Keller (screenplay), Melisa Wallack (screen story)</v>
      </c>
      <c r="AP2685" s="1" t="str">
        <f t="shared" si="378"/>
        <v>Julia Roberts, Lily Collins, Armie Hammer, Nathan Lane</v>
      </c>
      <c r="AQ2685" s="1" t="str">
        <f t="shared" si="379"/>
        <v>Rela.</v>
      </c>
    </row>
    <row r="2686" spans="1:43">
      <c r="A2686">
        <v>85</v>
      </c>
      <c r="B2686" t="s">
        <v>13438</v>
      </c>
      <c r="C2686" t="s">
        <v>4805</v>
      </c>
      <c r="D2686" t="e">
        <f t="shared" si="373"/>
        <v>#N/A</v>
      </c>
      <c r="K2686">
        <f t="shared" si="381"/>
        <v>1987</v>
      </c>
      <c r="L2686" t="s">
        <v>4600</v>
      </c>
      <c r="M2686" t="s">
        <v>4788</v>
      </c>
      <c r="N2686" t="s">
        <v>6961</v>
      </c>
      <c r="O2686" t="s">
        <v>13439</v>
      </c>
      <c r="P2686" t="s">
        <v>13439</v>
      </c>
      <c r="Q2686" t="s">
        <v>13440</v>
      </c>
      <c r="R2686" t="s">
        <v>13441</v>
      </c>
      <c r="AA2686">
        <v>3246</v>
      </c>
      <c r="AB2686" s="1">
        <v>41089</v>
      </c>
      <c r="AC2686" t="s">
        <v>3215</v>
      </c>
      <c r="AD2686" s="2">
        <v>7000000</v>
      </c>
      <c r="AE2686" s="2">
        <v>113721571</v>
      </c>
      <c r="AF2686" s="2">
        <v>170549753</v>
      </c>
      <c r="AG2686">
        <v>6</v>
      </c>
      <c r="AH2686">
        <v>29</v>
      </c>
      <c r="AI2686">
        <v>12</v>
      </c>
      <c r="AK2686" s="1" t="str">
        <f t="shared" si="380"/>
        <v>R</v>
      </c>
      <c r="AL2686" s="1" t="str">
        <f t="shared" si="374"/>
        <v>110 min</v>
      </c>
      <c r="AM2686" s="1" t="str">
        <f t="shared" si="375"/>
        <v>Comedy, Drama</v>
      </c>
      <c r="AN2686" s="1" t="str">
        <f t="shared" si="376"/>
        <v>Steven Soderbergh</v>
      </c>
      <c r="AO2686" s="1" t="str">
        <f t="shared" si="377"/>
        <v>Reid Carolin</v>
      </c>
      <c r="AP2686" s="1" t="str">
        <f t="shared" si="378"/>
        <v>Matthew McConaughey, Channing Tatum, Olivia Munn, Alex Pettyfer</v>
      </c>
      <c r="AQ2686" s="1" t="str">
        <f t="shared" si="379"/>
        <v>WB</v>
      </c>
    </row>
    <row r="2687" spans="1:43">
      <c r="A2687">
        <v>86</v>
      </c>
      <c r="B2687" t="s">
        <v>13442</v>
      </c>
      <c r="C2687" t="s">
        <v>4628</v>
      </c>
      <c r="D2687" t="e">
        <f t="shared" si="373"/>
        <v>#N/A</v>
      </c>
      <c r="K2687">
        <f t="shared" si="381"/>
        <v>1987</v>
      </c>
      <c r="L2687" t="s">
        <v>4614</v>
      </c>
      <c r="M2687" t="s">
        <v>4957</v>
      </c>
      <c r="N2687" t="s">
        <v>4690</v>
      </c>
      <c r="O2687" t="s">
        <v>13443</v>
      </c>
      <c r="P2687" t="s">
        <v>9944</v>
      </c>
      <c r="Q2687" t="s">
        <v>13444</v>
      </c>
      <c r="R2687" t="s">
        <v>13445</v>
      </c>
      <c r="AA2687">
        <v>1521</v>
      </c>
      <c r="AB2687" s="1">
        <v>41180</v>
      </c>
      <c r="AC2687" t="s">
        <v>1511</v>
      </c>
      <c r="AD2687" s="2">
        <v>30000000</v>
      </c>
      <c r="AE2687" s="2">
        <v>66486205</v>
      </c>
      <c r="AF2687" s="2">
        <v>170466405</v>
      </c>
      <c r="AG2687">
        <v>9</v>
      </c>
      <c r="AH2687">
        <v>28</v>
      </c>
      <c r="AI2687">
        <v>12</v>
      </c>
      <c r="AK2687" s="1" t="str">
        <f t="shared" si="380"/>
        <v>R</v>
      </c>
      <c r="AL2687" s="1" t="str">
        <f t="shared" si="374"/>
        <v>119 min</v>
      </c>
      <c r="AM2687" s="1" t="str">
        <f t="shared" si="375"/>
        <v>Action, Crime, Sci-Fi</v>
      </c>
      <c r="AN2687" s="1" t="str">
        <f t="shared" si="376"/>
        <v>Rian Johnson</v>
      </c>
      <c r="AO2687" s="1" t="str">
        <f t="shared" si="377"/>
        <v>Rian Johnson</v>
      </c>
      <c r="AP2687" s="1" t="str">
        <f t="shared" si="378"/>
        <v>Joseph Gordon-Levitt, Bruce Willis, Emily Blunt, Paul Dano</v>
      </c>
      <c r="AQ2687" s="1" t="str">
        <f t="shared" si="379"/>
        <v>TriS</v>
      </c>
    </row>
    <row r="2688" spans="1:43">
      <c r="A2688">
        <v>87</v>
      </c>
      <c r="B2688" t="s">
        <v>13446</v>
      </c>
      <c r="C2688" t="s">
        <v>10764</v>
      </c>
      <c r="D2688" t="e">
        <f t="shared" si="373"/>
        <v>#N/A</v>
      </c>
      <c r="K2688">
        <f t="shared" si="381"/>
        <v>1987</v>
      </c>
      <c r="L2688" t="s">
        <v>4682</v>
      </c>
      <c r="M2688" t="s">
        <v>4857</v>
      </c>
      <c r="N2688" t="s">
        <v>6382</v>
      </c>
      <c r="O2688" t="s">
        <v>5131</v>
      </c>
      <c r="P2688" t="s">
        <v>13447</v>
      </c>
      <c r="Q2688" t="s">
        <v>13448</v>
      </c>
      <c r="R2688" t="s">
        <v>13449</v>
      </c>
      <c r="AA2688">
        <v>1219</v>
      </c>
      <c r="AB2688" s="1">
        <v>41264</v>
      </c>
      <c r="AC2688" t="s">
        <v>1211</v>
      </c>
      <c r="AD2688" s="2">
        <v>40000000</v>
      </c>
      <c r="AE2688" s="2">
        <v>19019882</v>
      </c>
      <c r="AF2688" s="2">
        <v>169590606</v>
      </c>
      <c r="AG2688">
        <v>12</v>
      </c>
      <c r="AH2688">
        <v>21</v>
      </c>
      <c r="AI2688">
        <v>12</v>
      </c>
      <c r="AK2688" s="1" t="e">
        <f t="shared" si="380"/>
        <v>#N/A</v>
      </c>
      <c r="AL2688" s="1" t="e">
        <f t="shared" si="374"/>
        <v>#N/A</v>
      </c>
      <c r="AM2688" s="1" t="e">
        <f t="shared" si="375"/>
        <v>#N/A</v>
      </c>
      <c r="AN2688" s="1" t="e">
        <f t="shared" si="376"/>
        <v>#N/A</v>
      </c>
      <c r="AO2688" s="1" t="e">
        <f t="shared" si="377"/>
        <v>#N/A</v>
      </c>
      <c r="AP2688" s="1" t="e">
        <f t="shared" si="378"/>
        <v>#N/A</v>
      </c>
      <c r="AQ2688" s="1" t="e">
        <f t="shared" si="379"/>
        <v>#N/A</v>
      </c>
    </row>
    <row r="2689" spans="1:43">
      <c r="A2689">
        <v>88</v>
      </c>
      <c r="B2689" t="s">
        <v>13450</v>
      </c>
      <c r="C2689" t="s">
        <v>10764</v>
      </c>
      <c r="D2689" t="e">
        <f t="shared" si="373"/>
        <v>#N/A</v>
      </c>
      <c r="K2689">
        <f t="shared" si="381"/>
        <v>1987</v>
      </c>
      <c r="L2689" t="s">
        <v>4600</v>
      </c>
      <c r="M2689" t="s">
        <v>5013</v>
      </c>
      <c r="N2689" t="s">
        <v>4852</v>
      </c>
      <c r="O2689" t="s">
        <v>13451</v>
      </c>
      <c r="P2689" t="s">
        <v>13451</v>
      </c>
      <c r="Q2689" t="s">
        <v>13452</v>
      </c>
      <c r="R2689" t="s">
        <v>13453</v>
      </c>
      <c r="AA2689">
        <v>1439</v>
      </c>
      <c r="AB2689" s="1">
        <v>41117</v>
      </c>
      <c r="AC2689" t="s">
        <v>1430</v>
      </c>
      <c r="AD2689" s="2">
        <v>33000000</v>
      </c>
      <c r="AE2689" s="2">
        <v>35074677</v>
      </c>
      <c r="AF2689" s="2">
        <v>165552290</v>
      </c>
      <c r="AG2689">
        <v>7</v>
      </c>
      <c r="AH2689">
        <v>27</v>
      </c>
      <c r="AI2689">
        <v>12</v>
      </c>
      <c r="AK2689" s="1" t="str">
        <f t="shared" si="380"/>
        <v>PG-13</v>
      </c>
      <c r="AL2689" s="1" t="str">
        <f t="shared" si="374"/>
        <v>99 min</v>
      </c>
      <c r="AM2689" s="1" t="str">
        <f t="shared" si="375"/>
        <v>Drama, Music, Romance</v>
      </c>
      <c r="AN2689" s="1" t="str">
        <f t="shared" si="376"/>
        <v>Scott Speer</v>
      </c>
      <c r="AO2689" s="1" t="str">
        <f t="shared" si="377"/>
        <v>Amanda Brody, Duane Adler (based on characters created by)</v>
      </c>
      <c r="AP2689" s="1" t="str">
        <f t="shared" si="378"/>
        <v>Cleopatra Coleman, Ryan Guzman, Misha Gabriel Hamilton, Michael 'Xeno' Langebeck</v>
      </c>
      <c r="AQ2689" s="1" t="str">
        <f t="shared" si="379"/>
        <v>LG/S</v>
      </c>
    </row>
    <row r="2690" spans="1:43">
      <c r="A2690">
        <v>89</v>
      </c>
      <c r="B2690" t="s">
        <v>13454</v>
      </c>
      <c r="C2690" t="s">
        <v>13407</v>
      </c>
      <c r="D2690" t="e">
        <f t="shared" si="373"/>
        <v>#N/A</v>
      </c>
      <c r="K2690">
        <f t="shared" si="381"/>
        <v>1987</v>
      </c>
      <c r="L2690" t="s">
        <v>4614</v>
      </c>
      <c r="M2690" t="s">
        <v>5062</v>
      </c>
      <c r="N2690" t="s">
        <v>13455</v>
      </c>
      <c r="O2690" t="s">
        <v>13456</v>
      </c>
      <c r="P2690" t="s">
        <v>13457</v>
      </c>
      <c r="Q2690" t="s">
        <v>13458</v>
      </c>
      <c r="R2690" t="s">
        <v>13459</v>
      </c>
      <c r="AA2690">
        <v>1482</v>
      </c>
      <c r="AB2690" s="1">
        <v>41215</v>
      </c>
      <c r="AC2690" t="s">
        <v>1472</v>
      </c>
      <c r="AD2690" s="2">
        <v>31000000</v>
      </c>
      <c r="AE2690" s="2">
        <v>93772375</v>
      </c>
      <c r="AF2690" s="2">
        <v>161772375</v>
      </c>
      <c r="AG2690">
        <v>11</v>
      </c>
      <c r="AH2690">
        <v>2</v>
      </c>
      <c r="AI2690">
        <v>12</v>
      </c>
      <c r="AK2690" s="1" t="str">
        <f t="shared" si="380"/>
        <v>R</v>
      </c>
      <c r="AL2690" s="1" t="str">
        <f t="shared" si="374"/>
        <v>138 min</v>
      </c>
      <c r="AM2690" s="1" t="str">
        <f t="shared" si="375"/>
        <v>Drama, Thriller</v>
      </c>
      <c r="AN2690" s="1" t="str">
        <f t="shared" si="376"/>
        <v>Robert Zemeckis</v>
      </c>
      <c r="AO2690" s="1" t="str">
        <f t="shared" si="377"/>
        <v>John Gatins</v>
      </c>
      <c r="AP2690" s="1" t="str">
        <f t="shared" si="378"/>
        <v>Nadine Velazquez, Denzel Washington, Carter Cabassa, Adam C. Edwards</v>
      </c>
      <c r="AQ2690" s="1" t="str">
        <f t="shared" si="379"/>
        <v>Par.</v>
      </c>
    </row>
    <row r="2691" spans="1:43">
      <c r="A2691">
        <v>90</v>
      </c>
      <c r="B2691" t="s">
        <v>13460</v>
      </c>
      <c r="C2691" t="s">
        <v>6635</v>
      </c>
      <c r="D2691" t="e">
        <f t="shared" ref="D2691:D2754" si="382">VLOOKUP(B2691,AC2690:AF12689,2,FALSE)</f>
        <v>#N/A</v>
      </c>
      <c r="K2691">
        <f t="shared" si="381"/>
        <v>1987</v>
      </c>
      <c r="L2691" t="s">
        <v>4682</v>
      </c>
      <c r="M2691" t="s">
        <v>4984</v>
      </c>
      <c r="N2691" t="s">
        <v>10237</v>
      </c>
      <c r="O2691" t="s">
        <v>12750</v>
      </c>
      <c r="P2691" t="s">
        <v>13176</v>
      </c>
      <c r="Q2691" t="s">
        <v>13461</v>
      </c>
      <c r="R2691" t="s">
        <v>13462</v>
      </c>
      <c r="AA2691">
        <v>564</v>
      </c>
      <c r="AB2691" s="1">
        <v>40928</v>
      </c>
      <c r="AC2691" t="s">
        <v>560</v>
      </c>
      <c r="AD2691" s="2">
        <v>70000000</v>
      </c>
      <c r="AE2691" s="2">
        <v>62321039</v>
      </c>
      <c r="AF2691" s="2">
        <v>160379930</v>
      </c>
      <c r="AG2691">
        <v>1</v>
      </c>
      <c r="AH2691">
        <v>20</v>
      </c>
      <c r="AI2691">
        <v>12</v>
      </c>
      <c r="AK2691" s="1" t="e">
        <f t="shared" si="380"/>
        <v>#N/A</v>
      </c>
      <c r="AL2691" s="1" t="e">
        <f t="shared" ref="AL2691:AL2754" si="383">VLOOKUP($AC2691,$B$2:$R$10000,12,FALSE)</f>
        <v>#N/A</v>
      </c>
      <c r="AM2691" s="1" t="e">
        <f t="shared" ref="AM2691:AM2754" si="384">VLOOKUP($AC2691,$B$2:$R$10000,13,FALSE)</f>
        <v>#N/A</v>
      </c>
      <c r="AN2691" s="1" t="e">
        <f t="shared" ref="AN2691:AN2754" si="385">VLOOKUP($AC2691,$B$2:$R$10000,14,FALSE)</f>
        <v>#N/A</v>
      </c>
      <c r="AO2691" s="1" t="e">
        <f t="shared" ref="AO2691:AO2754" si="386">VLOOKUP($AC2691,$B$2:$R$10000,15,FALSE)</f>
        <v>#N/A</v>
      </c>
      <c r="AP2691" s="1" t="e">
        <f t="shared" ref="AP2691:AP2754" si="387">VLOOKUP($AC2691,$B$2:$R$10000,16,FALSE)</f>
        <v>#N/A</v>
      </c>
      <c r="AQ2691" s="1" t="e">
        <f t="shared" si="379"/>
        <v>#N/A</v>
      </c>
    </row>
    <row r="2692" spans="1:43">
      <c r="A2692">
        <v>91</v>
      </c>
      <c r="B2692" t="s">
        <v>13463</v>
      </c>
      <c r="C2692" t="s">
        <v>13419</v>
      </c>
      <c r="D2692" t="e">
        <f t="shared" si="382"/>
        <v>#N/A</v>
      </c>
      <c r="K2692">
        <f t="shared" si="381"/>
        <v>1987</v>
      </c>
      <c r="L2692" t="s">
        <v>4614</v>
      </c>
      <c r="M2692" t="s">
        <v>4707</v>
      </c>
      <c r="N2692" t="s">
        <v>4852</v>
      </c>
      <c r="O2692" t="s">
        <v>9368</v>
      </c>
      <c r="P2692" t="s">
        <v>13464</v>
      </c>
      <c r="Q2692" t="s">
        <v>13465</v>
      </c>
      <c r="R2692" t="s">
        <v>13466</v>
      </c>
      <c r="AA2692">
        <v>630</v>
      </c>
      <c r="AB2692" s="1">
        <v>40956</v>
      </c>
      <c r="AC2692" t="s">
        <v>625</v>
      </c>
      <c r="AD2692" s="2">
        <v>65000000</v>
      </c>
      <c r="AE2692" s="2">
        <v>54760791</v>
      </c>
      <c r="AF2692" s="2">
        <v>156974557</v>
      </c>
      <c r="AG2692">
        <v>2</v>
      </c>
      <c r="AH2692">
        <v>17</v>
      </c>
      <c r="AI2692">
        <v>12</v>
      </c>
      <c r="AK2692" s="1" t="str">
        <f t="shared" si="380"/>
        <v>PG-13</v>
      </c>
      <c r="AL2692" s="1" t="str">
        <f t="shared" si="383"/>
        <v>103 min</v>
      </c>
      <c r="AM2692" s="1" t="str">
        <f t="shared" si="384"/>
        <v>Action, Comedy, Romance</v>
      </c>
      <c r="AN2692" s="1" t="str">
        <f t="shared" si="385"/>
        <v>McG</v>
      </c>
      <c r="AO2692" s="1" t="str">
        <f t="shared" si="386"/>
        <v>Timothy Dowling (screenplay), Simon Kinberg (screenplay), Timothy Dowling (story), Marcus Gautesen (story)</v>
      </c>
      <c r="AP2692" s="1" t="str">
        <f t="shared" si="387"/>
        <v>Reese Witherspoon, Chris Pine, Tom Hardy, Til Schweiger</v>
      </c>
      <c r="AQ2692" s="1" t="str">
        <f t="shared" si="379"/>
        <v>Fox</v>
      </c>
    </row>
    <row r="2693" spans="1:43">
      <c r="A2693">
        <v>92</v>
      </c>
      <c r="B2693" t="s">
        <v>13467</v>
      </c>
      <c r="C2693" t="s">
        <v>13468</v>
      </c>
      <c r="D2693" t="e">
        <f t="shared" si="382"/>
        <v>#N/A</v>
      </c>
      <c r="K2693">
        <f t="shared" si="381"/>
        <v>1987</v>
      </c>
      <c r="L2693" t="s">
        <v>4635</v>
      </c>
      <c r="AA2693">
        <v>773</v>
      </c>
      <c r="AB2693" s="1">
        <v>40956</v>
      </c>
      <c r="AC2693" t="s">
        <v>766</v>
      </c>
      <c r="AD2693" s="2">
        <v>57000000</v>
      </c>
      <c r="AE2693" s="2">
        <v>51774002</v>
      </c>
      <c r="AF2693" s="2">
        <v>149217355</v>
      </c>
      <c r="AG2693">
        <v>2</v>
      </c>
      <c r="AH2693">
        <v>17</v>
      </c>
      <c r="AI2693">
        <v>12</v>
      </c>
      <c r="AK2693" s="1" t="str">
        <f t="shared" si="380"/>
        <v>Unrated</v>
      </c>
      <c r="AL2693" s="1" t="str">
        <f t="shared" si="383"/>
        <v>24 min</v>
      </c>
      <c r="AM2693" s="1" t="str">
        <f t="shared" si="384"/>
        <v>Action, Comedy</v>
      </c>
      <c r="AN2693" s="1" t="str">
        <f t="shared" si="385"/>
        <v>Eric Rodriguez</v>
      </c>
      <c r="AO2693" s="1" t="str">
        <f t="shared" si="386"/>
        <v>Eric Rodriguez</v>
      </c>
      <c r="AP2693" s="1" t="str">
        <f t="shared" si="387"/>
        <v>Eric Rodriguez</v>
      </c>
      <c r="AQ2693" s="1" t="str">
        <f t="shared" ref="AQ2693:AQ2756" si="388">VLOOKUP($AC2693,$B$2:$R$10000,2,FALSE)</f>
        <v>Sony</v>
      </c>
    </row>
    <row r="2694" spans="1:43">
      <c r="A2694">
        <v>93</v>
      </c>
      <c r="B2694" t="s">
        <v>3766</v>
      </c>
      <c r="C2694" t="s">
        <v>13469</v>
      </c>
      <c r="D2694">
        <f t="shared" si="382"/>
        <v>3000000</v>
      </c>
      <c r="K2694">
        <f t="shared" si="381"/>
        <v>1987</v>
      </c>
      <c r="L2694" t="s">
        <v>4614</v>
      </c>
      <c r="M2694" t="s">
        <v>4738</v>
      </c>
      <c r="N2694" t="s">
        <v>5199</v>
      </c>
      <c r="O2694" t="s">
        <v>13470</v>
      </c>
      <c r="P2694" t="s">
        <v>13471</v>
      </c>
      <c r="Q2694" t="s">
        <v>13472</v>
      </c>
      <c r="R2694" t="s">
        <v>13473</v>
      </c>
      <c r="AA2694">
        <v>3468</v>
      </c>
      <c r="AB2694" s="1">
        <v>41201</v>
      </c>
      <c r="AC2694" t="s">
        <v>3434</v>
      </c>
      <c r="AD2694" s="2">
        <v>5000000</v>
      </c>
      <c r="AE2694" s="2">
        <v>53900335</v>
      </c>
      <c r="AF2694" s="2">
        <v>140096503</v>
      </c>
      <c r="AG2694">
        <v>10</v>
      </c>
      <c r="AH2694">
        <v>19</v>
      </c>
      <c r="AI2694">
        <v>12</v>
      </c>
      <c r="AK2694" s="1" t="str">
        <f t="shared" si="380"/>
        <v>R</v>
      </c>
      <c r="AL2694" s="1" t="str">
        <f t="shared" si="383"/>
        <v>88 min</v>
      </c>
      <c r="AM2694" s="1" t="str">
        <f t="shared" si="384"/>
        <v>Horror</v>
      </c>
      <c r="AN2694" s="1" t="str">
        <f t="shared" si="385"/>
        <v>Henry Joost, Ariel Schulman</v>
      </c>
      <c r="AO2694" s="1" t="str">
        <f t="shared" si="386"/>
        <v>Christopher Landon (screenplay), Chad Feehan (story), Oren Peli (film "Paranormal Activity")</v>
      </c>
      <c r="AP2694" s="1" t="str">
        <f t="shared" si="387"/>
        <v>Katie Featherston, Kathryn Newton, Matt Shively, Aiden Lovekamp</v>
      </c>
      <c r="AQ2694" s="1" t="str">
        <f t="shared" si="388"/>
        <v>Par.</v>
      </c>
    </row>
    <row r="2695" spans="1:43">
      <c r="A2695">
        <v>94</v>
      </c>
      <c r="B2695" t="s">
        <v>13474</v>
      </c>
      <c r="C2695" t="s">
        <v>13085</v>
      </c>
      <c r="D2695" t="e">
        <f t="shared" si="382"/>
        <v>#N/A</v>
      </c>
      <c r="K2695">
        <f t="shared" si="381"/>
        <v>1987</v>
      </c>
      <c r="L2695" t="s">
        <v>4600</v>
      </c>
      <c r="M2695" t="s">
        <v>5095</v>
      </c>
      <c r="N2695" t="s">
        <v>13139</v>
      </c>
      <c r="O2695" t="s">
        <v>13475</v>
      </c>
      <c r="P2695" t="s">
        <v>13476</v>
      </c>
      <c r="Q2695" t="s">
        <v>13477</v>
      </c>
      <c r="R2695" t="s">
        <v>13478</v>
      </c>
      <c r="AA2695">
        <v>854</v>
      </c>
      <c r="AB2695" s="1">
        <v>41262</v>
      </c>
      <c r="AC2695" t="s">
        <v>847</v>
      </c>
      <c r="AD2695" s="2">
        <v>52500000</v>
      </c>
      <c r="AE2695" s="2">
        <v>95720716</v>
      </c>
      <c r="AF2695" s="2">
        <v>137720716</v>
      </c>
      <c r="AG2695">
        <v>12</v>
      </c>
      <c r="AH2695">
        <v>19</v>
      </c>
      <c r="AI2695">
        <v>12</v>
      </c>
      <c r="AK2695" s="1" t="str">
        <f t="shared" si="380"/>
        <v>R</v>
      </c>
      <c r="AL2695" s="1" t="str">
        <f t="shared" si="383"/>
        <v>157 min</v>
      </c>
      <c r="AM2695" s="1" t="str">
        <f t="shared" si="384"/>
        <v>Drama, History, Thriller</v>
      </c>
      <c r="AN2695" s="1" t="str">
        <f t="shared" si="385"/>
        <v>Kathryn Bigelow</v>
      </c>
      <c r="AO2695" s="1" t="str">
        <f t="shared" si="386"/>
        <v>Mark Boal</v>
      </c>
      <c r="AP2695" s="1" t="str">
        <f t="shared" si="387"/>
        <v>Jason Clarke, Reda Kateb, Jessica Chastain, Kyle Chandler</v>
      </c>
      <c r="AQ2695" s="1" t="str">
        <f t="shared" si="388"/>
        <v>Sony</v>
      </c>
    </row>
    <row r="2696" spans="1:43">
      <c r="A2696">
        <v>95</v>
      </c>
      <c r="B2696" t="s">
        <v>13479</v>
      </c>
      <c r="C2696" t="s">
        <v>13085</v>
      </c>
      <c r="D2696" t="e">
        <f t="shared" si="382"/>
        <v>#N/A</v>
      </c>
      <c r="K2696">
        <f t="shared" si="381"/>
        <v>1987</v>
      </c>
      <c r="L2696" t="s">
        <v>4635</v>
      </c>
      <c r="AA2696">
        <v>2918</v>
      </c>
      <c r="AB2696" s="1">
        <v>41033</v>
      </c>
      <c r="AC2696" t="s">
        <v>2892</v>
      </c>
      <c r="AD2696" s="2">
        <v>10000000</v>
      </c>
      <c r="AE2696" s="2">
        <v>46383639</v>
      </c>
      <c r="AF2696" s="2">
        <v>134639780</v>
      </c>
      <c r="AG2696">
        <v>5</v>
      </c>
      <c r="AH2696">
        <v>4</v>
      </c>
      <c r="AI2696">
        <v>12</v>
      </c>
      <c r="AK2696" s="1" t="str">
        <f t="shared" si="380"/>
        <v>err</v>
      </c>
      <c r="AL2696" s="1">
        <f t="shared" si="383"/>
        <v>0</v>
      </c>
      <c r="AM2696" s="1">
        <f t="shared" si="384"/>
        <v>0</v>
      </c>
      <c r="AN2696" s="1">
        <f t="shared" si="385"/>
        <v>0</v>
      </c>
      <c r="AO2696" s="1">
        <f t="shared" si="386"/>
        <v>0</v>
      </c>
      <c r="AP2696" s="1">
        <f t="shared" si="387"/>
        <v>0</v>
      </c>
      <c r="AQ2696" s="1" t="str">
        <f t="shared" si="388"/>
        <v>FoxS</v>
      </c>
    </row>
    <row r="2697" spans="1:43">
      <c r="A2697">
        <v>96</v>
      </c>
      <c r="B2697" t="s">
        <v>13480</v>
      </c>
      <c r="C2697" t="s">
        <v>4805</v>
      </c>
      <c r="D2697" t="e">
        <f t="shared" si="382"/>
        <v>#N/A</v>
      </c>
      <c r="K2697">
        <f t="shared" si="381"/>
        <v>1987</v>
      </c>
      <c r="L2697" t="s">
        <v>4682</v>
      </c>
      <c r="M2697" t="s">
        <v>4629</v>
      </c>
      <c r="N2697" t="s">
        <v>4572</v>
      </c>
      <c r="O2697" t="s">
        <v>13481</v>
      </c>
      <c r="P2697" t="s">
        <v>13482</v>
      </c>
      <c r="Q2697" t="s">
        <v>13483</v>
      </c>
      <c r="R2697" t="s">
        <v>13484</v>
      </c>
      <c r="AA2697">
        <v>257</v>
      </c>
      <c r="AB2697" s="1">
        <v>41208</v>
      </c>
      <c r="AC2697" t="s">
        <v>254</v>
      </c>
      <c r="AD2697" s="2">
        <v>102000000</v>
      </c>
      <c r="AE2697" s="2">
        <v>27108272</v>
      </c>
      <c r="AF2697" s="2">
        <v>130673154</v>
      </c>
      <c r="AG2697">
        <v>10</v>
      </c>
      <c r="AH2697">
        <v>26</v>
      </c>
      <c r="AI2697">
        <v>12</v>
      </c>
      <c r="AK2697" s="1" t="e">
        <f t="shared" si="380"/>
        <v>#N/A</v>
      </c>
      <c r="AL2697" s="1" t="e">
        <f t="shared" si="383"/>
        <v>#N/A</v>
      </c>
      <c r="AM2697" s="1" t="e">
        <f t="shared" si="384"/>
        <v>#N/A</v>
      </c>
      <c r="AN2697" s="1" t="e">
        <f t="shared" si="385"/>
        <v>#N/A</v>
      </c>
      <c r="AO2697" s="1" t="e">
        <f t="shared" si="386"/>
        <v>#N/A</v>
      </c>
      <c r="AP2697" s="1" t="e">
        <f t="shared" si="387"/>
        <v>#N/A</v>
      </c>
      <c r="AQ2697" s="1" t="e">
        <f t="shared" si="388"/>
        <v>#N/A</v>
      </c>
    </row>
    <row r="2698" spans="1:43">
      <c r="A2698">
        <v>97</v>
      </c>
      <c r="B2698" t="s">
        <v>13485</v>
      </c>
      <c r="C2698" t="s">
        <v>4628</v>
      </c>
      <c r="D2698" t="e">
        <f t="shared" si="382"/>
        <v>#N/A</v>
      </c>
      <c r="K2698">
        <f t="shared" si="381"/>
        <v>1987</v>
      </c>
      <c r="L2698" t="s">
        <v>4614</v>
      </c>
      <c r="M2698" t="s">
        <v>4779</v>
      </c>
      <c r="N2698" t="s">
        <v>5222</v>
      </c>
      <c r="O2698" t="s">
        <v>7013</v>
      </c>
      <c r="P2698" t="s">
        <v>13486</v>
      </c>
      <c r="Q2698" t="s">
        <v>13487</v>
      </c>
      <c r="R2698" t="s">
        <v>13488</v>
      </c>
      <c r="AA2698">
        <v>2474</v>
      </c>
      <c r="AB2698" s="1">
        <v>40942</v>
      </c>
      <c r="AC2698" t="s">
        <v>2456</v>
      </c>
      <c r="AD2698" s="2">
        <v>15000000</v>
      </c>
      <c r="AE2698" s="2">
        <v>54333290</v>
      </c>
      <c r="AF2698" s="2">
        <v>128955898</v>
      </c>
      <c r="AG2698">
        <v>2</v>
      </c>
      <c r="AH2698">
        <v>3</v>
      </c>
      <c r="AI2698">
        <v>12</v>
      </c>
      <c r="AK2698" s="1" t="str">
        <f t="shared" si="380"/>
        <v>PG-13</v>
      </c>
      <c r="AL2698" s="1" t="str">
        <f t="shared" si="383"/>
        <v>95 min</v>
      </c>
      <c r="AM2698" s="1" t="str">
        <f t="shared" si="384"/>
        <v>Drama, Horror, Thriller</v>
      </c>
      <c r="AN2698" s="1" t="str">
        <f t="shared" si="385"/>
        <v>James Watkins</v>
      </c>
      <c r="AO2698" s="1" t="str">
        <f t="shared" si="386"/>
        <v>Susan Hill (novel), Jane Goldman (screenplay)</v>
      </c>
      <c r="AP2698" s="1" t="str">
        <f t="shared" si="387"/>
        <v>Emma Shorey, Molly Harmon, Ellisa Walker-Reid, Sophie Stuckey</v>
      </c>
      <c r="AQ2698" s="1" t="str">
        <f t="shared" si="388"/>
        <v>CBS</v>
      </c>
    </row>
    <row r="2699" spans="1:43">
      <c r="A2699">
        <v>98</v>
      </c>
      <c r="B2699" t="s">
        <v>13489</v>
      </c>
      <c r="C2699" t="s">
        <v>13419</v>
      </c>
      <c r="D2699" t="e">
        <f t="shared" si="382"/>
        <v>#N/A</v>
      </c>
      <c r="K2699">
        <f t="shared" si="381"/>
        <v>1987</v>
      </c>
      <c r="L2699" t="s">
        <v>4600</v>
      </c>
      <c r="M2699" t="s">
        <v>4622</v>
      </c>
      <c r="N2699" t="s">
        <v>5126</v>
      </c>
      <c r="O2699" t="s">
        <v>13490</v>
      </c>
      <c r="P2699" t="s">
        <v>13491</v>
      </c>
      <c r="Q2699" t="s">
        <v>13492</v>
      </c>
      <c r="R2699" t="s">
        <v>13493</v>
      </c>
      <c r="AA2699">
        <v>823</v>
      </c>
      <c r="AB2699" s="1">
        <v>41026</v>
      </c>
      <c r="AC2699" t="s">
        <v>816</v>
      </c>
      <c r="AD2699" s="2">
        <v>55000000</v>
      </c>
      <c r="AE2699" s="2">
        <v>31051126</v>
      </c>
      <c r="AF2699" s="2">
        <v>124080105</v>
      </c>
      <c r="AG2699">
        <v>4</v>
      </c>
      <c r="AH2699">
        <v>27</v>
      </c>
      <c r="AI2699">
        <v>12</v>
      </c>
      <c r="AK2699" s="1" t="str">
        <f t="shared" si="380"/>
        <v>PG</v>
      </c>
      <c r="AL2699" s="1" t="str">
        <f t="shared" si="383"/>
        <v>88 min</v>
      </c>
      <c r="AM2699" s="1" t="str">
        <f t="shared" si="384"/>
        <v>Animation, Adventure, Comedy</v>
      </c>
      <c r="AN2699" s="1" t="str">
        <f t="shared" si="385"/>
        <v>Peter Lord, Jeff Newitt</v>
      </c>
      <c r="AO2699" s="1" t="str">
        <f t="shared" si="386"/>
        <v>Gideon Defoe (book), Gideon Defoe (screenplay)</v>
      </c>
      <c r="AP2699" s="1" t="str">
        <f t="shared" si="387"/>
        <v>Hugh Grant, Martin Freeman, Imelda Staunton, David Tennant</v>
      </c>
      <c r="AQ2699" s="1" t="str">
        <f t="shared" si="388"/>
        <v>Sony</v>
      </c>
    </row>
    <row r="2700" spans="1:43">
      <c r="A2700">
        <v>99</v>
      </c>
      <c r="B2700" t="s">
        <v>13494</v>
      </c>
      <c r="C2700" t="s">
        <v>12670</v>
      </c>
      <c r="D2700" t="e">
        <f t="shared" si="382"/>
        <v>#N/A</v>
      </c>
      <c r="K2700">
        <f t="shared" si="381"/>
        <v>1987</v>
      </c>
      <c r="L2700" t="s">
        <v>4682</v>
      </c>
      <c r="M2700" t="s">
        <v>5371</v>
      </c>
      <c r="N2700" t="s">
        <v>6382</v>
      </c>
      <c r="O2700" t="s">
        <v>13495</v>
      </c>
      <c r="P2700" t="s">
        <v>13496</v>
      </c>
      <c r="Q2700" t="s">
        <v>13497</v>
      </c>
      <c r="R2700" t="s">
        <v>13498</v>
      </c>
      <c r="AA2700">
        <v>2762</v>
      </c>
      <c r="AB2700" s="1">
        <v>40942</v>
      </c>
      <c r="AC2700" t="s">
        <v>2739</v>
      </c>
      <c r="AD2700" s="2">
        <v>12000000</v>
      </c>
      <c r="AE2700" s="2">
        <v>64575175</v>
      </c>
      <c r="AF2700" s="2">
        <v>123681790</v>
      </c>
      <c r="AG2700">
        <v>2</v>
      </c>
      <c r="AH2700">
        <v>3</v>
      </c>
      <c r="AI2700">
        <v>12</v>
      </c>
      <c r="AK2700" s="1" t="e">
        <f t="shared" si="380"/>
        <v>#N/A</v>
      </c>
      <c r="AL2700" s="1" t="e">
        <f t="shared" si="383"/>
        <v>#N/A</v>
      </c>
      <c r="AM2700" s="1" t="e">
        <f t="shared" si="384"/>
        <v>#N/A</v>
      </c>
      <c r="AN2700" s="1" t="e">
        <f t="shared" si="385"/>
        <v>#N/A</v>
      </c>
      <c r="AO2700" s="1" t="e">
        <f t="shared" si="386"/>
        <v>#N/A</v>
      </c>
      <c r="AP2700" s="1" t="e">
        <f t="shared" si="387"/>
        <v>#N/A</v>
      </c>
      <c r="AQ2700" s="1" t="e">
        <f t="shared" si="388"/>
        <v>#N/A</v>
      </c>
    </row>
    <row r="2701" spans="1:43">
      <c r="A2701">
        <v>100</v>
      </c>
      <c r="B2701" t="s">
        <v>13499</v>
      </c>
      <c r="C2701" t="s">
        <v>6636</v>
      </c>
      <c r="D2701" t="e">
        <f t="shared" si="382"/>
        <v>#N/A</v>
      </c>
      <c r="K2701">
        <f t="shared" si="381"/>
        <v>1987</v>
      </c>
      <c r="L2701" t="s">
        <v>4636</v>
      </c>
      <c r="M2701" t="s">
        <v>8366</v>
      </c>
      <c r="N2701" t="s">
        <v>4616</v>
      </c>
      <c r="O2701" t="s">
        <v>13500</v>
      </c>
      <c r="P2701" t="s">
        <v>13501</v>
      </c>
      <c r="Q2701" t="s">
        <v>13502</v>
      </c>
      <c r="R2701" t="s">
        <v>13503</v>
      </c>
      <c r="AA2701">
        <v>1777</v>
      </c>
      <c r="AB2701" s="1">
        <v>41268</v>
      </c>
      <c r="AC2701" t="s">
        <v>1766</v>
      </c>
      <c r="AD2701" s="2">
        <v>25000000</v>
      </c>
      <c r="AE2701" s="2">
        <v>77267296</v>
      </c>
      <c r="AF2701" s="2">
        <v>120168633</v>
      </c>
      <c r="AG2701">
        <v>12</v>
      </c>
      <c r="AH2701">
        <v>25</v>
      </c>
      <c r="AI2701">
        <v>12</v>
      </c>
      <c r="AK2701" s="1" t="str">
        <f t="shared" si="380"/>
        <v>PG</v>
      </c>
      <c r="AL2701" s="1" t="str">
        <f t="shared" si="383"/>
        <v>105 min</v>
      </c>
      <c r="AM2701" s="1" t="str">
        <f t="shared" si="384"/>
        <v>Comedy, Family, Fantasy</v>
      </c>
      <c r="AN2701" s="1" t="str">
        <f t="shared" si="385"/>
        <v>Andy Fickman</v>
      </c>
      <c r="AO2701" s="1" t="str">
        <f t="shared" si="386"/>
        <v>Lisa Addario, Joe Syracuse</v>
      </c>
      <c r="AP2701" s="1" t="str">
        <f t="shared" si="387"/>
        <v>Billy Crystal, Bette Midler, Marisa Tomei, Tom Everett Scott</v>
      </c>
      <c r="AQ2701" s="1" t="str">
        <f t="shared" si="388"/>
        <v>Fox</v>
      </c>
    </row>
    <row r="2702" spans="1:43">
      <c r="A2702">
        <v>1</v>
      </c>
      <c r="B2702" t="s">
        <v>2437</v>
      </c>
      <c r="C2702" t="s">
        <v>4660</v>
      </c>
      <c r="D2702">
        <f t="shared" si="382"/>
        <v>15000000</v>
      </c>
      <c r="K2702">
        <f t="shared" si="381"/>
        <v>1986</v>
      </c>
      <c r="L2702" t="s">
        <v>4614</v>
      </c>
      <c r="M2702" t="s">
        <v>4689</v>
      </c>
      <c r="N2702" t="s">
        <v>8568</v>
      </c>
      <c r="O2702" t="s">
        <v>5889</v>
      </c>
      <c r="P2702" t="s">
        <v>13504</v>
      </c>
      <c r="Q2702" t="s">
        <v>13505</v>
      </c>
      <c r="R2702" t="s">
        <v>13506</v>
      </c>
      <c r="AA2702">
        <v>1527</v>
      </c>
      <c r="AB2702" s="1">
        <v>41129</v>
      </c>
      <c r="AC2702" t="s">
        <v>1517</v>
      </c>
      <c r="AD2702" s="2">
        <v>30000000</v>
      </c>
      <c r="AE2702" s="2">
        <v>63536011</v>
      </c>
      <c r="AF2702" s="2">
        <v>115849781</v>
      </c>
      <c r="AG2702">
        <v>8</v>
      </c>
      <c r="AH2702">
        <v>8</v>
      </c>
      <c r="AI2702">
        <v>12</v>
      </c>
      <c r="AK2702" s="1" t="str">
        <f t="shared" si="380"/>
        <v>PG-13</v>
      </c>
      <c r="AL2702" s="1" t="str">
        <f t="shared" si="383"/>
        <v>100 min</v>
      </c>
      <c r="AM2702" s="1" t="str">
        <f t="shared" si="384"/>
        <v>Comedy, Drama, Romance</v>
      </c>
      <c r="AN2702" s="1" t="str">
        <f t="shared" si="385"/>
        <v>David Frankel</v>
      </c>
      <c r="AO2702" s="1" t="str">
        <f t="shared" si="386"/>
        <v>Vanessa Taylor</v>
      </c>
      <c r="AP2702" s="1" t="str">
        <f t="shared" si="387"/>
        <v>Meryl Streep, Tommy Lee Jones, Steve Carell, Jean Smart</v>
      </c>
      <c r="AQ2702" s="1" t="str">
        <f t="shared" si="388"/>
        <v>Sony</v>
      </c>
    </row>
    <row r="2703" spans="1:43">
      <c r="A2703">
        <v>2</v>
      </c>
      <c r="B2703" t="s">
        <v>3429</v>
      </c>
      <c r="C2703" t="s">
        <v>4660</v>
      </c>
      <c r="D2703">
        <f t="shared" si="382"/>
        <v>5000000</v>
      </c>
      <c r="K2703">
        <f t="shared" si="381"/>
        <v>1986</v>
      </c>
      <c r="L2703" t="s">
        <v>4600</v>
      </c>
      <c r="M2703" t="s">
        <v>5159</v>
      </c>
      <c r="N2703" t="s">
        <v>6286</v>
      </c>
      <c r="O2703" t="s">
        <v>13507</v>
      </c>
      <c r="P2703" t="s">
        <v>13508</v>
      </c>
      <c r="Q2703" t="s">
        <v>13509</v>
      </c>
      <c r="R2703" t="s">
        <v>13510</v>
      </c>
      <c r="AA2703">
        <v>2348</v>
      </c>
      <c r="AB2703" s="1">
        <v>41180</v>
      </c>
      <c r="AC2703" t="s">
        <v>2332</v>
      </c>
      <c r="AD2703" s="2">
        <v>17000000</v>
      </c>
      <c r="AE2703" s="2">
        <v>65001093</v>
      </c>
      <c r="AF2703" s="2">
        <v>115350426</v>
      </c>
      <c r="AG2703">
        <v>9</v>
      </c>
      <c r="AH2703">
        <v>28</v>
      </c>
      <c r="AI2703">
        <v>12</v>
      </c>
      <c r="AK2703" s="1" t="str">
        <f t="shared" si="380"/>
        <v>PG-13</v>
      </c>
      <c r="AL2703" s="1" t="str">
        <f t="shared" si="383"/>
        <v>112 min</v>
      </c>
      <c r="AM2703" s="1" t="str">
        <f t="shared" si="384"/>
        <v>Comedy, Music, Romance</v>
      </c>
      <c r="AN2703" s="1" t="str">
        <f t="shared" si="385"/>
        <v>Jason Moore</v>
      </c>
      <c r="AO2703" s="1" t="str">
        <f t="shared" si="386"/>
        <v>Kay Cannon (screenplay), Mickey Rapkin (based on the book by)</v>
      </c>
      <c r="AP2703" s="1" t="str">
        <f t="shared" si="387"/>
        <v>Anna Kendrick, Skylar Astin, Ben Platt, Brittany Snow</v>
      </c>
      <c r="AQ2703" s="1" t="str">
        <f t="shared" si="388"/>
        <v>Uni.</v>
      </c>
    </row>
    <row r="2704" spans="1:43">
      <c r="A2704">
        <v>3</v>
      </c>
      <c r="B2704" t="s">
        <v>3318</v>
      </c>
      <c r="C2704" t="s">
        <v>11759</v>
      </c>
      <c r="D2704">
        <f t="shared" si="382"/>
        <v>6000000</v>
      </c>
      <c r="K2704">
        <f t="shared" si="381"/>
        <v>1986</v>
      </c>
      <c r="L2704" t="s">
        <v>4682</v>
      </c>
      <c r="M2704" t="s">
        <v>5119</v>
      </c>
      <c r="N2704" t="s">
        <v>5539</v>
      </c>
      <c r="O2704" t="s">
        <v>5958</v>
      </c>
      <c r="P2704" t="s">
        <v>5958</v>
      </c>
      <c r="Q2704" t="s">
        <v>13511</v>
      </c>
      <c r="R2704" t="s">
        <v>13512</v>
      </c>
      <c r="AA2704">
        <v>600</v>
      </c>
      <c r="AB2704" s="1">
        <v>41082</v>
      </c>
      <c r="AC2704" t="s">
        <v>596</v>
      </c>
      <c r="AD2704" s="2">
        <v>67500000</v>
      </c>
      <c r="AE2704" s="2">
        <v>37519139</v>
      </c>
      <c r="AF2704" s="2">
        <v>109471676</v>
      </c>
      <c r="AG2704">
        <v>6</v>
      </c>
      <c r="AH2704">
        <v>22</v>
      </c>
      <c r="AI2704">
        <v>12</v>
      </c>
      <c r="AK2704" s="1" t="str">
        <f t="shared" si="380"/>
        <v>R</v>
      </c>
      <c r="AL2704" s="1" t="str">
        <f t="shared" si="383"/>
        <v>105 min</v>
      </c>
      <c r="AM2704" s="1" t="str">
        <f t="shared" si="384"/>
        <v>Action, Fantasy, Horror</v>
      </c>
      <c r="AN2704" s="1" t="str">
        <f t="shared" si="385"/>
        <v>Timur Bekmambetov</v>
      </c>
      <c r="AO2704" s="1" t="str">
        <f t="shared" si="386"/>
        <v>Seth Grahame-Smith (screenplay), Seth Grahame-Smith (based on the novel by)</v>
      </c>
      <c r="AP2704" s="1" t="str">
        <f t="shared" si="387"/>
        <v>Benjamin Walker, Dominic Cooper, Anthony Mackie, Mary Elizabeth Winstead</v>
      </c>
      <c r="AQ2704" s="1" t="str">
        <f t="shared" si="388"/>
        <v>Fox</v>
      </c>
    </row>
    <row r="2705" spans="1:43">
      <c r="A2705">
        <v>4</v>
      </c>
      <c r="B2705" t="s">
        <v>13513</v>
      </c>
      <c r="C2705" t="s">
        <v>10764</v>
      </c>
      <c r="D2705" t="e">
        <f t="shared" si="382"/>
        <v>#N/A</v>
      </c>
      <c r="K2705">
        <f t="shared" si="381"/>
        <v>1986</v>
      </c>
      <c r="L2705" t="s">
        <v>4614</v>
      </c>
      <c r="M2705" t="s">
        <v>5013</v>
      </c>
      <c r="N2705" t="s">
        <v>13514</v>
      </c>
      <c r="O2705" t="s">
        <v>10942</v>
      </c>
      <c r="P2705" t="s">
        <v>13515</v>
      </c>
      <c r="Q2705" t="s">
        <v>13516</v>
      </c>
      <c r="R2705" t="s">
        <v>13517</v>
      </c>
      <c r="AA2705">
        <v>708</v>
      </c>
      <c r="AB2705" s="1">
        <v>41138</v>
      </c>
      <c r="AC2705" t="s">
        <v>702</v>
      </c>
      <c r="AD2705" s="2">
        <v>60000000</v>
      </c>
      <c r="AE2705" s="2">
        <v>56003051</v>
      </c>
      <c r="AF2705" s="2">
        <v>107593122</v>
      </c>
      <c r="AG2705">
        <v>8</v>
      </c>
      <c r="AH2705">
        <v>17</v>
      </c>
      <c r="AI2705">
        <v>12</v>
      </c>
      <c r="AK2705" s="1" t="str">
        <f t="shared" si="380"/>
        <v>PG</v>
      </c>
      <c r="AL2705" s="1" t="str">
        <f t="shared" si="383"/>
        <v>92 min</v>
      </c>
      <c r="AM2705" s="1" t="str">
        <f t="shared" si="384"/>
        <v>Animation, Adventure, Comedy</v>
      </c>
      <c r="AN2705" s="1" t="str">
        <f t="shared" si="385"/>
        <v>Chris Butler, Sam Fell</v>
      </c>
      <c r="AO2705" s="1" t="str">
        <f t="shared" si="386"/>
        <v>Chris Butler</v>
      </c>
      <c r="AP2705" s="1" t="str">
        <f t="shared" si="387"/>
        <v>Kodi Smit-McPhee, Tucker Albrizzi, Anna Kendrick, Casey Affleck</v>
      </c>
      <c r="AQ2705" s="1" t="str">
        <f t="shared" si="388"/>
        <v>Focus</v>
      </c>
    </row>
    <row r="2706" spans="1:43">
      <c r="A2706">
        <v>5</v>
      </c>
      <c r="B2706" t="s">
        <v>1890</v>
      </c>
      <c r="C2706" t="s">
        <v>4660</v>
      </c>
      <c r="D2706">
        <f t="shared" si="382"/>
        <v>24000000</v>
      </c>
      <c r="K2706">
        <f t="shared" si="381"/>
        <v>1986</v>
      </c>
      <c r="L2706" t="s">
        <v>4614</v>
      </c>
      <c r="M2706" t="s">
        <v>4723</v>
      </c>
      <c r="N2706" t="s">
        <v>5652</v>
      </c>
      <c r="O2706" t="s">
        <v>13518</v>
      </c>
      <c r="P2706" t="s">
        <v>13519</v>
      </c>
      <c r="Q2706" t="s">
        <v>11797</v>
      </c>
      <c r="R2706" t="s">
        <v>13520</v>
      </c>
      <c r="AA2706">
        <v>2765</v>
      </c>
      <c r="AB2706" s="1">
        <v>40970</v>
      </c>
      <c r="AC2706" t="s">
        <v>2742</v>
      </c>
      <c r="AD2706" s="2">
        <v>12000000</v>
      </c>
      <c r="AE2706" s="2">
        <v>54731865</v>
      </c>
      <c r="AF2706" s="2">
        <v>103028188</v>
      </c>
      <c r="AG2706">
        <v>3</v>
      </c>
      <c r="AH2706">
        <v>2</v>
      </c>
      <c r="AI2706">
        <v>12</v>
      </c>
      <c r="AK2706" s="1" t="str">
        <f t="shared" si="380"/>
        <v>R</v>
      </c>
      <c r="AL2706" s="1" t="str">
        <f t="shared" si="383"/>
        <v>88 min</v>
      </c>
      <c r="AM2706" s="1" t="str">
        <f t="shared" si="384"/>
        <v>Comedy, Crime</v>
      </c>
      <c r="AN2706" s="1" t="str">
        <f t="shared" si="385"/>
        <v>Nima Nourizadeh</v>
      </c>
      <c r="AO2706" s="1" t="str">
        <f t="shared" si="386"/>
        <v>Matt Drake (screenplay), Michael Bacall (screenplay), Michael Bacall (story)</v>
      </c>
      <c r="AP2706" s="1" t="str">
        <f t="shared" si="387"/>
        <v>Thomas Mann, Oliver Cooper, Jonathan Daniel Brown, Dax Flame</v>
      </c>
      <c r="AQ2706" s="1" t="str">
        <f t="shared" si="388"/>
        <v>WB</v>
      </c>
    </row>
    <row r="2707" spans="1:43">
      <c r="A2707">
        <v>6</v>
      </c>
      <c r="B2707" t="s">
        <v>13521</v>
      </c>
      <c r="C2707" t="s">
        <v>11759</v>
      </c>
      <c r="D2707" t="e">
        <f t="shared" si="382"/>
        <v>#N/A</v>
      </c>
      <c r="K2707">
        <f t="shared" si="381"/>
        <v>1986</v>
      </c>
      <c r="L2707" t="s">
        <v>4600</v>
      </c>
      <c r="M2707" t="s">
        <v>4984</v>
      </c>
      <c r="N2707" t="s">
        <v>6651</v>
      </c>
      <c r="O2707" t="s">
        <v>13108</v>
      </c>
      <c r="P2707" t="s">
        <v>13522</v>
      </c>
      <c r="Q2707" t="s">
        <v>13523</v>
      </c>
      <c r="R2707" t="s">
        <v>13524</v>
      </c>
      <c r="AA2707">
        <v>4190</v>
      </c>
      <c r="AB2707" s="1">
        <v>40914</v>
      </c>
      <c r="AC2707" t="s">
        <v>4141</v>
      </c>
      <c r="AD2707" s="2">
        <v>1000000</v>
      </c>
      <c r="AE2707" s="2">
        <v>53261944</v>
      </c>
      <c r="AF2707" s="2">
        <v>101758489</v>
      </c>
      <c r="AG2707">
        <v>1</v>
      </c>
      <c r="AH2707">
        <v>6</v>
      </c>
      <c r="AI2707">
        <v>12</v>
      </c>
      <c r="AK2707" s="1" t="str">
        <f t="shared" ref="AK2707:AK2770" si="389">VLOOKUP(AC2707,$B$2:$R$10000,11,FALSE)</f>
        <v>R</v>
      </c>
      <c r="AL2707" s="1" t="str">
        <f t="shared" si="383"/>
        <v>83 min</v>
      </c>
      <c r="AM2707" s="1" t="str">
        <f t="shared" si="384"/>
        <v>Horror</v>
      </c>
      <c r="AN2707" s="1" t="str">
        <f t="shared" si="385"/>
        <v>William Brent Bell</v>
      </c>
      <c r="AO2707" s="1" t="str">
        <f t="shared" si="386"/>
        <v>William Brent Bell, Matthew Peterman</v>
      </c>
      <c r="AP2707" s="1" t="str">
        <f t="shared" si="387"/>
        <v>Fernanda Andrade, Simon Quarterman, Evan Helmuth, Ionut Grama</v>
      </c>
      <c r="AQ2707" s="1" t="str">
        <f t="shared" si="388"/>
        <v>Par.</v>
      </c>
    </row>
    <row r="2708" spans="1:43">
      <c r="A2708">
        <v>7</v>
      </c>
      <c r="B2708" t="s">
        <v>2325</v>
      </c>
      <c r="C2708" t="s">
        <v>4677</v>
      </c>
      <c r="D2708">
        <f t="shared" si="382"/>
        <v>17000000</v>
      </c>
      <c r="K2708">
        <f t="shared" si="381"/>
        <v>1986</v>
      </c>
      <c r="L2708" t="s">
        <v>4682</v>
      </c>
      <c r="M2708" t="s">
        <v>5678</v>
      </c>
      <c r="N2708" t="s">
        <v>4609</v>
      </c>
      <c r="O2708" t="s">
        <v>6075</v>
      </c>
      <c r="P2708" t="s">
        <v>13525</v>
      </c>
      <c r="Q2708" t="s">
        <v>13526</v>
      </c>
      <c r="R2708" t="s">
        <v>13527</v>
      </c>
      <c r="AA2708">
        <v>1783</v>
      </c>
      <c r="AB2708" s="1">
        <v>40921</v>
      </c>
      <c r="AC2708" t="s">
        <v>1772</v>
      </c>
      <c r="AD2708" s="2">
        <v>25000000</v>
      </c>
      <c r="AE2708" s="2">
        <v>66528000</v>
      </c>
      <c r="AF2708" s="2">
        <v>98406855</v>
      </c>
      <c r="AG2708">
        <v>1</v>
      </c>
      <c r="AH2708">
        <v>13</v>
      </c>
      <c r="AI2708">
        <v>12</v>
      </c>
      <c r="AK2708" s="1" t="str">
        <f t="shared" si="389"/>
        <v>err</v>
      </c>
      <c r="AL2708" s="1">
        <f t="shared" si="383"/>
        <v>0</v>
      </c>
      <c r="AM2708" s="1">
        <f t="shared" si="384"/>
        <v>0</v>
      </c>
      <c r="AN2708" s="1">
        <f t="shared" si="385"/>
        <v>0</v>
      </c>
      <c r="AO2708" s="1">
        <f t="shared" si="386"/>
        <v>0</v>
      </c>
      <c r="AP2708" s="1">
        <f t="shared" si="387"/>
        <v>0</v>
      </c>
      <c r="AQ2708" s="1" t="str">
        <f t="shared" si="388"/>
        <v>Uni.</v>
      </c>
    </row>
    <row r="2709" spans="1:43">
      <c r="A2709">
        <v>8</v>
      </c>
      <c r="B2709" t="s">
        <v>2732</v>
      </c>
      <c r="C2709" t="s">
        <v>4660</v>
      </c>
      <c r="D2709">
        <f t="shared" si="382"/>
        <v>12000000</v>
      </c>
      <c r="K2709">
        <f t="shared" si="381"/>
        <v>1986</v>
      </c>
      <c r="L2709" t="s">
        <v>4600</v>
      </c>
      <c r="M2709" t="s">
        <v>4935</v>
      </c>
      <c r="N2709" t="s">
        <v>5652</v>
      </c>
      <c r="O2709" t="s">
        <v>12544</v>
      </c>
      <c r="P2709" t="s">
        <v>10469</v>
      </c>
      <c r="Q2709" t="s">
        <v>13528</v>
      </c>
      <c r="R2709" t="s">
        <v>13529</v>
      </c>
      <c r="AA2709">
        <v>1784</v>
      </c>
      <c r="AB2709" s="1">
        <v>41019</v>
      </c>
      <c r="AC2709" t="s">
        <v>1773</v>
      </c>
      <c r="AD2709" s="2">
        <v>25000000</v>
      </c>
      <c r="AE2709" s="2">
        <v>60457138</v>
      </c>
      <c r="AF2709" s="2">
        <v>96633833</v>
      </c>
      <c r="AG2709">
        <v>4</v>
      </c>
      <c r="AH2709">
        <v>20</v>
      </c>
      <c r="AI2709">
        <v>12</v>
      </c>
      <c r="AK2709" s="1" t="str">
        <f t="shared" si="389"/>
        <v>PG-13</v>
      </c>
      <c r="AL2709" s="1" t="str">
        <f t="shared" si="383"/>
        <v>101 min</v>
      </c>
      <c r="AM2709" s="1" t="str">
        <f t="shared" si="384"/>
        <v>Drama, Romance</v>
      </c>
      <c r="AN2709" s="1" t="str">
        <f t="shared" si="385"/>
        <v>Scott Hicks</v>
      </c>
      <c r="AO2709" s="1" t="str">
        <f t="shared" si="386"/>
        <v>Will Fetters (screenplay), Nicholas Sparks (novel)</v>
      </c>
      <c r="AP2709" s="1" t="str">
        <f t="shared" si="387"/>
        <v>Zac Efron, Taylor Schilling, Blythe Danner, Riley Thomas Stewart</v>
      </c>
      <c r="AQ2709" s="1" t="str">
        <f t="shared" si="388"/>
        <v>WB</v>
      </c>
    </row>
    <row r="2710" spans="1:43">
      <c r="A2710">
        <v>9</v>
      </c>
      <c r="B2710" t="s">
        <v>13530</v>
      </c>
      <c r="C2710" t="s">
        <v>4607</v>
      </c>
      <c r="D2710" t="e">
        <f t="shared" si="382"/>
        <v>#N/A</v>
      </c>
      <c r="K2710">
        <f t="shared" si="381"/>
        <v>1986</v>
      </c>
      <c r="L2710" t="s">
        <v>4682</v>
      </c>
      <c r="M2710" t="s">
        <v>5062</v>
      </c>
      <c r="N2710" t="s">
        <v>4708</v>
      </c>
      <c r="O2710" t="s">
        <v>13531</v>
      </c>
      <c r="P2710" t="s">
        <v>13532</v>
      </c>
      <c r="Q2710" t="s">
        <v>13533</v>
      </c>
      <c r="R2710" t="s">
        <v>13534</v>
      </c>
      <c r="AA2710">
        <v>2752</v>
      </c>
      <c r="AB2710" s="1">
        <v>41019</v>
      </c>
      <c r="AC2710" t="s">
        <v>2729</v>
      </c>
      <c r="AD2710" s="2">
        <v>12000000</v>
      </c>
      <c r="AE2710" s="2">
        <v>91547205</v>
      </c>
      <c r="AF2710" s="2">
        <v>96155124</v>
      </c>
      <c r="AG2710">
        <v>4</v>
      </c>
      <c r="AH2710">
        <v>20</v>
      </c>
      <c r="AI2710">
        <v>12</v>
      </c>
      <c r="AK2710" s="1" t="str">
        <f t="shared" si="389"/>
        <v>PG-13</v>
      </c>
      <c r="AL2710" s="1" t="str">
        <f t="shared" si="383"/>
        <v>122 min</v>
      </c>
      <c r="AM2710" s="1" t="str">
        <f t="shared" si="384"/>
        <v>Comedy, Romance</v>
      </c>
      <c r="AN2710" s="1" t="str">
        <f t="shared" si="385"/>
        <v>Tim Story</v>
      </c>
      <c r="AO2710" s="1" t="str">
        <f t="shared" si="386"/>
        <v>Keith Merryman (screenplay), David A. Newman (screenplay), Steve Harvey (book)</v>
      </c>
      <c r="AP2710" s="1" t="str">
        <f t="shared" si="387"/>
        <v>Michael Ealy, Jerry Ferrara, Meagan Good, Regina Hall</v>
      </c>
      <c r="AQ2710" s="1" t="str">
        <f t="shared" si="388"/>
        <v>SGem</v>
      </c>
    </row>
    <row r="2711" spans="1:43">
      <c r="A2711">
        <v>10</v>
      </c>
      <c r="B2711" t="s">
        <v>13535</v>
      </c>
      <c r="C2711" t="s">
        <v>4660</v>
      </c>
      <c r="D2711" t="e">
        <f t="shared" si="382"/>
        <v>#N/A</v>
      </c>
      <c r="K2711">
        <f t="shared" ref="K2711:K2774" si="390">2013-INT((ROW()-2)/100)</f>
        <v>1986</v>
      </c>
      <c r="L2711" t="s">
        <v>4600</v>
      </c>
      <c r="M2711" t="s">
        <v>5184</v>
      </c>
      <c r="N2711" t="s">
        <v>4690</v>
      </c>
      <c r="O2711" t="s">
        <v>9953</v>
      </c>
      <c r="P2711" t="s">
        <v>9953</v>
      </c>
      <c r="Q2711" t="s">
        <v>13536</v>
      </c>
      <c r="R2711" t="s">
        <v>13537</v>
      </c>
      <c r="AA2711">
        <v>1335</v>
      </c>
      <c r="AB2711" s="1">
        <v>41264</v>
      </c>
      <c r="AC2711" t="s">
        <v>1326</v>
      </c>
      <c r="AD2711" s="2">
        <v>35000000</v>
      </c>
      <c r="AE2711" s="2">
        <v>67544505</v>
      </c>
      <c r="AF2711" s="2">
        <v>90221182</v>
      </c>
      <c r="AG2711">
        <v>12</v>
      </c>
      <c r="AH2711">
        <v>21</v>
      </c>
      <c r="AI2711">
        <v>12</v>
      </c>
      <c r="AK2711" s="1" t="str">
        <f t="shared" si="389"/>
        <v>R</v>
      </c>
      <c r="AL2711" s="1" t="str">
        <f t="shared" si="383"/>
        <v>134 min</v>
      </c>
      <c r="AM2711" s="1" t="str">
        <f t="shared" si="384"/>
        <v>Comedy</v>
      </c>
      <c r="AN2711" s="1" t="str">
        <f t="shared" si="385"/>
        <v>Judd Apatow</v>
      </c>
      <c r="AO2711" s="1" t="str">
        <f t="shared" si="386"/>
        <v>Judd Apatow, Judd Apatow (based on characters created by)</v>
      </c>
      <c r="AP2711" s="1" t="str">
        <f t="shared" si="387"/>
        <v>Paul Rudd, Leslie Mann, Maude Apatow, Iris Apatow</v>
      </c>
      <c r="AQ2711" s="1" t="str">
        <f t="shared" si="388"/>
        <v>Uni.</v>
      </c>
    </row>
    <row r="2712" spans="1:43">
      <c r="A2712">
        <v>11</v>
      </c>
      <c r="B2712" t="s">
        <v>13538</v>
      </c>
      <c r="C2712" t="s">
        <v>4607</v>
      </c>
      <c r="D2712" t="e">
        <f t="shared" si="382"/>
        <v>#N/A</v>
      </c>
      <c r="K2712">
        <f t="shared" si="390"/>
        <v>1986</v>
      </c>
      <c r="L2712" t="s">
        <v>4635</v>
      </c>
      <c r="AA2712">
        <v>3777</v>
      </c>
      <c r="AB2712" s="1">
        <v>41194</v>
      </c>
      <c r="AC2712" t="s">
        <v>3737</v>
      </c>
      <c r="AD2712" s="2">
        <v>3000000</v>
      </c>
      <c r="AE2712" s="2">
        <v>48086903</v>
      </c>
      <c r="AF2712" s="2">
        <v>87727807</v>
      </c>
      <c r="AG2712">
        <v>10</v>
      </c>
      <c r="AH2712">
        <v>12</v>
      </c>
      <c r="AI2712">
        <v>12</v>
      </c>
      <c r="AK2712" s="1" t="str">
        <f t="shared" si="389"/>
        <v>R</v>
      </c>
      <c r="AL2712" s="1" t="str">
        <f t="shared" si="383"/>
        <v>110 min</v>
      </c>
      <c r="AM2712" s="1" t="str">
        <f t="shared" si="384"/>
        <v>Horror, Mystery, Thriller</v>
      </c>
      <c r="AN2712" s="1" t="str">
        <f t="shared" si="385"/>
        <v>Scott Derrickson</v>
      </c>
      <c r="AO2712" s="1" t="str">
        <f t="shared" si="386"/>
        <v>Scott Derrickson, C. Robert Cargill</v>
      </c>
      <c r="AP2712" s="1" t="str">
        <f t="shared" si="387"/>
        <v>Ethan Hawke, Juliet Rylance, Fred Dalton Thompson, James Ransone</v>
      </c>
      <c r="AQ2712" s="1" t="str">
        <f t="shared" si="388"/>
        <v>LG/S</v>
      </c>
    </row>
    <row r="2713" spans="1:43">
      <c r="A2713">
        <v>12</v>
      </c>
      <c r="B2713" t="s">
        <v>2889</v>
      </c>
      <c r="C2713" t="s">
        <v>4607</v>
      </c>
      <c r="D2713">
        <f t="shared" si="382"/>
        <v>10000000</v>
      </c>
      <c r="K2713">
        <f t="shared" si="390"/>
        <v>1986</v>
      </c>
      <c r="L2713" t="s">
        <v>4635</v>
      </c>
      <c r="AA2713">
        <v>3430</v>
      </c>
      <c r="AB2713" s="1">
        <v>41159</v>
      </c>
      <c r="AC2713" t="s">
        <v>3396</v>
      </c>
      <c r="AD2713" s="2">
        <v>5700000</v>
      </c>
      <c r="AE2713" s="2">
        <v>35955</v>
      </c>
      <c r="AF2713" s="2">
        <v>86051320</v>
      </c>
      <c r="AG2713">
        <v>9</v>
      </c>
      <c r="AH2713">
        <v>7</v>
      </c>
      <c r="AI2713">
        <v>12</v>
      </c>
      <c r="AK2713" s="1" t="e">
        <f t="shared" si="389"/>
        <v>#N/A</v>
      </c>
      <c r="AL2713" s="1" t="e">
        <f t="shared" si="383"/>
        <v>#N/A</v>
      </c>
      <c r="AM2713" s="1" t="e">
        <f t="shared" si="384"/>
        <v>#N/A</v>
      </c>
      <c r="AN2713" s="1" t="e">
        <f t="shared" si="385"/>
        <v>#N/A</v>
      </c>
      <c r="AO2713" s="1" t="e">
        <f t="shared" si="386"/>
        <v>#N/A</v>
      </c>
      <c r="AP2713" s="1" t="e">
        <f t="shared" si="387"/>
        <v>#N/A</v>
      </c>
      <c r="AQ2713" s="1" t="e">
        <f t="shared" si="388"/>
        <v>#N/A</v>
      </c>
    </row>
    <row r="2714" spans="1:43">
      <c r="A2714">
        <v>13</v>
      </c>
      <c r="B2714" t="s">
        <v>3126</v>
      </c>
      <c r="C2714" t="s">
        <v>10764</v>
      </c>
      <c r="D2714">
        <f t="shared" si="382"/>
        <v>8000000</v>
      </c>
      <c r="K2714">
        <f t="shared" si="390"/>
        <v>1986</v>
      </c>
      <c r="L2714" t="s">
        <v>4682</v>
      </c>
      <c r="M2714" t="s">
        <v>4903</v>
      </c>
      <c r="N2714" t="s">
        <v>5145</v>
      </c>
      <c r="O2714" t="s">
        <v>6785</v>
      </c>
      <c r="P2714" t="s">
        <v>13539</v>
      </c>
      <c r="Q2714" t="s">
        <v>13540</v>
      </c>
      <c r="R2714" t="s">
        <v>13541</v>
      </c>
      <c r="AA2714">
        <v>1791</v>
      </c>
      <c r="AB2714" s="1">
        <v>40935</v>
      </c>
      <c r="AC2714" t="s">
        <v>1780</v>
      </c>
      <c r="AD2714" s="2">
        <v>25000000</v>
      </c>
      <c r="AE2714" s="2">
        <v>51580136</v>
      </c>
      <c r="AF2714" s="2">
        <v>84339696</v>
      </c>
      <c r="AG2714">
        <v>1</v>
      </c>
      <c r="AH2714">
        <v>27</v>
      </c>
      <c r="AI2714">
        <v>12</v>
      </c>
      <c r="AK2714" s="1" t="str">
        <f t="shared" si="389"/>
        <v>N/A</v>
      </c>
      <c r="AL2714" s="1" t="str">
        <f t="shared" si="383"/>
        <v>N/A</v>
      </c>
      <c r="AM2714" s="1" t="str">
        <f t="shared" si="384"/>
        <v>N/A</v>
      </c>
      <c r="AN2714" s="1" t="str">
        <f t="shared" si="385"/>
        <v>Mathew Buck</v>
      </c>
      <c r="AO2714" s="1" t="str">
        <f t="shared" si="386"/>
        <v>Mathew Buck</v>
      </c>
      <c r="AP2714" s="1" t="str">
        <f t="shared" si="387"/>
        <v>Mathew Buck</v>
      </c>
      <c r="AQ2714" s="1" t="str">
        <f t="shared" si="388"/>
        <v>ORF</v>
      </c>
    </row>
    <row r="2715" spans="1:43">
      <c r="A2715">
        <v>14</v>
      </c>
      <c r="B2715" t="s">
        <v>1162</v>
      </c>
      <c r="C2715" t="s">
        <v>4621</v>
      </c>
      <c r="D2715">
        <f t="shared" si="382"/>
        <v>40000000</v>
      </c>
      <c r="K2715">
        <f t="shared" si="390"/>
        <v>1986</v>
      </c>
      <c r="L2715" t="s">
        <v>4614</v>
      </c>
      <c r="M2715" t="s">
        <v>4671</v>
      </c>
      <c r="N2715" t="s">
        <v>5850</v>
      </c>
      <c r="O2715" t="s">
        <v>5575</v>
      </c>
      <c r="P2715" t="s">
        <v>13542</v>
      </c>
      <c r="Q2715" t="s">
        <v>13543</v>
      </c>
      <c r="R2715" t="s">
        <v>13544</v>
      </c>
      <c r="AA2715">
        <v>2612</v>
      </c>
      <c r="AB2715" s="1">
        <v>41152</v>
      </c>
      <c r="AC2715" t="s">
        <v>2593</v>
      </c>
      <c r="AD2715" s="2">
        <v>14000000</v>
      </c>
      <c r="AE2715" s="2">
        <v>49130588</v>
      </c>
      <c r="AF2715" s="2">
        <v>82925064</v>
      </c>
      <c r="AG2715">
        <v>8</v>
      </c>
      <c r="AH2715">
        <v>31</v>
      </c>
      <c r="AI2715">
        <v>12</v>
      </c>
      <c r="AK2715" s="1" t="str">
        <f t="shared" si="389"/>
        <v>PG-13</v>
      </c>
      <c r="AL2715" s="1" t="str">
        <f t="shared" si="383"/>
        <v>92 min</v>
      </c>
      <c r="AM2715" s="1" t="str">
        <f t="shared" si="384"/>
        <v>Horror, Thriller</v>
      </c>
      <c r="AN2715" s="1" t="str">
        <f t="shared" si="385"/>
        <v>Ole Bornedal</v>
      </c>
      <c r="AO2715" s="1" t="str">
        <f t="shared" si="386"/>
        <v>Juliet Snowden, Stiles White, Leslie Gornstein (article)</v>
      </c>
      <c r="AP2715" s="1" t="str">
        <f t="shared" si="387"/>
        <v>Jeffrey Dean Morgan, Kyra Sedgwick, Natasha Calis, Madison Davenport</v>
      </c>
      <c r="AQ2715" s="1" t="str">
        <f t="shared" si="388"/>
        <v>LGF</v>
      </c>
    </row>
    <row r="2716" spans="1:43">
      <c r="A2716">
        <v>15</v>
      </c>
      <c r="B2716" t="s">
        <v>13545</v>
      </c>
      <c r="C2716" t="s">
        <v>4628</v>
      </c>
      <c r="D2716" t="e">
        <f t="shared" si="382"/>
        <v>#N/A</v>
      </c>
      <c r="K2716">
        <f t="shared" si="390"/>
        <v>1986</v>
      </c>
      <c r="L2716" t="s">
        <v>4682</v>
      </c>
      <c r="M2716" t="s">
        <v>5367</v>
      </c>
      <c r="N2716" t="s">
        <v>10237</v>
      </c>
      <c r="O2716" t="s">
        <v>12657</v>
      </c>
      <c r="P2716" t="s">
        <v>13546</v>
      </c>
      <c r="Q2716" t="s">
        <v>13547</v>
      </c>
      <c r="R2716" t="s">
        <v>13548</v>
      </c>
      <c r="AA2716">
        <v>2759</v>
      </c>
      <c r="AB2716" s="1">
        <v>40963</v>
      </c>
      <c r="AC2716" t="s">
        <v>2736</v>
      </c>
      <c r="AD2716" s="2">
        <v>12000000</v>
      </c>
      <c r="AE2716" s="2">
        <v>70012847</v>
      </c>
      <c r="AF2716" s="2">
        <v>82497035</v>
      </c>
      <c r="AG2716">
        <v>2</v>
      </c>
      <c r="AH2716">
        <v>24</v>
      </c>
      <c r="AI2716">
        <v>12</v>
      </c>
      <c r="AK2716" s="1" t="str">
        <f t="shared" si="389"/>
        <v>R</v>
      </c>
      <c r="AL2716" s="1" t="str">
        <f t="shared" si="383"/>
        <v>110 min</v>
      </c>
      <c r="AM2716" s="1" t="str">
        <f t="shared" si="384"/>
        <v>Action, Thriller, War</v>
      </c>
      <c r="AN2716" s="1" t="str">
        <f t="shared" si="385"/>
        <v>Mike McCoy, Scott Waugh</v>
      </c>
      <c r="AO2716" s="1" t="str">
        <f t="shared" si="386"/>
        <v>Kurt Johnstad</v>
      </c>
      <c r="AP2716" s="1" t="str">
        <f t="shared" si="387"/>
        <v>Rorke Denver, Dave, Sonny, Weimy</v>
      </c>
      <c r="AQ2716" s="1" t="str">
        <f t="shared" si="388"/>
        <v>Rela.</v>
      </c>
    </row>
    <row r="2717" spans="1:43">
      <c r="A2717">
        <v>16</v>
      </c>
      <c r="B2717" t="s">
        <v>13549</v>
      </c>
      <c r="C2717" t="s">
        <v>4621</v>
      </c>
      <c r="D2717" t="e">
        <f t="shared" si="382"/>
        <v>#N/A</v>
      </c>
      <c r="K2717">
        <f t="shared" si="390"/>
        <v>1986</v>
      </c>
      <c r="L2717" t="s">
        <v>4636</v>
      </c>
      <c r="M2717" t="s">
        <v>5845</v>
      </c>
      <c r="N2717" t="s">
        <v>5628</v>
      </c>
      <c r="O2717" t="s">
        <v>12869</v>
      </c>
      <c r="P2717" t="s">
        <v>13550</v>
      </c>
      <c r="Q2717" t="s">
        <v>13551</v>
      </c>
      <c r="R2717" t="s">
        <v>13552</v>
      </c>
      <c r="AA2717">
        <v>1257</v>
      </c>
      <c r="AB2717" s="1">
        <v>41187</v>
      </c>
      <c r="AC2717" t="s">
        <v>1249</v>
      </c>
      <c r="AD2717" s="2">
        <v>39000000</v>
      </c>
      <c r="AE2717" s="2">
        <v>35287788</v>
      </c>
      <c r="AF2717" s="2">
        <v>81150788</v>
      </c>
      <c r="AG2717">
        <v>10</v>
      </c>
      <c r="AH2717">
        <v>5</v>
      </c>
      <c r="AI2717">
        <v>12</v>
      </c>
      <c r="AK2717" s="1" t="str">
        <f t="shared" si="389"/>
        <v>PG</v>
      </c>
      <c r="AL2717" s="1" t="str">
        <f t="shared" si="383"/>
        <v>87 min</v>
      </c>
      <c r="AM2717" s="1" t="str">
        <f t="shared" si="384"/>
        <v>Animation, Comedy, Family</v>
      </c>
      <c r="AN2717" s="1" t="str">
        <f t="shared" si="385"/>
        <v>Tim Burton</v>
      </c>
      <c r="AO2717" s="1" t="str">
        <f t="shared" si="386"/>
        <v>Leonard Ripps, Tim Burton (original idea), John August (screenplay)</v>
      </c>
      <c r="AP2717" s="1" t="str">
        <f t="shared" si="387"/>
        <v>Catherine O'Hara, Martin Short, Martin Landau, Charlie Tahan</v>
      </c>
      <c r="AQ2717" s="1" t="str">
        <f t="shared" si="388"/>
        <v>BV</v>
      </c>
    </row>
    <row r="2718" spans="1:43">
      <c r="A2718">
        <v>17</v>
      </c>
      <c r="B2718" t="s">
        <v>13553</v>
      </c>
      <c r="C2718" t="s">
        <v>4628</v>
      </c>
      <c r="D2718" t="e">
        <f t="shared" si="382"/>
        <v>#N/A</v>
      </c>
      <c r="K2718">
        <f t="shared" si="390"/>
        <v>1986</v>
      </c>
      <c r="L2718" t="s">
        <v>4614</v>
      </c>
      <c r="M2718" t="s">
        <v>5242</v>
      </c>
      <c r="N2718" t="s">
        <v>4708</v>
      </c>
      <c r="O2718" t="s">
        <v>13554</v>
      </c>
      <c r="P2718" t="s">
        <v>13555</v>
      </c>
      <c r="Q2718" t="s">
        <v>13556</v>
      </c>
      <c r="R2718" t="s">
        <v>13557</v>
      </c>
      <c r="AA2718">
        <v>1288</v>
      </c>
      <c r="AB2718" s="1">
        <v>41047</v>
      </c>
      <c r="AC2718" t="s">
        <v>1280</v>
      </c>
      <c r="AD2718" s="2">
        <v>37500000</v>
      </c>
      <c r="AE2718" s="2">
        <v>41152203</v>
      </c>
      <c r="AF2718" s="2">
        <v>80652203</v>
      </c>
      <c r="AG2718">
        <v>5</v>
      </c>
      <c r="AH2718">
        <v>18</v>
      </c>
      <c r="AI2718">
        <v>12</v>
      </c>
      <c r="AK2718" s="1" t="str">
        <f t="shared" si="389"/>
        <v>PG-13</v>
      </c>
      <c r="AL2718" s="1" t="str">
        <f t="shared" si="383"/>
        <v>110 min</v>
      </c>
      <c r="AM2718" s="1" t="str">
        <f t="shared" si="384"/>
        <v>Comedy, Drama, Romance</v>
      </c>
      <c r="AN2718" s="1" t="str">
        <f t="shared" si="385"/>
        <v>Kirk Jones</v>
      </c>
      <c r="AO2718" s="1" t="str">
        <f t="shared" si="386"/>
        <v>Shauna Cross (screenplay), Heather Hach (screenplay), Heidi Murkoff (books)</v>
      </c>
      <c r="AP2718" s="1" t="str">
        <f t="shared" si="387"/>
        <v>Cameron Diaz, Jennifer Lopez, Elizabeth Banks, Chace Crawford</v>
      </c>
      <c r="AQ2718" s="1" t="str">
        <f t="shared" si="388"/>
        <v>LGF</v>
      </c>
    </row>
    <row r="2719" spans="1:43">
      <c r="A2719">
        <v>18</v>
      </c>
      <c r="B2719" t="s">
        <v>13558</v>
      </c>
      <c r="C2719" t="s">
        <v>4628</v>
      </c>
      <c r="D2719" t="e">
        <f t="shared" si="382"/>
        <v>#N/A</v>
      </c>
      <c r="K2719">
        <f t="shared" si="390"/>
        <v>1986</v>
      </c>
      <c r="L2719" t="s">
        <v>4682</v>
      </c>
      <c r="M2719" t="s">
        <v>4608</v>
      </c>
      <c r="N2719" t="s">
        <v>7374</v>
      </c>
      <c r="O2719" t="s">
        <v>5680</v>
      </c>
      <c r="P2719" t="s">
        <v>13403</v>
      </c>
      <c r="Q2719" t="s">
        <v>13559</v>
      </c>
      <c r="R2719" t="s">
        <v>13560</v>
      </c>
      <c r="AA2719">
        <v>1040</v>
      </c>
      <c r="AB2719" s="1">
        <v>41096</v>
      </c>
      <c r="AC2719" t="s">
        <v>1033</v>
      </c>
      <c r="AD2719" s="2">
        <v>45000000</v>
      </c>
      <c r="AE2719" s="2">
        <v>47323100</v>
      </c>
      <c r="AF2719" s="2">
        <v>79020056</v>
      </c>
      <c r="AG2719">
        <v>7</v>
      </c>
      <c r="AH2719">
        <v>6</v>
      </c>
      <c r="AI2719">
        <v>12</v>
      </c>
      <c r="AK2719" s="1" t="e">
        <f t="shared" si="389"/>
        <v>#N/A</v>
      </c>
      <c r="AL2719" s="1" t="e">
        <f t="shared" si="383"/>
        <v>#N/A</v>
      </c>
      <c r="AM2719" s="1" t="e">
        <f t="shared" si="384"/>
        <v>#N/A</v>
      </c>
      <c r="AN2719" s="1" t="e">
        <f t="shared" si="385"/>
        <v>#N/A</v>
      </c>
      <c r="AO2719" s="1" t="e">
        <f t="shared" si="386"/>
        <v>#N/A</v>
      </c>
      <c r="AP2719" s="1" t="e">
        <f t="shared" si="387"/>
        <v>#N/A</v>
      </c>
      <c r="AQ2719" s="1" t="e">
        <f t="shared" si="388"/>
        <v>#N/A</v>
      </c>
    </row>
    <row r="2720" spans="1:43">
      <c r="A2720">
        <v>19</v>
      </c>
      <c r="B2720" t="s">
        <v>2258</v>
      </c>
      <c r="C2720" t="s">
        <v>4805</v>
      </c>
      <c r="D2720">
        <f t="shared" si="382"/>
        <v>18000000</v>
      </c>
      <c r="K2720">
        <f t="shared" si="390"/>
        <v>1986</v>
      </c>
      <c r="L2720" t="s">
        <v>4600</v>
      </c>
      <c r="M2720" t="s">
        <v>5184</v>
      </c>
      <c r="N2720" t="s">
        <v>6234</v>
      </c>
      <c r="O2720" t="s">
        <v>10113</v>
      </c>
      <c r="P2720" t="s">
        <v>13561</v>
      </c>
      <c r="Q2720" t="s">
        <v>13562</v>
      </c>
      <c r="R2720" t="s">
        <v>13563</v>
      </c>
      <c r="AA2720">
        <v>1971</v>
      </c>
      <c r="AB2720" s="1">
        <v>41124</v>
      </c>
      <c r="AC2720" t="s">
        <v>1958</v>
      </c>
      <c r="AD2720" s="2">
        <v>22000000</v>
      </c>
      <c r="AE2720" s="2">
        <v>49008662</v>
      </c>
      <c r="AF2720" s="2">
        <v>77229695</v>
      </c>
      <c r="AG2720">
        <v>8</v>
      </c>
      <c r="AH2720">
        <v>3</v>
      </c>
      <c r="AI2720">
        <v>12</v>
      </c>
      <c r="AK2720" s="1" t="str">
        <f t="shared" si="389"/>
        <v>PG</v>
      </c>
      <c r="AL2720" s="1" t="str">
        <f t="shared" si="383"/>
        <v>94 min</v>
      </c>
      <c r="AM2720" s="1" t="str">
        <f t="shared" si="384"/>
        <v>Comedy, Family</v>
      </c>
      <c r="AN2720" s="1" t="str">
        <f t="shared" si="385"/>
        <v>David Bowers</v>
      </c>
      <c r="AO2720" s="1" t="str">
        <f t="shared" si="386"/>
        <v>Maya Forbes (screenplay), Wallace Wolodarsky (screenplay), Jeff Kinney (based upon the book by)</v>
      </c>
      <c r="AP2720" s="1" t="str">
        <f t="shared" si="387"/>
        <v>Zachary Gordon, Steve Zahn, Robert Capron, Devon Bostick</v>
      </c>
      <c r="AQ2720" s="1" t="str">
        <f t="shared" si="388"/>
        <v>Fox</v>
      </c>
    </row>
    <row r="2721" spans="1:43">
      <c r="A2721">
        <v>20</v>
      </c>
      <c r="B2721" t="s">
        <v>13564</v>
      </c>
      <c r="C2721" t="s">
        <v>5962</v>
      </c>
      <c r="D2721" t="e">
        <f t="shared" si="382"/>
        <v>#N/A</v>
      </c>
      <c r="K2721">
        <f t="shared" si="390"/>
        <v>1986</v>
      </c>
      <c r="L2721" t="s">
        <v>4600</v>
      </c>
      <c r="M2721" t="s">
        <v>4812</v>
      </c>
      <c r="N2721" t="s">
        <v>4579</v>
      </c>
      <c r="O2721" t="s">
        <v>10271</v>
      </c>
      <c r="P2721" t="s">
        <v>11687</v>
      </c>
      <c r="Q2721" t="s">
        <v>13565</v>
      </c>
      <c r="R2721" t="s">
        <v>13566</v>
      </c>
      <c r="AA2721">
        <v>2007</v>
      </c>
      <c r="AB2721" s="1">
        <v>41082</v>
      </c>
      <c r="AC2721" t="s">
        <v>1993</v>
      </c>
      <c r="AD2721" s="2">
        <v>21500000</v>
      </c>
      <c r="AE2721" s="2">
        <v>16684352</v>
      </c>
      <c r="AF2721" s="2">
        <v>74363777</v>
      </c>
      <c r="AG2721">
        <v>6</v>
      </c>
      <c r="AH2721">
        <v>22</v>
      </c>
      <c r="AI2721">
        <v>12</v>
      </c>
      <c r="AK2721" s="1" t="e">
        <f t="shared" si="389"/>
        <v>#N/A</v>
      </c>
      <c r="AL2721" s="1" t="e">
        <f t="shared" si="383"/>
        <v>#N/A</v>
      </c>
      <c r="AM2721" s="1" t="e">
        <f t="shared" si="384"/>
        <v>#N/A</v>
      </c>
      <c r="AN2721" s="1" t="e">
        <f t="shared" si="385"/>
        <v>#N/A</v>
      </c>
      <c r="AO2721" s="1" t="e">
        <f t="shared" si="386"/>
        <v>#N/A</v>
      </c>
      <c r="AP2721" s="1" t="e">
        <f t="shared" si="387"/>
        <v>#N/A</v>
      </c>
      <c r="AQ2721" s="1" t="e">
        <f t="shared" si="388"/>
        <v>#N/A</v>
      </c>
    </row>
    <row r="2722" spans="1:43">
      <c r="A2722">
        <v>21</v>
      </c>
      <c r="B2722" t="s">
        <v>13567</v>
      </c>
      <c r="C2722" t="s">
        <v>4805</v>
      </c>
      <c r="D2722" t="e">
        <f t="shared" si="382"/>
        <v>#N/A</v>
      </c>
      <c r="K2722">
        <f t="shared" si="390"/>
        <v>1986</v>
      </c>
      <c r="L2722" t="s">
        <v>4614</v>
      </c>
      <c r="M2722" t="s">
        <v>4622</v>
      </c>
      <c r="N2722" t="s">
        <v>9310</v>
      </c>
      <c r="O2722" t="s">
        <v>10866</v>
      </c>
      <c r="P2722" t="s">
        <v>13568</v>
      </c>
      <c r="Q2722" t="s">
        <v>13569</v>
      </c>
      <c r="R2722" t="s">
        <v>13570</v>
      </c>
      <c r="AA2722">
        <v>1096</v>
      </c>
      <c r="AB2722" s="1">
        <v>41194</v>
      </c>
      <c r="AC2722" t="s">
        <v>1089</v>
      </c>
      <c r="AD2722" s="2">
        <v>42000000</v>
      </c>
      <c r="AE2722" s="2">
        <v>45290318</v>
      </c>
      <c r="AF2722" s="2">
        <v>73239258</v>
      </c>
      <c r="AG2722">
        <v>10</v>
      </c>
      <c r="AH2722">
        <v>12</v>
      </c>
      <c r="AI2722">
        <v>12</v>
      </c>
      <c r="AK2722" s="1" t="str">
        <f t="shared" si="389"/>
        <v>PG</v>
      </c>
      <c r="AL2722" s="1" t="str">
        <f t="shared" si="383"/>
        <v>105 min</v>
      </c>
      <c r="AM2722" s="1" t="str">
        <f t="shared" si="384"/>
        <v>Action, Comedy, Sport</v>
      </c>
      <c r="AN2722" s="1" t="str">
        <f t="shared" si="385"/>
        <v>Frank Coraci</v>
      </c>
      <c r="AO2722" s="1" t="str">
        <f t="shared" si="386"/>
        <v>Kevin James, Allan Loeb</v>
      </c>
      <c r="AP2722" s="1" t="str">
        <f t="shared" si="387"/>
        <v>Kevin James, Salma Hayek, Henry Winkler, Greg Germann</v>
      </c>
      <c r="AQ2722" s="1" t="str">
        <f t="shared" si="388"/>
        <v>Sony</v>
      </c>
    </row>
    <row r="2723" spans="1:43">
      <c r="A2723">
        <v>22</v>
      </c>
      <c r="B2723" t="s">
        <v>13571</v>
      </c>
      <c r="C2723" t="s">
        <v>4660</v>
      </c>
      <c r="D2723" t="e">
        <f t="shared" si="382"/>
        <v>#N/A</v>
      </c>
      <c r="K2723">
        <f t="shared" si="390"/>
        <v>1986</v>
      </c>
      <c r="L2723" t="s">
        <v>4600</v>
      </c>
      <c r="M2723" t="s">
        <v>4984</v>
      </c>
      <c r="N2723" t="s">
        <v>5126</v>
      </c>
      <c r="O2723" t="s">
        <v>9010</v>
      </c>
      <c r="P2723" t="s">
        <v>9953</v>
      </c>
      <c r="Q2723" t="s">
        <v>13572</v>
      </c>
      <c r="R2723" t="s">
        <v>13573</v>
      </c>
      <c r="AA2723">
        <v>976</v>
      </c>
      <c r="AB2723" s="1">
        <v>41229</v>
      </c>
      <c r="AC2723" t="s">
        <v>969</v>
      </c>
      <c r="AD2723" s="2">
        <v>49000000</v>
      </c>
      <c r="AE2723" s="2">
        <v>12816367</v>
      </c>
      <c r="AF2723" s="2">
        <v>71004627</v>
      </c>
      <c r="AG2723">
        <v>11</v>
      </c>
      <c r="AH2723">
        <v>16</v>
      </c>
      <c r="AI2723">
        <v>12</v>
      </c>
      <c r="AK2723" s="1" t="e">
        <f t="shared" si="389"/>
        <v>#N/A</v>
      </c>
      <c r="AL2723" s="1" t="e">
        <f t="shared" si="383"/>
        <v>#N/A</v>
      </c>
      <c r="AM2723" s="1" t="e">
        <f t="shared" si="384"/>
        <v>#N/A</v>
      </c>
      <c r="AN2723" s="1" t="e">
        <f t="shared" si="385"/>
        <v>#N/A</v>
      </c>
      <c r="AO2723" s="1" t="e">
        <f t="shared" si="386"/>
        <v>#N/A</v>
      </c>
      <c r="AP2723" s="1" t="e">
        <f t="shared" si="387"/>
        <v>#N/A</v>
      </c>
      <c r="AQ2723" s="1" t="e">
        <f t="shared" si="388"/>
        <v>#N/A</v>
      </c>
    </row>
    <row r="2724" spans="1:43">
      <c r="A2724">
        <v>23</v>
      </c>
      <c r="B2724" t="s">
        <v>13574</v>
      </c>
      <c r="C2724" t="s">
        <v>4677</v>
      </c>
      <c r="D2724" t="e">
        <f t="shared" si="382"/>
        <v>#N/A</v>
      </c>
      <c r="K2724">
        <f t="shared" si="390"/>
        <v>1986</v>
      </c>
      <c r="L2724" t="s">
        <v>4682</v>
      </c>
      <c r="M2724" t="s">
        <v>4984</v>
      </c>
      <c r="N2724" t="s">
        <v>9974</v>
      </c>
      <c r="O2724" t="s">
        <v>7575</v>
      </c>
      <c r="P2724" t="s">
        <v>13575</v>
      </c>
      <c r="Q2724" t="s">
        <v>13576</v>
      </c>
      <c r="R2724" t="s">
        <v>13577</v>
      </c>
      <c r="AA2724">
        <v>1554</v>
      </c>
      <c r="AB2724" s="1">
        <v>41012</v>
      </c>
      <c r="AC2724" t="s">
        <v>1544</v>
      </c>
      <c r="AD2724" s="2">
        <v>30000000</v>
      </c>
      <c r="AE2724" s="2">
        <v>42073277</v>
      </c>
      <c r="AF2724" s="2">
        <v>70768144</v>
      </c>
      <c r="AG2724">
        <v>4</v>
      </c>
      <c r="AH2724">
        <v>13</v>
      </c>
      <c r="AI2724">
        <v>12</v>
      </c>
      <c r="AK2724" s="1" t="str">
        <f t="shared" si="389"/>
        <v>R</v>
      </c>
      <c r="AL2724" s="1" t="str">
        <f t="shared" si="383"/>
        <v>95 min</v>
      </c>
      <c r="AM2724" s="1" t="str">
        <f t="shared" si="384"/>
        <v>Horror, Mystery, Thriller</v>
      </c>
      <c r="AN2724" s="1" t="str">
        <f t="shared" si="385"/>
        <v>Drew Goddard</v>
      </c>
      <c r="AO2724" s="1" t="str">
        <f t="shared" si="386"/>
        <v>Joss Whedon, Drew Goddard</v>
      </c>
      <c r="AP2724" s="1" t="str">
        <f t="shared" si="387"/>
        <v>Kristen Connolly, Chris Hemsworth, Anna Hutchison, Fran Kranz</v>
      </c>
      <c r="AQ2724" s="1" t="str">
        <f t="shared" si="388"/>
        <v>LGF</v>
      </c>
    </row>
    <row r="2725" spans="1:43">
      <c r="A2725">
        <v>24</v>
      </c>
      <c r="B2725" t="s">
        <v>13578</v>
      </c>
      <c r="C2725" t="s">
        <v>11759</v>
      </c>
      <c r="D2725" t="e">
        <f t="shared" si="382"/>
        <v>#N/A</v>
      </c>
      <c r="K2725">
        <f t="shared" si="390"/>
        <v>1986</v>
      </c>
      <c r="L2725" t="s">
        <v>4614</v>
      </c>
      <c r="M2725" t="s">
        <v>4637</v>
      </c>
      <c r="N2725" t="s">
        <v>10985</v>
      </c>
      <c r="O2725" t="s">
        <v>10806</v>
      </c>
      <c r="P2725" t="s">
        <v>13579</v>
      </c>
      <c r="Q2725" t="s">
        <v>13580</v>
      </c>
      <c r="R2725" t="s">
        <v>13581</v>
      </c>
      <c r="AA2725">
        <v>2399</v>
      </c>
      <c r="AB2725" s="1">
        <v>41054</v>
      </c>
      <c r="AC2725" t="s">
        <v>2383</v>
      </c>
      <c r="AD2725" s="2">
        <v>16000000</v>
      </c>
      <c r="AE2725" s="2">
        <v>45512466</v>
      </c>
      <c r="AF2725" s="2">
        <v>67503425</v>
      </c>
      <c r="AG2725">
        <v>5</v>
      </c>
      <c r="AH2725">
        <v>25</v>
      </c>
      <c r="AI2725">
        <v>12</v>
      </c>
      <c r="AK2725" s="1" t="str">
        <f t="shared" si="389"/>
        <v>PG-13</v>
      </c>
      <c r="AL2725" s="1" t="str">
        <f t="shared" si="383"/>
        <v>94 min</v>
      </c>
      <c r="AM2725" s="1" t="str">
        <f t="shared" si="384"/>
        <v>Comedy, Drama, Romance</v>
      </c>
      <c r="AN2725" s="1" t="str">
        <f t="shared" si="385"/>
        <v>Wes Anderson</v>
      </c>
      <c r="AO2725" s="1" t="str">
        <f t="shared" si="386"/>
        <v>Wes Anderson, Roman Coppola</v>
      </c>
      <c r="AP2725" s="1" t="str">
        <f t="shared" si="387"/>
        <v>Bruce Willis, Edward Norton, Bill Murray, Frances McDormand</v>
      </c>
      <c r="AQ2725" s="1" t="str">
        <f t="shared" si="388"/>
        <v>Focus</v>
      </c>
    </row>
    <row r="2726" spans="1:43">
      <c r="A2726">
        <v>25</v>
      </c>
      <c r="B2726" t="s">
        <v>1550</v>
      </c>
      <c r="C2726" t="s">
        <v>4628</v>
      </c>
      <c r="D2726">
        <f t="shared" si="382"/>
        <v>30000000</v>
      </c>
      <c r="K2726">
        <f t="shared" si="390"/>
        <v>1986</v>
      </c>
      <c r="L2726" t="s">
        <v>4600</v>
      </c>
      <c r="M2726" t="s">
        <v>4935</v>
      </c>
      <c r="N2726" t="s">
        <v>13582</v>
      </c>
      <c r="O2726" t="s">
        <v>7760</v>
      </c>
      <c r="P2726" t="s">
        <v>13583</v>
      </c>
      <c r="Q2726" t="s">
        <v>13584</v>
      </c>
      <c r="R2726" t="s">
        <v>13585</v>
      </c>
      <c r="AA2726">
        <v>818</v>
      </c>
      <c r="AB2726" s="1">
        <v>41117</v>
      </c>
      <c r="AC2726" t="s">
        <v>811</v>
      </c>
      <c r="AD2726" s="2">
        <v>55000000</v>
      </c>
      <c r="AE2726" s="2">
        <v>34353000</v>
      </c>
      <c r="AF2726" s="2">
        <v>67353000</v>
      </c>
      <c r="AG2726">
        <v>7</v>
      </c>
      <c r="AH2726">
        <v>27</v>
      </c>
      <c r="AI2726">
        <v>12</v>
      </c>
      <c r="AK2726" s="1" t="str">
        <f t="shared" si="389"/>
        <v>R</v>
      </c>
      <c r="AL2726" s="1" t="str">
        <f t="shared" si="383"/>
        <v>102 min</v>
      </c>
      <c r="AM2726" s="1" t="str">
        <f t="shared" si="384"/>
        <v>Comedy, Sci-Fi</v>
      </c>
      <c r="AN2726" s="1" t="str">
        <f t="shared" si="385"/>
        <v>Akiva Schaffer</v>
      </c>
      <c r="AO2726" s="1" t="str">
        <f t="shared" si="386"/>
        <v>Jared Stern, Seth Rogen, Evan Goldberg</v>
      </c>
      <c r="AP2726" s="1" t="str">
        <f t="shared" si="387"/>
        <v>Ben Stiller, Vince Vaughn, Jonah Hill, Richard Ayoade</v>
      </c>
      <c r="AQ2726" s="1" t="str">
        <f t="shared" si="388"/>
        <v>Fox</v>
      </c>
    </row>
    <row r="2727" spans="1:43">
      <c r="A2727">
        <v>26</v>
      </c>
      <c r="B2727" t="s">
        <v>13586</v>
      </c>
      <c r="C2727" t="s">
        <v>4805</v>
      </c>
      <c r="D2727" t="e">
        <f t="shared" si="382"/>
        <v>#N/A</v>
      </c>
      <c r="K2727">
        <f t="shared" si="390"/>
        <v>1986</v>
      </c>
      <c r="L2727" t="s">
        <v>4682</v>
      </c>
      <c r="M2727" t="s">
        <v>5013</v>
      </c>
      <c r="N2727" t="s">
        <v>5126</v>
      </c>
      <c r="O2727" t="s">
        <v>6689</v>
      </c>
      <c r="P2727" t="s">
        <v>13587</v>
      </c>
      <c r="Q2727" t="s">
        <v>13588</v>
      </c>
      <c r="R2727" t="s">
        <v>13589</v>
      </c>
      <c r="AA2727">
        <v>2050</v>
      </c>
      <c r="AB2727" s="1">
        <v>41089</v>
      </c>
      <c r="AC2727" t="s">
        <v>2036</v>
      </c>
      <c r="AD2727" s="2">
        <v>20000000</v>
      </c>
      <c r="AE2727" s="2">
        <v>65653242</v>
      </c>
      <c r="AF2727" s="2">
        <v>65653242</v>
      </c>
      <c r="AG2727">
        <v>6</v>
      </c>
      <c r="AH2727">
        <v>29</v>
      </c>
      <c r="AI2727">
        <v>12</v>
      </c>
      <c r="AK2727" s="1" t="str">
        <f t="shared" si="389"/>
        <v>err</v>
      </c>
      <c r="AL2727" s="1">
        <f t="shared" si="383"/>
        <v>0</v>
      </c>
      <c r="AM2727" s="1">
        <f t="shared" si="384"/>
        <v>0</v>
      </c>
      <c r="AN2727" s="1">
        <f t="shared" si="385"/>
        <v>0</v>
      </c>
      <c r="AO2727" s="1">
        <f t="shared" si="386"/>
        <v>0</v>
      </c>
      <c r="AP2727" s="1">
        <f t="shared" si="387"/>
        <v>0</v>
      </c>
      <c r="AQ2727" s="1" t="str">
        <f t="shared" si="388"/>
        <v>LGF</v>
      </c>
    </row>
    <row r="2728" spans="1:43">
      <c r="A2728">
        <v>27</v>
      </c>
      <c r="B2728" t="s">
        <v>2358</v>
      </c>
      <c r="C2728" t="s">
        <v>5962</v>
      </c>
      <c r="D2728" t="e">
        <f t="shared" si="382"/>
        <v>#N/A</v>
      </c>
      <c r="K2728">
        <f t="shared" si="390"/>
        <v>1986</v>
      </c>
      <c r="L2728" t="s">
        <v>4682</v>
      </c>
      <c r="M2728" t="s">
        <v>4788</v>
      </c>
      <c r="N2728" t="s">
        <v>4684</v>
      </c>
      <c r="O2728" t="s">
        <v>9243</v>
      </c>
      <c r="P2728" t="s">
        <v>13590</v>
      </c>
      <c r="Q2728" t="s">
        <v>13591</v>
      </c>
      <c r="R2728" t="s">
        <v>13592</v>
      </c>
      <c r="AA2728">
        <v>479</v>
      </c>
      <c r="AB2728" s="1">
        <v>41199</v>
      </c>
      <c r="AC2728" t="s">
        <v>476</v>
      </c>
      <c r="AD2728" s="2">
        <v>77600000</v>
      </c>
      <c r="AE2728" s="2">
        <v>0</v>
      </c>
      <c r="AF2728" s="2">
        <v>60680125</v>
      </c>
      <c r="AG2728">
        <v>10</v>
      </c>
      <c r="AH2728">
        <v>17</v>
      </c>
      <c r="AI2728">
        <v>12</v>
      </c>
      <c r="AK2728" s="1" t="e">
        <f t="shared" si="389"/>
        <v>#N/A</v>
      </c>
      <c r="AL2728" s="1" t="e">
        <f t="shared" si="383"/>
        <v>#N/A</v>
      </c>
      <c r="AM2728" s="1" t="e">
        <f t="shared" si="384"/>
        <v>#N/A</v>
      </c>
      <c r="AN2728" s="1" t="e">
        <f t="shared" si="385"/>
        <v>#N/A</v>
      </c>
      <c r="AO2728" s="1" t="e">
        <f t="shared" si="386"/>
        <v>#N/A</v>
      </c>
      <c r="AP2728" s="1" t="e">
        <f t="shared" si="387"/>
        <v>#N/A</v>
      </c>
      <c r="AQ2728" s="1" t="e">
        <f t="shared" si="388"/>
        <v>#N/A</v>
      </c>
    </row>
    <row r="2729" spans="1:43">
      <c r="A2729">
        <v>28</v>
      </c>
      <c r="B2729" t="s">
        <v>13593</v>
      </c>
      <c r="C2729" t="s">
        <v>4621</v>
      </c>
      <c r="D2729" t="e">
        <f t="shared" si="382"/>
        <v>#N/A</v>
      </c>
      <c r="K2729">
        <f t="shared" si="390"/>
        <v>1986</v>
      </c>
      <c r="L2729" t="s">
        <v>4614</v>
      </c>
      <c r="M2729" t="s">
        <v>4812</v>
      </c>
      <c r="N2729" t="s">
        <v>4690</v>
      </c>
      <c r="O2729" t="s">
        <v>10967</v>
      </c>
      <c r="P2729" t="s">
        <v>13594</v>
      </c>
      <c r="Q2729" t="s">
        <v>13595</v>
      </c>
      <c r="R2729" t="s">
        <v>13596</v>
      </c>
      <c r="AA2729">
        <v>601</v>
      </c>
      <c r="AB2729" s="1">
        <v>41075</v>
      </c>
      <c r="AC2729" t="s">
        <v>597</v>
      </c>
      <c r="AD2729" s="2">
        <v>67500000</v>
      </c>
      <c r="AE2729" s="2">
        <v>36931089</v>
      </c>
      <c r="AF2729" s="2">
        <v>58058367</v>
      </c>
      <c r="AG2729">
        <v>6</v>
      </c>
      <c r="AH2729">
        <v>15</v>
      </c>
      <c r="AI2729">
        <v>12</v>
      </c>
      <c r="AK2729" s="1" t="str">
        <f t="shared" si="389"/>
        <v>R</v>
      </c>
      <c r="AL2729" s="1" t="str">
        <f t="shared" si="383"/>
        <v>116 min</v>
      </c>
      <c r="AM2729" s="1" t="str">
        <f t="shared" si="384"/>
        <v>Comedy</v>
      </c>
      <c r="AN2729" s="1" t="str">
        <f t="shared" si="385"/>
        <v>Sean Anders</v>
      </c>
      <c r="AO2729" s="1" t="str">
        <f t="shared" si="386"/>
        <v>David Caspe</v>
      </c>
      <c r="AP2729" s="1" t="str">
        <f t="shared" si="387"/>
        <v>Adam Sandler, Andy Samberg, Leighton Meester, Vanilla Ice</v>
      </c>
      <c r="AQ2729" s="1" t="str">
        <f t="shared" si="388"/>
        <v>Sony</v>
      </c>
    </row>
    <row r="2730" spans="1:43">
      <c r="A2730">
        <v>29</v>
      </c>
      <c r="B2730" t="s">
        <v>13597</v>
      </c>
      <c r="C2730" t="s">
        <v>4660</v>
      </c>
      <c r="D2730" t="e">
        <f t="shared" si="382"/>
        <v>#N/A</v>
      </c>
      <c r="K2730">
        <f t="shared" si="390"/>
        <v>1986</v>
      </c>
      <c r="L2730" t="s">
        <v>4600</v>
      </c>
      <c r="M2730" t="s">
        <v>4707</v>
      </c>
      <c r="N2730" t="s">
        <v>4852</v>
      </c>
      <c r="O2730" t="s">
        <v>5624</v>
      </c>
      <c r="P2730" t="s">
        <v>13598</v>
      </c>
      <c r="Q2730" t="s">
        <v>13599</v>
      </c>
      <c r="R2730" t="s">
        <v>13600</v>
      </c>
      <c r="AA2730">
        <v>2483</v>
      </c>
      <c r="AB2730" s="1">
        <v>41173</v>
      </c>
      <c r="AC2730" t="s">
        <v>2465</v>
      </c>
      <c r="AD2730" s="2">
        <v>15000000</v>
      </c>
      <c r="AE2730" s="2">
        <v>41003371</v>
      </c>
      <c r="AF2730" s="2">
        <v>55763960</v>
      </c>
      <c r="AG2730">
        <v>9</v>
      </c>
      <c r="AH2730">
        <v>21</v>
      </c>
      <c r="AI2730">
        <v>12</v>
      </c>
      <c r="AK2730" s="1" t="str">
        <f t="shared" si="389"/>
        <v>err</v>
      </c>
      <c r="AL2730" s="1">
        <f t="shared" si="383"/>
        <v>0</v>
      </c>
      <c r="AM2730" s="1">
        <f t="shared" si="384"/>
        <v>0</v>
      </c>
      <c r="AN2730" s="1">
        <f t="shared" si="385"/>
        <v>0</v>
      </c>
      <c r="AO2730" s="1">
        <f t="shared" si="386"/>
        <v>0</v>
      </c>
      <c r="AP2730" s="1">
        <f t="shared" si="387"/>
        <v>0</v>
      </c>
      <c r="AQ2730" s="1" t="str">
        <f t="shared" si="388"/>
        <v>ORF</v>
      </c>
    </row>
    <row r="2731" spans="1:43">
      <c r="A2731">
        <v>30</v>
      </c>
      <c r="B2731" t="s">
        <v>13601</v>
      </c>
      <c r="C2731" t="s">
        <v>11759</v>
      </c>
      <c r="D2731" t="e">
        <f t="shared" si="382"/>
        <v>#N/A</v>
      </c>
      <c r="K2731">
        <f t="shared" si="390"/>
        <v>1986</v>
      </c>
      <c r="L2731" t="s">
        <v>4600</v>
      </c>
      <c r="M2731" t="s">
        <v>5184</v>
      </c>
      <c r="N2731" t="s">
        <v>4852</v>
      </c>
      <c r="O2731" t="s">
        <v>4991</v>
      </c>
      <c r="P2731" t="s">
        <v>4991</v>
      </c>
      <c r="Q2731" t="s">
        <v>13602</v>
      </c>
      <c r="R2731" t="s">
        <v>13603</v>
      </c>
      <c r="AA2731">
        <v>1576</v>
      </c>
      <c r="AB2731" s="1">
        <v>41026</v>
      </c>
      <c r="AC2731" t="s">
        <v>1565</v>
      </c>
      <c r="AD2731" s="2">
        <v>30000000</v>
      </c>
      <c r="AE2731" s="2">
        <v>28700285</v>
      </c>
      <c r="AF2731" s="2">
        <v>54732938</v>
      </c>
      <c r="AG2731">
        <v>4</v>
      </c>
      <c r="AH2731">
        <v>27</v>
      </c>
      <c r="AI2731">
        <v>12</v>
      </c>
      <c r="AK2731" s="1" t="str">
        <f t="shared" si="389"/>
        <v>R</v>
      </c>
      <c r="AL2731" s="1" t="str">
        <f t="shared" si="383"/>
        <v>124 min</v>
      </c>
      <c r="AM2731" s="1" t="str">
        <f t="shared" si="384"/>
        <v>Comedy, Romance</v>
      </c>
      <c r="AN2731" s="1" t="str">
        <f t="shared" si="385"/>
        <v>Nicholas Stoller</v>
      </c>
      <c r="AO2731" s="1" t="str">
        <f t="shared" si="386"/>
        <v>Jason Segel, Nicholas Stoller</v>
      </c>
      <c r="AP2731" s="1" t="str">
        <f t="shared" si="387"/>
        <v>Jason Segel, Emily Blunt, Chris Pratt, Alison Brie</v>
      </c>
      <c r="AQ2731" s="1" t="str">
        <f t="shared" si="388"/>
        <v>Uni.</v>
      </c>
    </row>
    <row r="2732" spans="1:43">
      <c r="A2732">
        <v>31</v>
      </c>
      <c r="B2732" t="s">
        <v>13604</v>
      </c>
      <c r="C2732" t="s">
        <v>4805</v>
      </c>
      <c r="D2732" t="e">
        <f t="shared" si="382"/>
        <v>#N/A</v>
      </c>
      <c r="K2732">
        <f t="shared" si="390"/>
        <v>1986</v>
      </c>
      <c r="L2732" t="s">
        <v>4614</v>
      </c>
      <c r="M2732" t="s">
        <v>4962</v>
      </c>
      <c r="N2732" t="s">
        <v>5126</v>
      </c>
      <c r="O2732" t="s">
        <v>5614</v>
      </c>
      <c r="P2732" t="s">
        <v>13605</v>
      </c>
      <c r="Q2732" t="s">
        <v>13606</v>
      </c>
      <c r="R2732" t="s">
        <v>13607</v>
      </c>
      <c r="AA2732">
        <v>1549</v>
      </c>
      <c r="AB2732" s="1">
        <v>41012</v>
      </c>
      <c r="AC2732" t="s">
        <v>1539</v>
      </c>
      <c r="AD2732" s="2">
        <v>30000000</v>
      </c>
      <c r="AE2732" s="2">
        <v>44338224</v>
      </c>
      <c r="AF2732" s="2">
        <v>53801644</v>
      </c>
      <c r="AG2732">
        <v>4</v>
      </c>
      <c r="AH2732">
        <v>13</v>
      </c>
      <c r="AI2732">
        <v>12</v>
      </c>
      <c r="AK2732" s="1" t="str">
        <f t="shared" si="389"/>
        <v>PG</v>
      </c>
      <c r="AL2732" s="1" t="str">
        <f t="shared" si="383"/>
        <v>92 min</v>
      </c>
      <c r="AM2732" s="1" t="str">
        <f t="shared" si="384"/>
        <v>Comedy</v>
      </c>
      <c r="AN2732" s="1" t="str">
        <f t="shared" si="385"/>
        <v>Bobby Farrelly, Peter Farrelly</v>
      </c>
      <c r="AO2732" s="1" t="str">
        <f t="shared" si="386"/>
        <v>Mike Cerrone, Bobby Farrelly, Peter Farrelly</v>
      </c>
      <c r="AP2732" s="1" t="str">
        <f t="shared" si="387"/>
        <v>Sean Hayes, Will Sasso, Chris Diamantopoulos, Jane Lynch</v>
      </c>
      <c r="AQ2732" s="1" t="str">
        <f t="shared" si="388"/>
        <v>Fox</v>
      </c>
    </row>
    <row r="2733" spans="1:43">
      <c r="A2733">
        <v>32</v>
      </c>
      <c r="B2733" t="s">
        <v>13608</v>
      </c>
      <c r="C2733" t="s">
        <v>4660</v>
      </c>
      <c r="D2733" t="e">
        <f t="shared" si="382"/>
        <v>#N/A</v>
      </c>
      <c r="K2733">
        <f t="shared" si="390"/>
        <v>1986</v>
      </c>
      <c r="L2733" t="s">
        <v>4682</v>
      </c>
      <c r="M2733" t="s">
        <v>4723</v>
      </c>
      <c r="N2733" t="s">
        <v>5140</v>
      </c>
      <c r="O2733" t="s">
        <v>9755</v>
      </c>
      <c r="P2733" t="s">
        <v>13609</v>
      </c>
      <c r="Q2733" t="s">
        <v>13610</v>
      </c>
      <c r="R2733" t="s">
        <v>13611</v>
      </c>
      <c r="AA2733">
        <v>1165</v>
      </c>
      <c r="AB2733" s="1">
        <v>41136</v>
      </c>
      <c r="AC2733" t="s">
        <v>1157</v>
      </c>
      <c r="AD2733" s="2">
        <v>40000000</v>
      </c>
      <c r="AE2733" s="2">
        <v>51853450</v>
      </c>
      <c r="AF2733" s="2">
        <v>52685425</v>
      </c>
      <c r="AG2733">
        <v>8</v>
      </c>
      <c r="AH2733">
        <v>15</v>
      </c>
      <c r="AI2733">
        <v>12</v>
      </c>
      <c r="AK2733" s="1" t="str">
        <f t="shared" si="389"/>
        <v>PG</v>
      </c>
      <c r="AL2733" s="1" t="str">
        <f t="shared" si="383"/>
        <v>105 min</v>
      </c>
      <c r="AM2733" s="1" t="str">
        <f t="shared" si="384"/>
        <v>Comedy, Drama, Family</v>
      </c>
      <c r="AN2733" s="1" t="str">
        <f t="shared" si="385"/>
        <v>Peter Hedges</v>
      </c>
      <c r="AO2733" s="1" t="str">
        <f t="shared" si="386"/>
        <v>Peter Hedges (screenplay), Ahmet Zappa (story)</v>
      </c>
      <c r="AP2733" s="1" t="str">
        <f t="shared" si="387"/>
        <v>Jennifer Garner, Joel Edgerton, CJ Adams, Odeya Rush</v>
      </c>
      <c r="AQ2733" s="1" t="str">
        <f t="shared" si="388"/>
        <v>BV</v>
      </c>
    </row>
    <row r="2734" spans="1:43">
      <c r="A2734">
        <v>33</v>
      </c>
      <c r="B2734" t="s">
        <v>13612</v>
      </c>
      <c r="C2734" t="s">
        <v>4607</v>
      </c>
      <c r="D2734" t="e">
        <f t="shared" si="382"/>
        <v>#N/A</v>
      </c>
      <c r="K2734">
        <f t="shared" si="390"/>
        <v>1986</v>
      </c>
      <c r="L2734" t="s">
        <v>4635</v>
      </c>
      <c r="AA2734">
        <v>1743</v>
      </c>
      <c r="AB2734" s="1">
        <v>41150</v>
      </c>
      <c r="AC2734" t="s">
        <v>1732</v>
      </c>
      <c r="AD2734" s="2">
        <v>26000000</v>
      </c>
      <c r="AE2734" s="2">
        <v>37397291</v>
      </c>
      <c r="AF2734" s="2">
        <v>51932335</v>
      </c>
      <c r="AG2734">
        <v>8</v>
      </c>
      <c r="AH2734">
        <v>29</v>
      </c>
      <c r="AI2734">
        <v>12</v>
      </c>
      <c r="AK2734" s="1" t="str">
        <f t="shared" si="389"/>
        <v>R</v>
      </c>
      <c r="AL2734" s="1" t="str">
        <f t="shared" si="383"/>
        <v>116 min</v>
      </c>
      <c r="AM2734" s="1" t="str">
        <f t="shared" si="384"/>
        <v>Crime, Drama</v>
      </c>
      <c r="AN2734" s="1" t="str">
        <f t="shared" si="385"/>
        <v>John Hillcoat</v>
      </c>
      <c r="AO2734" s="1" t="str">
        <f t="shared" si="386"/>
        <v>Nick Cave (screenplay), Matt Bondurant (novel)</v>
      </c>
      <c r="AP2734" s="1" t="str">
        <f t="shared" si="387"/>
        <v>Shia LaBeouf, Tom Hardy, Jason Clarke, Guy Pearce</v>
      </c>
      <c r="AQ2734" s="1" t="str">
        <f t="shared" si="388"/>
        <v>Wein.</v>
      </c>
    </row>
    <row r="2735" spans="1:43">
      <c r="A2735">
        <v>34</v>
      </c>
      <c r="B2735" t="s">
        <v>13613</v>
      </c>
      <c r="C2735" t="s">
        <v>4677</v>
      </c>
      <c r="D2735" t="e">
        <f t="shared" si="382"/>
        <v>#N/A</v>
      </c>
      <c r="K2735">
        <f t="shared" si="390"/>
        <v>1986</v>
      </c>
      <c r="L2735" t="s">
        <v>4682</v>
      </c>
      <c r="M2735" t="s">
        <v>4763</v>
      </c>
      <c r="N2735" t="s">
        <v>11551</v>
      </c>
      <c r="O2735" t="s">
        <v>8776</v>
      </c>
      <c r="P2735" t="s">
        <v>13614</v>
      </c>
      <c r="Q2735" t="s">
        <v>13615</v>
      </c>
      <c r="R2735" t="s">
        <v>13616</v>
      </c>
      <c r="AA2735">
        <v>763</v>
      </c>
      <c r="AB2735" s="1">
        <v>40928</v>
      </c>
      <c r="AC2735" t="s">
        <v>756</v>
      </c>
      <c r="AD2735" s="2">
        <v>58000000</v>
      </c>
      <c r="AE2735" s="2">
        <v>49876377</v>
      </c>
      <c r="AF2735" s="2">
        <v>50365498</v>
      </c>
      <c r="AG2735">
        <v>1</v>
      </c>
      <c r="AH2735">
        <v>20</v>
      </c>
      <c r="AI2735">
        <v>12</v>
      </c>
      <c r="AK2735" s="1" t="str">
        <f t="shared" si="389"/>
        <v>PG-13</v>
      </c>
      <c r="AL2735" s="1" t="str">
        <f t="shared" si="383"/>
        <v>125 min</v>
      </c>
      <c r="AM2735" s="1" t="str">
        <f t="shared" si="384"/>
        <v>Action, Adventure, Drama</v>
      </c>
      <c r="AN2735" s="1" t="str">
        <f t="shared" si="385"/>
        <v>Anthony Hemingway</v>
      </c>
      <c r="AO2735" s="1" t="str">
        <f t="shared" si="386"/>
        <v>John Ridley (story), John Ridley (screenplay), Aaron McGruder (screenplay), John B. Holway (book)</v>
      </c>
      <c r="AP2735" s="1" t="str">
        <f t="shared" si="387"/>
        <v>Terrence Howard, Cuba Gooding Jr., Nate Parker, David Oyelowo</v>
      </c>
      <c r="AQ2735" s="1" t="str">
        <f t="shared" si="388"/>
        <v>Fox</v>
      </c>
    </row>
    <row r="2736" spans="1:43">
      <c r="A2736">
        <v>35</v>
      </c>
      <c r="B2736" t="s">
        <v>13617</v>
      </c>
      <c r="C2736" t="s">
        <v>11759</v>
      </c>
      <c r="D2736" t="e">
        <f t="shared" si="382"/>
        <v>#N/A</v>
      </c>
      <c r="K2736">
        <f t="shared" si="390"/>
        <v>1986</v>
      </c>
      <c r="L2736" t="s">
        <v>4614</v>
      </c>
      <c r="M2736" t="s">
        <v>4872</v>
      </c>
      <c r="N2736" t="s">
        <v>5357</v>
      </c>
      <c r="O2736" t="s">
        <v>11294</v>
      </c>
      <c r="P2736" t="s">
        <v>11295</v>
      </c>
      <c r="Q2736" t="s">
        <v>13618</v>
      </c>
      <c r="R2736" t="s">
        <v>13619</v>
      </c>
      <c r="AA2736">
        <v>571</v>
      </c>
      <c r="AB2736" s="1">
        <v>41075</v>
      </c>
      <c r="AC2736" t="s">
        <v>567</v>
      </c>
      <c r="AD2736" s="2">
        <v>70000000</v>
      </c>
      <c r="AE2736" s="2">
        <v>38518613</v>
      </c>
      <c r="AF2736" s="2">
        <v>50118613</v>
      </c>
      <c r="AG2736">
        <v>6</v>
      </c>
      <c r="AH2736">
        <v>15</v>
      </c>
      <c r="AI2736">
        <v>12</v>
      </c>
      <c r="AK2736" s="1" t="str">
        <f t="shared" si="389"/>
        <v>PG-13</v>
      </c>
      <c r="AL2736" s="1" t="str">
        <f t="shared" si="383"/>
        <v>123 min</v>
      </c>
      <c r="AM2736" s="1" t="str">
        <f t="shared" si="384"/>
        <v>Comedy, Drama, Musical</v>
      </c>
      <c r="AN2736" s="1" t="str">
        <f t="shared" si="385"/>
        <v>Adam Shankman</v>
      </c>
      <c r="AO2736" s="1" t="str">
        <f t="shared" si="386"/>
        <v>Justin Theroux (screenplay), Chris D'Arienzo (screenplay), Allan Loeb (screenplay), Chris D'Arienzo (musical book)</v>
      </c>
      <c r="AP2736" s="1" t="str">
        <f t="shared" si="387"/>
        <v>Julianne Hough, Dakota Sage Grant, Matthew Rush Sullivan, Diego Boneta</v>
      </c>
      <c r="AQ2736" s="1" t="str">
        <f t="shared" si="388"/>
        <v>WB (NL)</v>
      </c>
    </row>
    <row r="2737" spans="1:43">
      <c r="A2737">
        <v>36</v>
      </c>
      <c r="B2737" t="s">
        <v>13620</v>
      </c>
      <c r="C2737" t="s">
        <v>13085</v>
      </c>
      <c r="D2737" t="e">
        <f t="shared" si="382"/>
        <v>#N/A</v>
      </c>
      <c r="K2737">
        <f t="shared" si="390"/>
        <v>1986</v>
      </c>
      <c r="L2737" t="s">
        <v>4600</v>
      </c>
      <c r="M2737" t="s">
        <v>4637</v>
      </c>
      <c r="N2737" t="s">
        <v>5174</v>
      </c>
      <c r="O2737" t="s">
        <v>9337</v>
      </c>
      <c r="P2737" t="s">
        <v>13621</v>
      </c>
      <c r="Q2737" t="s">
        <v>13622</v>
      </c>
      <c r="R2737" t="s">
        <v>13623</v>
      </c>
      <c r="AA2737">
        <v>1891</v>
      </c>
      <c r="AB2737" s="1">
        <v>41145</v>
      </c>
      <c r="AC2737" t="s">
        <v>1880</v>
      </c>
      <c r="AD2737" s="2">
        <v>25000000</v>
      </c>
      <c r="AE2737" s="2">
        <v>205505</v>
      </c>
      <c r="AF2737" s="2">
        <v>48530887</v>
      </c>
      <c r="AG2737">
        <v>8</v>
      </c>
      <c r="AH2737">
        <v>24</v>
      </c>
      <c r="AI2737">
        <v>12</v>
      </c>
      <c r="AK2737" s="1" t="e">
        <f t="shared" si="389"/>
        <v>#N/A</v>
      </c>
      <c r="AL2737" s="1" t="e">
        <f t="shared" si="383"/>
        <v>#N/A</v>
      </c>
      <c r="AM2737" s="1" t="e">
        <f t="shared" si="384"/>
        <v>#N/A</v>
      </c>
      <c r="AN2737" s="1" t="e">
        <f t="shared" si="385"/>
        <v>#N/A</v>
      </c>
      <c r="AO2737" s="1" t="e">
        <f t="shared" si="386"/>
        <v>#N/A</v>
      </c>
      <c r="AP2737" s="1" t="e">
        <f t="shared" si="387"/>
        <v>#N/A</v>
      </c>
      <c r="AQ2737" s="1" t="e">
        <f t="shared" si="388"/>
        <v>#N/A</v>
      </c>
    </row>
    <row r="2738" spans="1:43">
      <c r="A2738">
        <v>37</v>
      </c>
      <c r="B2738" t="s">
        <v>13624</v>
      </c>
      <c r="C2738" t="s">
        <v>4628</v>
      </c>
      <c r="D2738" t="e">
        <f t="shared" si="382"/>
        <v>#N/A</v>
      </c>
      <c r="K2738">
        <f t="shared" si="390"/>
        <v>1986</v>
      </c>
      <c r="L2738" t="s">
        <v>4682</v>
      </c>
      <c r="M2738" t="s">
        <v>4857</v>
      </c>
      <c r="N2738" t="s">
        <v>5014</v>
      </c>
      <c r="O2738" t="s">
        <v>12544</v>
      </c>
      <c r="P2738" t="s">
        <v>13625</v>
      </c>
      <c r="Q2738" t="s">
        <v>13626</v>
      </c>
      <c r="R2738" t="s">
        <v>13627</v>
      </c>
      <c r="AA2738">
        <v>633</v>
      </c>
      <c r="AB2738" s="1">
        <v>41234</v>
      </c>
      <c r="AC2738" t="s">
        <v>628</v>
      </c>
      <c r="AD2738" s="2">
        <v>65000000</v>
      </c>
      <c r="AE2738" s="2">
        <v>44806783</v>
      </c>
      <c r="AF2738" s="2">
        <v>48164150</v>
      </c>
      <c r="AG2738">
        <v>11</v>
      </c>
      <c r="AH2738">
        <v>21</v>
      </c>
      <c r="AI2738">
        <v>12</v>
      </c>
      <c r="AK2738" s="1" t="e">
        <f t="shared" si="389"/>
        <v>#N/A</v>
      </c>
      <c r="AL2738" s="1" t="e">
        <f t="shared" si="383"/>
        <v>#N/A</v>
      </c>
      <c r="AM2738" s="1" t="e">
        <f t="shared" si="384"/>
        <v>#N/A</v>
      </c>
      <c r="AN2738" s="1" t="e">
        <f t="shared" si="385"/>
        <v>#N/A</v>
      </c>
      <c r="AO2738" s="1" t="e">
        <f t="shared" si="386"/>
        <v>#N/A</v>
      </c>
      <c r="AP2738" s="1" t="e">
        <f t="shared" si="387"/>
        <v>#N/A</v>
      </c>
      <c r="AQ2738" s="1" t="e">
        <f t="shared" si="388"/>
        <v>#N/A</v>
      </c>
    </row>
    <row r="2739" spans="1:43">
      <c r="A2739">
        <v>38</v>
      </c>
      <c r="B2739" t="s">
        <v>13628</v>
      </c>
      <c r="C2739" t="s">
        <v>4607</v>
      </c>
      <c r="D2739" t="e">
        <f t="shared" si="382"/>
        <v>#N/A</v>
      </c>
      <c r="K2739">
        <f t="shared" si="390"/>
        <v>1986</v>
      </c>
      <c r="L2739" t="s">
        <v>4636</v>
      </c>
      <c r="M2739" t="s">
        <v>12858</v>
      </c>
      <c r="N2739" t="s">
        <v>4768</v>
      </c>
      <c r="O2739" t="s">
        <v>13629</v>
      </c>
      <c r="P2739" t="s">
        <v>13630</v>
      </c>
      <c r="Q2739" t="s">
        <v>13631</v>
      </c>
      <c r="R2739" t="s">
        <v>13632</v>
      </c>
      <c r="AA2739">
        <v>2124</v>
      </c>
      <c r="AB2739" s="1">
        <v>41208</v>
      </c>
      <c r="AC2739" t="s">
        <v>2110</v>
      </c>
      <c r="AD2739" s="2">
        <v>20000000</v>
      </c>
      <c r="AE2739" s="2">
        <v>17530219</v>
      </c>
      <c r="AF2739" s="2">
        <v>47944599</v>
      </c>
      <c r="AG2739">
        <v>10</v>
      </c>
      <c r="AH2739">
        <v>26</v>
      </c>
      <c r="AI2739">
        <v>12</v>
      </c>
      <c r="AK2739" s="1" t="e">
        <f t="shared" si="389"/>
        <v>#N/A</v>
      </c>
      <c r="AL2739" s="1" t="e">
        <f t="shared" si="383"/>
        <v>#N/A</v>
      </c>
      <c r="AM2739" s="1" t="e">
        <f t="shared" si="384"/>
        <v>#N/A</v>
      </c>
      <c r="AN2739" s="1" t="e">
        <f t="shared" si="385"/>
        <v>#N/A</v>
      </c>
      <c r="AO2739" s="1" t="e">
        <f t="shared" si="386"/>
        <v>#N/A</v>
      </c>
      <c r="AP2739" s="1" t="e">
        <f t="shared" si="387"/>
        <v>#N/A</v>
      </c>
      <c r="AQ2739" s="1" t="e">
        <f t="shared" si="388"/>
        <v>#N/A</v>
      </c>
    </row>
    <row r="2740" spans="1:43">
      <c r="A2740">
        <v>39</v>
      </c>
      <c r="B2740" t="s">
        <v>13633</v>
      </c>
      <c r="C2740" t="s">
        <v>4660</v>
      </c>
      <c r="D2740" t="e">
        <f t="shared" si="382"/>
        <v>#N/A</v>
      </c>
      <c r="K2740">
        <f t="shared" si="390"/>
        <v>1986</v>
      </c>
      <c r="L2740" t="s">
        <v>4682</v>
      </c>
      <c r="M2740" t="s">
        <v>5574</v>
      </c>
      <c r="N2740" t="s">
        <v>4852</v>
      </c>
      <c r="O2740" t="s">
        <v>6814</v>
      </c>
      <c r="P2740" t="s">
        <v>13634</v>
      </c>
      <c r="Q2740" t="s">
        <v>13635</v>
      </c>
      <c r="R2740" t="s">
        <v>13636</v>
      </c>
      <c r="AA2740">
        <v>732</v>
      </c>
      <c r="AB2740" s="1">
        <v>41173</v>
      </c>
      <c r="AC2740" t="s">
        <v>726</v>
      </c>
      <c r="AD2740" s="2">
        <v>60000000</v>
      </c>
      <c r="AE2740" s="2">
        <v>35763137</v>
      </c>
      <c r="AF2740" s="2">
        <v>47818913</v>
      </c>
      <c r="AG2740">
        <v>9</v>
      </c>
      <c r="AH2740">
        <v>21</v>
      </c>
      <c r="AI2740">
        <v>12</v>
      </c>
      <c r="AK2740" s="1" t="str">
        <f t="shared" si="389"/>
        <v>PG-13</v>
      </c>
      <c r="AL2740" s="1" t="str">
        <f t="shared" si="383"/>
        <v>111 min</v>
      </c>
      <c r="AM2740" s="1" t="str">
        <f t="shared" si="384"/>
        <v>Drama, Sport</v>
      </c>
      <c r="AN2740" s="1" t="str">
        <f t="shared" si="385"/>
        <v>Robert Lorenz</v>
      </c>
      <c r="AO2740" s="1" t="str">
        <f t="shared" si="386"/>
        <v>Randy Brown</v>
      </c>
      <c r="AP2740" s="1" t="str">
        <f t="shared" si="387"/>
        <v>Clint Eastwood, Chelcie Ross, Raymond Anthony Thomas, Ed Lauter</v>
      </c>
      <c r="AQ2740" s="1" t="str">
        <f t="shared" si="388"/>
        <v>WB</v>
      </c>
    </row>
    <row r="2741" spans="1:43">
      <c r="A2741">
        <v>40</v>
      </c>
      <c r="B2741" t="s">
        <v>13637</v>
      </c>
      <c r="C2741" t="s">
        <v>4677</v>
      </c>
      <c r="D2741" t="e">
        <f t="shared" si="382"/>
        <v>#N/A</v>
      </c>
      <c r="K2741">
        <f t="shared" si="390"/>
        <v>1986</v>
      </c>
      <c r="L2741" t="s">
        <v>4682</v>
      </c>
      <c r="M2741" t="s">
        <v>5184</v>
      </c>
      <c r="N2741" t="s">
        <v>13638</v>
      </c>
      <c r="O2741" t="s">
        <v>11289</v>
      </c>
      <c r="P2741" t="s">
        <v>13639</v>
      </c>
      <c r="Q2741" t="s">
        <v>13640</v>
      </c>
      <c r="R2741" t="s">
        <v>13641</v>
      </c>
      <c r="AA2741">
        <v>1107</v>
      </c>
      <c r="AB2741" s="1">
        <v>40935</v>
      </c>
      <c r="AC2741" t="s">
        <v>1100</v>
      </c>
      <c r="AD2741" s="2">
        <v>42000000</v>
      </c>
      <c r="AE2741" s="2">
        <v>18620000</v>
      </c>
      <c r="AF2741" s="2">
        <v>45688337</v>
      </c>
      <c r="AG2741">
        <v>1</v>
      </c>
      <c r="AH2741">
        <v>27</v>
      </c>
      <c r="AI2741">
        <v>12</v>
      </c>
      <c r="AK2741" s="1" t="e">
        <f t="shared" si="389"/>
        <v>#N/A</v>
      </c>
      <c r="AL2741" s="1" t="e">
        <f t="shared" si="383"/>
        <v>#N/A</v>
      </c>
      <c r="AM2741" s="1" t="e">
        <f t="shared" si="384"/>
        <v>#N/A</v>
      </c>
      <c r="AN2741" s="1" t="e">
        <f t="shared" si="385"/>
        <v>#N/A</v>
      </c>
      <c r="AO2741" s="1" t="e">
        <f t="shared" si="386"/>
        <v>#N/A</v>
      </c>
      <c r="AP2741" s="1" t="e">
        <f t="shared" si="387"/>
        <v>#N/A</v>
      </c>
      <c r="AQ2741" s="1" t="e">
        <f t="shared" si="388"/>
        <v>#N/A</v>
      </c>
    </row>
    <row r="2742" spans="1:43">
      <c r="A2742">
        <v>41</v>
      </c>
      <c r="B2742" t="s">
        <v>13642</v>
      </c>
      <c r="C2742" t="s">
        <v>4805</v>
      </c>
      <c r="D2742" t="e">
        <f t="shared" si="382"/>
        <v>#N/A</v>
      </c>
      <c r="K2742">
        <f t="shared" si="390"/>
        <v>1986</v>
      </c>
      <c r="L2742" t="s">
        <v>4600</v>
      </c>
      <c r="M2742" t="s">
        <v>4683</v>
      </c>
      <c r="N2742" t="s">
        <v>5208</v>
      </c>
      <c r="O2742" t="s">
        <v>13112</v>
      </c>
      <c r="P2742" t="s">
        <v>13643</v>
      </c>
      <c r="Q2742" t="s">
        <v>13644</v>
      </c>
      <c r="R2742" t="s">
        <v>13645</v>
      </c>
      <c r="AA2742">
        <v>3314</v>
      </c>
      <c r="AB2742" s="1">
        <v>41173</v>
      </c>
      <c r="AC2742" t="s">
        <v>3282</v>
      </c>
      <c r="AD2742" s="2">
        <v>6900000</v>
      </c>
      <c r="AE2742" s="2">
        <v>31611916</v>
      </c>
      <c r="AF2742" s="2">
        <v>44103982</v>
      </c>
      <c r="AG2742">
        <v>9</v>
      </c>
      <c r="AH2742">
        <v>21</v>
      </c>
      <c r="AI2742">
        <v>12</v>
      </c>
      <c r="AK2742" s="1" t="str">
        <f t="shared" si="389"/>
        <v>PG-13</v>
      </c>
      <c r="AL2742" s="1" t="str">
        <f t="shared" si="383"/>
        <v>101 min</v>
      </c>
      <c r="AM2742" s="1" t="str">
        <f t="shared" si="384"/>
        <v>Horror, Mystery, Thriller</v>
      </c>
      <c r="AN2742" s="1" t="str">
        <f t="shared" si="385"/>
        <v>Mark Tonderai</v>
      </c>
      <c r="AO2742" s="1" t="str">
        <f t="shared" si="386"/>
        <v>David Loucka (screenplay), Jonathan Mostow (story)</v>
      </c>
      <c r="AP2742" s="1" t="str">
        <f t="shared" si="387"/>
        <v>Jennifer Lawrence, Max Thieriot, Elisabeth Shue, Gil Bellows</v>
      </c>
      <c r="AQ2742" s="1" t="str">
        <f t="shared" si="388"/>
        <v>Rela.</v>
      </c>
    </row>
    <row r="2743" spans="1:43">
      <c r="A2743">
        <v>42</v>
      </c>
      <c r="B2743" t="s">
        <v>13646</v>
      </c>
      <c r="C2743" t="s">
        <v>13419</v>
      </c>
      <c r="D2743" t="e">
        <f t="shared" si="382"/>
        <v>#N/A</v>
      </c>
      <c r="K2743">
        <f t="shared" si="390"/>
        <v>1986</v>
      </c>
      <c r="L2743" t="s">
        <v>4600</v>
      </c>
      <c r="M2743" t="s">
        <v>4846</v>
      </c>
      <c r="N2743" t="s">
        <v>4852</v>
      </c>
      <c r="O2743" t="s">
        <v>9185</v>
      </c>
      <c r="P2743" t="s">
        <v>13647</v>
      </c>
      <c r="Q2743" t="s">
        <v>13648</v>
      </c>
      <c r="R2743" t="s">
        <v>13649</v>
      </c>
      <c r="AA2743">
        <v>1443</v>
      </c>
      <c r="AB2743" s="1">
        <v>41026</v>
      </c>
      <c r="AC2743" t="s">
        <v>1434</v>
      </c>
      <c r="AD2743" s="2">
        <v>33000000</v>
      </c>
      <c r="AE2743" s="2">
        <v>17142080</v>
      </c>
      <c r="AF2743" s="2">
        <v>41495213</v>
      </c>
      <c r="AG2743">
        <v>4</v>
      </c>
      <c r="AH2743">
        <v>27</v>
      </c>
      <c r="AI2743">
        <v>12</v>
      </c>
      <c r="AK2743" s="1" t="e">
        <f t="shared" si="389"/>
        <v>#N/A</v>
      </c>
      <c r="AL2743" s="1" t="e">
        <f t="shared" si="383"/>
        <v>#N/A</v>
      </c>
      <c r="AM2743" s="1" t="e">
        <f t="shared" si="384"/>
        <v>#N/A</v>
      </c>
      <c r="AN2743" s="1" t="e">
        <f t="shared" si="385"/>
        <v>#N/A</v>
      </c>
      <c r="AO2743" s="1" t="e">
        <f t="shared" si="386"/>
        <v>#N/A</v>
      </c>
      <c r="AP2743" s="1" t="e">
        <f t="shared" si="387"/>
        <v>#N/A</v>
      </c>
      <c r="AQ2743" s="1" t="e">
        <f t="shared" si="388"/>
        <v>#N/A</v>
      </c>
    </row>
    <row r="2744" spans="1:43">
      <c r="A2744">
        <v>43</v>
      </c>
      <c r="B2744" t="s">
        <v>13650</v>
      </c>
      <c r="C2744" t="s">
        <v>4607</v>
      </c>
      <c r="D2744" t="e">
        <f t="shared" si="382"/>
        <v>#N/A</v>
      </c>
      <c r="K2744">
        <f t="shared" si="390"/>
        <v>1986</v>
      </c>
      <c r="L2744" t="s">
        <v>4614</v>
      </c>
      <c r="M2744" t="s">
        <v>4637</v>
      </c>
      <c r="N2744" t="s">
        <v>4690</v>
      </c>
      <c r="O2744" t="s">
        <v>12074</v>
      </c>
      <c r="P2744" t="s">
        <v>12354</v>
      </c>
      <c r="Q2744" t="s">
        <v>13651</v>
      </c>
      <c r="R2744" t="s">
        <v>13652</v>
      </c>
      <c r="AA2744">
        <v>1065</v>
      </c>
      <c r="AB2744" s="1">
        <v>41173</v>
      </c>
      <c r="AC2744" t="s">
        <v>1058</v>
      </c>
      <c r="AD2744" s="2">
        <v>45000000</v>
      </c>
      <c r="AE2744" s="2">
        <v>13414714</v>
      </c>
      <c r="AF2744" s="2">
        <v>41467606</v>
      </c>
      <c r="AG2744">
        <v>9</v>
      </c>
      <c r="AH2744">
        <v>21</v>
      </c>
      <c r="AI2744">
        <v>12</v>
      </c>
      <c r="AK2744" s="1" t="e">
        <f t="shared" si="389"/>
        <v>#N/A</v>
      </c>
      <c r="AL2744" s="1" t="e">
        <f t="shared" si="383"/>
        <v>#N/A</v>
      </c>
      <c r="AM2744" s="1" t="e">
        <f t="shared" si="384"/>
        <v>#N/A</v>
      </c>
      <c r="AN2744" s="1" t="e">
        <f t="shared" si="385"/>
        <v>#N/A</v>
      </c>
      <c r="AO2744" s="1" t="e">
        <f t="shared" si="386"/>
        <v>#N/A</v>
      </c>
      <c r="AP2744" s="1" t="e">
        <f t="shared" si="387"/>
        <v>#N/A</v>
      </c>
      <c r="AQ2744" s="1" t="e">
        <f t="shared" si="388"/>
        <v>#N/A</v>
      </c>
    </row>
    <row r="2745" spans="1:43">
      <c r="A2745">
        <v>44</v>
      </c>
      <c r="B2745" t="s">
        <v>3745</v>
      </c>
      <c r="C2745" t="s">
        <v>13653</v>
      </c>
      <c r="D2745">
        <f t="shared" si="382"/>
        <v>3000000</v>
      </c>
      <c r="K2745">
        <f t="shared" si="390"/>
        <v>1986</v>
      </c>
      <c r="L2745" t="s">
        <v>6106</v>
      </c>
      <c r="M2745" t="s">
        <v>7146</v>
      </c>
      <c r="N2745" t="s">
        <v>4572</v>
      </c>
      <c r="O2745" t="s">
        <v>13654</v>
      </c>
      <c r="P2745" t="s">
        <v>13655</v>
      </c>
      <c r="Q2745" t="s">
        <v>13656</v>
      </c>
      <c r="R2745" t="s">
        <v>4829</v>
      </c>
      <c r="AA2745">
        <v>4195</v>
      </c>
      <c r="AB2745" s="1">
        <v>41054</v>
      </c>
      <c r="AC2745" t="s">
        <v>4145</v>
      </c>
      <c r="AD2745" s="2">
        <v>1000000</v>
      </c>
      <c r="AE2745" s="2">
        <v>18119640</v>
      </c>
      <c r="AF2745" s="2">
        <v>38390020</v>
      </c>
      <c r="AG2745">
        <v>5</v>
      </c>
      <c r="AH2745">
        <v>25</v>
      </c>
      <c r="AI2745">
        <v>12</v>
      </c>
      <c r="AK2745" s="1" t="e">
        <f t="shared" si="389"/>
        <v>#N/A</v>
      </c>
      <c r="AL2745" s="1" t="e">
        <f t="shared" si="383"/>
        <v>#N/A</v>
      </c>
      <c r="AM2745" s="1" t="e">
        <f t="shared" si="384"/>
        <v>#N/A</v>
      </c>
      <c r="AN2745" s="1" t="e">
        <f t="shared" si="385"/>
        <v>#N/A</v>
      </c>
      <c r="AO2745" s="1" t="e">
        <f t="shared" si="386"/>
        <v>#N/A</v>
      </c>
      <c r="AP2745" s="1" t="e">
        <f t="shared" si="387"/>
        <v>#N/A</v>
      </c>
      <c r="AQ2745" s="1" t="e">
        <f t="shared" si="388"/>
        <v>#N/A</v>
      </c>
    </row>
    <row r="2746" spans="1:43">
      <c r="A2746">
        <v>45</v>
      </c>
      <c r="B2746" t="s">
        <v>13657</v>
      </c>
      <c r="C2746" t="s">
        <v>11759</v>
      </c>
      <c r="D2746" t="e">
        <f t="shared" si="382"/>
        <v>#N/A</v>
      </c>
      <c r="K2746">
        <f t="shared" si="390"/>
        <v>1986</v>
      </c>
      <c r="L2746" t="s">
        <v>4682</v>
      </c>
      <c r="M2746" t="s">
        <v>4806</v>
      </c>
      <c r="N2746" t="s">
        <v>4649</v>
      </c>
      <c r="O2746" t="s">
        <v>11672</v>
      </c>
      <c r="P2746" t="s">
        <v>13658</v>
      </c>
      <c r="Q2746" t="s">
        <v>13659</v>
      </c>
      <c r="R2746" t="s">
        <v>13660</v>
      </c>
      <c r="AA2746">
        <v>2529</v>
      </c>
      <c r="AB2746" s="1">
        <v>41243</v>
      </c>
      <c r="AC2746" t="s">
        <v>2510</v>
      </c>
      <c r="AD2746" s="2">
        <v>15000000</v>
      </c>
      <c r="AE2746" s="2">
        <v>14945541</v>
      </c>
      <c r="AF2746" s="2">
        <v>38123368</v>
      </c>
      <c r="AG2746">
        <v>11</v>
      </c>
      <c r="AH2746">
        <v>30</v>
      </c>
      <c r="AI2746">
        <v>12</v>
      </c>
      <c r="AK2746" s="1" t="e">
        <f t="shared" si="389"/>
        <v>#N/A</v>
      </c>
      <c r="AL2746" s="1" t="e">
        <f t="shared" si="383"/>
        <v>#N/A</v>
      </c>
      <c r="AM2746" s="1" t="e">
        <f t="shared" si="384"/>
        <v>#N/A</v>
      </c>
      <c r="AN2746" s="1" t="e">
        <f t="shared" si="385"/>
        <v>#N/A</v>
      </c>
      <c r="AO2746" s="1" t="e">
        <f t="shared" si="386"/>
        <v>#N/A</v>
      </c>
      <c r="AP2746" s="1" t="e">
        <f t="shared" si="387"/>
        <v>#N/A</v>
      </c>
      <c r="AQ2746" s="1" t="e">
        <f t="shared" si="388"/>
        <v>#N/A</v>
      </c>
    </row>
    <row r="2747" spans="1:43">
      <c r="A2747">
        <v>46</v>
      </c>
      <c r="B2747" t="s">
        <v>13661</v>
      </c>
      <c r="C2747" t="s">
        <v>4660</v>
      </c>
      <c r="D2747" t="e">
        <f t="shared" si="382"/>
        <v>#N/A</v>
      </c>
      <c r="K2747">
        <f t="shared" si="390"/>
        <v>1986</v>
      </c>
      <c r="L2747" t="s">
        <v>4635</v>
      </c>
      <c r="AA2747">
        <v>1186</v>
      </c>
      <c r="AB2747" s="1">
        <v>41262</v>
      </c>
      <c r="AC2747" t="s">
        <v>1178</v>
      </c>
      <c r="AD2747" s="2">
        <v>40000000</v>
      </c>
      <c r="AE2747" s="2">
        <v>37134215</v>
      </c>
      <c r="AF2747" s="2">
        <v>37134215</v>
      </c>
      <c r="AG2747">
        <v>12</v>
      </c>
      <c r="AH2747">
        <v>19</v>
      </c>
      <c r="AI2747">
        <v>12</v>
      </c>
      <c r="AK2747" s="1" t="str">
        <f t="shared" si="389"/>
        <v>PG-13</v>
      </c>
      <c r="AL2747" s="1" t="str">
        <f t="shared" si="383"/>
        <v>95 min</v>
      </c>
      <c r="AM2747" s="1" t="str">
        <f t="shared" si="384"/>
        <v>Comedy, Drama</v>
      </c>
      <c r="AN2747" s="1" t="str">
        <f t="shared" si="385"/>
        <v>Anne Fletcher</v>
      </c>
      <c r="AO2747" s="1" t="str">
        <f t="shared" si="386"/>
        <v>Dan Fogelman</v>
      </c>
      <c r="AP2747" s="1" t="str">
        <f t="shared" si="387"/>
        <v>Barbra Streisand, Seth Rogen, Julene Renee, Zabryna Guevara</v>
      </c>
      <c r="AQ2747" s="1" t="str">
        <f t="shared" si="388"/>
        <v>Par.</v>
      </c>
    </row>
    <row r="2748" spans="1:43">
      <c r="A2748">
        <v>47</v>
      </c>
      <c r="B2748" t="s">
        <v>4558</v>
      </c>
      <c r="C2748" t="s">
        <v>13085</v>
      </c>
      <c r="D2748" t="e">
        <f t="shared" si="382"/>
        <v>#N/A</v>
      </c>
      <c r="K2748">
        <f t="shared" si="390"/>
        <v>1986</v>
      </c>
      <c r="L2748" t="s">
        <v>4682</v>
      </c>
      <c r="M2748" t="s">
        <v>5062</v>
      </c>
      <c r="N2748" t="s">
        <v>13139</v>
      </c>
      <c r="O2748" t="s">
        <v>9337</v>
      </c>
      <c r="P2748" t="s">
        <v>13662</v>
      </c>
      <c r="Q2748" t="s">
        <v>13663</v>
      </c>
      <c r="R2748" t="s">
        <v>13664</v>
      </c>
      <c r="AA2748">
        <v>3580</v>
      </c>
      <c r="AB2748" s="1">
        <v>41166</v>
      </c>
      <c r="AC2748" t="s">
        <v>3546</v>
      </c>
      <c r="AD2748" s="2">
        <v>4600000</v>
      </c>
      <c r="AE2748" s="2">
        <v>2804874</v>
      </c>
      <c r="AF2748" s="2">
        <v>36751984</v>
      </c>
      <c r="AG2748">
        <v>9</v>
      </c>
      <c r="AH2748">
        <v>14</v>
      </c>
      <c r="AI2748">
        <v>12</v>
      </c>
      <c r="AK2748" s="1" t="e">
        <f t="shared" si="389"/>
        <v>#N/A</v>
      </c>
      <c r="AL2748" s="1" t="e">
        <f t="shared" si="383"/>
        <v>#N/A</v>
      </c>
      <c r="AM2748" s="1" t="e">
        <f t="shared" si="384"/>
        <v>#N/A</v>
      </c>
      <c r="AN2748" s="1" t="e">
        <f t="shared" si="385"/>
        <v>#N/A</v>
      </c>
      <c r="AO2748" s="1" t="e">
        <f t="shared" si="386"/>
        <v>#N/A</v>
      </c>
      <c r="AP2748" s="1" t="e">
        <f t="shared" si="387"/>
        <v>#N/A</v>
      </c>
      <c r="AQ2748" s="1" t="e">
        <f t="shared" si="388"/>
        <v>#N/A</v>
      </c>
    </row>
    <row r="2749" spans="1:43">
      <c r="A2749">
        <v>48</v>
      </c>
      <c r="B2749" t="s">
        <v>13665</v>
      </c>
      <c r="C2749" t="s">
        <v>4607</v>
      </c>
      <c r="D2749" t="e">
        <f t="shared" si="382"/>
        <v>#N/A</v>
      </c>
      <c r="K2749">
        <f t="shared" si="390"/>
        <v>1986</v>
      </c>
      <c r="L2749" t="s">
        <v>4614</v>
      </c>
      <c r="M2749" t="s">
        <v>5460</v>
      </c>
      <c r="N2749" t="s">
        <v>13666</v>
      </c>
      <c r="O2749" t="s">
        <v>11483</v>
      </c>
      <c r="P2749" t="s">
        <v>13667</v>
      </c>
      <c r="Q2749" t="s">
        <v>13668</v>
      </c>
      <c r="R2749" t="s">
        <v>13669</v>
      </c>
      <c r="AA2749">
        <v>1942</v>
      </c>
      <c r="AB2749" s="1">
        <v>40928</v>
      </c>
      <c r="AC2749" t="s">
        <v>1930</v>
      </c>
      <c r="AD2749" s="2">
        <v>23000000</v>
      </c>
      <c r="AE2749" s="2">
        <v>18942396</v>
      </c>
      <c r="AF2749" s="2">
        <v>36374700</v>
      </c>
      <c r="AG2749">
        <v>1</v>
      </c>
      <c r="AH2749">
        <v>20</v>
      </c>
      <c r="AI2749">
        <v>12</v>
      </c>
      <c r="AK2749" s="1" t="e">
        <f t="shared" si="389"/>
        <v>#N/A</v>
      </c>
      <c r="AL2749" s="1" t="e">
        <f t="shared" si="383"/>
        <v>#N/A</v>
      </c>
      <c r="AM2749" s="1" t="e">
        <f t="shared" si="384"/>
        <v>#N/A</v>
      </c>
      <c r="AN2749" s="1" t="e">
        <f t="shared" si="385"/>
        <v>#N/A</v>
      </c>
      <c r="AO2749" s="1" t="e">
        <f t="shared" si="386"/>
        <v>#N/A</v>
      </c>
      <c r="AP2749" s="1" t="e">
        <f t="shared" si="387"/>
        <v>#N/A</v>
      </c>
      <c r="AQ2749" s="1" t="e">
        <f t="shared" si="388"/>
        <v>#N/A</v>
      </c>
    </row>
    <row r="2750" spans="1:43">
      <c r="A2750">
        <v>49</v>
      </c>
      <c r="B2750" t="s">
        <v>13670</v>
      </c>
      <c r="C2750" t="s">
        <v>10764</v>
      </c>
      <c r="D2750" t="e">
        <f t="shared" si="382"/>
        <v>#N/A</v>
      </c>
      <c r="K2750">
        <f t="shared" si="390"/>
        <v>1986</v>
      </c>
      <c r="L2750" t="s">
        <v>4682</v>
      </c>
      <c r="M2750" t="s">
        <v>5159</v>
      </c>
      <c r="N2750" t="s">
        <v>4834</v>
      </c>
      <c r="O2750" t="s">
        <v>13671</v>
      </c>
      <c r="P2750" t="s">
        <v>13672</v>
      </c>
      <c r="Q2750" t="s">
        <v>13673</v>
      </c>
      <c r="R2750" t="s">
        <v>13674</v>
      </c>
      <c r="AA2750">
        <v>1102</v>
      </c>
      <c r="AB2750" s="1">
        <v>40935</v>
      </c>
      <c r="AC2750" t="s">
        <v>1095</v>
      </c>
      <c r="AD2750" s="2">
        <v>42000000</v>
      </c>
      <c r="AE2750" s="2">
        <v>26414527</v>
      </c>
      <c r="AF2750" s="2">
        <v>36197221</v>
      </c>
      <c r="AG2750">
        <v>1</v>
      </c>
      <c r="AH2750">
        <v>27</v>
      </c>
      <c r="AI2750">
        <v>12</v>
      </c>
      <c r="AK2750" s="1" t="e">
        <f t="shared" si="389"/>
        <v>#N/A</v>
      </c>
      <c r="AL2750" s="1" t="e">
        <f t="shared" si="383"/>
        <v>#N/A</v>
      </c>
      <c r="AM2750" s="1" t="e">
        <f t="shared" si="384"/>
        <v>#N/A</v>
      </c>
      <c r="AN2750" s="1" t="e">
        <f t="shared" si="385"/>
        <v>#N/A</v>
      </c>
      <c r="AO2750" s="1" t="e">
        <f t="shared" si="386"/>
        <v>#N/A</v>
      </c>
      <c r="AP2750" s="1" t="e">
        <f t="shared" si="387"/>
        <v>#N/A</v>
      </c>
      <c r="AQ2750" s="1" t="e">
        <f t="shared" si="388"/>
        <v>#N/A</v>
      </c>
    </row>
    <row r="2751" spans="1:43">
      <c r="A2751">
        <v>50</v>
      </c>
      <c r="B2751" t="s">
        <v>13675</v>
      </c>
      <c r="C2751" t="s">
        <v>12670</v>
      </c>
      <c r="D2751" t="e">
        <f t="shared" si="382"/>
        <v>#N/A</v>
      </c>
      <c r="K2751">
        <f t="shared" si="390"/>
        <v>1986</v>
      </c>
      <c r="L2751" t="s">
        <v>4682</v>
      </c>
      <c r="M2751" t="s">
        <v>4833</v>
      </c>
      <c r="N2751" t="s">
        <v>5287</v>
      </c>
      <c r="O2751" t="s">
        <v>13374</v>
      </c>
      <c r="P2751" t="s">
        <v>13676</v>
      </c>
      <c r="Q2751" t="s">
        <v>13677</v>
      </c>
      <c r="R2751" t="s">
        <v>13678</v>
      </c>
      <c r="AA2751">
        <v>2806</v>
      </c>
      <c r="AB2751" s="1">
        <v>41166</v>
      </c>
      <c r="AC2751" t="s">
        <v>2782</v>
      </c>
      <c r="AD2751" s="2">
        <v>12000000</v>
      </c>
      <c r="AE2751" s="2">
        <v>7919574</v>
      </c>
      <c r="AF2751" s="2">
        <v>35830713</v>
      </c>
      <c r="AG2751">
        <v>9</v>
      </c>
      <c r="AH2751">
        <v>14</v>
      </c>
      <c r="AI2751">
        <v>12</v>
      </c>
      <c r="AK2751" s="1" t="e">
        <f t="shared" si="389"/>
        <v>#N/A</v>
      </c>
      <c r="AL2751" s="1" t="e">
        <f t="shared" si="383"/>
        <v>#N/A</v>
      </c>
      <c r="AM2751" s="1" t="e">
        <f t="shared" si="384"/>
        <v>#N/A</v>
      </c>
      <c r="AN2751" s="1" t="e">
        <f t="shared" si="385"/>
        <v>#N/A</v>
      </c>
      <c r="AO2751" s="1" t="e">
        <f t="shared" si="386"/>
        <v>#N/A</v>
      </c>
      <c r="AP2751" s="1" t="e">
        <f t="shared" si="387"/>
        <v>#N/A</v>
      </c>
      <c r="AQ2751" s="1" t="e">
        <f t="shared" si="388"/>
        <v>#N/A</v>
      </c>
    </row>
    <row r="2752" spans="1:43">
      <c r="A2752">
        <v>51</v>
      </c>
      <c r="B2752" t="s">
        <v>13679</v>
      </c>
      <c r="C2752" t="s">
        <v>4607</v>
      </c>
      <c r="D2752" t="e">
        <f t="shared" si="382"/>
        <v>#N/A</v>
      </c>
      <c r="K2752">
        <f t="shared" si="390"/>
        <v>1986</v>
      </c>
      <c r="L2752" t="s">
        <v>4635</v>
      </c>
      <c r="AA2752">
        <v>2617</v>
      </c>
      <c r="AB2752" s="1">
        <v>40963</v>
      </c>
      <c r="AC2752" t="s">
        <v>2598</v>
      </c>
      <c r="AD2752" s="2">
        <v>14000000</v>
      </c>
      <c r="AE2752" s="2">
        <v>35025791</v>
      </c>
      <c r="AF2752" s="2">
        <v>35579177</v>
      </c>
      <c r="AG2752">
        <v>2</v>
      </c>
      <c r="AH2752">
        <v>24</v>
      </c>
      <c r="AI2752">
        <v>12</v>
      </c>
      <c r="AK2752" s="1" t="str">
        <f t="shared" si="389"/>
        <v>N/A</v>
      </c>
      <c r="AL2752" s="1" t="str">
        <f t="shared" si="383"/>
        <v>N/A</v>
      </c>
      <c r="AM2752" s="1" t="str">
        <f t="shared" si="384"/>
        <v>Short, Comedy</v>
      </c>
      <c r="AN2752" s="1" t="str">
        <f t="shared" si="385"/>
        <v>N/A</v>
      </c>
      <c r="AO2752" s="1" t="str">
        <f t="shared" si="386"/>
        <v>N/A</v>
      </c>
      <c r="AP2752" s="1" t="str">
        <f t="shared" si="387"/>
        <v>N/A</v>
      </c>
      <c r="AQ2752" s="1" t="str">
        <f t="shared" si="388"/>
        <v>LGF</v>
      </c>
    </row>
    <row r="2753" spans="1:43">
      <c r="A2753">
        <v>52</v>
      </c>
      <c r="B2753" t="s">
        <v>13680</v>
      </c>
      <c r="C2753" t="s">
        <v>4628</v>
      </c>
      <c r="D2753" t="e">
        <f t="shared" si="382"/>
        <v>#N/A</v>
      </c>
      <c r="K2753">
        <f t="shared" si="390"/>
        <v>1986</v>
      </c>
      <c r="L2753" t="s">
        <v>4635</v>
      </c>
      <c r="AA2753">
        <v>2138</v>
      </c>
      <c r="AB2753" s="1">
        <v>41012</v>
      </c>
      <c r="AC2753" t="s">
        <v>2123</v>
      </c>
      <c r="AD2753" s="2">
        <v>20000000</v>
      </c>
      <c r="AE2753" s="2">
        <v>14326865</v>
      </c>
      <c r="AF2753" s="2">
        <v>33943049</v>
      </c>
      <c r="AG2753">
        <v>4</v>
      </c>
      <c r="AH2753">
        <v>13</v>
      </c>
      <c r="AI2753">
        <v>12</v>
      </c>
      <c r="AK2753" s="1" t="e">
        <f t="shared" si="389"/>
        <v>#N/A</v>
      </c>
      <c r="AL2753" s="1" t="e">
        <f t="shared" si="383"/>
        <v>#N/A</v>
      </c>
      <c r="AM2753" s="1" t="e">
        <f t="shared" si="384"/>
        <v>#N/A</v>
      </c>
      <c r="AN2753" s="1" t="e">
        <f t="shared" si="385"/>
        <v>#N/A</v>
      </c>
      <c r="AO2753" s="1" t="e">
        <f t="shared" si="386"/>
        <v>#N/A</v>
      </c>
      <c r="AP2753" s="1" t="e">
        <f t="shared" si="387"/>
        <v>#N/A</v>
      </c>
      <c r="AQ2753" s="1" t="e">
        <f t="shared" si="388"/>
        <v>#N/A</v>
      </c>
    </row>
    <row r="2754" spans="1:43">
      <c r="A2754">
        <v>53</v>
      </c>
      <c r="B2754" t="s">
        <v>1588</v>
      </c>
      <c r="C2754" t="s">
        <v>4621</v>
      </c>
      <c r="D2754">
        <f t="shared" si="382"/>
        <v>30000000</v>
      </c>
      <c r="K2754">
        <f t="shared" si="390"/>
        <v>1986</v>
      </c>
      <c r="L2754" t="s">
        <v>4614</v>
      </c>
      <c r="M2754" t="s">
        <v>4689</v>
      </c>
      <c r="N2754" t="s">
        <v>5652</v>
      </c>
      <c r="O2754" t="s">
        <v>13681</v>
      </c>
      <c r="P2754" t="s">
        <v>13682</v>
      </c>
      <c r="Q2754" t="s">
        <v>13683</v>
      </c>
      <c r="R2754" t="s">
        <v>13684</v>
      </c>
      <c r="AA2754">
        <v>3891</v>
      </c>
      <c r="AB2754" s="1">
        <v>41103</v>
      </c>
      <c r="AC2754" t="s">
        <v>3848</v>
      </c>
      <c r="AD2754" s="2">
        <v>2500000</v>
      </c>
      <c r="AE2754" s="2">
        <v>33349941</v>
      </c>
      <c r="AF2754" s="2">
        <v>33349941</v>
      </c>
      <c r="AG2754">
        <v>7</v>
      </c>
      <c r="AH2754">
        <v>13</v>
      </c>
      <c r="AI2754">
        <v>12</v>
      </c>
      <c r="AK2754" s="1" t="e">
        <f t="shared" si="389"/>
        <v>#N/A</v>
      </c>
      <c r="AL2754" s="1" t="e">
        <f t="shared" si="383"/>
        <v>#N/A</v>
      </c>
      <c r="AM2754" s="1" t="e">
        <f t="shared" si="384"/>
        <v>#N/A</v>
      </c>
      <c r="AN2754" s="1" t="e">
        <f t="shared" si="385"/>
        <v>#N/A</v>
      </c>
      <c r="AO2754" s="1" t="e">
        <f t="shared" si="386"/>
        <v>#N/A</v>
      </c>
      <c r="AP2754" s="1" t="e">
        <f t="shared" si="387"/>
        <v>#N/A</v>
      </c>
      <c r="AQ2754" s="1" t="e">
        <f t="shared" si="388"/>
        <v>#N/A</v>
      </c>
    </row>
    <row r="2755" spans="1:43">
      <c r="A2755">
        <v>54</v>
      </c>
      <c r="B2755" t="s">
        <v>13685</v>
      </c>
      <c r="C2755" t="s">
        <v>13419</v>
      </c>
      <c r="D2755" t="e">
        <f t="shared" ref="D2755:D2818" si="391">VLOOKUP(B2755,AC2754:AF12753,2,FALSE)</f>
        <v>#N/A</v>
      </c>
      <c r="K2755">
        <f t="shared" si="390"/>
        <v>1986</v>
      </c>
      <c r="L2755" t="s">
        <v>4682</v>
      </c>
      <c r="M2755" t="s">
        <v>4857</v>
      </c>
      <c r="N2755" t="s">
        <v>4649</v>
      </c>
      <c r="O2755" t="s">
        <v>12651</v>
      </c>
      <c r="P2755" t="s">
        <v>13686</v>
      </c>
      <c r="Q2755" t="s">
        <v>13687</v>
      </c>
      <c r="R2755" t="s">
        <v>13688</v>
      </c>
      <c r="AA2755">
        <v>2697</v>
      </c>
      <c r="AB2755" s="1">
        <v>41173</v>
      </c>
      <c r="AC2755" t="s">
        <v>2675</v>
      </c>
      <c r="AD2755" s="2">
        <v>13000000</v>
      </c>
      <c r="AE2755" s="2">
        <v>17742948</v>
      </c>
      <c r="AF2755" s="2">
        <v>33069303</v>
      </c>
      <c r="AG2755">
        <v>9</v>
      </c>
      <c r="AH2755">
        <v>21</v>
      </c>
      <c r="AI2755">
        <v>12</v>
      </c>
      <c r="AK2755" s="1" t="e">
        <f t="shared" si="389"/>
        <v>#N/A</v>
      </c>
      <c r="AL2755" s="1" t="e">
        <f t="shared" ref="AL2755:AL2818" si="392">VLOOKUP($AC2755,$B$2:$R$10000,12,FALSE)</f>
        <v>#N/A</v>
      </c>
      <c r="AM2755" s="1" t="e">
        <f t="shared" ref="AM2755:AM2818" si="393">VLOOKUP($AC2755,$B$2:$R$10000,13,FALSE)</f>
        <v>#N/A</v>
      </c>
      <c r="AN2755" s="1" t="e">
        <f t="shared" ref="AN2755:AN2818" si="394">VLOOKUP($AC2755,$B$2:$R$10000,14,FALSE)</f>
        <v>#N/A</v>
      </c>
      <c r="AO2755" s="1" t="e">
        <f t="shared" ref="AO2755:AO2818" si="395">VLOOKUP($AC2755,$B$2:$R$10000,15,FALSE)</f>
        <v>#N/A</v>
      </c>
      <c r="AP2755" s="1" t="e">
        <f t="shared" ref="AP2755:AP2818" si="396">VLOOKUP($AC2755,$B$2:$R$10000,16,FALSE)</f>
        <v>#N/A</v>
      </c>
      <c r="AQ2755" s="1" t="e">
        <f t="shared" si="388"/>
        <v>#N/A</v>
      </c>
    </row>
    <row r="2756" spans="1:43">
      <c r="A2756">
        <v>55</v>
      </c>
      <c r="B2756" t="s">
        <v>13689</v>
      </c>
      <c r="C2756" t="s">
        <v>10764</v>
      </c>
      <c r="D2756" t="e">
        <f t="shared" si="391"/>
        <v>#N/A</v>
      </c>
      <c r="K2756">
        <f t="shared" si="390"/>
        <v>1986</v>
      </c>
      <c r="L2756" t="s">
        <v>4600</v>
      </c>
      <c r="M2756" t="s">
        <v>5095</v>
      </c>
      <c r="N2756" t="s">
        <v>4684</v>
      </c>
      <c r="O2756" t="s">
        <v>13690</v>
      </c>
      <c r="P2756" t="s">
        <v>13691</v>
      </c>
      <c r="Q2756" t="s">
        <v>13692</v>
      </c>
      <c r="R2756" t="s">
        <v>13693</v>
      </c>
      <c r="AA2756">
        <v>1379</v>
      </c>
      <c r="AB2756" s="1">
        <v>41201</v>
      </c>
      <c r="AC2756" t="s">
        <v>1370</v>
      </c>
      <c r="AD2756" s="2">
        <v>35000000</v>
      </c>
      <c r="AE2756" s="2">
        <v>25888412</v>
      </c>
      <c r="AF2756" s="2">
        <v>32785147</v>
      </c>
      <c r="AG2756">
        <v>10</v>
      </c>
      <c r="AH2756">
        <v>19</v>
      </c>
      <c r="AI2756">
        <v>12</v>
      </c>
      <c r="AK2756" s="1" t="e">
        <f t="shared" si="389"/>
        <v>#N/A</v>
      </c>
      <c r="AL2756" s="1" t="e">
        <f t="shared" si="392"/>
        <v>#N/A</v>
      </c>
      <c r="AM2756" s="1" t="e">
        <f t="shared" si="393"/>
        <v>#N/A</v>
      </c>
      <c r="AN2756" s="1" t="e">
        <f t="shared" si="394"/>
        <v>#N/A</v>
      </c>
      <c r="AO2756" s="1" t="e">
        <f t="shared" si="395"/>
        <v>#N/A</v>
      </c>
      <c r="AP2756" s="1" t="e">
        <f t="shared" si="396"/>
        <v>#N/A</v>
      </c>
      <c r="AQ2756" s="1" t="e">
        <f t="shared" si="388"/>
        <v>#N/A</v>
      </c>
    </row>
    <row r="2757" spans="1:43">
      <c r="A2757">
        <v>56</v>
      </c>
      <c r="B2757" t="s">
        <v>1836</v>
      </c>
      <c r="C2757" t="s">
        <v>4621</v>
      </c>
      <c r="D2757">
        <f t="shared" si="391"/>
        <v>25000000</v>
      </c>
      <c r="K2757">
        <f t="shared" si="390"/>
        <v>1986</v>
      </c>
      <c r="L2757" t="s">
        <v>4829</v>
      </c>
      <c r="M2757" t="s">
        <v>4829</v>
      </c>
      <c r="N2757" t="s">
        <v>4643</v>
      </c>
      <c r="O2757" t="s">
        <v>4829</v>
      </c>
      <c r="P2757" t="s">
        <v>4829</v>
      </c>
      <c r="Q2757" t="s">
        <v>4829</v>
      </c>
      <c r="R2757" t="s">
        <v>4829</v>
      </c>
      <c r="AA2757">
        <v>2781</v>
      </c>
      <c r="AB2757" s="1">
        <v>41095</v>
      </c>
      <c r="AC2757" t="s">
        <v>2758</v>
      </c>
      <c r="AD2757" s="2">
        <v>12000000</v>
      </c>
      <c r="AE2757" s="2">
        <v>25326071</v>
      </c>
      <c r="AF2757" s="2">
        <v>32700439</v>
      </c>
      <c r="AG2757">
        <v>7</v>
      </c>
      <c r="AH2757">
        <v>5</v>
      </c>
      <c r="AI2757">
        <v>12</v>
      </c>
      <c r="AK2757" s="1" t="e">
        <f t="shared" si="389"/>
        <v>#N/A</v>
      </c>
      <c r="AL2757" s="1" t="e">
        <f t="shared" si="392"/>
        <v>#N/A</v>
      </c>
      <c r="AM2757" s="1" t="e">
        <f t="shared" si="393"/>
        <v>#N/A</v>
      </c>
      <c r="AN2757" s="1" t="e">
        <f t="shared" si="394"/>
        <v>#N/A</v>
      </c>
      <c r="AO2757" s="1" t="e">
        <f t="shared" si="395"/>
        <v>#N/A</v>
      </c>
      <c r="AP2757" s="1" t="e">
        <f t="shared" si="396"/>
        <v>#N/A</v>
      </c>
      <c r="AQ2757" s="1" t="e">
        <f t="shared" ref="AQ2757:AQ2820" si="397">VLOOKUP($AC2757,$B$2:$R$10000,2,FALSE)</f>
        <v>#N/A</v>
      </c>
    </row>
    <row r="2758" spans="1:43">
      <c r="A2758">
        <v>57</v>
      </c>
      <c r="B2758" t="s">
        <v>13694</v>
      </c>
      <c r="C2758" t="s">
        <v>6482</v>
      </c>
      <c r="D2758" t="e">
        <f t="shared" si="391"/>
        <v>#N/A</v>
      </c>
      <c r="K2758">
        <f t="shared" si="390"/>
        <v>1986</v>
      </c>
      <c r="L2758" t="s">
        <v>4682</v>
      </c>
      <c r="M2758" t="s">
        <v>4689</v>
      </c>
      <c r="N2758" t="s">
        <v>8425</v>
      </c>
      <c r="O2758" t="s">
        <v>13695</v>
      </c>
      <c r="P2758" t="s">
        <v>13696</v>
      </c>
      <c r="Q2758" t="s">
        <v>13697</v>
      </c>
      <c r="R2758" t="s">
        <v>13698</v>
      </c>
      <c r="AA2758">
        <v>2662</v>
      </c>
      <c r="AB2758" s="1">
        <v>41194</v>
      </c>
      <c r="AC2758" t="s">
        <v>2641</v>
      </c>
      <c r="AD2758" s="2">
        <v>13500000</v>
      </c>
      <c r="AE2758" s="2">
        <v>15024049</v>
      </c>
      <c r="AF2758" s="2">
        <v>32611979</v>
      </c>
      <c r="AG2758">
        <v>10</v>
      </c>
      <c r="AH2758">
        <v>12</v>
      </c>
      <c r="AI2758">
        <v>12</v>
      </c>
      <c r="AK2758" s="1" t="e">
        <f t="shared" si="389"/>
        <v>#N/A</v>
      </c>
      <c r="AL2758" s="1" t="e">
        <f t="shared" si="392"/>
        <v>#N/A</v>
      </c>
      <c r="AM2758" s="1" t="e">
        <f t="shared" si="393"/>
        <v>#N/A</v>
      </c>
      <c r="AN2758" s="1" t="e">
        <f t="shared" si="394"/>
        <v>#N/A</v>
      </c>
      <c r="AO2758" s="1" t="e">
        <f t="shared" si="395"/>
        <v>#N/A</v>
      </c>
      <c r="AP2758" s="1" t="e">
        <f t="shared" si="396"/>
        <v>#N/A</v>
      </c>
      <c r="AQ2758" s="1" t="e">
        <f t="shared" si="397"/>
        <v>#N/A</v>
      </c>
    </row>
    <row r="2759" spans="1:43">
      <c r="A2759">
        <v>58</v>
      </c>
      <c r="B2759" t="s">
        <v>13699</v>
      </c>
      <c r="C2759" t="s">
        <v>4607</v>
      </c>
      <c r="D2759" t="e">
        <f t="shared" si="391"/>
        <v>#N/A</v>
      </c>
      <c r="K2759">
        <f t="shared" si="390"/>
        <v>1986</v>
      </c>
      <c r="L2759" t="s">
        <v>4635</v>
      </c>
      <c r="AA2759">
        <v>1386</v>
      </c>
      <c r="AB2759" s="1">
        <v>41145</v>
      </c>
      <c r="AC2759" t="s">
        <v>1377</v>
      </c>
      <c r="AD2759" s="2">
        <v>35000000</v>
      </c>
      <c r="AE2759" s="2">
        <v>20275446</v>
      </c>
      <c r="AF2759" s="2">
        <v>31393201</v>
      </c>
      <c r="AG2759">
        <v>8</v>
      </c>
      <c r="AH2759">
        <v>24</v>
      </c>
      <c r="AI2759">
        <v>12</v>
      </c>
      <c r="AK2759" s="1" t="e">
        <f t="shared" si="389"/>
        <v>#N/A</v>
      </c>
      <c r="AL2759" s="1" t="e">
        <f t="shared" si="392"/>
        <v>#N/A</v>
      </c>
      <c r="AM2759" s="1" t="e">
        <f t="shared" si="393"/>
        <v>#N/A</v>
      </c>
      <c r="AN2759" s="1" t="e">
        <f t="shared" si="394"/>
        <v>#N/A</v>
      </c>
      <c r="AO2759" s="1" t="e">
        <f t="shared" si="395"/>
        <v>#N/A</v>
      </c>
      <c r="AP2759" s="1" t="e">
        <f t="shared" si="396"/>
        <v>#N/A</v>
      </c>
      <c r="AQ2759" s="1" t="e">
        <f t="shared" si="397"/>
        <v>#N/A</v>
      </c>
    </row>
    <row r="2760" spans="1:43">
      <c r="A2760">
        <v>59</v>
      </c>
      <c r="B2760" t="s">
        <v>13700</v>
      </c>
      <c r="C2760" t="s">
        <v>4621</v>
      </c>
      <c r="D2760" t="e">
        <f t="shared" si="391"/>
        <v>#N/A</v>
      </c>
      <c r="K2760">
        <f t="shared" si="390"/>
        <v>1986</v>
      </c>
      <c r="L2760" t="s">
        <v>4682</v>
      </c>
      <c r="M2760" t="s">
        <v>5062</v>
      </c>
      <c r="N2760" t="s">
        <v>5301</v>
      </c>
      <c r="O2760" t="s">
        <v>13701</v>
      </c>
      <c r="P2760" t="s">
        <v>13702</v>
      </c>
      <c r="Q2760" t="s">
        <v>13703</v>
      </c>
      <c r="R2760" t="s">
        <v>13704</v>
      </c>
      <c r="AA2760">
        <v>1693</v>
      </c>
      <c r="AB2760" s="1">
        <v>40921</v>
      </c>
      <c r="AC2760" t="s">
        <v>1682</v>
      </c>
      <c r="AD2760" s="2">
        <v>27500000</v>
      </c>
      <c r="AE2760" s="2">
        <v>30932113</v>
      </c>
      <c r="AF2760" s="2">
        <v>31157914</v>
      </c>
      <c r="AG2760">
        <v>1</v>
      </c>
      <c r="AH2760">
        <v>13</v>
      </c>
      <c r="AI2760">
        <v>12</v>
      </c>
      <c r="AK2760" s="1" t="str">
        <f t="shared" si="389"/>
        <v>PG-13</v>
      </c>
      <c r="AL2760" s="1" t="str">
        <f t="shared" si="392"/>
        <v>118 min</v>
      </c>
      <c r="AM2760" s="1" t="str">
        <f t="shared" si="393"/>
        <v>Comedy, Music</v>
      </c>
      <c r="AN2760" s="1" t="str">
        <f t="shared" si="394"/>
        <v>Todd Graff</v>
      </c>
      <c r="AO2760" s="1" t="str">
        <f t="shared" si="395"/>
        <v>Todd Graff</v>
      </c>
      <c r="AP2760" s="1" t="str">
        <f t="shared" si="396"/>
        <v>Queen Latifah, Dolly Parton, Keke Palmer, Jeremy Jordan</v>
      </c>
      <c r="AQ2760" s="1" t="str">
        <f t="shared" si="397"/>
        <v>WB</v>
      </c>
    </row>
    <row r="2761" spans="1:43">
      <c r="A2761">
        <v>60</v>
      </c>
      <c r="B2761" t="s">
        <v>13705</v>
      </c>
      <c r="C2761" t="s">
        <v>4628</v>
      </c>
      <c r="D2761" t="e">
        <f t="shared" si="391"/>
        <v>#N/A</v>
      </c>
      <c r="K2761">
        <f t="shared" si="390"/>
        <v>1986</v>
      </c>
      <c r="L2761" t="s">
        <v>4614</v>
      </c>
      <c r="M2761" t="s">
        <v>4683</v>
      </c>
      <c r="N2761" t="s">
        <v>7185</v>
      </c>
      <c r="O2761" t="s">
        <v>8008</v>
      </c>
      <c r="P2761" t="s">
        <v>13706</v>
      </c>
      <c r="Q2761" t="s">
        <v>13707</v>
      </c>
      <c r="R2761" t="s">
        <v>13708</v>
      </c>
      <c r="AA2761">
        <v>1860</v>
      </c>
      <c r="AB2761" s="1">
        <v>41264</v>
      </c>
      <c r="AC2761" t="s">
        <v>1849</v>
      </c>
      <c r="AD2761" s="2">
        <v>25000000</v>
      </c>
      <c r="AE2761" s="2">
        <v>12512862</v>
      </c>
      <c r="AF2761" s="2">
        <v>28012862</v>
      </c>
      <c r="AG2761">
        <v>12</v>
      </c>
      <c r="AH2761">
        <v>21</v>
      </c>
      <c r="AI2761">
        <v>12</v>
      </c>
      <c r="AK2761" s="1" t="e">
        <f t="shared" si="389"/>
        <v>#N/A</v>
      </c>
      <c r="AL2761" s="1" t="e">
        <f t="shared" si="392"/>
        <v>#N/A</v>
      </c>
      <c r="AM2761" s="1" t="e">
        <f t="shared" si="393"/>
        <v>#N/A</v>
      </c>
      <c r="AN2761" s="1" t="e">
        <f t="shared" si="394"/>
        <v>#N/A</v>
      </c>
      <c r="AO2761" s="1" t="e">
        <f t="shared" si="395"/>
        <v>#N/A</v>
      </c>
      <c r="AP2761" s="1" t="e">
        <f t="shared" si="396"/>
        <v>#N/A</v>
      </c>
      <c r="AQ2761" s="1" t="e">
        <f t="shared" si="397"/>
        <v>#N/A</v>
      </c>
    </row>
    <row r="2762" spans="1:43">
      <c r="A2762">
        <v>61</v>
      </c>
      <c r="B2762" t="s">
        <v>13709</v>
      </c>
      <c r="C2762" t="s">
        <v>4621</v>
      </c>
      <c r="D2762" t="e">
        <f t="shared" si="391"/>
        <v>#N/A</v>
      </c>
      <c r="K2762">
        <f t="shared" si="390"/>
        <v>1986</v>
      </c>
      <c r="L2762" t="s">
        <v>4614</v>
      </c>
      <c r="M2762" t="s">
        <v>4857</v>
      </c>
      <c r="N2762" t="s">
        <v>4690</v>
      </c>
      <c r="O2762" t="s">
        <v>13710</v>
      </c>
      <c r="P2762" t="s">
        <v>13710</v>
      </c>
      <c r="Q2762" t="s">
        <v>13711</v>
      </c>
      <c r="R2762" t="s">
        <v>13712</v>
      </c>
      <c r="AA2762">
        <v>1750</v>
      </c>
      <c r="AB2762" s="1">
        <v>41026</v>
      </c>
      <c r="AC2762" t="s">
        <v>1739</v>
      </c>
      <c r="AD2762" s="2">
        <v>26000000</v>
      </c>
      <c r="AE2762" s="2">
        <v>16008272</v>
      </c>
      <c r="AF2762" s="2">
        <v>26254942</v>
      </c>
      <c r="AG2762">
        <v>4</v>
      </c>
      <c r="AH2762">
        <v>27</v>
      </c>
      <c r="AI2762">
        <v>12</v>
      </c>
      <c r="AK2762" s="1" t="e">
        <f t="shared" si="389"/>
        <v>#N/A</v>
      </c>
      <c r="AL2762" s="1" t="e">
        <f t="shared" si="392"/>
        <v>#N/A</v>
      </c>
      <c r="AM2762" s="1" t="e">
        <f t="shared" si="393"/>
        <v>#N/A</v>
      </c>
      <c r="AN2762" s="1" t="e">
        <f t="shared" si="394"/>
        <v>#N/A</v>
      </c>
      <c r="AO2762" s="1" t="e">
        <f t="shared" si="395"/>
        <v>#N/A</v>
      </c>
      <c r="AP2762" s="1" t="e">
        <f t="shared" si="396"/>
        <v>#N/A</v>
      </c>
      <c r="AQ2762" s="1" t="e">
        <f t="shared" si="397"/>
        <v>#N/A</v>
      </c>
    </row>
    <row r="2763" spans="1:43">
      <c r="A2763">
        <v>62</v>
      </c>
      <c r="B2763" t="s">
        <v>13713</v>
      </c>
      <c r="C2763" t="s">
        <v>4628</v>
      </c>
      <c r="D2763" t="e">
        <f t="shared" si="391"/>
        <v>#N/A</v>
      </c>
      <c r="K2763">
        <f t="shared" si="390"/>
        <v>1986</v>
      </c>
      <c r="L2763" t="s">
        <v>4614</v>
      </c>
      <c r="M2763" t="s">
        <v>5062</v>
      </c>
      <c r="N2763" t="s">
        <v>5174</v>
      </c>
      <c r="O2763" t="s">
        <v>13714</v>
      </c>
      <c r="P2763" t="s">
        <v>13714</v>
      </c>
      <c r="Q2763" t="s">
        <v>13715</v>
      </c>
      <c r="R2763" t="s">
        <v>13716</v>
      </c>
      <c r="AA2763">
        <v>3062</v>
      </c>
      <c r="AB2763" s="1">
        <v>41262</v>
      </c>
      <c r="AC2763" t="s">
        <v>3035</v>
      </c>
      <c r="AD2763" s="2">
        <v>9700000</v>
      </c>
      <c r="AE2763" s="2">
        <v>6738954</v>
      </c>
      <c r="AF2763" s="2">
        <v>25915719</v>
      </c>
      <c r="AG2763">
        <v>12</v>
      </c>
      <c r="AH2763">
        <v>19</v>
      </c>
      <c r="AI2763">
        <v>12</v>
      </c>
      <c r="AK2763" s="1" t="e">
        <f t="shared" si="389"/>
        <v>#N/A</v>
      </c>
      <c r="AL2763" s="1" t="e">
        <f t="shared" si="392"/>
        <v>#N/A</v>
      </c>
      <c r="AM2763" s="1" t="e">
        <f t="shared" si="393"/>
        <v>#N/A</v>
      </c>
      <c r="AN2763" s="1" t="e">
        <f t="shared" si="394"/>
        <v>#N/A</v>
      </c>
      <c r="AO2763" s="1" t="e">
        <f t="shared" si="395"/>
        <v>#N/A</v>
      </c>
      <c r="AP2763" s="1" t="e">
        <f t="shared" si="396"/>
        <v>#N/A</v>
      </c>
      <c r="AQ2763" s="1" t="e">
        <f t="shared" si="397"/>
        <v>#N/A</v>
      </c>
    </row>
    <row r="2764" spans="1:43">
      <c r="A2764">
        <v>63</v>
      </c>
      <c r="B2764" t="s">
        <v>13717</v>
      </c>
      <c r="C2764" t="s">
        <v>13469</v>
      </c>
      <c r="D2764" t="e">
        <f t="shared" si="391"/>
        <v>#N/A</v>
      </c>
      <c r="K2764">
        <f t="shared" si="390"/>
        <v>1986</v>
      </c>
      <c r="L2764" t="s">
        <v>4682</v>
      </c>
      <c r="M2764" t="s">
        <v>4903</v>
      </c>
      <c r="N2764" t="s">
        <v>5120</v>
      </c>
      <c r="O2764" t="s">
        <v>13718</v>
      </c>
      <c r="P2764" t="s">
        <v>13719</v>
      </c>
      <c r="Q2764" t="s">
        <v>13720</v>
      </c>
      <c r="R2764" t="s">
        <v>13721</v>
      </c>
      <c r="AA2764">
        <v>1218</v>
      </c>
      <c r="AB2764" s="1">
        <v>40942</v>
      </c>
      <c r="AC2764" t="s">
        <v>1210</v>
      </c>
      <c r="AD2764" s="2">
        <v>40000000</v>
      </c>
      <c r="AE2764" s="2">
        <v>20157300</v>
      </c>
      <c r="AF2764" s="2">
        <v>25693998</v>
      </c>
      <c r="AG2764">
        <v>2</v>
      </c>
      <c r="AH2764">
        <v>3</v>
      </c>
      <c r="AI2764">
        <v>12</v>
      </c>
      <c r="AK2764" s="1" t="e">
        <f t="shared" si="389"/>
        <v>#N/A</v>
      </c>
      <c r="AL2764" s="1" t="e">
        <f t="shared" si="392"/>
        <v>#N/A</v>
      </c>
      <c r="AM2764" s="1" t="e">
        <f t="shared" si="393"/>
        <v>#N/A</v>
      </c>
      <c r="AN2764" s="1" t="e">
        <f t="shared" si="394"/>
        <v>#N/A</v>
      </c>
      <c r="AO2764" s="1" t="e">
        <f t="shared" si="395"/>
        <v>#N/A</v>
      </c>
      <c r="AP2764" s="1" t="e">
        <f t="shared" si="396"/>
        <v>#N/A</v>
      </c>
      <c r="AQ2764" s="1" t="e">
        <f t="shared" si="397"/>
        <v>#N/A</v>
      </c>
    </row>
    <row r="2765" spans="1:43">
      <c r="A2765">
        <v>64</v>
      </c>
      <c r="B2765" t="s">
        <v>13722</v>
      </c>
      <c r="C2765" t="s">
        <v>6635</v>
      </c>
      <c r="D2765" t="e">
        <f t="shared" si="391"/>
        <v>#N/A</v>
      </c>
      <c r="K2765">
        <f t="shared" si="390"/>
        <v>1986</v>
      </c>
      <c r="L2765" t="s">
        <v>4600</v>
      </c>
      <c r="M2765" t="s">
        <v>5985</v>
      </c>
      <c r="N2765" t="s">
        <v>13068</v>
      </c>
      <c r="O2765" t="s">
        <v>10419</v>
      </c>
      <c r="P2765" t="s">
        <v>13723</v>
      </c>
      <c r="Q2765" t="s">
        <v>13724</v>
      </c>
      <c r="R2765" t="s">
        <v>13725</v>
      </c>
      <c r="AA2765">
        <v>1289</v>
      </c>
      <c r="AB2765" s="1">
        <v>41166</v>
      </c>
      <c r="AC2765" t="s">
        <v>1281</v>
      </c>
      <c r="AD2765" s="2">
        <v>37500000</v>
      </c>
      <c r="AE2765" s="2">
        <v>16247159</v>
      </c>
      <c r="AF2765" s="2">
        <v>25116740</v>
      </c>
      <c r="AG2765">
        <v>9</v>
      </c>
      <c r="AH2765">
        <v>14</v>
      </c>
      <c r="AI2765">
        <v>12</v>
      </c>
      <c r="AK2765" s="1" t="e">
        <f t="shared" si="389"/>
        <v>#N/A</v>
      </c>
      <c r="AL2765" s="1" t="e">
        <f t="shared" si="392"/>
        <v>#N/A</v>
      </c>
      <c r="AM2765" s="1" t="e">
        <f t="shared" si="393"/>
        <v>#N/A</v>
      </c>
      <c r="AN2765" s="1" t="e">
        <f t="shared" si="394"/>
        <v>#N/A</v>
      </c>
      <c r="AO2765" s="1" t="e">
        <f t="shared" si="395"/>
        <v>#N/A</v>
      </c>
      <c r="AP2765" s="1" t="e">
        <f t="shared" si="396"/>
        <v>#N/A</v>
      </c>
      <c r="AQ2765" s="1" t="e">
        <f t="shared" si="397"/>
        <v>#N/A</v>
      </c>
    </row>
    <row r="2766" spans="1:43">
      <c r="A2766">
        <v>65</v>
      </c>
      <c r="B2766" t="s">
        <v>3472</v>
      </c>
      <c r="C2766" t="s">
        <v>4660</v>
      </c>
      <c r="D2766">
        <f t="shared" si="391"/>
        <v>5000000</v>
      </c>
      <c r="K2766">
        <f t="shared" si="390"/>
        <v>1986</v>
      </c>
      <c r="L2766" t="s">
        <v>4682</v>
      </c>
      <c r="M2766" t="s">
        <v>4903</v>
      </c>
      <c r="N2766" t="s">
        <v>11942</v>
      </c>
      <c r="O2766" t="s">
        <v>13726</v>
      </c>
      <c r="P2766" t="s">
        <v>13727</v>
      </c>
      <c r="Q2766" t="s">
        <v>13728</v>
      </c>
      <c r="R2766" t="s">
        <v>13729</v>
      </c>
      <c r="AA2766">
        <v>2944</v>
      </c>
      <c r="AB2766" s="1">
        <v>41138</v>
      </c>
      <c r="AC2766" t="s">
        <v>2918</v>
      </c>
      <c r="AD2766" s="2">
        <v>10000000</v>
      </c>
      <c r="AE2766" s="2">
        <v>24397469</v>
      </c>
      <c r="AF2766" s="2">
        <v>24660323</v>
      </c>
      <c r="AG2766">
        <v>8</v>
      </c>
      <c r="AH2766">
        <v>17</v>
      </c>
      <c r="AI2766">
        <v>12</v>
      </c>
      <c r="AK2766" s="1" t="e">
        <f t="shared" si="389"/>
        <v>#N/A</v>
      </c>
      <c r="AL2766" s="1" t="e">
        <f t="shared" si="392"/>
        <v>#N/A</v>
      </c>
      <c r="AM2766" s="1" t="e">
        <f t="shared" si="393"/>
        <v>#N/A</v>
      </c>
      <c r="AN2766" s="1" t="e">
        <f t="shared" si="394"/>
        <v>#N/A</v>
      </c>
      <c r="AO2766" s="1" t="e">
        <f t="shared" si="395"/>
        <v>#N/A</v>
      </c>
      <c r="AP2766" s="1" t="e">
        <f t="shared" si="396"/>
        <v>#N/A</v>
      </c>
      <c r="AQ2766" s="1" t="e">
        <f t="shared" si="397"/>
        <v>#N/A</v>
      </c>
    </row>
    <row r="2767" spans="1:43">
      <c r="A2767">
        <v>66</v>
      </c>
      <c r="B2767" t="s">
        <v>13730</v>
      </c>
      <c r="C2767" t="s">
        <v>4805</v>
      </c>
      <c r="D2767" t="e">
        <f t="shared" si="391"/>
        <v>#N/A</v>
      </c>
      <c r="K2767">
        <f t="shared" si="390"/>
        <v>1986</v>
      </c>
      <c r="L2767" t="s">
        <v>4614</v>
      </c>
      <c r="M2767" t="s">
        <v>4713</v>
      </c>
      <c r="N2767" t="s">
        <v>4655</v>
      </c>
      <c r="O2767" t="s">
        <v>13731</v>
      </c>
      <c r="P2767" t="s">
        <v>13732</v>
      </c>
      <c r="Q2767" t="s">
        <v>13733</v>
      </c>
      <c r="R2767" t="s">
        <v>13734</v>
      </c>
      <c r="AA2767">
        <v>1451</v>
      </c>
      <c r="AB2767" s="1">
        <v>40963</v>
      </c>
      <c r="AC2767" t="s">
        <v>1442</v>
      </c>
      <c r="AD2767" s="2">
        <v>32500000</v>
      </c>
      <c r="AE2767" s="2">
        <v>17288155</v>
      </c>
      <c r="AF2767" s="2">
        <v>24159934</v>
      </c>
      <c r="AG2767">
        <v>2</v>
      </c>
      <c r="AH2767">
        <v>24</v>
      </c>
      <c r="AI2767">
        <v>12</v>
      </c>
      <c r="AK2767" s="1" t="e">
        <f t="shared" si="389"/>
        <v>#N/A</v>
      </c>
      <c r="AL2767" s="1" t="e">
        <f t="shared" si="392"/>
        <v>#N/A</v>
      </c>
      <c r="AM2767" s="1" t="e">
        <f t="shared" si="393"/>
        <v>#N/A</v>
      </c>
      <c r="AN2767" s="1" t="e">
        <f t="shared" si="394"/>
        <v>#N/A</v>
      </c>
      <c r="AO2767" s="1" t="e">
        <f t="shared" si="395"/>
        <v>#N/A</v>
      </c>
      <c r="AP2767" s="1" t="e">
        <f t="shared" si="396"/>
        <v>#N/A</v>
      </c>
      <c r="AQ2767" s="1" t="e">
        <f t="shared" si="397"/>
        <v>#N/A</v>
      </c>
    </row>
    <row r="2768" spans="1:43">
      <c r="A2768">
        <v>67</v>
      </c>
      <c r="B2768" t="s">
        <v>13735</v>
      </c>
      <c r="C2768" t="s">
        <v>4628</v>
      </c>
      <c r="D2768" t="e">
        <f t="shared" si="391"/>
        <v>#N/A</v>
      </c>
      <c r="K2768">
        <f t="shared" si="390"/>
        <v>1986</v>
      </c>
      <c r="L2768" t="s">
        <v>4600</v>
      </c>
      <c r="M2768" t="s">
        <v>4984</v>
      </c>
      <c r="N2768" t="s">
        <v>4690</v>
      </c>
      <c r="O2768" t="s">
        <v>6287</v>
      </c>
      <c r="P2768" t="s">
        <v>13736</v>
      </c>
      <c r="Q2768" t="s">
        <v>13737</v>
      </c>
      <c r="R2768" t="s">
        <v>13738</v>
      </c>
      <c r="AA2768">
        <v>2206</v>
      </c>
      <c r="AB2768" s="1">
        <v>41274</v>
      </c>
      <c r="AC2768" t="s">
        <v>2190</v>
      </c>
      <c r="AD2768" s="2">
        <v>20000000</v>
      </c>
      <c r="AE2768" s="2">
        <v>0</v>
      </c>
      <c r="AF2768" s="2">
        <v>23346219</v>
      </c>
      <c r="AG2768">
        <v>12</v>
      </c>
      <c r="AH2768">
        <v>31</v>
      </c>
      <c r="AI2768">
        <v>12</v>
      </c>
      <c r="AK2768" s="1" t="e">
        <f t="shared" si="389"/>
        <v>#N/A</v>
      </c>
      <c r="AL2768" s="1" t="e">
        <f t="shared" si="392"/>
        <v>#N/A</v>
      </c>
      <c r="AM2768" s="1" t="e">
        <f t="shared" si="393"/>
        <v>#N/A</v>
      </c>
      <c r="AN2768" s="1" t="e">
        <f t="shared" si="394"/>
        <v>#N/A</v>
      </c>
      <c r="AO2768" s="1" t="e">
        <f t="shared" si="395"/>
        <v>#N/A</v>
      </c>
      <c r="AP2768" s="1" t="e">
        <f t="shared" si="396"/>
        <v>#N/A</v>
      </c>
      <c r="AQ2768" s="1" t="e">
        <f t="shared" si="397"/>
        <v>#N/A</v>
      </c>
    </row>
    <row r="2769" spans="1:43">
      <c r="A2769">
        <v>68</v>
      </c>
      <c r="B2769" t="s">
        <v>13739</v>
      </c>
      <c r="C2769" t="s">
        <v>4805</v>
      </c>
      <c r="D2769" t="e">
        <f t="shared" si="391"/>
        <v>#N/A</v>
      </c>
      <c r="K2769">
        <f t="shared" si="390"/>
        <v>1986</v>
      </c>
      <c r="L2769" t="s">
        <v>4635</v>
      </c>
      <c r="AA2769">
        <v>3123</v>
      </c>
      <c r="AB2769" s="1">
        <v>41047</v>
      </c>
      <c r="AC2769" t="s">
        <v>3096</v>
      </c>
      <c r="AD2769" s="2">
        <v>8900000</v>
      </c>
      <c r="AE2769" s="2">
        <v>176988</v>
      </c>
      <c r="AF2769" s="2">
        <v>22744132</v>
      </c>
      <c r="AG2769">
        <v>5</v>
      </c>
      <c r="AH2769">
        <v>18</v>
      </c>
      <c r="AI2769">
        <v>12</v>
      </c>
      <c r="AK2769" s="1" t="e">
        <f t="shared" si="389"/>
        <v>#N/A</v>
      </c>
      <c r="AL2769" s="1" t="e">
        <f t="shared" si="392"/>
        <v>#N/A</v>
      </c>
      <c r="AM2769" s="1" t="e">
        <f t="shared" si="393"/>
        <v>#N/A</v>
      </c>
      <c r="AN2769" s="1" t="e">
        <f t="shared" si="394"/>
        <v>#N/A</v>
      </c>
      <c r="AO2769" s="1" t="e">
        <f t="shared" si="395"/>
        <v>#N/A</v>
      </c>
      <c r="AP2769" s="1" t="e">
        <f t="shared" si="396"/>
        <v>#N/A</v>
      </c>
      <c r="AQ2769" s="1" t="e">
        <f t="shared" si="397"/>
        <v>#N/A</v>
      </c>
    </row>
    <row r="2770" spans="1:43">
      <c r="A2770">
        <v>69</v>
      </c>
      <c r="B2770" t="s">
        <v>13740</v>
      </c>
      <c r="C2770" t="s">
        <v>4621</v>
      </c>
      <c r="D2770" t="e">
        <f t="shared" si="391"/>
        <v>#N/A</v>
      </c>
      <c r="K2770">
        <f t="shared" si="390"/>
        <v>1986</v>
      </c>
      <c r="L2770" t="s">
        <v>4600</v>
      </c>
      <c r="M2770" t="s">
        <v>5574</v>
      </c>
      <c r="N2770" t="s">
        <v>4690</v>
      </c>
      <c r="O2770" t="s">
        <v>13741</v>
      </c>
      <c r="P2770" t="s">
        <v>13742</v>
      </c>
      <c r="Q2770" t="s">
        <v>13743</v>
      </c>
      <c r="R2770" t="s">
        <v>13744</v>
      </c>
      <c r="AA2770">
        <v>2527</v>
      </c>
      <c r="AB2770" s="1">
        <v>41215</v>
      </c>
      <c r="AC2770" t="s">
        <v>2508</v>
      </c>
      <c r="AD2770" s="2">
        <v>15000000</v>
      </c>
      <c r="AE2770" s="2">
        <v>15634090</v>
      </c>
      <c r="AF2770" s="2">
        <v>22018988</v>
      </c>
      <c r="AG2770">
        <v>11</v>
      </c>
      <c r="AH2770">
        <v>2</v>
      </c>
      <c r="AI2770">
        <v>12</v>
      </c>
      <c r="AK2770" s="1" t="e">
        <f t="shared" si="389"/>
        <v>#N/A</v>
      </c>
      <c r="AL2770" s="1" t="e">
        <f t="shared" si="392"/>
        <v>#N/A</v>
      </c>
      <c r="AM2770" s="1" t="e">
        <f t="shared" si="393"/>
        <v>#N/A</v>
      </c>
      <c r="AN2770" s="1" t="e">
        <f t="shared" si="394"/>
        <v>#N/A</v>
      </c>
      <c r="AO2770" s="1" t="e">
        <f t="shared" si="395"/>
        <v>#N/A</v>
      </c>
      <c r="AP2770" s="1" t="e">
        <f t="shared" si="396"/>
        <v>#N/A</v>
      </c>
      <c r="AQ2770" s="1" t="e">
        <f t="shared" si="397"/>
        <v>#N/A</v>
      </c>
    </row>
    <row r="2771" spans="1:43">
      <c r="A2771">
        <v>70</v>
      </c>
      <c r="B2771" t="s">
        <v>13745</v>
      </c>
      <c r="C2771" t="s">
        <v>12670</v>
      </c>
      <c r="D2771" t="e">
        <f t="shared" si="391"/>
        <v>#N/A</v>
      </c>
      <c r="K2771">
        <f t="shared" si="390"/>
        <v>1986</v>
      </c>
      <c r="L2771" t="s">
        <v>4614</v>
      </c>
      <c r="M2771" t="s">
        <v>4637</v>
      </c>
      <c r="N2771" t="s">
        <v>5652</v>
      </c>
      <c r="O2771" t="s">
        <v>13495</v>
      </c>
      <c r="P2771" t="s">
        <v>13746</v>
      </c>
      <c r="Q2771" t="s">
        <v>13747</v>
      </c>
      <c r="R2771" t="s">
        <v>13748</v>
      </c>
      <c r="AA2771">
        <v>4042</v>
      </c>
      <c r="AB2771" s="1">
        <v>41087</v>
      </c>
      <c r="AC2771" t="s">
        <v>3995</v>
      </c>
      <c r="AD2771" s="2">
        <v>1800000</v>
      </c>
      <c r="AE2771" s="2">
        <v>12795746</v>
      </c>
      <c r="AF2771" s="2">
        <v>21911774</v>
      </c>
      <c r="AG2771">
        <v>6</v>
      </c>
      <c r="AH2771">
        <v>27</v>
      </c>
      <c r="AI2771">
        <v>12</v>
      </c>
      <c r="AK2771" s="1" t="e">
        <f t="shared" ref="AK2771:AK2834" si="398">VLOOKUP(AC2771,$B$2:$R$10000,11,FALSE)</f>
        <v>#N/A</v>
      </c>
      <c r="AL2771" s="1" t="e">
        <f t="shared" si="392"/>
        <v>#N/A</v>
      </c>
      <c r="AM2771" s="1" t="e">
        <f t="shared" si="393"/>
        <v>#N/A</v>
      </c>
      <c r="AN2771" s="1" t="e">
        <f t="shared" si="394"/>
        <v>#N/A</v>
      </c>
      <c r="AO2771" s="1" t="e">
        <f t="shared" si="395"/>
        <v>#N/A</v>
      </c>
      <c r="AP2771" s="1" t="e">
        <f t="shared" si="396"/>
        <v>#N/A</v>
      </c>
      <c r="AQ2771" s="1" t="e">
        <f t="shared" si="397"/>
        <v>#N/A</v>
      </c>
    </row>
    <row r="2772" spans="1:43">
      <c r="A2772">
        <v>71</v>
      </c>
      <c r="B2772" t="s">
        <v>13749</v>
      </c>
      <c r="C2772" t="s">
        <v>4677</v>
      </c>
      <c r="D2772" t="e">
        <f t="shared" si="391"/>
        <v>#N/A</v>
      </c>
      <c r="K2772">
        <f t="shared" si="390"/>
        <v>1986</v>
      </c>
      <c r="L2772" t="s">
        <v>4600</v>
      </c>
      <c r="M2772" t="s">
        <v>5371</v>
      </c>
      <c r="N2772" t="s">
        <v>5652</v>
      </c>
      <c r="O2772" t="s">
        <v>10247</v>
      </c>
      <c r="P2772" t="s">
        <v>13750</v>
      </c>
      <c r="Q2772" t="s">
        <v>13751</v>
      </c>
      <c r="R2772" t="s">
        <v>13752</v>
      </c>
      <c r="AA2772">
        <v>3456</v>
      </c>
      <c r="AB2772" s="1">
        <v>41026</v>
      </c>
      <c r="AC2772" t="s">
        <v>3422</v>
      </c>
      <c r="AD2772" s="2">
        <v>5250000</v>
      </c>
      <c r="AE2772" s="2">
        <v>1200010</v>
      </c>
      <c r="AF2772" s="2">
        <v>20188740</v>
      </c>
      <c r="AG2772">
        <v>4</v>
      </c>
      <c r="AH2772">
        <v>27</v>
      </c>
      <c r="AI2772">
        <v>12</v>
      </c>
      <c r="AK2772" s="1" t="e">
        <f t="shared" si="398"/>
        <v>#N/A</v>
      </c>
      <c r="AL2772" s="1" t="e">
        <f t="shared" si="392"/>
        <v>#N/A</v>
      </c>
      <c r="AM2772" s="1" t="e">
        <f t="shared" si="393"/>
        <v>#N/A</v>
      </c>
      <c r="AN2772" s="1" t="e">
        <f t="shared" si="394"/>
        <v>#N/A</v>
      </c>
      <c r="AO2772" s="1" t="e">
        <f t="shared" si="395"/>
        <v>#N/A</v>
      </c>
      <c r="AP2772" s="1" t="e">
        <f t="shared" si="396"/>
        <v>#N/A</v>
      </c>
      <c r="AQ2772" s="1" t="e">
        <f t="shared" si="397"/>
        <v>#N/A</v>
      </c>
    </row>
    <row r="2773" spans="1:43">
      <c r="A2773">
        <v>72</v>
      </c>
      <c r="B2773" t="s">
        <v>13753</v>
      </c>
      <c r="C2773" t="s">
        <v>4628</v>
      </c>
      <c r="D2773" t="e">
        <f t="shared" si="391"/>
        <v>#N/A</v>
      </c>
      <c r="K2773">
        <f t="shared" si="390"/>
        <v>1986</v>
      </c>
      <c r="L2773" t="s">
        <v>4600</v>
      </c>
      <c r="M2773" t="s">
        <v>4622</v>
      </c>
      <c r="N2773" t="s">
        <v>6660</v>
      </c>
      <c r="O2773" t="s">
        <v>4556</v>
      </c>
      <c r="P2773" t="s">
        <v>13754</v>
      </c>
      <c r="Q2773" t="s">
        <v>13755</v>
      </c>
      <c r="R2773" t="s">
        <v>13756</v>
      </c>
      <c r="AA2773">
        <v>1220</v>
      </c>
      <c r="AB2773" s="1">
        <v>40977</v>
      </c>
      <c r="AC2773" t="s">
        <v>1212</v>
      </c>
      <c r="AD2773" s="2">
        <v>40000000</v>
      </c>
      <c r="AE2773" s="2">
        <v>18450127</v>
      </c>
      <c r="AF2773" s="2">
        <v>18450127</v>
      </c>
      <c r="AG2773">
        <v>3</v>
      </c>
      <c r="AH2773">
        <v>9</v>
      </c>
      <c r="AI2773">
        <v>12</v>
      </c>
      <c r="AK2773" s="1" t="e">
        <f t="shared" si="398"/>
        <v>#N/A</v>
      </c>
      <c r="AL2773" s="1" t="e">
        <f t="shared" si="392"/>
        <v>#N/A</v>
      </c>
      <c r="AM2773" s="1" t="e">
        <f t="shared" si="393"/>
        <v>#N/A</v>
      </c>
      <c r="AN2773" s="1" t="e">
        <f t="shared" si="394"/>
        <v>#N/A</v>
      </c>
      <c r="AO2773" s="1" t="e">
        <f t="shared" si="395"/>
        <v>#N/A</v>
      </c>
      <c r="AP2773" s="1" t="e">
        <f t="shared" si="396"/>
        <v>#N/A</v>
      </c>
      <c r="AQ2773" s="1" t="e">
        <f t="shared" si="397"/>
        <v>#N/A</v>
      </c>
    </row>
    <row r="2774" spans="1:43">
      <c r="A2774">
        <v>73</v>
      </c>
      <c r="B2774" t="s">
        <v>13757</v>
      </c>
      <c r="C2774" t="s">
        <v>12670</v>
      </c>
      <c r="D2774" t="e">
        <f t="shared" si="391"/>
        <v>#N/A</v>
      </c>
      <c r="K2774">
        <f t="shared" si="390"/>
        <v>1986</v>
      </c>
      <c r="L2774" t="s">
        <v>4682</v>
      </c>
      <c r="M2774" t="s">
        <v>4763</v>
      </c>
      <c r="N2774" t="s">
        <v>6382</v>
      </c>
      <c r="O2774" t="s">
        <v>13495</v>
      </c>
      <c r="P2774" t="s">
        <v>13758</v>
      </c>
      <c r="Q2774" t="s">
        <v>13759</v>
      </c>
      <c r="R2774" t="s">
        <v>13760</v>
      </c>
      <c r="AA2774">
        <v>1988</v>
      </c>
      <c r="AB2774" s="1">
        <v>41143</v>
      </c>
      <c r="AC2774" t="s">
        <v>1974</v>
      </c>
      <c r="AD2774" s="2">
        <v>22000000</v>
      </c>
      <c r="AE2774" s="2">
        <v>13749300</v>
      </c>
      <c r="AF2774" s="2">
        <v>17216955</v>
      </c>
      <c r="AG2774">
        <v>8</v>
      </c>
      <c r="AH2774">
        <v>22</v>
      </c>
      <c r="AI2774">
        <v>12</v>
      </c>
      <c r="AK2774" s="1" t="e">
        <f t="shared" si="398"/>
        <v>#N/A</v>
      </c>
      <c r="AL2774" s="1" t="e">
        <f t="shared" si="392"/>
        <v>#N/A</v>
      </c>
      <c r="AM2774" s="1" t="e">
        <f t="shared" si="393"/>
        <v>#N/A</v>
      </c>
      <c r="AN2774" s="1" t="e">
        <f t="shared" si="394"/>
        <v>#N/A</v>
      </c>
      <c r="AO2774" s="1" t="e">
        <f t="shared" si="395"/>
        <v>#N/A</v>
      </c>
      <c r="AP2774" s="1" t="e">
        <f t="shared" si="396"/>
        <v>#N/A</v>
      </c>
      <c r="AQ2774" s="1" t="e">
        <f t="shared" si="397"/>
        <v>#N/A</v>
      </c>
    </row>
    <row r="2775" spans="1:43">
      <c r="A2775">
        <v>74</v>
      </c>
      <c r="B2775" t="s">
        <v>13761</v>
      </c>
      <c r="C2775" t="s">
        <v>4677</v>
      </c>
      <c r="D2775" t="e">
        <f t="shared" si="391"/>
        <v>#N/A</v>
      </c>
      <c r="K2775">
        <f t="shared" ref="K2775:K2838" si="399">2013-INT((ROW()-2)/100)</f>
        <v>1986</v>
      </c>
      <c r="L2775" t="s">
        <v>4635</v>
      </c>
      <c r="AA2775">
        <v>3955</v>
      </c>
      <c r="AB2775" s="1">
        <v>40977</v>
      </c>
      <c r="AC2775" t="s">
        <v>3911</v>
      </c>
      <c r="AD2775" s="2">
        <v>2000000</v>
      </c>
      <c r="AE2775" s="2">
        <v>12739737</v>
      </c>
      <c r="AF2775" s="2">
        <v>16610760</v>
      </c>
      <c r="AG2775">
        <v>3</v>
      </c>
      <c r="AH2775">
        <v>9</v>
      </c>
      <c r="AI2775">
        <v>12</v>
      </c>
      <c r="AK2775" s="1" t="e">
        <f t="shared" si="398"/>
        <v>#N/A</v>
      </c>
      <c r="AL2775" s="1" t="e">
        <f t="shared" si="392"/>
        <v>#N/A</v>
      </c>
      <c r="AM2775" s="1" t="e">
        <f t="shared" si="393"/>
        <v>#N/A</v>
      </c>
      <c r="AN2775" s="1" t="e">
        <f t="shared" si="394"/>
        <v>#N/A</v>
      </c>
      <c r="AO2775" s="1" t="e">
        <f t="shared" si="395"/>
        <v>#N/A</v>
      </c>
      <c r="AP2775" s="1" t="e">
        <f t="shared" si="396"/>
        <v>#N/A</v>
      </c>
      <c r="AQ2775" s="1" t="e">
        <f t="shared" si="397"/>
        <v>#N/A</v>
      </c>
    </row>
    <row r="2776" spans="1:43">
      <c r="A2776">
        <v>75</v>
      </c>
      <c r="B2776" t="s">
        <v>13762</v>
      </c>
      <c r="C2776" t="s">
        <v>4628</v>
      </c>
      <c r="D2776" t="e">
        <f t="shared" si="391"/>
        <v>#N/A</v>
      </c>
      <c r="K2776">
        <f t="shared" si="399"/>
        <v>1986</v>
      </c>
      <c r="L2776" t="s">
        <v>4682</v>
      </c>
      <c r="M2776" t="s">
        <v>4812</v>
      </c>
      <c r="N2776" t="s">
        <v>6364</v>
      </c>
      <c r="O2776" t="s">
        <v>5657</v>
      </c>
      <c r="P2776" t="s">
        <v>13763</v>
      </c>
      <c r="Q2776" t="s">
        <v>13764</v>
      </c>
      <c r="R2776" t="s">
        <v>13765</v>
      </c>
      <c r="AA2776">
        <v>3378</v>
      </c>
      <c r="AB2776" s="1">
        <v>41159</v>
      </c>
      <c r="AC2776" t="s">
        <v>3345</v>
      </c>
      <c r="AD2776" s="2">
        <v>6000000</v>
      </c>
      <c r="AE2776" s="2">
        <v>11494838</v>
      </c>
      <c r="AF2776" s="2">
        <v>16369708</v>
      </c>
      <c r="AG2776">
        <v>9</v>
      </c>
      <c r="AH2776">
        <v>7</v>
      </c>
      <c r="AI2776">
        <v>12</v>
      </c>
      <c r="AK2776" s="1" t="e">
        <f t="shared" si="398"/>
        <v>#N/A</v>
      </c>
      <c r="AL2776" s="1" t="e">
        <f t="shared" si="392"/>
        <v>#N/A</v>
      </c>
      <c r="AM2776" s="1" t="e">
        <f t="shared" si="393"/>
        <v>#N/A</v>
      </c>
      <c r="AN2776" s="1" t="e">
        <f t="shared" si="394"/>
        <v>#N/A</v>
      </c>
      <c r="AO2776" s="1" t="e">
        <f t="shared" si="395"/>
        <v>#N/A</v>
      </c>
      <c r="AP2776" s="1" t="e">
        <f t="shared" si="396"/>
        <v>#N/A</v>
      </c>
      <c r="AQ2776" s="1" t="e">
        <f t="shared" si="397"/>
        <v>#N/A</v>
      </c>
    </row>
    <row r="2777" spans="1:43">
      <c r="A2777">
        <v>76</v>
      </c>
      <c r="B2777" t="s">
        <v>13766</v>
      </c>
      <c r="C2777" t="s">
        <v>13419</v>
      </c>
      <c r="D2777" t="e">
        <f t="shared" si="391"/>
        <v>#N/A</v>
      </c>
      <c r="K2777">
        <f t="shared" si="399"/>
        <v>1986</v>
      </c>
      <c r="L2777" t="s">
        <v>4682</v>
      </c>
      <c r="M2777" t="s">
        <v>4723</v>
      </c>
      <c r="N2777" t="s">
        <v>4745</v>
      </c>
      <c r="O2777" t="s">
        <v>6173</v>
      </c>
      <c r="P2777" t="s">
        <v>13767</v>
      </c>
      <c r="Q2777" t="s">
        <v>13768</v>
      </c>
      <c r="R2777" t="s">
        <v>13769</v>
      </c>
      <c r="AA2777">
        <v>2331</v>
      </c>
      <c r="AB2777" s="1">
        <v>41103</v>
      </c>
      <c r="AC2777" t="s">
        <v>2315</v>
      </c>
      <c r="AD2777" s="2">
        <v>17700000</v>
      </c>
      <c r="AE2777" s="2">
        <v>49521</v>
      </c>
      <c r="AF2777" s="2">
        <v>14518884</v>
      </c>
      <c r="AG2777">
        <v>7</v>
      </c>
      <c r="AH2777">
        <v>13</v>
      </c>
      <c r="AI2777">
        <v>12</v>
      </c>
      <c r="AK2777" s="1" t="e">
        <f t="shared" si="398"/>
        <v>#N/A</v>
      </c>
      <c r="AL2777" s="1" t="e">
        <f t="shared" si="392"/>
        <v>#N/A</v>
      </c>
      <c r="AM2777" s="1" t="e">
        <f t="shared" si="393"/>
        <v>#N/A</v>
      </c>
      <c r="AN2777" s="1" t="e">
        <f t="shared" si="394"/>
        <v>#N/A</v>
      </c>
      <c r="AO2777" s="1" t="e">
        <f t="shared" si="395"/>
        <v>#N/A</v>
      </c>
      <c r="AP2777" s="1" t="e">
        <f t="shared" si="396"/>
        <v>#N/A</v>
      </c>
      <c r="AQ2777" s="1" t="e">
        <f t="shared" si="397"/>
        <v>#N/A</v>
      </c>
    </row>
    <row r="2778" spans="1:43">
      <c r="A2778">
        <v>77</v>
      </c>
      <c r="B2778" t="s">
        <v>13770</v>
      </c>
      <c r="C2778" t="s">
        <v>13419</v>
      </c>
      <c r="D2778" t="e">
        <f t="shared" si="391"/>
        <v>#N/A</v>
      </c>
      <c r="K2778">
        <f t="shared" si="399"/>
        <v>1986</v>
      </c>
      <c r="L2778" t="s">
        <v>4682</v>
      </c>
      <c r="M2778" t="s">
        <v>5119</v>
      </c>
      <c r="N2778" t="s">
        <v>5728</v>
      </c>
      <c r="O2778" t="s">
        <v>12371</v>
      </c>
      <c r="P2778" t="s">
        <v>13771</v>
      </c>
      <c r="Q2778" t="s">
        <v>13772</v>
      </c>
      <c r="R2778" t="s">
        <v>13773</v>
      </c>
      <c r="AA2778">
        <v>3832</v>
      </c>
      <c r="AB2778" s="1">
        <v>41159</v>
      </c>
      <c r="AC2778" t="s">
        <v>3792</v>
      </c>
      <c r="AD2778" s="2">
        <v>3000000</v>
      </c>
      <c r="AE2778" s="2">
        <v>446770</v>
      </c>
      <c r="AF2778" s="2">
        <v>12577401</v>
      </c>
      <c r="AG2778">
        <v>9</v>
      </c>
      <c r="AH2778">
        <v>7</v>
      </c>
      <c r="AI2778">
        <v>12</v>
      </c>
      <c r="AK2778" s="1" t="e">
        <f t="shared" si="398"/>
        <v>#N/A</v>
      </c>
      <c r="AL2778" s="1" t="e">
        <f t="shared" si="392"/>
        <v>#N/A</v>
      </c>
      <c r="AM2778" s="1" t="e">
        <f t="shared" si="393"/>
        <v>#N/A</v>
      </c>
      <c r="AN2778" s="1" t="e">
        <f t="shared" si="394"/>
        <v>#N/A</v>
      </c>
      <c r="AO2778" s="1" t="e">
        <f t="shared" si="395"/>
        <v>#N/A</v>
      </c>
      <c r="AP2778" s="1" t="e">
        <f t="shared" si="396"/>
        <v>#N/A</v>
      </c>
      <c r="AQ2778" s="1" t="e">
        <f t="shared" si="397"/>
        <v>#N/A</v>
      </c>
    </row>
    <row r="2779" spans="1:43">
      <c r="A2779">
        <v>78</v>
      </c>
      <c r="B2779" t="s">
        <v>13774</v>
      </c>
      <c r="C2779" t="s">
        <v>10764</v>
      </c>
      <c r="D2779" t="e">
        <f t="shared" si="391"/>
        <v>#N/A</v>
      </c>
      <c r="K2779">
        <f t="shared" si="399"/>
        <v>1986</v>
      </c>
      <c r="L2779" t="s">
        <v>4635</v>
      </c>
      <c r="AA2779">
        <v>2425</v>
      </c>
      <c r="AB2779" s="1">
        <v>41089</v>
      </c>
      <c r="AC2779" t="s">
        <v>2408</v>
      </c>
      <c r="AD2779" s="2">
        <v>16000000</v>
      </c>
      <c r="AE2779" s="2">
        <v>12431792</v>
      </c>
      <c r="AF2779" s="2">
        <v>12431792</v>
      </c>
      <c r="AG2779">
        <v>6</v>
      </c>
      <c r="AH2779">
        <v>29</v>
      </c>
      <c r="AI2779">
        <v>12</v>
      </c>
      <c r="AK2779" s="1" t="e">
        <f t="shared" si="398"/>
        <v>#N/A</v>
      </c>
      <c r="AL2779" s="1" t="e">
        <f t="shared" si="392"/>
        <v>#N/A</v>
      </c>
      <c r="AM2779" s="1" t="e">
        <f t="shared" si="393"/>
        <v>#N/A</v>
      </c>
      <c r="AN2779" s="1" t="e">
        <f t="shared" si="394"/>
        <v>#N/A</v>
      </c>
      <c r="AO2779" s="1" t="e">
        <f t="shared" si="395"/>
        <v>#N/A</v>
      </c>
      <c r="AP2779" s="1" t="e">
        <f t="shared" si="396"/>
        <v>#N/A</v>
      </c>
      <c r="AQ2779" s="1" t="e">
        <f t="shared" si="397"/>
        <v>#N/A</v>
      </c>
    </row>
    <row r="2780" spans="1:43">
      <c r="A2780">
        <v>79</v>
      </c>
      <c r="B2780" t="s">
        <v>13775</v>
      </c>
      <c r="C2780" t="s">
        <v>5962</v>
      </c>
      <c r="D2780" t="e">
        <f t="shared" si="391"/>
        <v>#N/A</v>
      </c>
      <c r="K2780">
        <f t="shared" si="399"/>
        <v>1986</v>
      </c>
      <c r="L2780" t="s">
        <v>4682</v>
      </c>
      <c r="M2780" t="s">
        <v>4763</v>
      </c>
      <c r="N2780" t="s">
        <v>4708</v>
      </c>
      <c r="O2780" t="s">
        <v>8958</v>
      </c>
      <c r="P2780" t="s">
        <v>13776</v>
      </c>
      <c r="Q2780" t="s">
        <v>13777</v>
      </c>
      <c r="R2780" t="s">
        <v>13778</v>
      </c>
      <c r="AA2780">
        <v>2184</v>
      </c>
      <c r="AB2780" s="1">
        <v>41159</v>
      </c>
      <c r="AC2780" t="s">
        <v>2168</v>
      </c>
      <c r="AD2780" s="2">
        <v>20000000</v>
      </c>
      <c r="AE2780" s="2">
        <v>3763583</v>
      </c>
      <c r="AF2780" s="2">
        <v>12425385</v>
      </c>
      <c r="AG2780">
        <v>9</v>
      </c>
      <c r="AH2780">
        <v>7</v>
      </c>
      <c r="AI2780">
        <v>12</v>
      </c>
      <c r="AK2780" s="1" t="e">
        <f t="shared" si="398"/>
        <v>#N/A</v>
      </c>
      <c r="AL2780" s="1" t="e">
        <f t="shared" si="392"/>
        <v>#N/A</v>
      </c>
      <c r="AM2780" s="1" t="e">
        <f t="shared" si="393"/>
        <v>#N/A</v>
      </c>
      <c r="AN2780" s="1" t="e">
        <f t="shared" si="394"/>
        <v>#N/A</v>
      </c>
      <c r="AO2780" s="1" t="e">
        <f t="shared" si="395"/>
        <v>#N/A</v>
      </c>
      <c r="AP2780" s="1" t="e">
        <f t="shared" si="396"/>
        <v>#N/A</v>
      </c>
      <c r="AQ2780" s="1" t="e">
        <f t="shared" si="397"/>
        <v>#N/A</v>
      </c>
    </row>
    <row r="2781" spans="1:43">
      <c r="A2781">
        <v>80</v>
      </c>
      <c r="B2781" t="s">
        <v>13779</v>
      </c>
      <c r="C2781" t="s">
        <v>11759</v>
      </c>
      <c r="D2781" t="e">
        <f t="shared" si="391"/>
        <v>#N/A</v>
      </c>
      <c r="K2781">
        <f t="shared" si="399"/>
        <v>1986</v>
      </c>
      <c r="L2781" t="s">
        <v>4682</v>
      </c>
      <c r="M2781" t="s">
        <v>4872</v>
      </c>
      <c r="N2781" t="s">
        <v>5850</v>
      </c>
      <c r="O2781" t="s">
        <v>7741</v>
      </c>
      <c r="P2781" t="s">
        <v>13780</v>
      </c>
      <c r="Q2781" t="s">
        <v>13781</v>
      </c>
      <c r="R2781" t="s">
        <v>13782</v>
      </c>
      <c r="AA2781">
        <v>4206</v>
      </c>
      <c r="AB2781" s="1">
        <v>41201</v>
      </c>
      <c r="AC2781" t="s">
        <v>4156</v>
      </c>
      <c r="AD2781" s="2">
        <v>1000000</v>
      </c>
      <c r="AE2781" s="2">
        <v>6002451</v>
      </c>
      <c r="AF2781" s="2">
        <v>11495204</v>
      </c>
      <c r="AG2781">
        <v>10</v>
      </c>
      <c r="AH2781">
        <v>19</v>
      </c>
      <c r="AI2781">
        <v>12</v>
      </c>
      <c r="AK2781" s="1" t="e">
        <f t="shared" si="398"/>
        <v>#N/A</v>
      </c>
      <c r="AL2781" s="1" t="e">
        <f t="shared" si="392"/>
        <v>#N/A</v>
      </c>
      <c r="AM2781" s="1" t="e">
        <f t="shared" si="393"/>
        <v>#N/A</v>
      </c>
      <c r="AN2781" s="1" t="e">
        <f t="shared" si="394"/>
        <v>#N/A</v>
      </c>
      <c r="AO2781" s="1" t="e">
        <f t="shared" si="395"/>
        <v>#N/A</v>
      </c>
      <c r="AP2781" s="1" t="e">
        <f t="shared" si="396"/>
        <v>#N/A</v>
      </c>
      <c r="AQ2781" s="1" t="e">
        <f t="shared" si="397"/>
        <v>#N/A</v>
      </c>
    </row>
    <row r="2782" spans="1:43">
      <c r="A2782">
        <v>81</v>
      </c>
      <c r="B2782" t="s">
        <v>13783</v>
      </c>
      <c r="C2782" t="s">
        <v>4677</v>
      </c>
      <c r="D2782" t="e">
        <f t="shared" si="391"/>
        <v>#N/A</v>
      </c>
      <c r="K2782">
        <f t="shared" si="399"/>
        <v>1986</v>
      </c>
      <c r="L2782" t="s">
        <v>4600</v>
      </c>
      <c r="M2782" t="s">
        <v>4763</v>
      </c>
      <c r="N2782" t="s">
        <v>5126</v>
      </c>
      <c r="O2782" t="s">
        <v>11612</v>
      </c>
      <c r="P2782" t="s">
        <v>11612</v>
      </c>
      <c r="Q2782" t="s">
        <v>13784</v>
      </c>
      <c r="R2782" t="s">
        <v>13785</v>
      </c>
      <c r="AA2782">
        <v>2640</v>
      </c>
      <c r="AB2782" s="1">
        <v>41208</v>
      </c>
      <c r="AC2782" t="s">
        <v>2620</v>
      </c>
      <c r="AD2782" s="2">
        <v>14000000</v>
      </c>
      <c r="AE2782" s="2">
        <v>9409538</v>
      </c>
      <c r="AF2782" s="2">
        <v>10911519</v>
      </c>
      <c r="AG2782">
        <v>10</v>
      </c>
      <c r="AH2782">
        <v>26</v>
      </c>
      <c r="AI2782">
        <v>12</v>
      </c>
      <c r="AK2782" s="1" t="e">
        <f t="shared" si="398"/>
        <v>#N/A</v>
      </c>
      <c r="AL2782" s="1" t="e">
        <f t="shared" si="392"/>
        <v>#N/A</v>
      </c>
      <c r="AM2782" s="1" t="e">
        <f t="shared" si="393"/>
        <v>#N/A</v>
      </c>
      <c r="AN2782" s="1" t="e">
        <f t="shared" si="394"/>
        <v>#N/A</v>
      </c>
      <c r="AO2782" s="1" t="e">
        <f t="shared" si="395"/>
        <v>#N/A</v>
      </c>
      <c r="AP2782" s="1" t="e">
        <f t="shared" si="396"/>
        <v>#N/A</v>
      </c>
      <c r="AQ2782" s="1" t="e">
        <f t="shared" si="397"/>
        <v>#N/A</v>
      </c>
    </row>
    <row r="2783" spans="1:43">
      <c r="A2783">
        <v>82</v>
      </c>
      <c r="B2783" t="s">
        <v>13786</v>
      </c>
      <c r="C2783" t="s">
        <v>11759</v>
      </c>
      <c r="D2783" t="e">
        <f t="shared" si="391"/>
        <v>#N/A</v>
      </c>
      <c r="K2783">
        <f t="shared" si="399"/>
        <v>1986</v>
      </c>
      <c r="L2783" t="s">
        <v>4635</v>
      </c>
      <c r="AA2783">
        <v>1900</v>
      </c>
      <c r="AB2783" s="1">
        <v>41222</v>
      </c>
      <c r="AC2783" t="s">
        <v>1889</v>
      </c>
      <c r="AD2783" s="2">
        <v>24200000</v>
      </c>
      <c r="AE2783" s="2">
        <v>17000</v>
      </c>
      <c r="AF2783" s="2">
        <v>10447579</v>
      </c>
      <c r="AG2783">
        <v>11</v>
      </c>
      <c r="AH2783">
        <v>9</v>
      </c>
      <c r="AI2783">
        <v>12</v>
      </c>
      <c r="AK2783" s="1" t="str">
        <f t="shared" si="398"/>
        <v>R</v>
      </c>
      <c r="AL2783" s="1" t="str">
        <f t="shared" si="392"/>
        <v>119 min</v>
      </c>
      <c r="AM2783" s="1" t="str">
        <f t="shared" si="393"/>
        <v>Drama, Romance</v>
      </c>
      <c r="AN2783" s="1" t="str">
        <f t="shared" si="394"/>
        <v>Stephen Frears</v>
      </c>
      <c r="AO2783" s="1" t="str">
        <f t="shared" si="395"/>
        <v>Christopher Hampton (play), Choderlos de Laclos (novel), Christopher Hampton (screenplay)</v>
      </c>
      <c r="AP2783" s="1" t="str">
        <f t="shared" si="396"/>
        <v>Glenn Close, John Malkovich, Michelle Pfeiffer, Swoosie Kurtz</v>
      </c>
      <c r="AQ2783" s="1" t="str">
        <f t="shared" si="397"/>
        <v>WB</v>
      </c>
    </row>
    <row r="2784" spans="1:43">
      <c r="A2784">
        <v>83</v>
      </c>
      <c r="B2784" t="s">
        <v>3541</v>
      </c>
      <c r="C2784" t="s">
        <v>12670</v>
      </c>
      <c r="D2784">
        <f t="shared" si="391"/>
        <v>4700000</v>
      </c>
      <c r="K2784">
        <f t="shared" si="399"/>
        <v>1986</v>
      </c>
      <c r="L2784" t="s">
        <v>4563</v>
      </c>
      <c r="M2784" t="s">
        <v>4713</v>
      </c>
      <c r="N2784" t="s">
        <v>5194</v>
      </c>
      <c r="O2784" t="s">
        <v>13787</v>
      </c>
      <c r="P2784" t="s">
        <v>13788</v>
      </c>
      <c r="Q2784" t="s">
        <v>13789</v>
      </c>
      <c r="R2784" t="s">
        <v>13790</v>
      </c>
      <c r="AA2784">
        <v>2890</v>
      </c>
      <c r="AB2784" s="1">
        <v>41033</v>
      </c>
      <c r="AC2784" t="s">
        <v>2864</v>
      </c>
      <c r="AD2784" s="2">
        <v>11000000</v>
      </c>
      <c r="AE2784" s="2">
        <v>0</v>
      </c>
      <c r="AF2784" s="2">
        <v>10431506</v>
      </c>
      <c r="AG2784">
        <v>5</v>
      </c>
      <c r="AH2784">
        <v>4</v>
      </c>
      <c r="AI2784">
        <v>12</v>
      </c>
      <c r="AK2784" s="1" t="e">
        <f t="shared" si="398"/>
        <v>#N/A</v>
      </c>
      <c r="AL2784" s="1" t="e">
        <f t="shared" si="392"/>
        <v>#N/A</v>
      </c>
      <c r="AM2784" s="1" t="e">
        <f t="shared" si="393"/>
        <v>#N/A</v>
      </c>
      <c r="AN2784" s="1" t="e">
        <f t="shared" si="394"/>
        <v>#N/A</v>
      </c>
      <c r="AO2784" s="1" t="e">
        <f t="shared" si="395"/>
        <v>#N/A</v>
      </c>
      <c r="AP2784" s="1" t="e">
        <f t="shared" si="396"/>
        <v>#N/A</v>
      </c>
      <c r="AQ2784" s="1" t="e">
        <f t="shared" si="397"/>
        <v>#N/A</v>
      </c>
    </row>
    <row r="2785" spans="1:43">
      <c r="A2785">
        <v>84</v>
      </c>
      <c r="B2785" t="s">
        <v>13791</v>
      </c>
      <c r="C2785" t="s">
        <v>4621</v>
      </c>
      <c r="D2785" t="e">
        <f t="shared" si="391"/>
        <v>#N/A</v>
      </c>
      <c r="K2785">
        <f t="shared" si="399"/>
        <v>1986</v>
      </c>
      <c r="L2785" t="s">
        <v>4600</v>
      </c>
      <c r="M2785" t="s">
        <v>4637</v>
      </c>
      <c r="N2785" t="s">
        <v>11443</v>
      </c>
      <c r="O2785" t="s">
        <v>9055</v>
      </c>
      <c r="P2785" t="s">
        <v>8216</v>
      </c>
      <c r="Q2785" t="s">
        <v>13792</v>
      </c>
      <c r="R2785" t="s">
        <v>13793</v>
      </c>
      <c r="AA2785">
        <v>3618</v>
      </c>
      <c r="AB2785" s="1">
        <v>41101</v>
      </c>
      <c r="AC2785" t="s">
        <v>3584</v>
      </c>
      <c r="AD2785" s="2">
        <v>4300000</v>
      </c>
      <c r="AE2785" s="2">
        <v>188870</v>
      </c>
      <c r="AF2785" s="2">
        <v>10212403</v>
      </c>
      <c r="AG2785">
        <v>7</v>
      </c>
      <c r="AH2785">
        <v>11</v>
      </c>
      <c r="AI2785">
        <v>12</v>
      </c>
      <c r="AK2785" s="1" t="e">
        <f t="shared" si="398"/>
        <v>#N/A</v>
      </c>
      <c r="AL2785" s="1" t="e">
        <f t="shared" si="392"/>
        <v>#N/A</v>
      </c>
      <c r="AM2785" s="1" t="e">
        <f t="shared" si="393"/>
        <v>#N/A</v>
      </c>
      <c r="AN2785" s="1" t="e">
        <f t="shared" si="394"/>
        <v>#N/A</v>
      </c>
      <c r="AO2785" s="1" t="e">
        <f t="shared" si="395"/>
        <v>#N/A</v>
      </c>
      <c r="AP2785" s="1" t="e">
        <f t="shared" si="396"/>
        <v>#N/A</v>
      </c>
      <c r="AQ2785" s="1" t="e">
        <f t="shared" si="397"/>
        <v>#N/A</v>
      </c>
    </row>
    <row r="2786" spans="1:43">
      <c r="A2786">
        <v>85</v>
      </c>
      <c r="B2786" t="s">
        <v>13794</v>
      </c>
      <c r="C2786" t="s">
        <v>10764</v>
      </c>
      <c r="D2786" t="e">
        <f t="shared" si="391"/>
        <v>#N/A</v>
      </c>
      <c r="K2786">
        <f t="shared" si="399"/>
        <v>1986</v>
      </c>
      <c r="L2786" t="s">
        <v>4614</v>
      </c>
      <c r="M2786" t="s">
        <v>4846</v>
      </c>
      <c r="N2786" t="s">
        <v>4893</v>
      </c>
      <c r="O2786" t="s">
        <v>13795</v>
      </c>
      <c r="P2786" t="s">
        <v>13795</v>
      </c>
      <c r="Q2786" t="s">
        <v>13796</v>
      </c>
      <c r="R2786" t="s">
        <v>13797</v>
      </c>
      <c r="AA2786">
        <v>3379</v>
      </c>
      <c r="AB2786" s="1">
        <v>41026</v>
      </c>
      <c r="AC2786" t="s">
        <v>3346</v>
      </c>
      <c r="AD2786" s="2">
        <v>6000000</v>
      </c>
      <c r="AE2786" s="2">
        <v>9204489</v>
      </c>
      <c r="AF2786" s="2">
        <v>10106975</v>
      </c>
      <c r="AG2786">
        <v>4</v>
      </c>
      <c r="AH2786">
        <v>27</v>
      </c>
      <c r="AI2786">
        <v>12</v>
      </c>
      <c r="AK2786" s="1" t="e">
        <f t="shared" si="398"/>
        <v>#N/A</v>
      </c>
      <c r="AL2786" s="1" t="e">
        <f t="shared" si="392"/>
        <v>#N/A</v>
      </c>
      <c r="AM2786" s="1" t="e">
        <f t="shared" si="393"/>
        <v>#N/A</v>
      </c>
      <c r="AN2786" s="1" t="e">
        <f t="shared" si="394"/>
        <v>#N/A</v>
      </c>
      <c r="AO2786" s="1" t="e">
        <f t="shared" si="395"/>
        <v>#N/A</v>
      </c>
      <c r="AP2786" s="1" t="e">
        <f t="shared" si="396"/>
        <v>#N/A</v>
      </c>
      <c r="AQ2786" s="1" t="e">
        <f t="shared" si="397"/>
        <v>#N/A</v>
      </c>
    </row>
    <row r="2787" spans="1:43">
      <c r="A2787">
        <v>86</v>
      </c>
      <c r="B2787" t="s">
        <v>13798</v>
      </c>
      <c r="C2787" t="s">
        <v>13419</v>
      </c>
      <c r="D2787" t="e">
        <f t="shared" si="391"/>
        <v>#N/A</v>
      </c>
      <c r="K2787">
        <f t="shared" si="399"/>
        <v>1986</v>
      </c>
      <c r="L2787" t="s">
        <v>4682</v>
      </c>
      <c r="M2787" t="s">
        <v>5159</v>
      </c>
      <c r="N2787" t="s">
        <v>13068</v>
      </c>
      <c r="O2787" t="s">
        <v>13799</v>
      </c>
      <c r="P2787" t="s">
        <v>13800</v>
      </c>
      <c r="Q2787" t="s">
        <v>13801</v>
      </c>
      <c r="R2787" t="s">
        <v>13802</v>
      </c>
      <c r="AA2787">
        <v>2811</v>
      </c>
      <c r="AB2787" s="1">
        <v>41061</v>
      </c>
      <c r="AC2787" t="s">
        <v>2786</v>
      </c>
      <c r="AD2787" s="2">
        <v>12000000</v>
      </c>
      <c r="AE2787" s="2">
        <v>5669081</v>
      </c>
      <c r="AF2787" s="2">
        <v>10026255</v>
      </c>
      <c r="AG2787">
        <v>6</v>
      </c>
      <c r="AH2787">
        <v>1</v>
      </c>
      <c r="AI2787">
        <v>12</v>
      </c>
      <c r="AK2787" s="1" t="e">
        <f t="shared" si="398"/>
        <v>#N/A</v>
      </c>
      <c r="AL2787" s="1" t="e">
        <f t="shared" si="392"/>
        <v>#N/A</v>
      </c>
      <c r="AM2787" s="1" t="e">
        <f t="shared" si="393"/>
        <v>#N/A</v>
      </c>
      <c r="AN2787" s="1" t="e">
        <f t="shared" si="394"/>
        <v>#N/A</v>
      </c>
      <c r="AO2787" s="1" t="e">
        <f t="shared" si="395"/>
        <v>#N/A</v>
      </c>
      <c r="AP2787" s="1" t="e">
        <f t="shared" si="396"/>
        <v>#N/A</v>
      </c>
      <c r="AQ2787" s="1" t="e">
        <f t="shared" si="397"/>
        <v>#N/A</v>
      </c>
    </row>
    <row r="2788" spans="1:43">
      <c r="A2788">
        <v>87</v>
      </c>
      <c r="B2788" t="s">
        <v>3919</v>
      </c>
      <c r="C2788" t="s">
        <v>13803</v>
      </c>
      <c r="D2788">
        <f t="shared" si="391"/>
        <v>2000000</v>
      </c>
      <c r="K2788">
        <f t="shared" si="399"/>
        <v>1986</v>
      </c>
      <c r="L2788" t="s">
        <v>4682</v>
      </c>
      <c r="M2788" t="s">
        <v>4622</v>
      </c>
      <c r="N2788" t="s">
        <v>5301</v>
      </c>
      <c r="O2788" t="s">
        <v>13804</v>
      </c>
      <c r="P2788" t="s">
        <v>13804</v>
      </c>
      <c r="Q2788" t="s">
        <v>13805</v>
      </c>
      <c r="R2788" t="s">
        <v>13806</v>
      </c>
      <c r="AA2788">
        <v>2558</v>
      </c>
      <c r="AB2788" s="1">
        <v>41271</v>
      </c>
      <c r="AC2788" t="s">
        <v>2539</v>
      </c>
      <c r="AD2788" s="2">
        <v>15000000</v>
      </c>
      <c r="AE2788" s="2">
        <v>7597898</v>
      </c>
      <c r="AF2788" s="2">
        <v>9300336</v>
      </c>
      <c r="AG2788">
        <v>12</v>
      </c>
      <c r="AH2788">
        <v>28</v>
      </c>
      <c r="AI2788">
        <v>12</v>
      </c>
      <c r="AK2788" s="1" t="e">
        <f t="shared" si="398"/>
        <v>#N/A</v>
      </c>
      <c r="AL2788" s="1" t="e">
        <f t="shared" si="392"/>
        <v>#N/A</v>
      </c>
      <c r="AM2788" s="1" t="e">
        <f t="shared" si="393"/>
        <v>#N/A</v>
      </c>
      <c r="AN2788" s="1" t="e">
        <f t="shared" si="394"/>
        <v>#N/A</v>
      </c>
      <c r="AO2788" s="1" t="e">
        <f t="shared" si="395"/>
        <v>#N/A</v>
      </c>
      <c r="AP2788" s="1" t="e">
        <f t="shared" si="396"/>
        <v>#N/A</v>
      </c>
      <c r="AQ2788" s="1" t="e">
        <f t="shared" si="397"/>
        <v>#N/A</v>
      </c>
    </row>
    <row r="2789" spans="1:43">
      <c r="A2789">
        <v>88</v>
      </c>
      <c r="B2789" t="s">
        <v>13807</v>
      </c>
      <c r="C2789" t="s">
        <v>4677</v>
      </c>
      <c r="D2789" t="e">
        <f t="shared" si="391"/>
        <v>#N/A</v>
      </c>
      <c r="K2789">
        <f t="shared" si="399"/>
        <v>1986</v>
      </c>
      <c r="L2789" t="s">
        <v>4614</v>
      </c>
      <c r="M2789" t="s">
        <v>4872</v>
      </c>
      <c r="N2789" t="s">
        <v>12519</v>
      </c>
      <c r="O2789" t="s">
        <v>10568</v>
      </c>
      <c r="P2789" t="s">
        <v>10568</v>
      </c>
      <c r="Q2789" t="s">
        <v>13808</v>
      </c>
      <c r="R2789" t="s">
        <v>13809</v>
      </c>
      <c r="AA2789">
        <v>4178</v>
      </c>
      <c r="AB2789" s="1">
        <v>40991</v>
      </c>
      <c r="AC2789" t="s">
        <v>4129</v>
      </c>
      <c r="AD2789" s="2">
        <v>1100000</v>
      </c>
      <c r="AE2789" s="2">
        <v>4105123</v>
      </c>
      <c r="AF2789" s="2">
        <v>9297407</v>
      </c>
      <c r="AG2789">
        <v>3</v>
      </c>
      <c r="AH2789">
        <v>23</v>
      </c>
      <c r="AI2789">
        <v>12</v>
      </c>
      <c r="AK2789" s="1" t="e">
        <f t="shared" si="398"/>
        <v>#N/A</v>
      </c>
      <c r="AL2789" s="1" t="e">
        <f t="shared" si="392"/>
        <v>#N/A</v>
      </c>
      <c r="AM2789" s="1" t="e">
        <f t="shared" si="393"/>
        <v>#N/A</v>
      </c>
      <c r="AN2789" s="1" t="e">
        <f t="shared" si="394"/>
        <v>#N/A</v>
      </c>
      <c r="AO2789" s="1" t="e">
        <f t="shared" si="395"/>
        <v>#N/A</v>
      </c>
      <c r="AP2789" s="1" t="e">
        <f t="shared" si="396"/>
        <v>#N/A</v>
      </c>
      <c r="AQ2789" s="1" t="e">
        <f t="shared" si="397"/>
        <v>#N/A</v>
      </c>
    </row>
    <row r="2790" spans="1:43">
      <c r="A2790">
        <v>89</v>
      </c>
      <c r="B2790" t="s">
        <v>13810</v>
      </c>
      <c r="C2790" t="s">
        <v>4677</v>
      </c>
      <c r="D2790" t="e">
        <f t="shared" si="391"/>
        <v>#N/A</v>
      </c>
      <c r="K2790">
        <f t="shared" si="399"/>
        <v>1986</v>
      </c>
      <c r="L2790" t="s">
        <v>4635</v>
      </c>
      <c r="AA2790">
        <v>1890</v>
      </c>
      <c r="AB2790" s="1">
        <v>41264</v>
      </c>
      <c r="AC2790" t="s">
        <v>1879</v>
      </c>
      <c r="AD2790" s="2">
        <v>25000000</v>
      </c>
      <c r="AE2790" s="2">
        <v>720828</v>
      </c>
      <c r="AF2790" s="2">
        <v>9264551</v>
      </c>
      <c r="AG2790">
        <v>12</v>
      </c>
      <c r="AH2790">
        <v>21</v>
      </c>
      <c r="AI2790">
        <v>12</v>
      </c>
      <c r="AK2790" s="1" t="e">
        <f t="shared" si="398"/>
        <v>#N/A</v>
      </c>
      <c r="AL2790" s="1" t="e">
        <f t="shared" si="392"/>
        <v>#N/A</v>
      </c>
      <c r="AM2790" s="1" t="e">
        <f t="shared" si="393"/>
        <v>#N/A</v>
      </c>
      <c r="AN2790" s="1" t="e">
        <f t="shared" si="394"/>
        <v>#N/A</v>
      </c>
      <c r="AO2790" s="1" t="e">
        <f t="shared" si="395"/>
        <v>#N/A</v>
      </c>
      <c r="AP2790" s="1" t="e">
        <f t="shared" si="396"/>
        <v>#N/A</v>
      </c>
      <c r="AQ2790" s="1" t="e">
        <f t="shared" si="397"/>
        <v>#N/A</v>
      </c>
    </row>
    <row r="2791" spans="1:43">
      <c r="A2791">
        <v>90</v>
      </c>
      <c r="B2791" t="s">
        <v>4464</v>
      </c>
      <c r="C2791" t="s">
        <v>13811</v>
      </c>
      <c r="D2791">
        <f t="shared" si="391"/>
        <v>175000</v>
      </c>
      <c r="K2791">
        <f t="shared" si="399"/>
        <v>1986</v>
      </c>
      <c r="L2791" t="s">
        <v>4682</v>
      </c>
      <c r="M2791" t="s">
        <v>6879</v>
      </c>
      <c r="N2791" t="s">
        <v>5174</v>
      </c>
      <c r="O2791" t="s">
        <v>7081</v>
      </c>
      <c r="P2791" t="s">
        <v>7081</v>
      </c>
      <c r="Q2791" t="s">
        <v>13812</v>
      </c>
      <c r="R2791" t="s">
        <v>13813</v>
      </c>
      <c r="AA2791">
        <v>3556</v>
      </c>
      <c r="AB2791" s="1">
        <v>41208</v>
      </c>
      <c r="AC2791" t="s">
        <v>3522</v>
      </c>
      <c r="AD2791" s="2">
        <v>5000000</v>
      </c>
      <c r="AE2791" s="2">
        <v>0</v>
      </c>
      <c r="AF2791" s="2">
        <v>9109597</v>
      </c>
      <c r="AG2791">
        <v>10</v>
      </c>
      <c r="AH2791">
        <v>26</v>
      </c>
      <c r="AI2791">
        <v>12</v>
      </c>
      <c r="AK2791" s="1" t="e">
        <f t="shared" si="398"/>
        <v>#N/A</v>
      </c>
      <c r="AL2791" s="1" t="e">
        <f t="shared" si="392"/>
        <v>#N/A</v>
      </c>
      <c r="AM2791" s="1" t="e">
        <f t="shared" si="393"/>
        <v>#N/A</v>
      </c>
      <c r="AN2791" s="1" t="e">
        <f t="shared" si="394"/>
        <v>#N/A</v>
      </c>
      <c r="AO2791" s="1" t="e">
        <f t="shared" si="395"/>
        <v>#N/A</v>
      </c>
      <c r="AP2791" s="1" t="e">
        <f t="shared" si="396"/>
        <v>#N/A</v>
      </c>
      <c r="AQ2791" s="1" t="e">
        <f t="shared" si="397"/>
        <v>#N/A</v>
      </c>
    </row>
    <row r="2792" spans="1:43">
      <c r="A2792">
        <v>91</v>
      </c>
      <c r="B2792" t="s">
        <v>13814</v>
      </c>
      <c r="C2792" t="s">
        <v>4660</v>
      </c>
      <c r="D2792" t="e">
        <f t="shared" si="391"/>
        <v>#N/A</v>
      </c>
      <c r="K2792">
        <f t="shared" si="399"/>
        <v>1986</v>
      </c>
      <c r="L2792" t="s">
        <v>4682</v>
      </c>
      <c r="M2792" t="s">
        <v>5242</v>
      </c>
      <c r="N2792" t="s">
        <v>6382</v>
      </c>
      <c r="O2792" t="s">
        <v>13815</v>
      </c>
      <c r="P2792" t="s">
        <v>13816</v>
      </c>
      <c r="Q2792" t="s">
        <v>13817</v>
      </c>
      <c r="R2792" t="s">
        <v>13818</v>
      </c>
      <c r="AA2792">
        <v>3384</v>
      </c>
      <c r="AB2792" s="1">
        <v>40984</v>
      </c>
      <c r="AC2792" t="s">
        <v>3351</v>
      </c>
      <c r="AD2792" s="2">
        <v>6000000</v>
      </c>
      <c r="AE2792" s="2">
        <v>5909483</v>
      </c>
      <c r="AF2792" s="2">
        <v>8446952</v>
      </c>
      <c r="AG2792">
        <v>3</v>
      </c>
      <c r="AH2792">
        <v>16</v>
      </c>
      <c r="AI2792">
        <v>12</v>
      </c>
      <c r="AK2792" s="1" t="e">
        <f t="shared" si="398"/>
        <v>#N/A</v>
      </c>
      <c r="AL2792" s="1" t="e">
        <f t="shared" si="392"/>
        <v>#N/A</v>
      </c>
      <c r="AM2792" s="1" t="e">
        <f t="shared" si="393"/>
        <v>#N/A</v>
      </c>
      <c r="AN2792" s="1" t="e">
        <f t="shared" si="394"/>
        <v>#N/A</v>
      </c>
      <c r="AO2792" s="1" t="e">
        <f t="shared" si="395"/>
        <v>#N/A</v>
      </c>
      <c r="AP2792" s="1" t="e">
        <f t="shared" si="396"/>
        <v>#N/A</v>
      </c>
      <c r="AQ2792" s="1" t="e">
        <f t="shared" si="397"/>
        <v>#N/A</v>
      </c>
    </row>
    <row r="2793" spans="1:43">
      <c r="A2793">
        <v>92</v>
      </c>
      <c r="B2793" t="s">
        <v>13819</v>
      </c>
      <c r="C2793" t="s">
        <v>13419</v>
      </c>
      <c r="D2793" t="e">
        <f t="shared" si="391"/>
        <v>#N/A</v>
      </c>
      <c r="K2793">
        <f t="shared" si="399"/>
        <v>1986</v>
      </c>
      <c r="L2793" t="s">
        <v>4682</v>
      </c>
      <c r="M2793" t="s">
        <v>4622</v>
      </c>
      <c r="N2793" t="s">
        <v>13820</v>
      </c>
      <c r="O2793" t="s">
        <v>5570</v>
      </c>
      <c r="P2793" t="s">
        <v>13821</v>
      </c>
      <c r="Q2793" t="s">
        <v>13822</v>
      </c>
      <c r="R2793" t="s">
        <v>13823</v>
      </c>
      <c r="AA2793">
        <v>2985</v>
      </c>
      <c r="AB2793" s="1">
        <v>41243</v>
      </c>
      <c r="AC2793" t="s">
        <v>2959</v>
      </c>
      <c r="AD2793" s="2">
        <v>10000000</v>
      </c>
      <c r="AE2793" s="2">
        <v>6810754</v>
      </c>
      <c r="AF2793" s="2">
        <v>8396077</v>
      </c>
      <c r="AG2793">
        <v>11</v>
      </c>
      <c r="AH2793">
        <v>30</v>
      </c>
      <c r="AI2793">
        <v>12</v>
      </c>
      <c r="AK2793" s="1" t="e">
        <f t="shared" si="398"/>
        <v>#N/A</v>
      </c>
      <c r="AL2793" s="1" t="e">
        <f t="shared" si="392"/>
        <v>#N/A</v>
      </c>
      <c r="AM2793" s="1" t="e">
        <f t="shared" si="393"/>
        <v>#N/A</v>
      </c>
      <c r="AN2793" s="1" t="e">
        <f t="shared" si="394"/>
        <v>#N/A</v>
      </c>
      <c r="AO2793" s="1" t="e">
        <f t="shared" si="395"/>
        <v>#N/A</v>
      </c>
      <c r="AP2793" s="1" t="e">
        <f t="shared" si="396"/>
        <v>#N/A</v>
      </c>
      <c r="AQ2793" s="1" t="e">
        <f t="shared" si="397"/>
        <v>#N/A</v>
      </c>
    </row>
    <row r="2794" spans="1:43">
      <c r="A2794">
        <v>93</v>
      </c>
      <c r="B2794" t="s">
        <v>13824</v>
      </c>
      <c r="C2794" t="s">
        <v>5962</v>
      </c>
      <c r="D2794" t="e">
        <f t="shared" si="391"/>
        <v>#N/A</v>
      </c>
      <c r="K2794">
        <f t="shared" si="399"/>
        <v>1986</v>
      </c>
      <c r="L2794" t="s">
        <v>4635</v>
      </c>
      <c r="AA2794">
        <v>2175</v>
      </c>
      <c r="AB2794" s="1">
        <v>41208</v>
      </c>
      <c r="AC2794" t="s">
        <v>2159</v>
      </c>
      <c r="AD2794" s="2">
        <v>20000000</v>
      </c>
      <c r="AE2794" s="2">
        <v>6002756</v>
      </c>
      <c r="AF2794" s="2">
        <v>8300821</v>
      </c>
      <c r="AG2794">
        <v>10</v>
      </c>
      <c r="AH2794">
        <v>26</v>
      </c>
      <c r="AI2794">
        <v>12</v>
      </c>
      <c r="AK2794" s="1" t="e">
        <f t="shared" si="398"/>
        <v>#N/A</v>
      </c>
      <c r="AL2794" s="1" t="e">
        <f t="shared" si="392"/>
        <v>#N/A</v>
      </c>
      <c r="AM2794" s="1" t="e">
        <f t="shared" si="393"/>
        <v>#N/A</v>
      </c>
      <c r="AN2794" s="1" t="e">
        <f t="shared" si="394"/>
        <v>#N/A</v>
      </c>
      <c r="AO2794" s="1" t="e">
        <f t="shared" si="395"/>
        <v>#N/A</v>
      </c>
      <c r="AP2794" s="1" t="e">
        <f t="shared" si="396"/>
        <v>#N/A</v>
      </c>
      <c r="AQ2794" s="1" t="e">
        <f t="shared" si="397"/>
        <v>#N/A</v>
      </c>
    </row>
    <row r="2795" spans="1:43">
      <c r="A2795">
        <v>94</v>
      </c>
      <c r="B2795" t="s">
        <v>13825</v>
      </c>
      <c r="C2795" t="s">
        <v>13085</v>
      </c>
      <c r="D2795" t="e">
        <f t="shared" si="391"/>
        <v>#N/A</v>
      </c>
      <c r="K2795">
        <f t="shared" si="399"/>
        <v>1986</v>
      </c>
      <c r="L2795" t="s">
        <v>4682</v>
      </c>
      <c r="M2795" t="s">
        <v>4763</v>
      </c>
      <c r="N2795" t="s">
        <v>5499</v>
      </c>
      <c r="O2795" t="s">
        <v>13826</v>
      </c>
      <c r="P2795" t="s">
        <v>13827</v>
      </c>
      <c r="Q2795" t="s">
        <v>13828</v>
      </c>
      <c r="R2795" t="s">
        <v>13829</v>
      </c>
      <c r="AA2795">
        <v>2983</v>
      </c>
      <c r="AB2795" s="1">
        <v>41082</v>
      </c>
      <c r="AC2795" t="s">
        <v>2957</v>
      </c>
      <c r="AD2795" s="2">
        <v>10000000</v>
      </c>
      <c r="AE2795" s="2">
        <v>7078738</v>
      </c>
      <c r="AF2795" s="2">
        <v>7756163</v>
      </c>
      <c r="AG2795">
        <v>6</v>
      </c>
      <c r="AH2795">
        <v>22</v>
      </c>
      <c r="AI2795">
        <v>12</v>
      </c>
      <c r="AK2795" s="1" t="e">
        <f t="shared" si="398"/>
        <v>#N/A</v>
      </c>
      <c r="AL2795" s="1" t="e">
        <f t="shared" si="392"/>
        <v>#N/A</v>
      </c>
      <c r="AM2795" s="1" t="e">
        <f t="shared" si="393"/>
        <v>#N/A</v>
      </c>
      <c r="AN2795" s="1" t="e">
        <f t="shared" si="394"/>
        <v>#N/A</v>
      </c>
      <c r="AO2795" s="1" t="e">
        <f t="shared" si="395"/>
        <v>#N/A</v>
      </c>
      <c r="AP2795" s="1" t="e">
        <f t="shared" si="396"/>
        <v>#N/A</v>
      </c>
      <c r="AQ2795" s="1" t="e">
        <f t="shared" si="397"/>
        <v>#N/A</v>
      </c>
    </row>
    <row r="2796" spans="1:43">
      <c r="A2796">
        <v>95</v>
      </c>
      <c r="B2796" t="s">
        <v>13830</v>
      </c>
      <c r="C2796" t="s">
        <v>11759</v>
      </c>
      <c r="D2796" t="e">
        <f t="shared" si="391"/>
        <v>#N/A</v>
      </c>
      <c r="K2796">
        <f t="shared" si="399"/>
        <v>1986</v>
      </c>
      <c r="L2796" t="s">
        <v>4600</v>
      </c>
      <c r="M2796" t="s">
        <v>4689</v>
      </c>
      <c r="N2796" t="s">
        <v>4572</v>
      </c>
      <c r="O2796" t="s">
        <v>13831</v>
      </c>
      <c r="P2796" t="s">
        <v>13831</v>
      </c>
      <c r="Q2796" t="s">
        <v>13832</v>
      </c>
      <c r="R2796" t="s">
        <v>13833</v>
      </c>
      <c r="AA2796">
        <v>3569</v>
      </c>
      <c r="AB2796" s="1">
        <v>41138</v>
      </c>
      <c r="AC2796" t="s">
        <v>3535</v>
      </c>
      <c r="AD2796" s="2">
        <v>4900000</v>
      </c>
      <c r="AE2796" s="2">
        <v>95933</v>
      </c>
      <c r="AF2796" s="2">
        <v>6924321</v>
      </c>
      <c r="AG2796">
        <v>8</v>
      </c>
      <c r="AH2796">
        <v>17</v>
      </c>
      <c r="AI2796">
        <v>12</v>
      </c>
      <c r="AK2796" s="1" t="str">
        <f t="shared" si="398"/>
        <v>R</v>
      </c>
      <c r="AL2796" s="1" t="str">
        <f t="shared" si="392"/>
        <v>101 min</v>
      </c>
      <c r="AM2796" s="1" t="str">
        <f t="shared" si="393"/>
        <v>Horror</v>
      </c>
      <c r="AN2796" s="1" t="str">
        <f t="shared" si="394"/>
        <v>Mike Newell</v>
      </c>
      <c r="AO2796" s="1" t="str">
        <f t="shared" si="395"/>
        <v>Chris Bryant, Clive Exton, Allan Scott, Bram Stoker (novel)</v>
      </c>
      <c r="AP2796" s="1" t="str">
        <f t="shared" si="396"/>
        <v>Charlton Heston, Susannah York, Jill Townsend, Stephanie Zimbalist</v>
      </c>
      <c r="AQ2796" s="1" t="str">
        <f t="shared" si="397"/>
        <v>WB</v>
      </c>
    </row>
    <row r="2797" spans="1:43">
      <c r="A2797">
        <v>96</v>
      </c>
      <c r="B2797" t="s">
        <v>13834</v>
      </c>
      <c r="C2797" t="s">
        <v>10764</v>
      </c>
      <c r="D2797" t="e">
        <f t="shared" si="391"/>
        <v>#N/A</v>
      </c>
      <c r="K2797">
        <f t="shared" si="399"/>
        <v>1986</v>
      </c>
      <c r="L2797" t="s">
        <v>4614</v>
      </c>
      <c r="M2797" t="s">
        <v>5460</v>
      </c>
      <c r="N2797" t="s">
        <v>4684</v>
      </c>
      <c r="O2797" t="s">
        <v>12000</v>
      </c>
      <c r="P2797" t="s">
        <v>12000</v>
      </c>
      <c r="Q2797" t="s">
        <v>13835</v>
      </c>
      <c r="R2797" t="s">
        <v>13836</v>
      </c>
      <c r="AA2797">
        <v>2375</v>
      </c>
      <c r="AB2797" s="1">
        <v>41145</v>
      </c>
      <c r="AC2797" t="s">
        <v>2359</v>
      </c>
      <c r="AD2797" s="2">
        <v>17000000</v>
      </c>
      <c r="AE2797" s="2">
        <v>4936819</v>
      </c>
      <c r="AF2797" s="2">
        <v>6909667</v>
      </c>
      <c r="AG2797">
        <v>8</v>
      </c>
      <c r="AH2797">
        <v>24</v>
      </c>
      <c r="AI2797">
        <v>12</v>
      </c>
      <c r="AK2797" s="1" t="e">
        <f t="shared" si="398"/>
        <v>#N/A</v>
      </c>
      <c r="AL2797" s="1" t="e">
        <f t="shared" si="392"/>
        <v>#N/A</v>
      </c>
      <c r="AM2797" s="1" t="e">
        <f t="shared" si="393"/>
        <v>#N/A</v>
      </c>
      <c r="AN2797" s="1" t="e">
        <f t="shared" si="394"/>
        <v>#N/A</v>
      </c>
      <c r="AO2797" s="1" t="e">
        <f t="shared" si="395"/>
        <v>#N/A</v>
      </c>
      <c r="AP2797" s="1" t="e">
        <f t="shared" si="396"/>
        <v>#N/A</v>
      </c>
      <c r="AQ2797" s="1" t="e">
        <f t="shared" si="397"/>
        <v>#N/A</v>
      </c>
    </row>
    <row r="2798" spans="1:43">
      <c r="A2798">
        <v>97</v>
      </c>
      <c r="B2798" t="s">
        <v>13837</v>
      </c>
      <c r="C2798" t="s">
        <v>13419</v>
      </c>
      <c r="D2798" t="e">
        <f t="shared" si="391"/>
        <v>#N/A</v>
      </c>
      <c r="K2798">
        <f t="shared" si="399"/>
        <v>1986</v>
      </c>
      <c r="L2798" t="s">
        <v>4636</v>
      </c>
      <c r="M2798" t="s">
        <v>4957</v>
      </c>
      <c r="N2798" t="s">
        <v>6168</v>
      </c>
      <c r="O2798" t="s">
        <v>13838</v>
      </c>
      <c r="P2798" t="s">
        <v>13839</v>
      </c>
      <c r="Q2798" t="s">
        <v>13840</v>
      </c>
      <c r="R2798" t="s">
        <v>13841</v>
      </c>
      <c r="AA2798">
        <v>2243</v>
      </c>
      <c r="AB2798" s="1">
        <v>41180</v>
      </c>
      <c r="AC2798" t="s">
        <v>2227</v>
      </c>
      <c r="AD2798" s="2">
        <v>19000000</v>
      </c>
      <c r="AE2798" s="2">
        <v>5310554</v>
      </c>
      <c r="AF2798" s="2">
        <v>5431486</v>
      </c>
      <c r="AG2798">
        <v>9</v>
      </c>
      <c r="AH2798">
        <v>28</v>
      </c>
      <c r="AI2798">
        <v>12</v>
      </c>
      <c r="AK2798" s="1" t="e">
        <f t="shared" si="398"/>
        <v>#N/A</v>
      </c>
      <c r="AL2798" s="1" t="e">
        <f t="shared" si="392"/>
        <v>#N/A</v>
      </c>
      <c r="AM2798" s="1" t="e">
        <f t="shared" si="393"/>
        <v>#N/A</v>
      </c>
      <c r="AN2798" s="1" t="e">
        <f t="shared" si="394"/>
        <v>#N/A</v>
      </c>
      <c r="AO2798" s="1" t="e">
        <f t="shared" si="395"/>
        <v>#N/A</v>
      </c>
      <c r="AP2798" s="1" t="e">
        <f t="shared" si="396"/>
        <v>#N/A</v>
      </c>
      <c r="AQ2798" s="1" t="e">
        <f t="shared" si="397"/>
        <v>#N/A</v>
      </c>
    </row>
    <row r="2799" spans="1:43">
      <c r="A2799">
        <v>98</v>
      </c>
      <c r="B2799" t="s">
        <v>2412</v>
      </c>
      <c r="C2799" t="s">
        <v>4677</v>
      </c>
      <c r="D2799">
        <f t="shared" si="391"/>
        <v>16000000</v>
      </c>
      <c r="K2799">
        <f t="shared" si="399"/>
        <v>1986</v>
      </c>
      <c r="L2799" t="s">
        <v>4682</v>
      </c>
      <c r="M2799" t="s">
        <v>4671</v>
      </c>
      <c r="N2799" t="s">
        <v>4643</v>
      </c>
      <c r="O2799" t="s">
        <v>6850</v>
      </c>
      <c r="P2799" t="s">
        <v>13842</v>
      </c>
      <c r="Q2799" t="s">
        <v>13843</v>
      </c>
      <c r="R2799" t="s">
        <v>13844</v>
      </c>
      <c r="AA2799">
        <v>4208</v>
      </c>
      <c r="AB2799" s="1">
        <v>40991</v>
      </c>
      <c r="AC2799" t="s">
        <v>4158</v>
      </c>
      <c r="AD2799" s="2">
        <v>1000000</v>
      </c>
      <c r="AE2799" s="2">
        <v>5355847</v>
      </c>
      <c r="AF2799" s="2">
        <v>5355847</v>
      </c>
      <c r="AG2799">
        <v>3</v>
      </c>
      <c r="AH2799">
        <v>23</v>
      </c>
      <c r="AI2799">
        <v>12</v>
      </c>
      <c r="AK2799" s="1" t="e">
        <f t="shared" si="398"/>
        <v>#N/A</v>
      </c>
      <c r="AL2799" s="1" t="e">
        <f t="shared" si="392"/>
        <v>#N/A</v>
      </c>
      <c r="AM2799" s="1" t="e">
        <f t="shared" si="393"/>
        <v>#N/A</v>
      </c>
      <c r="AN2799" s="1" t="e">
        <f t="shared" si="394"/>
        <v>#N/A</v>
      </c>
      <c r="AO2799" s="1" t="e">
        <f t="shared" si="395"/>
        <v>#N/A</v>
      </c>
      <c r="AP2799" s="1" t="e">
        <f t="shared" si="396"/>
        <v>#N/A</v>
      </c>
      <c r="AQ2799" s="1" t="e">
        <f t="shared" si="397"/>
        <v>#N/A</v>
      </c>
    </row>
    <row r="2800" spans="1:43">
      <c r="A2800">
        <v>99</v>
      </c>
      <c r="B2800" t="s">
        <v>13845</v>
      </c>
      <c r="C2800" t="s">
        <v>13419</v>
      </c>
      <c r="D2800" t="e">
        <f t="shared" si="391"/>
        <v>#N/A</v>
      </c>
      <c r="K2800">
        <f t="shared" si="399"/>
        <v>1986</v>
      </c>
      <c r="L2800" t="s">
        <v>4614</v>
      </c>
      <c r="M2800" t="s">
        <v>6879</v>
      </c>
      <c r="N2800" t="s">
        <v>5455</v>
      </c>
      <c r="O2800" t="s">
        <v>13846</v>
      </c>
      <c r="P2800" t="s">
        <v>13847</v>
      </c>
      <c r="Q2800" t="s">
        <v>13848</v>
      </c>
      <c r="R2800" t="s">
        <v>13849</v>
      </c>
      <c r="AA2800">
        <v>3903</v>
      </c>
      <c r="AB2800" s="1">
        <v>41138</v>
      </c>
      <c r="AC2800" t="s">
        <v>3860</v>
      </c>
      <c r="AD2800" s="2">
        <v>2500000</v>
      </c>
      <c r="AE2800" s="2">
        <v>3317468</v>
      </c>
      <c r="AF2800" s="2">
        <v>4934356</v>
      </c>
      <c r="AG2800">
        <v>8</v>
      </c>
      <c r="AH2800">
        <v>17</v>
      </c>
      <c r="AI2800">
        <v>12</v>
      </c>
      <c r="AK2800" s="1" t="e">
        <f t="shared" si="398"/>
        <v>#N/A</v>
      </c>
      <c r="AL2800" s="1" t="e">
        <f t="shared" si="392"/>
        <v>#N/A</v>
      </c>
      <c r="AM2800" s="1" t="e">
        <f t="shared" si="393"/>
        <v>#N/A</v>
      </c>
      <c r="AN2800" s="1" t="e">
        <f t="shared" si="394"/>
        <v>#N/A</v>
      </c>
      <c r="AO2800" s="1" t="e">
        <f t="shared" si="395"/>
        <v>#N/A</v>
      </c>
      <c r="AP2800" s="1" t="e">
        <f t="shared" si="396"/>
        <v>#N/A</v>
      </c>
      <c r="AQ2800" s="1" t="e">
        <f t="shared" si="397"/>
        <v>#N/A</v>
      </c>
    </row>
    <row r="2801" spans="1:43">
      <c r="A2801">
        <v>100</v>
      </c>
      <c r="B2801" t="s">
        <v>13850</v>
      </c>
      <c r="C2801" t="s">
        <v>4805</v>
      </c>
      <c r="D2801" t="e">
        <f t="shared" si="391"/>
        <v>#N/A</v>
      </c>
      <c r="K2801">
        <f t="shared" si="399"/>
        <v>1986</v>
      </c>
      <c r="L2801" t="s">
        <v>4682</v>
      </c>
      <c r="M2801" t="s">
        <v>5159</v>
      </c>
      <c r="N2801" t="s">
        <v>4795</v>
      </c>
      <c r="O2801" t="s">
        <v>11302</v>
      </c>
      <c r="P2801" t="s">
        <v>12102</v>
      </c>
      <c r="Q2801" t="s">
        <v>13851</v>
      </c>
      <c r="R2801" t="s">
        <v>13852</v>
      </c>
      <c r="AA2801">
        <v>2997</v>
      </c>
      <c r="AB2801" s="1">
        <v>40984</v>
      </c>
      <c r="AC2801" t="s">
        <v>2971</v>
      </c>
      <c r="AD2801" s="2">
        <v>10000000</v>
      </c>
      <c r="AE2801" s="2">
        <v>4269426</v>
      </c>
      <c r="AF2801" s="2">
        <v>4708127</v>
      </c>
      <c r="AG2801">
        <v>3</v>
      </c>
      <c r="AH2801">
        <v>16</v>
      </c>
      <c r="AI2801">
        <v>12</v>
      </c>
      <c r="AK2801" s="1" t="e">
        <f t="shared" si="398"/>
        <v>#N/A</v>
      </c>
      <c r="AL2801" s="1" t="e">
        <f t="shared" si="392"/>
        <v>#N/A</v>
      </c>
      <c r="AM2801" s="1" t="e">
        <f t="shared" si="393"/>
        <v>#N/A</v>
      </c>
      <c r="AN2801" s="1" t="e">
        <f t="shared" si="394"/>
        <v>#N/A</v>
      </c>
      <c r="AO2801" s="1" t="e">
        <f t="shared" si="395"/>
        <v>#N/A</v>
      </c>
      <c r="AP2801" s="1" t="e">
        <f t="shared" si="396"/>
        <v>#N/A</v>
      </c>
      <c r="AQ2801" s="1" t="e">
        <f t="shared" si="397"/>
        <v>#N/A</v>
      </c>
    </row>
    <row r="2802" spans="1:43">
      <c r="A2802">
        <v>1</v>
      </c>
      <c r="B2802" t="s">
        <v>2204</v>
      </c>
      <c r="C2802" t="s">
        <v>4621</v>
      </c>
      <c r="D2802">
        <f t="shared" si="391"/>
        <v>19000000</v>
      </c>
      <c r="K2802">
        <f t="shared" si="399"/>
        <v>1985</v>
      </c>
      <c r="L2802" t="s">
        <v>4614</v>
      </c>
      <c r="M2802" t="s">
        <v>4671</v>
      </c>
      <c r="N2802" t="s">
        <v>5673</v>
      </c>
      <c r="O2802" t="s">
        <v>5170</v>
      </c>
      <c r="P2802" t="s">
        <v>13853</v>
      </c>
      <c r="Q2802" t="s">
        <v>13854</v>
      </c>
      <c r="R2802" t="s">
        <v>13855</v>
      </c>
      <c r="AA2802">
        <v>3013</v>
      </c>
      <c r="AB2802" s="1">
        <v>41117</v>
      </c>
      <c r="AC2802" t="s">
        <v>2987</v>
      </c>
      <c r="AD2802" s="2">
        <v>10000000</v>
      </c>
      <c r="AE2802" s="2">
        <v>1291645</v>
      </c>
      <c r="AF2802" s="2">
        <v>4659110</v>
      </c>
      <c r="AG2802">
        <v>7</v>
      </c>
      <c r="AH2802">
        <v>27</v>
      </c>
      <c r="AI2802">
        <v>12</v>
      </c>
      <c r="AK2802" s="1" t="e">
        <f t="shared" si="398"/>
        <v>#N/A</v>
      </c>
      <c r="AL2802" s="1" t="e">
        <f t="shared" si="392"/>
        <v>#N/A</v>
      </c>
      <c r="AM2802" s="1" t="e">
        <f t="shared" si="393"/>
        <v>#N/A</v>
      </c>
      <c r="AN2802" s="1" t="e">
        <f t="shared" si="394"/>
        <v>#N/A</v>
      </c>
      <c r="AO2802" s="1" t="e">
        <f t="shared" si="395"/>
        <v>#N/A</v>
      </c>
      <c r="AP2802" s="1" t="e">
        <f t="shared" si="396"/>
        <v>#N/A</v>
      </c>
      <c r="AQ2802" s="1" t="e">
        <f t="shared" si="397"/>
        <v>#N/A</v>
      </c>
    </row>
    <row r="2803" spans="1:43">
      <c r="A2803">
        <v>2</v>
      </c>
      <c r="B2803" t="s">
        <v>1069</v>
      </c>
      <c r="C2803" t="s">
        <v>4805</v>
      </c>
      <c r="D2803">
        <f t="shared" si="391"/>
        <v>44000000</v>
      </c>
      <c r="K2803">
        <f t="shared" si="399"/>
        <v>1985</v>
      </c>
      <c r="L2803" t="s">
        <v>4682</v>
      </c>
      <c r="M2803" t="s">
        <v>4984</v>
      </c>
      <c r="N2803" t="s">
        <v>5185</v>
      </c>
      <c r="O2803" t="s">
        <v>12657</v>
      </c>
      <c r="P2803" t="s">
        <v>13856</v>
      </c>
      <c r="Q2803" t="s">
        <v>13857</v>
      </c>
      <c r="R2803" t="s">
        <v>13858</v>
      </c>
      <c r="AA2803">
        <v>4313</v>
      </c>
      <c r="AB2803" s="1">
        <v>41068</v>
      </c>
      <c r="AC2803" t="s">
        <v>4262</v>
      </c>
      <c r="AD2803" s="2">
        <v>750000</v>
      </c>
      <c r="AE2803" s="2">
        <v>4010957</v>
      </c>
      <c r="AF2803" s="2">
        <v>4422318</v>
      </c>
      <c r="AG2803">
        <v>6</v>
      </c>
      <c r="AH2803">
        <v>8</v>
      </c>
      <c r="AI2803">
        <v>12</v>
      </c>
      <c r="AK2803" s="1" t="e">
        <f t="shared" si="398"/>
        <v>#N/A</v>
      </c>
      <c r="AL2803" s="1" t="e">
        <f t="shared" si="392"/>
        <v>#N/A</v>
      </c>
      <c r="AM2803" s="1" t="e">
        <f t="shared" si="393"/>
        <v>#N/A</v>
      </c>
      <c r="AN2803" s="1" t="e">
        <f t="shared" si="394"/>
        <v>#N/A</v>
      </c>
      <c r="AO2803" s="1" t="e">
        <f t="shared" si="395"/>
        <v>#N/A</v>
      </c>
      <c r="AP2803" s="1" t="e">
        <f t="shared" si="396"/>
        <v>#N/A</v>
      </c>
      <c r="AQ2803" s="1" t="e">
        <f t="shared" si="397"/>
        <v>#N/A</v>
      </c>
    </row>
    <row r="2804" spans="1:43">
      <c r="A2804">
        <v>3</v>
      </c>
      <c r="B2804" t="s">
        <v>13859</v>
      </c>
      <c r="C2804" t="s">
        <v>6482</v>
      </c>
      <c r="D2804" t="e">
        <f t="shared" si="391"/>
        <v>#N/A</v>
      </c>
      <c r="K2804">
        <f t="shared" si="399"/>
        <v>1985</v>
      </c>
      <c r="L2804" t="s">
        <v>4614</v>
      </c>
      <c r="M2804" t="s">
        <v>4812</v>
      </c>
      <c r="N2804" t="s">
        <v>5357</v>
      </c>
      <c r="O2804" t="s">
        <v>5838</v>
      </c>
      <c r="P2804" t="s">
        <v>5838</v>
      </c>
      <c r="Q2804" t="s">
        <v>13860</v>
      </c>
      <c r="R2804" t="s">
        <v>13861</v>
      </c>
      <c r="AA2804">
        <v>3671</v>
      </c>
      <c r="AB2804" s="1">
        <v>41199</v>
      </c>
      <c r="AC2804" t="s">
        <v>3636</v>
      </c>
      <c r="AD2804" s="2">
        <v>4000000</v>
      </c>
      <c r="AE2804" s="2">
        <v>641054</v>
      </c>
      <c r="AF2804" s="2">
        <v>4230426</v>
      </c>
      <c r="AG2804">
        <v>10</v>
      </c>
      <c r="AH2804">
        <v>17</v>
      </c>
      <c r="AI2804">
        <v>12</v>
      </c>
      <c r="AK2804" s="1" t="e">
        <f t="shared" si="398"/>
        <v>#N/A</v>
      </c>
      <c r="AL2804" s="1" t="e">
        <f t="shared" si="392"/>
        <v>#N/A</v>
      </c>
      <c r="AM2804" s="1" t="e">
        <f t="shared" si="393"/>
        <v>#N/A</v>
      </c>
      <c r="AN2804" s="1" t="e">
        <f t="shared" si="394"/>
        <v>#N/A</v>
      </c>
      <c r="AO2804" s="1" t="e">
        <f t="shared" si="395"/>
        <v>#N/A</v>
      </c>
      <c r="AP2804" s="1" t="e">
        <f t="shared" si="396"/>
        <v>#N/A</v>
      </c>
      <c r="AQ2804" s="1" t="e">
        <f t="shared" si="397"/>
        <v>#N/A</v>
      </c>
    </row>
    <row r="2805" spans="1:43">
      <c r="A2805">
        <v>4</v>
      </c>
      <c r="B2805" t="s">
        <v>2446</v>
      </c>
      <c r="C2805" t="s">
        <v>4628</v>
      </c>
      <c r="D2805">
        <f t="shared" si="391"/>
        <v>15000000</v>
      </c>
      <c r="K2805">
        <f t="shared" si="399"/>
        <v>1985</v>
      </c>
      <c r="L2805" t="s">
        <v>4600</v>
      </c>
      <c r="M2805" t="s">
        <v>5414</v>
      </c>
      <c r="N2805" t="s">
        <v>4572</v>
      </c>
      <c r="O2805" t="s">
        <v>5086</v>
      </c>
      <c r="P2805" t="s">
        <v>13862</v>
      </c>
      <c r="Q2805" t="s">
        <v>13863</v>
      </c>
      <c r="R2805" t="s">
        <v>13864</v>
      </c>
      <c r="AA2805">
        <v>3074</v>
      </c>
      <c r="AB2805" s="1">
        <v>41226</v>
      </c>
      <c r="AC2805" t="s">
        <v>3047</v>
      </c>
      <c r="AD2805" s="2">
        <v>9200000</v>
      </c>
      <c r="AE2805" s="2">
        <v>3047539</v>
      </c>
      <c r="AF2805" s="2">
        <v>4074386</v>
      </c>
      <c r="AG2805">
        <v>11</v>
      </c>
      <c r="AH2805">
        <v>13</v>
      </c>
      <c r="AI2805">
        <v>12</v>
      </c>
      <c r="AK2805" s="1" t="e">
        <f t="shared" si="398"/>
        <v>#N/A</v>
      </c>
      <c r="AL2805" s="1" t="e">
        <f t="shared" si="392"/>
        <v>#N/A</v>
      </c>
      <c r="AM2805" s="1" t="e">
        <f t="shared" si="393"/>
        <v>#N/A</v>
      </c>
      <c r="AN2805" s="1" t="e">
        <f t="shared" si="394"/>
        <v>#N/A</v>
      </c>
      <c r="AO2805" s="1" t="e">
        <f t="shared" si="395"/>
        <v>#N/A</v>
      </c>
      <c r="AP2805" s="1" t="e">
        <f t="shared" si="396"/>
        <v>#N/A</v>
      </c>
      <c r="AQ2805" s="1" t="e">
        <f t="shared" si="397"/>
        <v>#N/A</v>
      </c>
    </row>
    <row r="2806" spans="1:43">
      <c r="A2806">
        <v>5</v>
      </c>
      <c r="B2806" t="s">
        <v>1473</v>
      </c>
      <c r="C2806" t="s">
        <v>4621</v>
      </c>
      <c r="D2806">
        <f t="shared" si="391"/>
        <v>31000000</v>
      </c>
      <c r="K2806">
        <f t="shared" si="399"/>
        <v>1985</v>
      </c>
      <c r="L2806" t="s">
        <v>4614</v>
      </c>
      <c r="M2806" t="s">
        <v>4642</v>
      </c>
      <c r="N2806" t="s">
        <v>6177</v>
      </c>
      <c r="O2806" t="s">
        <v>7424</v>
      </c>
      <c r="P2806" t="s">
        <v>13865</v>
      </c>
      <c r="Q2806" t="s">
        <v>13866</v>
      </c>
      <c r="R2806" t="s">
        <v>13867</v>
      </c>
      <c r="AA2806">
        <v>4294</v>
      </c>
      <c r="AB2806" s="1">
        <v>41124</v>
      </c>
      <c r="AC2806" t="s">
        <v>4243</v>
      </c>
      <c r="AD2806" s="2">
        <v>840000</v>
      </c>
      <c r="AE2806" s="2">
        <v>3103407</v>
      </c>
      <c r="AF2806" s="2">
        <v>3787689</v>
      </c>
      <c r="AG2806">
        <v>8</v>
      </c>
      <c r="AH2806">
        <v>3</v>
      </c>
      <c r="AI2806">
        <v>12</v>
      </c>
      <c r="AK2806" s="1" t="e">
        <f t="shared" si="398"/>
        <v>#N/A</v>
      </c>
      <c r="AL2806" s="1" t="e">
        <f t="shared" si="392"/>
        <v>#N/A</v>
      </c>
      <c r="AM2806" s="1" t="e">
        <f t="shared" si="393"/>
        <v>#N/A</v>
      </c>
      <c r="AN2806" s="1" t="e">
        <f t="shared" si="394"/>
        <v>#N/A</v>
      </c>
      <c r="AO2806" s="1" t="e">
        <f t="shared" si="395"/>
        <v>#N/A</v>
      </c>
      <c r="AP2806" s="1" t="e">
        <f t="shared" si="396"/>
        <v>#N/A</v>
      </c>
      <c r="AQ2806" s="1" t="e">
        <f t="shared" si="397"/>
        <v>#N/A</v>
      </c>
    </row>
    <row r="2807" spans="1:43">
      <c r="A2807">
        <v>6</v>
      </c>
      <c r="B2807" t="s">
        <v>13868</v>
      </c>
      <c r="C2807" t="s">
        <v>4677</v>
      </c>
      <c r="D2807" t="e">
        <f t="shared" si="391"/>
        <v>#N/A</v>
      </c>
      <c r="K2807">
        <f t="shared" si="399"/>
        <v>1985</v>
      </c>
      <c r="L2807" t="s">
        <v>4600</v>
      </c>
      <c r="M2807" t="s">
        <v>4683</v>
      </c>
      <c r="N2807" t="s">
        <v>13869</v>
      </c>
      <c r="O2807" t="s">
        <v>5624</v>
      </c>
      <c r="P2807" t="s">
        <v>13870</v>
      </c>
      <c r="Q2807" t="s">
        <v>13871</v>
      </c>
      <c r="R2807" t="s">
        <v>13872</v>
      </c>
      <c r="AA2807">
        <v>2999</v>
      </c>
      <c r="AB2807" s="1">
        <v>41194</v>
      </c>
      <c r="AC2807" t="s">
        <v>2973</v>
      </c>
      <c r="AD2807" s="2">
        <v>10000000</v>
      </c>
      <c r="AE2807" s="2">
        <v>3336053</v>
      </c>
      <c r="AF2807" s="2">
        <v>3336053</v>
      </c>
      <c r="AG2807">
        <v>10</v>
      </c>
      <c r="AH2807">
        <v>12</v>
      </c>
      <c r="AI2807">
        <v>12</v>
      </c>
      <c r="AK2807" s="1" t="e">
        <f t="shared" si="398"/>
        <v>#N/A</v>
      </c>
      <c r="AL2807" s="1" t="e">
        <f t="shared" si="392"/>
        <v>#N/A</v>
      </c>
      <c r="AM2807" s="1" t="e">
        <f t="shared" si="393"/>
        <v>#N/A</v>
      </c>
      <c r="AN2807" s="1" t="e">
        <f t="shared" si="394"/>
        <v>#N/A</v>
      </c>
      <c r="AO2807" s="1" t="e">
        <f t="shared" si="395"/>
        <v>#N/A</v>
      </c>
      <c r="AP2807" s="1" t="e">
        <f t="shared" si="396"/>
        <v>#N/A</v>
      </c>
      <c r="AQ2807" s="1" t="e">
        <f t="shared" si="397"/>
        <v>#N/A</v>
      </c>
    </row>
    <row r="2808" spans="1:43">
      <c r="A2808">
        <v>7</v>
      </c>
      <c r="B2808" t="s">
        <v>13873</v>
      </c>
      <c r="C2808" t="s">
        <v>4677</v>
      </c>
      <c r="D2808" t="e">
        <f t="shared" si="391"/>
        <v>#N/A</v>
      </c>
      <c r="K2808">
        <f t="shared" si="399"/>
        <v>1985</v>
      </c>
      <c r="L2808" t="s">
        <v>4635</v>
      </c>
      <c r="AA2808">
        <v>4539</v>
      </c>
      <c r="AB2808" s="1">
        <v>41075</v>
      </c>
      <c r="AC2808" t="s">
        <v>4480</v>
      </c>
      <c r="AD2808" s="2">
        <v>120000</v>
      </c>
      <c r="AE2808" s="2">
        <v>1597486</v>
      </c>
      <c r="AF2808" s="2">
        <v>3090593</v>
      </c>
      <c r="AG2808">
        <v>6</v>
      </c>
      <c r="AH2808">
        <v>15</v>
      </c>
      <c r="AI2808">
        <v>12</v>
      </c>
      <c r="AK2808" s="1" t="e">
        <f t="shared" si="398"/>
        <v>#N/A</v>
      </c>
      <c r="AL2808" s="1" t="e">
        <f t="shared" si="392"/>
        <v>#N/A</v>
      </c>
      <c r="AM2808" s="1" t="e">
        <f t="shared" si="393"/>
        <v>#N/A</v>
      </c>
      <c r="AN2808" s="1" t="e">
        <f t="shared" si="394"/>
        <v>#N/A</v>
      </c>
      <c r="AO2808" s="1" t="e">
        <f t="shared" si="395"/>
        <v>#N/A</v>
      </c>
      <c r="AP2808" s="1" t="e">
        <f t="shared" si="396"/>
        <v>#N/A</v>
      </c>
      <c r="AQ2808" s="1" t="e">
        <f t="shared" si="397"/>
        <v>#N/A</v>
      </c>
    </row>
    <row r="2809" spans="1:43">
      <c r="A2809">
        <v>8</v>
      </c>
      <c r="B2809" t="s">
        <v>2737</v>
      </c>
      <c r="C2809" t="s">
        <v>4660</v>
      </c>
      <c r="D2809">
        <f t="shared" si="391"/>
        <v>12000000</v>
      </c>
      <c r="K2809">
        <f t="shared" si="399"/>
        <v>1985</v>
      </c>
      <c r="L2809" t="s">
        <v>4682</v>
      </c>
      <c r="M2809" t="s">
        <v>4666</v>
      </c>
      <c r="N2809" t="s">
        <v>9402</v>
      </c>
      <c r="O2809" t="s">
        <v>8008</v>
      </c>
      <c r="P2809" t="s">
        <v>13874</v>
      </c>
      <c r="Q2809" t="s">
        <v>13875</v>
      </c>
      <c r="R2809" t="s">
        <v>13876</v>
      </c>
      <c r="AA2809">
        <v>4289</v>
      </c>
      <c r="AB2809" s="1">
        <v>41152</v>
      </c>
      <c r="AC2809" t="s">
        <v>4239</v>
      </c>
      <c r="AD2809" s="2">
        <v>850000</v>
      </c>
      <c r="AE2809" s="2">
        <v>1251749</v>
      </c>
      <c r="AF2809" s="2">
        <v>1384038</v>
      </c>
      <c r="AG2809">
        <v>8</v>
      </c>
      <c r="AH2809">
        <v>31</v>
      </c>
      <c r="AI2809">
        <v>12</v>
      </c>
      <c r="AK2809" s="1" t="e">
        <f t="shared" si="398"/>
        <v>#N/A</v>
      </c>
      <c r="AL2809" s="1" t="e">
        <f t="shared" si="392"/>
        <v>#N/A</v>
      </c>
      <c r="AM2809" s="1" t="e">
        <f t="shared" si="393"/>
        <v>#N/A</v>
      </c>
      <c r="AN2809" s="1" t="e">
        <f t="shared" si="394"/>
        <v>#N/A</v>
      </c>
      <c r="AO2809" s="1" t="e">
        <f t="shared" si="395"/>
        <v>#N/A</v>
      </c>
      <c r="AP2809" s="1" t="e">
        <f t="shared" si="396"/>
        <v>#N/A</v>
      </c>
      <c r="AQ2809" s="1" t="e">
        <f t="shared" si="397"/>
        <v>#N/A</v>
      </c>
    </row>
    <row r="2810" spans="1:43">
      <c r="A2810">
        <v>9</v>
      </c>
      <c r="B2810" t="s">
        <v>13877</v>
      </c>
      <c r="C2810" t="s">
        <v>4628</v>
      </c>
      <c r="D2810" t="e">
        <f t="shared" si="391"/>
        <v>#N/A</v>
      </c>
      <c r="K2810">
        <f t="shared" si="399"/>
        <v>1985</v>
      </c>
      <c r="L2810" t="s">
        <v>4614</v>
      </c>
      <c r="M2810" t="s">
        <v>4872</v>
      </c>
      <c r="N2810" t="s">
        <v>5994</v>
      </c>
      <c r="O2810" t="s">
        <v>7277</v>
      </c>
      <c r="P2810" t="s">
        <v>13878</v>
      </c>
      <c r="Q2810" t="s">
        <v>13879</v>
      </c>
      <c r="R2810" t="s">
        <v>13880</v>
      </c>
      <c r="AA2810">
        <v>3829</v>
      </c>
      <c r="AB2810" s="1">
        <v>41005</v>
      </c>
      <c r="AC2810" t="s">
        <v>3789</v>
      </c>
      <c r="AD2810" s="2">
        <v>3000000</v>
      </c>
      <c r="AE2810" s="2">
        <v>1007535</v>
      </c>
      <c r="AF2810" s="2">
        <v>1324299</v>
      </c>
      <c r="AG2810">
        <v>4</v>
      </c>
      <c r="AH2810">
        <v>6</v>
      </c>
      <c r="AI2810">
        <v>12</v>
      </c>
      <c r="AK2810" s="1" t="e">
        <f t="shared" si="398"/>
        <v>#N/A</v>
      </c>
      <c r="AL2810" s="1" t="e">
        <f t="shared" si="392"/>
        <v>#N/A</v>
      </c>
      <c r="AM2810" s="1" t="e">
        <f t="shared" si="393"/>
        <v>#N/A</v>
      </c>
      <c r="AN2810" s="1" t="e">
        <f t="shared" si="394"/>
        <v>#N/A</v>
      </c>
      <c r="AO2810" s="1" t="e">
        <f t="shared" si="395"/>
        <v>#N/A</v>
      </c>
      <c r="AP2810" s="1" t="e">
        <f t="shared" si="396"/>
        <v>#N/A</v>
      </c>
      <c r="AQ2810" s="1" t="e">
        <f t="shared" si="397"/>
        <v>#N/A</v>
      </c>
    </row>
    <row r="2811" spans="1:43">
      <c r="A2811">
        <v>10</v>
      </c>
      <c r="B2811" t="s">
        <v>13881</v>
      </c>
      <c r="C2811" t="s">
        <v>4628</v>
      </c>
      <c r="D2811" t="e">
        <f t="shared" si="391"/>
        <v>#N/A</v>
      </c>
      <c r="K2811">
        <f t="shared" si="399"/>
        <v>1985</v>
      </c>
      <c r="L2811" t="s">
        <v>4614</v>
      </c>
      <c r="M2811" t="s">
        <v>4615</v>
      </c>
      <c r="N2811" t="s">
        <v>6286</v>
      </c>
      <c r="O2811" t="s">
        <v>10806</v>
      </c>
      <c r="P2811" t="s">
        <v>13882</v>
      </c>
      <c r="Q2811" t="s">
        <v>13883</v>
      </c>
      <c r="R2811" t="s">
        <v>13884</v>
      </c>
      <c r="AA2811">
        <v>2828</v>
      </c>
      <c r="AB2811" s="1">
        <v>41019</v>
      </c>
      <c r="AC2811" t="s">
        <v>2802</v>
      </c>
      <c r="AD2811" s="2">
        <v>12000000</v>
      </c>
      <c r="AE2811" s="2">
        <v>793352</v>
      </c>
      <c r="AF2811" s="2">
        <v>1200346</v>
      </c>
      <c r="AG2811">
        <v>4</v>
      </c>
      <c r="AH2811">
        <v>20</v>
      </c>
      <c r="AI2811">
        <v>12</v>
      </c>
      <c r="AK2811" s="1" t="e">
        <f t="shared" si="398"/>
        <v>#N/A</v>
      </c>
      <c r="AL2811" s="1" t="e">
        <f t="shared" si="392"/>
        <v>#N/A</v>
      </c>
      <c r="AM2811" s="1" t="e">
        <f t="shared" si="393"/>
        <v>#N/A</v>
      </c>
      <c r="AN2811" s="1" t="e">
        <f t="shared" si="394"/>
        <v>#N/A</v>
      </c>
      <c r="AO2811" s="1" t="e">
        <f t="shared" si="395"/>
        <v>#N/A</v>
      </c>
      <c r="AP2811" s="1" t="e">
        <f t="shared" si="396"/>
        <v>#N/A</v>
      </c>
      <c r="AQ2811" s="1" t="e">
        <f t="shared" si="397"/>
        <v>#N/A</v>
      </c>
    </row>
    <row r="2812" spans="1:43">
      <c r="A2812">
        <v>11</v>
      </c>
      <c r="B2812" t="s">
        <v>13885</v>
      </c>
      <c r="C2812" t="s">
        <v>4628</v>
      </c>
      <c r="D2812" t="e">
        <f t="shared" si="391"/>
        <v>#N/A</v>
      </c>
      <c r="K2812">
        <f t="shared" si="399"/>
        <v>1985</v>
      </c>
      <c r="L2812" t="s">
        <v>4600</v>
      </c>
      <c r="M2812" t="s">
        <v>5367</v>
      </c>
      <c r="N2812" t="s">
        <v>4708</v>
      </c>
      <c r="O2812" t="s">
        <v>13554</v>
      </c>
      <c r="P2812" t="s">
        <v>13886</v>
      </c>
      <c r="Q2812" t="s">
        <v>13556</v>
      </c>
      <c r="R2812" t="s">
        <v>13887</v>
      </c>
      <c r="AA2812">
        <v>2194</v>
      </c>
      <c r="AB2812" s="1">
        <v>41150</v>
      </c>
      <c r="AC2812" t="s">
        <v>2178</v>
      </c>
      <c r="AD2812" s="2">
        <v>20000000</v>
      </c>
      <c r="AE2812" s="2">
        <v>1065907</v>
      </c>
      <c r="AF2812" s="2">
        <v>1065907</v>
      </c>
      <c r="AG2812">
        <v>8</v>
      </c>
      <c r="AH2812">
        <v>29</v>
      </c>
      <c r="AI2812">
        <v>12</v>
      </c>
      <c r="AK2812" s="1" t="e">
        <f t="shared" si="398"/>
        <v>#N/A</v>
      </c>
      <c r="AL2812" s="1" t="e">
        <f t="shared" si="392"/>
        <v>#N/A</v>
      </c>
      <c r="AM2812" s="1" t="e">
        <f t="shared" si="393"/>
        <v>#N/A</v>
      </c>
      <c r="AN2812" s="1" t="e">
        <f t="shared" si="394"/>
        <v>#N/A</v>
      </c>
      <c r="AO2812" s="1" t="e">
        <f t="shared" si="395"/>
        <v>#N/A</v>
      </c>
      <c r="AP2812" s="1" t="e">
        <f t="shared" si="396"/>
        <v>#N/A</v>
      </c>
      <c r="AQ2812" s="1" t="e">
        <f t="shared" si="397"/>
        <v>#N/A</v>
      </c>
    </row>
    <row r="2813" spans="1:43">
      <c r="A2813">
        <v>12</v>
      </c>
      <c r="B2813" t="s">
        <v>13888</v>
      </c>
      <c r="C2813" t="s">
        <v>4621</v>
      </c>
      <c r="D2813" t="e">
        <f t="shared" si="391"/>
        <v>#N/A</v>
      </c>
      <c r="K2813">
        <f t="shared" si="399"/>
        <v>1985</v>
      </c>
      <c r="L2813" t="s">
        <v>4614</v>
      </c>
      <c r="M2813" t="s">
        <v>4622</v>
      </c>
      <c r="N2813" t="s">
        <v>11739</v>
      </c>
      <c r="O2813" t="s">
        <v>12544</v>
      </c>
      <c r="P2813" t="s">
        <v>13889</v>
      </c>
      <c r="Q2813" t="s">
        <v>13890</v>
      </c>
      <c r="R2813" t="s">
        <v>13891</v>
      </c>
      <c r="AA2813">
        <v>4314</v>
      </c>
      <c r="AB2813" s="1">
        <v>40942</v>
      </c>
      <c r="AC2813" t="s">
        <v>4263</v>
      </c>
      <c r="AD2813" s="2">
        <v>750000</v>
      </c>
      <c r="AE2813" s="2">
        <v>78396</v>
      </c>
      <c r="AF2813" s="2">
        <v>1011535</v>
      </c>
      <c r="AG2813">
        <v>2</v>
      </c>
      <c r="AH2813">
        <v>3</v>
      </c>
      <c r="AI2813">
        <v>12</v>
      </c>
      <c r="AK2813" s="1" t="e">
        <f t="shared" si="398"/>
        <v>#N/A</v>
      </c>
      <c r="AL2813" s="1" t="e">
        <f t="shared" si="392"/>
        <v>#N/A</v>
      </c>
      <c r="AM2813" s="1" t="e">
        <f t="shared" si="393"/>
        <v>#N/A</v>
      </c>
      <c r="AN2813" s="1" t="e">
        <f t="shared" si="394"/>
        <v>#N/A</v>
      </c>
      <c r="AO2813" s="1" t="e">
        <f t="shared" si="395"/>
        <v>#N/A</v>
      </c>
      <c r="AP2813" s="1" t="e">
        <f t="shared" si="396"/>
        <v>#N/A</v>
      </c>
      <c r="AQ2813" s="1" t="e">
        <f t="shared" si="397"/>
        <v>#N/A</v>
      </c>
    </row>
    <row r="2814" spans="1:43">
      <c r="A2814">
        <v>13</v>
      </c>
      <c r="B2814" t="s">
        <v>1536</v>
      </c>
      <c r="C2814" t="s">
        <v>5962</v>
      </c>
      <c r="D2814">
        <f t="shared" si="391"/>
        <v>30000000</v>
      </c>
      <c r="K2814">
        <f t="shared" si="399"/>
        <v>1985</v>
      </c>
      <c r="L2814" t="s">
        <v>4614</v>
      </c>
      <c r="M2814" t="s">
        <v>4839</v>
      </c>
      <c r="N2814" t="s">
        <v>5432</v>
      </c>
      <c r="O2814" t="s">
        <v>13892</v>
      </c>
      <c r="P2814" t="s">
        <v>13893</v>
      </c>
      <c r="Q2814" t="s">
        <v>13894</v>
      </c>
      <c r="R2814" t="s">
        <v>13895</v>
      </c>
      <c r="AA2814">
        <v>4454</v>
      </c>
      <c r="AB2814" s="1">
        <v>41138</v>
      </c>
      <c r="AC2814" t="s">
        <v>4400</v>
      </c>
      <c r="AD2814" s="2">
        <v>270000</v>
      </c>
      <c r="AE2814" s="2">
        <v>319285</v>
      </c>
      <c r="AF2814" s="2">
        <v>830700</v>
      </c>
      <c r="AG2814">
        <v>8</v>
      </c>
      <c r="AH2814">
        <v>17</v>
      </c>
      <c r="AI2814">
        <v>12</v>
      </c>
      <c r="AK2814" s="1" t="e">
        <f t="shared" si="398"/>
        <v>#N/A</v>
      </c>
      <c r="AL2814" s="1" t="e">
        <f t="shared" si="392"/>
        <v>#N/A</v>
      </c>
      <c r="AM2814" s="1" t="e">
        <f t="shared" si="393"/>
        <v>#N/A</v>
      </c>
      <c r="AN2814" s="1" t="e">
        <f t="shared" si="394"/>
        <v>#N/A</v>
      </c>
      <c r="AO2814" s="1" t="e">
        <f t="shared" si="395"/>
        <v>#N/A</v>
      </c>
      <c r="AP2814" s="1" t="e">
        <f t="shared" si="396"/>
        <v>#N/A</v>
      </c>
      <c r="AQ2814" s="1" t="e">
        <f t="shared" si="397"/>
        <v>#N/A</v>
      </c>
    </row>
    <row r="2815" spans="1:43">
      <c r="A2815">
        <v>14</v>
      </c>
      <c r="B2815" t="s">
        <v>13896</v>
      </c>
      <c r="C2815" t="s">
        <v>4628</v>
      </c>
      <c r="D2815" t="e">
        <f t="shared" si="391"/>
        <v>#N/A</v>
      </c>
      <c r="K2815">
        <f t="shared" si="399"/>
        <v>1985</v>
      </c>
      <c r="L2815" t="s">
        <v>4682</v>
      </c>
      <c r="M2815" t="s">
        <v>4738</v>
      </c>
      <c r="N2815" t="s">
        <v>13897</v>
      </c>
      <c r="O2815" t="s">
        <v>10473</v>
      </c>
      <c r="P2815" t="s">
        <v>13898</v>
      </c>
      <c r="Q2815" t="s">
        <v>13899</v>
      </c>
      <c r="R2815" t="s">
        <v>13900</v>
      </c>
      <c r="AA2815">
        <v>4164</v>
      </c>
      <c r="AB2815" s="1">
        <v>41012</v>
      </c>
      <c r="AC2815" t="s">
        <v>4115</v>
      </c>
      <c r="AD2815" s="2">
        <v>1200000</v>
      </c>
      <c r="AE2815" s="2">
        <v>595018</v>
      </c>
      <c r="AF2815" s="2">
        <v>595018</v>
      </c>
      <c r="AG2815">
        <v>4</v>
      </c>
      <c r="AH2815">
        <v>13</v>
      </c>
      <c r="AI2815">
        <v>12</v>
      </c>
      <c r="AK2815" s="1" t="e">
        <f t="shared" si="398"/>
        <v>#N/A</v>
      </c>
      <c r="AL2815" s="1" t="e">
        <f t="shared" si="392"/>
        <v>#N/A</v>
      </c>
      <c r="AM2815" s="1" t="e">
        <f t="shared" si="393"/>
        <v>#N/A</v>
      </c>
      <c r="AN2815" s="1" t="e">
        <f t="shared" si="394"/>
        <v>#N/A</v>
      </c>
      <c r="AO2815" s="1" t="e">
        <f t="shared" si="395"/>
        <v>#N/A</v>
      </c>
      <c r="AP2815" s="1" t="e">
        <f t="shared" si="396"/>
        <v>#N/A</v>
      </c>
      <c r="AQ2815" s="1" t="e">
        <f t="shared" si="397"/>
        <v>#N/A</v>
      </c>
    </row>
    <row r="2816" spans="1:43">
      <c r="A2816">
        <v>15</v>
      </c>
      <c r="B2816" t="s">
        <v>4564</v>
      </c>
      <c r="C2816" t="s">
        <v>4621</v>
      </c>
      <c r="D2816" t="e">
        <f t="shared" si="391"/>
        <v>#N/A</v>
      </c>
      <c r="K2816">
        <f t="shared" si="399"/>
        <v>1985</v>
      </c>
      <c r="L2816" t="s">
        <v>4682</v>
      </c>
      <c r="M2816" t="s">
        <v>5119</v>
      </c>
      <c r="N2816" t="s">
        <v>4757</v>
      </c>
      <c r="O2816" t="s">
        <v>13901</v>
      </c>
      <c r="P2816" t="s">
        <v>13902</v>
      </c>
      <c r="Q2816" t="s">
        <v>13903</v>
      </c>
      <c r="R2816" t="s">
        <v>13904</v>
      </c>
      <c r="AA2816">
        <v>4307</v>
      </c>
      <c r="AB2816" s="1">
        <v>40942</v>
      </c>
      <c r="AC2816" t="s">
        <v>4256</v>
      </c>
      <c r="AD2816" s="2">
        <v>800000</v>
      </c>
      <c r="AE2816" s="2">
        <v>29063</v>
      </c>
      <c r="AF2816" s="2">
        <v>462206</v>
      </c>
      <c r="AG2816">
        <v>2</v>
      </c>
      <c r="AH2816">
        <v>3</v>
      </c>
      <c r="AI2816">
        <v>12</v>
      </c>
      <c r="AK2816" s="1" t="e">
        <f t="shared" si="398"/>
        <v>#N/A</v>
      </c>
      <c r="AL2816" s="1" t="e">
        <f t="shared" si="392"/>
        <v>#N/A</v>
      </c>
      <c r="AM2816" s="1" t="e">
        <f t="shared" si="393"/>
        <v>#N/A</v>
      </c>
      <c r="AN2816" s="1" t="e">
        <f t="shared" si="394"/>
        <v>#N/A</v>
      </c>
      <c r="AO2816" s="1" t="e">
        <f t="shared" si="395"/>
        <v>#N/A</v>
      </c>
      <c r="AP2816" s="1" t="e">
        <f t="shared" si="396"/>
        <v>#N/A</v>
      </c>
      <c r="AQ2816" s="1" t="e">
        <f t="shared" si="397"/>
        <v>#N/A</v>
      </c>
    </row>
    <row r="2817" spans="1:43">
      <c r="A2817">
        <v>16</v>
      </c>
      <c r="B2817" t="s">
        <v>13905</v>
      </c>
      <c r="C2817" t="s">
        <v>4621</v>
      </c>
      <c r="D2817" t="e">
        <f t="shared" si="391"/>
        <v>#N/A</v>
      </c>
      <c r="K2817">
        <f t="shared" si="399"/>
        <v>1985</v>
      </c>
      <c r="L2817" t="s">
        <v>4682</v>
      </c>
      <c r="M2817" t="s">
        <v>5159</v>
      </c>
      <c r="N2817" t="s">
        <v>4852</v>
      </c>
      <c r="O2817" t="s">
        <v>9953</v>
      </c>
      <c r="P2817" t="s">
        <v>9953</v>
      </c>
      <c r="Q2817" t="s">
        <v>13906</v>
      </c>
      <c r="R2817" t="s">
        <v>13907</v>
      </c>
      <c r="AA2817">
        <v>3689</v>
      </c>
      <c r="AB2817" s="1">
        <v>40988</v>
      </c>
      <c r="AC2817" t="s">
        <v>3654</v>
      </c>
      <c r="AD2817" s="2">
        <v>4000000</v>
      </c>
      <c r="AE2817" s="2">
        <v>0</v>
      </c>
      <c r="AF2817" s="2">
        <v>442550</v>
      </c>
      <c r="AG2817">
        <v>3</v>
      </c>
      <c r="AH2817">
        <v>20</v>
      </c>
      <c r="AI2817">
        <v>12</v>
      </c>
      <c r="AK2817" s="1" t="e">
        <f t="shared" si="398"/>
        <v>#N/A</v>
      </c>
      <c r="AL2817" s="1" t="e">
        <f t="shared" si="392"/>
        <v>#N/A</v>
      </c>
      <c r="AM2817" s="1" t="e">
        <f t="shared" si="393"/>
        <v>#N/A</v>
      </c>
      <c r="AN2817" s="1" t="e">
        <f t="shared" si="394"/>
        <v>#N/A</v>
      </c>
      <c r="AO2817" s="1" t="e">
        <f t="shared" si="395"/>
        <v>#N/A</v>
      </c>
      <c r="AP2817" s="1" t="e">
        <f t="shared" si="396"/>
        <v>#N/A</v>
      </c>
      <c r="AQ2817" s="1" t="e">
        <f t="shared" si="397"/>
        <v>#N/A</v>
      </c>
    </row>
    <row r="2818" spans="1:43">
      <c r="A2818">
        <v>17</v>
      </c>
      <c r="B2818" t="s">
        <v>13908</v>
      </c>
      <c r="C2818" t="s">
        <v>10764</v>
      </c>
      <c r="D2818" t="e">
        <f t="shared" si="391"/>
        <v>#N/A</v>
      </c>
      <c r="K2818">
        <f t="shared" si="399"/>
        <v>1985</v>
      </c>
      <c r="L2818" t="s">
        <v>4600</v>
      </c>
      <c r="M2818" t="s">
        <v>5057</v>
      </c>
      <c r="N2818" t="s">
        <v>4572</v>
      </c>
      <c r="O2818" t="s">
        <v>7711</v>
      </c>
      <c r="P2818" t="s">
        <v>13909</v>
      </c>
      <c r="Q2818" t="s">
        <v>13910</v>
      </c>
      <c r="R2818" t="s">
        <v>13911</v>
      </c>
      <c r="AA2818">
        <v>4536</v>
      </c>
      <c r="AB2818" s="1">
        <v>41026</v>
      </c>
      <c r="AC2818" t="s">
        <v>4478</v>
      </c>
      <c r="AD2818" s="2">
        <v>135000</v>
      </c>
      <c r="AE2818" s="2">
        <v>408015</v>
      </c>
      <c r="AF2818" s="2">
        <v>429448</v>
      </c>
      <c r="AG2818">
        <v>4</v>
      </c>
      <c r="AH2818">
        <v>27</v>
      </c>
      <c r="AI2818">
        <v>12</v>
      </c>
      <c r="AK2818" s="1" t="e">
        <f t="shared" si="398"/>
        <v>#N/A</v>
      </c>
      <c r="AL2818" s="1" t="e">
        <f t="shared" si="392"/>
        <v>#N/A</v>
      </c>
      <c r="AM2818" s="1" t="e">
        <f t="shared" si="393"/>
        <v>#N/A</v>
      </c>
      <c r="AN2818" s="1" t="e">
        <f t="shared" si="394"/>
        <v>#N/A</v>
      </c>
      <c r="AO2818" s="1" t="e">
        <f t="shared" si="395"/>
        <v>#N/A</v>
      </c>
      <c r="AP2818" s="1" t="e">
        <f t="shared" si="396"/>
        <v>#N/A</v>
      </c>
      <c r="AQ2818" s="1" t="e">
        <f t="shared" si="397"/>
        <v>#N/A</v>
      </c>
    </row>
    <row r="2819" spans="1:43">
      <c r="A2819">
        <v>18</v>
      </c>
      <c r="B2819" t="s">
        <v>3281</v>
      </c>
      <c r="C2819" t="s">
        <v>4628</v>
      </c>
      <c r="D2819">
        <f t="shared" ref="D2819:D2882" si="400">VLOOKUP(B2819,AC2818:AF12817,2,FALSE)</f>
        <v>6900000</v>
      </c>
      <c r="K2819">
        <f t="shared" si="399"/>
        <v>1985</v>
      </c>
      <c r="L2819" t="s">
        <v>4682</v>
      </c>
      <c r="M2819" t="s">
        <v>4744</v>
      </c>
      <c r="N2819" t="s">
        <v>5091</v>
      </c>
      <c r="O2819" t="s">
        <v>5680</v>
      </c>
      <c r="P2819" t="s">
        <v>13912</v>
      </c>
      <c r="Q2819" t="s">
        <v>13913</v>
      </c>
      <c r="R2819" t="s">
        <v>13914</v>
      </c>
      <c r="AA2819">
        <v>4373</v>
      </c>
      <c r="AB2819" s="1">
        <v>41180</v>
      </c>
      <c r="AC2819" t="s">
        <v>4320</v>
      </c>
      <c r="AD2819" s="2">
        <v>500000</v>
      </c>
      <c r="AE2819" s="2">
        <v>134109</v>
      </c>
      <c r="AF2819" s="2">
        <v>290757</v>
      </c>
      <c r="AG2819">
        <v>9</v>
      </c>
      <c r="AH2819">
        <v>28</v>
      </c>
      <c r="AI2819">
        <v>12</v>
      </c>
      <c r="AK2819" s="1" t="e">
        <f t="shared" si="398"/>
        <v>#N/A</v>
      </c>
      <c r="AL2819" s="1" t="e">
        <f t="shared" ref="AL2819:AL2882" si="401">VLOOKUP($AC2819,$B$2:$R$10000,12,FALSE)</f>
        <v>#N/A</v>
      </c>
      <c r="AM2819" s="1" t="e">
        <f t="shared" ref="AM2819:AM2882" si="402">VLOOKUP($AC2819,$B$2:$R$10000,13,FALSE)</f>
        <v>#N/A</v>
      </c>
      <c r="AN2819" s="1" t="e">
        <f t="shared" ref="AN2819:AN2882" si="403">VLOOKUP($AC2819,$B$2:$R$10000,14,FALSE)</f>
        <v>#N/A</v>
      </c>
      <c r="AO2819" s="1" t="e">
        <f t="shared" ref="AO2819:AO2882" si="404">VLOOKUP($AC2819,$B$2:$R$10000,15,FALSE)</f>
        <v>#N/A</v>
      </c>
      <c r="AP2819" s="1" t="e">
        <f t="shared" ref="AP2819:AP2882" si="405">VLOOKUP($AC2819,$B$2:$R$10000,16,FALSE)</f>
        <v>#N/A</v>
      </c>
      <c r="AQ2819" s="1" t="e">
        <f t="shared" si="397"/>
        <v>#N/A</v>
      </c>
    </row>
    <row r="2820" spans="1:43">
      <c r="A2820">
        <v>19</v>
      </c>
      <c r="B2820" t="s">
        <v>13915</v>
      </c>
      <c r="C2820" t="s">
        <v>4628</v>
      </c>
      <c r="D2820" t="e">
        <f t="shared" si="400"/>
        <v>#N/A</v>
      </c>
      <c r="K2820">
        <f t="shared" si="399"/>
        <v>1985</v>
      </c>
      <c r="L2820" t="s">
        <v>4614</v>
      </c>
      <c r="M2820" t="s">
        <v>4812</v>
      </c>
      <c r="N2820" t="s">
        <v>5994</v>
      </c>
      <c r="O2820" t="s">
        <v>5195</v>
      </c>
      <c r="P2820" t="s">
        <v>13916</v>
      </c>
      <c r="Q2820" t="s">
        <v>13917</v>
      </c>
      <c r="R2820" t="s">
        <v>13918</v>
      </c>
      <c r="AA2820">
        <v>4501</v>
      </c>
      <c r="AB2820" s="1">
        <v>41194</v>
      </c>
      <c r="AC2820" t="s">
        <v>4446</v>
      </c>
      <c r="AD2820" s="2">
        <v>200000</v>
      </c>
      <c r="AE2820" s="2">
        <v>236806</v>
      </c>
      <c r="AF2820" s="2">
        <v>236806</v>
      </c>
      <c r="AG2820">
        <v>10</v>
      </c>
      <c r="AH2820">
        <v>12</v>
      </c>
      <c r="AI2820">
        <v>12</v>
      </c>
      <c r="AK2820" s="1" t="e">
        <f t="shared" si="398"/>
        <v>#N/A</v>
      </c>
      <c r="AL2820" s="1" t="e">
        <f t="shared" si="401"/>
        <v>#N/A</v>
      </c>
      <c r="AM2820" s="1" t="e">
        <f t="shared" si="402"/>
        <v>#N/A</v>
      </c>
      <c r="AN2820" s="1" t="e">
        <f t="shared" si="403"/>
        <v>#N/A</v>
      </c>
      <c r="AO2820" s="1" t="e">
        <f t="shared" si="404"/>
        <v>#N/A</v>
      </c>
      <c r="AP2820" s="1" t="e">
        <f t="shared" si="405"/>
        <v>#N/A</v>
      </c>
      <c r="AQ2820" s="1" t="e">
        <f t="shared" si="397"/>
        <v>#N/A</v>
      </c>
    </row>
    <row r="2821" spans="1:43">
      <c r="A2821">
        <v>20</v>
      </c>
      <c r="B2821" t="s">
        <v>13919</v>
      </c>
      <c r="C2821" t="s">
        <v>4621</v>
      </c>
      <c r="D2821" t="e">
        <f t="shared" si="400"/>
        <v>#N/A</v>
      </c>
      <c r="K2821">
        <f t="shared" si="399"/>
        <v>1985</v>
      </c>
      <c r="L2821" t="s">
        <v>4614</v>
      </c>
      <c r="M2821" t="s">
        <v>5159</v>
      </c>
      <c r="N2821" t="s">
        <v>4690</v>
      </c>
      <c r="O2821" t="s">
        <v>11332</v>
      </c>
      <c r="P2821" t="s">
        <v>13920</v>
      </c>
      <c r="Q2821" t="s">
        <v>13921</v>
      </c>
      <c r="R2821" t="s">
        <v>13922</v>
      </c>
      <c r="AA2821">
        <v>3839</v>
      </c>
      <c r="AB2821" s="1">
        <v>40970</v>
      </c>
      <c r="AC2821" t="s">
        <v>3799</v>
      </c>
      <c r="AD2821" s="2">
        <v>3000000</v>
      </c>
      <c r="AE2821" s="2">
        <v>201436</v>
      </c>
      <c r="AF2821" s="2">
        <v>223652</v>
      </c>
      <c r="AG2821">
        <v>3</v>
      </c>
      <c r="AH2821">
        <v>2</v>
      </c>
      <c r="AI2821">
        <v>12</v>
      </c>
      <c r="AK2821" s="1" t="e">
        <f t="shared" si="398"/>
        <v>#N/A</v>
      </c>
      <c r="AL2821" s="1" t="e">
        <f t="shared" si="401"/>
        <v>#N/A</v>
      </c>
      <c r="AM2821" s="1" t="e">
        <f t="shared" si="402"/>
        <v>#N/A</v>
      </c>
      <c r="AN2821" s="1" t="e">
        <f t="shared" si="403"/>
        <v>#N/A</v>
      </c>
      <c r="AO2821" s="1" t="e">
        <f t="shared" si="404"/>
        <v>#N/A</v>
      </c>
      <c r="AP2821" s="1" t="e">
        <f t="shared" si="405"/>
        <v>#N/A</v>
      </c>
      <c r="AQ2821" s="1" t="e">
        <f t="shared" ref="AQ2821:AQ2884" si="406">VLOOKUP($AC2821,$B$2:$R$10000,2,FALSE)</f>
        <v>#N/A</v>
      </c>
    </row>
    <row r="2822" spans="1:43">
      <c r="A2822">
        <v>21</v>
      </c>
      <c r="B2822" t="s">
        <v>13923</v>
      </c>
      <c r="C2822" t="s">
        <v>4621</v>
      </c>
      <c r="D2822" t="e">
        <f t="shared" si="400"/>
        <v>#N/A</v>
      </c>
      <c r="K2822">
        <f t="shared" si="399"/>
        <v>1985</v>
      </c>
      <c r="L2822" t="s">
        <v>4635</v>
      </c>
      <c r="AA2822">
        <v>3409</v>
      </c>
      <c r="AB2822" s="1">
        <v>41250</v>
      </c>
      <c r="AC2822" t="s">
        <v>3376</v>
      </c>
      <c r="AD2822" s="2">
        <v>6000000</v>
      </c>
      <c r="AE2822" s="2">
        <v>66351</v>
      </c>
      <c r="AF2822" s="2">
        <v>205891</v>
      </c>
      <c r="AG2822">
        <v>12</v>
      </c>
      <c r="AH2822">
        <v>7</v>
      </c>
      <c r="AI2822">
        <v>12</v>
      </c>
      <c r="AK2822" s="1" t="e">
        <f t="shared" si="398"/>
        <v>#N/A</v>
      </c>
      <c r="AL2822" s="1" t="e">
        <f t="shared" si="401"/>
        <v>#N/A</v>
      </c>
      <c r="AM2822" s="1" t="e">
        <f t="shared" si="402"/>
        <v>#N/A</v>
      </c>
      <c r="AN2822" s="1" t="e">
        <f t="shared" si="403"/>
        <v>#N/A</v>
      </c>
      <c r="AO2822" s="1" t="e">
        <f t="shared" si="404"/>
        <v>#N/A</v>
      </c>
      <c r="AP2822" s="1" t="e">
        <f t="shared" si="405"/>
        <v>#N/A</v>
      </c>
      <c r="AQ2822" s="1" t="e">
        <f t="shared" si="406"/>
        <v>#N/A</v>
      </c>
    </row>
    <row r="2823" spans="1:43">
      <c r="A2823">
        <v>22</v>
      </c>
      <c r="B2823" t="s">
        <v>13924</v>
      </c>
      <c r="C2823" t="s">
        <v>10764</v>
      </c>
      <c r="D2823" t="e">
        <f t="shared" si="400"/>
        <v>#N/A</v>
      </c>
      <c r="K2823">
        <f t="shared" si="399"/>
        <v>1985</v>
      </c>
      <c r="L2823" t="s">
        <v>4682</v>
      </c>
      <c r="M2823" t="s">
        <v>5574</v>
      </c>
      <c r="N2823" t="s">
        <v>13925</v>
      </c>
      <c r="O2823" t="s">
        <v>13926</v>
      </c>
      <c r="P2823" t="s">
        <v>10635</v>
      </c>
      <c r="Q2823" t="s">
        <v>13927</v>
      </c>
      <c r="R2823" t="s">
        <v>13928</v>
      </c>
      <c r="AA2823">
        <v>4490</v>
      </c>
      <c r="AB2823" s="1">
        <v>41222</v>
      </c>
      <c r="AC2823" t="s">
        <v>4436</v>
      </c>
      <c r="AD2823" s="2">
        <v>225000</v>
      </c>
      <c r="AE2823" s="2">
        <v>109656</v>
      </c>
      <c r="AF2823" s="2">
        <v>109656</v>
      </c>
      <c r="AG2823">
        <v>11</v>
      </c>
      <c r="AH2823">
        <v>9</v>
      </c>
      <c r="AI2823">
        <v>12</v>
      </c>
      <c r="AK2823" s="1" t="e">
        <f t="shared" si="398"/>
        <v>#N/A</v>
      </c>
      <c r="AL2823" s="1" t="e">
        <f t="shared" si="401"/>
        <v>#N/A</v>
      </c>
      <c r="AM2823" s="1" t="e">
        <f t="shared" si="402"/>
        <v>#N/A</v>
      </c>
      <c r="AN2823" s="1" t="e">
        <f t="shared" si="403"/>
        <v>#N/A</v>
      </c>
      <c r="AO2823" s="1" t="e">
        <f t="shared" si="404"/>
        <v>#N/A</v>
      </c>
      <c r="AP2823" s="1" t="e">
        <f t="shared" si="405"/>
        <v>#N/A</v>
      </c>
      <c r="AQ2823" s="1" t="e">
        <f t="shared" si="406"/>
        <v>#N/A</v>
      </c>
    </row>
    <row r="2824" spans="1:43">
      <c r="A2824">
        <v>23</v>
      </c>
      <c r="B2824" t="s">
        <v>13929</v>
      </c>
      <c r="C2824" t="s">
        <v>10764</v>
      </c>
      <c r="D2824" t="e">
        <f t="shared" si="400"/>
        <v>#N/A</v>
      </c>
      <c r="K2824">
        <f t="shared" si="399"/>
        <v>1985</v>
      </c>
      <c r="L2824" t="s">
        <v>4682</v>
      </c>
      <c r="M2824" t="s">
        <v>4689</v>
      </c>
      <c r="N2824" t="s">
        <v>5140</v>
      </c>
      <c r="O2824" t="s">
        <v>6931</v>
      </c>
      <c r="P2824" t="s">
        <v>13930</v>
      </c>
      <c r="Q2824" t="s">
        <v>13931</v>
      </c>
      <c r="R2824" t="s">
        <v>13932</v>
      </c>
      <c r="AA2824">
        <v>4242</v>
      </c>
      <c r="AB2824" s="1">
        <v>41061</v>
      </c>
      <c r="AC2824" t="s">
        <v>4192</v>
      </c>
      <c r="AD2824" s="2">
        <v>1000000</v>
      </c>
      <c r="AE2824" s="2">
        <v>96734</v>
      </c>
      <c r="AF2824" s="2">
        <v>96734</v>
      </c>
      <c r="AG2824">
        <v>6</v>
      </c>
      <c r="AH2824">
        <v>1</v>
      </c>
      <c r="AI2824">
        <v>12</v>
      </c>
      <c r="AK2824" s="1" t="e">
        <f t="shared" si="398"/>
        <v>#N/A</v>
      </c>
      <c r="AL2824" s="1" t="e">
        <f t="shared" si="401"/>
        <v>#N/A</v>
      </c>
      <c r="AM2824" s="1" t="e">
        <f t="shared" si="402"/>
        <v>#N/A</v>
      </c>
      <c r="AN2824" s="1" t="e">
        <f t="shared" si="403"/>
        <v>#N/A</v>
      </c>
      <c r="AO2824" s="1" t="e">
        <f t="shared" si="404"/>
        <v>#N/A</v>
      </c>
      <c r="AP2824" s="1" t="e">
        <f t="shared" si="405"/>
        <v>#N/A</v>
      </c>
      <c r="AQ2824" s="1" t="e">
        <f t="shared" si="406"/>
        <v>#N/A</v>
      </c>
    </row>
    <row r="2825" spans="1:43">
      <c r="A2825">
        <v>24</v>
      </c>
      <c r="B2825" t="s">
        <v>2899</v>
      </c>
      <c r="C2825" t="s">
        <v>4628</v>
      </c>
      <c r="D2825">
        <f t="shared" si="400"/>
        <v>10000000</v>
      </c>
      <c r="K2825">
        <f t="shared" si="399"/>
        <v>1985</v>
      </c>
      <c r="L2825" t="s">
        <v>4600</v>
      </c>
      <c r="M2825" t="s">
        <v>4788</v>
      </c>
      <c r="N2825" t="s">
        <v>5185</v>
      </c>
      <c r="O2825" t="s">
        <v>13933</v>
      </c>
      <c r="P2825" t="s">
        <v>13934</v>
      </c>
      <c r="Q2825" t="s">
        <v>13935</v>
      </c>
      <c r="R2825" t="s">
        <v>13936</v>
      </c>
      <c r="AA2825">
        <v>4181</v>
      </c>
      <c r="AB2825" s="1">
        <v>41047</v>
      </c>
      <c r="AC2825" t="s">
        <v>4132</v>
      </c>
      <c r="AD2825" s="2">
        <v>1100000</v>
      </c>
      <c r="AE2825" s="2">
        <v>56491</v>
      </c>
      <c r="AF2825" s="2">
        <v>56491</v>
      </c>
      <c r="AG2825">
        <v>5</v>
      </c>
      <c r="AH2825">
        <v>18</v>
      </c>
      <c r="AI2825">
        <v>12</v>
      </c>
      <c r="AK2825" s="1" t="e">
        <f t="shared" si="398"/>
        <v>#N/A</v>
      </c>
      <c r="AL2825" s="1" t="e">
        <f t="shared" si="401"/>
        <v>#N/A</v>
      </c>
      <c r="AM2825" s="1" t="e">
        <f t="shared" si="402"/>
        <v>#N/A</v>
      </c>
      <c r="AN2825" s="1" t="e">
        <f t="shared" si="403"/>
        <v>#N/A</v>
      </c>
      <c r="AO2825" s="1" t="e">
        <f t="shared" si="404"/>
        <v>#N/A</v>
      </c>
      <c r="AP2825" s="1" t="e">
        <f t="shared" si="405"/>
        <v>#N/A</v>
      </c>
      <c r="AQ2825" s="1" t="e">
        <f t="shared" si="406"/>
        <v>#N/A</v>
      </c>
    </row>
    <row r="2826" spans="1:43">
      <c r="A2826">
        <v>25</v>
      </c>
      <c r="B2826" t="s">
        <v>2901</v>
      </c>
      <c r="C2826" t="s">
        <v>4677</v>
      </c>
      <c r="D2826">
        <f t="shared" si="400"/>
        <v>10000000</v>
      </c>
      <c r="K2826">
        <f t="shared" si="399"/>
        <v>1985</v>
      </c>
      <c r="L2826" t="s">
        <v>4682</v>
      </c>
      <c r="M2826" t="s">
        <v>5460</v>
      </c>
      <c r="N2826" t="s">
        <v>5045</v>
      </c>
      <c r="O2826" t="s">
        <v>13690</v>
      </c>
      <c r="P2826" t="s">
        <v>13937</v>
      </c>
      <c r="Q2826" t="s">
        <v>13938</v>
      </c>
      <c r="R2826" t="s">
        <v>13939</v>
      </c>
      <c r="AA2826">
        <v>4281</v>
      </c>
      <c r="AB2826" s="1">
        <v>41012</v>
      </c>
      <c r="AC2826" t="s">
        <v>4231</v>
      </c>
      <c r="AD2826" s="2">
        <v>930000</v>
      </c>
      <c r="AE2826" s="2">
        <v>30905</v>
      </c>
      <c r="AF2826" s="2">
        <v>30905</v>
      </c>
      <c r="AG2826">
        <v>4</v>
      </c>
      <c r="AH2826">
        <v>13</v>
      </c>
      <c r="AI2826">
        <v>12</v>
      </c>
      <c r="AK2826" s="1" t="e">
        <f t="shared" si="398"/>
        <v>#N/A</v>
      </c>
      <c r="AL2826" s="1" t="e">
        <f t="shared" si="401"/>
        <v>#N/A</v>
      </c>
      <c r="AM2826" s="1" t="e">
        <f t="shared" si="402"/>
        <v>#N/A</v>
      </c>
      <c r="AN2826" s="1" t="e">
        <f t="shared" si="403"/>
        <v>#N/A</v>
      </c>
      <c r="AO2826" s="1" t="e">
        <f t="shared" si="404"/>
        <v>#N/A</v>
      </c>
      <c r="AP2826" s="1" t="e">
        <f t="shared" si="405"/>
        <v>#N/A</v>
      </c>
      <c r="AQ2826" s="1" t="e">
        <f t="shared" si="406"/>
        <v>#N/A</v>
      </c>
    </row>
    <row r="2827" spans="1:43">
      <c r="A2827">
        <v>26</v>
      </c>
      <c r="B2827" t="s">
        <v>13940</v>
      </c>
      <c r="C2827" t="s">
        <v>13469</v>
      </c>
      <c r="D2827" t="e">
        <f t="shared" si="400"/>
        <v>#N/A</v>
      </c>
      <c r="K2827">
        <f t="shared" si="399"/>
        <v>1985</v>
      </c>
      <c r="L2827" t="s">
        <v>4614</v>
      </c>
      <c r="M2827" t="s">
        <v>4812</v>
      </c>
      <c r="N2827" t="s">
        <v>6252</v>
      </c>
      <c r="O2827" t="s">
        <v>11129</v>
      </c>
      <c r="P2827" t="s">
        <v>13941</v>
      </c>
      <c r="Q2827" t="s">
        <v>13942</v>
      </c>
      <c r="R2827" t="s">
        <v>13943</v>
      </c>
      <c r="AA2827">
        <v>4167</v>
      </c>
      <c r="AB2827" s="1">
        <v>41061</v>
      </c>
      <c r="AC2827" t="s">
        <v>4118</v>
      </c>
      <c r="AD2827" s="2">
        <v>1200000</v>
      </c>
      <c r="AE2827" s="2">
        <v>26608</v>
      </c>
      <c r="AF2827" s="2">
        <v>26608</v>
      </c>
      <c r="AG2827">
        <v>6</v>
      </c>
      <c r="AH2827">
        <v>1</v>
      </c>
      <c r="AI2827">
        <v>12</v>
      </c>
      <c r="AK2827" s="1" t="e">
        <f t="shared" si="398"/>
        <v>#N/A</v>
      </c>
      <c r="AL2827" s="1" t="e">
        <f t="shared" si="401"/>
        <v>#N/A</v>
      </c>
      <c r="AM2827" s="1" t="e">
        <f t="shared" si="402"/>
        <v>#N/A</v>
      </c>
      <c r="AN2827" s="1" t="e">
        <f t="shared" si="403"/>
        <v>#N/A</v>
      </c>
      <c r="AO2827" s="1" t="e">
        <f t="shared" si="404"/>
        <v>#N/A</v>
      </c>
      <c r="AP2827" s="1" t="e">
        <f t="shared" si="405"/>
        <v>#N/A</v>
      </c>
      <c r="AQ2827" s="1" t="e">
        <f t="shared" si="406"/>
        <v>#N/A</v>
      </c>
    </row>
    <row r="2828" spans="1:43">
      <c r="A2828">
        <v>27</v>
      </c>
      <c r="B2828" t="s">
        <v>13944</v>
      </c>
      <c r="C2828" t="s">
        <v>4607</v>
      </c>
      <c r="D2828" t="e">
        <f t="shared" si="400"/>
        <v>#N/A</v>
      </c>
      <c r="K2828">
        <f t="shared" si="399"/>
        <v>1985</v>
      </c>
      <c r="L2828" t="s">
        <v>4635</v>
      </c>
      <c r="AA2828">
        <v>3846</v>
      </c>
      <c r="AB2828" s="1">
        <v>40921</v>
      </c>
      <c r="AC2828" t="s">
        <v>3805</v>
      </c>
      <c r="AD2828" s="2">
        <v>3000000</v>
      </c>
      <c r="AE2828" s="2">
        <v>18000</v>
      </c>
      <c r="AF2828" s="2">
        <v>18000</v>
      </c>
      <c r="AG2828">
        <v>1</v>
      </c>
      <c r="AH2828">
        <v>13</v>
      </c>
      <c r="AI2828">
        <v>12</v>
      </c>
      <c r="AK2828" s="1" t="e">
        <f t="shared" si="398"/>
        <v>#N/A</v>
      </c>
      <c r="AL2828" s="1" t="e">
        <f t="shared" si="401"/>
        <v>#N/A</v>
      </c>
      <c r="AM2828" s="1" t="e">
        <f t="shared" si="402"/>
        <v>#N/A</v>
      </c>
      <c r="AN2828" s="1" t="e">
        <f t="shared" si="403"/>
        <v>#N/A</v>
      </c>
      <c r="AO2828" s="1" t="e">
        <f t="shared" si="404"/>
        <v>#N/A</v>
      </c>
      <c r="AP2828" s="1" t="e">
        <f t="shared" si="405"/>
        <v>#N/A</v>
      </c>
      <c r="AQ2828" s="1" t="e">
        <f t="shared" si="406"/>
        <v>#N/A</v>
      </c>
    </row>
    <row r="2829" spans="1:43">
      <c r="A2829">
        <v>28</v>
      </c>
      <c r="B2829" t="s">
        <v>1734</v>
      </c>
      <c r="C2829" t="s">
        <v>10764</v>
      </c>
      <c r="D2829">
        <f t="shared" si="400"/>
        <v>26000000</v>
      </c>
      <c r="K2829">
        <f t="shared" si="399"/>
        <v>1985</v>
      </c>
      <c r="L2829" t="s">
        <v>4600</v>
      </c>
      <c r="M2829" t="s">
        <v>5559</v>
      </c>
      <c r="N2829" t="s">
        <v>6382</v>
      </c>
      <c r="O2829" t="s">
        <v>8197</v>
      </c>
      <c r="P2829" t="s">
        <v>13945</v>
      </c>
      <c r="Q2829" t="s">
        <v>13946</v>
      </c>
      <c r="R2829" t="s">
        <v>13947</v>
      </c>
      <c r="AA2829">
        <v>4608</v>
      </c>
      <c r="AB2829" s="1">
        <v>40921</v>
      </c>
      <c r="AC2829" t="s">
        <v>4547</v>
      </c>
      <c r="AD2829" s="2">
        <v>9000</v>
      </c>
      <c r="AE2829" s="2">
        <v>4584</v>
      </c>
      <c r="AF2829" s="2">
        <v>4584</v>
      </c>
      <c r="AG2829">
        <v>1</v>
      </c>
      <c r="AH2829">
        <v>13</v>
      </c>
      <c r="AI2829">
        <v>12</v>
      </c>
      <c r="AK2829" s="1" t="e">
        <f t="shared" si="398"/>
        <v>#N/A</v>
      </c>
      <c r="AL2829" s="1" t="e">
        <f t="shared" si="401"/>
        <v>#N/A</v>
      </c>
      <c r="AM2829" s="1" t="e">
        <f t="shared" si="402"/>
        <v>#N/A</v>
      </c>
      <c r="AN2829" s="1" t="e">
        <f t="shared" si="403"/>
        <v>#N/A</v>
      </c>
      <c r="AO2829" s="1" t="e">
        <f t="shared" si="404"/>
        <v>#N/A</v>
      </c>
      <c r="AP2829" s="1" t="e">
        <f t="shared" si="405"/>
        <v>#N/A</v>
      </c>
      <c r="AQ2829" s="1" t="e">
        <f t="shared" si="406"/>
        <v>#N/A</v>
      </c>
    </row>
    <row r="2830" spans="1:43">
      <c r="A2830">
        <v>29</v>
      </c>
      <c r="B2830" t="s">
        <v>13948</v>
      </c>
      <c r="C2830" t="s">
        <v>10764</v>
      </c>
      <c r="D2830" t="e">
        <f t="shared" si="400"/>
        <v>#N/A</v>
      </c>
      <c r="K2830">
        <f t="shared" si="399"/>
        <v>1985</v>
      </c>
      <c r="L2830" t="s">
        <v>4600</v>
      </c>
      <c r="M2830" t="s">
        <v>4788</v>
      </c>
      <c r="N2830" t="s">
        <v>5126</v>
      </c>
      <c r="O2830" t="s">
        <v>13279</v>
      </c>
      <c r="P2830" t="s">
        <v>13949</v>
      </c>
      <c r="Q2830" t="s">
        <v>13950</v>
      </c>
      <c r="R2830" t="s">
        <v>13951</v>
      </c>
      <c r="AA2830">
        <v>3688</v>
      </c>
      <c r="AB2830" s="1">
        <v>41163</v>
      </c>
      <c r="AC2830" t="s">
        <v>3653</v>
      </c>
      <c r="AD2830" s="2">
        <v>4000000</v>
      </c>
      <c r="AE2830" s="2">
        <v>4327</v>
      </c>
      <c r="AF2830" s="2">
        <v>4327</v>
      </c>
      <c r="AG2830">
        <v>9</v>
      </c>
      <c r="AH2830">
        <v>11</v>
      </c>
      <c r="AI2830">
        <v>12</v>
      </c>
      <c r="AK2830" s="1" t="e">
        <f t="shared" si="398"/>
        <v>#N/A</v>
      </c>
      <c r="AL2830" s="1" t="e">
        <f t="shared" si="401"/>
        <v>#N/A</v>
      </c>
      <c r="AM2830" s="1" t="e">
        <f t="shared" si="402"/>
        <v>#N/A</v>
      </c>
      <c r="AN2830" s="1" t="e">
        <f t="shared" si="403"/>
        <v>#N/A</v>
      </c>
      <c r="AO2830" s="1" t="e">
        <f t="shared" si="404"/>
        <v>#N/A</v>
      </c>
      <c r="AP2830" s="1" t="e">
        <f t="shared" si="405"/>
        <v>#N/A</v>
      </c>
      <c r="AQ2830" s="1" t="e">
        <f t="shared" si="406"/>
        <v>#N/A</v>
      </c>
    </row>
    <row r="2831" spans="1:43">
      <c r="A2831">
        <v>30</v>
      </c>
      <c r="B2831" t="s">
        <v>13952</v>
      </c>
      <c r="C2831" t="s">
        <v>6635</v>
      </c>
      <c r="D2831" t="e">
        <f t="shared" si="400"/>
        <v>#N/A</v>
      </c>
      <c r="K2831">
        <f t="shared" si="399"/>
        <v>1985</v>
      </c>
      <c r="L2831" t="s">
        <v>4682</v>
      </c>
      <c r="M2831" t="s">
        <v>5367</v>
      </c>
      <c r="N2831" t="s">
        <v>4579</v>
      </c>
      <c r="O2831" t="s">
        <v>12750</v>
      </c>
      <c r="P2831" t="s">
        <v>13953</v>
      </c>
      <c r="Q2831" t="s">
        <v>13954</v>
      </c>
      <c r="R2831" t="s">
        <v>13955</v>
      </c>
      <c r="AA2831">
        <v>2441</v>
      </c>
      <c r="AB2831" s="1">
        <v>41215</v>
      </c>
      <c r="AC2831" t="s">
        <v>2424</v>
      </c>
      <c r="AD2831" s="2">
        <v>16000000</v>
      </c>
      <c r="AE2831" s="2">
        <v>3361</v>
      </c>
      <c r="AF2831" s="2">
        <v>3361</v>
      </c>
      <c r="AG2831">
        <v>11</v>
      </c>
      <c r="AH2831">
        <v>2</v>
      </c>
      <c r="AI2831">
        <v>12</v>
      </c>
      <c r="AK2831" s="1" t="e">
        <f t="shared" si="398"/>
        <v>#N/A</v>
      </c>
      <c r="AL2831" s="1" t="e">
        <f t="shared" si="401"/>
        <v>#N/A</v>
      </c>
      <c r="AM2831" s="1" t="e">
        <f t="shared" si="402"/>
        <v>#N/A</v>
      </c>
      <c r="AN2831" s="1" t="e">
        <f t="shared" si="403"/>
        <v>#N/A</v>
      </c>
      <c r="AO2831" s="1" t="e">
        <f t="shared" si="404"/>
        <v>#N/A</v>
      </c>
      <c r="AP2831" s="1" t="e">
        <f t="shared" si="405"/>
        <v>#N/A</v>
      </c>
      <c r="AQ2831" s="1" t="e">
        <f t="shared" si="406"/>
        <v>#N/A</v>
      </c>
    </row>
    <row r="2832" spans="1:43">
      <c r="A2832">
        <v>31</v>
      </c>
      <c r="B2832" t="s">
        <v>13956</v>
      </c>
      <c r="C2832" t="s">
        <v>11759</v>
      </c>
      <c r="D2832" t="e">
        <f t="shared" si="400"/>
        <v>#N/A</v>
      </c>
      <c r="K2832">
        <f t="shared" si="399"/>
        <v>1985</v>
      </c>
      <c r="L2832" t="s">
        <v>4600</v>
      </c>
      <c r="M2832" t="s">
        <v>4637</v>
      </c>
      <c r="N2832" t="s">
        <v>4852</v>
      </c>
      <c r="O2832" t="s">
        <v>12662</v>
      </c>
      <c r="P2832" t="s">
        <v>13957</v>
      </c>
      <c r="Q2832" t="s">
        <v>13958</v>
      </c>
      <c r="R2832" t="s">
        <v>13959</v>
      </c>
      <c r="AA2832">
        <v>4013</v>
      </c>
      <c r="AB2832" s="1">
        <v>41208</v>
      </c>
      <c r="AC2832" t="s">
        <v>3968</v>
      </c>
      <c r="AD2832" s="2">
        <v>2000000</v>
      </c>
      <c r="AE2832" s="2">
        <v>2436</v>
      </c>
      <c r="AF2832" s="2">
        <v>2436</v>
      </c>
      <c r="AG2832">
        <v>10</v>
      </c>
      <c r="AH2832">
        <v>26</v>
      </c>
      <c r="AI2832">
        <v>12</v>
      </c>
      <c r="AK2832" s="1" t="e">
        <f t="shared" si="398"/>
        <v>#N/A</v>
      </c>
      <c r="AL2832" s="1" t="e">
        <f t="shared" si="401"/>
        <v>#N/A</v>
      </c>
      <c r="AM2832" s="1" t="e">
        <f t="shared" si="402"/>
        <v>#N/A</v>
      </c>
      <c r="AN2832" s="1" t="e">
        <f t="shared" si="403"/>
        <v>#N/A</v>
      </c>
      <c r="AO2832" s="1" t="e">
        <f t="shared" si="404"/>
        <v>#N/A</v>
      </c>
      <c r="AP2832" s="1" t="e">
        <f t="shared" si="405"/>
        <v>#N/A</v>
      </c>
      <c r="AQ2832" s="1" t="e">
        <f t="shared" si="406"/>
        <v>#N/A</v>
      </c>
    </row>
    <row r="2833" spans="1:43">
      <c r="A2833">
        <v>32</v>
      </c>
      <c r="B2833" t="s">
        <v>13960</v>
      </c>
      <c r="C2833" t="s">
        <v>4677</v>
      </c>
      <c r="D2833" t="e">
        <f t="shared" si="400"/>
        <v>#N/A</v>
      </c>
      <c r="K2833">
        <f t="shared" si="399"/>
        <v>1985</v>
      </c>
      <c r="L2833" t="s">
        <v>4682</v>
      </c>
      <c r="M2833" t="s">
        <v>4608</v>
      </c>
      <c r="N2833" t="s">
        <v>6339</v>
      </c>
      <c r="O2833" t="s">
        <v>13961</v>
      </c>
      <c r="P2833" t="s">
        <v>13962</v>
      </c>
      <c r="Q2833" t="s">
        <v>13963</v>
      </c>
      <c r="R2833" t="s">
        <v>13964</v>
      </c>
      <c r="AA2833">
        <v>70</v>
      </c>
      <c r="AB2833" s="1">
        <v>41274</v>
      </c>
      <c r="AC2833" t="s">
        <v>68</v>
      </c>
      <c r="AD2833" s="2">
        <v>175000000</v>
      </c>
      <c r="AE2833" s="2">
        <v>0</v>
      </c>
      <c r="AF2833" s="2">
        <v>0</v>
      </c>
      <c r="AG2833">
        <v>12</v>
      </c>
      <c r="AH2833">
        <v>31</v>
      </c>
      <c r="AI2833">
        <v>12</v>
      </c>
      <c r="AK2833" s="1" t="e">
        <f t="shared" si="398"/>
        <v>#N/A</v>
      </c>
      <c r="AL2833" s="1" t="e">
        <f t="shared" si="401"/>
        <v>#N/A</v>
      </c>
      <c r="AM2833" s="1" t="e">
        <f t="shared" si="402"/>
        <v>#N/A</v>
      </c>
      <c r="AN2833" s="1" t="e">
        <f t="shared" si="403"/>
        <v>#N/A</v>
      </c>
      <c r="AO2833" s="1" t="e">
        <f t="shared" si="404"/>
        <v>#N/A</v>
      </c>
      <c r="AP2833" s="1" t="e">
        <f t="shared" si="405"/>
        <v>#N/A</v>
      </c>
      <c r="AQ2833" s="1" t="e">
        <f t="shared" si="406"/>
        <v>#N/A</v>
      </c>
    </row>
    <row r="2834" spans="1:43">
      <c r="A2834">
        <v>33</v>
      </c>
      <c r="B2834" t="s">
        <v>13965</v>
      </c>
      <c r="C2834" t="s">
        <v>4805</v>
      </c>
      <c r="D2834" t="e">
        <f t="shared" si="400"/>
        <v>#N/A</v>
      </c>
      <c r="K2834">
        <f t="shared" si="399"/>
        <v>1985</v>
      </c>
      <c r="L2834" t="s">
        <v>4600</v>
      </c>
      <c r="M2834" t="s">
        <v>4806</v>
      </c>
      <c r="N2834" t="s">
        <v>7374</v>
      </c>
      <c r="O2834" t="s">
        <v>13443</v>
      </c>
      <c r="P2834" t="s">
        <v>13966</v>
      </c>
      <c r="Q2834" t="s">
        <v>13967</v>
      </c>
      <c r="R2834" t="s">
        <v>13968</v>
      </c>
      <c r="AA2834">
        <v>2723</v>
      </c>
      <c r="AB2834" s="1">
        <v>40998</v>
      </c>
      <c r="AC2834" t="s">
        <v>2700</v>
      </c>
      <c r="AD2834" s="2">
        <v>13000000</v>
      </c>
      <c r="AE2834" s="2">
        <v>0</v>
      </c>
      <c r="AF2834" s="2">
        <v>0</v>
      </c>
      <c r="AG2834">
        <v>3</v>
      </c>
      <c r="AH2834">
        <v>30</v>
      </c>
      <c r="AI2834">
        <v>12</v>
      </c>
      <c r="AK2834" s="1" t="e">
        <f t="shared" si="398"/>
        <v>#N/A</v>
      </c>
      <c r="AL2834" s="1" t="e">
        <f t="shared" si="401"/>
        <v>#N/A</v>
      </c>
      <c r="AM2834" s="1" t="e">
        <f t="shared" si="402"/>
        <v>#N/A</v>
      </c>
      <c r="AN2834" s="1" t="e">
        <f t="shared" si="403"/>
        <v>#N/A</v>
      </c>
      <c r="AO2834" s="1" t="e">
        <f t="shared" si="404"/>
        <v>#N/A</v>
      </c>
      <c r="AP2834" s="1" t="e">
        <f t="shared" si="405"/>
        <v>#N/A</v>
      </c>
      <c r="AQ2834" s="1" t="e">
        <f t="shared" si="406"/>
        <v>#N/A</v>
      </c>
    </row>
    <row r="2835" spans="1:43">
      <c r="A2835">
        <v>34</v>
      </c>
      <c r="B2835" t="s">
        <v>13969</v>
      </c>
      <c r="C2835" t="s">
        <v>10764</v>
      </c>
      <c r="D2835" t="e">
        <f t="shared" si="400"/>
        <v>#N/A</v>
      </c>
      <c r="K2835">
        <f t="shared" si="399"/>
        <v>1985</v>
      </c>
      <c r="L2835" t="s">
        <v>4600</v>
      </c>
      <c r="M2835" t="s">
        <v>4622</v>
      </c>
      <c r="N2835" t="s">
        <v>5826</v>
      </c>
      <c r="O2835" t="s">
        <v>9286</v>
      </c>
      <c r="P2835" t="s">
        <v>13970</v>
      </c>
      <c r="Q2835" t="s">
        <v>13971</v>
      </c>
      <c r="R2835" t="s">
        <v>13972</v>
      </c>
      <c r="AA2835">
        <v>3059</v>
      </c>
      <c r="AB2835" s="1">
        <v>41012</v>
      </c>
      <c r="AC2835" t="s">
        <v>3032</v>
      </c>
      <c r="AD2835" s="2">
        <v>10000000</v>
      </c>
      <c r="AE2835" s="2">
        <v>0</v>
      </c>
      <c r="AF2835" s="2">
        <v>0</v>
      </c>
      <c r="AG2835">
        <v>4</v>
      </c>
      <c r="AH2835">
        <v>13</v>
      </c>
      <c r="AI2835">
        <v>12</v>
      </c>
      <c r="AK2835" s="1" t="e">
        <f t="shared" ref="AK2835:AK2898" si="407">VLOOKUP(AC2835,$B$2:$R$10000,11,FALSE)</f>
        <v>#N/A</v>
      </c>
      <c r="AL2835" s="1" t="e">
        <f t="shared" si="401"/>
        <v>#N/A</v>
      </c>
      <c r="AM2835" s="1" t="e">
        <f t="shared" si="402"/>
        <v>#N/A</v>
      </c>
      <c r="AN2835" s="1" t="e">
        <f t="shared" si="403"/>
        <v>#N/A</v>
      </c>
      <c r="AO2835" s="1" t="e">
        <f t="shared" si="404"/>
        <v>#N/A</v>
      </c>
      <c r="AP2835" s="1" t="e">
        <f t="shared" si="405"/>
        <v>#N/A</v>
      </c>
      <c r="AQ2835" s="1" t="e">
        <f t="shared" si="406"/>
        <v>#N/A</v>
      </c>
    </row>
    <row r="2836" spans="1:43">
      <c r="A2836">
        <v>35</v>
      </c>
      <c r="B2836" t="s">
        <v>1582</v>
      </c>
      <c r="C2836" t="s">
        <v>10764</v>
      </c>
      <c r="D2836" t="e">
        <f t="shared" si="400"/>
        <v>#N/A</v>
      </c>
      <c r="K2836">
        <f t="shared" si="399"/>
        <v>1985</v>
      </c>
      <c r="L2836" t="s">
        <v>4682</v>
      </c>
      <c r="M2836" t="s">
        <v>4857</v>
      </c>
      <c r="N2836" t="s">
        <v>4579</v>
      </c>
      <c r="O2836" t="s">
        <v>12917</v>
      </c>
      <c r="P2836" t="s">
        <v>12917</v>
      </c>
      <c r="Q2836" t="s">
        <v>13973</v>
      </c>
      <c r="R2836" t="s">
        <v>13974</v>
      </c>
      <c r="AA2836">
        <v>3310</v>
      </c>
      <c r="AB2836" s="1">
        <v>41274</v>
      </c>
      <c r="AC2836" t="s">
        <v>3278</v>
      </c>
      <c r="AD2836" s="2">
        <v>7000000</v>
      </c>
      <c r="AE2836" s="2">
        <v>0</v>
      </c>
      <c r="AF2836" s="2">
        <v>0</v>
      </c>
      <c r="AG2836">
        <v>12</v>
      </c>
      <c r="AH2836">
        <v>31</v>
      </c>
      <c r="AI2836">
        <v>12</v>
      </c>
      <c r="AK2836" s="1" t="e">
        <f t="shared" si="407"/>
        <v>#N/A</v>
      </c>
      <c r="AL2836" s="1" t="e">
        <f t="shared" si="401"/>
        <v>#N/A</v>
      </c>
      <c r="AM2836" s="1" t="e">
        <f t="shared" si="402"/>
        <v>#N/A</v>
      </c>
      <c r="AN2836" s="1" t="e">
        <f t="shared" si="403"/>
        <v>#N/A</v>
      </c>
      <c r="AO2836" s="1" t="e">
        <f t="shared" si="404"/>
        <v>#N/A</v>
      </c>
      <c r="AP2836" s="1" t="e">
        <f t="shared" si="405"/>
        <v>#N/A</v>
      </c>
      <c r="AQ2836" s="1" t="e">
        <f t="shared" si="406"/>
        <v>#N/A</v>
      </c>
    </row>
    <row r="2837" spans="1:43">
      <c r="A2837">
        <v>36</v>
      </c>
      <c r="B2837" t="s">
        <v>13975</v>
      </c>
      <c r="C2837" t="s">
        <v>4660</v>
      </c>
      <c r="D2837" t="e">
        <f t="shared" si="400"/>
        <v>#N/A</v>
      </c>
      <c r="K2837">
        <f t="shared" si="399"/>
        <v>1985</v>
      </c>
      <c r="L2837" t="s">
        <v>4600</v>
      </c>
      <c r="M2837" t="s">
        <v>5367</v>
      </c>
      <c r="N2837" t="s">
        <v>4690</v>
      </c>
      <c r="O2837" t="s">
        <v>10039</v>
      </c>
      <c r="P2837" t="s">
        <v>13976</v>
      </c>
      <c r="Q2837" t="s">
        <v>13977</v>
      </c>
      <c r="R2837" t="s">
        <v>13978</v>
      </c>
      <c r="AA2837">
        <v>3692</v>
      </c>
      <c r="AB2837" s="1">
        <v>41222</v>
      </c>
      <c r="AC2837" t="s">
        <v>3657</v>
      </c>
      <c r="AD2837" s="2">
        <v>4000000</v>
      </c>
      <c r="AE2837" s="2">
        <v>0</v>
      </c>
      <c r="AF2837" s="2">
        <v>0</v>
      </c>
      <c r="AG2837">
        <v>11</v>
      </c>
      <c r="AH2837">
        <v>9</v>
      </c>
      <c r="AI2837">
        <v>12</v>
      </c>
      <c r="AK2837" s="1" t="e">
        <f t="shared" si="407"/>
        <v>#N/A</v>
      </c>
      <c r="AL2837" s="1" t="e">
        <f t="shared" si="401"/>
        <v>#N/A</v>
      </c>
      <c r="AM2837" s="1" t="e">
        <f t="shared" si="402"/>
        <v>#N/A</v>
      </c>
      <c r="AN2837" s="1" t="e">
        <f t="shared" si="403"/>
        <v>#N/A</v>
      </c>
      <c r="AO2837" s="1" t="e">
        <f t="shared" si="404"/>
        <v>#N/A</v>
      </c>
      <c r="AP2837" s="1" t="e">
        <f t="shared" si="405"/>
        <v>#N/A</v>
      </c>
      <c r="AQ2837" s="1" t="e">
        <f t="shared" si="406"/>
        <v>#N/A</v>
      </c>
    </row>
    <row r="2838" spans="1:43">
      <c r="A2838">
        <v>37</v>
      </c>
      <c r="B2838" t="s">
        <v>13979</v>
      </c>
      <c r="C2838" t="s">
        <v>13980</v>
      </c>
      <c r="D2838" t="e">
        <f t="shared" si="400"/>
        <v>#N/A</v>
      </c>
      <c r="K2838">
        <f t="shared" si="399"/>
        <v>1985</v>
      </c>
      <c r="L2838" t="s">
        <v>4682</v>
      </c>
      <c r="M2838" t="s">
        <v>4872</v>
      </c>
      <c r="N2838" t="s">
        <v>5287</v>
      </c>
      <c r="O2838" t="s">
        <v>13451</v>
      </c>
      <c r="P2838" t="s">
        <v>13981</v>
      </c>
      <c r="Q2838" t="s">
        <v>13982</v>
      </c>
      <c r="R2838" t="s">
        <v>13983</v>
      </c>
      <c r="AA2838">
        <v>3693</v>
      </c>
      <c r="AB2838" s="1">
        <v>41061</v>
      </c>
      <c r="AC2838" t="s">
        <v>3658</v>
      </c>
      <c r="AD2838" s="2">
        <v>4000000</v>
      </c>
      <c r="AE2838" s="2">
        <v>0</v>
      </c>
      <c r="AF2838" s="2">
        <v>0</v>
      </c>
      <c r="AG2838">
        <v>6</v>
      </c>
      <c r="AH2838">
        <v>1</v>
      </c>
      <c r="AI2838">
        <v>12</v>
      </c>
      <c r="AK2838" s="1" t="e">
        <f t="shared" si="407"/>
        <v>#N/A</v>
      </c>
      <c r="AL2838" s="1" t="e">
        <f t="shared" si="401"/>
        <v>#N/A</v>
      </c>
      <c r="AM2838" s="1" t="e">
        <f t="shared" si="402"/>
        <v>#N/A</v>
      </c>
      <c r="AN2838" s="1" t="e">
        <f t="shared" si="403"/>
        <v>#N/A</v>
      </c>
      <c r="AO2838" s="1" t="e">
        <f t="shared" si="404"/>
        <v>#N/A</v>
      </c>
      <c r="AP2838" s="1" t="e">
        <f t="shared" si="405"/>
        <v>#N/A</v>
      </c>
      <c r="AQ2838" s="1" t="e">
        <f t="shared" si="406"/>
        <v>#N/A</v>
      </c>
    </row>
    <row r="2839" spans="1:43">
      <c r="A2839">
        <v>38</v>
      </c>
      <c r="B2839" t="s">
        <v>13984</v>
      </c>
      <c r="C2839" t="s">
        <v>4621</v>
      </c>
      <c r="D2839" t="e">
        <f t="shared" si="400"/>
        <v>#N/A</v>
      </c>
      <c r="K2839">
        <f t="shared" ref="K2839:K2902" si="408">2013-INT((ROW()-2)/100)</f>
        <v>1985</v>
      </c>
      <c r="L2839" t="s">
        <v>4600</v>
      </c>
      <c r="M2839" t="s">
        <v>4935</v>
      </c>
      <c r="N2839" t="s">
        <v>6252</v>
      </c>
      <c r="O2839" t="s">
        <v>9953</v>
      </c>
      <c r="P2839" t="s">
        <v>9953</v>
      </c>
      <c r="Q2839" t="s">
        <v>13985</v>
      </c>
      <c r="R2839" t="s">
        <v>13986</v>
      </c>
      <c r="AA2839">
        <v>3696</v>
      </c>
      <c r="AB2839" s="1">
        <v>41274</v>
      </c>
      <c r="AC2839" t="s">
        <v>3660</v>
      </c>
      <c r="AD2839" s="2">
        <v>4000000</v>
      </c>
      <c r="AE2839" s="2">
        <v>0</v>
      </c>
      <c r="AF2839" s="2">
        <v>0</v>
      </c>
      <c r="AG2839">
        <v>12</v>
      </c>
      <c r="AH2839">
        <v>31</v>
      </c>
      <c r="AI2839">
        <v>12</v>
      </c>
      <c r="AK2839" s="1" t="e">
        <f t="shared" si="407"/>
        <v>#N/A</v>
      </c>
      <c r="AL2839" s="1" t="e">
        <f t="shared" si="401"/>
        <v>#N/A</v>
      </c>
      <c r="AM2839" s="1" t="e">
        <f t="shared" si="402"/>
        <v>#N/A</v>
      </c>
      <c r="AN2839" s="1" t="e">
        <f t="shared" si="403"/>
        <v>#N/A</v>
      </c>
      <c r="AO2839" s="1" t="e">
        <f t="shared" si="404"/>
        <v>#N/A</v>
      </c>
      <c r="AP2839" s="1" t="e">
        <f t="shared" si="405"/>
        <v>#N/A</v>
      </c>
      <c r="AQ2839" s="1" t="e">
        <f t="shared" si="406"/>
        <v>#N/A</v>
      </c>
    </row>
    <row r="2840" spans="1:43">
      <c r="A2840">
        <v>39</v>
      </c>
      <c r="B2840" t="s">
        <v>13987</v>
      </c>
      <c r="C2840" t="s">
        <v>4805</v>
      </c>
      <c r="D2840" t="e">
        <f t="shared" si="400"/>
        <v>#N/A</v>
      </c>
      <c r="K2840">
        <f t="shared" si="408"/>
        <v>1985</v>
      </c>
      <c r="L2840" t="s">
        <v>4635</v>
      </c>
      <c r="AA2840">
        <v>4022</v>
      </c>
      <c r="AB2840" s="1">
        <v>41274</v>
      </c>
      <c r="AC2840" t="s">
        <v>3977</v>
      </c>
      <c r="AD2840" s="2">
        <v>2000000</v>
      </c>
      <c r="AE2840" s="2">
        <v>0</v>
      </c>
      <c r="AF2840" s="2">
        <v>0</v>
      </c>
      <c r="AG2840">
        <v>12</v>
      </c>
      <c r="AH2840">
        <v>31</v>
      </c>
      <c r="AI2840">
        <v>12</v>
      </c>
      <c r="AK2840" s="1" t="e">
        <f t="shared" si="407"/>
        <v>#N/A</v>
      </c>
      <c r="AL2840" s="1" t="e">
        <f t="shared" si="401"/>
        <v>#N/A</v>
      </c>
      <c r="AM2840" s="1" t="e">
        <f t="shared" si="402"/>
        <v>#N/A</v>
      </c>
      <c r="AN2840" s="1" t="e">
        <f t="shared" si="403"/>
        <v>#N/A</v>
      </c>
      <c r="AO2840" s="1" t="e">
        <f t="shared" si="404"/>
        <v>#N/A</v>
      </c>
      <c r="AP2840" s="1" t="e">
        <f t="shared" si="405"/>
        <v>#N/A</v>
      </c>
      <c r="AQ2840" s="1" t="e">
        <f t="shared" si="406"/>
        <v>#N/A</v>
      </c>
    </row>
    <row r="2841" spans="1:43">
      <c r="A2841">
        <v>40</v>
      </c>
      <c r="B2841" t="s">
        <v>13988</v>
      </c>
      <c r="C2841" t="s">
        <v>6636</v>
      </c>
      <c r="D2841" t="e">
        <f t="shared" si="400"/>
        <v>#N/A</v>
      </c>
      <c r="K2841">
        <f t="shared" si="408"/>
        <v>1985</v>
      </c>
      <c r="L2841" t="s">
        <v>4636</v>
      </c>
      <c r="M2841" t="s">
        <v>8366</v>
      </c>
      <c r="N2841" t="s">
        <v>4616</v>
      </c>
      <c r="O2841" t="s">
        <v>13989</v>
      </c>
      <c r="P2841" t="s">
        <v>13990</v>
      </c>
      <c r="Q2841" t="s">
        <v>13991</v>
      </c>
      <c r="R2841" t="s">
        <v>13992</v>
      </c>
      <c r="AA2841">
        <v>4028</v>
      </c>
      <c r="AB2841" s="1">
        <v>40998</v>
      </c>
      <c r="AC2841" t="s">
        <v>3983</v>
      </c>
      <c r="AD2841" s="2">
        <v>2000000</v>
      </c>
      <c r="AE2841" s="2">
        <v>0</v>
      </c>
      <c r="AF2841" s="2">
        <v>0</v>
      </c>
      <c r="AG2841">
        <v>3</v>
      </c>
      <c r="AH2841">
        <v>30</v>
      </c>
      <c r="AI2841">
        <v>12</v>
      </c>
      <c r="AK2841" s="1" t="e">
        <f t="shared" si="407"/>
        <v>#N/A</v>
      </c>
      <c r="AL2841" s="1" t="e">
        <f t="shared" si="401"/>
        <v>#N/A</v>
      </c>
      <c r="AM2841" s="1" t="e">
        <f t="shared" si="402"/>
        <v>#N/A</v>
      </c>
      <c r="AN2841" s="1" t="e">
        <f t="shared" si="403"/>
        <v>#N/A</v>
      </c>
      <c r="AO2841" s="1" t="e">
        <f t="shared" si="404"/>
        <v>#N/A</v>
      </c>
      <c r="AP2841" s="1" t="e">
        <f t="shared" si="405"/>
        <v>#N/A</v>
      </c>
      <c r="AQ2841" s="1" t="e">
        <f t="shared" si="406"/>
        <v>#N/A</v>
      </c>
    </row>
    <row r="2842" spans="1:43">
      <c r="A2842">
        <v>41</v>
      </c>
      <c r="B2842" t="s">
        <v>13993</v>
      </c>
      <c r="C2842" t="s">
        <v>4660</v>
      </c>
      <c r="D2842" t="e">
        <f t="shared" si="400"/>
        <v>#N/A</v>
      </c>
      <c r="K2842">
        <f t="shared" si="408"/>
        <v>1985</v>
      </c>
      <c r="L2842" t="s">
        <v>4635</v>
      </c>
      <c r="AA2842">
        <v>4056</v>
      </c>
      <c r="AB2842" s="1">
        <v>40942</v>
      </c>
      <c r="AC2842" t="s">
        <v>4009</v>
      </c>
      <c r="AD2842" s="2">
        <v>1800000</v>
      </c>
      <c r="AE2842" s="2">
        <v>0</v>
      </c>
      <c r="AF2842" s="2">
        <v>0</v>
      </c>
      <c r="AG2842">
        <v>2</v>
      </c>
      <c r="AH2842">
        <v>3</v>
      </c>
      <c r="AI2842">
        <v>12</v>
      </c>
      <c r="AK2842" s="1" t="e">
        <f t="shared" si="407"/>
        <v>#N/A</v>
      </c>
      <c r="AL2842" s="1" t="e">
        <f t="shared" si="401"/>
        <v>#N/A</v>
      </c>
      <c r="AM2842" s="1" t="e">
        <f t="shared" si="402"/>
        <v>#N/A</v>
      </c>
      <c r="AN2842" s="1" t="e">
        <f t="shared" si="403"/>
        <v>#N/A</v>
      </c>
      <c r="AO2842" s="1" t="e">
        <f t="shared" si="404"/>
        <v>#N/A</v>
      </c>
      <c r="AP2842" s="1" t="e">
        <f t="shared" si="405"/>
        <v>#N/A</v>
      </c>
      <c r="AQ2842" s="1" t="e">
        <f t="shared" si="406"/>
        <v>#N/A</v>
      </c>
    </row>
    <row r="2843" spans="1:43">
      <c r="A2843">
        <v>42</v>
      </c>
      <c r="B2843" t="s">
        <v>13994</v>
      </c>
      <c r="C2843" t="s">
        <v>4607</v>
      </c>
      <c r="D2843" t="e">
        <f t="shared" si="400"/>
        <v>#N/A</v>
      </c>
      <c r="K2843">
        <f t="shared" si="408"/>
        <v>1985</v>
      </c>
      <c r="L2843" t="s">
        <v>4614</v>
      </c>
      <c r="M2843" t="s">
        <v>5845</v>
      </c>
      <c r="N2843" t="s">
        <v>4768</v>
      </c>
      <c r="O2843" t="s">
        <v>13995</v>
      </c>
      <c r="P2843" t="s">
        <v>13996</v>
      </c>
      <c r="Q2843" t="s">
        <v>13997</v>
      </c>
      <c r="R2843" t="s">
        <v>13998</v>
      </c>
      <c r="AA2843">
        <v>4171</v>
      </c>
      <c r="AB2843" s="1">
        <v>41149</v>
      </c>
      <c r="AC2843" t="s">
        <v>4122</v>
      </c>
      <c r="AD2843" s="2">
        <v>1200000</v>
      </c>
      <c r="AE2843" s="2">
        <v>0</v>
      </c>
      <c r="AF2843" s="2">
        <v>0</v>
      </c>
      <c r="AG2843">
        <v>8</v>
      </c>
      <c r="AH2843">
        <v>28</v>
      </c>
      <c r="AI2843">
        <v>12</v>
      </c>
      <c r="AK2843" s="1" t="e">
        <f t="shared" si="407"/>
        <v>#N/A</v>
      </c>
      <c r="AL2843" s="1" t="e">
        <f t="shared" si="401"/>
        <v>#N/A</v>
      </c>
      <c r="AM2843" s="1" t="e">
        <f t="shared" si="402"/>
        <v>#N/A</v>
      </c>
      <c r="AN2843" s="1" t="e">
        <f t="shared" si="403"/>
        <v>#N/A</v>
      </c>
      <c r="AO2843" s="1" t="e">
        <f t="shared" si="404"/>
        <v>#N/A</v>
      </c>
      <c r="AP2843" s="1" t="e">
        <f t="shared" si="405"/>
        <v>#N/A</v>
      </c>
      <c r="AQ2843" s="1" t="e">
        <f t="shared" si="406"/>
        <v>#N/A</v>
      </c>
    </row>
    <row r="2844" spans="1:43">
      <c r="A2844">
        <v>43</v>
      </c>
      <c r="B2844" t="s">
        <v>13999</v>
      </c>
      <c r="C2844" t="s">
        <v>4677</v>
      </c>
      <c r="D2844" t="e">
        <f t="shared" si="400"/>
        <v>#N/A</v>
      </c>
      <c r="K2844">
        <f t="shared" si="408"/>
        <v>1985</v>
      </c>
      <c r="L2844" t="s">
        <v>4635</v>
      </c>
      <c r="AA2844">
        <v>4173</v>
      </c>
      <c r="AB2844" s="1">
        <v>41166</v>
      </c>
      <c r="AC2844" t="s">
        <v>4124</v>
      </c>
      <c r="AD2844" s="2">
        <v>1200000</v>
      </c>
      <c r="AE2844" s="2">
        <v>0</v>
      </c>
      <c r="AF2844" s="2">
        <v>0</v>
      </c>
      <c r="AG2844">
        <v>9</v>
      </c>
      <c r="AH2844">
        <v>14</v>
      </c>
      <c r="AI2844">
        <v>12</v>
      </c>
      <c r="AK2844" s="1" t="e">
        <f t="shared" si="407"/>
        <v>#N/A</v>
      </c>
      <c r="AL2844" s="1" t="e">
        <f t="shared" si="401"/>
        <v>#N/A</v>
      </c>
      <c r="AM2844" s="1" t="e">
        <f t="shared" si="402"/>
        <v>#N/A</v>
      </c>
      <c r="AN2844" s="1" t="e">
        <f t="shared" si="403"/>
        <v>#N/A</v>
      </c>
      <c r="AO2844" s="1" t="e">
        <f t="shared" si="404"/>
        <v>#N/A</v>
      </c>
      <c r="AP2844" s="1" t="e">
        <f t="shared" si="405"/>
        <v>#N/A</v>
      </c>
      <c r="AQ2844" s="1" t="e">
        <f t="shared" si="406"/>
        <v>#N/A</v>
      </c>
    </row>
    <row r="2845" spans="1:43">
      <c r="A2845">
        <v>44</v>
      </c>
      <c r="B2845" t="s">
        <v>14000</v>
      </c>
      <c r="C2845" t="s">
        <v>11759</v>
      </c>
      <c r="D2845" t="e">
        <f t="shared" si="400"/>
        <v>#N/A</v>
      </c>
      <c r="K2845">
        <f t="shared" si="408"/>
        <v>1985</v>
      </c>
      <c r="L2845" t="s">
        <v>4682</v>
      </c>
      <c r="M2845" t="s">
        <v>4713</v>
      </c>
      <c r="N2845" t="s">
        <v>6382</v>
      </c>
      <c r="O2845" t="s">
        <v>7193</v>
      </c>
      <c r="P2845" t="s">
        <v>14001</v>
      </c>
      <c r="Q2845" t="s">
        <v>14002</v>
      </c>
      <c r="R2845" t="s">
        <v>14003</v>
      </c>
      <c r="AA2845">
        <v>4257</v>
      </c>
      <c r="AB2845" s="1">
        <v>40988</v>
      </c>
      <c r="AC2845" t="s">
        <v>4207</v>
      </c>
      <c r="AD2845" s="2">
        <v>1000000</v>
      </c>
      <c r="AE2845" s="2">
        <v>0</v>
      </c>
      <c r="AF2845" s="2">
        <v>0</v>
      </c>
      <c r="AG2845">
        <v>3</v>
      </c>
      <c r="AH2845">
        <v>20</v>
      </c>
      <c r="AI2845">
        <v>12</v>
      </c>
      <c r="AK2845" s="1" t="e">
        <f t="shared" si="407"/>
        <v>#N/A</v>
      </c>
      <c r="AL2845" s="1" t="e">
        <f t="shared" si="401"/>
        <v>#N/A</v>
      </c>
      <c r="AM2845" s="1" t="e">
        <f t="shared" si="402"/>
        <v>#N/A</v>
      </c>
      <c r="AN2845" s="1" t="e">
        <f t="shared" si="403"/>
        <v>#N/A</v>
      </c>
      <c r="AO2845" s="1" t="e">
        <f t="shared" si="404"/>
        <v>#N/A</v>
      </c>
      <c r="AP2845" s="1" t="e">
        <f t="shared" si="405"/>
        <v>#N/A</v>
      </c>
      <c r="AQ2845" s="1" t="e">
        <f t="shared" si="406"/>
        <v>#N/A</v>
      </c>
    </row>
    <row r="2846" spans="1:43">
      <c r="A2846">
        <v>45</v>
      </c>
      <c r="B2846" t="s">
        <v>14004</v>
      </c>
      <c r="C2846" t="s">
        <v>4805</v>
      </c>
      <c r="D2846" t="e">
        <f t="shared" si="400"/>
        <v>#N/A</v>
      </c>
      <c r="K2846">
        <f t="shared" si="408"/>
        <v>1985</v>
      </c>
      <c r="L2846" t="s">
        <v>4682</v>
      </c>
      <c r="M2846" t="s">
        <v>4788</v>
      </c>
      <c r="N2846" t="s">
        <v>4690</v>
      </c>
      <c r="O2846" t="s">
        <v>11795</v>
      </c>
      <c r="P2846" t="s">
        <v>14005</v>
      </c>
      <c r="Q2846" t="s">
        <v>14006</v>
      </c>
      <c r="R2846" t="s">
        <v>14007</v>
      </c>
      <c r="AA2846">
        <v>4259</v>
      </c>
      <c r="AB2846" s="1">
        <v>41191</v>
      </c>
      <c r="AC2846" t="s">
        <v>4209</v>
      </c>
      <c r="AD2846" s="2">
        <v>1000000</v>
      </c>
      <c r="AE2846" s="2">
        <v>0</v>
      </c>
      <c r="AF2846" s="2">
        <v>0</v>
      </c>
      <c r="AG2846">
        <v>10</v>
      </c>
      <c r="AH2846">
        <v>9</v>
      </c>
      <c r="AI2846">
        <v>12</v>
      </c>
      <c r="AK2846" s="1" t="e">
        <f t="shared" si="407"/>
        <v>#N/A</v>
      </c>
      <c r="AL2846" s="1" t="e">
        <f t="shared" si="401"/>
        <v>#N/A</v>
      </c>
      <c r="AM2846" s="1" t="e">
        <f t="shared" si="402"/>
        <v>#N/A</v>
      </c>
      <c r="AN2846" s="1" t="e">
        <f t="shared" si="403"/>
        <v>#N/A</v>
      </c>
      <c r="AO2846" s="1" t="e">
        <f t="shared" si="404"/>
        <v>#N/A</v>
      </c>
      <c r="AP2846" s="1" t="e">
        <f t="shared" si="405"/>
        <v>#N/A</v>
      </c>
      <c r="AQ2846" s="1" t="e">
        <f t="shared" si="406"/>
        <v>#N/A</v>
      </c>
    </row>
    <row r="2847" spans="1:43">
      <c r="A2847">
        <v>46</v>
      </c>
      <c r="B2847" t="s">
        <v>2273</v>
      </c>
      <c r="C2847" t="s">
        <v>4660</v>
      </c>
      <c r="D2847">
        <f t="shared" si="400"/>
        <v>18000000</v>
      </c>
      <c r="K2847">
        <f t="shared" si="408"/>
        <v>1985</v>
      </c>
      <c r="L2847" t="s">
        <v>4600</v>
      </c>
      <c r="M2847" t="s">
        <v>4806</v>
      </c>
      <c r="N2847" t="s">
        <v>5807</v>
      </c>
      <c r="O2847" t="s">
        <v>7274</v>
      </c>
      <c r="P2847" t="s">
        <v>14008</v>
      </c>
      <c r="Q2847" t="s">
        <v>14009</v>
      </c>
      <c r="R2847" t="s">
        <v>14010</v>
      </c>
      <c r="AA2847">
        <v>4293</v>
      </c>
      <c r="AB2847" s="1">
        <v>41274</v>
      </c>
      <c r="AC2847" t="s">
        <v>2463</v>
      </c>
      <c r="AD2847" s="2">
        <v>850000</v>
      </c>
      <c r="AE2847" s="2">
        <v>0</v>
      </c>
      <c r="AF2847" s="2">
        <v>0</v>
      </c>
      <c r="AG2847">
        <v>12</v>
      </c>
      <c r="AH2847">
        <v>31</v>
      </c>
      <c r="AI2847">
        <v>12</v>
      </c>
      <c r="AK2847" s="1" t="str">
        <f t="shared" si="407"/>
        <v>PG-13</v>
      </c>
      <c r="AL2847" s="1" t="str">
        <f t="shared" si="401"/>
        <v>112 min</v>
      </c>
      <c r="AM2847" s="1" t="str">
        <f t="shared" si="402"/>
        <v>Action, Drama, Thriller</v>
      </c>
      <c r="AN2847" s="1" t="str">
        <f t="shared" si="403"/>
        <v>Ric Roman Waugh</v>
      </c>
      <c r="AO2847" s="1" t="str">
        <f t="shared" si="404"/>
        <v>Justin Haythe, Ric Roman Waugh</v>
      </c>
      <c r="AP2847" s="1" t="str">
        <f t="shared" si="405"/>
        <v>Dwayne Johnson, Barry Pepper, Jon Bernthal, Susan Sarandon</v>
      </c>
      <c r="AQ2847" s="1" t="str">
        <f t="shared" si="406"/>
        <v>LG/S</v>
      </c>
    </row>
    <row r="2848" spans="1:43">
      <c r="A2848">
        <v>47</v>
      </c>
      <c r="B2848" t="s">
        <v>14011</v>
      </c>
      <c r="C2848" t="s">
        <v>5962</v>
      </c>
      <c r="D2848" t="e">
        <f t="shared" si="400"/>
        <v>#N/A</v>
      </c>
      <c r="K2848">
        <f t="shared" si="408"/>
        <v>1985</v>
      </c>
      <c r="L2848" t="s">
        <v>4682</v>
      </c>
      <c r="M2848" t="s">
        <v>4773</v>
      </c>
      <c r="N2848" t="s">
        <v>6382</v>
      </c>
      <c r="O2848" t="s">
        <v>14012</v>
      </c>
      <c r="P2848" t="s">
        <v>14013</v>
      </c>
      <c r="Q2848" t="s">
        <v>14014</v>
      </c>
      <c r="R2848" t="s">
        <v>14015</v>
      </c>
      <c r="AA2848">
        <v>4332</v>
      </c>
      <c r="AB2848" s="1">
        <v>41274</v>
      </c>
      <c r="AC2848" t="s">
        <v>4280</v>
      </c>
      <c r="AD2848" s="2">
        <v>650000</v>
      </c>
      <c r="AE2848" s="2">
        <v>0</v>
      </c>
      <c r="AF2848" s="2">
        <v>0</v>
      </c>
      <c r="AG2848">
        <v>12</v>
      </c>
      <c r="AH2848">
        <v>31</v>
      </c>
      <c r="AI2848">
        <v>12</v>
      </c>
      <c r="AK2848" s="1" t="e">
        <f t="shared" si="407"/>
        <v>#N/A</v>
      </c>
      <c r="AL2848" s="1" t="e">
        <f t="shared" si="401"/>
        <v>#N/A</v>
      </c>
      <c r="AM2848" s="1" t="e">
        <f t="shared" si="402"/>
        <v>#N/A</v>
      </c>
      <c r="AN2848" s="1" t="e">
        <f t="shared" si="403"/>
        <v>#N/A</v>
      </c>
      <c r="AO2848" s="1" t="e">
        <f t="shared" si="404"/>
        <v>#N/A</v>
      </c>
      <c r="AP2848" s="1" t="e">
        <f t="shared" si="405"/>
        <v>#N/A</v>
      </c>
      <c r="AQ2848" s="1" t="e">
        <f t="shared" si="406"/>
        <v>#N/A</v>
      </c>
    </row>
    <row r="2849" spans="1:43">
      <c r="A2849">
        <v>48</v>
      </c>
      <c r="B2849" t="s">
        <v>2105</v>
      </c>
      <c r="C2849" t="s">
        <v>4628</v>
      </c>
      <c r="D2849">
        <f t="shared" si="400"/>
        <v>20000000</v>
      </c>
      <c r="K2849">
        <f t="shared" si="408"/>
        <v>1985</v>
      </c>
      <c r="L2849" t="s">
        <v>4600</v>
      </c>
      <c r="M2849" t="s">
        <v>4728</v>
      </c>
      <c r="N2849" t="s">
        <v>5751</v>
      </c>
      <c r="O2849" t="s">
        <v>7277</v>
      </c>
      <c r="P2849" t="s">
        <v>14016</v>
      </c>
      <c r="Q2849" t="s">
        <v>14017</v>
      </c>
      <c r="R2849" t="s">
        <v>14018</v>
      </c>
      <c r="AA2849">
        <v>4348</v>
      </c>
      <c r="AB2849" s="1">
        <v>40974</v>
      </c>
      <c r="AC2849" t="s">
        <v>4295</v>
      </c>
      <c r="AD2849" s="2">
        <v>546173</v>
      </c>
      <c r="AE2849" s="2">
        <v>0</v>
      </c>
      <c r="AF2849" s="2">
        <v>0</v>
      </c>
      <c r="AG2849">
        <v>3</v>
      </c>
      <c r="AH2849">
        <v>6</v>
      </c>
      <c r="AI2849">
        <v>12</v>
      </c>
      <c r="AK2849" s="1" t="e">
        <f t="shared" si="407"/>
        <v>#N/A</v>
      </c>
      <c r="AL2849" s="1" t="e">
        <f t="shared" si="401"/>
        <v>#N/A</v>
      </c>
      <c r="AM2849" s="1" t="e">
        <f t="shared" si="402"/>
        <v>#N/A</v>
      </c>
      <c r="AN2849" s="1" t="e">
        <f t="shared" si="403"/>
        <v>#N/A</v>
      </c>
      <c r="AO2849" s="1" t="e">
        <f t="shared" si="404"/>
        <v>#N/A</v>
      </c>
      <c r="AP2849" s="1" t="e">
        <f t="shared" si="405"/>
        <v>#N/A</v>
      </c>
      <c r="AQ2849" s="1" t="e">
        <f t="shared" si="406"/>
        <v>#N/A</v>
      </c>
    </row>
    <row r="2850" spans="1:43">
      <c r="A2850">
        <v>49</v>
      </c>
      <c r="B2850" t="s">
        <v>14019</v>
      </c>
      <c r="C2850" t="s">
        <v>5962</v>
      </c>
      <c r="D2850" t="e">
        <f t="shared" si="400"/>
        <v>#N/A</v>
      </c>
      <c r="K2850">
        <f t="shared" si="408"/>
        <v>1985</v>
      </c>
      <c r="L2850" t="s">
        <v>4600</v>
      </c>
      <c r="M2850" t="s">
        <v>4763</v>
      </c>
      <c r="N2850" t="s">
        <v>5126</v>
      </c>
      <c r="O2850" t="s">
        <v>6785</v>
      </c>
      <c r="P2850" t="s">
        <v>14020</v>
      </c>
      <c r="Q2850" t="s">
        <v>14021</v>
      </c>
      <c r="R2850" t="s">
        <v>14022</v>
      </c>
      <c r="AA2850">
        <v>4389</v>
      </c>
      <c r="AB2850" s="1">
        <v>41002</v>
      </c>
      <c r="AC2850" t="s">
        <v>4336</v>
      </c>
      <c r="AD2850" s="2">
        <v>500000</v>
      </c>
      <c r="AE2850" s="2">
        <v>0</v>
      </c>
      <c r="AF2850" s="2">
        <v>0</v>
      </c>
      <c r="AG2850">
        <v>4</v>
      </c>
      <c r="AH2850">
        <v>3</v>
      </c>
      <c r="AI2850">
        <v>12</v>
      </c>
      <c r="AK2850" s="1" t="e">
        <f t="shared" si="407"/>
        <v>#N/A</v>
      </c>
      <c r="AL2850" s="1" t="e">
        <f t="shared" si="401"/>
        <v>#N/A</v>
      </c>
      <c r="AM2850" s="1" t="e">
        <f t="shared" si="402"/>
        <v>#N/A</v>
      </c>
      <c r="AN2850" s="1" t="e">
        <f t="shared" si="403"/>
        <v>#N/A</v>
      </c>
      <c r="AO2850" s="1" t="e">
        <f t="shared" si="404"/>
        <v>#N/A</v>
      </c>
      <c r="AP2850" s="1" t="e">
        <f t="shared" si="405"/>
        <v>#N/A</v>
      </c>
      <c r="AQ2850" s="1" t="e">
        <f t="shared" si="406"/>
        <v>#N/A</v>
      </c>
    </row>
    <row r="2851" spans="1:43">
      <c r="A2851">
        <v>50</v>
      </c>
      <c r="B2851" t="s">
        <v>14023</v>
      </c>
      <c r="C2851" t="s">
        <v>12670</v>
      </c>
      <c r="D2851" t="e">
        <f t="shared" si="400"/>
        <v>#N/A</v>
      </c>
      <c r="K2851">
        <f t="shared" si="408"/>
        <v>1985</v>
      </c>
      <c r="L2851" t="s">
        <v>4682</v>
      </c>
      <c r="M2851" t="s">
        <v>4788</v>
      </c>
      <c r="N2851" t="s">
        <v>4795</v>
      </c>
      <c r="O2851" t="s">
        <v>14024</v>
      </c>
      <c r="P2851" t="s">
        <v>14025</v>
      </c>
      <c r="Q2851" t="s">
        <v>14026</v>
      </c>
      <c r="R2851" t="s">
        <v>14027</v>
      </c>
      <c r="AA2851">
        <v>4391</v>
      </c>
      <c r="AB2851" s="1">
        <v>41107</v>
      </c>
      <c r="AC2851" t="s">
        <v>4338</v>
      </c>
      <c r="AD2851" s="2">
        <v>500000</v>
      </c>
      <c r="AE2851" s="2">
        <v>0</v>
      </c>
      <c r="AF2851" s="2">
        <v>0</v>
      </c>
      <c r="AG2851">
        <v>7</v>
      </c>
      <c r="AH2851">
        <v>17</v>
      </c>
      <c r="AI2851">
        <v>12</v>
      </c>
      <c r="AK2851" s="1" t="e">
        <f t="shared" si="407"/>
        <v>#N/A</v>
      </c>
      <c r="AL2851" s="1" t="e">
        <f t="shared" si="401"/>
        <v>#N/A</v>
      </c>
      <c r="AM2851" s="1" t="e">
        <f t="shared" si="402"/>
        <v>#N/A</v>
      </c>
      <c r="AN2851" s="1" t="e">
        <f t="shared" si="403"/>
        <v>#N/A</v>
      </c>
      <c r="AO2851" s="1" t="e">
        <f t="shared" si="404"/>
        <v>#N/A</v>
      </c>
      <c r="AP2851" s="1" t="e">
        <f t="shared" si="405"/>
        <v>#N/A</v>
      </c>
      <c r="AQ2851" s="1" t="e">
        <f t="shared" si="406"/>
        <v>#N/A</v>
      </c>
    </row>
    <row r="2852" spans="1:43">
      <c r="A2852">
        <v>51</v>
      </c>
      <c r="B2852" t="s">
        <v>14028</v>
      </c>
      <c r="C2852" t="s">
        <v>5962</v>
      </c>
      <c r="D2852" t="e">
        <f t="shared" si="400"/>
        <v>#N/A</v>
      </c>
      <c r="K2852">
        <f t="shared" si="408"/>
        <v>1985</v>
      </c>
      <c r="L2852" t="s">
        <v>4682</v>
      </c>
      <c r="M2852" t="s">
        <v>4671</v>
      </c>
      <c r="N2852" t="s">
        <v>6382</v>
      </c>
      <c r="O2852" t="s">
        <v>8188</v>
      </c>
      <c r="P2852" t="s">
        <v>14029</v>
      </c>
      <c r="Q2852" t="s">
        <v>14030</v>
      </c>
      <c r="R2852" t="s">
        <v>14031</v>
      </c>
      <c r="AA2852">
        <v>4448</v>
      </c>
      <c r="AB2852" s="1">
        <v>41093</v>
      </c>
      <c r="AC2852" t="s">
        <v>4394</v>
      </c>
      <c r="AD2852" s="2">
        <v>300000</v>
      </c>
      <c r="AE2852" s="2">
        <v>0</v>
      </c>
      <c r="AF2852" s="2">
        <v>0</v>
      </c>
      <c r="AG2852">
        <v>7</v>
      </c>
      <c r="AH2852">
        <v>3</v>
      </c>
      <c r="AI2852">
        <v>12</v>
      </c>
      <c r="AK2852" s="1" t="e">
        <f t="shared" si="407"/>
        <v>#N/A</v>
      </c>
      <c r="AL2852" s="1" t="e">
        <f t="shared" si="401"/>
        <v>#N/A</v>
      </c>
      <c r="AM2852" s="1" t="e">
        <f t="shared" si="402"/>
        <v>#N/A</v>
      </c>
      <c r="AN2852" s="1" t="e">
        <f t="shared" si="403"/>
        <v>#N/A</v>
      </c>
      <c r="AO2852" s="1" t="e">
        <f t="shared" si="404"/>
        <v>#N/A</v>
      </c>
      <c r="AP2852" s="1" t="e">
        <f t="shared" si="405"/>
        <v>#N/A</v>
      </c>
      <c r="AQ2852" s="1" t="e">
        <f t="shared" si="406"/>
        <v>#N/A</v>
      </c>
    </row>
    <row r="2853" spans="1:43">
      <c r="A2853">
        <v>52</v>
      </c>
      <c r="B2853" t="s">
        <v>14032</v>
      </c>
      <c r="C2853" t="s">
        <v>11759</v>
      </c>
      <c r="D2853" t="e">
        <f t="shared" si="400"/>
        <v>#N/A</v>
      </c>
      <c r="K2853">
        <f t="shared" si="408"/>
        <v>1985</v>
      </c>
      <c r="L2853" t="s">
        <v>4682</v>
      </c>
      <c r="M2853" t="s">
        <v>4839</v>
      </c>
      <c r="N2853" t="s">
        <v>5679</v>
      </c>
      <c r="O2853" t="s">
        <v>10221</v>
      </c>
      <c r="P2853" t="s">
        <v>14033</v>
      </c>
      <c r="Q2853" t="s">
        <v>14034</v>
      </c>
      <c r="R2853" t="s">
        <v>14035</v>
      </c>
      <c r="AA2853">
        <v>4478</v>
      </c>
      <c r="AB2853" s="1">
        <v>41261</v>
      </c>
      <c r="AC2853" t="s">
        <v>4424</v>
      </c>
      <c r="AD2853" s="2">
        <v>250000</v>
      </c>
      <c r="AE2853" s="2">
        <v>0</v>
      </c>
      <c r="AF2853" s="2">
        <v>0</v>
      </c>
      <c r="AG2853">
        <v>12</v>
      </c>
      <c r="AH2853">
        <v>18</v>
      </c>
      <c r="AI2853">
        <v>12</v>
      </c>
      <c r="AK2853" s="1" t="e">
        <f t="shared" si="407"/>
        <v>#N/A</v>
      </c>
      <c r="AL2853" s="1" t="e">
        <f t="shared" si="401"/>
        <v>#N/A</v>
      </c>
      <c r="AM2853" s="1" t="e">
        <f t="shared" si="402"/>
        <v>#N/A</v>
      </c>
      <c r="AN2853" s="1" t="e">
        <f t="shared" si="403"/>
        <v>#N/A</v>
      </c>
      <c r="AO2853" s="1" t="e">
        <f t="shared" si="404"/>
        <v>#N/A</v>
      </c>
      <c r="AP2853" s="1" t="e">
        <f t="shared" si="405"/>
        <v>#N/A</v>
      </c>
      <c r="AQ2853" s="1" t="e">
        <f t="shared" si="406"/>
        <v>#N/A</v>
      </c>
    </row>
    <row r="2854" spans="1:43">
      <c r="A2854">
        <v>53</v>
      </c>
      <c r="B2854" t="s">
        <v>14036</v>
      </c>
      <c r="C2854" t="s">
        <v>14037</v>
      </c>
      <c r="D2854" t="e">
        <f t="shared" si="400"/>
        <v>#N/A</v>
      </c>
      <c r="K2854">
        <f t="shared" si="408"/>
        <v>1985</v>
      </c>
      <c r="L2854" t="s">
        <v>4635</v>
      </c>
      <c r="AA2854">
        <v>4554</v>
      </c>
      <c r="AB2854" s="1">
        <v>41047</v>
      </c>
      <c r="AC2854" t="s">
        <v>4494</v>
      </c>
      <c r="AD2854" s="2">
        <v>100000</v>
      </c>
      <c r="AE2854" s="2">
        <v>0</v>
      </c>
      <c r="AF2854" s="2">
        <v>0</v>
      </c>
      <c r="AG2854">
        <v>5</v>
      </c>
      <c r="AH2854">
        <v>18</v>
      </c>
      <c r="AI2854">
        <v>12</v>
      </c>
      <c r="AK2854" s="1" t="e">
        <f t="shared" si="407"/>
        <v>#N/A</v>
      </c>
      <c r="AL2854" s="1" t="e">
        <f t="shared" si="401"/>
        <v>#N/A</v>
      </c>
      <c r="AM2854" s="1" t="e">
        <f t="shared" si="402"/>
        <v>#N/A</v>
      </c>
      <c r="AN2854" s="1" t="e">
        <f t="shared" si="403"/>
        <v>#N/A</v>
      </c>
      <c r="AO2854" s="1" t="e">
        <f t="shared" si="404"/>
        <v>#N/A</v>
      </c>
      <c r="AP2854" s="1" t="e">
        <f t="shared" si="405"/>
        <v>#N/A</v>
      </c>
      <c r="AQ2854" s="1" t="e">
        <f t="shared" si="406"/>
        <v>#N/A</v>
      </c>
    </row>
    <row r="2855" spans="1:43">
      <c r="A2855">
        <v>54</v>
      </c>
      <c r="B2855" t="s">
        <v>14038</v>
      </c>
      <c r="C2855" t="s">
        <v>12670</v>
      </c>
      <c r="D2855" t="e">
        <f t="shared" si="400"/>
        <v>#N/A</v>
      </c>
      <c r="K2855">
        <f t="shared" si="408"/>
        <v>1985</v>
      </c>
      <c r="L2855" t="s">
        <v>4563</v>
      </c>
      <c r="M2855" t="s">
        <v>4779</v>
      </c>
      <c r="N2855" t="s">
        <v>6382</v>
      </c>
      <c r="O2855" t="s">
        <v>14039</v>
      </c>
      <c r="P2855" t="s">
        <v>14040</v>
      </c>
      <c r="Q2855" t="s">
        <v>14041</v>
      </c>
      <c r="R2855" t="s">
        <v>14042</v>
      </c>
      <c r="AA2855">
        <v>4565</v>
      </c>
      <c r="AB2855" s="1">
        <v>40984</v>
      </c>
      <c r="AC2855" t="s">
        <v>4504</v>
      </c>
      <c r="AD2855" s="2">
        <v>60000</v>
      </c>
      <c r="AE2855" s="2">
        <v>0</v>
      </c>
      <c r="AF2855" s="2">
        <v>0</v>
      </c>
      <c r="AG2855">
        <v>3</v>
      </c>
      <c r="AH2855">
        <v>16</v>
      </c>
      <c r="AI2855">
        <v>12</v>
      </c>
      <c r="AK2855" s="1" t="e">
        <f t="shared" si="407"/>
        <v>#N/A</v>
      </c>
      <c r="AL2855" s="1" t="e">
        <f t="shared" si="401"/>
        <v>#N/A</v>
      </c>
      <c r="AM2855" s="1" t="e">
        <f t="shared" si="402"/>
        <v>#N/A</v>
      </c>
      <c r="AN2855" s="1" t="e">
        <f t="shared" si="403"/>
        <v>#N/A</v>
      </c>
      <c r="AO2855" s="1" t="e">
        <f t="shared" si="404"/>
        <v>#N/A</v>
      </c>
      <c r="AP2855" s="1" t="e">
        <f t="shared" si="405"/>
        <v>#N/A</v>
      </c>
      <c r="AQ2855" s="1" t="e">
        <f t="shared" si="406"/>
        <v>#N/A</v>
      </c>
    </row>
    <row r="2856" spans="1:43">
      <c r="A2856">
        <v>55</v>
      </c>
      <c r="B2856" t="s">
        <v>14043</v>
      </c>
      <c r="C2856" t="s">
        <v>12670</v>
      </c>
      <c r="D2856" t="e">
        <f t="shared" si="400"/>
        <v>#N/A</v>
      </c>
      <c r="K2856">
        <f t="shared" si="408"/>
        <v>1985</v>
      </c>
      <c r="L2856" t="s">
        <v>4600</v>
      </c>
      <c r="M2856" t="s">
        <v>4763</v>
      </c>
      <c r="N2856" t="s">
        <v>5652</v>
      </c>
      <c r="O2856" t="s">
        <v>13495</v>
      </c>
      <c r="P2856" t="s">
        <v>14044</v>
      </c>
      <c r="Q2856" t="s">
        <v>14045</v>
      </c>
      <c r="R2856" t="s">
        <v>14046</v>
      </c>
      <c r="AA2856">
        <v>97</v>
      </c>
      <c r="AB2856" s="1">
        <v>41600</v>
      </c>
      <c r="AC2856" t="s">
        <v>95</v>
      </c>
      <c r="AD2856" s="2">
        <v>150000000</v>
      </c>
      <c r="AE2856" s="2">
        <v>400737000</v>
      </c>
      <c r="AF2856" s="2">
        <v>1254512386</v>
      </c>
      <c r="AG2856">
        <v>11</v>
      </c>
      <c r="AH2856">
        <v>22</v>
      </c>
      <c r="AI2856">
        <v>13</v>
      </c>
      <c r="AK2856" s="1" t="str">
        <f t="shared" si="407"/>
        <v>PG</v>
      </c>
      <c r="AL2856" s="1" t="str">
        <f t="shared" si="401"/>
        <v>102 min</v>
      </c>
      <c r="AM2856" s="1" t="str">
        <f t="shared" si="402"/>
        <v>Animation, Adventure, Comedy</v>
      </c>
      <c r="AN2856" s="1" t="str">
        <f t="shared" si="403"/>
        <v>Chris Buck, Jennifer Lee</v>
      </c>
      <c r="AO2856" s="1" t="str">
        <f t="shared" si="404"/>
        <v>Jennifer Lee (screenplay), Hans Christian Andersen (inspired by the story "The Snow Queen" by), Chris Buck (story), Jennifer Lee (story), Shane Morris (story), Dean Wellins (additional story)</v>
      </c>
      <c r="AP2856" s="1" t="str">
        <f t="shared" si="405"/>
        <v>Kristen Bell, Idina Menzel, Jonathan Groff, Josh Gad</v>
      </c>
      <c r="AQ2856" s="1" t="str">
        <f t="shared" si="406"/>
        <v>BV</v>
      </c>
    </row>
    <row r="2857" spans="1:43">
      <c r="A2857">
        <v>56</v>
      </c>
      <c r="B2857" t="s">
        <v>14047</v>
      </c>
      <c r="C2857" t="s">
        <v>4607</v>
      </c>
      <c r="D2857" t="e">
        <f t="shared" si="400"/>
        <v>#N/A</v>
      </c>
      <c r="K2857">
        <f t="shared" si="408"/>
        <v>1985</v>
      </c>
      <c r="L2857" t="s">
        <v>4614</v>
      </c>
      <c r="M2857" t="s">
        <v>4738</v>
      </c>
      <c r="N2857" t="s">
        <v>14048</v>
      </c>
      <c r="O2857" t="s">
        <v>14049</v>
      </c>
      <c r="P2857" t="s">
        <v>14050</v>
      </c>
      <c r="Q2857" t="s">
        <v>14051</v>
      </c>
      <c r="R2857" t="s">
        <v>14052</v>
      </c>
      <c r="AA2857">
        <v>30</v>
      </c>
      <c r="AB2857" s="1">
        <v>41397</v>
      </c>
      <c r="AC2857" t="s">
        <v>29</v>
      </c>
      <c r="AD2857" s="2">
        <v>200000000</v>
      </c>
      <c r="AE2857" s="2">
        <v>408992272</v>
      </c>
      <c r="AF2857" s="2">
        <v>1172805920</v>
      </c>
      <c r="AG2857">
        <v>5</v>
      </c>
      <c r="AH2857">
        <v>3</v>
      </c>
      <c r="AI2857">
        <v>13</v>
      </c>
      <c r="AK2857" s="1" t="str">
        <f t="shared" si="407"/>
        <v>PG-13</v>
      </c>
      <c r="AL2857" s="1" t="str">
        <f t="shared" si="401"/>
        <v>130 min</v>
      </c>
      <c r="AM2857" s="1" t="str">
        <f t="shared" si="402"/>
        <v>Action, Adventure, Sci-Fi</v>
      </c>
      <c r="AN2857" s="1" t="str">
        <f t="shared" si="403"/>
        <v>Shane Black</v>
      </c>
      <c r="AO2857" s="1" t="str">
        <f t="shared" si="404"/>
        <v>Drew Pearce (screenplay), Shane Black (screenplay), Stan Lee (based on the Marvel comic book by), Don Heck (based on the Marvel comic book by), Larry Lieber (based on the Marvel comic book by), Jack Kirby (based on the Marvel comic book by), Warren Ellis (based on the "Extremis" mini-series written by), Adi Granov (based on the "Extremis" mini-series illustrated by)</v>
      </c>
      <c r="AP2857" s="1" t="str">
        <f t="shared" si="405"/>
        <v>Robert Downey Jr., Gwyneth Paltrow, Don Cheadle, Guy Pearce</v>
      </c>
      <c r="AQ2857" s="1" t="str">
        <f t="shared" si="406"/>
        <v>BV</v>
      </c>
    </row>
    <row r="2858" spans="1:43">
      <c r="A2858">
        <v>57</v>
      </c>
      <c r="B2858" t="s">
        <v>14053</v>
      </c>
      <c r="C2858" t="s">
        <v>4660</v>
      </c>
      <c r="D2858" t="e">
        <f t="shared" si="400"/>
        <v>#N/A</v>
      </c>
      <c r="K2858">
        <f t="shared" si="408"/>
        <v>1985</v>
      </c>
      <c r="L2858" t="s">
        <v>4614</v>
      </c>
      <c r="M2858" t="s">
        <v>4935</v>
      </c>
      <c r="N2858" t="s">
        <v>11739</v>
      </c>
      <c r="O2858" t="s">
        <v>8224</v>
      </c>
      <c r="P2858" t="s">
        <v>14054</v>
      </c>
      <c r="Q2858" t="s">
        <v>14055</v>
      </c>
      <c r="R2858" t="s">
        <v>14056</v>
      </c>
      <c r="AA2858">
        <v>481</v>
      </c>
      <c r="AB2858" s="1">
        <v>41457</v>
      </c>
      <c r="AC2858" t="s">
        <v>478</v>
      </c>
      <c r="AD2858" s="2">
        <v>76000000</v>
      </c>
      <c r="AE2858" s="2">
        <v>368065385</v>
      </c>
      <c r="AF2858" s="2">
        <v>974754450</v>
      </c>
      <c r="AG2858">
        <v>7</v>
      </c>
      <c r="AH2858">
        <v>2</v>
      </c>
      <c r="AI2858">
        <v>13</v>
      </c>
      <c r="AK2858" s="1" t="str">
        <f t="shared" si="407"/>
        <v>PG</v>
      </c>
      <c r="AL2858" s="1" t="str">
        <f t="shared" si="401"/>
        <v>98 min</v>
      </c>
      <c r="AM2858" s="1" t="str">
        <f t="shared" si="402"/>
        <v>Animation, Comedy, Family</v>
      </c>
      <c r="AN2858" s="1" t="str">
        <f t="shared" si="403"/>
        <v>Pierre Coffin, Chris Renaud</v>
      </c>
      <c r="AO2858" s="1" t="str">
        <f t="shared" si="404"/>
        <v>Cinco Paul, Ken Daurio</v>
      </c>
      <c r="AP2858" s="1" t="str">
        <f t="shared" si="405"/>
        <v>Steve Carell, Kristen Wiig, Benjamin Bratt, Miranda Cosgrove</v>
      </c>
      <c r="AQ2858" s="1" t="str">
        <f t="shared" si="406"/>
        <v>Uni.</v>
      </c>
    </row>
    <row r="2859" spans="1:43">
      <c r="A2859">
        <v>58</v>
      </c>
      <c r="B2859" t="s">
        <v>14057</v>
      </c>
      <c r="C2859" t="s">
        <v>11759</v>
      </c>
      <c r="D2859" t="e">
        <f t="shared" si="400"/>
        <v>#N/A</v>
      </c>
      <c r="K2859">
        <f t="shared" si="408"/>
        <v>1985</v>
      </c>
      <c r="L2859" t="s">
        <v>4600</v>
      </c>
      <c r="M2859" t="s">
        <v>4728</v>
      </c>
      <c r="N2859" t="s">
        <v>5652</v>
      </c>
      <c r="O2859" t="s">
        <v>14058</v>
      </c>
      <c r="P2859" t="s">
        <v>14059</v>
      </c>
      <c r="Q2859" t="s">
        <v>14060</v>
      </c>
      <c r="R2859" t="s">
        <v>14061</v>
      </c>
      <c r="AA2859">
        <v>10</v>
      </c>
      <c r="AB2859" s="1">
        <v>41621</v>
      </c>
      <c r="AC2859" t="s">
        <v>9</v>
      </c>
      <c r="AD2859" s="2">
        <v>250000000</v>
      </c>
      <c r="AE2859" s="2">
        <v>258366855</v>
      </c>
      <c r="AF2859" s="2">
        <v>950466855</v>
      </c>
      <c r="AG2859">
        <v>12</v>
      </c>
      <c r="AH2859">
        <v>13</v>
      </c>
      <c r="AI2859">
        <v>13</v>
      </c>
      <c r="AK2859" s="1" t="str">
        <f t="shared" si="407"/>
        <v>PG-13</v>
      </c>
      <c r="AL2859" s="1" t="str">
        <f t="shared" si="401"/>
        <v>161 min</v>
      </c>
      <c r="AM2859" s="1" t="str">
        <f t="shared" si="402"/>
        <v>Adventure, Fantasy</v>
      </c>
      <c r="AN2859" s="1" t="str">
        <f t="shared" si="403"/>
        <v>Peter Jackson</v>
      </c>
      <c r="AO2859" s="1" t="str">
        <f t="shared" si="404"/>
        <v>Fran Walsh (screenplay), Philippa Boyens (screenplay), Peter Jackson (screenplay), Guillermo del Toro (screenplay), J.R.R. Tolkien (novel)</v>
      </c>
      <c r="AP2859" s="1" t="str">
        <f t="shared" si="405"/>
        <v>Ian McKellen, Martin Freeman, Richard Armitage, Ken Stott</v>
      </c>
      <c r="AQ2859" s="1" t="str">
        <f t="shared" si="406"/>
        <v>WB</v>
      </c>
    </row>
    <row r="2860" spans="1:43">
      <c r="A2860">
        <v>59</v>
      </c>
      <c r="B2860" t="s">
        <v>14062</v>
      </c>
      <c r="C2860" t="s">
        <v>11759</v>
      </c>
      <c r="D2860" t="e">
        <f t="shared" si="400"/>
        <v>#N/A</v>
      </c>
      <c r="K2860">
        <f t="shared" si="408"/>
        <v>1985</v>
      </c>
      <c r="L2860" t="s">
        <v>4682</v>
      </c>
      <c r="M2860" t="s">
        <v>4812</v>
      </c>
      <c r="N2860" t="s">
        <v>11383</v>
      </c>
      <c r="O2860" t="s">
        <v>14063</v>
      </c>
      <c r="P2860" t="s">
        <v>14064</v>
      </c>
      <c r="Q2860" t="s">
        <v>14065</v>
      </c>
      <c r="R2860" t="s">
        <v>14066</v>
      </c>
      <c r="AA2860">
        <v>161</v>
      </c>
      <c r="AB2860" s="1">
        <v>41600</v>
      </c>
      <c r="AC2860" t="s">
        <v>159</v>
      </c>
      <c r="AD2860" s="2">
        <v>130000000</v>
      </c>
      <c r="AE2860" s="2">
        <v>424668047</v>
      </c>
      <c r="AF2860" s="2">
        <v>857668047</v>
      </c>
      <c r="AG2860">
        <v>11</v>
      </c>
      <c r="AH2860">
        <v>22</v>
      </c>
      <c r="AI2860">
        <v>13</v>
      </c>
      <c r="AK2860" s="1" t="str">
        <f t="shared" si="407"/>
        <v>PG-13</v>
      </c>
      <c r="AL2860" s="1" t="str">
        <f t="shared" si="401"/>
        <v>146 min</v>
      </c>
      <c r="AM2860" s="1" t="str">
        <f t="shared" si="402"/>
        <v>Adventure, Sci-Fi</v>
      </c>
      <c r="AN2860" s="1" t="str">
        <f t="shared" si="403"/>
        <v>Francis Lawrence</v>
      </c>
      <c r="AO2860" s="1" t="str">
        <f t="shared" si="404"/>
        <v>Simon Beaufoy (screenplay), Michael Arndt (screenplay), Suzanne Collins (novel)</v>
      </c>
      <c r="AP2860" s="1" t="str">
        <f t="shared" si="405"/>
        <v>Jennifer Lawrence, Liam Hemsworth, Jack Quaid, Taylor St. Clair</v>
      </c>
      <c r="AQ2860" s="1" t="str">
        <f t="shared" si="406"/>
        <v>LGF</v>
      </c>
    </row>
    <row r="2861" spans="1:43">
      <c r="A2861">
        <v>60</v>
      </c>
      <c r="B2861" t="s">
        <v>14067</v>
      </c>
      <c r="C2861" t="s">
        <v>10764</v>
      </c>
      <c r="D2861" t="e">
        <f t="shared" si="400"/>
        <v>#N/A</v>
      </c>
      <c r="K2861">
        <f t="shared" si="408"/>
        <v>1985</v>
      </c>
      <c r="L2861" t="s">
        <v>4600</v>
      </c>
      <c r="M2861" t="s">
        <v>5013</v>
      </c>
      <c r="N2861" t="s">
        <v>14068</v>
      </c>
      <c r="O2861" t="s">
        <v>11259</v>
      </c>
      <c r="P2861" t="s">
        <v>14069</v>
      </c>
      <c r="Q2861" t="s">
        <v>14070</v>
      </c>
      <c r="R2861" t="s">
        <v>14071</v>
      </c>
      <c r="AA2861">
        <v>87</v>
      </c>
      <c r="AB2861" s="1">
        <v>41418</v>
      </c>
      <c r="AC2861" t="s">
        <v>85</v>
      </c>
      <c r="AD2861" s="2">
        <v>160000000</v>
      </c>
      <c r="AE2861" s="2">
        <v>238679850</v>
      </c>
      <c r="AF2861" s="2">
        <v>789952811</v>
      </c>
      <c r="AG2861">
        <v>5</v>
      </c>
      <c r="AH2861">
        <v>24</v>
      </c>
      <c r="AI2861">
        <v>13</v>
      </c>
      <c r="AK2861" s="1" t="e">
        <f t="shared" si="407"/>
        <v>#N/A</v>
      </c>
      <c r="AL2861" s="1" t="e">
        <f t="shared" si="401"/>
        <v>#N/A</v>
      </c>
      <c r="AM2861" s="1" t="e">
        <f t="shared" si="402"/>
        <v>#N/A</v>
      </c>
      <c r="AN2861" s="1" t="e">
        <f t="shared" si="403"/>
        <v>#N/A</v>
      </c>
      <c r="AO2861" s="1" t="e">
        <f t="shared" si="404"/>
        <v>#N/A</v>
      </c>
      <c r="AP2861" s="1" t="e">
        <f t="shared" si="405"/>
        <v>#N/A</v>
      </c>
      <c r="AQ2861" s="1" t="e">
        <f t="shared" si="406"/>
        <v>#N/A</v>
      </c>
    </row>
    <row r="2862" spans="1:43">
      <c r="A2862">
        <v>61</v>
      </c>
      <c r="B2862" t="s">
        <v>14072</v>
      </c>
      <c r="C2862" t="s">
        <v>14073</v>
      </c>
      <c r="D2862" t="e">
        <f t="shared" si="400"/>
        <v>#N/A</v>
      </c>
      <c r="K2862">
        <f t="shared" si="408"/>
        <v>1985</v>
      </c>
      <c r="L2862" t="s">
        <v>4682</v>
      </c>
      <c r="M2862" t="s">
        <v>4812</v>
      </c>
      <c r="N2862" t="s">
        <v>4690</v>
      </c>
      <c r="O2862" t="s">
        <v>14074</v>
      </c>
      <c r="P2862" t="s">
        <v>14075</v>
      </c>
      <c r="Q2862" t="s">
        <v>14076</v>
      </c>
      <c r="R2862" t="s">
        <v>14077</v>
      </c>
      <c r="AA2862">
        <v>34</v>
      </c>
      <c r="AB2862" s="1">
        <v>41446</v>
      </c>
      <c r="AC2862" t="s">
        <v>33</v>
      </c>
      <c r="AD2862" s="2">
        <v>200000000</v>
      </c>
      <c r="AE2862" s="2">
        <v>268488329</v>
      </c>
      <c r="AF2862" s="2">
        <v>743588329</v>
      </c>
      <c r="AG2862">
        <v>6</v>
      </c>
      <c r="AH2862">
        <v>21</v>
      </c>
      <c r="AI2862">
        <v>13</v>
      </c>
      <c r="AK2862" s="1" t="str">
        <f t="shared" si="407"/>
        <v>G</v>
      </c>
      <c r="AL2862" s="1" t="str">
        <f t="shared" si="401"/>
        <v>104 min</v>
      </c>
      <c r="AM2862" s="1" t="str">
        <f t="shared" si="402"/>
        <v>Animation, Adventure, Comedy</v>
      </c>
      <c r="AN2862" s="1" t="str">
        <f t="shared" si="403"/>
        <v>Dan Scanlon</v>
      </c>
      <c r="AO2862" s="1" t="str">
        <f t="shared" si="404"/>
        <v>Dan Scanlon (story), Daniel Gerson (story), Robert L. Baird (story), Daniel Gerson (screenplay), Robert L. Baird (screenplay), Dan Scanlon (screenplay)</v>
      </c>
      <c r="AP2862" s="1" t="str">
        <f t="shared" si="405"/>
        <v>Billy Crystal, John Goodman, Steve Buscemi, Helen Mirren</v>
      </c>
      <c r="AQ2862" s="1" t="str">
        <f t="shared" si="406"/>
        <v>BV</v>
      </c>
    </row>
    <row r="2863" spans="1:43">
      <c r="A2863">
        <v>62</v>
      </c>
      <c r="B2863" t="s">
        <v>14078</v>
      </c>
      <c r="C2863" t="s">
        <v>4628</v>
      </c>
      <c r="D2863" t="e">
        <f t="shared" si="400"/>
        <v>#N/A</v>
      </c>
      <c r="K2863">
        <f t="shared" si="408"/>
        <v>1985</v>
      </c>
      <c r="L2863" t="s">
        <v>4635</v>
      </c>
      <c r="AA2863">
        <v>222</v>
      </c>
      <c r="AB2863" s="1">
        <v>41551</v>
      </c>
      <c r="AC2863" t="s">
        <v>219</v>
      </c>
      <c r="AD2863" s="2">
        <v>110000000</v>
      </c>
      <c r="AE2863" s="2">
        <v>274092705</v>
      </c>
      <c r="AF2863" s="2">
        <v>716392705</v>
      </c>
      <c r="AG2863">
        <v>10</v>
      </c>
      <c r="AH2863">
        <v>4</v>
      </c>
      <c r="AI2863">
        <v>13</v>
      </c>
      <c r="AK2863" s="1" t="str">
        <f t="shared" si="407"/>
        <v>err</v>
      </c>
      <c r="AL2863" s="1">
        <f t="shared" si="401"/>
        <v>0</v>
      </c>
      <c r="AM2863" s="1">
        <f t="shared" si="402"/>
        <v>0</v>
      </c>
      <c r="AN2863" s="1">
        <f t="shared" si="403"/>
        <v>0</v>
      </c>
      <c r="AO2863" s="1">
        <f t="shared" si="404"/>
        <v>0</v>
      </c>
      <c r="AP2863" s="1">
        <f t="shared" si="405"/>
        <v>0</v>
      </c>
      <c r="AQ2863" s="1" t="str">
        <f t="shared" si="406"/>
        <v>WB</v>
      </c>
    </row>
    <row r="2864" spans="1:43">
      <c r="A2864">
        <v>63</v>
      </c>
      <c r="B2864" t="s">
        <v>14079</v>
      </c>
      <c r="C2864" t="s">
        <v>4607</v>
      </c>
      <c r="D2864" t="e">
        <f t="shared" si="400"/>
        <v>#N/A</v>
      </c>
      <c r="K2864">
        <f t="shared" si="408"/>
        <v>1985</v>
      </c>
      <c r="L2864" t="s">
        <v>4636</v>
      </c>
      <c r="M2864" t="s">
        <v>4903</v>
      </c>
      <c r="N2864" t="s">
        <v>14080</v>
      </c>
      <c r="O2864" t="s">
        <v>14081</v>
      </c>
      <c r="P2864" t="s">
        <v>14082</v>
      </c>
      <c r="Q2864" t="s">
        <v>14083</v>
      </c>
      <c r="R2864" t="s">
        <v>14084</v>
      </c>
      <c r="AA2864">
        <v>17</v>
      </c>
      <c r="AB2864" s="1">
        <v>41439</v>
      </c>
      <c r="AC2864" t="s">
        <v>16</v>
      </c>
      <c r="AD2864" s="2">
        <v>225000000</v>
      </c>
      <c r="AE2864" s="2">
        <v>291045518</v>
      </c>
      <c r="AF2864" s="2">
        <v>667999518</v>
      </c>
      <c r="AG2864">
        <v>6</v>
      </c>
      <c r="AH2864">
        <v>14</v>
      </c>
      <c r="AI2864">
        <v>13</v>
      </c>
      <c r="AK2864" s="1" t="str">
        <f t="shared" si="407"/>
        <v>PG-13</v>
      </c>
      <c r="AL2864" s="1" t="str">
        <f t="shared" si="401"/>
        <v>143 min</v>
      </c>
      <c r="AM2864" s="1" t="str">
        <f t="shared" si="402"/>
        <v>Action, Adventure, Fantasy</v>
      </c>
      <c r="AN2864" s="1" t="str">
        <f t="shared" si="403"/>
        <v>Zack Snyder</v>
      </c>
      <c r="AO2864" s="1" t="str">
        <f t="shared" si="404"/>
        <v>David S. Goyer (screenplay), David S. Goyer (story), Christopher Nolan (story), Jerry Siegel (Superman created by), Joe Shuster (Superman created by)</v>
      </c>
      <c r="AP2864" s="1" t="str">
        <f t="shared" si="405"/>
        <v>Henry Cavill, Amy Adams, Michael Shannon, Diane Lane</v>
      </c>
      <c r="AQ2864" s="1" t="str">
        <f t="shared" si="406"/>
        <v>WB</v>
      </c>
    </row>
    <row r="2865" spans="1:43">
      <c r="A2865">
        <v>64</v>
      </c>
      <c r="B2865" t="s">
        <v>14085</v>
      </c>
      <c r="C2865" t="s">
        <v>5962</v>
      </c>
      <c r="D2865" t="e">
        <f t="shared" si="400"/>
        <v>#N/A</v>
      </c>
      <c r="K2865">
        <f t="shared" si="408"/>
        <v>1985</v>
      </c>
      <c r="L2865" t="s">
        <v>4600</v>
      </c>
      <c r="M2865" t="s">
        <v>4935</v>
      </c>
      <c r="N2865" t="s">
        <v>9635</v>
      </c>
      <c r="O2865" t="s">
        <v>12260</v>
      </c>
      <c r="P2865" t="s">
        <v>14086</v>
      </c>
      <c r="Q2865" t="s">
        <v>14087</v>
      </c>
      <c r="R2865" t="s">
        <v>14088</v>
      </c>
      <c r="AA2865">
        <v>105</v>
      </c>
      <c r="AB2865" s="1">
        <v>41586</v>
      </c>
      <c r="AC2865" t="s">
        <v>103</v>
      </c>
      <c r="AD2865" s="2">
        <v>150000000</v>
      </c>
      <c r="AE2865" s="2">
        <v>206360018</v>
      </c>
      <c r="AF2865" s="2">
        <v>633360018</v>
      </c>
      <c r="AG2865">
        <v>11</v>
      </c>
      <c r="AH2865">
        <v>8</v>
      </c>
      <c r="AI2865">
        <v>13</v>
      </c>
      <c r="AK2865" s="1" t="str">
        <f t="shared" si="407"/>
        <v>PG-13</v>
      </c>
      <c r="AL2865" s="1" t="str">
        <f t="shared" si="401"/>
        <v>112 min</v>
      </c>
      <c r="AM2865" s="1" t="str">
        <f t="shared" si="402"/>
        <v>Action, Adventure, Fantasy</v>
      </c>
      <c r="AN2865" s="1" t="str">
        <f t="shared" si="403"/>
        <v>Alan Taylor</v>
      </c>
      <c r="AO2865" s="1" t="str">
        <f t="shared" si="404"/>
        <v>Christopher Yost (screenplay), Christopher Markus (screenplay), Stephen McFeely (screenplay), Don Payne (story), Robert Rodat (story), Stan Lee (comic book), Larry Lieber (comic book), Jack Kirby (comic book)</v>
      </c>
      <c r="AP2865" s="1" t="str">
        <f t="shared" si="405"/>
        <v>Chris Hemsworth, Natalie Portman, Tom Hiddleston, Anthony Hopkins</v>
      </c>
      <c r="AQ2865" s="1" t="str">
        <f t="shared" si="406"/>
        <v>BV</v>
      </c>
    </row>
    <row r="2866" spans="1:43">
      <c r="A2866">
        <v>65</v>
      </c>
      <c r="B2866" t="s">
        <v>14089</v>
      </c>
      <c r="C2866" t="s">
        <v>4628</v>
      </c>
      <c r="D2866" t="e">
        <f t="shared" si="400"/>
        <v>#N/A</v>
      </c>
      <c r="K2866">
        <f t="shared" si="408"/>
        <v>1985</v>
      </c>
      <c r="L2866" t="s">
        <v>4682</v>
      </c>
      <c r="M2866" t="s">
        <v>4788</v>
      </c>
      <c r="N2866" t="s">
        <v>8425</v>
      </c>
      <c r="O2866" t="s">
        <v>8699</v>
      </c>
      <c r="P2866" t="s">
        <v>14090</v>
      </c>
      <c r="Q2866" t="s">
        <v>14091</v>
      </c>
      <c r="R2866" t="s">
        <v>14092</v>
      </c>
      <c r="AA2866">
        <v>152</v>
      </c>
      <c r="AB2866" s="1">
        <v>41355</v>
      </c>
      <c r="AC2866" t="s">
        <v>150</v>
      </c>
      <c r="AD2866" s="2">
        <v>135000000</v>
      </c>
      <c r="AE2866" s="2">
        <v>187168425</v>
      </c>
      <c r="AF2866" s="2">
        <v>573068425</v>
      </c>
      <c r="AG2866">
        <v>3</v>
      </c>
      <c r="AH2866">
        <v>22</v>
      </c>
      <c r="AI2866">
        <v>13</v>
      </c>
      <c r="AK2866" s="1" t="str">
        <f t="shared" si="407"/>
        <v>PG</v>
      </c>
      <c r="AL2866" s="1" t="str">
        <f t="shared" si="401"/>
        <v>98 min</v>
      </c>
      <c r="AM2866" s="1" t="str">
        <f t="shared" si="402"/>
        <v>Animation, Adventure, Comedy</v>
      </c>
      <c r="AN2866" s="1" t="str">
        <f t="shared" si="403"/>
        <v>Kirk De Micco, Chris Sanders</v>
      </c>
      <c r="AO2866" s="1" t="str">
        <f t="shared" si="404"/>
        <v>Chris Sanders (screenplay), Kirk De Micco (screenplay), John Cleese (story), Kirk De Micco (story), Chris Sanders (story)</v>
      </c>
      <c r="AP2866" s="1" t="str">
        <f t="shared" si="405"/>
        <v>Nicolas Cage, Emma Stone, Ryan Reynolds, Catherine Keener</v>
      </c>
      <c r="AQ2866" s="1" t="str">
        <f t="shared" si="406"/>
        <v>Fox</v>
      </c>
    </row>
    <row r="2867" spans="1:43">
      <c r="A2867">
        <v>66</v>
      </c>
      <c r="B2867" t="s">
        <v>14093</v>
      </c>
      <c r="C2867" t="s">
        <v>4805</v>
      </c>
      <c r="D2867" t="e">
        <f t="shared" si="400"/>
        <v>#N/A</v>
      </c>
      <c r="K2867">
        <f t="shared" si="408"/>
        <v>1985</v>
      </c>
      <c r="L2867" t="s">
        <v>4614</v>
      </c>
      <c r="M2867" t="s">
        <v>5574</v>
      </c>
      <c r="N2867" t="s">
        <v>10305</v>
      </c>
      <c r="O2867" t="s">
        <v>7903</v>
      </c>
      <c r="P2867" t="s">
        <v>14094</v>
      </c>
      <c r="Q2867" t="s">
        <v>14095</v>
      </c>
      <c r="R2867" t="s">
        <v>14096</v>
      </c>
      <c r="AA2867">
        <v>47</v>
      </c>
      <c r="AB2867" s="1">
        <v>41446</v>
      </c>
      <c r="AC2867" t="s">
        <v>45</v>
      </c>
      <c r="AD2867" s="2">
        <v>190000000</v>
      </c>
      <c r="AE2867" s="2">
        <v>202359711</v>
      </c>
      <c r="AF2867" s="2">
        <v>531514650</v>
      </c>
      <c r="AG2867">
        <v>6</v>
      </c>
      <c r="AH2867">
        <v>21</v>
      </c>
      <c r="AI2867">
        <v>13</v>
      </c>
      <c r="AK2867" s="1" t="str">
        <f t="shared" si="407"/>
        <v>PG-13</v>
      </c>
      <c r="AL2867" s="1" t="str">
        <f t="shared" si="401"/>
        <v>116 min</v>
      </c>
      <c r="AM2867" s="1" t="str">
        <f t="shared" si="402"/>
        <v>Action, Adventure, Horror</v>
      </c>
      <c r="AN2867" s="1" t="str">
        <f t="shared" si="403"/>
        <v>Marc Forster</v>
      </c>
      <c r="AO2867" s="1" t="str">
        <f t="shared" si="404"/>
        <v>Matthew Michael Carnahan (screenplay), Drew Goddard (screenplay), Damon Lindelof (screenplay), Matthew Michael Carnahan (screen story), J. Michael Straczynski (screen story), Max Brooks (based on the novel by)</v>
      </c>
      <c r="AP2867" s="1" t="str">
        <f t="shared" si="405"/>
        <v>Brad Pitt, Mireille Enos, Daniella Kertesz, James Badge Dale</v>
      </c>
      <c r="AQ2867" s="1" t="str">
        <f t="shared" si="406"/>
        <v>Par.</v>
      </c>
    </row>
    <row r="2868" spans="1:43">
      <c r="A2868">
        <v>67</v>
      </c>
      <c r="B2868" t="s">
        <v>4559</v>
      </c>
      <c r="C2868" t="s">
        <v>10764</v>
      </c>
      <c r="D2868" t="e">
        <f t="shared" si="400"/>
        <v>#N/A</v>
      </c>
      <c r="K2868">
        <f t="shared" si="408"/>
        <v>1985</v>
      </c>
      <c r="L2868" t="s">
        <v>4635</v>
      </c>
      <c r="AA2868">
        <v>35</v>
      </c>
      <c r="AB2868" s="1">
        <v>41341</v>
      </c>
      <c r="AC2868" t="s">
        <v>34</v>
      </c>
      <c r="AD2868" s="2">
        <v>200000000</v>
      </c>
      <c r="AE2868" s="2">
        <v>234770996</v>
      </c>
      <c r="AF2868" s="2">
        <v>489570996</v>
      </c>
      <c r="AG2868">
        <v>3</v>
      </c>
      <c r="AH2868">
        <v>8</v>
      </c>
      <c r="AI2868">
        <v>13</v>
      </c>
      <c r="AK2868" s="1" t="str">
        <f t="shared" si="407"/>
        <v>PG</v>
      </c>
      <c r="AL2868" s="1" t="str">
        <f t="shared" si="401"/>
        <v>130 min</v>
      </c>
      <c r="AM2868" s="1" t="str">
        <f t="shared" si="402"/>
        <v>Adventure, Family, Fantasy</v>
      </c>
      <c r="AN2868" s="1" t="str">
        <f t="shared" si="403"/>
        <v>Sam Raimi</v>
      </c>
      <c r="AO2868" s="1" t="str">
        <f t="shared" si="404"/>
        <v>Mitchell Kapner (screenplay), David Lindsay-Abaire (screenplay), Mitchell Kapner (screen story), L. Frank Baum ("Oz" works)</v>
      </c>
      <c r="AP2868" s="1" t="str">
        <f t="shared" si="405"/>
        <v>James Franco, Mila Kunis, Rachel Weisz, Michelle Williams</v>
      </c>
      <c r="AQ2868" s="1" t="str">
        <f t="shared" si="406"/>
        <v>BV</v>
      </c>
    </row>
    <row r="2869" spans="1:43">
      <c r="A2869">
        <v>68</v>
      </c>
      <c r="B2869" t="s">
        <v>14097</v>
      </c>
      <c r="C2869" t="s">
        <v>4660</v>
      </c>
      <c r="D2869" t="e">
        <f t="shared" si="400"/>
        <v>#N/A</v>
      </c>
      <c r="K2869">
        <f t="shared" si="408"/>
        <v>1985</v>
      </c>
      <c r="L2869" t="s">
        <v>4682</v>
      </c>
      <c r="M2869" t="s">
        <v>5371</v>
      </c>
      <c r="N2869" t="s">
        <v>14098</v>
      </c>
      <c r="O2869" t="s">
        <v>13334</v>
      </c>
      <c r="P2869" t="s">
        <v>14099</v>
      </c>
      <c r="Q2869" t="s">
        <v>14100</v>
      </c>
      <c r="R2869" t="s">
        <v>14101</v>
      </c>
      <c r="AA2869">
        <v>46</v>
      </c>
      <c r="AB2869" s="1">
        <v>41409</v>
      </c>
      <c r="AC2869" t="s">
        <v>44</v>
      </c>
      <c r="AD2869" s="2">
        <v>190000000</v>
      </c>
      <c r="AE2869" s="2">
        <v>228778661</v>
      </c>
      <c r="AF2869" s="2">
        <v>466978661</v>
      </c>
      <c r="AG2869">
        <v>5</v>
      </c>
      <c r="AH2869">
        <v>15</v>
      </c>
      <c r="AI2869">
        <v>13</v>
      </c>
      <c r="AK2869" s="1" t="str">
        <f t="shared" si="407"/>
        <v>PG-13</v>
      </c>
      <c r="AL2869" s="1" t="str">
        <f t="shared" si="401"/>
        <v>132 min</v>
      </c>
      <c r="AM2869" s="1" t="str">
        <f t="shared" si="402"/>
        <v>Action, Adventure, Sci-Fi</v>
      </c>
      <c r="AN2869" s="1" t="str">
        <f t="shared" si="403"/>
        <v>J.J. Abrams</v>
      </c>
      <c r="AO2869" s="1" t="str">
        <f t="shared" si="404"/>
        <v>Roberto Orci, Alex Kurtzman, Damon Lindelof, Gene Roddenberry (television series "Star Trek")</v>
      </c>
      <c r="AP2869" s="1" t="str">
        <f t="shared" si="405"/>
        <v>Chris Pine, Zachary Quinto, Zoe Saldana, Karl Urban</v>
      </c>
      <c r="AQ2869" s="1" t="str">
        <f t="shared" si="406"/>
        <v>Par.</v>
      </c>
    </row>
    <row r="2870" spans="1:43">
      <c r="A2870">
        <v>69</v>
      </c>
      <c r="B2870" t="s">
        <v>3240</v>
      </c>
      <c r="C2870" t="s">
        <v>4660</v>
      </c>
      <c r="D2870">
        <f t="shared" si="400"/>
        <v>7000000</v>
      </c>
      <c r="K2870">
        <f t="shared" si="408"/>
        <v>1985</v>
      </c>
      <c r="L2870" t="s">
        <v>4682</v>
      </c>
      <c r="M2870" t="s">
        <v>4738</v>
      </c>
      <c r="N2870" t="s">
        <v>10150</v>
      </c>
      <c r="O2870" t="s">
        <v>14102</v>
      </c>
      <c r="P2870" t="s">
        <v>12502</v>
      </c>
      <c r="Q2870" t="s">
        <v>14103</v>
      </c>
      <c r="R2870" t="s">
        <v>14104</v>
      </c>
      <c r="AA2870">
        <v>217</v>
      </c>
      <c r="AB2870" s="1">
        <v>41481</v>
      </c>
      <c r="AC2870" t="s">
        <v>214</v>
      </c>
      <c r="AD2870" s="2">
        <v>115000000</v>
      </c>
      <c r="AE2870" s="2">
        <v>132556852</v>
      </c>
      <c r="AF2870" s="2">
        <v>416456852</v>
      </c>
      <c r="AG2870">
        <v>7</v>
      </c>
      <c r="AH2870">
        <v>26</v>
      </c>
      <c r="AI2870">
        <v>13</v>
      </c>
      <c r="AK2870" s="1" t="str">
        <f t="shared" si="407"/>
        <v>PG-13</v>
      </c>
      <c r="AL2870" s="1" t="str">
        <f t="shared" si="401"/>
        <v>126 min</v>
      </c>
      <c r="AM2870" s="1" t="str">
        <f t="shared" si="402"/>
        <v>Action, Adventure, Sci-Fi</v>
      </c>
      <c r="AN2870" s="1" t="str">
        <f t="shared" si="403"/>
        <v>James Mangold</v>
      </c>
      <c r="AO2870" s="1" t="str">
        <f t="shared" si="404"/>
        <v>Mark Bomback (screenplay), Scott Frank (screenplay)</v>
      </c>
      <c r="AP2870" s="1" t="str">
        <f t="shared" si="405"/>
        <v>Hugh Jackman, Tao Okamoto, Rila Fukushima, Hiroyuki Sanada</v>
      </c>
      <c r="AQ2870" s="1" t="str">
        <f t="shared" si="406"/>
        <v>Fox</v>
      </c>
    </row>
    <row r="2871" spans="1:43">
      <c r="A2871">
        <v>70</v>
      </c>
      <c r="B2871" t="s">
        <v>14105</v>
      </c>
      <c r="C2871" t="s">
        <v>4677</v>
      </c>
      <c r="D2871" t="e">
        <f t="shared" si="400"/>
        <v>#N/A</v>
      </c>
      <c r="K2871">
        <f t="shared" si="408"/>
        <v>1985</v>
      </c>
      <c r="L2871" t="s">
        <v>4600</v>
      </c>
      <c r="M2871" t="s">
        <v>5574</v>
      </c>
      <c r="N2871" t="s">
        <v>5287</v>
      </c>
      <c r="O2871" t="s">
        <v>7160</v>
      </c>
      <c r="P2871" t="s">
        <v>14106</v>
      </c>
      <c r="Q2871" t="s">
        <v>14107</v>
      </c>
      <c r="R2871" t="s">
        <v>14108</v>
      </c>
      <c r="AA2871">
        <v>50</v>
      </c>
      <c r="AB2871" s="1">
        <v>41467</v>
      </c>
      <c r="AC2871" t="s">
        <v>48</v>
      </c>
      <c r="AD2871" s="2">
        <v>190000000</v>
      </c>
      <c r="AE2871" s="2">
        <v>101802906</v>
      </c>
      <c r="AF2871" s="2">
        <v>411002906</v>
      </c>
      <c r="AG2871">
        <v>7</v>
      </c>
      <c r="AH2871">
        <v>12</v>
      </c>
      <c r="AI2871">
        <v>13</v>
      </c>
      <c r="AK2871" s="1" t="str">
        <f t="shared" si="407"/>
        <v>PG-13</v>
      </c>
      <c r="AL2871" s="1" t="str">
        <f t="shared" si="401"/>
        <v>132 min</v>
      </c>
      <c r="AM2871" s="1" t="str">
        <f t="shared" si="402"/>
        <v>Action, Adventure, Sci-Fi</v>
      </c>
      <c r="AN2871" s="1" t="str">
        <f t="shared" si="403"/>
        <v>Guillermo del Toro</v>
      </c>
      <c r="AO2871" s="1" t="str">
        <f t="shared" si="404"/>
        <v>Travis Beacham (screenplay), Guillermo del Toro (screenplay), Travis Beacham (story)</v>
      </c>
      <c r="AP2871" s="1" t="str">
        <f t="shared" si="405"/>
        <v>Charlie Hunnam, Diego Klattenhoff, Idris Elba, Rinko Kikuchi</v>
      </c>
      <c r="AQ2871" s="1" t="str">
        <f t="shared" si="406"/>
        <v>WB</v>
      </c>
    </row>
    <row r="2872" spans="1:43">
      <c r="A2872">
        <v>71</v>
      </c>
      <c r="B2872" t="s">
        <v>1850</v>
      </c>
      <c r="C2872" t="s">
        <v>4805</v>
      </c>
      <c r="D2872">
        <f t="shared" si="400"/>
        <v>25000000</v>
      </c>
      <c r="K2872">
        <f t="shared" si="408"/>
        <v>1985</v>
      </c>
      <c r="L2872" t="s">
        <v>4682</v>
      </c>
      <c r="M2872" t="s">
        <v>4671</v>
      </c>
      <c r="N2872" t="s">
        <v>6995</v>
      </c>
      <c r="O2872" t="s">
        <v>13787</v>
      </c>
      <c r="P2872" t="s">
        <v>14109</v>
      </c>
      <c r="Q2872" t="s">
        <v>14110</v>
      </c>
      <c r="R2872" t="s">
        <v>14111</v>
      </c>
      <c r="AA2872">
        <v>270</v>
      </c>
      <c r="AB2872" s="1">
        <v>41633</v>
      </c>
      <c r="AC2872" t="s">
        <v>267</v>
      </c>
      <c r="AD2872" s="2">
        <v>100000000</v>
      </c>
      <c r="AE2872" s="2">
        <v>116900694</v>
      </c>
      <c r="AF2872" s="2">
        <v>391976723</v>
      </c>
      <c r="AG2872">
        <v>12</v>
      </c>
      <c r="AH2872">
        <v>25</v>
      </c>
      <c r="AI2872">
        <v>13</v>
      </c>
      <c r="AK2872" s="1" t="str">
        <f t="shared" si="407"/>
        <v>R</v>
      </c>
      <c r="AL2872" s="1" t="str">
        <f t="shared" si="401"/>
        <v>180 min</v>
      </c>
      <c r="AM2872" s="1" t="str">
        <f t="shared" si="402"/>
        <v>Biography, Comedy, Crime</v>
      </c>
      <c r="AN2872" s="1" t="str">
        <f t="shared" si="403"/>
        <v>Martin Scorsese</v>
      </c>
      <c r="AO2872" s="1" t="str">
        <f t="shared" si="404"/>
        <v>Terence Winter (screenplay), Jordan Belfort (book)</v>
      </c>
      <c r="AP2872" s="1" t="str">
        <f t="shared" si="405"/>
        <v>Leonardo DiCaprio, Jonah Hill, Margot Robbie, Matthew McConaughey</v>
      </c>
      <c r="AQ2872" s="1" t="str">
        <f t="shared" si="406"/>
        <v>Par.</v>
      </c>
    </row>
    <row r="2873" spans="1:43">
      <c r="A2873">
        <v>72</v>
      </c>
      <c r="B2873" t="s">
        <v>14112</v>
      </c>
      <c r="C2873" t="s">
        <v>10764</v>
      </c>
      <c r="D2873" t="e">
        <f t="shared" si="400"/>
        <v>#N/A</v>
      </c>
      <c r="K2873">
        <f t="shared" si="408"/>
        <v>1985</v>
      </c>
      <c r="L2873" t="s">
        <v>4600</v>
      </c>
      <c r="M2873" t="s">
        <v>5460</v>
      </c>
      <c r="N2873" t="s">
        <v>5174</v>
      </c>
      <c r="O2873" t="s">
        <v>14113</v>
      </c>
      <c r="P2873" t="s">
        <v>14114</v>
      </c>
      <c r="Q2873" t="s">
        <v>14115</v>
      </c>
      <c r="R2873" t="s">
        <v>14116</v>
      </c>
      <c r="AA2873">
        <v>141</v>
      </c>
      <c r="AB2873" s="1">
        <v>41360</v>
      </c>
      <c r="AC2873" t="s">
        <v>139</v>
      </c>
      <c r="AD2873" s="2">
        <v>140000000</v>
      </c>
      <c r="AE2873" s="2">
        <v>122523060</v>
      </c>
      <c r="AF2873" s="2">
        <v>371923060</v>
      </c>
      <c r="AG2873">
        <v>3</v>
      </c>
      <c r="AH2873">
        <v>27</v>
      </c>
      <c r="AI2873">
        <v>13</v>
      </c>
      <c r="AK2873" s="1" t="str">
        <f t="shared" si="407"/>
        <v>PG-13</v>
      </c>
      <c r="AL2873" s="1" t="str">
        <f t="shared" si="401"/>
        <v>110 min</v>
      </c>
      <c r="AM2873" s="1" t="str">
        <f t="shared" si="402"/>
        <v>Action, Adventure, Sci-Fi</v>
      </c>
      <c r="AN2873" s="1" t="str">
        <f t="shared" si="403"/>
        <v>Jon M. Chu</v>
      </c>
      <c r="AO2873" s="1" t="str">
        <f t="shared" si="404"/>
        <v>Rhett Reese, Paul Wernick</v>
      </c>
      <c r="AP2873" s="1" t="str">
        <f t="shared" si="405"/>
        <v>Dwayne Johnson, Jonathan Pryce, Byung-hun Lee, Elodie Yung</v>
      </c>
      <c r="AQ2873" s="1" t="str">
        <f t="shared" si="406"/>
        <v>Par.</v>
      </c>
    </row>
    <row r="2874" spans="1:43">
      <c r="A2874">
        <v>73</v>
      </c>
      <c r="B2874" t="s">
        <v>14117</v>
      </c>
      <c r="C2874" t="s">
        <v>4677</v>
      </c>
      <c r="D2874" t="e">
        <f t="shared" si="400"/>
        <v>#N/A</v>
      </c>
      <c r="K2874">
        <f t="shared" si="408"/>
        <v>1985</v>
      </c>
      <c r="L2874" t="s">
        <v>4635</v>
      </c>
      <c r="AA2874">
        <v>253</v>
      </c>
      <c r="AB2874" s="1">
        <v>41417</v>
      </c>
      <c r="AC2874" t="s">
        <v>250</v>
      </c>
      <c r="AD2874" s="2">
        <v>103000000</v>
      </c>
      <c r="AE2874" s="2">
        <v>112200072</v>
      </c>
      <c r="AF2874" s="2">
        <v>362000072</v>
      </c>
      <c r="AG2874">
        <v>5</v>
      </c>
      <c r="AH2874">
        <v>23</v>
      </c>
      <c r="AI2874">
        <v>13</v>
      </c>
      <c r="AK2874" s="1" t="e">
        <f t="shared" si="407"/>
        <v>#N/A</v>
      </c>
      <c r="AL2874" s="1" t="e">
        <f t="shared" si="401"/>
        <v>#N/A</v>
      </c>
      <c r="AM2874" s="1" t="e">
        <f t="shared" si="402"/>
        <v>#N/A</v>
      </c>
      <c r="AN2874" s="1" t="e">
        <f t="shared" si="403"/>
        <v>#N/A</v>
      </c>
      <c r="AO2874" s="1" t="e">
        <f t="shared" si="404"/>
        <v>#N/A</v>
      </c>
      <c r="AP2874" s="1" t="e">
        <f t="shared" si="405"/>
        <v>#N/A</v>
      </c>
      <c r="AQ2874" s="1" t="e">
        <f t="shared" si="406"/>
        <v>#N/A</v>
      </c>
    </row>
    <row r="2875" spans="1:43">
      <c r="A2875">
        <v>74</v>
      </c>
      <c r="B2875" t="s">
        <v>1704</v>
      </c>
      <c r="C2875" t="s">
        <v>4607</v>
      </c>
      <c r="D2875">
        <f t="shared" si="400"/>
        <v>27000000</v>
      </c>
      <c r="K2875">
        <f t="shared" si="408"/>
        <v>1985</v>
      </c>
      <c r="L2875" t="s">
        <v>4614</v>
      </c>
      <c r="M2875" t="s">
        <v>5013</v>
      </c>
      <c r="N2875" t="s">
        <v>4655</v>
      </c>
      <c r="O2875" t="s">
        <v>14118</v>
      </c>
      <c r="P2875" t="s">
        <v>14119</v>
      </c>
      <c r="Q2875" t="s">
        <v>14120</v>
      </c>
      <c r="R2875" t="s">
        <v>14121</v>
      </c>
      <c r="AA2875">
        <v>496</v>
      </c>
      <c r="AB2875" s="1">
        <v>41425</v>
      </c>
      <c r="AC2875" t="s">
        <v>493</v>
      </c>
      <c r="AD2875" s="2">
        <v>75000000</v>
      </c>
      <c r="AE2875" s="2">
        <v>117723989</v>
      </c>
      <c r="AF2875" s="2">
        <v>351723989</v>
      </c>
      <c r="AG2875">
        <v>5</v>
      </c>
      <c r="AH2875">
        <v>31</v>
      </c>
      <c r="AI2875">
        <v>13</v>
      </c>
      <c r="AK2875" s="1" t="str">
        <f t="shared" si="407"/>
        <v>PG-13</v>
      </c>
      <c r="AL2875" s="1" t="str">
        <f t="shared" si="401"/>
        <v>115 min</v>
      </c>
      <c r="AM2875" s="1" t="str">
        <f t="shared" si="402"/>
        <v>Crime, Mystery, Thriller</v>
      </c>
      <c r="AN2875" s="1" t="str">
        <f t="shared" si="403"/>
        <v>Louis Leterrier</v>
      </c>
      <c r="AO2875" s="1" t="str">
        <f t="shared" si="404"/>
        <v>Ed Solomon (screenplay), Boaz Yakin (screenplay), Edward Ricourt (screenplay), Boaz Yakin (story), Edward Ricourt (story)</v>
      </c>
      <c r="AP2875" s="1" t="str">
        <f t="shared" si="405"/>
        <v>Jesse Eisenberg, Mark Ruffalo, Woody Harrelson, Isla Fisher</v>
      </c>
      <c r="AQ2875" s="1" t="str">
        <f t="shared" si="406"/>
        <v>LG/S</v>
      </c>
    </row>
    <row r="2876" spans="1:43">
      <c r="A2876">
        <v>75</v>
      </c>
      <c r="B2876" t="s">
        <v>3759</v>
      </c>
      <c r="C2876" t="s">
        <v>4628</v>
      </c>
      <c r="D2876">
        <f t="shared" si="400"/>
        <v>3000000</v>
      </c>
      <c r="K2876">
        <f t="shared" si="408"/>
        <v>1985</v>
      </c>
      <c r="L2876" t="s">
        <v>4682</v>
      </c>
      <c r="M2876" t="s">
        <v>5159</v>
      </c>
      <c r="N2876" t="s">
        <v>6660</v>
      </c>
      <c r="O2876" t="s">
        <v>13443</v>
      </c>
      <c r="P2876" t="s">
        <v>14122</v>
      </c>
      <c r="Q2876" t="s">
        <v>14123</v>
      </c>
      <c r="R2876" t="s">
        <v>14124</v>
      </c>
      <c r="AA2876">
        <v>48</v>
      </c>
      <c r="AB2876" s="1">
        <v>41404</v>
      </c>
      <c r="AC2876" t="s">
        <v>46</v>
      </c>
      <c r="AD2876" s="2">
        <v>190000000</v>
      </c>
      <c r="AE2876" s="2">
        <v>144840419</v>
      </c>
      <c r="AF2876" s="2">
        <v>351040419</v>
      </c>
      <c r="AG2876">
        <v>5</v>
      </c>
      <c r="AH2876">
        <v>10</v>
      </c>
      <c r="AI2876">
        <v>13</v>
      </c>
      <c r="AK2876" s="1" t="e">
        <f t="shared" si="407"/>
        <v>#N/A</v>
      </c>
      <c r="AL2876" s="1" t="e">
        <f t="shared" si="401"/>
        <v>#N/A</v>
      </c>
      <c r="AM2876" s="1" t="e">
        <f t="shared" si="402"/>
        <v>#N/A</v>
      </c>
      <c r="AN2876" s="1" t="e">
        <f t="shared" si="403"/>
        <v>#N/A</v>
      </c>
      <c r="AO2876" s="1" t="e">
        <f t="shared" si="404"/>
        <v>#N/A</v>
      </c>
      <c r="AP2876" s="1" t="e">
        <f t="shared" si="405"/>
        <v>#N/A</v>
      </c>
      <c r="AQ2876" s="1" t="e">
        <f t="shared" si="406"/>
        <v>#N/A</v>
      </c>
    </row>
    <row r="2877" spans="1:43">
      <c r="A2877">
        <v>76</v>
      </c>
      <c r="B2877" t="s">
        <v>14125</v>
      </c>
      <c r="C2877" t="s">
        <v>4621</v>
      </c>
      <c r="D2877" t="e">
        <f t="shared" si="400"/>
        <v>#N/A</v>
      </c>
      <c r="K2877">
        <f t="shared" si="408"/>
        <v>1985</v>
      </c>
      <c r="L2877" t="s">
        <v>4600</v>
      </c>
      <c r="M2877" t="s">
        <v>4713</v>
      </c>
      <c r="N2877" t="s">
        <v>14126</v>
      </c>
      <c r="O2877" t="s">
        <v>12074</v>
      </c>
      <c r="P2877" t="s">
        <v>14127</v>
      </c>
      <c r="Q2877" t="s">
        <v>14128</v>
      </c>
      <c r="R2877" t="s">
        <v>14129</v>
      </c>
      <c r="AA2877">
        <v>236</v>
      </c>
      <c r="AB2877" s="1">
        <v>41486</v>
      </c>
      <c r="AC2877" t="s">
        <v>233</v>
      </c>
      <c r="AD2877" s="2">
        <v>110000000</v>
      </c>
      <c r="AE2877" s="2">
        <v>71017784</v>
      </c>
      <c r="AF2877" s="2">
        <v>348547523</v>
      </c>
      <c r="AG2877">
        <v>7</v>
      </c>
      <c r="AH2877">
        <v>31</v>
      </c>
      <c r="AI2877">
        <v>13</v>
      </c>
      <c r="AK2877" s="1" t="str">
        <f t="shared" si="407"/>
        <v>PG</v>
      </c>
      <c r="AL2877" s="1" t="str">
        <f t="shared" si="401"/>
        <v>105 min</v>
      </c>
      <c r="AM2877" s="1" t="str">
        <f t="shared" si="402"/>
        <v>Animation, Adventure, Comedy</v>
      </c>
      <c r="AN2877" s="1" t="str">
        <f t="shared" si="403"/>
        <v>Raja Gosnell</v>
      </c>
      <c r="AO2877" s="1" t="str">
        <f t="shared" si="404"/>
        <v>J. David Stem (screenplay), David N. Weiss (screenplay), Jay Scherick (screenplay), David Ronn (screenplay), Karey Kirkpatrick (screenplay), J. David Stem (story), David N. Weiss (story), Jay Scherick (story), David Ronn (story), Peyo (characters and works)</v>
      </c>
      <c r="AP2877" s="1" t="str">
        <f t="shared" si="405"/>
        <v>Hank Azaria, Neil Patrick Harris, Brendan Gleeson, Jayma Mays</v>
      </c>
      <c r="AQ2877" s="1" t="str">
        <f t="shared" si="406"/>
        <v>Sony</v>
      </c>
    </row>
    <row r="2878" spans="1:43">
      <c r="A2878">
        <v>77</v>
      </c>
      <c r="B2878" t="s">
        <v>14130</v>
      </c>
      <c r="C2878" t="s">
        <v>12670</v>
      </c>
      <c r="D2878" t="e">
        <f t="shared" si="400"/>
        <v>#N/A</v>
      </c>
      <c r="K2878">
        <f t="shared" si="408"/>
        <v>1985</v>
      </c>
      <c r="L2878" t="s">
        <v>4635</v>
      </c>
      <c r="AA2878">
        <v>2034</v>
      </c>
      <c r="AB2878" s="1">
        <v>41474</v>
      </c>
      <c r="AC2878" t="s">
        <v>2020</v>
      </c>
      <c r="AD2878" s="2">
        <v>20000000</v>
      </c>
      <c r="AE2878" s="2">
        <v>137400141</v>
      </c>
      <c r="AF2878" s="2">
        <v>318000141</v>
      </c>
      <c r="AG2878">
        <v>7</v>
      </c>
      <c r="AH2878">
        <v>19</v>
      </c>
      <c r="AI2878">
        <v>13</v>
      </c>
      <c r="AK2878" s="1" t="str">
        <f t="shared" si="407"/>
        <v>R</v>
      </c>
      <c r="AL2878" s="1" t="str">
        <f t="shared" si="401"/>
        <v>112 min</v>
      </c>
      <c r="AM2878" s="1" t="str">
        <f t="shared" si="402"/>
        <v>Horror</v>
      </c>
      <c r="AN2878" s="1" t="str">
        <f t="shared" si="403"/>
        <v>James Wan</v>
      </c>
      <c r="AO2878" s="1" t="str">
        <f t="shared" si="404"/>
        <v>Chad Hayes, Carey Hayes</v>
      </c>
      <c r="AP2878" s="1" t="str">
        <f t="shared" si="405"/>
        <v>Vera Farmiga, Patrick Wilson, Lili Taylor, Ron Livingston</v>
      </c>
      <c r="AQ2878" s="1" t="str">
        <f t="shared" si="406"/>
        <v>WB</v>
      </c>
    </row>
    <row r="2879" spans="1:43">
      <c r="A2879">
        <v>78</v>
      </c>
      <c r="B2879" t="s">
        <v>14131</v>
      </c>
      <c r="C2879" t="s">
        <v>11759</v>
      </c>
      <c r="D2879" t="e">
        <f t="shared" si="400"/>
        <v>#N/A</v>
      </c>
      <c r="K2879">
        <f t="shared" si="408"/>
        <v>1985</v>
      </c>
      <c r="L2879" t="s">
        <v>4614</v>
      </c>
      <c r="M2879" t="s">
        <v>5985</v>
      </c>
      <c r="N2879" t="s">
        <v>5174</v>
      </c>
      <c r="O2879" t="s">
        <v>4991</v>
      </c>
      <c r="P2879" t="s">
        <v>4991</v>
      </c>
      <c r="Q2879" t="s">
        <v>14132</v>
      </c>
      <c r="R2879" t="s">
        <v>14133</v>
      </c>
      <c r="AA2879">
        <v>315</v>
      </c>
      <c r="AB2879" s="1">
        <v>41319</v>
      </c>
      <c r="AC2879" t="s">
        <v>312</v>
      </c>
      <c r="AD2879" s="2">
        <v>92000000</v>
      </c>
      <c r="AE2879" s="2">
        <v>67349198</v>
      </c>
      <c r="AF2879" s="2">
        <v>304249198</v>
      </c>
      <c r="AG2879">
        <v>2</v>
      </c>
      <c r="AH2879">
        <v>14</v>
      </c>
      <c r="AI2879">
        <v>13</v>
      </c>
      <c r="AK2879" s="1" t="str">
        <f t="shared" si="407"/>
        <v>R</v>
      </c>
      <c r="AL2879" s="1" t="str">
        <f t="shared" si="401"/>
        <v>98 min</v>
      </c>
      <c r="AM2879" s="1" t="str">
        <f t="shared" si="402"/>
        <v>Action, Crime, Thriller</v>
      </c>
      <c r="AN2879" s="1" t="str">
        <f t="shared" si="403"/>
        <v>John Moore</v>
      </c>
      <c r="AO2879" s="1" t="str">
        <f t="shared" si="404"/>
        <v>Skip Woods, Roderick Thorp (certain original characters by)</v>
      </c>
      <c r="AP2879" s="1" t="str">
        <f t="shared" si="405"/>
        <v>Bruce Willis, Jai Courtney, Sebastian Koch, Mary Elizabeth Winstead</v>
      </c>
      <c r="AQ2879" s="1" t="str">
        <f t="shared" si="406"/>
        <v>Fox</v>
      </c>
    </row>
    <row r="2880" spans="1:43">
      <c r="A2880">
        <v>79</v>
      </c>
      <c r="B2880" t="s">
        <v>14134</v>
      </c>
      <c r="C2880" t="s">
        <v>4677</v>
      </c>
      <c r="D2880" t="e">
        <f t="shared" si="400"/>
        <v>#N/A</v>
      </c>
      <c r="K2880">
        <f t="shared" si="408"/>
        <v>1985</v>
      </c>
      <c r="L2880" t="s">
        <v>4600</v>
      </c>
      <c r="M2880" t="s">
        <v>5460</v>
      </c>
      <c r="N2880" t="s">
        <v>4690</v>
      </c>
      <c r="O2880" t="s">
        <v>14135</v>
      </c>
      <c r="P2880" t="s">
        <v>14136</v>
      </c>
      <c r="Q2880" t="s">
        <v>14137</v>
      </c>
      <c r="R2880" t="s">
        <v>14138</v>
      </c>
      <c r="AA2880">
        <v>156</v>
      </c>
      <c r="AB2880" s="1">
        <v>41472</v>
      </c>
      <c r="AC2880" t="s">
        <v>154</v>
      </c>
      <c r="AD2880" s="2">
        <v>135000000</v>
      </c>
      <c r="AE2880" s="2">
        <v>83028130</v>
      </c>
      <c r="AF2880" s="2">
        <v>286896578</v>
      </c>
      <c r="AG2880">
        <v>7</v>
      </c>
      <c r="AH2880">
        <v>17</v>
      </c>
      <c r="AI2880">
        <v>13</v>
      </c>
      <c r="AK2880" s="1" t="str">
        <f t="shared" si="407"/>
        <v>err</v>
      </c>
      <c r="AL2880" s="1">
        <f t="shared" si="401"/>
        <v>0</v>
      </c>
      <c r="AM2880" s="1">
        <f t="shared" si="402"/>
        <v>0</v>
      </c>
      <c r="AN2880" s="1">
        <f t="shared" si="403"/>
        <v>0</v>
      </c>
      <c r="AO2880" s="1">
        <f t="shared" si="404"/>
        <v>0</v>
      </c>
      <c r="AP2880" s="1">
        <f t="shared" si="405"/>
        <v>0</v>
      </c>
      <c r="AQ2880" s="1" t="str">
        <f t="shared" si="406"/>
        <v>Fox</v>
      </c>
    </row>
    <row r="2881" spans="1:43">
      <c r="A2881">
        <v>80</v>
      </c>
      <c r="B2881" t="s">
        <v>14139</v>
      </c>
      <c r="C2881" t="s">
        <v>4628</v>
      </c>
      <c r="D2881" t="e">
        <f t="shared" si="400"/>
        <v>#N/A</v>
      </c>
      <c r="K2881">
        <f t="shared" si="408"/>
        <v>1985</v>
      </c>
      <c r="L2881" t="s">
        <v>4682</v>
      </c>
      <c r="M2881" t="s">
        <v>4829</v>
      </c>
      <c r="N2881" t="s">
        <v>9425</v>
      </c>
      <c r="O2881" t="s">
        <v>4752</v>
      </c>
      <c r="P2881" t="s">
        <v>14140</v>
      </c>
      <c r="Q2881" t="s">
        <v>14141</v>
      </c>
      <c r="R2881" t="s">
        <v>14142</v>
      </c>
      <c r="AA2881">
        <v>204</v>
      </c>
      <c r="AB2881" s="1">
        <v>41495</v>
      </c>
      <c r="AC2881" t="s">
        <v>201</v>
      </c>
      <c r="AD2881" s="2">
        <v>120000000</v>
      </c>
      <c r="AE2881" s="2">
        <v>93050117</v>
      </c>
      <c r="AF2881" s="2">
        <v>286192091</v>
      </c>
      <c r="AG2881">
        <v>8</v>
      </c>
      <c r="AH2881">
        <v>9</v>
      </c>
      <c r="AI2881">
        <v>13</v>
      </c>
      <c r="AK2881" s="1" t="str">
        <f t="shared" si="407"/>
        <v>R</v>
      </c>
      <c r="AL2881" s="1" t="str">
        <f t="shared" si="401"/>
        <v>109 min</v>
      </c>
      <c r="AM2881" s="1" t="str">
        <f t="shared" si="402"/>
        <v>Action, Drama, Sci-Fi</v>
      </c>
      <c r="AN2881" s="1" t="str">
        <f t="shared" si="403"/>
        <v>Neill Blomkamp</v>
      </c>
      <c r="AO2881" s="1" t="str">
        <f t="shared" si="404"/>
        <v>Neill Blomkamp</v>
      </c>
      <c r="AP2881" s="1" t="str">
        <f t="shared" si="405"/>
        <v>Matt Damon, Jodie Foster, Sharlto Copley, Alice Braga</v>
      </c>
      <c r="AQ2881" s="1" t="str">
        <f t="shared" si="406"/>
        <v>TriS</v>
      </c>
    </row>
    <row r="2882" spans="1:43">
      <c r="A2882">
        <v>81</v>
      </c>
      <c r="B2882" t="s">
        <v>14143</v>
      </c>
      <c r="C2882" t="s">
        <v>12670</v>
      </c>
      <c r="D2882" t="e">
        <f t="shared" si="400"/>
        <v>#N/A</v>
      </c>
      <c r="K2882">
        <f t="shared" si="408"/>
        <v>1985</v>
      </c>
      <c r="L2882" t="s">
        <v>4682</v>
      </c>
      <c r="M2882" t="s">
        <v>4738</v>
      </c>
      <c r="N2882" t="s">
        <v>8675</v>
      </c>
      <c r="O2882" t="s">
        <v>14144</v>
      </c>
      <c r="P2882" t="s">
        <v>14145</v>
      </c>
      <c r="Q2882" t="s">
        <v>14146</v>
      </c>
      <c r="R2882" t="s">
        <v>14147</v>
      </c>
      <c r="AA2882">
        <v>205</v>
      </c>
      <c r="AB2882" s="1">
        <v>41383</v>
      </c>
      <c r="AC2882" t="s">
        <v>202</v>
      </c>
      <c r="AD2882" s="2">
        <v>120000000</v>
      </c>
      <c r="AE2882" s="2">
        <v>89107235</v>
      </c>
      <c r="AF2882" s="2">
        <v>284662514</v>
      </c>
      <c r="AG2882">
        <v>4</v>
      </c>
      <c r="AH2882">
        <v>19</v>
      </c>
      <c r="AI2882">
        <v>13</v>
      </c>
      <c r="AK2882" s="1" t="str">
        <f t="shared" si="407"/>
        <v>PG-13</v>
      </c>
      <c r="AL2882" s="1" t="str">
        <f t="shared" si="401"/>
        <v>124 min</v>
      </c>
      <c r="AM2882" s="1" t="str">
        <f t="shared" si="402"/>
        <v>Action, Adventure, Mystery</v>
      </c>
      <c r="AN2882" s="1" t="str">
        <f t="shared" si="403"/>
        <v>Joseph Kosinski</v>
      </c>
      <c r="AO2882" s="1" t="str">
        <f t="shared" si="404"/>
        <v>Karl Gajdusek (screenplay), Michael Arndt (screenplay), Joseph Kosinski (graphic novel original story)</v>
      </c>
      <c r="AP2882" s="1" t="str">
        <f t="shared" si="405"/>
        <v>Tom Cruise, Morgan Freeman, Olga Kurylenko, Andrea Riseborough</v>
      </c>
      <c r="AQ2882" s="1" t="str">
        <f t="shared" si="406"/>
        <v>Uni.</v>
      </c>
    </row>
    <row r="2883" spans="1:43">
      <c r="A2883">
        <v>82</v>
      </c>
      <c r="B2883" t="s">
        <v>14148</v>
      </c>
      <c r="C2883" t="s">
        <v>4628</v>
      </c>
      <c r="D2883" t="e">
        <f t="shared" ref="D2883:D2946" si="409">VLOOKUP(B2883,AC2882:AF12881,2,FALSE)</f>
        <v>#N/A</v>
      </c>
      <c r="K2883">
        <f t="shared" si="408"/>
        <v>1985</v>
      </c>
      <c r="L2883" t="s">
        <v>4614</v>
      </c>
      <c r="M2883" t="s">
        <v>5159</v>
      </c>
      <c r="N2883" t="s">
        <v>5174</v>
      </c>
      <c r="O2883" t="s">
        <v>13714</v>
      </c>
      <c r="P2883" t="s">
        <v>13714</v>
      </c>
      <c r="Q2883" t="s">
        <v>14149</v>
      </c>
      <c r="R2883" t="s">
        <v>14150</v>
      </c>
      <c r="AA2883">
        <v>474</v>
      </c>
      <c r="AB2883" s="1">
        <v>41544</v>
      </c>
      <c r="AC2883" t="s">
        <v>471</v>
      </c>
      <c r="AD2883" s="2">
        <v>78000000</v>
      </c>
      <c r="AE2883" s="2">
        <v>119793567</v>
      </c>
      <c r="AF2883" s="2">
        <v>274392649</v>
      </c>
      <c r="AG2883">
        <v>9</v>
      </c>
      <c r="AH2883">
        <v>27</v>
      </c>
      <c r="AI2883">
        <v>13</v>
      </c>
      <c r="AK2883" s="1" t="str">
        <f t="shared" si="407"/>
        <v>PG</v>
      </c>
      <c r="AL2883" s="1" t="str">
        <f t="shared" ref="AL2883:AL2946" si="410">VLOOKUP($AC2883,$B$2:$R$10000,12,FALSE)</f>
        <v>95 min</v>
      </c>
      <c r="AM2883" s="1" t="str">
        <f t="shared" ref="AM2883:AM2946" si="411">VLOOKUP($AC2883,$B$2:$R$10000,13,FALSE)</f>
        <v>Animation, Comedy, Family</v>
      </c>
      <c r="AN2883" s="1" t="str">
        <f t="shared" ref="AN2883:AN2946" si="412">VLOOKUP($AC2883,$B$2:$R$10000,14,FALSE)</f>
        <v>Cody Cameron, Kris Pearn</v>
      </c>
      <c r="AO2883" s="1" t="str">
        <f t="shared" ref="AO2883:AO2946" si="413">VLOOKUP($AC2883,$B$2:$R$10000,15,FALSE)</f>
        <v>Erica Rivinoja (screenplay), John Francis Daley (screenplay), Jonathan M. Goldstein (screenplay), Phil Lord (story), Christopher Miller (story), Erica Rivinoja (story), Judi Barrett (characters), Ron Barrett (characters)</v>
      </c>
      <c r="AP2883" s="1" t="str">
        <f t="shared" ref="AP2883:AP2946" si="414">VLOOKUP($AC2883,$B$2:$R$10000,16,FALSE)</f>
        <v>Bill Hader, Anna Faris, James Caan, Will Forte</v>
      </c>
      <c r="AQ2883" s="1" t="str">
        <f t="shared" si="406"/>
        <v>Sony</v>
      </c>
    </row>
    <row r="2884" spans="1:43">
      <c r="A2884">
        <v>83</v>
      </c>
      <c r="B2884" t="s">
        <v>14151</v>
      </c>
      <c r="C2884" t="s">
        <v>4628</v>
      </c>
      <c r="D2884" t="e">
        <f t="shared" si="409"/>
        <v>#N/A</v>
      </c>
      <c r="K2884">
        <f t="shared" si="408"/>
        <v>1985</v>
      </c>
      <c r="L2884" t="s">
        <v>4682</v>
      </c>
      <c r="M2884" t="s">
        <v>4812</v>
      </c>
      <c r="N2884" t="s">
        <v>4690</v>
      </c>
      <c r="O2884" t="s">
        <v>11993</v>
      </c>
      <c r="P2884" t="s">
        <v>14152</v>
      </c>
      <c r="Q2884" t="s">
        <v>14153</v>
      </c>
      <c r="R2884" t="s">
        <v>14154</v>
      </c>
      <c r="AA2884">
        <v>1292</v>
      </c>
      <c r="AB2884" s="1">
        <v>41493</v>
      </c>
      <c r="AC2884" t="s">
        <v>1284</v>
      </c>
      <c r="AD2884" s="2">
        <v>37000000</v>
      </c>
      <c r="AE2884" s="2">
        <v>150394119</v>
      </c>
      <c r="AF2884" s="2">
        <v>270000119</v>
      </c>
      <c r="AG2884">
        <v>8</v>
      </c>
      <c r="AH2884">
        <v>7</v>
      </c>
      <c r="AI2884">
        <v>13</v>
      </c>
      <c r="AK2884" s="1" t="str">
        <f t="shared" si="407"/>
        <v>R</v>
      </c>
      <c r="AL2884" s="1" t="str">
        <f t="shared" si="410"/>
        <v>110 min</v>
      </c>
      <c r="AM2884" s="1" t="str">
        <f t="shared" si="411"/>
        <v>Comedy</v>
      </c>
      <c r="AN2884" s="1" t="str">
        <f t="shared" si="412"/>
        <v>Rawson Marshall Thurber</v>
      </c>
      <c r="AO2884" s="1" t="str">
        <f t="shared" si="413"/>
        <v>Bob Fisher (screenplay), Steve Faber (screenplay), Sean Anders (screenplay), John Morris (screenplay), Bob Fisher (story), Steve Faber (story)</v>
      </c>
      <c r="AP2884" s="1" t="str">
        <f t="shared" si="414"/>
        <v>Jennifer Aniston, Jason Sudeikis, Emma Roberts, Will Poulter</v>
      </c>
      <c r="AQ2884" s="1" t="str">
        <f t="shared" si="406"/>
        <v>WB</v>
      </c>
    </row>
    <row r="2885" spans="1:43">
      <c r="A2885">
        <v>84</v>
      </c>
      <c r="B2885" t="s">
        <v>14155</v>
      </c>
      <c r="C2885" t="s">
        <v>6636</v>
      </c>
      <c r="D2885" t="e">
        <f t="shared" si="409"/>
        <v>#N/A</v>
      </c>
      <c r="K2885">
        <f t="shared" si="408"/>
        <v>1985</v>
      </c>
      <c r="L2885" t="s">
        <v>4600</v>
      </c>
      <c r="M2885" t="s">
        <v>4935</v>
      </c>
      <c r="N2885" t="s">
        <v>5194</v>
      </c>
      <c r="O2885" t="s">
        <v>14156</v>
      </c>
      <c r="P2885" t="s">
        <v>14157</v>
      </c>
      <c r="Q2885" t="s">
        <v>14158</v>
      </c>
      <c r="R2885" t="s">
        <v>14159</v>
      </c>
      <c r="AA2885">
        <v>271</v>
      </c>
      <c r="AB2885" s="1">
        <v>41418</v>
      </c>
      <c r="AC2885" t="s">
        <v>268</v>
      </c>
      <c r="AD2885" s="2">
        <v>100000000</v>
      </c>
      <c r="AE2885" s="2">
        <v>107518682</v>
      </c>
      <c r="AF2885" s="2">
        <v>264987147</v>
      </c>
      <c r="AG2885">
        <v>5</v>
      </c>
      <c r="AH2885">
        <v>24</v>
      </c>
      <c r="AI2885">
        <v>13</v>
      </c>
      <c r="AK2885" s="1" t="str">
        <f t="shared" si="407"/>
        <v>PG</v>
      </c>
      <c r="AL2885" s="1" t="str">
        <f t="shared" si="410"/>
        <v>102 min</v>
      </c>
      <c r="AM2885" s="1" t="str">
        <f t="shared" si="411"/>
        <v>Animation, Adventure, Family</v>
      </c>
      <c r="AN2885" s="1" t="str">
        <f t="shared" si="412"/>
        <v>Chris Wedge</v>
      </c>
      <c r="AO2885" s="1" t="str">
        <f t="shared" si="413"/>
        <v>James V. Hart (screenplay), William Joyce (screenplay), Daniel Shere (screenplay), Tom J. Astle (screenplay), Matt Ember (screenplay), William Joyce (story), James V. Hart (story), Chris Wedge (story), William Joyce (inspired by the book "The Leaf Men and the Brave Good Bugs")</v>
      </c>
      <c r="AP2885" s="1" t="str">
        <f t="shared" si="414"/>
        <v>Blake Anderson, Aziz Ansari, Allison Bills, Jim Conroy</v>
      </c>
      <c r="AQ2885" s="1" t="str">
        <f t="shared" ref="AQ2885:AQ2948" si="415">VLOOKUP($AC2885,$B$2:$R$10000,2,FALSE)</f>
        <v>Fox</v>
      </c>
    </row>
    <row r="2886" spans="1:43">
      <c r="A2886">
        <v>85</v>
      </c>
      <c r="B2886" t="s">
        <v>2526</v>
      </c>
      <c r="C2886" t="s">
        <v>4621</v>
      </c>
      <c r="D2886">
        <f t="shared" si="409"/>
        <v>15000000</v>
      </c>
      <c r="K2886">
        <f t="shared" si="408"/>
        <v>1985</v>
      </c>
      <c r="L2886" t="s">
        <v>4682</v>
      </c>
      <c r="M2886" t="s">
        <v>4661</v>
      </c>
      <c r="N2886" t="s">
        <v>13869</v>
      </c>
      <c r="O2886" t="s">
        <v>11852</v>
      </c>
      <c r="P2886" t="s">
        <v>14160</v>
      </c>
      <c r="Q2886" t="s">
        <v>14161</v>
      </c>
      <c r="R2886" t="s">
        <v>14162</v>
      </c>
      <c r="AA2886">
        <v>4</v>
      </c>
      <c r="AB2886" s="1">
        <v>41457</v>
      </c>
      <c r="AC2886" t="s">
        <v>3</v>
      </c>
      <c r="AD2886" s="2">
        <v>275000000</v>
      </c>
      <c r="AE2886" s="2">
        <v>89289910</v>
      </c>
      <c r="AF2886" s="2">
        <v>259989910</v>
      </c>
      <c r="AG2886">
        <v>7</v>
      </c>
      <c r="AH2886">
        <v>2</v>
      </c>
      <c r="AI2886">
        <v>13</v>
      </c>
      <c r="AK2886" s="1" t="str">
        <f t="shared" si="407"/>
        <v>PG-13</v>
      </c>
      <c r="AL2886" s="1" t="str">
        <f t="shared" si="410"/>
        <v>149 min</v>
      </c>
      <c r="AM2886" s="1" t="str">
        <f t="shared" si="411"/>
        <v>Action, Adventure, Western</v>
      </c>
      <c r="AN2886" s="1" t="str">
        <f t="shared" si="412"/>
        <v>Gore Verbinski</v>
      </c>
      <c r="AO2886" s="1" t="str">
        <f t="shared" si="413"/>
        <v>Justin Haythe (screenplay), Ted Elliott (screenplay), Terry Rossio (screenplay), Ted Elliott (screen story), Terry Rossio (screen story), Justin Haythe (screen story)</v>
      </c>
      <c r="AP2886" s="1" t="str">
        <f t="shared" si="414"/>
        <v>Johnny Depp, Armie Hammer, William Fichtner, Tom Wilkinson</v>
      </c>
      <c r="AQ2886" s="1" t="str">
        <f t="shared" si="415"/>
        <v>BV</v>
      </c>
    </row>
    <row r="2887" spans="1:43">
      <c r="A2887">
        <v>86</v>
      </c>
      <c r="B2887" t="s">
        <v>14163</v>
      </c>
      <c r="C2887" t="s">
        <v>4660</v>
      </c>
      <c r="D2887" t="e">
        <f t="shared" si="409"/>
        <v>#N/A</v>
      </c>
      <c r="K2887">
        <f t="shared" si="408"/>
        <v>1985</v>
      </c>
      <c r="L2887" t="s">
        <v>4614</v>
      </c>
      <c r="M2887" t="s">
        <v>4806</v>
      </c>
      <c r="N2887" t="s">
        <v>13666</v>
      </c>
      <c r="O2887" t="s">
        <v>9575</v>
      </c>
      <c r="P2887" t="s">
        <v>14164</v>
      </c>
      <c r="Q2887" t="s">
        <v>14165</v>
      </c>
      <c r="R2887" t="s">
        <v>14166</v>
      </c>
      <c r="AA2887">
        <v>172</v>
      </c>
      <c r="AB2887" s="1">
        <v>41425</v>
      </c>
      <c r="AC2887" t="s">
        <v>170</v>
      </c>
      <c r="AD2887" s="2">
        <v>130000000</v>
      </c>
      <c r="AE2887" s="2">
        <v>60522097</v>
      </c>
      <c r="AF2887" s="2">
        <v>251499665</v>
      </c>
      <c r="AG2887">
        <v>5</v>
      </c>
      <c r="AH2887">
        <v>31</v>
      </c>
      <c r="AI2887">
        <v>13</v>
      </c>
      <c r="AK2887" s="1" t="str">
        <f t="shared" si="407"/>
        <v>err</v>
      </c>
      <c r="AL2887" s="1">
        <f t="shared" si="410"/>
        <v>0</v>
      </c>
      <c r="AM2887" s="1">
        <f t="shared" si="411"/>
        <v>0</v>
      </c>
      <c r="AN2887" s="1">
        <f t="shared" si="412"/>
        <v>0</v>
      </c>
      <c r="AO2887" s="1">
        <f t="shared" si="413"/>
        <v>0</v>
      </c>
      <c r="AP2887" s="1">
        <f t="shared" si="414"/>
        <v>0</v>
      </c>
      <c r="AQ2887" s="1" t="str">
        <f t="shared" si="415"/>
        <v>Sony</v>
      </c>
    </row>
    <row r="2888" spans="1:43">
      <c r="A2888">
        <v>87</v>
      </c>
      <c r="B2888" t="s">
        <v>14167</v>
      </c>
      <c r="C2888" t="s">
        <v>4607</v>
      </c>
      <c r="D2888" t="e">
        <f t="shared" si="409"/>
        <v>#N/A</v>
      </c>
      <c r="K2888">
        <f t="shared" si="408"/>
        <v>1985</v>
      </c>
      <c r="L2888" t="s">
        <v>4614</v>
      </c>
      <c r="M2888" t="s">
        <v>4713</v>
      </c>
      <c r="N2888" t="s">
        <v>10327</v>
      </c>
      <c r="O2888" t="s">
        <v>14168</v>
      </c>
      <c r="P2888" t="s">
        <v>14169</v>
      </c>
      <c r="Q2888" t="s">
        <v>14170</v>
      </c>
      <c r="R2888" t="s">
        <v>14171</v>
      </c>
      <c r="AA2888">
        <v>1120</v>
      </c>
      <c r="AB2888" s="1">
        <v>41621</v>
      </c>
      <c r="AC2888" t="s">
        <v>1113</v>
      </c>
      <c r="AD2888" s="2">
        <v>40000000</v>
      </c>
      <c r="AE2888" s="2">
        <v>150117807</v>
      </c>
      <c r="AF2888" s="2">
        <v>248961826</v>
      </c>
      <c r="AG2888">
        <v>12</v>
      </c>
      <c r="AH2888">
        <v>13</v>
      </c>
      <c r="AI2888">
        <v>13</v>
      </c>
      <c r="AK2888" s="1" t="str">
        <f t="shared" si="407"/>
        <v>R</v>
      </c>
      <c r="AL2888" s="1" t="str">
        <f t="shared" si="410"/>
        <v>138 min</v>
      </c>
      <c r="AM2888" s="1" t="str">
        <f t="shared" si="411"/>
        <v>Crime, Drama</v>
      </c>
      <c r="AN2888" s="1" t="str">
        <f t="shared" si="412"/>
        <v>David O. Russell</v>
      </c>
      <c r="AO2888" s="1" t="str">
        <f t="shared" si="413"/>
        <v>Eric Warren Singer, David O. Russell</v>
      </c>
      <c r="AP2888" s="1" t="str">
        <f t="shared" si="414"/>
        <v>Christian Bale, Bradley Cooper, Amy Adams, Jeremy Renner</v>
      </c>
      <c r="AQ2888" s="1" t="str">
        <f t="shared" si="415"/>
        <v>Sony</v>
      </c>
    </row>
    <row r="2889" spans="1:43">
      <c r="A2889">
        <v>88</v>
      </c>
      <c r="B2889" t="s">
        <v>14172</v>
      </c>
      <c r="C2889" t="s">
        <v>10764</v>
      </c>
      <c r="D2889" t="e">
        <f t="shared" si="409"/>
        <v>#N/A</v>
      </c>
      <c r="K2889">
        <f t="shared" si="408"/>
        <v>1985</v>
      </c>
      <c r="L2889" t="s">
        <v>4635</v>
      </c>
      <c r="AA2889">
        <v>411</v>
      </c>
      <c r="AB2889" s="1">
        <v>41467</v>
      </c>
      <c r="AC2889" t="s">
        <v>408</v>
      </c>
      <c r="AD2889" s="2">
        <v>80000000</v>
      </c>
      <c r="AE2889" s="2">
        <v>133668525</v>
      </c>
      <c r="AF2889" s="2">
        <v>247023808</v>
      </c>
      <c r="AG2889">
        <v>7</v>
      </c>
      <c r="AH2889">
        <v>12</v>
      </c>
      <c r="AI2889">
        <v>13</v>
      </c>
      <c r="AK2889" s="1" t="str">
        <f t="shared" si="407"/>
        <v>PG-13</v>
      </c>
      <c r="AL2889" s="1" t="str">
        <f t="shared" si="410"/>
        <v>101 min</v>
      </c>
      <c r="AM2889" s="1" t="str">
        <f t="shared" si="411"/>
        <v>Comedy</v>
      </c>
      <c r="AN2889" s="1" t="str">
        <f t="shared" si="412"/>
        <v>Dennis Dugan</v>
      </c>
      <c r="AO2889" s="1" t="str">
        <f t="shared" si="413"/>
        <v>Fred Wolf, Adam Sandler, Tim Herlihy, Adam Sandler (based on characters created by), Fred Wolf (based on characters created by)</v>
      </c>
      <c r="AP2889" s="1" t="str">
        <f t="shared" si="414"/>
        <v>Adam Sandler, Kevin James, Chris Rock, David Spade</v>
      </c>
      <c r="AQ2889" s="1" t="str">
        <f t="shared" si="415"/>
        <v>Sony</v>
      </c>
    </row>
    <row r="2890" spans="1:43">
      <c r="A2890">
        <v>89</v>
      </c>
      <c r="B2890" t="s">
        <v>14173</v>
      </c>
      <c r="C2890" t="s">
        <v>11759</v>
      </c>
      <c r="D2890" t="e">
        <f t="shared" si="409"/>
        <v>#N/A</v>
      </c>
      <c r="K2890">
        <f t="shared" si="408"/>
        <v>1985</v>
      </c>
      <c r="L2890" t="s">
        <v>4682</v>
      </c>
      <c r="M2890" t="s">
        <v>4666</v>
      </c>
      <c r="N2890" t="s">
        <v>8856</v>
      </c>
      <c r="O2890" t="s">
        <v>14174</v>
      </c>
      <c r="P2890" t="s">
        <v>14175</v>
      </c>
      <c r="Q2890" t="s">
        <v>14176</v>
      </c>
      <c r="R2890" t="s">
        <v>14177</v>
      </c>
      <c r="AA2890">
        <v>1082</v>
      </c>
      <c r="AB2890" s="1">
        <v>41453</v>
      </c>
      <c r="AC2890" t="s">
        <v>1075</v>
      </c>
      <c r="AD2890" s="2">
        <v>43000000</v>
      </c>
      <c r="AE2890" s="2">
        <v>159581587</v>
      </c>
      <c r="AF2890" s="2">
        <v>230781587</v>
      </c>
      <c r="AG2890">
        <v>6</v>
      </c>
      <c r="AH2890">
        <v>28</v>
      </c>
      <c r="AI2890">
        <v>13</v>
      </c>
      <c r="AK2890" s="1" t="str">
        <f t="shared" si="407"/>
        <v>R</v>
      </c>
      <c r="AL2890" s="1" t="str">
        <f t="shared" si="410"/>
        <v>117 min</v>
      </c>
      <c r="AM2890" s="1" t="str">
        <f t="shared" si="411"/>
        <v>Action, Comedy, Crime</v>
      </c>
      <c r="AN2890" s="1" t="str">
        <f t="shared" si="412"/>
        <v>Paul Feig</v>
      </c>
      <c r="AO2890" s="1" t="str">
        <f t="shared" si="413"/>
        <v>Katie Dippold</v>
      </c>
      <c r="AP2890" s="1" t="str">
        <f t="shared" si="414"/>
        <v>Sandra Bullock, Melissa McCarthy, Demian Bichir, Marlon Wayans</v>
      </c>
      <c r="AQ2890" s="1" t="str">
        <f t="shared" si="415"/>
        <v>Fox</v>
      </c>
    </row>
    <row r="2891" spans="1:43">
      <c r="A2891">
        <v>90</v>
      </c>
      <c r="B2891" t="s">
        <v>14178</v>
      </c>
      <c r="C2891" t="s">
        <v>4805</v>
      </c>
      <c r="D2891" t="e">
        <f t="shared" si="409"/>
        <v>#N/A</v>
      </c>
      <c r="K2891">
        <f t="shared" si="408"/>
        <v>1985</v>
      </c>
      <c r="L2891" t="s">
        <v>4600</v>
      </c>
      <c r="M2891" t="s">
        <v>4744</v>
      </c>
      <c r="N2891" t="s">
        <v>6354</v>
      </c>
      <c r="O2891" t="s">
        <v>14179</v>
      </c>
      <c r="P2891" t="s">
        <v>14180</v>
      </c>
      <c r="Q2891" t="s">
        <v>14181</v>
      </c>
      <c r="R2891" t="s">
        <v>14182</v>
      </c>
      <c r="AA2891">
        <v>788</v>
      </c>
      <c r="AB2891" s="1">
        <v>41558</v>
      </c>
      <c r="AC2891" t="s">
        <v>781</v>
      </c>
      <c r="AD2891" s="2">
        <v>55000000</v>
      </c>
      <c r="AE2891" s="2">
        <v>107136417</v>
      </c>
      <c r="AF2891" s="2">
        <v>220648184</v>
      </c>
      <c r="AG2891">
        <v>10</v>
      </c>
      <c r="AH2891">
        <v>11</v>
      </c>
      <c r="AI2891">
        <v>13</v>
      </c>
      <c r="AK2891" s="1" t="str">
        <f t="shared" si="407"/>
        <v>PG-13</v>
      </c>
      <c r="AL2891" s="1" t="str">
        <f t="shared" si="410"/>
        <v>134 min</v>
      </c>
      <c r="AM2891" s="1" t="str">
        <f t="shared" si="411"/>
        <v>Biography, Drama, Thriller</v>
      </c>
      <c r="AN2891" s="1" t="str">
        <f t="shared" si="412"/>
        <v>Paul Greengrass</v>
      </c>
      <c r="AO2891" s="1" t="str">
        <f t="shared" si="413"/>
        <v>Billy Ray (screenplay), Richard Phillips (based upon the book "A Captain's Duty: Somali Pirates,  Navy SEALS,  and Dangerous Days at Sea" by), Stephan Talty (based upon the book "A Captain's Duty: Somali Pirates,  Navy SEALS,  and Dangerous Days at Sea" by)</v>
      </c>
      <c r="AP2891" s="1" t="str">
        <f t="shared" si="414"/>
        <v>Tom Hanks, Catherine Keener, Barkhad Abdi, Barkhad Abdirahman</v>
      </c>
      <c r="AQ2891" s="1" t="str">
        <f t="shared" si="415"/>
        <v>Sony</v>
      </c>
    </row>
    <row r="2892" spans="1:43">
      <c r="A2892">
        <v>91</v>
      </c>
      <c r="B2892" t="s">
        <v>14183</v>
      </c>
      <c r="C2892" t="s">
        <v>4628</v>
      </c>
      <c r="D2892" t="e">
        <f t="shared" si="409"/>
        <v>#N/A</v>
      </c>
      <c r="K2892">
        <f t="shared" si="408"/>
        <v>1985</v>
      </c>
      <c r="L2892" t="s">
        <v>4682</v>
      </c>
      <c r="M2892" t="s">
        <v>4683</v>
      </c>
      <c r="N2892" t="s">
        <v>14184</v>
      </c>
      <c r="O2892" t="s">
        <v>14185</v>
      </c>
      <c r="P2892" t="s">
        <v>14186</v>
      </c>
      <c r="Q2892" t="s">
        <v>14187</v>
      </c>
      <c r="R2892" t="s">
        <v>14188</v>
      </c>
      <c r="AA2892">
        <v>886</v>
      </c>
      <c r="AB2892" s="1">
        <v>41495</v>
      </c>
      <c r="AC2892" t="s">
        <v>879</v>
      </c>
      <c r="AD2892" s="2">
        <v>50000000</v>
      </c>
      <c r="AE2892" s="2">
        <v>90282580</v>
      </c>
      <c r="AF2892" s="2">
        <v>219782580</v>
      </c>
      <c r="AG2892">
        <v>8</v>
      </c>
      <c r="AH2892">
        <v>9</v>
      </c>
      <c r="AI2892">
        <v>13</v>
      </c>
      <c r="AK2892" s="1" t="e">
        <f t="shared" si="407"/>
        <v>#N/A</v>
      </c>
      <c r="AL2892" s="1" t="e">
        <f t="shared" si="410"/>
        <v>#N/A</v>
      </c>
      <c r="AM2892" s="1" t="e">
        <f t="shared" si="411"/>
        <v>#N/A</v>
      </c>
      <c r="AN2892" s="1" t="e">
        <f t="shared" si="412"/>
        <v>#N/A</v>
      </c>
      <c r="AO2892" s="1" t="e">
        <f t="shared" si="413"/>
        <v>#N/A</v>
      </c>
      <c r="AP2892" s="1" t="e">
        <f t="shared" si="414"/>
        <v>#N/A</v>
      </c>
      <c r="AQ2892" s="1" t="e">
        <f t="shared" si="415"/>
        <v>#N/A</v>
      </c>
    </row>
    <row r="2893" spans="1:43">
      <c r="A2893">
        <v>92</v>
      </c>
      <c r="B2893" t="s">
        <v>14189</v>
      </c>
      <c r="C2893" t="s">
        <v>4677</v>
      </c>
      <c r="D2893" t="e">
        <f t="shared" si="409"/>
        <v>#N/A</v>
      </c>
      <c r="K2893">
        <f t="shared" si="408"/>
        <v>1985</v>
      </c>
      <c r="L2893" t="s">
        <v>4682</v>
      </c>
      <c r="M2893" t="s">
        <v>5062</v>
      </c>
      <c r="N2893" t="s">
        <v>5174</v>
      </c>
      <c r="O2893" t="s">
        <v>14190</v>
      </c>
      <c r="P2893" t="s">
        <v>14191</v>
      </c>
      <c r="Q2893" t="s">
        <v>14192</v>
      </c>
      <c r="R2893" t="s">
        <v>14193</v>
      </c>
      <c r="AA2893">
        <v>908</v>
      </c>
      <c r="AB2893" s="1">
        <v>41299</v>
      </c>
      <c r="AC2893" t="s">
        <v>901</v>
      </c>
      <c r="AD2893" s="2">
        <v>50000000</v>
      </c>
      <c r="AE2893" s="2">
        <v>55703475</v>
      </c>
      <c r="AF2893" s="2">
        <v>214949716</v>
      </c>
      <c r="AG2893">
        <v>1</v>
      </c>
      <c r="AH2893">
        <v>25</v>
      </c>
      <c r="AI2893">
        <v>13</v>
      </c>
      <c r="AK2893" s="1" t="e">
        <f t="shared" si="407"/>
        <v>#N/A</v>
      </c>
      <c r="AL2893" s="1" t="e">
        <f t="shared" si="410"/>
        <v>#N/A</v>
      </c>
      <c r="AM2893" s="1" t="e">
        <f t="shared" si="411"/>
        <v>#N/A</v>
      </c>
      <c r="AN2893" s="1" t="e">
        <f t="shared" si="412"/>
        <v>#N/A</v>
      </c>
      <c r="AO2893" s="1" t="e">
        <f t="shared" si="413"/>
        <v>#N/A</v>
      </c>
      <c r="AP2893" s="1" t="e">
        <f t="shared" si="414"/>
        <v>#N/A</v>
      </c>
      <c r="AQ2893" s="1" t="e">
        <f t="shared" si="415"/>
        <v>#N/A</v>
      </c>
    </row>
    <row r="2894" spans="1:43">
      <c r="A2894">
        <v>93</v>
      </c>
      <c r="B2894" t="s">
        <v>14194</v>
      </c>
      <c r="C2894" t="s">
        <v>4677</v>
      </c>
      <c r="D2894" t="e">
        <f t="shared" si="409"/>
        <v>#N/A</v>
      </c>
      <c r="K2894">
        <f t="shared" si="408"/>
        <v>1985</v>
      </c>
      <c r="L2894" t="s">
        <v>4614</v>
      </c>
      <c r="M2894" t="s">
        <v>4779</v>
      </c>
      <c r="N2894" t="s">
        <v>14195</v>
      </c>
      <c r="O2894" t="s">
        <v>11914</v>
      </c>
      <c r="P2894" t="s">
        <v>14196</v>
      </c>
      <c r="Q2894" t="s">
        <v>14197</v>
      </c>
      <c r="R2894" t="s">
        <v>14198</v>
      </c>
      <c r="AA2894">
        <v>123</v>
      </c>
      <c r="AB2894" s="1">
        <v>41453</v>
      </c>
      <c r="AC2894" t="s">
        <v>121</v>
      </c>
      <c r="AD2894" s="2">
        <v>150000000</v>
      </c>
      <c r="AE2894" s="2">
        <v>73103784</v>
      </c>
      <c r="AF2894" s="2">
        <v>205440387</v>
      </c>
      <c r="AG2894">
        <v>6</v>
      </c>
      <c r="AH2894">
        <v>28</v>
      </c>
      <c r="AI2894">
        <v>13</v>
      </c>
      <c r="AK2894" s="1" t="str">
        <f t="shared" si="407"/>
        <v>PG-13</v>
      </c>
      <c r="AL2894" s="1" t="str">
        <f t="shared" si="410"/>
        <v>131 min</v>
      </c>
      <c r="AM2894" s="1" t="str">
        <f t="shared" si="411"/>
        <v>Action, Drama, Thriller</v>
      </c>
      <c r="AN2894" s="1" t="str">
        <f t="shared" si="412"/>
        <v>Roland Emmerich</v>
      </c>
      <c r="AO2894" s="1" t="str">
        <f t="shared" si="413"/>
        <v>James Vanderbilt</v>
      </c>
      <c r="AP2894" s="1" t="str">
        <f t="shared" si="414"/>
        <v>Channing Tatum, Jamie Foxx, Maggie Gyllenhaal, Jason Clarke</v>
      </c>
      <c r="AQ2894" s="1" t="str">
        <f t="shared" si="415"/>
        <v>Sony</v>
      </c>
    </row>
    <row r="2895" spans="1:43">
      <c r="A2895">
        <v>94</v>
      </c>
      <c r="B2895" t="s">
        <v>14199</v>
      </c>
      <c r="C2895" t="s">
        <v>4660</v>
      </c>
      <c r="D2895" t="e">
        <f t="shared" si="409"/>
        <v>#N/A</v>
      </c>
      <c r="K2895">
        <f t="shared" si="408"/>
        <v>1985</v>
      </c>
      <c r="L2895" t="s">
        <v>4682</v>
      </c>
      <c r="M2895" t="s">
        <v>4615</v>
      </c>
      <c r="N2895" t="s">
        <v>4697</v>
      </c>
      <c r="O2895" t="s">
        <v>10024</v>
      </c>
      <c r="P2895" t="s">
        <v>14200</v>
      </c>
      <c r="Q2895" t="s">
        <v>14201</v>
      </c>
      <c r="R2895" t="s">
        <v>14202</v>
      </c>
      <c r="AA2895">
        <v>339</v>
      </c>
      <c r="AB2895" s="1">
        <v>41493</v>
      </c>
      <c r="AC2895" t="s">
        <v>336</v>
      </c>
      <c r="AD2895" s="2">
        <v>90000000</v>
      </c>
      <c r="AE2895" s="2">
        <v>68559554</v>
      </c>
      <c r="AF2895" s="2">
        <v>200859554</v>
      </c>
      <c r="AG2895">
        <v>8</v>
      </c>
      <c r="AH2895">
        <v>7</v>
      </c>
      <c r="AI2895">
        <v>13</v>
      </c>
      <c r="AK2895" s="1" t="str">
        <f t="shared" si="407"/>
        <v>PG</v>
      </c>
      <c r="AL2895" s="1" t="str">
        <f t="shared" si="410"/>
        <v>106 min</v>
      </c>
      <c r="AM2895" s="1" t="str">
        <f t="shared" si="411"/>
        <v>Adventure, Family, Fantasy</v>
      </c>
      <c r="AN2895" s="1" t="str">
        <f t="shared" si="412"/>
        <v>Thor Freudenthal</v>
      </c>
      <c r="AO2895" s="1" t="str">
        <f t="shared" si="413"/>
        <v>Marc Guggenheim (screenplay), Rick Riordan (based upon the novel "Percy Jackson and the Olympians: The Sea of Monsters" written by)</v>
      </c>
      <c r="AP2895" s="1" t="str">
        <f t="shared" si="414"/>
        <v>Logan Lerman, Alexandra Daddario, Douglas Smith, Leven Rambin</v>
      </c>
      <c r="AQ2895" s="1" t="str">
        <f t="shared" si="415"/>
        <v>Fox</v>
      </c>
    </row>
    <row r="2896" spans="1:43">
      <c r="A2896">
        <v>95</v>
      </c>
      <c r="B2896" t="s">
        <v>14203</v>
      </c>
      <c r="C2896" t="s">
        <v>11759</v>
      </c>
      <c r="D2896" t="e">
        <f t="shared" si="409"/>
        <v>#N/A</v>
      </c>
      <c r="K2896">
        <f t="shared" si="408"/>
        <v>1985</v>
      </c>
      <c r="L2896" t="s">
        <v>4682</v>
      </c>
      <c r="M2896" t="s">
        <v>5460</v>
      </c>
      <c r="N2896" t="s">
        <v>5174</v>
      </c>
      <c r="O2896" t="s">
        <v>14204</v>
      </c>
      <c r="P2896" t="s">
        <v>14205</v>
      </c>
      <c r="Q2896" t="s">
        <v>14206</v>
      </c>
      <c r="R2896" t="s">
        <v>14207</v>
      </c>
      <c r="AA2896">
        <v>45</v>
      </c>
      <c r="AB2896" s="1">
        <v>41334</v>
      </c>
      <c r="AC2896" t="s">
        <v>43</v>
      </c>
      <c r="AD2896" s="2">
        <v>195000000</v>
      </c>
      <c r="AE2896" s="2">
        <v>65187603</v>
      </c>
      <c r="AF2896" s="2">
        <v>197387603</v>
      </c>
      <c r="AG2896">
        <v>3</v>
      </c>
      <c r="AH2896">
        <v>1</v>
      </c>
      <c r="AI2896">
        <v>13</v>
      </c>
      <c r="AK2896" s="1" t="str">
        <f t="shared" si="407"/>
        <v>PG-13</v>
      </c>
      <c r="AL2896" s="1" t="str">
        <f t="shared" si="410"/>
        <v>114 min</v>
      </c>
      <c r="AM2896" s="1" t="str">
        <f t="shared" si="411"/>
        <v>Adventure, Fantasy</v>
      </c>
      <c r="AN2896" s="1" t="str">
        <f t="shared" si="412"/>
        <v>Bryan Singer</v>
      </c>
      <c r="AO2896" s="1" t="str">
        <f t="shared" si="413"/>
        <v>Darren Lemke (screenplay), Christopher McQuarrie (screenplay), Dan Studney (screenplay), Darren Lemke (story), David Dobkin (story)</v>
      </c>
      <c r="AP2896" s="1" t="str">
        <f t="shared" si="414"/>
        <v>Nicholas Hoult, Eleanor Tomlinson, Ewan McGregor, Stanley Tucci</v>
      </c>
      <c r="AQ2896" s="1" t="str">
        <f t="shared" si="415"/>
        <v>WB (NL)</v>
      </c>
    </row>
    <row r="2897" spans="1:43">
      <c r="A2897">
        <v>96</v>
      </c>
      <c r="B2897" t="s">
        <v>14208</v>
      </c>
      <c r="C2897" t="s">
        <v>4621</v>
      </c>
      <c r="D2897" t="e">
        <f t="shared" si="409"/>
        <v>#N/A</v>
      </c>
      <c r="K2897">
        <f t="shared" si="408"/>
        <v>1985</v>
      </c>
      <c r="L2897" t="s">
        <v>4682</v>
      </c>
      <c r="M2897" t="s">
        <v>4806</v>
      </c>
      <c r="N2897" t="s">
        <v>6382</v>
      </c>
      <c r="O2897" t="s">
        <v>14209</v>
      </c>
      <c r="P2897" t="s">
        <v>14210</v>
      </c>
      <c r="Q2897" t="s">
        <v>14211</v>
      </c>
      <c r="R2897" t="s">
        <v>14212</v>
      </c>
      <c r="AA2897">
        <v>318</v>
      </c>
      <c r="AB2897" s="1">
        <v>41633</v>
      </c>
      <c r="AC2897" t="s">
        <v>315</v>
      </c>
      <c r="AD2897" s="2">
        <v>91000000</v>
      </c>
      <c r="AE2897" s="2">
        <v>58236838</v>
      </c>
      <c r="AF2897" s="2">
        <v>188536838</v>
      </c>
      <c r="AG2897">
        <v>12</v>
      </c>
      <c r="AH2897">
        <v>25</v>
      </c>
      <c r="AI2897">
        <v>13</v>
      </c>
      <c r="AK2897" s="1" t="str">
        <f t="shared" si="407"/>
        <v>PG</v>
      </c>
      <c r="AL2897" s="1" t="str">
        <f t="shared" si="410"/>
        <v>114 min</v>
      </c>
      <c r="AM2897" s="1" t="str">
        <f t="shared" si="411"/>
        <v>Adventure, Comedy, Drama</v>
      </c>
      <c r="AN2897" s="1" t="str">
        <f t="shared" si="412"/>
        <v>Ben Stiller</v>
      </c>
      <c r="AO2897" s="1" t="str">
        <f t="shared" si="413"/>
        <v>Steve Conrad (screenplay), Steve Conrad (screen story by), James Thurber (based on the short story by)</v>
      </c>
      <c r="AP2897" s="1" t="str">
        <f t="shared" si="414"/>
        <v>Ben Stiller, Kristen Wiig, Jon Daly, Kathryn Hahn</v>
      </c>
      <c r="AQ2897" s="1" t="str">
        <f t="shared" si="415"/>
        <v>Fox</v>
      </c>
    </row>
    <row r="2898" spans="1:43">
      <c r="A2898">
        <v>97</v>
      </c>
      <c r="B2898" t="s">
        <v>14213</v>
      </c>
      <c r="C2898" t="s">
        <v>14214</v>
      </c>
      <c r="D2898" t="e">
        <f t="shared" si="409"/>
        <v>#N/A</v>
      </c>
      <c r="K2898">
        <f t="shared" si="408"/>
        <v>1985</v>
      </c>
      <c r="L2898" t="s">
        <v>4682</v>
      </c>
      <c r="M2898" t="s">
        <v>4707</v>
      </c>
      <c r="N2898" t="s">
        <v>5140</v>
      </c>
      <c r="O2898" t="s">
        <v>13040</v>
      </c>
      <c r="P2898" t="s">
        <v>14215</v>
      </c>
      <c r="Q2898" t="s">
        <v>14216</v>
      </c>
      <c r="R2898" t="s">
        <v>14217</v>
      </c>
      <c r="AA2898">
        <v>2053</v>
      </c>
      <c r="AB2898" s="1">
        <v>41565</v>
      </c>
      <c r="AC2898" t="s">
        <v>2039</v>
      </c>
      <c r="AD2898" s="2">
        <v>20000000</v>
      </c>
      <c r="AE2898" s="2">
        <v>56671993</v>
      </c>
      <c r="AF2898" s="2">
        <v>181025343</v>
      </c>
      <c r="AG2898">
        <v>10</v>
      </c>
      <c r="AH2898">
        <v>18</v>
      </c>
      <c r="AI2898">
        <v>13</v>
      </c>
      <c r="AK2898" s="1" t="str">
        <f t="shared" si="407"/>
        <v>R</v>
      </c>
      <c r="AL2898" s="1" t="str">
        <f t="shared" si="410"/>
        <v>134 min</v>
      </c>
      <c r="AM2898" s="1" t="str">
        <f t="shared" si="411"/>
        <v>Biography, Drama, History</v>
      </c>
      <c r="AN2898" s="1" t="str">
        <f t="shared" si="412"/>
        <v>Steve McQueen</v>
      </c>
      <c r="AO2898" s="1" t="str">
        <f t="shared" si="413"/>
        <v>John Ridley (screenplay), Solomon Northup (based on "Twelve Years a Slave" by)</v>
      </c>
      <c r="AP2898" s="1" t="str">
        <f t="shared" si="414"/>
        <v>Chiwetel Ejiofor, Dwight Henry, Dickie Gravois, Bryan Batt</v>
      </c>
      <c r="AQ2898" s="1" t="str">
        <f t="shared" si="415"/>
        <v>FoxS</v>
      </c>
    </row>
    <row r="2899" spans="1:43">
      <c r="A2899">
        <v>98</v>
      </c>
      <c r="B2899" t="s">
        <v>14218</v>
      </c>
      <c r="C2899" t="s">
        <v>4607</v>
      </c>
      <c r="D2899" t="e">
        <f t="shared" si="409"/>
        <v>#N/A</v>
      </c>
      <c r="K2899">
        <f t="shared" si="408"/>
        <v>1985</v>
      </c>
      <c r="L2899" t="s">
        <v>4635</v>
      </c>
      <c r="AA2899">
        <v>1499</v>
      </c>
      <c r="AB2899" s="1">
        <v>41502</v>
      </c>
      <c r="AC2899" t="s">
        <v>1489</v>
      </c>
      <c r="AD2899" s="2">
        <v>30000000</v>
      </c>
      <c r="AE2899" s="2">
        <v>116632095</v>
      </c>
      <c r="AF2899" s="2">
        <v>177025498</v>
      </c>
      <c r="AG2899">
        <v>8</v>
      </c>
      <c r="AH2899">
        <v>16</v>
      </c>
      <c r="AI2899">
        <v>13</v>
      </c>
      <c r="AK2899" s="1" t="str">
        <f t="shared" ref="AK2899:AK2962" si="416">VLOOKUP(AC2899,$B$2:$R$10000,11,FALSE)</f>
        <v>PG-13</v>
      </c>
      <c r="AL2899" s="1" t="str">
        <f t="shared" si="410"/>
        <v>132 min</v>
      </c>
      <c r="AM2899" s="1" t="str">
        <f t="shared" si="411"/>
        <v>Biography, Drama</v>
      </c>
      <c r="AN2899" s="1" t="str">
        <f t="shared" si="412"/>
        <v>Lee Daniels</v>
      </c>
      <c r="AO2899" s="1" t="str">
        <f t="shared" si="413"/>
        <v>Danny Strong, Wil Haygood (article)</v>
      </c>
      <c r="AP2899" s="1" t="str">
        <f t="shared" si="414"/>
        <v>Forest Whitaker, David Banner, Michael Rainey Jr., LaJessie Smith</v>
      </c>
      <c r="AQ2899" s="1" t="str">
        <f t="shared" si="415"/>
        <v>Wein.</v>
      </c>
    </row>
    <row r="2900" spans="1:43">
      <c r="A2900">
        <v>99</v>
      </c>
      <c r="B2900" t="s">
        <v>14219</v>
      </c>
      <c r="C2900" t="s">
        <v>4660</v>
      </c>
      <c r="D2900" t="e">
        <f t="shared" si="409"/>
        <v>#N/A</v>
      </c>
      <c r="K2900">
        <f t="shared" si="408"/>
        <v>1985</v>
      </c>
      <c r="L2900" t="s">
        <v>4614</v>
      </c>
      <c r="M2900" t="s">
        <v>5371</v>
      </c>
      <c r="N2900" t="s">
        <v>14220</v>
      </c>
      <c r="O2900" t="s">
        <v>8802</v>
      </c>
      <c r="P2900" t="s">
        <v>14221</v>
      </c>
      <c r="Q2900" t="s">
        <v>14222</v>
      </c>
      <c r="R2900" t="s">
        <v>14223</v>
      </c>
      <c r="AA2900">
        <v>1324</v>
      </c>
      <c r="AB2900" s="1">
        <v>41313</v>
      </c>
      <c r="AC2900" t="s">
        <v>1316</v>
      </c>
      <c r="AD2900" s="2">
        <v>35000000</v>
      </c>
      <c r="AE2900" s="2">
        <v>134506920</v>
      </c>
      <c r="AF2900" s="2">
        <v>176281681</v>
      </c>
      <c r="AG2900">
        <v>2</v>
      </c>
      <c r="AH2900">
        <v>8</v>
      </c>
      <c r="AI2900">
        <v>13</v>
      </c>
      <c r="AK2900" s="1" t="str">
        <f t="shared" si="416"/>
        <v>R</v>
      </c>
      <c r="AL2900" s="1" t="str">
        <f t="shared" si="410"/>
        <v>111 min</v>
      </c>
      <c r="AM2900" s="1" t="str">
        <f t="shared" si="411"/>
        <v>Comedy, Crime</v>
      </c>
      <c r="AN2900" s="1" t="str">
        <f t="shared" si="412"/>
        <v>Seth Gordon</v>
      </c>
      <c r="AO2900" s="1" t="str">
        <f t="shared" si="413"/>
        <v>Craig Mazin (screenplay), Jerry Eeten (story), Craig Mazin (story)</v>
      </c>
      <c r="AP2900" s="1" t="str">
        <f t="shared" si="414"/>
        <v>Jason Bateman, Melissa McCarthy, Jon Favreau, Amanda Peet</v>
      </c>
      <c r="AQ2900" s="1" t="str">
        <f t="shared" si="415"/>
        <v>Uni.</v>
      </c>
    </row>
    <row r="2901" spans="1:43">
      <c r="A2901">
        <v>100</v>
      </c>
      <c r="B2901" t="s">
        <v>14224</v>
      </c>
      <c r="C2901" t="s">
        <v>12670</v>
      </c>
      <c r="D2901" t="e">
        <f t="shared" si="409"/>
        <v>#N/A</v>
      </c>
      <c r="K2901">
        <f t="shared" si="408"/>
        <v>1985</v>
      </c>
      <c r="L2901" t="s">
        <v>4682</v>
      </c>
      <c r="M2901" t="s">
        <v>4707</v>
      </c>
      <c r="N2901" t="s">
        <v>5287</v>
      </c>
      <c r="O2901" t="s">
        <v>14225</v>
      </c>
      <c r="P2901" t="s">
        <v>14226</v>
      </c>
      <c r="Q2901" t="s">
        <v>14227</v>
      </c>
      <c r="R2901" t="s">
        <v>14228</v>
      </c>
      <c r="AA2901">
        <v>877</v>
      </c>
      <c r="AB2901" s="1">
        <v>41626</v>
      </c>
      <c r="AC2901" t="s">
        <v>870</v>
      </c>
      <c r="AD2901" s="2">
        <v>50000000</v>
      </c>
      <c r="AE2901" s="2">
        <v>127359575</v>
      </c>
      <c r="AF2901" s="2">
        <v>172959575</v>
      </c>
      <c r="AG2901">
        <v>12</v>
      </c>
      <c r="AH2901">
        <v>18</v>
      </c>
      <c r="AI2901">
        <v>13</v>
      </c>
      <c r="AK2901" s="1" t="str">
        <f t="shared" si="416"/>
        <v>R</v>
      </c>
      <c r="AL2901" s="1" t="str">
        <f t="shared" si="410"/>
        <v>119 min</v>
      </c>
      <c r="AM2901" s="1" t="str">
        <f t="shared" si="411"/>
        <v>Comedy</v>
      </c>
      <c r="AN2901" s="1" t="str">
        <f t="shared" si="412"/>
        <v>Adam McKay</v>
      </c>
      <c r="AO2901" s="1" t="str">
        <f t="shared" si="413"/>
        <v>Will Ferrell, Adam McKay, Will Ferrell (characters), Adam McKay (characters)</v>
      </c>
      <c r="AP2901" s="1" t="str">
        <f t="shared" si="414"/>
        <v>Will Ferrell, Steve Carell, Paul Rudd, David Koechner</v>
      </c>
      <c r="AQ2901" s="1" t="str">
        <f t="shared" si="415"/>
        <v>Par.</v>
      </c>
    </row>
    <row r="2902" spans="1:43">
      <c r="A2902">
        <v>1</v>
      </c>
      <c r="B2902" t="s">
        <v>2436</v>
      </c>
      <c r="C2902" t="s">
        <v>4660</v>
      </c>
      <c r="D2902">
        <f t="shared" si="409"/>
        <v>15000000</v>
      </c>
      <c r="K2902">
        <f t="shared" si="408"/>
        <v>1984</v>
      </c>
      <c r="L2902" t="s">
        <v>4682</v>
      </c>
      <c r="M2902" t="s">
        <v>4846</v>
      </c>
      <c r="N2902" t="s">
        <v>4684</v>
      </c>
      <c r="O2902" t="s">
        <v>9588</v>
      </c>
      <c r="P2902" t="s">
        <v>14229</v>
      </c>
      <c r="Q2902" t="s">
        <v>14230</v>
      </c>
      <c r="R2902" t="s">
        <v>14231</v>
      </c>
      <c r="AA2902">
        <v>3466</v>
      </c>
      <c r="AB2902" s="1">
        <v>41530</v>
      </c>
      <c r="AC2902" t="s">
        <v>3432</v>
      </c>
      <c r="AD2902" s="2">
        <v>5000000</v>
      </c>
      <c r="AE2902" s="2">
        <v>83586447</v>
      </c>
      <c r="AF2902" s="2">
        <v>161921515</v>
      </c>
      <c r="AG2902">
        <v>9</v>
      </c>
      <c r="AH2902">
        <v>13</v>
      </c>
      <c r="AI2902">
        <v>13</v>
      </c>
      <c r="AK2902" s="1" t="str">
        <f t="shared" si="416"/>
        <v>N/A</v>
      </c>
      <c r="AL2902" s="1" t="str">
        <f t="shared" si="410"/>
        <v>69 min</v>
      </c>
      <c r="AM2902" s="1" t="str">
        <f t="shared" si="411"/>
        <v>Comedy, Talk-Show</v>
      </c>
      <c r="AN2902" s="1" t="str">
        <f t="shared" si="412"/>
        <v>N/A</v>
      </c>
      <c r="AO2902" s="1" t="str">
        <f t="shared" si="413"/>
        <v>N/A</v>
      </c>
      <c r="AP2902" s="1" t="str">
        <f t="shared" si="414"/>
        <v>David Gobble, Brad Jones, Brian Lewis, Sarah Lewis</v>
      </c>
      <c r="AQ2902" s="1" t="str">
        <f t="shared" si="415"/>
        <v>FD</v>
      </c>
    </row>
    <row r="2903" spans="1:43">
      <c r="A2903">
        <v>2</v>
      </c>
      <c r="B2903" t="s">
        <v>1481</v>
      </c>
      <c r="C2903" t="s">
        <v>10764</v>
      </c>
      <c r="D2903">
        <f t="shared" si="409"/>
        <v>30000000</v>
      </c>
      <c r="K2903">
        <f t="shared" ref="K2903:K2966" si="417">2013-INT((ROW()-2)/100)</f>
        <v>1984</v>
      </c>
      <c r="L2903" t="s">
        <v>4614</v>
      </c>
      <c r="M2903" t="s">
        <v>4846</v>
      </c>
      <c r="N2903" t="s">
        <v>12447</v>
      </c>
      <c r="O2903" t="s">
        <v>5575</v>
      </c>
      <c r="P2903" t="s">
        <v>14232</v>
      </c>
      <c r="Q2903" t="s">
        <v>12449</v>
      </c>
      <c r="R2903" t="s">
        <v>14233</v>
      </c>
      <c r="AA2903">
        <v>2463</v>
      </c>
      <c r="AB2903" s="1">
        <v>41572</v>
      </c>
      <c r="AC2903" t="s">
        <v>2445</v>
      </c>
      <c r="AD2903" s="2">
        <v>15000000</v>
      </c>
      <c r="AE2903" s="2">
        <v>102003019</v>
      </c>
      <c r="AF2903" s="2">
        <v>160903019</v>
      </c>
      <c r="AG2903">
        <v>10</v>
      </c>
      <c r="AH2903">
        <v>25</v>
      </c>
      <c r="AI2903">
        <v>13</v>
      </c>
      <c r="AK2903" s="1" t="str">
        <f t="shared" si="416"/>
        <v>R</v>
      </c>
      <c r="AL2903" s="1" t="str">
        <f t="shared" si="410"/>
        <v>92 min</v>
      </c>
      <c r="AM2903" s="1" t="str">
        <f t="shared" si="411"/>
        <v>Comedy</v>
      </c>
      <c r="AN2903" s="1" t="str">
        <f t="shared" si="412"/>
        <v>Jeff Tremaine</v>
      </c>
      <c r="AO2903" s="1" t="str">
        <f t="shared" si="413"/>
        <v>Johnny Knoxville (screenplay), Spike Jonze (screenplay), Jeff Tremaine (screenplay), Johnny Knoxville (story), Spike Jonze (story), Jeff Tremaine (story), Fax Bahr (story), Adam Small (story)</v>
      </c>
      <c r="AP2903" s="1" t="str">
        <f t="shared" si="414"/>
        <v>Johnny Knoxville, Jackson Nicoll, Greg Harris, Georgina Cates</v>
      </c>
      <c r="AQ2903" s="1" t="str">
        <f t="shared" si="415"/>
        <v>Par.</v>
      </c>
    </row>
    <row r="2904" spans="1:43">
      <c r="A2904">
        <v>3</v>
      </c>
      <c r="B2904" t="s">
        <v>1638</v>
      </c>
      <c r="C2904" t="s">
        <v>4660</v>
      </c>
      <c r="D2904">
        <f t="shared" si="409"/>
        <v>28000000</v>
      </c>
      <c r="K2904">
        <f t="shared" si="417"/>
        <v>1984</v>
      </c>
      <c r="L2904" t="s">
        <v>4614</v>
      </c>
      <c r="M2904" t="s">
        <v>4962</v>
      </c>
      <c r="N2904" t="s">
        <v>5045</v>
      </c>
      <c r="O2904" t="s">
        <v>5086</v>
      </c>
      <c r="P2904" t="s">
        <v>14234</v>
      </c>
      <c r="Q2904" t="s">
        <v>14235</v>
      </c>
      <c r="R2904" t="s">
        <v>14236</v>
      </c>
      <c r="AA2904">
        <v>69</v>
      </c>
      <c r="AB2904" s="1">
        <v>41633</v>
      </c>
      <c r="AC2904" t="s">
        <v>67</v>
      </c>
      <c r="AD2904" s="2">
        <v>175000000</v>
      </c>
      <c r="AE2904" s="2">
        <v>38362475</v>
      </c>
      <c r="AF2904" s="2">
        <v>151658289</v>
      </c>
      <c r="AG2904">
        <v>12</v>
      </c>
      <c r="AH2904">
        <v>25</v>
      </c>
      <c r="AI2904">
        <v>13</v>
      </c>
      <c r="AK2904" s="1" t="str">
        <f t="shared" si="416"/>
        <v>PG-13</v>
      </c>
      <c r="AL2904" s="1" t="str">
        <f t="shared" si="410"/>
        <v>118 min</v>
      </c>
      <c r="AM2904" s="1" t="str">
        <f t="shared" si="411"/>
        <v>Action, Adventure, Fantasy</v>
      </c>
      <c r="AN2904" s="1" t="str">
        <f t="shared" si="412"/>
        <v>Carl Rinsch</v>
      </c>
      <c r="AO2904" s="1" t="str">
        <f t="shared" si="413"/>
        <v>Chris Morgan (screenplay), Hossein Amini (screenplay), Chris Morgan (screen story by), Walter Hamada (screen story by)</v>
      </c>
      <c r="AP2904" s="1" t="str">
        <f t="shared" si="414"/>
        <v>Keanu Reeves, Hiroyuki Sanada, Ko Shibasaki, Tadanobu Asano</v>
      </c>
      <c r="AQ2904" s="1" t="str">
        <f t="shared" si="415"/>
        <v>Uni.</v>
      </c>
    </row>
    <row r="2905" spans="1:43">
      <c r="A2905">
        <v>4</v>
      </c>
      <c r="B2905" t="s">
        <v>2825</v>
      </c>
      <c r="C2905" t="s">
        <v>4628</v>
      </c>
      <c r="D2905">
        <f t="shared" si="409"/>
        <v>11000000</v>
      </c>
      <c r="K2905">
        <f t="shared" si="417"/>
        <v>1984</v>
      </c>
      <c r="L2905" t="s">
        <v>4614</v>
      </c>
      <c r="M2905" t="s">
        <v>4857</v>
      </c>
      <c r="N2905" t="s">
        <v>5194</v>
      </c>
      <c r="O2905" t="s">
        <v>9575</v>
      </c>
      <c r="P2905" t="s">
        <v>5881</v>
      </c>
      <c r="Q2905" t="s">
        <v>14237</v>
      </c>
      <c r="R2905" t="s">
        <v>14238</v>
      </c>
      <c r="AA2905">
        <v>555</v>
      </c>
      <c r="AB2905" s="1">
        <v>41355</v>
      </c>
      <c r="AC2905" t="s">
        <v>551</v>
      </c>
      <c r="AD2905" s="2">
        <v>70000000</v>
      </c>
      <c r="AE2905" s="2">
        <v>98927592</v>
      </c>
      <c r="AF2905" s="2">
        <v>150562164</v>
      </c>
      <c r="AG2905">
        <v>3</v>
      </c>
      <c r="AH2905">
        <v>22</v>
      </c>
      <c r="AI2905">
        <v>13</v>
      </c>
      <c r="AK2905" s="1" t="str">
        <f t="shared" si="416"/>
        <v>R</v>
      </c>
      <c r="AL2905" s="1" t="str">
        <f t="shared" si="410"/>
        <v>119 min</v>
      </c>
      <c r="AM2905" s="1" t="str">
        <f t="shared" si="411"/>
        <v>Action, Thriller</v>
      </c>
      <c r="AN2905" s="1" t="str">
        <f t="shared" si="412"/>
        <v>Antoine Fuqua</v>
      </c>
      <c r="AO2905" s="1" t="str">
        <f t="shared" si="413"/>
        <v>Creighton Rothenberger, Katrin Benedikt</v>
      </c>
      <c r="AP2905" s="1" t="str">
        <f t="shared" si="414"/>
        <v>Gerard Butler, Aaron Eckhart, Finley Jacobsen, Dylan McDermott</v>
      </c>
      <c r="AQ2905" s="1" t="str">
        <f t="shared" si="415"/>
        <v>FD</v>
      </c>
    </row>
    <row r="2906" spans="1:43">
      <c r="A2906">
        <v>5</v>
      </c>
      <c r="B2906" t="s">
        <v>1111</v>
      </c>
      <c r="C2906" t="s">
        <v>10764</v>
      </c>
      <c r="D2906">
        <f t="shared" si="409"/>
        <v>8000000</v>
      </c>
      <c r="K2906">
        <f t="shared" si="417"/>
        <v>1984</v>
      </c>
      <c r="L2906" t="s">
        <v>4614</v>
      </c>
      <c r="M2906" t="s">
        <v>4718</v>
      </c>
      <c r="N2906" t="s">
        <v>5780</v>
      </c>
      <c r="O2906" t="s">
        <v>10942</v>
      </c>
      <c r="P2906" t="s">
        <v>14239</v>
      </c>
      <c r="Q2906" t="s">
        <v>14240</v>
      </c>
      <c r="R2906" t="s">
        <v>14241</v>
      </c>
      <c r="AA2906">
        <v>1123</v>
      </c>
      <c r="AB2906" s="1">
        <v>41633</v>
      </c>
      <c r="AC2906" t="s">
        <v>1116</v>
      </c>
      <c r="AD2906" s="2">
        <v>40000000</v>
      </c>
      <c r="AE2906" s="2">
        <v>125095601</v>
      </c>
      <c r="AF2906" s="2">
        <v>149804632</v>
      </c>
      <c r="AG2906">
        <v>12</v>
      </c>
      <c r="AH2906">
        <v>25</v>
      </c>
      <c r="AI2906">
        <v>13</v>
      </c>
      <c r="AK2906" s="1" t="str">
        <f t="shared" si="416"/>
        <v>R</v>
      </c>
      <c r="AL2906" s="1" t="str">
        <f t="shared" si="410"/>
        <v>121 min</v>
      </c>
      <c r="AM2906" s="1" t="str">
        <f t="shared" si="411"/>
        <v>Action, Biography, Drama</v>
      </c>
      <c r="AN2906" s="1" t="str">
        <f t="shared" si="412"/>
        <v>Peter Berg</v>
      </c>
      <c r="AO2906" s="1" t="str">
        <f t="shared" si="413"/>
        <v>Peter Berg, Marcus Luttrell (book), Patrick Robinson (book)</v>
      </c>
      <c r="AP2906" s="1" t="str">
        <f t="shared" si="414"/>
        <v>Mark Wahlberg, Taylor Kitsch, Emile Hirsch, Ben Foster</v>
      </c>
      <c r="AQ2906" s="1" t="str">
        <f t="shared" si="415"/>
        <v>Uni.</v>
      </c>
    </row>
    <row r="2907" spans="1:43">
      <c r="A2907">
        <v>6</v>
      </c>
      <c r="B2907" t="s">
        <v>3551</v>
      </c>
      <c r="C2907" t="s">
        <v>4628</v>
      </c>
      <c r="D2907">
        <f t="shared" si="409"/>
        <v>4500000</v>
      </c>
      <c r="K2907">
        <f t="shared" si="417"/>
        <v>1984</v>
      </c>
      <c r="L2907" t="s">
        <v>4682</v>
      </c>
      <c r="M2907" t="s">
        <v>4984</v>
      </c>
      <c r="N2907" t="s">
        <v>4708</v>
      </c>
      <c r="O2907" t="s">
        <v>9375</v>
      </c>
      <c r="P2907" t="s">
        <v>14242</v>
      </c>
      <c r="Q2907" t="s">
        <v>14243</v>
      </c>
      <c r="R2907" t="s">
        <v>14244</v>
      </c>
      <c r="AA2907">
        <v>2467</v>
      </c>
      <c r="AB2907" s="1">
        <v>41292</v>
      </c>
      <c r="AC2907" t="s">
        <v>2449</v>
      </c>
      <c r="AD2907" s="2">
        <v>15000000</v>
      </c>
      <c r="AE2907" s="2">
        <v>71628180</v>
      </c>
      <c r="AF2907" s="2">
        <v>148092795</v>
      </c>
      <c r="AG2907">
        <v>1</v>
      </c>
      <c r="AH2907">
        <v>18</v>
      </c>
      <c r="AI2907">
        <v>13</v>
      </c>
      <c r="AK2907" s="1" t="str">
        <f t="shared" si="416"/>
        <v>err</v>
      </c>
      <c r="AL2907" s="1">
        <f t="shared" si="410"/>
        <v>0</v>
      </c>
      <c r="AM2907" s="1">
        <f t="shared" si="411"/>
        <v>0</v>
      </c>
      <c r="AN2907" s="1">
        <f t="shared" si="412"/>
        <v>0</v>
      </c>
      <c r="AO2907" s="1">
        <f t="shared" si="413"/>
        <v>0</v>
      </c>
      <c r="AP2907" s="1">
        <f t="shared" si="414"/>
        <v>0</v>
      </c>
      <c r="AQ2907" s="1" t="str">
        <f t="shared" si="415"/>
        <v>Uni.</v>
      </c>
    </row>
    <row r="2908" spans="1:43">
      <c r="A2908">
        <v>7</v>
      </c>
      <c r="B2908" t="s">
        <v>1896</v>
      </c>
      <c r="C2908" t="s">
        <v>4660</v>
      </c>
      <c r="D2908">
        <f t="shared" si="409"/>
        <v>8200000</v>
      </c>
      <c r="K2908">
        <f t="shared" si="417"/>
        <v>1984</v>
      </c>
      <c r="L2908" t="s">
        <v>4682</v>
      </c>
      <c r="M2908" t="s">
        <v>4788</v>
      </c>
      <c r="N2908" t="s">
        <v>5372</v>
      </c>
      <c r="O2908" t="s">
        <v>10614</v>
      </c>
      <c r="P2908" t="s">
        <v>14245</v>
      </c>
      <c r="Q2908" t="s">
        <v>14246</v>
      </c>
      <c r="R2908" t="s">
        <v>14247</v>
      </c>
      <c r="AA2908">
        <v>394</v>
      </c>
      <c r="AB2908" s="1">
        <v>41474</v>
      </c>
      <c r="AC2908" t="s">
        <v>391</v>
      </c>
      <c r="AD2908" s="2">
        <v>84000000</v>
      </c>
      <c r="AE2908" s="2">
        <v>53262560</v>
      </c>
      <c r="AF2908" s="2">
        <v>137162560</v>
      </c>
      <c r="AG2908">
        <v>7</v>
      </c>
      <c r="AH2908">
        <v>19</v>
      </c>
      <c r="AI2908">
        <v>13</v>
      </c>
      <c r="AK2908" s="1" t="str">
        <f t="shared" si="416"/>
        <v>PG-13</v>
      </c>
      <c r="AL2908" s="1" t="str">
        <f t="shared" si="410"/>
        <v>116 min</v>
      </c>
      <c r="AM2908" s="1" t="str">
        <f t="shared" si="411"/>
        <v>Action, Comedy, Crime</v>
      </c>
      <c r="AN2908" s="1" t="str">
        <f t="shared" si="412"/>
        <v>Dean Parisot</v>
      </c>
      <c r="AO2908" s="1" t="str">
        <f t="shared" si="413"/>
        <v>Jon Hoeber, Erich Hoeber, Warren Ellis (characters), Cully Hamner (characters)</v>
      </c>
      <c r="AP2908" s="1" t="str">
        <f t="shared" si="414"/>
        <v>Bruce Willis, John Malkovich, Mary-Louise Parker, Helen Mirren</v>
      </c>
      <c r="AQ2908" s="1" t="str">
        <f t="shared" si="415"/>
        <v>LG/S</v>
      </c>
    </row>
    <row r="2909" spans="1:43">
      <c r="A2909">
        <v>8</v>
      </c>
      <c r="B2909" t="s">
        <v>14248</v>
      </c>
      <c r="C2909" t="s">
        <v>4677</v>
      </c>
      <c r="D2909" t="e">
        <f t="shared" si="409"/>
        <v>#N/A</v>
      </c>
      <c r="K2909">
        <f t="shared" si="417"/>
        <v>1984</v>
      </c>
      <c r="L2909" t="s">
        <v>4614</v>
      </c>
      <c r="M2909" t="s">
        <v>4857</v>
      </c>
      <c r="N2909" t="s">
        <v>5652</v>
      </c>
      <c r="O2909" t="s">
        <v>5170</v>
      </c>
      <c r="P2909" t="s">
        <v>14249</v>
      </c>
      <c r="Q2909" t="s">
        <v>14250</v>
      </c>
      <c r="R2909" t="s">
        <v>14251</v>
      </c>
      <c r="AA2909">
        <v>666</v>
      </c>
      <c r="AB2909" s="1">
        <v>41488</v>
      </c>
      <c r="AC2909" t="s">
        <v>661</v>
      </c>
      <c r="AD2909" s="2">
        <v>61000000</v>
      </c>
      <c r="AE2909" s="2">
        <v>75612460</v>
      </c>
      <c r="AF2909" s="2">
        <v>132493015</v>
      </c>
      <c r="AG2909">
        <v>8</v>
      </c>
      <c r="AH2909">
        <v>2</v>
      </c>
      <c r="AI2909">
        <v>13</v>
      </c>
      <c r="AK2909" s="1" t="str">
        <f t="shared" si="416"/>
        <v>err</v>
      </c>
      <c r="AL2909" s="1">
        <f t="shared" si="410"/>
        <v>0</v>
      </c>
      <c r="AM2909" s="1">
        <f t="shared" si="411"/>
        <v>0</v>
      </c>
      <c r="AN2909" s="1">
        <f t="shared" si="412"/>
        <v>0</v>
      </c>
      <c r="AO2909" s="1">
        <f t="shared" si="413"/>
        <v>0</v>
      </c>
      <c r="AP2909" s="1">
        <f t="shared" si="414"/>
        <v>0</v>
      </c>
      <c r="AQ2909" s="1" t="str">
        <f t="shared" si="415"/>
        <v>Uni.</v>
      </c>
    </row>
    <row r="2910" spans="1:43">
      <c r="A2910">
        <v>9</v>
      </c>
      <c r="B2910" t="s">
        <v>2245</v>
      </c>
      <c r="C2910" t="s">
        <v>4660</v>
      </c>
      <c r="D2910">
        <f t="shared" si="409"/>
        <v>18000000</v>
      </c>
      <c r="K2910">
        <f t="shared" si="417"/>
        <v>1984</v>
      </c>
      <c r="L2910" t="s">
        <v>4614</v>
      </c>
      <c r="M2910" t="s">
        <v>4846</v>
      </c>
      <c r="N2910" t="s">
        <v>4609</v>
      </c>
      <c r="O2910" t="s">
        <v>13518</v>
      </c>
      <c r="P2910" t="s">
        <v>14252</v>
      </c>
      <c r="Q2910" t="s">
        <v>11797</v>
      </c>
      <c r="R2910" t="s">
        <v>14253</v>
      </c>
      <c r="AA2910">
        <v>454</v>
      </c>
      <c r="AB2910" s="1">
        <v>41628</v>
      </c>
      <c r="AC2910" t="s">
        <v>451</v>
      </c>
      <c r="AD2910" s="2">
        <v>80000000</v>
      </c>
      <c r="AE2910" s="2">
        <v>36076121</v>
      </c>
      <c r="AF2910" s="2">
        <v>130580730</v>
      </c>
      <c r="AG2910">
        <v>12</v>
      </c>
      <c r="AH2910">
        <v>20</v>
      </c>
      <c r="AI2910">
        <v>13</v>
      </c>
      <c r="AK2910" s="1" t="str">
        <f t="shared" si="416"/>
        <v>N/A</v>
      </c>
      <c r="AL2910" s="1" t="str">
        <f t="shared" si="410"/>
        <v>N/A</v>
      </c>
      <c r="AM2910" s="1" t="str">
        <f t="shared" si="411"/>
        <v>Talk-Show</v>
      </c>
      <c r="AN2910" s="1" t="str">
        <f t="shared" si="412"/>
        <v>N/A</v>
      </c>
      <c r="AO2910" s="1" t="str">
        <f t="shared" si="413"/>
        <v>N/A</v>
      </c>
      <c r="AP2910" s="1" t="str">
        <f t="shared" si="414"/>
        <v>N/A</v>
      </c>
      <c r="AQ2910" s="1" t="str">
        <f t="shared" si="415"/>
        <v>Fox</v>
      </c>
    </row>
    <row r="2911" spans="1:43">
      <c r="A2911">
        <v>10</v>
      </c>
      <c r="B2911" t="s">
        <v>3123</v>
      </c>
      <c r="C2911" t="s">
        <v>4607</v>
      </c>
      <c r="D2911">
        <f t="shared" si="409"/>
        <v>8000000</v>
      </c>
      <c r="K2911">
        <f t="shared" si="417"/>
        <v>1984</v>
      </c>
      <c r="L2911" t="s">
        <v>4614</v>
      </c>
      <c r="M2911" t="s">
        <v>4707</v>
      </c>
      <c r="N2911" t="s">
        <v>6252</v>
      </c>
      <c r="O2911" t="s">
        <v>5624</v>
      </c>
      <c r="P2911" t="s">
        <v>14254</v>
      </c>
      <c r="Q2911" t="s">
        <v>14255</v>
      </c>
      <c r="R2911" t="s">
        <v>14256</v>
      </c>
      <c r="AA2911">
        <v>1454</v>
      </c>
      <c r="AB2911" s="1">
        <v>41437</v>
      </c>
      <c r="AC2911" t="s">
        <v>1445</v>
      </c>
      <c r="AD2911" s="2">
        <v>32000000</v>
      </c>
      <c r="AE2911" s="2">
        <v>101470202</v>
      </c>
      <c r="AF2911" s="2">
        <v>126539117</v>
      </c>
      <c r="AG2911">
        <v>6</v>
      </c>
      <c r="AH2911">
        <v>12</v>
      </c>
      <c r="AI2911">
        <v>13</v>
      </c>
      <c r="AK2911" s="1" t="str">
        <f t="shared" si="416"/>
        <v>R</v>
      </c>
      <c r="AL2911" s="1" t="str">
        <f t="shared" si="410"/>
        <v>107 min</v>
      </c>
      <c r="AM2911" s="1" t="str">
        <f t="shared" si="411"/>
        <v>Comedy, Fantasy</v>
      </c>
      <c r="AN2911" s="1" t="str">
        <f t="shared" si="412"/>
        <v>Evan Goldberg, Seth Rogen</v>
      </c>
      <c r="AO2911" s="1" t="str">
        <f t="shared" si="413"/>
        <v>Seth Rogen (screenplay), Evan Goldberg (screenplay), Seth Rogen (screen story), Evan Goldberg (screen story), Seth Rogen (short film "Jay and Seth vs. The Apocalypse"), Jason Stone (based on the short film "Jay and Seth vs. The Apocalypse" by), Evan Goldberg (short film "Jay and Seth vs. The Apocalypse")</v>
      </c>
      <c r="AP2911" s="1" t="str">
        <f t="shared" si="414"/>
        <v>James Franco, Jonah Hill, Seth Rogen, Jay Baruchel</v>
      </c>
      <c r="AQ2911" s="1" t="str">
        <f t="shared" si="415"/>
        <v>Sony</v>
      </c>
    </row>
    <row r="2912" spans="1:43">
      <c r="A2912">
        <v>11</v>
      </c>
      <c r="B2912" t="s">
        <v>14257</v>
      </c>
      <c r="C2912" t="s">
        <v>4628</v>
      </c>
      <c r="D2912" t="e">
        <f t="shared" si="409"/>
        <v>#N/A</v>
      </c>
      <c r="K2912">
        <f t="shared" si="417"/>
        <v>1984</v>
      </c>
      <c r="L2912" t="s">
        <v>4682</v>
      </c>
      <c r="M2912" t="s">
        <v>4707</v>
      </c>
      <c r="N2912" t="s">
        <v>14068</v>
      </c>
      <c r="O2912" t="s">
        <v>14258</v>
      </c>
      <c r="P2912" t="s">
        <v>14259</v>
      </c>
      <c r="Q2912" t="s">
        <v>14260</v>
      </c>
      <c r="R2912" t="s">
        <v>14261</v>
      </c>
      <c r="AA2912">
        <v>1522</v>
      </c>
      <c r="AB2912" s="1">
        <v>41306</v>
      </c>
      <c r="AC2912" t="s">
        <v>1512</v>
      </c>
      <c r="AD2912" s="2">
        <v>30000000</v>
      </c>
      <c r="AE2912" s="2">
        <v>66380662</v>
      </c>
      <c r="AF2912" s="2">
        <v>115121608</v>
      </c>
      <c r="AG2912">
        <v>2</v>
      </c>
      <c r="AH2912">
        <v>1</v>
      </c>
      <c r="AI2912">
        <v>13</v>
      </c>
      <c r="AK2912" s="1" t="str">
        <f t="shared" si="416"/>
        <v>PG-13</v>
      </c>
      <c r="AL2912" s="1" t="str">
        <f t="shared" si="410"/>
        <v>98 min</v>
      </c>
      <c r="AM2912" s="1" t="str">
        <f t="shared" si="411"/>
        <v>Comedy, Horror, Romance</v>
      </c>
      <c r="AN2912" s="1" t="str">
        <f t="shared" si="412"/>
        <v>Jonathan Levine</v>
      </c>
      <c r="AO2912" s="1" t="str">
        <f t="shared" si="413"/>
        <v>Jonathan Levine (screenplay), Isaac Marion (novel)</v>
      </c>
      <c r="AP2912" s="1" t="str">
        <f t="shared" si="414"/>
        <v>Nicholas Hoult, Teresa Palmer, Analeigh Tipton, Rob Corddry</v>
      </c>
      <c r="AQ2912" s="1" t="str">
        <f t="shared" si="415"/>
        <v>LG/S</v>
      </c>
    </row>
    <row r="2913" spans="1:43">
      <c r="A2913">
        <v>12</v>
      </c>
      <c r="B2913" t="s">
        <v>2254</v>
      </c>
      <c r="C2913" t="s">
        <v>11759</v>
      </c>
      <c r="D2913">
        <f t="shared" si="409"/>
        <v>18000000</v>
      </c>
      <c r="K2913">
        <f t="shared" si="417"/>
        <v>1984</v>
      </c>
      <c r="L2913" t="s">
        <v>4682</v>
      </c>
      <c r="M2913" t="s">
        <v>14262</v>
      </c>
      <c r="N2913" t="s">
        <v>6354</v>
      </c>
      <c r="O2913" t="s">
        <v>9320</v>
      </c>
      <c r="P2913" t="s">
        <v>14263</v>
      </c>
      <c r="Q2913" t="s">
        <v>14264</v>
      </c>
      <c r="R2913" t="s">
        <v>14265</v>
      </c>
      <c r="AA2913">
        <v>1004</v>
      </c>
      <c r="AB2913" s="1">
        <v>41537</v>
      </c>
      <c r="AC2913" t="s">
        <v>997</v>
      </c>
      <c r="AD2913" s="2">
        <v>46000000</v>
      </c>
      <c r="AE2913" s="2">
        <v>61002302</v>
      </c>
      <c r="AF2913" s="2">
        <v>113402302</v>
      </c>
      <c r="AG2913">
        <v>9</v>
      </c>
      <c r="AH2913">
        <v>20</v>
      </c>
      <c r="AI2913">
        <v>13</v>
      </c>
      <c r="AK2913" s="1" t="str">
        <f t="shared" si="416"/>
        <v>R</v>
      </c>
      <c r="AL2913" s="1" t="str">
        <f t="shared" si="410"/>
        <v>153 min</v>
      </c>
      <c r="AM2913" s="1" t="str">
        <f t="shared" si="411"/>
        <v>Crime, Drama, Thriller</v>
      </c>
      <c r="AN2913" s="1" t="str">
        <f t="shared" si="412"/>
        <v>Denis Villeneuve</v>
      </c>
      <c r="AO2913" s="1" t="str">
        <f t="shared" si="413"/>
        <v>Aaron Guzikowski</v>
      </c>
      <c r="AP2913" s="1" t="str">
        <f t="shared" si="414"/>
        <v>Hugh Jackman, Jake Gyllenhaal, Viola Davis, Maria Bello</v>
      </c>
      <c r="AQ2913" s="1" t="str">
        <f t="shared" si="415"/>
        <v>WB</v>
      </c>
    </row>
    <row r="2914" spans="1:43">
      <c r="A2914">
        <v>13</v>
      </c>
      <c r="B2914" t="s">
        <v>14266</v>
      </c>
      <c r="C2914" t="s">
        <v>4628</v>
      </c>
      <c r="D2914" t="e">
        <f t="shared" si="409"/>
        <v>#N/A</v>
      </c>
      <c r="K2914">
        <f t="shared" si="417"/>
        <v>1984</v>
      </c>
      <c r="L2914" t="s">
        <v>4635</v>
      </c>
      <c r="AA2914">
        <v>1657</v>
      </c>
      <c r="AB2914" s="1">
        <v>41579</v>
      </c>
      <c r="AC2914" t="s">
        <v>1646</v>
      </c>
      <c r="AD2914" s="2">
        <v>28000000</v>
      </c>
      <c r="AE2914" s="2">
        <v>63914167</v>
      </c>
      <c r="AF2914" s="2">
        <v>112914167</v>
      </c>
      <c r="AG2914">
        <v>11</v>
      </c>
      <c r="AH2914">
        <v>1</v>
      </c>
      <c r="AI2914">
        <v>13</v>
      </c>
      <c r="AK2914" s="1" t="str">
        <f t="shared" si="416"/>
        <v>PG-13</v>
      </c>
      <c r="AL2914" s="1" t="str">
        <f t="shared" si="410"/>
        <v>105 min</v>
      </c>
      <c r="AM2914" s="1" t="str">
        <f t="shared" si="411"/>
        <v>Comedy</v>
      </c>
      <c r="AN2914" s="1" t="str">
        <f t="shared" si="412"/>
        <v>Jon Turteltaub</v>
      </c>
      <c r="AO2914" s="1" t="str">
        <f t="shared" si="413"/>
        <v>Dan Fogelman</v>
      </c>
      <c r="AP2914" s="1" t="str">
        <f t="shared" si="414"/>
        <v>Michael Douglas, Robert De Niro, Morgan Freeman, Kevin Kline</v>
      </c>
      <c r="AQ2914" s="1" t="str">
        <f t="shared" si="415"/>
        <v>CBS</v>
      </c>
    </row>
    <row r="2915" spans="1:43">
      <c r="A2915">
        <v>14</v>
      </c>
      <c r="B2915" t="s">
        <v>14267</v>
      </c>
      <c r="C2915" t="s">
        <v>4805</v>
      </c>
      <c r="D2915" t="e">
        <f t="shared" si="409"/>
        <v>#N/A</v>
      </c>
      <c r="K2915">
        <f t="shared" si="417"/>
        <v>1984</v>
      </c>
      <c r="L2915" t="s">
        <v>4614</v>
      </c>
      <c r="M2915" t="s">
        <v>4696</v>
      </c>
      <c r="N2915" t="s">
        <v>5357</v>
      </c>
      <c r="O2915" t="s">
        <v>7274</v>
      </c>
      <c r="P2915" t="s">
        <v>14268</v>
      </c>
      <c r="Q2915" t="s">
        <v>14269</v>
      </c>
      <c r="R2915" t="s">
        <v>14270</v>
      </c>
      <c r="AA2915">
        <v>720</v>
      </c>
      <c r="AB2915" s="1">
        <v>41285</v>
      </c>
      <c r="AC2915" t="s">
        <v>714</v>
      </c>
      <c r="AD2915" s="2">
        <v>60000000</v>
      </c>
      <c r="AE2915" s="2">
        <v>46000903</v>
      </c>
      <c r="AF2915" s="2">
        <v>104100903</v>
      </c>
      <c r="AG2915">
        <v>1</v>
      </c>
      <c r="AH2915">
        <v>11</v>
      </c>
      <c r="AI2915">
        <v>13</v>
      </c>
      <c r="AK2915" s="1" t="str">
        <f t="shared" si="416"/>
        <v>err</v>
      </c>
      <c r="AL2915" s="1">
        <f t="shared" si="410"/>
        <v>0</v>
      </c>
      <c r="AM2915" s="1">
        <f t="shared" si="411"/>
        <v>0</v>
      </c>
      <c r="AN2915" s="1">
        <f t="shared" si="412"/>
        <v>0</v>
      </c>
      <c r="AO2915" s="1">
        <f t="shared" si="413"/>
        <v>0</v>
      </c>
      <c r="AP2915" s="1">
        <f t="shared" si="414"/>
        <v>0</v>
      </c>
      <c r="AQ2915" s="1" t="str">
        <f t="shared" si="415"/>
        <v>WB</v>
      </c>
    </row>
    <row r="2916" spans="1:43">
      <c r="A2916">
        <v>15</v>
      </c>
      <c r="B2916" t="s">
        <v>14271</v>
      </c>
      <c r="C2916" t="s">
        <v>4628</v>
      </c>
      <c r="D2916" t="e">
        <f t="shared" si="409"/>
        <v>#N/A</v>
      </c>
      <c r="K2916">
        <f t="shared" si="417"/>
        <v>1984</v>
      </c>
      <c r="L2916" t="s">
        <v>4614</v>
      </c>
      <c r="M2916" t="s">
        <v>5154</v>
      </c>
      <c r="N2916" t="s">
        <v>5145</v>
      </c>
      <c r="O2916" t="s">
        <v>14272</v>
      </c>
      <c r="P2916" t="s">
        <v>14273</v>
      </c>
      <c r="Q2916" t="s">
        <v>14274</v>
      </c>
      <c r="R2916" t="s">
        <v>14275</v>
      </c>
      <c r="AA2916">
        <v>577</v>
      </c>
      <c r="AB2916" s="1">
        <v>41565</v>
      </c>
      <c r="AC2916" t="s">
        <v>573</v>
      </c>
      <c r="AD2916" s="2">
        <v>70000000</v>
      </c>
      <c r="AE2916" s="2">
        <v>25213103</v>
      </c>
      <c r="AF2916" s="2">
        <v>103813103</v>
      </c>
      <c r="AG2916">
        <v>10</v>
      </c>
      <c r="AH2916">
        <v>18</v>
      </c>
      <c r="AI2916">
        <v>13</v>
      </c>
      <c r="AK2916" s="1" t="e">
        <f t="shared" si="416"/>
        <v>#N/A</v>
      </c>
      <c r="AL2916" s="1" t="e">
        <f t="shared" si="410"/>
        <v>#N/A</v>
      </c>
      <c r="AM2916" s="1" t="e">
        <f t="shared" si="411"/>
        <v>#N/A</v>
      </c>
      <c r="AN2916" s="1" t="e">
        <f t="shared" si="412"/>
        <v>#N/A</v>
      </c>
      <c r="AO2916" s="1" t="e">
        <f t="shared" si="413"/>
        <v>#N/A</v>
      </c>
      <c r="AP2916" s="1" t="e">
        <f t="shared" si="414"/>
        <v>#N/A</v>
      </c>
      <c r="AQ2916" s="1" t="e">
        <f t="shared" si="415"/>
        <v>#N/A</v>
      </c>
    </row>
    <row r="2917" spans="1:43">
      <c r="A2917">
        <v>16</v>
      </c>
      <c r="B2917" t="s">
        <v>14276</v>
      </c>
      <c r="C2917" t="s">
        <v>4677</v>
      </c>
      <c r="D2917" t="e">
        <f t="shared" si="409"/>
        <v>#N/A</v>
      </c>
      <c r="K2917">
        <f t="shared" si="417"/>
        <v>1984</v>
      </c>
      <c r="L2917" t="s">
        <v>4682</v>
      </c>
      <c r="M2917" t="s">
        <v>5460</v>
      </c>
      <c r="N2917" t="s">
        <v>4690</v>
      </c>
      <c r="O2917" t="s">
        <v>12074</v>
      </c>
      <c r="P2917" t="s">
        <v>14277</v>
      </c>
      <c r="Q2917" t="s">
        <v>14278</v>
      </c>
      <c r="R2917" t="s">
        <v>14279</v>
      </c>
      <c r="AA2917">
        <v>1328</v>
      </c>
      <c r="AB2917" s="1">
        <v>41621</v>
      </c>
      <c r="AC2917" t="s">
        <v>1320</v>
      </c>
      <c r="AD2917" s="2">
        <v>35000000</v>
      </c>
      <c r="AE2917" s="2">
        <v>83299761</v>
      </c>
      <c r="AF2917" s="2">
        <v>101199761</v>
      </c>
      <c r="AG2917">
        <v>12</v>
      </c>
      <c r="AH2917">
        <v>13</v>
      </c>
      <c r="AI2917">
        <v>13</v>
      </c>
      <c r="AK2917" s="1" t="str">
        <f t="shared" si="416"/>
        <v>PG-13</v>
      </c>
      <c r="AL2917" s="1" t="str">
        <f t="shared" si="410"/>
        <v>125 min</v>
      </c>
      <c r="AM2917" s="1" t="str">
        <f t="shared" si="411"/>
        <v>Biography, Comedy, Drama</v>
      </c>
      <c r="AN2917" s="1" t="str">
        <f t="shared" si="412"/>
        <v>John Lee Hancock</v>
      </c>
      <c r="AO2917" s="1" t="str">
        <f t="shared" si="413"/>
        <v>Kelly Marcel, Sue Smith</v>
      </c>
      <c r="AP2917" s="1" t="str">
        <f t="shared" si="414"/>
        <v>Emma Thompson, Tom Hanks, Annie Rose Buckley, Colin Farrell</v>
      </c>
      <c r="AQ2917" s="1" t="str">
        <f t="shared" si="415"/>
        <v>BV</v>
      </c>
    </row>
    <row r="2918" spans="1:43">
      <c r="A2918">
        <v>17</v>
      </c>
      <c r="B2918">
        <v>2010</v>
      </c>
      <c r="C2918" t="s">
        <v>5962</v>
      </c>
      <c r="D2918" t="e">
        <f t="shared" si="409"/>
        <v>#N/A</v>
      </c>
      <c r="K2918">
        <f t="shared" si="417"/>
        <v>1984</v>
      </c>
      <c r="L2918" t="s">
        <v>4614</v>
      </c>
      <c r="M2918" t="s">
        <v>4671</v>
      </c>
      <c r="N2918" t="s">
        <v>5477</v>
      </c>
      <c r="O2918" t="s">
        <v>9243</v>
      </c>
      <c r="P2918" t="s">
        <v>14280</v>
      </c>
      <c r="Q2918" t="s">
        <v>14281</v>
      </c>
      <c r="R2918" t="s">
        <v>14282</v>
      </c>
      <c r="AA2918">
        <v>3471</v>
      </c>
      <c r="AB2918" s="1">
        <v>41516</v>
      </c>
      <c r="AC2918" t="s">
        <v>3437</v>
      </c>
      <c r="AD2918" s="2">
        <v>5000000</v>
      </c>
      <c r="AE2918" s="2">
        <v>44467206</v>
      </c>
      <c r="AF2918" s="2">
        <v>100486616</v>
      </c>
      <c r="AG2918">
        <v>8</v>
      </c>
      <c r="AH2918">
        <v>30</v>
      </c>
      <c r="AI2918">
        <v>13</v>
      </c>
      <c r="AK2918" s="1" t="e">
        <f t="shared" si="416"/>
        <v>#N/A</v>
      </c>
      <c r="AL2918" s="1" t="e">
        <f t="shared" si="410"/>
        <v>#N/A</v>
      </c>
      <c r="AM2918" s="1" t="e">
        <f t="shared" si="411"/>
        <v>#N/A</v>
      </c>
      <c r="AN2918" s="1" t="e">
        <f t="shared" si="412"/>
        <v>#N/A</v>
      </c>
      <c r="AO2918" s="1" t="e">
        <f t="shared" si="413"/>
        <v>#N/A</v>
      </c>
      <c r="AP2918" s="1" t="e">
        <f t="shared" si="414"/>
        <v>#N/A</v>
      </c>
      <c r="AQ2918" s="1" t="e">
        <f t="shared" si="415"/>
        <v>#N/A</v>
      </c>
    </row>
    <row r="2919" spans="1:43">
      <c r="A2919">
        <v>18</v>
      </c>
      <c r="B2919" t="s">
        <v>14283</v>
      </c>
      <c r="C2919" t="s">
        <v>12670</v>
      </c>
      <c r="D2919" t="e">
        <f t="shared" si="409"/>
        <v>#N/A</v>
      </c>
      <c r="K2919">
        <f t="shared" si="417"/>
        <v>1984</v>
      </c>
      <c r="L2919" t="s">
        <v>4614</v>
      </c>
      <c r="M2919" t="s">
        <v>5460</v>
      </c>
      <c r="N2919" t="s">
        <v>6660</v>
      </c>
      <c r="O2919" t="s">
        <v>14284</v>
      </c>
      <c r="P2919" t="s">
        <v>14285</v>
      </c>
      <c r="Q2919" t="s">
        <v>14286</v>
      </c>
      <c r="R2919" t="s">
        <v>14287</v>
      </c>
      <c r="AA2919">
        <v>2769</v>
      </c>
      <c r="AB2919" s="1">
        <v>41600</v>
      </c>
      <c r="AC2919" t="s">
        <v>2746</v>
      </c>
      <c r="AD2919" s="2">
        <v>12000000</v>
      </c>
      <c r="AE2919" s="2">
        <v>37709979</v>
      </c>
      <c r="AF2919" s="2">
        <v>98963392</v>
      </c>
      <c r="AG2919">
        <v>11</v>
      </c>
      <c r="AH2919">
        <v>22</v>
      </c>
      <c r="AI2919">
        <v>13</v>
      </c>
      <c r="AK2919" s="1" t="str">
        <f t="shared" si="416"/>
        <v>PG-13</v>
      </c>
      <c r="AL2919" s="1" t="str">
        <f t="shared" si="410"/>
        <v>98 min</v>
      </c>
      <c r="AM2919" s="1" t="str">
        <f t="shared" si="411"/>
        <v>Biography, Drama</v>
      </c>
      <c r="AN2919" s="1" t="str">
        <f t="shared" si="412"/>
        <v>Stephen Frears</v>
      </c>
      <c r="AO2919" s="1" t="str">
        <f t="shared" si="413"/>
        <v>Steve Coogan (screenplay), Jeff Pope (screenplay), Martin Sixsmith (book)</v>
      </c>
      <c r="AP2919" s="1" t="str">
        <f t="shared" si="414"/>
        <v>Judi Dench, Steve Coogan, Sophie Kennedy Clark, Mare Winningham</v>
      </c>
      <c r="AQ2919" s="1" t="str">
        <f t="shared" si="415"/>
        <v>Wein.</v>
      </c>
    </row>
    <row r="2920" spans="1:43">
      <c r="A2920">
        <v>19</v>
      </c>
      <c r="B2920" t="s">
        <v>14288</v>
      </c>
      <c r="C2920" t="s">
        <v>4677</v>
      </c>
      <c r="D2920" t="e">
        <f t="shared" si="409"/>
        <v>#N/A</v>
      </c>
      <c r="K2920">
        <f t="shared" si="417"/>
        <v>1984</v>
      </c>
      <c r="L2920" t="s">
        <v>4682</v>
      </c>
      <c r="M2920" t="s">
        <v>4846</v>
      </c>
      <c r="N2920" t="s">
        <v>5174</v>
      </c>
      <c r="O2920" t="s">
        <v>14135</v>
      </c>
      <c r="P2920" t="s">
        <v>14289</v>
      </c>
      <c r="Q2920" t="s">
        <v>14290</v>
      </c>
      <c r="R2920" t="s">
        <v>14291</v>
      </c>
      <c r="AA2920">
        <v>1275</v>
      </c>
      <c r="AB2920" s="1">
        <v>41537</v>
      </c>
      <c r="AC2920" t="s">
        <v>1267</v>
      </c>
      <c r="AD2920" s="2">
        <v>38000000</v>
      </c>
      <c r="AE2920" s="2">
        <v>26947624</v>
      </c>
      <c r="AF2920" s="2">
        <v>98230839</v>
      </c>
      <c r="AG2920">
        <v>9</v>
      </c>
      <c r="AH2920">
        <v>20</v>
      </c>
      <c r="AI2920">
        <v>13</v>
      </c>
      <c r="AK2920" s="1" t="e">
        <f t="shared" si="416"/>
        <v>#N/A</v>
      </c>
      <c r="AL2920" s="1" t="e">
        <f t="shared" si="410"/>
        <v>#N/A</v>
      </c>
      <c r="AM2920" s="1" t="e">
        <f t="shared" si="411"/>
        <v>#N/A</v>
      </c>
      <c r="AN2920" s="1" t="e">
        <f t="shared" si="412"/>
        <v>#N/A</v>
      </c>
      <c r="AO2920" s="1" t="e">
        <f t="shared" si="413"/>
        <v>#N/A</v>
      </c>
      <c r="AP2920" s="1" t="e">
        <f t="shared" si="414"/>
        <v>#N/A</v>
      </c>
      <c r="AQ2920" s="1" t="e">
        <f t="shared" si="415"/>
        <v>#N/A</v>
      </c>
    </row>
    <row r="2921" spans="1:43">
      <c r="A2921">
        <v>20</v>
      </c>
      <c r="B2921" t="s">
        <v>14292</v>
      </c>
      <c r="C2921" t="s">
        <v>5962</v>
      </c>
      <c r="D2921" t="e">
        <f t="shared" si="409"/>
        <v>#N/A</v>
      </c>
      <c r="K2921">
        <f t="shared" si="417"/>
        <v>1984</v>
      </c>
      <c r="L2921" t="s">
        <v>4635</v>
      </c>
      <c r="AA2921">
        <v>2350</v>
      </c>
      <c r="AB2921" s="1">
        <v>41369</v>
      </c>
      <c r="AC2921" t="s">
        <v>2334</v>
      </c>
      <c r="AD2921" s="2">
        <v>17000000</v>
      </c>
      <c r="AE2921" s="2">
        <v>54239856</v>
      </c>
      <c r="AF2921" s="2">
        <v>97778356</v>
      </c>
      <c r="AG2921">
        <v>4</v>
      </c>
      <c r="AH2921">
        <v>5</v>
      </c>
      <c r="AI2921">
        <v>13</v>
      </c>
      <c r="AK2921" s="1" t="e">
        <f t="shared" si="416"/>
        <v>#N/A</v>
      </c>
      <c r="AL2921" s="1" t="e">
        <f t="shared" si="410"/>
        <v>#N/A</v>
      </c>
      <c r="AM2921" s="1" t="e">
        <f t="shared" si="411"/>
        <v>#N/A</v>
      </c>
      <c r="AN2921" s="1" t="e">
        <f t="shared" si="412"/>
        <v>#N/A</v>
      </c>
      <c r="AO2921" s="1" t="e">
        <f t="shared" si="413"/>
        <v>#N/A</v>
      </c>
      <c r="AP2921" s="1" t="e">
        <f t="shared" si="414"/>
        <v>#N/A</v>
      </c>
      <c r="AQ2921" s="1" t="e">
        <f t="shared" si="415"/>
        <v>#N/A</v>
      </c>
    </row>
    <row r="2922" spans="1:43">
      <c r="A2922">
        <v>21</v>
      </c>
      <c r="B2922" t="s">
        <v>3309</v>
      </c>
      <c r="C2922" t="s">
        <v>11759</v>
      </c>
      <c r="D2922">
        <f t="shared" si="409"/>
        <v>6400000</v>
      </c>
      <c r="K2922">
        <f t="shared" si="417"/>
        <v>1984</v>
      </c>
      <c r="L2922" t="s">
        <v>4682</v>
      </c>
      <c r="M2922" t="s">
        <v>4788</v>
      </c>
      <c r="N2922" t="s">
        <v>4887</v>
      </c>
      <c r="O2922" t="s">
        <v>6075</v>
      </c>
      <c r="P2922" t="s">
        <v>14293</v>
      </c>
      <c r="Q2922" t="s">
        <v>14294</v>
      </c>
      <c r="R2922" t="s">
        <v>14295</v>
      </c>
      <c r="AA2922">
        <v>1130</v>
      </c>
      <c r="AB2922" s="1">
        <v>41376</v>
      </c>
      <c r="AC2922">
        <v>42</v>
      </c>
      <c r="AD2922" s="2">
        <v>40000000</v>
      </c>
      <c r="AE2922" s="2">
        <v>95020213</v>
      </c>
      <c r="AF2922" s="2">
        <v>97470701</v>
      </c>
      <c r="AG2922">
        <v>4</v>
      </c>
      <c r="AH2922">
        <v>12</v>
      </c>
      <c r="AI2922">
        <v>13</v>
      </c>
      <c r="AK2922" s="1" t="str">
        <f t="shared" si="416"/>
        <v>PG-13</v>
      </c>
      <c r="AL2922" s="1" t="str">
        <f t="shared" si="410"/>
        <v>128 min</v>
      </c>
      <c r="AM2922" s="1" t="str">
        <f t="shared" si="411"/>
        <v>Biography, Drama, Sport</v>
      </c>
      <c r="AN2922" s="1" t="str">
        <f t="shared" si="412"/>
        <v>Brian Helgeland</v>
      </c>
      <c r="AO2922" s="1" t="str">
        <f t="shared" si="413"/>
        <v>Brian Helgeland</v>
      </c>
      <c r="AP2922" s="1" t="str">
        <f t="shared" si="414"/>
        <v>Chadwick Boseman, Harrison Ford, Nicole Beharie, Christopher Meloni</v>
      </c>
      <c r="AQ2922" s="1" t="str">
        <f t="shared" si="415"/>
        <v>WB</v>
      </c>
    </row>
    <row r="2923" spans="1:43">
      <c r="A2923">
        <v>22</v>
      </c>
      <c r="B2923" t="s">
        <v>14296</v>
      </c>
      <c r="C2923" t="s">
        <v>4628</v>
      </c>
      <c r="D2923" t="e">
        <f t="shared" si="409"/>
        <v>#N/A</v>
      </c>
      <c r="K2923">
        <f t="shared" si="417"/>
        <v>1984</v>
      </c>
      <c r="L2923" t="s">
        <v>4614</v>
      </c>
      <c r="M2923" t="s">
        <v>5062</v>
      </c>
      <c r="N2923" t="s">
        <v>4684</v>
      </c>
      <c r="O2923" t="s">
        <v>10967</v>
      </c>
      <c r="P2923" t="s">
        <v>14297</v>
      </c>
      <c r="Q2923" t="s">
        <v>14298</v>
      </c>
      <c r="R2923" t="s">
        <v>14299</v>
      </c>
      <c r="AA2923">
        <v>1653</v>
      </c>
      <c r="AB2923" s="1">
        <v>41319</v>
      </c>
      <c r="AC2923" t="s">
        <v>1642</v>
      </c>
      <c r="AD2923" s="2">
        <v>28000000</v>
      </c>
      <c r="AE2923" s="2">
        <v>71399120</v>
      </c>
      <c r="AF2923" s="2">
        <v>94050951</v>
      </c>
      <c r="AG2923">
        <v>2</v>
      </c>
      <c r="AH2923">
        <v>14</v>
      </c>
      <c r="AI2923">
        <v>13</v>
      </c>
      <c r="AK2923" s="1" t="str">
        <f t="shared" si="416"/>
        <v>err</v>
      </c>
      <c r="AL2923" s="1">
        <f t="shared" si="410"/>
        <v>0</v>
      </c>
      <c r="AM2923" s="1">
        <f t="shared" si="411"/>
        <v>0</v>
      </c>
      <c r="AN2923" s="1">
        <f t="shared" si="412"/>
        <v>0</v>
      </c>
      <c r="AO2923" s="1">
        <f t="shared" si="413"/>
        <v>0</v>
      </c>
      <c r="AP2923" s="1">
        <f t="shared" si="414"/>
        <v>0</v>
      </c>
      <c r="AQ2923" s="1" t="str">
        <f t="shared" si="415"/>
        <v>Rela.</v>
      </c>
    </row>
    <row r="2924" spans="1:43">
      <c r="A2924">
        <v>23</v>
      </c>
      <c r="B2924" t="s">
        <v>14300</v>
      </c>
      <c r="C2924" t="s">
        <v>4621</v>
      </c>
      <c r="D2924" t="e">
        <f t="shared" si="409"/>
        <v>#N/A</v>
      </c>
      <c r="K2924">
        <f t="shared" si="417"/>
        <v>1984</v>
      </c>
      <c r="L2924" t="s">
        <v>4614</v>
      </c>
      <c r="M2924" t="s">
        <v>5062</v>
      </c>
      <c r="N2924" t="s">
        <v>6252</v>
      </c>
      <c r="O2924" t="s">
        <v>10039</v>
      </c>
      <c r="P2924" t="s">
        <v>14301</v>
      </c>
      <c r="Q2924" t="s">
        <v>14302</v>
      </c>
      <c r="R2924" t="s">
        <v>14303</v>
      </c>
      <c r="AA2924">
        <v>765</v>
      </c>
      <c r="AB2924" s="1">
        <v>41432</v>
      </c>
      <c r="AC2924" t="s">
        <v>758</v>
      </c>
      <c r="AD2924" s="2">
        <v>58000000</v>
      </c>
      <c r="AE2924" s="2">
        <v>44672764</v>
      </c>
      <c r="AF2924" s="2">
        <v>93672764</v>
      </c>
      <c r="AG2924">
        <v>6</v>
      </c>
      <c r="AH2924">
        <v>7</v>
      </c>
      <c r="AI2924">
        <v>13</v>
      </c>
      <c r="AK2924" s="1" t="str">
        <f t="shared" si="416"/>
        <v>PG-13</v>
      </c>
      <c r="AL2924" s="1" t="str">
        <f t="shared" si="410"/>
        <v>119 min</v>
      </c>
      <c r="AM2924" s="1" t="str">
        <f t="shared" si="411"/>
        <v>Comedy</v>
      </c>
      <c r="AN2924" s="1" t="str">
        <f t="shared" si="412"/>
        <v>Shawn Levy</v>
      </c>
      <c r="AO2924" s="1" t="str">
        <f t="shared" si="413"/>
        <v>Vince Vaughn (screenplay), Jared Stern (screenplay), Vince Vaughn (story)</v>
      </c>
      <c r="AP2924" s="1" t="str">
        <f t="shared" si="414"/>
        <v>Vince Vaughn, Owen Wilson, Rose Byrne, Aasif Mandvi</v>
      </c>
      <c r="AQ2924" s="1" t="str">
        <f t="shared" si="415"/>
        <v>Fox</v>
      </c>
    </row>
    <row r="2925" spans="1:43">
      <c r="A2925">
        <v>24</v>
      </c>
      <c r="B2925" t="s">
        <v>14304</v>
      </c>
      <c r="C2925" t="s">
        <v>4805</v>
      </c>
      <c r="D2925" t="e">
        <f t="shared" si="409"/>
        <v>#N/A</v>
      </c>
      <c r="K2925">
        <f t="shared" si="417"/>
        <v>1984</v>
      </c>
      <c r="L2925" t="s">
        <v>4614</v>
      </c>
      <c r="M2925" t="s">
        <v>4707</v>
      </c>
      <c r="N2925" t="s">
        <v>4572</v>
      </c>
      <c r="O2925" t="s">
        <v>10811</v>
      </c>
      <c r="P2925" t="s">
        <v>10811</v>
      </c>
      <c r="Q2925" t="s">
        <v>14305</v>
      </c>
      <c r="R2925" t="s">
        <v>14306</v>
      </c>
      <c r="AA2925">
        <v>1271</v>
      </c>
      <c r="AB2925" s="1">
        <v>41523</v>
      </c>
      <c r="AC2925" t="s">
        <v>1263</v>
      </c>
      <c r="AD2925" s="2">
        <v>38000000</v>
      </c>
      <c r="AE2925" s="2">
        <v>42025135</v>
      </c>
      <c r="AF2925" s="2">
        <v>92425135</v>
      </c>
      <c r="AG2925">
        <v>9</v>
      </c>
      <c r="AH2925">
        <v>6</v>
      </c>
      <c r="AI2925">
        <v>13</v>
      </c>
      <c r="AK2925" s="1" t="str">
        <f t="shared" si="416"/>
        <v>err</v>
      </c>
      <c r="AL2925" s="1">
        <f t="shared" si="410"/>
        <v>0</v>
      </c>
      <c r="AM2925" s="1">
        <f t="shared" si="411"/>
        <v>0</v>
      </c>
      <c r="AN2925" s="1">
        <f t="shared" si="412"/>
        <v>0</v>
      </c>
      <c r="AO2925" s="1">
        <f t="shared" si="413"/>
        <v>0</v>
      </c>
      <c r="AP2925" s="1">
        <f t="shared" si="414"/>
        <v>0</v>
      </c>
      <c r="AQ2925" s="1" t="str">
        <f t="shared" si="415"/>
        <v>Uni.</v>
      </c>
    </row>
    <row r="2926" spans="1:43">
      <c r="A2926">
        <v>25</v>
      </c>
      <c r="B2926" t="s">
        <v>14307</v>
      </c>
      <c r="C2926" t="s">
        <v>4628</v>
      </c>
      <c r="D2926" t="e">
        <f t="shared" si="409"/>
        <v>#N/A</v>
      </c>
      <c r="K2926">
        <f t="shared" si="417"/>
        <v>1984</v>
      </c>
      <c r="L2926" t="s">
        <v>4635</v>
      </c>
      <c r="AA2926">
        <v>3775</v>
      </c>
      <c r="AB2926" s="1">
        <v>41432</v>
      </c>
      <c r="AC2926" t="s">
        <v>3735</v>
      </c>
      <c r="AD2926" s="2">
        <v>3000000</v>
      </c>
      <c r="AE2926" s="2">
        <v>64473115</v>
      </c>
      <c r="AF2926" s="2">
        <v>90810503</v>
      </c>
      <c r="AG2926">
        <v>6</v>
      </c>
      <c r="AH2926">
        <v>7</v>
      </c>
      <c r="AI2926">
        <v>13</v>
      </c>
      <c r="AK2926" s="1" t="str">
        <f t="shared" si="416"/>
        <v>R</v>
      </c>
      <c r="AL2926" s="1" t="str">
        <f t="shared" si="410"/>
        <v>85 min</v>
      </c>
      <c r="AM2926" s="1" t="str">
        <f t="shared" si="411"/>
        <v>Horror, Thriller</v>
      </c>
      <c r="AN2926" s="1" t="str">
        <f t="shared" si="412"/>
        <v>James DeMonaco</v>
      </c>
      <c r="AO2926" s="1" t="str">
        <f t="shared" si="413"/>
        <v>James DeMonaco</v>
      </c>
      <c r="AP2926" s="1" t="str">
        <f t="shared" si="414"/>
        <v>Ethan Hawke, Lena Headey, Max Burkholder, Adelaide Kane</v>
      </c>
      <c r="AQ2926" s="1" t="str">
        <f t="shared" si="415"/>
        <v>Uni.</v>
      </c>
    </row>
    <row r="2927" spans="1:43">
      <c r="A2927">
        <v>26</v>
      </c>
      <c r="B2927" t="s">
        <v>14308</v>
      </c>
      <c r="C2927" t="s">
        <v>4660</v>
      </c>
      <c r="D2927" t="e">
        <f t="shared" si="409"/>
        <v>#N/A</v>
      </c>
      <c r="K2927">
        <f t="shared" si="417"/>
        <v>1984</v>
      </c>
      <c r="L2927" t="s">
        <v>4635</v>
      </c>
      <c r="AA2927">
        <v>238</v>
      </c>
      <c r="AB2927" s="1">
        <v>41579</v>
      </c>
      <c r="AC2927" t="s">
        <v>235</v>
      </c>
      <c r="AD2927" s="2">
        <v>110000000</v>
      </c>
      <c r="AE2927" s="2">
        <v>61737191</v>
      </c>
      <c r="AF2927" s="2">
        <v>89737191</v>
      </c>
      <c r="AG2927">
        <v>11</v>
      </c>
      <c r="AH2927">
        <v>1</v>
      </c>
      <c r="AI2927">
        <v>13</v>
      </c>
      <c r="AK2927" s="1" t="str">
        <f t="shared" si="416"/>
        <v>PG-13</v>
      </c>
      <c r="AL2927" s="1" t="str">
        <f t="shared" si="410"/>
        <v>114 min</v>
      </c>
      <c r="AM2927" s="1" t="str">
        <f t="shared" si="411"/>
        <v>Action, Sci-Fi</v>
      </c>
      <c r="AN2927" s="1" t="str">
        <f t="shared" si="412"/>
        <v>Gavin Hood</v>
      </c>
      <c r="AO2927" s="1" t="str">
        <f t="shared" si="413"/>
        <v>Gavin Hood (screenplay), Orson Scott Card (based on the book Ender's Game by)</v>
      </c>
      <c r="AP2927" s="1" t="str">
        <f t="shared" si="414"/>
        <v>Asa Butterfield, Harrison Ford, Hailee Steinfeld, Abigail Breslin</v>
      </c>
      <c r="AQ2927" s="1" t="str">
        <f t="shared" si="415"/>
        <v>LG/S</v>
      </c>
    </row>
    <row r="2928" spans="1:43">
      <c r="A2928">
        <v>27</v>
      </c>
      <c r="B2928" t="s">
        <v>2267</v>
      </c>
      <c r="C2928" t="s">
        <v>4621</v>
      </c>
      <c r="D2928">
        <f t="shared" si="409"/>
        <v>18000000</v>
      </c>
      <c r="K2928">
        <f t="shared" si="417"/>
        <v>1984</v>
      </c>
      <c r="L2928" t="s">
        <v>4614</v>
      </c>
      <c r="M2928" t="s">
        <v>5184</v>
      </c>
      <c r="N2928" t="s">
        <v>4630</v>
      </c>
      <c r="O2928" t="s">
        <v>14309</v>
      </c>
      <c r="P2928" t="s">
        <v>14310</v>
      </c>
      <c r="Q2928" t="s">
        <v>14311</v>
      </c>
      <c r="R2928" t="s">
        <v>14312</v>
      </c>
      <c r="AA2928">
        <v>2796</v>
      </c>
      <c r="AB2928" s="1">
        <v>41579</v>
      </c>
      <c r="AC2928" t="s">
        <v>2772</v>
      </c>
      <c r="AD2928" s="2">
        <v>12000000</v>
      </c>
      <c r="AE2928" s="2">
        <v>15323921</v>
      </c>
      <c r="AF2928" s="2">
        <v>89132490</v>
      </c>
      <c r="AG2928">
        <v>11</v>
      </c>
      <c r="AH2928">
        <v>1</v>
      </c>
      <c r="AI2928">
        <v>13</v>
      </c>
      <c r="AK2928" s="1" t="e">
        <f t="shared" si="416"/>
        <v>#N/A</v>
      </c>
      <c r="AL2928" s="1" t="e">
        <f t="shared" si="410"/>
        <v>#N/A</v>
      </c>
      <c r="AM2928" s="1" t="e">
        <f t="shared" si="411"/>
        <v>#N/A</v>
      </c>
      <c r="AN2928" s="1" t="e">
        <f t="shared" si="412"/>
        <v>#N/A</v>
      </c>
      <c r="AO2928" s="1" t="e">
        <f t="shared" si="413"/>
        <v>#N/A</v>
      </c>
      <c r="AP2928" s="1" t="e">
        <f t="shared" si="414"/>
        <v>#N/A</v>
      </c>
      <c r="AQ2928" s="1" t="e">
        <f t="shared" si="415"/>
        <v>#N/A</v>
      </c>
    </row>
    <row r="2929" spans="1:43">
      <c r="A2929">
        <v>28</v>
      </c>
      <c r="B2929" t="s">
        <v>1042</v>
      </c>
      <c r="C2929" t="s">
        <v>4621</v>
      </c>
      <c r="D2929">
        <f t="shared" si="409"/>
        <v>45000000</v>
      </c>
      <c r="K2929">
        <f t="shared" si="417"/>
        <v>1984</v>
      </c>
      <c r="L2929" t="s">
        <v>4635</v>
      </c>
      <c r="AA2929">
        <v>1568</v>
      </c>
      <c r="AB2929" s="1">
        <v>41565</v>
      </c>
      <c r="AC2929" t="s">
        <v>1558</v>
      </c>
      <c r="AD2929" s="2">
        <v>30000000</v>
      </c>
      <c r="AE2929" s="2">
        <v>35266619</v>
      </c>
      <c r="AF2929" s="2">
        <v>85039274</v>
      </c>
      <c r="AG2929">
        <v>10</v>
      </c>
      <c r="AH2929">
        <v>18</v>
      </c>
      <c r="AI2929">
        <v>13</v>
      </c>
      <c r="AK2929" s="1" t="e">
        <f t="shared" si="416"/>
        <v>#N/A</v>
      </c>
      <c r="AL2929" s="1" t="e">
        <f t="shared" si="410"/>
        <v>#N/A</v>
      </c>
      <c r="AM2929" s="1" t="e">
        <f t="shared" si="411"/>
        <v>#N/A</v>
      </c>
      <c r="AN2929" s="1" t="e">
        <f t="shared" si="412"/>
        <v>#N/A</v>
      </c>
      <c r="AO2929" s="1" t="e">
        <f t="shared" si="413"/>
        <v>#N/A</v>
      </c>
      <c r="AP2929" s="1" t="e">
        <f t="shared" si="414"/>
        <v>#N/A</v>
      </c>
      <c r="AQ2929" s="1" t="e">
        <f t="shared" si="415"/>
        <v>#N/A</v>
      </c>
    </row>
    <row r="2930" spans="1:43">
      <c r="A2930">
        <v>29</v>
      </c>
      <c r="B2930" t="s">
        <v>14313</v>
      </c>
      <c r="C2930" t="s">
        <v>4677</v>
      </c>
      <c r="D2930" t="e">
        <f t="shared" si="409"/>
        <v>#N/A</v>
      </c>
      <c r="K2930">
        <f t="shared" si="417"/>
        <v>1984</v>
      </c>
      <c r="L2930" t="s">
        <v>4635</v>
      </c>
      <c r="AA2930">
        <v>1738</v>
      </c>
      <c r="AB2930" s="1">
        <v>41390</v>
      </c>
      <c r="AC2930" t="s">
        <v>1727</v>
      </c>
      <c r="AD2930" s="2">
        <v>26000000</v>
      </c>
      <c r="AE2930" s="2">
        <v>49875291</v>
      </c>
      <c r="AF2930" s="2">
        <v>81275291</v>
      </c>
      <c r="AG2930">
        <v>4</v>
      </c>
      <c r="AH2930">
        <v>26</v>
      </c>
      <c r="AI2930">
        <v>13</v>
      </c>
      <c r="AK2930" s="1" t="e">
        <f t="shared" si="416"/>
        <v>#N/A</v>
      </c>
      <c r="AL2930" s="1" t="e">
        <f t="shared" si="410"/>
        <v>#N/A</v>
      </c>
      <c r="AM2930" s="1" t="e">
        <f t="shared" si="411"/>
        <v>#N/A</v>
      </c>
      <c r="AN2930" s="1" t="e">
        <f t="shared" si="412"/>
        <v>#N/A</v>
      </c>
      <c r="AO2930" s="1" t="e">
        <f t="shared" si="413"/>
        <v>#N/A</v>
      </c>
      <c r="AP2930" s="1" t="e">
        <f t="shared" si="414"/>
        <v>#N/A</v>
      </c>
      <c r="AQ2930" s="1" t="e">
        <f t="shared" si="415"/>
        <v>#N/A</v>
      </c>
    </row>
    <row r="2931" spans="1:43">
      <c r="A2931">
        <v>30</v>
      </c>
      <c r="B2931" t="s">
        <v>14314</v>
      </c>
      <c r="C2931" t="s">
        <v>10764</v>
      </c>
      <c r="D2931" t="e">
        <f t="shared" si="409"/>
        <v>#N/A</v>
      </c>
      <c r="K2931">
        <f t="shared" si="417"/>
        <v>1984</v>
      </c>
      <c r="L2931" t="s">
        <v>4614</v>
      </c>
      <c r="M2931" t="s">
        <v>4744</v>
      </c>
      <c r="N2931" t="s">
        <v>9015</v>
      </c>
      <c r="O2931" t="s">
        <v>10247</v>
      </c>
      <c r="P2931" t="s">
        <v>6977</v>
      </c>
      <c r="Q2931" t="s">
        <v>14315</v>
      </c>
      <c r="R2931" t="s">
        <v>14316</v>
      </c>
      <c r="AA2931">
        <v>174</v>
      </c>
      <c r="AB2931" s="1">
        <v>41474</v>
      </c>
      <c r="AC2931" t="s">
        <v>172</v>
      </c>
      <c r="AD2931" s="2">
        <v>130000000</v>
      </c>
      <c r="AE2931" s="2">
        <v>33618855</v>
      </c>
      <c r="AF2931" s="2">
        <v>79072464</v>
      </c>
      <c r="AG2931">
        <v>7</v>
      </c>
      <c r="AH2931">
        <v>19</v>
      </c>
      <c r="AI2931">
        <v>13</v>
      </c>
      <c r="AK2931" s="1" t="str">
        <f t="shared" si="416"/>
        <v>PG-13</v>
      </c>
      <c r="AL2931" s="1" t="str">
        <f t="shared" si="410"/>
        <v>96 min</v>
      </c>
      <c r="AM2931" s="1" t="str">
        <f t="shared" si="411"/>
        <v>Action, Comedy, Sci-Fi</v>
      </c>
      <c r="AN2931" s="1" t="str">
        <f t="shared" si="412"/>
        <v>Robert Schwentke</v>
      </c>
      <c r="AO2931" s="1" t="str">
        <f t="shared" si="413"/>
        <v>Phil Hay (screenplay), Matt Manfredi (screenplay), David Dobkin (story), Phil Hay (story), Matt Manfredi (story), Peter M. Lenkov (Dark Horse comic)</v>
      </c>
      <c r="AP2931" s="1" t="str">
        <f t="shared" si="414"/>
        <v>Jeff Bridges, Ryan Reynolds, Kevin Bacon, Mary-Louise Parker</v>
      </c>
      <c r="AQ2931" s="1" t="str">
        <f t="shared" si="415"/>
        <v>Uni.</v>
      </c>
    </row>
    <row r="2932" spans="1:43">
      <c r="A2932">
        <v>31</v>
      </c>
      <c r="B2932" t="s">
        <v>14317</v>
      </c>
      <c r="C2932" t="s">
        <v>4621</v>
      </c>
      <c r="D2932" t="e">
        <f t="shared" si="409"/>
        <v>#N/A</v>
      </c>
      <c r="K2932">
        <f t="shared" si="417"/>
        <v>1984</v>
      </c>
      <c r="L2932" t="s">
        <v>4614</v>
      </c>
      <c r="M2932" t="s">
        <v>4713</v>
      </c>
      <c r="N2932" t="s">
        <v>4609</v>
      </c>
      <c r="O2932" t="s">
        <v>10568</v>
      </c>
      <c r="P2932" t="s">
        <v>14318</v>
      </c>
      <c r="Q2932" t="s">
        <v>14319</v>
      </c>
      <c r="R2932" t="s">
        <v>14320</v>
      </c>
      <c r="AA2932">
        <v>2235</v>
      </c>
      <c r="AB2932" s="1">
        <v>41586</v>
      </c>
      <c r="AC2932" t="s">
        <v>2219</v>
      </c>
      <c r="AD2932" s="2">
        <v>19000000</v>
      </c>
      <c r="AE2932" s="2">
        <v>21488481</v>
      </c>
      <c r="AF2932" s="2">
        <v>76086711</v>
      </c>
      <c r="AG2932">
        <v>11</v>
      </c>
      <c r="AH2932">
        <v>8</v>
      </c>
      <c r="AI2932">
        <v>13</v>
      </c>
      <c r="AK2932" s="1" t="e">
        <f t="shared" si="416"/>
        <v>#N/A</v>
      </c>
      <c r="AL2932" s="1" t="e">
        <f t="shared" si="410"/>
        <v>#N/A</v>
      </c>
      <c r="AM2932" s="1" t="e">
        <f t="shared" si="411"/>
        <v>#N/A</v>
      </c>
      <c r="AN2932" s="1" t="e">
        <f t="shared" si="412"/>
        <v>#N/A</v>
      </c>
      <c r="AO2932" s="1" t="e">
        <f t="shared" si="413"/>
        <v>#N/A</v>
      </c>
      <c r="AP2932" s="1" t="e">
        <f t="shared" si="414"/>
        <v>#N/A</v>
      </c>
      <c r="AQ2932" s="1" t="e">
        <f t="shared" si="415"/>
        <v>#N/A</v>
      </c>
    </row>
    <row r="2933" spans="1:43">
      <c r="A2933">
        <v>32</v>
      </c>
      <c r="B2933" t="s">
        <v>14321</v>
      </c>
      <c r="C2933" t="s">
        <v>4628</v>
      </c>
      <c r="D2933" t="e">
        <f t="shared" si="409"/>
        <v>#N/A</v>
      </c>
      <c r="K2933">
        <f t="shared" si="417"/>
        <v>1984</v>
      </c>
      <c r="L2933" t="s">
        <v>4614</v>
      </c>
      <c r="M2933" t="s">
        <v>5574</v>
      </c>
      <c r="N2933" t="s">
        <v>5285</v>
      </c>
      <c r="O2933" t="s">
        <v>14322</v>
      </c>
      <c r="P2933" t="s">
        <v>14323</v>
      </c>
      <c r="Q2933" t="s">
        <v>14324</v>
      </c>
      <c r="R2933" t="s">
        <v>14325</v>
      </c>
      <c r="AA2933">
        <v>739</v>
      </c>
      <c r="AB2933" s="1">
        <v>41507</v>
      </c>
      <c r="AC2933" t="s">
        <v>733</v>
      </c>
      <c r="AD2933" s="2">
        <v>60000000</v>
      </c>
      <c r="AE2933" s="2">
        <v>31165421</v>
      </c>
      <c r="AF2933" s="2">
        <v>75965567</v>
      </c>
      <c r="AG2933">
        <v>8</v>
      </c>
      <c r="AH2933">
        <v>21</v>
      </c>
      <c r="AI2933">
        <v>13</v>
      </c>
      <c r="AK2933" s="1" t="str">
        <f t="shared" si="416"/>
        <v>PG-13</v>
      </c>
      <c r="AL2933" s="1" t="str">
        <f t="shared" si="410"/>
        <v>130 min</v>
      </c>
      <c r="AM2933" s="1" t="str">
        <f t="shared" si="411"/>
        <v>Action, Adventure, Fantasy</v>
      </c>
      <c r="AN2933" s="1" t="str">
        <f t="shared" si="412"/>
        <v>Harald Zwart</v>
      </c>
      <c r="AO2933" s="1" t="str">
        <f t="shared" si="413"/>
        <v>Jessica Postigo (screenplay), Cassandra Clare (based on the novel by)</v>
      </c>
      <c r="AP2933" s="1" t="str">
        <f t="shared" si="414"/>
        <v>Lily Collins, Jamie Campbell Bower, Kevin Zegers, Jemima West</v>
      </c>
      <c r="AQ2933" s="1" t="str">
        <f t="shared" si="415"/>
        <v>SGem</v>
      </c>
    </row>
    <row r="2934" spans="1:43">
      <c r="A2934">
        <v>33</v>
      </c>
      <c r="B2934" t="s">
        <v>14326</v>
      </c>
      <c r="C2934" t="s">
        <v>5962</v>
      </c>
      <c r="D2934" t="e">
        <f t="shared" si="409"/>
        <v>#N/A</v>
      </c>
      <c r="K2934">
        <f t="shared" si="417"/>
        <v>1984</v>
      </c>
      <c r="L2934" t="s">
        <v>4682</v>
      </c>
      <c r="M2934" t="s">
        <v>4788</v>
      </c>
      <c r="N2934" t="s">
        <v>4852</v>
      </c>
      <c r="O2934" t="s">
        <v>11650</v>
      </c>
      <c r="P2934" t="s">
        <v>14327</v>
      </c>
      <c r="Q2934" t="s">
        <v>14328</v>
      </c>
      <c r="R2934" t="s">
        <v>14329</v>
      </c>
      <c r="AA2934">
        <v>1158</v>
      </c>
      <c r="AB2934" s="1">
        <v>41320</v>
      </c>
      <c r="AC2934" t="s">
        <v>1150</v>
      </c>
      <c r="AD2934" s="2">
        <v>40000000</v>
      </c>
      <c r="AE2934" s="2">
        <v>57012977</v>
      </c>
      <c r="AF2934" s="2">
        <v>74617406</v>
      </c>
      <c r="AG2934">
        <v>2</v>
      </c>
      <c r="AH2934">
        <v>15</v>
      </c>
      <c r="AI2934">
        <v>13</v>
      </c>
      <c r="AK2934" s="1" t="str">
        <f t="shared" si="416"/>
        <v>PG</v>
      </c>
      <c r="AL2934" s="1" t="str">
        <f t="shared" si="410"/>
        <v>89 min</v>
      </c>
      <c r="AM2934" s="1" t="str">
        <f t="shared" si="411"/>
        <v>Animation, Adventure, Comedy</v>
      </c>
      <c r="AN2934" s="1" t="str">
        <f t="shared" si="412"/>
        <v>Cal Brunker</v>
      </c>
      <c r="AO2934" s="1" t="str">
        <f t="shared" si="413"/>
        <v>Bob Barlen, Cal Brunker, Tony Leech (story), Cory Edwards (story), Stephen Fry (additional story material)</v>
      </c>
      <c r="AP2934" s="1" t="str">
        <f t="shared" si="414"/>
        <v>Brendan Fraser, Rob Corddry, Ricky Gervais, Jonathan Morgan Heit</v>
      </c>
      <c r="AQ2934" s="1" t="str">
        <f t="shared" si="415"/>
        <v>Wein.</v>
      </c>
    </row>
    <row r="2935" spans="1:43">
      <c r="A2935">
        <v>34</v>
      </c>
      <c r="B2935" t="s">
        <v>1683</v>
      </c>
      <c r="C2935" t="s">
        <v>10764</v>
      </c>
      <c r="D2935">
        <f t="shared" si="409"/>
        <v>27500000</v>
      </c>
      <c r="K2935">
        <f t="shared" si="417"/>
        <v>1984</v>
      </c>
      <c r="L2935" t="s">
        <v>4614</v>
      </c>
      <c r="M2935" t="s">
        <v>13146</v>
      </c>
      <c r="N2935" t="s">
        <v>6557</v>
      </c>
      <c r="O2935" t="s">
        <v>14330</v>
      </c>
      <c r="P2935" t="s">
        <v>14331</v>
      </c>
      <c r="Q2935" t="s">
        <v>14332</v>
      </c>
      <c r="R2935" t="s">
        <v>14333</v>
      </c>
      <c r="AA2935">
        <v>808</v>
      </c>
      <c r="AB2935" s="1">
        <v>41579</v>
      </c>
      <c r="AC2935" t="s">
        <v>801</v>
      </c>
      <c r="AD2935" s="2">
        <v>55000000</v>
      </c>
      <c r="AE2935" s="2">
        <v>55750480</v>
      </c>
      <c r="AF2935" s="2">
        <v>74179980</v>
      </c>
      <c r="AG2935">
        <v>11</v>
      </c>
      <c r="AH2935">
        <v>1</v>
      </c>
      <c r="AI2935">
        <v>13</v>
      </c>
      <c r="AK2935" s="1" t="str">
        <f t="shared" si="416"/>
        <v>PG</v>
      </c>
      <c r="AL2935" s="1" t="str">
        <f t="shared" si="410"/>
        <v>91 min</v>
      </c>
      <c r="AM2935" s="1" t="str">
        <f t="shared" si="411"/>
        <v>Animation, Adventure, Comedy</v>
      </c>
      <c r="AN2935" s="1" t="str">
        <f t="shared" si="412"/>
        <v>Jimmy Hayward</v>
      </c>
      <c r="AO2935" s="1" t="str">
        <f t="shared" si="413"/>
        <v>Scott Mosier (screenplay), Jimmy Hayward (screenplay), David I. Stern (story), John J. Strauss (story)</v>
      </c>
      <c r="AP2935" s="1" t="str">
        <f t="shared" si="414"/>
        <v>Owen Wilson, Woody Harrelson, Amy Poehler, George Takei</v>
      </c>
      <c r="AQ2935" s="1" t="str">
        <f t="shared" si="415"/>
        <v>Rela.</v>
      </c>
    </row>
    <row r="2936" spans="1:43">
      <c r="A2936">
        <v>35</v>
      </c>
      <c r="B2936" t="s">
        <v>14334</v>
      </c>
      <c r="C2936" t="s">
        <v>4607</v>
      </c>
      <c r="D2936" t="e">
        <f t="shared" si="409"/>
        <v>#N/A</v>
      </c>
      <c r="K2936">
        <f t="shared" si="417"/>
        <v>1984</v>
      </c>
      <c r="L2936" t="s">
        <v>4635</v>
      </c>
      <c r="AA2936">
        <v>2346</v>
      </c>
      <c r="AB2936" s="1">
        <v>41593</v>
      </c>
      <c r="AC2936" t="s">
        <v>2330</v>
      </c>
      <c r="AD2936" s="2">
        <v>17000000</v>
      </c>
      <c r="AE2936" s="2">
        <v>70525195</v>
      </c>
      <c r="AF2936" s="2">
        <v>71625195</v>
      </c>
      <c r="AG2936">
        <v>11</v>
      </c>
      <c r="AH2936">
        <v>15</v>
      </c>
      <c r="AI2936">
        <v>13</v>
      </c>
      <c r="AK2936" s="1" t="str">
        <f t="shared" si="416"/>
        <v>R</v>
      </c>
      <c r="AL2936" s="1" t="str">
        <f t="shared" si="410"/>
        <v>123 min</v>
      </c>
      <c r="AM2936" s="1" t="str">
        <f t="shared" si="411"/>
        <v>Comedy, Drama</v>
      </c>
      <c r="AN2936" s="1" t="str">
        <f t="shared" si="412"/>
        <v>Malcolm D. Lee</v>
      </c>
      <c r="AO2936" s="1" t="str">
        <f t="shared" si="413"/>
        <v>Malcolm D. Lee, Malcolm D. Lee (characters)</v>
      </c>
      <c r="AP2936" s="1" t="str">
        <f t="shared" si="414"/>
        <v>Monica Calhoun, Morris Chestnut, Melissa De Sousa, Taye Diggs</v>
      </c>
      <c r="AQ2936" s="1" t="str">
        <f t="shared" si="415"/>
        <v>Uni.</v>
      </c>
    </row>
    <row r="2937" spans="1:43">
      <c r="A2937">
        <v>36</v>
      </c>
      <c r="B2937" t="s">
        <v>14335</v>
      </c>
      <c r="C2937" t="s">
        <v>4628</v>
      </c>
      <c r="D2937" t="e">
        <f t="shared" si="409"/>
        <v>#N/A</v>
      </c>
      <c r="K2937">
        <f t="shared" si="417"/>
        <v>1984</v>
      </c>
      <c r="L2937" t="s">
        <v>4614</v>
      </c>
      <c r="M2937" t="s">
        <v>4984</v>
      </c>
      <c r="N2937" t="s">
        <v>4690</v>
      </c>
      <c r="O2937" t="s">
        <v>10614</v>
      </c>
      <c r="P2937" t="s">
        <v>14336</v>
      </c>
      <c r="Q2937" t="s">
        <v>14337</v>
      </c>
      <c r="R2937" t="s">
        <v>14338</v>
      </c>
      <c r="AA2937">
        <v>1842</v>
      </c>
      <c r="AB2937" s="1">
        <v>41572</v>
      </c>
      <c r="AC2937" t="s">
        <v>1831</v>
      </c>
      <c r="AD2937" s="2">
        <v>25000000</v>
      </c>
      <c r="AE2937" s="2">
        <v>16973715</v>
      </c>
      <c r="AF2937" s="2">
        <v>71009334</v>
      </c>
      <c r="AG2937">
        <v>10</v>
      </c>
      <c r="AH2937">
        <v>25</v>
      </c>
      <c r="AI2937">
        <v>13</v>
      </c>
      <c r="AK2937" s="1" t="e">
        <f t="shared" si="416"/>
        <v>#N/A</v>
      </c>
      <c r="AL2937" s="1" t="e">
        <f t="shared" si="410"/>
        <v>#N/A</v>
      </c>
      <c r="AM2937" s="1" t="e">
        <f t="shared" si="411"/>
        <v>#N/A</v>
      </c>
      <c r="AN2937" s="1" t="e">
        <f t="shared" si="412"/>
        <v>#N/A</v>
      </c>
      <c r="AO2937" s="1" t="e">
        <f t="shared" si="413"/>
        <v>#N/A</v>
      </c>
      <c r="AP2937" s="1" t="e">
        <f t="shared" si="414"/>
        <v>#N/A</v>
      </c>
      <c r="AQ2937" s="1" t="e">
        <f t="shared" si="415"/>
        <v>#N/A</v>
      </c>
    </row>
    <row r="2938" spans="1:43">
      <c r="A2938">
        <v>37</v>
      </c>
      <c r="B2938" t="s">
        <v>14339</v>
      </c>
      <c r="C2938" t="s">
        <v>10764</v>
      </c>
      <c r="D2938" t="e">
        <f t="shared" si="409"/>
        <v>#N/A</v>
      </c>
      <c r="K2938">
        <f t="shared" si="417"/>
        <v>1984</v>
      </c>
      <c r="L2938" t="s">
        <v>4635</v>
      </c>
      <c r="AA2938">
        <v>1200</v>
      </c>
      <c r="AB2938" s="1">
        <v>41633</v>
      </c>
      <c r="AC2938" t="s">
        <v>1192</v>
      </c>
      <c r="AD2938" s="2">
        <v>40000000</v>
      </c>
      <c r="AE2938" s="2">
        <v>29807260</v>
      </c>
      <c r="AF2938" s="2">
        <v>69807260</v>
      </c>
      <c r="AG2938">
        <v>12</v>
      </c>
      <c r="AH2938">
        <v>25</v>
      </c>
      <c r="AI2938">
        <v>13</v>
      </c>
      <c r="AK2938" s="1" t="str">
        <f t="shared" si="416"/>
        <v>PG-13</v>
      </c>
      <c r="AL2938" s="1" t="str">
        <f t="shared" si="410"/>
        <v>113 min</v>
      </c>
      <c r="AM2938" s="1" t="str">
        <f t="shared" si="411"/>
        <v>Comedy, Sport</v>
      </c>
      <c r="AN2938" s="1" t="str">
        <f t="shared" si="412"/>
        <v>Peter Segal</v>
      </c>
      <c r="AO2938" s="1" t="str">
        <f t="shared" si="413"/>
        <v>Tim Kelleher (screenplay), Rodney Rothman (screenplay), Tim Kelleher (story)</v>
      </c>
      <c r="AP2938" s="1" t="str">
        <f t="shared" si="414"/>
        <v>Jim Lampley, Sylvester Stallone, Robert De Niro, Rich Little</v>
      </c>
      <c r="AQ2938" s="1" t="str">
        <f t="shared" si="415"/>
        <v>WB</v>
      </c>
    </row>
    <row r="2939" spans="1:43">
      <c r="A2939">
        <v>38</v>
      </c>
      <c r="B2939" t="s">
        <v>984</v>
      </c>
      <c r="C2939" t="s">
        <v>11759</v>
      </c>
      <c r="D2939">
        <f t="shared" si="409"/>
        <v>48000000</v>
      </c>
      <c r="K2939">
        <f t="shared" si="417"/>
        <v>1984</v>
      </c>
      <c r="L2939" t="s">
        <v>4682</v>
      </c>
      <c r="M2939" t="s">
        <v>5100</v>
      </c>
      <c r="N2939" t="s">
        <v>7130</v>
      </c>
      <c r="O2939" t="s">
        <v>10113</v>
      </c>
      <c r="P2939" t="s">
        <v>14340</v>
      </c>
      <c r="Q2939" t="s">
        <v>14341</v>
      </c>
      <c r="R2939" t="s">
        <v>14342</v>
      </c>
      <c r="AA2939">
        <v>2725</v>
      </c>
      <c r="AB2939" s="1">
        <v>41348</v>
      </c>
      <c r="AC2939" t="s">
        <v>2702</v>
      </c>
      <c r="AD2939" s="2">
        <v>12800000</v>
      </c>
      <c r="AE2939" s="2">
        <v>51872378</v>
      </c>
      <c r="AF2939" s="2">
        <v>68553522</v>
      </c>
      <c r="AG2939">
        <v>3</v>
      </c>
      <c r="AH2939">
        <v>15</v>
      </c>
      <c r="AI2939">
        <v>13</v>
      </c>
      <c r="AK2939" s="1" t="str">
        <f t="shared" si="416"/>
        <v>R</v>
      </c>
      <c r="AL2939" s="1" t="str">
        <f t="shared" si="410"/>
        <v>94 min</v>
      </c>
      <c r="AM2939" s="1" t="str">
        <f t="shared" si="411"/>
        <v>Crime, Thriller</v>
      </c>
      <c r="AN2939" s="1" t="str">
        <f t="shared" si="412"/>
        <v>Brad Anderson</v>
      </c>
      <c r="AO2939" s="1" t="str">
        <f t="shared" si="413"/>
        <v>Richard D'Ovidio (screenplay), Richard D'Ovidio (story), Nicole D'Ovidio (story), Jon Bokenkamp (story)</v>
      </c>
      <c r="AP2939" s="1" t="str">
        <f t="shared" si="414"/>
        <v>Halle Berry, Abigail Breslin, Morris Chestnut, Michael Eklund</v>
      </c>
      <c r="AQ2939" s="1" t="str">
        <f t="shared" si="415"/>
        <v>TriS</v>
      </c>
    </row>
    <row r="2940" spans="1:43">
      <c r="A2940">
        <v>39</v>
      </c>
      <c r="B2940" t="s">
        <v>14343</v>
      </c>
      <c r="C2940" t="s">
        <v>4805</v>
      </c>
      <c r="D2940" t="e">
        <f t="shared" si="409"/>
        <v>#N/A</v>
      </c>
      <c r="K2940">
        <f t="shared" si="417"/>
        <v>1984</v>
      </c>
      <c r="L2940" t="s">
        <v>4636</v>
      </c>
      <c r="M2940" t="s">
        <v>4935</v>
      </c>
      <c r="N2940" t="s">
        <v>5516</v>
      </c>
      <c r="O2940" t="s">
        <v>7760</v>
      </c>
      <c r="P2940" t="s">
        <v>14344</v>
      </c>
      <c r="Q2940" t="s">
        <v>14345</v>
      </c>
      <c r="R2940" t="s">
        <v>14346</v>
      </c>
      <c r="AA2940">
        <v>2938</v>
      </c>
      <c r="AB2940" s="1">
        <v>41516</v>
      </c>
      <c r="AC2940" t="s">
        <v>2912</v>
      </c>
      <c r="AD2940" s="2">
        <v>10000000</v>
      </c>
      <c r="AE2940" s="2">
        <v>28873374</v>
      </c>
      <c r="AF2940" s="2">
        <v>68541786</v>
      </c>
      <c r="AG2940">
        <v>8</v>
      </c>
      <c r="AH2940">
        <v>30</v>
      </c>
      <c r="AI2940">
        <v>13</v>
      </c>
      <c r="AK2940" s="1" t="str">
        <f t="shared" si="416"/>
        <v>PG</v>
      </c>
      <c r="AL2940" s="1" t="str">
        <f t="shared" si="410"/>
        <v>92 min</v>
      </c>
      <c r="AM2940" s="1" t="str">
        <f t="shared" si="411"/>
        <v>Documentary, Music</v>
      </c>
      <c r="AN2940" s="1" t="str">
        <f t="shared" si="412"/>
        <v>Morgan Spurlock</v>
      </c>
      <c r="AO2940" s="1" t="str">
        <f t="shared" si="413"/>
        <v>N/A</v>
      </c>
      <c r="AP2940" s="1" t="str">
        <f t="shared" si="414"/>
        <v>Niall Horan, Zayn Malik, Liam Payne, Harry Styles</v>
      </c>
      <c r="AQ2940" s="1" t="str">
        <f t="shared" si="415"/>
        <v>TriS</v>
      </c>
    </row>
    <row r="2941" spans="1:43">
      <c r="A2941">
        <v>40</v>
      </c>
      <c r="B2941" t="s">
        <v>1330</v>
      </c>
      <c r="C2941" t="s">
        <v>6635</v>
      </c>
      <c r="D2941">
        <f t="shared" si="409"/>
        <v>1800000</v>
      </c>
      <c r="K2941">
        <f t="shared" si="417"/>
        <v>1984</v>
      </c>
      <c r="L2941" t="s">
        <v>4682</v>
      </c>
      <c r="M2941" t="s">
        <v>4812</v>
      </c>
      <c r="N2941" t="s">
        <v>4579</v>
      </c>
      <c r="O2941" t="s">
        <v>5657</v>
      </c>
      <c r="P2941" t="s">
        <v>5657</v>
      </c>
      <c r="Q2941" t="s">
        <v>14347</v>
      </c>
      <c r="R2941" t="s">
        <v>14348</v>
      </c>
      <c r="AA2941">
        <v>2277</v>
      </c>
      <c r="AB2941" s="1">
        <v>41481</v>
      </c>
      <c r="AC2941" t="s">
        <v>2261</v>
      </c>
      <c r="AD2941" s="2">
        <v>18000000</v>
      </c>
      <c r="AE2941" s="2">
        <v>33404871</v>
      </c>
      <c r="AF2941" s="2">
        <v>68506869</v>
      </c>
      <c r="AG2941">
        <v>7</v>
      </c>
      <c r="AH2941">
        <v>26</v>
      </c>
      <c r="AI2941">
        <v>13</v>
      </c>
      <c r="AK2941" s="1" t="str">
        <f t="shared" si="416"/>
        <v>PG-13</v>
      </c>
      <c r="AL2941" s="1" t="str">
        <f t="shared" si="410"/>
        <v>98 min</v>
      </c>
      <c r="AM2941" s="1" t="str">
        <f t="shared" si="411"/>
        <v>Drama</v>
      </c>
      <c r="AN2941" s="1" t="str">
        <f t="shared" si="412"/>
        <v>Woody Allen</v>
      </c>
      <c r="AO2941" s="1" t="str">
        <f t="shared" si="413"/>
        <v>Woody Allen</v>
      </c>
      <c r="AP2941" s="1" t="str">
        <f t="shared" si="414"/>
        <v>Cate Blanchett, Joy Carlin, Richard Conti, Glen Caspillo</v>
      </c>
      <c r="AQ2941" s="1" t="str">
        <f t="shared" si="415"/>
        <v>SPC</v>
      </c>
    </row>
    <row r="2942" spans="1:43">
      <c r="A2942">
        <v>41</v>
      </c>
      <c r="B2942" t="s">
        <v>14349</v>
      </c>
      <c r="C2942" t="s">
        <v>11759</v>
      </c>
      <c r="D2942" t="e">
        <f t="shared" si="409"/>
        <v>#N/A</v>
      </c>
      <c r="K2942">
        <f t="shared" si="417"/>
        <v>1984</v>
      </c>
      <c r="L2942" t="s">
        <v>4600</v>
      </c>
      <c r="M2942" t="s">
        <v>5367</v>
      </c>
      <c r="N2942" t="s">
        <v>5174</v>
      </c>
      <c r="O2942" t="s">
        <v>14350</v>
      </c>
      <c r="P2942" t="s">
        <v>14351</v>
      </c>
      <c r="Q2942" t="s">
        <v>14352</v>
      </c>
      <c r="R2942" t="s">
        <v>14353</v>
      </c>
      <c r="AA2942">
        <v>944</v>
      </c>
      <c r="AB2942" s="1">
        <v>41362</v>
      </c>
      <c r="AC2942" t="s">
        <v>937</v>
      </c>
      <c r="AD2942" s="2">
        <v>50000000</v>
      </c>
      <c r="AE2942" s="2">
        <v>26623701</v>
      </c>
      <c r="AF2942" s="2">
        <v>64477051</v>
      </c>
      <c r="AG2942">
        <v>3</v>
      </c>
      <c r="AH2942">
        <v>29</v>
      </c>
      <c r="AI2942">
        <v>13</v>
      </c>
      <c r="AK2942" s="1" t="e">
        <f t="shared" si="416"/>
        <v>#N/A</v>
      </c>
      <c r="AL2942" s="1" t="e">
        <f t="shared" si="410"/>
        <v>#N/A</v>
      </c>
      <c r="AM2942" s="1" t="e">
        <f t="shared" si="411"/>
        <v>#N/A</v>
      </c>
      <c r="AN2942" s="1" t="e">
        <f t="shared" si="412"/>
        <v>#N/A</v>
      </c>
      <c r="AO2942" s="1" t="e">
        <f t="shared" si="413"/>
        <v>#N/A</v>
      </c>
      <c r="AP2942" s="1" t="e">
        <f t="shared" si="414"/>
        <v>#N/A</v>
      </c>
      <c r="AQ2942" s="1" t="e">
        <f t="shared" si="415"/>
        <v>#N/A</v>
      </c>
    </row>
    <row r="2943" spans="1:43">
      <c r="A2943">
        <v>42</v>
      </c>
      <c r="B2943" t="s">
        <v>14354</v>
      </c>
      <c r="C2943" t="s">
        <v>10764</v>
      </c>
      <c r="D2943" t="e">
        <f t="shared" si="409"/>
        <v>#N/A</v>
      </c>
      <c r="K2943">
        <f t="shared" si="417"/>
        <v>1984</v>
      </c>
      <c r="L2943" t="s">
        <v>4682</v>
      </c>
      <c r="M2943" t="s">
        <v>4744</v>
      </c>
      <c r="N2943" t="s">
        <v>5126</v>
      </c>
      <c r="O2943" t="s">
        <v>12094</v>
      </c>
      <c r="P2943" t="s">
        <v>14355</v>
      </c>
      <c r="Q2943" t="s">
        <v>14356</v>
      </c>
      <c r="R2943" t="s">
        <v>14357</v>
      </c>
      <c r="AA2943">
        <v>2084</v>
      </c>
      <c r="AB2943" s="1">
        <v>41376</v>
      </c>
      <c r="AC2943" t="s">
        <v>2070</v>
      </c>
      <c r="AD2943" s="2">
        <v>20000000</v>
      </c>
      <c r="AE2943" s="2">
        <v>32015787</v>
      </c>
      <c r="AF2943" s="2">
        <v>63461314</v>
      </c>
      <c r="AG2943">
        <v>4</v>
      </c>
      <c r="AH2943">
        <v>12</v>
      </c>
      <c r="AI2943">
        <v>13</v>
      </c>
      <c r="AK2943" s="1" t="str">
        <f t="shared" si="416"/>
        <v>PG-13</v>
      </c>
      <c r="AL2943" s="1" t="str">
        <f t="shared" si="410"/>
        <v>86 min</v>
      </c>
      <c r="AM2943" s="1" t="str">
        <f t="shared" si="411"/>
        <v>Comedy</v>
      </c>
      <c r="AN2943" s="1" t="str">
        <f t="shared" si="412"/>
        <v>Malcolm D. Lee, David Zucker</v>
      </c>
      <c r="AO2943" s="1" t="str">
        <f t="shared" si="413"/>
        <v>David Zucker, Pat Proft</v>
      </c>
      <c r="AP2943" s="1" t="str">
        <f t="shared" si="414"/>
        <v>Ashley Tisdale, Simon Rex, Gracie Whitton, Ava Kolker</v>
      </c>
      <c r="AQ2943" s="1" t="str">
        <f t="shared" si="415"/>
        <v>W/Dim.</v>
      </c>
    </row>
    <row r="2944" spans="1:43">
      <c r="A2944">
        <v>43</v>
      </c>
      <c r="B2944" t="s">
        <v>14358</v>
      </c>
      <c r="C2944" t="s">
        <v>4677</v>
      </c>
      <c r="D2944" t="e">
        <f t="shared" si="409"/>
        <v>#N/A</v>
      </c>
      <c r="K2944">
        <f t="shared" si="417"/>
        <v>1984</v>
      </c>
      <c r="L2944" t="s">
        <v>4600</v>
      </c>
      <c r="M2944" t="s">
        <v>4763</v>
      </c>
      <c r="N2944" t="s">
        <v>5126</v>
      </c>
      <c r="O2944" t="s">
        <v>5614</v>
      </c>
      <c r="P2944" t="s">
        <v>14359</v>
      </c>
      <c r="Q2944" t="s">
        <v>14360</v>
      </c>
      <c r="R2944" t="s">
        <v>14361</v>
      </c>
      <c r="AA2944">
        <v>1675</v>
      </c>
      <c r="AB2944" s="1">
        <v>41502</v>
      </c>
      <c r="AC2944" t="s">
        <v>1664</v>
      </c>
      <c r="AD2944" s="2">
        <v>28000000</v>
      </c>
      <c r="AE2944" s="2">
        <v>28795985</v>
      </c>
      <c r="AF2944" s="2">
        <v>63129909</v>
      </c>
      <c r="AG2944">
        <v>8</v>
      </c>
      <c r="AH2944">
        <v>16</v>
      </c>
      <c r="AI2944">
        <v>13</v>
      </c>
      <c r="AK2944" s="1" t="str">
        <f t="shared" si="416"/>
        <v>err</v>
      </c>
      <c r="AL2944" s="1">
        <f t="shared" si="410"/>
        <v>0</v>
      </c>
      <c r="AM2944" s="1">
        <f t="shared" si="411"/>
        <v>0</v>
      </c>
      <c r="AN2944" s="1">
        <f t="shared" si="412"/>
        <v>0</v>
      </c>
      <c r="AO2944" s="1">
        <f t="shared" si="413"/>
        <v>0</v>
      </c>
      <c r="AP2944" s="1">
        <f t="shared" si="414"/>
        <v>0</v>
      </c>
      <c r="AQ2944" s="1" t="str">
        <f t="shared" si="415"/>
        <v>Uni.</v>
      </c>
    </row>
    <row r="2945" spans="1:43">
      <c r="A2945">
        <v>44</v>
      </c>
      <c r="B2945" t="s">
        <v>14362</v>
      </c>
      <c r="C2945" t="s">
        <v>4621</v>
      </c>
      <c r="D2945" t="e">
        <f t="shared" si="409"/>
        <v>#N/A</v>
      </c>
      <c r="K2945">
        <f t="shared" si="417"/>
        <v>1984</v>
      </c>
      <c r="L2945" t="s">
        <v>4682</v>
      </c>
      <c r="M2945" t="s">
        <v>5062</v>
      </c>
      <c r="N2945" t="s">
        <v>5174</v>
      </c>
      <c r="O2945" t="s">
        <v>9953</v>
      </c>
      <c r="P2945" t="s">
        <v>9953</v>
      </c>
      <c r="Q2945" t="s">
        <v>14363</v>
      </c>
      <c r="R2945" t="s">
        <v>14364</v>
      </c>
      <c r="AA2945">
        <v>1589</v>
      </c>
      <c r="AB2945" s="1">
        <v>41551</v>
      </c>
      <c r="AC2945" t="s">
        <v>1578</v>
      </c>
      <c r="AD2945" s="2">
        <v>30000000</v>
      </c>
      <c r="AE2945" s="2">
        <v>19316646</v>
      </c>
      <c r="AF2945" s="2">
        <v>62616646</v>
      </c>
      <c r="AG2945">
        <v>10</v>
      </c>
      <c r="AH2945">
        <v>4</v>
      </c>
      <c r="AI2945">
        <v>13</v>
      </c>
      <c r="AK2945" s="1" t="e">
        <f t="shared" si="416"/>
        <v>#N/A</v>
      </c>
      <c r="AL2945" s="1" t="e">
        <f t="shared" si="410"/>
        <v>#N/A</v>
      </c>
      <c r="AM2945" s="1" t="e">
        <f t="shared" si="411"/>
        <v>#N/A</v>
      </c>
      <c r="AN2945" s="1" t="e">
        <f t="shared" si="412"/>
        <v>#N/A</v>
      </c>
      <c r="AO2945" s="1" t="e">
        <f t="shared" si="413"/>
        <v>#N/A</v>
      </c>
      <c r="AP2945" s="1" t="e">
        <f t="shared" si="414"/>
        <v>#N/A</v>
      </c>
      <c r="AQ2945" s="1" t="e">
        <f t="shared" si="415"/>
        <v>#N/A</v>
      </c>
    </row>
    <row r="2946" spans="1:43">
      <c r="A2946">
        <v>45</v>
      </c>
      <c r="B2946" t="s">
        <v>14365</v>
      </c>
      <c r="C2946" t="s">
        <v>4607</v>
      </c>
      <c r="D2946" t="e">
        <f t="shared" si="409"/>
        <v>#N/A</v>
      </c>
      <c r="K2946">
        <f t="shared" si="417"/>
        <v>1984</v>
      </c>
      <c r="L2946" t="s">
        <v>4635</v>
      </c>
      <c r="AA2946">
        <v>1572</v>
      </c>
      <c r="AB2946" s="1">
        <v>41313</v>
      </c>
      <c r="AC2946" t="s">
        <v>1562</v>
      </c>
      <c r="AD2946" s="2">
        <v>30000000</v>
      </c>
      <c r="AE2946" s="2">
        <v>32172757</v>
      </c>
      <c r="AF2946" s="2">
        <v>60288363</v>
      </c>
      <c r="AG2946">
        <v>2</v>
      </c>
      <c r="AH2946">
        <v>8</v>
      </c>
      <c r="AI2946">
        <v>13</v>
      </c>
      <c r="AK2946" s="1" t="e">
        <f t="shared" si="416"/>
        <v>#N/A</v>
      </c>
      <c r="AL2946" s="1" t="e">
        <f t="shared" si="410"/>
        <v>#N/A</v>
      </c>
      <c r="AM2946" s="1" t="e">
        <f t="shared" si="411"/>
        <v>#N/A</v>
      </c>
      <c r="AN2946" s="1" t="e">
        <f t="shared" si="412"/>
        <v>#N/A</v>
      </c>
      <c r="AO2946" s="1" t="e">
        <f t="shared" si="413"/>
        <v>#N/A</v>
      </c>
      <c r="AP2946" s="1" t="e">
        <f t="shared" si="414"/>
        <v>#N/A</v>
      </c>
      <c r="AQ2946" s="1" t="e">
        <f t="shared" si="415"/>
        <v>#N/A</v>
      </c>
    </row>
    <row r="2947" spans="1:43">
      <c r="A2947">
        <v>46</v>
      </c>
      <c r="B2947" t="s">
        <v>14366</v>
      </c>
      <c r="C2947" t="s">
        <v>12670</v>
      </c>
      <c r="D2947" t="e">
        <f t="shared" ref="D2947:D3010" si="418">VLOOKUP(B2947,AC2946:AF12945,2,FALSE)</f>
        <v>#N/A</v>
      </c>
      <c r="K2947">
        <f t="shared" si="417"/>
        <v>1984</v>
      </c>
      <c r="L2947" t="s">
        <v>4682</v>
      </c>
      <c r="M2947" t="s">
        <v>4713</v>
      </c>
      <c r="N2947" t="s">
        <v>5287</v>
      </c>
      <c r="O2947" t="s">
        <v>14024</v>
      </c>
      <c r="P2947" t="s">
        <v>14367</v>
      </c>
      <c r="Q2947" t="s">
        <v>14368</v>
      </c>
      <c r="R2947" t="s">
        <v>14369</v>
      </c>
      <c r="AA2947">
        <v>957</v>
      </c>
      <c r="AB2947" s="1">
        <v>41319</v>
      </c>
      <c r="AC2947" t="s">
        <v>950</v>
      </c>
      <c r="AD2947" s="2">
        <v>50000000</v>
      </c>
      <c r="AE2947" s="2">
        <v>19452138</v>
      </c>
      <c r="AF2947" s="2">
        <v>60282876</v>
      </c>
      <c r="AG2947">
        <v>2</v>
      </c>
      <c r="AH2947">
        <v>14</v>
      </c>
      <c r="AI2947">
        <v>13</v>
      </c>
      <c r="AK2947" s="1" t="e">
        <f t="shared" si="416"/>
        <v>#N/A</v>
      </c>
      <c r="AL2947" s="1" t="e">
        <f t="shared" ref="AL2947:AL3010" si="419">VLOOKUP($AC2947,$B$2:$R$10000,12,FALSE)</f>
        <v>#N/A</v>
      </c>
      <c r="AM2947" s="1" t="e">
        <f t="shared" ref="AM2947:AM3010" si="420">VLOOKUP($AC2947,$B$2:$R$10000,13,FALSE)</f>
        <v>#N/A</v>
      </c>
      <c r="AN2947" s="1" t="e">
        <f t="shared" ref="AN2947:AN3010" si="421">VLOOKUP($AC2947,$B$2:$R$10000,14,FALSE)</f>
        <v>#N/A</v>
      </c>
      <c r="AO2947" s="1" t="e">
        <f t="shared" ref="AO2947:AO3010" si="422">VLOOKUP($AC2947,$B$2:$R$10000,15,FALSE)</f>
        <v>#N/A</v>
      </c>
      <c r="AP2947" s="1" t="e">
        <f t="shared" ref="AP2947:AP3010" si="423">VLOOKUP($AC2947,$B$2:$R$10000,16,FALSE)</f>
        <v>#N/A</v>
      </c>
      <c r="AQ2947" s="1" t="e">
        <f t="shared" si="415"/>
        <v>#N/A</v>
      </c>
    </row>
    <row r="2948" spans="1:43">
      <c r="A2948">
        <v>47</v>
      </c>
      <c r="B2948" t="s">
        <v>14370</v>
      </c>
      <c r="C2948" t="s">
        <v>10764</v>
      </c>
      <c r="D2948" t="e">
        <f t="shared" si="418"/>
        <v>#N/A</v>
      </c>
      <c r="K2948">
        <f t="shared" si="417"/>
        <v>1984</v>
      </c>
      <c r="L2948" t="s">
        <v>4614</v>
      </c>
      <c r="M2948" t="s">
        <v>4713</v>
      </c>
      <c r="N2948" t="s">
        <v>5728</v>
      </c>
      <c r="O2948" t="s">
        <v>9286</v>
      </c>
      <c r="P2948" t="s">
        <v>14371</v>
      </c>
      <c r="Q2948" t="s">
        <v>14372</v>
      </c>
      <c r="R2948" t="s">
        <v>14373</v>
      </c>
      <c r="AA2948">
        <v>3890</v>
      </c>
      <c r="AB2948" s="1">
        <v>41285</v>
      </c>
      <c r="AC2948" t="s">
        <v>3847</v>
      </c>
      <c r="AD2948" s="2">
        <v>2500000</v>
      </c>
      <c r="AE2948" s="2">
        <v>40041683</v>
      </c>
      <c r="AF2948" s="2">
        <v>59922558</v>
      </c>
      <c r="AG2948">
        <v>1</v>
      </c>
      <c r="AH2948">
        <v>11</v>
      </c>
      <c r="AI2948">
        <v>13</v>
      </c>
      <c r="AK2948" s="1" t="str">
        <f t="shared" si="416"/>
        <v>R</v>
      </c>
      <c r="AL2948" s="1" t="str">
        <f t="shared" si="419"/>
        <v>86 min</v>
      </c>
      <c r="AM2948" s="1" t="str">
        <f t="shared" si="420"/>
        <v>Comedy</v>
      </c>
      <c r="AN2948" s="1" t="str">
        <f t="shared" si="421"/>
        <v>Michael Tiddes</v>
      </c>
      <c r="AO2948" s="1" t="str">
        <f t="shared" si="422"/>
        <v>Marlon Wayans, Rick Alvarez</v>
      </c>
      <c r="AP2948" s="1" t="str">
        <f t="shared" si="423"/>
        <v>Marlon Wayans, Marlene Forte, Essence Atkins, David Koechner</v>
      </c>
      <c r="AQ2948" s="1" t="str">
        <f t="shared" si="415"/>
        <v>ORF</v>
      </c>
    </row>
    <row r="2949" spans="1:43">
      <c r="A2949">
        <v>48</v>
      </c>
      <c r="B2949" t="s">
        <v>14374</v>
      </c>
      <c r="C2949" t="s">
        <v>10764</v>
      </c>
      <c r="D2949" t="e">
        <f t="shared" si="418"/>
        <v>#N/A</v>
      </c>
      <c r="K2949">
        <f t="shared" si="417"/>
        <v>1984</v>
      </c>
      <c r="L2949" t="s">
        <v>4682</v>
      </c>
      <c r="M2949" t="s">
        <v>4800</v>
      </c>
      <c r="N2949" t="s">
        <v>5432</v>
      </c>
      <c r="O2949" t="s">
        <v>7711</v>
      </c>
      <c r="P2949" t="s">
        <v>14375</v>
      </c>
      <c r="Q2949" t="s">
        <v>14376</v>
      </c>
      <c r="R2949" t="s">
        <v>14377</v>
      </c>
      <c r="AA2949">
        <v>1261</v>
      </c>
      <c r="AB2949" s="1">
        <v>41282</v>
      </c>
      <c r="AC2949" t="s">
        <v>1253</v>
      </c>
      <c r="AD2949" s="2">
        <v>38600000</v>
      </c>
      <c r="AE2949" s="2">
        <v>6594959</v>
      </c>
      <c r="AF2949" s="2">
        <v>57987299</v>
      </c>
      <c r="AG2949">
        <v>1</v>
      </c>
      <c r="AH2949">
        <v>8</v>
      </c>
      <c r="AI2949">
        <v>13</v>
      </c>
      <c r="AK2949" s="1" t="e">
        <f t="shared" si="416"/>
        <v>#N/A</v>
      </c>
      <c r="AL2949" s="1" t="e">
        <f t="shared" si="419"/>
        <v>#N/A</v>
      </c>
      <c r="AM2949" s="1" t="e">
        <f t="shared" si="420"/>
        <v>#N/A</v>
      </c>
      <c r="AN2949" s="1" t="e">
        <f t="shared" si="421"/>
        <v>#N/A</v>
      </c>
      <c r="AO2949" s="1" t="e">
        <f t="shared" si="422"/>
        <v>#N/A</v>
      </c>
      <c r="AP2949" s="1" t="e">
        <f t="shared" si="423"/>
        <v>#N/A</v>
      </c>
      <c r="AQ2949" s="1" t="e">
        <f t="shared" ref="AQ2949:AQ3012" si="424">VLOOKUP($AC2949,$B$2:$R$10000,2,FALSE)</f>
        <v>#N/A</v>
      </c>
    </row>
    <row r="2950" spans="1:43">
      <c r="A2950">
        <v>49</v>
      </c>
      <c r="B2950" t="s">
        <v>14378</v>
      </c>
      <c r="C2950" t="s">
        <v>4628</v>
      </c>
      <c r="D2950" t="e">
        <f t="shared" si="418"/>
        <v>#N/A</v>
      </c>
      <c r="K2950">
        <f t="shared" si="417"/>
        <v>1984</v>
      </c>
      <c r="L2950" t="s">
        <v>4614</v>
      </c>
      <c r="M2950" t="s">
        <v>5159</v>
      </c>
      <c r="N2950" t="s">
        <v>4789</v>
      </c>
      <c r="O2950" t="s">
        <v>14379</v>
      </c>
      <c r="P2950" t="s">
        <v>14380</v>
      </c>
      <c r="Q2950" t="s">
        <v>14381</v>
      </c>
      <c r="R2950" t="s">
        <v>14382</v>
      </c>
      <c r="AA2950">
        <v>2481</v>
      </c>
      <c r="AB2950" s="1">
        <v>41327</v>
      </c>
      <c r="AC2950" t="s">
        <v>2463</v>
      </c>
      <c r="AD2950" s="2">
        <v>15000000</v>
      </c>
      <c r="AE2950" s="2">
        <v>42930462</v>
      </c>
      <c r="AF2950" s="2">
        <v>57907734</v>
      </c>
      <c r="AG2950">
        <v>2</v>
      </c>
      <c r="AH2950">
        <v>22</v>
      </c>
      <c r="AI2950">
        <v>13</v>
      </c>
      <c r="AK2950" s="1" t="str">
        <f t="shared" si="416"/>
        <v>PG-13</v>
      </c>
      <c r="AL2950" s="1" t="str">
        <f t="shared" si="419"/>
        <v>112 min</v>
      </c>
      <c r="AM2950" s="1" t="str">
        <f t="shared" si="420"/>
        <v>Action, Drama, Thriller</v>
      </c>
      <c r="AN2950" s="1" t="str">
        <f t="shared" si="421"/>
        <v>Ric Roman Waugh</v>
      </c>
      <c r="AO2950" s="1" t="str">
        <f t="shared" si="422"/>
        <v>Justin Haythe, Ric Roman Waugh</v>
      </c>
      <c r="AP2950" s="1" t="str">
        <f t="shared" si="423"/>
        <v>Dwayne Johnson, Barry Pepper, Jon Bernthal, Susan Sarandon</v>
      </c>
      <c r="AQ2950" s="1" t="str">
        <f t="shared" si="424"/>
        <v>LG/S</v>
      </c>
    </row>
    <row r="2951" spans="1:43">
      <c r="A2951">
        <v>50</v>
      </c>
      <c r="B2951" t="s">
        <v>14383</v>
      </c>
      <c r="C2951" t="s">
        <v>4677</v>
      </c>
      <c r="D2951" t="e">
        <f t="shared" si="418"/>
        <v>#N/A</v>
      </c>
      <c r="K2951">
        <f t="shared" si="417"/>
        <v>1984</v>
      </c>
      <c r="L2951" t="s">
        <v>4614</v>
      </c>
      <c r="M2951" t="s">
        <v>4707</v>
      </c>
      <c r="N2951" t="s">
        <v>5396</v>
      </c>
      <c r="O2951" t="s">
        <v>9368</v>
      </c>
      <c r="P2951" t="s">
        <v>14384</v>
      </c>
      <c r="Q2951" t="s">
        <v>14385</v>
      </c>
      <c r="R2951" t="s">
        <v>14386</v>
      </c>
      <c r="AA2951">
        <v>3479</v>
      </c>
      <c r="AB2951" s="1">
        <v>41579</v>
      </c>
      <c r="AC2951" t="s">
        <v>3445</v>
      </c>
      <c r="AD2951" s="2">
        <v>5000000</v>
      </c>
      <c r="AE2951" s="2">
        <v>27298285</v>
      </c>
      <c r="AF2951" s="2">
        <v>56238045</v>
      </c>
      <c r="AG2951">
        <v>11</v>
      </c>
      <c r="AH2951">
        <v>1</v>
      </c>
      <c r="AI2951">
        <v>13</v>
      </c>
      <c r="AK2951" s="1" t="str">
        <f t="shared" si="416"/>
        <v>err</v>
      </c>
      <c r="AL2951" s="1">
        <f t="shared" si="419"/>
        <v>0</v>
      </c>
      <c r="AM2951" s="1">
        <f t="shared" si="420"/>
        <v>0</v>
      </c>
      <c r="AN2951" s="1">
        <f t="shared" si="421"/>
        <v>0</v>
      </c>
      <c r="AO2951" s="1">
        <f t="shared" si="422"/>
        <v>0</v>
      </c>
      <c r="AP2951" s="1">
        <f t="shared" si="423"/>
        <v>0</v>
      </c>
      <c r="AQ2951" s="1" t="str">
        <f t="shared" si="424"/>
        <v>Focus</v>
      </c>
    </row>
    <row r="2952" spans="1:43">
      <c r="A2952">
        <v>51</v>
      </c>
      <c r="B2952" t="s">
        <v>14387</v>
      </c>
      <c r="C2952" t="s">
        <v>14073</v>
      </c>
      <c r="D2952" t="e">
        <f t="shared" si="418"/>
        <v>#N/A</v>
      </c>
      <c r="K2952">
        <f t="shared" si="417"/>
        <v>1984</v>
      </c>
      <c r="L2952" t="s">
        <v>4682</v>
      </c>
      <c r="M2952" t="s">
        <v>5095</v>
      </c>
      <c r="N2952" t="s">
        <v>4690</v>
      </c>
      <c r="O2952" t="s">
        <v>14388</v>
      </c>
      <c r="P2952" t="s">
        <v>14388</v>
      </c>
      <c r="Q2952" t="s">
        <v>14389</v>
      </c>
      <c r="R2952" t="s">
        <v>14390</v>
      </c>
      <c r="AA2952">
        <v>2870</v>
      </c>
      <c r="AB2952" s="1">
        <v>41285</v>
      </c>
      <c r="AC2952" t="s">
        <v>2844</v>
      </c>
      <c r="AD2952" s="2">
        <v>11000000</v>
      </c>
      <c r="AE2952" s="2">
        <v>18388357</v>
      </c>
      <c r="AF2952" s="2">
        <v>56178935</v>
      </c>
      <c r="AG2952">
        <v>1</v>
      </c>
      <c r="AH2952">
        <v>11</v>
      </c>
      <c r="AI2952">
        <v>13</v>
      </c>
      <c r="AK2952" s="1" t="e">
        <f t="shared" si="416"/>
        <v>#N/A</v>
      </c>
      <c r="AL2952" s="1" t="e">
        <f t="shared" si="419"/>
        <v>#N/A</v>
      </c>
      <c r="AM2952" s="1" t="e">
        <f t="shared" si="420"/>
        <v>#N/A</v>
      </c>
      <c r="AN2952" s="1" t="e">
        <f t="shared" si="421"/>
        <v>#N/A</v>
      </c>
      <c r="AO2952" s="1" t="e">
        <f t="shared" si="422"/>
        <v>#N/A</v>
      </c>
      <c r="AP2952" s="1" t="e">
        <f t="shared" si="423"/>
        <v>#N/A</v>
      </c>
      <c r="AQ2952" s="1" t="e">
        <f t="shared" si="424"/>
        <v>#N/A</v>
      </c>
    </row>
    <row r="2953" spans="1:43">
      <c r="A2953">
        <v>52</v>
      </c>
      <c r="B2953" t="s">
        <v>14391</v>
      </c>
      <c r="C2953" t="s">
        <v>4660</v>
      </c>
      <c r="D2953" t="e">
        <f t="shared" si="418"/>
        <v>#N/A</v>
      </c>
      <c r="K2953">
        <f t="shared" si="417"/>
        <v>1984</v>
      </c>
      <c r="L2953" t="s">
        <v>4614</v>
      </c>
      <c r="M2953" t="s">
        <v>5460</v>
      </c>
      <c r="N2953" t="s">
        <v>4690</v>
      </c>
      <c r="O2953" t="s">
        <v>13531</v>
      </c>
      <c r="P2953" t="s">
        <v>14392</v>
      </c>
      <c r="Q2953" t="s">
        <v>14393</v>
      </c>
      <c r="R2953" t="s">
        <v>14394</v>
      </c>
      <c r="AA2953">
        <v>1789</v>
      </c>
      <c r="AB2953" s="1">
        <v>41621</v>
      </c>
      <c r="AC2953" t="s">
        <v>1778</v>
      </c>
      <c r="AD2953" s="2">
        <v>25000000</v>
      </c>
      <c r="AE2953" s="2">
        <v>52543354</v>
      </c>
      <c r="AF2953" s="2">
        <v>52543354</v>
      </c>
      <c r="AG2953">
        <v>12</v>
      </c>
      <c r="AH2953">
        <v>13</v>
      </c>
      <c r="AI2953">
        <v>13</v>
      </c>
      <c r="AK2953" s="1" t="str">
        <f t="shared" si="416"/>
        <v>PG-13</v>
      </c>
      <c r="AL2953" s="1" t="str">
        <f t="shared" si="419"/>
        <v>100 min</v>
      </c>
      <c r="AM2953" s="1" t="str">
        <f t="shared" si="420"/>
        <v>Comedy, Drama</v>
      </c>
      <c r="AN2953" s="1" t="str">
        <f t="shared" si="421"/>
        <v>Tyler Perry</v>
      </c>
      <c r="AO2953" s="1" t="str">
        <f t="shared" si="422"/>
        <v>Tyler Perry (screenplay), Tyler Perry (based on the stage play "A Madea Christmas" written by)</v>
      </c>
      <c r="AP2953" s="1" t="str">
        <f t="shared" si="423"/>
        <v>Tyler Perry, Anna Maria Horsford, Tika Sumpter, Eric Lively</v>
      </c>
      <c r="AQ2953" s="1" t="str">
        <f t="shared" si="424"/>
        <v>LGF</v>
      </c>
    </row>
    <row r="2954" spans="1:43">
      <c r="A2954">
        <v>53</v>
      </c>
      <c r="B2954" t="s">
        <v>14395</v>
      </c>
      <c r="C2954" t="s">
        <v>5962</v>
      </c>
      <c r="D2954" t="e">
        <f t="shared" si="418"/>
        <v>#N/A</v>
      </c>
      <c r="K2954">
        <f t="shared" si="417"/>
        <v>1984</v>
      </c>
      <c r="L2954" t="s">
        <v>4682</v>
      </c>
      <c r="M2954" t="s">
        <v>4984</v>
      </c>
      <c r="N2954" t="s">
        <v>6651</v>
      </c>
      <c r="O2954" t="s">
        <v>13695</v>
      </c>
      <c r="P2954" t="s">
        <v>14396</v>
      </c>
      <c r="Q2954" t="s">
        <v>14397</v>
      </c>
      <c r="R2954" t="s">
        <v>14398</v>
      </c>
      <c r="AA2954">
        <v>1565</v>
      </c>
      <c r="AB2954" s="1">
        <v>41530</v>
      </c>
      <c r="AC2954" t="s">
        <v>1555</v>
      </c>
      <c r="AD2954" s="2">
        <v>30000000</v>
      </c>
      <c r="AE2954" s="2">
        <v>36918811</v>
      </c>
      <c r="AF2954" s="2">
        <v>51078541</v>
      </c>
      <c r="AG2954">
        <v>9</v>
      </c>
      <c r="AH2954">
        <v>13</v>
      </c>
      <c r="AI2954">
        <v>13</v>
      </c>
      <c r="AK2954" s="1" t="e">
        <f t="shared" si="416"/>
        <v>#N/A</v>
      </c>
      <c r="AL2954" s="1" t="e">
        <f t="shared" si="419"/>
        <v>#N/A</v>
      </c>
      <c r="AM2954" s="1" t="e">
        <f t="shared" si="420"/>
        <v>#N/A</v>
      </c>
      <c r="AN2954" s="1" t="e">
        <f t="shared" si="421"/>
        <v>#N/A</v>
      </c>
      <c r="AO2954" s="1" t="e">
        <f t="shared" si="422"/>
        <v>#N/A</v>
      </c>
      <c r="AP2954" s="1" t="e">
        <f t="shared" si="423"/>
        <v>#N/A</v>
      </c>
      <c r="AQ2954" s="1" t="e">
        <f t="shared" si="424"/>
        <v>#N/A</v>
      </c>
    </row>
    <row r="2955" spans="1:43">
      <c r="A2955">
        <v>54</v>
      </c>
      <c r="B2955" t="s">
        <v>14399</v>
      </c>
      <c r="C2955" t="s">
        <v>4628</v>
      </c>
      <c r="D2955" t="e">
        <f t="shared" si="418"/>
        <v>#N/A</v>
      </c>
      <c r="K2955">
        <f t="shared" si="417"/>
        <v>1984</v>
      </c>
      <c r="L2955" t="s">
        <v>4614</v>
      </c>
      <c r="M2955" t="s">
        <v>4615</v>
      </c>
      <c r="N2955" t="s">
        <v>6204</v>
      </c>
      <c r="O2955" t="s">
        <v>7160</v>
      </c>
      <c r="P2955" t="s">
        <v>14400</v>
      </c>
      <c r="Q2955" t="s">
        <v>14401</v>
      </c>
      <c r="R2955" t="s">
        <v>14402</v>
      </c>
      <c r="AA2955">
        <v>1808</v>
      </c>
      <c r="AB2955" s="1">
        <v>41633</v>
      </c>
      <c r="AC2955" t="s">
        <v>1797</v>
      </c>
      <c r="AD2955" s="2">
        <v>25000000</v>
      </c>
      <c r="AE2955" s="2">
        <v>37738810</v>
      </c>
      <c r="AF2955" s="2">
        <v>50738810</v>
      </c>
      <c r="AG2955">
        <v>12</v>
      </c>
      <c r="AH2955">
        <v>25</v>
      </c>
      <c r="AI2955">
        <v>13</v>
      </c>
      <c r="AK2955" s="1" t="str">
        <f t="shared" si="416"/>
        <v>R</v>
      </c>
      <c r="AL2955" s="1" t="str">
        <f t="shared" si="419"/>
        <v>121 min</v>
      </c>
      <c r="AM2955" s="1" t="str">
        <f t="shared" si="420"/>
        <v>Drama</v>
      </c>
      <c r="AN2955" s="1" t="str">
        <f t="shared" si="421"/>
        <v>John Wells</v>
      </c>
      <c r="AO2955" s="1" t="str">
        <f t="shared" si="422"/>
        <v>Tracy Letts (screenplay), Tracy Letts (play)</v>
      </c>
      <c r="AP2955" s="1" t="str">
        <f t="shared" si="423"/>
        <v>Meryl Streep, Julia Roberts, Chris Cooper, Ewan McGregor</v>
      </c>
      <c r="AQ2955" s="1" t="str">
        <f t="shared" si="424"/>
        <v>Wein.</v>
      </c>
    </row>
    <row r="2956" spans="1:43">
      <c r="A2956">
        <v>55</v>
      </c>
      <c r="B2956" t="s">
        <v>14403</v>
      </c>
      <c r="C2956" t="s">
        <v>4677</v>
      </c>
      <c r="D2956" t="e">
        <f t="shared" si="418"/>
        <v>#N/A</v>
      </c>
      <c r="K2956">
        <f t="shared" si="417"/>
        <v>1984</v>
      </c>
      <c r="L2956" t="s">
        <v>4635</v>
      </c>
      <c r="AA2956">
        <v>1940</v>
      </c>
      <c r="AB2956" s="1">
        <v>41626</v>
      </c>
      <c r="AC2956" t="s">
        <v>1928</v>
      </c>
      <c r="AD2956" s="2">
        <v>23000000</v>
      </c>
      <c r="AE2956" s="2">
        <v>25568251</v>
      </c>
      <c r="AF2956" s="2">
        <v>49460889</v>
      </c>
      <c r="AG2956">
        <v>12</v>
      </c>
      <c r="AH2956">
        <v>18</v>
      </c>
      <c r="AI2956">
        <v>13</v>
      </c>
      <c r="AK2956" s="1" t="e">
        <f t="shared" si="416"/>
        <v>#N/A</v>
      </c>
      <c r="AL2956" s="1" t="e">
        <f t="shared" si="419"/>
        <v>#N/A</v>
      </c>
      <c r="AM2956" s="1" t="e">
        <f t="shared" si="420"/>
        <v>#N/A</v>
      </c>
      <c r="AN2956" s="1" t="e">
        <f t="shared" si="421"/>
        <v>#N/A</v>
      </c>
      <c r="AO2956" s="1" t="e">
        <f t="shared" si="422"/>
        <v>#N/A</v>
      </c>
      <c r="AP2956" s="1" t="e">
        <f t="shared" si="423"/>
        <v>#N/A</v>
      </c>
      <c r="AQ2956" s="1" t="e">
        <f t="shared" si="424"/>
        <v>#N/A</v>
      </c>
    </row>
    <row r="2957" spans="1:43">
      <c r="A2957">
        <v>56</v>
      </c>
      <c r="B2957" t="s">
        <v>14404</v>
      </c>
      <c r="C2957" t="s">
        <v>4660</v>
      </c>
      <c r="D2957" t="e">
        <f t="shared" si="418"/>
        <v>#N/A</v>
      </c>
      <c r="K2957">
        <f t="shared" si="417"/>
        <v>1984</v>
      </c>
      <c r="L2957" t="s">
        <v>4682</v>
      </c>
      <c r="M2957" t="s">
        <v>4935</v>
      </c>
      <c r="N2957" t="s">
        <v>6344</v>
      </c>
      <c r="O2957" t="s">
        <v>13681</v>
      </c>
      <c r="P2957" t="s">
        <v>14405</v>
      </c>
      <c r="Q2957" t="s">
        <v>14406</v>
      </c>
      <c r="R2957" t="s">
        <v>14407</v>
      </c>
      <c r="AA2957">
        <v>1394</v>
      </c>
      <c r="AB2957" s="1">
        <v>41299</v>
      </c>
      <c r="AC2957" t="s">
        <v>1385</v>
      </c>
      <c r="AD2957" s="2">
        <v>35000000</v>
      </c>
      <c r="AE2957" s="2">
        <v>17616641</v>
      </c>
      <c r="AF2957" s="2">
        <v>48543388</v>
      </c>
      <c r="AG2957">
        <v>1</v>
      </c>
      <c r="AH2957">
        <v>25</v>
      </c>
      <c r="AI2957">
        <v>13</v>
      </c>
      <c r="AK2957" s="1" t="e">
        <f t="shared" si="416"/>
        <v>#N/A</v>
      </c>
      <c r="AL2957" s="1" t="e">
        <f t="shared" si="419"/>
        <v>#N/A</v>
      </c>
      <c r="AM2957" s="1" t="e">
        <f t="shared" si="420"/>
        <v>#N/A</v>
      </c>
      <c r="AN2957" s="1" t="e">
        <f t="shared" si="421"/>
        <v>#N/A</v>
      </c>
      <c r="AO2957" s="1" t="e">
        <f t="shared" si="422"/>
        <v>#N/A</v>
      </c>
      <c r="AP2957" s="1" t="e">
        <f t="shared" si="423"/>
        <v>#N/A</v>
      </c>
      <c r="AQ2957" s="1" t="e">
        <f t="shared" si="424"/>
        <v>#N/A</v>
      </c>
    </row>
    <row r="2958" spans="1:43">
      <c r="A2958">
        <v>57</v>
      </c>
      <c r="B2958" t="s">
        <v>14408</v>
      </c>
      <c r="C2958" t="s">
        <v>4677</v>
      </c>
      <c r="D2958" t="e">
        <f t="shared" si="418"/>
        <v>#N/A</v>
      </c>
      <c r="K2958">
        <f t="shared" si="417"/>
        <v>1984</v>
      </c>
      <c r="L2958" t="s">
        <v>4682</v>
      </c>
      <c r="M2958" t="s">
        <v>4763</v>
      </c>
      <c r="N2958" t="s">
        <v>5174</v>
      </c>
      <c r="O2958" t="s">
        <v>14409</v>
      </c>
      <c r="P2958" t="s">
        <v>14410</v>
      </c>
      <c r="Q2958" t="s">
        <v>14411</v>
      </c>
      <c r="R2958" t="s">
        <v>14412</v>
      </c>
      <c r="AA2958">
        <v>1606</v>
      </c>
      <c r="AB2958" s="1">
        <v>41292</v>
      </c>
      <c r="AC2958" t="s">
        <v>1595</v>
      </c>
      <c r="AD2958" s="2">
        <v>30000000</v>
      </c>
      <c r="AE2958" s="2">
        <v>12050299</v>
      </c>
      <c r="AF2958" s="2">
        <v>48330757</v>
      </c>
      <c r="AG2958">
        <v>1</v>
      </c>
      <c r="AH2958">
        <v>18</v>
      </c>
      <c r="AI2958">
        <v>13</v>
      </c>
      <c r="AK2958" s="1" t="e">
        <f t="shared" si="416"/>
        <v>#N/A</v>
      </c>
      <c r="AL2958" s="1" t="e">
        <f t="shared" si="419"/>
        <v>#N/A</v>
      </c>
      <c r="AM2958" s="1" t="e">
        <f t="shared" si="420"/>
        <v>#N/A</v>
      </c>
      <c r="AN2958" s="1" t="e">
        <f t="shared" si="421"/>
        <v>#N/A</v>
      </c>
      <c r="AO2958" s="1" t="e">
        <f t="shared" si="422"/>
        <v>#N/A</v>
      </c>
      <c r="AP2958" s="1" t="e">
        <f t="shared" si="423"/>
        <v>#N/A</v>
      </c>
      <c r="AQ2958" s="1" t="e">
        <f t="shared" si="424"/>
        <v>#N/A</v>
      </c>
    </row>
    <row r="2959" spans="1:43">
      <c r="A2959">
        <v>58</v>
      </c>
      <c r="B2959" t="s">
        <v>14413</v>
      </c>
      <c r="C2959" t="s">
        <v>4628</v>
      </c>
      <c r="D2959" t="e">
        <f t="shared" si="418"/>
        <v>#N/A</v>
      </c>
      <c r="K2959">
        <f t="shared" si="417"/>
        <v>1984</v>
      </c>
      <c r="L2959" t="s">
        <v>4682</v>
      </c>
      <c r="M2959" t="s">
        <v>4763</v>
      </c>
      <c r="N2959" t="s">
        <v>5135</v>
      </c>
      <c r="O2959" t="s">
        <v>14414</v>
      </c>
      <c r="P2959" t="s">
        <v>14415</v>
      </c>
      <c r="Q2959" t="s">
        <v>14416</v>
      </c>
      <c r="R2959" t="s">
        <v>14417</v>
      </c>
      <c r="AA2959">
        <v>2099</v>
      </c>
      <c r="AB2959" s="1">
        <v>41509</v>
      </c>
      <c r="AC2959" t="s">
        <v>2085</v>
      </c>
      <c r="AD2959" s="2">
        <v>20000000</v>
      </c>
      <c r="AE2959" s="2">
        <v>26004851</v>
      </c>
      <c r="AF2959" s="2">
        <v>47508505</v>
      </c>
      <c r="AG2959">
        <v>8</v>
      </c>
      <c r="AH2959">
        <v>23</v>
      </c>
      <c r="AI2959">
        <v>13</v>
      </c>
      <c r="AK2959" s="1" t="str">
        <f t="shared" si="416"/>
        <v>R</v>
      </c>
      <c r="AL2959" s="1" t="str">
        <f t="shared" si="419"/>
        <v>109 min</v>
      </c>
      <c r="AM2959" s="1" t="str">
        <f t="shared" si="420"/>
        <v>Action, Comedy, Sci-Fi</v>
      </c>
      <c r="AN2959" s="1" t="str">
        <f t="shared" si="421"/>
        <v>Edgar Wright</v>
      </c>
      <c r="AO2959" s="1" t="str">
        <f t="shared" si="422"/>
        <v>Simon Pegg, Edgar Wright</v>
      </c>
      <c r="AP2959" s="1" t="str">
        <f t="shared" si="423"/>
        <v>Thomas Law, Zachary Bailess, Jasper Levine, James Tarpey</v>
      </c>
      <c r="AQ2959" s="1" t="str">
        <f t="shared" si="424"/>
        <v>Focus</v>
      </c>
    </row>
    <row r="2960" spans="1:43">
      <c r="A2960">
        <v>59</v>
      </c>
      <c r="B2960" t="s">
        <v>14418</v>
      </c>
      <c r="C2960" t="s">
        <v>13085</v>
      </c>
      <c r="D2960" t="e">
        <f t="shared" si="418"/>
        <v>#N/A</v>
      </c>
      <c r="K2960">
        <f t="shared" si="417"/>
        <v>1984</v>
      </c>
      <c r="L2960" t="s">
        <v>4682</v>
      </c>
      <c r="M2960" t="s">
        <v>4935</v>
      </c>
      <c r="N2960" t="s">
        <v>4649</v>
      </c>
      <c r="O2960" t="s">
        <v>14419</v>
      </c>
      <c r="P2960" t="s">
        <v>14420</v>
      </c>
      <c r="Q2960" t="s">
        <v>14421</v>
      </c>
      <c r="R2960" t="s">
        <v>14422</v>
      </c>
      <c r="AA2960">
        <v>2517</v>
      </c>
      <c r="AB2960" s="1">
        <v>41362</v>
      </c>
      <c r="AC2960" t="s">
        <v>2498</v>
      </c>
      <c r="AD2960" s="2">
        <v>15000000</v>
      </c>
      <c r="AE2960" s="2">
        <v>21403519</v>
      </c>
      <c r="AF2960" s="2">
        <v>47011449</v>
      </c>
      <c r="AG2960">
        <v>3</v>
      </c>
      <c r="AH2960">
        <v>29</v>
      </c>
      <c r="AI2960">
        <v>13</v>
      </c>
      <c r="AK2960" s="1" t="e">
        <f t="shared" si="416"/>
        <v>#N/A</v>
      </c>
      <c r="AL2960" s="1" t="e">
        <f t="shared" si="419"/>
        <v>#N/A</v>
      </c>
      <c r="AM2960" s="1" t="e">
        <f t="shared" si="420"/>
        <v>#N/A</v>
      </c>
      <c r="AN2960" s="1" t="e">
        <f t="shared" si="421"/>
        <v>#N/A</v>
      </c>
      <c r="AO2960" s="1" t="e">
        <f t="shared" si="422"/>
        <v>#N/A</v>
      </c>
      <c r="AP2960" s="1" t="e">
        <f t="shared" si="423"/>
        <v>#N/A</v>
      </c>
      <c r="AQ2960" s="1" t="e">
        <f t="shared" si="424"/>
        <v>#N/A</v>
      </c>
    </row>
    <row r="2961" spans="1:43">
      <c r="A2961">
        <v>60</v>
      </c>
      <c r="B2961" t="s">
        <v>14423</v>
      </c>
      <c r="C2961" t="s">
        <v>4677</v>
      </c>
      <c r="D2961" t="e">
        <f t="shared" si="418"/>
        <v>#N/A</v>
      </c>
      <c r="K2961">
        <f t="shared" si="417"/>
        <v>1984</v>
      </c>
      <c r="L2961" t="s">
        <v>4600</v>
      </c>
      <c r="M2961" t="s">
        <v>5460</v>
      </c>
      <c r="N2961" t="s">
        <v>4708</v>
      </c>
      <c r="O2961" t="s">
        <v>10473</v>
      </c>
      <c r="P2961" t="s">
        <v>14424</v>
      </c>
      <c r="Q2961" t="s">
        <v>14425</v>
      </c>
      <c r="R2961" t="s">
        <v>14426</v>
      </c>
      <c r="AA2961">
        <v>2692</v>
      </c>
      <c r="AB2961" s="1">
        <v>41334</v>
      </c>
      <c r="AC2961" t="s">
        <v>2670</v>
      </c>
      <c r="AD2961" s="2">
        <v>13000000</v>
      </c>
      <c r="AE2961" s="2">
        <v>25682380</v>
      </c>
      <c r="AF2961" s="2">
        <v>42195766</v>
      </c>
      <c r="AG2961">
        <v>3</v>
      </c>
      <c r="AH2961">
        <v>1</v>
      </c>
      <c r="AI2961">
        <v>13</v>
      </c>
      <c r="AK2961" s="1" t="str">
        <f t="shared" si="416"/>
        <v>N/A</v>
      </c>
      <c r="AL2961" s="1" t="str">
        <f t="shared" si="419"/>
        <v>N/A</v>
      </c>
      <c r="AM2961" s="1" t="str">
        <f t="shared" si="420"/>
        <v>Documentary</v>
      </c>
      <c r="AN2961" s="1" t="str">
        <f t="shared" si="421"/>
        <v>N/A</v>
      </c>
      <c r="AO2961" s="1" t="str">
        <f t="shared" si="422"/>
        <v>N/A</v>
      </c>
      <c r="AP2961" s="1" t="str">
        <f t="shared" si="423"/>
        <v>Angela Valley</v>
      </c>
      <c r="AQ2961" s="1" t="str">
        <f t="shared" si="424"/>
        <v>Rela.</v>
      </c>
    </row>
    <row r="2962" spans="1:43">
      <c r="A2962">
        <v>61</v>
      </c>
      <c r="B2962" t="s">
        <v>2509</v>
      </c>
      <c r="C2962" t="s">
        <v>4621</v>
      </c>
      <c r="D2962">
        <f t="shared" si="418"/>
        <v>15000000</v>
      </c>
      <c r="K2962">
        <f t="shared" si="417"/>
        <v>1984</v>
      </c>
      <c r="L2962" t="s">
        <v>4682</v>
      </c>
      <c r="M2962" t="s">
        <v>4872</v>
      </c>
      <c r="N2962" t="s">
        <v>5323</v>
      </c>
      <c r="O2962" t="s">
        <v>13690</v>
      </c>
      <c r="P2962" t="s">
        <v>14427</v>
      </c>
      <c r="Q2962" t="s">
        <v>14428</v>
      </c>
      <c r="R2962" t="s">
        <v>14429</v>
      </c>
      <c r="AA2962">
        <v>3440</v>
      </c>
      <c r="AB2962" s="1">
        <v>41544</v>
      </c>
      <c r="AC2962" t="s">
        <v>3406</v>
      </c>
      <c r="AD2962" s="2">
        <v>5500000</v>
      </c>
      <c r="AE2962" s="2">
        <v>24477704</v>
      </c>
      <c r="AF2962" s="2">
        <v>40993475</v>
      </c>
      <c r="AG2962">
        <v>9</v>
      </c>
      <c r="AH2962">
        <v>27</v>
      </c>
      <c r="AI2962">
        <v>13</v>
      </c>
      <c r="AK2962" s="1" t="e">
        <f t="shared" si="416"/>
        <v>#N/A</v>
      </c>
      <c r="AL2962" s="1" t="e">
        <f t="shared" si="419"/>
        <v>#N/A</v>
      </c>
      <c r="AM2962" s="1" t="e">
        <f t="shared" si="420"/>
        <v>#N/A</v>
      </c>
      <c r="AN2962" s="1" t="e">
        <f t="shared" si="421"/>
        <v>#N/A</v>
      </c>
      <c r="AO2962" s="1" t="e">
        <f t="shared" si="422"/>
        <v>#N/A</v>
      </c>
      <c r="AP2962" s="1" t="e">
        <f t="shared" si="423"/>
        <v>#N/A</v>
      </c>
      <c r="AQ2962" s="1" t="e">
        <f t="shared" si="424"/>
        <v>#N/A</v>
      </c>
    </row>
    <row r="2963" spans="1:43">
      <c r="A2963">
        <v>62</v>
      </c>
      <c r="B2963" t="s">
        <v>14430</v>
      </c>
      <c r="C2963" t="s">
        <v>11759</v>
      </c>
      <c r="D2963" t="e">
        <f t="shared" si="418"/>
        <v>#N/A</v>
      </c>
      <c r="K2963">
        <f t="shared" si="417"/>
        <v>1984</v>
      </c>
      <c r="L2963" t="s">
        <v>4614</v>
      </c>
      <c r="M2963" t="s">
        <v>4846</v>
      </c>
      <c r="N2963" t="s">
        <v>6961</v>
      </c>
      <c r="O2963" t="s">
        <v>14431</v>
      </c>
      <c r="P2963" t="s">
        <v>14432</v>
      </c>
      <c r="Q2963" t="s">
        <v>14433</v>
      </c>
      <c r="R2963" t="s">
        <v>14434</v>
      </c>
      <c r="AA2963">
        <v>2078</v>
      </c>
      <c r="AB2963" s="1">
        <v>41278</v>
      </c>
      <c r="AC2963" t="s">
        <v>2064</v>
      </c>
      <c r="AD2963" s="2">
        <v>20000000</v>
      </c>
      <c r="AE2963" s="2">
        <v>34341945</v>
      </c>
      <c r="AF2963" s="2">
        <v>39093317</v>
      </c>
      <c r="AG2963">
        <v>1</v>
      </c>
      <c r="AH2963">
        <v>4</v>
      </c>
      <c r="AI2963">
        <v>13</v>
      </c>
      <c r="AK2963" s="1" t="str">
        <f t="shared" ref="AK2963:AK3026" si="425">VLOOKUP(AC2963,$B$2:$R$10000,11,FALSE)</f>
        <v>R</v>
      </c>
      <c r="AL2963" s="1" t="str">
        <f t="shared" si="419"/>
        <v>92 min</v>
      </c>
      <c r="AM2963" s="1" t="str">
        <f t="shared" si="420"/>
        <v>Horror, Thriller</v>
      </c>
      <c r="AN2963" s="1" t="str">
        <f t="shared" si="421"/>
        <v>John Luessenhop</v>
      </c>
      <c r="AO2963" s="1" t="str">
        <f t="shared" si="422"/>
        <v>Adam Marcus (screenplay), Debra Sullivan (screenplay), Kirsten Elms (screenplay), Stephen Susco (story), Adam Marcus (story), Debra Sullivan (story), Kim Henkel (characters), Tobe Hooper (characters)</v>
      </c>
      <c r="AP2963" s="1" t="str">
        <f t="shared" si="423"/>
        <v>Alexandra Daddario, Dan Yeager, Trey Songz, Scott Eastwood</v>
      </c>
      <c r="AQ2963" s="1" t="str">
        <f t="shared" si="424"/>
        <v>LGF</v>
      </c>
    </row>
    <row r="2964" spans="1:43">
      <c r="A2964">
        <v>63</v>
      </c>
      <c r="B2964" t="s">
        <v>14435</v>
      </c>
      <c r="C2964" t="s">
        <v>4805</v>
      </c>
      <c r="D2964" t="e">
        <f t="shared" si="418"/>
        <v>#N/A</v>
      </c>
      <c r="K2964">
        <f t="shared" si="417"/>
        <v>1984</v>
      </c>
      <c r="L2964" t="s">
        <v>4614</v>
      </c>
      <c r="M2964" t="s">
        <v>4935</v>
      </c>
      <c r="N2964" t="s">
        <v>14436</v>
      </c>
      <c r="O2964" t="s">
        <v>14144</v>
      </c>
      <c r="P2964" t="s">
        <v>14437</v>
      </c>
      <c r="Q2964" t="s">
        <v>14438</v>
      </c>
      <c r="R2964" t="s">
        <v>14439</v>
      </c>
      <c r="AA2964">
        <v>1975</v>
      </c>
      <c r="AB2964" s="1">
        <v>41600</v>
      </c>
      <c r="AC2964" t="s">
        <v>1962</v>
      </c>
      <c r="AD2964" s="2">
        <v>22000000</v>
      </c>
      <c r="AE2964" s="2">
        <v>30659817</v>
      </c>
      <c r="AF2964" s="2">
        <v>36418006</v>
      </c>
      <c r="AG2964">
        <v>11</v>
      </c>
      <c r="AH2964">
        <v>22</v>
      </c>
      <c r="AI2964">
        <v>13</v>
      </c>
      <c r="AK2964" s="1" t="str">
        <f t="shared" si="425"/>
        <v>PG-13</v>
      </c>
      <c r="AL2964" s="1" t="str">
        <f t="shared" si="419"/>
        <v>105 min</v>
      </c>
      <c r="AM2964" s="1" t="str">
        <f t="shared" si="420"/>
        <v>Comedy, Drama</v>
      </c>
      <c r="AN2964" s="1" t="str">
        <f t="shared" si="421"/>
        <v>Ken Scott</v>
      </c>
      <c r="AO2964" s="1" t="str">
        <f t="shared" si="422"/>
        <v>Ken Scott (written for the screen by), Ken Scott (original screenplay "Starbuck"), Martin Petit (original screenplay "Starbuck")</v>
      </c>
      <c r="AP2964" s="1" t="str">
        <f t="shared" si="423"/>
        <v>Vince Vaughn, Chris Pratt, Cobie Smulders, Andrzej Blumenfeld</v>
      </c>
      <c r="AQ2964" s="1" t="str">
        <f t="shared" si="424"/>
        <v>BV</v>
      </c>
    </row>
    <row r="2965" spans="1:43">
      <c r="A2965">
        <v>64</v>
      </c>
      <c r="B2965" t="s">
        <v>14440</v>
      </c>
      <c r="C2965" t="s">
        <v>13085</v>
      </c>
      <c r="D2965" t="e">
        <f t="shared" si="418"/>
        <v>#N/A</v>
      </c>
      <c r="K2965">
        <f t="shared" si="417"/>
        <v>1984</v>
      </c>
      <c r="L2965" t="s">
        <v>4682</v>
      </c>
      <c r="M2965" t="s">
        <v>4779</v>
      </c>
      <c r="N2965" t="s">
        <v>4579</v>
      </c>
      <c r="O2965" t="s">
        <v>14174</v>
      </c>
      <c r="P2965" t="s">
        <v>14441</v>
      </c>
      <c r="Q2965" t="s">
        <v>14442</v>
      </c>
      <c r="R2965" t="s">
        <v>14443</v>
      </c>
      <c r="AA2965">
        <v>1450</v>
      </c>
      <c r="AB2965" s="1">
        <v>41390</v>
      </c>
      <c r="AC2965" t="s">
        <v>1441</v>
      </c>
      <c r="AD2965" s="2">
        <v>32500000</v>
      </c>
      <c r="AE2965" s="2">
        <v>21819348</v>
      </c>
      <c r="AF2965" s="2">
        <v>35770721</v>
      </c>
      <c r="AG2965">
        <v>4</v>
      </c>
      <c r="AH2965">
        <v>26</v>
      </c>
      <c r="AI2965">
        <v>13</v>
      </c>
      <c r="AK2965" s="1" t="e">
        <f t="shared" si="425"/>
        <v>#N/A</v>
      </c>
      <c r="AL2965" s="1" t="e">
        <f t="shared" si="419"/>
        <v>#N/A</v>
      </c>
      <c r="AM2965" s="1" t="e">
        <f t="shared" si="420"/>
        <v>#N/A</v>
      </c>
      <c r="AN2965" s="1" t="e">
        <f t="shared" si="421"/>
        <v>#N/A</v>
      </c>
      <c r="AO2965" s="1" t="e">
        <f t="shared" si="422"/>
        <v>#N/A</v>
      </c>
      <c r="AP2965" s="1" t="e">
        <f t="shared" si="423"/>
        <v>#N/A</v>
      </c>
      <c r="AQ2965" s="1" t="e">
        <f t="shared" si="424"/>
        <v>#N/A</v>
      </c>
    </row>
    <row r="2966" spans="1:43">
      <c r="A2966">
        <v>65</v>
      </c>
      <c r="B2966" t="s">
        <v>14444</v>
      </c>
      <c r="C2966" t="s">
        <v>13469</v>
      </c>
      <c r="D2966" t="e">
        <f t="shared" si="418"/>
        <v>#N/A</v>
      </c>
      <c r="K2966">
        <f t="shared" si="417"/>
        <v>1984</v>
      </c>
      <c r="L2966" t="s">
        <v>4600</v>
      </c>
      <c r="M2966" t="s">
        <v>4738</v>
      </c>
      <c r="N2966" t="s">
        <v>11383</v>
      </c>
      <c r="O2966" t="s">
        <v>11604</v>
      </c>
      <c r="P2966" t="s">
        <v>11604</v>
      </c>
      <c r="Q2966" t="s">
        <v>14445</v>
      </c>
      <c r="R2966" t="s">
        <v>14446</v>
      </c>
      <c r="AA2966">
        <v>2874</v>
      </c>
      <c r="AB2966" s="1">
        <v>41614</v>
      </c>
      <c r="AC2966" t="s">
        <v>2848</v>
      </c>
      <c r="AD2966" s="2">
        <v>11000000</v>
      </c>
      <c r="AE2966" s="2">
        <v>13248360</v>
      </c>
      <c r="AF2966" s="2">
        <v>32943398</v>
      </c>
      <c r="AG2966">
        <v>12</v>
      </c>
      <c r="AH2966">
        <v>6</v>
      </c>
      <c r="AI2966">
        <v>13</v>
      </c>
      <c r="AK2966" s="1" t="e">
        <f t="shared" si="425"/>
        <v>#N/A</v>
      </c>
      <c r="AL2966" s="1" t="e">
        <f t="shared" si="419"/>
        <v>#N/A</v>
      </c>
      <c r="AM2966" s="1" t="e">
        <f t="shared" si="420"/>
        <v>#N/A</v>
      </c>
      <c r="AN2966" s="1" t="e">
        <f t="shared" si="421"/>
        <v>#N/A</v>
      </c>
      <c r="AO2966" s="1" t="e">
        <f t="shared" si="422"/>
        <v>#N/A</v>
      </c>
      <c r="AP2966" s="1" t="e">
        <f t="shared" si="423"/>
        <v>#N/A</v>
      </c>
      <c r="AQ2966" s="1" t="e">
        <f t="shared" si="424"/>
        <v>#N/A</v>
      </c>
    </row>
    <row r="2967" spans="1:43">
      <c r="A2967">
        <v>66</v>
      </c>
      <c r="B2967" t="s">
        <v>14447</v>
      </c>
      <c r="C2967" t="s">
        <v>4805</v>
      </c>
      <c r="D2967" t="e">
        <f t="shared" si="418"/>
        <v>#N/A</v>
      </c>
      <c r="K2967">
        <f t="shared" ref="K2967:K3030" si="426">2013-INT((ROW()-2)/100)</f>
        <v>1984</v>
      </c>
      <c r="L2967" t="s">
        <v>4614</v>
      </c>
      <c r="M2967" t="s">
        <v>5085</v>
      </c>
      <c r="N2967" t="s">
        <v>4630</v>
      </c>
      <c r="O2967" t="s">
        <v>14448</v>
      </c>
      <c r="P2967" t="s">
        <v>14449</v>
      </c>
      <c r="Q2967" t="s">
        <v>14450</v>
      </c>
      <c r="R2967" t="s">
        <v>14451</v>
      </c>
      <c r="AA2967">
        <v>3892</v>
      </c>
      <c r="AB2967" s="1">
        <v>41458</v>
      </c>
      <c r="AC2967" t="s">
        <v>3849</v>
      </c>
      <c r="AD2967" s="2">
        <v>2500000</v>
      </c>
      <c r="AE2967" s="2">
        <v>32244051</v>
      </c>
      <c r="AF2967" s="2">
        <v>32327255</v>
      </c>
      <c r="AG2967">
        <v>7</v>
      </c>
      <c r="AH2967">
        <v>3</v>
      </c>
      <c r="AI2967">
        <v>13</v>
      </c>
      <c r="AK2967" s="1" t="str">
        <f t="shared" si="425"/>
        <v>R</v>
      </c>
      <c r="AL2967" s="1" t="str">
        <f t="shared" si="419"/>
        <v>75 min</v>
      </c>
      <c r="AM2967" s="1" t="str">
        <f t="shared" si="420"/>
        <v>Documentary, Comedy</v>
      </c>
      <c r="AN2967" s="1" t="str">
        <f t="shared" si="421"/>
        <v>Leslie Small, Tim Story</v>
      </c>
      <c r="AO2967" s="1" t="str">
        <f t="shared" si="422"/>
        <v>N/A</v>
      </c>
      <c r="AP2967" s="1" t="str">
        <f t="shared" si="423"/>
        <v>Kevin Hart, Harry Ratchford, Will 'Spank' Horton, Joey Wells</v>
      </c>
      <c r="AQ2967" s="1" t="str">
        <f t="shared" si="424"/>
        <v>LG/S</v>
      </c>
    </row>
    <row r="2968" spans="1:43">
      <c r="A2968">
        <v>67</v>
      </c>
      <c r="B2968" t="s">
        <v>14452</v>
      </c>
      <c r="C2968" t="s">
        <v>5962</v>
      </c>
      <c r="D2968" t="e">
        <f t="shared" si="418"/>
        <v>#N/A</v>
      </c>
      <c r="K2968">
        <f t="shared" si="426"/>
        <v>1984</v>
      </c>
      <c r="L2968" t="s">
        <v>4614</v>
      </c>
      <c r="M2968" t="s">
        <v>4812</v>
      </c>
      <c r="N2968" t="s">
        <v>14453</v>
      </c>
      <c r="O2968" t="s">
        <v>14454</v>
      </c>
      <c r="P2968" t="s">
        <v>14455</v>
      </c>
      <c r="Q2968" t="s">
        <v>14456</v>
      </c>
      <c r="R2968" t="s">
        <v>14457</v>
      </c>
      <c r="AA2968">
        <v>2945</v>
      </c>
      <c r="AB2968" s="1">
        <v>41390</v>
      </c>
      <c r="AC2968" t="s">
        <v>2919</v>
      </c>
      <c r="AD2968" s="2">
        <v>10000000</v>
      </c>
      <c r="AE2968" s="2">
        <v>21590086</v>
      </c>
      <c r="AF2968" s="2">
        <v>31556959</v>
      </c>
      <c r="AG2968">
        <v>4</v>
      </c>
      <c r="AH2968">
        <v>26</v>
      </c>
      <c r="AI2968">
        <v>13</v>
      </c>
      <c r="AK2968" s="1" t="e">
        <f t="shared" si="425"/>
        <v>#N/A</v>
      </c>
      <c r="AL2968" s="1" t="e">
        <f t="shared" si="419"/>
        <v>#N/A</v>
      </c>
      <c r="AM2968" s="1" t="e">
        <f t="shared" si="420"/>
        <v>#N/A</v>
      </c>
      <c r="AN2968" s="1" t="e">
        <f t="shared" si="421"/>
        <v>#N/A</v>
      </c>
      <c r="AO2968" s="1" t="e">
        <f t="shared" si="422"/>
        <v>#N/A</v>
      </c>
      <c r="AP2968" s="1" t="e">
        <f t="shared" si="423"/>
        <v>#N/A</v>
      </c>
      <c r="AQ2968" s="1" t="e">
        <f t="shared" si="424"/>
        <v>#N/A</v>
      </c>
    </row>
    <row r="2969" spans="1:43">
      <c r="A2969">
        <v>68</v>
      </c>
      <c r="B2969" t="s">
        <v>14458</v>
      </c>
      <c r="C2969" t="s">
        <v>4805</v>
      </c>
      <c r="D2969" t="e">
        <f t="shared" si="418"/>
        <v>#N/A</v>
      </c>
      <c r="K2969">
        <f t="shared" si="426"/>
        <v>1984</v>
      </c>
      <c r="L2969" t="s">
        <v>4635</v>
      </c>
      <c r="AA2969">
        <v>2976</v>
      </c>
      <c r="AB2969" s="1">
        <v>41299</v>
      </c>
      <c r="AC2969" t="s">
        <v>2950</v>
      </c>
      <c r="AD2969" s="2">
        <v>10000000</v>
      </c>
      <c r="AE2969" s="2">
        <v>8840453</v>
      </c>
      <c r="AF2969" s="2">
        <v>31164747</v>
      </c>
      <c r="AG2969">
        <v>1</v>
      </c>
      <c r="AH2969">
        <v>25</v>
      </c>
      <c r="AI2969">
        <v>13</v>
      </c>
      <c r="AK2969" s="1" t="e">
        <f t="shared" si="425"/>
        <v>#N/A</v>
      </c>
      <c r="AL2969" s="1" t="e">
        <f t="shared" si="419"/>
        <v>#N/A</v>
      </c>
      <c r="AM2969" s="1" t="e">
        <f t="shared" si="420"/>
        <v>#N/A</v>
      </c>
      <c r="AN2969" s="1" t="e">
        <f t="shared" si="421"/>
        <v>#N/A</v>
      </c>
      <c r="AO2969" s="1" t="e">
        <f t="shared" si="422"/>
        <v>#N/A</v>
      </c>
      <c r="AP2969" s="1" t="e">
        <f t="shared" si="423"/>
        <v>#N/A</v>
      </c>
      <c r="AQ2969" s="1" t="e">
        <f t="shared" si="424"/>
        <v>#N/A</v>
      </c>
    </row>
    <row r="2970" spans="1:43">
      <c r="A2970">
        <v>69</v>
      </c>
      <c r="B2970" t="s">
        <v>14459</v>
      </c>
      <c r="C2970" t="s">
        <v>4628</v>
      </c>
      <c r="D2970" t="e">
        <f t="shared" si="418"/>
        <v>#N/A</v>
      </c>
      <c r="K2970">
        <f t="shared" si="426"/>
        <v>1984</v>
      </c>
      <c r="L2970" t="s">
        <v>4614</v>
      </c>
      <c r="M2970" t="s">
        <v>5013</v>
      </c>
      <c r="N2970" t="s">
        <v>5126</v>
      </c>
      <c r="O2970" t="s">
        <v>10431</v>
      </c>
      <c r="P2970" t="s">
        <v>10843</v>
      </c>
      <c r="Q2970" t="s">
        <v>14460</v>
      </c>
      <c r="R2970" t="s">
        <v>14461</v>
      </c>
      <c r="AA2970">
        <v>3501</v>
      </c>
      <c r="AB2970" s="1">
        <v>41348</v>
      </c>
      <c r="AC2970" t="s">
        <v>3467</v>
      </c>
      <c r="AD2970" s="2">
        <v>5000000</v>
      </c>
      <c r="AE2970" s="2">
        <v>14124286</v>
      </c>
      <c r="AF2970" s="2">
        <v>31149251</v>
      </c>
      <c r="AG2970">
        <v>3</v>
      </c>
      <c r="AH2970">
        <v>15</v>
      </c>
      <c r="AI2970">
        <v>13</v>
      </c>
      <c r="AK2970" s="1" t="e">
        <f t="shared" si="425"/>
        <v>#N/A</v>
      </c>
      <c r="AL2970" s="1" t="e">
        <f t="shared" si="419"/>
        <v>#N/A</v>
      </c>
      <c r="AM2970" s="1" t="e">
        <f t="shared" si="420"/>
        <v>#N/A</v>
      </c>
      <c r="AN2970" s="1" t="e">
        <f t="shared" si="421"/>
        <v>#N/A</v>
      </c>
      <c r="AO2970" s="1" t="e">
        <f t="shared" si="422"/>
        <v>#N/A</v>
      </c>
      <c r="AP2970" s="1" t="e">
        <f t="shared" si="423"/>
        <v>#N/A</v>
      </c>
      <c r="AQ2970" s="1" t="e">
        <f t="shared" si="424"/>
        <v>#N/A</v>
      </c>
    </row>
    <row r="2971" spans="1:43">
      <c r="A2971">
        <v>70</v>
      </c>
      <c r="B2971" t="s">
        <v>14462</v>
      </c>
      <c r="C2971" t="s">
        <v>4677</v>
      </c>
      <c r="D2971" t="e">
        <f t="shared" si="418"/>
        <v>#N/A</v>
      </c>
      <c r="K2971">
        <f t="shared" si="426"/>
        <v>1984</v>
      </c>
      <c r="L2971" t="s">
        <v>4682</v>
      </c>
      <c r="M2971" t="s">
        <v>5371</v>
      </c>
      <c r="N2971" t="s">
        <v>7329</v>
      </c>
      <c r="O2971" t="s">
        <v>7734</v>
      </c>
      <c r="P2971" t="s">
        <v>14463</v>
      </c>
      <c r="Q2971" t="s">
        <v>14464</v>
      </c>
      <c r="R2971" t="s">
        <v>14465</v>
      </c>
      <c r="AA2971">
        <v>1387</v>
      </c>
      <c r="AB2971" s="1">
        <v>41292</v>
      </c>
      <c r="AC2971" t="s">
        <v>1378</v>
      </c>
      <c r="AD2971" s="2">
        <v>35000000</v>
      </c>
      <c r="AE2971" s="2">
        <v>19701164</v>
      </c>
      <c r="AF2971" s="2">
        <v>30746765</v>
      </c>
      <c r="AG2971">
        <v>1</v>
      </c>
      <c r="AH2971">
        <v>18</v>
      </c>
      <c r="AI2971">
        <v>13</v>
      </c>
      <c r="AK2971" s="1" t="e">
        <f t="shared" si="425"/>
        <v>#N/A</v>
      </c>
      <c r="AL2971" s="1" t="e">
        <f t="shared" si="419"/>
        <v>#N/A</v>
      </c>
      <c r="AM2971" s="1" t="e">
        <f t="shared" si="420"/>
        <v>#N/A</v>
      </c>
      <c r="AN2971" s="1" t="e">
        <f t="shared" si="421"/>
        <v>#N/A</v>
      </c>
      <c r="AO2971" s="1" t="e">
        <f t="shared" si="422"/>
        <v>#N/A</v>
      </c>
      <c r="AP2971" s="1" t="e">
        <f t="shared" si="423"/>
        <v>#N/A</v>
      </c>
      <c r="AQ2971" s="1" t="e">
        <f t="shared" si="424"/>
        <v>#N/A</v>
      </c>
    </row>
    <row r="2972" spans="1:43">
      <c r="A2972">
        <v>71</v>
      </c>
      <c r="B2972" t="s">
        <v>14466</v>
      </c>
      <c r="C2972" t="s">
        <v>11759</v>
      </c>
      <c r="D2972" t="e">
        <f t="shared" si="418"/>
        <v>#N/A</v>
      </c>
      <c r="K2972">
        <f t="shared" si="426"/>
        <v>1984</v>
      </c>
      <c r="L2972" t="s">
        <v>4682</v>
      </c>
      <c r="M2972" t="s">
        <v>4984</v>
      </c>
      <c r="N2972" t="s">
        <v>4690</v>
      </c>
      <c r="O2972" t="s">
        <v>14467</v>
      </c>
      <c r="P2972" t="s">
        <v>14468</v>
      </c>
      <c r="Q2972" t="s">
        <v>14469</v>
      </c>
      <c r="R2972" t="s">
        <v>14470</v>
      </c>
      <c r="AA2972">
        <v>1981</v>
      </c>
      <c r="AB2972" s="1">
        <v>41605</v>
      </c>
      <c r="AC2972" t="s">
        <v>1968</v>
      </c>
      <c r="AD2972" s="2">
        <v>22000000</v>
      </c>
      <c r="AE2972" s="2">
        <v>20158492</v>
      </c>
      <c r="AF2972" s="2">
        <v>27901338</v>
      </c>
      <c r="AG2972">
        <v>11</v>
      </c>
      <c r="AH2972">
        <v>27</v>
      </c>
      <c r="AI2972">
        <v>13</v>
      </c>
      <c r="AK2972" s="1" t="e">
        <f t="shared" si="425"/>
        <v>#N/A</v>
      </c>
      <c r="AL2972" s="1" t="e">
        <f t="shared" si="419"/>
        <v>#N/A</v>
      </c>
      <c r="AM2972" s="1" t="e">
        <f t="shared" si="420"/>
        <v>#N/A</v>
      </c>
      <c r="AN2972" s="1" t="e">
        <f t="shared" si="421"/>
        <v>#N/A</v>
      </c>
      <c r="AO2972" s="1" t="e">
        <f t="shared" si="422"/>
        <v>#N/A</v>
      </c>
      <c r="AP2972" s="1" t="e">
        <f t="shared" si="423"/>
        <v>#N/A</v>
      </c>
      <c r="AQ2972" s="1" t="e">
        <f t="shared" si="424"/>
        <v>#N/A</v>
      </c>
    </row>
    <row r="2973" spans="1:43">
      <c r="A2973">
        <v>72</v>
      </c>
      <c r="B2973" t="s">
        <v>14471</v>
      </c>
      <c r="C2973" t="s">
        <v>4621</v>
      </c>
      <c r="D2973" t="e">
        <f t="shared" si="418"/>
        <v>#N/A</v>
      </c>
      <c r="K2973">
        <f t="shared" si="426"/>
        <v>1984</v>
      </c>
      <c r="L2973" t="s">
        <v>4600</v>
      </c>
      <c r="M2973" t="s">
        <v>5125</v>
      </c>
      <c r="N2973" t="s">
        <v>4572</v>
      </c>
      <c r="O2973" t="s">
        <v>10899</v>
      </c>
      <c r="P2973" t="s">
        <v>14472</v>
      </c>
      <c r="Q2973" t="s">
        <v>14473</v>
      </c>
      <c r="R2973" t="s">
        <v>14474</v>
      </c>
      <c r="AA2973">
        <v>3722</v>
      </c>
      <c r="AB2973" s="1">
        <v>41327</v>
      </c>
      <c r="AC2973" t="s">
        <v>3684</v>
      </c>
      <c r="AD2973" s="2">
        <v>3500000</v>
      </c>
      <c r="AE2973" s="2">
        <v>17418667</v>
      </c>
      <c r="AF2973" s="2">
        <v>27704111</v>
      </c>
      <c r="AG2973">
        <v>2</v>
      </c>
      <c r="AH2973">
        <v>22</v>
      </c>
      <c r="AI2973">
        <v>13</v>
      </c>
      <c r="AK2973" s="1" t="e">
        <f t="shared" si="425"/>
        <v>#N/A</v>
      </c>
      <c r="AL2973" s="1" t="e">
        <f t="shared" si="419"/>
        <v>#N/A</v>
      </c>
      <c r="AM2973" s="1" t="e">
        <f t="shared" si="420"/>
        <v>#N/A</v>
      </c>
      <c r="AN2973" s="1" t="e">
        <f t="shared" si="421"/>
        <v>#N/A</v>
      </c>
      <c r="AO2973" s="1" t="e">
        <f t="shared" si="422"/>
        <v>#N/A</v>
      </c>
      <c r="AP2973" s="1" t="e">
        <f t="shared" si="423"/>
        <v>#N/A</v>
      </c>
      <c r="AQ2973" s="1" t="e">
        <f t="shared" si="424"/>
        <v>#N/A</v>
      </c>
    </row>
    <row r="2974" spans="1:43">
      <c r="A2974">
        <v>73</v>
      </c>
      <c r="B2974" t="s">
        <v>14475</v>
      </c>
      <c r="C2974" t="s">
        <v>4621</v>
      </c>
      <c r="D2974" t="e">
        <f t="shared" si="418"/>
        <v>#N/A</v>
      </c>
      <c r="K2974">
        <f t="shared" si="426"/>
        <v>1984</v>
      </c>
      <c r="L2974" t="s">
        <v>4614</v>
      </c>
      <c r="M2974" t="s">
        <v>5013</v>
      </c>
      <c r="N2974" t="s">
        <v>14476</v>
      </c>
      <c r="O2974" t="s">
        <v>14477</v>
      </c>
      <c r="P2974" t="s">
        <v>10669</v>
      </c>
      <c r="Q2974" t="s">
        <v>14478</v>
      </c>
      <c r="R2974" t="s">
        <v>14479</v>
      </c>
      <c r="AA2974">
        <v>1409</v>
      </c>
      <c r="AB2974" s="1">
        <v>41607</v>
      </c>
      <c r="AC2974" t="s">
        <v>1400</v>
      </c>
      <c r="AD2974" s="2">
        <v>35000000</v>
      </c>
      <c r="AE2974" s="2">
        <v>8324748</v>
      </c>
      <c r="AF2974" s="2">
        <v>27481678</v>
      </c>
      <c r="AG2974">
        <v>11</v>
      </c>
      <c r="AH2974">
        <v>29</v>
      </c>
      <c r="AI2974">
        <v>13</v>
      </c>
      <c r="AK2974" s="1" t="e">
        <f t="shared" si="425"/>
        <v>#N/A</v>
      </c>
      <c r="AL2974" s="1" t="e">
        <f t="shared" si="419"/>
        <v>#N/A</v>
      </c>
      <c r="AM2974" s="1" t="e">
        <f t="shared" si="420"/>
        <v>#N/A</v>
      </c>
      <c r="AN2974" s="1" t="e">
        <f t="shared" si="421"/>
        <v>#N/A</v>
      </c>
      <c r="AO2974" s="1" t="e">
        <f t="shared" si="422"/>
        <v>#N/A</v>
      </c>
      <c r="AP2974" s="1" t="e">
        <f t="shared" si="423"/>
        <v>#N/A</v>
      </c>
      <c r="AQ2974" s="1" t="e">
        <f t="shared" si="424"/>
        <v>#N/A</v>
      </c>
    </row>
    <row r="2975" spans="1:43">
      <c r="A2975">
        <v>74</v>
      </c>
      <c r="B2975" t="s">
        <v>14480</v>
      </c>
      <c r="C2975" t="s">
        <v>4660</v>
      </c>
      <c r="D2975" t="e">
        <f t="shared" si="418"/>
        <v>#N/A</v>
      </c>
      <c r="K2975">
        <f t="shared" si="426"/>
        <v>1984</v>
      </c>
      <c r="L2975" t="s">
        <v>4600</v>
      </c>
      <c r="M2975" t="s">
        <v>4857</v>
      </c>
      <c r="N2975" t="s">
        <v>5140</v>
      </c>
      <c r="O2975" t="s">
        <v>14481</v>
      </c>
      <c r="P2975" t="s">
        <v>14482</v>
      </c>
      <c r="Q2975" t="s">
        <v>14483</v>
      </c>
      <c r="R2975" t="s">
        <v>14484</v>
      </c>
      <c r="AA2975">
        <v>1252</v>
      </c>
      <c r="AB2975" s="1">
        <v>41380</v>
      </c>
      <c r="AC2975" t="s">
        <v>1244</v>
      </c>
      <c r="AD2975" s="2">
        <v>40000000</v>
      </c>
      <c r="AE2975" s="2">
        <v>0</v>
      </c>
      <c r="AF2975" s="2">
        <v>27000381</v>
      </c>
      <c r="AG2975">
        <v>4</v>
      </c>
      <c r="AH2975">
        <v>16</v>
      </c>
      <c r="AI2975">
        <v>13</v>
      </c>
      <c r="AK2975" s="1" t="e">
        <f t="shared" si="425"/>
        <v>#N/A</v>
      </c>
      <c r="AL2975" s="1" t="e">
        <f t="shared" si="419"/>
        <v>#N/A</v>
      </c>
      <c r="AM2975" s="1" t="e">
        <f t="shared" si="420"/>
        <v>#N/A</v>
      </c>
      <c r="AN2975" s="1" t="e">
        <f t="shared" si="421"/>
        <v>#N/A</v>
      </c>
      <c r="AO2975" s="1" t="e">
        <f t="shared" si="422"/>
        <v>#N/A</v>
      </c>
      <c r="AP2975" s="1" t="e">
        <f t="shared" si="423"/>
        <v>#N/A</v>
      </c>
      <c r="AQ2975" s="1" t="e">
        <f t="shared" si="424"/>
        <v>#N/A</v>
      </c>
    </row>
    <row r="2976" spans="1:43">
      <c r="A2976">
        <v>75</v>
      </c>
      <c r="B2976" t="s">
        <v>14485</v>
      </c>
      <c r="C2976" t="s">
        <v>4621</v>
      </c>
      <c r="D2976" t="e">
        <f t="shared" si="418"/>
        <v>#N/A</v>
      </c>
      <c r="K2976">
        <f t="shared" si="426"/>
        <v>1984</v>
      </c>
      <c r="L2976" t="s">
        <v>4614</v>
      </c>
      <c r="M2976" t="s">
        <v>5062</v>
      </c>
      <c r="N2976" t="s">
        <v>6961</v>
      </c>
      <c r="O2976" t="s">
        <v>14486</v>
      </c>
      <c r="P2976" t="s">
        <v>14487</v>
      </c>
      <c r="Q2976" t="s">
        <v>14488</v>
      </c>
      <c r="R2976" t="s">
        <v>14489</v>
      </c>
      <c r="AA2976">
        <v>3486</v>
      </c>
      <c r="AB2976" s="1">
        <v>41460</v>
      </c>
      <c r="AC2976" t="s">
        <v>3452</v>
      </c>
      <c r="AD2976" s="2">
        <v>5000000</v>
      </c>
      <c r="AE2976" s="2">
        <v>21502690</v>
      </c>
      <c r="AF2976" s="2">
        <v>26697626</v>
      </c>
      <c r="AG2976">
        <v>7</v>
      </c>
      <c r="AH2976">
        <v>5</v>
      </c>
      <c r="AI2976">
        <v>13</v>
      </c>
      <c r="AK2976" s="1" t="e">
        <f t="shared" si="425"/>
        <v>#N/A</v>
      </c>
      <c r="AL2976" s="1" t="e">
        <f t="shared" si="419"/>
        <v>#N/A</v>
      </c>
      <c r="AM2976" s="1" t="e">
        <f t="shared" si="420"/>
        <v>#N/A</v>
      </c>
      <c r="AN2976" s="1" t="e">
        <f t="shared" si="421"/>
        <v>#N/A</v>
      </c>
      <c r="AO2976" s="1" t="e">
        <f t="shared" si="422"/>
        <v>#N/A</v>
      </c>
      <c r="AP2976" s="1" t="e">
        <f t="shared" si="423"/>
        <v>#N/A</v>
      </c>
      <c r="AQ2976" s="1" t="e">
        <f t="shared" si="424"/>
        <v>#N/A</v>
      </c>
    </row>
    <row r="2977" spans="1:43">
      <c r="A2977">
        <v>76</v>
      </c>
      <c r="B2977" t="s">
        <v>14490</v>
      </c>
      <c r="C2977" t="s">
        <v>4621</v>
      </c>
      <c r="D2977" t="e">
        <f t="shared" si="418"/>
        <v>#N/A</v>
      </c>
      <c r="K2977">
        <f t="shared" si="426"/>
        <v>1984</v>
      </c>
      <c r="L2977" t="s">
        <v>4682</v>
      </c>
      <c r="M2977" t="s">
        <v>4984</v>
      </c>
      <c r="N2977" t="s">
        <v>4852</v>
      </c>
      <c r="O2977" t="s">
        <v>14491</v>
      </c>
      <c r="P2977" t="s">
        <v>5555</v>
      </c>
      <c r="Q2977" t="s">
        <v>14492</v>
      </c>
      <c r="R2977" t="s">
        <v>14493</v>
      </c>
      <c r="AA2977">
        <v>2294</v>
      </c>
      <c r="AB2977" s="1">
        <v>41502</v>
      </c>
      <c r="AC2977" t="s">
        <v>2278</v>
      </c>
      <c r="AD2977" s="2">
        <v>18000000</v>
      </c>
      <c r="AE2977" s="2">
        <v>16131410</v>
      </c>
      <c r="AF2977" s="2">
        <v>26131410</v>
      </c>
      <c r="AG2977">
        <v>8</v>
      </c>
      <c r="AH2977">
        <v>16</v>
      </c>
      <c r="AI2977">
        <v>13</v>
      </c>
      <c r="AK2977" s="1" t="e">
        <f t="shared" si="425"/>
        <v>#N/A</v>
      </c>
      <c r="AL2977" s="1" t="e">
        <f t="shared" si="419"/>
        <v>#N/A</v>
      </c>
      <c r="AM2977" s="1" t="e">
        <f t="shared" si="420"/>
        <v>#N/A</v>
      </c>
      <c r="AN2977" s="1" t="e">
        <f t="shared" si="421"/>
        <v>#N/A</v>
      </c>
      <c r="AO2977" s="1" t="e">
        <f t="shared" si="422"/>
        <v>#N/A</v>
      </c>
      <c r="AP2977" s="1" t="e">
        <f t="shared" si="423"/>
        <v>#N/A</v>
      </c>
      <c r="AQ2977" s="1" t="e">
        <f t="shared" si="424"/>
        <v>#N/A</v>
      </c>
    </row>
    <row r="2978" spans="1:43">
      <c r="A2978">
        <v>77</v>
      </c>
      <c r="B2978" t="s">
        <v>14494</v>
      </c>
      <c r="C2978" t="s">
        <v>11759</v>
      </c>
      <c r="D2978" t="e">
        <f t="shared" si="418"/>
        <v>#N/A</v>
      </c>
      <c r="K2978">
        <f t="shared" si="426"/>
        <v>1984</v>
      </c>
      <c r="L2978" t="s">
        <v>4614</v>
      </c>
      <c r="M2978" t="s">
        <v>6879</v>
      </c>
      <c r="N2978" t="s">
        <v>4690</v>
      </c>
      <c r="O2978" t="s">
        <v>4991</v>
      </c>
      <c r="P2978" t="s">
        <v>4991</v>
      </c>
      <c r="Q2978" t="s">
        <v>14495</v>
      </c>
      <c r="R2978" t="s">
        <v>14496</v>
      </c>
      <c r="AA2978">
        <v>3638</v>
      </c>
      <c r="AB2978" s="1">
        <v>41334</v>
      </c>
      <c r="AC2978" t="s">
        <v>3603</v>
      </c>
      <c r="AD2978" s="2">
        <v>4000000</v>
      </c>
      <c r="AE2978" s="2">
        <v>15179303</v>
      </c>
      <c r="AF2978" s="2">
        <v>25448707</v>
      </c>
      <c r="AG2978">
        <v>3</v>
      </c>
      <c r="AH2978">
        <v>1</v>
      </c>
      <c r="AI2978">
        <v>13</v>
      </c>
      <c r="AK2978" s="1" t="e">
        <f t="shared" si="425"/>
        <v>#N/A</v>
      </c>
      <c r="AL2978" s="1" t="e">
        <f t="shared" si="419"/>
        <v>#N/A</v>
      </c>
      <c r="AM2978" s="1" t="e">
        <f t="shared" si="420"/>
        <v>#N/A</v>
      </c>
      <c r="AN2978" s="1" t="e">
        <f t="shared" si="421"/>
        <v>#N/A</v>
      </c>
      <c r="AO2978" s="1" t="e">
        <f t="shared" si="422"/>
        <v>#N/A</v>
      </c>
      <c r="AP2978" s="1" t="e">
        <f t="shared" si="423"/>
        <v>#N/A</v>
      </c>
      <c r="AQ2978" s="1" t="e">
        <f t="shared" si="424"/>
        <v>#N/A</v>
      </c>
    </row>
    <row r="2979" spans="1:43">
      <c r="A2979">
        <v>78</v>
      </c>
      <c r="B2979" t="s">
        <v>14497</v>
      </c>
      <c r="C2979" t="s">
        <v>4805</v>
      </c>
      <c r="D2979" t="e">
        <f t="shared" si="418"/>
        <v>#N/A</v>
      </c>
      <c r="K2979">
        <f t="shared" si="426"/>
        <v>1984</v>
      </c>
      <c r="L2979" t="s">
        <v>4635</v>
      </c>
      <c r="AA2979">
        <v>2792</v>
      </c>
      <c r="AB2979" s="1">
        <v>41593</v>
      </c>
      <c r="AC2979" t="s">
        <v>2768</v>
      </c>
      <c r="AD2979" s="2">
        <v>12000000</v>
      </c>
      <c r="AE2979" s="2">
        <v>17654912</v>
      </c>
      <c r="AF2979" s="2">
        <v>24761360</v>
      </c>
      <c r="AG2979">
        <v>11</v>
      </c>
      <c r="AH2979">
        <v>15</v>
      </c>
      <c r="AI2979">
        <v>13</v>
      </c>
      <c r="AK2979" s="1" t="e">
        <f t="shared" si="425"/>
        <v>#N/A</v>
      </c>
      <c r="AL2979" s="1" t="e">
        <f t="shared" si="419"/>
        <v>#N/A</v>
      </c>
      <c r="AM2979" s="1" t="e">
        <f t="shared" si="420"/>
        <v>#N/A</v>
      </c>
      <c r="AN2979" s="1" t="e">
        <f t="shared" si="421"/>
        <v>#N/A</v>
      </c>
      <c r="AO2979" s="1" t="e">
        <f t="shared" si="422"/>
        <v>#N/A</v>
      </c>
      <c r="AP2979" s="1" t="e">
        <f t="shared" si="423"/>
        <v>#N/A</v>
      </c>
      <c r="AQ2979" s="1" t="e">
        <f t="shared" si="424"/>
        <v>#N/A</v>
      </c>
    </row>
    <row r="2980" spans="1:43">
      <c r="A2980">
        <v>79</v>
      </c>
      <c r="B2980" t="s">
        <v>14498</v>
      </c>
      <c r="C2980" t="s">
        <v>4660</v>
      </c>
      <c r="D2980" t="e">
        <f t="shared" si="418"/>
        <v>#N/A</v>
      </c>
      <c r="K2980">
        <f t="shared" si="426"/>
        <v>1984</v>
      </c>
      <c r="L2980" t="s">
        <v>4682</v>
      </c>
      <c r="M2980" t="s">
        <v>4763</v>
      </c>
      <c r="N2980" t="s">
        <v>14499</v>
      </c>
      <c r="O2980" t="s">
        <v>14500</v>
      </c>
      <c r="P2980" t="s">
        <v>14500</v>
      </c>
      <c r="Q2980" t="s">
        <v>14501</v>
      </c>
      <c r="R2980" t="s">
        <v>14502</v>
      </c>
      <c r="AA2980">
        <v>1469</v>
      </c>
      <c r="AB2980" s="1">
        <v>41348</v>
      </c>
      <c r="AC2980" t="s">
        <v>1459</v>
      </c>
      <c r="AD2980" s="2">
        <v>32000000</v>
      </c>
      <c r="AE2980" s="2">
        <v>22537881</v>
      </c>
      <c r="AF2980" s="2">
        <v>24255957</v>
      </c>
      <c r="AG2980">
        <v>3</v>
      </c>
      <c r="AH2980">
        <v>15</v>
      </c>
      <c r="AI2980">
        <v>13</v>
      </c>
      <c r="AK2980" s="1" t="e">
        <f t="shared" si="425"/>
        <v>#N/A</v>
      </c>
      <c r="AL2980" s="1" t="e">
        <f t="shared" si="419"/>
        <v>#N/A</v>
      </c>
      <c r="AM2980" s="1" t="e">
        <f t="shared" si="420"/>
        <v>#N/A</v>
      </c>
      <c r="AN2980" s="1" t="e">
        <f t="shared" si="421"/>
        <v>#N/A</v>
      </c>
      <c r="AO2980" s="1" t="e">
        <f t="shared" si="422"/>
        <v>#N/A</v>
      </c>
      <c r="AP2980" s="1" t="e">
        <f t="shared" si="423"/>
        <v>#N/A</v>
      </c>
      <c r="AQ2980" s="1" t="e">
        <f t="shared" si="424"/>
        <v>#N/A</v>
      </c>
    </row>
    <row r="2981" spans="1:43">
      <c r="A2981">
        <v>80</v>
      </c>
      <c r="B2981" t="s">
        <v>14503</v>
      </c>
      <c r="C2981" t="s">
        <v>4621</v>
      </c>
      <c r="D2981" t="e">
        <f t="shared" si="418"/>
        <v>#N/A</v>
      </c>
      <c r="K2981">
        <f t="shared" si="426"/>
        <v>1984</v>
      </c>
      <c r="L2981" t="s">
        <v>4682</v>
      </c>
      <c r="M2981" t="s">
        <v>6879</v>
      </c>
      <c r="N2981" t="s">
        <v>14504</v>
      </c>
      <c r="O2981" t="s">
        <v>14505</v>
      </c>
      <c r="P2981" t="s">
        <v>14506</v>
      </c>
      <c r="Q2981" t="s">
        <v>14507</v>
      </c>
      <c r="R2981" t="s">
        <v>14508</v>
      </c>
      <c r="AA2981">
        <v>3132</v>
      </c>
      <c r="AB2981" s="1">
        <v>41544</v>
      </c>
      <c r="AC2981" t="s">
        <v>3105</v>
      </c>
      <c r="AD2981" s="2">
        <v>8500000</v>
      </c>
      <c r="AE2981" s="2">
        <v>21569509</v>
      </c>
      <c r="AF2981" s="2">
        <v>22885836</v>
      </c>
      <c r="AG2981">
        <v>9</v>
      </c>
      <c r="AH2981">
        <v>27</v>
      </c>
      <c r="AI2981">
        <v>13</v>
      </c>
      <c r="AK2981" s="1" t="e">
        <f t="shared" si="425"/>
        <v>#N/A</v>
      </c>
      <c r="AL2981" s="1" t="e">
        <f t="shared" si="419"/>
        <v>#N/A</v>
      </c>
      <c r="AM2981" s="1" t="e">
        <f t="shared" si="420"/>
        <v>#N/A</v>
      </c>
      <c r="AN2981" s="1" t="e">
        <f t="shared" si="421"/>
        <v>#N/A</v>
      </c>
      <c r="AO2981" s="1" t="e">
        <f t="shared" si="422"/>
        <v>#N/A</v>
      </c>
      <c r="AP2981" s="1" t="e">
        <f t="shared" si="423"/>
        <v>#N/A</v>
      </c>
      <c r="AQ2981" s="1" t="e">
        <f t="shared" si="424"/>
        <v>#N/A</v>
      </c>
    </row>
    <row r="2982" spans="1:43">
      <c r="A2982">
        <v>81</v>
      </c>
      <c r="B2982" t="s">
        <v>14509</v>
      </c>
      <c r="C2982" t="s">
        <v>4621</v>
      </c>
      <c r="D2982" t="e">
        <f t="shared" si="418"/>
        <v>#N/A</v>
      </c>
      <c r="K2982">
        <f t="shared" si="426"/>
        <v>1984</v>
      </c>
      <c r="L2982" t="s">
        <v>4635</v>
      </c>
      <c r="AA2982">
        <v>3172</v>
      </c>
      <c r="AB2982" s="1">
        <v>41535</v>
      </c>
      <c r="AC2982" t="s">
        <v>3143</v>
      </c>
      <c r="AD2982" s="2">
        <v>8000000</v>
      </c>
      <c r="AE2982" s="2">
        <v>17550872</v>
      </c>
      <c r="AF2982" s="2">
        <v>22850872</v>
      </c>
      <c r="AG2982">
        <v>9</v>
      </c>
      <c r="AH2982">
        <v>18</v>
      </c>
      <c r="AI2982">
        <v>13</v>
      </c>
      <c r="AK2982" s="1" t="e">
        <f t="shared" si="425"/>
        <v>#N/A</v>
      </c>
      <c r="AL2982" s="1" t="e">
        <f t="shared" si="419"/>
        <v>#N/A</v>
      </c>
      <c r="AM2982" s="1" t="e">
        <f t="shared" si="420"/>
        <v>#N/A</v>
      </c>
      <c r="AN2982" s="1" t="e">
        <f t="shared" si="421"/>
        <v>#N/A</v>
      </c>
      <c r="AO2982" s="1" t="e">
        <f t="shared" si="422"/>
        <v>#N/A</v>
      </c>
      <c r="AP2982" s="1" t="e">
        <f t="shared" si="423"/>
        <v>#N/A</v>
      </c>
      <c r="AQ2982" s="1" t="e">
        <f t="shared" si="424"/>
        <v>#N/A</v>
      </c>
    </row>
    <row r="2983" spans="1:43">
      <c r="A2983">
        <v>82</v>
      </c>
      <c r="B2983" t="s">
        <v>4568</v>
      </c>
      <c r="C2983" t="s">
        <v>4607</v>
      </c>
      <c r="D2983" t="e">
        <f t="shared" si="418"/>
        <v>#N/A</v>
      </c>
      <c r="K2983">
        <f t="shared" si="426"/>
        <v>1984</v>
      </c>
      <c r="L2983" t="s">
        <v>4614</v>
      </c>
      <c r="M2983" t="s">
        <v>4846</v>
      </c>
      <c r="N2983" t="s">
        <v>4572</v>
      </c>
      <c r="O2983" t="s">
        <v>11592</v>
      </c>
      <c r="P2983" t="s">
        <v>14510</v>
      </c>
      <c r="Q2983" t="s">
        <v>14511</v>
      </c>
      <c r="R2983" t="s">
        <v>14512</v>
      </c>
      <c r="AA2983">
        <v>831</v>
      </c>
      <c r="AB2983" s="1">
        <v>41306</v>
      </c>
      <c r="AC2983" t="s">
        <v>824</v>
      </c>
      <c r="AD2983" s="2">
        <v>55000000</v>
      </c>
      <c r="AE2983" s="2">
        <v>9489829</v>
      </c>
      <c r="AF2983" s="2">
        <v>22597969</v>
      </c>
      <c r="AG2983">
        <v>2</v>
      </c>
      <c r="AH2983">
        <v>1</v>
      </c>
      <c r="AI2983">
        <v>13</v>
      </c>
      <c r="AK2983" s="1" t="e">
        <f t="shared" si="425"/>
        <v>#N/A</v>
      </c>
      <c r="AL2983" s="1" t="e">
        <f t="shared" si="419"/>
        <v>#N/A</v>
      </c>
      <c r="AM2983" s="1" t="e">
        <f t="shared" si="420"/>
        <v>#N/A</v>
      </c>
      <c r="AN2983" s="1" t="e">
        <f t="shared" si="421"/>
        <v>#N/A</v>
      </c>
      <c r="AO2983" s="1" t="e">
        <f t="shared" si="422"/>
        <v>#N/A</v>
      </c>
      <c r="AP2983" s="1" t="e">
        <f t="shared" si="423"/>
        <v>#N/A</v>
      </c>
      <c r="AQ2983" s="1" t="e">
        <f t="shared" si="424"/>
        <v>#N/A</v>
      </c>
    </row>
    <row r="2984" spans="1:43">
      <c r="A2984">
        <v>83</v>
      </c>
      <c r="B2984" t="s">
        <v>14513</v>
      </c>
      <c r="C2984" t="s">
        <v>12670</v>
      </c>
      <c r="D2984" t="e">
        <f t="shared" si="418"/>
        <v>#N/A</v>
      </c>
      <c r="K2984">
        <f t="shared" si="426"/>
        <v>1984</v>
      </c>
      <c r="L2984" t="s">
        <v>4635</v>
      </c>
      <c r="AA2984">
        <v>2434</v>
      </c>
      <c r="AB2984" s="1">
        <v>41369</v>
      </c>
      <c r="AC2984" t="s">
        <v>2417</v>
      </c>
      <c r="AD2984" s="2">
        <v>16000000</v>
      </c>
      <c r="AE2984" s="2">
        <v>2322593</v>
      </c>
      <c r="AF2984" s="2">
        <v>22594052</v>
      </c>
      <c r="AG2984">
        <v>4</v>
      </c>
      <c r="AH2984">
        <v>5</v>
      </c>
      <c r="AI2984">
        <v>13</v>
      </c>
      <c r="AK2984" s="1" t="e">
        <f t="shared" si="425"/>
        <v>#N/A</v>
      </c>
      <c r="AL2984" s="1" t="e">
        <f t="shared" si="419"/>
        <v>#N/A</v>
      </c>
      <c r="AM2984" s="1" t="e">
        <f t="shared" si="420"/>
        <v>#N/A</v>
      </c>
      <c r="AN2984" s="1" t="e">
        <f t="shared" si="421"/>
        <v>#N/A</v>
      </c>
      <c r="AO2984" s="1" t="e">
        <f t="shared" si="422"/>
        <v>#N/A</v>
      </c>
      <c r="AP2984" s="1" t="e">
        <f t="shared" si="423"/>
        <v>#N/A</v>
      </c>
      <c r="AQ2984" s="1" t="e">
        <f t="shared" si="424"/>
        <v>#N/A</v>
      </c>
    </row>
    <row r="2985" spans="1:43">
      <c r="A2985">
        <v>84</v>
      </c>
      <c r="B2985" t="s">
        <v>2951</v>
      </c>
      <c r="C2985" t="s">
        <v>10764</v>
      </c>
      <c r="D2985">
        <f t="shared" si="418"/>
        <v>10000000</v>
      </c>
      <c r="K2985">
        <f t="shared" si="426"/>
        <v>1984</v>
      </c>
      <c r="L2985" t="s">
        <v>4682</v>
      </c>
      <c r="M2985" t="s">
        <v>4872</v>
      </c>
      <c r="N2985" t="s">
        <v>5728</v>
      </c>
      <c r="O2985" t="s">
        <v>8958</v>
      </c>
      <c r="P2985" t="s">
        <v>14514</v>
      </c>
      <c r="Q2985" t="s">
        <v>14515</v>
      </c>
      <c r="R2985" t="s">
        <v>14516</v>
      </c>
      <c r="AA2985">
        <v>3207</v>
      </c>
      <c r="AB2985" s="1">
        <v>41537</v>
      </c>
      <c r="AC2985" t="s">
        <v>3178</v>
      </c>
      <c r="AD2985" s="2">
        <v>8000000</v>
      </c>
      <c r="AE2985" s="2">
        <v>0</v>
      </c>
      <c r="AF2985" s="2">
        <v>21970000</v>
      </c>
      <c r="AG2985">
        <v>9</v>
      </c>
      <c r="AH2985">
        <v>20</v>
      </c>
      <c r="AI2985">
        <v>13</v>
      </c>
      <c r="AK2985" s="1" t="e">
        <f t="shared" si="425"/>
        <v>#N/A</v>
      </c>
      <c r="AL2985" s="1" t="e">
        <f t="shared" si="419"/>
        <v>#N/A</v>
      </c>
      <c r="AM2985" s="1" t="e">
        <f t="shared" si="420"/>
        <v>#N/A</v>
      </c>
      <c r="AN2985" s="1" t="e">
        <f t="shared" si="421"/>
        <v>#N/A</v>
      </c>
      <c r="AO2985" s="1" t="e">
        <f t="shared" si="422"/>
        <v>#N/A</v>
      </c>
      <c r="AP2985" s="1" t="e">
        <f t="shared" si="423"/>
        <v>#N/A</v>
      </c>
      <c r="AQ2985" s="1" t="e">
        <f t="shared" si="424"/>
        <v>#N/A</v>
      </c>
    </row>
    <row r="2986" spans="1:43">
      <c r="A2986">
        <v>85</v>
      </c>
      <c r="B2986" t="s">
        <v>14517</v>
      </c>
      <c r="C2986" t="s">
        <v>5962</v>
      </c>
      <c r="D2986" t="e">
        <f t="shared" si="418"/>
        <v>#N/A</v>
      </c>
      <c r="K2986">
        <f t="shared" si="426"/>
        <v>1984</v>
      </c>
      <c r="L2986" t="s">
        <v>4600</v>
      </c>
      <c r="M2986" t="s">
        <v>5159</v>
      </c>
      <c r="N2986" t="s">
        <v>11443</v>
      </c>
      <c r="O2986" t="s">
        <v>14518</v>
      </c>
      <c r="P2986" t="s">
        <v>14518</v>
      </c>
      <c r="Q2986" t="s">
        <v>14519</v>
      </c>
      <c r="R2986" t="s">
        <v>14520</v>
      </c>
      <c r="AA2986">
        <v>2591</v>
      </c>
      <c r="AB2986" s="1">
        <v>41614</v>
      </c>
      <c r="AC2986" t="s">
        <v>2572</v>
      </c>
      <c r="AD2986" s="2">
        <v>15000000</v>
      </c>
      <c r="AE2986" s="2">
        <v>0</v>
      </c>
      <c r="AF2986" s="2">
        <v>20898221</v>
      </c>
      <c r="AG2986">
        <v>12</v>
      </c>
      <c r="AH2986">
        <v>6</v>
      </c>
      <c r="AI2986">
        <v>13</v>
      </c>
      <c r="AK2986" s="1" t="e">
        <f t="shared" si="425"/>
        <v>#N/A</v>
      </c>
      <c r="AL2986" s="1" t="e">
        <f t="shared" si="419"/>
        <v>#N/A</v>
      </c>
      <c r="AM2986" s="1" t="e">
        <f t="shared" si="420"/>
        <v>#N/A</v>
      </c>
      <c r="AN2986" s="1" t="e">
        <f t="shared" si="421"/>
        <v>#N/A</v>
      </c>
      <c r="AO2986" s="1" t="e">
        <f t="shared" si="422"/>
        <v>#N/A</v>
      </c>
      <c r="AP2986" s="1" t="e">
        <f t="shared" si="423"/>
        <v>#N/A</v>
      </c>
      <c r="AQ2986" s="1" t="e">
        <f t="shared" si="424"/>
        <v>#N/A</v>
      </c>
    </row>
    <row r="2987" spans="1:43">
      <c r="A2987">
        <v>86</v>
      </c>
      <c r="B2987" t="s">
        <v>14521</v>
      </c>
      <c r="C2987" t="s">
        <v>11759</v>
      </c>
      <c r="D2987" t="e">
        <f t="shared" si="418"/>
        <v>#N/A</v>
      </c>
      <c r="K2987">
        <f t="shared" si="426"/>
        <v>1984</v>
      </c>
      <c r="L2987" t="s">
        <v>4614</v>
      </c>
      <c r="M2987" t="s">
        <v>4661</v>
      </c>
      <c r="N2987" t="s">
        <v>5287</v>
      </c>
      <c r="O2987" t="s">
        <v>6679</v>
      </c>
      <c r="P2987" t="s">
        <v>14522</v>
      </c>
      <c r="Q2987" t="s">
        <v>14523</v>
      </c>
      <c r="R2987" t="s">
        <v>14524</v>
      </c>
      <c r="AA2987">
        <v>3805</v>
      </c>
      <c r="AB2987" s="1">
        <v>41418</v>
      </c>
      <c r="AC2987" t="s">
        <v>3765</v>
      </c>
      <c r="AD2987" s="2">
        <v>3000000</v>
      </c>
      <c r="AE2987" s="2">
        <v>8110621</v>
      </c>
      <c r="AF2987" s="2">
        <v>20737030</v>
      </c>
      <c r="AG2987">
        <v>5</v>
      </c>
      <c r="AH2987">
        <v>24</v>
      </c>
      <c r="AI2987">
        <v>13</v>
      </c>
      <c r="AK2987" s="1" t="e">
        <f t="shared" si="425"/>
        <v>#N/A</v>
      </c>
      <c r="AL2987" s="1" t="e">
        <f t="shared" si="419"/>
        <v>#N/A</v>
      </c>
      <c r="AM2987" s="1" t="e">
        <f t="shared" si="420"/>
        <v>#N/A</v>
      </c>
      <c r="AN2987" s="1" t="e">
        <f t="shared" si="421"/>
        <v>#N/A</v>
      </c>
      <c r="AO2987" s="1" t="e">
        <f t="shared" si="422"/>
        <v>#N/A</v>
      </c>
      <c r="AP2987" s="1" t="e">
        <f t="shared" si="423"/>
        <v>#N/A</v>
      </c>
      <c r="AQ2987" s="1" t="e">
        <f t="shared" si="424"/>
        <v>#N/A</v>
      </c>
    </row>
    <row r="2988" spans="1:43">
      <c r="A2988">
        <v>87</v>
      </c>
      <c r="B2988">
        <v>1984</v>
      </c>
      <c r="C2988" t="s">
        <v>6636</v>
      </c>
      <c r="D2988" t="e">
        <f t="shared" si="418"/>
        <v>#N/A</v>
      </c>
      <c r="K2988">
        <f t="shared" si="426"/>
        <v>1984</v>
      </c>
      <c r="L2988" t="s">
        <v>4829</v>
      </c>
      <c r="M2988" t="s">
        <v>14525</v>
      </c>
      <c r="N2988" t="s">
        <v>14526</v>
      </c>
      <c r="O2988" t="s">
        <v>5131</v>
      </c>
      <c r="P2988" t="s">
        <v>14527</v>
      </c>
      <c r="Q2988" t="s">
        <v>14528</v>
      </c>
      <c r="R2988" t="s">
        <v>4829</v>
      </c>
      <c r="AA2988">
        <v>1610</v>
      </c>
      <c r="AB2988" s="1">
        <v>41341</v>
      </c>
      <c r="AC2988" t="s">
        <v>1599</v>
      </c>
      <c r="AD2988" s="2">
        <v>30000000</v>
      </c>
      <c r="AE2988" s="2">
        <v>10895295</v>
      </c>
      <c r="AF2988" s="2">
        <v>18903193</v>
      </c>
      <c r="AG2988">
        <v>3</v>
      </c>
      <c r="AH2988">
        <v>8</v>
      </c>
      <c r="AI2988">
        <v>13</v>
      </c>
      <c r="AK2988" s="1" t="e">
        <f t="shared" si="425"/>
        <v>#N/A</v>
      </c>
      <c r="AL2988" s="1" t="e">
        <f t="shared" si="419"/>
        <v>#N/A</v>
      </c>
      <c r="AM2988" s="1" t="e">
        <f t="shared" si="420"/>
        <v>#N/A</v>
      </c>
      <c r="AN2988" s="1" t="e">
        <f t="shared" si="421"/>
        <v>#N/A</v>
      </c>
      <c r="AO2988" s="1" t="e">
        <f t="shared" si="422"/>
        <v>#N/A</v>
      </c>
      <c r="AP2988" s="1" t="e">
        <f t="shared" si="423"/>
        <v>#N/A</v>
      </c>
      <c r="AQ2988" s="1" t="e">
        <f t="shared" si="424"/>
        <v>#N/A</v>
      </c>
    </row>
    <row r="2989" spans="1:43">
      <c r="A2989">
        <v>88</v>
      </c>
      <c r="B2989" t="s">
        <v>14529</v>
      </c>
      <c r="C2989" t="s">
        <v>5962</v>
      </c>
      <c r="D2989" t="e">
        <f t="shared" si="418"/>
        <v>#N/A</v>
      </c>
      <c r="K2989">
        <f t="shared" si="426"/>
        <v>1984</v>
      </c>
      <c r="L2989" t="s">
        <v>4682</v>
      </c>
      <c r="M2989" t="s">
        <v>5460</v>
      </c>
      <c r="N2989" t="s">
        <v>10962</v>
      </c>
      <c r="O2989" t="s">
        <v>7013</v>
      </c>
      <c r="P2989" t="s">
        <v>5881</v>
      </c>
      <c r="Q2989" t="s">
        <v>14530</v>
      </c>
      <c r="R2989" t="s">
        <v>14531</v>
      </c>
      <c r="AA2989">
        <v>2696</v>
      </c>
      <c r="AB2989" s="1">
        <v>41355</v>
      </c>
      <c r="AC2989" t="s">
        <v>2674</v>
      </c>
      <c r="AD2989" s="2">
        <v>13000000</v>
      </c>
      <c r="AE2989" s="2">
        <v>18007317</v>
      </c>
      <c r="AF2989" s="2">
        <v>18733666</v>
      </c>
      <c r="AG2989">
        <v>3</v>
      </c>
      <c r="AH2989">
        <v>22</v>
      </c>
      <c r="AI2989">
        <v>13</v>
      </c>
      <c r="AK2989" s="1" t="e">
        <f t="shared" si="425"/>
        <v>#N/A</v>
      </c>
      <c r="AL2989" s="1" t="e">
        <f t="shared" si="419"/>
        <v>#N/A</v>
      </c>
      <c r="AM2989" s="1" t="e">
        <f t="shared" si="420"/>
        <v>#N/A</v>
      </c>
      <c r="AN2989" s="1" t="e">
        <f t="shared" si="421"/>
        <v>#N/A</v>
      </c>
      <c r="AO2989" s="1" t="e">
        <f t="shared" si="422"/>
        <v>#N/A</v>
      </c>
      <c r="AP2989" s="1" t="e">
        <f t="shared" si="423"/>
        <v>#N/A</v>
      </c>
      <c r="AQ2989" s="1" t="e">
        <f t="shared" si="424"/>
        <v>#N/A</v>
      </c>
    </row>
    <row r="2990" spans="1:43">
      <c r="A2990">
        <v>89</v>
      </c>
      <c r="B2990" t="s">
        <v>14532</v>
      </c>
      <c r="C2990" t="s">
        <v>13085</v>
      </c>
      <c r="D2990" t="e">
        <f t="shared" si="418"/>
        <v>#N/A</v>
      </c>
      <c r="K2990">
        <f t="shared" si="426"/>
        <v>1984</v>
      </c>
      <c r="L2990" t="s">
        <v>4635</v>
      </c>
      <c r="AA2990">
        <v>3748</v>
      </c>
      <c r="AB2990" s="1">
        <v>41411</v>
      </c>
      <c r="AC2990" t="s">
        <v>3708</v>
      </c>
      <c r="AD2990" s="2">
        <v>3450000</v>
      </c>
      <c r="AE2990" s="2">
        <v>687185</v>
      </c>
      <c r="AF2990" s="2">
        <v>18309793</v>
      </c>
      <c r="AG2990">
        <v>5</v>
      </c>
      <c r="AH2990">
        <v>17</v>
      </c>
      <c r="AI2990">
        <v>13</v>
      </c>
      <c r="AK2990" s="1" t="e">
        <f t="shared" si="425"/>
        <v>#N/A</v>
      </c>
      <c r="AL2990" s="1" t="e">
        <f t="shared" si="419"/>
        <v>#N/A</v>
      </c>
      <c r="AM2990" s="1" t="e">
        <f t="shared" si="420"/>
        <v>#N/A</v>
      </c>
      <c r="AN2990" s="1" t="e">
        <f t="shared" si="421"/>
        <v>#N/A</v>
      </c>
      <c r="AO2990" s="1" t="e">
        <f t="shared" si="422"/>
        <v>#N/A</v>
      </c>
      <c r="AP2990" s="1" t="e">
        <f t="shared" si="423"/>
        <v>#N/A</v>
      </c>
      <c r="AQ2990" s="1" t="e">
        <f t="shared" si="424"/>
        <v>#N/A</v>
      </c>
    </row>
    <row r="2991" spans="1:43">
      <c r="A2991">
        <v>90</v>
      </c>
      <c r="B2991" t="s">
        <v>14533</v>
      </c>
      <c r="C2991" t="s">
        <v>4621</v>
      </c>
      <c r="D2991" t="e">
        <f t="shared" si="418"/>
        <v>#N/A</v>
      </c>
      <c r="K2991">
        <f t="shared" si="426"/>
        <v>1984</v>
      </c>
      <c r="L2991" t="s">
        <v>4635</v>
      </c>
      <c r="AA2991">
        <v>2167</v>
      </c>
      <c r="AB2991" s="1">
        <v>41558</v>
      </c>
      <c r="AC2991" t="s">
        <v>2151</v>
      </c>
      <c r="AD2991" s="2">
        <v>20000000</v>
      </c>
      <c r="AE2991" s="2">
        <v>8008161</v>
      </c>
      <c r="AF2991" s="2">
        <v>18273009</v>
      </c>
      <c r="AG2991">
        <v>10</v>
      </c>
      <c r="AH2991">
        <v>11</v>
      </c>
      <c r="AI2991">
        <v>13</v>
      </c>
      <c r="AK2991" s="1" t="e">
        <f t="shared" si="425"/>
        <v>#N/A</v>
      </c>
      <c r="AL2991" s="1" t="e">
        <f t="shared" si="419"/>
        <v>#N/A</v>
      </c>
      <c r="AM2991" s="1" t="e">
        <f t="shared" si="420"/>
        <v>#N/A</v>
      </c>
      <c r="AN2991" s="1" t="e">
        <f t="shared" si="421"/>
        <v>#N/A</v>
      </c>
      <c r="AO2991" s="1" t="e">
        <f t="shared" si="422"/>
        <v>#N/A</v>
      </c>
      <c r="AP2991" s="1" t="e">
        <f t="shared" si="423"/>
        <v>#N/A</v>
      </c>
      <c r="AQ2991" s="1" t="e">
        <f t="shared" si="424"/>
        <v>#N/A</v>
      </c>
    </row>
    <row r="2992" spans="1:43">
      <c r="A2992">
        <v>91</v>
      </c>
      <c r="B2992" t="s">
        <v>14534</v>
      </c>
      <c r="C2992" t="s">
        <v>5962</v>
      </c>
      <c r="D2992" t="e">
        <f t="shared" si="418"/>
        <v>#N/A</v>
      </c>
      <c r="K2992">
        <f t="shared" si="426"/>
        <v>1984</v>
      </c>
      <c r="L2992" t="s">
        <v>4635</v>
      </c>
      <c r="AA2992">
        <v>4284</v>
      </c>
      <c r="AB2992" s="1">
        <v>41467</v>
      </c>
      <c r="AC2992" t="s">
        <v>4234</v>
      </c>
      <c r="AD2992" s="2">
        <v>900000</v>
      </c>
      <c r="AE2992" s="2">
        <v>16098998</v>
      </c>
      <c r="AF2992" s="2">
        <v>16928069</v>
      </c>
      <c r="AG2992">
        <v>7</v>
      </c>
      <c r="AH2992">
        <v>12</v>
      </c>
      <c r="AI2992">
        <v>13</v>
      </c>
      <c r="AK2992" s="1" t="e">
        <f t="shared" si="425"/>
        <v>#N/A</v>
      </c>
      <c r="AL2992" s="1" t="e">
        <f t="shared" si="419"/>
        <v>#N/A</v>
      </c>
      <c r="AM2992" s="1" t="e">
        <f t="shared" si="420"/>
        <v>#N/A</v>
      </c>
      <c r="AN2992" s="1" t="e">
        <f t="shared" si="421"/>
        <v>#N/A</v>
      </c>
      <c r="AO2992" s="1" t="e">
        <f t="shared" si="422"/>
        <v>#N/A</v>
      </c>
      <c r="AP2992" s="1" t="e">
        <f t="shared" si="423"/>
        <v>#N/A</v>
      </c>
      <c r="AQ2992" s="1" t="e">
        <f t="shared" si="424"/>
        <v>#N/A</v>
      </c>
    </row>
    <row r="2993" spans="1:43">
      <c r="A2993">
        <v>92</v>
      </c>
      <c r="B2993" t="s">
        <v>14535</v>
      </c>
      <c r="C2993" t="s">
        <v>4628</v>
      </c>
      <c r="D2993" t="e">
        <f t="shared" si="418"/>
        <v>#N/A</v>
      </c>
      <c r="K2993">
        <f t="shared" si="426"/>
        <v>1984</v>
      </c>
      <c r="L2993" t="s">
        <v>4635</v>
      </c>
      <c r="AA2993">
        <v>2162</v>
      </c>
      <c r="AB2993" s="1">
        <v>41537</v>
      </c>
      <c r="AC2993" t="s">
        <v>2147</v>
      </c>
      <c r="AD2993" s="2">
        <v>20000000</v>
      </c>
      <c r="AE2993" s="2">
        <v>8888355</v>
      </c>
      <c r="AF2993" s="2">
        <v>16723377</v>
      </c>
      <c r="AG2993">
        <v>9</v>
      </c>
      <c r="AH2993">
        <v>20</v>
      </c>
      <c r="AI2993">
        <v>13</v>
      </c>
      <c r="AK2993" s="1" t="e">
        <f t="shared" si="425"/>
        <v>#N/A</v>
      </c>
      <c r="AL2993" s="1" t="e">
        <f t="shared" si="419"/>
        <v>#N/A</v>
      </c>
      <c r="AM2993" s="1" t="e">
        <f t="shared" si="420"/>
        <v>#N/A</v>
      </c>
      <c r="AN2993" s="1" t="e">
        <f t="shared" si="421"/>
        <v>#N/A</v>
      </c>
      <c r="AO2993" s="1" t="e">
        <f t="shared" si="422"/>
        <v>#N/A</v>
      </c>
      <c r="AP2993" s="1" t="e">
        <f t="shared" si="423"/>
        <v>#N/A</v>
      </c>
      <c r="AQ2993" s="1" t="e">
        <f t="shared" si="424"/>
        <v>#N/A</v>
      </c>
    </row>
    <row r="2994" spans="1:43">
      <c r="A2994">
        <v>93</v>
      </c>
      <c r="B2994" t="s">
        <v>14536</v>
      </c>
      <c r="C2994" t="s">
        <v>12670</v>
      </c>
      <c r="D2994" t="e">
        <f t="shared" si="418"/>
        <v>#N/A</v>
      </c>
      <c r="K2994">
        <f t="shared" si="426"/>
        <v>1984</v>
      </c>
      <c r="L2994" t="s">
        <v>4635</v>
      </c>
      <c r="AA2994">
        <v>1237</v>
      </c>
      <c r="AB2994" s="1">
        <v>41502</v>
      </c>
      <c r="AC2994" t="s">
        <v>1229</v>
      </c>
      <c r="AD2994" s="2">
        <v>40000000</v>
      </c>
      <c r="AE2994" s="2">
        <v>7388654</v>
      </c>
      <c r="AF2994" s="2">
        <v>16173593</v>
      </c>
      <c r="AG2994">
        <v>8</v>
      </c>
      <c r="AH2994">
        <v>16</v>
      </c>
      <c r="AI2994">
        <v>13</v>
      </c>
      <c r="AK2994" s="1" t="e">
        <f t="shared" si="425"/>
        <v>#N/A</v>
      </c>
      <c r="AL2994" s="1" t="e">
        <f t="shared" si="419"/>
        <v>#N/A</v>
      </c>
      <c r="AM2994" s="1" t="e">
        <f t="shared" si="420"/>
        <v>#N/A</v>
      </c>
      <c r="AN2994" s="1" t="e">
        <f t="shared" si="421"/>
        <v>#N/A</v>
      </c>
      <c r="AO2994" s="1" t="e">
        <f t="shared" si="422"/>
        <v>#N/A</v>
      </c>
      <c r="AP2994" s="1" t="e">
        <f t="shared" si="423"/>
        <v>#N/A</v>
      </c>
      <c r="AQ2994" s="1" t="e">
        <f t="shared" si="424"/>
        <v>#N/A</v>
      </c>
    </row>
    <row r="2995" spans="1:43">
      <c r="A2995">
        <v>94</v>
      </c>
      <c r="B2995" t="s">
        <v>14537</v>
      </c>
      <c r="C2995" t="s">
        <v>4621</v>
      </c>
      <c r="D2995" t="e">
        <f t="shared" si="418"/>
        <v>#N/A</v>
      </c>
      <c r="K2995">
        <f t="shared" si="426"/>
        <v>1984</v>
      </c>
      <c r="L2995" t="s">
        <v>4614</v>
      </c>
      <c r="M2995" t="s">
        <v>4763</v>
      </c>
      <c r="N2995" t="s">
        <v>8692</v>
      </c>
      <c r="O2995" t="s">
        <v>10878</v>
      </c>
      <c r="P2995" t="s">
        <v>14538</v>
      </c>
      <c r="Q2995" t="s">
        <v>14539</v>
      </c>
      <c r="R2995" t="s">
        <v>14540</v>
      </c>
      <c r="AA2995">
        <v>1991</v>
      </c>
      <c r="AB2995" s="1">
        <v>41612</v>
      </c>
      <c r="AC2995" t="s">
        <v>1977</v>
      </c>
      <c r="AD2995" s="2">
        <v>22000000</v>
      </c>
      <c r="AE2995" s="2">
        <v>11330849</v>
      </c>
      <c r="AF2995" s="2">
        <v>15434375</v>
      </c>
      <c r="AG2995">
        <v>12</v>
      </c>
      <c r="AH2995">
        <v>4</v>
      </c>
      <c r="AI2995">
        <v>13</v>
      </c>
      <c r="AK2995" s="1" t="e">
        <f t="shared" si="425"/>
        <v>#N/A</v>
      </c>
      <c r="AL2995" s="1" t="e">
        <f t="shared" si="419"/>
        <v>#N/A</v>
      </c>
      <c r="AM2995" s="1" t="e">
        <f t="shared" si="420"/>
        <v>#N/A</v>
      </c>
      <c r="AN2995" s="1" t="e">
        <f t="shared" si="421"/>
        <v>#N/A</v>
      </c>
      <c r="AO2995" s="1" t="e">
        <f t="shared" si="422"/>
        <v>#N/A</v>
      </c>
      <c r="AP2995" s="1" t="e">
        <f t="shared" si="423"/>
        <v>#N/A</v>
      </c>
      <c r="AQ2995" s="1" t="e">
        <f t="shared" si="424"/>
        <v>#N/A</v>
      </c>
    </row>
    <row r="2996" spans="1:43">
      <c r="A2996">
        <v>95</v>
      </c>
      <c r="B2996" t="s">
        <v>14541</v>
      </c>
      <c r="C2996" t="s">
        <v>10764</v>
      </c>
      <c r="D2996" t="e">
        <f t="shared" si="418"/>
        <v>#N/A</v>
      </c>
      <c r="K2996">
        <f t="shared" si="426"/>
        <v>1984</v>
      </c>
      <c r="L2996" t="s">
        <v>4682</v>
      </c>
      <c r="M2996" t="s">
        <v>5095</v>
      </c>
      <c r="N2996" t="s">
        <v>4690</v>
      </c>
      <c r="O2996" t="s">
        <v>14542</v>
      </c>
      <c r="P2996" t="s">
        <v>14543</v>
      </c>
      <c r="Q2996" t="s">
        <v>14544</v>
      </c>
      <c r="R2996" t="s">
        <v>14545</v>
      </c>
      <c r="AA2996">
        <v>2302</v>
      </c>
      <c r="AB2996" s="1">
        <v>41516</v>
      </c>
      <c r="AC2996" t="s">
        <v>2286</v>
      </c>
      <c r="AD2996" s="2">
        <v>18000000</v>
      </c>
      <c r="AE2996" s="2">
        <v>10501938</v>
      </c>
      <c r="AF2996" s="2">
        <v>11813989</v>
      </c>
      <c r="AG2996">
        <v>8</v>
      </c>
      <c r="AH2996">
        <v>30</v>
      </c>
      <c r="AI2996">
        <v>13</v>
      </c>
      <c r="AK2996" s="1" t="e">
        <f t="shared" si="425"/>
        <v>#N/A</v>
      </c>
      <c r="AL2996" s="1" t="e">
        <f t="shared" si="419"/>
        <v>#N/A</v>
      </c>
      <c r="AM2996" s="1" t="e">
        <f t="shared" si="420"/>
        <v>#N/A</v>
      </c>
      <c r="AN2996" s="1" t="e">
        <f t="shared" si="421"/>
        <v>#N/A</v>
      </c>
      <c r="AO2996" s="1" t="e">
        <f t="shared" si="422"/>
        <v>#N/A</v>
      </c>
      <c r="AP2996" s="1" t="e">
        <f t="shared" si="423"/>
        <v>#N/A</v>
      </c>
      <c r="AQ2996" s="1" t="e">
        <f t="shared" si="424"/>
        <v>#N/A</v>
      </c>
    </row>
    <row r="2997" spans="1:43">
      <c r="A2997">
        <v>96</v>
      </c>
      <c r="B2997" t="s">
        <v>14546</v>
      </c>
      <c r="C2997" t="s">
        <v>13469</v>
      </c>
      <c r="D2997" t="e">
        <f t="shared" si="418"/>
        <v>#N/A</v>
      </c>
      <c r="K2997">
        <f t="shared" si="426"/>
        <v>1984</v>
      </c>
      <c r="L2997" t="s">
        <v>4682</v>
      </c>
      <c r="M2997" t="s">
        <v>4877</v>
      </c>
      <c r="N2997" t="s">
        <v>4893</v>
      </c>
      <c r="O2997" t="s">
        <v>14547</v>
      </c>
      <c r="P2997" t="s">
        <v>14548</v>
      </c>
      <c r="Q2997" t="s">
        <v>14549</v>
      </c>
      <c r="R2997" t="s">
        <v>14550</v>
      </c>
      <c r="AA2997">
        <v>2746</v>
      </c>
      <c r="AB2997" s="1">
        <v>41334</v>
      </c>
      <c r="AC2997" t="s">
        <v>2723</v>
      </c>
      <c r="AD2997" s="2">
        <v>12500000</v>
      </c>
      <c r="AE2997" s="2">
        <v>292562</v>
      </c>
      <c r="AF2997" s="2">
        <v>9376444</v>
      </c>
      <c r="AG2997">
        <v>3</v>
      </c>
      <c r="AH2997">
        <v>1</v>
      </c>
      <c r="AI2997">
        <v>13</v>
      </c>
      <c r="AK2997" s="1" t="e">
        <f t="shared" si="425"/>
        <v>#N/A</v>
      </c>
      <c r="AL2997" s="1" t="e">
        <f t="shared" si="419"/>
        <v>#N/A</v>
      </c>
      <c r="AM2997" s="1" t="e">
        <f t="shared" si="420"/>
        <v>#N/A</v>
      </c>
      <c r="AN2997" s="1" t="e">
        <f t="shared" si="421"/>
        <v>#N/A</v>
      </c>
      <c r="AO2997" s="1" t="e">
        <f t="shared" si="422"/>
        <v>#N/A</v>
      </c>
      <c r="AP2997" s="1" t="e">
        <f t="shared" si="423"/>
        <v>#N/A</v>
      </c>
      <c r="AQ2997" s="1" t="e">
        <f t="shared" si="424"/>
        <v>#N/A</v>
      </c>
    </row>
    <row r="2998" spans="1:43">
      <c r="A2998">
        <v>97</v>
      </c>
      <c r="B2998" t="s">
        <v>14551</v>
      </c>
      <c r="C2998" t="s">
        <v>5962</v>
      </c>
      <c r="D2998" t="e">
        <f t="shared" si="418"/>
        <v>#N/A</v>
      </c>
      <c r="K2998">
        <f t="shared" si="426"/>
        <v>1984</v>
      </c>
      <c r="L2998" t="s">
        <v>4682</v>
      </c>
      <c r="M2998" t="s">
        <v>4728</v>
      </c>
      <c r="N2998" t="s">
        <v>4684</v>
      </c>
      <c r="O2998" t="s">
        <v>14552</v>
      </c>
      <c r="P2998" t="s">
        <v>12692</v>
      </c>
      <c r="Q2998" t="s">
        <v>14553</v>
      </c>
      <c r="R2998" t="s">
        <v>14554</v>
      </c>
      <c r="AA2998">
        <v>2549</v>
      </c>
      <c r="AB2998" s="1">
        <v>41404</v>
      </c>
      <c r="AC2998" t="s">
        <v>2530</v>
      </c>
      <c r="AD2998" s="2">
        <v>15000000</v>
      </c>
      <c r="AE2998" s="2">
        <v>9177065</v>
      </c>
      <c r="AF2998" s="2">
        <v>9307166</v>
      </c>
      <c r="AG2998">
        <v>5</v>
      </c>
      <c r="AH2998">
        <v>10</v>
      </c>
      <c r="AI2998">
        <v>13</v>
      </c>
      <c r="AK2998" s="1" t="e">
        <f t="shared" si="425"/>
        <v>#N/A</v>
      </c>
      <c r="AL2998" s="1" t="e">
        <f t="shared" si="419"/>
        <v>#N/A</v>
      </c>
      <c r="AM2998" s="1" t="e">
        <f t="shared" si="420"/>
        <v>#N/A</v>
      </c>
      <c r="AN2998" s="1" t="e">
        <f t="shared" si="421"/>
        <v>#N/A</v>
      </c>
      <c r="AO2998" s="1" t="e">
        <f t="shared" si="422"/>
        <v>#N/A</v>
      </c>
      <c r="AP2998" s="1" t="e">
        <f t="shared" si="423"/>
        <v>#N/A</v>
      </c>
      <c r="AQ2998" s="1" t="e">
        <f t="shared" si="424"/>
        <v>#N/A</v>
      </c>
    </row>
    <row r="2999" spans="1:43">
      <c r="A2999">
        <v>98</v>
      </c>
      <c r="B2999" t="s">
        <v>14555</v>
      </c>
      <c r="C2999" t="s">
        <v>4805</v>
      </c>
      <c r="D2999" t="e">
        <f t="shared" si="418"/>
        <v>#N/A</v>
      </c>
      <c r="K2999">
        <f t="shared" si="426"/>
        <v>1984</v>
      </c>
      <c r="L2999" t="s">
        <v>4600</v>
      </c>
      <c r="M2999" t="s">
        <v>5371</v>
      </c>
      <c r="N2999" t="s">
        <v>5218</v>
      </c>
      <c r="O2999" t="s">
        <v>14556</v>
      </c>
      <c r="P2999" t="s">
        <v>14556</v>
      </c>
      <c r="Q2999" t="s">
        <v>14557</v>
      </c>
      <c r="R2999" t="s">
        <v>14558</v>
      </c>
      <c r="AA2999">
        <v>2316</v>
      </c>
      <c r="AB2999" s="1">
        <v>41544</v>
      </c>
      <c r="AC2999" t="s">
        <v>2300</v>
      </c>
      <c r="AD2999" s="2">
        <v>18000000</v>
      </c>
      <c r="AE2999" s="2">
        <v>3422409</v>
      </c>
      <c r="AF2999" s="2">
        <v>9085348</v>
      </c>
      <c r="AG2999">
        <v>9</v>
      </c>
      <c r="AH2999">
        <v>27</v>
      </c>
      <c r="AI2999">
        <v>13</v>
      </c>
      <c r="AK2999" s="1" t="e">
        <f t="shared" si="425"/>
        <v>#N/A</v>
      </c>
      <c r="AL2999" s="1" t="e">
        <f t="shared" si="419"/>
        <v>#N/A</v>
      </c>
      <c r="AM2999" s="1" t="e">
        <f t="shared" si="420"/>
        <v>#N/A</v>
      </c>
      <c r="AN2999" s="1" t="e">
        <f t="shared" si="421"/>
        <v>#N/A</v>
      </c>
      <c r="AO2999" s="1" t="e">
        <f t="shared" si="422"/>
        <v>#N/A</v>
      </c>
      <c r="AP2999" s="1" t="e">
        <f t="shared" si="423"/>
        <v>#N/A</v>
      </c>
      <c r="AQ2999" s="1" t="e">
        <f t="shared" si="424"/>
        <v>#N/A</v>
      </c>
    </row>
    <row r="3000" spans="1:43">
      <c r="A3000">
        <v>99</v>
      </c>
      <c r="B3000" t="s">
        <v>14559</v>
      </c>
      <c r="C3000" t="s">
        <v>4628</v>
      </c>
      <c r="D3000" t="e">
        <f t="shared" si="418"/>
        <v>#N/A</v>
      </c>
      <c r="K3000">
        <f t="shared" si="426"/>
        <v>1984</v>
      </c>
      <c r="L3000" t="s">
        <v>4614</v>
      </c>
      <c r="M3000" t="s">
        <v>4763</v>
      </c>
      <c r="N3000" t="s">
        <v>4852</v>
      </c>
      <c r="O3000" t="s">
        <v>7741</v>
      </c>
      <c r="P3000" t="s">
        <v>14560</v>
      </c>
      <c r="Q3000" t="s">
        <v>14561</v>
      </c>
      <c r="R3000" t="s">
        <v>14562</v>
      </c>
      <c r="AA3000">
        <v>2338</v>
      </c>
      <c r="AB3000" s="1">
        <v>41605</v>
      </c>
      <c r="AC3000" t="s">
        <v>2322</v>
      </c>
      <c r="AD3000" s="2">
        <v>17500000</v>
      </c>
      <c r="AE3000" s="2">
        <v>7018188</v>
      </c>
      <c r="AF3000" s="2">
        <v>7285135</v>
      </c>
      <c r="AG3000">
        <v>11</v>
      </c>
      <c r="AH3000">
        <v>27</v>
      </c>
      <c r="AI3000">
        <v>13</v>
      </c>
      <c r="AK3000" s="1" t="e">
        <f t="shared" si="425"/>
        <v>#N/A</v>
      </c>
      <c r="AL3000" s="1" t="e">
        <f t="shared" si="419"/>
        <v>#N/A</v>
      </c>
      <c r="AM3000" s="1" t="e">
        <f t="shared" si="420"/>
        <v>#N/A</v>
      </c>
      <c r="AN3000" s="1" t="e">
        <f t="shared" si="421"/>
        <v>#N/A</v>
      </c>
      <c r="AO3000" s="1" t="e">
        <f t="shared" si="422"/>
        <v>#N/A</v>
      </c>
      <c r="AP3000" s="1" t="e">
        <f t="shared" si="423"/>
        <v>#N/A</v>
      </c>
      <c r="AQ3000" s="1" t="e">
        <f t="shared" si="424"/>
        <v>#N/A</v>
      </c>
    </row>
    <row r="3001" spans="1:43">
      <c r="A3001">
        <v>100</v>
      </c>
      <c r="B3001" t="s">
        <v>14563</v>
      </c>
      <c r="C3001" t="s">
        <v>10764</v>
      </c>
      <c r="D3001" t="e">
        <f t="shared" si="418"/>
        <v>#N/A</v>
      </c>
      <c r="K3001">
        <f t="shared" si="426"/>
        <v>1984</v>
      </c>
      <c r="L3001" t="s">
        <v>4600</v>
      </c>
      <c r="M3001" t="s">
        <v>4800</v>
      </c>
      <c r="N3001" t="s">
        <v>10094</v>
      </c>
      <c r="O3001" t="s">
        <v>14564</v>
      </c>
      <c r="P3001" t="s">
        <v>14565</v>
      </c>
      <c r="Q3001" t="s">
        <v>14566</v>
      </c>
      <c r="R3001" t="s">
        <v>14567</v>
      </c>
      <c r="AA3001">
        <v>3900</v>
      </c>
      <c r="AB3001" s="1">
        <v>41488</v>
      </c>
      <c r="AC3001" t="s">
        <v>3857</v>
      </c>
      <c r="AD3001" s="2">
        <v>2500000</v>
      </c>
      <c r="AE3001" s="2">
        <v>6852971</v>
      </c>
      <c r="AF3001" s="2">
        <v>6916951</v>
      </c>
      <c r="AG3001">
        <v>8</v>
      </c>
      <c r="AH3001">
        <v>2</v>
      </c>
      <c r="AI3001">
        <v>13</v>
      </c>
      <c r="AK3001" s="1" t="e">
        <f t="shared" si="425"/>
        <v>#N/A</v>
      </c>
      <c r="AL3001" s="1" t="e">
        <f t="shared" si="419"/>
        <v>#N/A</v>
      </c>
      <c r="AM3001" s="1" t="e">
        <f t="shared" si="420"/>
        <v>#N/A</v>
      </c>
      <c r="AN3001" s="1" t="e">
        <f t="shared" si="421"/>
        <v>#N/A</v>
      </c>
      <c r="AO3001" s="1" t="e">
        <f t="shared" si="422"/>
        <v>#N/A</v>
      </c>
      <c r="AP3001" s="1" t="e">
        <f t="shared" si="423"/>
        <v>#N/A</v>
      </c>
      <c r="AQ3001" s="1" t="e">
        <f t="shared" si="424"/>
        <v>#N/A</v>
      </c>
    </row>
    <row r="3002" spans="1:43">
      <c r="A3002">
        <v>1</v>
      </c>
      <c r="B3002" t="s">
        <v>14568</v>
      </c>
      <c r="C3002" t="s">
        <v>4677</v>
      </c>
      <c r="D3002" t="e">
        <f t="shared" si="418"/>
        <v>#N/A</v>
      </c>
      <c r="K3002">
        <f t="shared" si="426"/>
        <v>1983</v>
      </c>
      <c r="L3002" t="s">
        <v>4829</v>
      </c>
      <c r="M3002" t="s">
        <v>4829</v>
      </c>
      <c r="N3002" t="s">
        <v>4609</v>
      </c>
      <c r="O3002" t="s">
        <v>4829</v>
      </c>
      <c r="P3002" t="s">
        <v>4829</v>
      </c>
      <c r="Q3002" t="s">
        <v>4829</v>
      </c>
      <c r="R3002" t="s">
        <v>4829</v>
      </c>
      <c r="AA3002">
        <v>1754</v>
      </c>
      <c r="AB3002" s="1">
        <v>41565</v>
      </c>
      <c r="AC3002" t="s">
        <v>1743</v>
      </c>
      <c r="AD3002" s="2">
        <v>26000000</v>
      </c>
      <c r="AE3002" s="2">
        <v>3254172</v>
      </c>
      <c r="AF3002" s="2">
        <v>6154172</v>
      </c>
      <c r="AG3002">
        <v>10</v>
      </c>
      <c r="AH3002">
        <v>18</v>
      </c>
      <c r="AI3002">
        <v>13</v>
      </c>
      <c r="AK3002" s="1" t="e">
        <f t="shared" si="425"/>
        <v>#N/A</v>
      </c>
      <c r="AL3002" s="1" t="e">
        <f t="shared" si="419"/>
        <v>#N/A</v>
      </c>
      <c r="AM3002" s="1" t="e">
        <f t="shared" si="420"/>
        <v>#N/A</v>
      </c>
      <c r="AN3002" s="1" t="e">
        <f t="shared" si="421"/>
        <v>#N/A</v>
      </c>
      <c r="AO3002" s="1" t="e">
        <f t="shared" si="422"/>
        <v>#N/A</v>
      </c>
      <c r="AP3002" s="1" t="e">
        <f t="shared" si="423"/>
        <v>#N/A</v>
      </c>
      <c r="AQ3002" s="1" t="e">
        <f t="shared" si="424"/>
        <v>#N/A</v>
      </c>
    </row>
    <row r="3003" spans="1:43">
      <c r="A3003">
        <v>2</v>
      </c>
      <c r="B3003" t="s">
        <v>14569</v>
      </c>
      <c r="C3003" t="s">
        <v>4660</v>
      </c>
      <c r="D3003" t="e">
        <f t="shared" si="418"/>
        <v>#N/A</v>
      </c>
      <c r="K3003">
        <f t="shared" si="426"/>
        <v>1983</v>
      </c>
      <c r="L3003" t="s">
        <v>4682</v>
      </c>
      <c r="M3003" t="s">
        <v>4661</v>
      </c>
      <c r="N3003" t="s">
        <v>4852</v>
      </c>
      <c r="O3003" t="s">
        <v>6060</v>
      </c>
      <c r="P3003" t="s">
        <v>14570</v>
      </c>
      <c r="Q3003" t="s">
        <v>14571</v>
      </c>
      <c r="R3003" t="s">
        <v>14572</v>
      </c>
      <c r="AA3003">
        <v>4209</v>
      </c>
      <c r="AB3003" s="1">
        <v>41439</v>
      </c>
      <c r="AC3003" t="s">
        <v>4159</v>
      </c>
      <c r="AD3003" s="2">
        <v>1000000</v>
      </c>
      <c r="AE3003" s="2">
        <v>4946250</v>
      </c>
      <c r="AF3003" s="2">
        <v>5892466</v>
      </c>
      <c r="AG3003">
        <v>6</v>
      </c>
      <c r="AH3003">
        <v>14</v>
      </c>
      <c r="AI3003">
        <v>13</v>
      </c>
      <c r="AK3003" s="1" t="e">
        <f t="shared" si="425"/>
        <v>#N/A</v>
      </c>
      <c r="AL3003" s="1" t="e">
        <f t="shared" si="419"/>
        <v>#N/A</v>
      </c>
      <c r="AM3003" s="1" t="e">
        <f t="shared" si="420"/>
        <v>#N/A</v>
      </c>
      <c r="AN3003" s="1" t="e">
        <f t="shared" si="421"/>
        <v>#N/A</v>
      </c>
      <c r="AO3003" s="1" t="e">
        <f t="shared" si="422"/>
        <v>#N/A</v>
      </c>
      <c r="AP3003" s="1" t="e">
        <f t="shared" si="423"/>
        <v>#N/A</v>
      </c>
      <c r="AQ3003" s="1" t="e">
        <f t="shared" si="424"/>
        <v>#N/A</v>
      </c>
    </row>
    <row r="3004" spans="1:43">
      <c r="A3004">
        <v>3</v>
      </c>
      <c r="B3004" t="s">
        <v>3216</v>
      </c>
      <c r="C3004" t="s">
        <v>4660</v>
      </c>
      <c r="D3004">
        <f t="shared" si="418"/>
        <v>7000000</v>
      </c>
      <c r="K3004">
        <f t="shared" si="426"/>
        <v>1983</v>
      </c>
      <c r="L3004" t="s">
        <v>4682</v>
      </c>
      <c r="M3004" t="s">
        <v>4738</v>
      </c>
      <c r="N3004" t="s">
        <v>9754</v>
      </c>
      <c r="O3004" t="s">
        <v>11068</v>
      </c>
      <c r="P3004" t="s">
        <v>14573</v>
      </c>
      <c r="Q3004" t="s">
        <v>14574</v>
      </c>
      <c r="R3004" t="s">
        <v>14575</v>
      </c>
      <c r="AA3004">
        <v>3453</v>
      </c>
      <c r="AB3004" s="1">
        <v>41331</v>
      </c>
      <c r="AC3004" t="s">
        <v>3419</v>
      </c>
      <c r="AD3004" s="2">
        <v>5400000</v>
      </c>
      <c r="AE3004" s="2">
        <v>0</v>
      </c>
      <c r="AF3004" s="2">
        <v>4728896</v>
      </c>
      <c r="AG3004">
        <v>2</v>
      </c>
      <c r="AH3004">
        <v>26</v>
      </c>
      <c r="AI3004">
        <v>13</v>
      </c>
      <c r="AK3004" s="1" t="e">
        <f t="shared" si="425"/>
        <v>#N/A</v>
      </c>
      <c r="AL3004" s="1" t="e">
        <f t="shared" si="419"/>
        <v>#N/A</v>
      </c>
      <c r="AM3004" s="1" t="e">
        <f t="shared" si="420"/>
        <v>#N/A</v>
      </c>
      <c r="AN3004" s="1" t="e">
        <f t="shared" si="421"/>
        <v>#N/A</v>
      </c>
      <c r="AO3004" s="1" t="e">
        <f t="shared" si="422"/>
        <v>#N/A</v>
      </c>
      <c r="AP3004" s="1" t="e">
        <f t="shared" si="423"/>
        <v>#N/A</v>
      </c>
      <c r="AQ3004" s="1" t="e">
        <f t="shared" si="424"/>
        <v>#N/A</v>
      </c>
    </row>
    <row r="3005" spans="1:43">
      <c r="A3005">
        <v>4</v>
      </c>
      <c r="B3005" t="s">
        <v>14576</v>
      </c>
      <c r="C3005" t="s">
        <v>4660</v>
      </c>
      <c r="D3005" t="e">
        <f t="shared" si="418"/>
        <v>#N/A</v>
      </c>
      <c r="K3005">
        <f t="shared" si="426"/>
        <v>1983</v>
      </c>
      <c r="L3005" t="s">
        <v>4682</v>
      </c>
      <c r="M3005" t="s">
        <v>4671</v>
      </c>
      <c r="N3005" t="s">
        <v>4690</v>
      </c>
      <c r="O3005" t="s">
        <v>10806</v>
      </c>
      <c r="P3005" t="s">
        <v>14577</v>
      </c>
      <c r="Q3005" t="s">
        <v>14578</v>
      </c>
      <c r="R3005" t="s">
        <v>14579</v>
      </c>
      <c r="AA3005">
        <v>480</v>
      </c>
      <c r="AB3005" s="1">
        <v>41487</v>
      </c>
      <c r="AC3005" t="s">
        <v>477</v>
      </c>
      <c r="AD3005" s="2">
        <v>76622919</v>
      </c>
      <c r="AE3005" s="2">
        <v>4563029</v>
      </c>
      <c r="AF3005" s="2">
        <v>4563029</v>
      </c>
      <c r="AG3005">
        <v>8</v>
      </c>
      <c r="AH3005">
        <v>1</v>
      </c>
      <c r="AI3005">
        <v>13</v>
      </c>
      <c r="AK3005" s="1" t="e">
        <f t="shared" si="425"/>
        <v>#N/A</v>
      </c>
      <c r="AL3005" s="1" t="e">
        <f t="shared" si="419"/>
        <v>#N/A</v>
      </c>
      <c r="AM3005" s="1" t="e">
        <f t="shared" si="420"/>
        <v>#N/A</v>
      </c>
      <c r="AN3005" s="1" t="e">
        <f t="shared" si="421"/>
        <v>#N/A</v>
      </c>
      <c r="AO3005" s="1" t="e">
        <f t="shared" si="422"/>
        <v>#N/A</v>
      </c>
      <c r="AP3005" s="1" t="e">
        <f t="shared" si="423"/>
        <v>#N/A</v>
      </c>
      <c r="AQ3005" s="1" t="e">
        <f t="shared" si="424"/>
        <v>#N/A</v>
      </c>
    </row>
    <row r="3006" spans="1:43">
      <c r="A3006">
        <v>5</v>
      </c>
      <c r="B3006" t="s">
        <v>14580</v>
      </c>
      <c r="C3006" t="s">
        <v>5962</v>
      </c>
      <c r="D3006" t="e">
        <f t="shared" si="418"/>
        <v>#N/A</v>
      </c>
      <c r="K3006">
        <f t="shared" si="426"/>
        <v>1983</v>
      </c>
      <c r="L3006" t="s">
        <v>4614</v>
      </c>
      <c r="M3006" t="s">
        <v>4872</v>
      </c>
      <c r="N3006" t="s">
        <v>6526</v>
      </c>
      <c r="O3006" t="s">
        <v>10866</v>
      </c>
      <c r="P3006" t="s">
        <v>14581</v>
      </c>
      <c r="Q3006" t="s">
        <v>14582</v>
      </c>
      <c r="R3006" t="s">
        <v>14583</v>
      </c>
      <c r="AA3006">
        <v>4093</v>
      </c>
      <c r="AB3006" s="1">
        <v>41481</v>
      </c>
      <c r="AC3006" t="s">
        <v>4045</v>
      </c>
      <c r="AD3006" s="2">
        <v>1500000</v>
      </c>
      <c r="AE3006" s="2">
        <v>3491669</v>
      </c>
      <c r="AF3006" s="2">
        <v>4128828</v>
      </c>
      <c r="AG3006">
        <v>7</v>
      </c>
      <c r="AH3006">
        <v>26</v>
      </c>
      <c r="AI3006">
        <v>13</v>
      </c>
      <c r="AK3006" s="1" t="e">
        <f t="shared" si="425"/>
        <v>#N/A</v>
      </c>
      <c r="AL3006" s="1" t="e">
        <f t="shared" si="419"/>
        <v>#N/A</v>
      </c>
      <c r="AM3006" s="1" t="e">
        <f t="shared" si="420"/>
        <v>#N/A</v>
      </c>
      <c r="AN3006" s="1" t="e">
        <f t="shared" si="421"/>
        <v>#N/A</v>
      </c>
      <c r="AO3006" s="1" t="e">
        <f t="shared" si="422"/>
        <v>#N/A</v>
      </c>
      <c r="AP3006" s="1" t="e">
        <f t="shared" si="423"/>
        <v>#N/A</v>
      </c>
      <c r="AQ3006" s="1" t="e">
        <f t="shared" si="424"/>
        <v>#N/A</v>
      </c>
    </row>
    <row r="3007" spans="1:43">
      <c r="A3007">
        <v>6</v>
      </c>
      <c r="B3007" t="s">
        <v>1679</v>
      </c>
      <c r="C3007" t="s">
        <v>5962</v>
      </c>
      <c r="D3007">
        <f t="shared" si="418"/>
        <v>27500000</v>
      </c>
      <c r="K3007">
        <f t="shared" si="426"/>
        <v>1983</v>
      </c>
      <c r="L3007" t="s">
        <v>4635</v>
      </c>
      <c r="AA3007">
        <v>3006</v>
      </c>
      <c r="AB3007" s="1">
        <v>41397</v>
      </c>
      <c r="AC3007" t="s">
        <v>2980</v>
      </c>
      <c r="AD3007" s="2">
        <v>10000000</v>
      </c>
      <c r="AE3007" s="2">
        <v>1930401</v>
      </c>
      <c r="AF3007" s="2">
        <v>3623728</v>
      </c>
      <c r="AG3007">
        <v>5</v>
      </c>
      <c r="AH3007">
        <v>3</v>
      </c>
      <c r="AI3007">
        <v>13</v>
      </c>
      <c r="AK3007" s="1" t="e">
        <f t="shared" si="425"/>
        <v>#N/A</v>
      </c>
      <c r="AL3007" s="1" t="e">
        <f t="shared" si="419"/>
        <v>#N/A</v>
      </c>
      <c r="AM3007" s="1" t="e">
        <f t="shared" si="420"/>
        <v>#N/A</v>
      </c>
      <c r="AN3007" s="1" t="e">
        <f t="shared" si="421"/>
        <v>#N/A</v>
      </c>
      <c r="AO3007" s="1" t="e">
        <f t="shared" si="422"/>
        <v>#N/A</v>
      </c>
      <c r="AP3007" s="1" t="e">
        <f t="shared" si="423"/>
        <v>#N/A</v>
      </c>
      <c r="AQ3007" s="1" t="e">
        <f t="shared" si="424"/>
        <v>#N/A</v>
      </c>
    </row>
    <row r="3008" spans="1:43">
      <c r="A3008">
        <v>7</v>
      </c>
      <c r="B3008" t="s">
        <v>14584</v>
      </c>
      <c r="C3008" t="s">
        <v>4628</v>
      </c>
      <c r="D3008" t="e">
        <f t="shared" si="418"/>
        <v>#N/A</v>
      </c>
      <c r="K3008">
        <f t="shared" si="426"/>
        <v>1983</v>
      </c>
      <c r="L3008" t="s">
        <v>4682</v>
      </c>
      <c r="M3008" t="s">
        <v>4683</v>
      </c>
      <c r="N3008" t="s">
        <v>4795</v>
      </c>
      <c r="O3008" t="s">
        <v>5680</v>
      </c>
      <c r="P3008" t="s">
        <v>14585</v>
      </c>
      <c r="Q3008" t="s">
        <v>14586</v>
      </c>
      <c r="R3008" t="s">
        <v>14587</v>
      </c>
      <c r="AA3008">
        <v>4159</v>
      </c>
      <c r="AB3008" s="1">
        <v>41383</v>
      </c>
      <c r="AC3008" t="s">
        <v>4110</v>
      </c>
      <c r="AD3008" s="2">
        <v>1200000</v>
      </c>
      <c r="AE3008" s="2">
        <v>2859955</v>
      </c>
      <c r="AF3008" s="2">
        <v>2859955</v>
      </c>
      <c r="AG3008">
        <v>4</v>
      </c>
      <c r="AH3008">
        <v>19</v>
      </c>
      <c r="AI3008">
        <v>13</v>
      </c>
      <c r="AK3008" s="1" t="e">
        <f t="shared" si="425"/>
        <v>#N/A</v>
      </c>
      <c r="AL3008" s="1" t="e">
        <f t="shared" si="419"/>
        <v>#N/A</v>
      </c>
      <c r="AM3008" s="1" t="e">
        <f t="shared" si="420"/>
        <v>#N/A</v>
      </c>
      <c r="AN3008" s="1" t="e">
        <f t="shared" si="421"/>
        <v>#N/A</v>
      </c>
      <c r="AO3008" s="1" t="e">
        <f t="shared" si="422"/>
        <v>#N/A</v>
      </c>
      <c r="AP3008" s="1" t="e">
        <f t="shared" si="423"/>
        <v>#N/A</v>
      </c>
      <c r="AQ3008" s="1" t="e">
        <f t="shared" si="424"/>
        <v>#N/A</v>
      </c>
    </row>
    <row r="3009" spans="1:43">
      <c r="A3009">
        <v>8</v>
      </c>
      <c r="B3009" t="s">
        <v>14588</v>
      </c>
      <c r="C3009" t="s">
        <v>4660</v>
      </c>
      <c r="D3009" t="e">
        <f t="shared" si="418"/>
        <v>#N/A</v>
      </c>
      <c r="K3009">
        <f t="shared" si="426"/>
        <v>1983</v>
      </c>
      <c r="L3009" t="s">
        <v>4614</v>
      </c>
      <c r="M3009" t="s">
        <v>5062</v>
      </c>
      <c r="N3009" t="s">
        <v>6961</v>
      </c>
      <c r="O3009" t="s">
        <v>5838</v>
      </c>
      <c r="P3009" t="s">
        <v>14589</v>
      </c>
      <c r="Q3009" t="s">
        <v>14590</v>
      </c>
      <c r="R3009" t="s">
        <v>14591</v>
      </c>
      <c r="AA3009">
        <v>4146</v>
      </c>
      <c r="AB3009" s="1">
        <v>41383</v>
      </c>
      <c r="AC3009" t="s">
        <v>4098</v>
      </c>
      <c r="AD3009" s="2">
        <v>1250000</v>
      </c>
      <c r="AE3009" s="2">
        <v>2850357</v>
      </c>
      <c r="AF3009" s="2">
        <v>2850357</v>
      </c>
      <c r="AG3009">
        <v>4</v>
      </c>
      <c r="AH3009">
        <v>19</v>
      </c>
      <c r="AI3009">
        <v>13</v>
      </c>
      <c r="AK3009" s="1" t="e">
        <f t="shared" si="425"/>
        <v>#N/A</v>
      </c>
      <c r="AL3009" s="1" t="e">
        <f t="shared" si="419"/>
        <v>#N/A</v>
      </c>
      <c r="AM3009" s="1" t="e">
        <f t="shared" si="420"/>
        <v>#N/A</v>
      </c>
      <c r="AN3009" s="1" t="e">
        <f t="shared" si="421"/>
        <v>#N/A</v>
      </c>
      <c r="AO3009" s="1" t="e">
        <f t="shared" si="422"/>
        <v>#N/A</v>
      </c>
      <c r="AP3009" s="1" t="e">
        <f t="shared" si="423"/>
        <v>#N/A</v>
      </c>
      <c r="AQ3009" s="1" t="e">
        <f t="shared" si="424"/>
        <v>#N/A</v>
      </c>
    </row>
    <row r="3010" spans="1:43">
      <c r="A3010">
        <v>9</v>
      </c>
      <c r="B3010" t="s">
        <v>14592</v>
      </c>
      <c r="C3010" t="s">
        <v>4677</v>
      </c>
      <c r="D3010" t="e">
        <f t="shared" si="418"/>
        <v>#N/A</v>
      </c>
      <c r="K3010">
        <f t="shared" si="426"/>
        <v>1983</v>
      </c>
      <c r="L3010" t="s">
        <v>4614</v>
      </c>
      <c r="M3010" t="s">
        <v>4812</v>
      </c>
      <c r="N3010" t="s">
        <v>4852</v>
      </c>
      <c r="O3010" t="s">
        <v>11914</v>
      </c>
      <c r="P3010" t="s">
        <v>9953</v>
      </c>
      <c r="Q3010" t="s">
        <v>14593</v>
      </c>
      <c r="R3010" t="s">
        <v>14594</v>
      </c>
      <c r="AA3010">
        <v>4094</v>
      </c>
      <c r="AB3010" s="1">
        <v>41306</v>
      </c>
      <c r="AC3010" t="s">
        <v>4046</v>
      </c>
      <c r="AD3010" s="2">
        <v>1500000</v>
      </c>
      <c r="AE3010" s="2">
        <v>2408553</v>
      </c>
      <c r="AF3010" s="2">
        <v>2592308</v>
      </c>
      <c r="AG3010">
        <v>2</v>
      </c>
      <c r="AH3010">
        <v>1</v>
      </c>
      <c r="AI3010">
        <v>13</v>
      </c>
      <c r="AK3010" s="1" t="e">
        <f t="shared" si="425"/>
        <v>#N/A</v>
      </c>
      <c r="AL3010" s="1" t="e">
        <f t="shared" si="419"/>
        <v>#N/A</v>
      </c>
      <c r="AM3010" s="1" t="e">
        <f t="shared" si="420"/>
        <v>#N/A</v>
      </c>
      <c r="AN3010" s="1" t="e">
        <f t="shared" si="421"/>
        <v>#N/A</v>
      </c>
      <c r="AO3010" s="1" t="e">
        <f t="shared" si="422"/>
        <v>#N/A</v>
      </c>
      <c r="AP3010" s="1" t="e">
        <f t="shared" si="423"/>
        <v>#N/A</v>
      </c>
      <c r="AQ3010" s="1" t="e">
        <f t="shared" si="424"/>
        <v>#N/A</v>
      </c>
    </row>
    <row r="3011" spans="1:43">
      <c r="A3011">
        <v>10</v>
      </c>
      <c r="B3011" t="s">
        <v>14595</v>
      </c>
      <c r="C3011" t="s">
        <v>4628</v>
      </c>
      <c r="D3011" t="e">
        <f t="shared" ref="D3011:D3074" si="427">VLOOKUP(B3011,AC3010:AF13009,2,FALSE)</f>
        <v>#N/A</v>
      </c>
      <c r="K3011">
        <f t="shared" si="426"/>
        <v>1983</v>
      </c>
      <c r="L3011" t="s">
        <v>4682</v>
      </c>
      <c r="M3011" t="s">
        <v>5371</v>
      </c>
      <c r="N3011" t="s">
        <v>6339</v>
      </c>
      <c r="O3011" t="s">
        <v>14596</v>
      </c>
      <c r="P3011" t="s">
        <v>14596</v>
      </c>
      <c r="Q3011" t="s">
        <v>14597</v>
      </c>
      <c r="R3011" t="s">
        <v>14598</v>
      </c>
      <c r="AA3011">
        <v>4065</v>
      </c>
      <c r="AB3011" s="1">
        <v>41551</v>
      </c>
      <c r="AC3011" t="s">
        <v>4018</v>
      </c>
      <c r="AD3011" s="2">
        <v>1700000</v>
      </c>
      <c r="AE3011" s="2">
        <v>2507159</v>
      </c>
      <c r="AF3011" s="2">
        <v>2507159</v>
      </c>
      <c r="AG3011">
        <v>10</v>
      </c>
      <c r="AH3011">
        <v>4</v>
      </c>
      <c r="AI3011">
        <v>13</v>
      </c>
      <c r="AK3011" s="1" t="e">
        <f t="shared" si="425"/>
        <v>#N/A</v>
      </c>
      <c r="AL3011" s="1" t="e">
        <f t="shared" ref="AL3011:AL3074" si="428">VLOOKUP($AC3011,$B$2:$R$10000,12,FALSE)</f>
        <v>#N/A</v>
      </c>
      <c r="AM3011" s="1" t="e">
        <f t="shared" ref="AM3011:AM3074" si="429">VLOOKUP($AC3011,$B$2:$R$10000,13,FALSE)</f>
        <v>#N/A</v>
      </c>
      <c r="AN3011" s="1" t="e">
        <f t="shared" ref="AN3011:AN3074" si="430">VLOOKUP($AC3011,$B$2:$R$10000,14,FALSE)</f>
        <v>#N/A</v>
      </c>
      <c r="AO3011" s="1" t="e">
        <f t="shared" ref="AO3011:AO3074" si="431">VLOOKUP($AC3011,$B$2:$R$10000,15,FALSE)</f>
        <v>#N/A</v>
      </c>
      <c r="AP3011" s="1" t="e">
        <f t="shared" ref="AP3011:AP3074" si="432">VLOOKUP($AC3011,$B$2:$R$10000,16,FALSE)</f>
        <v>#N/A</v>
      </c>
      <c r="AQ3011" s="1" t="e">
        <f t="shared" si="424"/>
        <v>#N/A</v>
      </c>
    </row>
    <row r="3012" spans="1:43">
      <c r="A3012">
        <v>11</v>
      </c>
      <c r="B3012" t="s">
        <v>14599</v>
      </c>
      <c r="C3012" t="s">
        <v>4628</v>
      </c>
      <c r="D3012" t="e">
        <f t="shared" si="427"/>
        <v>#N/A</v>
      </c>
      <c r="K3012">
        <f t="shared" si="426"/>
        <v>1983</v>
      </c>
      <c r="L3012" t="s">
        <v>4682</v>
      </c>
      <c r="M3012" t="s">
        <v>4622</v>
      </c>
      <c r="N3012" t="s">
        <v>13897</v>
      </c>
      <c r="O3012" t="s">
        <v>6287</v>
      </c>
      <c r="P3012" t="s">
        <v>14600</v>
      </c>
      <c r="Q3012" t="s">
        <v>14601</v>
      </c>
      <c r="R3012" t="s">
        <v>14602</v>
      </c>
      <c r="AA3012">
        <v>4386</v>
      </c>
      <c r="AB3012" s="1">
        <v>41282</v>
      </c>
      <c r="AC3012" t="s">
        <v>4333</v>
      </c>
      <c r="AD3012" s="2">
        <v>500000</v>
      </c>
      <c r="AE3012" s="2">
        <v>0</v>
      </c>
      <c r="AF3012" s="2">
        <v>2141436</v>
      </c>
      <c r="AG3012">
        <v>1</v>
      </c>
      <c r="AH3012">
        <v>8</v>
      </c>
      <c r="AI3012">
        <v>13</v>
      </c>
      <c r="AK3012" s="1" t="e">
        <f t="shared" si="425"/>
        <v>#N/A</v>
      </c>
      <c r="AL3012" s="1" t="e">
        <f t="shared" si="428"/>
        <v>#N/A</v>
      </c>
      <c r="AM3012" s="1" t="e">
        <f t="shared" si="429"/>
        <v>#N/A</v>
      </c>
      <c r="AN3012" s="1" t="e">
        <f t="shared" si="430"/>
        <v>#N/A</v>
      </c>
      <c r="AO3012" s="1" t="e">
        <f t="shared" si="431"/>
        <v>#N/A</v>
      </c>
      <c r="AP3012" s="1" t="e">
        <f t="shared" si="432"/>
        <v>#N/A</v>
      </c>
      <c r="AQ3012" s="1" t="e">
        <f t="shared" si="424"/>
        <v>#N/A</v>
      </c>
    </row>
    <row r="3013" spans="1:43">
      <c r="A3013">
        <v>12</v>
      </c>
      <c r="B3013" t="s">
        <v>1247</v>
      </c>
      <c r="C3013" t="s">
        <v>4628</v>
      </c>
      <c r="D3013">
        <f t="shared" si="427"/>
        <v>39000000</v>
      </c>
      <c r="K3013">
        <f t="shared" si="426"/>
        <v>1983</v>
      </c>
      <c r="L3013" t="s">
        <v>4614</v>
      </c>
      <c r="M3013" t="s">
        <v>4833</v>
      </c>
      <c r="N3013" t="s">
        <v>4985</v>
      </c>
      <c r="O3013" t="s">
        <v>14603</v>
      </c>
      <c r="P3013" t="s">
        <v>14604</v>
      </c>
      <c r="Q3013" t="s">
        <v>14605</v>
      </c>
      <c r="R3013" t="s">
        <v>14606</v>
      </c>
      <c r="AA3013">
        <v>4099</v>
      </c>
      <c r="AB3013" s="1">
        <v>41383</v>
      </c>
      <c r="AC3013" t="s">
        <v>4051</v>
      </c>
      <c r="AD3013" s="2">
        <v>1500000</v>
      </c>
      <c r="AE3013" s="2">
        <v>1165881</v>
      </c>
      <c r="AF3013" s="2">
        <v>1165881</v>
      </c>
      <c r="AG3013">
        <v>4</v>
      </c>
      <c r="AH3013">
        <v>19</v>
      </c>
      <c r="AI3013">
        <v>13</v>
      </c>
      <c r="AK3013" s="1" t="e">
        <f t="shared" si="425"/>
        <v>#N/A</v>
      </c>
      <c r="AL3013" s="1" t="e">
        <f t="shared" si="428"/>
        <v>#N/A</v>
      </c>
      <c r="AM3013" s="1" t="e">
        <f t="shared" si="429"/>
        <v>#N/A</v>
      </c>
      <c r="AN3013" s="1" t="e">
        <f t="shared" si="430"/>
        <v>#N/A</v>
      </c>
      <c r="AO3013" s="1" t="e">
        <f t="shared" si="431"/>
        <v>#N/A</v>
      </c>
      <c r="AP3013" s="1" t="e">
        <f t="shared" si="432"/>
        <v>#N/A</v>
      </c>
      <c r="AQ3013" s="1" t="e">
        <f t="shared" ref="AQ3013:AQ3076" si="433">VLOOKUP($AC3013,$B$2:$R$10000,2,FALSE)</f>
        <v>#N/A</v>
      </c>
    </row>
    <row r="3014" spans="1:43">
      <c r="A3014">
        <v>13</v>
      </c>
      <c r="B3014" t="s">
        <v>14607</v>
      </c>
      <c r="C3014" t="s">
        <v>10764</v>
      </c>
      <c r="D3014" t="e">
        <f t="shared" si="427"/>
        <v>#N/A</v>
      </c>
      <c r="K3014">
        <f t="shared" si="426"/>
        <v>1983</v>
      </c>
      <c r="L3014" t="s">
        <v>4682</v>
      </c>
      <c r="M3014" t="s">
        <v>4846</v>
      </c>
      <c r="N3014" t="s">
        <v>4852</v>
      </c>
      <c r="O3014" t="s">
        <v>8197</v>
      </c>
      <c r="P3014" t="s">
        <v>14608</v>
      </c>
      <c r="Q3014" t="s">
        <v>14609</v>
      </c>
      <c r="R3014" t="s">
        <v>14610</v>
      </c>
      <c r="AA3014">
        <v>2320</v>
      </c>
      <c r="AB3014" s="1">
        <v>41334</v>
      </c>
      <c r="AC3014" t="s">
        <v>2304</v>
      </c>
      <c r="AD3014" s="2">
        <v>18000000</v>
      </c>
      <c r="AE3014" s="2">
        <v>1034589</v>
      </c>
      <c r="AF3014" s="2">
        <v>1050411</v>
      </c>
      <c r="AG3014">
        <v>3</v>
      </c>
      <c r="AH3014">
        <v>1</v>
      </c>
      <c r="AI3014">
        <v>13</v>
      </c>
      <c r="AK3014" s="1" t="e">
        <f t="shared" si="425"/>
        <v>#N/A</v>
      </c>
      <c r="AL3014" s="1" t="e">
        <f t="shared" si="428"/>
        <v>#N/A</v>
      </c>
      <c r="AM3014" s="1" t="e">
        <f t="shared" si="429"/>
        <v>#N/A</v>
      </c>
      <c r="AN3014" s="1" t="e">
        <f t="shared" si="430"/>
        <v>#N/A</v>
      </c>
      <c r="AO3014" s="1" t="e">
        <f t="shared" si="431"/>
        <v>#N/A</v>
      </c>
      <c r="AP3014" s="1" t="e">
        <f t="shared" si="432"/>
        <v>#N/A</v>
      </c>
      <c r="AQ3014" s="1" t="e">
        <f t="shared" si="433"/>
        <v>#N/A</v>
      </c>
    </row>
    <row r="3015" spans="1:43">
      <c r="A3015">
        <v>14</v>
      </c>
      <c r="B3015" t="s">
        <v>1297</v>
      </c>
      <c r="C3015" t="s">
        <v>4628</v>
      </c>
      <c r="D3015">
        <f t="shared" si="427"/>
        <v>36000000</v>
      </c>
      <c r="K3015">
        <f t="shared" si="426"/>
        <v>1983</v>
      </c>
      <c r="L3015" t="s">
        <v>4614</v>
      </c>
      <c r="M3015" t="s">
        <v>4773</v>
      </c>
      <c r="N3015" t="s">
        <v>5185</v>
      </c>
      <c r="O3015" t="s">
        <v>12192</v>
      </c>
      <c r="P3015" t="s">
        <v>14611</v>
      </c>
      <c r="Q3015" t="s">
        <v>14612</v>
      </c>
      <c r="R3015" t="s">
        <v>14613</v>
      </c>
      <c r="AA3015">
        <v>3908</v>
      </c>
      <c r="AB3015" s="1">
        <v>41334</v>
      </c>
      <c r="AC3015" t="s">
        <v>3865</v>
      </c>
      <c r="AD3015" s="2">
        <v>2500000</v>
      </c>
      <c r="AE3015" s="2">
        <v>549632</v>
      </c>
      <c r="AF3015" s="2">
        <v>549632</v>
      </c>
      <c r="AG3015">
        <v>3</v>
      </c>
      <c r="AH3015">
        <v>1</v>
      </c>
      <c r="AI3015">
        <v>13</v>
      </c>
      <c r="AK3015" s="1" t="e">
        <f t="shared" si="425"/>
        <v>#N/A</v>
      </c>
      <c r="AL3015" s="1" t="e">
        <f t="shared" si="428"/>
        <v>#N/A</v>
      </c>
      <c r="AM3015" s="1" t="e">
        <f t="shared" si="429"/>
        <v>#N/A</v>
      </c>
      <c r="AN3015" s="1" t="e">
        <f t="shared" si="430"/>
        <v>#N/A</v>
      </c>
      <c r="AO3015" s="1" t="e">
        <f t="shared" si="431"/>
        <v>#N/A</v>
      </c>
      <c r="AP3015" s="1" t="e">
        <f t="shared" si="432"/>
        <v>#N/A</v>
      </c>
      <c r="AQ3015" s="1" t="e">
        <f t="shared" si="433"/>
        <v>#N/A</v>
      </c>
    </row>
    <row r="3016" spans="1:43">
      <c r="A3016">
        <v>15</v>
      </c>
      <c r="B3016" t="s">
        <v>14614</v>
      </c>
      <c r="C3016" t="s">
        <v>4621</v>
      </c>
      <c r="D3016" t="e">
        <f t="shared" si="427"/>
        <v>#N/A</v>
      </c>
      <c r="K3016">
        <f t="shared" si="426"/>
        <v>1983</v>
      </c>
      <c r="L3016" t="s">
        <v>4614</v>
      </c>
      <c r="M3016" t="s">
        <v>5371</v>
      </c>
      <c r="N3016" t="s">
        <v>4579</v>
      </c>
      <c r="O3016" t="s">
        <v>14615</v>
      </c>
      <c r="P3016" t="s">
        <v>14616</v>
      </c>
      <c r="Q3016" t="s">
        <v>14617</v>
      </c>
      <c r="R3016" t="s">
        <v>14618</v>
      </c>
      <c r="AA3016">
        <v>4231</v>
      </c>
      <c r="AB3016" s="1">
        <v>41474</v>
      </c>
      <c r="AC3016" t="s">
        <v>4181</v>
      </c>
      <c r="AD3016" s="2">
        <v>1000000</v>
      </c>
      <c r="AE3016" s="2">
        <v>486919</v>
      </c>
      <c r="AF3016" s="2">
        <v>486919</v>
      </c>
      <c r="AG3016">
        <v>7</v>
      </c>
      <c r="AH3016">
        <v>19</v>
      </c>
      <c r="AI3016">
        <v>13</v>
      </c>
      <c r="AK3016" s="1" t="e">
        <f t="shared" si="425"/>
        <v>#N/A</v>
      </c>
      <c r="AL3016" s="1" t="e">
        <f t="shared" si="428"/>
        <v>#N/A</v>
      </c>
      <c r="AM3016" s="1" t="e">
        <f t="shared" si="429"/>
        <v>#N/A</v>
      </c>
      <c r="AN3016" s="1" t="e">
        <f t="shared" si="430"/>
        <v>#N/A</v>
      </c>
      <c r="AO3016" s="1" t="e">
        <f t="shared" si="431"/>
        <v>#N/A</v>
      </c>
      <c r="AP3016" s="1" t="e">
        <f t="shared" si="432"/>
        <v>#N/A</v>
      </c>
      <c r="AQ3016" s="1" t="e">
        <f t="shared" si="433"/>
        <v>#N/A</v>
      </c>
    </row>
    <row r="3017" spans="1:43">
      <c r="A3017">
        <v>16</v>
      </c>
      <c r="B3017" t="s">
        <v>14619</v>
      </c>
      <c r="C3017" t="s">
        <v>4621</v>
      </c>
      <c r="D3017" t="e">
        <f t="shared" si="427"/>
        <v>#N/A</v>
      </c>
      <c r="K3017">
        <f t="shared" si="426"/>
        <v>1983</v>
      </c>
      <c r="L3017" t="s">
        <v>4635</v>
      </c>
      <c r="AA3017">
        <v>3455</v>
      </c>
      <c r="AB3017" s="1">
        <v>41474</v>
      </c>
      <c r="AC3017" t="s">
        <v>3421</v>
      </c>
      <c r="AD3017" s="2">
        <v>5300000</v>
      </c>
      <c r="AE3017" s="2">
        <v>0</v>
      </c>
      <c r="AF3017" s="2">
        <v>440821</v>
      </c>
      <c r="AG3017">
        <v>7</v>
      </c>
      <c r="AH3017">
        <v>19</v>
      </c>
      <c r="AI3017">
        <v>13</v>
      </c>
      <c r="AK3017" s="1" t="e">
        <f t="shared" si="425"/>
        <v>#N/A</v>
      </c>
      <c r="AL3017" s="1" t="e">
        <f t="shared" si="428"/>
        <v>#N/A</v>
      </c>
      <c r="AM3017" s="1" t="e">
        <f t="shared" si="429"/>
        <v>#N/A</v>
      </c>
      <c r="AN3017" s="1" t="e">
        <f t="shared" si="430"/>
        <v>#N/A</v>
      </c>
      <c r="AO3017" s="1" t="e">
        <f t="shared" si="431"/>
        <v>#N/A</v>
      </c>
      <c r="AP3017" s="1" t="e">
        <f t="shared" si="432"/>
        <v>#N/A</v>
      </c>
      <c r="AQ3017" s="1" t="e">
        <f t="shared" si="433"/>
        <v>#N/A</v>
      </c>
    </row>
    <row r="3018" spans="1:43">
      <c r="A3018">
        <v>17</v>
      </c>
      <c r="B3018" t="s">
        <v>14620</v>
      </c>
      <c r="C3018" t="s">
        <v>10764</v>
      </c>
      <c r="D3018" t="e">
        <f t="shared" si="427"/>
        <v>#N/A</v>
      </c>
      <c r="K3018">
        <f t="shared" si="426"/>
        <v>1983</v>
      </c>
      <c r="L3018" t="s">
        <v>4682</v>
      </c>
      <c r="M3018" t="s">
        <v>4806</v>
      </c>
      <c r="N3018" t="s">
        <v>6382</v>
      </c>
      <c r="O3018" t="s">
        <v>10866</v>
      </c>
      <c r="P3018" t="s">
        <v>14621</v>
      </c>
      <c r="Q3018" t="s">
        <v>14622</v>
      </c>
      <c r="R3018" t="s">
        <v>14623</v>
      </c>
      <c r="AA3018">
        <v>4365</v>
      </c>
      <c r="AB3018" s="1">
        <v>41509</v>
      </c>
      <c r="AC3018" t="s">
        <v>4312</v>
      </c>
      <c r="AD3018" s="2">
        <v>500000</v>
      </c>
      <c r="AE3018" s="2">
        <v>343706</v>
      </c>
      <c r="AF3018" s="2">
        <v>407100</v>
      </c>
      <c r="AG3018">
        <v>8</v>
      </c>
      <c r="AH3018">
        <v>23</v>
      </c>
      <c r="AI3018">
        <v>13</v>
      </c>
      <c r="AK3018" s="1" t="e">
        <f t="shared" si="425"/>
        <v>#N/A</v>
      </c>
      <c r="AL3018" s="1" t="e">
        <f t="shared" si="428"/>
        <v>#N/A</v>
      </c>
      <c r="AM3018" s="1" t="e">
        <f t="shared" si="429"/>
        <v>#N/A</v>
      </c>
      <c r="AN3018" s="1" t="e">
        <f t="shared" si="430"/>
        <v>#N/A</v>
      </c>
      <c r="AO3018" s="1" t="e">
        <f t="shared" si="431"/>
        <v>#N/A</v>
      </c>
      <c r="AP3018" s="1" t="e">
        <f t="shared" si="432"/>
        <v>#N/A</v>
      </c>
      <c r="AQ3018" s="1" t="e">
        <f t="shared" si="433"/>
        <v>#N/A</v>
      </c>
    </row>
    <row r="3019" spans="1:43">
      <c r="A3019">
        <v>18</v>
      </c>
      <c r="B3019" t="s">
        <v>2744</v>
      </c>
      <c r="C3019" t="s">
        <v>5962</v>
      </c>
      <c r="D3019">
        <f t="shared" si="427"/>
        <v>12000000</v>
      </c>
      <c r="K3019">
        <f t="shared" si="426"/>
        <v>1983</v>
      </c>
      <c r="L3019" t="s">
        <v>4614</v>
      </c>
      <c r="M3019" t="s">
        <v>4661</v>
      </c>
      <c r="N3019" t="s">
        <v>6006</v>
      </c>
      <c r="O3019" t="s">
        <v>11799</v>
      </c>
      <c r="P3019" t="s">
        <v>14624</v>
      </c>
      <c r="Q3019" t="s">
        <v>14625</v>
      </c>
      <c r="R3019" t="s">
        <v>14626</v>
      </c>
      <c r="AA3019">
        <v>3030</v>
      </c>
      <c r="AB3019" s="1">
        <v>41397</v>
      </c>
      <c r="AC3019" t="s">
        <v>3003</v>
      </c>
      <c r="AD3019" s="2">
        <v>10000000</v>
      </c>
      <c r="AE3019" s="2">
        <v>173472</v>
      </c>
      <c r="AF3019" s="2">
        <v>173472</v>
      </c>
      <c r="AG3019">
        <v>5</v>
      </c>
      <c r="AH3019">
        <v>3</v>
      </c>
      <c r="AI3019">
        <v>13</v>
      </c>
      <c r="AK3019" s="1" t="e">
        <f t="shared" si="425"/>
        <v>#N/A</v>
      </c>
      <c r="AL3019" s="1" t="e">
        <f t="shared" si="428"/>
        <v>#N/A</v>
      </c>
      <c r="AM3019" s="1" t="e">
        <f t="shared" si="429"/>
        <v>#N/A</v>
      </c>
      <c r="AN3019" s="1" t="e">
        <f t="shared" si="430"/>
        <v>#N/A</v>
      </c>
      <c r="AO3019" s="1" t="e">
        <f t="shared" si="431"/>
        <v>#N/A</v>
      </c>
      <c r="AP3019" s="1" t="e">
        <f t="shared" si="432"/>
        <v>#N/A</v>
      </c>
      <c r="AQ3019" s="1" t="e">
        <f t="shared" si="433"/>
        <v>#N/A</v>
      </c>
    </row>
    <row r="3020" spans="1:43">
      <c r="A3020">
        <v>19</v>
      </c>
      <c r="B3020" t="s">
        <v>14627</v>
      </c>
      <c r="C3020" t="s">
        <v>4677</v>
      </c>
      <c r="D3020" t="e">
        <f t="shared" si="427"/>
        <v>#N/A</v>
      </c>
      <c r="K3020">
        <f t="shared" si="426"/>
        <v>1983</v>
      </c>
      <c r="L3020" t="s">
        <v>4682</v>
      </c>
      <c r="M3020" t="s">
        <v>4839</v>
      </c>
      <c r="N3020" t="s">
        <v>4774</v>
      </c>
      <c r="O3020" t="s">
        <v>6814</v>
      </c>
      <c r="P3020" t="s">
        <v>14628</v>
      </c>
      <c r="Q3020" t="s">
        <v>14629</v>
      </c>
      <c r="R3020" t="s">
        <v>14630</v>
      </c>
      <c r="AA3020">
        <v>4331</v>
      </c>
      <c r="AB3020" s="1">
        <v>41558</v>
      </c>
      <c r="AC3020" t="s">
        <v>4279</v>
      </c>
      <c r="AD3020" s="2">
        <v>650000</v>
      </c>
      <c r="AE3020" s="2">
        <v>171962</v>
      </c>
      <c r="AF3020" s="2">
        <v>171962</v>
      </c>
      <c r="AG3020">
        <v>10</v>
      </c>
      <c r="AH3020">
        <v>11</v>
      </c>
      <c r="AI3020">
        <v>13</v>
      </c>
      <c r="AK3020" s="1" t="e">
        <f t="shared" si="425"/>
        <v>#N/A</v>
      </c>
      <c r="AL3020" s="1" t="e">
        <f t="shared" si="428"/>
        <v>#N/A</v>
      </c>
      <c r="AM3020" s="1" t="e">
        <f t="shared" si="429"/>
        <v>#N/A</v>
      </c>
      <c r="AN3020" s="1" t="e">
        <f t="shared" si="430"/>
        <v>#N/A</v>
      </c>
      <c r="AO3020" s="1" t="e">
        <f t="shared" si="431"/>
        <v>#N/A</v>
      </c>
      <c r="AP3020" s="1" t="e">
        <f t="shared" si="432"/>
        <v>#N/A</v>
      </c>
      <c r="AQ3020" s="1" t="e">
        <f t="shared" si="433"/>
        <v>#N/A</v>
      </c>
    </row>
    <row r="3021" spans="1:43">
      <c r="A3021">
        <v>20</v>
      </c>
      <c r="B3021" t="s">
        <v>14631</v>
      </c>
      <c r="C3021" t="s">
        <v>4621</v>
      </c>
      <c r="D3021" t="e">
        <f t="shared" si="427"/>
        <v>#N/A</v>
      </c>
      <c r="K3021">
        <f t="shared" si="426"/>
        <v>1983</v>
      </c>
      <c r="L3021" t="s">
        <v>4682</v>
      </c>
      <c r="M3021" t="s">
        <v>5013</v>
      </c>
      <c r="N3021" t="s">
        <v>5301</v>
      </c>
      <c r="O3021" t="s">
        <v>14632</v>
      </c>
      <c r="P3021" t="s">
        <v>14633</v>
      </c>
      <c r="Q3021" t="s">
        <v>14634</v>
      </c>
      <c r="R3021" t="s">
        <v>14635</v>
      </c>
      <c r="AA3021">
        <v>4372</v>
      </c>
      <c r="AB3021" s="1">
        <v>41381</v>
      </c>
      <c r="AC3021" t="s">
        <v>4319</v>
      </c>
      <c r="AD3021" s="2">
        <v>500000</v>
      </c>
      <c r="AE3021" s="2">
        <v>152449</v>
      </c>
      <c r="AF3021" s="2">
        <v>152449</v>
      </c>
      <c r="AG3021">
        <v>4</v>
      </c>
      <c r="AH3021">
        <v>17</v>
      </c>
      <c r="AI3021">
        <v>13</v>
      </c>
      <c r="AK3021" s="1" t="e">
        <f t="shared" si="425"/>
        <v>#N/A</v>
      </c>
      <c r="AL3021" s="1" t="e">
        <f t="shared" si="428"/>
        <v>#N/A</v>
      </c>
      <c r="AM3021" s="1" t="e">
        <f t="shared" si="429"/>
        <v>#N/A</v>
      </c>
      <c r="AN3021" s="1" t="e">
        <f t="shared" si="430"/>
        <v>#N/A</v>
      </c>
      <c r="AO3021" s="1" t="e">
        <f t="shared" si="431"/>
        <v>#N/A</v>
      </c>
      <c r="AP3021" s="1" t="e">
        <f t="shared" si="432"/>
        <v>#N/A</v>
      </c>
      <c r="AQ3021" s="1" t="e">
        <f t="shared" si="433"/>
        <v>#N/A</v>
      </c>
    </row>
    <row r="3022" spans="1:43">
      <c r="A3022">
        <v>21</v>
      </c>
      <c r="B3022" t="s">
        <v>14636</v>
      </c>
      <c r="C3022" t="s">
        <v>4677</v>
      </c>
      <c r="D3022" t="e">
        <f t="shared" si="427"/>
        <v>#N/A</v>
      </c>
      <c r="K3022">
        <f t="shared" si="426"/>
        <v>1983</v>
      </c>
      <c r="L3022" t="s">
        <v>4682</v>
      </c>
      <c r="M3022" t="s">
        <v>4622</v>
      </c>
      <c r="N3022" t="s">
        <v>4690</v>
      </c>
      <c r="O3022" t="s">
        <v>9368</v>
      </c>
      <c r="P3022" t="s">
        <v>14637</v>
      </c>
      <c r="Q3022" t="s">
        <v>14638</v>
      </c>
      <c r="R3022" t="s">
        <v>14639</v>
      </c>
      <c r="AA3022">
        <v>3772</v>
      </c>
      <c r="AB3022" s="1">
        <v>41376</v>
      </c>
      <c r="AC3022" t="s">
        <v>3732</v>
      </c>
      <c r="AD3022" s="2">
        <v>3100000</v>
      </c>
      <c r="AE3022" s="2">
        <v>0</v>
      </c>
      <c r="AF3022" s="2">
        <v>123407</v>
      </c>
      <c r="AG3022">
        <v>4</v>
      </c>
      <c r="AH3022">
        <v>12</v>
      </c>
      <c r="AI3022">
        <v>13</v>
      </c>
      <c r="AK3022" s="1" t="e">
        <f t="shared" si="425"/>
        <v>#N/A</v>
      </c>
      <c r="AL3022" s="1" t="e">
        <f t="shared" si="428"/>
        <v>#N/A</v>
      </c>
      <c r="AM3022" s="1" t="e">
        <f t="shared" si="429"/>
        <v>#N/A</v>
      </c>
      <c r="AN3022" s="1" t="e">
        <f t="shared" si="430"/>
        <v>#N/A</v>
      </c>
      <c r="AO3022" s="1" t="e">
        <f t="shared" si="431"/>
        <v>#N/A</v>
      </c>
      <c r="AP3022" s="1" t="e">
        <f t="shared" si="432"/>
        <v>#N/A</v>
      </c>
      <c r="AQ3022" s="1" t="e">
        <f t="shared" si="433"/>
        <v>#N/A</v>
      </c>
    </row>
    <row r="3023" spans="1:43">
      <c r="A3023">
        <v>22</v>
      </c>
      <c r="B3023" t="s">
        <v>14640</v>
      </c>
      <c r="C3023" t="s">
        <v>4660</v>
      </c>
      <c r="D3023" t="e">
        <f t="shared" si="427"/>
        <v>#N/A</v>
      </c>
      <c r="K3023">
        <f t="shared" si="426"/>
        <v>1983</v>
      </c>
      <c r="L3023" t="s">
        <v>4682</v>
      </c>
      <c r="M3023" t="s">
        <v>4846</v>
      </c>
      <c r="N3023" t="s">
        <v>4840</v>
      </c>
      <c r="O3023" t="s">
        <v>12555</v>
      </c>
      <c r="P3023" t="s">
        <v>14641</v>
      </c>
      <c r="Q3023" t="s">
        <v>14642</v>
      </c>
      <c r="R3023" t="s">
        <v>14643</v>
      </c>
      <c r="AA3023">
        <v>2587</v>
      </c>
      <c r="AB3023" s="1">
        <v>41523</v>
      </c>
      <c r="AC3023" t="s">
        <v>2568</v>
      </c>
      <c r="AD3023" s="2">
        <v>15000000</v>
      </c>
      <c r="AE3023" s="2">
        <v>64000</v>
      </c>
      <c r="AF3023" s="2">
        <v>64000</v>
      </c>
      <c r="AG3023">
        <v>9</v>
      </c>
      <c r="AH3023">
        <v>6</v>
      </c>
      <c r="AI3023">
        <v>13</v>
      </c>
      <c r="AK3023" s="1" t="e">
        <f t="shared" si="425"/>
        <v>#N/A</v>
      </c>
      <c r="AL3023" s="1" t="e">
        <f t="shared" si="428"/>
        <v>#N/A</v>
      </c>
      <c r="AM3023" s="1" t="e">
        <f t="shared" si="429"/>
        <v>#N/A</v>
      </c>
      <c r="AN3023" s="1" t="e">
        <f t="shared" si="430"/>
        <v>#N/A</v>
      </c>
      <c r="AO3023" s="1" t="e">
        <f t="shared" si="431"/>
        <v>#N/A</v>
      </c>
      <c r="AP3023" s="1" t="e">
        <f t="shared" si="432"/>
        <v>#N/A</v>
      </c>
      <c r="AQ3023" s="1" t="e">
        <f t="shared" si="433"/>
        <v>#N/A</v>
      </c>
    </row>
    <row r="3024" spans="1:43">
      <c r="A3024">
        <v>23</v>
      </c>
      <c r="B3024" t="s">
        <v>14644</v>
      </c>
      <c r="C3024" t="s">
        <v>4607</v>
      </c>
      <c r="D3024" t="e">
        <f t="shared" si="427"/>
        <v>#N/A</v>
      </c>
      <c r="K3024">
        <f t="shared" si="426"/>
        <v>1983</v>
      </c>
      <c r="L3024" t="s">
        <v>4635</v>
      </c>
      <c r="AA3024">
        <v>4469</v>
      </c>
      <c r="AB3024" s="1">
        <v>41488</v>
      </c>
      <c r="AC3024" t="s">
        <v>4415</v>
      </c>
      <c r="AD3024" s="2">
        <v>250000</v>
      </c>
      <c r="AE3024" s="2">
        <v>59671</v>
      </c>
      <c r="AF3024" s="2">
        <v>59671</v>
      </c>
      <c r="AG3024">
        <v>8</v>
      </c>
      <c r="AH3024">
        <v>2</v>
      </c>
      <c r="AI3024">
        <v>13</v>
      </c>
      <c r="AK3024" s="1" t="e">
        <f t="shared" si="425"/>
        <v>#N/A</v>
      </c>
      <c r="AL3024" s="1" t="e">
        <f t="shared" si="428"/>
        <v>#N/A</v>
      </c>
      <c r="AM3024" s="1" t="e">
        <f t="shared" si="429"/>
        <v>#N/A</v>
      </c>
      <c r="AN3024" s="1" t="e">
        <f t="shared" si="430"/>
        <v>#N/A</v>
      </c>
      <c r="AO3024" s="1" t="e">
        <f t="shared" si="431"/>
        <v>#N/A</v>
      </c>
      <c r="AP3024" s="1" t="e">
        <f t="shared" si="432"/>
        <v>#N/A</v>
      </c>
      <c r="AQ3024" s="1" t="e">
        <f t="shared" si="433"/>
        <v>#N/A</v>
      </c>
    </row>
    <row r="3025" spans="1:43">
      <c r="A3025">
        <v>24</v>
      </c>
      <c r="B3025" t="s">
        <v>14645</v>
      </c>
      <c r="C3025" t="s">
        <v>4607</v>
      </c>
      <c r="D3025" t="e">
        <f t="shared" si="427"/>
        <v>#N/A</v>
      </c>
      <c r="K3025">
        <f t="shared" si="426"/>
        <v>1983</v>
      </c>
      <c r="L3025" t="s">
        <v>4614</v>
      </c>
      <c r="M3025" t="s">
        <v>4846</v>
      </c>
      <c r="N3025" t="s">
        <v>5145</v>
      </c>
      <c r="O3025" t="s">
        <v>10252</v>
      </c>
      <c r="P3025" t="s">
        <v>14646</v>
      </c>
      <c r="Q3025" t="s">
        <v>14647</v>
      </c>
      <c r="R3025" t="s">
        <v>14648</v>
      </c>
      <c r="AA3025">
        <v>3918</v>
      </c>
      <c r="AB3025" s="1">
        <v>41502</v>
      </c>
      <c r="AC3025" t="s">
        <v>3875</v>
      </c>
      <c r="AD3025" s="2">
        <v>2500000</v>
      </c>
      <c r="AE3025" s="2">
        <v>35017</v>
      </c>
      <c r="AF3025" s="2">
        <v>35017</v>
      </c>
      <c r="AG3025">
        <v>8</v>
      </c>
      <c r="AH3025">
        <v>16</v>
      </c>
      <c r="AI3025">
        <v>13</v>
      </c>
      <c r="AK3025" s="1" t="e">
        <f t="shared" si="425"/>
        <v>#N/A</v>
      </c>
      <c r="AL3025" s="1" t="e">
        <f t="shared" si="428"/>
        <v>#N/A</v>
      </c>
      <c r="AM3025" s="1" t="e">
        <f t="shared" si="429"/>
        <v>#N/A</v>
      </c>
      <c r="AN3025" s="1" t="e">
        <f t="shared" si="430"/>
        <v>#N/A</v>
      </c>
      <c r="AO3025" s="1" t="e">
        <f t="shared" si="431"/>
        <v>#N/A</v>
      </c>
      <c r="AP3025" s="1" t="e">
        <f t="shared" si="432"/>
        <v>#N/A</v>
      </c>
      <c r="AQ3025" s="1" t="e">
        <f t="shared" si="433"/>
        <v>#N/A</v>
      </c>
    </row>
    <row r="3026" spans="1:43">
      <c r="A3026">
        <v>25</v>
      </c>
      <c r="B3026" t="s">
        <v>2910</v>
      </c>
      <c r="C3026" t="s">
        <v>4628</v>
      </c>
      <c r="D3026">
        <f t="shared" si="427"/>
        <v>10000000</v>
      </c>
      <c r="K3026">
        <f t="shared" si="426"/>
        <v>1983</v>
      </c>
      <c r="L3026" t="s">
        <v>4614</v>
      </c>
      <c r="M3026" t="s">
        <v>4713</v>
      </c>
      <c r="N3026" t="s">
        <v>9974</v>
      </c>
      <c r="O3026" t="s">
        <v>14649</v>
      </c>
      <c r="P3026" t="s">
        <v>14650</v>
      </c>
      <c r="Q3026" t="s">
        <v>14651</v>
      </c>
      <c r="R3026" t="s">
        <v>14652</v>
      </c>
      <c r="AA3026">
        <v>2897</v>
      </c>
      <c r="AB3026" s="1">
        <v>41614</v>
      </c>
      <c r="AC3026" t="s">
        <v>2871</v>
      </c>
      <c r="AD3026" s="2">
        <v>10600000</v>
      </c>
      <c r="AE3026" s="2">
        <v>24084</v>
      </c>
      <c r="AF3026" s="2">
        <v>24084</v>
      </c>
      <c r="AG3026">
        <v>12</v>
      </c>
      <c r="AH3026">
        <v>6</v>
      </c>
      <c r="AI3026">
        <v>13</v>
      </c>
      <c r="AK3026" s="1" t="e">
        <f t="shared" si="425"/>
        <v>#N/A</v>
      </c>
      <c r="AL3026" s="1" t="e">
        <f t="shared" si="428"/>
        <v>#N/A</v>
      </c>
      <c r="AM3026" s="1" t="e">
        <f t="shared" si="429"/>
        <v>#N/A</v>
      </c>
      <c r="AN3026" s="1" t="e">
        <f t="shared" si="430"/>
        <v>#N/A</v>
      </c>
      <c r="AO3026" s="1" t="e">
        <f t="shared" si="431"/>
        <v>#N/A</v>
      </c>
      <c r="AP3026" s="1" t="e">
        <f t="shared" si="432"/>
        <v>#N/A</v>
      </c>
      <c r="AQ3026" s="1" t="e">
        <f t="shared" si="433"/>
        <v>#N/A</v>
      </c>
    </row>
    <row r="3027" spans="1:43">
      <c r="A3027">
        <v>26</v>
      </c>
      <c r="B3027" t="s">
        <v>14653</v>
      </c>
      <c r="C3027" t="s">
        <v>11759</v>
      </c>
      <c r="D3027" t="e">
        <f t="shared" si="427"/>
        <v>#N/A</v>
      </c>
      <c r="K3027">
        <f t="shared" si="426"/>
        <v>1983</v>
      </c>
      <c r="L3027" t="s">
        <v>4682</v>
      </c>
      <c r="M3027" t="s">
        <v>4738</v>
      </c>
      <c r="N3027" t="s">
        <v>4690</v>
      </c>
      <c r="O3027" t="s">
        <v>14654</v>
      </c>
      <c r="P3027" t="s">
        <v>14655</v>
      </c>
      <c r="Q3027" t="s">
        <v>14656</v>
      </c>
      <c r="R3027" t="s">
        <v>14657</v>
      </c>
      <c r="AA3027">
        <v>4615</v>
      </c>
      <c r="AB3027" s="1">
        <v>41320</v>
      </c>
      <c r="AC3027" t="s">
        <v>4554</v>
      </c>
      <c r="AD3027" s="2">
        <v>3967</v>
      </c>
      <c r="AE3027" s="2">
        <v>10443</v>
      </c>
      <c r="AF3027" s="2">
        <v>10443</v>
      </c>
      <c r="AG3027">
        <v>2</v>
      </c>
      <c r="AH3027">
        <v>15</v>
      </c>
      <c r="AI3027">
        <v>13</v>
      </c>
      <c r="AK3027" s="1" t="e">
        <f t="shared" ref="AK3027:AK3090" si="434">VLOOKUP(AC3027,$B$2:$R$10000,11,FALSE)</f>
        <v>#N/A</v>
      </c>
      <c r="AL3027" s="1" t="e">
        <f t="shared" si="428"/>
        <v>#N/A</v>
      </c>
      <c r="AM3027" s="1" t="e">
        <f t="shared" si="429"/>
        <v>#N/A</v>
      </c>
      <c r="AN3027" s="1" t="e">
        <f t="shared" si="430"/>
        <v>#N/A</v>
      </c>
      <c r="AO3027" s="1" t="e">
        <f t="shared" si="431"/>
        <v>#N/A</v>
      </c>
      <c r="AP3027" s="1" t="e">
        <f t="shared" si="432"/>
        <v>#N/A</v>
      </c>
      <c r="AQ3027" s="1" t="e">
        <f t="shared" si="433"/>
        <v>#N/A</v>
      </c>
    </row>
    <row r="3028" spans="1:43">
      <c r="A3028">
        <v>27</v>
      </c>
      <c r="B3028" t="s">
        <v>14658</v>
      </c>
      <c r="C3028" t="s">
        <v>4628</v>
      </c>
      <c r="D3028" t="e">
        <f t="shared" si="427"/>
        <v>#N/A</v>
      </c>
      <c r="K3028">
        <f t="shared" si="426"/>
        <v>1983</v>
      </c>
      <c r="L3028" t="s">
        <v>4614</v>
      </c>
      <c r="M3028" t="s">
        <v>4846</v>
      </c>
      <c r="N3028" t="s">
        <v>9015</v>
      </c>
      <c r="O3028" t="s">
        <v>14659</v>
      </c>
      <c r="P3028" t="s">
        <v>14660</v>
      </c>
      <c r="Q3028" t="s">
        <v>14661</v>
      </c>
      <c r="R3028" t="s">
        <v>14662</v>
      </c>
      <c r="AA3028">
        <v>4288</v>
      </c>
      <c r="AB3028" s="1">
        <v>41369</v>
      </c>
      <c r="AC3028" t="s">
        <v>4238</v>
      </c>
      <c r="AD3028" s="2">
        <v>900000</v>
      </c>
      <c r="AE3028" s="2">
        <v>6997</v>
      </c>
      <c r="AF3028" s="2">
        <v>6997</v>
      </c>
      <c r="AG3028">
        <v>4</v>
      </c>
      <c r="AH3028">
        <v>5</v>
      </c>
      <c r="AI3028">
        <v>13</v>
      </c>
      <c r="AK3028" s="1" t="e">
        <f t="shared" si="434"/>
        <v>#N/A</v>
      </c>
      <c r="AL3028" s="1" t="e">
        <f t="shared" si="428"/>
        <v>#N/A</v>
      </c>
      <c r="AM3028" s="1" t="e">
        <f t="shared" si="429"/>
        <v>#N/A</v>
      </c>
      <c r="AN3028" s="1" t="e">
        <f t="shared" si="430"/>
        <v>#N/A</v>
      </c>
      <c r="AO3028" s="1" t="e">
        <f t="shared" si="431"/>
        <v>#N/A</v>
      </c>
      <c r="AP3028" s="1" t="e">
        <f t="shared" si="432"/>
        <v>#N/A</v>
      </c>
      <c r="AQ3028" s="1" t="e">
        <f t="shared" si="433"/>
        <v>#N/A</v>
      </c>
    </row>
    <row r="3029" spans="1:43">
      <c r="A3029">
        <v>28</v>
      </c>
      <c r="B3029" t="s">
        <v>2916</v>
      </c>
      <c r="C3029" t="s">
        <v>4628</v>
      </c>
      <c r="D3029">
        <f t="shared" si="427"/>
        <v>10000000</v>
      </c>
      <c r="K3029">
        <f t="shared" si="426"/>
        <v>1983</v>
      </c>
      <c r="L3029" t="s">
        <v>4600</v>
      </c>
      <c r="M3029" t="s">
        <v>4812</v>
      </c>
      <c r="N3029" t="s">
        <v>4697</v>
      </c>
      <c r="O3029" t="s">
        <v>10113</v>
      </c>
      <c r="P3029" t="s">
        <v>14663</v>
      </c>
      <c r="Q3029" t="s">
        <v>14664</v>
      </c>
      <c r="R3029" t="s">
        <v>14665</v>
      </c>
      <c r="AA3029">
        <v>4564</v>
      </c>
      <c r="AB3029" s="1">
        <v>41299</v>
      </c>
      <c r="AC3029" t="s">
        <v>4503</v>
      </c>
      <c r="AD3029" s="2">
        <v>60000</v>
      </c>
      <c r="AE3029" s="2">
        <v>4917</v>
      </c>
      <c r="AF3029" s="2">
        <v>4917</v>
      </c>
      <c r="AG3029">
        <v>1</v>
      </c>
      <c r="AH3029">
        <v>25</v>
      </c>
      <c r="AI3029">
        <v>13</v>
      </c>
      <c r="AK3029" s="1" t="e">
        <f t="shared" si="434"/>
        <v>#N/A</v>
      </c>
      <c r="AL3029" s="1" t="e">
        <f t="shared" si="428"/>
        <v>#N/A</v>
      </c>
      <c r="AM3029" s="1" t="e">
        <f t="shared" si="429"/>
        <v>#N/A</v>
      </c>
      <c r="AN3029" s="1" t="e">
        <f t="shared" si="430"/>
        <v>#N/A</v>
      </c>
      <c r="AO3029" s="1" t="e">
        <f t="shared" si="431"/>
        <v>#N/A</v>
      </c>
      <c r="AP3029" s="1" t="e">
        <f t="shared" si="432"/>
        <v>#N/A</v>
      </c>
      <c r="AQ3029" s="1" t="e">
        <f t="shared" si="433"/>
        <v>#N/A</v>
      </c>
    </row>
    <row r="3030" spans="1:43">
      <c r="A3030">
        <v>29</v>
      </c>
      <c r="B3030" t="s">
        <v>14666</v>
      </c>
      <c r="C3030" t="s">
        <v>10764</v>
      </c>
      <c r="D3030" t="e">
        <f t="shared" si="427"/>
        <v>#N/A</v>
      </c>
      <c r="K3030">
        <f t="shared" si="426"/>
        <v>1983</v>
      </c>
      <c r="L3030" t="s">
        <v>4682</v>
      </c>
      <c r="M3030" t="s">
        <v>4615</v>
      </c>
      <c r="N3030" t="s">
        <v>5174</v>
      </c>
      <c r="O3030" t="s">
        <v>12773</v>
      </c>
      <c r="P3030" t="s">
        <v>14667</v>
      </c>
      <c r="Q3030" t="s">
        <v>14668</v>
      </c>
      <c r="R3030" t="s">
        <v>14669</v>
      </c>
      <c r="AA3030">
        <v>4384</v>
      </c>
      <c r="AB3030" s="1">
        <v>41453</v>
      </c>
      <c r="AC3030" t="s">
        <v>4331</v>
      </c>
      <c r="AD3030" s="2">
        <v>500000</v>
      </c>
      <c r="AE3030" s="2">
        <v>1778</v>
      </c>
      <c r="AF3030" s="2">
        <v>1778</v>
      </c>
      <c r="AG3030">
        <v>6</v>
      </c>
      <c r="AH3030">
        <v>28</v>
      </c>
      <c r="AI3030">
        <v>13</v>
      </c>
      <c r="AK3030" s="1" t="e">
        <f t="shared" si="434"/>
        <v>#N/A</v>
      </c>
      <c r="AL3030" s="1" t="e">
        <f t="shared" si="428"/>
        <v>#N/A</v>
      </c>
      <c r="AM3030" s="1" t="e">
        <f t="shared" si="429"/>
        <v>#N/A</v>
      </c>
      <c r="AN3030" s="1" t="e">
        <f t="shared" si="430"/>
        <v>#N/A</v>
      </c>
      <c r="AO3030" s="1" t="e">
        <f t="shared" si="431"/>
        <v>#N/A</v>
      </c>
      <c r="AP3030" s="1" t="e">
        <f t="shared" si="432"/>
        <v>#N/A</v>
      </c>
      <c r="AQ3030" s="1" t="e">
        <f t="shared" si="433"/>
        <v>#N/A</v>
      </c>
    </row>
    <row r="3031" spans="1:43">
      <c r="A3031">
        <v>30</v>
      </c>
      <c r="B3031" t="s">
        <v>14670</v>
      </c>
      <c r="C3031" t="s">
        <v>4677</v>
      </c>
      <c r="D3031" t="e">
        <f t="shared" si="427"/>
        <v>#N/A</v>
      </c>
      <c r="K3031">
        <f t="shared" ref="K3031:K3094" si="435">2013-INT((ROW()-2)/100)</f>
        <v>1983</v>
      </c>
      <c r="L3031" t="s">
        <v>4614</v>
      </c>
      <c r="M3031" t="s">
        <v>5095</v>
      </c>
      <c r="N3031" t="s">
        <v>6252</v>
      </c>
      <c r="O3031" t="s">
        <v>8810</v>
      </c>
      <c r="P3031" t="s">
        <v>8810</v>
      </c>
      <c r="Q3031" t="s">
        <v>14671</v>
      </c>
      <c r="R3031" t="s">
        <v>14672</v>
      </c>
      <c r="AA3031">
        <v>4124</v>
      </c>
      <c r="AB3031" s="1">
        <v>41369</v>
      </c>
      <c r="AC3031" t="s">
        <v>4076</v>
      </c>
      <c r="AD3031" s="2">
        <v>1400000</v>
      </c>
      <c r="AE3031" s="2">
        <v>1632</v>
      </c>
      <c r="AF3031" s="2">
        <v>1632</v>
      </c>
      <c r="AG3031">
        <v>4</v>
      </c>
      <c r="AH3031">
        <v>5</v>
      </c>
      <c r="AI3031">
        <v>13</v>
      </c>
      <c r="AK3031" s="1" t="e">
        <f t="shared" si="434"/>
        <v>#N/A</v>
      </c>
      <c r="AL3031" s="1" t="e">
        <f t="shared" si="428"/>
        <v>#N/A</v>
      </c>
      <c r="AM3031" s="1" t="e">
        <f t="shared" si="429"/>
        <v>#N/A</v>
      </c>
      <c r="AN3031" s="1" t="e">
        <f t="shared" si="430"/>
        <v>#N/A</v>
      </c>
      <c r="AO3031" s="1" t="e">
        <f t="shared" si="431"/>
        <v>#N/A</v>
      </c>
      <c r="AP3031" s="1" t="e">
        <f t="shared" si="432"/>
        <v>#N/A</v>
      </c>
      <c r="AQ3031" s="1" t="e">
        <f t="shared" si="433"/>
        <v>#N/A</v>
      </c>
    </row>
    <row r="3032" spans="1:43">
      <c r="A3032">
        <v>31</v>
      </c>
      <c r="B3032" t="s">
        <v>14673</v>
      </c>
      <c r="C3032" t="s">
        <v>14073</v>
      </c>
      <c r="D3032" t="e">
        <f t="shared" si="427"/>
        <v>#N/A</v>
      </c>
      <c r="K3032">
        <f t="shared" si="435"/>
        <v>1983</v>
      </c>
      <c r="L3032" t="s">
        <v>4682</v>
      </c>
      <c r="M3032" t="s">
        <v>5159</v>
      </c>
      <c r="N3032" t="s">
        <v>4852</v>
      </c>
      <c r="O3032" t="s">
        <v>14674</v>
      </c>
      <c r="P3032" t="s">
        <v>14675</v>
      </c>
      <c r="Q3032" t="s">
        <v>14676</v>
      </c>
      <c r="R3032" t="s">
        <v>14677</v>
      </c>
      <c r="AA3032">
        <v>2218</v>
      </c>
      <c r="AB3032" s="1">
        <v>41509</v>
      </c>
      <c r="AC3032" t="s">
        <v>2202</v>
      </c>
      <c r="AD3032" s="2">
        <v>19200000</v>
      </c>
      <c r="AE3032" s="2">
        <v>0</v>
      </c>
      <c r="AF3032" s="2">
        <v>0</v>
      </c>
      <c r="AG3032">
        <v>8</v>
      </c>
      <c r="AH3032">
        <v>23</v>
      </c>
      <c r="AI3032">
        <v>13</v>
      </c>
      <c r="AK3032" s="1" t="e">
        <f t="shared" si="434"/>
        <v>#N/A</v>
      </c>
      <c r="AL3032" s="1" t="e">
        <f t="shared" si="428"/>
        <v>#N/A</v>
      </c>
      <c r="AM3032" s="1" t="e">
        <f t="shared" si="429"/>
        <v>#N/A</v>
      </c>
      <c r="AN3032" s="1" t="e">
        <f t="shared" si="430"/>
        <v>#N/A</v>
      </c>
      <c r="AO3032" s="1" t="e">
        <f t="shared" si="431"/>
        <v>#N/A</v>
      </c>
      <c r="AP3032" s="1" t="e">
        <f t="shared" si="432"/>
        <v>#N/A</v>
      </c>
      <c r="AQ3032" s="1" t="e">
        <f t="shared" si="433"/>
        <v>#N/A</v>
      </c>
    </row>
    <row r="3033" spans="1:43">
      <c r="A3033">
        <v>32</v>
      </c>
      <c r="B3033" t="s">
        <v>14678</v>
      </c>
      <c r="C3033" t="s">
        <v>11759</v>
      </c>
      <c r="D3033" t="e">
        <f t="shared" si="427"/>
        <v>#N/A</v>
      </c>
      <c r="K3033">
        <f t="shared" si="435"/>
        <v>1983</v>
      </c>
      <c r="L3033" t="s">
        <v>4682</v>
      </c>
      <c r="M3033" t="s">
        <v>4622</v>
      </c>
      <c r="N3033" t="s">
        <v>5126</v>
      </c>
      <c r="O3033" t="s">
        <v>14679</v>
      </c>
      <c r="P3033" t="s">
        <v>14205</v>
      </c>
      <c r="Q3033" t="s">
        <v>14680</v>
      </c>
      <c r="R3033" t="s">
        <v>14681</v>
      </c>
      <c r="AA3033">
        <v>2844</v>
      </c>
      <c r="AB3033" s="1">
        <v>41566</v>
      </c>
      <c r="AC3033" t="s">
        <v>2818</v>
      </c>
      <c r="AD3033" s="2">
        <v>12000000</v>
      </c>
      <c r="AE3033" s="2">
        <v>0</v>
      </c>
      <c r="AF3033" s="2">
        <v>0</v>
      </c>
      <c r="AG3033">
        <v>10</v>
      </c>
      <c r="AH3033">
        <v>19</v>
      </c>
      <c r="AI3033">
        <v>13</v>
      </c>
      <c r="AK3033" s="1" t="e">
        <f t="shared" si="434"/>
        <v>#N/A</v>
      </c>
      <c r="AL3033" s="1" t="e">
        <f t="shared" si="428"/>
        <v>#N/A</v>
      </c>
      <c r="AM3033" s="1" t="e">
        <f t="shared" si="429"/>
        <v>#N/A</v>
      </c>
      <c r="AN3033" s="1" t="e">
        <f t="shared" si="430"/>
        <v>#N/A</v>
      </c>
      <c r="AO3033" s="1" t="e">
        <f t="shared" si="431"/>
        <v>#N/A</v>
      </c>
      <c r="AP3033" s="1" t="e">
        <f t="shared" si="432"/>
        <v>#N/A</v>
      </c>
      <c r="AQ3033" s="1" t="e">
        <f t="shared" si="433"/>
        <v>#N/A</v>
      </c>
    </row>
    <row r="3034" spans="1:43">
      <c r="A3034">
        <v>33</v>
      </c>
      <c r="B3034" t="s">
        <v>1698</v>
      </c>
      <c r="C3034" t="s">
        <v>4628</v>
      </c>
      <c r="D3034">
        <f t="shared" si="427"/>
        <v>27000000</v>
      </c>
      <c r="K3034">
        <f t="shared" si="435"/>
        <v>1983</v>
      </c>
      <c r="L3034" t="s">
        <v>4682</v>
      </c>
      <c r="M3034" t="s">
        <v>14682</v>
      </c>
      <c r="N3034" t="s">
        <v>6557</v>
      </c>
      <c r="O3034" t="s">
        <v>7912</v>
      </c>
      <c r="P3034" t="s">
        <v>14683</v>
      </c>
      <c r="Q3034" t="s">
        <v>14684</v>
      </c>
      <c r="R3034" t="s">
        <v>14685</v>
      </c>
      <c r="AA3034">
        <v>3054</v>
      </c>
      <c r="AB3034" s="1">
        <v>41639</v>
      </c>
      <c r="AC3034" t="s">
        <v>3027</v>
      </c>
      <c r="AD3034" s="2">
        <v>10000000</v>
      </c>
      <c r="AE3034" s="2">
        <v>0</v>
      </c>
      <c r="AF3034" s="2">
        <v>0</v>
      </c>
      <c r="AG3034">
        <v>12</v>
      </c>
      <c r="AH3034">
        <v>31</v>
      </c>
      <c r="AI3034">
        <v>13</v>
      </c>
      <c r="AK3034" s="1" t="e">
        <f t="shared" si="434"/>
        <v>#N/A</v>
      </c>
      <c r="AL3034" s="1" t="e">
        <f t="shared" si="428"/>
        <v>#N/A</v>
      </c>
      <c r="AM3034" s="1" t="e">
        <f t="shared" si="429"/>
        <v>#N/A</v>
      </c>
      <c r="AN3034" s="1" t="e">
        <f t="shared" si="430"/>
        <v>#N/A</v>
      </c>
      <c r="AO3034" s="1" t="e">
        <f t="shared" si="431"/>
        <v>#N/A</v>
      </c>
      <c r="AP3034" s="1" t="e">
        <f t="shared" si="432"/>
        <v>#N/A</v>
      </c>
      <c r="AQ3034" s="1" t="e">
        <f t="shared" si="433"/>
        <v>#N/A</v>
      </c>
    </row>
    <row r="3035" spans="1:43">
      <c r="A3035">
        <v>34</v>
      </c>
      <c r="B3035" t="s">
        <v>14686</v>
      </c>
      <c r="C3035" t="s">
        <v>4628</v>
      </c>
      <c r="D3035" t="e">
        <f t="shared" si="427"/>
        <v>#N/A</v>
      </c>
      <c r="K3035">
        <f t="shared" si="435"/>
        <v>1983</v>
      </c>
      <c r="L3035" t="s">
        <v>4682</v>
      </c>
      <c r="M3035" t="s">
        <v>5062</v>
      </c>
      <c r="N3035" t="s">
        <v>4878</v>
      </c>
      <c r="O3035" t="s">
        <v>12260</v>
      </c>
      <c r="P3035" t="s">
        <v>14687</v>
      </c>
      <c r="Q3035" t="s">
        <v>14688</v>
      </c>
      <c r="R3035" t="s">
        <v>14689</v>
      </c>
      <c r="AA3035">
        <v>3069</v>
      </c>
      <c r="AB3035" s="1">
        <v>41639</v>
      </c>
      <c r="AC3035" t="s">
        <v>3042</v>
      </c>
      <c r="AD3035" s="2">
        <v>9500000</v>
      </c>
      <c r="AE3035" s="2">
        <v>0</v>
      </c>
      <c r="AF3035" s="2">
        <v>0</v>
      </c>
      <c r="AG3035">
        <v>12</v>
      </c>
      <c r="AH3035">
        <v>31</v>
      </c>
      <c r="AI3035">
        <v>13</v>
      </c>
      <c r="AK3035" s="1" t="e">
        <f t="shared" si="434"/>
        <v>#N/A</v>
      </c>
      <c r="AL3035" s="1" t="e">
        <f t="shared" si="428"/>
        <v>#N/A</v>
      </c>
      <c r="AM3035" s="1" t="e">
        <f t="shared" si="429"/>
        <v>#N/A</v>
      </c>
      <c r="AN3035" s="1" t="e">
        <f t="shared" si="430"/>
        <v>#N/A</v>
      </c>
      <c r="AO3035" s="1" t="e">
        <f t="shared" si="431"/>
        <v>#N/A</v>
      </c>
      <c r="AP3035" s="1" t="e">
        <f t="shared" si="432"/>
        <v>#N/A</v>
      </c>
      <c r="AQ3035" s="1" t="e">
        <f t="shared" si="433"/>
        <v>#N/A</v>
      </c>
    </row>
    <row r="3036" spans="1:43">
      <c r="A3036">
        <v>35</v>
      </c>
      <c r="B3036" t="s">
        <v>14690</v>
      </c>
      <c r="C3036" t="s">
        <v>10764</v>
      </c>
      <c r="D3036" t="e">
        <f t="shared" si="427"/>
        <v>#N/A</v>
      </c>
      <c r="K3036">
        <f t="shared" si="435"/>
        <v>1983</v>
      </c>
      <c r="L3036" t="s">
        <v>4682</v>
      </c>
      <c r="M3036" t="s">
        <v>4689</v>
      </c>
      <c r="N3036" t="s">
        <v>6364</v>
      </c>
      <c r="O3036" t="s">
        <v>10247</v>
      </c>
      <c r="P3036" t="s">
        <v>14691</v>
      </c>
      <c r="Q3036" t="s">
        <v>14692</v>
      </c>
      <c r="R3036" t="s">
        <v>14693</v>
      </c>
      <c r="AA3036">
        <v>3565</v>
      </c>
      <c r="AB3036" s="1">
        <v>41639</v>
      </c>
      <c r="AC3036" t="s">
        <v>3531</v>
      </c>
      <c r="AD3036" s="2">
        <v>5000000</v>
      </c>
      <c r="AE3036" s="2">
        <v>0</v>
      </c>
      <c r="AF3036" s="2">
        <v>0</v>
      </c>
      <c r="AG3036">
        <v>12</v>
      </c>
      <c r="AH3036">
        <v>31</v>
      </c>
      <c r="AI3036">
        <v>13</v>
      </c>
      <c r="AK3036" s="1" t="e">
        <f t="shared" si="434"/>
        <v>#N/A</v>
      </c>
      <c r="AL3036" s="1" t="e">
        <f t="shared" si="428"/>
        <v>#N/A</v>
      </c>
      <c r="AM3036" s="1" t="e">
        <f t="shared" si="429"/>
        <v>#N/A</v>
      </c>
      <c r="AN3036" s="1" t="e">
        <f t="shared" si="430"/>
        <v>#N/A</v>
      </c>
      <c r="AO3036" s="1" t="e">
        <f t="shared" si="431"/>
        <v>#N/A</v>
      </c>
      <c r="AP3036" s="1" t="e">
        <f t="shared" si="432"/>
        <v>#N/A</v>
      </c>
      <c r="AQ3036" s="1" t="e">
        <f t="shared" si="433"/>
        <v>#N/A</v>
      </c>
    </row>
    <row r="3037" spans="1:43">
      <c r="A3037">
        <v>36</v>
      </c>
      <c r="B3037" t="s">
        <v>14694</v>
      </c>
      <c r="C3037" t="s">
        <v>4607</v>
      </c>
      <c r="D3037" t="e">
        <f t="shared" si="427"/>
        <v>#N/A</v>
      </c>
      <c r="K3037">
        <f t="shared" si="435"/>
        <v>1983</v>
      </c>
      <c r="L3037" t="s">
        <v>4635</v>
      </c>
      <c r="AA3037">
        <v>3611</v>
      </c>
      <c r="AB3037" s="1">
        <v>41450</v>
      </c>
      <c r="AC3037" t="s">
        <v>3577</v>
      </c>
      <c r="AD3037" s="2">
        <v>4500000</v>
      </c>
      <c r="AE3037" s="2">
        <v>0</v>
      </c>
      <c r="AF3037" s="2">
        <v>0</v>
      </c>
      <c r="AG3037">
        <v>6</v>
      </c>
      <c r="AH3037">
        <v>25</v>
      </c>
      <c r="AI3037">
        <v>13</v>
      </c>
      <c r="AK3037" s="1" t="e">
        <f t="shared" si="434"/>
        <v>#N/A</v>
      </c>
      <c r="AL3037" s="1" t="e">
        <f t="shared" si="428"/>
        <v>#N/A</v>
      </c>
      <c r="AM3037" s="1" t="e">
        <f t="shared" si="429"/>
        <v>#N/A</v>
      </c>
      <c r="AN3037" s="1" t="e">
        <f t="shared" si="430"/>
        <v>#N/A</v>
      </c>
      <c r="AO3037" s="1" t="e">
        <f t="shared" si="431"/>
        <v>#N/A</v>
      </c>
      <c r="AP3037" s="1" t="e">
        <f t="shared" si="432"/>
        <v>#N/A</v>
      </c>
      <c r="AQ3037" s="1" t="e">
        <f t="shared" si="433"/>
        <v>#N/A</v>
      </c>
    </row>
    <row r="3038" spans="1:43">
      <c r="A3038">
        <v>37</v>
      </c>
      <c r="B3038" t="s">
        <v>2921</v>
      </c>
      <c r="C3038" t="s">
        <v>4660</v>
      </c>
      <c r="D3038">
        <f t="shared" si="427"/>
        <v>10000000</v>
      </c>
      <c r="K3038">
        <f t="shared" si="435"/>
        <v>1983</v>
      </c>
      <c r="L3038" t="s">
        <v>4682</v>
      </c>
      <c r="M3038" t="s">
        <v>5184</v>
      </c>
      <c r="N3038" t="s">
        <v>6995</v>
      </c>
      <c r="O3038" t="s">
        <v>7575</v>
      </c>
      <c r="P3038" t="s">
        <v>14695</v>
      </c>
      <c r="Q3038" t="s">
        <v>14696</v>
      </c>
      <c r="R3038" t="s">
        <v>14697</v>
      </c>
      <c r="AA3038">
        <v>3691</v>
      </c>
      <c r="AB3038" s="1">
        <v>41639</v>
      </c>
      <c r="AC3038" t="s">
        <v>3656</v>
      </c>
      <c r="AD3038" s="2">
        <v>4000000</v>
      </c>
      <c r="AE3038" s="2">
        <v>0</v>
      </c>
      <c r="AF3038" s="2">
        <v>0</v>
      </c>
      <c r="AG3038">
        <v>12</v>
      </c>
      <c r="AH3038">
        <v>31</v>
      </c>
      <c r="AI3038">
        <v>13</v>
      </c>
      <c r="AK3038" s="1" t="e">
        <f t="shared" si="434"/>
        <v>#N/A</v>
      </c>
      <c r="AL3038" s="1" t="e">
        <f t="shared" si="428"/>
        <v>#N/A</v>
      </c>
      <c r="AM3038" s="1" t="e">
        <f t="shared" si="429"/>
        <v>#N/A</v>
      </c>
      <c r="AN3038" s="1" t="e">
        <f t="shared" si="430"/>
        <v>#N/A</v>
      </c>
      <c r="AO3038" s="1" t="e">
        <f t="shared" si="431"/>
        <v>#N/A</v>
      </c>
      <c r="AP3038" s="1" t="e">
        <f t="shared" si="432"/>
        <v>#N/A</v>
      </c>
      <c r="AQ3038" s="1" t="e">
        <f t="shared" si="433"/>
        <v>#N/A</v>
      </c>
    </row>
    <row r="3039" spans="1:43">
      <c r="A3039">
        <v>38</v>
      </c>
      <c r="B3039" t="s">
        <v>14698</v>
      </c>
      <c r="C3039" t="s">
        <v>11759</v>
      </c>
      <c r="D3039" t="e">
        <f t="shared" si="427"/>
        <v>#N/A</v>
      </c>
      <c r="K3039">
        <f t="shared" si="435"/>
        <v>1983</v>
      </c>
      <c r="L3039" t="s">
        <v>4635</v>
      </c>
      <c r="AA3039">
        <v>3699</v>
      </c>
      <c r="AB3039" s="1">
        <v>41639</v>
      </c>
      <c r="AC3039" t="s">
        <v>3663</v>
      </c>
      <c r="AD3039" s="2">
        <v>4000000</v>
      </c>
      <c r="AE3039" s="2">
        <v>0</v>
      </c>
      <c r="AF3039" s="2">
        <v>0</v>
      </c>
      <c r="AG3039">
        <v>12</v>
      </c>
      <c r="AH3039">
        <v>31</v>
      </c>
      <c r="AI3039">
        <v>13</v>
      </c>
      <c r="AK3039" s="1" t="e">
        <f t="shared" si="434"/>
        <v>#N/A</v>
      </c>
      <c r="AL3039" s="1" t="e">
        <f t="shared" si="428"/>
        <v>#N/A</v>
      </c>
      <c r="AM3039" s="1" t="e">
        <f t="shared" si="429"/>
        <v>#N/A</v>
      </c>
      <c r="AN3039" s="1" t="e">
        <f t="shared" si="430"/>
        <v>#N/A</v>
      </c>
      <c r="AO3039" s="1" t="e">
        <f t="shared" si="431"/>
        <v>#N/A</v>
      </c>
      <c r="AP3039" s="1" t="e">
        <f t="shared" si="432"/>
        <v>#N/A</v>
      </c>
      <c r="AQ3039" s="1" t="e">
        <f t="shared" si="433"/>
        <v>#N/A</v>
      </c>
    </row>
    <row r="3040" spans="1:43">
      <c r="A3040">
        <v>39</v>
      </c>
      <c r="B3040" t="s">
        <v>3720</v>
      </c>
      <c r="C3040" t="s">
        <v>5962</v>
      </c>
      <c r="D3040">
        <f t="shared" si="427"/>
        <v>3250000</v>
      </c>
      <c r="K3040">
        <f t="shared" si="435"/>
        <v>1983</v>
      </c>
      <c r="L3040" t="s">
        <v>4614</v>
      </c>
      <c r="M3040" t="s">
        <v>4935</v>
      </c>
      <c r="N3040" t="s">
        <v>5296</v>
      </c>
      <c r="O3040" t="s">
        <v>9368</v>
      </c>
      <c r="P3040" t="s">
        <v>14699</v>
      </c>
      <c r="Q3040" t="s">
        <v>14700</v>
      </c>
      <c r="R3040" t="s">
        <v>14701</v>
      </c>
      <c r="AA3040">
        <v>3744</v>
      </c>
      <c r="AB3040" s="1">
        <v>41303</v>
      </c>
      <c r="AC3040" t="s">
        <v>3705</v>
      </c>
      <c r="AD3040" s="2">
        <v>3500000</v>
      </c>
      <c r="AE3040" s="2">
        <v>0</v>
      </c>
      <c r="AF3040" s="2">
        <v>0</v>
      </c>
      <c r="AG3040">
        <v>1</v>
      </c>
      <c r="AH3040">
        <v>29</v>
      </c>
      <c r="AI3040">
        <v>13</v>
      </c>
      <c r="AK3040" s="1" t="e">
        <f t="shared" si="434"/>
        <v>#N/A</v>
      </c>
      <c r="AL3040" s="1" t="e">
        <f t="shared" si="428"/>
        <v>#N/A</v>
      </c>
      <c r="AM3040" s="1" t="e">
        <f t="shared" si="429"/>
        <v>#N/A</v>
      </c>
      <c r="AN3040" s="1" t="e">
        <f t="shared" si="430"/>
        <v>#N/A</v>
      </c>
      <c r="AO3040" s="1" t="e">
        <f t="shared" si="431"/>
        <v>#N/A</v>
      </c>
      <c r="AP3040" s="1" t="e">
        <f t="shared" si="432"/>
        <v>#N/A</v>
      </c>
      <c r="AQ3040" s="1" t="e">
        <f t="shared" si="433"/>
        <v>#N/A</v>
      </c>
    </row>
    <row r="3041" spans="1:43">
      <c r="A3041">
        <v>40</v>
      </c>
      <c r="B3041" t="s">
        <v>14702</v>
      </c>
      <c r="C3041" t="s">
        <v>4677</v>
      </c>
      <c r="D3041" t="e">
        <f t="shared" si="427"/>
        <v>#N/A</v>
      </c>
      <c r="K3041">
        <f t="shared" si="435"/>
        <v>1983</v>
      </c>
      <c r="L3041" t="s">
        <v>4614</v>
      </c>
      <c r="M3041" t="s">
        <v>4622</v>
      </c>
      <c r="N3041" t="s">
        <v>4852</v>
      </c>
      <c r="O3041" t="s">
        <v>10614</v>
      </c>
      <c r="P3041" t="s">
        <v>9727</v>
      </c>
      <c r="Q3041" t="s">
        <v>14703</v>
      </c>
      <c r="R3041" t="s">
        <v>14704</v>
      </c>
      <c r="AA3041">
        <v>3855</v>
      </c>
      <c r="AB3041" s="1">
        <v>41639</v>
      </c>
      <c r="AC3041" t="s">
        <v>3813</v>
      </c>
      <c r="AD3041" s="2">
        <v>3000000</v>
      </c>
      <c r="AE3041" s="2">
        <v>0</v>
      </c>
      <c r="AF3041" s="2">
        <v>0</v>
      </c>
      <c r="AG3041">
        <v>12</v>
      </c>
      <c r="AH3041">
        <v>31</v>
      </c>
      <c r="AI3041">
        <v>13</v>
      </c>
      <c r="AK3041" s="1" t="e">
        <f t="shared" si="434"/>
        <v>#N/A</v>
      </c>
      <c r="AL3041" s="1" t="e">
        <f t="shared" si="428"/>
        <v>#N/A</v>
      </c>
      <c r="AM3041" s="1" t="e">
        <f t="shared" si="429"/>
        <v>#N/A</v>
      </c>
      <c r="AN3041" s="1" t="e">
        <f t="shared" si="430"/>
        <v>#N/A</v>
      </c>
      <c r="AO3041" s="1" t="e">
        <f t="shared" si="431"/>
        <v>#N/A</v>
      </c>
      <c r="AP3041" s="1" t="e">
        <f t="shared" si="432"/>
        <v>#N/A</v>
      </c>
      <c r="AQ3041" s="1" t="e">
        <f t="shared" si="433"/>
        <v>#N/A</v>
      </c>
    </row>
    <row r="3042" spans="1:43">
      <c r="A3042">
        <v>41</v>
      </c>
      <c r="B3042" t="s">
        <v>14705</v>
      </c>
      <c r="C3042" t="s">
        <v>13469</v>
      </c>
      <c r="D3042" t="e">
        <f t="shared" si="427"/>
        <v>#N/A</v>
      </c>
      <c r="K3042">
        <f t="shared" si="435"/>
        <v>1983</v>
      </c>
      <c r="L3042" t="s">
        <v>4682</v>
      </c>
      <c r="M3042" t="s">
        <v>5371</v>
      </c>
      <c r="N3042" t="s">
        <v>5174</v>
      </c>
      <c r="O3042" t="s">
        <v>7903</v>
      </c>
      <c r="P3042" t="s">
        <v>14706</v>
      </c>
      <c r="Q3042" t="s">
        <v>14707</v>
      </c>
      <c r="R3042" t="s">
        <v>14708</v>
      </c>
      <c r="AA3042">
        <v>3856</v>
      </c>
      <c r="AB3042" s="1">
        <v>41289</v>
      </c>
      <c r="AC3042" t="s">
        <v>3814</v>
      </c>
      <c r="AD3042" s="2">
        <v>3000000</v>
      </c>
      <c r="AE3042" s="2">
        <v>0</v>
      </c>
      <c r="AF3042" s="2">
        <v>0</v>
      </c>
      <c r="AG3042">
        <v>1</v>
      </c>
      <c r="AH3042">
        <v>15</v>
      </c>
      <c r="AI3042">
        <v>13</v>
      </c>
      <c r="AK3042" s="1" t="e">
        <f t="shared" si="434"/>
        <v>#N/A</v>
      </c>
      <c r="AL3042" s="1" t="e">
        <f t="shared" si="428"/>
        <v>#N/A</v>
      </c>
      <c r="AM3042" s="1" t="e">
        <f t="shared" si="429"/>
        <v>#N/A</v>
      </c>
      <c r="AN3042" s="1" t="e">
        <f t="shared" si="430"/>
        <v>#N/A</v>
      </c>
      <c r="AO3042" s="1" t="e">
        <f t="shared" si="431"/>
        <v>#N/A</v>
      </c>
      <c r="AP3042" s="1" t="e">
        <f t="shared" si="432"/>
        <v>#N/A</v>
      </c>
      <c r="AQ3042" s="1" t="e">
        <f t="shared" si="433"/>
        <v>#N/A</v>
      </c>
    </row>
    <row r="3043" spans="1:43">
      <c r="A3043">
        <v>42</v>
      </c>
      <c r="B3043" t="s">
        <v>14709</v>
      </c>
      <c r="C3043" t="s">
        <v>4677</v>
      </c>
      <c r="D3043" t="e">
        <f t="shared" si="427"/>
        <v>#N/A</v>
      </c>
      <c r="K3043">
        <f t="shared" si="435"/>
        <v>1983</v>
      </c>
      <c r="L3043" t="s">
        <v>4682</v>
      </c>
      <c r="M3043" t="s">
        <v>4812</v>
      </c>
      <c r="N3043" t="s">
        <v>8425</v>
      </c>
      <c r="O3043" t="s">
        <v>14710</v>
      </c>
      <c r="P3043" t="s">
        <v>14711</v>
      </c>
      <c r="Q3043" t="s">
        <v>14712</v>
      </c>
      <c r="R3043" t="s">
        <v>14713</v>
      </c>
      <c r="AA3043">
        <v>3921</v>
      </c>
      <c r="AB3043" s="1">
        <v>41446</v>
      </c>
      <c r="AC3043" t="s">
        <v>3878</v>
      </c>
      <c r="AD3043" s="2">
        <v>2500000</v>
      </c>
      <c r="AE3043" s="2">
        <v>0</v>
      </c>
      <c r="AF3043" s="2">
        <v>0</v>
      </c>
      <c r="AG3043">
        <v>6</v>
      </c>
      <c r="AH3043">
        <v>21</v>
      </c>
      <c r="AI3043">
        <v>13</v>
      </c>
      <c r="AK3043" s="1" t="e">
        <f t="shared" si="434"/>
        <v>#N/A</v>
      </c>
      <c r="AL3043" s="1" t="e">
        <f t="shared" si="428"/>
        <v>#N/A</v>
      </c>
      <c r="AM3043" s="1" t="e">
        <f t="shared" si="429"/>
        <v>#N/A</v>
      </c>
      <c r="AN3043" s="1" t="e">
        <f t="shared" si="430"/>
        <v>#N/A</v>
      </c>
      <c r="AO3043" s="1" t="e">
        <f t="shared" si="431"/>
        <v>#N/A</v>
      </c>
      <c r="AP3043" s="1" t="e">
        <f t="shared" si="432"/>
        <v>#N/A</v>
      </c>
      <c r="AQ3043" s="1" t="e">
        <f t="shared" si="433"/>
        <v>#N/A</v>
      </c>
    </row>
    <row r="3044" spans="1:43">
      <c r="A3044">
        <v>43</v>
      </c>
      <c r="B3044" t="s">
        <v>14714</v>
      </c>
      <c r="C3044" t="s">
        <v>10764</v>
      </c>
      <c r="D3044" t="e">
        <f t="shared" si="427"/>
        <v>#N/A</v>
      </c>
      <c r="K3044">
        <f t="shared" si="435"/>
        <v>1983</v>
      </c>
      <c r="L3044" t="s">
        <v>4614</v>
      </c>
      <c r="M3044" t="s">
        <v>4728</v>
      </c>
      <c r="N3044" t="s">
        <v>4630</v>
      </c>
      <c r="O3044" t="s">
        <v>12602</v>
      </c>
      <c r="P3044" t="s">
        <v>14715</v>
      </c>
      <c r="Q3044" t="s">
        <v>14716</v>
      </c>
      <c r="R3044" t="s">
        <v>14717</v>
      </c>
      <c r="AA3044">
        <v>4018</v>
      </c>
      <c r="AB3044" s="1">
        <v>41352</v>
      </c>
      <c r="AC3044" t="s">
        <v>3973</v>
      </c>
      <c r="AD3044" s="2">
        <v>2000000</v>
      </c>
      <c r="AE3044" s="2">
        <v>0</v>
      </c>
      <c r="AF3044" s="2">
        <v>0</v>
      </c>
      <c r="AG3044">
        <v>3</v>
      </c>
      <c r="AH3044">
        <v>19</v>
      </c>
      <c r="AI3044">
        <v>13</v>
      </c>
      <c r="AK3044" s="1" t="e">
        <f t="shared" si="434"/>
        <v>#N/A</v>
      </c>
      <c r="AL3044" s="1" t="e">
        <f t="shared" si="428"/>
        <v>#N/A</v>
      </c>
      <c r="AM3044" s="1" t="e">
        <f t="shared" si="429"/>
        <v>#N/A</v>
      </c>
      <c r="AN3044" s="1" t="e">
        <f t="shared" si="430"/>
        <v>#N/A</v>
      </c>
      <c r="AO3044" s="1" t="e">
        <f t="shared" si="431"/>
        <v>#N/A</v>
      </c>
      <c r="AP3044" s="1" t="e">
        <f t="shared" si="432"/>
        <v>#N/A</v>
      </c>
      <c r="AQ3044" s="1" t="e">
        <f t="shared" si="433"/>
        <v>#N/A</v>
      </c>
    </row>
    <row r="3045" spans="1:43">
      <c r="A3045">
        <v>44</v>
      </c>
      <c r="B3045" t="s">
        <v>14718</v>
      </c>
      <c r="C3045" t="s">
        <v>10764</v>
      </c>
      <c r="D3045" t="e">
        <f t="shared" si="427"/>
        <v>#N/A</v>
      </c>
      <c r="K3045">
        <f t="shared" si="435"/>
        <v>1983</v>
      </c>
      <c r="L3045" t="s">
        <v>4614</v>
      </c>
      <c r="M3045" t="s">
        <v>5460</v>
      </c>
      <c r="N3045" t="s">
        <v>4602</v>
      </c>
      <c r="O3045" t="s">
        <v>14719</v>
      </c>
      <c r="P3045" t="s">
        <v>14720</v>
      </c>
      <c r="Q3045" t="s">
        <v>14721</v>
      </c>
      <c r="R3045" t="s">
        <v>14722</v>
      </c>
      <c r="AA3045">
        <v>4025</v>
      </c>
      <c r="AB3045" s="1">
        <v>41464</v>
      </c>
      <c r="AC3045" t="s">
        <v>3980</v>
      </c>
      <c r="AD3045" s="2">
        <v>2000000</v>
      </c>
      <c r="AE3045" s="2">
        <v>0</v>
      </c>
      <c r="AF3045" s="2">
        <v>0</v>
      </c>
      <c r="AG3045">
        <v>7</v>
      </c>
      <c r="AH3045">
        <v>9</v>
      </c>
      <c r="AI3045">
        <v>13</v>
      </c>
      <c r="AK3045" s="1" t="e">
        <f t="shared" si="434"/>
        <v>#N/A</v>
      </c>
      <c r="AL3045" s="1" t="e">
        <f t="shared" si="428"/>
        <v>#N/A</v>
      </c>
      <c r="AM3045" s="1" t="e">
        <f t="shared" si="429"/>
        <v>#N/A</v>
      </c>
      <c r="AN3045" s="1" t="e">
        <f t="shared" si="430"/>
        <v>#N/A</v>
      </c>
      <c r="AO3045" s="1" t="e">
        <f t="shared" si="431"/>
        <v>#N/A</v>
      </c>
      <c r="AP3045" s="1" t="e">
        <f t="shared" si="432"/>
        <v>#N/A</v>
      </c>
      <c r="AQ3045" s="1" t="e">
        <f t="shared" si="433"/>
        <v>#N/A</v>
      </c>
    </row>
    <row r="3046" spans="1:43">
      <c r="A3046">
        <v>45</v>
      </c>
      <c r="B3046" t="s">
        <v>14723</v>
      </c>
      <c r="C3046" t="s">
        <v>10764</v>
      </c>
      <c r="D3046" t="e">
        <f t="shared" si="427"/>
        <v>#N/A</v>
      </c>
      <c r="K3046">
        <f t="shared" si="435"/>
        <v>1983</v>
      </c>
      <c r="L3046" t="s">
        <v>4829</v>
      </c>
      <c r="M3046" t="s">
        <v>4942</v>
      </c>
      <c r="N3046" t="s">
        <v>4944</v>
      </c>
      <c r="O3046" t="s">
        <v>4829</v>
      </c>
      <c r="P3046" t="s">
        <v>4829</v>
      </c>
      <c r="Q3046" t="s">
        <v>4829</v>
      </c>
      <c r="R3046" t="s">
        <v>4829</v>
      </c>
      <c r="AA3046">
        <v>4038</v>
      </c>
      <c r="AB3046" s="1">
        <v>41481</v>
      </c>
      <c r="AC3046" t="s">
        <v>3993</v>
      </c>
      <c r="AD3046" s="2">
        <v>1900000</v>
      </c>
      <c r="AE3046" s="2">
        <v>0</v>
      </c>
      <c r="AF3046" s="2">
        <v>0</v>
      </c>
      <c r="AG3046">
        <v>7</v>
      </c>
      <c r="AH3046">
        <v>26</v>
      </c>
      <c r="AI3046">
        <v>13</v>
      </c>
      <c r="AK3046" s="1" t="e">
        <f t="shared" si="434"/>
        <v>#N/A</v>
      </c>
      <c r="AL3046" s="1" t="e">
        <f t="shared" si="428"/>
        <v>#N/A</v>
      </c>
      <c r="AM3046" s="1" t="e">
        <f t="shared" si="429"/>
        <v>#N/A</v>
      </c>
      <c r="AN3046" s="1" t="e">
        <f t="shared" si="430"/>
        <v>#N/A</v>
      </c>
      <c r="AO3046" s="1" t="e">
        <f t="shared" si="431"/>
        <v>#N/A</v>
      </c>
      <c r="AP3046" s="1" t="e">
        <f t="shared" si="432"/>
        <v>#N/A</v>
      </c>
      <c r="AQ3046" s="1" t="e">
        <f t="shared" si="433"/>
        <v>#N/A</v>
      </c>
    </row>
    <row r="3047" spans="1:43">
      <c r="A3047">
        <v>46</v>
      </c>
      <c r="B3047" t="s">
        <v>14724</v>
      </c>
      <c r="C3047" t="s">
        <v>4621</v>
      </c>
      <c r="D3047" t="e">
        <f t="shared" si="427"/>
        <v>#N/A</v>
      </c>
      <c r="K3047">
        <f t="shared" si="435"/>
        <v>1983</v>
      </c>
      <c r="L3047" t="s">
        <v>4682</v>
      </c>
      <c r="M3047" t="s">
        <v>4763</v>
      </c>
      <c r="N3047" t="s">
        <v>10216</v>
      </c>
      <c r="O3047" t="s">
        <v>6931</v>
      </c>
      <c r="P3047" t="s">
        <v>14725</v>
      </c>
      <c r="Q3047" t="s">
        <v>14726</v>
      </c>
      <c r="R3047" t="s">
        <v>14727</v>
      </c>
      <c r="AA3047">
        <v>4053</v>
      </c>
      <c r="AB3047" s="1">
        <v>41639</v>
      </c>
      <c r="AC3047" t="s">
        <v>4006</v>
      </c>
      <c r="AD3047" s="2">
        <v>1800000</v>
      </c>
      <c r="AE3047" s="2">
        <v>0</v>
      </c>
      <c r="AF3047" s="2">
        <v>0</v>
      </c>
      <c r="AG3047">
        <v>12</v>
      </c>
      <c r="AH3047">
        <v>31</v>
      </c>
      <c r="AI3047">
        <v>13</v>
      </c>
      <c r="AK3047" s="1" t="e">
        <f t="shared" si="434"/>
        <v>#N/A</v>
      </c>
      <c r="AL3047" s="1" t="e">
        <f t="shared" si="428"/>
        <v>#N/A</v>
      </c>
      <c r="AM3047" s="1" t="e">
        <f t="shared" si="429"/>
        <v>#N/A</v>
      </c>
      <c r="AN3047" s="1" t="e">
        <f t="shared" si="430"/>
        <v>#N/A</v>
      </c>
      <c r="AO3047" s="1" t="e">
        <f t="shared" si="431"/>
        <v>#N/A</v>
      </c>
      <c r="AP3047" s="1" t="e">
        <f t="shared" si="432"/>
        <v>#N/A</v>
      </c>
      <c r="AQ3047" s="1" t="e">
        <f t="shared" si="433"/>
        <v>#N/A</v>
      </c>
    </row>
    <row r="3048" spans="1:43">
      <c r="A3048">
        <v>47</v>
      </c>
      <c r="B3048" t="s">
        <v>14728</v>
      </c>
      <c r="C3048" t="s">
        <v>11759</v>
      </c>
      <c r="D3048" t="e">
        <f t="shared" si="427"/>
        <v>#N/A</v>
      </c>
      <c r="K3048">
        <f t="shared" si="435"/>
        <v>1983</v>
      </c>
      <c r="L3048" t="s">
        <v>4682</v>
      </c>
      <c r="M3048" t="s">
        <v>4800</v>
      </c>
      <c r="N3048" t="s">
        <v>14499</v>
      </c>
      <c r="O3048" t="s">
        <v>5834</v>
      </c>
      <c r="P3048" t="s">
        <v>14729</v>
      </c>
      <c r="Q3048" t="s">
        <v>14730</v>
      </c>
      <c r="R3048" t="s">
        <v>14731</v>
      </c>
      <c r="AA3048">
        <v>4061</v>
      </c>
      <c r="AB3048" s="1">
        <v>41639</v>
      </c>
      <c r="AC3048" t="s">
        <v>4014</v>
      </c>
      <c r="AD3048" s="2">
        <v>1750000</v>
      </c>
      <c r="AE3048" s="2">
        <v>0</v>
      </c>
      <c r="AF3048" s="2">
        <v>0</v>
      </c>
      <c r="AG3048">
        <v>12</v>
      </c>
      <c r="AH3048">
        <v>31</v>
      </c>
      <c r="AI3048">
        <v>13</v>
      </c>
      <c r="AK3048" s="1" t="e">
        <f t="shared" si="434"/>
        <v>#N/A</v>
      </c>
      <c r="AL3048" s="1" t="e">
        <f t="shared" si="428"/>
        <v>#N/A</v>
      </c>
      <c r="AM3048" s="1" t="e">
        <f t="shared" si="429"/>
        <v>#N/A</v>
      </c>
      <c r="AN3048" s="1" t="e">
        <f t="shared" si="430"/>
        <v>#N/A</v>
      </c>
      <c r="AO3048" s="1" t="e">
        <f t="shared" si="431"/>
        <v>#N/A</v>
      </c>
      <c r="AP3048" s="1" t="e">
        <f t="shared" si="432"/>
        <v>#N/A</v>
      </c>
      <c r="AQ3048" s="1" t="e">
        <f t="shared" si="433"/>
        <v>#N/A</v>
      </c>
    </row>
    <row r="3049" spans="1:43">
      <c r="A3049">
        <v>48</v>
      </c>
      <c r="B3049" t="s">
        <v>14732</v>
      </c>
      <c r="C3049" t="s">
        <v>4660</v>
      </c>
      <c r="D3049" t="e">
        <f t="shared" si="427"/>
        <v>#N/A</v>
      </c>
      <c r="K3049">
        <f t="shared" si="435"/>
        <v>1983</v>
      </c>
      <c r="L3049" t="s">
        <v>4635</v>
      </c>
      <c r="AA3049">
        <v>4186</v>
      </c>
      <c r="AB3049" s="1">
        <v>41639</v>
      </c>
      <c r="AC3049" t="s">
        <v>4137</v>
      </c>
      <c r="AD3049" s="2">
        <v>1100000</v>
      </c>
      <c r="AE3049" s="2">
        <v>0</v>
      </c>
      <c r="AF3049" s="2">
        <v>0</v>
      </c>
      <c r="AG3049">
        <v>12</v>
      </c>
      <c r="AH3049">
        <v>31</v>
      </c>
      <c r="AI3049">
        <v>13</v>
      </c>
      <c r="AK3049" s="1" t="e">
        <f t="shared" si="434"/>
        <v>#N/A</v>
      </c>
      <c r="AL3049" s="1" t="e">
        <f t="shared" si="428"/>
        <v>#N/A</v>
      </c>
      <c r="AM3049" s="1" t="e">
        <f t="shared" si="429"/>
        <v>#N/A</v>
      </c>
      <c r="AN3049" s="1" t="e">
        <f t="shared" si="430"/>
        <v>#N/A</v>
      </c>
      <c r="AO3049" s="1" t="e">
        <f t="shared" si="431"/>
        <v>#N/A</v>
      </c>
      <c r="AP3049" s="1" t="e">
        <f t="shared" si="432"/>
        <v>#N/A</v>
      </c>
      <c r="AQ3049" s="1" t="e">
        <f t="shared" si="433"/>
        <v>#N/A</v>
      </c>
    </row>
    <row r="3050" spans="1:43">
      <c r="A3050">
        <v>49</v>
      </c>
      <c r="B3050" t="s">
        <v>14733</v>
      </c>
      <c r="C3050" t="s">
        <v>4621</v>
      </c>
      <c r="D3050" t="e">
        <f t="shared" si="427"/>
        <v>#N/A</v>
      </c>
      <c r="K3050">
        <f t="shared" si="435"/>
        <v>1983</v>
      </c>
      <c r="L3050" t="s">
        <v>4635</v>
      </c>
      <c r="AA3050">
        <v>4258</v>
      </c>
      <c r="AB3050" s="1">
        <v>41411</v>
      </c>
      <c r="AC3050" t="s">
        <v>4208</v>
      </c>
      <c r="AD3050" s="2">
        <v>1000000</v>
      </c>
      <c r="AE3050" s="2">
        <v>0</v>
      </c>
      <c r="AF3050" s="2">
        <v>0</v>
      </c>
      <c r="AG3050">
        <v>5</v>
      </c>
      <c r="AH3050">
        <v>17</v>
      </c>
      <c r="AI3050">
        <v>13</v>
      </c>
      <c r="AK3050" s="1" t="e">
        <f t="shared" si="434"/>
        <v>#N/A</v>
      </c>
      <c r="AL3050" s="1" t="e">
        <f t="shared" si="428"/>
        <v>#N/A</v>
      </c>
      <c r="AM3050" s="1" t="e">
        <f t="shared" si="429"/>
        <v>#N/A</v>
      </c>
      <c r="AN3050" s="1" t="e">
        <f t="shared" si="430"/>
        <v>#N/A</v>
      </c>
      <c r="AO3050" s="1" t="e">
        <f t="shared" si="431"/>
        <v>#N/A</v>
      </c>
      <c r="AP3050" s="1" t="e">
        <f t="shared" si="432"/>
        <v>#N/A</v>
      </c>
      <c r="AQ3050" s="1" t="e">
        <f t="shared" si="433"/>
        <v>#N/A</v>
      </c>
    </row>
    <row r="3051" spans="1:43">
      <c r="A3051">
        <v>50</v>
      </c>
      <c r="B3051" t="s">
        <v>14734</v>
      </c>
      <c r="C3051" t="s">
        <v>10764</v>
      </c>
      <c r="D3051" t="e">
        <f t="shared" si="427"/>
        <v>#N/A</v>
      </c>
      <c r="K3051">
        <f t="shared" si="435"/>
        <v>1983</v>
      </c>
      <c r="L3051" t="s">
        <v>4614</v>
      </c>
      <c r="M3051" t="s">
        <v>4689</v>
      </c>
      <c r="N3051" t="s">
        <v>9141</v>
      </c>
      <c r="O3051" t="s">
        <v>14735</v>
      </c>
      <c r="P3051" t="s">
        <v>14736</v>
      </c>
      <c r="Q3051" t="s">
        <v>14737</v>
      </c>
      <c r="R3051" t="s">
        <v>14738</v>
      </c>
      <c r="AA3051">
        <v>4265</v>
      </c>
      <c r="AB3051" s="1">
        <v>41639</v>
      </c>
      <c r="AC3051" t="s">
        <v>4215</v>
      </c>
      <c r="AD3051" s="2">
        <v>1000000</v>
      </c>
      <c r="AE3051" s="2">
        <v>0</v>
      </c>
      <c r="AF3051" s="2">
        <v>0</v>
      </c>
      <c r="AG3051">
        <v>12</v>
      </c>
      <c r="AH3051">
        <v>31</v>
      </c>
      <c r="AI3051">
        <v>13</v>
      </c>
      <c r="AK3051" s="1" t="e">
        <f t="shared" si="434"/>
        <v>#N/A</v>
      </c>
      <c r="AL3051" s="1" t="e">
        <f t="shared" si="428"/>
        <v>#N/A</v>
      </c>
      <c r="AM3051" s="1" t="e">
        <f t="shared" si="429"/>
        <v>#N/A</v>
      </c>
      <c r="AN3051" s="1" t="e">
        <f t="shared" si="430"/>
        <v>#N/A</v>
      </c>
      <c r="AO3051" s="1" t="e">
        <f t="shared" si="431"/>
        <v>#N/A</v>
      </c>
      <c r="AP3051" s="1" t="e">
        <f t="shared" si="432"/>
        <v>#N/A</v>
      </c>
      <c r="AQ3051" s="1" t="e">
        <f t="shared" si="433"/>
        <v>#N/A</v>
      </c>
    </row>
    <row r="3052" spans="1:43">
      <c r="A3052">
        <v>51</v>
      </c>
      <c r="B3052" t="s">
        <v>14739</v>
      </c>
      <c r="C3052" t="s">
        <v>4621</v>
      </c>
      <c r="D3052" t="e">
        <f t="shared" si="427"/>
        <v>#N/A</v>
      </c>
      <c r="K3052">
        <f t="shared" si="435"/>
        <v>1983</v>
      </c>
      <c r="L3052" t="s">
        <v>4682</v>
      </c>
      <c r="M3052" t="s">
        <v>4903</v>
      </c>
      <c r="N3052" t="s">
        <v>5174</v>
      </c>
      <c r="O3052" t="s">
        <v>14191</v>
      </c>
      <c r="P3052" t="s">
        <v>14740</v>
      </c>
      <c r="Q3052" t="s">
        <v>14741</v>
      </c>
      <c r="R3052" t="s">
        <v>14742</v>
      </c>
      <c r="AA3052">
        <v>4266</v>
      </c>
      <c r="AB3052" s="1">
        <v>41639</v>
      </c>
      <c r="AC3052" t="s">
        <v>4216</v>
      </c>
      <c r="AD3052" s="2">
        <v>1000000</v>
      </c>
      <c r="AE3052" s="2">
        <v>0</v>
      </c>
      <c r="AF3052" s="2">
        <v>0</v>
      </c>
      <c r="AG3052">
        <v>12</v>
      </c>
      <c r="AH3052">
        <v>31</v>
      </c>
      <c r="AI3052">
        <v>13</v>
      </c>
      <c r="AK3052" s="1" t="e">
        <f t="shared" si="434"/>
        <v>#N/A</v>
      </c>
      <c r="AL3052" s="1" t="e">
        <f t="shared" si="428"/>
        <v>#N/A</v>
      </c>
      <c r="AM3052" s="1" t="e">
        <f t="shared" si="429"/>
        <v>#N/A</v>
      </c>
      <c r="AN3052" s="1" t="e">
        <f t="shared" si="430"/>
        <v>#N/A</v>
      </c>
      <c r="AO3052" s="1" t="e">
        <f t="shared" si="431"/>
        <v>#N/A</v>
      </c>
      <c r="AP3052" s="1" t="e">
        <f t="shared" si="432"/>
        <v>#N/A</v>
      </c>
      <c r="AQ3052" s="1" t="e">
        <f t="shared" si="433"/>
        <v>#N/A</v>
      </c>
    </row>
    <row r="3053" spans="1:43">
      <c r="A3053">
        <v>52</v>
      </c>
      <c r="B3053" t="s">
        <v>14743</v>
      </c>
      <c r="C3053" t="s">
        <v>10764</v>
      </c>
      <c r="D3053" t="e">
        <f t="shared" si="427"/>
        <v>#N/A</v>
      </c>
      <c r="K3053">
        <f t="shared" si="435"/>
        <v>1983</v>
      </c>
      <c r="L3053" t="s">
        <v>4682</v>
      </c>
      <c r="M3053" t="s">
        <v>5184</v>
      </c>
      <c r="N3053" t="s">
        <v>4852</v>
      </c>
      <c r="O3053" t="s">
        <v>12544</v>
      </c>
      <c r="P3053" t="s">
        <v>14744</v>
      </c>
      <c r="Q3053" t="s">
        <v>14745</v>
      </c>
      <c r="R3053" t="s">
        <v>14746</v>
      </c>
      <c r="AA3053">
        <v>4267</v>
      </c>
      <c r="AB3053" s="1">
        <v>41551</v>
      </c>
      <c r="AC3053" t="s">
        <v>4217</v>
      </c>
      <c r="AD3053" s="2">
        <v>1000000</v>
      </c>
      <c r="AE3053" s="2">
        <v>0</v>
      </c>
      <c r="AF3053" s="2">
        <v>0</v>
      </c>
      <c r="AG3053">
        <v>10</v>
      </c>
      <c r="AH3053">
        <v>4</v>
      </c>
      <c r="AI3053">
        <v>13</v>
      </c>
      <c r="AK3053" s="1" t="e">
        <f t="shared" si="434"/>
        <v>#N/A</v>
      </c>
      <c r="AL3053" s="1" t="e">
        <f t="shared" si="428"/>
        <v>#N/A</v>
      </c>
      <c r="AM3053" s="1" t="e">
        <f t="shared" si="429"/>
        <v>#N/A</v>
      </c>
      <c r="AN3053" s="1" t="e">
        <f t="shared" si="430"/>
        <v>#N/A</v>
      </c>
      <c r="AO3053" s="1" t="e">
        <f t="shared" si="431"/>
        <v>#N/A</v>
      </c>
      <c r="AP3053" s="1" t="e">
        <f t="shared" si="432"/>
        <v>#N/A</v>
      </c>
      <c r="AQ3053" s="1" t="e">
        <f t="shared" si="433"/>
        <v>#N/A</v>
      </c>
    </row>
    <row r="3054" spans="1:43">
      <c r="A3054">
        <v>53</v>
      </c>
      <c r="B3054" t="s">
        <v>14747</v>
      </c>
      <c r="C3054" t="s">
        <v>4677</v>
      </c>
      <c r="D3054" t="e">
        <f t="shared" si="427"/>
        <v>#N/A</v>
      </c>
      <c r="K3054">
        <f t="shared" si="435"/>
        <v>1983</v>
      </c>
      <c r="L3054" t="s">
        <v>4635</v>
      </c>
      <c r="AA3054">
        <v>4449</v>
      </c>
      <c r="AB3054" s="1">
        <v>41493</v>
      </c>
      <c r="AC3054" t="s">
        <v>4395</v>
      </c>
      <c r="AD3054" s="2">
        <v>300000</v>
      </c>
      <c r="AE3054" s="2">
        <v>0</v>
      </c>
      <c r="AF3054" s="2">
        <v>0</v>
      </c>
      <c r="AG3054">
        <v>8</v>
      </c>
      <c r="AH3054">
        <v>7</v>
      </c>
      <c r="AI3054">
        <v>13</v>
      </c>
      <c r="AK3054" s="1" t="e">
        <f t="shared" si="434"/>
        <v>#N/A</v>
      </c>
      <c r="AL3054" s="1" t="e">
        <f t="shared" si="428"/>
        <v>#N/A</v>
      </c>
      <c r="AM3054" s="1" t="e">
        <f t="shared" si="429"/>
        <v>#N/A</v>
      </c>
      <c r="AN3054" s="1" t="e">
        <f t="shared" si="430"/>
        <v>#N/A</v>
      </c>
      <c r="AO3054" s="1" t="e">
        <f t="shared" si="431"/>
        <v>#N/A</v>
      </c>
      <c r="AP3054" s="1" t="e">
        <f t="shared" si="432"/>
        <v>#N/A</v>
      </c>
      <c r="AQ3054" s="1" t="e">
        <f t="shared" si="433"/>
        <v>#N/A</v>
      </c>
    </row>
    <row r="3055" spans="1:43">
      <c r="A3055">
        <v>54</v>
      </c>
      <c r="B3055" t="s">
        <v>14748</v>
      </c>
      <c r="C3055" t="s">
        <v>5962</v>
      </c>
      <c r="D3055" t="e">
        <f t="shared" si="427"/>
        <v>#N/A</v>
      </c>
      <c r="K3055">
        <f t="shared" si="435"/>
        <v>1983</v>
      </c>
      <c r="L3055" t="s">
        <v>4635</v>
      </c>
      <c r="AA3055">
        <v>4531</v>
      </c>
      <c r="AB3055" s="1">
        <v>41397</v>
      </c>
      <c r="AC3055" t="s">
        <v>4474</v>
      </c>
      <c r="AD3055" s="2">
        <v>150000</v>
      </c>
      <c r="AE3055" s="2">
        <v>0</v>
      </c>
      <c r="AF3055" s="2">
        <v>0</v>
      </c>
      <c r="AG3055">
        <v>5</v>
      </c>
      <c r="AH3055">
        <v>3</v>
      </c>
      <c r="AI3055">
        <v>13</v>
      </c>
      <c r="AK3055" s="1" t="e">
        <f t="shared" si="434"/>
        <v>#N/A</v>
      </c>
      <c r="AL3055" s="1" t="e">
        <f t="shared" si="428"/>
        <v>#N/A</v>
      </c>
      <c r="AM3055" s="1" t="e">
        <f t="shared" si="429"/>
        <v>#N/A</v>
      </c>
      <c r="AN3055" s="1" t="e">
        <f t="shared" si="430"/>
        <v>#N/A</v>
      </c>
      <c r="AO3055" s="1" t="e">
        <f t="shared" si="431"/>
        <v>#N/A</v>
      </c>
      <c r="AP3055" s="1" t="e">
        <f t="shared" si="432"/>
        <v>#N/A</v>
      </c>
      <c r="AQ3055" s="1" t="e">
        <f t="shared" si="433"/>
        <v>#N/A</v>
      </c>
    </row>
    <row r="3056" spans="1:43">
      <c r="A3056">
        <v>55</v>
      </c>
      <c r="B3056" t="s">
        <v>14749</v>
      </c>
      <c r="C3056" t="s">
        <v>4677</v>
      </c>
      <c r="D3056" t="e">
        <f t="shared" si="427"/>
        <v>#N/A</v>
      </c>
      <c r="K3056">
        <f t="shared" si="435"/>
        <v>1983</v>
      </c>
      <c r="L3056" t="s">
        <v>4635</v>
      </c>
      <c r="AA3056">
        <v>4532</v>
      </c>
      <c r="AB3056" s="1">
        <v>41639</v>
      </c>
      <c r="AC3056" t="s">
        <v>4475</v>
      </c>
      <c r="AD3056" s="2">
        <v>150000</v>
      </c>
      <c r="AE3056" s="2">
        <v>0</v>
      </c>
      <c r="AF3056" s="2">
        <v>0</v>
      </c>
      <c r="AG3056">
        <v>12</v>
      </c>
      <c r="AH3056">
        <v>31</v>
      </c>
      <c r="AI3056">
        <v>13</v>
      </c>
      <c r="AK3056" s="1" t="e">
        <f t="shared" si="434"/>
        <v>#N/A</v>
      </c>
      <c r="AL3056" s="1" t="e">
        <f t="shared" si="428"/>
        <v>#N/A</v>
      </c>
      <c r="AM3056" s="1" t="e">
        <f t="shared" si="429"/>
        <v>#N/A</v>
      </c>
      <c r="AN3056" s="1" t="e">
        <f t="shared" si="430"/>
        <v>#N/A</v>
      </c>
      <c r="AO3056" s="1" t="e">
        <f t="shared" si="431"/>
        <v>#N/A</v>
      </c>
      <c r="AP3056" s="1" t="e">
        <f t="shared" si="432"/>
        <v>#N/A</v>
      </c>
      <c r="AQ3056" s="1" t="e">
        <f t="shared" si="433"/>
        <v>#N/A</v>
      </c>
    </row>
    <row r="3057" spans="1:43">
      <c r="A3057">
        <v>56</v>
      </c>
      <c r="B3057" t="s">
        <v>14750</v>
      </c>
      <c r="C3057" t="s">
        <v>4621</v>
      </c>
      <c r="D3057" t="e">
        <f t="shared" si="427"/>
        <v>#N/A</v>
      </c>
      <c r="K3057">
        <f t="shared" si="435"/>
        <v>1983</v>
      </c>
      <c r="L3057" t="s">
        <v>4614</v>
      </c>
      <c r="M3057" t="s">
        <v>4984</v>
      </c>
      <c r="N3057" t="s">
        <v>5257</v>
      </c>
      <c r="O3057" t="s">
        <v>14322</v>
      </c>
      <c r="P3057" t="s">
        <v>14751</v>
      </c>
      <c r="Q3057" t="s">
        <v>14752</v>
      </c>
      <c r="R3057" t="s">
        <v>14753</v>
      </c>
      <c r="AA3057">
        <v>4556</v>
      </c>
      <c r="AB3057" s="1">
        <v>41639</v>
      </c>
      <c r="AC3057" t="s">
        <v>4496</v>
      </c>
      <c r="AD3057" s="2">
        <v>100000</v>
      </c>
      <c r="AE3057" s="2">
        <v>0</v>
      </c>
      <c r="AF3057" s="2">
        <v>0</v>
      </c>
      <c r="AG3057">
        <v>12</v>
      </c>
      <c r="AH3057">
        <v>31</v>
      </c>
      <c r="AI3057">
        <v>13</v>
      </c>
      <c r="AK3057" s="1" t="e">
        <f t="shared" si="434"/>
        <v>#N/A</v>
      </c>
      <c r="AL3057" s="1" t="e">
        <f t="shared" si="428"/>
        <v>#N/A</v>
      </c>
      <c r="AM3057" s="1" t="e">
        <f t="shared" si="429"/>
        <v>#N/A</v>
      </c>
      <c r="AN3057" s="1" t="e">
        <f t="shared" si="430"/>
        <v>#N/A</v>
      </c>
      <c r="AO3057" s="1" t="e">
        <f t="shared" si="431"/>
        <v>#N/A</v>
      </c>
      <c r="AP3057" s="1" t="e">
        <f t="shared" si="432"/>
        <v>#N/A</v>
      </c>
      <c r="AQ3057" s="1" t="e">
        <f t="shared" si="433"/>
        <v>#N/A</v>
      </c>
    </row>
    <row r="3058" spans="1:43">
      <c r="A3058">
        <v>57</v>
      </c>
      <c r="B3058" t="s">
        <v>3474</v>
      </c>
      <c r="C3058" t="s">
        <v>11759</v>
      </c>
      <c r="D3058">
        <f t="shared" si="427"/>
        <v>5000000</v>
      </c>
      <c r="K3058">
        <f t="shared" si="435"/>
        <v>1983</v>
      </c>
      <c r="L3058" t="s">
        <v>4614</v>
      </c>
      <c r="M3058" t="s">
        <v>4788</v>
      </c>
      <c r="N3058" t="s">
        <v>6382</v>
      </c>
      <c r="O3058" t="s">
        <v>14754</v>
      </c>
      <c r="P3058" t="s">
        <v>14755</v>
      </c>
      <c r="Q3058" t="s">
        <v>14756</v>
      </c>
      <c r="R3058" t="s">
        <v>14757</v>
      </c>
      <c r="AA3058">
        <v>4566</v>
      </c>
      <c r="AB3058" s="1">
        <v>41551</v>
      </c>
      <c r="AC3058" t="s">
        <v>4505</v>
      </c>
      <c r="AD3058" s="2">
        <v>55000</v>
      </c>
      <c r="AE3058" s="2">
        <v>0</v>
      </c>
      <c r="AF3058" s="2">
        <v>0</v>
      </c>
      <c r="AG3058">
        <v>10</v>
      </c>
      <c r="AH3058">
        <v>4</v>
      </c>
      <c r="AI3058">
        <v>13</v>
      </c>
      <c r="AK3058" s="1" t="e">
        <f t="shared" si="434"/>
        <v>#N/A</v>
      </c>
      <c r="AL3058" s="1" t="e">
        <f t="shared" si="428"/>
        <v>#N/A</v>
      </c>
      <c r="AM3058" s="1" t="e">
        <f t="shared" si="429"/>
        <v>#N/A</v>
      </c>
      <c r="AN3058" s="1" t="e">
        <f t="shared" si="430"/>
        <v>#N/A</v>
      </c>
      <c r="AO3058" s="1" t="e">
        <f t="shared" si="431"/>
        <v>#N/A</v>
      </c>
      <c r="AP3058" s="1" t="e">
        <f t="shared" si="432"/>
        <v>#N/A</v>
      </c>
      <c r="AQ3058" s="1" t="e">
        <f t="shared" si="433"/>
        <v>#N/A</v>
      </c>
    </row>
    <row r="3059" spans="1:43">
      <c r="A3059">
        <v>58</v>
      </c>
      <c r="B3059" t="s">
        <v>14758</v>
      </c>
      <c r="C3059" t="s">
        <v>5962</v>
      </c>
      <c r="D3059" t="e">
        <f t="shared" si="427"/>
        <v>#N/A</v>
      </c>
      <c r="K3059">
        <f t="shared" si="435"/>
        <v>1983</v>
      </c>
      <c r="L3059" t="s">
        <v>4614</v>
      </c>
      <c r="M3059" t="s">
        <v>5184</v>
      </c>
      <c r="N3059" t="s">
        <v>12767</v>
      </c>
      <c r="O3059" t="s">
        <v>14759</v>
      </c>
      <c r="P3059" t="s">
        <v>14760</v>
      </c>
      <c r="Q3059" t="s">
        <v>14761</v>
      </c>
      <c r="R3059" t="s">
        <v>14762</v>
      </c>
      <c r="AA3059">
        <v>4573</v>
      </c>
      <c r="AB3059" s="1">
        <v>41572</v>
      </c>
      <c r="AC3059" t="s">
        <v>4512</v>
      </c>
      <c r="AD3059" s="2">
        <v>45000</v>
      </c>
      <c r="AE3059" s="2">
        <v>0</v>
      </c>
      <c r="AF3059" s="2">
        <v>0</v>
      </c>
      <c r="AG3059">
        <v>10</v>
      </c>
      <c r="AH3059">
        <v>25</v>
      </c>
      <c r="AI3059">
        <v>13</v>
      </c>
      <c r="AK3059" s="1" t="e">
        <f t="shared" si="434"/>
        <v>#N/A</v>
      </c>
      <c r="AL3059" s="1" t="e">
        <f t="shared" si="428"/>
        <v>#N/A</v>
      </c>
      <c r="AM3059" s="1" t="e">
        <f t="shared" si="429"/>
        <v>#N/A</v>
      </c>
      <c r="AN3059" s="1" t="e">
        <f t="shared" si="430"/>
        <v>#N/A</v>
      </c>
      <c r="AO3059" s="1" t="e">
        <f t="shared" si="431"/>
        <v>#N/A</v>
      </c>
      <c r="AP3059" s="1" t="e">
        <f t="shared" si="432"/>
        <v>#N/A</v>
      </c>
      <c r="AQ3059" s="1" t="e">
        <f t="shared" si="433"/>
        <v>#N/A</v>
      </c>
    </row>
    <row r="3060" spans="1:43">
      <c r="A3060">
        <v>59</v>
      </c>
      <c r="B3060" t="s">
        <v>14763</v>
      </c>
      <c r="C3060" t="s">
        <v>4607</v>
      </c>
      <c r="D3060" t="e">
        <f t="shared" si="427"/>
        <v>#N/A</v>
      </c>
      <c r="K3060">
        <f t="shared" si="435"/>
        <v>1983</v>
      </c>
      <c r="L3060" t="s">
        <v>4635</v>
      </c>
      <c r="AA3060">
        <v>4575</v>
      </c>
      <c r="AB3060" s="1">
        <v>41446</v>
      </c>
      <c r="AC3060" t="s">
        <v>4514</v>
      </c>
      <c r="AD3060" s="2">
        <v>42000</v>
      </c>
      <c r="AE3060" s="2">
        <v>0</v>
      </c>
      <c r="AF3060" s="2">
        <v>0</v>
      </c>
      <c r="AG3060">
        <v>6</v>
      </c>
      <c r="AH3060">
        <v>21</v>
      </c>
      <c r="AI3060">
        <v>13</v>
      </c>
      <c r="AK3060" s="1" t="e">
        <f t="shared" si="434"/>
        <v>#N/A</v>
      </c>
      <c r="AL3060" s="1" t="e">
        <f t="shared" si="428"/>
        <v>#N/A</v>
      </c>
      <c r="AM3060" s="1" t="e">
        <f t="shared" si="429"/>
        <v>#N/A</v>
      </c>
      <c r="AN3060" s="1" t="e">
        <f t="shared" si="430"/>
        <v>#N/A</v>
      </c>
      <c r="AO3060" s="1" t="e">
        <f t="shared" si="431"/>
        <v>#N/A</v>
      </c>
      <c r="AP3060" s="1" t="e">
        <f t="shared" si="432"/>
        <v>#N/A</v>
      </c>
      <c r="AQ3060" s="1" t="e">
        <f t="shared" si="433"/>
        <v>#N/A</v>
      </c>
    </row>
    <row r="3061" spans="1:43">
      <c r="A3061">
        <v>60</v>
      </c>
      <c r="B3061" t="s">
        <v>14764</v>
      </c>
      <c r="C3061" t="s">
        <v>13085</v>
      </c>
      <c r="D3061" t="e">
        <f t="shared" si="427"/>
        <v>#N/A</v>
      </c>
      <c r="K3061">
        <f t="shared" si="435"/>
        <v>1983</v>
      </c>
      <c r="L3061" t="s">
        <v>4682</v>
      </c>
      <c r="M3061" t="s">
        <v>5845</v>
      </c>
      <c r="N3061" t="s">
        <v>14765</v>
      </c>
      <c r="O3061" t="s">
        <v>14766</v>
      </c>
      <c r="P3061" t="s">
        <v>14767</v>
      </c>
      <c r="Q3061" t="s">
        <v>14768</v>
      </c>
      <c r="R3061" t="s">
        <v>14769</v>
      </c>
      <c r="AA3061">
        <v>4580</v>
      </c>
      <c r="AB3061" s="1">
        <v>41572</v>
      </c>
      <c r="AC3061" t="s">
        <v>4519</v>
      </c>
      <c r="AD3061" s="2">
        <v>35000</v>
      </c>
      <c r="AE3061" s="2">
        <v>0</v>
      </c>
      <c r="AF3061" s="2">
        <v>0</v>
      </c>
      <c r="AG3061">
        <v>10</v>
      </c>
      <c r="AH3061">
        <v>25</v>
      </c>
      <c r="AI3061">
        <v>13</v>
      </c>
      <c r="AK3061" s="1" t="e">
        <f t="shared" si="434"/>
        <v>#N/A</v>
      </c>
      <c r="AL3061" s="1" t="e">
        <f t="shared" si="428"/>
        <v>#N/A</v>
      </c>
      <c r="AM3061" s="1" t="e">
        <f t="shared" si="429"/>
        <v>#N/A</v>
      </c>
      <c r="AN3061" s="1" t="e">
        <f t="shared" si="430"/>
        <v>#N/A</v>
      </c>
      <c r="AO3061" s="1" t="e">
        <f t="shared" si="431"/>
        <v>#N/A</v>
      </c>
      <c r="AP3061" s="1" t="e">
        <f t="shared" si="432"/>
        <v>#N/A</v>
      </c>
      <c r="AQ3061" s="1" t="e">
        <f t="shared" si="433"/>
        <v>#N/A</v>
      </c>
    </row>
    <row r="3062" spans="1:43">
      <c r="A3062">
        <v>61</v>
      </c>
      <c r="B3062" t="s">
        <v>14770</v>
      </c>
      <c r="C3062" t="s">
        <v>4628</v>
      </c>
      <c r="D3062" t="e">
        <f t="shared" si="427"/>
        <v>#N/A</v>
      </c>
      <c r="K3062">
        <f t="shared" si="435"/>
        <v>1983</v>
      </c>
      <c r="L3062" t="s">
        <v>4614</v>
      </c>
      <c r="M3062" t="s">
        <v>9496</v>
      </c>
      <c r="N3062" t="s">
        <v>4690</v>
      </c>
      <c r="O3062" t="s">
        <v>4991</v>
      </c>
      <c r="P3062" t="s">
        <v>4991</v>
      </c>
      <c r="Q3062" t="s">
        <v>14771</v>
      </c>
      <c r="R3062" t="s">
        <v>14772</v>
      </c>
      <c r="AA3062">
        <v>4585</v>
      </c>
      <c r="AB3062" s="1">
        <v>41639</v>
      </c>
      <c r="AC3062" t="s">
        <v>4524</v>
      </c>
      <c r="AD3062" s="2">
        <v>30000</v>
      </c>
      <c r="AE3062" s="2">
        <v>0</v>
      </c>
      <c r="AF3062" s="2">
        <v>0</v>
      </c>
      <c r="AG3062">
        <v>12</v>
      </c>
      <c r="AH3062">
        <v>31</v>
      </c>
      <c r="AI3062">
        <v>13</v>
      </c>
      <c r="AK3062" s="1" t="e">
        <f t="shared" si="434"/>
        <v>#N/A</v>
      </c>
      <c r="AL3062" s="1" t="e">
        <f t="shared" si="428"/>
        <v>#N/A</v>
      </c>
      <c r="AM3062" s="1" t="e">
        <f t="shared" si="429"/>
        <v>#N/A</v>
      </c>
      <c r="AN3062" s="1" t="e">
        <f t="shared" si="430"/>
        <v>#N/A</v>
      </c>
      <c r="AO3062" s="1" t="e">
        <f t="shared" si="431"/>
        <v>#N/A</v>
      </c>
      <c r="AP3062" s="1" t="e">
        <f t="shared" si="432"/>
        <v>#N/A</v>
      </c>
      <c r="AQ3062" s="1" t="e">
        <f t="shared" si="433"/>
        <v>#N/A</v>
      </c>
    </row>
    <row r="3063" spans="1:43">
      <c r="A3063">
        <v>62</v>
      </c>
      <c r="B3063" t="s">
        <v>14773</v>
      </c>
      <c r="C3063" t="s">
        <v>4660</v>
      </c>
      <c r="D3063" t="e">
        <f t="shared" si="427"/>
        <v>#N/A</v>
      </c>
      <c r="K3063">
        <f t="shared" si="435"/>
        <v>1983</v>
      </c>
      <c r="L3063" t="s">
        <v>4682</v>
      </c>
      <c r="M3063" t="s">
        <v>4615</v>
      </c>
      <c r="N3063" t="s">
        <v>7453</v>
      </c>
      <c r="O3063" t="s">
        <v>14774</v>
      </c>
      <c r="P3063" t="s">
        <v>14775</v>
      </c>
      <c r="Q3063" t="s">
        <v>14776</v>
      </c>
      <c r="R3063" t="s">
        <v>14777</v>
      </c>
      <c r="AA3063">
        <v>4595</v>
      </c>
      <c r="AB3063" s="1">
        <v>41278</v>
      </c>
      <c r="AC3063" t="s">
        <v>4534</v>
      </c>
      <c r="AD3063" s="2">
        <v>20000</v>
      </c>
      <c r="AE3063" s="2">
        <v>0</v>
      </c>
      <c r="AF3063" s="2">
        <v>0</v>
      </c>
      <c r="AG3063">
        <v>1</v>
      </c>
      <c r="AH3063">
        <v>4</v>
      </c>
      <c r="AI3063">
        <v>13</v>
      </c>
      <c r="AK3063" s="1" t="e">
        <f t="shared" si="434"/>
        <v>#N/A</v>
      </c>
      <c r="AL3063" s="1" t="e">
        <f t="shared" si="428"/>
        <v>#N/A</v>
      </c>
      <c r="AM3063" s="1" t="e">
        <f t="shared" si="429"/>
        <v>#N/A</v>
      </c>
      <c r="AN3063" s="1" t="e">
        <f t="shared" si="430"/>
        <v>#N/A</v>
      </c>
      <c r="AO3063" s="1" t="e">
        <f t="shared" si="431"/>
        <v>#N/A</v>
      </c>
      <c r="AP3063" s="1" t="e">
        <f t="shared" si="432"/>
        <v>#N/A</v>
      </c>
      <c r="AQ3063" s="1" t="e">
        <f t="shared" si="433"/>
        <v>#N/A</v>
      </c>
    </row>
    <row r="3064" spans="1:43">
      <c r="A3064">
        <v>63</v>
      </c>
      <c r="B3064" t="s">
        <v>14778</v>
      </c>
      <c r="C3064" t="s">
        <v>4660</v>
      </c>
      <c r="D3064" t="e">
        <f t="shared" si="427"/>
        <v>#N/A</v>
      </c>
      <c r="K3064">
        <f t="shared" si="435"/>
        <v>1983</v>
      </c>
      <c r="L3064" t="s">
        <v>4635</v>
      </c>
      <c r="AA3064">
        <v>22</v>
      </c>
      <c r="AB3064" s="1">
        <v>41817</v>
      </c>
      <c r="AC3064" t="s">
        <v>21</v>
      </c>
      <c r="AD3064" s="2">
        <v>210000000</v>
      </c>
      <c r="AE3064" s="2">
        <v>245439076</v>
      </c>
      <c r="AF3064" s="2">
        <v>1081139076</v>
      </c>
      <c r="AG3064">
        <v>6</v>
      </c>
      <c r="AH3064">
        <v>27</v>
      </c>
      <c r="AI3064">
        <v>14</v>
      </c>
      <c r="AK3064" s="1" t="e">
        <f t="shared" si="434"/>
        <v>#N/A</v>
      </c>
      <c r="AL3064" s="1" t="e">
        <f t="shared" si="428"/>
        <v>#N/A</v>
      </c>
      <c r="AM3064" s="1" t="e">
        <f t="shared" si="429"/>
        <v>#N/A</v>
      </c>
      <c r="AN3064" s="1" t="e">
        <f t="shared" si="430"/>
        <v>#N/A</v>
      </c>
      <c r="AO3064" s="1" t="e">
        <f t="shared" si="431"/>
        <v>#N/A</v>
      </c>
      <c r="AP3064" s="1" t="e">
        <f t="shared" si="432"/>
        <v>#N/A</v>
      </c>
      <c r="AQ3064" s="1" t="e">
        <f t="shared" si="433"/>
        <v>#N/A</v>
      </c>
    </row>
    <row r="3065" spans="1:43">
      <c r="A3065">
        <v>64</v>
      </c>
      <c r="B3065" t="s">
        <v>14779</v>
      </c>
      <c r="C3065" t="s">
        <v>13469</v>
      </c>
      <c r="D3065" t="e">
        <f t="shared" si="427"/>
        <v>#N/A</v>
      </c>
      <c r="K3065">
        <f t="shared" si="435"/>
        <v>1983</v>
      </c>
      <c r="L3065" t="s">
        <v>4635</v>
      </c>
      <c r="AA3065">
        <v>71</v>
      </c>
      <c r="AB3065" s="1">
        <v>41852</v>
      </c>
      <c r="AC3065" t="s">
        <v>69</v>
      </c>
      <c r="AD3065" s="2">
        <v>170000000</v>
      </c>
      <c r="AE3065" s="2">
        <v>332862030</v>
      </c>
      <c r="AF3065" s="2">
        <v>770862030</v>
      </c>
      <c r="AG3065">
        <v>8</v>
      </c>
      <c r="AH3065">
        <v>1</v>
      </c>
      <c r="AI3065">
        <v>14</v>
      </c>
      <c r="AK3065" s="1" t="e">
        <f t="shared" si="434"/>
        <v>#N/A</v>
      </c>
      <c r="AL3065" s="1" t="e">
        <f t="shared" si="428"/>
        <v>#N/A</v>
      </c>
      <c r="AM3065" s="1" t="e">
        <f t="shared" si="429"/>
        <v>#N/A</v>
      </c>
      <c r="AN3065" s="1" t="e">
        <f t="shared" si="430"/>
        <v>#N/A</v>
      </c>
      <c r="AO3065" s="1" t="e">
        <f t="shared" si="431"/>
        <v>#N/A</v>
      </c>
      <c r="AP3065" s="1" t="e">
        <f t="shared" si="432"/>
        <v>#N/A</v>
      </c>
      <c r="AQ3065" s="1" t="e">
        <f t="shared" si="433"/>
        <v>#N/A</v>
      </c>
    </row>
    <row r="3066" spans="1:43">
      <c r="A3066">
        <v>65</v>
      </c>
      <c r="B3066" t="s">
        <v>14780</v>
      </c>
      <c r="C3066" t="s">
        <v>10764</v>
      </c>
      <c r="D3066" t="e">
        <f t="shared" si="427"/>
        <v>#N/A</v>
      </c>
      <c r="K3066">
        <f t="shared" si="435"/>
        <v>1983</v>
      </c>
      <c r="L3066" t="s">
        <v>4635</v>
      </c>
      <c r="AA3066">
        <v>57</v>
      </c>
      <c r="AB3066" s="1">
        <v>41789</v>
      </c>
      <c r="AC3066" t="s">
        <v>55</v>
      </c>
      <c r="AD3066" s="2">
        <v>180000000</v>
      </c>
      <c r="AE3066" s="2">
        <v>241407328</v>
      </c>
      <c r="AF3066" s="2">
        <v>751407328</v>
      </c>
      <c r="AG3066">
        <v>5</v>
      </c>
      <c r="AH3066">
        <v>30</v>
      </c>
      <c r="AI3066">
        <v>14</v>
      </c>
      <c r="AK3066" s="1" t="e">
        <f t="shared" si="434"/>
        <v>#N/A</v>
      </c>
      <c r="AL3066" s="1" t="e">
        <f t="shared" si="428"/>
        <v>#N/A</v>
      </c>
      <c r="AM3066" s="1" t="e">
        <f t="shared" si="429"/>
        <v>#N/A</v>
      </c>
      <c r="AN3066" s="1" t="e">
        <f t="shared" si="430"/>
        <v>#N/A</v>
      </c>
      <c r="AO3066" s="1" t="e">
        <f t="shared" si="431"/>
        <v>#N/A</v>
      </c>
      <c r="AP3066" s="1" t="e">
        <f t="shared" si="432"/>
        <v>#N/A</v>
      </c>
      <c r="AQ3066" s="1" t="e">
        <f t="shared" si="433"/>
        <v>#N/A</v>
      </c>
    </row>
    <row r="3067" spans="1:43">
      <c r="A3067">
        <v>66</v>
      </c>
      <c r="B3067" t="s">
        <v>14781</v>
      </c>
      <c r="C3067" t="s">
        <v>5962</v>
      </c>
      <c r="D3067" t="e">
        <f t="shared" si="427"/>
        <v>#N/A</v>
      </c>
      <c r="K3067">
        <f t="shared" si="435"/>
        <v>1983</v>
      </c>
      <c r="L3067" t="s">
        <v>4635</v>
      </c>
      <c r="AA3067">
        <v>36</v>
      </c>
      <c r="AB3067" s="1">
        <v>41782</v>
      </c>
      <c r="AC3067" t="s">
        <v>35</v>
      </c>
      <c r="AD3067" s="2">
        <v>200000000</v>
      </c>
      <c r="AE3067" s="2">
        <v>233921534</v>
      </c>
      <c r="AF3067" s="2">
        <v>744321534</v>
      </c>
      <c r="AG3067">
        <v>5</v>
      </c>
      <c r="AH3067">
        <v>23</v>
      </c>
      <c r="AI3067">
        <v>14</v>
      </c>
      <c r="AK3067" s="1" t="e">
        <f t="shared" si="434"/>
        <v>#N/A</v>
      </c>
      <c r="AL3067" s="1" t="e">
        <f t="shared" si="428"/>
        <v>#N/A</v>
      </c>
      <c r="AM3067" s="1" t="e">
        <f t="shared" si="429"/>
        <v>#N/A</v>
      </c>
      <c r="AN3067" s="1" t="e">
        <f t="shared" si="430"/>
        <v>#N/A</v>
      </c>
      <c r="AO3067" s="1" t="e">
        <f t="shared" si="431"/>
        <v>#N/A</v>
      </c>
      <c r="AP3067" s="1" t="e">
        <f t="shared" si="432"/>
        <v>#N/A</v>
      </c>
      <c r="AQ3067" s="1" t="e">
        <f t="shared" si="433"/>
        <v>#N/A</v>
      </c>
    </row>
    <row r="3068" spans="1:43">
      <c r="A3068">
        <v>67</v>
      </c>
      <c r="B3068" t="s">
        <v>14782</v>
      </c>
      <c r="C3068" t="s">
        <v>14783</v>
      </c>
      <c r="D3068" t="e">
        <f t="shared" si="427"/>
        <v>#N/A</v>
      </c>
      <c r="K3068">
        <f t="shared" si="435"/>
        <v>1983</v>
      </c>
      <c r="L3068" t="s">
        <v>4682</v>
      </c>
      <c r="M3068" t="s">
        <v>4812</v>
      </c>
      <c r="N3068" t="s">
        <v>5301</v>
      </c>
      <c r="O3068" t="s">
        <v>7805</v>
      </c>
      <c r="P3068" t="s">
        <v>14784</v>
      </c>
      <c r="Q3068" t="s">
        <v>14785</v>
      </c>
      <c r="R3068" t="s">
        <v>14786</v>
      </c>
      <c r="AA3068">
        <v>73</v>
      </c>
      <c r="AB3068" s="1">
        <v>41733</v>
      </c>
      <c r="AC3068" t="s">
        <v>71</v>
      </c>
      <c r="AD3068" s="2">
        <v>170000000</v>
      </c>
      <c r="AE3068" s="2">
        <v>259746958</v>
      </c>
      <c r="AF3068" s="2">
        <v>713846958</v>
      </c>
      <c r="AG3068">
        <v>4</v>
      </c>
      <c r="AH3068">
        <v>4</v>
      </c>
      <c r="AI3068">
        <v>14</v>
      </c>
      <c r="AK3068" s="1" t="e">
        <f t="shared" si="434"/>
        <v>#N/A</v>
      </c>
      <c r="AL3068" s="1" t="e">
        <f t="shared" si="428"/>
        <v>#N/A</v>
      </c>
      <c r="AM3068" s="1" t="e">
        <f t="shared" si="429"/>
        <v>#N/A</v>
      </c>
      <c r="AN3068" s="1" t="e">
        <f t="shared" si="430"/>
        <v>#N/A</v>
      </c>
      <c r="AO3068" s="1" t="e">
        <f t="shared" si="431"/>
        <v>#N/A</v>
      </c>
      <c r="AP3068" s="1" t="e">
        <f t="shared" si="432"/>
        <v>#N/A</v>
      </c>
      <c r="AQ3068" s="1" t="e">
        <f t="shared" si="433"/>
        <v>#N/A</v>
      </c>
    </row>
    <row r="3069" spans="1:43">
      <c r="A3069">
        <v>68</v>
      </c>
      <c r="B3069" t="s">
        <v>14787</v>
      </c>
      <c r="C3069" t="s">
        <v>4621</v>
      </c>
      <c r="D3069" t="e">
        <f t="shared" si="427"/>
        <v>#N/A</v>
      </c>
      <c r="K3069">
        <f t="shared" si="435"/>
        <v>1983</v>
      </c>
      <c r="L3069" t="s">
        <v>4682</v>
      </c>
      <c r="M3069" t="s">
        <v>4903</v>
      </c>
      <c r="N3069" t="s">
        <v>4690</v>
      </c>
      <c r="O3069" t="s">
        <v>11788</v>
      </c>
      <c r="P3069" t="s">
        <v>14788</v>
      </c>
      <c r="Q3069" t="s">
        <v>14789</v>
      </c>
      <c r="R3069" t="s">
        <v>14790</v>
      </c>
      <c r="AA3069">
        <v>37</v>
      </c>
      <c r="AB3069" s="1">
        <v>41761</v>
      </c>
      <c r="AC3069" t="s">
        <v>36</v>
      </c>
      <c r="AD3069" s="2">
        <v>200000000</v>
      </c>
      <c r="AE3069" s="2">
        <v>202853933</v>
      </c>
      <c r="AF3069" s="2">
        <v>708996336</v>
      </c>
      <c r="AG3069">
        <v>5</v>
      </c>
      <c r="AH3069">
        <v>2</v>
      </c>
      <c r="AI3069">
        <v>14</v>
      </c>
      <c r="AK3069" s="1" t="e">
        <f t="shared" si="434"/>
        <v>#N/A</v>
      </c>
      <c r="AL3069" s="1" t="e">
        <f t="shared" si="428"/>
        <v>#N/A</v>
      </c>
      <c r="AM3069" s="1" t="e">
        <f t="shared" si="429"/>
        <v>#N/A</v>
      </c>
      <c r="AN3069" s="1" t="e">
        <f t="shared" si="430"/>
        <v>#N/A</v>
      </c>
      <c r="AO3069" s="1" t="e">
        <f t="shared" si="431"/>
        <v>#N/A</v>
      </c>
      <c r="AP3069" s="1" t="e">
        <f t="shared" si="432"/>
        <v>#N/A</v>
      </c>
      <c r="AQ3069" s="1" t="e">
        <f t="shared" si="433"/>
        <v>#N/A</v>
      </c>
    </row>
    <row r="3070" spans="1:43">
      <c r="A3070">
        <v>69</v>
      </c>
      <c r="B3070" t="s">
        <v>14791</v>
      </c>
      <c r="C3070" t="s">
        <v>4628</v>
      </c>
      <c r="D3070" t="e">
        <f t="shared" si="427"/>
        <v>#N/A</v>
      </c>
      <c r="K3070">
        <f t="shared" si="435"/>
        <v>1983</v>
      </c>
      <c r="L3070" t="s">
        <v>4614</v>
      </c>
      <c r="M3070" t="s">
        <v>5371</v>
      </c>
      <c r="N3070" t="s">
        <v>4708</v>
      </c>
      <c r="O3070" t="s">
        <v>8188</v>
      </c>
      <c r="P3070" t="s">
        <v>14792</v>
      </c>
      <c r="Q3070" t="s">
        <v>14793</v>
      </c>
      <c r="R3070" t="s">
        <v>14794</v>
      </c>
      <c r="AA3070">
        <v>74</v>
      </c>
      <c r="AB3070" s="1">
        <v>41831</v>
      </c>
      <c r="AC3070" t="s">
        <v>72</v>
      </c>
      <c r="AD3070" s="2">
        <v>170000000</v>
      </c>
      <c r="AE3070" s="2">
        <v>208545589</v>
      </c>
      <c r="AF3070" s="2">
        <v>703545589</v>
      </c>
      <c r="AG3070">
        <v>7</v>
      </c>
      <c r="AH3070">
        <v>11</v>
      </c>
      <c r="AI3070">
        <v>14</v>
      </c>
      <c r="AK3070" s="1" t="e">
        <f t="shared" si="434"/>
        <v>#N/A</v>
      </c>
      <c r="AL3070" s="1" t="e">
        <f t="shared" si="428"/>
        <v>#N/A</v>
      </c>
      <c r="AM3070" s="1" t="e">
        <f t="shared" si="429"/>
        <v>#N/A</v>
      </c>
      <c r="AN3070" s="1" t="e">
        <f t="shared" si="430"/>
        <v>#N/A</v>
      </c>
      <c r="AO3070" s="1" t="e">
        <f t="shared" si="431"/>
        <v>#N/A</v>
      </c>
      <c r="AP3070" s="1" t="e">
        <f t="shared" si="432"/>
        <v>#N/A</v>
      </c>
      <c r="AQ3070" s="1" t="e">
        <f t="shared" si="433"/>
        <v>#N/A</v>
      </c>
    </row>
    <row r="3071" spans="1:43">
      <c r="A3071">
        <v>70</v>
      </c>
      <c r="B3071" t="s">
        <v>14795</v>
      </c>
      <c r="C3071" t="s">
        <v>4628</v>
      </c>
      <c r="D3071" t="e">
        <f t="shared" si="427"/>
        <v>#N/A</v>
      </c>
      <c r="K3071">
        <f t="shared" si="435"/>
        <v>1983</v>
      </c>
      <c r="L3071" t="s">
        <v>4682</v>
      </c>
      <c r="M3071" t="s">
        <v>5062</v>
      </c>
      <c r="N3071" t="s">
        <v>10305</v>
      </c>
      <c r="O3071" t="s">
        <v>10039</v>
      </c>
      <c r="P3071" t="s">
        <v>14796</v>
      </c>
      <c r="Q3071" t="s">
        <v>14797</v>
      </c>
      <c r="R3071" t="s">
        <v>14798</v>
      </c>
      <c r="AA3071">
        <v>180</v>
      </c>
      <c r="AB3071" s="1">
        <v>41962</v>
      </c>
      <c r="AC3071" t="s">
        <v>178</v>
      </c>
      <c r="AD3071" s="2">
        <v>125000000</v>
      </c>
      <c r="AE3071" s="2">
        <v>311329053</v>
      </c>
      <c r="AF3071" s="2">
        <v>674329053</v>
      </c>
      <c r="AG3071">
        <v>11</v>
      </c>
      <c r="AH3071">
        <v>19</v>
      </c>
      <c r="AI3071">
        <v>14</v>
      </c>
      <c r="AK3071" s="1" t="e">
        <f t="shared" si="434"/>
        <v>#N/A</v>
      </c>
      <c r="AL3071" s="1" t="e">
        <f t="shared" si="428"/>
        <v>#N/A</v>
      </c>
      <c r="AM3071" s="1" t="e">
        <f t="shared" si="429"/>
        <v>#N/A</v>
      </c>
      <c r="AN3071" s="1" t="e">
        <f t="shared" si="430"/>
        <v>#N/A</v>
      </c>
      <c r="AO3071" s="1" t="e">
        <f t="shared" si="431"/>
        <v>#N/A</v>
      </c>
      <c r="AP3071" s="1" t="e">
        <f t="shared" si="432"/>
        <v>#N/A</v>
      </c>
      <c r="AQ3071" s="1" t="e">
        <f t="shared" si="433"/>
        <v>#N/A</v>
      </c>
    </row>
    <row r="3072" spans="1:43">
      <c r="A3072">
        <v>71</v>
      </c>
      <c r="B3072" t="s">
        <v>14799</v>
      </c>
      <c r="C3072" t="s">
        <v>4628</v>
      </c>
      <c r="D3072" t="e">
        <f t="shared" si="427"/>
        <v>#N/A</v>
      </c>
      <c r="K3072">
        <f t="shared" si="435"/>
        <v>1983</v>
      </c>
      <c r="L3072" t="s">
        <v>4635</v>
      </c>
      <c r="AA3072">
        <v>130</v>
      </c>
      <c r="AB3072" s="1">
        <v>41803</v>
      </c>
      <c r="AC3072" t="s">
        <v>128</v>
      </c>
      <c r="AD3072" s="2">
        <v>145000000</v>
      </c>
      <c r="AE3072" s="2">
        <v>177002924</v>
      </c>
      <c r="AF3072" s="2">
        <v>616102924</v>
      </c>
      <c r="AG3072">
        <v>6</v>
      </c>
      <c r="AH3072">
        <v>13</v>
      </c>
      <c r="AI3072">
        <v>14</v>
      </c>
      <c r="AK3072" s="1" t="e">
        <f t="shared" si="434"/>
        <v>#N/A</v>
      </c>
      <c r="AL3072" s="1" t="e">
        <f t="shared" si="428"/>
        <v>#N/A</v>
      </c>
      <c r="AM3072" s="1" t="e">
        <f t="shared" si="429"/>
        <v>#N/A</v>
      </c>
      <c r="AN3072" s="1" t="e">
        <f t="shared" si="430"/>
        <v>#N/A</v>
      </c>
      <c r="AO3072" s="1" t="e">
        <f t="shared" si="431"/>
        <v>#N/A</v>
      </c>
      <c r="AP3072" s="1" t="e">
        <f t="shared" si="432"/>
        <v>#N/A</v>
      </c>
      <c r="AQ3072" s="1" t="e">
        <f t="shared" si="433"/>
        <v>#N/A</v>
      </c>
    </row>
    <row r="3073" spans="1:43">
      <c r="A3073">
        <v>72</v>
      </c>
      <c r="B3073" t="s">
        <v>2532</v>
      </c>
      <c r="C3073" t="s">
        <v>5962</v>
      </c>
      <c r="D3073">
        <f t="shared" si="427"/>
        <v>15000000</v>
      </c>
      <c r="K3073">
        <f t="shared" si="435"/>
        <v>1983</v>
      </c>
      <c r="L3073" t="s">
        <v>4614</v>
      </c>
      <c r="M3073" t="s">
        <v>4857</v>
      </c>
      <c r="N3073" t="s">
        <v>5499</v>
      </c>
      <c r="O3073" t="s">
        <v>14800</v>
      </c>
      <c r="P3073" t="s">
        <v>14801</v>
      </c>
      <c r="Q3073" t="s">
        <v>14802</v>
      </c>
      <c r="R3073" t="s">
        <v>14803</v>
      </c>
      <c r="AA3073">
        <v>83</v>
      </c>
      <c r="AB3073" s="1">
        <v>41948</v>
      </c>
      <c r="AC3073" t="s">
        <v>81</v>
      </c>
      <c r="AD3073" s="2">
        <v>165000000</v>
      </c>
      <c r="AE3073" s="2">
        <v>178080502</v>
      </c>
      <c r="AF3073" s="2">
        <v>589958535</v>
      </c>
      <c r="AG3073">
        <v>11</v>
      </c>
      <c r="AH3073">
        <v>5</v>
      </c>
      <c r="AI3073">
        <v>14</v>
      </c>
      <c r="AK3073" s="1" t="e">
        <f t="shared" si="434"/>
        <v>#N/A</v>
      </c>
      <c r="AL3073" s="1" t="e">
        <f t="shared" si="428"/>
        <v>#N/A</v>
      </c>
      <c r="AM3073" s="1" t="e">
        <f t="shared" si="429"/>
        <v>#N/A</v>
      </c>
      <c r="AN3073" s="1" t="e">
        <f t="shared" si="430"/>
        <v>#N/A</v>
      </c>
      <c r="AO3073" s="1" t="e">
        <f t="shared" si="431"/>
        <v>#N/A</v>
      </c>
      <c r="AP3073" s="1" t="e">
        <f t="shared" si="432"/>
        <v>#N/A</v>
      </c>
      <c r="AQ3073" s="1" t="e">
        <f t="shared" si="433"/>
        <v>#N/A</v>
      </c>
    </row>
    <row r="3074" spans="1:43">
      <c r="A3074">
        <v>73</v>
      </c>
      <c r="B3074" t="s">
        <v>14804</v>
      </c>
      <c r="C3074" t="s">
        <v>4628</v>
      </c>
      <c r="D3074" t="e">
        <f t="shared" si="427"/>
        <v>#N/A</v>
      </c>
      <c r="K3074">
        <f t="shared" si="435"/>
        <v>1983</v>
      </c>
      <c r="L3074" t="s">
        <v>4614</v>
      </c>
      <c r="M3074" t="s">
        <v>4738</v>
      </c>
      <c r="N3074" t="s">
        <v>6252</v>
      </c>
      <c r="O3074" t="s">
        <v>14805</v>
      </c>
      <c r="P3074" t="s">
        <v>14805</v>
      </c>
      <c r="Q3074" t="s">
        <v>14806</v>
      </c>
      <c r="R3074" t="s">
        <v>14807</v>
      </c>
      <c r="AA3074">
        <v>12</v>
      </c>
      <c r="AB3074" s="1">
        <v>41983</v>
      </c>
      <c r="AC3074" t="s">
        <v>11</v>
      </c>
      <c r="AD3074" s="2">
        <v>250000000</v>
      </c>
      <c r="AE3074" s="2">
        <v>168521968</v>
      </c>
      <c r="AF3074" s="2">
        <v>573621968</v>
      </c>
      <c r="AG3074">
        <v>12</v>
      </c>
      <c r="AH3074">
        <v>10</v>
      </c>
      <c r="AI3074">
        <v>14</v>
      </c>
      <c r="AK3074" s="1" t="e">
        <f t="shared" si="434"/>
        <v>#N/A</v>
      </c>
      <c r="AL3074" s="1" t="e">
        <f t="shared" si="428"/>
        <v>#N/A</v>
      </c>
      <c r="AM3074" s="1" t="e">
        <f t="shared" si="429"/>
        <v>#N/A</v>
      </c>
      <c r="AN3074" s="1" t="e">
        <f t="shared" si="430"/>
        <v>#N/A</v>
      </c>
      <c r="AO3074" s="1" t="e">
        <f t="shared" si="431"/>
        <v>#N/A</v>
      </c>
      <c r="AP3074" s="1" t="e">
        <f t="shared" si="432"/>
        <v>#N/A</v>
      </c>
      <c r="AQ3074" s="1" t="e">
        <f t="shared" si="433"/>
        <v>#N/A</v>
      </c>
    </row>
    <row r="3075" spans="1:43">
      <c r="A3075">
        <v>74</v>
      </c>
      <c r="B3075" t="s">
        <v>14808</v>
      </c>
      <c r="C3075" t="s">
        <v>4677</v>
      </c>
      <c r="D3075" t="e">
        <f t="shared" ref="D3075:D3138" si="436">VLOOKUP(B3075,AC3074:AF13073,2,FALSE)</f>
        <v>#N/A</v>
      </c>
      <c r="K3075">
        <f t="shared" si="435"/>
        <v>1983</v>
      </c>
      <c r="L3075" t="s">
        <v>4614</v>
      </c>
      <c r="M3075" t="s">
        <v>5119</v>
      </c>
      <c r="N3075" t="s">
        <v>6317</v>
      </c>
      <c r="O3075" t="s">
        <v>14809</v>
      </c>
      <c r="P3075" t="s">
        <v>14810</v>
      </c>
      <c r="Q3075" t="s">
        <v>14811</v>
      </c>
      <c r="R3075" t="s">
        <v>14812</v>
      </c>
      <c r="AA3075">
        <v>88</v>
      </c>
      <c r="AB3075" s="1">
        <v>41775</v>
      </c>
      <c r="AC3075" t="s">
        <v>86</v>
      </c>
      <c r="AD3075" s="2">
        <v>160000000</v>
      </c>
      <c r="AE3075" s="2">
        <v>200672193</v>
      </c>
      <c r="AF3075" s="2">
        <v>508172193</v>
      </c>
      <c r="AG3075">
        <v>5</v>
      </c>
      <c r="AH3075">
        <v>16</v>
      </c>
      <c r="AI3075">
        <v>14</v>
      </c>
      <c r="AK3075" s="1" t="str">
        <f t="shared" si="434"/>
        <v>PG-13</v>
      </c>
      <c r="AL3075" s="1" t="str">
        <f t="shared" ref="AL3075:AL3138" si="437">VLOOKUP($AC3075,$B$2:$R$10000,12,FALSE)</f>
        <v>139 min</v>
      </c>
      <c r="AM3075" s="1" t="str">
        <f t="shared" ref="AM3075:AM3138" si="438">VLOOKUP($AC3075,$B$2:$R$10000,13,FALSE)</f>
        <v>Action, Sci-Fi, Thriller</v>
      </c>
      <c r="AN3075" s="1" t="str">
        <f t="shared" ref="AN3075:AN3138" si="439">VLOOKUP($AC3075,$B$2:$R$10000,14,FALSE)</f>
        <v>Roland Emmerich</v>
      </c>
      <c r="AO3075" s="1" t="str">
        <f t="shared" ref="AO3075:AO3138" si="440">VLOOKUP($AC3075,$B$2:$R$10000,15,FALSE)</f>
        <v>Dean Devlin (screenplay), Roland Emmerich (screenplay), Ted Elliott (story), Terry Rossio (story), Dean Devlin (story), Roland Emmerich (story)</v>
      </c>
      <c r="AP3075" s="1" t="str">
        <f t="shared" ref="AP3075:AP3138" si="441">VLOOKUP($AC3075,$B$2:$R$10000,16,FALSE)</f>
        <v>Matthew Broderick, Jean Reno, Maria Pitillo, Hank Azaria</v>
      </c>
      <c r="AQ3075" s="1" t="str">
        <f t="shared" si="433"/>
        <v>Sony</v>
      </c>
    </row>
    <row r="3076" spans="1:43">
      <c r="A3076">
        <v>75</v>
      </c>
      <c r="B3076" t="s">
        <v>14813</v>
      </c>
      <c r="C3076" t="s">
        <v>4621</v>
      </c>
      <c r="D3076" t="e">
        <f t="shared" si="436"/>
        <v>#N/A</v>
      </c>
      <c r="K3076">
        <f t="shared" si="435"/>
        <v>1983</v>
      </c>
      <c r="L3076" t="s">
        <v>4635</v>
      </c>
      <c r="AA3076">
        <v>168</v>
      </c>
      <c r="AB3076" s="1">
        <v>41740</v>
      </c>
      <c r="AC3076" t="s">
        <v>166</v>
      </c>
      <c r="AD3076" s="2">
        <v>130000000</v>
      </c>
      <c r="AE3076" s="2">
        <v>131538435</v>
      </c>
      <c r="AF3076" s="2">
        <v>493738435</v>
      </c>
      <c r="AG3076">
        <v>4</v>
      </c>
      <c r="AH3076">
        <v>11</v>
      </c>
      <c r="AI3076">
        <v>14</v>
      </c>
      <c r="AK3076" s="1" t="e">
        <f t="shared" si="434"/>
        <v>#N/A</v>
      </c>
      <c r="AL3076" s="1" t="e">
        <f t="shared" si="437"/>
        <v>#N/A</v>
      </c>
      <c r="AM3076" s="1" t="e">
        <f t="shared" si="438"/>
        <v>#N/A</v>
      </c>
      <c r="AN3076" s="1" t="e">
        <f t="shared" si="439"/>
        <v>#N/A</v>
      </c>
      <c r="AO3076" s="1" t="e">
        <f t="shared" si="440"/>
        <v>#N/A</v>
      </c>
      <c r="AP3076" s="1" t="e">
        <f t="shared" si="441"/>
        <v>#N/A</v>
      </c>
      <c r="AQ3076" s="1" t="e">
        <f t="shared" si="433"/>
        <v>#N/A</v>
      </c>
    </row>
    <row r="3077" spans="1:43">
      <c r="A3077">
        <v>76</v>
      </c>
      <c r="B3077" t="s">
        <v>14814</v>
      </c>
      <c r="C3077" t="s">
        <v>4621</v>
      </c>
      <c r="D3077" t="e">
        <f t="shared" si="436"/>
        <v>#N/A</v>
      </c>
      <c r="K3077">
        <f t="shared" si="435"/>
        <v>1983</v>
      </c>
      <c r="L3077" t="s">
        <v>4635</v>
      </c>
      <c r="AA3077">
        <v>186</v>
      </c>
      <c r="AB3077" s="1">
        <v>41859</v>
      </c>
      <c r="AC3077" t="s">
        <v>184</v>
      </c>
      <c r="AD3077" s="2">
        <v>125000000</v>
      </c>
      <c r="AE3077" s="2">
        <v>191204754</v>
      </c>
      <c r="AF3077" s="2">
        <v>477204754</v>
      </c>
      <c r="AG3077">
        <v>8</v>
      </c>
      <c r="AH3077">
        <v>8</v>
      </c>
      <c r="AI3077">
        <v>14</v>
      </c>
      <c r="AK3077" s="1" t="str">
        <f t="shared" si="434"/>
        <v>PG</v>
      </c>
      <c r="AL3077" s="1" t="str">
        <f t="shared" si="437"/>
        <v>93 min</v>
      </c>
      <c r="AM3077" s="1" t="str">
        <f t="shared" si="438"/>
        <v>Action, Adventure, Comedy</v>
      </c>
      <c r="AN3077" s="1" t="str">
        <f t="shared" si="439"/>
        <v>Steve Barron</v>
      </c>
      <c r="AO3077" s="1" t="str">
        <f t="shared" si="440"/>
        <v>Kevin Eastman (characters), Peter Laird (characters), Bobby Herbeck (story), Todd W. Langen (screenplay), Bobby Herbeck (screenplay)</v>
      </c>
      <c r="AP3077" s="1" t="str">
        <f t="shared" si="441"/>
        <v>Judith Hoag, Elias Koteas, Josh Pais, David Forman</v>
      </c>
      <c r="AQ3077" s="1" t="str">
        <f t="shared" ref="AQ3077:AQ3140" si="442">VLOOKUP($AC3077,$B$2:$R$10000,2,FALSE)</f>
        <v>NL</v>
      </c>
    </row>
    <row r="3078" spans="1:43">
      <c r="A3078">
        <v>77</v>
      </c>
      <c r="B3078" t="s">
        <v>14815</v>
      </c>
      <c r="C3078" t="s">
        <v>5962</v>
      </c>
      <c r="D3078" t="e">
        <f t="shared" si="436"/>
        <v>#N/A</v>
      </c>
      <c r="K3078">
        <f t="shared" si="435"/>
        <v>1983</v>
      </c>
      <c r="L3078" t="s">
        <v>4614</v>
      </c>
      <c r="M3078" t="s">
        <v>5460</v>
      </c>
      <c r="N3078" t="s">
        <v>4690</v>
      </c>
      <c r="O3078" t="s">
        <v>14816</v>
      </c>
      <c r="P3078" t="s">
        <v>14817</v>
      </c>
      <c r="Q3078" t="s">
        <v>14818</v>
      </c>
      <c r="R3078" t="s">
        <v>14819</v>
      </c>
      <c r="AA3078">
        <v>668</v>
      </c>
      <c r="AB3078" s="1">
        <v>41677</v>
      </c>
      <c r="AC3078" t="s">
        <v>663</v>
      </c>
      <c r="AD3078" s="2">
        <v>60000000</v>
      </c>
      <c r="AE3078" s="2">
        <v>257784718</v>
      </c>
      <c r="AF3078" s="2">
        <v>457729388</v>
      </c>
      <c r="AG3078">
        <v>2</v>
      </c>
      <c r="AH3078">
        <v>7</v>
      </c>
      <c r="AI3078">
        <v>14</v>
      </c>
      <c r="AK3078" s="1" t="e">
        <f t="shared" si="434"/>
        <v>#N/A</v>
      </c>
      <c r="AL3078" s="1" t="e">
        <f t="shared" si="437"/>
        <v>#N/A</v>
      </c>
      <c r="AM3078" s="1" t="e">
        <f t="shared" si="438"/>
        <v>#N/A</v>
      </c>
      <c r="AN3078" s="1" t="e">
        <f t="shared" si="439"/>
        <v>#N/A</v>
      </c>
      <c r="AO3078" s="1" t="e">
        <f t="shared" si="440"/>
        <v>#N/A</v>
      </c>
      <c r="AP3078" s="1" t="e">
        <f t="shared" si="441"/>
        <v>#N/A</v>
      </c>
      <c r="AQ3078" s="1" t="e">
        <f t="shared" si="442"/>
        <v>#N/A</v>
      </c>
    </row>
    <row r="3079" spans="1:43">
      <c r="A3079">
        <v>78</v>
      </c>
      <c r="B3079" t="s">
        <v>14820</v>
      </c>
      <c r="C3079" t="s">
        <v>4621</v>
      </c>
      <c r="D3079" t="e">
        <f t="shared" si="436"/>
        <v>#N/A</v>
      </c>
      <c r="K3079">
        <f t="shared" si="435"/>
        <v>1983</v>
      </c>
      <c r="L3079" t="s">
        <v>4614</v>
      </c>
      <c r="M3079" t="s">
        <v>4779</v>
      </c>
      <c r="N3079" t="s">
        <v>6961</v>
      </c>
      <c r="O3079" t="s">
        <v>9185</v>
      </c>
      <c r="P3079" t="s">
        <v>14821</v>
      </c>
      <c r="Q3079" t="s">
        <v>14822</v>
      </c>
      <c r="R3079" t="s">
        <v>14823</v>
      </c>
      <c r="AA3079">
        <v>1122</v>
      </c>
      <c r="AB3079" s="1">
        <v>41845</v>
      </c>
      <c r="AC3079" t="s">
        <v>1115</v>
      </c>
      <c r="AD3079" s="2">
        <v>40000000</v>
      </c>
      <c r="AE3079" s="2">
        <v>126663600</v>
      </c>
      <c r="AF3079" s="2">
        <v>450663600</v>
      </c>
      <c r="AG3079">
        <v>7</v>
      </c>
      <c r="AH3079">
        <v>25</v>
      </c>
      <c r="AI3079">
        <v>14</v>
      </c>
      <c r="AK3079" s="1" t="e">
        <f t="shared" si="434"/>
        <v>#N/A</v>
      </c>
      <c r="AL3079" s="1" t="e">
        <f t="shared" si="437"/>
        <v>#N/A</v>
      </c>
      <c r="AM3079" s="1" t="e">
        <f t="shared" si="438"/>
        <v>#N/A</v>
      </c>
      <c r="AN3079" s="1" t="e">
        <f t="shared" si="439"/>
        <v>#N/A</v>
      </c>
      <c r="AO3079" s="1" t="e">
        <f t="shared" si="440"/>
        <v>#N/A</v>
      </c>
      <c r="AP3079" s="1" t="e">
        <f t="shared" si="441"/>
        <v>#N/A</v>
      </c>
      <c r="AQ3079" s="1" t="e">
        <f t="shared" si="442"/>
        <v>#N/A</v>
      </c>
    </row>
    <row r="3080" spans="1:43">
      <c r="A3080">
        <v>79</v>
      </c>
      <c r="B3080" t="s">
        <v>14824</v>
      </c>
      <c r="C3080" t="s">
        <v>4607</v>
      </c>
      <c r="D3080" t="e">
        <f t="shared" si="436"/>
        <v>#N/A</v>
      </c>
      <c r="K3080">
        <f t="shared" si="435"/>
        <v>1983</v>
      </c>
      <c r="L3080" t="s">
        <v>4614</v>
      </c>
      <c r="M3080" t="s">
        <v>4738</v>
      </c>
      <c r="N3080" t="s">
        <v>11236</v>
      </c>
      <c r="O3080" t="s">
        <v>14825</v>
      </c>
      <c r="P3080" t="s">
        <v>14826</v>
      </c>
      <c r="Q3080" t="s">
        <v>14827</v>
      </c>
      <c r="R3080" t="s">
        <v>14828</v>
      </c>
      <c r="AA3080">
        <v>61</v>
      </c>
      <c r="AB3080" s="1">
        <v>41796</v>
      </c>
      <c r="AC3080" t="s">
        <v>59</v>
      </c>
      <c r="AD3080" s="2">
        <v>178000000</v>
      </c>
      <c r="AE3080" s="2">
        <v>100206256</v>
      </c>
      <c r="AF3080" s="2">
        <v>364406256</v>
      </c>
      <c r="AG3080">
        <v>6</v>
      </c>
      <c r="AH3080">
        <v>6</v>
      </c>
      <c r="AI3080">
        <v>14</v>
      </c>
      <c r="AK3080" s="1" t="e">
        <f t="shared" si="434"/>
        <v>#N/A</v>
      </c>
      <c r="AL3080" s="1" t="e">
        <f t="shared" si="437"/>
        <v>#N/A</v>
      </c>
      <c r="AM3080" s="1" t="e">
        <f t="shared" si="438"/>
        <v>#N/A</v>
      </c>
      <c r="AN3080" s="1" t="e">
        <f t="shared" si="439"/>
        <v>#N/A</v>
      </c>
      <c r="AO3080" s="1" t="e">
        <f t="shared" si="440"/>
        <v>#N/A</v>
      </c>
      <c r="AP3080" s="1" t="e">
        <f t="shared" si="441"/>
        <v>#N/A</v>
      </c>
      <c r="AQ3080" s="1" t="e">
        <f t="shared" si="442"/>
        <v>#N/A</v>
      </c>
    </row>
    <row r="3081" spans="1:43">
      <c r="A3081">
        <v>80</v>
      </c>
      <c r="B3081" t="s">
        <v>14829</v>
      </c>
      <c r="C3081" t="s">
        <v>5962</v>
      </c>
      <c r="D3081" t="e">
        <f t="shared" si="436"/>
        <v>#N/A</v>
      </c>
      <c r="K3081">
        <f t="shared" si="435"/>
        <v>1983</v>
      </c>
      <c r="L3081" t="s">
        <v>4682</v>
      </c>
      <c r="M3081" t="s">
        <v>4713</v>
      </c>
      <c r="N3081" t="s">
        <v>4893</v>
      </c>
      <c r="O3081" t="s">
        <v>13495</v>
      </c>
      <c r="P3081" t="s">
        <v>14830</v>
      </c>
      <c r="Q3081" t="s">
        <v>14831</v>
      </c>
      <c r="R3081" t="s">
        <v>14832</v>
      </c>
      <c r="AA3081">
        <v>664</v>
      </c>
      <c r="AB3081" s="1">
        <v>41915</v>
      </c>
      <c r="AC3081" t="s">
        <v>659</v>
      </c>
      <c r="AD3081" s="2">
        <v>61000000</v>
      </c>
      <c r="AE3081" s="2">
        <v>166112687</v>
      </c>
      <c r="AF3081" s="2">
        <v>357212687</v>
      </c>
      <c r="AG3081">
        <v>10</v>
      </c>
      <c r="AH3081">
        <v>3</v>
      </c>
      <c r="AI3081">
        <v>14</v>
      </c>
      <c r="AK3081" s="1" t="e">
        <f t="shared" si="434"/>
        <v>#N/A</v>
      </c>
      <c r="AL3081" s="1" t="e">
        <f t="shared" si="437"/>
        <v>#N/A</v>
      </c>
      <c r="AM3081" s="1" t="e">
        <f t="shared" si="438"/>
        <v>#N/A</v>
      </c>
      <c r="AN3081" s="1" t="e">
        <f t="shared" si="439"/>
        <v>#N/A</v>
      </c>
      <c r="AO3081" s="1" t="e">
        <f t="shared" si="440"/>
        <v>#N/A</v>
      </c>
      <c r="AP3081" s="1" t="e">
        <f t="shared" si="441"/>
        <v>#N/A</v>
      </c>
      <c r="AQ3081" s="1" t="e">
        <f t="shared" si="442"/>
        <v>#N/A</v>
      </c>
    </row>
    <row r="3082" spans="1:43">
      <c r="A3082">
        <v>81</v>
      </c>
      <c r="B3082" t="s">
        <v>14833</v>
      </c>
      <c r="C3082" t="s">
        <v>5962</v>
      </c>
      <c r="D3082" t="e">
        <f t="shared" si="436"/>
        <v>#N/A</v>
      </c>
      <c r="K3082">
        <f t="shared" si="435"/>
        <v>1983</v>
      </c>
      <c r="L3082" t="s">
        <v>4614</v>
      </c>
      <c r="M3082" t="s">
        <v>5184</v>
      </c>
      <c r="N3082" t="s">
        <v>4690</v>
      </c>
      <c r="O3082" t="s">
        <v>11650</v>
      </c>
      <c r="P3082" t="s">
        <v>14834</v>
      </c>
      <c r="Q3082" t="s">
        <v>14835</v>
      </c>
      <c r="R3082" t="s">
        <v>14836</v>
      </c>
      <c r="AA3082">
        <v>170</v>
      </c>
      <c r="AB3082" s="1">
        <v>41726</v>
      </c>
      <c r="AC3082" t="s">
        <v>168</v>
      </c>
      <c r="AD3082" s="2">
        <v>130000000</v>
      </c>
      <c r="AE3082" s="2">
        <v>101200044</v>
      </c>
      <c r="AF3082" s="2">
        <v>356200044</v>
      </c>
      <c r="AG3082">
        <v>3</v>
      </c>
      <c r="AH3082">
        <v>28</v>
      </c>
      <c r="AI3082">
        <v>14</v>
      </c>
      <c r="AK3082" s="1" t="e">
        <f t="shared" si="434"/>
        <v>#N/A</v>
      </c>
      <c r="AL3082" s="1" t="e">
        <f t="shared" si="437"/>
        <v>#N/A</v>
      </c>
      <c r="AM3082" s="1" t="e">
        <f t="shared" si="438"/>
        <v>#N/A</v>
      </c>
      <c r="AN3082" s="1" t="e">
        <f t="shared" si="439"/>
        <v>#N/A</v>
      </c>
      <c r="AO3082" s="1" t="e">
        <f t="shared" si="440"/>
        <v>#N/A</v>
      </c>
      <c r="AP3082" s="1" t="e">
        <f t="shared" si="441"/>
        <v>#N/A</v>
      </c>
      <c r="AQ3082" s="1" t="e">
        <f t="shared" si="442"/>
        <v>#N/A</v>
      </c>
    </row>
    <row r="3083" spans="1:43">
      <c r="A3083">
        <v>82</v>
      </c>
      <c r="B3083" t="s">
        <v>14837</v>
      </c>
      <c r="C3083" t="s">
        <v>13980</v>
      </c>
      <c r="D3083" t="e">
        <f t="shared" si="436"/>
        <v>#N/A</v>
      </c>
      <c r="K3083">
        <f t="shared" si="435"/>
        <v>1983</v>
      </c>
      <c r="L3083" t="s">
        <v>4635</v>
      </c>
      <c r="AA3083">
        <v>1428</v>
      </c>
      <c r="AB3083" s="1">
        <v>41901</v>
      </c>
      <c r="AC3083" t="s">
        <v>1419</v>
      </c>
      <c r="AD3083" s="2">
        <v>34000000</v>
      </c>
      <c r="AE3083" s="2">
        <v>102085973</v>
      </c>
      <c r="AF3083" s="2">
        <v>337685973</v>
      </c>
      <c r="AG3083">
        <v>9</v>
      </c>
      <c r="AH3083">
        <v>19</v>
      </c>
      <c r="AI3083">
        <v>14</v>
      </c>
      <c r="AK3083" s="1" t="e">
        <f t="shared" si="434"/>
        <v>#N/A</v>
      </c>
      <c r="AL3083" s="1" t="e">
        <f t="shared" si="437"/>
        <v>#N/A</v>
      </c>
      <c r="AM3083" s="1" t="e">
        <f t="shared" si="438"/>
        <v>#N/A</v>
      </c>
      <c r="AN3083" s="1" t="e">
        <f t="shared" si="439"/>
        <v>#N/A</v>
      </c>
      <c r="AO3083" s="1" t="e">
        <f t="shared" si="440"/>
        <v>#N/A</v>
      </c>
      <c r="AP3083" s="1" t="e">
        <f t="shared" si="441"/>
        <v>#N/A</v>
      </c>
      <c r="AQ3083" s="1" t="e">
        <f t="shared" si="442"/>
        <v>#N/A</v>
      </c>
    </row>
    <row r="3084" spans="1:43">
      <c r="A3084">
        <v>83</v>
      </c>
      <c r="B3084" t="s">
        <v>14838</v>
      </c>
      <c r="C3084" t="s">
        <v>4621</v>
      </c>
      <c r="D3084" t="e">
        <f t="shared" si="436"/>
        <v>#N/A</v>
      </c>
      <c r="K3084">
        <f t="shared" si="435"/>
        <v>1983</v>
      </c>
      <c r="L3084" t="s">
        <v>4682</v>
      </c>
      <c r="M3084" t="s">
        <v>5371</v>
      </c>
      <c r="N3084" t="s">
        <v>9974</v>
      </c>
      <c r="O3084" t="s">
        <v>14839</v>
      </c>
      <c r="P3084" t="s">
        <v>14840</v>
      </c>
      <c r="Q3084" t="s">
        <v>14841</v>
      </c>
      <c r="R3084" t="s">
        <v>14842</v>
      </c>
      <c r="AA3084">
        <v>872</v>
      </c>
      <c r="AB3084" s="1">
        <v>41803</v>
      </c>
      <c r="AC3084" t="s">
        <v>865</v>
      </c>
      <c r="AD3084" s="2">
        <v>50000000</v>
      </c>
      <c r="AE3084" s="2">
        <v>191719337</v>
      </c>
      <c r="AF3084" s="2">
        <v>331333876</v>
      </c>
      <c r="AG3084">
        <v>6</v>
      </c>
      <c r="AH3084">
        <v>13</v>
      </c>
      <c r="AI3084">
        <v>14</v>
      </c>
      <c r="AK3084" s="1" t="e">
        <f t="shared" si="434"/>
        <v>#N/A</v>
      </c>
      <c r="AL3084" s="1" t="e">
        <f t="shared" si="437"/>
        <v>#N/A</v>
      </c>
      <c r="AM3084" s="1" t="e">
        <f t="shared" si="438"/>
        <v>#N/A</v>
      </c>
      <c r="AN3084" s="1" t="e">
        <f t="shared" si="439"/>
        <v>#N/A</v>
      </c>
      <c r="AO3084" s="1" t="e">
        <f t="shared" si="440"/>
        <v>#N/A</v>
      </c>
      <c r="AP3084" s="1" t="e">
        <f t="shared" si="441"/>
        <v>#N/A</v>
      </c>
      <c r="AQ3084" s="1" t="e">
        <f t="shared" si="442"/>
        <v>#N/A</v>
      </c>
    </row>
    <row r="3085" spans="1:43">
      <c r="A3085">
        <v>84</v>
      </c>
      <c r="B3085" t="s">
        <v>14843</v>
      </c>
      <c r="C3085" t="s">
        <v>6636</v>
      </c>
      <c r="D3085" t="e">
        <f t="shared" si="436"/>
        <v>#N/A</v>
      </c>
      <c r="K3085">
        <f t="shared" si="435"/>
        <v>1983</v>
      </c>
      <c r="L3085" t="s">
        <v>4614</v>
      </c>
      <c r="M3085" t="s">
        <v>4935</v>
      </c>
      <c r="N3085" t="s">
        <v>4581</v>
      </c>
      <c r="O3085" t="s">
        <v>14844</v>
      </c>
      <c r="P3085" t="s">
        <v>14845</v>
      </c>
      <c r="Q3085" t="s">
        <v>14846</v>
      </c>
      <c r="R3085" t="s">
        <v>14847</v>
      </c>
      <c r="AA3085">
        <v>230</v>
      </c>
      <c r="AB3085" s="1">
        <v>41705</v>
      </c>
      <c r="AC3085" t="s">
        <v>227</v>
      </c>
      <c r="AD3085" s="2">
        <v>110000000</v>
      </c>
      <c r="AE3085" s="2">
        <v>106580051</v>
      </c>
      <c r="AF3085" s="2">
        <v>330780051</v>
      </c>
      <c r="AG3085">
        <v>3</v>
      </c>
      <c r="AH3085">
        <v>7</v>
      </c>
      <c r="AI3085">
        <v>14</v>
      </c>
      <c r="AK3085" s="1" t="e">
        <f t="shared" si="434"/>
        <v>#N/A</v>
      </c>
      <c r="AL3085" s="1" t="e">
        <f t="shared" si="437"/>
        <v>#N/A</v>
      </c>
      <c r="AM3085" s="1" t="e">
        <f t="shared" si="438"/>
        <v>#N/A</v>
      </c>
      <c r="AN3085" s="1" t="e">
        <f t="shared" si="439"/>
        <v>#N/A</v>
      </c>
      <c r="AO3085" s="1" t="e">
        <f t="shared" si="440"/>
        <v>#N/A</v>
      </c>
      <c r="AP3085" s="1" t="e">
        <f t="shared" si="441"/>
        <v>#N/A</v>
      </c>
      <c r="AQ3085" s="1" t="e">
        <f t="shared" si="442"/>
        <v>#N/A</v>
      </c>
    </row>
    <row r="3086" spans="1:43">
      <c r="A3086">
        <v>85</v>
      </c>
      <c r="B3086" t="s">
        <v>14848</v>
      </c>
      <c r="C3086" t="s">
        <v>4677</v>
      </c>
      <c r="D3086" t="e">
        <f t="shared" si="436"/>
        <v>#N/A</v>
      </c>
      <c r="K3086">
        <f t="shared" si="435"/>
        <v>1983</v>
      </c>
      <c r="L3086" t="s">
        <v>4682</v>
      </c>
      <c r="M3086" t="s">
        <v>5184</v>
      </c>
      <c r="N3086" t="s">
        <v>4840</v>
      </c>
      <c r="O3086" t="s">
        <v>14849</v>
      </c>
      <c r="P3086" t="s">
        <v>14850</v>
      </c>
      <c r="Q3086" t="s">
        <v>14851</v>
      </c>
      <c r="R3086" t="s">
        <v>14852</v>
      </c>
      <c r="AA3086">
        <v>81</v>
      </c>
      <c r="AB3086" s="1">
        <v>41937</v>
      </c>
      <c r="AC3086" t="s">
        <v>79</v>
      </c>
      <c r="AD3086" s="2">
        <v>165000000</v>
      </c>
      <c r="AE3086" s="2">
        <v>203198664</v>
      </c>
      <c r="AF3086" s="2">
        <v>324098664</v>
      </c>
      <c r="AG3086">
        <v>10</v>
      </c>
      <c r="AH3086">
        <v>25</v>
      </c>
      <c r="AI3086">
        <v>14</v>
      </c>
      <c r="AK3086" s="1" t="e">
        <f t="shared" si="434"/>
        <v>#N/A</v>
      </c>
      <c r="AL3086" s="1" t="e">
        <f t="shared" si="437"/>
        <v>#N/A</v>
      </c>
      <c r="AM3086" s="1" t="e">
        <f t="shared" si="438"/>
        <v>#N/A</v>
      </c>
      <c r="AN3086" s="1" t="e">
        <f t="shared" si="439"/>
        <v>#N/A</v>
      </c>
      <c r="AO3086" s="1" t="e">
        <f t="shared" si="440"/>
        <v>#N/A</v>
      </c>
      <c r="AP3086" s="1" t="e">
        <f t="shared" si="441"/>
        <v>#N/A</v>
      </c>
      <c r="AQ3086" s="1" t="e">
        <f t="shared" si="442"/>
        <v>#N/A</v>
      </c>
    </row>
    <row r="3087" spans="1:43">
      <c r="A3087">
        <v>86</v>
      </c>
      <c r="B3087" t="s">
        <v>14853</v>
      </c>
      <c r="C3087" t="s">
        <v>4628</v>
      </c>
      <c r="D3087" t="e">
        <f t="shared" si="436"/>
        <v>#N/A</v>
      </c>
      <c r="K3087">
        <f t="shared" si="435"/>
        <v>1983</v>
      </c>
      <c r="L3087" t="s">
        <v>4682</v>
      </c>
      <c r="M3087" t="s">
        <v>5184</v>
      </c>
      <c r="N3087" t="s">
        <v>4757</v>
      </c>
      <c r="O3087" t="s">
        <v>14854</v>
      </c>
      <c r="P3087" t="s">
        <v>14855</v>
      </c>
      <c r="Q3087" t="s">
        <v>14856</v>
      </c>
      <c r="R3087" t="s">
        <v>14857</v>
      </c>
      <c r="AA3087">
        <v>2750</v>
      </c>
      <c r="AB3087" s="1">
        <v>41796</v>
      </c>
      <c r="AC3087" t="s">
        <v>2727</v>
      </c>
      <c r="AD3087" s="2">
        <v>12000000</v>
      </c>
      <c r="AE3087" s="2">
        <v>124872350</v>
      </c>
      <c r="AF3087" s="2">
        <v>303572350</v>
      </c>
      <c r="AG3087">
        <v>6</v>
      </c>
      <c r="AH3087">
        <v>6</v>
      </c>
      <c r="AI3087">
        <v>14</v>
      </c>
      <c r="AK3087" s="1" t="e">
        <f t="shared" si="434"/>
        <v>#N/A</v>
      </c>
      <c r="AL3087" s="1" t="e">
        <f t="shared" si="437"/>
        <v>#N/A</v>
      </c>
      <c r="AM3087" s="1" t="e">
        <f t="shared" si="438"/>
        <v>#N/A</v>
      </c>
      <c r="AN3087" s="1" t="e">
        <f t="shared" si="439"/>
        <v>#N/A</v>
      </c>
      <c r="AO3087" s="1" t="e">
        <f t="shared" si="440"/>
        <v>#N/A</v>
      </c>
      <c r="AP3087" s="1" t="e">
        <f t="shared" si="441"/>
        <v>#N/A</v>
      </c>
      <c r="AQ3087" s="1" t="e">
        <f t="shared" si="442"/>
        <v>#N/A</v>
      </c>
    </row>
    <row r="3088" spans="1:43">
      <c r="A3088">
        <v>87</v>
      </c>
      <c r="B3088" t="s">
        <v>14858</v>
      </c>
      <c r="C3088" t="s">
        <v>4621</v>
      </c>
      <c r="D3088" t="e">
        <f t="shared" si="436"/>
        <v>#N/A</v>
      </c>
      <c r="K3088">
        <f t="shared" si="435"/>
        <v>1983</v>
      </c>
      <c r="L3088" t="s">
        <v>4614</v>
      </c>
      <c r="M3088" t="s">
        <v>4615</v>
      </c>
      <c r="N3088" t="s">
        <v>4708</v>
      </c>
      <c r="O3088" t="s">
        <v>14168</v>
      </c>
      <c r="P3088" t="s">
        <v>10242</v>
      </c>
      <c r="Q3088" t="s">
        <v>14859</v>
      </c>
      <c r="R3088" t="s">
        <v>14860</v>
      </c>
      <c r="AA3088">
        <v>364</v>
      </c>
      <c r="AB3088" s="1">
        <v>41719</v>
      </c>
      <c r="AC3088" t="s">
        <v>361</v>
      </c>
      <c r="AD3088" s="2">
        <v>85000000</v>
      </c>
      <c r="AE3088" s="2">
        <v>150947895</v>
      </c>
      <c r="AF3088" s="2">
        <v>286347895</v>
      </c>
      <c r="AG3088">
        <v>3</v>
      </c>
      <c r="AH3088">
        <v>21</v>
      </c>
      <c r="AI3088">
        <v>14</v>
      </c>
      <c r="AK3088" s="1" t="e">
        <f t="shared" si="434"/>
        <v>#N/A</v>
      </c>
      <c r="AL3088" s="1" t="e">
        <f t="shared" si="437"/>
        <v>#N/A</v>
      </c>
      <c r="AM3088" s="1" t="e">
        <f t="shared" si="438"/>
        <v>#N/A</v>
      </c>
      <c r="AN3088" s="1" t="e">
        <f t="shared" si="439"/>
        <v>#N/A</v>
      </c>
      <c r="AO3088" s="1" t="e">
        <f t="shared" si="440"/>
        <v>#N/A</v>
      </c>
      <c r="AP3088" s="1" t="e">
        <f t="shared" si="441"/>
        <v>#N/A</v>
      </c>
      <c r="AQ3088" s="1" t="e">
        <f t="shared" si="442"/>
        <v>#N/A</v>
      </c>
    </row>
    <row r="3089" spans="1:43">
      <c r="A3089">
        <v>88</v>
      </c>
      <c r="B3089" t="s">
        <v>14861</v>
      </c>
      <c r="C3089" t="s">
        <v>11759</v>
      </c>
      <c r="D3089" t="e">
        <f t="shared" si="436"/>
        <v>#N/A</v>
      </c>
      <c r="K3089">
        <f t="shared" si="435"/>
        <v>1983</v>
      </c>
      <c r="L3089" t="s">
        <v>4614</v>
      </c>
      <c r="M3089" t="s">
        <v>4846</v>
      </c>
      <c r="N3089" t="s">
        <v>4878</v>
      </c>
      <c r="O3089" t="s">
        <v>14309</v>
      </c>
      <c r="P3089" t="s">
        <v>14862</v>
      </c>
      <c r="Q3089" t="s">
        <v>14863</v>
      </c>
      <c r="R3089" t="s">
        <v>14864</v>
      </c>
      <c r="AA3089">
        <v>2255</v>
      </c>
      <c r="AB3089" s="1">
        <v>41768</v>
      </c>
      <c r="AC3089" t="s">
        <v>2239</v>
      </c>
      <c r="AD3089" s="2">
        <v>18000000</v>
      </c>
      <c r="AE3089" s="2">
        <v>150157400</v>
      </c>
      <c r="AF3089" s="2">
        <v>270562805</v>
      </c>
      <c r="AG3089">
        <v>5</v>
      </c>
      <c r="AH3089">
        <v>9</v>
      </c>
      <c r="AI3089">
        <v>14</v>
      </c>
      <c r="AK3089" s="1" t="e">
        <f t="shared" si="434"/>
        <v>#N/A</v>
      </c>
      <c r="AL3089" s="1" t="e">
        <f t="shared" si="437"/>
        <v>#N/A</v>
      </c>
      <c r="AM3089" s="1" t="e">
        <f t="shared" si="438"/>
        <v>#N/A</v>
      </c>
      <c r="AN3089" s="1" t="e">
        <f t="shared" si="439"/>
        <v>#N/A</v>
      </c>
      <c r="AO3089" s="1" t="e">
        <f t="shared" si="440"/>
        <v>#N/A</v>
      </c>
      <c r="AP3089" s="1" t="e">
        <f t="shared" si="441"/>
        <v>#N/A</v>
      </c>
      <c r="AQ3089" s="1" t="e">
        <f t="shared" si="442"/>
        <v>#N/A</v>
      </c>
    </row>
    <row r="3090" spans="1:43">
      <c r="A3090">
        <v>89</v>
      </c>
      <c r="B3090" t="s">
        <v>14865</v>
      </c>
      <c r="C3090" t="s">
        <v>14866</v>
      </c>
      <c r="D3090" t="e">
        <f t="shared" si="436"/>
        <v>#N/A</v>
      </c>
      <c r="K3090">
        <f t="shared" si="435"/>
        <v>1983</v>
      </c>
      <c r="L3090" t="s">
        <v>4682</v>
      </c>
      <c r="M3090" t="s">
        <v>4738</v>
      </c>
      <c r="N3090" t="s">
        <v>6382</v>
      </c>
      <c r="O3090" t="s">
        <v>14867</v>
      </c>
      <c r="P3090" t="s">
        <v>14868</v>
      </c>
      <c r="Q3090" t="s">
        <v>14869</v>
      </c>
      <c r="R3090" t="s">
        <v>14870</v>
      </c>
      <c r="AA3090">
        <v>132</v>
      </c>
      <c r="AB3090" s="1">
        <v>41705</v>
      </c>
      <c r="AC3090" t="s">
        <v>130</v>
      </c>
      <c r="AD3090" s="2">
        <v>145000000</v>
      </c>
      <c r="AE3090" s="2">
        <v>111506430</v>
      </c>
      <c r="AF3090" s="2">
        <v>269806430</v>
      </c>
      <c r="AG3090">
        <v>3</v>
      </c>
      <c r="AH3090">
        <v>7</v>
      </c>
      <c r="AI3090">
        <v>14</v>
      </c>
      <c r="AK3090" s="1" t="e">
        <f t="shared" si="434"/>
        <v>#N/A</v>
      </c>
      <c r="AL3090" s="1" t="e">
        <f t="shared" si="437"/>
        <v>#N/A</v>
      </c>
      <c r="AM3090" s="1" t="e">
        <f t="shared" si="438"/>
        <v>#N/A</v>
      </c>
      <c r="AN3090" s="1" t="e">
        <f t="shared" si="439"/>
        <v>#N/A</v>
      </c>
      <c r="AO3090" s="1" t="e">
        <f t="shared" si="440"/>
        <v>#N/A</v>
      </c>
      <c r="AP3090" s="1" t="e">
        <f t="shared" si="441"/>
        <v>#N/A</v>
      </c>
      <c r="AQ3090" s="1" t="e">
        <f t="shared" si="442"/>
        <v>#N/A</v>
      </c>
    </row>
    <row r="3091" spans="1:43">
      <c r="A3091">
        <v>90</v>
      </c>
      <c r="B3091" t="s">
        <v>14871</v>
      </c>
      <c r="C3091" t="s">
        <v>4660</v>
      </c>
      <c r="D3091" t="e">
        <f t="shared" si="436"/>
        <v>#N/A</v>
      </c>
      <c r="K3091">
        <f t="shared" si="435"/>
        <v>1983</v>
      </c>
      <c r="L3091" t="s">
        <v>4682</v>
      </c>
      <c r="M3091" t="s">
        <v>4637</v>
      </c>
      <c r="N3091" t="s">
        <v>8816</v>
      </c>
      <c r="O3091" t="s">
        <v>13424</v>
      </c>
      <c r="P3091" t="s">
        <v>14872</v>
      </c>
      <c r="Q3091" t="s">
        <v>14873</v>
      </c>
      <c r="R3091" t="s">
        <v>14874</v>
      </c>
      <c r="AA3091">
        <v>3324</v>
      </c>
      <c r="AB3091" s="1">
        <v>41915</v>
      </c>
      <c r="AC3091" t="s">
        <v>3292</v>
      </c>
      <c r="AD3091" s="2">
        <v>6500000</v>
      </c>
      <c r="AE3091" s="2">
        <v>84273813</v>
      </c>
      <c r="AF3091" s="2">
        <v>250673813</v>
      </c>
      <c r="AG3091">
        <v>10</v>
      </c>
      <c r="AH3091">
        <v>3</v>
      </c>
      <c r="AI3091">
        <v>14</v>
      </c>
      <c r="AK3091" s="1" t="e">
        <f t="shared" ref="AK3091:AK3154" si="443">VLOOKUP(AC3091,$B$2:$R$10000,11,FALSE)</f>
        <v>#N/A</v>
      </c>
      <c r="AL3091" s="1" t="e">
        <f t="shared" si="437"/>
        <v>#N/A</v>
      </c>
      <c r="AM3091" s="1" t="e">
        <f t="shared" si="438"/>
        <v>#N/A</v>
      </c>
      <c r="AN3091" s="1" t="e">
        <f t="shared" si="439"/>
        <v>#N/A</v>
      </c>
      <c r="AO3091" s="1" t="e">
        <f t="shared" si="440"/>
        <v>#N/A</v>
      </c>
      <c r="AP3091" s="1" t="e">
        <f t="shared" si="441"/>
        <v>#N/A</v>
      </c>
      <c r="AQ3091" s="1" t="e">
        <f t="shared" si="442"/>
        <v>#N/A</v>
      </c>
    </row>
    <row r="3092" spans="1:43">
      <c r="A3092">
        <v>91</v>
      </c>
      <c r="B3092" t="s">
        <v>14875</v>
      </c>
      <c r="C3092" t="s">
        <v>5962</v>
      </c>
      <c r="D3092" t="e">
        <f t="shared" si="436"/>
        <v>#N/A</v>
      </c>
      <c r="K3092">
        <f t="shared" si="435"/>
        <v>1983</v>
      </c>
      <c r="L3092" t="s">
        <v>4682</v>
      </c>
      <c r="M3092" t="s">
        <v>5159</v>
      </c>
      <c r="N3092" t="s">
        <v>14876</v>
      </c>
      <c r="O3092" t="s">
        <v>5889</v>
      </c>
      <c r="P3092" t="s">
        <v>14877</v>
      </c>
      <c r="Q3092" t="s">
        <v>14878</v>
      </c>
      <c r="R3092" t="s">
        <v>14879</v>
      </c>
      <c r="AA3092">
        <v>278</v>
      </c>
      <c r="AB3092" s="1">
        <v>41845</v>
      </c>
      <c r="AC3092" t="s">
        <v>275</v>
      </c>
      <c r="AD3092" s="2">
        <v>100000000</v>
      </c>
      <c r="AE3092" s="2">
        <v>72688614</v>
      </c>
      <c r="AF3092" s="2">
        <v>243388614</v>
      </c>
      <c r="AG3092">
        <v>7</v>
      </c>
      <c r="AH3092">
        <v>25</v>
      </c>
      <c r="AI3092">
        <v>14</v>
      </c>
      <c r="AK3092" s="1" t="str">
        <f t="shared" si="443"/>
        <v>G</v>
      </c>
      <c r="AL3092" s="1" t="str">
        <f t="shared" si="437"/>
        <v>93 min</v>
      </c>
      <c r="AM3092" s="1" t="str">
        <f t="shared" si="438"/>
        <v>Animation, Adventure, Comedy</v>
      </c>
      <c r="AN3092" s="1" t="str">
        <f t="shared" si="439"/>
        <v>Ron Clements, John Musker</v>
      </c>
      <c r="AO3092" s="1" t="str">
        <f t="shared" si="440"/>
        <v>Ron Clements (animation screenplay), John Musker (animation screenplay), Don McEnery (animation screenplay), Bob Shaw (animation screenplay), Irene Mecchi (animation screenplay), Kaan Kalyon (story), Kelly Wightman (story), Randy Cartwright (story), John Ramirez (story), Jeff Snow (story), Vance Gerry (story), Kirk Hanson (story), Francis Glebas (story), Mark Kennedy (story), Bruce Morris (story), Don Dougherty (story), Thom Enriquez (story)</v>
      </c>
      <c r="AP3092" s="1" t="str">
        <f t="shared" si="441"/>
        <v>Tate Donovan, Josh Keaton, Roger Bart, Danny DeVito</v>
      </c>
      <c r="AQ3092" s="1" t="str">
        <f t="shared" si="442"/>
        <v>BV</v>
      </c>
    </row>
    <row r="3093" spans="1:43">
      <c r="A3093">
        <v>92</v>
      </c>
      <c r="B3093" t="s">
        <v>14880</v>
      </c>
      <c r="C3093" t="s">
        <v>4628</v>
      </c>
      <c r="D3093" t="e">
        <f t="shared" si="436"/>
        <v>#N/A</v>
      </c>
      <c r="K3093">
        <f t="shared" si="435"/>
        <v>1983</v>
      </c>
      <c r="L3093" t="s">
        <v>4614</v>
      </c>
      <c r="M3093" t="s">
        <v>4707</v>
      </c>
      <c r="N3093" t="s">
        <v>5126</v>
      </c>
      <c r="O3093" t="s">
        <v>14881</v>
      </c>
      <c r="P3093" t="s">
        <v>14881</v>
      </c>
      <c r="Q3093" t="s">
        <v>14882</v>
      </c>
      <c r="R3093" t="s">
        <v>14883</v>
      </c>
      <c r="AA3093">
        <v>207</v>
      </c>
      <c r="AB3093" s="1">
        <v>41682</v>
      </c>
      <c r="AC3093" t="s">
        <v>204</v>
      </c>
      <c r="AD3093" s="2">
        <v>120000000</v>
      </c>
      <c r="AE3093" s="2">
        <v>58607007</v>
      </c>
      <c r="AF3093" s="2">
        <v>242981799</v>
      </c>
      <c r="AG3093">
        <v>2</v>
      </c>
      <c r="AH3093">
        <v>12</v>
      </c>
      <c r="AI3093">
        <v>14</v>
      </c>
      <c r="AK3093" s="1" t="str">
        <f t="shared" si="443"/>
        <v>R</v>
      </c>
      <c r="AL3093" s="1" t="str">
        <f t="shared" si="437"/>
        <v>102 min</v>
      </c>
      <c r="AM3093" s="1" t="str">
        <f t="shared" si="438"/>
        <v>Action, Crime, Sci-Fi</v>
      </c>
      <c r="AN3093" s="1" t="str">
        <f t="shared" si="439"/>
        <v>Paul Verhoeven</v>
      </c>
      <c r="AO3093" s="1" t="str">
        <f t="shared" si="440"/>
        <v>Edward Neumeier, Michael Miner</v>
      </c>
      <c r="AP3093" s="1" t="str">
        <f t="shared" si="441"/>
        <v>Peter Weller, Nancy Allen, Dan O'Herlihy, Ronny Cox</v>
      </c>
      <c r="AQ3093" s="1" t="str">
        <f t="shared" si="442"/>
        <v>Orion</v>
      </c>
    </row>
    <row r="3094" spans="1:43">
      <c r="A3094">
        <v>93</v>
      </c>
      <c r="B3094" t="s">
        <v>14884</v>
      </c>
      <c r="C3094" t="s">
        <v>4677</v>
      </c>
      <c r="D3094" t="e">
        <f t="shared" si="436"/>
        <v>#N/A</v>
      </c>
      <c r="K3094">
        <f t="shared" si="435"/>
        <v>1983</v>
      </c>
      <c r="L3094" t="s">
        <v>4635</v>
      </c>
      <c r="AA3094">
        <v>160</v>
      </c>
      <c r="AB3094" s="1">
        <v>41969</v>
      </c>
      <c r="AC3094" t="s">
        <v>158</v>
      </c>
      <c r="AD3094" s="2">
        <v>132000000</v>
      </c>
      <c r="AE3094" s="2">
        <v>73115971</v>
      </c>
      <c r="AF3094" s="2">
        <v>234415971</v>
      </c>
      <c r="AG3094">
        <v>11</v>
      </c>
      <c r="AH3094">
        <v>26</v>
      </c>
      <c r="AI3094">
        <v>14</v>
      </c>
      <c r="AK3094" s="1" t="e">
        <f t="shared" si="443"/>
        <v>#N/A</v>
      </c>
      <c r="AL3094" s="1" t="e">
        <f t="shared" si="437"/>
        <v>#N/A</v>
      </c>
      <c r="AM3094" s="1" t="e">
        <f t="shared" si="438"/>
        <v>#N/A</v>
      </c>
      <c r="AN3094" s="1" t="e">
        <f t="shared" si="439"/>
        <v>#N/A</v>
      </c>
      <c r="AO3094" s="1" t="e">
        <f t="shared" si="440"/>
        <v>#N/A</v>
      </c>
      <c r="AP3094" s="1" t="e">
        <f t="shared" si="441"/>
        <v>#N/A</v>
      </c>
      <c r="AQ3094" s="1" t="e">
        <f t="shared" si="442"/>
        <v>#N/A</v>
      </c>
    </row>
    <row r="3095" spans="1:43">
      <c r="A3095">
        <v>94</v>
      </c>
      <c r="B3095" t="s">
        <v>14885</v>
      </c>
      <c r="C3095" t="s">
        <v>11759</v>
      </c>
      <c r="D3095" t="e">
        <f t="shared" si="436"/>
        <v>#N/A</v>
      </c>
      <c r="K3095">
        <f t="shared" ref="K3095:K3158" si="444">2013-INT((ROW()-2)/100)</f>
        <v>1983</v>
      </c>
      <c r="L3095" t="s">
        <v>4682</v>
      </c>
      <c r="M3095" t="s">
        <v>4800</v>
      </c>
      <c r="N3095" t="s">
        <v>5539</v>
      </c>
      <c r="O3095" t="s">
        <v>9055</v>
      </c>
      <c r="P3095" t="s">
        <v>14886</v>
      </c>
      <c r="Q3095" t="s">
        <v>14887</v>
      </c>
      <c r="R3095" t="s">
        <v>14888</v>
      </c>
      <c r="AA3095">
        <v>565</v>
      </c>
      <c r="AB3095" s="1">
        <v>41913</v>
      </c>
      <c r="AC3095" t="s">
        <v>561</v>
      </c>
      <c r="AD3095" s="2">
        <v>70000000</v>
      </c>
      <c r="AE3095" s="2">
        <v>55991880</v>
      </c>
      <c r="AF3095" s="2">
        <v>215240726</v>
      </c>
      <c r="AG3095">
        <v>10</v>
      </c>
      <c r="AH3095">
        <v>1</v>
      </c>
      <c r="AI3095">
        <v>14</v>
      </c>
      <c r="AK3095" s="1" t="e">
        <f t="shared" si="443"/>
        <v>#N/A</v>
      </c>
      <c r="AL3095" s="1" t="e">
        <f t="shared" si="437"/>
        <v>#N/A</v>
      </c>
      <c r="AM3095" s="1" t="e">
        <f t="shared" si="438"/>
        <v>#N/A</v>
      </c>
      <c r="AN3095" s="1" t="e">
        <f t="shared" si="439"/>
        <v>#N/A</v>
      </c>
      <c r="AO3095" s="1" t="e">
        <f t="shared" si="440"/>
        <v>#N/A</v>
      </c>
      <c r="AP3095" s="1" t="e">
        <f t="shared" si="441"/>
        <v>#N/A</v>
      </c>
      <c r="AQ3095" s="1" t="e">
        <f t="shared" si="442"/>
        <v>#N/A</v>
      </c>
    </row>
    <row r="3096" spans="1:43">
      <c r="A3096">
        <v>95</v>
      </c>
      <c r="B3096" t="s">
        <v>14889</v>
      </c>
      <c r="C3096" t="s">
        <v>4621</v>
      </c>
      <c r="D3096" t="e">
        <f t="shared" si="436"/>
        <v>#N/A</v>
      </c>
      <c r="K3096">
        <f t="shared" si="444"/>
        <v>1983</v>
      </c>
      <c r="L3096" t="s">
        <v>4635</v>
      </c>
      <c r="AA3096">
        <v>884</v>
      </c>
      <c r="AB3096" s="1">
        <v>41698</v>
      </c>
      <c r="AC3096" t="s">
        <v>877</v>
      </c>
      <c r="AD3096" s="2">
        <v>50000000</v>
      </c>
      <c r="AE3096" s="2">
        <v>92168600</v>
      </c>
      <c r="AF3096" s="2">
        <v>213168600</v>
      </c>
      <c r="AG3096">
        <v>2</v>
      </c>
      <c r="AH3096">
        <v>28</v>
      </c>
      <c r="AI3096">
        <v>14</v>
      </c>
      <c r="AK3096" s="1" t="e">
        <f t="shared" si="443"/>
        <v>#N/A</v>
      </c>
      <c r="AL3096" s="1" t="e">
        <f t="shared" si="437"/>
        <v>#N/A</v>
      </c>
      <c r="AM3096" s="1" t="e">
        <f t="shared" si="438"/>
        <v>#N/A</v>
      </c>
      <c r="AN3096" s="1" t="e">
        <f t="shared" si="439"/>
        <v>#N/A</v>
      </c>
      <c r="AO3096" s="1" t="e">
        <f t="shared" si="440"/>
        <v>#N/A</v>
      </c>
      <c r="AP3096" s="1" t="e">
        <f t="shared" si="441"/>
        <v>#N/A</v>
      </c>
      <c r="AQ3096" s="1" t="e">
        <f t="shared" si="442"/>
        <v>#N/A</v>
      </c>
    </row>
    <row r="3097" spans="1:43">
      <c r="A3097">
        <v>96</v>
      </c>
      <c r="B3097" t="s">
        <v>14890</v>
      </c>
      <c r="C3097" t="s">
        <v>4677</v>
      </c>
      <c r="D3097" t="e">
        <f t="shared" si="436"/>
        <v>#N/A</v>
      </c>
      <c r="K3097">
        <f t="shared" si="444"/>
        <v>1983</v>
      </c>
      <c r="L3097" t="s">
        <v>4682</v>
      </c>
      <c r="M3097" t="s">
        <v>5242</v>
      </c>
      <c r="N3097" t="s">
        <v>5140</v>
      </c>
      <c r="O3097" t="s">
        <v>10942</v>
      </c>
      <c r="P3097" t="s">
        <v>14891</v>
      </c>
      <c r="Q3097" t="s">
        <v>14892</v>
      </c>
      <c r="R3097" t="s">
        <v>14893</v>
      </c>
      <c r="AA3097">
        <v>289</v>
      </c>
      <c r="AB3097" s="1">
        <v>41866</v>
      </c>
      <c r="AC3097" t="s">
        <v>286</v>
      </c>
      <c r="AD3097" s="2">
        <v>100000000</v>
      </c>
      <c r="AE3097" s="2">
        <v>39322544</v>
      </c>
      <c r="AF3097" s="2">
        <v>209461378</v>
      </c>
      <c r="AG3097">
        <v>8</v>
      </c>
      <c r="AH3097">
        <v>15</v>
      </c>
      <c r="AI3097">
        <v>14</v>
      </c>
      <c r="AK3097" s="1" t="e">
        <f t="shared" si="443"/>
        <v>#N/A</v>
      </c>
      <c r="AL3097" s="1" t="e">
        <f t="shared" si="437"/>
        <v>#N/A</v>
      </c>
      <c r="AM3097" s="1" t="e">
        <f t="shared" si="438"/>
        <v>#N/A</v>
      </c>
      <c r="AN3097" s="1" t="e">
        <f t="shared" si="439"/>
        <v>#N/A</v>
      </c>
      <c r="AO3097" s="1" t="e">
        <f t="shared" si="440"/>
        <v>#N/A</v>
      </c>
      <c r="AP3097" s="1" t="e">
        <f t="shared" si="441"/>
        <v>#N/A</v>
      </c>
      <c r="AQ3097" s="1" t="e">
        <f t="shared" si="442"/>
        <v>#N/A</v>
      </c>
    </row>
    <row r="3098" spans="1:43">
      <c r="A3098">
        <v>97</v>
      </c>
      <c r="B3098" t="s">
        <v>14894</v>
      </c>
      <c r="C3098" t="s">
        <v>4677</v>
      </c>
      <c r="D3098" t="e">
        <f t="shared" si="436"/>
        <v>#N/A</v>
      </c>
      <c r="K3098">
        <f t="shared" si="444"/>
        <v>1983</v>
      </c>
      <c r="L3098" t="s">
        <v>4682</v>
      </c>
      <c r="M3098" t="s">
        <v>4806</v>
      </c>
      <c r="N3098" t="s">
        <v>5826</v>
      </c>
      <c r="O3098" t="s">
        <v>9243</v>
      </c>
      <c r="P3098" t="s">
        <v>14895</v>
      </c>
      <c r="Q3098" t="s">
        <v>14896</v>
      </c>
      <c r="R3098" t="s">
        <v>14897</v>
      </c>
      <c r="AA3098">
        <v>1137</v>
      </c>
      <c r="AB3098" s="1">
        <v>41754</v>
      </c>
      <c r="AC3098" t="s">
        <v>1129</v>
      </c>
      <c r="AD3098" s="2">
        <v>40000000</v>
      </c>
      <c r="AE3098" s="2">
        <v>83911193</v>
      </c>
      <c r="AF3098" s="2">
        <v>195111193</v>
      </c>
      <c r="AG3098">
        <v>4</v>
      </c>
      <c r="AH3098">
        <v>25</v>
      </c>
      <c r="AI3098">
        <v>14</v>
      </c>
      <c r="AK3098" s="1" t="e">
        <f t="shared" si="443"/>
        <v>#N/A</v>
      </c>
      <c r="AL3098" s="1" t="e">
        <f t="shared" si="437"/>
        <v>#N/A</v>
      </c>
      <c r="AM3098" s="1" t="e">
        <f t="shared" si="438"/>
        <v>#N/A</v>
      </c>
      <c r="AN3098" s="1" t="e">
        <f t="shared" si="439"/>
        <v>#N/A</v>
      </c>
      <c r="AO3098" s="1" t="e">
        <f t="shared" si="440"/>
        <v>#N/A</v>
      </c>
      <c r="AP3098" s="1" t="e">
        <f t="shared" si="441"/>
        <v>#N/A</v>
      </c>
      <c r="AQ3098" s="1" t="e">
        <f t="shared" si="442"/>
        <v>#N/A</v>
      </c>
    </row>
    <row r="3099" spans="1:43">
      <c r="A3099">
        <v>98</v>
      </c>
      <c r="B3099" t="s">
        <v>14898</v>
      </c>
      <c r="C3099" t="s">
        <v>5962</v>
      </c>
      <c r="D3099" t="e">
        <f t="shared" si="436"/>
        <v>#N/A</v>
      </c>
      <c r="K3099">
        <f t="shared" si="444"/>
        <v>1983</v>
      </c>
      <c r="L3099" t="s">
        <v>4829</v>
      </c>
      <c r="M3099" t="s">
        <v>4942</v>
      </c>
      <c r="N3099" t="s">
        <v>4944</v>
      </c>
      <c r="O3099" t="s">
        <v>4829</v>
      </c>
      <c r="P3099" t="s">
        <v>4829</v>
      </c>
      <c r="Q3099" t="s">
        <v>4829</v>
      </c>
      <c r="R3099" t="s">
        <v>14899</v>
      </c>
      <c r="AA3099">
        <v>791</v>
      </c>
      <c r="AB3099" s="1">
        <v>41908</v>
      </c>
      <c r="AC3099" t="s">
        <v>784</v>
      </c>
      <c r="AD3099" s="2">
        <v>55000000</v>
      </c>
      <c r="AE3099" s="2">
        <v>100915604</v>
      </c>
      <c r="AF3099" s="2">
        <v>191550149</v>
      </c>
      <c r="AG3099">
        <v>9</v>
      </c>
      <c r="AH3099">
        <v>26</v>
      </c>
      <c r="AI3099">
        <v>14</v>
      </c>
      <c r="AK3099" s="1" t="e">
        <f t="shared" si="443"/>
        <v>#N/A</v>
      </c>
      <c r="AL3099" s="1" t="e">
        <f t="shared" si="437"/>
        <v>#N/A</v>
      </c>
      <c r="AM3099" s="1" t="e">
        <f t="shared" si="438"/>
        <v>#N/A</v>
      </c>
      <c r="AN3099" s="1" t="e">
        <f t="shared" si="439"/>
        <v>#N/A</v>
      </c>
      <c r="AO3099" s="1" t="e">
        <f t="shared" si="440"/>
        <v>#N/A</v>
      </c>
      <c r="AP3099" s="1" t="e">
        <f t="shared" si="441"/>
        <v>#N/A</v>
      </c>
      <c r="AQ3099" s="1" t="e">
        <f t="shared" si="442"/>
        <v>#N/A</v>
      </c>
    </row>
    <row r="3100" spans="1:43">
      <c r="A3100">
        <v>99</v>
      </c>
      <c r="B3100" t="s">
        <v>14900</v>
      </c>
      <c r="C3100" t="s">
        <v>4621</v>
      </c>
      <c r="D3100" t="e">
        <f t="shared" si="436"/>
        <v>#N/A</v>
      </c>
      <c r="K3100">
        <f t="shared" si="444"/>
        <v>1983</v>
      </c>
      <c r="L3100" t="s">
        <v>4635</v>
      </c>
      <c r="AA3100">
        <v>606</v>
      </c>
      <c r="AB3100" s="1">
        <v>41712</v>
      </c>
      <c r="AC3100" t="s">
        <v>602</v>
      </c>
      <c r="AD3100" s="2">
        <v>66000000</v>
      </c>
      <c r="AE3100" s="2">
        <v>43568507</v>
      </c>
      <c r="AF3100" s="2">
        <v>187268507</v>
      </c>
      <c r="AG3100">
        <v>3</v>
      </c>
      <c r="AH3100">
        <v>14</v>
      </c>
      <c r="AI3100">
        <v>14</v>
      </c>
      <c r="AK3100" s="1" t="e">
        <f t="shared" si="443"/>
        <v>#N/A</v>
      </c>
      <c r="AL3100" s="1" t="e">
        <f t="shared" si="437"/>
        <v>#N/A</v>
      </c>
      <c r="AM3100" s="1" t="e">
        <f t="shared" si="438"/>
        <v>#N/A</v>
      </c>
      <c r="AN3100" s="1" t="e">
        <f t="shared" si="439"/>
        <v>#N/A</v>
      </c>
      <c r="AO3100" s="1" t="e">
        <f t="shared" si="440"/>
        <v>#N/A</v>
      </c>
      <c r="AP3100" s="1" t="e">
        <f t="shared" si="441"/>
        <v>#N/A</v>
      </c>
      <c r="AQ3100" s="1" t="e">
        <f t="shared" si="442"/>
        <v>#N/A</v>
      </c>
    </row>
    <row r="3101" spans="1:43">
      <c r="A3101">
        <v>100</v>
      </c>
      <c r="B3101" t="s">
        <v>14901</v>
      </c>
      <c r="C3101" t="s">
        <v>10764</v>
      </c>
      <c r="D3101" t="e">
        <f t="shared" si="436"/>
        <v>#N/A</v>
      </c>
      <c r="K3101">
        <f t="shared" si="444"/>
        <v>1983</v>
      </c>
      <c r="L3101" t="s">
        <v>4614</v>
      </c>
      <c r="M3101" t="s">
        <v>4962</v>
      </c>
      <c r="N3101" t="s">
        <v>4572</v>
      </c>
      <c r="O3101" t="s">
        <v>12602</v>
      </c>
      <c r="P3101" t="s">
        <v>14902</v>
      </c>
      <c r="Q3101" t="s">
        <v>14903</v>
      </c>
      <c r="R3101" t="s">
        <v>14904</v>
      </c>
      <c r="AA3101">
        <v>431</v>
      </c>
      <c r="AB3101" s="1">
        <v>41929</v>
      </c>
      <c r="AC3101" t="s">
        <v>428</v>
      </c>
      <c r="AD3101" s="2">
        <v>80000000</v>
      </c>
      <c r="AE3101" s="2">
        <v>84705660</v>
      </c>
      <c r="AF3101" s="2">
        <v>182205660</v>
      </c>
      <c r="AG3101">
        <v>10</v>
      </c>
      <c r="AH3101">
        <v>17</v>
      </c>
      <c r="AI3101">
        <v>14</v>
      </c>
      <c r="AK3101" s="1" t="e">
        <f t="shared" si="443"/>
        <v>#N/A</v>
      </c>
      <c r="AL3101" s="1" t="e">
        <f t="shared" si="437"/>
        <v>#N/A</v>
      </c>
      <c r="AM3101" s="1" t="e">
        <f t="shared" si="438"/>
        <v>#N/A</v>
      </c>
      <c r="AN3101" s="1" t="e">
        <f t="shared" si="439"/>
        <v>#N/A</v>
      </c>
      <c r="AO3101" s="1" t="e">
        <f t="shared" si="440"/>
        <v>#N/A</v>
      </c>
      <c r="AP3101" s="1" t="e">
        <f t="shared" si="441"/>
        <v>#N/A</v>
      </c>
      <c r="AQ3101" s="1" t="e">
        <f t="shared" si="442"/>
        <v>#N/A</v>
      </c>
    </row>
    <row r="3102" spans="1:43">
      <c r="A3102">
        <v>1</v>
      </c>
      <c r="B3102" t="s">
        <v>14905</v>
      </c>
      <c r="C3102" t="s">
        <v>4621</v>
      </c>
      <c r="D3102" t="e">
        <f t="shared" si="436"/>
        <v>#N/A</v>
      </c>
      <c r="K3102">
        <f t="shared" si="444"/>
        <v>1982</v>
      </c>
      <c r="L3102" t="s">
        <v>4829</v>
      </c>
      <c r="M3102" t="s">
        <v>4829</v>
      </c>
      <c r="N3102" t="s">
        <v>14220</v>
      </c>
      <c r="O3102" t="s">
        <v>4829</v>
      </c>
      <c r="P3102" t="s">
        <v>14906</v>
      </c>
      <c r="Q3102" t="s">
        <v>4829</v>
      </c>
      <c r="R3102" t="s">
        <v>14907</v>
      </c>
      <c r="AA3102">
        <v>1485</v>
      </c>
      <c r="AB3102" s="1">
        <v>41705</v>
      </c>
      <c r="AC3102" t="s">
        <v>1475</v>
      </c>
      <c r="AD3102" s="2">
        <v>31000000</v>
      </c>
      <c r="AE3102" s="2">
        <v>59076019</v>
      </c>
      <c r="AF3102" s="2">
        <v>164350409</v>
      </c>
      <c r="AG3102">
        <v>3</v>
      </c>
      <c r="AH3102">
        <v>7</v>
      </c>
      <c r="AI3102">
        <v>14</v>
      </c>
      <c r="AK3102" s="1" t="e">
        <f t="shared" si="443"/>
        <v>#N/A</v>
      </c>
      <c r="AL3102" s="1" t="e">
        <f t="shared" si="437"/>
        <v>#N/A</v>
      </c>
      <c r="AM3102" s="1" t="e">
        <f t="shared" si="438"/>
        <v>#N/A</v>
      </c>
      <c r="AN3102" s="1" t="e">
        <f t="shared" si="439"/>
        <v>#N/A</v>
      </c>
      <c r="AO3102" s="1" t="e">
        <f t="shared" si="440"/>
        <v>#N/A</v>
      </c>
      <c r="AP3102" s="1" t="e">
        <f t="shared" si="441"/>
        <v>#N/A</v>
      </c>
      <c r="AQ3102" s="1" t="e">
        <f t="shared" si="442"/>
        <v>#N/A</v>
      </c>
    </row>
    <row r="3103" spans="1:43">
      <c r="A3103">
        <v>2</v>
      </c>
      <c r="B3103" t="s">
        <v>2438</v>
      </c>
      <c r="C3103" t="s">
        <v>10764</v>
      </c>
      <c r="D3103">
        <f t="shared" si="436"/>
        <v>15000000</v>
      </c>
      <c r="K3103">
        <f t="shared" si="444"/>
        <v>1982</v>
      </c>
      <c r="L3103" t="s">
        <v>4614</v>
      </c>
      <c r="M3103" t="s">
        <v>4671</v>
      </c>
      <c r="N3103" t="s">
        <v>5126</v>
      </c>
      <c r="O3103" t="s">
        <v>7424</v>
      </c>
      <c r="P3103" t="s">
        <v>14908</v>
      </c>
      <c r="Q3103" t="s">
        <v>14909</v>
      </c>
      <c r="R3103" t="s">
        <v>14910</v>
      </c>
      <c r="AA3103">
        <v>919</v>
      </c>
      <c r="AB3103" s="1">
        <v>41859</v>
      </c>
      <c r="AC3103" t="s">
        <v>912</v>
      </c>
      <c r="AD3103" s="2">
        <v>50000000</v>
      </c>
      <c r="AE3103" s="2">
        <v>47602194</v>
      </c>
      <c r="AF3103" s="2">
        <v>156602194</v>
      </c>
      <c r="AG3103">
        <v>8</v>
      </c>
      <c r="AH3103">
        <v>8</v>
      </c>
      <c r="AI3103">
        <v>14</v>
      </c>
      <c r="AK3103" s="1" t="e">
        <f t="shared" si="443"/>
        <v>#N/A</v>
      </c>
      <c r="AL3103" s="1" t="e">
        <f t="shared" si="437"/>
        <v>#N/A</v>
      </c>
      <c r="AM3103" s="1" t="e">
        <f t="shared" si="438"/>
        <v>#N/A</v>
      </c>
      <c r="AN3103" s="1" t="e">
        <f t="shared" si="439"/>
        <v>#N/A</v>
      </c>
      <c r="AO3103" s="1" t="e">
        <f t="shared" si="440"/>
        <v>#N/A</v>
      </c>
      <c r="AP3103" s="1" t="e">
        <f t="shared" si="441"/>
        <v>#N/A</v>
      </c>
      <c r="AQ3103" s="1" t="e">
        <f t="shared" si="442"/>
        <v>#N/A</v>
      </c>
    </row>
    <row r="3104" spans="1:43">
      <c r="A3104">
        <v>3</v>
      </c>
      <c r="B3104" t="s">
        <v>14911</v>
      </c>
      <c r="C3104" t="s">
        <v>4660</v>
      </c>
      <c r="D3104" t="e">
        <f t="shared" si="436"/>
        <v>#N/A</v>
      </c>
      <c r="K3104">
        <f t="shared" si="444"/>
        <v>1982</v>
      </c>
      <c r="L3104" t="s">
        <v>4682</v>
      </c>
      <c r="M3104" t="s">
        <v>4823</v>
      </c>
      <c r="N3104" t="s">
        <v>5140</v>
      </c>
      <c r="O3104" t="s">
        <v>7711</v>
      </c>
      <c r="P3104" t="s">
        <v>14500</v>
      </c>
      <c r="Q3104" t="s">
        <v>14912</v>
      </c>
      <c r="R3104" t="s">
        <v>14913</v>
      </c>
      <c r="AA3104">
        <v>560</v>
      </c>
      <c r="AB3104" s="1">
        <v>41677</v>
      </c>
      <c r="AC3104" t="s">
        <v>556</v>
      </c>
      <c r="AD3104" s="2">
        <v>70000000</v>
      </c>
      <c r="AE3104" s="2">
        <v>78031620</v>
      </c>
      <c r="AF3104" s="2">
        <v>155131620</v>
      </c>
      <c r="AG3104">
        <v>2</v>
      </c>
      <c r="AH3104">
        <v>7</v>
      </c>
      <c r="AI3104">
        <v>14</v>
      </c>
      <c r="AK3104" s="1" t="e">
        <f t="shared" si="443"/>
        <v>#N/A</v>
      </c>
      <c r="AL3104" s="1" t="e">
        <f t="shared" si="437"/>
        <v>#N/A</v>
      </c>
      <c r="AM3104" s="1" t="e">
        <f t="shared" si="438"/>
        <v>#N/A</v>
      </c>
      <c r="AN3104" s="1" t="e">
        <f t="shared" si="439"/>
        <v>#N/A</v>
      </c>
      <c r="AO3104" s="1" t="e">
        <f t="shared" si="440"/>
        <v>#N/A</v>
      </c>
      <c r="AP3104" s="1" t="e">
        <f t="shared" si="441"/>
        <v>#N/A</v>
      </c>
      <c r="AQ3104" s="1" t="e">
        <f t="shared" si="442"/>
        <v>#N/A</v>
      </c>
    </row>
    <row r="3105" spans="1:43">
      <c r="A3105">
        <v>4</v>
      </c>
      <c r="B3105" t="s">
        <v>14914</v>
      </c>
      <c r="C3105" t="s">
        <v>6482</v>
      </c>
      <c r="D3105" t="e">
        <f t="shared" si="436"/>
        <v>#N/A</v>
      </c>
      <c r="K3105">
        <f t="shared" si="444"/>
        <v>1982</v>
      </c>
      <c r="L3105" t="s">
        <v>4614</v>
      </c>
      <c r="M3105" t="s">
        <v>5371</v>
      </c>
      <c r="N3105" t="s">
        <v>5357</v>
      </c>
      <c r="O3105" t="s">
        <v>5838</v>
      </c>
      <c r="P3105" t="s">
        <v>5838</v>
      </c>
      <c r="Q3105" t="s">
        <v>13860</v>
      </c>
      <c r="R3105" t="s">
        <v>14915</v>
      </c>
      <c r="AA3105">
        <v>1765</v>
      </c>
      <c r="AB3105" s="1">
        <v>41656</v>
      </c>
      <c r="AC3105" t="s">
        <v>1754</v>
      </c>
      <c r="AD3105" s="2">
        <v>25000000</v>
      </c>
      <c r="AE3105" s="2">
        <v>134938200</v>
      </c>
      <c r="AF3105" s="2">
        <v>154466476</v>
      </c>
      <c r="AG3105">
        <v>1</v>
      </c>
      <c r="AH3105">
        <v>17</v>
      </c>
      <c r="AI3105">
        <v>14</v>
      </c>
      <c r="AK3105" s="1" t="e">
        <f t="shared" si="443"/>
        <v>#N/A</v>
      </c>
      <c r="AL3105" s="1" t="e">
        <f t="shared" si="437"/>
        <v>#N/A</v>
      </c>
      <c r="AM3105" s="1" t="e">
        <f t="shared" si="438"/>
        <v>#N/A</v>
      </c>
      <c r="AN3105" s="1" t="e">
        <f t="shared" si="439"/>
        <v>#N/A</v>
      </c>
      <c r="AO3105" s="1" t="e">
        <f t="shared" si="440"/>
        <v>#N/A</v>
      </c>
      <c r="AP3105" s="1" t="e">
        <f t="shared" si="441"/>
        <v>#N/A</v>
      </c>
      <c r="AQ3105" s="1" t="e">
        <f t="shared" si="442"/>
        <v>#N/A</v>
      </c>
    </row>
    <row r="3106" spans="1:43">
      <c r="A3106">
        <v>5</v>
      </c>
      <c r="B3106" t="s">
        <v>3592</v>
      </c>
      <c r="C3106" t="s">
        <v>4677</v>
      </c>
      <c r="D3106">
        <f t="shared" si="436"/>
        <v>4000000</v>
      </c>
      <c r="K3106">
        <f t="shared" si="444"/>
        <v>1982</v>
      </c>
      <c r="L3106" t="s">
        <v>4682</v>
      </c>
      <c r="M3106" t="s">
        <v>4935</v>
      </c>
      <c r="N3106" t="s">
        <v>4690</v>
      </c>
      <c r="O3106" t="s">
        <v>9368</v>
      </c>
      <c r="P3106" t="s">
        <v>9368</v>
      </c>
      <c r="Q3106" t="s">
        <v>14916</v>
      </c>
      <c r="R3106" t="s">
        <v>14917</v>
      </c>
      <c r="AA3106">
        <v>144</v>
      </c>
      <c r="AB3106" s="1">
        <v>41985</v>
      </c>
      <c r="AC3106" t="s">
        <v>142</v>
      </c>
      <c r="AD3106" s="2">
        <v>140000000</v>
      </c>
      <c r="AE3106" s="2">
        <v>54739102</v>
      </c>
      <c r="AF3106" s="2">
        <v>151839102</v>
      </c>
      <c r="AG3106">
        <v>12</v>
      </c>
      <c r="AH3106">
        <v>12</v>
      </c>
      <c r="AI3106">
        <v>14</v>
      </c>
      <c r="AK3106" s="1" t="e">
        <f t="shared" si="443"/>
        <v>#N/A</v>
      </c>
      <c r="AL3106" s="1" t="e">
        <f t="shared" si="437"/>
        <v>#N/A</v>
      </c>
      <c r="AM3106" s="1" t="e">
        <f t="shared" si="438"/>
        <v>#N/A</v>
      </c>
      <c r="AN3106" s="1" t="e">
        <f t="shared" si="439"/>
        <v>#N/A</v>
      </c>
      <c r="AO3106" s="1" t="e">
        <f t="shared" si="440"/>
        <v>#N/A</v>
      </c>
      <c r="AP3106" s="1" t="e">
        <f t="shared" si="441"/>
        <v>#N/A</v>
      </c>
      <c r="AQ3106" s="1" t="e">
        <f t="shared" si="442"/>
        <v>#N/A</v>
      </c>
    </row>
    <row r="3107" spans="1:43">
      <c r="A3107">
        <v>6</v>
      </c>
      <c r="B3107" t="s">
        <v>2731</v>
      </c>
      <c r="C3107" t="s">
        <v>4660</v>
      </c>
      <c r="D3107">
        <f t="shared" si="436"/>
        <v>12000000</v>
      </c>
      <c r="K3107">
        <f t="shared" si="444"/>
        <v>1982</v>
      </c>
      <c r="L3107" t="s">
        <v>4614</v>
      </c>
      <c r="M3107" t="s">
        <v>5013</v>
      </c>
      <c r="N3107" t="s">
        <v>5287</v>
      </c>
      <c r="O3107" t="s">
        <v>11795</v>
      </c>
      <c r="P3107" t="s">
        <v>14918</v>
      </c>
      <c r="Q3107" t="s">
        <v>11797</v>
      </c>
      <c r="R3107" t="s">
        <v>14919</v>
      </c>
      <c r="AA3107">
        <v>1136</v>
      </c>
      <c r="AB3107" s="1">
        <v>41956</v>
      </c>
      <c r="AC3107" t="s">
        <v>1128</v>
      </c>
      <c r="AD3107" s="2">
        <v>40000000</v>
      </c>
      <c r="AE3107" s="2">
        <v>84888190</v>
      </c>
      <c r="AF3107" s="2">
        <v>139888190</v>
      </c>
      <c r="AG3107">
        <v>11</v>
      </c>
      <c r="AH3107">
        <v>13</v>
      </c>
      <c r="AI3107">
        <v>14</v>
      </c>
      <c r="AK3107" s="1" t="e">
        <f t="shared" si="443"/>
        <v>#N/A</v>
      </c>
      <c r="AL3107" s="1" t="e">
        <f t="shared" si="437"/>
        <v>#N/A</v>
      </c>
      <c r="AM3107" s="1" t="e">
        <f t="shared" si="438"/>
        <v>#N/A</v>
      </c>
      <c r="AN3107" s="1" t="e">
        <f t="shared" si="439"/>
        <v>#N/A</v>
      </c>
      <c r="AO3107" s="1" t="e">
        <f t="shared" si="440"/>
        <v>#N/A</v>
      </c>
      <c r="AP3107" s="1" t="e">
        <f t="shared" si="441"/>
        <v>#N/A</v>
      </c>
      <c r="AQ3107" s="1" t="e">
        <f t="shared" si="442"/>
        <v>#N/A</v>
      </c>
    </row>
    <row r="3108" spans="1:43">
      <c r="A3108">
        <v>7</v>
      </c>
      <c r="B3108" t="s">
        <v>14920</v>
      </c>
      <c r="C3108" t="s">
        <v>4660</v>
      </c>
      <c r="D3108" t="e">
        <f t="shared" si="436"/>
        <v>#N/A</v>
      </c>
      <c r="K3108">
        <f t="shared" si="444"/>
        <v>1982</v>
      </c>
      <c r="L3108" t="s">
        <v>4682</v>
      </c>
      <c r="M3108" t="s">
        <v>4984</v>
      </c>
      <c r="N3108" t="s">
        <v>4684</v>
      </c>
      <c r="O3108" t="s">
        <v>11332</v>
      </c>
      <c r="P3108" t="s">
        <v>14921</v>
      </c>
      <c r="Q3108" t="s">
        <v>14922</v>
      </c>
      <c r="R3108" t="s">
        <v>14923</v>
      </c>
      <c r="AA3108">
        <v>714</v>
      </c>
      <c r="AB3108" s="1">
        <v>41656</v>
      </c>
      <c r="AC3108" t="s">
        <v>708</v>
      </c>
      <c r="AD3108" s="2">
        <v>60000000</v>
      </c>
      <c r="AE3108" s="2">
        <v>50577412</v>
      </c>
      <c r="AF3108" s="2">
        <v>131377412</v>
      </c>
      <c r="AG3108">
        <v>1</v>
      </c>
      <c r="AH3108">
        <v>17</v>
      </c>
      <c r="AI3108">
        <v>14</v>
      </c>
      <c r="AK3108" s="1" t="e">
        <f t="shared" si="443"/>
        <v>#N/A</v>
      </c>
      <c r="AL3108" s="1" t="e">
        <f t="shared" si="437"/>
        <v>#N/A</v>
      </c>
      <c r="AM3108" s="1" t="e">
        <f t="shared" si="438"/>
        <v>#N/A</v>
      </c>
      <c r="AN3108" s="1" t="e">
        <f t="shared" si="439"/>
        <v>#N/A</v>
      </c>
      <c r="AO3108" s="1" t="e">
        <f t="shared" si="440"/>
        <v>#N/A</v>
      </c>
      <c r="AP3108" s="1" t="e">
        <f t="shared" si="441"/>
        <v>#N/A</v>
      </c>
      <c r="AQ3108" s="1" t="e">
        <f t="shared" si="442"/>
        <v>#N/A</v>
      </c>
    </row>
    <row r="3109" spans="1:43">
      <c r="A3109">
        <v>8</v>
      </c>
      <c r="B3109" t="s">
        <v>2868</v>
      </c>
      <c r="C3109" t="s">
        <v>5962</v>
      </c>
      <c r="D3109">
        <f t="shared" si="436"/>
        <v>10700000</v>
      </c>
      <c r="K3109">
        <f t="shared" si="444"/>
        <v>1982</v>
      </c>
      <c r="L3109" t="s">
        <v>5379</v>
      </c>
      <c r="M3109" t="s">
        <v>4872</v>
      </c>
      <c r="N3109" t="s">
        <v>4579</v>
      </c>
      <c r="O3109" t="s">
        <v>13787</v>
      </c>
      <c r="P3109" t="s">
        <v>14924</v>
      </c>
      <c r="Q3109" t="s">
        <v>14925</v>
      </c>
      <c r="R3109" t="s">
        <v>14926</v>
      </c>
      <c r="AA3109">
        <v>2342</v>
      </c>
      <c r="AB3109" s="1">
        <v>41864</v>
      </c>
      <c r="AC3109" t="s">
        <v>2326</v>
      </c>
      <c r="AD3109" s="2">
        <v>17000000</v>
      </c>
      <c r="AE3109" s="2">
        <v>82390774</v>
      </c>
      <c r="AF3109" s="2">
        <v>127190774</v>
      </c>
      <c r="AG3109">
        <v>8</v>
      </c>
      <c r="AH3109">
        <v>13</v>
      </c>
      <c r="AI3109">
        <v>14</v>
      </c>
      <c r="AK3109" s="1" t="e">
        <f t="shared" si="443"/>
        <v>#N/A</v>
      </c>
      <c r="AL3109" s="1" t="e">
        <f t="shared" si="437"/>
        <v>#N/A</v>
      </c>
      <c r="AM3109" s="1" t="e">
        <f t="shared" si="438"/>
        <v>#N/A</v>
      </c>
      <c r="AN3109" s="1" t="e">
        <f t="shared" si="439"/>
        <v>#N/A</v>
      </c>
      <c r="AO3109" s="1" t="e">
        <f t="shared" si="440"/>
        <v>#N/A</v>
      </c>
      <c r="AP3109" s="1" t="e">
        <f t="shared" si="441"/>
        <v>#N/A</v>
      </c>
      <c r="AQ3109" s="1" t="e">
        <f t="shared" si="442"/>
        <v>#N/A</v>
      </c>
    </row>
    <row r="3110" spans="1:43">
      <c r="A3110">
        <v>9</v>
      </c>
      <c r="B3110" t="s">
        <v>2013</v>
      </c>
      <c r="C3110" t="s">
        <v>4621</v>
      </c>
      <c r="D3110">
        <f t="shared" si="436"/>
        <v>20500000</v>
      </c>
      <c r="K3110">
        <f t="shared" si="444"/>
        <v>1982</v>
      </c>
      <c r="L3110" t="s">
        <v>4682</v>
      </c>
      <c r="M3110" t="s">
        <v>4872</v>
      </c>
      <c r="N3110" t="s">
        <v>13413</v>
      </c>
      <c r="O3110" t="s">
        <v>14927</v>
      </c>
      <c r="P3110" t="s">
        <v>14928</v>
      </c>
      <c r="Q3110" t="s">
        <v>14929</v>
      </c>
      <c r="R3110" t="s">
        <v>14930</v>
      </c>
      <c r="AA3110">
        <v>1181</v>
      </c>
      <c r="AB3110" s="1">
        <v>41838</v>
      </c>
      <c r="AC3110" t="s">
        <v>1173</v>
      </c>
      <c r="AD3110" s="2">
        <v>40000000</v>
      </c>
      <c r="AE3110" s="2">
        <v>38543473</v>
      </c>
      <c r="AF3110" s="2">
        <v>126069509</v>
      </c>
      <c r="AG3110">
        <v>7</v>
      </c>
      <c r="AH3110">
        <v>18</v>
      </c>
      <c r="AI3110">
        <v>14</v>
      </c>
      <c r="AK3110" s="1" t="e">
        <f t="shared" si="443"/>
        <v>#N/A</v>
      </c>
      <c r="AL3110" s="1" t="e">
        <f t="shared" si="437"/>
        <v>#N/A</v>
      </c>
      <c r="AM3110" s="1" t="e">
        <f t="shared" si="438"/>
        <v>#N/A</v>
      </c>
      <c r="AN3110" s="1" t="e">
        <f t="shared" si="439"/>
        <v>#N/A</v>
      </c>
      <c r="AO3110" s="1" t="e">
        <f t="shared" si="440"/>
        <v>#N/A</v>
      </c>
      <c r="AP3110" s="1" t="e">
        <f t="shared" si="441"/>
        <v>#N/A</v>
      </c>
      <c r="AQ3110" s="1" t="e">
        <f t="shared" si="442"/>
        <v>#N/A</v>
      </c>
    </row>
    <row r="3111" spans="1:43">
      <c r="A3111">
        <v>10</v>
      </c>
      <c r="B3111" t="s">
        <v>627</v>
      </c>
      <c r="C3111" t="s">
        <v>10764</v>
      </c>
      <c r="D3111">
        <f t="shared" si="436"/>
        <v>65000000</v>
      </c>
      <c r="K3111">
        <f t="shared" si="444"/>
        <v>1982</v>
      </c>
      <c r="L3111" t="s">
        <v>4614</v>
      </c>
      <c r="M3111" t="s">
        <v>5100</v>
      </c>
      <c r="N3111" t="s">
        <v>5279</v>
      </c>
      <c r="O3111" t="s">
        <v>13961</v>
      </c>
      <c r="P3111" t="s">
        <v>14931</v>
      </c>
      <c r="Q3111" t="s">
        <v>14932</v>
      </c>
      <c r="R3111" t="s">
        <v>14933</v>
      </c>
      <c r="AA3111">
        <v>1042</v>
      </c>
      <c r="AB3111" s="1">
        <v>41782</v>
      </c>
      <c r="AC3111" t="s">
        <v>1035</v>
      </c>
      <c r="AD3111" s="2">
        <v>45000000</v>
      </c>
      <c r="AE3111" s="2">
        <v>46290741</v>
      </c>
      <c r="AF3111" s="2">
        <v>123490741</v>
      </c>
      <c r="AG3111">
        <v>5</v>
      </c>
      <c r="AH3111">
        <v>23</v>
      </c>
      <c r="AI3111">
        <v>14</v>
      </c>
      <c r="AK3111" s="1" t="e">
        <f t="shared" si="443"/>
        <v>#N/A</v>
      </c>
      <c r="AL3111" s="1" t="e">
        <f t="shared" si="437"/>
        <v>#N/A</v>
      </c>
      <c r="AM3111" s="1" t="e">
        <f t="shared" si="438"/>
        <v>#N/A</v>
      </c>
      <c r="AN3111" s="1" t="e">
        <f t="shared" si="439"/>
        <v>#N/A</v>
      </c>
      <c r="AO3111" s="1" t="e">
        <f t="shared" si="440"/>
        <v>#N/A</v>
      </c>
      <c r="AP3111" s="1" t="e">
        <f t="shared" si="441"/>
        <v>#N/A</v>
      </c>
      <c r="AQ3111" s="1" t="e">
        <f t="shared" si="442"/>
        <v>#N/A</v>
      </c>
    </row>
    <row r="3112" spans="1:43">
      <c r="A3112">
        <v>11</v>
      </c>
      <c r="B3112" t="s">
        <v>2381</v>
      </c>
      <c r="C3112" t="s">
        <v>4677</v>
      </c>
      <c r="D3112">
        <f t="shared" si="436"/>
        <v>16000000</v>
      </c>
      <c r="K3112">
        <f t="shared" si="444"/>
        <v>1982</v>
      </c>
      <c r="L3112" t="s">
        <v>4682</v>
      </c>
      <c r="M3112" t="s">
        <v>5431</v>
      </c>
      <c r="N3112" t="s">
        <v>4572</v>
      </c>
      <c r="O3112" t="s">
        <v>11289</v>
      </c>
      <c r="P3112" t="s">
        <v>14934</v>
      </c>
      <c r="Q3112" t="s">
        <v>14935</v>
      </c>
      <c r="R3112" t="s">
        <v>14936</v>
      </c>
      <c r="AA3112">
        <v>177</v>
      </c>
      <c r="AB3112" s="1">
        <v>41992</v>
      </c>
      <c r="AC3112" t="s">
        <v>175</v>
      </c>
      <c r="AD3112" s="2">
        <v>127000000</v>
      </c>
      <c r="AE3112" s="2">
        <v>64475652</v>
      </c>
      <c r="AF3112" s="2">
        <v>114075652</v>
      </c>
      <c r="AG3112">
        <v>12</v>
      </c>
      <c r="AH3112">
        <v>19</v>
      </c>
      <c r="AI3112">
        <v>14</v>
      </c>
      <c r="AK3112" s="1" t="e">
        <f t="shared" si="443"/>
        <v>#N/A</v>
      </c>
      <c r="AL3112" s="1" t="e">
        <f t="shared" si="437"/>
        <v>#N/A</v>
      </c>
      <c r="AM3112" s="1" t="e">
        <f t="shared" si="438"/>
        <v>#N/A</v>
      </c>
      <c r="AN3112" s="1" t="e">
        <f t="shared" si="439"/>
        <v>#N/A</v>
      </c>
      <c r="AO3112" s="1" t="e">
        <f t="shared" si="440"/>
        <v>#N/A</v>
      </c>
      <c r="AP3112" s="1" t="e">
        <f t="shared" si="441"/>
        <v>#N/A</v>
      </c>
      <c r="AQ3112" s="1" t="e">
        <f t="shared" si="442"/>
        <v>#N/A</v>
      </c>
    </row>
    <row r="3113" spans="1:43">
      <c r="A3113">
        <v>12</v>
      </c>
      <c r="B3113" t="s">
        <v>1955</v>
      </c>
      <c r="C3113" t="s">
        <v>10764</v>
      </c>
      <c r="D3113">
        <f t="shared" si="436"/>
        <v>22000000</v>
      </c>
      <c r="K3113">
        <f t="shared" si="444"/>
        <v>1982</v>
      </c>
      <c r="L3113" t="s">
        <v>4614</v>
      </c>
      <c r="M3113" t="s">
        <v>10883</v>
      </c>
      <c r="N3113" t="s">
        <v>4909</v>
      </c>
      <c r="O3113" t="s">
        <v>11259</v>
      </c>
      <c r="P3113" t="s">
        <v>14937</v>
      </c>
      <c r="Q3113" t="s">
        <v>14938</v>
      </c>
      <c r="R3113" t="s">
        <v>14939</v>
      </c>
      <c r="AA3113">
        <v>3082</v>
      </c>
      <c r="AB3113" s="1">
        <v>41838</v>
      </c>
      <c r="AC3113" t="s">
        <v>3055</v>
      </c>
      <c r="AD3113" s="2">
        <v>9000000</v>
      </c>
      <c r="AE3113" s="2">
        <v>71962800</v>
      </c>
      <c r="AF3113" s="2">
        <v>111889001</v>
      </c>
      <c r="AG3113">
        <v>7</v>
      </c>
      <c r="AH3113">
        <v>18</v>
      </c>
      <c r="AI3113">
        <v>14</v>
      </c>
      <c r="AK3113" s="1" t="e">
        <f t="shared" si="443"/>
        <v>#N/A</v>
      </c>
      <c r="AL3113" s="1" t="e">
        <f t="shared" si="437"/>
        <v>#N/A</v>
      </c>
      <c r="AM3113" s="1" t="e">
        <f t="shared" si="438"/>
        <v>#N/A</v>
      </c>
      <c r="AN3113" s="1" t="e">
        <f t="shared" si="439"/>
        <v>#N/A</v>
      </c>
      <c r="AO3113" s="1" t="e">
        <f t="shared" si="440"/>
        <v>#N/A</v>
      </c>
      <c r="AP3113" s="1" t="e">
        <f t="shared" si="441"/>
        <v>#N/A</v>
      </c>
      <c r="AQ3113" s="1" t="e">
        <f t="shared" si="442"/>
        <v>#N/A</v>
      </c>
    </row>
    <row r="3114" spans="1:43">
      <c r="A3114">
        <v>13</v>
      </c>
      <c r="B3114" t="s">
        <v>2594</v>
      </c>
      <c r="C3114" t="s">
        <v>11759</v>
      </c>
      <c r="D3114">
        <f t="shared" si="436"/>
        <v>14000000</v>
      </c>
      <c r="K3114">
        <f t="shared" si="444"/>
        <v>1982</v>
      </c>
      <c r="L3114" t="s">
        <v>4682</v>
      </c>
      <c r="M3114" t="s">
        <v>5062</v>
      </c>
      <c r="N3114" t="s">
        <v>4795</v>
      </c>
      <c r="O3114" t="s">
        <v>12555</v>
      </c>
      <c r="P3114" t="s">
        <v>14940</v>
      </c>
      <c r="Q3114" t="s">
        <v>14941</v>
      </c>
      <c r="R3114" t="s">
        <v>14942</v>
      </c>
      <c r="AA3114">
        <v>457</v>
      </c>
      <c r="AB3114" s="1">
        <v>41691</v>
      </c>
      <c r="AC3114" t="s">
        <v>454</v>
      </c>
      <c r="AD3114" s="2">
        <v>80000000</v>
      </c>
      <c r="AE3114" s="2">
        <v>23169033</v>
      </c>
      <c r="AF3114" s="2">
        <v>108469033</v>
      </c>
      <c r="AG3114">
        <v>2</v>
      </c>
      <c r="AH3114">
        <v>21</v>
      </c>
      <c r="AI3114">
        <v>14</v>
      </c>
      <c r="AK3114" s="1" t="e">
        <f t="shared" si="443"/>
        <v>#N/A</v>
      </c>
      <c r="AL3114" s="1" t="e">
        <f t="shared" si="437"/>
        <v>#N/A</v>
      </c>
      <c r="AM3114" s="1" t="e">
        <f t="shared" si="438"/>
        <v>#N/A</v>
      </c>
      <c r="AN3114" s="1" t="e">
        <f t="shared" si="439"/>
        <v>#N/A</v>
      </c>
      <c r="AO3114" s="1" t="e">
        <f t="shared" si="440"/>
        <v>#N/A</v>
      </c>
      <c r="AP3114" s="1" t="e">
        <f t="shared" si="441"/>
        <v>#N/A</v>
      </c>
      <c r="AQ3114" s="1" t="e">
        <f t="shared" si="442"/>
        <v>#N/A</v>
      </c>
    </row>
    <row r="3115" spans="1:43">
      <c r="A3115">
        <v>14</v>
      </c>
      <c r="B3115" t="s">
        <v>14943</v>
      </c>
      <c r="C3115" t="s">
        <v>10764</v>
      </c>
      <c r="D3115" t="e">
        <f t="shared" si="436"/>
        <v>#N/A</v>
      </c>
      <c r="K3115">
        <f t="shared" si="444"/>
        <v>1982</v>
      </c>
      <c r="L3115" t="s">
        <v>4614</v>
      </c>
      <c r="M3115" t="s">
        <v>4615</v>
      </c>
      <c r="N3115" t="s">
        <v>4690</v>
      </c>
      <c r="O3115" t="s">
        <v>7277</v>
      </c>
      <c r="P3115" t="s">
        <v>14944</v>
      </c>
      <c r="Q3115" t="s">
        <v>14945</v>
      </c>
      <c r="R3115" t="s">
        <v>14946</v>
      </c>
      <c r="AA3115">
        <v>904</v>
      </c>
      <c r="AB3115" s="1">
        <v>41838</v>
      </c>
      <c r="AC3115" t="s">
        <v>897</v>
      </c>
      <c r="AD3115" s="2">
        <v>50000000</v>
      </c>
      <c r="AE3115" s="2">
        <v>59157732</v>
      </c>
      <c r="AF3115" s="2">
        <v>96657732</v>
      </c>
      <c r="AG3115">
        <v>7</v>
      </c>
      <c r="AH3115">
        <v>18</v>
      </c>
      <c r="AI3115">
        <v>14</v>
      </c>
      <c r="AK3115" s="1" t="e">
        <f t="shared" si="443"/>
        <v>#N/A</v>
      </c>
      <c r="AL3115" s="1" t="e">
        <f t="shared" si="437"/>
        <v>#N/A</v>
      </c>
      <c r="AM3115" s="1" t="e">
        <f t="shared" si="438"/>
        <v>#N/A</v>
      </c>
      <c r="AN3115" s="1" t="e">
        <f t="shared" si="439"/>
        <v>#N/A</v>
      </c>
      <c r="AO3115" s="1" t="e">
        <f t="shared" si="440"/>
        <v>#N/A</v>
      </c>
      <c r="AP3115" s="1" t="e">
        <f t="shared" si="441"/>
        <v>#N/A</v>
      </c>
      <c r="AQ3115" s="1" t="e">
        <f t="shared" si="442"/>
        <v>#N/A</v>
      </c>
    </row>
    <row r="3116" spans="1:43">
      <c r="A3116">
        <v>15</v>
      </c>
      <c r="B3116" t="s">
        <v>1996</v>
      </c>
      <c r="C3116" t="s">
        <v>4628</v>
      </c>
      <c r="D3116">
        <f t="shared" si="436"/>
        <v>21000000</v>
      </c>
      <c r="K3116">
        <f t="shared" si="444"/>
        <v>1982</v>
      </c>
      <c r="L3116" t="s">
        <v>4614</v>
      </c>
      <c r="M3116" t="s">
        <v>5057</v>
      </c>
      <c r="N3116" t="s">
        <v>4795</v>
      </c>
      <c r="O3116" t="s">
        <v>5680</v>
      </c>
      <c r="P3116" t="s">
        <v>14947</v>
      </c>
      <c r="Q3116" t="s">
        <v>14948</v>
      </c>
      <c r="R3116" t="s">
        <v>14949</v>
      </c>
      <c r="AA3116">
        <v>2753</v>
      </c>
      <c r="AB3116" s="1">
        <v>41745</v>
      </c>
      <c r="AC3116" t="s">
        <v>2730</v>
      </c>
      <c r="AD3116" s="2">
        <v>12000000</v>
      </c>
      <c r="AE3116" s="2">
        <v>91386097</v>
      </c>
      <c r="AF3116" s="2">
        <v>94255637</v>
      </c>
      <c r="AG3116">
        <v>4</v>
      </c>
      <c r="AH3116">
        <v>16</v>
      </c>
      <c r="AI3116">
        <v>14</v>
      </c>
      <c r="AK3116" s="1" t="e">
        <f t="shared" si="443"/>
        <v>#N/A</v>
      </c>
      <c r="AL3116" s="1" t="e">
        <f t="shared" si="437"/>
        <v>#N/A</v>
      </c>
      <c r="AM3116" s="1" t="e">
        <f t="shared" si="438"/>
        <v>#N/A</v>
      </c>
      <c r="AN3116" s="1" t="e">
        <f t="shared" si="439"/>
        <v>#N/A</v>
      </c>
      <c r="AO3116" s="1" t="e">
        <f t="shared" si="440"/>
        <v>#N/A</v>
      </c>
      <c r="AP3116" s="1" t="e">
        <f t="shared" si="441"/>
        <v>#N/A</v>
      </c>
      <c r="AQ3116" s="1" t="e">
        <f t="shared" si="442"/>
        <v>#N/A</v>
      </c>
    </row>
    <row r="3117" spans="1:43">
      <c r="A3117">
        <v>16</v>
      </c>
      <c r="B3117" t="s">
        <v>14950</v>
      </c>
      <c r="C3117" t="s">
        <v>4621</v>
      </c>
      <c r="D3117" t="e">
        <f t="shared" si="436"/>
        <v>#N/A</v>
      </c>
      <c r="K3117">
        <f t="shared" si="444"/>
        <v>1982</v>
      </c>
      <c r="L3117" t="s">
        <v>4614</v>
      </c>
      <c r="M3117" t="s">
        <v>5062</v>
      </c>
      <c r="N3117" t="s">
        <v>4655</v>
      </c>
      <c r="O3117" t="s">
        <v>14951</v>
      </c>
      <c r="P3117" t="s">
        <v>14952</v>
      </c>
      <c r="Q3117" t="s">
        <v>14953</v>
      </c>
      <c r="R3117" t="s">
        <v>14954</v>
      </c>
      <c r="AA3117">
        <v>1167</v>
      </c>
      <c r="AB3117" s="1">
        <v>41969</v>
      </c>
      <c r="AC3117" t="s">
        <v>1159</v>
      </c>
      <c r="AD3117" s="2">
        <v>40000000</v>
      </c>
      <c r="AE3117" s="2">
        <v>50868465</v>
      </c>
      <c r="AF3117" s="2">
        <v>93168465</v>
      </c>
      <c r="AG3117">
        <v>11</v>
      </c>
      <c r="AH3117">
        <v>26</v>
      </c>
      <c r="AI3117">
        <v>14</v>
      </c>
      <c r="AK3117" s="1" t="e">
        <f t="shared" si="443"/>
        <v>#N/A</v>
      </c>
      <c r="AL3117" s="1" t="e">
        <f t="shared" si="437"/>
        <v>#N/A</v>
      </c>
      <c r="AM3117" s="1" t="e">
        <f t="shared" si="438"/>
        <v>#N/A</v>
      </c>
      <c r="AN3117" s="1" t="e">
        <f t="shared" si="439"/>
        <v>#N/A</v>
      </c>
      <c r="AO3117" s="1" t="e">
        <f t="shared" si="440"/>
        <v>#N/A</v>
      </c>
      <c r="AP3117" s="1" t="e">
        <f t="shared" si="441"/>
        <v>#N/A</v>
      </c>
      <c r="AQ3117" s="1" t="e">
        <f t="shared" si="442"/>
        <v>#N/A</v>
      </c>
    </row>
    <row r="3118" spans="1:43">
      <c r="A3118">
        <v>17</v>
      </c>
      <c r="B3118" t="s">
        <v>2054</v>
      </c>
      <c r="C3118" t="s">
        <v>4621</v>
      </c>
      <c r="D3118">
        <f t="shared" si="436"/>
        <v>20000000</v>
      </c>
      <c r="K3118">
        <f t="shared" si="444"/>
        <v>1982</v>
      </c>
      <c r="L3118" t="s">
        <v>4682</v>
      </c>
      <c r="M3118" t="s">
        <v>5431</v>
      </c>
      <c r="N3118" t="s">
        <v>4643</v>
      </c>
      <c r="O3118" t="s">
        <v>12038</v>
      </c>
      <c r="P3118" t="s">
        <v>14955</v>
      </c>
      <c r="Q3118" t="s">
        <v>14956</v>
      </c>
      <c r="R3118" t="s">
        <v>14957</v>
      </c>
      <c r="AA3118">
        <v>915</v>
      </c>
      <c r="AB3118" s="1">
        <v>41929</v>
      </c>
      <c r="AC3118" t="s">
        <v>908</v>
      </c>
      <c r="AD3118" s="2">
        <v>50000000</v>
      </c>
      <c r="AE3118" s="2">
        <v>49289238</v>
      </c>
      <c r="AF3118" s="2">
        <v>92089238</v>
      </c>
      <c r="AG3118">
        <v>10</v>
      </c>
      <c r="AH3118">
        <v>17</v>
      </c>
      <c r="AI3118">
        <v>14</v>
      </c>
      <c r="AK3118" s="1" t="e">
        <f t="shared" si="443"/>
        <v>#N/A</v>
      </c>
      <c r="AL3118" s="1" t="e">
        <f t="shared" si="437"/>
        <v>#N/A</v>
      </c>
      <c r="AM3118" s="1" t="e">
        <f t="shared" si="438"/>
        <v>#N/A</v>
      </c>
      <c r="AN3118" s="1" t="e">
        <f t="shared" si="439"/>
        <v>#N/A</v>
      </c>
      <c r="AO3118" s="1" t="e">
        <f t="shared" si="440"/>
        <v>#N/A</v>
      </c>
      <c r="AP3118" s="1" t="e">
        <f t="shared" si="441"/>
        <v>#N/A</v>
      </c>
      <c r="AQ3118" s="1" t="e">
        <f t="shared" si="442"/>
        <v>#N/A</v>
      </c>
    </row>
    <row r="3119" spans="1:43">
      <c r="A3119">
        <v>18</v>
      </c>
      <c r="B3119" t="s">
        <v>14958</v>
      </c>
      <c r="C3119" t="s">
        <v>14959</v>
      </c>
      <c r="D3119" t="e">
        <f t="shared" si="436"/>
        <v>#N/A</v>
      </c>
      <c r="K3119">
        <f t="shared" si="444"/>
        <v>1982</v>
      </c>
      <c r="L3119" t="s">
        <v>4682</v>
      </c>
      <c r="M3119" t="s">
        <v>5371</v>
      </c>
      <c r="N3119" t="s">
        <v>14765</v>
      </c>
      <c r="O3119" t="s">
        <v>12737</v>
      </c>
      <c r="P3119" t="s">
        <v>14960</v>
      </c>
      <c r="Q3119" t="s">
        <v>14961</v>
      </c>
      <c r="R3119" t="s">
        <v>14962</v>
      </c>
      <c r="AA3119">
        <v>2041</v>
      </c>
      <c r="AB3119" s="1">
        <v>41822</v>
      </c>
      <c r="AC3119" t="s">
        <v>2027</v>
      </c>
      <c r="AD3119" s="2">
        <v>20000000</v>
      </c>
      <c r="AE3119" s="2">
        <v>84525432</v>
      </c>
      <c r="AF3119" s="2">
        <v>92025432</v>
      </c>
      <c r="AG3119">
        <v>7</v>
      </c>
      <c r="AH3119">
        <v>2</v>
      </c>
      <c r="AI3119">
        <v>14</v>
      </c>
      <c r="AK3119" s="1" t="e">
        <f t="shared" si="443"/>
        <v>#N/A</v>
      </c>
      <c r="AL3119" s="1" t="e">
        <f t="shared" si="437"/>
        <v>#N/A</v>
      </c>
      <c r="AM3119" s="1" t="e">
        <f t="shared" si="438"/>
        <v>#N/A</v>
      </c>
      <c r="AN3119" s="1" t="e">
        <f t="shared" si="439"/>
        <v>#N/A</v>
      </c>
      <c r="AO3119" s="1" t="e">
        <f t="shared" si="440"/>
        <v>#N/A</v>
      </c>
      <c r="AP3119" s="1" t="e">
        <f t="shared" si="441"/>
        <v>#N/A</v>
      </c>
      <c r="AQ3119" s="1" t="e">
        <f t="shared" si="442"/>
        <v>#N/A</v>
      </c>
    </row>
    <row r="3120" spans="1:43">
      <c r="A3120">
        <v>19</v>
      </c>
      <c r="B3120" t="s">
        <v>14963</v>
      </c>
      <c r="C3120" t="s">
        <v>4628</v>
      </c>
      <c r="D3120" t="e">
        <f t="shared" si="436"/>
        <v>#N/A</v>
      </c>
      <c r="K3120">
        <f t="shared" si="444"/>
        <v>1982</v>
      </c>
      <c r="L3120" t="s">
        <v>4614</v>
      </c>
      <c r="M3120" t="s">
        <v>4671</v>
      </c>
      <c r="N3120" t="s">
        <v>5126</v>
      </c>
      <c r="O3120" t="s">
        <v>9286</v>
      </c>
      <c r="P3120" t="s">
        <v>11597</v>
      </c>
      <c r="Q3120" t="s">
        <v>14964</v>
      </c>
      <c r="R3120" t="s">
        <v>14965</v>
      </c>
      <c r="AA3120">
        <v>292</v>
      </c>
      <c r="AB3120" s="1">
        <v>41747</v>
      </c>
      <c r="AC3120" t="s">
        <v>289</v>
      </c>
      <c r="AD3120" s="2">
        <v>100000000</v>
      </c>
      <c r="AE3120" s="2">
        <v>23022309</v>
      </c>
      <c r="AF3120" s="2">
        <v>90022309</v>
      </c>
      <c r="AG3120">
        <v>4</v>
      </c>
      <c r="AH3120">
        <v>18</v>
      </c>
      <c r="AI3120">
        <v>14</v>
      </c>
      <c r="AK3120" s="1" t="e">
        <f t="shared" si="443"/>
        <v>#N/A</v>
      </c>
      <c r="AL3120" s="1" t="e">
        <f t="shared" si="437"/>
        <v>#N/A</v>
      </c>
      <c r="AM3120" s="1" t="e">
        <f t="shared" si="438"/>
        <v>#N/A</v>
      </c>
      <c r="AN3120" s="1" t="e">
        <f t="shared" si="439"/>
        <v>#N/A</v>
      </c>
      <c r="AO3120" s="1" t="e">
        <f t="shared" si="440"/>
        <v>#N/A</v>
      </c>
      <c r="AP3120" s="1" t="e">
        <f t="shared" si="441"/>
        <v>#N/A</v>
      </c>
      <c r="AQ3120" s="1" t="e">
        <f t="shared" si="442"/>
        <v>#N/A</v>
      </c>
    </row>
    <row r="3121" spans="1:43">
      <c r="A3121">
        <v>20</v>
      </c>
      <c r="B3121" t="s">
        <v>14966</v>
      </c>
      <c r="C3121" t="s">
        <v>10764</v>
      </c>
      <c r="D3121" t="e">
        <f t="shared" si="436"/>
        <v>#N/A</v>
      </c>
      <c r="K3121">
        <f t="shared" si="444"/>
        <v>1982</v>
      </c>
      <c r="L3121" t="s">
        <v>4682</v>
      </c>
      <c r="M3121" t="s">
        <v>5985</v>
      </c>
      <c r="N3121" t="s">
        <v>4995</v>
      </c>
      <c r="O3121" t="s">
        <v>14967</v>
      </c>
      <c r="P3121" t="s">
        <v>13671</v>
      </c>
      <c r="Q3121" t="s">
        <v>13671</v>
      </c>
      <c r="R3121" t="s">
        <v>14968</v>
      </c>
      <c r="AA3121">
        <v>1575</v>
      </c>
      <c r="AB3121" s="1">
        <v>41822</v>
      </c>
      <c r="AC3121" t="s">
        <v>1564</v>
      </c>
      <c r="AD3121" s="2">
        <v>30000000</v>
      </c>
      <c r="AE3121" s="2">
        <v>30577122</v>
      </c>
      <c r="AF3121" s="2">
        <v>87956618</v>
      </c>
      <c r="AG3121">
        <v>7</v>
      </c>
      <c r="AH3121">
        <v>2</v>
      </c>
      <c r="AI3121">
        <v>14</v>
      </c>
      <c r="AK3121" s="1" t="e">
        <f t="shared" si="443"/>
        <v>#N/A</v>
      </c>
      <c r="AL3121" s="1" t="e">
        <f t="shared" si="437"/>
        <v>#N/A</v>
      </c>
      <c r="AM3121" s="1" t="e">
        <f t="shared" si="438"/>
        <v>#N/A</v>
      </c>
      <c r="AN3121" s="1" t="e">
        <f t="shared" si="439"/>
        <v>#N/A</v>
      </c>
      <c r="AO3121" s="1" t="e">
        <f t="shared" si="440"/>
        <v>#N/A</v>
      </c>
      <c r="AP3121" s="1" t="e">
        <f t="shared" si="441"/>
        <v>#N/A</v>
      </c>
      <c r="AQ3121" s="1" t="e">
        <f t="shared" si="442"/>
        <v>#N/A</v>
      </c>
    </row>
    <row r="3122" spans="1:43">
      <c r="A3122">
        <v>21</v>
      </c>
      <c r="B3122" t="s">
        <v>14969</v>
      </c>
      <c r="C3122" t="s">
        <v>4660</v>
      </c>
      <c r="D3122" t="e">
        <f t="shared" si="436"/>
        <v>#N/A</v>
      </c>
      <c r="K3122">
        <f t="shared" si="444"/>
        <v>1982</v>
      </c>
      <c r="L3122" t="s">
        <v>4682</v>
      </c>
      <c r="M3122" t="s">
        <v>4738</v>
      </c>
      <c r="N3122" t="s">
        <v>4878</v>
      </c>
      <c r="O3122" t="s">
        <v>9337</v>
      </c>
      <c r="P3122" t="s">
        <v>14970</v>
      </c>
      <c r="Q3122" t="s">
        <v>14971</v>
      </c>
      <c r="R3122" t="s">
        <v>14972</v>
      </c>
      <c r="AA3122">
        <v>1178</v>
      </c>
      <c r="AB3122" s="1">
        <v>41789</v>
      </c>
      <c r="AC3122" t="s">
        <v>1170</v>
      </c>
      <c r="AD3122" s="2">
        <v>40000000</v>
      </c>
      <c r="AE3122" s="2">
        <v>43139300</v>
      </c>
      <c r="AF3122" s="2">
        <v>87095636</v>
      </c>
      <c r="AG3122">
        <v>5</v>
      </c>
      <c r="AH3122">
        <v>30</v>
      </c>
      <c r="AI3122">
        <v>14</v>
      </c>
      <c r="AK3122" s="1" t="e">
        <f t="shared" si="443"/>
        <v>#N/A</v>
      </c>
      <c r="AL3122" s="1" t="e">
        <f t="shared" si="437"/>
        <v>#N/A</v>
      </c>
      <c r="AM3122" s="1" t="e">
        <f t="shared" si="438"/>
        <v>#N/A</v>
      </c>
      <c r="AN3122" s="1" t="e">
        <f t="shared" si="439"/>
        <v>#N/A</v>
      </c>
      <c r="AO3122" s="1" t="e">
        <f t="shared" si="440"/>
        <v>#N/A</v>
      </c>
      <c r="AP3122" s="1" t="e">
        <f t="shared" si="441"/>
        <v>#N/A</v>
      </c>
      <c r="AQ3122" s="1" t="e">
        <f t="shared" si="442"/>
        <v>#N/A</v>
      </c>
    </row>
    <row r="3123" spans="1:43">
      <c r="A3123">
        <v>22</v>
      </c>
      <c r="B3123" t="s">
        <v>2344</v>
      </c>
      <c r="C3123" t="s">
        <v>4607</v>
      </c>
      <c r="D3123">
        <f t="shared" si="436"/>
        <v>17000000</v>
      </c>
      <c r="K3123">
        <f t="shared" si="444"/>
        <v>1982</v>
      </c>
      <c r="L3123" t="s">
        <v>4614</v>
      </c>
      <c r="M3123" t="s">
        <v>4984</v>
      </c>
      <c r="N3123" t="s">
        <v>4609</v>
      </c>
      <c r="O3123" t="s">
        <v>14973</v>
      </c>
      <c r="P3123" t="s">
        <v>14974</v>
      </c>
      <c r="Q3123" t="s">
        <v>14975</v>
      </c>
      <c r="R3123" t="s">
        <v>14976</v>
      </c>
      <c r="AA3123">
        <v>3476</v>
      </c>
      <c r="AB3123" s="1">
        <v>41642</v>
      </c>
      <c r="AC3123" t="s">
        <v>3442</v>
      </c>
      <c r="AD3123" s="2">
        <v>5000000</v>
      </c>
      <c r="AE3123" s="2">
        <v>32462372</v>
      </c>
      <c r="AF3123" s="2">
        <v>86362372</v>
      </c>
      <c r="AG3123">
        <v>1</v>
      </c>
      <c r="AH3123">
        <v>3</v>
      </c>
      <c r="AI3123">
        <v>14</v>
      </c>
      <c r="AK3123" s="1" t="e">
        <f t="shared" si="443"/>
        <v>#N/A</v>
      </c>
      <c r="AL3123" s="1" t="e">
        <f t="shared" si="437"/>
        <v>#N/A</v>
      </c>
      <c r="AM3123" s="1" t="e">
        <f t="shared" si="438"/>
        <v>#N/A</v>
      </c>
      <c r="AN3123" s="1" t="e">
        <f t="shared" si="439"/>
        <v>#N/A</v>
      </c>
      <c r="AO3123" s="1" t="e">
        <f t="shared" si="440"/>
        <v>#N/A</v>
      </c>
      <c r="AP3123" s="1" t="e">
        <f t="shared" si="441"/>
        <v>#N/A</v>
      </c>
      <c r="AQ3123" s="1" t="e">
        <f t="shared" si="442"/>
        <v>#N/A</v>
      </c>
    </row>
    <row r="3124" spans="1:43">
      <c r="A3124">
        <v>23</v>
      </c>
      <c r="B3124" t="s">
        <v>14977</v>
      </c>
      <c r="C3124" t="s">
        <v>4677</v>
      </c>
      <c r="D3124" t="e">
        <f t="shared" si="436"/>
        <v>#N/A</v>
      </c>
      <c r="K3124">
        <f t="shared" si="444"/>
        <v>1982</v>
      </c>
      <c r="L3124" t="s">
        <v>4682</v>
      </c>
      <c r="M3124" t="s">
        <v>4984</v>
      </c>
      <c r="N3124" t="s">
        <v>4690</v>
      </c>
      <c r="O3124" t="s">
        <v>5614</v>
      </c>
      <c r="P3124" t="s">
        <v>14978</v>
      </c>
      <c r="Q3124" t="s">
        <v>14979</v>
      </c>
      <c r="R3124" t="s">
        <v>14980</v>
      </c>
      <c r="AA3124">
        <v>1655</v>
      </c>
      <c r="AB3124" s="1">
        <v>41922</v>
      </c>
      <c r="AC3124" t="s">
        <v>1644</v>
      </c>
      <c r="AD3124" s="2">
        <v>28000000</v>
      </c>
      <c r="AE3124" s="2">
        <v>65339249</v>
      </c>
      <c r="AF3124" s="2">
        <v>84639249</v>
      </c>
      <c r="AG3124">
        <v>10</v>
      </c>
      <c r="AH3124">
        <v>10</v>
      </c>
      <c r="AI3124">
        <v>14</v>
      </c>
      <c r="AK3124" s="1" t="e">
        <f t="shared" si="443"/>
        <v>#N/A</v>
      </c>
      <c r="AL3124" s="1" t="e">
        <f t="shared" si="437"/>
        <v>#N/A</v>
      </c>
      <c r="AM3124" s="1" t="e">
        <f t="shared" si="438"/>
        <v>#N/A</v>
      </c>
      <c r="AN3124" s="1" t="e">
        <f t="shared" si="439"/>
        <v>#N/A</v>
      </c>
      <c r="AO3124" s="1" t="e">
        <f t="shared" si="440"/>
        <v>#N/A</v>
      </c>
      <c r="AP3124" s="1" t="e">
        <f t="shared" si="441"/>
        <v>#N/A</v>
      </c>
      <c r="AQ3124" s="1" t="e">
        <f t="shared" si="442"/>
        <v>#N/A</v>
      </c>
    </row>
    <row r="3125" spans="1:43">
      <c r="A3125">
        <v>24</v>
      </c>
      <c r="B3125" t="s">
        <v>14981</v>
      </c>
      <c r="C3125" t="s">
        <v>4621</v>
      </c>
      <c r="D3125" t="e">
        <f t="shared" si="436"/>
        <v>#N/A</v>
      </c>
      <c r="K3125">
        <f t="shared" si="444"/>
        <v>1982</v>
      </c>
      <c r="L3125" t="s">
        <v>4682</v>
      </c>
      <c r="M3125" t="s">
        <v>5085</v>
      </c>
      <c r="N3125" t="s">
        <v>5140</v>
      </c>
      <c r="O3125" t="s">
        <v>11076</v>
      </c>
      <c r="P3125" t="s">
        <v>14982</v>
      </c>
      <c r="Q3125" t="s">
        <v>14983</v>
      </c>
      <c r="R3125" t="s">
        <v>14984</v>
      </c>
      <c r="AA3125">
        <v>3469</v>
      </c>
      <c r="AB3125" s="1">
        <v>41936</v>
      </c>
      <c r="AC3125" t="s">
        <v>3435</v>
      </c>
      <c r="AD3125" s="2">
        <v>5000000</v>
      </c>
      <c r="AE3125" s="2">
        <v>50856010</v>
      </c>
      <c r="AF3125" s="2">
        <v>76925931</v>
      </c>
      <c r="AG3125">
        <v>10</v>
      </c>
      <c r="AH3125">
        <v>24</v>
      </c>
      <c r="AI3125">
        <v>14</v>
      </c>
      <c r="AK3125" s="1" t="e">
        <f t="shared" si="443"/>
        <v>#N/A</v>
      </c>
      <c r="AL3125" s="1" t="e">
        <f t="shared" si="437"/>
        <v>#N/A</v>
      </c>
      <c r="AM3125" s="1" t="e">
        <f t="shared" si="438"/>
        <v>#N/A</v>
      </c>
      <c r="AN3125" s="1" t="e">
        <f t="shared" si="439"/>
        <v>#N/A</v>
      </c>
      <c r="AO3125" s="1" t="e">
        <f t="shared" si="440"/>
        <v>#N/A</v>
      </c>
      <c r="AP3125" s="1" t="e">
        <f t="shared" si="441"/>
        <v>#N/A</v>
      </c>
      <c r="AQ3125" s="1" t="e">
        <f t="shared" si="442"/>
        <v>#N/A</v>
      </c>
    </row>
    <row r="3126" spans="1:43">
      <c r="A3126">
        <v>25</v>
      </c>
      <c r="B3126" t="s">
        <v>14985</v>
      </c>
      <c r="C3126" t="s">
        <v>4628</v>
      </c>
      <c r="D3126" t="e">
        <f t="shared" si="436"/>
        <v>#N/A</v>
      </c>
      <c r="K3126">
        <f t="shared" si="444"/>
        <v>1982</v>
      </c>
      <c r="L3126" t="s">
        <v>4682</v>
      </c>
      <c r="M3126" t="s">
        <v>5057</v>
      </c>
      <c r="N3126" t="s">
        <v>4852</v>
      </c>
      <c r="O3126" t="s">
        <v>12942</v>
      </c>
      <c r="P3126" t="s">
        <v>14986</v>
      </c>
      <c r="Q3126" t="s">
        <v>14987</v>
      </c>
      <c r="R3126" t="s">
        <v>14988</v>
      </c>
      <c r="AA3126">
        <v>921</v>
      </c>
      <c r="AB3126" s="1">
        <v>41922</v>
      </c>
      <c r="AC3126" t="s">
        <v>914</v>
      </c>
      <c r="AD3126" s="2">
        <v>50000000</v>
      </c>
      <c r="AE3126" s="2">
        <v>46907979</v>
      </c>
      <c r="AF3126" s="2">
        <v>75907979</v>
      </c>
      <c r="AG3126">
        <v>10</v>
      </c>
      <c r="AH3126">
        <v>10</v>
      </c>
      <c r="AI3126">
        <v>14</v>
      </c>
      <c r="AK3126" s="1" t="e">
        <f t="shared" si="443"/>
        <v>#N/A</v>
      </c>
      <c r="AL3126" s="1" t="e">
        <f t="shared" si="437"/>
        <v>#N/A</v>
      </c>
      <c r="AM3126" s="1" t="e">
        <f t="shared" si="438"/>
        <v>#N/A</v>
      </c>
      <c r="AN3126" s="1" t="e">
        <f t="shared" si="439"/>
        <v>#N/A</v>
      </c>
      <c r="AO3126" s="1" t="e">
        <f t="shared" si="440"/>
        <v>#N/A</v>
      </c>
      <c r="AP3126" s="1" t="e">
        <f t="shared" si="441"/>
        <v>#N/A</v>
      </c>
      <c r="AQ3126" s="1" t="e">
        <f t="shared" si="442"/>
        <v>#N/A</v>
      </c>
    </row>
    <row r="3127" spans="1:43">
      <c r="A3127">
        <v>26</v>
      </c>
      <c r="B3127" t="s">
        <v>14989</v>
      </c>
      <c r="C3127" t="s">
        <v>5962</v>
      </c>
      <c r="D3127" t="e">
        <f t="shared" si="436"/>
        <v>#N/A</v>
      </c>
      <c r="K3127">
        <f t="shared" si="444"/>
        <v>1982</v>
      </c>
      <c r="L3127" t="s">
        <v>4635</v>
      </c>
      <c r="AA3127">
        <v>2857</v>
      </c>
      <c r="AB3127" s="1">
        <v>41873</v>
      </c>
      <c r="AC3127" t="s">
        <v>2831</v>
      </c>
      <c r="AD3127" s="2">
        <v>11000000</v>
      </c>
      <c r="AE3127" s="2">
        <v>50474843</v>
      </c>
      <c r="AF3127" s="2">
        <v>75374843</v>
      </c>
      <c r="AG3127">
        <v>8</v>
      </c>
      <c r="AH3127">
        <v>22</v>
      </c>
      <c r="AI3127">
        <v>14</v>
      </c>
      <c r="AK3127" s="1" t="e">
        <f t="shared" si="443"/>
        <v>#N/A</v>
      </c>
      <c r="AL3127" s="1" t="e">
        <f t="shared" si="437"/>
        <v>#N/A</v>
      </c>
      <c r="AM3127" s="1" t="e">
        <f t="shared" si="438"/>
        <v>#N/A</v>
      </c>
      <c r="AN3127" s="1" t="e">
        <f t="shared" si="439"/>
        <v>#N/A</v>
      </c>
      <c r="AO3127" s="1" t="e">
        <f t="shared" si="440"/>
        <v>#N/A</v>
      </c>
      <c r="AP3127" s="1" t="e">
        <f t="shared" si="441"/>
        <v>#N/A</v>
      </c>
      <c r="AQ3127" s="1" t="e">
        <f t="shared" si="442"/>
        <v>#N/A</v>
      </c>
    </row>
    <row r="3128" spans="1:43">
      <c r="A3128">
        <v>27</v>
      </c>
      <c r="B3128" t="s">
        <v>1661</v>
      </c>
      <c r="C3128" t="s">
        <v>4628</v>
      </c>
      <c r="D3128">
        <f t="shared" si="436"/>
        <v>28000000</v>
      </c>
      <c r="K3128">
        <f t="shared" si="444"/>
        <v>1982</v>
      </c>
      <c r="L3128" t="s">
        <v>4682</v>
      </c>
      <c r="M3128" t="s">
        <v>4683</v>
      </c>
      <c r="N3128" t="s">
        <v>6526</v>
      </c>
      <c r="O3128" t="s">
        <v>5131</v>
      </c>
      <c r="P3128" t="s">
        <v>14990</v>
      </c>
      <c r="Q3128" t="s">
        <v>14991</v>
      </c>
      <c r="R3128" t="s">
        <v>14992</v>
      </c>
      <c r="AA3128">
        <v>1967</v>
      </c>
      <c r="AB3128" s="1">
        <v>41859</v>
      </c>
      <c r="AC3128" t="s">
        <v>1954</v>
      </c>
      <c r="AD3128" s="2">
        <v>22000000</v>
      </c>
      <c r="AE3128" s="2">
        <v>54235441</v>
      </c>
      <c r="AF3128" s="2">
        <v>71635441</v>
      </c>
      <c r="AG3128">
        <v>8</v>
      </c>
      <c r="AH3128">
        <v>8</v>
      </c>
      <c r="AI3128">
        <v>14</v>
      </c>
      <c r="AK3128" s="1" t="e">
        <f t="shared" si="443"/>
        <v>#N/A</v>
      </c>
      <c r="AL3128" s="1" t="e">
        <f t="shared" si="437"/>
        <v>#N/A</v>
      </c>
      <c r="AM3128" s="1" t="e">
        <f t="shared" si="438"/>
        <v>#N/A</v>
      </c>
      <c r="AN3128" s="1" t="e">
        <f t="shared" si="439"/>
        <v>#N/A</v>
      </c>
      <c r="AO3128" s="1" t="e">
        <f t="shared" si="440"/>
        <v>#N/A</v>
      </c>
      <c r="AP3128" s="1" t="e">
        <f t="shared" si="441"/>
        <v>#N/A</v>
      </c>
      <c r="AQ3128" s="1" t="e">
        <f t="shared" si="442"/>
        <v>#N/A</v>
      </c>
    </row>
    <row r="3129" spans="1:43">
      <c r="A3129">
        <v>28</v>
      </c>
      <c r="B3129" t="s">
        <v>14993</v>
      </c>
      <c r="C3129" t="s">
        <v>4660</v>
      </c>
      <c r="D3129" t="e">
        <f t="shared" si="436"/>
        <v>#N/A</v>
      </c>
      <c r="K3129">
        <f t="shared" si="444"/>
        <v>1982</v>
      </c>
      <c r="L3129" t="s">
        <v>4614</v>
      </c>
      <c r="M3129" t="s">
        <v>4877</v>
      </c>
      <c r="N3129" t="s">
        <v>4690</v>
      </c>
      <c r="O3129" t="s">
        <v>14994</v>
      </c>
      <c r="P3129" t="s">
        <v>14994</v>
      </c>
      <c r="Q3129" t="s">
        <v>14995</v>
      </c>
      <c r="R3129" t="s">
        <v>14996</v>
      </c>
      <c r="AA3129">
        <v>645</v>
      </c>
      <c r="AB3129" s="1">
        <v>41663</v>
      </c>
      <c r="AC3129" t="s">
        <v>640</v>
      </c>
      <c r="AD3129" s="2">
        <v>65000000</v>
      </c>
      <c r="AE3129" s="2">
        <v>19075290</v>
      </c>
      <c r="AF3129" s="2">
        <v>71519465</v>
      </c>
      <c r="AG3129">
        <v>1</v>
      </c>
      <c r="AH3129">
        <v>24</v>
      </c>
      <c r="AI3129">
        <v>14</v>
      </c>
      <c r="AK3129" s="1" t="e">
        <f t="shared" si="443"/>
        <v>#N/A</v>
      </c>
      <c r="AL3129" s="1" t="e">
        <f t="shared" si="437"/>
        <v>#N/A</v>
      </c>
      <c r="AM3129" s="1" t="e">
        <f t="shared" si="438"/>
        <v>#N/A</v>
      </c>
      <c r="AN3129" s="1" t="e">
        <f t="shared" si="439"/>
        <v>#N/A</v>
      </c>
      <c r="AO3129" s="1" t="e">
        <f t="shared" si="440"/>
        <v>#N/A</v>
      </c>
      <c r="AP3129" s="1" t="e">
        <f t="shared" si="441"/>
        <v>#N/A</v>
      </c>
      <c r="AQ3129" s="1" t="e">
        <f t="shared" si="442"/>
        <v>#N/A</v>
      </c>
    </row>
    <row r="3130" spans="1:43">
      <c r="A3130">
        <v>29</v>
      </c>
      <c r="B3130" t="s">
        <v>3553</v>
      </c>
      <c r="C3130" t="s">
        <v>4621</v>
      </c>
      <c r="D3130">
        <f t="shared" si="436"/>
        <v>4500000</v>
      </c>
      <c r="K3130">
        <f t="shared" si="444"/>
        <v>1982</v>
      </c>
      <c r="L3130" t="s">
        <v>4682</v>
      </c>
      <c r="M3130" t="s">
        <v>5460</v>
      </c>
      <c r="N3130" t="s">
        <v>4852</v>
      </c>
      <c r="O3130" t="s">
        <v>10473</v>
      </c>
      <c r="P3130" t="s">
        <v>14997</v>
      </c>
      <c r="Q3130" t="s">
        <v>14998</v>
      </c>
      <c r="R3130" t="s">
        <v>14999</v>
      </c>
      <c r="AA3130">
        <v>1965</v>
      </c>
      <c r="AB3130" s="1">
        <v>41698</v>
      </c>
      <c r="AC3130" t="s">
        <v>1952</v>
      </c>
      <c r="AD3130" s="2">
        <v>22000000</v>
      </c>
      <c r="AE3130" s="2">
        <v>59700064</v>
      </c>
      <c r="AF3130" s="2">
        <v>70829270</v>
      </c>
      <c r="AG3130">
        <v>2</v>
      </c>
      <c r="AH3130">
        <v>28</v>
      </c>
      <c r="AI3130">
        <v>14</v>
      </c>
      <c r="AK3130" s="1" t="e">
        <f t="shared" si="443"/>
        <v>#N/A</v>
      </c>
      <c r="AL3130" s="1" t="e">
        <f t="shared" si="437"/>
        <v>#N/A</v>
      </c>
      <c r="AM3130" s="1" t="e">
        <f t="shared" si="438"/>
        <v>#N/A</v>
      </c>
      <c r="AN3130" s="1" t="e">
        <f t="shared" si="439"/>
        <v>#N/A</v>
      </c>
      <c r="AO3130" s="1" t="e">
        <f t="shared" si="440"/>
        <v>#N/A</v>
      </c>
      <c r="AP3130" s="1" t="e">
        <f t="shared" si="441"/>
        <v>#N/A</v>
      </c>
      <c r="AQ3130" s="1" t="e">
        <f t="shared" si="442"/>
        <v>#N/A</v>
      </c>
    </row>
    <row r="3131" spans="1:43">
      <c r="A3131">
        <v>30</v>
      </c>
      <c r="B3131" t="s">
        <v>15000</v>
      </c>
      <c r="C3131" t="s">
        <v>4660</v>
      </c>
      <c r="D3131" t="e">
        <f t="shared" si="436"/>
        <v>#N/A</v>
      </c>
      <c r="K3131">
        <f t="shared" si="444"/>
        <v>1982</v>
      </c>
      <c r="L3131" t="s">
        <v>4682</v>
      </c>
      <c r="M3131" t="s">
        <v>5159</v>
      </c>
      <c r="N3131" t="s">
        <v>6339</v>
      </c>
      <c r="O3131" t="s">
        <v>11788</v>
      </c>
      <c r="P3131" t="s">
        <v>15001</v>
      </c>
      <c r="Q3131" t="s">
        <v>15002</v>
      </c>
      <c r="R3131" t="s">
        <v>15003</v>
      </c>
      <c r="AA3131">
        <v>1905</v>
      </c>
      <c r="AB3131" s="1">
        <v>41810</v>
      </c>
      <c r="AC3131" t="s">
        <v>1894</v>
      </c>
      <c r="AD3131" s="2">
        <v>24000000</v>
      </c>
      <c r="AE3131" s="2">
        <v>65028687</v>
      </c>
      <c r="AF3131" s="2">
        <v>70027933</v>
      </c>
      <c r="AG3131">
        <v>6</v>
      </c>
      <c r="AH3131">
        <v>20</v>
      </c>
      <c r="AI3131">
        <v>14</v>
      </c>
      <c r="AK3131" s="1" t="e">
        <f t="shared" si="443"/>
        <v>#N/A</v>
      </c>
      <c r="AL3131" s="1" t="e">
        <f t="shared" si="437"/>
        <v>#N/A</v>
      </c>
      <c r="AM3131" s="1" t="e">
        <f t="shared" si="438"/>
        <v>#N/A</v>
      </c>
      <c r="AN3131" s="1" t="e">
        <f t="shared" si="439"/>
        <v>#N/A</v>
      </c>
      <c r="AO3131" s="1" t="e">
        <f t="shared" si="440"/>
        <v>#N/A</v>
      </c>
      <c r="AP3131" s="1" t="e">
        <f t="shared" si="441"/>
        <v>#N/A</v>
      </c>
      <c r="AQ3131" s="1" t="e">
        <f t="shared" si="442"/>
        <v>#N/A</v>
      </c>
    </row>
    <row r="3132" spans="1:43">
      <c r="A3132">
        <v>31</v>
      </c>
      <c r="B3132" t="s">
        <v>15004</v>
      </c>
      <c r="C3132" t="s">
        <v>4628</v>
      </c>
      <c r="D3132" t="e">
        <f t="shared" si="436"/>
        <v>#N/A</v>
      </c>
      <c r="K3132">
        <f t="shared" si="444"/>
        <v>1982</v>
      </c>
      <c r="L3132" t="s">
        <v>4635</v>
      </c>
      <c r="AA3132">
        <v>812</v>
      </c>
      <c r="AB3132" s="1">
        <v>41719</v>
      </c>
      <c r="AC3132" t="s">
        <v>805</v>
      </c>
      <c r="AD3132" s="2">
        <v>55000000</v>
      </c>
      <c r="AE3132" s="2">
        <v>51178893</v>
      </c>
      <c r="AF3132" s="2">
        <v>68493504</v>
      </c>
      <c r="AG3132">
        <v>3</v>
      </c>
      <c r="AH3132">
        <v>21</v>
      </c>
      <c r="AI3132">
        <v>14</v>
      </c>
      <c r="AK3132" s="1" t="e">
        <f t="shared" si="443"/>
        <v>#N/A</v>
      </c>
      <c r="AL3132" s="1" t="e">
        <f t="shared" si="437"/>
        <v>#N/A</v>
      </c>
      <c r="AM3132" s="1" t="e">
        <f t="shared" si="438"/>
        <v>#N/A</v>
      </c>
      <c r="AN3132" s="1" t="e">
        <f t="shared" si="439"/>
        <v>#N/A</v>
      </c>
      <c r="AO3132" s="1" t="e">
        <f t="shared" si="440"/>
        <v>#N/A</v>
      </c>
      <c r="AP3132" s="1" t="e">
        <f t="shared" si="441"/>
        <v>#N/A</v>
      </c>
      <c r="AQ3132" s="1" t="e">
        <f t="shared" si="442"/>
        <v>#N/A</v>
      </c>
    </row>
    <row r="3133" spans="1:43">
      <c r="A3133">
        <v>32</v>
      </c>
      <c r="B3133" t="s">
        <v>15005</v>
      </c>
      <c r="C3133" t="s">
        <v>4607</v>
      </c>
      <c r="D3133" t="e">
        <f t="shared" si="436"/>
        <v>#N/A</v>
      </c>
      <c r="K3133">
        <f t="shared" si="444"/>
        <v>1982</v>
      </c>
      <c r="L3133" t="s">
        <v>4635</v>
      </c>
      <c r="AA3133">
        <v>1524</v>
      </c>
      <c r="AB3133" s="1">
        <v>41656</v>
      </c>
      <c r="AC3133" t="s">
        <v>1514</v>
      </c>
      <c r="AD3133" s="2">
        <v>30000000</v>
      </c>
      <c r="AE3133" s="2">
        <v>64251538</v>
      </c>
      <c r="AF3133" s="2">
        <v>66251538</v>
      </c>
      <c r="AG3133">
        <v>1</v>
      </c>
      <c r="AH3133">
        <v>17</v>
      </c>
      <c r="AI3133">
        <v>14</v>
      </c>
      <c r="AK3133" s="1" t="e">
        <f t="shared" si="443"/>
        <v>#N/A</v>
      </c>
      <c r="AL3133" s="1" t="e">
        <f t="shared" si="437"/>
        <v>#N/A</v>
      </c>
      <c r="AM3133" s="1" t="e">
        <f t="shared" si="438"/>
        <v>#N/A</v>
      </c>
      <c r="AN3133" s="1" t="e">
        <f t="shared" si="439"/>
        <v>#N/A</v>
      </c>
      <c r="AO3133" s="1" t="e">
        <f t="shared" si="440"/>
        <v>#N/A</v>
      </c>
      <c r="AP3133" s="1" t="e">
        <f t="shared" si="441"/>
        <v>#N/A</v>
      </c>
      <c r="AQ3133" s="1" t="e">
        <f t="shared" si="442"/>
        <v>#N/A</v>
      </c>
    </row>
    <row r="3134" spans="1:43">
      <c r="A3134">
        <v>33</v>
      </c>
      <c r="B3134" t="s">
        <v>15006</v>
      </c>
      <c r="C3134" t="s">
        <v>5962</v>
      </c>
      <c r="D3134" t="e">
        <f t="shared" si="436"/>
        <v>#N/A</v>
      </c>
      <c r="K3134">
        <f t="shared" si="444"/>
        <v>1982</v>
      </c>
      <c r="L3134" t="s">
        <v>4682</v>
      </c>
      <c r="M3134" t="s">
        <v>4738</v>
      </c>
      <c r="N3134" t="s">
        <v>15007</v>
      </c>
      <c r="O3134" t="s">
        <v>12023</v>
      </c>
      <c r="P3134" t="s">
        <v>15008</v>
      </c>
      <c r="Q3134" t="s">
        <v>15009</v>
      </c>
      <c r="R3134" t="s">
        <v>15010</v>
      </c>
      <c r="AA3134">
        <v>3945</v>
      </c>
      <c r="AB3134" s="1">
        <v>41719</v>
      </c>
      <c r="AC3134" t="s">
        <v>3902</v>
      </c>
      <c r="AD3134" s="2">
        <v>2000000</v>
      </c>
      <c r="AE3134" s="2">
        <v>60755732</v>
      </c>
      <c r="AF3134" s="2">
        <v>63777092</v>
      </c>
      <c r="AG3134">
        <v>3</v>
      </c>
      <c r="AH3134">
        <v>21</v>
      </c>
      <c r="AI3134">
        <v>14</v>
      </c>
      <c r="AK3134" s="1" t="e">
        <f t="shared" si="443"/>
        <v>#N/A</v>
      </c>
      <c r="AL3134" s="1" t="e">
        <f t="shared" si="437"/>
        <v>#N/A</v>
      </c>
      <c r="AM3134" s="1" t="e">
        <f t="shared" si="438"/>
        <v>#N/A</v>
      </c>
      <c r="AN3134" s="1" t="e">
        <f t="shared" si="439"/>
        <v>#N/A</v>
      </c>
      <c r="AO3134" s="1" t="e">
        <f t="shared" si="440"/>
        <v>#N/A</v>
      </c>
      <c r="AP3134" s="1" t="e">
        <f t="shared" si="441"/>
        <v>#N/A</v>
      </c>
      <c r="AQ3134" s="1" t="e">
        <f t="shared" si="442"/>
        <v>#N/A</v>
      </c>
    </row>
    <row r="3135" spans="1:43">
      <c r="A3135">
        <v>34</v>
      </c>
      <c r="B3135" t="s">
        <v>15011</v>
      </c>
      <c r="C3135" t="s">
        <v>4660</v>
      </c>
      <c r="D3135" t="e">
        <f t="shared" si="436"/>
        <v>#N/A</v>
      </c>
      <c r="K3135">
        <f t="shared" si="444"/>
        <v>1982</v>
      </c>
      <c r="L3135" t="s">
        <v>4635</v>
      </c>
      <c r="AA3135">
        <v>905</v>
      </c>
      <c r="AB3135" s="1">
        <v>41998</v>
      </c>
      <c r="AC3135" t="s">
        <v>898</v>
      </c>
      <c r="AD3135" s="2">
        <v>50000000</v>
      </c>
      <c r="AE3135" s="2">
        <v>58770278</v>
      </c>
      <c r="AF3135" s="2">
        <v>61470278</v>
      </c>
      <c r="AG3135">
        <v>12</v>
      </c>
      <c r="AH3135">
        <v>25</v>
      </c>
      <c r="AI3135">
        <v>14</v>
      </c>
      <c r="AK3135" s="1" t="e">
        <f t="shared" si="443"/>
        <v>#N/A</v>
      </c>
      <c r="AL3135" s="1" t="e">
        <f t="shared" si="437"/>
        <v>#N/A</v>
      </c>
      <c r="AM3135" s="1" t="e">
        <f t="shared" si="438"/>
        <v>#N/A</v>
      </c>
      <c r="AN3135" s="1" t="e">
        <f t="shared" si="439"/>
        <v>#N/A</v>
      </c>
      <c r="AO3135" s="1" t="e">
        <f t="shared" si="440"/>
        <v>#N/A</v>
      </c>
      <c r="AP3135" s="1" t="e">
        <f t="shared" si="441"/>
        <v>#N/A</v>
      </c>
      <c r="AQ3135" s="1" t="e">
        <f t="shared" si="442"/>
        <v>#N/A</v>
      </c>
    </row>
    <row r="3136" spans="1:43">
      <c r="A3136">
        <v>35</v>
      </c>
      <c r="B3136" t="s">
        <v>15012</v>
      </c>
      <c r="C3136" t="s">
        <v>10764</v>
      </c>
      <c r="D3136" t="e">
        <f t="shared" si="436"/>
        <v>#N/A</v>
      </c>
      <c r="K3136">
        <f t="shared" si="444"/>
        <v>1982</v>
      </c>
      <c r="L3136" t="s">
        <v>4682</v>
      </c>
      <c r="M3136" t="s">
        <v>5460</v>
      </c>
      <c r="N3136" t="s">
        <v>10216</v>
      </c>
      <c r="O3136" t="s">
        <v>15013</v>
      </c>
      <c r="P3136" t="s">
        <v>15014</v>
      </c>
      <c r="Q3136" t="s">
        <v>15015</v>
      </c>
      <c r="R3136" t="s">
        <v>15016</v>
      </c>
      <c r="AA3136">
        <v>582</v>
      </c>
      <c r="AB3136" s="1">
        <v>41649</v>
      </c>
      <c r="AC3136" t="s">
        <v>578</v>
      </c>
      <c r="AD3136" s="2">
        <v>70000000</v>
      </c>
      <c r="AE3136" s="2">
        <v>18848538</v>
      </c>
      <c r="AF3136" s="2">
        <v>61402445</v>
      </c>
      <c r="AG3136">
        <v>1</v>
      </c>
      <c r="AH3136">
        <v>10</v>
      </c>
      <c r="AI3136">
        <v>14</v>
      </c>
      <c r="AK3136" s="1" t="e">
        <f t="shared" si="443"/>
        <v>#N/A</v>
      </c>
      <c r="AL3136" s="1" t="e">
        <f t="shared" si="437"/>
        <v>#N/A</v>
      </c>
      <c r="AM3136" s="1" t="e">
        <f t="shared" si="438"/>
        <v>#N/A</v>
      </c>
      <c r="AN3136" s="1" t="e">
        <f t="shared" si="439"/>
        <v>#N/A</v>
      </c>
      <c r="AO3136" s="1" t="e">
        <f t="shared" si="440"/>
        <v>#N/A</v>
      </c>
      <c r="AP3136" s="1" t="e">
        <f t="shared" si="441"/>
        <v>#N/A</v>
      </c>
      <c r="AQ3136" s="1" t="e">
        <f t="shared" si="442"/>
        <v>#N/A</v>
      </c>
    </row>
    <row r="3137" spans="1:43">
      <c r="A3137">
        <v>36</v>
      </c>
      <c r="B3137" t="s">
        <v>15017</v>
      </c>
      <c r="C3137" t="s">
        <v>4628</v>
      </c>
      <c r="D3137" t="e">
        <f t="shared" si="436"/>
        <v>#N/A</v>
      </c>
      <c r="K3137">
        <f t="shared" si="444"/>
        <v>1982</v>
      </c>
      <c r="L3137" t="s">
        <v>4682</v>
      </c>
      <c r="M3137" t="s">
        <v>4857</v>
      </c>
      <c r="N3137" t="s">
        <v>4690</v>
      </c>
      <c r="O3137" t="s">
        <v>5624</v>
      </c>
      <c r="P3137" t="s">
        <v>11038</v>
      </c>
      <c r="Q3137" t="s">
        <v>15018</v>
      </c>
      <c r="R3137" t="s">
        <v>15019</v>
      </c>
      <c r="AA3137">
        <v>1173</v>
      </c>
      <c r="AB3137" s="1">
        <v>41810</v>
      </c>
      <c r="AC3137" t="s">
        <v>1165</v>
      </c>
      <c r="AD3137" s="2">
        <v>40000000</v>
      </c>
      <c r="AE3137" s="2">
        <v>47047013</v>
      </c>
      <c r="AF3137" s="2">
        <v>59447013</v>
      </c>
      <c r="AG3137">
        <v>6</v>
      </c>
      <c r="AH3137">
        <v>20</v>
      </c>
      <c r="AI3137">
        <v>14</v>
      </c>
      <c r="AK3137" s="1" t="e">
        <f t="shared" si="443"/>
        <v>#N/A</v>
      </c>
      <c r="AL3137" s="1" t="e">
        <f t="shared" si="437"/>
        <v>#N/A</v>
      </c>
      <c r="AM3137" s="1" t="e">
        <f t="shared" si="438"/>
        <v>#N/A</v>
      </c>
      <c r="AN3137" s="1" t="e">
        <f t="shared" si="439"/>
        <v>#N/A</v>
      </c>
      <c r="AO3137" s="1" t="e">
        <f t="shared" si="440"/>
        <v>#N/A</v>
      </c>
      <c r="AP3137" s="1" t="e">
        <f t="shared" si="441"/>
        <v>#N/A</v>
      </c>
      <c r="AQ3137" s="1" t="e">
        <f t="shared" si="442"/>
        <v>#N/A</v>
      </c>
    </row>
    <row r="3138" spans="1:43">
      <c r="A3138">
        <v>37</v>
      </c>
      <c r="B3138" t="s">
        <v>3139</v>
      </c>
      <c r="C3138" t="s">
        <v>4628</v>
      </c>
      <c r="D3138">
        <f t="shared" si="436"/>
        <v>8000000</v>
      </c>
      <c r="K3138">
        <f t="shared" si="444"/>
        <v>1982</v>
      </c>
      <c r="L3138" t="s">
        <v>4682</v>
      </c>
      <c r="M3138" t="s">
        <v>5119</v>
      </c>
      <c r="N3138" t="s">
        <v>5194</v>
      </c>
      <c r="O3138" t="s">
        <v>15020</v>
      </c>
      <c r="P3138" t="s">
        <v>14086</v>
      </c>
      <c r="Q3138" t="s">
        <v>15021</v>
      </c>
      <c r="R3138" t="s">
        <v>15022</v>
      </c>
      <c r="AA3138">
        <v>628</v>
      </c>
      <c r="AB3138" s="1">
        <v>41998</v>
      </c>
      <c r="AC3138" t="s">
        <v>623</v>
      </c>
      <c r="AD3138" s="2">
        <v>65000000</v>
      </c>
      <c r="AE3138" s="2">
        <v>56605760</v>
      </c>
      <c r="AF3138" s="2">
        <v>59257223</v>
      </c>
      <c r="AG3138">
        <v>12</v>
      </c>
      <c r="AH3138">
        <v>25</v>
      </c>
      <c r="AI3138">
        <v>14</v>
      </c>
      <c r="AK3138" s="1" t="e">
        <f t="shared" si="443"/>
        <v>#N/A</v>
      </c>
      <c r="AL3138" s="1" t="e">
        <f t="shared" si="437"/>
        <v>#N/A</v>
      </c>
      <c r="AM3138" s="1" t="e">
        <f t="shared" si="438"/>
        <v>#N/A</v>
      </c>
      <c r="AN3138" s="1" t="e">
        <f t="shared" si="439"/>
        <v>#N/A</v>
      </c>
      <c r="AO3138" s="1" t="e">
        <f t="shared" si="440"/>
        <v>#N/A</v>
      </c>
      <c r="AP3138" s="1" t="e">
        <f t="shared" si="441"/>
        <v>#N/A</v>
      </c>
      <c r="AQ3138" s="1" t="e">
        <f t="shared" si="442"/>
        <v>#N/A</v>
      </c>
    </row>
    <row r="3139" spans="1:43">
      <c r="A3139">
        <v>38</v>
      </c>
      <c r="B3139" t="s">
        <v>15023</v>
      </c>
      <c r="C3139" t="s">
        <v>4677</v>
      </c>
      <c r="D3139" t="e">
        <f t="shared" ref="D3139:D3202" si="445">VLOOKUP(B3139,AC3138:AF13137,2,FALSE)</f>
        <v>#N/A</v>
      </c>
      <c r="K3139">
        <f t="shared" si="444"/>
        <v>1982</v>
      </c>
      <c r="L3139" t="s">
        <v>4829</v>
      </c>
      <c r="M3139" t="s">
        <v>7436</v>
      </c>
      <c r="N3139" t="s">
        <v>5976</v>
      </c>
      <c r="O3139" t="s">
        <v>4829</v>
      </c>
      <c r="P3139" t="s">
        <v>15024</v>
      </c>
      <c r="Q3139" t="s">
        <v>15025</v>
      </c>
      <c r="R3139" t="s">
        <v>15026</v>
      </c>
      <c r="AA3139">
        <v>1797</v>
      </c>
      <c r="AB3139" s="1">
        <v>41866</v>
      </c>
      <c r="AC3139" t="s">
        <v>1786</v>
      </c>
      <c r="AD3139" s="2">
        <v>25000000</v>
      </c>
      <c r="AE3139" s="2">
        <v>45090374</v>
      </c>
      <c r="AF3139" s="2">
        <v>55090374</v>
      </c>
      <c r="AG3139">
        <v>8</v>
      </c>
      <c r="AH3139">
        <v>15</v>
      </c>
      <c r="AI3139">
        <v>14</v>
      </c>
      <c r="AK3139" s="1" t="e">
        <f t="shared" si="443"/>
        <v>#N/A</v>
      </c>
      <c r="AL3139" s="1" t="e">
        <f t="shared" ref="AL3139:AL3202" si="446">VLOOKUP($AC3139,$B$2:$R$10000,12,FALSE)</f>
        <v>#N/A</v>
      </c>
      <c r="AM3139" s="1" t="e">
        <f t="shared" ref="AM3139:AM3202" si="447">VLOOKUP($AC3139,$B$2:$R$10000,13,FALSE)</f>
        <v>#N/A</v>
      </c>
      <c r="AN3139" s="1" t="e">
        <f t="shared" ref="AN3139:AN3202" si="448">VLOOKUP($AC3139,$B$2:$R$10000,14,FALSE)</f>
        <v>#N/A</v>
      </c>
      <c r="AO3139" s="1" t="e">
        <f t="shared" ref="AO3139:AO3202" si="449">VLOOKUP($AC3139,$B$2:$R$10000,15,FALSE)</f>
        <v>#N/A</v>
      </c>
      <c r="AP3139" s="1" t="e">
        <f t="shared" ref="AP3139:AP3202" si="450">VLOOKUP($AC3139,$B$2:$R$10000,16,FALSE)</f>
        <v>#N/A</v>
      </c>
      <c r="AQ3139" s="1" t="e">
        <f t="shared" si="442"/>
        <v>#N/A</v>
      </c>
    </row>
    <row r="3140" spans="1:43">
      <c r="A3140">
        <v>39</v>
      </c>
      <c r="B3140" t="s">
        <v>3455</v>
      </c>
      <c r="C3140" t="s">
        <v>4677</v>
      </c>
      <c r="D3140">
        <f t="shared" si="445"/>
        <v>5000000</v>
      </c>
      <c r="K3140">
        <f t="shared" si="444"/>
        <v>1982</v>
      </c>
      <c r="L3140" t="s">
        <v>4614</v>
      </c>
      <c r="M3140" t="s">
        <v>4615</v>
      </c>
      <c r="N3140" t="s">
        <v>6204</v>
      </c>
      <c r="O3140" t="s">
        <v>9730</v>
      </c>
      <c r="P3140" t="s">
        <v>15027</v>
      </c>
      <c r="Q3140" t="s">
        <v>15028</v>
      </c>
      <c r="R3140" t="s">
        <v>15029</v>
      </c>
      <c r="AA3140">
        <v>632</v>
      </c>
      <c r="AB3140" s="1">
        <v>41992</v>
      </c>
      <c r="AC3140" t="s">
        <v>627</v>
      </c>
      <c r="AD3140" s="2">
        <v>65000000</v>
      </c>
      <c r="AE3140" s="2">
        <v>45835025</v>
      </c>
      <c r="AF3140" s="2">
        <v>54035025</v>
      </c>
      <c r="AG3140">
        <v>12</v>
      </c>
      <c r="AH3140">
        <v>19</v>
      </c>
      <c r="AI3140">
        <v>14</v>
      </c>
      <c r="AK3140" s="1" t="str">
        <f t="shared" si="443"/>
        <v>PG</v>
      </c>
      <c r="AL3140" s="1" t="str">
        <f t="shared" si="446"/>
        <v>127 min</v>
      </c>
      <c r="AM3140" s="1" t="str">
        <f t="shared" si="447"/>
        <v>Comedy, Drama, Family</v>
      </c>
      <c r="AN3140" s="1" t="str">
        <f t="shared" si="448"/>
        <v>John Huston</v>
      </c>
      <c r="AO3140" s="1" t="str">
        <f t="shared" si="449"/>
        <v>Carol Sobieski (screenplay), Thomas Meehan (book)</v>
      </c>
      <c r="AP3140" s="1" t="str">
        <f t="shared" si="450"/>
        <v>Albert Finney, Carol Burnett, Ann Reinking, Tim Curry</v>
      </c>
      <c r="AQ3140" s="1" t="str">
        <f t="shared" si="442"/>
        <v>Col.</v>
      </c>
    </row>
    <row r="3141" spans="1:43">
      <c r="A3141">
        <v>40</v>
      </c>
      <c r="B3141" t="s">
        <v>15030</v>
      </c>
      <c r="C3141" t="s">
        <v>4677</v>
      </c>
      <c r="D3141" t="e">
        <f t="shared" si="445"/>
        <v>#N/A</v>
      </c>
      <c r="K3141">
        <f t="shared" si="444"/>
        <v>1982</v>
      </c>
      <c r="L3141" t="s">
        <v>4614</v>
      </c>
      <c r="M3141" t="s">
        <v>5574</v>
      </c>
      <c r="N3141" t="s">
        <v>11443</v>
      </c>
      <c r="O3141" t="s">
        <v>12999</v>
      </c>
      <c r="P3141" t="s">
        <v>15031</v>
      </c>
      <c r="Q3141" t="s">
        <v>15032</v>
      </c>
      <c r="R3141" t="s">
        <v>15033</v>
      </c>
      <c r="AA3141">
        <v>2670</v>
      </c>
      <c r="AB3141" s="1">
        <v>41894</v>
      </c>
      <c r="AC3141" t="s">
        <v>2649</v>
      </c>
      <c r="AD3141" s="2">
        <v>13200000</v>
      </c>
      <c r="AE3141" s="2">
        <v>52543632</v>
      </c>
      <c r="AF3141" s="2">
        <v>53830415</v>
      </c>
      <c r="AG3141">
        <v>9</v>
      </c>
      <c r="AH3141">
        <v>12</v>
      </c>
      <c r="AI3141">
        <v>14</v>
      </c>
      <c r="AK3141" s="1" t="e">
        <f t="shared" si="443"/>
        <v>#N/A</v>
      </c>
      <c r="AL3141" s="1" t="e">
        <f t="shared" si="446"/>
        <v>#N/A</v>
      </c>
      <c r="AM3141" s="1" t="e">
        <f t="shared" si="447"/>
        <v>#N/A</v>
      </c>
      <c r="AN3141" s="1" t="e">
        <f t="shared" si="448"/>
        <v>#N/A</v>
      </c>
      <c r="AO3141" s="1" t="e">
        <f t="shared" si="449"/>
        <v>#N/A</v>
      </c>
      <c r="AP3141" s="1" t="e">
        <f t="shared" si="450"/>
        <v>#N/A</v>
      </c>
      <c r="AQ3141" s="1" t="e">
        <f t="shared" ref="AQ3141:AQ3204" si="451">VLOOKUP($AC3141,$B$2:$R$10000,2,FALSE)</f>
        <v>#N/A</v>
      </c>
    </row>
    <row r="3142" spans="1:43">
      <c r="A3142">
        <v>41</v>
      </c>
      <c r="B3142" t="s">
        <v>15034</v>
      </c>
      <c r="C3142" t="s">
        <v>5962</v>
      </c>
      <c r="D3142" t="e">
        <f t="shared" si="445"/>
        <v>#N/A</v>
      </c>
      <c r="K3142">
        <f t="shared" si="444"/>
        <v>1982</v>
      </c>
      <c r="L3142" t="s">
        <v>4614</v>
      </c>
      <c r="M3142" t="s">
        <v>4779</v>
      </c>
      <c r="N3142" t="s">
        <v>4690</v>
      </c>
      <c r="O3142" t="s">
        <v>10967</v>
      </c>
      <c r="P3142" t="s">
        <v>15035</v>
      </c>
      <c r="Q3142" t="s">
        <v>15036</v>
      </c>
      <c r="R3142" t="s">
        <v>15037</v>
      </c>
      <c r="AA3142">
        <v>3161</v>
      </c>
      <c r="AB3142" s="1">
        <v>41670</v>
      </c>
      <c r="AC3142" t="s">
        <v>3132</v>
      </c>
      <c r="AD3142" s="2">
        <v>8000000</v>
      </c>
      <c r="AE3142" s="2">
        <v>26068955</v>
      </c>
      <c r="AF3142" s="2">
        <v>53068955</v>
      </c>
      <c r="AG3142">
        <v>1</v>
      </c>
      <c r="AH3142">
        <v>31</v>
      </c>
      <c r="AI3142">
        <v>14</v>
      </c>
      <c r="AK3142" s="1" t="e">
        <f t="shared" si="443"/>
        <v>#N/A</v>
      </c>
      <c r="AL3142" s="1" t="e">
        <f t="shared" si="446"/>
        <v>#N/A</v>
      </c>
      <c r="AM3142" s="1" t="e">
        <f t="shared" si="447"/>
        <v>#N/A</v>
      </c>
      <c r="AN3142" s="1" t="e">
        <f t="shared" si="448"/>
        <v>#N/A</v>
      </c>
      <c r="AO3142" s="1" t="e">
        <f t="shared" si="449"/>
        <v>#N/A</v>
      </c>
      <c r="AP3142" s="1" t="e">
        <f t="shared" si="450"/>
        <v>#N/A</v>
      </c>
      <c r="AQ3142" s="1" t="e">
        <f t="shared" si="451"/>
        <v>#N/A</v>
      </c>
    </row>
    <row r="3143" spans="1:43">
      <c r="A3143">
        <v>42</v>
      </c>
      <c r="B3143" t="s">
        <v>15038</v>
      </c>
      <c r="C3143" t="s">
        <v>4621</v>
      </c>
      <c r="D3143" t="e">
        <f t="shared" si="445"/>
        <v>#N/A</v>
      </c>
      <c r="K3143">
        <f t="shared" si="444"/>
        <v>1982</v>
      </c>
      <c r="L3143" t="s">
        <v>4635</v>
      </c>
      <c r="AA3143">
        <v>2681</v>
      </c>
      <c r="AB3143" s="1">
        <v>41684</v>
      </c>
      <c r="AC3143" t="s">
        <v>2659</v>
      </c>
      <c r="AD3143" s="2">
        <v>13000000</v>
      </c>
      <c r="AE3143" s="2">
        <v>48637684</v>
      </c>
      <c r="AF3143" s="2">
        <v>50445860</v>
      </c>
      <c r="AG3143">
        <v>2</v>
      </c>
      <c r="AH3143">
        <v>14</v>
      </c>
      <c r="AI3143">
        <v>14</v>
      </c>
      <c r="AK3143" s="1" t="e">
        <f t="shared" si="443"/>
        <v>#N/A</v>
      </c>
      <c r="AL3143" s="1" t="e">
        <f t="shared" si="446"/>
        <v>#N/A</v>
      </c>
      <c r="AM3143" s="1" t="e">
        <f t="shared" si="447"/>
        <v>#N/A</v>
      </c>
      <c r="AN3143" s="1" t="e">
        <f t="shared" si="448"/>
        <v>#N/A</v>
      </c>
      <c r="AO3143" s="1" t="e">
        <f t="shared" si="449"/>
        <v>#N/A</v>
      </c>
      <c r="AP3143" s="1" t="e">
        <f t="shared" si="450"/>
        <v>#N/A</v>
      </c>
      <c r="AQ3143" s="1" t="e">
        <f t="shared" si="451"/>
        <v>#N/A</v>
      </c>
    </row>
    <row r="3144" spans="1:43">
      <c r="A3144">
        <v>43</v>
      </c>
      <c r="B3144" t="s">
        <v>15039</v>
      </c>
      <c r="C3144" t="s">
        <v>4628</v>
      </c>
      <c r="D3144" t="e">
        <f t="shared" si="445"/>
        <v>#N/A</v>
      </c>
      <c r="K3144">
        <f t="shared" si="444"/>
        <v>1982</v>
      </c>
      <c r="L3144" t="s">
        <v>4614</v>
      </c>
      <c r="M3144" t="s">
        <v>4671</v>
      </c>
      <c r="N3144" t="s">
        <v>11739</v>
      </c>
      <c r="O3144" t="s">
        <v>11289</v>
      </c>
      <c r="P3144" t="s">
        <v>15040</v>
      </c>
      <c r="Q3144" t="s">
        <v>15041</v>
      </c>
      <c r="R3144" t="s">
        <v>15042</v>
      </c>
      <c r="AA3144">
        <v>1679</v>
      </c>
      <c r="AB3144" s="1">
        <v>41754</v>
      </c>
      <c r="AC3144" t="s">
        <v>1668</v>
      </c>
      <c r="AD3144" s="2">
        <v>28000000</v>
      </c>
      <c r="AE3144" s="2">
        <v>20396829</v>
      </c>
      <c r="AF3144" s="2">
        <v>50236829</v>
      </c>
      <c r="AG3144">
        <v>4</v>
      </c>
      <c r="AH3144">
        <v>25</v>
      </c>
      <c r="AI3144">
        <v>14</v>
      </c>
      <c r="AK3144" s="1" t="e">
        <f t="shared" si="443"/>
        <v>#N/A</v>
      </c>
      <c r="AL3144" s="1" t="e">
        <f t="shared" si="446"/>
        <v>#N/A</v>
      </c>
      <c r="AM3144" s="1" t="e">
        <f t="shared" si="447"/>
        <v>#N/A</v>
      </c>
      <c r="AN3144" s="1" t="e">
        <f t="shared" si="448"/>
        <v>#N/A</v>
      </c>
      <c r="AO3144" s="1" t="e">
        <f t="shared" si="449"/>
        <v>#N/A</v>
      </c>
      <c r="AP3144" s="1" t="e">
        <f t="shared" si="450"/>
        <v>#N/A</v>
      </c>
      <c r="AQ3144" s="1" t="e">
        <f t="shared" si="451"/>
        <v>#N/A</v>
      </c>
    </row>
    <row r="3145" spans="1:43">
      <c r="A3145">
        <v>44</v>
      </c>
      <c r="B3145" t="s">
        <v>15043</v>
      </c>
      <c r="C3145" t="s">
        <v>4621</v>
      </c>
      <c r="D3145" t="e">
        <f t="shared" si="445"/>
        <v>#N/A</v>
      </c>
      <c r="K3145">
        <f t="shared" si="444"/>
        <v>1982</v>
      </c>
      <c r="L3145" t="s">
        <v>4614</v>
      </c>
      <c r="M3145" t="s">
        <v>5095</v>
      </c>
      <c r="N3145" t="s">
        <v>11739</v>
      </c>
      <c r="O3145" t="s">
        <v>10039</v>
      </c>
      <c r="P3145" t="s">
        <v>15044</v>
      </c>
      <c r="Q3145" t="s">
        <v>15045</v>
      </c>
      <c r="R3145" t="s">
        <v>15046</v>
      </c>
      <c r="AA3145">
        <v>1308</v>
      </c>
      <c r="AB3145" s="1">
        <v>41894</v>
      </c>
      <c r="AC3145" t="s">
        <v>1300</v>
      </c>
      <c r="AD3145" s="2">
        <v>36000000</v>
      </c>
      <c r="AE3145" s="2">
        <v>42024533</v>
      </c>
      <c r="AF3145" s="2">
        <v>45124533</v>
      </c>
      <c r="AG3145">
        <v>9</v>
      </c>
      <c r="AH3145">
        <v>12</v>
      </c>
      <c r="AI3145">
        <v>14</v>
      </c>
      <c r="AK3145" s="1" t="e">
        <f t="shared" si="443"/>
        <v>#N/A</v>
      </c>
      <c r="AL3145" s="1" t="e">
        <f t="shared" si="446"/>
        <v>#N/A</v>
      </c>
      <c r="AM3145" s="1" t="e">
        <f t="shared" si="447"/>
        <v>#N/A</v>
      </c>
      <c r="AN3145" s="1" t="e">
        <f t="shared" si="448"/>
        <v>#N/A</v>
      </c>
      <c r="AO3145" s="1" t="e">
        <f t="shared" si="449"/>
        <v>#N/A</v>
      </c>
      <c r="AP3145" s="1" t="e">
        <f t="shared" si="450"/>
        <v>#N/A</v>
      </c>
      <c r="AQ3145" s="1" t="e">
        <f t="shared" si="451"/>
        <v>#N/A</v>
      </c>
    </row>
    <row r="3146" spans="1:43">
      <c r="A3146">
        <v>45</v>
      </c>
      <c r="B3146" t="s">
        <v>15047</v>
      </c>
      <c r="C3146" t="s">
        <v>4607</v>
      </c>
      <c r="D3146" t="e">
        <f t="shared" si="445"/>
        <v>#N/A</v>
      </c>
      <c r="K3146">
        <f t="shared" si="444"/>
        <v>1982</v>
      </c>
      <c r="L3146" t="s">
        <v>4635</v>
      </c>
      <c r="AA3146">
        <v>3924</v>
      </c>
      <c r="AB3146" s="1">
        <v>41831</v>
      </c>
      <c r="AC3146" t="s">
        <v>3881</v>
      </c>
      <c r="AD3146" s="2">
        <v>2400000</v>
      </c>
      <c r="AE3146" s="2">
        <v>24220321</v>
      </c>
      <c r="AF3146" s="2">
        <v>44635436</v>
      </c>
      <c r="AG3146">
        <v>7</v>
      </c>
      <c r="AH3146">
        <v>11</v>
      </c>
      <c r="AI3146">
        <v>14</v>
      </c>
      <c r="AK3146" s="1" t="e">
        <f t="shared" si="443"/>
        <v>#N/A</v>
      </c>
      <c r="AL3146" s="1" t="e">
        <f t="shared" si="446"/>
        <v>#N/A</v>
      </c>
      <c r="AM3146" s="1" t="e">
        <f t="shared" si="447"/>
        <v>#N/A</v>
      </c>
      <c r="AN3146" s="1" t="e">
        <f t="shared" si="448"/>
        <v>#N/A</v>
      </c>
      <c r="AO3146" s="1" t="e">
        <f t="shared" si="449"/>
        <v>#N/A</v>
      </c>
      <c r="AP3146" s="1" t="e">
        <f t="shared" si="450"/>
        <v>#N/A</v>
      </c>
      <c r="AQ3146" s="1" t="e">
        <f t="shared" si="451"/>
        <v>#N/A</v>
      </c>
    </row>
    <row r="3147" spans="1:43">
      <c r="A3147">
        <v>46</v>
      </c>
      <c r="B3147" t="s">
        <v>15048</v>
      </c>
      <c r="C3147" t="s">
        <v>13980</v>
      </c>
      <c r="D3147" t="e">
        <f t="shared" si="445"/>
        <v>#N/A</v>
      </c>
      <c r="K3147">
        <f t="shared" si="444"/>
        <v>1982</v>
      </c>
      <c r="L3147" t="s">
        <v>4682</v>
      </c>
      <c r="M3147" t="s">
        <v>4622</v>
      </c>
      <c r="N3147" t="s">
        <v>5362</v>
      </c>
      <c r="O3147" t="s">
        <v>15049</v>
      </c>
      <c r="P3147" t="s">
        <v>15050</v>
      </c>
      <c r="Q3147" t="s">
        <v>15051</v>
      </c>
      <c r="R3147" t="s">
        <v>15052</v>
      </c>
      <c r="AA3147">
        <v>3478</v>
      </c>
      <c r="AB3147" s="1">
        <v>41740</v>
      </c>
      <c r="AC3147" t="s">
        <v>3444</v>
      </c>
      <c r="AD3147" s="2">
        <v>5000000</v>
      </c>
      <c r="AE3147" s="2">
        <v>27695246</v>
      </c>
      <c r="AF3147" s="2">
        <v>44027392</v>
      </c>
      <c r="AG3147">
        <v>4</v>
      </c>
      <c r="AH3147">
        <v>11</v>
      </c>
      <c r="AI3147">
        <v>14</v>
      </c>
      <c r="AK3147" s="1" t="e">
        <f t="shared" si="443"/>
        <v>#N/A</v>
      </c>
      <c r="AL3147" s="1" t="e">
        <f t="shared" si="446"/>
        <v>#N/A</v>
      </c>
      <c r="AM3147" s="1" t="e">
        <f t="shared" si="447"/>
        <v>#N/A</v>
      </c>
      <c r="AN3147" s="1" t="e">
        <f t="shared" si="448"/>
        <v>#N/A</v>
      </c>
      <c r="AO3147" s="1" t="e">
        <f t="shared" si="449"/>
        <v>#N/A</v>
      </c>
      <c r="AP3147" s="1" t="e">
        <f t="shared" si="450"/>
        <v>#N/A</v>
      </c>
      <c r="AQ3147" s="1" t="e">
        <f t="shared" si="451"/>
        <v>#N/A</v>
      </c>
    </row>
    <row r="3148" spans="1:43">
      <c r="A3148">
        <v>47</v>
      </c>
      <c r="B3148" t="s">
        <v>15053</v>
      </c>
      <c r="C3148" t="s">
        <v>14783</v>
      </c>
      <c r="D3148" t="e">
        <f t="shared" si="445"/>
        <v>#N/A</v>
      </c>
      <c r="K3148">
        <f t="shared" si="444"/>
        <v>1982</v>
      </c>
      <c r="L3148" t="s">
        <v>4614</v>
      </c>
      <c r="M3148" t="s">
        <v>5367</v>
      </c>
      <c r="N3148" t="s">
        <v>10216</v>
      </c>
      <c r="O3148" t="s">
        <v>15054</v>
      </c>
      <c r="P3148" t="s">
        <v>15055</v>
      </c>
      <c r="Q3148" t="s">
        <v>15056</v>
      </c>
      <c r="R3148" t="s">
        <v>15057</v>
      </c>
      <c r="AA3148">
        <v>1677</v>
      </c>
      <c r="AB3148" s="1">
        <v>41901</v>
      </c>
      <c r="AC3148" t="s">
        <v>1666</v>
      </c>
      <c r="AD3148" s="2">
        <v>28000000</v>
      </c>
      <c r="AE3148" s="2">
        <v>26307600</v>
      </c>
      <c r="AF3148" s="2">
        <v>42807600</v>
      </c>
      <c r="AG3148">
        <v>9</v>
      </c>
      <c r="AH3148">
        <v>19</v>
      </c>
      <c r="AI3148">
        <v>14</v>
      </c>
      <c r="AK3148" s="1" t="e">
        <f t="shared" si="443"/>
        <v>#N/A</v>
      </c>
      <c r="AL3148" s="1" t="e">
        <f t="shared" si="446"/>
        <v>#N/A</v>
      </c>
      <c r="AM3148" s="1" t="e">
        <f t="shared" si="447"/>
        <v>#N/A</v>
      </c>
      <c r="AN3148" s="1" t="e">
        <f t="shared" si="448"/>
        <v>#N/A</v>
      </c>
      <c r="AO3148" s="1" t="e">
        <f t="shared" si="449"/>
        <v>#N/A</v>
      </c>
      <c r="AP3148" s="1" t="e">
        <f t="shared" si="450"/>
        <v>#N/A</v>
      </c>
      <c r="AQ3148" s="1" t="e">
        <f t="shared" si="451"/>
        <v>#N/A</v>
      </c>
    </row>
    <row r="3149" spans="1:43">
      <c r="A3149">
        <v>48</v>
      </c>
      <c r="B3149" t="s">
        <v>15058</v>
      </c>
      <c r="C3149" t="s">
        <v>15059</v>
      </c>
      <c r="D3149" t="e">
        <f t="shared" si="445"/>
        <v>#N/A</v>
      </c>
      <c r="K3149">
        <f t="shared" si="444"/>
        <v>1982</v>
      </c>
      <c r="L3149" t="s">
        <v>4682</v>
      </c>
      <c r="M3149" t="s">
        <v>5095</v>
      </c>
      <c r="N3149" t="s">
        <v>6382</v>
      </c>
      <c r="O3149" t="s">
        <v>14039</v>
      </c>
      <c r="P3149" t="s">
        <v>15060</v>
      </c>
      <c r="Q3149" t="s">
        <v>15061</v>
      </c>
      <c r="R3149" t="s">
        <v>15062</v>
      </c>
      <c r="AA3149">
        <v>3487</v>
      </c>
      <c r="AB3149" s="1">
        <v>41880</v>
      </c>
      <c r="AC3149" t="s">
        <v>3453</v>
      </c>
      <c r="AD3149" s="2">
        <v>5000000</v>
      </c>
      <c r="AE3149" s="2">
        <v>21321100</v>
      </c>
      <c r="AF3149" s="2">
        <v>41733250</v>
      </c>
      <c r="AG3149">
        <v>8</v>
      </c>
      <c r="AH3149">
        <v>29</v>
      </c>
      <c r="AI3149">
        <v>14</v>
      </c>
      <c r="AK3149" s="1" t="e">
        <f t="shared" si="443"/>
        <v>#N/A</v>
      </c>
      <c r="AL3149" s="1" t="e">
        <f t="shared" si="446"/>
        <v>#N/A</v>
      </c>
      <c r="AM3149" s="1" t="e">
        <f t="shared" si="447"/>
        <v>#N/A</v>
      </c>
      <c r="AN3149" s="1" t="e">
        <f t="shared" si="448"/>
        <v>#N/A</v>
      </c>
      <c r="AO3149" s="1" t="e">
        <f t="shared" si="449"/>
        <v>#N/A</v>
      </c>
      <c r="AP3149" s="1" t="e">
        <f t="shared" si="450"/>
        <v>#N/A</v>
      </c>
      <c r="AQ3149" s="1" t="e">
        <f t="shared" si="451"/>
        <v>#N/A</v>
      </c>
    </row>
    <row r="3150" spans="1:43">
      <c r="A3150">
        <v>49</v>
      </c>
      <c r="B3150" t="s">
        <v>15063</v>
      </c>
      <c r="C3150" t="s">
        <v>4677</v>
      </c>
      <c r="D3150" t="e">
        <f t="shared" si="445"/>
        <v>#N/A</v>
      </c>
      <c r="K3150">
        <f t="shared" si="444"/>
        <v>1982</v>
      </c>
      <c r="L3150" t="s">
        <v>4635</v>
      </c>
      <c r="AA3150">
        <v>647</v>
      </c>
      <c r="AB3150" s="1">
        <v>41873</v>
      </c>
      <c r="AC3150" t="s">
        <v>642</v>
      </c>
      <c r="AD3150" s="2">
        <v>65000000</v>
      </c>
      <c r="AE3150" s="2">
        <v>13757804</v>
      </c>
      <c r="AF3150" s="2">
        <v>39499349</v>
      </c>
      <c r="AG3150">
        <v>8</v>
      </c>
      <c r="AH3150">
        <v>22</v>
      </c>
      <c r="AI3150">
        <v>14</v>
      </c>
      <c r="AK3150" s="1" t="e">
        <f t="shared" si="443"/>
        <v>#N/A</v>
      </c>
      <c r="AL3150" s="1" t="e">
        <f t="shared" si="446"/>
        <v>#N/A</v>
      </c>
      <c r="AM3150" s="1" t="e">
        <f t="shared" si="447"/>
        <v>#N/A</v>
      </c>
      <c r="AN3150" s="1" t="e">
        <f t="shared" si="448"/>
        <v>#N/A</v>
      </c>
      <c r="AO3150" s="1" t="e">
        <f t="shared" si="449"/>
        <v>#N/A</v>
      </c>
      <c r="AP3150" s="1" t="e">
        <f t="shared" si="450"/>
        <v>#N/A</v>
      </c>
      <c r="AQ3150" s="1" t="e">
        <f t="shared" si="451"/>
        <v>#N/A</v>
      </c>
    </row>
    <row r="3151" spans="1:43">
      <c r="A3151">
        <v>50</v>
      </c>
      <c r="B3151" t="s">
        <v>15064</v>
      </c>
      <c r="C3151" t="s">
        <v>4677</v>
      </c>
      <c r="D3151" t="e">
        <f t="shared" si="445"/>
        <v>#N/A</v>
      </c>
      <c r="K3151">
        <f t="shared" si="444"/>
        <v>1982</v>
      </c>
      <c r="L3151" t="s">
        <v>4635</v>
      </c>
      <c r="AA3151">
        <v>2684</v>
      </c>
      <c r="AB3151" s="1">
        <v>41822</v>
      </c>
      <c r="AC3151" t="s">
        <v>2662</v>
      </c>
      <c r="AD3151" s="2">
        <v>13000000</v>
      </c>
      <c r="AE3151" s="2">
        <v>38934842</v>
      </c>
      <c r="AF3151" s="2">
        <v>38934842</v>
      </c>
      <c r="AG3151">
        <v>7</v>
      </c>
      <c r="AH3151">
        <v>2</v>
      </c>
      <c r="AI3151">
        <v>14</v>
      </c>
      <c r="AK3151" s="1" t="e">
        <f t="shared" si="443"/>
        <v>#N/A</v>
      </c>
      <c r="AL3151" s="1" t="e">
        <f t="shared" si="446"/>
        <v>#N/A</v>
      </c>
      <c r="AM3151" s="1" t="e">
        <f t="shared" si="447"/>
        <v>#N/A</v>
      </c>
      <c r="AN3151" s="1" t="e">
        <f t="shared" si="448"/>
        <v>#N/A</v>
      </c>
      <c r="AO3151" s="1" t="e">
        <f t="shared" si="449"/>
        <v>#N/A</v>
      </c>
      <c r="AP3151" s="1" t="e">
        <f t="shared" si="450"/>
        <v>#N/A</v>
      </c>
      <c r="AQ3151" s="1" t="e">
        <f t="shared" si="451"/>
        <v>#N/A</v>
      </c>
    </row>
    <row r="3152" spans="1:43">
      <c r="A3152">
        <v>51</v>
      </c>
      <c r="B3152" t="s">
        <v>15065</v>
      </c>
      <c r="C3152" t="s">
        <v>4660</v>
      </c>
      <c r="D3152" t="e">
        <f t="shared" si="445"/>
        <v>#N/A</v>
      </c>
      <c r="K3152">
        <f t="shared" si="444"/>
        <v>1982</v>
      </c>
      <c r="L3152" t="s">
        <v>4614</v>
      </c>
      <c r="M3152" t="s">
        <v>4744</v>
      </c>
      <c r="N3152" t="s">
        <v>5336</v>
      </c>
      <c r="O3152" t="s">
        <v>15066</v>
      </c>
      <c r="P3152" t="s">
        <v>14994</v>
      </c>
      <c r="Q3152" t="s">
        <v>15067</v>
      </c>
      <c r="R3152" t="s">
        <v>15068</v>
      </c>
      <c r="AA3152">
        <v>3130</v>
      </c>
      <c r="AB3152" s="1">
        <v>41943</v>
      </c>
      <c r="AC3152" t="s">
        <v>3103</v>
      </c>
      <c r="AD3152" s="2">
        <v>8500000</v>
      </c>
      <c r="AE3152" s="2">
        <v>31805409</v>
      </c>
      <c r="AF3152" s="2">
        <v>38205409</v>
      </c>
      <c r="AG3152">
        <v>10</v>
      </c>
      <c r="AH3152">
        <v>31</v>
      </c>
      <c r="AI3152">
        <v>14</v>
      </c>
      <c r="AK3152" s="1" t="e">
        <f t="shared" si="443"/>
        <v>#N/A</v>
      </c>
      <c r="AL3152" s="1" t="e">
        <f t="shared" si="446"/>
        <v>#N/A</v>
      </c>
      <c r="AM3152" s="1" t="e">
        <f t="shared" si="447"/>
        <v>#N/A</v>
      </c>
      <c r="AN3152" s="1" t="e">
        <f t="shared" si="448"/>
        <v>#N/A</v>
      </c>
      <c r="AO3152" s="1" t="e">
        <f t="shared" si="449"/>
        <v>#N/A</v>
      </c>
      <c r="AP3152" s="1" t="e">
        <f t="shared" si="450"/>
        <v>#N/A</v>
      </c>
      <c r="AQ3152" s="1" t="e">
        <f t="shared" si="451"/>
        <v>#N/A</v>
      </c>
    </row>
    <row r="3153" spans="1:43">
      <c r="A3153">
        <v>52</v>
      </c>
      <c r="B3153" t="s">
        <v>15069</v>
      </c>
      <c r="C3153" t="s">
        <v>5962</v>
      </c>
      <c r="D3153" t="e">
        <f t="shared" si="445"/>
        <v>#N/A</v>
      </c>
      <c r="K3153">
        <f t="shared" si="444"/>
        <v>1982</v>
      </c>
      <c r="L3153" t="s">
        <v>4636</v>
      </c>
      <c r="M3153" t="s">
        <v>5985</v>
      </c>
      <c r="N3153" t="s">
        <v>15070</v>
      </c>
      <c r="O3153" t="s">
        <v>12869</v>
      </c>
      <c r="P3153" t="s">
        <v>15071</v>
      </c>
      <c r="Q3153" t="s">
        <v>15072</v>
      </c>
      <c r="R3153" t="s">
        <v>15073</v>
      </c>
      <c r="AA3153">
        <v>1810</v>
      </c>
      <c r="AB3153" s="1">
        <v>41769</v>
      </c>
      <c r="AC3153" t="s">
        <v>1799</v>
      </c>
      <c r="AD3153" s="2">
        <v>25000000</v>
      </c>
      <c r="AE3153" s="2">
        <v>36447959</v>
      </c>
      <c r="AF3153" s="2">
        <v>36947959</v>
      </c>
      <c r="AG3153">
        <v>5</v>
      </c>
      <c r="AH3153">
        <v>10</v>
      </c>
      <c r="AI3153">
        <v>14</v>
      </c>
      <c r="AK3153" s="1" t="e">
        <f t="shared" si="443"/>
        <v>#N/A</v>
      </c>
      <c r="AL3153" s="1" t="e">
        <f t="shared" si="446"/>
        <v>#N/A</v>
      </c>
      <c r="AM3153" s="1" t="e">
        <f t="shared" si="447"/>
        <v>#N/A</v>
      </c>
      <c r="AN3153" s="1" t="e">
        <f t="shared" si="448"/>
        <v>#N/A</v>
      </c>
      <c r="AO3153" s="1" t="e">
        <f t="shared" si="449"/>
        <v>#N/A</v>
      </c>
      <c r="AP3153" s="1" t="e">
        <f t="shared" si="450"/>
        <v>#N/A</v>
      </c>
      <c r="AQ3153" s="1" t="e">
        <f t="shared" si="451"/>
        <v>#N/A</v>
      </c>
    </row>
    <row r="3154" spans="1:43">
      <c r="A3154">
        <v>53</v>
      </c>
      <c r="B3154" t="s">
        <v>15074</v>
      </c>
      <c r="C3154" t="s">
        <v>4621</v>
      </c>
      <c r="D3154" t="e">
        <f t="shared" si="445"/>
        <v>#N/A</v>
      </c>
      <c r="K3154">
        <f t="shared" si="444"/>
        <v>1982</v>
      </c>
      <c r="L3154" t="s">
        <v>4682</v>
      </c>
      <c r="M3154" t="s">
        <v>4622</v>
      </c>
      <c r="N3154" t="s">
        <v>9974</v>
      </c>
      <c r="O3154" t="s">
        <v>15075</v>
      </c>
      <c r="P3154" t="s">
        <v>15075</v>
      </c>
      <c r="Q3154" t="s">
        <v>15076</v>
      </c>
      <c r="R3154" t="s">
        <v>15077</v>
      </c>
      <c r="AA3154">
        <v>3266</v>
      </c>
      <c r="AB3154" s="1">
        <v>41656</v>
      </c>
      <c r="AC3154" t="s">
        <v>3234</v>
      </c>
      <c r="AD3154" s="2">
        <v>7000000</v>
      </c>
      <c r="AE3154" s="2">
        <v>15821461</v>
      </c>
      <c r="AF3154" s="2">
        <v>34902100</v>
      </c>
      <c r="AG3154">
        <v>1</v>
      </c>
      <c r="AH3154">
        <v>17</v>
      </c>
      <c r="AI3154">
        <v>14</v>
      </c>
      <c r="AK3154" s="1" t="e">
        <f t="shared" si="443"/>
        <v>#N/A</v>
      </c>
      <c r="AL3154" s="1" t="e">
        <f t="shared" si="446"/>
        <v>#N/A</v>
      </c>
      <c r="AM3154" s="1" t="e">
        <f t="shared" si="447"/>
        <v>#N/A</v>
      </c>
      <c r="AN3154" s="1" t="e">
        <f t="shared" si="448"/>
        <v>#N/A</v>
      </c>
      <c r="AO3154" s="1" t="e">
        <f t="shared" si="449"/>
        <v>#N/A</v>
      </c>
      <c r="AP3154" s="1" t="e">
        <f t="shared" si="450"/>
        <v>#N/A</v>
      </c>
      <c r="AQ3154" s="1" t="e">
        <f t="shared" si="451"/>
        <v>#N/A</v>
      </c>
    </row>
    <row r="3155" spans="1:43">
      <c r="A3155">
        <v>54</v>
      </c>
      <c r="B3155" t="s">
        <v>3473</v>
      </c>
      <c r="C3155" t="s">
        <v>5962</v>
      </c>
      <c r="D3155">
        <f t="shared" si="445"/>
        <v>5000000</v>
      </c>
      <c r="K3155">
        <f t="shared" si="444"/>
        <v>1982</v>
      </c>
      <c r="L3155" t="s">
        <v>4682</v>
      </c>
      <c r="M3155" t="s">
        <v>4689</v>
      </c>
      <c r="N3155" t="s">
        <v>4852</v>
      </c>
      <c r="O3155" t="s">
        <v>7274</v>
      </c>
      <c r="P3155" t="s">
        <v>7274</v>
      </c>
      <c r="Q3155" t="s">
        <v>15078</v>
      </c>
      <c r="R3155" t="s">
        <v>15079</v>
      </c>
      <c r="AA3155">
        <v>2103</v>
      </c>
      <c r="AB3155" s="1">
        <v>41684</v>
      </c>
      <c r="AC3155" t="s">
        <v>2089</v>
      </c>
      <c r="AD3155" s="2">
        <v>20000000</v>
      </c>
      <c r="AE3155" s="2">
        <v>23438250</v>
      </c>
      <c r="AF3155" s="2">
        <v>34602464</v>
      </c>
      <c r="AG3155">
        <v>2</v>
      </c>
      <c r="AH3155">
        <v>14</v>
      </c>
      <c r="AI3155">
        <v>14</v>
      </c>
      <c r="AK3155" s="1" t="str">
        <f t="shared" ref="AK3155:AK3218" si="452">VLOOKUP(AC3155,$B$2:$R$10000,11,FALSE)</f>
        <v>R</v>
      </c>
      <c r="AL3155" s="1" t="str">
        <f t="shared" si="446"/>
        <v>116 min</v>
      </c>
      <c r="AM3155" s="1" t="str">
        <f t="shared" si="447"/>
        <v>Drama, Romance</v>
      </c>
      <c r="AN3155" s="1" t="str">
        <f t="shared" si="448"/>
        <v>Franco Zeffirelli</v>
      </c>
      <c r="AO3155" s="1" t="str">
        <f t="shared" si="449"/>
        <v>Scott Spencer (novel), Judith Rascoe (screenplay)</v>
      </c>
      <c r="AP3155" s="1" t="str">
        <f t="shared" si="450"/>
        <v>Brooke Shields, Martin Hewitt, Shirley Knight, Don Murray</v>
      </c>
      <c r="AQ3155" s="1" t="str">
        <f t="shared" si="451"/>
        <v>Uni.</v>
      </c>
    </row>
    <row r="3156" spans="1:43">
      <c r="A3156">
        <v>55</v>
      </c>
      <c r="B3156" t="s">
        <v>3478</v>
      </c>
      <c r="C3156" t="s">
        <v>5962</v>
      </c>
      <c r="D3156">
        <f t="shared" si="445"/>
        <v>5000000</v>
      </c>
      <c r="K3156">
        <f t="shared" si="444"/>
        <v>1982</v>
      </c>
      <c r="L3156" t="s">
        <v>4614</v>
      </c>
      <c r="M3156" t="s">
        <v>4962</v>
      </c>
      <c r="N3156" t="s">
        <v>4643</v>
      </c>
      <c r="O3156" t="s">
        <v>15080</v>
      </c>
      <c r="P3156" t="s">
        <v>15081</v>
      </c>
      <c r="Q3156" t="s">
        <v>15082</v>
      </c>
      <c r="R3156" t="s">
        <v>15083</v>
      </c>
      <c r="AA3156">
        <v>2080</v>
      </c>
      <c r="AB3156" s="1">
        <v>41901</v>
      </c>
      <c r="AC3156" t="s">
        <v>2066</v>
      </c>
      <c r="AD3156" s="2">
        <v>20000000</v>
      </c>
      <c r="AE3156" s="2">
        <v>34296320</v>
      </c>
      <c r="AF3156" s="2">
        <v>34296320</v>
      </c>
      <c r="AG3156">
        <v>9</v>
      </c>
      <c r="AH3156">
        <v>19</v>
      </c>
      <c r="AI3156">
        <v>14</v>
      </c>
      <c r="AK3156" s="1" t="e">
        <f t="shared" si="452"/>
        <v>#N/A</v>
      </c>
      <c r="AL3156" s="1" t="e">
        <f t="shared" si="446"/>
        <v>#N/A</v>
      </c>
      <c r="AM3156" s="1" t="e">
        <f t="shared" si="447"/>
        <v>#N/A</v>
      </c>
      <c r="AN3156" s="1" t="e">
        <f t="shared" si="448"/>
        <v>#N/A</v>
      </c>
      <c r="AO3156" s="1" t="e">
        <f t="shared" si="449"/>
        <v>#N/A</v>
      </c>
      <c r="AP3156" s="1" t="e">
        <f t="shared" si="450"/>
        <v>#N/A</v>
      </c>
      <c r="AQ3156" s="1" t="e">
        <f t="shared" si="451"/>
        <v>#N/A</v>
      </c>
    </row>
    <row r="3157" spans="1:43">
      <c r="A3157">
        <v>56</v>
      </c>
      <c r="B3157" t="s">
        <v>4578</v>
      </c>
      <c r="C3157" t="s">
        <v>4621</v>
      </c>
      <c r="D3157" t="e">
        <f t="shared" si="445"/>
        <v>#N/A</v>
      </c>
      <c r="K3157">
        <f t="shared" si="444"/>
        <v>1982</v>
      </c>
      <c r="L3157" t="s">
        <v>4682</v>
      </c>
      <c r="M3157" t="s">
        <v>5125</v>
      </c>
      <c r="N3157" t="s">
        <v>6624</v>
      </c>
      <c r="O3157" t="s">
        <v>12938</v>
      </c>
      <c r="P3157" t="s">
        <v>15084</v>
      </c>
      <c r="Q3157" t="s">
        <v>15085</v>
      </c>
      <c r="R3157" t="s">
        <v>15086</v>
      </c>
      <c r="AA3157">
        <v>1674</v>
      </c>
      <c r="AB3157" s="1">
        <v>41691</v>
      </c>
      <c r="AC3157" t="s">
        <v>1663</v>
      </c>
      <c r="AD3157" s="2">
        <v>28000000</v>
      </c>
      <c r="AE3157" s="2">
        <v>30697999</v>
      </c>
      <c r="AF3157" s="2">
        <v>33622417</v>
      </c>
      <c r="AG3157">
        <v>2</v>
      </c>
      <c r="AH3157">
        <v>21</v>
      </c>
      <c r="AI3157">
        <v>14</v>
      </c>
      <c r="AK3157" s="1" t="e">
        <f t="shared" si="452"/>
        <v>#N/A</v>
      </c>
      <c r="AL3157" s="1" t="e">
        <f t="shared" si="446"/>
        <v>#N/A</v>
      </c>
      <c r="AM3157" s="1" t="e">
        <f t="shared" si="447"/>
        <v>#N/A</v>
      </c>
      <c r="AN3157" s="1" t="e">
        <f t="shared" si="448"/>
        <v>#N/A</v>
      </c>
      <c r="AO3157" s="1" t="e">
        <f t="shared" si="449"/>
        <v>#N/A</v>
      </c>
      <c r="AP3157" s="1" t="e">
        <f t="shared" si="450"/>
        <v>#N/A</v>
      </c>
      <c r="AQ3157" s="1" t="e">
        <f t="shared" si="451"/>
        <v>#N/A</v>
      </c>
    </row>
    <row r="3158" spans="1:43">
      <c r="A3158">
        <v>57</v>
      </c>
      <c r="B3158" t="s">
        <v>15087</v>
      </c>
      <c r="C3158" t="s">
        <v>4677</v>
      </c>
      <c r="D3158" t="e">
        <f t="shared" si="445"/>
        <v>#N/A</v>
      </c>
      <c r="K3158">
        <f t="shared" si="444"/>
        <v>1982</v>
      </c>
      <c r="L3158" t="s">
        <v>4635</v>
      </c>
      <c r="AA3158">
        <v>1574</v>
      </c>
      <c r="AB3158" s="1">
        <v>41852</v>
      </c>
      <c r="AC3158" t="s">
        <v>1563</v>
      </c>
      <c r="AD3158" s="2">
        <v>30000000</v>
      </c>
      <c r="AE3158" s="2">
        <v>30703100</v>
      </c>
      <c r="AF3158" s="2">
        <v>32404070</v>
      </c>
      <c r="AG3158">
        <v>8</v>
      </c>
      <c r="AH3158">
        <v>1</v>
      </c>
      <c r="AI3158">
        <v>14</v>
      </c>
      <c r="AK3158" s="1" t="e">
        <f t="shared" si="452"/>
        <v>#N/A</v>
      </c>
      <c r="AL3158" s="1" t="e">
        <f t="shared" si="446"/>
        <v>#N/A</v>
      </c>
      <c r="AM3158" s="1" t="e">
        <f t="shared" si="447"/>
        <v>#N/A</v>
      </c>
      <c r="AN3158" s="1" t="e">
        <f t="shared" si="448"/>
        <v>#N/A</v>
      </c>
      <c r="AO3158" s="1" t="e">
        <f t="shared" si="449"/>
        <v>#N/A</v>
      </c>
      <c r="AP3158" s="1" t="e">
        <f t="shared" si="450"/>
        <v>#N/A</v>
      </c>
      <c r="AQ3158" s="1" t="e">
        <f t="shared" si="451"/>
        <v>#N/A</v>
      </c>
    </row>
    <row r="3159" spans="1:43">
      <c r="A3159">
        <v>58</v>
      </c>
      <c r="B3159" t="s">
        <v>15088</v>
      </c>
      <c r="C3159" t="s">
        <v>4677</v>
      </c>
      <c r="D3159" t="e">
        <f t="shared" si="445"/>
        <v>#N/A</v>
      </c>
      <c r="K3159">
        <f t="shared" ref="K3159:K3222" si="453">2013-INT((ROW()-2)/100)</f>
        <v>1982</v>
      </c>
      <c r="L3159" t="s">
        <v>4682</v>
      </c>
      <c r="M3159" t="s">
        <v>5184</v>
      </c>
      <c r="N3159" t="s">
        <v>4878</v>
      </c>
      <c r="O3159" t="s">
        <v>15089</v>
      </c>
      <c r="P3159" t="s">
        <v>15090</v>
      </c>
      <c r="Q3159" t="s">
        <v>15091</v>
      </c>
      <c r="R3159" t="s">
        <v>15092</v>
      </c>
      <c r="AA3159">
        <v>2501</v>
      </c>
      <c r="AB3159" s="1">
        <v>41873</v>
      </c>
      <c r="AC3159" t="s">
        <v>2483</v>
      </c>
      <c r="AD3159" s="2">
        <v>15000000</v>
      </c>
      <c r="AE3159" s="2">
        <v>30127963</v>
      </c>
      <c r="AF3159" s="2">
        <v>30127963</v>
      </c>
      <c r="AG3159">
        <v>8</v>
      </c>
      <c r="AH3159">
        <v>22</v>
      </c>
      <c r="AI3159">
        <v>14</v>
      </c>
      <c r="AK3159" s="1" t="e">
        <f t="shared" si="452"/>
        <v>#N/A</v>
      </c>
      <c r="AL3159" s="1" t="e">
        <f t="shared" si="446"/>
        <v>#N/A</v>
      </c>
      <c r="AM3159" s="1" t="e">
        <f t="shared" si="447"/>
        <v>#N/A</v>
      </c>
      <c r="AN3159" s="1" t="e">
        <f t="shared" si="448"/>
        <v>#N/A</v>
      </c>
      <c r="AO3159" s="1" t="e">
        <f t="shared" si="449"/>
        <v>#N/A</v>
      </c>
      <c r="AP3159" s="1" t="e">
        <f t="shared" si="450"/>
        <v>#N/A</v>
      </c>
      <c r="AQ3159" s="1" t="e">
        <f t="shared" si="451"/>
        <v>#N/A</v>
      </c>
    </row>
    <row r="3160" spans="1:43">
      <c r="A3160">
        <v>59</v>
      </c>
      <c r="B3160" t="s">
        <v>15093</v>
      </c>
      <c r="C3160" t="s">
        <v>13980</v>
      </c>
      <c r="D3160" t="e">
        <f t="shared" si="445"/>
        <v>#N/A</v>
      </c>
      <c r="K3160">
        <f t="shared" si="453"/>
        <v>1982</v>
      </c>
      <c r="L3160" t="s">
        <v>4682</v>
      </c>
      <c r="M3160" t="s">
        <v>5159</v>
      </c>
      <c r="N3160" t="s">
        <v>6382</v>
      </c>
      <c r="O3160" t="s">
        <v>13046</v>
      </c>
      <c r="P3160" t="s">
        <v>15094</v>
      </c>
      <c r="Q3160" t="s">
        <v>15095</v>
      </c>
      <c r="R3160" t="s">
        <v>15096</v>
      </c>
      <c r="AA3160">
        <v>1825</v>
      </c>
      <c r="AB3160" s="1">
        <v>41740</v>
      </c>
      <c r="AC3160" t="s">
        <v>1814</v>
      </c>
      <c r="AD3160" s="2">
        <v>25000000</v>
      </c>
      <c r="AE3160" s="2">
        <v>28842237</v>
      </c>
      <c r="AF3160" s="2">
        <v>28842237</v>
      </c>
      <c r="AG3160">
        <v>4</v>
      </c>
      <c r="AH3160">
        <v>11</v>
      </c>
      <c r="AI3160">
        <v>14</v>
      </c>
      <c r="AK3160" s="1" t="e">
        <f t="shared" si="452"/>
        <v>#N/A</v>
      </c>
      <c r="AL3160" s="1" t="e">
        <f t="shared" si="446"/>
        <v>#N/A</v>
      </c>
      <c r="AM3160" s="1" t="e">
        <f t="shared" si="447"/>
        <v>#N/A</v>
      </c>
      <c r="AN3160" s="1" t="e">
        <f t="shared" si="448"/>
        <v>#N/A</v>
      </c>
      <c r="AO3160" s="1" t="e">
        <f t="shared" si="449"/>
        <v>#N/A</v>
      </c>
      <c r="AP3160" s="1" t="e">
        <f t="shared" si="450"/>
        <v>#N/A</v>
      </c>
      <c r="AQ3160" s="1" t="e">
        <f t="shared" si="451"/>
        <v>#N/A</v>
      </c>
    </row>
    <row r="3161" spans="1:43">
      <c r="A3161">
        <v>60</v>
      </c>
      <c r="B3161" t="s">
        <v>15097</v>
      </c>
      <c r="C3161" t="s">
        <v>4677</v>
      </c>
      <c r="D3161" t="e">
        <f t="shared" si="445"/>
        <v>#N/A</v>
      </c>
      <c r="K3161">
        <f t="shared" si="453"/>
        <v>1982</v>
      </c>
      <c r="L3161" t="s">
        <v>4614</v>
      </c>
      <c r="M3161" t="s">
        <v>4689</v>
      </c>
      <c r="N3161" t="s">
        <v>5279</v>
      </c>
      <c r="O3161" t="s">
        <v>11650</v>
      </c>
      <c r="P3161" t="s">
        <v>15098</v>
      </c>
      <c r="Q3161" t="s">
        <v>15099</v>
      </c>
      <c r="R3161" t="s">
        <v>15100</v>
      </c>
      <c r="AA3161">
        <v>1747</v>
      </c>
      <c r="AB3161" s="1">
        <v>41929</v>
      </c>
      <c r="AC3161" t="s">
        <v>1736</v>
      </c>
      <c r="AD3161" s="2">
        <v>26000000</v>
      </c>
      <c r="AE3161" s="2">
        <v>26601180</v>
      </c>
      <c r="AF3161" s="2">
        <v>27701180</v>
      </c>
      <c r="AG3161">
        <v>10</v>
      </c>
      <c r="AH3161">
        <v>17</v>
      </c>
      <c r="AI3161">
        <v>14</v>
      </c>
      <c r="AK3161" s="1" t="e">
        <f t="shared" si="452"/>
        <v>#N/A</v>
      </c>
      <c r="AL3161" s="1" t="e">
        <f t="shared" si="446"/>
        <v>#N/A</v>
      </c>
      <c r="AM3161" s="1" t="e">
        <f t="shared" si="447"/>
        <v>#N/A</v>
      </c>
      <c r="AN3161" s="1" t="e">
        <f t="shared" si="448"/>
        <v>#N/A</v>
      </c>
      <c r="AO3161" s="1" t="e">
        <f t="shared" si="449"/>
        <v>#N/A</v>
      </c>
      <c r="AP3161" s="1" t="e">
        <f t="shared" si="450"/>
        <v>#N/A</v>
      </c>
      <c r="AQ3161" s="1" t="e">
        <f t="shared" si="451"/>
        <v>#N/A</v>
      </c>
    </row>
    <row r="3162" spans="1:43">
      <c r="A3162">
        <v>61</v>
      </c>
      <c r="B3162" t="s">
        <v>15101</v>
      </c>
      <c r="C3162" t="s">
        <v>11759</v>
      </c>
      <c r="D3162" t="e">
        <f t="shared" si="445"/>
        <v>#N/A</v>
      </c>
      <c r="K3162">
        <f t="shared" si="453"/>
        <v>1982</v>
      </c>
      <c r="L3162" t="s">
        <v>4682</v>
      </c>
      <c r="M3162" t="s">
        <v>4637</v>
      </c>
      <c r="N3162" t="s">
        <v>5266</v>
      </c>
      <c r="O3162" t="s">
        <v>15102</v>
      </c>
      <c r="P3162" t="s">
        <v>15103</v>
      </c>
      <c r="Q3162" t="s">
        <v>15104</v>
      </c>
      <c r="R3162" t="s">
        <v>15105</v>
      </c>
      <c r="AA3162">
        <v>2511</v>
      </c>
      <c r="AB3162" s="1">
        <v>41878</v>
      </c>
      <c r="AC3162" t="s">
        <v>2492</v>
      </c>
      <c r="AD3162" s="2">
        <v>15000000</v>
      </c>
      <c r="AE3162" s="2">
        <v>25018119</v>
      </c>
      <c r="AF3162" s="2">
        <v>25718119</v>
      </c>
      <c r="AG3162">
        <v>8</v>
      </c>
      <c r="AH3162">
        <v>27</v>
      </c>
      <c r="AI3162">
        <v>14</v>
      </c>
      <c r="AK3162" s="1" t="e">
        <f t="shared" si="452"/>
        <v>#N/A</v>
      </c>
      <c r="AL3162" s="1" t="e">
        <f t="shared" si="446"/>
        <v>#N/A</v>
      </c>
      <c r="AM3162" s="1" t="e">
        <f t="shared" si="447"/>
        <v>#N/A</v>
      </c>
      <c r="AN3162" s="1" t="e">
        <f t="shared" si="448"/>
        <v>#N/A</v>
      </c>
      <c r="AO3162" s="1" t="e">
        <f t="shared" si="449"/>
        <v>#N/A</v>
      </c>
      <c r="AP3162" s="1" t="e">
        <f t="shared" si="450"/>
        <v>#N/A</v>
      </c>
      <c r="AQ3162" s="1" t="e">
        <f t="shared" si="451"/>
        <v>#N/A</v>
      </c>
    </row>
    <row r="3163" spans="1:43">
      <c r="A3163">
        <v>62</v>
      </c>
      <c r="B3163" t="s">
        <v>15106</v>
      </c>
      <c r="C3163" t="s">
        <v>4677</v>
      </c>
      <c r="D3163" t="e">
        <f t="shared" si="445"/>
        <v>#N/A</v>
      </c>
      <c r="K3163">
        <f t="shared" si="453"/>
        <v>1982</v>
      </c>
      <c r="L3163" t="s">
        <v>4635</v>
      </c>
      <c r="AA3163">
        <v>1631</v>
      </c>
      <c r="AB3163" s="1">
        <v>42004</v>
      </c>
      <c r="AC3163" t="s">
        <v>1620</v>
      </c>
      <c r="AD3163" s="2">
        <v>30000000</v>
      </c>
      <c r="AE3163" s="2">
        <v>0</v>
      </c>
      <c r="AF3163" s="2">
        <v>25199891</v>
      </c>
      <c r="AG3163">
        <v>12</v>
      </c>
      <c r="AH3163">
        <v>31</v>
      </c>
      <c r="AI3163">
        <v>14</v>
      </c>
      <c r="AK3163" s="1" t="e">
        <f t="shared" si="452"/>
        <v>#N/A</v>
      </c>
      <c r="AL3163" s="1" t="e">
        <f t="shared" si="446"/>
        <v>#N/A</v>
      </c>
      <c r="AM3163" s="1" t="e">
        <f t="shared" si="447"/>
        <v>#N/A</v>
      </c>
      <c r="AN3163" s="1" t="e">
        <f t="shared" si="448"/>
        <v>#N/A</v>
      </c>
      <c r="AO3163" s="1" t="e">
        <f t="shared" si="449"/>
        <v>#N/A</v>
      </c>
      <c r="AP3163" s="1" t="e">
        <f t="shared" si="450"/>
        <v>#N/A</v>
      </c>
      <c r="AQ3163" s="1" t="e">
        <f t="shared" si="451"/>
        <v>#N/A</v>
      </c>
    </row>
    <row r="3164" spans="1:43">
      <c r="A3164">
        <v>63</v>
      </c>
      <c r="B3164" t="s">
        <v>15107</v>
      </c>
      <c r="C3164" t="s">
        <v>4677</v>
      </c>
      <c r="D3164" t="e">
        <f t="shared" si="445"/>
        <v>#N/A</v>
      </c>
      <c r="K3164">
        <f t="shared" si="453"/>
        <v>1982</v>
      </c>
      <c r="L3164" t="s">
        <v>4682</v>
      </c>
      <c r="M3164" t="s">
        <v>5013</v>
      </c>
      <c r="N3164" t="s">
        <v>4572</v>
      </c>
      <c r="O3164" t="s">
        <v>11650</v>
      </c>
      <c r="P3164" t="s">
        <v>15108</v>
      </c>
      <c r="Q3164" t="s">
        <v>15109</v>
      </c>
      <c r="R3164" t="s">
        <v>15110</v>
      </c>
      <c r="AA3164">
        <v>2314</v>
      </c>
      <c r="AB3164" s="1">
        <v>41740</v>
      </c>
      <c r="AC3164" t="s">
        <v>2298</v>
      </c>
      <c r="AD3164" s="2">
        <v>18000000</v>
      </c>
      <c r="AE3164" s="2">
        <v>4438438</v>
      </c>
      <c r="AF3164" s="2">
        <v>23910210</v>
      </c>
      <c r="AG3164">
        <v>4</v>
      </c>
      <c r="AH3164">
        <v>11</v>
      </c>
      <c r="AI3164">
        <v>14</v>
      </c>
      <c r="AK3164" s="1" t="e">
        <f t="shared" si="452"/>
        <v>#N/A</v>
      </c>
      <c r="AL3164" s="1" t="e">
        <f t="shared" si="446"/>
        <v>#N/A</v>
      </c>
      <c r="AM3164" s="1" t="e">
        <f t="shared" si="447"/>
        <v>#N/A</v>
      </c>
      <c r="AN3164" s="1" t="e">
        <f t="shared" si="448"/>
        <v>#N/A</v>
      </c>
      <c r="AO3164" s="1" t="e">
        <f t="shared" si="449"/>
        <v>#N/A</v>
      </c>
      <c r="AP3164" s="1" t="e">
        <f t="shared" si="450"/>
        <v>#N/A</v>
      </c>
      <c r="AQ3164" s="1" t="e">
        <f t="shared" si="451"/>
        <v>#N/A</v>
      </c>
    </row>
    <row r="3165" spans="1:43">
      <c r="A3165">
        <v>64</v>
      </c>
      <c r="B3165" t="s">
        <v>15111</v>
      </c>
      <c r="C3165" t="s">
        <v>13980</v>
      </c>
      <c r="D3165" t="e">
        <f t="shared" si="445"/>
        <v>#N/A</v>
      </c>
      <c r="K3165">
        <f t="shared" si="453"/>
        <v>1982</v>
      </c>
      <c r="L3165" t="s">
        <v>4682</v>
      </c>
      <c r="M3165" t="s">
        <v>4637</v>
      </c>
      <c r="N3165" t="s">
        <v>7453</v>
      </c>
      <c r="O3165" t="s">
        <v>15112</v>
      </c>
      <c r="P3165" t="s">
        <v>15112</v>
      </c>
      <c r="Q3165" t="s">
        <v>15113</v>
      </c>
      <c r="R3165" t="s">
        <v>15114</v>
      </c>
      <c r="AA3165">
        <v>755</v>
      </c>
      <c r="AB3165" s="1">
        <v>41684</v>
      </c>
      <c r="AC3165" t="s">
        <v>748</v>
      </c>
      <c r="AD3165" s="2">
        <v>60000000</v>
      </c>
      <c r="AE3165" s="2">
        <v>12600231</v>
      </c>
      <c r="AF3165" s="2">
        <v>22468620</v>
      </c>
      <c r="AG3165">
        <v>2</v>
      </c>
      <c r="AH3165">
        <v>14</v>
      </c>
      <c r="AI3165">
        <v>14</v>
      </c>
      <c r="AK3165" s="1" t="e">
        <f t="shared" si="452"/>
        <v>#N/A</v>
      </c>
      <c r="AL3165" s="1" t="e">
        <f t="shared" si="446"/>
        <v>#N/A</v>
      </c>
      <c r="AM3165" s="1" t="e">
        <f t="shared" si="447"/>
        <v>#N/A</v>
      </c>
      <c r="AN3165" s="1" t="e">
        <f t="shared" si="448"/>
        <v>#N/A</v>
      </c>
      <c r="AO3165" s="1" t="e">
        <f t="shared" si="449"/>
        <v>#N/A</v>
      </c>
      <c r="AP3165" s="1" t="e">
        <f t="shared" si="450"/>
        <v>#N/A</v>
      </c>
      <c r="AQ3165" s="1" t="e">
        <f t="shared" si="451"/>
        <v>#N/A</v>
      </c>
    </row>
    <row r="3166" spans="1:43">
      <c r="A3166">
        <v>65</v>
      </c>
      <c r="B3166" t="s">
        <v>2778</v>
      </c>
      <c r="C3166" t="s">
        <v>10764</v>
      </c>
      <c r="D3166">
        <f t="shared" si="445"/>
        <v>12000000</v>
      </c>
      <c r="K3166">
        <f t="shared" si="453"/>
        <v>1982</v>
      </c>
      <c r="L3166" t="s">
        <v>4829</v>
      </c>
      <c r="M3166" t="s">
        <v>4942</v>
      </c>
      <c r="N3166" t="s">
        <v>4944</v>
      </c>
      <c r="O3166" t="s">
        <v>4829</v>
      </c>
      <c r="P3166" t="s">
        <v>4829</v>
      </c>
      <c r="Q3166" t="s">
        <v>4829</v>
      </c>
      <c r="R3166" t="s">
        <v>4829</v>
      </c>
      <c r="AA3166">
        <v>3637</v>
      </c>
      <c r="AB3166" s="1">
        <v>41747</v>
      </c>
      <c r="AC3166" t="s">
        <v>3602</v>
      </c>
      <c r="AD3166" s="2">
        <v>4000000</v>
      </c>
      <c r="AE3166" s="2">
        <v>17329487</v>
      </c>
      <c r="AF3166" s="2">
        <v>21206861</v>
      </c>
      <c r="AG3166">
        <v>4</v>
      </c>
      <c r="AH3166">
        <v>18</v>
      </c>
      <c r="AI3166">
        <v>14</v>
      </c>
      <c r="AK3166" s="1" t="e">
        <f t="shared" si="452"/>
        <v>#N/A</v>
      </c>
      <c r="AL3166" s="1" t="e">
        <f t="shared" si="446"/>
        <v>#N/A</v>
      </c>
      <c r="AM3166" s="1" t="e">
        <f t="shared" si="447"/>
        <v>#N/A</v>
      </c>
      <c r="AN3166" s="1" t="e">
        <f t="shared" si="448"/>
        <v>#N/A</v>
      </c>
      <c r="AO3166" s="1" t="e">
        <f t="shared" si="449"/>
        <v>#N/A</v>
      </c>
      <c r="AP3166" s="1" t="e">
        <f t="shared" si="450"/>
        <v>#N/A</v>
      </c>
      <c r="AQ3166" s="1" t="e">
        <f t="shared" si="451"/>
        <v>#N/A</v>
      </c>
    </row>
    <row r="3167" spans="1:43">
      <c r="A3167">
        <v>66</v>
      </c>
      <c r="B3167" t="s">
        <v>15115</v>
      </c>
      <c r="C3167" t="s">
        <v>10764</v>
      </c>
      <c r="D3167" t="e">
        <f t="shared" si="445"/>
        <v>#N/A</v>
      </c>
      <c r="K3167">
        <f t="shared" si="453"/>
        <v>1982</v>
      </c>
      <c r="L3167" t="s">
        <v>4682</v>
      </c>
      <c r="M3167" t="s">
        <v>5184</v>
      </c>
      <c r="N3167" t="s">
        <v>5323</v>
      </c>
      <c r="O3167" t="s">
        <v>15116</v>
      </c>
      <c r="P3167" t="s">
        <v>15117</v>
      </c>
      <c r="Q3167" t="s">
        <v>15118</v>
      </c>
      <c r="R3167" t="s">
        <v>15119</v>
      </c>
      <c r="AA3167">
        <v>2788</v>
      </c>
      <c r="AB3167" s="1">
        <v>41985</v>
      </c>
      <c r="AC3167" t="s">
        <v>2764</v>
      </c>
      <c r="AD3167" s="2">
        <v>12000000</v>
      </c>
      <c r="AE3167" s="2">
        <v>19663835</v>
      </c>
      <c r="AF3167" s="2">
        <v>19663835</v>
      </c>
      <c r="AG3167">
        <v>12</v>
      </c>
      <c r="AH3167">
        <v>12</v>
      </c>
      <c r="AI3167">
        <v>14</v>
      </c>
      <c r="AK3167" s="1" t="e">
        <f t="shared" si="452"/>
        <v>#N/A</v>
      </c>
      <c r="AL3167" s="1" t="e">
        <f t="shared" si="446"/>
        <v>#N/A</v>
      </c>
      <c r="AM3167" s="1" t="e">
        <f t="shared" si="447"/>
        <v>#N/A</v>
      </c>
      <c r="AN3167" s="1" t="e">
        <f t="shared" si="448"/>
        <v>#N/A</v>
      </c>
      <c r="AO3167" s="1" t="e">
        <f t="shared" si="449"/>
        <v>#N/A</v>
      </c>
      <c r="AP3167" s="1" t="e">
        <f t="shared" si="450"/>
        <v>#N/A</v>
      </c>
      <c r="AQ3167" s="1" t="e">
        <f t="shared" si="451"/>
        <v>#N/A</v>
      </c>
    </row>
    <row r="3168" spans="1:43">
      <c r="A3168">
        <v>67</v>
      </c>
      <c r="B3168" t="s">
        <v>15120</v>
      </c>
      <c r="C3168" t="s">
        <v>13980</v>
      </c>
      <c r="D3168" t="e">
        <f t="shared" si="445"/>
        <v>#N/A</v>
      </c>
      <c r="K3168">
        <f t="shared" si="453"/>
        <v>1982</v>
      </c>
      <c r="L3168" t="s">
        <v>4614</v>
      </c>
      <c r="M3168" t="s">
        <v>4846</v>
      </c>
      <c r="N3168" t="s">
        <v>5296</v>
      </c>
      <c r="O3168" t="s">
        <v>15121</v>
      </c>
      <c r="P3168" t="s">
        <v>15122</v>
      </c>
      <c r="Q3168" t="s">
        <v>15123</v>
      </c>
      <c r="R3168" t="s">
        <v>15124</v>
      </c>
      <c r="AA3168">
        <v>1405</v>
      </c>
      <c r="AB3168" s="1">
        <v>41726</v>
      </c>
      <c r="AC3168" t="s">
        <v>1396</v>
      </c>
      <c r="AD3168" s="2">
        <v>35000000</v>
      </c>
      <c r="AE3168" s="2">
        <v>10508518</v>
      </c>
      <c r="AF3168" s="2">
        <v>18376443</v>
      </c>
      <c r="AG3168">
        <v>3</v>
      </c>
      <c r="AH3168">
        <v>28</v>
      </c>
      <c r="AI3168">
        <v>14</v>
      </c>
      <c r="AK3168" s="1" t="e">
        <f t="shared" si="452"/>
        <v>#N/A</v>
      </c>
      <c r="AL3168" s="1" t="e">
        <f t="shared" si="446"/>
        <v>#N/A</v>
      </c>
      <c r="AM3168" s="1" t="e">
        <f t="shared" si="447"/>
        <v>#N/A</v>
      </c>
      <c r="AN3168" s="1" t="e">
        <f t="shared" si="448"/>
        <v>#N/A</v>
      </c>
      <c r="AO3168" s="1" t="e">
        <f t="shared" si="449"/>
        <v>#N/A</v>
      </c>
      <c r="AP3168" s="1" t="e">
        <f t="shared" si="450"/>
        <v>#N/A</v>
      </c>
      <c r="AQ3168" s="1" t="e">
        <f t="shared" si="451"/>
        <v>#N/A</v>
      </c>
    </row>
    <row r="3169" spans="1:43">
      <c r="A3169">
        <v>68</v>
      </c>
      <c r="B3169" t="s">
        <v>15125</v>
      </c>
      <c r="C3169" t="s">
        <v>4677</v>
      </c>
      <c r="D3169" t="e">
        <f t="shared" si="445"/>
        <v>#N/A</v>
      </c>
      <c r="K3169">
        <f t="shared" si="453"/>
        <v>1982</v>
      </c>
      <c r="L3169" t="s">
        <v>4635</v>
      </c>
      <c r="AA3169">
        <v>1845</v>
      </c>
      <c r="AB3169" s="1">
        <v>41983</v>
      </c>
      <c r="AC3169" t="s">
        <v>1834</v>
      </c>
      <c r="AD3169" s="2">
        <v>25000000</v>
      </c>
      <c r="AE3169" s="2">
        <v>15666795</v>
      </c>
      <c r="AF3169" s="2">
        <v>15666795</v>
      </c>
      <c r="AG3169">
        <v>12</v>
      </c>
      <c r="AH3169">
        <v>10</v>
      </c>
      <c r="AI3169">
        <v>14</v>
      </c>
      <c r="AK3169" s="1" t="e">
        <f t="shared" si="452"/>
        <v>#N/A</v>
      </c>
      <c r="AL3169" s="1" t="e">
        <f t="shared" si="446"/>
        <v>#N/A</v>
      </c>
      <c r="AM3169" s="1" t="e">
        <f t="shared" si="447"/>
        <v>#N/A</v>
      </c>
      <c r="AN3169" s="1" t="e">
        <f t="shared" si="448"/>
        <v>#N/A</v>
      </c>
      <c r="AO3169" s="1" t="e">
        <f t="shared" si="449"/>
        <v>#N/A</v>
      </c>
      <c r="AP3169" s="1" t="e">
        <f t="shared" si="450"/>
        <v>#N/A</v>
      </c>
      <c r="AQ3169" s="1" t="e">
        <f t="shared" si="451"/>
        <v>#N/A</v>
      </c>
    </row>
    <row r="3170" spans="1:43">
      <c r="A3170">
        <v>69</v>
      </c>
      <c r="B3170" t="s">
        <v>15126</v>
      </c>
      <c r="C3170" t="s">
        <v>10764</v>
      </c>
      <c r="D3170" t="e">
        <f t="shared" si="445"/>
        <v>#N/A</v>
      </c>
      <c r="K3170">
        <f t="shared" si="453"/>
        <v>1982</v>
      </c>
      <c r="L3170" t="s">
        <v>4614</v>
      </c>
      <c r="M3170" t="s">
        <v>4689</v>
      </c>
      <c r="N3170" t="s">
        <v>4684</v>
      </c>
      <c r="O3170" t="s">
        <v>12269</v>
      </c>
      <c r="P3170" t="s">
        <v>15127</v>
      </c>
      <c r="Q3170" t="s">
        <v>15128</v>
      </c>
      <c r="R3170" t="s">
        <v>15129</v>
      </c>
      <c r="AA3170">
        <v>3268</v>
      </c>
      <c r="AB3170" s="1">
        <v>41957</v>
      </c>
      <c r="AC3170" t="s">
        <v>3236</v>
      </c>
      <c r="AD3170" s="2">
        <v>7000000</v>
      </c>
      <c r="AE3170" s="2">
        <v>14415523</v>
      </c>
      <c r="AF3170" s="2">
        <v>14415523</v>
      </c>
      <c r="AG3170">
        <v>11</v>
      </c>
      <c r="AH3170">
        <v>14</v>
      </c>
      <c r="AI3170">
        <v>14</v>
      </c>
      <c r="AK3170" s="1" t="e">
        <f t="shared" si="452"/>
        <v>#N/A</v>
      </c>
      <c r="AL3170" s="1" t="e">
        <f t="shared" si="446"/>
        <v>#N/A</v>
      </c>
      <c r="AM3170" s="1" t="e">
        <f t="shared" si="447"/>
        <v>#N/A</v>
      </c>
      <c r="AN3170" s="1" t="e">
        <f t="shared" si="448"/>
        <v>#N/A</v>
      </c>
      <c r="AO3170" s="1" t="e">
        <f t="shared" si="449"/>
        <v>#N/A</v>
      </c>
      <c r="AP3170" s="1" t="e">
        <f t="shared" si="450"/>
        <v>#N/A</v>
      </c>
      <c r="AQ3170" s="1" t="e">
        <f t="shared" si="451"/>
        <v>#N/A</v>
      </c>
    </row>
    <row r="3171" spans="1:43">
      <c r="A3171">
        <v>70</v>
      </c>
      <c r="B3171" t="s">
        <v>15130</v>
      </c>
      <c r="C3171" t="s">
        <v>5962</v>
      </c>
      <c r="D3171" t="e">
        <f t="shared" si="445"/>
        <v>#N/A</v>
      </c>
      <c r="K3171">
        <f t="shared" si="453"/>
        <v>1982</v>
      </c>
      <c r="L3171" t="s">
        <v>4682</v>
      </c>
      <c r="M3171" t="s">
        <v>4823</v>
      </c>
      <c r="N3171" t="s">
        <v>4572</v>
      </c>
      <c r="O3171" t="s">
        <v>12023</v>
      </c>
      <c r="P3171" t="s">
        <v>15131</v>
      </c>
      <c r="Q3171" t="s">
        <v>15132</v>
      </c>
      <c r="R3171" t="s">
        <v>15133</v>
      </c>
      <c r="AA3171">
        <v>2422</v>
      </c>
      <c r="AB3171" s="1">
        <v>41915</v>
      </c>
      <c r="AC3171" t="s">
        <v>2238</v>
      </c>
      <c r="AD3171" s="2">
        <v>16000000</v>
      </c>
      <c r="AE3171" s="2">
        <v>14019924</v>
      </c>
      <c r="AF3171" s="2">
        <v>14019924</v>
      </c>
      <c r="AG3171">
        <v>10</v>
      </c>
      <c r="AH3171">
        <v>3</v>
      </c>
      <c r="AI3171">
        <v>14</v>
      </c>
      <c r="AK3171" s="1" t="e">
        <f t="shared" si="452"/>
        <v>#N/A</v>
      </c>
      <c r="AL3171" s="1" t="e">
        <f t="shared" si="446"/>
        <v>#N/A</v>
      </c>
      <c r="AM3171" s="1" t="e">
        <f t="shared" si="447"/>
        <v>#N/A</v>
      </c>
      <c r="AN3171" s="1" t="e">
        <f t="shared" si="448"/>
        <v>#N/A</v>
      </c>
      <c r="AO3171" s="1" t="e">
        <f t="shared" si="449"/>
        <v>#N/A</v>
      </c>
      <c r="AP3171" s="1" t="e">
        <f t="shared" si="450"/>
        <v>#N/A</v>
      </c>
      <c r="AQ3171" s="1" t="e">
        <f t="shared" si="451"/>
        <v>#N/A</v>
      </c>
    </row>
    <row r="3172" spans="1:43">
      <c r="A3172">
        <v>71</v>
      </c>
      <c r="B3172" t="s">
        <v>15134</v>
      </c>
      <c r="C3172" t="s">
        <v>4628</v>
      </c>
      <c r="D3172" t="e">
        <f t="shared" si="445"/>
        <v>#N/A</v>
      </c>
      <c r="K3172">
        <f t="shared" si="453"/>
        <v>1982</v>
      </c>
      <c r="L3172" t="s">
        <v>4635</v>
      </c>
      <c r="AA3172">
        <v>2301</v>
      </c>
      <c r="AB3172" s="1">
        <v>41670</v>
      </c>
      <c r="AC3172" t="s">
        <v>2285</v>
      </c>
      <c r="AD3172" s="2">
        <v>18000000</v>
      </c>
      <c r="AE3172" s="2">
        <v>13371528</v>
      </c>
      <c r="AF3172" s="2">
        <v>13371528</v>
      </c>
      <c r="AG3172">
        <v>1</v>
      </c>
      <c r="AH3172">
        <v>31</v>
      </c>
      <c r="AI3172">
        <v>14</v>
      </c>
      <c r="AK3172" s="1" t="e">
        <f t="shared" si="452"/>
        <v>#N/A</v>
      </c>
      <c r="AL3172" s="1" t="e">
        <f t="shared" si="446"/>
        <v>#N/A</v>
      </c>
      <c r="AM3172" s="1" t="e">
        <f t="shared" si="447"/>
        <v>#N/A</v>
      </c>
      <c r="AN3172" s="1" t="e">
        <f t="shared" si="448"/>
        <v>#N/A</v>
      </c>
      <c r="AO3172" s="1" t="e">
        <f t="shared" si="449"/>
        <v>#N/A</v>
      </c>
      <c r="AP3172" s="1" t="e">
        <f t="shared" si="450"/>
        <v>#N/A</v>
      </c>
      <c r="AQ3172" s="1" t="e">
        <f t="shared" si="451"/>
        <v>#N/A</v>
      </c>
    </row>
    <row r="3173" spans="1:43">
      <c r="A3173">
        <v>72</v>
      </c>
      <c r="B3173" t="s">
        <v>15135</v>
      </c>
      <c r="C3173" t="s">
        <v>5962</v>
      </c>
      <c r="D3173" t="e">
        <f t="shared" si="445"/>
        <v>#N/A</v>
      </c>
      <c r="K3173">
        <f t="shared" si="453"/>
        <v>1982</v>
      </c>
      <c r="L3173" t="s">
        <v>4614</v>
      </c>
      <c r="M3173" t="s">
        <v>4984</v>
      </c>
      <c r="N3173" t="s">
        <v>4708</v>
      </c>
      <c r="O3173" t="s">
        <v>12000</v>
      </c>
      <c r="P3173" t="s">
        <v>15136</v>
      </c>
      <c r="Q3173" t="s">
        <v>15137</v>
      </c>
      <c r="R3173" t="s">
        <v>15138</v>
      </c>
      <c r="AA3173">
        <v>4064</v>
      </c>
      <c r="AB3173" s="1">
        <v>41698</v>
      </c>
      <c r="AC3173" t="s">
        <v>4017</v>
      </c>
      <c r="AD3173" s="2">
        <v>1700000</v>
      </c>
      <c r="AE3173" s="2">
        <v>4231500</v>
      </c>
      <c r="AF3173" s="2">
        <v>12231500</v>
      </c>
      <c r="AG3173">
        <v>2</v>
      </c>
      <c r="AH3173">
        <v>28</v>
      </c>
      <c r="AI3173">
        <v>14</v>
      </c>
      <c r="AK3173" s="1" t="e">
        <f t="shared" si="452"/>
        <v>#N/A</v>
      </c>
      <c r="AL3173" s="1" t="e">
        <f t="shared" si="446"/>
        <v>#N/A</v>
      </c>
      <c r="AM3173" s="1" t="e">
        <f t="shared" si="447"/>
        <v>#N/A</v>
      </c>
      <c r="AN3173" s="1" t="e">
        <f t="shared" si="448"/>
        <v>#N/A</v>
      </c>
      <c r="AO3173" s="1" t="e">
        <f t="shared" si="449"/>
        <v>#N/A</v>
      </c>
      <c r="AP3173" s="1" t="e">
        <f t="shared" si="450"/>
        <v>#N/A</v>
      </c>
      <c r="AQ3173" s="1" t="e">
        <f t="shared" si="451"/>
        <v>#N/A</v>
      </c>
    </row>
    <row r="3174" spans="1:43">
      <c r="A3174">
        <v>73</v>
      </c>
      <c r="B3174" t="s">
        <v>15139</v>
      </c>
      <c r="C3174" t="s">
        <v>14866</v>
      </c>
      <c r="D3174" t="e">
        <f t="shared" si="445"/>
        <v>#N/A</v>
      </c>
      <c r="K3174">
        <f t="shared" si="453"/>
        <v>1982</v>
      </c>
      <c r="L3174" t="s">
        <v>4614</v>
      </c>
      <c r="M3174" t="s">
        <v>5184</v>
      </c>
      <c r="N3174" t="s">
        <v>4757</v>
      </c>
      <c r="O3174" t="s">
        <v>15140</v>
      </c>
      <c r="P3174" t="s">
        <v>15141</v>
      </c>
      <c r="Q3174" t="s">
        <v>15142</v>
      </c>
      <c r="R3174" t="s">
        <v>15143</v>
      </c>
      <c r="AA3174">
        <v>585</v>
      </c>
      <c r="AB3174" s="1">
        <v>41768</v>
      </c>
      <c r="AC3174" t="s">
        <v>581</v>
      </c>
      <c r="AD3174" s="2">
        <v>70000000</v>
      </c>
      <c r="AE3174" s="2">
        <v>8462347</v>
      </c>
      <c r="AF3174" s="2">
        <v>8462347</v>
      </c>
      <c r="AG3174">
        <v>5</v>
      </c>
      <c r="AH3174">
        <v>9</v>
      </c>
      <c r="AI3174">
        <v>14</v>
      </c>
      <c r="AK3174" s="1" t="e">
        <f t="shared" si="452"/>
        <v>#N/A</v>
      </c>
      <c r="AL3174" s="1" t="e">
        <f t="shared" si="446"/>
        <v>#N/A</v>
      </c>
      <c r="AM3174" s="1" t="e">
        <f t="shared" si="447"/>
        <v>#N/A</v>
      </c>
      <c r="AN3174" s="1" t="e">
        <f t="shared" si="448"/>
        <v>#N/A</v>
      </c>
      <c r="AO3174" s="1" t="e">
        <f t="shared" si="449"/>
        <v>#N/A</v>
      </c>
      <c r="AP3174" s="1" t="e">
        <f t="shared" si="450"/>
        <v>#N/A</v>
      </c>
      <c r="AQ3174" s="1" t="e">
        <f t="shared" si="451"/>
        <v>#N/A</v>
      </c>
    </row>
    <row r="3175" spans="1:43">
      <c r="A3175">
        <v>74</v>
      </c>
      <c r="B3175" t="s">
        <v>15144</v>
      </c>
      <c r="C3175" t="s">
        <v>4607</v>
      </c>
      <c r="D3175" t="e">
        <f t="shared" si="445"/>
        <v>#N/A</v>
      </c>
      <c r="K3175">
        <f t="shared" si="453"/>
        <v>1982</v>
      </c>
      <c r="L3175" t="s">
        <v>4614</v>
      </c>
      <c r="M3175" t="s">
        <v>4788</v>
      </c>
      <c r="N3175" t="s">
        <v>5936</v>
      </c>
      <c r="O3175" t="s">
        <v>15145</v>
      </c>
      <c r="P3175" t="s">
        <v>15146</v>
      </c>
      <c r="Q3175" t="s">
        <v>15147</v>
      </c>
      <c r="R3175" t="s">
        <v>15148</v>
      </c>
      <c r="AA3175">
        <v>2980</v>
      </c>
      <c r="AB3175" s="1">
        <v>41712</v>
      </c>
      <c r="AC3175" t="s">
        <v>2954</v>
      </c>
      <c r="AD3175" s="2">
        <v>10000000</v>
      </c>
      <c r="AE3175" s="2">
        <v>7779614</v>
      </c>
      <c r="AF3175" s="2">
        <v>7843145</v>
      </c>
      <c r="AG3175">
        <v>3</v>
      </c>
      <c r="AH3175">
        <v>14</v>
      </c>
      <c r="AI3175">
        <v>14</v>
      </c>
      <c r="AK3175" s="1" t="e">
        <f t="shared" si="452"/>
        <v>#N/A</v>
      </c>
      <c r="AL3175" s="1" t="e">
        <f t="shared" si="446"/>
        <v>#N/A</v>
      </c>
      <c r="AM3175" s="1" t="e">
        <f t="shared" si="447"/>
        <v>#N/A</v>
      </c>
      <c r="AN3175" s="1" t="e">
        <f t="shared" si="448"/>
        <v>#N/A</v>
      </c>
      <c r="AO3175" s="1" t="e">
        <f t="shared" si="449"/>
        <v>#N/A</v>
      </c>
      <c r="AP3175" s="1" t="e">
        <f t="shared" si="450"/>
        <v>#N/A</v>
      </c>
      <c r="AQ3175" s="1" t="e">
        <f t="shared" si="451"/>
        <v>#N/A</v>
      </c>
    </row>
    <row r="3176" spans="1:43">
      <c r="A3176">
        <v>75</v>
      </c>
      <c r="B3176" t="s">
        <v>15149</v>
      </c>
      <c r="C3176" t="s">
        <v>4677</v>
      </c>
      <c r="D3176" t="e">
        <f t="shared" si="445"/>
        <v>#N/A</v>
      </c>
      <c r="K3176">
        <f t="shared" si="453"/>
        <v>1982</v>
      </c>
      <c r="L3176" t="s">
        <v>4614</v>
      </c>
      <c r="M3176" t="s">
        <v>4622</v>
      </c>
      <c r="N3176" t="s">
        <v>11210</v>
      </c>
      <c r="O3176" t="s">
        <v>15150</v>
      </c>
      <c r="P3176" t="s">
        <v>15151</v>
      </c>
      <c r="Q3176" t="s">
        <v>15152</v>
      </c>
      <c r="R3176" t="s">
        <v>15153</v>
      </c>
      <c r="AA3176">
        <v>3757</v>
      </c>
      <c r="AB3176" s="1">
        <v>41922</v>
      </c>
      <c r="AC3176" t="s">
        <v>3717</v>
      </c>
      <c r="AD3176" s="2">
        <v>3300000</v>
      </c>
      <c r="AE3176" s="2">
        <v>5457872</v>
      </c>
      <c r="AF3176" s="2">
        <v>6358964</v>
      </c>
      <c r="AG3176">
        <v>10</v>
      </c>
      <c r="AH3176">
        <v>10</v>
      </c>
      <c r="AI3176">
        <v>14</v>
      </c>
      <c r="AK3176" s="1" t="e">
        <f t="shared" si="452"/>
        <v>#N/A</v>
      </c>
      <c r="AL3176" s="1" t="e">
        <f t="shared" si="446"/>
        <v>#N/A</v>
      </c>
      <c r="AM3176" s="1" t="e">
        <f t="shared" si="447"/>
        <v>#N/A</v>
      </c>
      <c r="AN3176" s="1" t="e">
        <f t="shared" si="448"/>
        <v>#N/A</v>
      </c>
      <c r="AO3176" s="1" t="e">
        <f t="shared" si="449"/>
        <v>#N/A</v>
      </c>
      <c r="AP3176" s="1" t="e">
        <f t="shared" si="450"/>
        <v>#N/A</v>
      </c>
      <c r="AQ3176" s="1" t="e">
        <f t="shared" si="451"/>
        <v>#N/A</v>
      </c>
    </row>
    <row r="3177" spans="1:43">
      <c r="A3177">
        <v>76</v>
      </c>
      <c r="B3177" t="s">
        <v>15154</v>
      </c>
      <c r="C3177" t="s">
        <v>5962</v>
      </c>
      <c r="D3177" t="e">
        <f t="shared" si="445"/>
        <v>#N/A</v>
      </c>
      <c r="K3177">
        <f t="shared" si="453"/>
        <v>1982</v>
      </c>
      <c r="L3177" t="s">
        <v>4682</v>
      </c>
      <c r="M3177" t="s">
        <v>4622</v>
      </c>
      <c r="N3177" t="s">
        <v>4579</v>
      </c>
      <c r="O3177" t="s">
        <v>15155</v>
      </c>
      <c r="P3177" t="s">
        <v>15156</v>
      </c>
      <c r="Q3177" t="s">
        <v>15157</v>
      </c>
      <c r="R3177" t="s">
        <v>15158</v>
      </c>
      <c r="AA3177">
        <v>2668</v>
      </c>
      <c r="AB3177" s="1">
        <v>41733</v>
      </c>
      <c r="AC3177" t="s">
        <v>2647</v>
      </c>
      <c r="AD3177" s="2">
        <v>13300000</v>
      </c>
      <c r="AE3177" s="2">
        <v>2605039</v>
      </c>
      <c r="AF3177" s="2">
        <v>5726751</v>
      </c>
      <c r="AG3177">
        <v>4</v>
      </c>
      <c r="AH3177">
        <v>4</v>
      </c>
      <c r="AI3177">
        <v>14</v>
      </c>
      <c r="AK3177" s="1" t="e">
        <f t="shared" si="452"/>
        <v>#N/A</v>
      </c>
      <c r="AL3177" s="1" t="e">
        <f t="shared" si="446"/>
        <v>#N/A</v>
      </c>
      <c r="AM3177" s="1" t="e">
        <f t="shared" si="447"/>
        <v>#N/A</v>
      </c>
      <c r="AN3177" s="1" t="e">
        <f t="shared" si="448"/>
        <v>#N/A</v>
      </c>
      <c r="AO3177" s="1" t="e">
        <f t="shared" si="449"/>
        <v>#N/A</v>
      </c>
      <c r="AP3177" s="1" t="e">
        <f t="shared" si="450"/>
        <v>#N/A</v>
      </c>
      <c r="AQ3177" s="1" t="e">
        <f t="shared" si="451"/>
        <v>#N/A</v>
      </c>
    </row>
    <row r="3178" spans="1:43">
      <c r="A3178">
        <v>77</v>
      </c>
      <c r="B3178" t="s">
        <v>15159</v>
      </c>
      <c r="C3178" t="s">
        <v>4607</v>
      </c>
      <c r="D3178" t="e">
        <f t="shared" si="445"/>
        <v>#N/A</v>
      </c>
      <c r="K3178">
        <f t="shared" si="453"/>
        <v>1982</v>
      </c>
      <c r="L3178" t="s">
        <v>4614</v>
      </c>
      <c r="M3178" t="s">
        <v>5184</v>
      </c>
      <c r="N3178" t="s">
        <v>4572</v>
      </c>
      <c r="O3178" t="s">
        <v>15160</v>
      </c>
      <c r="P3178" t="s">
        <v>15161</v>
      </c>
      <c r="Q3178" t="s">
        <v>15162</v>
      </c>
      <c r="R3178" t="s">
        <v>15163</v>
      </c>
      <c r="AA3178">
        <v>2992</v>
      </c>
      <c r="AB3178" s="1">
        <v>41998</v>
      </c>
      <c r="AC3178" t="s">
        <v>2966</v>
      </c>
      <c r="AD3178" s="2">
        <v>10000000</v>
      </c>
      <c r="AE3178" s="2">
        <v>5579981</v>
      </c>
      <c r="AF3178" s="2">
        <v>5579981</v>
      </c>
      <c r="AG3178">
        <v>12</v>
      </c>
      <c r="AH3178">
        <v>25</v>
      </c>
      <c r="AI3178">
        <v>14</v>
      </c>
      <c r="AK3178" s="1" t="e">
        <f t="shared" si="452"/>
        <v>#N/A</v>
      </c>
      <c r="AL3178" s="1" t="e">
        <f t="shared" si="446"/>
        <v>#N/A</v>
      </c>
      <c r="AM3178" s="1" t="e">
        <f t="shared" si="447"/>
        <v>#N/A</v>
      </c>
      <c r="AN3178" s="1" t="e">
        <f t="shared" si="448"/>
        <v>#N/A</v>
      </c>
      <c r="AO3178" s="1" t="e">
        <f t="shared" si="449"/>
        <v>#N/A</v>
      </c>
      <c r="AP3178" s="1" t="e">
        <f t="shared" si="450"/>
        <v>#N/A</v>
      </c>
      <c r="AQ3178" s="1" t="e">
        <f t="shared" si="451"/>
        <v>#N/A</v>
      </c>
    </row>
    <row r="3179" spans="1:43">
      <c r="A3179">
        <v>78</v>
      </c>
      <c r="B3179" t="s">
        <v>15164</v>
      </c>
      <c r="C3179" t="s">
        <v>10764</v>
      </c>
      <c r="D3179" t="e">
        <f t="shared" si="445"/>
        <v>#N/A</v>
      </c>
      <c r="K3179">
        <f t="shared" si="453"/>
        <v>1982</v>
      </c>
      <c r="L3179" t="s">
        <v>4682</v>
      </c>
      <c r="M3179" t="s">
        <v>5460</v>
      </c>
      <c r="N3179" t="s">
        <v>4690</v>
      </c>
      <c r="O3179" t="s">
        <v>7210</v>
      </c>
      <c r="P3179" t="s">
        <v>15165</v>
      </c>
      <c r="Q3179" t="s">
        <v>15166</v>
      </c>
      <c r="R3179" t="s">
        <v>15167</v>
      </c>
      <c r="AA3179">
        <v>3393</v>
      </c>
      <c r="AB3179" s="1">
        <v>41712</v>
      </c>
      <c r="AC3179" t="s">
        <v>3360</v>
      </c>
      <c r="AD3179" s="2">
        <v>6000000</v>
      </c>
      <c r="AE3179" s="2">
        <v>3322127</v>
      </c>
      <c r="AF3179" s="2">
        <v>3485383</v>
      </c>
      <c r="AG3179">
        <v>3</v>
      </c>
      <c r="AH3179">
        <v>14</v>
      </c>
      <c r="AI3179">
        <v>14</v>
      </c>
      <c r="AK3179" s="1" t="e">
        <f t="shared" si="452"/>
        <v>#N/A</v>
      </c>
      <c r="AL3179" s="1" t="e">
        <f t="shared" si="446"/>
        <v>#N/A</v>
      </c>
      <c r="AM3179" s="1" t="e">
        <f t="shared" si="447"/>
        <v>#N/A</v>
      </c>
      <c r="AN3179" s="1" t="e">
        <f t="shared" si="448"/>
        <v>#N/A</v>
      </c>
      <c r="AO3179" s="1" t="e">
        <f t="shared" si="449"/>
        <v>#N/A</v>
      </c>
      <c r="AP3179" s="1" t="e">
        <f t="shared" si="450"/>
        <v>#N/A</v>
      </c>
      <c r="AQ3179" s="1" t="e">
        <f t="shared" si="451"/>
        <v>#N/A</v>
      </c>
    </row>
    <row r="3180" spans="1:43">
      <c r="A3180">
        <v>79</v>
      </c>
      <c r="B3180" t="s">
        <v>2712</v>
      </c>
      <c r="C3180" t="s">
        <v>4621</v>
      </c>
      <c r="D3180">
        <f t="shared" si="445"/>
        <v>134000</v>
      </c>
      <c r="K3180">
        <f t="shared" si="453"/>
        <v>1982</v>
      </c>
      <c r="L3180" t="s">
        <v>4682</v>
      </c>
      <c r="M3180" t="s">
        <v>4962</v>
      </c>
      <c r="N3180" t="s">
        <v>7411</v>
      </c>
      <c r="O3180" t="s">
        <v>13439</v>
      </c>
      <c r="P3180" t="s">
        <v>15168</v>
      </c>
      <c r="Q3180" t="s">
        <v>15169</v>
      </c>
      <c r="R3180" t="s">
        <v>15170</v>
      </c>
      <c r="AA3180">
        <v>3119</v>
      </c>
      <c r="AB3180" s="1">
        <v>41807</v>
      </c>
      <c r="AC3180" t="s">
        <v>3092</v>
      </c>
      <c r="AD3180" s="2">
        <v>9000000</v>
      </c>
      <c r="AE3180" s="2">
        <v>0</v>
      </c>
      <c r="AF3180" s="2">
        <v>3440939</v>
      </c>
      <c r="AG3180">
        <v>6</v>
      </c>
      <c r="AH3180">
        <v>17</v>
      </c>
      <c r="AI3180">
        <v>14</v>
      </c>
      <c r="AK3180" s="1" t="e">
        <f t="shared" si="452"/>
        <v>#N/A</v>
      </c>
      <c r="AL3180" s="1" t="e">
        <f t="shared" si="446"/>
        <v>#N/A</v>
      </c>
      <c r="AM3180" s="1" t="e">
        <f t="shared" si="447"/>
        <v>#N/A</v>
      </c>
      <c r="AN3180" s="1" t="e">
        <f t="shared" si="448"/>
        <v>#N/A</v>
      </c>
      <c r="AO3180" s="1" t="e">
        <f t="shared" si="449"/>
        <v>#N/A</v>
      </c>
      <c r="AP3180" s="1" t="e">
        <f t="shared" si="450"/>
        <v>#N/A</v>
      </c>
      <c r="AQ3180" s="1" t="e">
        <f t="shared" si="451"/>
        <v>#N/A</v>
      </c>
    </row>
    <row r="3181" spans="1:43">
      <c r="A3181">
        <v>80</v>
      </c>
      <c r="B3181" t="s">
        <v>15171</v>
      </c>
      <c r="C3181" t="s">
        <v>4677</v>
      </c>
      <c r="D3181" t="e">
        <f t="shared" si="445"/>
        <v>#N/A</v>
      </c>
      <c r="K3181">
        <f t="shared" si="453"/>
        <v>1982</v>
      </c>
      <c r="L3181" t="s">
        <v>4614</v>
      </c>
      <c r="M3181" t="s">
        <v>5574</v>
      </c>
      <c r="N3181" t="s">
        <v>4852</v>
      </c>
      <c r="O3181" t="s">
        <v>10614</v>
      </c>
      <c r="P3181" t="s">
        <v>13742</v>
      </c>
      <c r="Q3181" t="s">
        <v>15172</v>
      </c>
      <c r="R3181" t="s">
        <v>15173</v>
      </c>
      <c r="AA3181">
        <v>1081</v>
      </c>
      <c r="AB3181" s="1">
        <v>41998</v>
      </c>
      <c r="AC3181" t="s">
        <v>1074</v>
      </c>
      <c r="AD3181" s="2">
        <v>44000000</v>
      </c>
      <c r="AE3181" s="2">
        <v>2851000</v>
      </c>
      <c r="AF3181" s="2">
        <v>2851000</v>
      </c>
      <c r="AG3181">
        <v>12</v>
      </c>
      <c r="AH3181">
        <v>25</v>
      </c>
      <c r="AI3181">
        <v>14</v>
      </c>
      <c r="AK3181" s="1" t="e">
        <f t="shared" si="452"/>
        <v>#N/A</v>
      </c>
      <c r="AL3181" s="1" t="e">
        <f t="shared" si="446"/>
        <v>#N/A</v>
      </c>
      <c r="AM3181" s="1" t="e">
        <f t="shared" si="447"/>
        <v>#N/A</v>
      </c>
      <c r="AN3181" s="1" t="e">
        <f t="shared" si="448"/>
        <v>#N/A</v>
      </c>
      <c r="AO3181" s="1" t="e">
        <f t="shared" si="449"/>
        <v>#N/A</v>
      </c>
      <c r="AP3181" s="1" t="e">
        <f t="shared" si="450"/>
        <v>#N/A</v>
      </c>
      <c r="AQ3181" s="1" t="e">
        <f t="shared" si="451"/>
        <v>#N/A</v>
      </c>
    </row>
    <row r="3182" spans="1:43">
      <c r="A3182">
        <v>81</v>
      </c>
      <c r="B3182" t="s">
        <v>15174</v>
      </c>
      <c r="C3182" t="s">
        <v>4677</v>
      </c>
      <c r="D3182" t="e">
        <f t="shared" si="445"/>
        <v>#N/A</v>
      </c>
      <c r="K3182">
        <f t="shared" si="453"/>
        <v>1982</v>
      </c>
      <c r="L3182" t="s">
        <v>4829</v>
      </c>
      <c r="M3182" t="s">
        <v>4942</v>
      </c>
      <c r="N3182" t="s">
        <v>4944</v>
      </c>
      <c r="O3182" t="s">
        <v>4829</v>
      </c>
      <c r="P3182" t="s">
        <v>4829</v>
      </c>
      <c r="Q3182" t="s">
        <v>4829</v>
      </c>
      <c r="R3182" t="s">
        <v>4829</v>
      </c>
      <c r="AA3182">
        <v>3535</v>
      </c>
      <c r="AB3182" s="1">
        <v>41922</v>
      </c>
      <c r="AC3182" t="s">
        <v>3501</v>
      </c>
      <c r="AD3182" s="2">
        <v>5000000</v>
      </c>
      <c r="AE3182" s="2">
        <v>2450846</v>
      </c>
      <c r="AF3182" s="2">
        <v>2450846</v>
      </c>
      <c r="AG3182">
        <v>10</v>
      </c>
      <c r="AH3182">
        <v>10</v>
      </c>
      <c r="AI3182">
        <v>14</v>
      </c>
      <c r="AK3182" s="1" t="e">
        <f t="shared" si="452"/>
        <v>#N/A</v>
      </c>
      <c r="AL3182" s="1" t="e">
        <f t="shared" si="446"/>
        <v>#N/A</v>
      </c>
      <c r="AM3182" s="1" t="e">
        <f t="shared" si="447"/>
        <v>#N/A</v>
      </c>
      <c r="AN3182" s="1" t="e">
        <f t="shared" si="448"/>
        <v>#N/A</v>
      </c>
      <c r="AO3182" s="1" t="e">
        <f t="shared" si="449"/>
        <v>#N/A</v>
      </c>
      <c r="AP3182" s="1" t="e">
        <f t="shared" si="450"/>
        <v>#N/A</v>
      </c>
      <c r="AQ3182" s="1" t="e">
        <f t="shared" si="451"/>
        <v>#N/A</v>
      </c>
    </row>
    <row r="3183" spans="1:43">
      <c r="A3183">
        <v>82</v>
      </c>
      <c r="B3183" t="s">
        <v>15175</v>
      </c>
      <c r="C3183" t="s">
        <v>4621</v>
      </c>
      <c r="D3183" t="e">
        <f t="shared" si="445"/>
        <v>#N/A</v>
      </c>
      <c r="K3183">
        <f t="shared" si="453"/>
        <v>1982</v>
      </c>
      <c r="L3183" t="s">
        <v>4614</v>
      </c>
      <c r="M3183" t="s">
        <v>4788</v>
      </c>
      <c r="N3183" t="s">
        <v>4572</v>
      </c>
      <c r="O3183" t="s">
        <v>11326</v>
      </c>
      <c r="P3183" t="s">
        <v>15176</v>
      </c>
      <c r="Q3183" t="s">
        <v>15177</v>
      </c>
      <c r="R3183" t="s">
        <v>15178</v>
      </c>
      <c r="AA3183">
        <v>2435</v>
      </c>
      <c r="AB3183" s="1">
        <v>41957</v>
      </c>
      <c r="AC3183" t="s">
        <v>2418</v>
      </c>
      <c r="AD3183" s="2">
        <v>16000000</v>
      </c>
      <c r="AE3183" s="2">
        <v>2158069</v>
      </c>
      <c r="AF3183" s="2">
        <v>2158069</v>
      </c>
      <c r="AG3183">
        <v>11</v>
      </c>
      <c r="AH3183">
        <v>14</v>
      </c>
      <c r="AI3183">
        <v>14</v>
      </c>
      <c r="AK3183" s="1" t="e">
        <f t="shared" si="452"/>
        <v>#N/A</v>
      </c>
      <c r="AL3183" s="1" t="e">
        <f t="shared" si="446"/>
        <v>#N/A</v>
      </c>
      <c r="AM3183" s="1" t="e">
        <f t="shared" si="447"/>
        <v>#N/A</v>
      </c>
      <c r="AN3183" s="1" t="e">
        <f t="shared" si="448"/>
        <v>#N/A</v>
      </c>
      <c r="AO3183" s="1" t="e">
        <f t="shared" si="449"/>
        <v>#N/A</v>
      </c>
      <c r="AP3183" s="1" t="e">
        <f t="shared" si="450"/>
        <v>#N/A</v>
      </c>
      <c r="AQ3183" s="1" t="e">
        <f t="shared" si="451"/>
        <v>#N/A</v>
      </c>
    </row>
    <row r="3184" spans="1:43">
      <c r="A3184">
        <v>83</v>
      </c>
      <c r="B3184" t="s">
        <v>15179</v>
      </c>
      <c r="C3184" t="s">
        <v>5962</v>
      </c>
      <c r="D3184" t="e">
        <f t="shared" si="445"/>
        <v>#N/A</v>
      </c>
      <c r="K3184">
        <f t="shared" si="453"/>
        <v>1982</v>
      </c>
      <c r="L3184" t="s">
        <v>4682</v>
      </c>
      <c r="M3184" t="s">
        <v>5460</v>
      </c>
      <c r="N3184" t="s">
        <v>5045</v>
      </c>
      <c r="O3184" t="s">
        <v>15180</v>
      </c>
      <c r="P3184" t="s">
        <v>15181</v>
      </c>
      <c r="Q3184" t="s">
        <v>15182</v>
      </c>
      <c r="R3184" t="s">
        <v>15183</v>
      </c>
      <c r="AA3184">
        <v>3828</v>
      </c>
      <c r="AB3184" s="1">
        <v>41901</v>
      </c>
      <c r="AC3184" t="s">
        <v>3788</v>
      </c>
      <c r="AD3184" s="2">
        <v>3000000</v>
      </c>
      <c r="AE3184" s="2">
        <v>1821983</v>
      </c>
      <c r="AF3184" s="2">
        <v>1821983</v>
      </c>
      <c r="AG3184">
        <v>9</v>
      </c>
      <c r="AH3184">
        <v>19</v>
      </c>
      <c r="AI3184">
        <v>14</v>
      </c>
      <c r="AK3184" s="1" t="e">
        <f t="shared" si="452"/>
        <v>#N/A</v>
      </c>
      <c r="AL3184" s="1" t="e">
        <f t="shared" si="446"/>
        <v>#N/A</v>
      </c>
      <c r="AM3184" s="1" t="e">
        <f t="shared" si="447"/>
        <v>#N/A</v>
      </c>
      <c r="AN3184" s="1" t="e">
        <f t="shared" si="448"/>
        <v>#N/A</v>
      </c>
      <c r="AO3184" s="1" t="e">
        <f t="shared" si="449"/>
        <v>#N/A</v>
      </c>
      <c r="AP3184" s="1" t="e">
        <f t="shared" si="450"/>
        <v>#N/A</v>
      </c>
      <c r="AQ3184" s="1" t="e">
        <f t="shared" si="451"/>
        <v>#N/A</v>
      </c>
    </row>
    <row r="3185" spans="1:43">
      <c r="A3185">
        <v>84</v>
      </c>
      <c r="B3185" t="s">
        <v>15184</v>
      </c>
      <c r="C3185" t="s">
        <v>14866</v>
      </c>
      <c r="D3185" t="e">
        <f t="shared" si="445"/>
        <v>#N/A</v>
      </c>
      <c r="K3185">
        <f t="shared" si="453"/>
        <v>1982</v>
      </c>
      <c r="L3185" t="s">
        <v>4636</v>
      </c>
      <c r="M3185" t="s">
        <v>4779</v>
      </c>
      <c r="N3185" t="s">
        <v>15185</v>
      </c>
      <c r="O3185" t="s">
        <v>15186</v>
      </c>
      <c r="P3185" t="s">
        <v>15187</v>
      </c>
      <c r="Q3185" t="s">
        <v>15188</v>
      </c>
      <c r="R3185" t="s">
        <v>15189</v>
      </c>
      <c r="AA3185">
        <v>3540</v>
      </c>
      <c r="AB3185" s="1">
        <v>41894</v>
      </c>
      <c r="AC3185" t="s">
        <v>3506</v>
      </c>
      <c r="AD3185" s="2">
        <v>5000000</v>
      </c>
      <c r="AE3185" s="2">
        <v>851690</v>
      </c>
      <c r="AF3185" s="2">
        <v>851690</v>
      </c>
      <c r="AG3185">
        <v>9</v>
      </c>
      <c r="AH3185">
        <v>12</v>
      </c>
      <c r="AI3185">
        <v>14</v>
      </c>
      <c r="AK3185" s="1" t="e">
        <f t="shared" si="452"/>
        <v>#N/A</v>
      </c>
      <c r="AL3185" s="1" t="e">
        <f t="shared" si="446"/>
        <v>#N/A</v>
      </c>
      <c r="AM3185" s="1" t="e">
        <f t="shared" si="447"/>
        <v>#N/A</v>
      </c>
      <c r="AN3185" s="1" t="e">
        <f t="shared" si="448"/>
        <v>#N/A</v>
      </c>
      <c r="AO3185" s="1" t="e">
        <f t="shared" si="449"/>
        <v>#N/A</v>
      </c>
      <c r="AP3185" s="1" t="e">
        <f t="shared" si="450"/>
        <v>#N/A</v>
      </c>
      <c r="AQ3185" s="1" t="e">
        <f t="shared" si="451"/>
        <v>#N/A</v>
      </c>
    </row>
    <row r="3186" spans="1:43">
      <c r="A3186">
        <v>85</v>
      </c>
      <c r="B3186" t="s">
        <v>15190</v>
      </c>
      <c r="C3186" t="s">
        <v>13980</v>
      </c>
      <c r="D3186" t="e">
        <f t="shared" si="445"/>
        <v>#N/A</v>
      </c>
      <c r="K3186">
        <f t="shared" si="453"/>
        <v>1982</v>
      </c>
      <c r="L3186" t="s">
        <v>4682</v>
      </c>
      <c r="M3186" t="s">
        <v>4984</v>
      </c>
      <c r="N3186" t="s">
        <v>5185</v>
      </c>
      <c r="O3186" t="s">
        <v>13117</v>
      </c>
      <c r="P3186" t="s">
        <v>13117</v>
      </c>
      <c r="Q3186" t="s">
        <v>15191</v>
      </c>
      <c r="R3186" t="s">
        <v>15192</v>
      </c>
      <c r="AA3186">
        <v>3843</v>
      </c>
      <c r="AB3186" s="1">
        <v>41866</v>
      </c>
      <c r="AC3186" t="s">
        <v>3803</v>
      </c>
      <c r="AD3186" s="2">
        <v>3000000</v>
      </c>
      <c r="AE3186" s="2">
        <v>78948</v>
      </c>
      <c r="AF3186" s="2">
        <v>78948</v>
      </c>
      <c r="AG3186">
        <v>8</v>
      </c>
      <c r="AH3186">
        <v>15</v>
      </c>
      <c r="AI3186">
        <v>14</v>
      </c>
      <c r="AK3186" s="1" t="e">
        <f t="shared" si="452"/>
        <v>#N/A</v>
      </c>
      <c r="AL3186" s="1" t="e">
        <f t="shared" si="446"/>
        <v>#N/A</v>
      </c>
      <c r="AM3186" s="1" t="e">
        <f t="shared" si="447"/>
        <v>#N/A</v>
      </c>
      <c r="AN3186" s="1" t="e">
        <f t="shared" si="448"/>
        <v>#N/A</v>
      </c>
      <c r="AO3186" s="1" t="e">
        <f t="shared" si="449"/>
        <v>#N/A</v>
      </c>
      <c r="AP3186" s="1" t="e">
        <f t="shared" si="450"/>
        <v>#N/A</v>
      </c>
      <c r="AQ3186" s="1" t="e">
        <f t="shared" si="451"/>
        <v>#N/A</v>
      </c>
    </row>
    <row r="3187" spans="1:43">
      <c r="A3187">
        <v>86</v>
      </c>
      <c r="B3187" t="s">
        <v>2643</v>
      </c>
      <c r="C3187" t="s">
        <v>4621</v>
      </c>
      <c r="D3187">
        <f t="shared" si="445"/>
        <v>13500000</v>
      </c>
      <c r="K3187">
        <f t="shared" si="453"/>
        <v>1982</v>
      </c>
      <c r="L3187" t="s">
        <v>4682</v>
      </c>
      <c r="M3187" t="s">
        <v>5574</v>
      </c>
      <c r="N3187" t="s">
        <v>4697</v>
      </c>
      <c r="O3187" t="s">
        <v>15193</v>
      </c>
      <c r="P3187" t="s">
        <v>15194</v>
      </c>
      <c r="Q3187" t="s">
        <v>15195</v>
      </c>
      <c r="R3187" t="s">
        <v>15196</v>
      </c>
      <c r="AA3187">
        <v>4002</v>
      </c>
      <c r="AB3187" s="1">
        <v>41901</v>
      </c>
      <c r="AC3187" t="s">
        <v>3957</v>
      </c>
      <c r="AD3187" s="2">
        <v>2000000</v>
      </c>
      <c r="AE3187" s="2">
        <v>72277</v>
      </c>
      <c r="AF3187" s="2">
        <v>72277</v>
      </c>
      <c r="AG3187">
        <v>9</v>
      </c>
      <c r="AH3187">
        <v>19</v>
      </c>
      <c r="AI3187">
        <v>14</v>
      </c>
      <c r="AK3187" s="1" t="e">
        <f t="shared" si="452"/>
        <v>#N/A</v>
      </c>
      <c r="AL3187" s="1" t="e">
        <f t="shared" si="446"/>
        <v>#N/A</v>
      </c>
      <c r="AM3187" s="1" t="e">
        <f t="shared" si="447"/>
        <v>#N/A</v>
      </c>
      <c r="AN3187" s="1" t="e">
        <f t="shared" si="448"/>
        <v>#N/A</v>
      </c>
      <c r="AO3187" s="1" t="e">
        <f t="shared" si="449"/>
        <v>#N/A</v>
      </c>
      <c r="AP3187" s="1" t="e">
        <f t="shared" si="450"/>
        <v>#N/A</v>
      </c>
      <c r="AQ3187" s="1" t="e">
        <f t="shared" si="451"/>
        <v>#N/A</v>
      </c>
    </row>
    <row r="3188" spans="1:43">
      <c r="A3188">
        <v>87</v>
      </c>
      <c r="B3188" t="s">
        <v>15197</v>
      </c>
      <c r="C3188" t="s">
        <v>4621</v>
      </c>
      <c r="D3188" t="e">
        <f t="shared" si="445"/>
        <v>#N/A</v>
      </c>
      <c r="K3188">
        <f t="shared" si="453"/>
        <v>1982</v>
      </c>
      <c r="L3188" t="s">
        <v>4614</v>
      </c>
      <c r="M3188" t="s">
        <v>4683</v>
      </c>
      <c r="N3188" t="s">
        <v>5728</v>
      </c>
      <c r="O3188" t="s">
        <v>14058</v>
      </c>
      <c r="P3188" t="s">
        <v>15198</v>
      </c>
      <c r="Q3188" t="s">
        <v>15199</v>
      </c>
      <c r="R3188" t="s">
        <v>15200</v>
      </c>
      <c r="AA3188">
        <v>4315</v>
      </c>
      <c r="AB3188" s="1">
        <v>41880</v>
      </c>
      <c r="AC3188" t="s">
        <v>4264</v>
      </c>
      <c r="AD3188" s="2">
        <v>750000</v>
      </c>
      <c r="AE3188" s="2">
        <v>59656</v>
      </c>
      <c r="AF3188" s="2">
        <v>59656</v>
      </c>
      <c r="AG3188">
        <v>8</v>
      </c>
      <c r="AH3188">
        <v>29</v>
      </c>
      <c r="AI3188">
        <v>14</v>
      </c>
      <c r="AK3188" s="1" t="e">
        <f t="shared" si="452"/>
        <v>#N/A</v>
      </c>
      <c r="AL3188" s="1" t="e">
        <f t="shared" si="446"/>
        <v>#N/A</v>
      </c>
      <c r="AM3188" s="1" t="e">
        <f t="shared" si="447"/>
        <v>#N/A</v>
      </c>
      <c r="AN3188" s="1" t="e">
        <f t="shared" si="448"/>
        <v>#N/A</v>
      </c>
      <c r="AO3188" s="1" t="e">
        <f t="shared" si="449"/>
        <v>#N/A</v>
      </c>
      <c r="AP3188" s="1" t="e">
        <f t="shared" si="450"/>
        <v>#N/A</v>
      </c>
      <c r="AQ3188" s="1" t="e">
        <f t="shared" si="451"/>
        <v>#N/A</v>
      </c>
    </row>
    <row r="3189" spans="1:43">
      <c r="A3189">
        <v>88</v>
      </c>
      <c r="B3189" t="s">
        <v>15201</v>
      </c>
      <c r="C3189" t="s">
        <v>4660</v>
      </c>
      <c r="D3189" t="e">
        <f t="shared" si="445"/>
        <v>#N/A</v>
      </c>
      <c r="K3189">
        <f t="shared" si="453"/>
        <v>1982</v>
      </c>
      <c r="L3189" t="s">
        <v>4682</v>
      </c>
      <c r="M3189" t="s">
        <v>5062</v>
      </c>
      <c r="N3189" t="s">
        <v>4708</v>
      </c>
      <c r="O3189" t="s">
        <v>15202</v>
      </c>
      <c r="P3189" t="s">
        <v>12528</v>
      </c>
      <c r="Q3189" t="s">
        <v>15203</v>
      </c>
      <c r="R3189" t="s">
        <v>15204</v>
      </c>
      <c r="AA3189">
        <v>4551</v>
      </c>
      <c r="AB3189" s="1">
        <v>41719</v>
      </c>
      <c r="AC3189" t="s">
        <v>4491</v>
      </c>
      <c r="AD3189" s="2">
        <v>100000</v>
      </c>
      <c r="AE3189" s="2">
        <v>59424</v>
      </c>
      <c r="AF3189" s="2">
        <v>59424</v>
      </c>
      <c r="AG3189">
        <v>3</v>
      </c>
      <c r="AH3189">
        <v>21</v>
      </c>
      <c r="AI3189">
        <v>14</v>
      </c>
      <c r="AK3189" s="1" t="e">
        <f t="shared" si="452"/>
        <v>#N/A</v>
      </c>
      <c r="AL3189" s="1" t="e">
        <f t="shared" si="446"/>
        <v>#N/A</v>
      </c>
      <c r="AM3189" s="1" t="e">
        <f t="shared" si="447"/>
        <v>#N/A</v>
      </c>
      <c r="AN3189" s="1" t="e">
        <f t="shared" si="448"/>
        <v>#N/A</v>
      </c>
      <c r="AO3189" s="1" t="e">
        <f t="shared" si="449"/>
        <v>#N/A</v>
      </c>
      <c r="AP3189" s="1" t="e">
        <f t="shared" si="450"/>
        <v>#N/A</v>
      </c>
      <c r="AQ3189" s="1" t="e">
        <f t="shared" si="451"/>
        <v>#N/A</v>
      </c>
    </row>
    <row r="3190" spans="1:43">
      <c r="A3190">
        <v>89</v>
      </c>
      <c r="B3190" t="s">
        <v>15205</v>
      </c>
      <c r="C3190" t="s">
        <v>5962</v>
      </c>
      <c r="D3190" t="e">
        <f t="shared" si="445"/>
        <v>#N/A</v>
      </c>
      <c r="K3190">
        <f t="shared" si="453"/>
        <v>1982</v>
      </c>
      <c r="L3190" t="s">
        <v>4614</v>
      </c>
      <c r="M3190" t="s">
        <v>5062</v>
      </c>
      <c r="N3190" t="s">
        <v>5728</v>
      </c>
      <c r="O3190" t="s">
        <v>10811</v>
      </c>
      <c r="P3190" t="s">
        <v>15206</v>
      </c>
      <c r="Q3190" t="s">
        <v>15207</v>
      </c>
      <c r="R3190" t="s">
        <v>15208</v>
      </c>
      <c r="AA3190">
        <v>3553</v>
      </c>
      <c r="AB3190" s="1">
        <v>41929</v>
      </c>
      <c r="AC3190" t="s">
        <v>3519</v>
      </c>
      <c r="AD3190" s="2">
        <v>5000000</v>
      </c>
      <c r="AE3190" s="2">
        <v>56001</v>
      </c>
      <c r="AF3190" s="2">
        <v>56001</v>
      </c>
      <c r="AG3190">
        <v>10</v>
      </c>
      <c r="AH3190">
        <v>17</v>
      </c>
      <c r="AI3190">
        <v>14</v>
      </c>
      <c r="AK3190" s="1" t="e">
        <f t="shared" si="452"/>
        <v>#N/A</v>
      </c>
      <c r="AL3190" s="1" t="e">
        <f t="shared" si="446"/>
        <v>#N/A</v>
      </c>
      <c r="AM3190" s="1" t="e">
        <f t="shared" si="447"/>
        <v>#N/A</v>
      </c>
      <c r="AN3190" s="1" t="e">
        <f t="shared" si="448"/>
        <v>#N/A</v>
      </c>
      <c r="AO3190" s="1" t="e">
        <f t="shared" si="449"/>
        <v>#N/A</v>
      </c>
      <c r="AP3190" s="1" t="e">
        <f t="shared" si="450"/>
        <v>#N/A</v>
      </c>
      <c r="AQ3190" s="1" t="e">
        <f t="shared" si="451"/>
        <v>#N/A</v>
      </c>
    </row>
    <row r="3191" spans="1:43">
      <c r="A3191">
        <v>90</v>
      </c>
      <c r="B3191" t="s">
        <v>15209</v>
      </c>
      <c r="C3191" t="s">
        <v>12670</v>
      </c>
      <c r="D3191" t="e">
        <f t="shared" si="445"/>
        <v>#N/A</v>
      </c>
      <c r="K3191">
        <f t="shared" si="453"/>
        <v>1982</v>
      </c>
      <c r="L3191" t="s">
        <v>4682</v>
      </c>
      <c r="M3191" t="s">
        <v>4779</v>
      </c>
      <c r="N3191" t="s">
        <v>5126</v>
      </c>
      <c r="O3191" t="s">
        <v>15210</v>
      </c>
      <c r="P3191" t="s">
        <v>15210</v>
      </c>
      <c r="Q3191" t="s">
        <v>15211</v>
      </c>
      <c r="R3191" t="s">
        <v>15212</v>
      </c>
      <c r="AA3191">
        <v>4339</v>
      </c>
      <c r="AB3191" s="1">
        <v>41761</v>
      </c>
      <c r="AC3191" t="s">
        <v>4287</v>
      </c>
      <c r="AD3191" s="2">
        <v>600000</v>
      </c>
      <c r="AE3191" s="2">
        <v>42557</v>
      </c>
      <c r="AF3191" s="2">
        <v>42557</v>
      </c>
      <c r="AG3191">
        <v>5</v>
      </c>
      <c r="AH3191">
        <v>2</v>
      </c>
      <c r="AI3191">
        <v>14</v>
      </c>
      <c r="AK3191" s="1" t="e">
        <f t="shared" si="452"/>
        <v>#N/A</v>
      </c>
      <c r="AL3191" s="1" t="e">
        <f t="shared" si="446"/>
        <v>#N/A</v>
      </c>
      <c r="AM3191" s="1" t="e">
        <f t="shared" si="447"/>
        <v>#N/A</v>
      </c>
      <c r="AN3191" s="1" t="e">
        <f t="shared" si="448"/>
        <v>#N/A</v>
      </c>
      <c r="AO3191" s="1" t="e">
        <f t="shared" si="449"/>
        <v>#N/A</v>
      </c>
      <c r="AP3191" s="1" t="e">
        <f t="shared" si="450"/>
        <v>#N/A</v>
      </c>
      <c r="AQ3191" s="1" t="e">
        <f t="shared" si="451"/>
        <v>#N/A</v>
      </c>
    </row>
    <row r="3192" spans="1:43">
      <c r="A3192">
        <v>91</v>
      </c>
      <c r="B3192" t="s">
        <v>2295</v>
      </c>
      <c r="C3192" t="s">
        <v>4677</v>
      </c>
      <c r="D3192">
        <f t="shared" si="445"/>
        <v>18000000</v>
      </c>
      <c r="K3192">
        <f t="shared" si="453"/>
        <v>1982</v>
      </c>
      <c r="L3192" t="s">
        <v>4614</v>
      </c>
      <c r="M3192" t="s">
        <v>5371</v>
      </c>
      <c r="N3192" t="s">
        <v>15213</v>
      </c>
      <c r="O3192" t="s">
        <v>14322</v>
      </c>
      <c r="P3192" t="s">
        <v>15214</v>
      </c>
      <c r="Q3192" t="s">
        <v>15215</v>
      </c>
      <c r="R3192" t="s">
        <v>15216</v>
      </c>
      <c r="AA3192">
        <v>3042</v>
      </c>
      <c r="AB3192" s="1">
        <v>41950</v>
      </c>
      <c r="AC3192" t="s">
        <v>3015</v>
      </c>
      <c r="AD3192" s="2">
        <v>10000000</v>
      </c>
      <c r="AE3192" s="2">
        <v>36051</v>
      </c>
      <c r="AF3192" s="2">
        <v>36051</v>
      </c>
      <c r="AG3192">
        <v>11</v>
      </c>
      <c r="AH3192">
        <v>7</v>
      </c>
      <c r="AI3192">
        <v>14</v>
      </c>
      <c r="AK3192" s="1" t="e">
        <f t="shared" si="452"/>
        <v>#N/A</v>
      </c>
      <c r="AL3192" s="1" t="e">
        <f t="shared" si="446"/>
        <v>#N/A</v>
      </c>
      <c r="AM3192" s="1" t="e">
        <f t="shared" si="447"/>
        <v>#N/A</v>
      </c>
      <c r="AN3192" s="1" t="e">
        <f t="shared" si="448"/>
        <v>#N/A</v>
      </c>
      <c r="AO3192" s="1" t="e">
        <f t="shared" si="449"/>
        <v>#N/A</v>
      </c>
      <c r="AP3192" s="1" t="e">
        <f t="shared" si="450"/>
        <v>#N/A</v>
      </c>
      <c r="AQ3192" s="1" t="e">
        <f t="shared" si="451"/>
        <v>#N/A</v>
      </c>
    </row>
    <row r="3193" spans="1:43">
      <c r="A3193">
        <v>92</v>
      </c>
      <c r="B3193" t="s">
        <v>15217</v>
      </c>
      <c r="C3193" t="s">
        <v>4628</v>
      </c>
      <c r="D3193" t="e">
        <f t="shared" si="445"/>
        <v>#N/A</v>
      </c>
      <c r="K3193">
        <f t="shared" si="453"/>
        <v>1982</v>
      </c>
      <c r="L3193" t="s">
        <v>4682</v>
      </c>
      <c r="M3193" t="s">
        <v>4823</v>
      </c>
      <c r="N3193" t="s">
        <v>5357</v>
      </c>
      <c r="O3193" t="s">
        <v>12892</v>
      </c>
      <c r="P3193" t="s">
        <v>12892</v>
      </c>
      <c r="Q3193" t="s">
        <v>15218</v>
      </c>
      <c r="R3193" t="s">
        <v>15219</v>
      </c>
      <c r="AA3193">
        <v>4552</v>
      </c>
      <c r="AB3193" s="1">
        <v>41809</v>
      </c>
      <c r="AC3193" t="s">
        <v>4492</v>
      </c>
      <c r="AD3193" s="2">
        <v>100000</v>
      </c>
      <c r="AE3193" s="2">
        <v>20056</v>
      </c>
      <c r="AF3193" s="2">
        <v>20056</v>
      </c>
      <c r="AG3193">
        <v>6</v>
      </c>
      <c r="AH3193">
        <v>19</v>
      </c>
      <c r="AI3193">
        <v>14</v>
      </c>
      <c r="AK3193" s="1" t="e">
        <f t="shared" si="452"/>
        <v>#N/A</v>
      </c>
      <c r="AL3193" s="1" t="e">
        <f t="shared" si="446"/>
        <v>#N/A</v>
      </c>
      <c r="AM3193" s="1" t="e">
        <f t="shared" si="447"/>
        <v>#N/A</v>
      </c>
      <c r="AN3193" s="1" t="e">
        <f t="shared" si="448"/>
        <v>#N/A</v>
      </c>
      <c r="AO3193" s="1" t="e">
        <f t="shared" si="449"/>
        <v>#N/A</v>
      </c>
      <c r="AP3193" s="1" t="e">
        <f t="shared" si="450"/>
        <v>#N/A</v>
      </c>
      <c r="AQ3193" s="1" t="e">
        <f t="shared" si="451"/>
        <v>#N/A</v>
      </c>
    </row>
    <row r="3194" spans="1:43">
      <c r="A3194">
        <v>93</v>
      </c>
      <c r="B3194" t="s">
        <v>4571</v>
      </c>
      <c r="C3194" t="s">
        <v>13980</v>
      </c>
      <c r="D3194" t="e">
        <f t="shared" si="445"/>
        <v>#N/A</v>
      </c>
      <c r="K3194">
        <f t="shared" si="453"/>
        <v>1982</v>
      </c>
      <c r="L3194" t="s">
        <v>4682</v>
      </c>
      <c r="M3194" t="s">
        <v>4763</v>
      </c>
      <c r="N3194" t="s">
        <v>15220</v>
      </c>
      <c r="O3194" t="s">
        <v>11167</v>
      </c>
      <c r="P3194" t="s">
        <v>11167</v>
      </c>
      <c r="Q3194" t="s">
        <v>15221</v>
      </c>
      <c r="R3194" t="s">
        <v>15222</v>
      </c>
      <c r="AA3194">
        <v>4473</v>
      </c>
      <c r="AB3194" s="1">
        <v>41796</v>
      </c>
      <c r="AC3194" t="s">
        <v>4419</v>
      </c>
      <c r="AD3194" s="2">
        <v>250000</v>
      </c>
      <c r="AE3194" s="2">
        <v>18823</v>
      </c>
      <c r="AF3194" s="2">
        <v>18823</v>
      </c>
      <c r="AG3194">
        <v>6</v>
      </c>
      <c r="AH3194">
        <v>6</v>
      </c>
      <c r="AI3194">
        <v>14</v>
      </c>
      <c r="AK3194" s="1" t="e">
        <f t="shared" si="452"/>
        <v>#N/A</v>
      </c>
      <c r="AL3194" s="1" t="e">
        <f t="shared" si="446"/>
        <v>#N/A</v>
      </c>
      <c r="AM3194" s="1" t="e">
        <f t="shared" si="447"/>
        <v>#N/A</v>
      </c>
      <c r="AN3194" s="1" t="e">
        <f t="shared" si="448"/>
        <v>#N/A</v>
      </c>
      <c r="AO3194" s="1" t="e">
        <f t="shared" si="449"/>
        <v>#N/A</v>
      </c>
      <c r="AP3194" s="1" t="e">
        <f t="shared" si="450"/>
        <v>#N/A</v>
      </c>
      <c r="AQ3194" s="1" t="e">
        <f t="shared" si="451"/>
        <v>#N/A</v>
      </c>
    </row>
    <row r="3195" spans="1:43">
      <c r="A3195">
        <v>94</v>
      </c>
      <c r="B3195" t="s">
        <v>15223</v>
      </c>
      <c r="C3195" t="s">
        <v>5962</v>
      </c>
      <c r="D3195" t="e">
        <f t="shared" si="445"/>
        <v>#N/A</v>
      </c>
      <c r="K3195">
        <f t="shared" si="453"/>
        <v>1982</v>
      </c>
      <c r="L3195" t="s">
        <v>4614</v>
      </c>
      <c r="M3195" t="s">
        <v>5119</v>
      </c>
      <c r="N3195" t="s">
        <v>4852</v>
      </c>
      <c r="O3195" t="s">
        <v>10242</v>
      </c>
      <c r="P3195" t="s">
        <v>15224</v>
      </c>
      <c r="Q3195" t="s">
        <v>15225</v>
      </c>
      <c r="R3195" t="s">
        <v>15226</v>
      </c>
      <c r="AA3195">
        <v>4402</v>
      </c>
      <c r="AB3195" s="1">
        <v>41831</v>
      </c>
      <c r="AC3195" t="s">
        <v>4349</v>
      </c>
      <c r="AD3195" s="2">
        <v>450000</v>
      </c>
      <c r="AE3195" s="2">
        <v>13486</v>
      </c>
      <c r="AF3195" s="2">
        <v>13486</v>
      </c>
      <c r="AG3195">
        <v>7</v>
      </c>
      <c r="AH3195">
        <v>11</v>
      </c>
      <c r="AI3195">
        <v>14</v>
      </c>
      <c r="AK3195" s="1" t="e">
        <f t="shared" si="452"/>
        <v>#N/A</v>
      </c>
      <c r="AL3195" s="1" t="e">
        <f t="shared" si="446"/>
        <v>#N/A</v>
      </c>
      <c r="AM3195" s="1" t="e">
        <f t="shared" si="447"/>
        <v>#N/A</v>
      </c>
      <c r="AN3195" s="1" t="e">
        <f t="shared" si="448"/>
        <v>#N/A</v>
      </c>
      <c r="AO3195" s="1" t="e">
        <f t="shared" si="449"/>
        <v>#N/A</v>
      </c>
      <c r="AP3195" s="1" t="e">
        <f t="shared" si="450"/>
        <v>#N/A</v>
      </c>
      <c r="AQ3195" s="1" t="e">
        <f t="shared" si="451"/>
        <v>#N/A</v>
      </c>
    </row>
    <row r="3196" spans="1:43">
      <c r="A3196">
        <v>95</v>
      </c>
      <c r="B3196" t="s">
        <v>1876</v>
      </c>
      <c r="C3196" t="s">
        <v>4660</v>
      </c>
      <c r="D3196" t="e">
        <f t="shared" si="445"/>
        <v>#N/A</v>
      </c>
      <c r="K3196">
        <f t="shared" si="453"/>
        <v>1982</v>
      </c>
      <c r="L3196" t="s">
        <v>4829</v>
      </c>
      <c r="M3196" t="s">
        <v>4942</v>
      </c>
      <c r="N3196" t="s">
        <v>4944</v>
      </c>
      <c r="O3196" t="s">
        <v>4829</v>
      </c>
      <c r="P3196" t="s">
        <v>4829</v>
      </c>
      <c r="Q3196" t="s">
        <v>4829</v>
      </c>
      <c r="R3196" t="s">
        <v>4829</v>
      </c>
      <c r="AA3196">
        <v>4475</v>
      </c>
      <c r="AB3196" s="1">
        <v>41866</v>
      </c>
      <c r="AC3196" t="s">
        <v>4421</v>
      </c>
      <c r="AD3196" s="2">
        <v>250000</v>
      </c>
      <c r="AE3196" s="2">
        <v>12848</v>
      </c>
      <c r="AF3196" s="2">
        <v>12848</v>
      </c>
      <c r="AG3196">
        <v>8</v>
      </c>
      <c r="AH3196">
        <v>15</v>
      </c>
      <c r="AI3196">
        <v>14</v>
      </c>
      <c r="AK3196" s="1" t="e">
        <f t="shared" si="452"/>
        <v>#N/A</v>
      </c>
      <c r="AL3196" s="1" t="e">
        <f t="shared" si="446"/>
        <v>#N/A</v>
      </c>
      <c r="AM3196" s="1" t="e">
        <f t="shared" si="447"/>
        <v>#N/A</v>
      </c>
      <c r="AN3196" s="1" t="e">
        <f t="shared" si="448"/>
        <v>#N/A</v>
      </c>
      <c r="AO3196" s="1" t="e">
        <f t="shared" si="449"/>
        <v>#N/A</v>
      </c>
      <c r="AP3196" s="1" t="e">
        <f t="shared" si="450"/>
        <v>#N/A</v>
      </c>
      <c r="AQ3196" s="1" t="e">
        <f t="shared" si="451"/>
        <v>#N/A</v>
      </c>
    </row>
    <row r="3197" spans="1:43">
      <c r="A3197">
        <v>96</v>
      </c>
      <c r="B3197" t="s">
        <v>999</v>
      </c>
      <c r="C3197" t="s">
        <v>5962</v>
      </c>
      <c r="D3197">
        <f t="shared" si="445"/>
        <v>46000000</v>
      </c>
      <c r="K3197">
        <f t="shared" si="453"/>
        <v>1982</v>
      </c>
      <c r="L3197" t="s">
        <v>4635</v>
      </c>
      <c r="AA3197">
        <v>3609</v>
      </c>
      <c r="AB3197" s="1">
        <v>41887</v>
      </c>
      <c r="AC3197" t="s">
        <v>3575</v>
      </c>
      <c r="AD3197" s="2">
        <v>4500000</v>
      </c>
      <c r="AE3197" s="2">
        <v>11774</v>
      </c>
      <c r="AF3197" s="2">
        <v>11774</v>
      </c>
      <c r="AG3197">
        <v>9</v>
      </c>
      <c r="AH3197">
        <v>5</v>
      </c>
      <c r="AI3197">
        <v>14</v>
      </c>
      <c r="AK3197" s="1" t="e">
        <f t="shared" si="452"/>
        <v>#N/A</v>
      </c>
      <c r="AL3197" s="1" t="e">
        <f t="shared" si="446"/>
        <v>#N/A</v>
      </c>
      <c r="AM3197" s="1" t="e">
        <f t="shared" si="447"/>
        <v>#N/A</v>
      </c>
      <c r="AN3197" s="1" t="e">
        <f t="shared" si="448"/>
        <v>#N/A</v>
      </c>
      <c r="AO3197" s="1" t="e">
        <f t="shared" si="449"/>
        <v>#N/A</v>
      </c>
      <c r="AP3197" s="1" t="e">
        <f t="shared" si="450"/>
        <v>#N/A</v>
      </c>
      <c r="AQ3197" s="1" t="e">
        <f t="shared" si="451"/>
        <v>#N/A</v>
      </c>
    </row>
    <row r="3198" spans="1:43">
      <c r="A3198">
        <v>97</v>
      </c>
      <c r="B3198" t="s">
        <v>15227</v>
      </c>
      <c r="C3198" t="s">
        <v>4660</v>
      </c>
      <c r="D3198" t="e">
        <f t="shared" si="445"/>
        <v>#N/A</v>
      </c>
      <c r="K3198">
        <f t="shared" si="453"/>
        <v>1982</v>
      </c>
      <c r="L3198" t="s">
        <v>4636</v>
      </c>
      <c r="M3198" t="s">
        <v>4935</v>
      </c>
      <c r="N3198" t="s">
        <v>15228</v>
      </c>
      <c r="O3198" t="s">
        <v>15229</v>
      </c>
      <c r="P3198" t="s">
        <v>15230</v>
      </c>
      <c r="Q3198" t="s">
        <v>15231</v>
      </c>
      <c r="R3198" t="s">
        <v>4829</v>
      </c>
      <c r="AA3198">
        <v>4139</v>
      </c>
      <c r="AB3198" s="1">
        <v>41803</v>
      </c>
      <c r="AC3198" t="s">
        <v>4091</v>
      </c>
      <c r="AD3198" s="2">
        <v>1300000</v>
      </c>
      <c r="AE3198" s="2">
        <v>11278</v>
      </c>
      <c r="AF3198" s="2">
        <v>11278</v>
      </c>
      <c r="AG3198">
        <v>6</v>
      </c>
      <c r="AH3198">
        <v>13</v>
      </c>
      <c r="AI3198">
        <v>14</v>
      </c>
      <c r="AK3198" s="1" t="e">
        <f t="shared" si="452"/>
        <v>#N/A</v>
      </c>
      <c r="AL3198" s="1" t="e">
        <f t="shared" si="446"/>
        <v>#N/A</v>
      </c>
      <c r="AM3198" s="1" t="e">
        <f t="shared" si="447"/>
        <v>#N/A</v>
      </c>
      <c r="AN3198" s="1" t="e">
        <f t="shared" si="448"/>
        <v>#N/A</v>
      </c>
      <c r="AO3198" s="1" t="e">
        <f t="shared" si="449"/>
        <v>#N/A</v>
      </c>
      <c r="AP3198" s="1" t="e">
        <f t="shared" si="450"/>
        <v>#N/A</v>
      </c>
      <c r="AQ3198" s="1" t="e">
        <f t="shared" si="451"/>
        <v>#N/A</v>
      </c>
    </row>
    <row r="3199" spans="1:43">
      <c r="A3199">
        <v>98</v>
      </c>
      <c r="B3199" t="s">
        <v>15232</v>
      </c>
      <c r="C3199" t="s">
        <v>10764</v>
      </c>
      <c r="D3199" t="e">
        <f t="shared" si="445"/>
        <v>#N/A</v>
      </c>
      <c r="K3199">
        <f t="shared" si="453"/>
        <v>1982</v>
      </c>
      <c r="L3199" t="s">
        <v>4614</v>
      </c>
      <c r="M3199" t="s">
        <v>5779</v>
      </c>
      <c r="N3199" t="s">
        <v>6234</v>
      </c>
      <c r="O3199" t="s">
        <v>12094</v>
      </c>
      <c r="P3199" t="s">
        <v>15233</v>
      </c>
      <c r="Q3199" t="s">
        <v>15234</v>
      </c>
      <c r="R3199" t="s">
        <v>15235</v>
      </c>
      <c r="AA3199">
        <v>1434</v>
      </c>
      <c r="AB3199" s="1">
        <v>41887</v>
      </c>
      <c r="AC3199" t="s">
        <v>1425</v>
      </c>
      <c r="AD3199" s="2">
        <v>34000000</v>
      </c>
      <c r="AE3199" s="2">
        <v>4091</v>
      </c>
      <c r="AF3199" s="2">
        <v>4091</v>
      </c>
      <c r="AG3199">
        <v>9</v>
      </c>
      <c r="AH3199">
        <v>5</v>
      </c>
      <c r="AI3199">
        <v>14</v>
      </c>
      <c r="AK3199" s="1" t="e">
        <f t="shared" si="452"/>
        <v>#N/A</v>
      </c>
      <c r="AL3199" s="1" t="e">
        <f t="shared" si="446"/>
        <v>#N/A</v>
      </c>
      <c r="AM3199" s="1" t="e">
        <f t="shared" si="447"/>
        <v>#N/A</v>
      </c>
      <c r="AN3199" s="1" t="e">
        <f t="shared" si="448"/>
        <v>#N/A</v>
      </c>
      <c r="AO3199" s="1" t="e">
        <f t="shared" si="449"/>
        <v>#N/A</v>
      </c>
      <c r="AP3199" s="1" t="e">
        <f t="shared" si="450"/>
        <v>#N/A</v>
      </c>
      <c r="AQ3199" s="1" t="e">
        <f t="shared" si="451"/>
        <v>#N/A</v>
      </c>
    </row>
    <row r="3200" spans="1:43">
      <c r="A3200">
        <v>99</v>
      </c>
      <c r="B3200" t="s">
        <v>15236</v>
      </c>
      <c r="C3200" t="s">
        <v>15059</v>
      </c>
      <c r="D3200" t="e">
        <f t="shared" si="445"/>
        <v>#N/A</v>
      </c>
      <c r="K3200">
        <f t="shared" si="453"/>
        <v>1982</v>
      </c>
      <c r="L3200" t="s">
        <v>4635</v>
      </c>
      <c r="AA3200">
        <v>4511</v>
      </c>
      <c r="AB3200" s="1">
        <v>41712</v>
      </c>
      <c r="AC3200" t="s">
        <v>4455</v>
      </c>
      <c r="AD3200" s="2">
        <v>200000</v>
      </c>
      <c r="AE3200" s="2">
        <v>3648</v>
      </c>
      <c r="AF3200" s="2">
        <v>3648</v>
      </c>
      <c r="AG3200">
        <v>3</v>
      </c>
      <c r="AH3200">
        <v>14</v>
      </c>
      <c r="AI3200">
        <v>14</v>
      </c>
      <c r="AK3200" s="1" t="e">
        <f t="shared" si="452"/>
        <v>#N/A</v>
      </c>
      <c r="AL3200" s="1" t="e">
        <f t="shared" si="446"/>
        <v>#N/A</v>
      </c>
      <c r="AM3200" s="1" t="e">
        <f t="shared" si="447"/>
        <v>#N/A</v>
      </c>
      <c r="AN3200" s="1" t="e">
        <f t="shared" si="448"/>
        <v>#N/A</v>
      </c>
      <c r="AO3200" s="1" t="e">
        <f t="shared" si="449"/>
        <v>#N/A</v>
      </c>
      <c r="AP3200" s="1" t="e">
        <f t="shared" si="450"/>
        <v>#N/A</v>
      </c>
      <c r="AQ3200" s="1" t="e">
        <f t="shared" si="451"/>
        <v>#N/A</v>
      </c>
    </row>
    <row r="3201" spans="1:43">
      <c r="A3201">
        <v>100</v>
      </c>
      <c r="B3201" t="s">
        <v>15237</v>
      </c>
      <c r="C3201" t="s">
        <v>4628</v>
      </c>
      <c r="D3201" t="e">
        <f t="shared" si="445"/>
        <v>#N/A</v>
      </c>
      <c r="K3201">
        <f t="shared" si="453"/>
        <v>1982</v>
      </c>
      <c r="L3201" t="s">
        <v>4635</v>
      </c>
      <c r="AA3201">
        <v>4183</v>
      </c>
      <c r="AB3201" s="1">
        <v>41964</v>
      </c>
      <c r="AC3201" t="s">
        <v>4134</v>
      </c>
      <c r="AD3201" s="2">
        <v>1100000</v>
      </c>
      <c r="AE3201" s="2">
        <v>2636</v>
      </c>
      <c r="AF3201" s="2">
        <v>2636</v>
      </c>
      <c r="AG3201">
        <v>11</v>
      </c>
      <c r="AH3201">
        <v>21</v>
      </c>
      <c r="AI3201">
        <v>14</v>
      </c>
      <c r="AK3201" s="1" t="e">
        <f t="shared" si="452"/>
        <v>#N/A</v>
      </c>
      <c r="AL3201" s="1" t="e">
        <f t="shared" si="446"/>
        <v>#N/A</v>
      </c>
      <c r="AM3201" s="1" t="e">
        <f t="shared" si="447"/>
        <v>#N/A</v>
      </c>
      <c r="AN3201" s="1" t="e">
        <f t="shared" si="448"/>
        <v>#N/A</v>
      </c>
      <c r="AO3201" s="1" t="e">
        <f t="shared" si="449"/>
        <v>#N/A</v>
      </c>
      <c r="AP3201" s="1" t="e">
        <f t="shared" si="450"/>
        <v>#N/A</v>
      </c>
      <c r="AQ3201" s="1" t="e">
        <f t="shared" si="451"/>
        <v>#N/A</v>
      </c>
    </row>
    <row r="3202" spans="1:43">
      <c r="A3202">
        <v>1</v>
      </c>
      <c r="B3202" t="s">
        <v>2015</v>
      </c>
      <c r="C3202" t="s">
        <v>4660</v>
      </c>
      <c r="D3202">
        <f t="shared" si="445"/>
        <v>20000000</v>
      </c>
      <c r="K3202">
        <f t="shared" si="453"/>
        <v>1981</v>
      </c>
      <c r="L3202" t="s">
        <v>4614</v>
      </c>
      <c r="M3202" t="s">
        <v>4744</v>
      </c>
      <c r="N3202" t="s">
        <v>5045</v>
      </c>
      <c r="O3202" t="s">
        <v>5086</v>
      </c>
      <c r="P3202" t="s">
        <v>15238</v>
      </c>
      <c r="Q3202" t="s">
        <v>15239</v>
      </c>
      <c r="R3202" t="s">
        <v>15240</v>
      </c>
      <c r="AA3202">
        <v>4383</v>
      </c>
      <c r="AB3202" s="1">
        <v>41892</v>
      </c>
      <c r="AC3202" t="s">
        <v>4330</v>
      </c>
      <c r="AD3202" s="2">
        <v>500000</v>
      </c>
      <c r="AE3202" s="2">
        <v>1822</v>
      </c>
      <c r="AF3202" s="2">
        <v>1822</v>
      </c>
      <c r="AG3202">
        <v>9</v>
      </c>
      <c r="AH3202">
        <v>10</v>
      </c>
      <c r="AI3202">
        <v>14</v>
      </c>
      <c r="AK3202" s="1" t="e">
        <f t="shared" si="452"/>
        <v>#N/A</v>
      </c>
      <c r="AL3202" s="1" t="e">
        <f t="shared" si="446"/>
        <v>#N/A</v>
      </c>
      <c r="AM3202" s="1" t="e">
        <f t="shared" si="447"/>
        <v>#N/A</v>
      </c>
      <c r="AN3202" s="1" t="e">
        <f t="shared" si="448"/>
        <v>#N/A</v>
      </c>
      <c r="AO3202" s="1" t="e">
        <f t="shared" si="449"/>
        <v>#N/A</v>
      </c>
      <c r="AP3202" s="1" t="e">
        <f t="shared" si="450"/>
        <v>#N/A</v>
      </c>
      <c r="AQ3202" s="1" t="e">
        <f t="shared" si="451"/>
        <v>#N/A</v>
      </c>
    </row>
    <row r="3203" spans="1:43">
      <c r="A3203">
        <v>2</v>
      </c>
      <c r="B3203" t="s">
        <v>15241</v>
      </c>
      <c r="C3203" t="s">
        <v>4621</v>
      </c>
      <c r="D3203" t="e">
        <f t="shared" ref="D3203:D3266" si="454">VLOOKUP(B3203,AC3202:AF13201,2,FALSE)</f>
        <v>#N/A</v>
      </c>
      <c r="K3203">
        <f t="shared" si="453"/>
        <v>1981</v>
      </c>
      <c r="L3203" t="s">
        <v>4614</v>
      </c>
      <c r="M3203" t="s">
        <v>4806</v>
      </c>
      <c r="N3203" t="s">
        <v>4572</v>
      </c>
      <c r="O3203" t="s">
        <v>10899</v>
      </c>
      <c r="P3203" t="s">
        <v>15242</v>
      </c>
      <c r="Q3203" t="s">
        <v>15243</v>
      </c>
      <c r="R3203" t="s">
        <v>15244</v>
      </c>
      <c r="AA3203">
        <v>1897</v>
      </c>
      <c r="AB3203" s="1">
        <v>41649</v>
      </c>
      <c r="AC3203" t="s">
        <v>1886</v>
      </c>
      <c r="AD3203" s="2">
        <v>25000000</v>
      </c>
      <c r="AE3203" s="2">
        <v>0</v>
      </c>
      <c r="AF3203" s="2">
        <v>0</v>
      </c>
      <c r="AG3203">
        <v>1</v>
      </c>
      <c r="AH3203">
        <v>10</v>
      </c>
      <c r="AI3203">
        <v>14</v>
      </c>
      <c r="AK3203" s="1" t="e">
        <f t="shared" si="452"/>
        <v>#N/A</v>
      </c>
      <c r="AL3203" s="1" t="e">
        <f t="shared" ref="AL3203:AL3266" si="455">VLOOKUP($AC3203,$B$2:$R$10000,12,FALSE)</f>
        <v>#N/A</v>
      </c>
      <c r="AM3203" s="1" t="e">
        <f t="shared" ref="AM3203:AM3266" si="456">VLOOKUP($AC3203,$B$2:$R$10000,13,FALSE)</f>
        <v>#N/A</v>
      </c>
      <c r="AN3203" s="1" t="e">
        <f t="shared" ref="AN3203:AN3266" si="457">VLOOKUP($AC3203,$B$2:$R$10000,14,FALSE)</f>
        <v>#N/A</v>
      </c>
      <c r="AO3203" s="1" t="e">
        <f t="shared" ref="AO3203:AO3266" si="458">VLOOKUP($AC3203,$B$2:$R$10000,15,FALSE)</f>
        <v>#N/A</v>
      </c>
      <c r="AP3203" s="1" t="e">
        <f t="shared" ref="AP3203:AP3266" si="459">VLOOKUP($AC3203,$B$2:$R$10000,16,FALSE)</f>
        <v>#N/A</v>
      </c>
      <c r="AQ3203" s="1" t="e">
        <f t="shared" si="451"/>
        <v>#N/A</v>
      </c>
    </row>
    <row r="3204" spans="1:43">
      <c r="A3204">
        <v>3</v>
      </c>
      <c r="B3204" t="s">
        <v>831</v>
      </c>
      <c r="C3204" t="s">
        <v>4628</v>
      </c>
      <c r="D3204">
        <f t="shared" si="454"/>
        <v>54000000</v>
      </c>
      <c r="K3204">
        <f t="shared" si="453"/>
        <v>1981</v>
      </c>
      <c r="L3204" t="s">
        <v>4829</v>
      </c>
      <c r="M3204" t="s">
        <v>4942</v>
      </c>
      <c r="N3204" t="s">
        <v>4565</v>
      </c>
      <c r="O3204" t="s">
        <v>15245</v>
      </c>
      <c r="P3204" t="s">
        <v>4829</v>
      </c>
      <c r="Q3204" t="s">
        <v>15246</v>
      </c>
      <c r="R3204" t="s">
        <v>4829</v>
      </c>
      <c r="AA3204">
        <v>1929</v>
      </c>
      <c r="AB3204" s="1">
        <v>41957</v>
      </c>
      <c r="AC3204" t="s">
        <v>1918</v>
      </c>
      <c r="AD3204" s="2">
        <v>24000000</v>
      </c>
      <c r="AE3204" s="2">
        <v>0</v>
      </c>
      <c r="AF3204" s="2">
        <v>0</v>
      </c>
      <c r="AG3204">
        <v>11</v>
      </c>
      <c r="AH3204">
        <v>14</v>
      </c>
      <c r="AI3204">
        <v>14</v>
      </c>
      <c r="AK3204" s="1" t="e">
        <f t="shared" si="452"/>
        <v>#N/A</v>
      </c>
      <c r="AL3204" s="1" t="e">
        <f t="shared" si="455"/>
        <v>#N/A</v>
      </c>
      <c r="AM3204" s="1" t="e">
        <f t="shared" si="456"/>
        <v>#N/A</v>
      </c>
      <c r="AN3204" s="1" t="e">
        <f t="shared" si="457"/>
        <v>#N/A</v>
      </c>
      <c r="AO3204" s="1" t="e">
        <f t="shared" si="458"/>
        <v>#N/A</v>
      </c>
      <c r="AP3204" s="1" t="e">
        <f t="shared" si="459"/>
        <v>#N/A</v>
      </c>
      <c r="AQ3204" s="1" t="e">
        <f t="shared" si="451"/>
        <v>#N/A</v>
      </c>
    </row>
    <row r="3205" spans="1:43">
      <c r="A3205">
        <v>4</v>
      </c>
      <c r="B3205" t="s">
        <v>1185</v>
      </c>
      <c r="C3205" t="s">
        <v>4628</v>
      </c>
      <c r="D3205" t="e">
        <f t="shared" si="454"/>
        <v>#N/A</v>
      </c>
      <c r="K3205">
        <f t="shared" si="453"/>
        <v>1981</v>
      </c>
      <c r="L3205" t="s">
        <v>4614</v>
      </c>
      <c r="M3205" t="s">
        <v>5159</v>
      </c>
      <c r="N3205" t="s">
        <v>5174</v>
      </c>
      <c r="O3205" t="s">
        <v>15247</v>
      </c>
      <c r="P3205" t="s">
        <v>15247</v>
      </c>
      <c r="Q3205" t="s">
        <v>13042</v>
      </c>
      <c r="R3205" t="s">
        <v>15248</v>
      </c>
      <c r="AA3205">
        <v>2210</v>
      </c>
      <c r="AB3205" s="1">
        <v>41859</v>
      </c>
      <c r="AC3205" t="s">
        <v>2194</v>
      </c>
      <c r="AD3205" s="2">
        <v>20000000</v>
      </c>
      <c r="AE3205" s="2">
        <v>0</v>
      </c>
      <c r="AF3205" s="2">
        <v>0</v>
      </c>
      <c r="AG3205">
        <v>8</v>
      </c>
      <c r="AH3205">
        <v>8</v>
      </c>
      <c r="AI3205">
        <v>14</v>
      </c>
      <c r="AK3205" s="1" t="e">
        <f t="shared" si="452"/>
        <v>#N/A</v>
      </c>
      <c r="AL3205" s="1" t="e">
        <f t="shared" si="455"/>
        <v>#N/A</v>
      </c>
      <c r="AM3205" s="1" t="e">
        <f t="shared" si="456"/>
        <v>#N/A</v>
      </c>
      <c r="AN3205" s="1" t="e">
        <f t="shared" si="457"/>
        <v>#N/A</v>
      </c>
      <c r="AO3205" s="1" t="e">
        <f t="shared" si="458"/>
        <v>#N/A</v>
      </c>
      <c r="AP3205" s="1" t="e">
        <f t="shared" si="459"/>
        <v>#N/A</v>
      </c>
      <c r="AQ3205" s="1" t="e">
        <f t="shared" ref="AQ3205:AQ3268" si="460">VLOOKUP($AC3205,$B$2:$R$10000,2,FALSE)</f>
        <v>#N/A</v>
      </c>
    </row>
    <row r="3206" spans="1:43">
      <c r="A3206">
        <v>5</v>
      </c>
      <c r="B3206" t="s">
        <v>2882</v>
      </c>
      <c r="C3206" t="s">
        <v>10764</v>
      </c>
      <c r="D3206">
        <f t="shared" si="454"/>
        <v>10000000</v>
      </c>
      <c r="K3206">
        <f t="shared" si="453"/>
        <v>1981</v>
      </c>
      <c r="L3206" t="s">
        <v>4682</v>
      </c>
      <c r="M3206" t="s">
        <v>4857</v>
      </c>
      <c r="N3206" t="s">
        <v>6344</v>
      </c>
      <c r="O3206" t="s">
        <v>5575</v>
      </c>
      <c r="P3206" t="s">
        <v>15249</v>
      </c>
      <c r="Q3206" t="s">
        <v>15250</v>
      </c>
      <c r="R3206" t="s">
        <v>15251</v>
      </c>
      <c r="AA3206">
        <v>2214</v>
      </c>
      <c r="AB3206" s="1">
        <v>41880</v>
      </c>
      <c r="AC3206" t="s">
        <v>2198</v>
      </c>
      <c r="AD3206" s="2">
        <v>20000000</v>
      </c>
      <c r="AE3206" s="2">
        <v>0</v>
      </c>
      <c r="AF3206" s="2">
        <v>0</v>
      </c>
      <c r="AG3206">
        <v>8</v>
      </c>
      <c r="AH3206">
        <v>29</v>
      </c>
      <c r="AI3206">
        <v>14</v>
      </c>
      <c r="AK3206" s="1" t="e">
        <f t="shared" si="452"/>
        <v>#N/A</v>
      </c>
      <c r="AL3206" s="1" t="e">
        <f t="shared" si="455"/>
        <v>#N/A</v>
      </c>
      <c r="AM3206" s="1" t="e">
        <f t="shared" si="456"/>
        <v>#N/A</v>
      </c>
      <c r="AN3206" s="1" t="e">
        <f t="shared" si="457"/>
        <v>#N/A</v>
      </c>
      <c r="AO3206" s="1" t="e">
        <f t="shared" si="458"/>
        <v>#N/A</v>
      </c>
      <c r="AP3206" s="1" t="e">
        <f t="shared" si="459"/>
        <v>#N/A</v>
      </c>
      <c r="AQ3206" s="1" t="e">
        <f t="shared" si="460"/>
        <v>#N/A</v>
      </c>
    </row>
    <row r="3207" spans="1:43">
      <c r="A3207">
        <v>6</v>
      </c>
      <c r="B3207" t="s">
        <v>15252</v>
      </c>
      <c r="C3207" t="s">
        <v>4677</v>
      </c>
      <c r="D3207" t="e">
        <f t="shared" si="454"/>
        <v>#N/A</v>
      </c>
      <c r="K3207">
        <f t="shared" si="453"/>
        <v>1981</v>
      </c>
      <c r="L3207" t="s">
        <v>4614</v>
      </c>
      <c r="M3207" t="s">
        <v>4738</v>
      </c>
      <c r="N3207" t="s">
        <v>5285</v>
      </c>
      <c r="O3207" t="s">
        <v>14322</v>
      </c>
      <c r="P3207" t="s">
        <v>15253</v>
      </c>
      <c r="Q3207" t="s">
        <v>15254</v>
      </c>
      <c r="R3207" t="s">
        <v>15255</v>
      </c>
      <c r="AA3207">
        <v>2215</v>
      </c>
      <c r="AB3207" s="1">
        <v>41891</v>
      </c>
      <c r="AC3207" t="s">
        <v>2199</v>
      </c>
      <c r="AD3207" s="2">
        <v>20000000</v>
      </c>
      <c r="AE3207" s="2">
        <v>0</v>
      </c>
      <c r="AF3207" s="2">
        <v>0</v>
      </c>
      <c r="AG3207">
        <v>9</v>
      </c>
      <c r="AH3207">
        <v>9</v>
      </c>
      <c r="AI3207">
        <v>14</v>
      </c>
      <c r="AK3207" s="1" t="e">
        <f t="shared" si="452"/>
        <v>#N/A</v>
      </c>
      <c r="AL3207" s="1" t="e">
        <f t="shared" si="455"/>
        <v>#N/A</v>
      </c>
      <c r="AM3207" s="1" t="e">
        <f t="shared" si="456"/>
        <v>#N/A</v>
      </c>
      <c r="AN3207" s="1" t="e">
        <f t="shared" si="457"/>
        <v>#N/A</v>
      </c>
      <c r="AO3207" s="1" t="e">
        <f t="shared" si="458"/>
        <v>#N/A</v>
      </c>
      <c r="AP3207" s="1" t="e">
        <f t="shared" si="459"/>
        <v>#N/A</v>
      </c>
      <c r="AQ3207" s="1" t="e">
        <f t="shared" si="460"/>
        <v>#N/A</v>
      </c>
    </row>
    <row r="3208" spans="1:43">
      <c r="A3208">
        <v>7</v>
      </c>
      <c r="B3208" t="s">
        <v>3403</v>
      </c>
      <c r="C3208" t="s">
        <v>10764</v>
      </c>
      <c r="D3208">
        <f t="shared" si="454"/>
        <v>5500000</v>
      </c>
      <c r="K3208">
        <f t="shared" si="453"/>
        <v>1981</v>
      </c>
      <c r="L3208" t="s">
        <v>4614</v>
      </c>
      <c r="M3208" t="s">
        <v>4823</v>
      </c>
      <c r="N3208" t="s">
        <v>7970</v>
      </c>
      <c r="O3208" t="s">
        <v>14272</v>
      </c>
      <c r="P3208" t="s">
        <v>15256</v>
      </c>
      <c r="Q3208" t="s">
        <v>15257</v>
      </c>
      <c r="R3208" t="s">
        <v>15258</v>
      </c>
      <c r="AA3208">
        <v>2328</v>
      </c>
      <c r="AB3208" s="1">
        <v>41873</v>
      </c>
      <c r="AC3208" t="s">
        <v>2312</v>
      </c>
      <c r="AD3208" s="2">
        <v>18000000</v>
      </c>
      <c r="AE3208" s="2">
        <v>0</v>
      </c>
      <c r="AF3208" s="2">
        <v>0</v>
      </c>
      <c r="AG3208">
        <v>8</v>
      </c>
      <c r="AH3208">
        <v>22</v>
      </c>
      <c r="AI3208">
        <v>14</v>
      </c>
      <c r="AK3208" s="1" t="e">
        <f t="shared" si="452"/>
        <v>#N/A</v>
      </c>
      <c r="AL3208" s="1" t="e">
        <f t="shared" si="455"/>
        <v>#N/A</v>
      </c>
      <c r="AM3208" s="1" t="e">
        <f t="shared" si="456"/>
        <v>#N/A</v>
      </c>
      <c r="AN3208" s="1" t="e">
        <f t="shared" si="457"/>
        <v>#N/A</v>
      </c>
      <c r="AO3208" s="1" t="e">
        <f t="shared" si="458"/>
        <v>#N/A</v>
      </c>
      <c r="AP3208" s="1" t="e">
        <f t="shared" si="459"/>
        <v>#N/A</v>
      </c>
      <c r="AQ3208" s="1" t="e">
        <f t="shared" si="460"/>
        <v>#N/A</v>
      </c>
    </row>
    <row r="3209" spans="1:43">
      <c r="A3209">
        <v>8</v>
      </c>
      <c r="B3209" t="s">
        <v>1649</v>
      </c>
      <c r="C3209" t="s">
        <v>5962</v>
      </c>
      <c r="D3209">
        <f t="shared" si="454"/>
        <v>28000000</v>
      </c>
      <c r="K3209">
        <f t="shared" si="453"/>
        <v>1981</v>
      </c>
      <c r="L3209" t="s">
        <v>4614</v>
      </c>
      <c r="M3209" t="s">
        <v>5100</v>
      </c>
      <c r="N3209" t="s">
        <v>5432</v>
      </c>
      <c r="O3209" t="s">
        <v>13892</v>
      </c>
      <c r="P3209" t="s">
        <v>13893</v>
      </c>
      <c r="Q3209" t="s">
        <v>15259</v>
      </c>
      <c r="R3209" t="s">
        <v>15260</v>
      </c>
      <c r="AA3209">
        <v>2329</v>
      </c>
      <c r="AB3209" s="1">
        <v>41957</v>
      </c>
      <c r="AC3209" t="s">
        <v>2313</v>
      </c>
      <c r="AD3209" s="2">
        <v>18000000</v>
      </c>
      <c r="AE3209" s="2">
        <v>0</v>
      </c>
      <c r="AF3209" s="2">
        <v>0</v>
      </c>
      <c r="AG3209">
        <v>11</v>
      </c>
      <c r="AH3209">
        <v>14</v>
      </c>
      <c r="AI3209">
        <v>14</v>
      </c>
      <c r="AK3209" s="1" t="e">
        <f t="shared" si="452"/>
        <v>#N/A</v>
      </c>
      <c r="AL3209" s="1" t="e">
        <f t="shared" si="455"/>
        <v>#N/A</v>
      </c>
      <c r="AM3209" s="1" t="e">
        <f t="shared" si="456"/>
        <v>#N/A</v>
      </c>
      <c r="AN3209" s="1" t="e">
        <f t="shared" si="457"/>
        <v>#N/A</v>
      </c>
      <c r="AO3209" s="1" t="e">
        <f t="shared" si="458"/>
        <v>#N/A</v>
      </c>
      <c r="AP3209" s="1" t="e">
        <f t="shared" si="459"/>
        <v>#N/A</v>
      </c>
      <c r="AQ3209" s="1" t="e">
        <f t="shared" si="460"/>
        <v>#N/A</v>
      </c>
    </row>
    <row r="3210" spans="1:43">
      <c r="A3210">
        <v>9</v>
      </c>
      <c r="B3210" t="s">
        <v>3295</v>
      </c>
      <c r="C3210" t="s">
        <v>4621</v>
      </c>
      <c r="D3210">
        <f t="shared" si="454"/>
        <v>6500000</v>
      </c>
      <c r="K3210">
        <f t="shared" si="453"/>
        <v>1981</v>
      </c>
      <c r="L3210" t="s">
        <v>4614</v>
      </c>
      <c r="M3210" t="s">
        <v>4788</v>
      </c>
      <c r="N3210" t="s">
        <v>4852</v>
      </c>
      <c r="O3210" t="s">
        <v>13710</v>
      </c>
      <c r="P3210" t="s">
        <v>13710</v>
      </c>
      <c r="Q3210" t="s">
        <v>15261</v>
      </c>
      <c r="R3210" t="s">
        <v>15262</v>
      </c>
      <c r="AA3210">
        <v>2596</v>
      </c>
      <c r="AB3210" s="1">
        <v>41978</v>
      </c>
      <c r="AC3210" t="s">
        <v>2577</v>
      </c>
      <c r="AD3210" s="2">
        <v>15000000</v>
      </c>
      <c r="AE3210" s="2">
        <v>0</v>
      </c>
      <c r="AF3210" s="2">
        <v>0</v>
      </c>
      <c r="AG3210">
        <v>12</v>
      </c>
      <c r="AH3210">
        <v>5</v>
      </c>
      <c r="AI3210">
        <v>14</v>
      </c>
      <c r="AK3210" s="1" t="e">
        <f t="shared" si="452"/>
        <v>#N/A</v>
      </c>
      <c r="AL3210" s="1" t="e">
        <f t="shared" si="455"/>
        <v>#N/A</v>
      </c>
      <c r="AM3210" s="1" t="e">
        <f t="shared" si="456"/>
        <v>#N/A</v>
      </c>
      <c r="AN3210" s="1" t="e">
        <f t="shared" si="457"/>
        <v>#N/A</v>
      </c>
      <c r="AO3210" s="1" t="e">
        <f t="shared" si="458"/>
        <v>#N/A</v>
      </c>
      <c r="AP3210" s="1" t="e">
        <f t="shared" si="459"/>
        <v>#N/A</v>
      </c>
      <c r="AQ3210" s="1" t="e">
        <f t="shared" si="460"/>
        <v>#N/A</v>
      </c>
    </row>
    <row r="3211" spans="1:43">
      <c r="A3211">
        <v>10</v>
      </c>
      <c r="B3211" t="s">
        <v>2747</v>
      </c>
      <c r="C3211" t="s">
        <v>13980</v>
      </c>
      <c r="D3211">
        <f t="shared" si="454"/>
        <v>12000000</v>
      </c>
      <c r="K3211">
        <f t="shared" si="453"/>
        <v>1981</v>
      </c>
      <c r="L3211" t="s">
        <v>4614</v>
      </c>
      <c r="M3211" t="s">
        <v>4689</v>
      </c>
      <c r="N3211" t="s">
        <v>8747</v>
      </c>
      <c r="O3211" t="s">
        <v>11852</v>
      </c>
      <c r="P3211" t="s">
        <v>15263</v>
      </c>
      <c r="Q3211" t="s">
        <v>15264</v>
      </c>
      <c r="R3211" t="s">
        <v>15265</v>
      </c>
      <c r="AA3211">
        <v>2598</v>
      </c>
      <c r="AB3211" s="1">
        <v>41922</v>
      </c>
      <c r="AC3211" t="s">
        <v>2579</v>
      </c>
      <c r="AD3211" s="2">
        <v>15000000</v>
      </c>
      <c r="AE3211" s="2">
        <v>0</v>
      </c>
      <c r="AF3211" s="2">
        <v>0</v>
      </c>
      <c r="AG3211">
        <v>10</v>
      </c>
      <c r="AH3211">
        <v>10</v>
      </c>
      <c r="AI3211">
        <v>14</v>
      </c>
      <c r="AK3211" s="1" t="e">
        <f t="shared" si="452"/>
        <v>#N/A</v>
      </c>
      <c r="AL3211" s="1" t="e">
        <f t="shared" si="455"/>
        <v>#N/A</v>
      </c>
      <c r="AM3211" s="1" t="e">
        <f t="shared" si="456"/>
        <v>#N/A</v>
      </c>
      <c r="AN3211" s="1" t="e">
        <f t="shared" si="457"/>
        <v>#N/A</v>
      </c>
      <c r="AO3211" s="1" t="e">
        <f t="shared" si="458"/>
        <v>#N/A</v>
      </c>
      <c r="AP3211" s="1" t="e">
        <f t="shared" si="459"/>
        <v>#N/A</v>
      </c>
      <c r="AQ3211" s="1" t="e">
        <f t="shared" si="460"/>
        <v>#N/A</v>
      </c>
    </row>
    <row r="3212" spans="1:43">
      <c r="A3212">
        <v>11</v>
      </c>
      <c r="B3212" t="s">
        <v>15266</v>
      </c>
      <c r="C3212" t="s">
        <v>5962</v>
      </c>
      <c r="D3212" t="e">
        <f t="shared" si="454"/>
        <v>#N/A</v>
      </c>
      <c r="K3212">
        <f t="shared" si="453"/>
        <v>1981</v>
      </c>
      <c r="L3212" t="s">
        <v>4635</v>
      </c>
      <c r="AA3212">
        <v>2843</v>
      </c>
      <c r="AB3212" s="1">
        <v>41915</v>
      </c>
      <c r="AC3212" t="s">
        <v>2817</v>
      </c>
      <c r="AD3212" s="2">
        <v>12000000</v>
      </c>
      <c r="AE3212" s="2">
        <v>0</v>
      </c>
      <c r="AF3212" s="2">
        <v>0</v>
      </c>
      <c r="AG3212">
        <v>10</v>
      </c>
      <c r="AH3212">
        <v>3</v>
      </c>
      <c r="AI3212">
        <v>14</v>
      </c>
      <c r="AK3212" s="1" t="e">
        <f t="shared" si="452"/>
        <v>#N/A</v>
      </c>
      <c r="AL3212" s="1" t="e">
        <f t="shared" si="455"/>
        <v>#N/A</v>
      </c>
      <c r="AM3212" s="1" t="e">
        <f t="shared" si="456"/>
        <v>#N/A</v>
      </c>
      <c r="AN3212" s="1" t="e">
        <f t="shared" si="457"/>
        <v>#N/A</v>
      </c>
      <c r="AO3212" s="1" t="e">
        <f t="shared" si="458"/>
        <v>#N/A</v>
      </c>
      <c r="AP3212" s="1" t="e">
        <f t="shared" si="459"/>
        <v>#N/A</v>
      </c>
      <c r="AQ3212" s="1" t="e">
        <f t="shared" si="460"/>
        <v>#N/A</v>
      </c>
    </row>
    <row r="3213" spans="1:43">
      <c r="A3213">
        <v>12</v>
      </c>
      <c r="B3213" t="s">
        <v>15267</v>
      </c>
      <c r="C3213" t="s">
        <v>10764</v>
      </c>
      <c r="D3213" t="e">
        <f t="shared" si="454"/>
        <v>#N/A</v>
      </c>
      <c r="K3213">
        <f t="shared" si="453"/>
        <v>1981</v>
      </c>
      <c r="L3213" t="s">
        <v>4614</v>
      </c>
      <c r="M3213" t="s">
        <v>4671</v>
      </c>
      <c r="N3213" t="s">
        <v>8816</v>
      </c>
      <c r="O3213" t="s">
        <v>7424</v>
      </c>
      <c r="P3213" t="s">
        <v>15268</v>
      </c>
      <c r="Q3213" t="s">
        <v>15269</v>
      </c>
      <c r="R3213" t="s">
        <v>15270</v>
      </c>
      <c r="AA3213">
        <v>3056</v>
      </c>
      <c r="AB3213" s="1">
        <v>41908</v>
      </c>
      <c r="AC3213" t="s">
        <v>3029</v>
      </c>
      <c r="AD3213" s="2">
        <v>10000000</v>
      </c>
      <c r="AE3213" s="2">
        <v>0</v>
      </c>
      <c r="AF3213" s="2">
        <v>0</v>
      </c>
      <c r="AG3213">
        <v>9</v>
      </c>
      <c r="AH3213">
        <v>26</v>
      </c>
      <c r="AI3213">
        <v>14</v>
      </c>
      <c r="AK3213" s="1" t="e">
        <f t="shared" si="452"/>
        <v>#N/A</v>
      </c>
      <c r="AL3213" s="1" t="e">
        <f t="shared" si="455"/>
        <v>#N/A</v>
      </c>
      <c r="AM3213" s="1" t="e">
        <f t="shared" si="456"/>
        <v>#N/A</v>
      </c>
      <c r="AN3213" s="1" t="e">
        <f t="shared" si="457"/>
        <v>#N/A</v>
      </c>
      <c r="AO3213" s="1" t="e">
        <f t="shared" si="458"/>
        <v>#N/A</v>
      </c>
      <c r="AP3213" s="1" t="e">
        <f t="shared" si="459"/>
        <v>#N/A</v>
      </c>
      <c r="AQ3213" s="1" t="e">
        <f t="shared" si="460"/>
        <v>#N/A</v>
      </c>
    </row>
    <row r="3214" spans="1:43">
      <c r="A3214">
        <v>13</v>
      </c>
      <c r="B3214" t="s">
        <v>1426</v>
      </c>
      <c r="C3214" t="s">
        <v>4660</v>
      </c>
      <c r="D3214">
        <f t="shared" si="454"/>
        <v>33500000</v>
      </c>
      <c r="K3214">
        <f t="shared" si="453"/>
        <v>1981</v>
      </c>
      <c r="L3214" t="s">
        <v>4682</v>
      </c>
      <c r="M3214" t="s">
        <v>11080</v>
      </c>
      <c r="N3214" t="s">
        <v>4909</v>
      </c>
      <c r="O3214" t="s">
        <v>9676</v>
      </c>
      <c r="P3214" t="s">
        <v>15271</v>
      </c>
      <c r="Q3214" t="s">
        <v>15272</v>
      </c>
      <c r="R3214" t="s">
        <v>15273</v>
      </c>
      <c r="AA3214">
        <v>3210</v>
      </c>
      <c r="AB3214" s="1">
        <v>42004</v>
      </c>
      <c r="AC3214" t="s">
        <v>3181</v>
      </c>
      <c r="AD3214" s="2">
        <v>8000000</v>
      </c>
      <c r="AE3214" s="2">
        <v>0</v>
      </c>
      <c r="AF3214" s="2">
        <v>0</v>
      </c>
      <c r="AG3214">
        <v>12</v>
      </c>
      <c r="AH3214">
        <v>31</v>
      </c>
      <c r="AI3214">
        <v>14</v>
      </c>
      <c r="AK3214" s="1" t="e">
        <f t="shared" si="452"/>
        <v>#N/A</v>
      </c>
      <c r="AL3214" s="1" t="e">
        <f t="shared" si="455"/>
        <v>#N/A</v>
      </c>
      <c r="AM3214" s="1" t="e">
        <f t="shared" si="456"/>
        <v>#N/A</v>
      </c>
      <c r="AN3214" s="1" t="e">
        <f t="shared" si="457"/>
        <v>#N/A</v>
      </c>
      <c r="AO3214" s="1" t="e">
        <f t="shared" si="458"/>
        <v>#N/A</v>
      </c>
      <c r="AP3214" s="1" t="e">
        <f t="shared" si="459"/>
        <v>#N/A</v>
      </c>
      <c r="AQ3214" s="1" t="e">
        <f t="shared" si="460"/>
        <v>#N/A</v>
      </c>
    </row>
    <row r="3215" spans="1:43">
      <c r="A3215">
        <v>14</v>
      </c>
      <c r="B3215" t="s">
        <v>15274</v>
      </c>
      <c r="C3215" t="s">
        <v>4607</v>
      </c>
      <c r="D3215" t="e">
        <f t="shared" si="454"/>
        <v>#N/A</v>
      </c>
      <c r="K3215">
        <f t="shared" si="453"/>
        <v>1981</v>
      </c>
      <c r="L3215" t="s">
        <v>4636</v>
      </c>
      <c r="M3215" t="s">
        <v>5242</v>
      </c>
      <c r="N3215" t="s">
        <v>6086</v>
      </c>
      <c r="O3215" t="s">
        <v>15275</v>
      </c>
      <c r="P3215" t="s">
        <v>15276</v>
      </c>
      <c r="Q3215" t="s">
        <v>15277</v>
      </c>
      <c r="R3215" t="s">
        <v>15278</v>
      </c>
      <c r="AA3215">
        <v>3211</v>
      </c>
      <c r="AB3215" s="1">
        <v>42004</v>
      </c>
      <c r="AC3215" t="s">
        <v>3182</v>
      </c>
      <c r="AD3215" s="2">
        <v>8000000</v>
      </c>
      <c r="AE3215" s="2">
        <v>0</v>
      </c>
      <c r="AF3215" s="2">
        <v>0</v>
      </c>
      <c r="AG3215">
        <v>12</v>
      </c>
      <c r="AH3215">
        <v>31</v>
      </c>
      <c r="AI3215">
        <v>14</v>
      </c>
      <c r="AK3215" s="1" t="e">
        <f t="shared" si="452"/>
        <v>#N/A</v>
      </c>
      <c r="AL3215" s="1" t="e">
        <f t="shared" si="455"/>
        <v>#N/A</v>
      </c>
      <c r="AM3215" s="1" t="e">
        <f t="shared" si="456"/>
        <v>#N/A</v>
      </c>
      <c r="AN3215" s="1" t="e">
        <f t="shared" si="457"/>
        <v>#N/A</v>
      </c>
      <c r="AO3215" s="1" t="e">
        <f t="shared" si="458"/>
        <v>#N/A</v>
      </c>
      <c r="AP3215" s="1" t="e">
        <f t="shared" si="459"/>
        <v>#N/A</v>
      </c>
      <c r="AQ3215" s="1" t="e">
        <f t="shared" si="460"/>
        <v>#N/A</v>
      </c>
    </row>
    <row r="3216" spans="1:43">
      <c r="A3216">
        <v>15</v>
      </c>
      <c r="B3216" t="s">
        <v>15279</v>
      </c>
      <c r="C3216" t="s">
        <v>5962</v>
      </c>
      <c r="D3216" t="e">
        <f t="shared" si="454"/>
        <v>#N/A</v>
      </c>
      <c r="K3216">
        <f t="shared" si="453"/>
        <v>1981</v>
      </c>
      <c r="L3216" t="s">
        <v>4682</v>
      </c>
      <c r="M3216" t="s">
        <v>4788</v>
      </c>
      <c r="N3216" t="s">
        <v>4581</v>
      </c>
      <c r="O3216" t="s">
        <v>15280</v>
      </c>
      <c r="P3216" t="s">
        <v>15281</v>
      </c>
      <c r="Q3216" t="s">
        <v>15282</v>
      </c>
      <c r="R3216" t="s">
        <v>15283</v>
      </c>
      <c r="AA3216">
        <v>3212</v>
      </c>
      <c r="AB3216" s="1">
        <v>41863</v>
      </c>
      <c r="AC3216" t="s">
        <v>3183</v>
      </c>
      <c r="AD3216" s="2">
        <v>8000000</v>
      </c>
      <c r="AE3216" s="2">
        <v>0</v>
      </c>
      <c r="AF3216" s="2">
        <v>0</v>
      </c>
      <c r="AG3216">
        <v>8</v>
      </c>
      <c r="AH3216">
        <v>12</v>
      </c>
      <c r="AI3216">
        <v>14</v>
      </c>
      <c r="AK3216" s="1" t="e">
        <f t="shared" si="452"/>
        <v>#N/A</v>
      </c>
      <c r="AL3216" s="1" t="e">
        <f t="shared" si="455"/>
        <v>#N/A</v>
      </c>
      <c r="AM3216" s="1" t="e">
        <f t="shared" si="456"/>
        <v>#N/A</v>
      </c>
      <c r="AN3216" s="1" t="e">
        <f t="shared" si="457"/>
        <v>#N/A</v>
      </c>
      <c r="AO3216" s="1" t="e">
        <f t="shared" si="458"/>
        <v>#N/A</v>
      </c>
      <c r="AP3216" s="1" t="e">
        <f t="shared" si="459"/>
        <v>#N/A</v>
      </c>
      <c r="AQ3216" s="1" t="e">
        <f t="shared" si="460"/>
        <v>#N/A</v>
      </c>
    </row>
    <row r="3217" spans="1:43">
      <c r="A3217">
        <v>16</v>
      </c>
      <c r="B3217" t="s">
        <v>2597</v>
      </c>
      <c r="C3217" t="s">
        <v>4677</v>
      </c>
      <c r="D3217">
        <f t="shared" si="454"/>
        <v>14000000</v>
      </c>
      <c r="K3217">
        <f t="shared" si="453"/>
        <v>1981</v>
      </c>
      <c r="L3217" t="s">
        <v>4614</v>
      </c>
      <c r="M3217" t="s">
        <v>4718</v>
      </c>
      <c r="N3217" t="s">
        <v>4572</v>
      </c>
      <c r="O3217" t="s">
        <v>8699</v>
      </c>
      <c r="P3217" t="s">
        <v>15284</v>
      </c>
      <c r="Q3217" t="s">
        <v>15285</v>
      </c>
      <c r="R3217" t="s">
        <v>15286</v>
      </c>
      <c r="AA3217">
        <v>3213</v>
      </c>
      <c r="AB3217" s="1">
        <v>42004</v>
      </c>
      <c r="AC3217" t="s">
        <v>3184</v>
      </c>
      <c r="AD3217" s="2">
        <v>8000000</v>
      </c>
      <c r="AE3217" s="2">
        <v>0</v>
      </c>
      <c r="AF3217" s="2">
        <v>0</v>
      </c>
      <c r="AG3217">
        <v>12</v>
      </c>
      <c r="AH3217">
        <v>31</v>
      </c>
      <c r="AI3217">
        <v>14</v>
      </c>
      <c r="AK3217" s="1" t="e">
        <f t="shared" si="452"/>
        <v>#N/A</v>
      </c>
      <c r="AL3217" s="1" t="e">
        <f t="shared" si="455"/>
        <v>#N/A</v>
      </c>
      <c r="AM3217" s="1" t="e">
        <f t="shared" si="456"/>
        <v>#N/A</v>
      </c>
      <c r="AN3217" s="1" t="e">
        <f t="shared" si="457"/>
        <v>#N/A</v>
      </c>
      <c r="AO3217" s="1" t="e">
        <f t="shared" si="458"/>
        <v>#N/A</v>
      </c>
      <c r="AP3217" s="1" t="e">
        <f t="shared" si="459"/>
        <v>#N/A</v>
      </c>
      <c r="AQ3217" s="1" t="e">
        <f t="shared" si="460"/>
        <v>#N/A</v>
      </c>
    </row>
    <row r="3218" spans="1:43">
      <c r="A3218">
        <v>17</v>
      </c>
      <c r="B3218" t="s">
        <v>15287</v>
      </c>
      <c r="C3218" t="s">
        <v>4628</v>
      </c>
      <c r="D3218" t="e">
        <f t="shared" si="454"/>
        <v>#N/A</v>
      </c>
      <c r="K3218">
        <f t="shared" si="453"/>
        <v>1981</v>
      </c>
      <c r="L3218" t="s">
        <v>4682</v>
      </c>
      <c r="M3218" t="s">
        <v>5125</v>
      </c>
      <c r="N3218" t="s">
        <v>6382</v>
      </c>
      <c r="O3218" t="s">
        <v>14209</v>
      </c>
      <c r="P3218" t="s">
        <v>15288</v>
      </c>
      <c r="Q3218" t="s">
        <v>15289</v>
      </c>
      <c r="R3218" t="s">
        <v>15290</v>
      </c>
      <c r="AA3218">
        <v>3559</v>
      </c>
      <c r="AB3218" s="1">
        <v>42004</v>
      </c>
      <c r="AC3218" t="s">
        <v>3525</v>
      </c>
      <c r="AD3218" s="2">
        <v>5000000</v>
      </c>
      <c r="AE3218" s="2">
        <v>0</v>
      </c>
      <c r="AF3218" s="2">
        <v>0</v>
      </c>
      <c r="AG3218">
        <v>12</v>
      </c>
      <c r="AH3218">
        <v>31</v>
      </c>
      <c r="AI3218">
        <v>14</v>
      </c>
      <c r="AK3218" s="1" t="e">
        <f t="shared" si="452"/>
        <v>#N/A</v>
      </c>
      <c r="AL3218" s="1" t="e">
        <f t="shared" si="455"/>
        <v>#N/A</v>
      </c>
      <c r="AM3218" s="1" t="e">
        <f t="shared" si="456"/>
        <v>#N/A</v>
      </c>
      <c r="AN3218" s="1" t="e">
        <f t="shared" si="457"/>
        <v>#N/A</v>
      </c>
      <c r="AO3218" s="1" t="e">
        <f t="shared" si="458"/>
        <v>#N/A</v>
      </c>
      <c r="AP3218" s="1" t="e">
        <f t="shared" si="459"/>
        <v>#N/A</v>
      </c>
      <c r="AQ3218" s="1" t="e">
        <f t="shared" si="460"/>
        <v>#N/A</v>
      </c>
    </row>
    <row r="3219" spans="1:43">
      <c r="A3219">
        <v>18</v>
      </c>
      <c r="B3219" t="s">
        <v>15291</v>
      </c>
      <c r="C3219" t="s">
        <v>4628</v>
      </c>
      <c r="D3219" t="e">
        <f t="shared" si="454"/>
        <v>#N/A</v>
      </c>
      <c r="K3219">
        <f t="shared" si="453"/>
        <v>1981</v>
      </c>
      <c r="L3219" t="s">
        <v>4682</v>
      </c>
      <c r="M3219" t="s">
        <v>5779</v>
      </c>
      <c r="N3219" t="s">
        <v>5751</v>
      </c>
      <c r="O3219" t="s">
        <v>13451</v>
      </c>
      <c r="P3219" t="s">
        <v>15292</v>
      </c>
      <c r="Q3219" t="s">
        <v>15293</v>
      </c>
      <c r="R3219" t="s">
        <v>15294</v>
      </c>
      <c r="AA3219">
        <v>3563</v>
      </c>
      <c r="AB3219" s="1">
        <v>41869</v>
      </c>
      <c r="AC3219" t="s">
        <v>3529</v>
      </c>
      <c r="AD3219" s="2">
        <v>5000000</v>
      </c>
      <c r="AE3219" s="2">
        <v>0</v>
      </c>
      <c r="AF3219" s="2">
        <v>0</v>
      </c>
      <c r="AG3219">
        <v>8</v>
      </c>
      <c r="AH3219">
        <v>18</v>
      </c>
      <c r="AI3219">
        <v>14</v>
      </c>
      <c r="AK3219" s="1" t="e">
        <f t="shared" ref="AK3219:AK3282" si="461">VLOOKUP(AC3219,$B$2:$R$10000,11,FALSE)</f>
        <v>#N/A</v>
      </c>
      <c r="AL3219" s="1" t="e">
        <f t="shared" si="455"/>
        <v>#N/A</v>
      </c>
      <c r="AM3219" s="1" t="e">
        <f t="shared" si="456"/>
        <v>#N/A</v>
      </c>
      <c r="AN3219" s="1" t="e">
        <f t="shared" si="457"/>
        <v>#N/A</v>
      </c>
      <c r="AO3219" s="1" t="e">
        <f t="shared" si="458"/>
        <v>#N/A</v>
      </c>
      <c r="AP3219" s="1" t="e">
        <f t="shared" si="459"/>
        <v>#N/A</v>
      </c>
      <c r="AQ3219" s="1" t="e">
        <f t="shared" si="460"/>
        <v>#N/A</v>
      </c>
    </row>
    <row r="3220" spans="1:43">
      <c r="A3220">
        <v>19</v>
      </c>
      <c r="B3220" t="s">
        <v>15295</v>
      </c>
      <c r="C3220" t="s">
        <v>4677</v>
      </c>
      <c r="D3220" t="e">
        <f t="shared" si="454"/>
        <v>#N/A</v>
      </c>
      <c r="K3220">
        <f t="shared" si="453"/>
        <v>1981</v>
      </c>
      <c r="L3220" t="s">
        <v>4682</v>
      </c>
      <c r="M3220" t="s">
        <v>4779</v>
      </c>
      <c r="N3220" t="s">
        <v>13413</v>
      </c>
      <c r="O3220" t="s">
        <v>11211</v>
      </c>
      <c r="P3220" t="s">
        <v>11211</v>
      </c>
      <c r="Q3220" t="s">
        <v>15296</v>
      </c>
      <c r="R3220" t="s">
        <v>15297</v>
      </c>
      <c r="AA3220">
        <v>3610</v>
      </c>
      <c r="AB3220" s="1">
        <v>41950</v>
      </c>
      <c r="AC3220" t="s">
        <v>3576</v>
      </c>
      <c r="AD3220" s="2">
        <v>4500000</v>
      </c>
      <c r="AE3220" s="2">
        <v>0</v>
      </c>
      <c r="AF3220" s="2">
        <v>0</v>
      </c>
      <c r="AG3220">
        <v>11</v>
      </c>
      <c r="AH3220">
        <v>7</v>
      </c>
      <c r="AI3220">
        <v>14</v>
      </c>
      <c r="AK3220" s="1" t="e">
        <f t="shared" si="461"/>
        <v>#N/A</v>
      </c>
      <c r="AL3220" s="1" t="e">
        <f t="shared" si="455"/>
        <v>#N/A</v>
      </c>
      <c r="AM3220" s="1" t="e">
        <f t="shared" si="456"/>
        <v>#N/A</v>
      </c>
      <c r="AN3220" s="1" t="e">
        <f t="shared" si="457"/>
        <v>#N/A</v>
      </c>
      <c r="AO3220" s="1" t="e">
        <f t="shared" si="458"/>
        <v>#N/A</v>
      </c>
      <c r="AP3220" s="1" t="e">
        <f t="shared" si="459"/>
        <v>#N/A</v>
      </c>
      <c r="AQ3220" s="1" t="e">
        <f t="shared" si="460"/>
        <v>#N/A</v>
      </c>
    </row>
    <row r="3221" spans="1:43">
      <c r="A3221">
        <v>20</v>
      </c>
      <c r="B3221" t="s">
        <v>15298</v>
      </c>
      <c r="C3221" t="s">
        <v>4621</v>
      </c>
      <c r="D3221" t="e">
        <f t="shared" si="454"/>
        <v>#N/A</v>
      </c>
      <c r="K3221">
        <f t="shared" si="453"/>
        <v>1981</v>
      </c>
      <c r="L3221" t="s">
        <v>4635</v>
      </c>
      <c r="AA3221">
        <v>3614</v>
      </c>
      <c r="AB3221" s="1">
        <v>41796</v>
      </c>
      <c r="AC3221" t="s">
        <v>3580</v>
      </c>
      <c r="AD3221" s="2">
        <v>4357373</v>
      </c>
      <c r="AE3221" s="2">
        <v>0</v>
      </c>
      <c r="AF3221" s="2">
        <v>0</v>
      </c>
      <c r="AG3221">
        <v>6</v>
      </c>
      <c r="AH3221">
        <v>6</v>
      </c>
      <c r="AI3221">
        <v>14</v>
      </c>
      <c r="AK3221" s="1" t="e">
        <f t="shared" si="461"/>
        <v>#N/A</v>
      </c>
      <c r="AL3221" s="1" t="e">
        <f t="shared" si="455"/>
        <v>#N/A</v>
      </c>
      <c r="AM3221" s="1" t="e">
        <f t="shared" si="456"/>
        <v>#N/A</v>
      </c>
      <c r="AN3221" s="1" t="e">
        <f t="shared" si="457"/>
        <v>#N/A</v>
      </c>
      <c r="AO3221" s="1" t="e">
        <f t="shared" si="458"/>
        <v>#N/A</v>
      </c>
      <c r="AP3221" s="1" t="e">
        <f t="shared" si="459"/>
        <v>#N/A</v>
      </c>
      <c r="AQ3221" s="1" t="e">
        <f t="shared" si="460"/>
        <v>#N/A</v>
      </c>
    </row>
    <row r="3222" spans="1:43">
      <c r="A3222">
        <v>21</v>
      </c>
      <c r="B3222" t="s">
        <v>15299</v>
      </c>
      <c r="C3222" t="s">
        <v>4621</v>
      </c>
      <c r="D3222" t="e">
        <f t="shared" si="454"/>
        <v>#N/A</v>
      </c>
      <c r="K3222">
        <f t="shared" si="453"/>
        <v>1981</v>
      </c>
      <c r="L3222" t="s">
        <v>4636</v>
      </c>
      <c r="M3222" t="s">
        <v>4738</v>
      </c>
      <c r="N3222" t="s">
        <v>6990</v>
      </c>
      <c r="O3222" t="s">
        <v>13731</v>
      </c>
      <c r="P3222" t="s">
        <v>15300</v>
      </c>
      <c r="Q3222" t="s">
        <v>15301</v>
      </c>
      <c r="R3222" t="s">
        <v>15302</v>
      </c>
      <c r="AA3222">
        <v>3695</v>
      </c>
      <c r="AB3222" s="1">
        <v>41831</v>
      </c>
      <c r="AC3222" t="s">
        <v>3659</v>
      </c>
      <c r="AD3222" s="2">
        <v>4000000</v>
      </c>
      <c r="AE3222" s="2">
        <v>0</v>
      </c>
      <c r="AF3222" s="2">
        <v>0</v>
      </c>
      <c r="AG3222">
        <v>7</v>
      </c>
      <c r="AH3222">
        <v>11</v>
      </c>
      <c r="AI3222">
        <v>14</v>
      </c>
      <c r="AK3222" s="1" t="e">
        <f t="shared" si="461"/>
        <v>#N/A</v>
      </c>
      <c r="AL3222" s="1" t="e">
        <f t="shared" si="455"/>
        <v>#N/A</v>
      </c>
      <c r="AM3222" s="1" t="e">
        <f t="shared" si="456"/>
        <v>#N/A</v>
      </c>
      <c r="AN3222" s="1" t="e">
        <f t="shared" si="457"/>
        <v>#N/A</v>
      </c>
      <c r="AO3222" s="1" t="e">
        <f t="shared" si="458"/>
        <v>#N/A</v>
      </c>
      <c r="AP3222" s="1" t="e">
        <f t="shared" si="459"/>
        <v>#N/A</v>
      </c>
      <c r="AQ3222" s="1" t="e">
        <f t="shared" si="460"/>
        <v>#N/A</v>
      </c>
    </row>
    <row r="3223" spans="1:43">
      <c r="A3223">
        <v>22</v>
      </c>
      <c r="B3223" t="s">
        <v>2089</v>
      </c>
      <c r="C3223" t="s">
        <v>4621</v>
      </c>
      <c r="D3223" t="e">
        <f t="shared" si="454"/>
        <v>#N/A</v>
      </c>
      <c r="K3223">
        <f t="shared" ref="K3223:K3286" si="462">2013-INT((ROW()-2)/100)</f>
        <v>1981</v>
      </c>
      <c r="L3223" t="s">
        <v>4682</v>
      </c>
      <c r="M3223" t="s">
        <v>4671</v>
      </c>
      <c r="N3223" t="s">
        <v>5140</v>
      </c>
      <c r="O3223" t="s">
        <v>15303</v>
      </c>
      <c r="P3223" t="s">
        <v>15304</v>
      </c>
      <c r="Q3223" t="s">
        <v>15305</v>
      </c>
      <c r="R3223" t="s">
        <v>15306</v>
      </c>
      <c r="AA3223">
        <v>3745</v>
      </c>
      <c r="AB3223" s="1">
        <v>41709</v>
      </c>
      <c r="AC3223" t="s">
        <v>3706</v>
      </c>
      <c r="AD3223" s="2">
        <v>3500000</v>
      </c>
      <c r="AE3223" s="2">
        <v>0</v>
      </c>
      <c r="AF3223" s="2">
        <v>0</v>
      </c>
      <c r="AG3223">
        <v>3</v>
      </c>
      <c r="AH3223">
        <v>11</v>
      </c>
      <c r="AI3223">
        <v>14</v>
      </c>
      <c r="AK3223" s="1" t="e">
        <f t="shared" si="461"/>
        <v>#N/A</v>
      </c>
      <c r="AL3223" s="1" t="e">
        <f t="shared" si="455"/>
        <v>#N/A</v>
      </c>
      <c r="AM3223" s="1" t="e">
        <f t="shared" si="456"/>
        <v>#N/A</v>
      </c>
      <c r="AN3223" s="1" t="e">
        <f t="shared" si="457"/>
        <v>#N/A</v>
      </c>
      <c r="AO3223" s="1" t="e">
        <f t="shared" si="458"/>
        <v>#N/A</v>
      </c>
      <c r="AP3223" s="1" t="e">
        <f t="shared" si="459"/>
        <v>#N/A</v>
      </c>
      <c r="AQ3223" s="1" t="e">
        <f t="shared" si="460"/>
        <v>#N/A</v>
      </c>
    </row>
    <row r="3224" spans="1:43">
      <c r="A3224">
        <v>23</v>
      </c>
      <c r="B3224" t="s">
        <v>15307</v>
      </c>
      <c r="C3224" t="s">
        <v>4621</v>
      </c>
      <c r="D3224" t="e">
        <f t="shared" si="454"/>
        <v>#N/A</v>
      </c>
      <c r="K3224">
        <f t="shared" si="462"/>
        <v>1981</v>
      </c>
      <c r="L3224" t="s">
        <v>4682</v>
      </c>
      <c r="M3224" t="s">
        <v>5159</v>
      </c>
      <c r="N3224" t="s">
        <v>5194</v>
      </c>
      <c r="O3224" t="s">
        <v>10806</v>
      </c>
      <c r="P3224" t="s">
        <v>10806</v>
      </c>
      <c r="Q3224" t="s">
        <v>15308</v>
      </c>
      <c r="R3224" t="s">
        <v>15309</v>
      </c>
      <c r="AA3224">
        <v>3850</v>
      </c>
      <c r="AB3224" s="1">
        <v>41828</v>
      </c>
      <c r="AC3224" t="s">
        <v>3809</v>
      </c>
      <c r="AD3224" s="2">
        <v>3000000</v>
      </c>
      <c r="AE3224" s="2">
        <v>0</v>
      </c>
      <c r="AF3224" s="2">
        <v>0</v>
      </c>
      <c r="AG3224">
        <v>7</v>
      </c>
      <c r="AH3224">
        <v>8</v>
      </c>
      <c r="AI3224">
        <v>14</v>
      </c>
      <c r="AK3224" s="1" t="e">
        <f t="shared" si="461"/>
        <v>#N/A</v>
      </c>
      <c r="AL3224" s="1" t="e">
        <f t="shared" si="455"/>
        <v>#N/A</v>
      </c>
      <c r="AM3224" s="1" t="e">
        <f t="shared" si="456"/>
        <v>#N/A</v>
      </c>
      <c r="AN3224" s="1" t="e">
        <f t="shared" si="457"/>
        <v>#N/A</v>
      </c>
      <c r="AO3224" s="1" t="e">
        <f t="shared" si="458"/>
        <v>#N/A</v>
      </c>
      <c r="AP3224" s="1" t="e">
        <f t="shared" si="459"/>
        <v>#N/A</v>
      </c>
      <c r="AQ3224" s="1" t="e">
        <f t="shared" si="460"/>
        <v>#N/A</v>
      </c>
    </row>
    <row r="3225" spans="1:43">
      <c r="A3225">
        <v>24</v>
      </c>
      <c r="B3225" t="s">
        <v>15310</v>
      </c>
      <c r="C3225" t="s">
        <v>4660</v>
      </c>
      <c r="D3225" t="e">
        <f t="shared" si="454"/>
        <v>#N/A</v>
      </c>
      <c r="K3225">
        <f t="shared" si="462"/>
        <v>1981</v>
      </c>
      <c r="L3225" t="s">
        <v>4635</v>
      </c>
      <c r="AA3225">
        <v>3852</v>
      </c>
      <c r="AB3225" s="1">
        <v>41939</v>
      </c>
      <c r="AC3225" t="s">
        <v>3811</v>
      </c>
      <c r="AD3225" s="2">
        <v>3000000</v>
      </c>
      <c r="AE3225" s="2">
        <v>0</v>
      </c>
      <c r="AF3225" s="2">
        <v>0</v>
      </c>
      <c r="AG3225">
        <v>10</v>
      </c>
      <c r="AH3225">
        <v>27</v>
      </c>
      <c r="AI3225">
        <v>14</v>
      </c>
      <c r="AK3225" s="1" t="e">
        <f t="shared" si="461"/>
        <v>#N/A</v>
      </c>
      <c r="AL3225" s="1" t="e">
        <f t="shared" si="455"/>
        <v>#N/A</v>
      </c>
      <c r="AM3225" s="1" t="e">
        <f t="shared" si="456"/>
        <v>#N/A</v>
      </c>
      <c r="AN3225" s="1" t="e">
        <f t="shared" si="457"/>
        <v>#N/A</v>
      </c>
      <c r="AO3225" s="1" t="e">
        <f t="shared" si="458"/>
        <v>#N/A</v>
      </c>
      <c r="AP3225" s="1" t="e">
        <f t="shared" si="459"/>
        <v>#N/A</v>
      </c>
      <c r="AQ3225" s="1" t="e">
        <f t="shared" si="460"/>
        <v>#N/A</v>
      </c>
    </row>
    <row r="3226" spans="1:43">
      <c r="A3226">
        <v>25</v>
      </c>
      <c r="B3226" t="s">
        <v>15311</v>
      </c>
      <c r="C3226" t="s">
        <v>4677</v>
      </c>
      <c r="D3226" t="e">
        <f t="shared" si="454"/>
        <v>#N/A</v>
      </c>
      <c r="K3226">
        <f t="shared" si="462"/>
        <v>1981</v>
      </c>
      <c r="L3226" t="s">
        <v>4829</v>
      </c>
      <c r="M3226" t="s">
        <v>4942</v>
      </c>
      <c r="N3226" t="s">
        <v>4944</v>
      </c>
      <c r="O3226" t="s">
        <v>4829</v>
      </c>
      <c r="P3226" t="s">
        <v>4829</v>
      </c>
      <c r="Q3226" t="s">
        <v>4829</v>
      </c>
      <c r="R3226" t="s">
        <v>4829</v>
      </c>
      <c r="AA3226">
        <v>3854</v>
      </c>
      <c r="AB3226" s="1">
        <v>42004</v>
      </c>
      <c r="AC3226" t="s">
        <v>3812</v>
      </c>
      <c r="AD3226" s="2">
        <v>3000000</v>
      </c>
      <c r="AE3226" s="2">
        <v>0</v>
      </c>
      <c r="AF3226" s="2">
        <v>0</v>
      </c>
      <c r="AG3226">
        <v>12</v>
      </c>
      <c r="AH3226">
        <v>31</v>
      </c>
      <c r="AI3226">
        <v>14</v>
      </c>
      <c r="AK3226" s="1" t="e">
        <f t="shared" si="461"/>
        <v>#N/A</v>
      </c>
      <c r="AL3226" s="1" t="e">
        <f t="shared" si="455"/>
        <v>#N/A</v>
      </c>
      <c r="AM3226" s="1" t="e">
        <f t="shared" si="456"/>
        <v>#N/A</v>
      </c>
      <c r="AN3226" s="1" t="e">
        <f t="shared" si="457"/>
        <v>#N/A</v>
      </c>
      <c r="AO3226" s="1" t="e">
        <f t="shared" si="458"/>
        <v>#N/A</v>
      </c>
      <c r="AP3226" s="1" t="e">
        <f t="shared" si="459"/>
        <v>#N/A</v>
      </c>
      <c r="AQ3226" s="1" t="e">
        <f t="shared" si="460"/>
        <v>#N/A</v>
      </c>
    </row>
    <row r="3227" spans="1:43">
      <c r="A3227">
        <v>26</v>
      </c>
      <c r="B3227" t="s">
        <v>15312</v>
      </c>
      <c r="C3227" t="s">
        <v>4607</v>
      </c>
      <c r="D3227" t="e">
        <f t="shared" si="454"/>
        <v>#N/A</v>
      </c>
      <c r="K3227">
        <f t="shared" si="462"/>
        <v>1981</v>
      </c>
      <c r="L3227" t="s">
        <v>4635</v>
      </c>
      <c r="AA3227">
        <v>4023</v>
      </c>
      <c r="AB3227" s="1">
        <v>42004</v>
      </c>
      <c r="AC3227" t="s">
        <v>3978</v>
      </c>
      <c r="AD3227" s="2">
        <v>2000000</v>
      </c>
      <c r="AE3227" s="2">
        <v>0</v>
      </c>
      <c r="AF3227" s="2">
        <v>0</v>
      </c>
      <c r="AG3227">
        <v>12</v>
      </c>
      <c r="AH3227">
        <v>31</v>
      </c>
      <c r="AI3227">
        <v>14</v>
      </c>
      <c r="AK3227" s="1" t="e">
        <f t="shared" si="461"/>
        <v>#N/A</v>
      </c>
      <c r="AL3227" s="1" t="e">
        <f t="shared" si="455"/>
        <v>#N/A</v>
      </c>
      <c r="AM3227" s="1" t="e">
        <f t="shared" si="456"/>
        <v>#N/A</v>
      </c>
      <c r="AN3227" s="1" t="e">
        <f t="shared" si="457"/>
        <v>#N/A</v>
      </c>
      <c r="AO3227" s="1" t="e">
        <f t="shared" si="458"/>
        <v>#N/A</v>
      </c>
      <c r="AP3227" s="1" t="e">
        <f t="shared" si="459"/>
        <v>#N/A</v>
      </c>
      <c r="AQ3227" s="1" t="e">
        <f t="shared" si="460"/>
        <v>#N/A</v>
      </c>
    </row>
    <row r="3228" spans="1:43">
      <c r="A3228">
        <v>27</v>
      </c>
      <c r="B3228" t="s">
        <v>15313</v>
      </c>
      <c r="C3228" t="s">
        <v>5962</v>
      </c>
      <c r="D3228" t="e">
        <f t="shared" si="454"/>
        <v>#N/A</v>
      </c>
      <c r="K3228">
        <f t="shared" si="462"/>
        <v>1981</v>
      </c>
      <c r="L3228" t="s">
        <v>4682</v>
      </c>
      <c r="M3228" t="s">
        <v>4823</v>
      </c>
      <c r="N3228" t="s">
        <v>5140</v>
      </c>
      <c r="O3228" t="s">
        <v>14179</v>
      </c>
      <c r="P3228" t="s">
        <v>15314</v>
      </c>
      <c r="Q3228" t="s">
        <v>15315</v>
      </c>
      <c r="R3228" t="s">
        <v>15316</v>
      </c>
      <c r="AA3228">
        <v>4030</v>
      </c>
      <c r="AB3228" s="1">
        <v>42004</v>
      </c>
      <c r="AC3228" t="s">
        <v>3985</v>
      </c>
      <c r="AD3228" s="2">
        <v>1950000</v>
      </c>
      <c r="AE3228" s="2">
        <v>0</v>
      </c>
      <c r="AF3228" s="2">
        <v>0</v>
      </c>
      <c r="AG3228">
        <v>12</v>
      </c>
      <c r="AH3228">
        <v>31</v>
      </c>
      <c r="AI3228">
        <v>14</v>
      </c>
      <c r="AK3228" s="1" t="e">
        <f t="shared" si="461"/>
        <v>#N/A</v>
      </c>
      <c r="AL3228" s="1" t="e">
        <f t="shared" si="455"/>
        <v>#N/A</v>
      </c>
      <c r="AM3228" s="1" t="e">
        <f t="shared" si="456"/>
        <v>#N/A</v>
      </c>
      <c r="AN3228" s="1" t="e">
        <f t="shared" si="457"/>
        <v>#N/A</v>
      </c>
      <c r="AO3228" s="1" t="e">
        <f t="shared" si="458"/>
        <v>#N/A</v>
      </c>
      <c r="AP3228" s="1" t="e">
        <f t="shared" si="459"/>
        <v>#N/A</v>
      </c>
      <c r="AQ3228" s="1" t="e">
        <f t="shared" si="460"/>
        <v>#N/A</v>
      </c>
    </row>
    <row r="3229" spans="1:43">
      <c r="A3229">
        <v>28</v>
      </c>
      <c r="B3229" t="s">
        <v>15317</v>
      </c>
      <c r="C3229" t="s">
        <v>14866</v>
      </c>
      <c r="D3229" t="e">
        <f t="shared" si="454"/>
        <v>#N/A</v>
      </c>
      <c r="K3229">
        <f t="shared" si="462"/>
        <v>1981</v>
      </c>
      <c r="L3229" t="s">
        <v>4682</v>
      </c>
      <c r="M3229" t="s">
        <v>5367</v>
      </c>
      <c r="N3229" t="s">
        <v>4690</v>
      </c>
      <c r="O3229" t="s">
        <v>12990</v>
      </c>
      <c r="P3229" t="s">
        <v>15318</v>
      </c>
      <c r="Q3229" t="s">
        <v>15319</v>
      </c>
      <c r="R3229" t="s">
        <v>15320</v>
      </c>
      <c r="AA3229">
        <v>4054</v>
      </c>
      <c r="AB3229" s="1">
        <v>41709</v>
      </c>
      <c r="AC3229" t="s">
        <v>4007</v>
      </c>
      <c r="AD3229" s="2">
        <v>1800000</v>
      </c>
      <c r="AE3229" s="2">
        <v>0</v>
      </c>
      <c r="AF3229" s="2">
        <v>0</v>
      </c>
      <c r="AG3229">
        <v>3</v>
      </c>
      <c r="AH3229">
        <v>11</v>
      </c>
      <c r="AI3229">
        <v>14</v>
      </c>
      <c r="AK3229" s="1" t="e">
        <f t="shared" si="461"/>
        <v>#N/A</v>
      </c>
      <c r="AL3229" s="1" t="e">
        <f t="shared" si="455"/>
        <v>#N/A</v>
      </c>
      <c r="AM3229" s="1" t="e">
        <f t="shared" si="456"/>
        <v>#N/A</v>
      </c>
      <c r="AN3229" s="1" t="e">
        <f t="shared" si="457"/>
        <v>#N/A</v>
      </c>
      <c r="AO3229" s="1" t="e">
        <f t="shared" si="458"/>
        <v>#N/A</v>
      </c>
      <c r="AP3229" s="1" t="e">
        <f t="shared" si="459"/>
        <v>#N/A</v>
      </c>
      <c r="AQ3229" s="1" t="e">
        <f t="shared" si="460"/>
        <v>#N/A</v>
      </c>
    </row>
    <row r="3230" spans="1:43">
      <c r="A3230">
        <v>29</v>
      </c>
      <c r="B3230" t="s">
        <v>3135</v>
      </c>
      <c r="C3230" t="s">
        <v>4677</v>
      </c>
      <c r="D3230">
        <f t="shared" si="454"/>
        <v>8000000</v>
      </c>
      <c r="K3230">
        <f t="shared" si="462"/>
        <v>1981</v>
      </c>
      <c r="L3230" t="s">
        <v>4614</v>
      </c>
      <c r="M3230" t="s">
        <v>4903</v>
      </c>
      <c r="N3230" t="s">
        <v>4789</v>
      </c>
      <c r="O3230" t="s">
        <v>15321</v>
      </c>
      <c r="P3230" t="s">
        <v>15322</v>
      </c>
      <c r="Q3230" t="s">
        <v>15323</v>
      </c>
      <c r="R3230" t="s">
        <v>15324</v>
      </c>
      <c r="AA3230">
        <v>4118</v>
      </c>
      <c r="AB3230" s="1">
        <v>41954</v>
      </c>
      <c r="AC3230" t="s">
        <v>4070</v>
      </c>
      <c r="AD3230" s="2">
        <v>1500000</v>
      </c>
      <c r="AE3230" s="2">
        <v>0</v>
      </c>
      <c r="AF3230" s="2">
        <v>0</v>
      </c>
      <c r="AG3230">
        <v>11</v>
      </c>
      <c r="AH3230">
        <v>11</v>
      </c>
      <c r="AI3230">
        <v>14</v>
      </c>
      <c r="AK3230" s="1" t="e">
        <f t="shared" si="461"/>
        <v>#N/A</v>
      </c>
      <c r="AL3230" s="1" t="e">
        <f t="shared" si="455"/>
        <v>#N/A</v>
      </c>
      <c r="AM3230" s="1" t="e">
        <f t="shared" si="456"/>
        <v>#N/A</v>
      </c>
      <c r="AN3230" s="1" t="e">
        <f t="shared" si="457"/>
        <v>#N/A</v>
      </c>
      <c r="AO3230" s="1" t="e">
        <f t="shared" si="458"/>
        <v>#N/A</v>
      </c>
      <c r="AP3230" s="1" t="e">
        <f t="shared" si="459"/>
        <v>#N/A</v>
      </c>
      <c r="AQ3230" s="1" t="e">
        <f t="shared" si="460"/>
        <v>#N/A</v>
      </c>
    </row>
    <row r="3231" spans="1:43">
      <c r="A3231">
        <v>30</v>
      </c>
      <c r="B3231" t="s">
        <v>3852</v>
      </c>
      <c r="C3231" t="s">
        <v>4621</v>
      </c>
      <c r="D3231">
        <f t="shared" si="454"/>
        <v>2500000</v>
      </c>
      <c r="K3231">
        <f t="shared" si="462"/>
        <v>1981</v>
      </c>
      <c r="L3231" t="s">
        <v>4682</v>
      </c>
      <c r="M3231" t="s">
        <v>4779</v>
      </c>
      <c r="N3231" t="s">
        <v>4878</v>
      </c>
      <c r="O3231" t="s">
        <v>8494</v>
      </c>
      <c r="P3231" t="s">
        <v>15325</v>
      </c>
      <c r="Q3231" t="s">
        <v>15326</v>
      </c>
      <c r="R3231" t="s">
        <v>15327</v>
      </c>
      <c r="AA3231">
        <v>4119</v>
      </c>
      <c r="AB3231" s="1">
        <v>41929</v>
      </c>
      <c r="AC3231" t="s">
        <v>4071</v>
      </c>
      <c r="AD3231" s="2">
        <v>1500000</v>
      </c>
      <c r="AE3231" s="2">
        <v>0</v>
      </c>
      <c r="AF3231" s="2">
        <v>0</v>
      </c>
      <c r="AG3231">
        <v>10</v>
      </c>
      <c r="AH3231">
        <v>17</v>
      </c>
      <c r="AI3231">
        <v>14</v>
      </c>
      <c r="AK3231" s="1" t="e">
        <f t="shared" si="461"/>
        <v>#N/A</v>
      </c>
      <c r="AL3231" s="1" t="e">
        <f t="shared" si="455"/>
        <v>#N/A</v>
      </c>
      <c r="AM3231" s="1" t="e">
        <f t="shared" si="456"/>
        <v>#N/A</v>
      </c>
      <c r="AN3231" s="1" t="e">
        <f t="shared" si="457"/>
        <v>#N/A</v>
      </c>
      <c r="AO3231" s="1" t="e">
        <f t="shared" si="458"/>
        <v>#N/A</v>
      </c>
      <c r="AP3231" s="1" t="e">
        <f t="shared" si="459"/>
        <v>#N/A</v>
      </c>
      <c r="AQ3231" s="1" t="e">
        <f t="shared" si="460"/>
        <v>#N/A</v>
      </c>
    </row>
    <row r="3232" spans="1:43">
      <c r="A3232">
        <v>31</v>
      </c>
      <c r="B3232" t="s">
        <v>15328</v>
      </c>
      <c r="C3232" t="s">
        <v>10764</v>
      </c>
      <c r="D3232" t="e">
        <f t="shared" si="454"/>
        <v>#N/A</v>
      </c>
      <c r="K3232">
        <f t="shared" si="462"/>
        <v>1981</v>
      </c>
      <c r="L3232" t="s">
        <v>4682</v>
      </c>
      <c r="M3232" t="s">
        <v>5119</v>
      </c>
      <c r="N3232" t="s">
        <v>4852</v>
      </c>
      <c r="O3232" t="s">
        <v>15329</v>
      </c>
      <c r="P3232" t="s">
        <v>12881</v>
      </c>
      <c r="Q3232" t="s">
        <v>15330</v>
      </c>
      <c r="R3232" t="s">
        <v>15331</v>
      </c>
      <c r="AA3232">
        <v>4125</v>
      </c>
      <c r="AB3232" s="1">
        <v>42004</v>
      </c>
      <c r="AC3232" t="s">
        <v>4077</v>
      </c>
      <c r="AD3232" s="2">
        <v>1400000</v>
      </c>
      <c r="AE3232" s="2">
        <v>0</v>
      </c>
      <c r="AF3232" s="2">
        <v>0</v>
      </c>
      <c r="AG3232">
        <v>12</v>
      </c>
      <c r="AH3232">
        <v>31</v>
      </c>
      <c r="AI3232">
        <v>14</v>
      </c>
      <c r="AK3232" s="1" t="e">
        <f t="shared" si="461"/>
        <v>#N/A</v>
      </c>
      <c r="AL3232" s="1" t="e">
        <f t="shared" si="455"/>
        <v>#N/A</v>
      </c>
      <c r="AM3232" s="1" t="e">
        <f t="shared" si="456"/>
        <v>#N/A</v>
      </c>
      <c r="AN3232" s="1" t="e">
        <f t="shared" si="457"/>
        <v>#N/A</v>
      </c>
      <c r="AO3232" s="1" t="e">
        <f t="shared" si="458"/>
        <v>#N/A</v>
      </c>
      <c r="AP3232" s="1" t="e">
        <f t="shared" si="459"/>
        <v>#N/A</v>
      </c>
      <c r="AQ3232" s="1" t="e">
        <f t="shared" si="460"/>
        <v>#N/A</v>
      </c>
    </row>
    <row r="3233" spans="1:43">
      <c r="A3233">
        <v>32</v>
      </c>
      <c r="B3233" t="s">
        <v>3328</v>
      </c>
      <c r="C3233" t="s">
        <v>13980</v>
      </c>
      <c r="D3233">
        <f t="shared" si="454"/>
        <v>6000000</v>
      </c>
      <c r="K3233">
        <f t="shared" si="462"/>
        <v>1981</v>
      </c>
      <c r="L3233" t="s">
        <v>4682</v>
      </c>
      <c r="M3233" t="s">
        <v>5371</v>
      </c>
      <c r="N3233" t="s">
        <v>4887</v>
      </c>
      <c r="O3233" t="s">
        <v>10247</v>
      </c>
      <c r="P3233" t="s">
        <v>15332</v>
      </c>
      <c r="Q3233" t="s">
        <v>15333</v>
      </c>
      <c r="R3233" t="s">
        <v>15334</v>
      </c>
      <c r="AA3233">
        <v>4170</v>
      </c>
      <c r="AB3233" s="1">
        <v>41891</v>
      </c>
      <c r="AC3233" t="s">
        <v>4121</v>
      </c>
      <c r="AD3233" s="2">
        <v>1200000</v>
      </c>
      <c r="AE3233" s="2">
        <v>0</v>
      </c>
      <c r="AF3233" s="2">
        <v>0</v>
      </c>
      <c r="AG3233">
        <v>9</v>
      </c>
      <c r="AH3233">
        <v>9</v>
      </c>
      <c r="AI3233">
        <v>14</v>
      </c>
      <c r="AK3233" s="1" t="e">
        <f t="shared" si="461"/>
        <v>#N/A</v>
      </c>
      <c r="AL3233" s="1" t="e">
        <f t="shared" si="455"/>
        <v>#N/A</v>
      </c>
      <c r="AM3233" s="1" t="e">
        <f t="shared" si="456"/>
        <v>#N/A</v>
      </c>
      <c r="AN3233" s="1" t="e">
        <f t="shared" si="457"/>
        <v>#N/A</v>
      </c>
      <c r="AO3233" s="1" t="e">
        <f t="shared" si="458"/>
        <v>#N/A</v>
      </c>
      <c r="AP3233" s="1" t="e">
        <f t="shared" si="459"/>
        <v>#N/A</v>
      </c>
      <c r="AQ3233" s="1" t="e">
        <f t="shared" si="460"/>
        <v>#N/A</v>
      </c>
    </row>
    <row r="3234" spans="1:43">
      <c r="A3234">
        <v>33</v>
      </c>
      <c r="B3234" t="s">
        <v>15335</v>
      </c>
      <c r="C3234" t="s">
        <v>4628</v>
      </c>
      <c r="D3234" t="e">
        <f t="shared" si="454"/>
        <v>#N/A</v>
      </c>
      <c r="K3234">
        <f t="shared" si="462"/>
        <v>1981</v>
      </c>
      <c r="L3234" t="s">
        <v>4682</v>
      </c>
      <c r="M3234" t="s">
        <v>5013</v>
      </c>
      <c r="N3234" t="s">
        <v>7453</v>
      </c>
      <c r="O3234" t="s">
        <v>8197</v>
      </c>
      <c r="P3234" t="s">
        <v>8197</v>
      </c>
      <c r="Q3234" t="s">
        <v>15336</v>
      </c>
      <c r="R3234" t="s">
        <v>15337</v>
      </c>
      <c r="AA3234">
        <v>4260</v>
      </c>
      <c r="AB3234" s="1">
        <v>41820</v>
      </c>
      <c r="AC3234" t="s">
        <v>4210</v>
      </c>
      <c r="AD3234" s="2">
        <v>1000000</v>
      </c>
      <c r="AE3234" s="2">
        <v>0</v>
      </c>
      <c r="AF3234" s="2">
        <v>0</v>
      </c>
      <c r="AG3234">
        <v>6</v>
      </c>
      <c r="AH3234">
        <v>30</v>
      </c>
      <c r="AI3234">
        <v>14</v>
      </c>
      <c r="AK3234" s="1" t="e">
        <f t="shared" si="461"/>
        <v>#N/A</v>
      </c>
      <c r="AL3234" s="1" t="e">
        <f t="shared" si="455"/>
        <v>#N/A</v>
      </c>
      <c r="AM3234" s="1" t="e">
        <f t="shared" si="456"/>
        <v>#N/A</v>
      </c>
      <c r="AN3234" s="1" t="e">
        <f t="shared" si="457"/>
        <v>#N/A</v>
      </c>
      <c r="AO3234" s="1" t="e">
        <f t="shared" si="458"/>
        <v>#N/A</v>
      </c>
      <c r="AP3234" s="1" t="e">
        <f t="shared" si="459"/>
        <v>#N/A</v>
      </c>
      <c r="AQ3234" s="1" t="e">
        <f t="shared" si="460"/>
        <v>#N/A</v>
      </c>
    </row>
    <row r="3235" spans="1:43">
      <c r="A3235">
        <v>34</v>
      </c>
      <c r="B3235" t="s">
        <v>15338</v>
      </c>
      <c r="C3235" t="s">
        <v>4621</v>
      </c>
      <c r="D3235" t="e">
        <f t="shared" si="454"/>
        <v>#N/A</v>
      </c>
      <c r="K3235">
        <f t="shared" si="462"/>
        <v>1981</v>
      </c>
      <c r="L3235" t="s">
        <v>4682</v>
      </c>
      <c r="M3235" t="s">
        <v>4689</v>
      </c>
      <c r="N3235" t="s">
        <v>5266</v>
      </c>
      <c r="O3235" t="s">
        <v>12651</v>
      </c>
      <c r="P3235" t="s">
        <v>15339</v>
      </c>
      <c r="Q3235" t="s">
        <v>15340</v>
      </c>
      <c r="R3235" t="s">
        <v>15341</v>
      </c>
      <c r="AA3235">
        <v>4261</v>
      </c>
      <c r="AB3235" s="1">
        <v>42004</v>
      </c>
      <c r="AC3235" t="s">
        <v>4211</v>
      </c>
      <c r="AD3235" s="2">
        <v>1000000</v>
      </c>
      <c r="AE3235" s="2">
        <v>0</v>
      </c>
      <c r="AF3235" s="2">
        <v>0</v>
      </c>
      <c r="AG3235">
        <v>12</v>
      </c>
      <c r="AH3235">
        <v>31</v>
      </c>
      <c r="AI3235">
        <v>14</v>
      </c>
      <c r="AK3235" s="1" t="e">
        <f t="shared" si="461"/>
        <v>#N/A</v>
      </c>
      <c r="AL3235" s="1" t="e">
        <f t="shared" si="455"/>
        <v>#N/A</v>
      </c>
      <c r="AM3235" s="1" t="e">
        <f t="shared" si="456"/>
        <v>#N/A</v>
      </c>
      <c r="AN3235" s="1" t="e">
        <f t="shared" si="457"/>
        <v>#N/A</v>
      </c>
      <c r="AO3235" s="1" t="e">
        <f t="shared" si="458"/>
        <v>#N/A</v>
      </c>
      <c r="AP3235" s="1" t="e">
        <f t="shared" si="459"/>
        <v>#N/A</v>
      </c>
      <c r="AQ3235" s="1" t="e">
        <f t="shared" si="460"/>
        <v>#N/A</v>
      </c>
    </row>
    <row r="3236" spans="1:43">
      <c r="A3236">
        <v>35</v>
      </c>
      <c r="B3236" t="s">
        <v>4095</v>
      </c>
      <c r="C3236" t="s">
        <v>4660</v>
      </c>
      <c r="D3236">
        <f t="shared" si="454"/>
        <v>1250000</v>
      </c>
      <c r="K3236">
        <f t="shared" si="462"/>
        <v>1981</v>
      </c>
      <c r="L3236" t="s">
        <v>4682</v>
      </c>
      <c r="M3236" t="s">
        <v>5367</v>
      </c>
      <c r="N3236" t="s">
        <v>5301</v>
      </c>
      <c r="O3236" t="s">
        <v>9337</v>
      </c>
      <c r="P3236" t="s">
        <v>15342</v>
      </c>
      <c r="Q3236" t="s">
        <v>15343</v>
      </c>
      <c r="R3236" t="s">
        <v>15344</v>
      </c>
      <c r="AA3236">
        <v>4262</v>
      </c>
      <c r="AB3236" s="1">
        <v>42004</v>
      </c>
      <c r="AC3236" t="s">
        <v>4212</v>
      </c>
      <c r="AD3236" s="2">
        <v>1000000</v>
      </c>
      <c r="AE3236" s="2">
        <v>0</v>
      </c>
      <c r="AF3236" s="2">
        <v>0</v>
      </c>
      <c r="AG3236">
        <v>12</v>
      </c>
      <c r="AH3236">
        <v>31</v>
      </c>
      <c r="AI3236">
        <v>14</v>
      </c>
      <c r="AK3236" s="1" t="e">
        <f t="shared" si="461"/>
        <v>#N/A</v>
      </c>
      <c r="AL3236" s="1" t="e">
        <f t="shared" si="455"/>
        <v>#N/A</v>
      </c>
      <c r="AM3236" s="1" t="e">
        <f t="shared" si="456"/>
        <v>#N/A</v>
      </c>
      <c r="AN3236" s="1" t="e">
        <f t="shared" si="457"/>
        <v>#N/A</v>
      </c>
      <c r="AO3236" s="1" t="e">
        <f t="shared" si="458"/>
        <v>#N/A</v>
      </c>
      <c r="AP3236" s="1" t="e">
        <f t="shared" si="459"/>
        <v>#N/A</v>
      </c>
      <c r="AQ3236" s="1" t="e">
        <f t="shared" si="460"/>
        <v>#N/A</v>
      </c>
    </row>
    <row r="3237" spans="1:43">
      <c r="A3237">
        <v>36</v>
      </c>
      <c r="B3237" t="s">
        <v>15345</v>
      </c>
      <c r="C3237" t="s">
        <v>4677</v>
      </c>
      <c r="D3237" t="e">
        <f t="shared" si="454"/>
        <v>#N/A</v>
      </c>
      <c r="K3237">
        <f t="shared" si="462"/>
        <v>1981</v>
      </c>
      <c r="L3237" t="s">
        <v>4635</v>
      </c>
      <c r="AA3237">
        <v>4263</v>
      </c>
      <c r="AB3237" s="1">
        <v>41814</v>
      </c>
      <c r="AC3237" t="s">
        <v>4213</v>
      </c>
      <c r="AD3237" s="2">
        <v>1000000</v>
      </c>
      <c r="AE3237" s="2">
        <v>0</v>
      </c>
      <c r="AF3237" s="2">
        <v>0</v>
      </c>
      <c r="AG3237">
        <v>6</v>
      </c>
      <c r="AH3237">
        <v>24</v>
      </c>
      <c r="AI3237">
        <v>14</v>
      </c>
      <c r="AK3237" s="1" t="e">
        <f t="shared" si="461"/>
        <v>#N/A</v>
      </c>
      <c r="AL3237" s="1" t="e">
        <f t="shared" si="455"/>
        <v>#N/A</v>
      </c>
      <c r="AM3237" s="1" t="e">
        <f t="shared" si="456"/>
        <v>#N/A</v>
      </c>
      <c r="AN3237" s="1" t="e">
        <f t="shared" si="457"/>
        <v>#N/A</v>
      </c>
      <c r="AO3237" s="1" t="e">
        <f t="shared" si="458"/>
        <v>#N/A</v>
      </c>
      <c r="AP3237" s="1" t="e">
        <f t="shared" si="459"/>
        <v>#N/A</v>
      </c>
      <c r="AQ3237" s="1" t="e">
        <f t="shared" si="460"/>
        <v>#N/A</v>
      </c>
    </row>
    <row r="3238" spans="1:43">
      <c r="A3238">
        <v>37</v>
      </c>
      <c r="B3238" t="s">
        <v>15346</v>
      </c>
      <c r="C3238" t="s">
        <v>4621</v>
      </c>
      <c r="D3238" t="e">
        <f t="shared" si="454"/>
        <v>#N/A</v>
      </c>
      <c r="K3238">
        <f t="shared" si="462"/>
        <v>1981</v>
      </c>
      <c r="L3238" t="s">
        <v>4614</v>
      </c>
      <c r="M3238" t="s">
        <v>5095</v>
      </c>
      <c r="N3238" t="s">
        <v>15347</v>
      </c>
      <c r="O3238" t="s">
        <v>6931</v>
      </c>
      <c r="P3238" t="s">
        <v>15348</v>
      </c>
      <c r="Q3238" t="s">
        <v>15349</v>
      </c>
      <c r="R3238" t="s">
        <v>15350</v>
      </c>
      <c r="AA3238">
        <v>4270</v>
      </c>
      <c r="AB3238" s="1">
        <v>41646</v>
      </c>
      <c r="AC3238" t="s">
        <v>4220</v>
      </c>
      <c r="AD3238" s="2">
        <v>1000000</v>
      </c>
      <c r="AE3238" s="2">
        <v>0</v>
      </c>
      <c r="AF3238" s="2">
        <v>0</v>
      </c>
      <c r="AG3238">
        <v>1</v>
      </c>
      <c r="AH3238">
        <v>7</v>
      </c>
      <c r="AI3238">
        <v>14</v>
      </c>
      <c r="AK3238" s="1" t="e">
        <f t="shared" si="461"/>
        <v>#N/A</v>
      </c>
      <c r="AL3238" s="1" t="e">
        <f t="shared" si="455"/>
        <v>#N/A</v>
      </c>
      <c r="AM3238" s="1" t="e">
        <f t="shared" si="456"/>
        <v>#N/A</v>
      </c>
      <c r="AN3238" s="1" t="e">
        <f t="shared" si="457"/>
        <v>#N/A</v>
      </c>
      <c r="AO3238" s="1" t="e">
        <f t="shared" si="458"/>
        <v>#N/A</v>
      </c>
      <c r="AP3238" s="1" t="e">
        <f t="shared" si="459"/>
        <v>#N/A</v>
      </c>
      <c r="AQ3238" s="1" t="e">
        <f t="shared" si="460"/>
        <v>#N/A</v>
      </c>
    </row>
    <row r="3239" spans="1:43">
      <c r="A3239">
        <v>38</v>
      </c>
      <c r="B3239" t="s">
        <v>3458</v>
      </c>
      <c r="C3239" t="s">
        <v>4660</v>
      </c>
      <c r="D3239">
        <f t="shared" si="454"/>
        <v>5000000</v>
      </c>
      <c r="K3239">
        <f t="shared" si="462"/>
        <v>1981</v>
      </c>
      <c r="L3239" t="s">
        <v>4682</v>
      </c>
      <c r="M3239" t="s">
        <v>5431</v>
      </c>
      <c r="N3239" t="s">
        <v>4757</v>
      </c>
      <c r="O3239" t="s">
        <v>13334</v>
      </c>
      <c r="P3239" t="s">
        <v>15351</v>
      </c>
      <c r="Q3239" t="s">
        <v>15352</v>
      </c>
      <c r="R3239" t="s">
        <v>15353</v>
      </c>
      <c r="AA3239">
        <v>4272</v>
      </c>
      <c r="AB3239" s="1">
        <v>42004</v>
      </c>
      <c r="AC3239" t="s">
        <v>4222</v>
      </c>
      <c r="AD3239" s="2">
        <v>1000000</v>
      </c>
      <c r="AE3239" s="2">
        <v>0</v>
      </c>
      <c r="AF3239" s="2">
        <v>0</v>
      </c>
      <c r="AG3239">
        <v>12</v>
      </c>
      <c r="AH3239">
        <v>31</v>
      </c>
      <c r="AI3239">
        <v>14</v>
      </c>
      <c r="AK3239" s="1" t="e">
        <f t="shared" si="461"/>
        <v>#N/A</v>
      </c>
      <c r="AL3239" s="1" t="e">
        <f t="shared" si="455"/>
        <v>#N/A</v>
      </c>
      <c r="AM3239" s="1" t="e">
        <f t="shared" si="456"/>
        <v>#N/A</v>
      </c>
      <c r="AN3239" s="1" t="e">
        <f t="shared" si="457"/>
        <v>#N/A</v>
      </c>
      <c r="AO3239" s="1" t="e">
        <f t="shared" si="458"/>
        <v>#N/A</v>
      </c>
      <c r="AP3239" s="1" t="e">
        <f t="shared" si="459"/>
        <v>#N/A</v>
      </c>
      <c r="AQ3239" s="1" t="e">
        <f t="shared" si="460"/>
        <v>#N/A</v>
      </c>
    </row>
    <row r="3240" spans="1:43">
      <c r="A3240">
        <v>39</v>
      </c>
      <c r="B3240" t="s">
        <v>15354</v>
      </c>
      <c r="C3240" t="s">
        <v>4660</v>
      </c>
      <c r="D3240" t="e">
        <f t="shared" si="454"/>
        <v>#N/A</v>
      </c>
      <c r="K3240">
        <f t="shared" si="462"/>
        <v>1981</v>
      </c>
      <c r="L3240" t="s">
        <v>4614</v>
      </c>
      <c r="M3240" t="s">
        <v>4935</v>
      </c>
      <c r="N3240" t="s">
        <v>5174</v>
      </c>
      <c r="O3240" t="s">
        <v>15355</v>
      </c>
      <c r="P3240" t="s">
        <v>12619</v>
      </c>
      <c r="Q3240" t="s">
        <v>15356</v>
      </c>
      <c r="R3240" t="s">
        <v>15357</v>
      </c>
      <c r="AA3240">
        <v>4280</v>
      </c>
      <c r="AB3240" s="1">
        <v>41863</v>
      </c>
      <c r="AC3240" t="s">
        <v>4230</v>
      </c>
      <c r="AD3240" s="2">
        <v>950000</v>
      </c>
      <c r="AE3240" s="2">
        <v>0</v>
      </c>
      <c r="AF3240" s="2">
        <v>0</v>
      </c>
      <c r="AG3240">
        <v>8</v>
      </c>
      <c r="AH3240">
        <v>12</v>
      </c>
      <c r="AI3240">
        <v>14</v>
      </c>
      <c r="AK3240" s="1" t="e">
        <f t="shared" si="461"/>
        <v>#N/A</v>
      </c>
      <c r="AL3240" s="1" t="e">
        <f t="shared" si="455"/>
        <v>#N/A</v>
      </c>
      <c r="AM3240" s="1" t="e">
        <f t="shared" si="456"/>
        <v>#N/A</v>
      </c>
      <c r="AN3240" s="1" t="e">
        <f t="shared" si="457"/>
        <v>#N/A</v>
      </c>
      <c r="AO3240" s="1" t="e">
        <f t="shared" si="458"/>
        <v>#N/A</v>
      </c>
      <c r="AP3240" s="1" t="e">
        <f t="shared" si="459"/>
        <v>#N/A</v>
      </c>
      <c r="AQ3240" s="1" t="e">
        <f t="shared" si="460"/>
        <v>#N/A</v>
      </c>
    </row>
    <row r="3241" spans="1:43">
      <c r="A3241">
        <v>40</v>
      </c>
      <c r="B3241" t="s">
        <v>2104</v>
      </c>
      <c r="C3241" t="s">
        <v>4628</v>
      </c>
      <c r="D3241">
        <f t="shared" si="454"/>
        <v>20000000</v>
      </c>
      <c r="K3241">
        <f t="shared" si="462"/>
        <v>1981</v>
      </c>
      <c r="L3241" t="s">
        <v>4614</v>
      </c>
      <c r="M3241" t="s">
        <v>4622</v>
      </c>
      <c r="N3241" t="s">
        <v>4690</v>
      </c>
      <c r="O3241" t="s">
        <v>10201</v>
      </c>
      <c r="P3241" t="s">
        <v>15358</v>
      </c>
      <c r="Q3241" t="s">
        <v>15359</v>
      </c>
      <c r="R3241" t="s">
        <v>15360</v>
      </c>
      <c r="AA3241">
        <v>4282</v>
      </c>
      <c r="AB3241" s="1">
        <v>41964</v>
      </c>
      <c r="AC3241" t="s">
        <v>4232</v>
      </c>
      <c r="AD3241" s="2">
        <v>913000</v>
      </c>
      <c r="AE3241" s="2">
        <v>0</v>
      </c>
      <c r="AF3241" s="2">
        <v>0</v>
      </c>
      <c r="AG3241">
        <v>11</v>
      </c>
      <c r="AH3241">
        <v>21</v>
      </c>
      <c r="AI3241">
        <v>14</v>
      </c>
      <c r="AK3241" s="1" t="e">
        <f t="shared" si="461"/>
        <v>#N/A</v>
      </c>
      <c r="AL3241" s="1" t="e">
        <f t="shared" si="455"/>
        <v>#N/A</v>
      </c>
      <c r="AM3241" s="1" t="e">
        <f t="shared" si="456"/>
        <v>#N/A</v>
      </c>
      <c r="AN3241" s="1" t="e">
        <f t="shared" si="457"/>
        <v>#N/A</v>
      </c>
      <c r="AO3241" s="1" t="e">
        <f t="shared" si="458"/>
        <v>#N/A</v>
      </c>
      <c r="AP3241" s="1" t="e">
        <f t="shared" si="459"/>
        <v>#N/A</v>
      </c>
      <c r="AQ3241" s="1" t="e">
        <f t="shared" si="460"/>
        <v>#N/A</v>
      </c>
    </row>
    <row r="3242" spans="1:43">
      <c r="A3242">
        <v>41</v>
      </c>
      <c r="B3242" t="s">
        <v>4146</v>
      </c>
      <c r="C3242" t="s">
        <v>13980</v>
      </c>
      <c r="D3242">
        <f t="shared" si="454"/>
        <v>1000000</v>
      </c>
      <c r="K3242">
        <f t="shared" si="462"/>
        <v>1981</v>
      </c>
      <c r="L3242" t="s">
        <v>4682</v>
      </c>
      <c r="M3242" t="s">
        <v>4812</v>
      </c>
      <c r="N3242" t="s">
        <v>4579</v>
      </c>
      <c r="O3242" t="s">
        <v>9575</v>
      </c>
      <c r="P3242" t="s">
        <v>15361</v>
      </c>
      <c r="Q3242" t="s">
        <v>15362</v>
      </c>
      <c r="R3242" t="s">
        <v>15363</v>
      </c>
      <c r="AA3242">
        <v>4388</v>
      </c>
      <c r="AB3242" s="1">
        <v>42004</v>
      </c>
      <c r="AC3242" t="s">
        <v>4335</v>
      </c>
      <c r="AD3242" s="2">
        <v>500000</v>
      </c>
      <c r="AE3242" s="2">
        <v>0</v>
      </c>
      <c r="AF3242" s="2">
        <v>0</v>
      </c>
      <c r="AG3242">
        <v>12</v>
      </c>
      <c r="AH3242">
        <v>31</v>
      </c>
      <c r="AI3242">
        <v>14</v>
      </c>
      <c r="AK3242" s="1" t="e">
        <f t="shared" si="461"/>
        <v>#N/A</v>
      </c>
      <c r="AL3242" s="1" t="e">
        <f t="shared" si="455"/>
        <v>#N/A</v>
      </c>
      <c r="AM3242" s="1" t="e">
        <f t="shared" si="456"/>
        <v>#N/A</v>
      </c>
      <c r="AN3242" s="1" t="e">
        <f t="shared" si="457"/>
        <v>#N/A</v>
      </c>
      <c r="AO3242" s="1" t="e">
        <f t="shared" si="458"/>
        <v>#N/A</v>
      </c>
      <c r="AP3242" s="1" t="e">
        <f t="shared" si="459"/>
        <v>#N/A</v>
      </c>
      <c r="AQ3242" s="1" t="e">
        <f t="shared" si="460"/>
        <v>#N/A</v>
      </c>
    </row>
    <row r="3243" spans="1:43">
      <c r="A3243">
        <v>42</v>
      </c>
      <c r="B3243" t="s">
        <v>15364</v>
      </c>
      <c r="C3243" t="s">
        <v>5962</v>
      </c>
      <c r="D3243" t="e">
        <f t="shared" si="454"/>
        <v>#N/A</v>
      </c>
      <c r="K3243">
        <f t="shared" si="462"/>
        <v>1981</v>
      </c>
      <c r="L3243" t="s">
        <v>4682</v>
      </c>
      <c r="M3243" t="s">
        <v>4666</v>
      </c>
      <c r="N3243" t="s">
        <v>15365</v>
      </c>
      <c r="O3243" t="s">
        <v>13926</v>
      </c>
      <c r="P3243" t="s">
        <v>15366</v>
      </c>
      <c r="Q3243" t="s">
        <v>15367</v>
      </c>
      <c r="R3243" t="s">
        <v>15368</v>
      </c>
      <c r="AA3243">
        <v>4392</v>
      </c>
      <c r="AB3243" s="1">
        <v>42004</v>
      </c>
      <c r="AC3243" t="s">
        <v>4339</v>
      </c>
      <c r="AD3243" s="2">
        <v>500000</v>
      </c>
      <c r="AE3243" s="2">
        <v>0</v>
      </c>
      <c r="AF3243" s="2">
        <v>0</v>
      </c>
      <c r="AG3243">
        <v>12</v>
      </c>
      <c r="AH3243">
        <v>31</v>
      </c>
      <c r="AI3243">
        <v>14</v>
      </c>
      <c r="AK3243" s="1" t="e">
        <f t="shared" si="461"/>
        <v>#N/A</v>
      </c>
      <c r="AL3243" s="1" t="e">
        <f t="shared" si="455"/>
        <v>#N/A</v>
      </c>
      <c r="AM3243" s="1" t="e">
        <f t="shared" si="456"/>
        <v>#N/A</v>
      </c>
      <c r="AN3243" s="1" t="e">
        <f t="shared" si="457"/>
        <v>#N/A</v>
      </c>
      <c r="AO3243" s="1" t="e">
        <f t="shared" si="458"/>
        <v>#N/A</v>
      </c>
      <c r="AP3243" s="1" t="e">
        <f t="shared" si="459"/>
        <v>#N/A</v>
      </c>
      <c r="AQ3243" s="1" t="e">
        <f t="shared" si="460"/>
        <v>#N/A</v>
      </c>
    </row>
    <row r="3244" spans="1:43">
      <c r="A3244">
        <v>43</v>
      </c>
      <c r="B3244" t="s">
        <v>15369</v>
      </c>
      <c r="C3244" t="s">
        <v>13980</v>
      </c>
      <c r="D3244" t="e">
        <f t="shared" si="454"/>
        <v>#N/A</v>
      </c>
      <c r="K3244">
        <f t="shared" si="462"/>
        <v>1981</v>
      </c>
      <c r="L3244" t="s">
        <v>4614</v>
      </c>
      <c r="M3244" t="s">
        <v>4763</v>
      </c>
      <c r="N3244" t="s">
        <v>4690</v>
      </c>
      <c r="O3244" t="s">
        <v>15370</v>
      </c>
      <c r="P3244" t="s">
        <v>15371</v>
      </c>
      <c r="Q3244" t="s">
        <v>15372</v>
      </c>
      <c r="R3244" t="s">
        <v>15373</v>
      </c>
      <c r="AA3244">
        <v>4393</v>
      </c>
      <c r="AB3244" s="1">
        <v>42004</v>
      </c>
      <c r="AC3244" t="s">
        <v>4340</v>
      </c>
      <c r="AD3244" s="2">
        <v>500000</v>
      </c>
      <c r="AE3244" s="2">
        <v>0</v>
      </c>
      <c r="AF3244" s="2">
        <v>0</v>
      </c>
      <c r="AG3244">
        <v>12</v>
      </c>
      <c r="AH3244">
        <v>31</v>
      </c>
      <c r="AI3244">
        <v>14</v>
      </c>
      <c r="AK3244" s="1" t="e">
        <f t="shared" si="461"/>
        <v>#N/A</v>
      </c>
      <c r="AL3244" s="1" t="e">
        <f t="shared" si="455"/>
        <v>#N/A</v>
      </c>
      <c r="AM3244" s="1" t="e">
        <f t="shared" si="456"/>
        <v>#N/A</v>
      </c>
      <c r="AN3244" s="1" t="e">
        <f t="shared" si="457"/>
        <v>#N/A</v>
      </c>
      <c r="AO3244" s="1" t="e">
        <f t="shared" si="458"/>
        <v>#N/A</v>
      </c>
      <c r="AP3244" s="1" t="e">
        <f t="shared" si="459"/>
        <v>#N/A</v>
      </c>
      <c r="AQ3244" s="1" t="e">
        <f t="shared" si="460"/>
        <v>#N/A</v>
      </c>
    </row>
    <row r="3245" spans="1:43">
      <c r="A3245">
        <v>44</v>
      </c>
      <c r="B3245" t="s">
        <v>15374</v>
      </c>
      <c r="C3245" t="s">
        <v>4628</v>
      </c>
      <c r="D3245" t="e">
        <f t="shared" si="454"/>
        <v>#N/A</v>
      </c>
      <c r="K3245">
        <f t="shared" si="462"/>
        <v>1981</v>
      </c>
      <c r="L3245" t="s">
        <v>4682</v>
      </c>
      <c r="M3245" t="s">
        <v>4666</v>
      </c>
      <c r="N3245" t="s">
        <v>5218</v>
      </c>
      <c r="O3245" t="s">
        <v>9243</v>
      </c>
      <c r="P3245" t="s">
        <v>9243</v>
      </c>
      <c r="Q3245" t="s">
        <v>15375</v>
      </c>
      <c r="R3245" t="s">
        <v>15376</v>
      </c>
      <c r="AA3245">
        <v>4395</v>
      </c>
      <c r="AB3245" s="1">
        <v>42004</v>
      </c>
      <c r="AC3245" t="s">
        <v>4342</v>
      </c>
      <c r="AD3245" s="2">
        <v>500000</v>
      </c>
      <c r="AE3245" s="2">
        <v>0</v>
      </c>
      <c r="AF3245" s="2">
        <v>0</v>
      </c>
      <c r="AG3245">
        <v>12</v>
      </c>
      <c r="AH3245">
        <v>31</v>
      </c>
      <c r="AI3245">
        <v>14</v>
      </c>
      <c r="AK3245" s="1" t="e">
        <f t="shared" si="461"/>
        <v>#N/A</v>
      </c>
      <c r="AL3245" s="1" t="e">
        <f t="shared" si="455"/>
        <v>#N/A</v>
      </c>
      <c r="AM3245" s="1" t="e">
        <f t="shared" si="456"/>
        <v>#N/A</v>
      </c>
      <c r="AN3245" s="1" t="e">
        <f t="shared" si="457"/>
        <v>#N/A</v>
      </c>
      <c r="AO3245" s="1" t="e">
        <f t="shared" si="458"/>
        <v>#N/A</v>
      </c>
      <c r="AP3245" s="1" t="e">
        <f t="shared" si="459"/>
        <v>#N/A</v>
      </c>
      <c r="AQ3245" s="1" t="e">
        <f t="shared" si="460"/>
        <v>#N/A</v>
      </c>
    </row>
    <row r="3246" spans="1:43">
      <c r="A3246">
        <v>45</v>
      </c>
      <c r="B3246" t="s">
        <v>15377</v>
      </c>
      <c r="C3246" t="s">
        <v>4607</v>
      </c>
      <c r="D3246" t="e">
        <f t="shared" si="454"/>
        <v>#N/A</v>
      </c>
      <c r="K3246">
        <f t="shared" si="462"/>
        <v>1981</v>
      </c>
      <c r="L3246" t="s">
        <v>4614</v>
      </c>
      <c r="M3246" t="s">
        <v>4984</v>
      </c>
      <c r="N3246" t="s">
        <v>5199</v>
      </c>
      <c r="O3246" t="s">
        <v>15378</v>
      </c>
      <c r="P3246" t="s">
        <v>15379</v>
      </c>
      <c r="Q3246" t="s">
        <v>15380</v>
      </c>
      <c r="R3246" t="s">
        <v>15381</v>
      </c>
      <c r="AA3246">
        <v>4403</v>
      </c>
      <c r="AB3246" s="1">
        <v>41821</v>
      </c>
      <c r="AC3246" t="s">
        <v>4350</v>
      </c>
      <c r="AD3246" s="2">
        <v>450000</v>
      </c>
      <c r="AE3246" s="2">
        <v>0</v>
      </c>
      <c r="AF3246" s="2">
        <v>0</v>
      </c>
      <c r="AG3246">
        <v>7</v>
      </c>
      <c r="AH3246">
        <v>1</v>
      </c>
      <c r="AI3246">
        <v>14</v>
      </c>
      <c r="AK3246" s="1" t="e">
        <f t="shared" si="461"/>
        <v>#N/A</v>
      </c>
      <c r="AL3246" s="1" t="e">
        <f t="shared" si="455"/>
        <v>#N/A</v>
      </c>
      <c r="AM3246" s="1" t="e">
        <f t="shared" si="456"/>
        <v>#N/A</v>
      </c>
      <c r="AN3246" s="1" t="e">
        <f t="shared" si="457"/>
        <v>#N/A</v>
      </c>
      <c r="AO3246" s="1" t="e">
        <f t="shared" si="458"/>
        <v>#N/A</v>
      </c>
      <c r="AP3246" s="1" t="e">
        <f t="shared" si="459"/>
        <v>#N/A</v>
      </c>
      <c r="AQ3246" s="1" t="e">
        <f t="shared" si="460"/>
        <v>#N/A</v>
      </c>
    </row>
    <row r="3247" spans="1:43">
      <c r="A3247">
        <v>46</v>
      </c>
      <c r="B3247" t="s">
        <v>15382</v>
      </c>
      <c r="C3247" t="s">
        <v>5962</v>
      </c>
      <c r="D3247" t="e">
        <f t="shared" si="454"/>
        <v>#N/A</v>
      </c>
      <c r="K3247">
        <f t="shared" si="462"/>
        <v>1981</v>
      </c>
      <c r="L3247" t="s">
        <v>4614</v>
      </c>
      <c r="M3247" t="s">
        <v>4812</v>
      </c>
      <c r="N3247" t="s">
        <v>5362</v>
      </c>
      <c r="O3247" t="s">
        <v>15383</v>
      </c>
      <c r="P3247" t="s">
        <v>15384</v>
      </c>
      <c r="Q3247" t="s">
        <v>15385</v>
      </c>
      <c r="R3247" t="s">
        <v>15386</v>
      </c>
      <c r="AA3247">
        <v>4419</v>
      </c>
      <c r="AB3247" s="1">
        <v>42004</v>
      </c>
      <c r="AC3247" t="s">
        <v>4366</v>
      </c>
      <c r="AD3247" s="2">
        <v>400000</v>
      </c>
      <c r="AE3247" s="2">
        <v>0</v>
      </c>
      <c r="AF3247" s="2">
        <v>0</v>
      </c>
      <c r="AG3247">
        <v>12</v>
      </c>
      <c r="AH3247">
        <v>31</v>
      </c>
      <c r="AI3247">
        <v>14</v>
      </c>
      <c r="AK3247" s="1" t="e">
        <f t="shared" si="461"/>
        <v>#N/A</v>
      </c>
      <c r="AL3247" s="1" t="e">
        <f t="shared" si="455"/>
        <v>#N/A</v>
      </c>
      <c r="AM3247" s="1" t="e">
        <f t="shared" si="456"/>
        <v>#N/A</v>
      </c>
      <c r="AN3247" s="1" t="e">
        <f t="shared" si="457"/>
        <v>#N/A</v>
      </c>
      <c r="AO3247" s="1" t="e">
        <f t="shared" si="458"/>
        <v>#N/A</v>
      </c>
      <c r="AP3247" s="1" t="e">
        <f t="shared" si="459"/>
        <v>#N/A</v>
      </c>
      <c r="AQ3247" s="1" t="e">
        <f t="shared" si="460"/>
        <v>#N/A</v>
      </c>
    </row>
    <row r="3248" spans="1:43">
      <c r="A3248">
        <v>47</v>
      </c>
      <c r="B3248" t="s">
        <v>15387</v>
      </c>
      <c r="C3248" t="s">
        <v>4621</v>
      </c>
      <c r="D3248" t="e">
        <f t="shared" si="454"/>
        <v>#N/A</v>
      </c>
      <c r="K3248">
        <f t="shared" si="462"/>
        <v>1981</v>
      </c>
      <c r="L3248" t="s">
        <v>4614</v>
      </c>
      <c r="M3248" t="s">
        <v>5184</v>
      </c>
      <c r="N3248" t="s">
        <v>5174</v>
      </c>
      <c r="O3248" t="s">
        <v>5834</v>
      </c>
      <c r="P3248" t="s">
        <v>8197</v>
      </c>
      <c r="Q3248" t="s">
        <v>15388</v>
      </c>
      <c r="R3248" t="s">
        <v>15389</v>
      </c>
      <c r="AA3248">
        <v>4450</v>
      </c>
      <c r="AB3248" s="1">
        <v>41943</v>
      </c>
      <c r="AC3248" t="s">
        <v>4396</v>
      </c>
      <c r="AD3248" s="2">
        <v>300000</v>
      </c>
      <c r="AE3248" s="2">
        <v>0</v>
      </c>
      <c r="AF3248" s="2">
        <v>0</v>
      </c>
      <c r="AG3248">
        <v>10</v>
      </c>
      <c r="AH3248">
        <v>31</v>
      </c>
      <c r="AI3248">
        <v>14</v>
      </c>
      <c r="AK3248" s="1" t="e">
        <f t="shared" si="461"/>
        <v>#N/A</v>
      </c>
      <c r="AL3248" s="1" t="e">
        <f t="shared" si="455"/>
        <v>#N/A</v>
      </c>
      <c r="AM3248" s="1" t="e">
        <f t="shared" si="456"/>
        <v>#N/A</v>
      </c>
      <c r="AN3248" s="1" t="e">
        <f t="shared" si="457"/>
        <v>#N/A</v>
      </c>
      <c r="AO3248" s="1" t="e">
        <f t="shared" si="458"/>
        <v>#N/A</v>
      </c>
      <c r="AP3248" s="1" t="e">
        <f t="shared" si="459"/>
        <v>#N/A</v>
      </c>
      <c r="AQ3248" s="1" t="e">
        <f t="shared" si="460"/>
        <v>#N/A</v>
      </c>
    </row>
    <row r="3249" spans="1:43">
      <c r="A3249">
        <v>48</v>
      </c>
      <c r="B3249" t="s">
        <v>15390</v>
      </c>
      <c r="C3249" t="s">
        <v>15391</v>
      </c>
      <c r="D3249" t="e">
        <f t="shared" si="454"/>
        <v>#N/A</v>
      </c>
      <c r="K3249">
        <f t="shared" si="462"/>
        <v>1981</v>
      </c>
      <c r="L3249" t="s">
        <v>4614</v>
      </c>
      <c r="M3249" t="s">
        <v>5119</v>
      </c>
      <c r="N3249" t="s">
        <v>6961</v>
      </c>
      <c r="O3249" t="s">
        <v>15392</v>
      </c>
      <c r="P3249" t="s">
        <v>15393</v>
      </c>
      <c r="Q3249" t="s">
        <v>15394</v>
      </c>
      <c r="R3249" t="s">
        <v>15395</v>
      </c>
      <c r="AA3249">
        <v>4452</v>
      </c>
      <c r="AB3249" s="1">
        <v>41726</v>
      </c>
      <c r="AC3249" t="s">
        <v>4398</v>
      </c>
      <c r="AD3249" s="2">
        <v>300000</v>
      </c>
      <c r="AE3249" s="2">
        <v>0</v>
      </c>
      <c r="AF3249" s="2">
        <v>0</v>
      </c>
      <c r="AG3249">
        <v>3</v>
      </c>
      <c r="AH3249">
        <v>28</v>
      </c>
      <c r="AI3249">
        <v>14</v>
      </c>
      <c r="AK3249" s="1" t="e">
        <f t="shared" si="461"/>
        <v>#N/A</v>
      </c>
      <c r="AL3249" s="1" t="e">
        <f t="shared" si="455"/>
        <v>#N/A</v>
      </c>
      <c r="AM3249" s="1" t="e">
        <f t="shared" si="456"/>
        <v>#N/A</v>
      </c>
      <c r="AN3249" s="1" t="e">
        <f t="shared" si="457"/>
        <v>#N/A</v>
      </c>
      <c r="AO3249" s="1" t="e">
        <f t="shared" si="458"/>
        <v>#N/A</v>
      </c>
      <c r="AP3249" s="1" t="e">
        <f t="shared" si="459"/>
        <v>#N/A</v>
      </c>
      <c r="AQ3249" s="1" t="e">
        <f t="shared" si="460"/>
        <v>#N/A</v>
      </c>
    </row>
    <row r="3250" spans="1:43">
      <c r="A3250">
        <v>49</v>
      </c>
      <c r="B3250" t="s">
        <v>3465</v>
      </c>
      <c r="C3250" t="s">
        <v>4621</v>
      </c>
      <c r="D3250">
        <f t="shared" si="454"/>
        <v>5000000</v>
      </c>
      <c r="K3250">
        <f t="shared" si="462"/>
        <v>1981</v>
      </c>
      <c r="L3250" t="s">
        <v>4682</v>
      </c>
      <c r="M3250" t="s">
        <v>5371</v>
      </c>
      <c r="N3250" t="s">
        <v>4649</v>
      </c>
      <c r="O3250" t="s">
        <v>15396</v>
      </c>
      <c r="P3250" t="s">
        <v>15397</v>
      </c>
      <c r="Q3250" t="s">
        <v>15398</v>
      </c>
      <c r="R3250" t="s">
        <v>15399</v>
      </c>
      <c r="AA3250">
        <v>4476</v>
      </c>
      <c r="AB3250" s="1">
        <v>42004</v>
      </c>
      <c r="AC3250" t="s">
        <v>4422</v>
      </c>
      <c r="AD3250" s="2">
        <v>250000</v>
      </c>
      <c r="AE3250" s="2">
        <v>0</v>
      </c>
      <c r="AF3250" s="2">
        <v>0</v>
      </c>
      <c r="AG3250">
        <v>12</v>
      </c>
      <c r="AH3250">
        <v>31</v>
      </c>
      <c r="AI3250">
        <v>14</v>
      </c>
      <c r="AK3250" s="1" t="e">
        <f t="shared" si="461"/>
        <v>#N/A</v>
      </c>
      <c r="AL3250" s="1" t="e">
        <f t="shared" si="455"/>
        <v>#N/A</v>
      </c>
      <c r="AM3250" s="1" t="e">
        <f t="shared" si="456"/>
        <v>#N/A</v>
      </c>
      <c r="AN3250" s="1" t="e">
        <f t="shared" si="457"/>
        <v>#N/A</v>
      </c>
      <c r="AO3250" s="1" t="e">
        <f t="shared" si="458"/>
        <v>#N/A</v>
      </c>
      <c r="AP3250" s="1" t="e">
        <f t="shared" si="459"/>
        <v>#N/A</v>
      </c>
      <c r="AQ3250" s="1" t="e">
        <f t="shared" si="460"/>
        <v>#N/A</v>
      </c>
    </row>
    <row r="3251" spans="1:43">
      <c r="A3251">
        <v>50</v>
      </c>
      <c r="B3251" t="s">
        <v>15400</v>
      </c>
      <c r="C3251" t="s">
        <v>4660</v>
      </c>
      <c r="D3251" t="e">
        <f t="shared" si="454"/>
        <v>#N/A</v>
      </c>
      <c r="K3251">
        <f t="shared" si="462"/>
        <v>1981</v>
      </c>
      <c r="L3251" t="s">
        <v>4682</v>
      </c>
      <c r="M3251" t="s">
        <v>5125</v>
      </c>
      <c r="N3251" t="s">
        <v>4690</v>
      </c>
      <c r="O3251" t="s">
        <v>12000</v>
      </c>
      <c r="P3251" t="s">
        <v>12000</v>
      </c>
      <c r="Q3251" t="s">
        <v>15401</v>
      </c>
      <c r="R3251" t="s">
        <v>15402</v>
      </c>
      <c r="AA3251">
        <v>4481</v>
      </c>
      <c r="AB3251" s="1">
        <v>41740</v>
      </c>
      <c r="AC3251" t="s">
        <v>4427</v>
      </c>
      <c r="AD3251" s="2">
        <v>250000</v>
      </c>
      <c r="AE3251" s="2">
        <v>0</v>
      </c>
      <c r="AF3251" s="2">
        <v>0</v>
      </c>
      <c r="AG3251">
        <v>4</v>
      </c>
      <c r="AH3251">
        <v>11</v>
      </c>
      <c r="AI3251">
        <v>14</v>
      </c>
      <c r="AK3251" s="1" t="e">
        <f t="shared" si="461"/>
        <v>#N/A</v>
      </c>
      <c r="AL3251" s="1" t="e">
        <f t="shared" si="455"/>
        <v>#N/A</v>
      </c>
      <c r="AM3251" s="1" t="e">
        <f t="shared" si="456"/>
        <v>#N/A</v>
      </c>
      <c r="AN3251" s="1" t="e">
        <f t="shared" si="457"/>
        <v>#N/A</v>
      </c>
      <c r="AO3251" s="1" t="e">
        <f t="shared" si="458"/>
        <v>#N/A</v>
      </c>
      <c r="AP3251" s="1" t="e">
        <f t="shared" si="459"/>
        <v>#N/A</v>
      </c>
      <c r="AQ3251" s="1" t="e">
        <f t="shared" si="460"/>
        <v>#N/A</v>
      </c>
    </row>
    <row r="3252" spans="1:43">
      <c r="A3252">
        <v>51</v>
      </c>
      <c r="B3252" t="s">
        <v>15403</v>
      </c>
      <c r="C3252" t="s">
        <v>5962</v>
      </c>
      <c r="D3252" t="e">
        <f t="shared" si="454"/>
        <v>#N/A</v>
      </c>
      <c r="K3252">
        <f t="shared" si="462"/>
        <v>1981</v>
      </c>
      <c r="L3252" t="s">
        <v>4682</v>
      </c>
      <c r="M3252" t="s">
        <v>4683</v>
      </c>
      <c r="N3252" t="s">
        <v>4572</v>
      </c>
      <c r="O3252" t="s">
        <v>15404</v>
      </c>
      <c r="P3252" t="s">
        <v>15405</v>
      </c>
      <c r="Q3252" t="s">
        <v>15406</v>
      </c>
      <c r="R3252" t="s">
        <v>15407</v>
      </c>
      <c r="AA3252">
        <v>4482</v>
      </c>
      <c r="AB3252" s="1">
        <v>42004</v>
      </c>
      <c r="AC3252" t="s">
        <v>4428</v>
      </c>
      <c r="AD3252" s="2">
        <v>250000</v>
      </c>
      <c r="AE3252" s="2">
        <v>0</v>
      </c>
      <c r="AF3252" s="2">
        <v>0</v>
      </c>
      <c r="AG3252">
        <v>12</v>
      </c>
      <c r="AH3252">
        <v>31</v>
      </c>
      <c r="AI3252">
        <v>14</v>
      </c>
      <c r="AK3252" s="1" t="e">
        <f t="shared" si="461"/>
        <v>#N/A</v>
      </c>
      <c r="AL3252" s="1" t="e">
        <f t="shared" si="455"/>
        <v>#N/A</v>
      </c>
      <c r="AM3252" s="1" t="e">
        <f t="shared" si="456"/>
        <v>#N/A</v>
      </c>
      <c r="AN3252" s="1" t="e">
        <f t="shared" si="457"/>
        <v>#N/A</v>
      </c>
      <c r="AO3252" s="1" t="e">
        <f t="shared" si="458"/>
        <v>#N/A</v>
      </c>
      <c r="AP3252" s="1" t="e">
        <f t="shared" si="459"/>
        <v>#N/A</v>
      </c>
      <c r="AQ3252" s="1" t="e">
        <f t="shared" si="460"/>
        <v>#N/A</v>
      </c>
    </row>
    <row r="3253" spans="1:43">
      <c r="A3253">
        <v>52</v>
      </c>
      <c r="B3253" t="s">
        <v>15408</v>
      </c>
      <c r="C3253" t="s">
        <v>13980</v>
      </c>
      <c r="D3253" t="e">
        <f t="shared" si="454"/>
        <v>#N/A</v>
      </c>
      <c r="K3253">
        <f t="shared" si="462"/>
        <v>1981</v>
      </c>
      <c r="L3253" t="s">
        <v>4635</v>
      </c>
      <c r="AA3253">
        <v>4514</v>
      </c>
      <c r="AB3253" s="1">
        <v>41877</v>
      </c>
      <c r="AC3253" t="s">
        <v>4458</v>
      </c>
      <c r="AD3253" s="2">
        <v>200000</v>
      </c>
      <c r="AE3253" s="2">
        <v>0</v>
      </c>
      <c r="AF3253" s="2">
        <v>0</v>
      </c>
      <c r="AG3253">
        <v>8</v>
      </c>
      <c r="AH3253">
        <v>26</v>
      </c>
      <c r="AI3253">
        <v>14</v>
      </c>
      <c r="AK3253" s="1" t="e">
        <f t="shared" si="461"/>
        <v>#N/A</v>
      </c>
      <c r="AL3253" s="1" t="e">
        <f t="shared" si="455"/>
        <v>#N/A</v>
      </c>
      <c r="AM3253" s="1" t="e">
        <f t="shared" si="456"/>
        <v>#N/A</v>
      </c>
      <c r="AN3253" s="1" t="e">
        <f t="shared" si="457"/>
        <v>#N/A</v>
      </c>
      <c r="AO3253" s="1" t="e">
        <f t="shared" si="458"/>
        <v>#N/A</v>
      </c>
      <c r="AP3253" s="1" t="e">
        <f t="shared" si="459"/>
        <v>#N/A</v>
      </c>
      <c r="AQ3253" s="1" t="e">
        <f t="shared" si="460"/>
        <v>#N/A</v>
      </c>
    </row>
    <row r="3254" spans="1:43">
      <c r="A3254">
        <v>53</v>
      </c>
      <c r="B3254" t="s">
        <v>2292</v>
      </c>
      <c r="C3254" t="s">
        <v>4660</v>
      </c>
      <c r="D3254">
        <f t="shared" si="454"/>
        <v>18000000</v>
      </c>
      <c r="K3254">
        <f t="shared" si="462"/>
        <v>1981</v>
      </c>
      <c r="L3254" t="s">
        <v>4614</v>
      </c>
      <c r="M3254" t="s">
        <v>4806</v>
      </c>
      <c r="N3254" t="s">
        <v>4630</v>
      </c>
      <c r="O3254" t="s">
        <v>15409</v>
      </c>
      <c r="P3254" t="s">
        <v>15410</v>
      </c>
      <c r="Q3254" t="s">
        <v>15411</v>
      </c>
      <c r="R3254" t="s">
        <v>15412</v>
      </c>
      <c r="AA3254">
        <v>4515</v>
      </c>
      <c r="AB3254" s="1">
        <v>41894</v>
      </c>
      <c r="AC3254" t="s">
        <v>4459</v>
      </c>
      <c r="AD3254" s="2">
        <v>200000</v>
      </c>
      <c r="AE3254" s="2">
        <v>0</v>
      </c>
      <c r="AF3254" s="2">
        <v>0</v>
      </c>
      <c r="AG3254">
        <v>9</v>
      </c>
      <c r="AH3254">
        <v>12</v>
      </c>
      <c r="AI3254">
        <v>14</v>
      </c>
      <c r="AK3254" s="1" t="e">
        <f t="shared" si="461"/>
        <v>#N/A</v>
      </c>
      <c r="AL3254" s="1" t="e">
        <f t="shared" si="455"/>
        <v>#N/A</v>
      </c>
      <c r="AM3254" s="1" t="e">
        <f t="shared" si="456"/>
        <v>#N/A</v>
      </c>
      <c r="AN3254" s="1" t="e">
        <f t="shared" si="457"/>
        <v>#N/A</v>
      </c>
      <c r="AO3254" s="1" t="e">
        <f t="shared" si="458"/>
        <v>#N/A</v>
      </c>
      <c r="AP3254" s="1" t="e">
        <f t="shared" si="459"/>
        <v>#N/A</v>
      </c>
      <c r="AQ3254" s="1" t="e">
        <f t="shared" si="460"/>
        <v>#N/A</v>
      </c>
    </row>
    <row r="3255" spans="1:43">
      <c r="A3255">
        <v>54</v>
      </c>
      <c r="B3255" t="s">
        <v>15413</v>
      </c>
      <c r="C3255" t="s">
        <v>5962</v>
      </c>
      <c r="D3255" t="e">
        <f t="shared" si="454"/>
        <v>#N/A</v>
      </c>
      <c r="K3255">
        <f t="shared" si="462"/>
        <v>1981</v>
      </c>
      <c r="L3255" t="s">
        <v>4682</v>
      </c>
      <c r="M3255" t="s">
        <v>5574</v>
      </c>
      <c r="N3255" t="s">
        <v>4697</v>
      </c>
      <c r="O3255" t="s">
        <v>14481</v>
      </c>
      <c r="P3255" t="s">
        <v>15414</v>
      </c>
      <c r="Q3255" t="s">
        <v>15415</v>
      </c>
      <c r="R3255" t="s">
        <v>15416</v>
      </c>
      <c r="AA3255">
        <v>4522</v>
      </c>
      <c r="AB3255" s="1">
        <v>42004</v>
      </c>
      <c r="AC3255" t="s">
        <v>4466</v>
      </c>
      <c r="AD3255" s="2">
        <v>175000</v>
      </c>
      <c r="AE3255" s="2">
        <v>0</v>
      </c>
      <c r="AF3255" s="2">
        <v>0</v>
      </c>
      <c r="AG3255">
        <v>12</v>
      </c>
      <c r="AH3255">
        <v>31</v>
      </c>
      <c r="AI3255">
        <v>14</v>
      </c>
      <c r="AK3255" s="1" t="e">
        <f t="shared" si="461"/>
        <v>#N/A</v>
      </c>
      <c r="AL3255" s="1" t="e">
        <f t="shared" si="455"/>
        <v>#N/A</v>
      </c>
      <c r="AM3255" s="1" t="e">
        <f t="shared" si="456"/>
        <v>#N/A</v>
      </c>
      <c r="AN3255" s="1" t="e">
        <f t="shared" si="457"/>
        <v>#N/A</v>
      </c>
      <c r="AO3255" s="1" t="e">
        <f t="shared" si="458"/>
        <v>#N/A</v>
      </c>
      <c r="AP3255" s="1" t="e">
        <f t="shared" si="459"/>
        <v>#N/A</v>
      </c>
      <c r="AQ3255" s="1" t="e">
        <f t="shared" si="460"/>
        <v>#N/A</v>
      </c>
    </row>
    <row r="3256" spans="1:43">
      <c r="A3256">
        <v>55</v>
      </c>
      <c r="B3256" t="s">
        <v>15417</v>
      </c>
      <c r="C3256" t="s">
        <v>4660</v>
      </c>
      <c r="D3256" t="e">
        <f t="shared" si="454"/>
        <v>#N/A</v>
      </c>
      <c r="K3256">
        <f t="shared" si="462"/>
        <v>1981</v>
      </c>
      <c r="L3256" t="s">
        <v>4635</v>
      </c>
      <c r="AA3256">
        <v>4538</v>
      </c>
      <c r="AB3256" s="1">
        <v>41838</v>
      </c>
      <c r="AC3256" t="s">
        <v>4479</v>
      </c>
      <c r="AD3256" s="2">
        <v>125000</v>
      </c>
      <c r="AE3256" s="2">
        <v>0</v>
      </c>
      <c r="AF3256" s="2">
        <v>0</v>
      </c>
      <c r="AG3256">
        <v>7</v>
      </c>
      <c r="AH3256">
        <v>18</v>
      </c>
      <c r="AI3256">
        <v>14</v>
      </c>
      <c r="AK3256" s="1" t="e">
        <f t="shared" si="461"/>
        <v>#N/A</v>
      </c>
      <c r="AL3256" s="1" t="e">
        <f t="shared" si="455"/>
        <v>#N/A</v>
      </c>
      <c r="AM3256" s="1" t="e">
        <f t="shared" si="456"/>
        <v>#N/A</v>
      </c>
      <c r="AN3256" s="1" t="e">
        <f t="shared" si="457"/>
        <v>#N/A</v>
      </c>
      <c r="AO3256" s="1" t="e">
        <f t="shared" si="458"/>
        <v>#N/A</v>
      </c>
      <c r="AP3256" s="1" t="e">
        <f t="shared" si="459"/>
        <v>#N/A</v>
      </c>
      <c r="AQ3256" s="1" t="e">
        <f t="shared" si="460"/>
        <v>#N/A</v>
      </c>
    </row>
    <row r="3257" spans="1:43">
      <c r="A3257">
        <v>56</v>
      </c>
      <c r="B3257" t="s">
        <v>2284</v>
      </c>
      <c r="C3257" t="s">
        <v>4621</v>
      </c>
      <c r="D3257">
        <f t="shared" si="454"/>
        <v>18000000</v>
      </c>
      <c r="K3257">
        <f t="shared" si="462"/>
        <v>1981</v>
      </c>
      <c r="L3257" t="s">
        <v>4614</v>
      </c>
      <c r="M3257" t="s">
        <v>4622</v>
      </c>
      <c r="N3257" t="s">
        <v>4818</v>
      </c>
      <c r="O3257" t="s">
        <v>15418</v>
      </c>
      <c r="P3257" t="s">
        <v>15419</v>
      </c>
      <c r="Q3257" t="s">
        <v>15420</v>
      </c>
      <c r="R3257" t="s">
        <v>15421</v>
      </c>
      <c r="AA3257">
        <v>4555</v>
      </c>
      <c r="AB3257" s="1">
        <v>42004</v>
      </c>
      <c r="AC3257" t="s">
        <v>4495</v>
      </c>
      <c r="AD3257" s="2">
        <v>100000</v>
      </c>
      <c r="AE3257" s="2">
        <v>0</v>
      </c>
      <c r="AF3257" s="2">
        <v>0</v>
      </c>
      <c r="AG3257">
        <v>12</v>
      </c>
      <c r="AH3257">
        <v>31</v>
      </c>
      <c r="AI3257">
        <v>14</v>
      </c>
      <c r="AK3257" s="1" t="e">
        <f t="shared" si="461"/>
        <v>#N/A</v>
      </c>
      <c r="AL3257" s="1" t="e">
        <f t="shared" si="455"/>
        <v>#N/A</v>
      </c>
      <c r="AM3257" s="1" t="e">
        <f t="shared" si="456"/>
        <v>#N/A</v>
      </c>
      <c r="AN3257" s="1" t="e">
        <f t="shared" si="457"/>
        <v>#N/A</v>
      </c>
      <c r="AO3257" s="1" t="e">
        <f t="shared" si="458"/>
        <v>#N/A</v>
      </c>
      <c r="AP3257" s="1" t="e">
        <f t="shared" si="459"/>
        <v>#N/A</v>
      </c>
      <c r="AQ3257" s="1" t="e">
        <f t="shared" si="460"/>
        <v>#N/A</v>
      </c>
    </row>
    <row r="3258" spans="1:43">
      <c r="A3258">
        <v>57</v>
      </c>
      <c r="B3258" t="s">
        <v>15422</v>
      </c>
      <c r="C3258" t="s">
        <v>4660</v>
      </c>
      <c r="D3258" t="e">
        <f t="shared" si="454"/>
        <v>#N/A</v>
      </c>
      <c r="K3258">
        <f t="shared" si="462"/>
        <v>1981</v>
      </c>
      <c r="L3258" t="s">
        <v>4682</v>
      </c>
      <c r="M3258" t="s">
        <v>4622</v>
      </c>
      <c r="N3258" t="s">
        <v>4852</v>
      </c>
      <c r="O3258" t="s">
        <v>15423</v>
      </c>
      <c r="P3258" t="s">
        <v>15424</v>
      </c>
      <c r="Q3258" t="s">
        <v>15425</v>
      </c>
      <c r="R3258" t="s">
        <v>15426</v>
      </c>
      <c r="AA3258">
        <v>4593</v>
      </c>
      <c r="AB3258" s="1">
        <v>42004</v>
      </c>
      <c r="AC3258" t="s">
        <v>4532</v>
      </c>
      <c r="AD3258" s="2">
        <v>22000</v>
      </c>
      <c r="AE3258" s="2">
        <v>0</v>
      </c>
      <c r="AF3258" s="2">
        <v>0</v>
      </c>
      <c r="AG3258">
        <v>12</v>
      </c>
      <c r="AH3258">
        <v>31</v>
      </c>
      <c r="AI3258">
        <v>14</v>
      </c>
      <c r="AK3258" s="1" t="e">
        <f t="shared" si="461"/>
        <v>#N/A</v>
      </c>
      <c r="AL3258" s="1" t="e">
        <f t="shared" si="455"/>
        <v>#N/A</v>
      </c>
      <c r="AM3258" s="1" t="e">
        <f t="shared" si="456"/>
        <v>#N/A</v>
      </c>
      <c r="AN3258" s="1" t="e">
        <f t="shared" si="457"/>
        <v>#N/A</v>
      </c>
      <c r="AO3258" s="1" t="e">
        <f t="shared" si="458"/>
        <v>#N/A</v>
      </c>
      <c r="AP3258" s="1" t="e">
        <f t="shared" si="459"/>
        <v>#N/A</v>
      </c>
      <c r="AQ3258" s="1" t="e">
        <f t="shared" si="460"/>
        <v>#N/A</v>
      </c>
    </row>
    <row r="3259" spans="1:43">
      <c r="A3259">
        <v>58</v>
      </c>
      <c r="B3259" t="s">
        <v>2776</v>
      </c>
      <c r="C3259" t="s">
        <v>4660</v>
      </c>
      <c r="D3259">
        <f t="shared" si="454"/>
        <v>12000000</v>
      </c>
      <c r="K3259">
        <f t="shared" si="462"/>
        <v>1981</v>
      </c>
      <c r="L3259" t="s">
        <v>4682</v>
      </c>
      <c r="M3259" t="s">
        <v>5125</v>
      </c>
      <c r="N3259" t="s">
        <v>4893</v>
      </c>
      <c r="O3259" t="s">
        <v>13314</v>
      </c>
      <c r="P3259" t="s">
        <v>15427</v>
      </c>
      <c r="Q3259" t="s">
        <v>15428</v>
      </c>
      <c r="R3259" t="s">
        <v>15429</v>
      </c>
      <c r="AA3259">
        <v>2000</v>
      </c>
      <c r="AB3259" s="1">
        <v>42104</v>
      </c>
      <c r="AC3259" t="s">
        <v>1986</v>
      </c>
      <c r="AD3259" s="2">
        <v>22000000</v>
      </c>
      <c r="AE3259" s="2">
        <v>0</v>
      </c>
      <c r="AF3259" s="2">
        <v>30051905</v>
      </c>
      <c r="AG3259">
        <v>4</v>
      </c>
      <c r="AH3259">
        <v>10</v>
      </c>
      <c r="AI3259">
        <v>15</v>
      </c>
      <c r="AK3259" s="1" t="e">
        <f t="shared" si="461"/>
        <v>#N/A</v>
      </c>
      <c r="AL3259" s="1" t="e">
        <f t="shared" si="455"/>
        <v>#N/A</v>
      </c>
      <c r="AM3259" s="1" t="e">
        <f t="shared" si="456"/>
        <v>#N/A</v>
      </c>
      <c r="AN3259" s="1" t="e">
        <f t="shared" si="457"/>
        <v>#N/A</v>
      </c>
      <c r="AO3259" s="1" t="e">
        <f t="shared" si="458"/>
        <v>#N/A</v>
      </c>
      <c r="AP3259" s="1" t="e">
        <f t="shared" si="459"/>
        <v>#N/A</v>
      </c>
      <c r="AQ3259" s="1" t="e">
        <f t="shared" si="460"/>
        <v>#N/A</v>
      </c>
    </row>
    <row r="3260" spans="1:43">
      <c r="A3260">
        <v>59</v>
      </c>
      <c r="B3260" t="s">
        <v>15430</v>
      </c>
      <c r="C3260" t="s">
        <v>15059</v>
      </c>
      <c r="D3260" t="e">
        <f t="shared" si="454"/>
        <v>#N/A</v>
      </c>
      <c r="K3260">
        <f t="shared" si="462"/>
        <v>1981</v>
      </c>
      <c r="L3260" t="s">
        <v>4682</v>
      </c>
      <c r="M3260" t="s">
        <v>4812</v>
      </c>
      <c r="N3260" t="s">
        <v>5091</v>
      </c>
      <c r="O3260" t="s">
        <v>15431</v>
      </c>
      <c r="P3260" t="s">
        <v>15432</v>
      </c>
      <c r="Q3260" t="s">
        <v>15433</v>
      </c>
      <c r="R3260" t="s">
        <v>4829</v>
      </c>
      <c r="AA3260">
        <v>4542</v>
      </c>
      <c r="AB3260" s="1">
        <v>5518</v>
      </c>
      <c r="AC3260" t="s">
        <v>4482</v>
      </c>
      <c r="AD3260" s="2">
        <v>110000</v>
      </c>
      <c r="AE3260" s="2">
        <v>10000000</v>
      </c>
      <c r="AF3260" s="2">
        <v>11000000</v>
      </c>
      <c r="AG3260">
        <v>2</v>
      </c>
      <c r="AH3260">
        <v>8</v>
      </c>
      <c r="AI3260">
        <v>15</v>
      </c>
      <c r="AK3260" s="1" t="e">
        <f t="shared" si="461"/>
        <v>#N/A</v>
      </c>
      <c r="AL3260" s="1" t="e">
        <f t="shared" si="455"/>
        <v>#N/A</v>
      </c>
      <c r="AM3260" s="1" t="e">
        <f t="shared" si="456"/>
        <v>#N/A</v>
      </c>
      <c r="AN3260" s="1" t="e">
        <f t="shared" si="457"/>
        <v>#N/A</v>
      </c>
      <c r="AO3260" s="1" t="e">
        <f t="shared" si="458"/>
        <v>#N/A</v>
      </c>
      <c r="AP3260" s="1" t="e">
        <f t="shared" si="459"/>
        <v>#N/A</v>
      </c>
      <c r="AQ3260" s="1" t="e">
        <f t="shared" si="460"/>
        <v>#N/A</v>
      </c>
    </row>
    <row r="3261" spans="1:43">
      <c r="A3261">
        <v>60</v>
      </c>
      <c r="B3261" t="s">
        <v>2282</v>
      </c>
      <c r="C3261" t="s">
        <v>15059</v>
      </c>
      <c r="D3261">
        <f t="shared" si="454"/>
        <v>18000000</v>
      </c>
      <c r="K3261">
        <f t="shared" si="462"/>
        <v>1981</v>
      </c>
      <c r="L3261" t="s">
        <v>4682</v>
      </c>
      <c r="M3261" t="s">
        <v>4788</v>
      </c>
      <c r="N3261" t="s">
        <v>5811</v>
      </c>
      <c r="O3261" t="s">
        <v>8958</v>
      </c>
      <c r="P3261" t="s">
        <v>8958</v>
      </c>
      <c r="Q3261" t="s">
        <v>15434</v>
      </c>
      <c r="R3261" t="s">
        <v>15435</v>
      </c>
      <c r="AA3261">
        <v>196</v>
      </c>
      <c r="AB3261" s="1">
        <v>42328</v>
      </c>
      <c r="AC3261" t="s">
        <v>193</v>
      </c>
      <c r="AD3261" s="2">
        <v>125000000</v>
      </c>
      <c r="AE3261" s="2">
        <v>0</v>
      </c>
      <c r="AF3261" s="2">
        <v>0</v>
      </c>
      <c r="AG3261">
        <v>11</v>
      </c>
      <c r="AH3261">
        <v>20</v>
      </c>
      <c r="AI3261">
        <v>15</v>
      </c>
      <c r="AK3261" s="1" t="e">
        <f t="shared" si="461"/>
        <v>#N/A</v>
      </c>
      <c r="AL3261" s="1" t="e">
        <f t="shared" si="455"/>
        <v>#N/A</v>
      </c>
      <c r="AM3261" s="1" t="e">
        <f t="shared" si="456"/>
        <v>#N/A</v>
      </c>
      <c r="AN3261" s="1" t="e">
        <f t="shared" si="457"/>
        <v>#N/A</v>
      </c>
      <c r="AO3261" s="1" t="e">
        <f t="shared" si="458"/>
        <v>#N/A</v>
      </c>
      <c r="AP3261" s="1" t="e">
        <f t="shared" si="459"/>
        <v>#N/A</v>
      </c>
      <c r="AQ3261" s="1" t="e">
        <f t="shared" si="460"/>
        <v>#N/A</v>
      </c>
    </row>
    <row r="3262" spans="1:43">
      <c r="A3262">
        <v>61</v>
      </c>
      <c r="B3262" t="s">
        <v>15436</v>
      </c>
      <c r="C3262" t="s">
        <v>4628</v>
      </c>
      <c r="D3262" t="e">
        <f t="shared" si="454"/>
        <v>#N/A</v>
      </c>
      <c r="K3262">
        <f t="shared" si="462"/>
        <v>1981</v>
      </c>
      <c r="L3262" t="s">
        <v>4682</v>
      </c>
      <c r="M3262" t="s">
        <v>4935</v>
      </c>
      <c r="N3262" t="s">
        <v>13897</v>
      </c>
      <c r="O3262" t="s">
        <v>13279</v>
      </c>
      <c r="P3262" t="s">
        <v>15437</v>
      </c>
      <c r="Q3262" t="s">
        <v>15438</v>
      </c>
      <c r="R3262" t="s">
        <v>15439</v>
      </c>
      <c r="AA3262">
        <v>242</v>
      </c>
      <c r="AB3262" s="1">
        <v>42209</v>
      </c>
      <c r="AC3262" t="s">
        <v>239</v>
      </c>
      <c r="AD3262" s="2">
        <v>110000000</v>
      </c>
      <c r="AE3262" s="2">
        <v>0</v>
      </c>
      <c r="AF3262" s="2">
        <v>0</v>
      </c>
      <c r="AG3262">
        <v>7</v>
      </c>
      <c r="AH3262">
        <v>24</v>
      </c>
      <c r="AI3262">
        <v>15</v>
      </c>
      <c r="AK3262" s="1" t="e">
        <f t="shared" si="461"/>
        <v>#N/A</v>
      </c>
      <c r="AL3262" s="1" t="e">
        <f t="shared" si="455"/>
        <v>#N/A</v>
      </c>
      <c r="AM3262" s="1" t="e">
        <f t="shared" si="456"/>
        <v>#N/A</v>
      </c>
      <c r="AN3262" s="1" t="e">
        <f t="shared" si="457"/>
        <v>#N/A</v>
      </c>
      <c r="AO3262" s="1" t="e">
        <f t="shared" si="458"/>
        <v>#N/A</v>
      </c>
      <c r="AP3262" s="1" t="e">
        <f t="shared" si="459"/>
        <v>#N/A</v>
      </c>
      <c r="AQ3262" s="1" t="e">
        <f t="shared" si="460"/>
        <v>#N/A</v>
      </c>
    </row>
    <row r="3263" spans="1:43">
      <c r="A3263">
        <v>62</v>
      </c>
      <c r="B3263" t="s">
        <v>15440</v>
      </c>
      <c r="C3263" t="s">
        <v>5962</v>
      </c>
      <c r="D3263" t="e">
        <f t="shared" si="454"/>
        <v>#N/A</v>
      </c>
      <c r="K3263">
        <f t="shared" si="462"/>
        <v>1981</v>
      </c>
      <c r="L3263" t="s">
        <v>4682</v>
      </c>
      <c r="M3263" t="s">
        <v>5125</v>
      </c>
      <c r="N3263" t="s">
        <v>6382</v>
      </c>
      <c r="O3263" t="s">
        <v>6173</v>
      </c>
      <c r="P3263" t="s">
        <v>15441</v>
      </c>
      <c r="Q3263" t="s">
        <v>15442</v>
      </c>
      <c r="R3263" t="s">
        <v>15443</v>
      </c>
      <c r="AA3263">
        <v>651</v>
      </c>
      <c r="AB3263" s="1">
        <v>42369</v>
      </c>
      <c r="AC3263" t="s">
        <v>646</v>
      </c>
      <c r="AD3263" s="2">
        <v>65000000</v>
      </c>
      <c r="AE3263" s="2">
        <v>0</v>
      </c>
      <c r="AF3263" s="2">
        <v>0</v>
      </c>
      <c r="AG3263">
        <v>12</v>
      </c>
      <c r="AH3263">
        <v>31</v>
      </c>
      <c r="AI3263">
        <v>15</v>
      </c>
      <c r="AK3263" s="1" t="e">
        <f t="shared" si="461"/>
        <v>#N/A</v>
      </c>
      <c r="AL3263" s="1" t="e">
        <f t="shared" si="455"/>
        <v>#N/A</v>
      </c>
      <c r="AM3263" s="1" t="e">
        <f t="shared" si="456"/>
        <v>#N/A</v>
      </c>
      <c r="AN3263" s="1" t="e">
        <f t="shared" si="457"/>
        <v>#N/A</v>
      </c>
      <c r="AO3263" s="1" t="e">
        <f t="shared" si="458"/>
        <v>#N/A</v>
      </c>
      <c r="AP3263" s="1" t="e">
        <f t="shared" si="459"/>
        <v>#N/A</v>
      </c>
      <c r="AQ3263" s="1" t="e">
        <f t="shared" si="460"/>
        <v>#N/A</v>
      </c>
    </row>
    <row r="3264" spans="1:43">
      <c r="A3264">
        <v>63</v>
      </c>
      <c r="B3264" t="s">
        <v>4577</v>
      </c>
      <c r="C3264" t="s">
        <v>4660</v>
      </c>
      <c r="D3264" t="e">
        <f t="shared" si="454"/>
        <v>#N/A</v>
      </c>
      <c r="K3264">
        <f t="shared" si="462"/>
        <v>1981</v>
      </c>
      <c r="L3264" t="s">
        <v>4614</v>
      </c>
      <c r="M3264" t="s">
        <v>8855</v>
      </c>
      <c r="N3264" t="s">
        <v>4572</v>
      </c>
      <c r="O3264" t="s">
        <v>9320</v>
      </c>
      <c r="P3264" t="s">
        <v>15444</v>
      </c>
      <c r="Q3264" t="s">
        <v>15445</v>
      </c>
      <c r="R3264" t="s">
        <v>15446</v>
      </c>
      <c r="AA3264">
        <v>1287</v>
      </c>
      <c r="AB3264" s="1">
        <v>42111</v>
      </c>
      <c r="AC3264" t="s">
        <v>1279</v>
      </c>
      <c r="AD3264" s="2">
        <v>38000000</v>
      </c>
      <c r="AE3264" s="2">
        <v>0</v>
      </c>
      <c r="AF3264" s="2">
        <v>0</v>
      </c>
      <c r="AG3264">
        <v>4</v>
      </c>
      <c r="AH3264">
        <v>17</v>
      </c>
      <c r="AI3264">
        <v>15</v>
      </c>
      <c r="AK3264" s="1" t="e">
        <f t="shared" si="461"/>
        <v>#N/A</v>
      </c>
      <c r="AL3264" s="1" t="e">
        <f t="shared" si="455"/>
        <v>#N/A</v>
      </c>
      <c r="AM3264" s="1" t="e">
        <f t="shared" si="456"/>
        <v>#N/A</v>
      </c>
      <c r="AN3264" s="1" t="e">
        <f t="shared" si="457"/>
        <v>#N/A</v>
      </c>
      <c r="AO3264" s="1" t="e">
        <f t="shared" si="458"/>
        <v>#N/A</v>
      </c>
      <c r="AP3264" s="1" t="e">
        <f t="shared" si="459"/>
        <v>#N/A</v>
      </c>
      <c r="AQ3264" s="1" t="e">
        <f t="shared" si="460"/>
        <v>#N/A</v>
      </c>
    </row>
    <row r="3265" spans="1:43">
      <c r="A3265">
        <v>64</v>
      </c>
      <c r="B3265" t="s">
        <v>15447</v>
      </c>
      <c r="C3265" t="s">
        <v>4660</v>
      </c>
      <c r="D3265" t="e">
        <f t="shared" si="454"/>
        <v>#N/A</v>
      </c>
      <c r="K3265">
        <f t="shared" si="462"/>
        <v>1981</v>
      </c>
      <c r="L3265" t="s">
        <v>4635</v>
      </c>
      <c r="AA3265">
        <v>1426</v>
      </c>
      <c r="AB3265" s="1">
        <v>42265</v>
      </c>
      <c r="AC3265" t="s">
        <v>1417</v>
      </c>
      <c r="AD3265" s="2">
        <v>35000000</v>
      </c>
      <c r="AE3265" s="2">
        <v>0</v>
      </c>
      <c r="AF3265" s="2">
        <v>0</v>
      </c>
      <c r="AG3265">
        <v>9</v>
      </c>
      <c r="AH3265">
        <v>18</v>
      </c>
      <c r="AI3265">
        <v>15</v>
      </c>
      <c r="AK3265" s="1" t="e">
        <f t="shared" si="461"/>
        <v>#N/A</v>
      </c>
      <c r="AL3265" s="1" t="e">
        <f t="shared" si="455"/>
        <v>#N/A</v>
      </c>
      <c r="AM3265" s="1" t="e">
        <f t="shared" si="456"/>
        <v>#N/A</v>
      </c>
      <c r="AN3265" s="1" t="e">
        <f t="shared" si="457"/>
        <v>#N/A</v>
      </c>
      <c r="AO3265" s="1" t="e">
        <f t="shared" si="458"/>
        <v>#N/A</v>
      </c>
      <c r="AP3265" s="1" t="e">
        <f t="shared" si="459"/>
        <v>#N/A</v>
      </c>
      <c r="AQ3265" s="1" t="e">
        <f t="shared" si="460"/>
        <v>#N/A</v>
      </c>
    </row>
    <row r="3266" spans="1:43">
      <c r="A3266">
        <v>65</v>
      </c>
      <c r="B3266" t="s">
        <v>15448</v>
      </c>
      <c r="C3266" t="s">
        <v>4628</v>
      </c>
      <c r="D3266" t="e">
        <f t="shared" si="454"/>
        <v>#N/A</v>
      </c>
      <c r="K3266">
        <f t="shared" si="462"/>
        <v>1981</v>
      </c>
      <c r="L3266" t="s">
        <v>4682</v>
      </c>
      <c r="M3266" t="s">
        <v>4671</v>
      </c>
      <c r="N3266" t="s">
        <v>6846</v>
      </c>
      <c r="O3266" t="s">
        <v>11076</v>
      </c>
      <c r="P3266" t="s">
        <v>15449</v>
      </c>
      <c r="Q3266" t="s">
        <v>15450</v>
      </c>
      <c r="R3266" t="s">
        <v>15451</v>
      </c>
      <c r="AA3266">
        <v>1633</v>
      </c>
      <c r="AB3266" s="1">
        <v>42034</v>
      </c>
      <c r="AC3266" t="s">
        <v>1622</v>
      </c>
      <c r="AD3266" s="2">
        <v>30000000</v>
      </c>
      <c r="AE3266" s="2">
        <v>0</v>
      </c>
      <c r="AF3266" s="2">
        <v>0</v>
      </c>
      <c r="AG3266">
        <v>1</v>
      </c>
      <c r="AH3266">
        <v>30</v>
      </c>
      <c r="AI3266">
        <v>15</v>
      </c>
      <c r="AK3266" s="1" t="e">
        <f t="shared" si="461"/>
        <v>#N/A</v>
      </c>
      <c r="AL3266" s="1" t="e">
        <f t="shared" si="455"/>
        <v>#N/A</v>
      </c>
      <c r="AM3266" s="1" t="e">
        <f t="shared" si="456"/>
        <v>#N/A</v>
      </c>
      <c r="AN3266" s="1" t="e">
        <f t="shared" si="457"/>
        <v>#N/A</v>
      </c>
      <c r="AO3266" s="1" t="e">
        <f t="shared" si="458"/>
        <v>#N/A</v>
      </c>
      <c r="AP3266" s="1" t="e">
        <f t="shared" si="459"/>
        <v>#N/A</v>
      </c>
      <c r="AQ3266" s="1" t="e">
        <f t="shared" si="460"/>
        <v>#N/A</v>
      </c>
    </row>
    <row r="3267" spans="1:43">
      <c r="A3267">
        <v>66</v>
      </c>
      <c r="B3267" t="s">
        <v>15452</v>
      </c>
      <c r="C3267" t="s">
        <v>4628</v>
      </c>
      <c r="D3267" t="e">
        <f t="shared" ref="D3267:D3330" si="463">VLOOKUP(B3267,AC3266:AF13265,2,FALSE)</f>
        <v>#N/A</v>
      </c>
      <c r="K3267">
        <f t="shared" si="462"/>
        <v>1981</v>
      </c>
      <c r="L3267" t="s">
        <v>4682</v>
      </c>
      <c r="M3267" t="s">
        <v>4744</v>
      </c>
      <c r="N3267" t="s">
        <v>4878</v>
      </c>
      <c r="O3267" t="s">
        <v>15453</v>
      </c>
      <c r="P3267" t="s">
        <v>15454</v>
      </c>
      <c r="Q3267" t="s">
        <v>15455</v>
      </c>
      <c r="R3267" t="s">
        <v>15456</v>
      </c>
      <c r="AA3267">
        <v>1899</v>
      </c>
      <c r="AB3267" s="1">
        <v>42369</v>
      </c>
      <c r="AC3267" t="s">
        <v>1888</v>
      </c>
      <c r="AD3267" s="2">
        <v>25000000</v>
      </c>
      <c r="AE3267" s="2">
        <v>0</v>
      </c>
      <c r="AF3267" s="2">
        <v>0</v>
      </c>
      <c r="AG3267">
        <v>12</v>
      </c>
      <c r="AH3267">
        <v>31</v>
      </c>
      <c r="AI3267">
        <v>15</v>
      </c>
      <c r="AK3267" s="1" t="e">
        <f t="shared" si="461"/>
        <v>#N/A</v>
      </c>
      <c r="AL3267" s="1" t="e">
        <f t="shared" ref="AL3267:AL3330" si="464">VLOOKUP($AC3267,$B$2:$R$10000,12,FALSE)</f>
        <v>#N/A</v>
      </c>
      <c r="AM3267" s="1" t="e">
        <f t="shared" ref="AM3267:AM3330" si="465">VLOOKUP($AC3267,$B$2:$R$10000,13,FALSE)</f>
        <v>#N/A</v>
      </c>
      <c r="AN3267" s="1" t="e">
        <f t="shared" ref="AN3267:AN3330" si="466">VLOOKUP($AC3267,$B$2:$R$10000,14,FALSE)</f>
        <v>#N/A</v>
      </c>
      <c r="AO3267" s="1" t="e">
        <f t="shared" ref="AO3267:AO3330" si="467">VLOOKUP($AC3267,$B$2:$R$10000,15,FALSE)</f>
        <v>#N/A</v>
      </c>
      <c r="AP3267" s="1" t="e">
        <f t="shared" ref="AP3267:AP3330" si="468">VLOOKUP($AC3267,$B$2:$R$10000,16,FALSE)</f>
        <v>#N/A</v>
      </c>
      <c r="AQ3267" s="1" t="e">
        <f t="shared" si="460"/>
        <v>#N/A</v>
      </c>
    </row>
    <row r="3268" spans="1:43">
      <c r="A3268">
        <v>67</v>
      </c>
      <c r="B3268" t="s">
        <v>15457</v>
      </c>
      <c r="C3268" t="s">
        <v>13980</v>
      </c>
      <c r="D3268" t="e">
        <f t="shared" si="463"/>
        <v>#N/A</v>
      </c>
      <c r="K3268">
        <f t="shared" si="462"/>
        <v>1981</v>
      </c>
      <c r="L3268" t="s">
        <v>4614</v>
      </c>
      <c r="M3268" t="s">
        <v>4779</v>
      </c>
      <c r="N3268" t="s">
        <v>4690</v>
      </c>
      <c r="O3268" t="s">
        <v>13443</v>
      </c>
      <c r="P3268" t="s">
        <v>15458</v>
      </c>
      <c r="Q3268" t="s">
        <v>15459</v>
      </c>
      <c r="R3268" t="s">
        <v>15460</v>
      </c>
      <c r="AA3268">
        <v>2001</v>
      </c>
      <c r="AB3268" s="1">
        <v>42369</v>
      </c>
      <c r="AC3268" t="s">
        <v>1987</v>
      </c>
      <c r="AD3268" s="2">
        <v>22000000</v>
      </c>
      <c r="AE3268" s="2">
        <v>0</v>
      </c>
      <c r="AF3268" s="2">
        <v>0</v>
      </c>
      <c r="AG3268">
        <v>12</v>
      </c>
      <c r="AH3268">
        <v>31</v>
      </c>
      <c r="AI3268">
        <v>15</v>
      </c>
      <c r="AK3268" s="1" t="e">
        <f t="shared" si="461"/>
        <v>#N/A</v>
      </c>
      <c r="AL3268" s="1" t="e">
        <f t="shared" si="464"/>
        <v>#N/A</v>
      </c>
      <c r="AM3268" s="1" t="e">
        <f t="shared" si="465"/>
        <v>#N/A</v>
      </c>
      <c r="AN3268" s="1" t="e">
        <f t="shared" si="466"/>
        <v>#N/A</v>
      </c>
      <c r="AO3268" s="1" t="e">
        <f t="shared" si="467"/>
        <v>#N/A</v>
      </c>
      <c r="AP3268" s="1" t="e">
        <f t="shared" si="468"/>
        <v>#N/A</v>
      </c>
      <c r="AQ3268" s="1" t="e">
        <f t="shared" si="460"/>
        <v>#N/A</v>
      </c>
    </row>
    <row r="3269" spans="1:43">
      <c r="A3269">
        <v>68</v>
      </c>
      <c r="B3269" t="s">
        <v>15461</v>
      </c>
      <c r="C3269" t="s">
        <v>5962</v>
      </c>
      <c r="D3269" t="e">
        <f t="shared" si="463"/>
        <v>#N/A</v>
      </c>
      <c r="K3269">
        <f t="shared" si="462"/>
        <v>1981</v>
      </c>
      <c r="L3269" t="s">
        <v>4682</v>
      </c>
      <c r="M3269" t="s">
        <v>5574</v>
      </c>
      <c r="N3269" t="s">
        <v>6006</v>
      </c>
      <c r="O3269" t="s">
        <v>10614</v>
      </c>
      <c r="P3269" t="s">
        <v>15462</v>
      </c>
      <c r="Q3269" t="s">
        <v>15463</v>
      </c>
      <c r="R3269" t="s">
        <v>15464</v>
      </c>
      <c r="AA3269">
        <v>2211</v>
      </c>
      <c r="AB3269" s="1">
        <v>42062</v>
      </c>
      <c r="AC3269" t="s">
        <v>2195</v>
      </c>
      <c r="AD3269" s="2">
        <v>20000000</v>
      </c>
      <c r="AE3269" s="2">
        <v>0</v>
      </c>
      <c r="AF3269" s="2">
        <v>0</v>
      </c>
      <c r="AG3269">
        <v>2</v>
      </c>
      <c r="AH3269">
        <v>27</v>
      </c>
      <c r="AI3269">
        <v>15</v>
      </c>
      <c r="AK3269" s="1" t="e">
        <f t="shared" si="461"/>
        <v>#N/A</v>
      </c>
      <c r="AL3269" s="1" t="e">
        <f t="shared" si="464"/>
        <v>#N/A</v>
      </c>
      <c r="AM3269" s="1" t="e">
        <f t="shared" si="465"/>
        <v>#N/A</v>
      </c>
      <c r="AN3269" s="1" t="e">
        <f t="shared" si="466"/>
        <v>#N/A</v>
      </c>
      <c r="AO3269" s="1" t="e">
        <f t="shared" si="467"/>
        <v>#N/A</v>
      </c>
      <c r="AP3269" s="1" t="e">
        <f t="shared" si="468"/>
        <v>#N/A</v>
      </c>
      <c r="AQ3269" s="1" t="e">
        <f t="shared" ref="AQ3269:AQ3332" si="469">VLOOKUP($AC3269,$B$2:$R$10000,2,FALSE)</f>
        <v>#N/A</v>
      </c>
    </row>
    <row r="3270" spans="1:43">
      <c r="A3270">
        <v>69</v>
      </c>
      <c r="B3270" t="s">
        <v>15465</v>
      </c>
      <c r="C3270" t="s">
        <v>5962</v>
      </c>
      <c r="D3270" t="e">
        <f t="shared" si="463"/>
        <v>#N/A</v>
      </c>
      <c r="K3270">
        <f t="shared" si="462"/>
        <v>1981</v>
      </c>
      <c r="L3270" t="s">
        <v>4682</v>
      </c>
      <c r="M3270" t="s">
        <v>4763</v>
      </c>
      <c r="N3270" t="s">
        <v>5656</v>
      </c>
      <c r="O3270" t="s">
        <v>5657</v>
      </c>
      <c r="P3270" t="s">
        <v>15466</v>
      </c>
      <c r="Q3270" t="s">
        <v>15467</v>
      </c>
      <c r="R3270" t="s">
        <v>15468</v>
      </c>
      <c r="AA3270">
        <v>2212</v>
      </c>
      <c r="AB3270" s="1">
        <v>42369</v>
      </c>
      <c r="AC3270" t="s">
        <v>2196</v>
      </c>
      <c r="AD3270" s="2">
        <v>20000000</v>
      </c>
      <c r="AE3270" s="2">
        <v>0</v>
      </c>
      <c r="AF3270" s="2">
        <v>0</v>
      </c>
      <c r="AG3270">
        <v>12</v>
      </c>
      <c r="AH3270">
        <v>31</v>
      </c>
      <c r="AI3270">
        <v>15</v>
      </c>
      <c r="AK3270" s="1" t="e">
        <f t="shared" si="461"/>
        <v>#N/A</v>
      </c>
      <c r="AL3270" s="1" t="e">
        <f t="shared" si="464"/>
        <v>#N/A</v>
      </c>
      <c r="AM3270" s="1" t="e">
        <f t="shared" si="465"/>
        <v>#N/A</v>
      </c>
      <c r="AN3270" s="1" t="e">
        <f t="shared" si="466"/>
        <v>#N/A</v>
      </c>
      <c r="AO3270" s="1" t="e">
        <f t="shared" si="467"/>
        <v>#N/A</v>
      </c>
      <c r="AP3270" s="1" t="e">
        <f t="shared" si="468"/>
        <v>#N/A</v>
      </c>
      <c r="AQ3270" s="1" t="e">
        <f t="shared" si="469"/>
        <v>#N/A</v>
      </c>
    </row>
    <row r="3271" spans="1:43">
      <c r="A3271">
        <v>70</v>
      </c>
      <c r="B3271" t="s">
        <v>15469</v>
      </c>
      <c r="C3271" t="s">
        <v>5962</v>
      </c>
      <c r="D3271" t="e">
        <f t="shared" si="463"/>
        <v>#N/A</v>
      </c>
      <c r="K3271">
        <f t="shared" si="462"/>
        <v>1981</v>
      </c>
      <c r="L3271" t="s">
        <v>4682</v>
      </c>
      <c r="M3271" t="s">
        <v>4723</v>
      </c>
      <c r="N3271" t="s">
        <v>4572</v>
      </c>
      <c r="O3271" t="s">
        <v>10866</v>
      </c>
      <c r="P3271" t="s">
        <v>15470</v>
      </c>
      <c r="Q3271" t="s">
        <v>15471</v>
      </c>
      <c r="R3271" t="s">
        <v>15472</v>
      </c>
      <c r="AA3271">
        <v>2384</v>
      </c>
      <c r="AB3271" s="1">
        <v>42020</v>
      </c>
      <c r="AC3271" t="s">
        <v>2368</v>
      </c>
      <c r="AD3271" s="2">
        <v>17000000</v>
      </c>
      <c r="AE3271" s="2">
        <v>0</v>
      </c>
      <c r="AF3271" s="2">
        <v>0</v>
      </c>
      <c r="AG3271">
        <v>1</v>
      </c>
      <c r="AH3271">
        <v>16</v>
      </c>
      <c r="AI3271">
        <v>15</v>
      </c>
      <c r="AK3271" s="1" t="e">
        <f t="shared" si="461"/>
        <v>#N/A</v>
      </c>
      <c r="AL3271" s="1" t="e">
        <f t="shared" si="464"/>
        <v>#N/A</v>
      </c>
      <c r="AM3271" s="1" t="e">
        <f t="shared" si="465"/>
        <v>#N/A</v>
      </c>
      <c r="AN3271" s="1" t="e">
        <f t="shared" si="466"/>
        <v>#N/A</v>
      </c>
      <c r="AO3271" s="1" t="e">
        <f t="shared" si="467"/>
        <v>#N/A</v>
      </c>
      <c r="AP3271" s="1" t="e">
        <f t="shared" si="468"/>
        <v>#N/A</v>
      </c>
      <c r="AQ3271" s="1" t="e">
        <f t="shared" si="469"/>
        <v>#N/A</v>
      </c>
    </row>
    <row r="3272" spans="1:43">
      <c r="A3272">
        <v>71</v>
      </c>
      <c r="B3272" t="s">
        <v>15473</v>
      </c>
      <c r="C3272" t="s">
        <v>4628</v>
      </c>
      <c r="D3272" t="e">
        <f t="shared" si="463"/>
        <v>#N/A</v>
      </c>
      <c r="K3272">
        <f t="shared" si="462"/>
        <v>1981</v>
      </c>
      <c r="L3272" t="s">
        <v>4682</v>
      </c>
      <c r="M3272" t="s">
        <v>7165</v>
      </c>
      <c r="N3272" t="s">
        <v>4893</v>
      </c>
      <c r="O3272" t="s">
        <v>11289</v>
      </c>
      <c r="P3272" t="s">
        <v>15474</v>
      </c>
      <c r="Q3272" t="s">
        <v>15475</v>
      </c>
      <c r="R3272" t="s">
        <v>15476</v>
      </c>
      <c r="AA3272">
        <v>2597</v>
      </c>
      <c r="AB3272" s="1">
        <v>42369</v>
      </c>
      <c r="AC3272" t="s">
        <v>2578</v>
      </c>
      <c r="AD3272" s="2">
        <v>15000000</v>
      </c>
      <c r="AE3272" s="2">
        <v>0</v>
      </c>
      <c r="AF3272" s="2">
        <v>0</v>
      </c>
      <c r="AG3272">
        <v>12</v>
      </c>
      <c r="AH3272">
        <v>31</v>
      </c>
      <c r="AI3272">
        <v>15</v>
      </c>
      <c r="AK3272" s="1" t="e">
        <f t="shared" si="461"/>
        <v>#N/A</v>
      </c>
      <c r="AL3272" s="1" t="e">
        <f t="shared" si="464"/>
        <v>#N/A</v>
      </c>
      <c r="AM3272" s="1" t="e">
        <f t="shared" si="465"/>
        <v>#N/A</v>
      </c>
      <c r="AN3272" s="1" t="e">
        <f t="shared" si="466"/>
        <v>#N/A</v>
      </c>
      <c r="AO3272" s="1" t="e">
        <f t="shared" si="467"/>
        <v>#N/A</v>
      </c>
      <c r="AP3272" s="1" t="e">
        <f t="shared" si="468"/>
        <v>#N/A</v>
      </c>
      <c r="AQ3272" s="1" t="e">
        <f t="shared" si="469"/>
        <v>#N/A</v>
      </c>
    </row>
    <row r="3273" spans="1:43">
      <c r="A3273">
        <v>72</v>
      </c>
      <c r="B3273" t="s">
        <v>15477</v>
      </c>
      <c r="C3273" t="s">
        <v>4621</v>
      </c>
      <c r="D3273" t="e">
        <f t="shared" si="463"/>
        <v>#N/A</v>
      </c>
      <c r="K3273">
        <f t="shared" si="462"/>
        <v>1981</v>
      </c>
      <c r="L3273" t="s">
        <v>4635</v>
      </c>
      <c r="AA3273">
        <v>2724</v>
      </c>
      <c r="AB3273" s="1">
        <v>42062</v>
      </c>
      <c r="AC3273" t="s">
        <v>2701</v>
      </c>
      <c r="AD3273" s="2">
        <v>13000000</v>
      </c>
      <c r="AE3273" s="2">
        <v>0</v>
      </c>
      <c r="AF3273" s="2">
        <v>0</v>
      </c>
      <c r="AG3273">
        <v>2</v>
      </c>
      <c r="AH3273">
        <v>27</v>
      </c>
      <c r="AI3273">
        <v>15</v>
      </c>
      <c r="AK3273" s="1" t="e">
        <f t="shared" si="461"/>
        <v>#N/A</v>
      </c>
      <c r="AL3273" s="1" t="e">
        <f t="shared" si="464"/>
        <v>#N/A</v>
      </c>
      <c r="AM3273" s="1" t="e">
        <f t="shared" si="465"/>
        <v>#N/A</v>
      </c>
      <c r="AN3273" s="1" t="e">
        <f t="shared" si="466"/>
        <v>#N/A</v>
      </c>
      <c r="AO3273" s="1" t="e">
        <f t="shared" si="467"/>
        <v>#N/A</v>
      </c>
      <c r="AP3273" s="1" t="e">
        <f t="shared" si="468"/>
        <v>#N/A</v>
      </c>
      <c r="AQ3273" s="1" t="e">
        <f t="shared" si="469"/>
        <v>#N/A</v>
      </c>
    </row>
    <row r="3274" spans="1:43">
      <c r="A3274">
        <v>73</v>
      </c>
      <c r="B3274" t="s">
        <v>15478</v>
      </c>
      <c r="C3274" t="s">
        <v>5962</v>
      </c>
      <c r="D3274" t="e">
        <f t="shared" si="463"/>
        <v>#N/A</v>
      </c>
      <c r="K3274">
        <f t="shared" si="462"/>
        <v>1981</v>
      </c>
      <c r="L3274" t="s">
        <v>4682</v>
      </c>
      <c r="M3274" t="s">
        <v>4984</v>
      </c>
      <c r="N3274" t="s">
        <v>4690</v>
      </c>
      <c r="O3274" t="s">
        <v>15479</v>
      </c>
      <c r="P3274" t="s">
        <v>15480</v>
      </c>
      <c r="Q3274" t="s">
        <v>15481</v>
      </c>
      <c r="R3274" t="s">
        <v>15482</v>
      </c>
      <c r="AA3274">
        <v>3053</v>
      </c>
      <c r="AB3274" s="1">
        <v>42090</v>
      </c>
      <c r="AC3274" t="s">
        <v>3026</v>
      </c>
      <c r="AD3274" s="2">
        <v>10000000</v>
      </c>
      <c r="AE3274" s="2">
        <v>0</v>
      </c>
      <c r="AF3274" s="2">
        <v>0</v>
      </c>
      <c r="AG3274">
        <v>3</v>
      </c>
      <c r="AH3274">
        <v>27</v>
      </c>
      <c r="AI3274">
        <v>15</v>
      </c>
      <c r="AK3274" s="1" t="e">
        <f t="shared" si="461"/>
        <v>#N/A</v>
      </c>
      <c r="AL3274" s="1" t="e">
        <f t="shared" si="464"/>
        <v>#N/A</v>
      </c>
      <c r="AM3274" s="1" t="e">
        <f t="shared" si="465"/>
        <v>#N/A</v>
      </c>
      <c r="AN3274" s="1" t="e">
        <f t="shared" si="466"/>
        <v>#N/A</v>
      </c>
      <c r="AO3274" s="1" t="e">
        <f t="shared" si="467"/>
        <v>#N/A</v>
      </c>
      <c r="AP3274" s="1" t="e">
        <f t="shared" si="468"/>
        <v>#N/A</v>
      </c>
      <c r="AQ3274" s="1" t="e">
        <f t="shared" si="469"/>
        <v>#N/A</v>
      </c>
    </row>
    <row r="3275" spans="1:43">
      <c r="A3275">
        <v>74</v>
      </c>
      <c r="B3275" t="s">
        <v>15483</v>
      </c>
      <c r="C3275" t="s">
        <v>5962</v>
      </c>
      <c r="D3275" t="e">
        <f t="shared" si="463"/>
        <v>#N/A</v>
      </c>
      <c r="K3275">
        <f t="shared" si="462"/>
        <v>1981</v>
      </c>
      <c r="L3275" t="s">
        <v>4635</v>
      </c>
      <c r="AA3275">
        <v>3121</v>
      </c>
      <c r="AB3275" s="1">
        <v>42024</v>
      </c>
      <c r="AC3275" t="s">
        <v>3094</v>
      </c>
      <c r="AD3275" s="2">
        <v>9000000</v>
      </c>
      <c r="AE3275" s="2">
        <v>0</v>
      </c>
      <c r="AF3275" s="2">
        <v>0</v>
      </c>
      <c r="AG3275">
        <v>1</v>
      </c>
      <c r="AH3275">
        <v>20</v>
      </c>
      <c r="AI3275">
        <v>15</v>
      </c>
      <c r="AK3275" s="1" t="e">
        <f t="shared" si="461"/>
        <v>#N/A</v>
      </c>
      <c r="AL3275" s="1" t="e">
        <f t="shared" si="464"/>
        <v>#N/A</v>
      </c>
      <c r="AM3275" s="1" t="e">
        <f t="shared" si="465"/>
        <v>#N/A</v>
      </c>
      <c r="AN3275" s="1" t="e">
        <f t="shared" si="466"/>
        <v>#N/A</v>
      </c>
      <c r="AO3275" s="1" t="e">
        <f t="shared" si="467"/>
        <v>#N/A</v>
      </c>
      <c r="AP3275" s="1" t="e">
        <f t="shared" si="468"/>
        <v>#N/A</v>
      </c>
      <c r="AQ3275" s="1" t="e">
        <f t="shared" si="469"/>
        <v>#N/A</v>
      </c>
    </row>
    <row r="3276" spans="1:43">
      <c r="A3276">
        <v>75</v>
      </c>
      <c r="B3276" t="s">
        <v>15484</v>
      </c>
      <c r="C3276" t="s">
        <v>5962</v>
      </c>
      <c r="D3276" t="e">
        <f t="shared" si="463"/>
        <v>#N/A</v>
      </c>
      <c r="K3276">
        <f t="shared" si="462"/>
        <v>1981</v>
      </c>
      <c r="L3276" t="s">
        <v>4682</v>
      </c>
      <c r="M3276" t="s">
        <v>5013</v>
      </c>
      <c r="N3276" t="s">
        <v>7374</v>
      </c>
      <c r="O3276" t="s">
        <v>15485</v>
      </c>
      <c r="P3276" t="s">
        <v>15486</v>
      </c>
      <c r="Q3276" t="s">
        <v>15487</v>
      </c>
      <c r="R3276" t="s">
        <v>15488</v>
      </c>
      <c r="AA3276">
        <v>3122</v>
      </c>
      <c r="AB3276" s="1">
        <v>42369</v>
      </c>
      <c r="AC3276" t="s">
        <v>3095</v>
      </c>
      <c r="AD3276" s="2">
        <v>9000000</v>
      </c>
      <c r="AE3276" s="2">
        <v>0</v>
      </c>
      <c r="AF3276" s="2">
        <v>0</v>
      </c>
      <c r="AG3276">
        <v>12</v>
      </c>
      <c r="AH3276">
        <v>31</v>
      </c>
      <c r="AI3276">
        <v>15</v>
      </c>
      <c r="AK3276" s="1" t="e">
        <f t="shared" si="461"/>
        <v>#N/A</v>
      </c>
      <c r="AL3276" s="1" t="e">
        <f t="shared" si="464"/>
        <v>#N/A</v>
      </c>
      <c r="AM3276" s="1" t="e">
        <f t="shared" si="465"/>
        <v>#N/A</v>
      </c>
      <c r="AN3276" s="1" t="e">
        <f t="shared" si="466"/>
        <v>#N/A</v>
      </c>
      <c r="AO3276" s="1" t="e">
        <f t="shared" si="467"/>
        <v>#N/A</v>
      </c>
      <c r="AP3276" s="1" t="e">
        <f t="shared" si="468"/>
        <v>#N/A</v>
      </c>
      <c r="AQ3276" s="1" t="e">
        <f t="shared" si="469"/>
        <v>#N/A</v>
      </c>
    </row>
    <row r="3277" spans="1:43">
      <c r="A3277">
        <v>76</v>
      </c>
      <c r="B3277" t="s">
        <v>15489</v>
      </c>
      <c r="C3277" t="s">
        <v>4677</v>
      </c>
      <c r="D3277" t="e">
        <f t="shared" si="463"/>
        <v>#N/A</v>
      </c>
      <c r="K3277">
        <f t="shared" si="462"/>
        <v>1981</v>
      </c>
      <c r="L3277" t="s">
        <v>4682</v>
      </c>
      <c r="M3277" t="s">
        <v>5184</v>
      </c>
      <c r="N3277" t="s">
        <v>7453</v>
      </c>
      <c r="O3277" t="s">
        <v>12602</v>
      </c>
      <c r="P3277" t="s">
        <v>15490</v>
      </c>
      <c r="Q3277" t="s">
        <v>15491</v>
      </c>
      <c r="R3277" t="s">
        <v>15492</v>
      </c>
      <c r="AA3277">
        <v>3312</v>
      </c>
      <c r="AB3277" s="1">
        <v>42034</v>
      </c>
      <c r="AC3277" t="s">
        <v>3280</v>
      </c>
      <c r="AD3277" s="2">
        <v>7000000</v>
      </c>
      <c r="AE3277" s="2">
        <v>0</v>
      </c>
      <c r="AF3277" s="2">
        <v>0</v>
      </c>
      <c r="AG3277">
        <v>1</v>
      </c>
      <c r="AH3277">
        <v>30</v>
      </c>
      <c r="AI3277">
        <v>15</v>
      </c>
      <c r="AK3277" s="1" t="e">
        <f t="shared" si="461"/>
        <v>#N/A</v>
      </c>
      <c r="AL3277" s="1" t="e">
        <f t="shared" si="464"/>
        <v>#N/A</v>
      </c>
      <c r="AM3277" s="1" t="e">
        <f t="shared" si="465"/>
        <v>#N/A</v>
      </c>
      <c r="AN3277" s="1" t="e">
        <f t="shared" si="466"/>
        <v>#N/A</v>
      </c>
      <c r="AO3277" s="1" t="e">
        <f t="shared" si="467"/>
        <v>#N/A</v>
      </c>
      <c r="AP3277" s="1" t="e">
        <f t="shared" si="468"/>
        <v>#N/A</v>
      </c>
      <c r="AQ3277" s="1" t="e">
        <f t="shared" si="469"/>
        <v>#N/A</v>
      </c>
    </row>
    <row r="3278" spans="1:43">
      <c r="A3278">
        <v>77</v>
      </c>
      <c r="B3278" t="s">
        <v>3771</v>
      </c>
      <c r="C3278" t="s">
        <v>4660</v>
      </c>
      <c r="D3278">
        <f t="shared" si="463"/>
        <v>3000000</v>
      </c>
      <c r="K3278">
        <f t="shared" si="462"/>
        <v>1981</v>
      </c>
      <c r="L3278" t="s">
        <v>4614</v>
      </c>
      <c r="M3278" t="s">
        <v>4689</v>
      </c>
      <c r="N3278" t="s">
        <v>6557</v>
      </c>
      <c r="O3278" t="s">
        <v>8008</v>
      </c>
      <c r="P3278" t="s">
        <v>15493</v>
      </c>
      <c r="Q3278" t="s">
        <v>15494</v>
      </c>
      <c r="R3278" t="s">
        <v>15495</v>
      </c>
      <c r="AA3278">
        <v>3415</v>
      </c>
      <c r="AB3278" s="1">
        <v>42027</v>
      </c>
      <c r="AC3278" t="s">
        <v>3382</v>
      </c>
      <c r="AD3278" s="2">
        <v>6000000</v>
      </c>
      <c r="AE3278" s="2">
        <v>0</v>
      </c>
      <c r="AF3278" s="2">
        <v>0</v>
      </c>
      <c r="AG3278">
        <v>1</v>
      </c>
      <c r="AH3278">
        <v>23</v>
      </c>
      <c r="AI3278">
        <v>15</v>
      </c>
      <c r="AK3278" s="1" t="e">
        <f t="shared" si="461"/>
        <v>#N/A</v>
      </c>
      <c r="AL3278" s="1" t="e">
        <f t="shared" si="464"/>
        <v>#N/A</v>
      </c>
      <c r="AM3278" s="1" t="e">
        <f t="shared" si="465"/>
        <v>#N/A</v>
      </c>
      <c r="AN3278" s="1" t="e">
        <f t="shared" si="466"/>
        <v>#N/A</v>
      </c>
      <c r="AO3278" s="1" t="e">
        <f t="shared" si="467"/>
        <v>#N/A</v>
      </c>
      <c r="AP3278" s="1" t="e">
        <f t="shared" si="468"/>
        <v>#N/A</v>
      </c>
      <c r="AQ3278" s="1" t="e">
        <f t="shared" si="469"/>
        <v>#N/A</v>
      </c>
    </row>
    <row r="3279" spans="1:43">
      <c r="A3279">
        <v>78</v>
      </c>
      <c r="B3279" t="s">
        <v>15496</v>
      </c>
      <c r="C3279" t="s">
        <v>4660</v>
      </c>
      <c r="D3279" t="e">
        <f t="shared" si="463"/>
        <v>#N/A</v>
      </c>
      <c r="K3279">
        <f t="shared" si="462"/>
        <v>1981</v>
      </c>
      <c r="L3279" t="s">
        <v>4635</v>
      </c>
      <c r="AA3279">
        <v>3561</v>
      </c>
      <c r="AB3279" s="1">
        <v>42013</v>
      </c>
      <c r="AC3279" t="s">
        <v>3527</v>
      </c>
      <c r="AD3279" s="2">
        <v>5000000</v>
      </c>
      <c r="AE3279" s="2">
        <v>0</v>
      </c>
      <c r="AF3279" s="2">
        <v>0</v>
      </c>
      <c r="AG3279">
        <v>1</v>
      </c>
      <c r="AH3279">
        <v>9</v>
      </c>
      <c r="AI3279">
        <v>15</v>
      </c>
      <c r="AK3279" s="1" t="e">
        <f t="shared" si="461"/>
        <v>#N/A</v>
      </c>
      <c r="AL3279" s="1" t="e">
        <f t="shared" si="464"/>
        <v>#N/A</v>
      </c>
      <c r="AM3279" s="1" t="e">
        <f t="shared" si="465"/>
        <v>#N/A</v>
      </c>
      <c r="AN3279" s="1" t="e">
        <f t="shared" si="466"/>
        <v>#N/A</v>
      </c>
      <c r="AO3279" s="1" t="e">
        <f t="shared" si="467"/>
        <v>#N/A</v>
      </c>
      <c r="AP3279" s="1" t="e">
        <f t="shared" si="468"/>
        <v>#N/A</v>
      </c>
      <c r="AQ3279" s="1" t="e">
        <f t="shared" si="469"/>
        <v>#N/A</v>
      </c>
    </row>
    <row r="3280" spans="1:43">
      <c r="A3280">
        <v>79</v>
      </c>
      <c r="B3280" t="s">
        <v>15497</v>
      </c>
      <c r="C3280" t="s">
        <v>4660</v>
      </c>
      <c r="D3280" t="e">
        <f t="shared" si="463"/>
        <v>#N/A</v>
      </c>
      <c r="K3280">
        <f t="shared" si="462"/>
        <v>1981</v>
      </c>
      <c r="L3280" t="s">
        <v>4614</v>
      </c>
      <c r="M3280" t="s">
        <v>5367</v>
      </c>
      <c r="N3280" t="s">
        <v>6990</v>
      </c>
      <c r="O3280" t="s">
        <v>15498</v>
      </c>
      <c r="P3280" t="s">
        <v>15498</v>
      </c>
      <c r="Q3280" t="s">
        <v>15499</v>
      </c>
      <c r="R3280" t="s">
        <v>15500</v>
      </c>
      <c r="AA3280">
        <v>3566</v>
      </c>
      <c r="AB3280" s="1">
        <v>42369</v>
      </c>
      <c r="AC3280" t="s">
        <v>3532</v>
      </c>
      <c r="AD3280" s="2">
        <v>5000000</v>
      </c>
      <c r="AE3280" s="2">
        <v>0</v>
      </c>
      <c r="AF3280" s="2">
        <v>0</v>
      </c>
      <c r="AG3280">
        <v>12</v>
      </c>
      <c r="AH3280">
        <v>31</v>
      </c>
      <c r="AI3280">
        <v>15</v>
      </c>
      <c r="AK3280" s="1" t="e">
        <f t="shared" si="461"/>
        <v>#N/A</v>
      </c>
      <c r="AL3280" s="1" t="e">
        <f t="shared" si="464"/>
        <v>#N/A</v>
      </c>
      <c r="AM3280" s="1" t="e">
        <f t="shared" si="465"/>
        <v>#N/A</v>
      </c>
      <c r="AN3280" s="1" t="e">
        <f t="shared" si="466"/>
        <v>#N/A</v>
      </c>
      <c r="AO3280" s="1" t="e">
        <f t="shared" si="467"/>
        <v>#N/A</v>
      </c>
      <c r="AP3280" s="1" t="e">
        <f t="shared" si="468"/>
        <v>#N/A</v>
      </c>
      <c r="AQ3280" s="1" t="e">
        <f t="shared" si="469"/>
        <v>#N/A</v>
      </c>
    </row>
    <row r="3281" spans="1:43">
      <c r="A3281">
        <v>80</v>
      </c>
      <c r="B3281" t="s">
        <v>15501</v>
      </c>
      <c r="C3281" t="s">
        <v>5962</v>
      </c>
      <c r="D3281" t="e">
        <f t="shared" si="463"/>
        <v>#N/A</v>
      </c>
      <c r="K3281">
        <f t="shared" si="462"/>
        <v>1981</v>
      </c>
      <c r="L3281" t="s">
        <v>4829</v>
      </c>
      <c r="M3281" t="s">
        <v>15502</v>
      </c>
      <c r="N3281" t="s">
        <v>4565</v>
      </c>
      <c r="O3281" t="s">
        <v>15245</v>
      </c>
      <c r="P3281" t="s">
        <v>4829</v>
      </c>
      <c r="Q3281" t="s">
        <v>15503</v>
      </c>
      <c r="R3281" t="s">
        <v>4829</v>
      </c>
      <c r="AA3281">
        <v>3851</v>
      </c>
      <c r="AB3281" s="1">
        <v>42041</v>
      </c>
      <c r="AC3281" t="s">
        <v>3810</v>
      </c>
      <c r="AD3281" s="2">
        <v>3000000</v>
      </c>
      <c r="AE3281" s="2">
        <v>0</v>
      </c>
      <c r="AF3281" s="2">
        <v>0</v>
      </c>
      <c r="AG3281">
        <v>2</v>
      </c>
      <c r="AH3281">
        <v>6</v>
      </c>
      <c r="AI3281">
        <v>15</v>
      </c>
      <c r="AK3281" s="1" t="e">
        <f t="shared" si="461"/>
        <v>#N/A</v>
      </c>
      <c r="AL3281" s="1" t="e">
        <f t="shared" si="464"/>
        <v>#N/A</v>
      </c>
      <c r="AM3281" s="1" t="e">
        <f t="shared" si="465"/>
        <v>#N/A</v>
      </c>
      <c r="AN3281" s="1" t="e">
        <f t="shared" si="466"/>
        <v>#N/A</v>
      </c>
      <c r="AO3281" s="1" t="e">
        <f t="shared" si="467"/>
        <v>#N/A</v>
      </c>
      <c r="AP3281" s="1" t="e">
        <f t="shared" si="468"/>
        <v>#N/A</v>
      </c>
      <c r="AQ3281" s="1" t="e">
        <f t="shared" si="469"/>
        <v>#N/A</v>
      </c>
    </row>
    <row r="3282" spans="1:43">
      <c r="A3282">
        <v>81</v>
      </c>
      <c r="B3282" t="s">
        <v>15504</v>
      </c>
      <c r="C3282" t="s">
        <v>4660</v>
      </c>
      <c r="D3282" t="e">
        <f t="shared" si="463"/>
        <v>#N/A</v>
      </c>
      <c r="K3282">
        <f t="shared" si="462"/>
        <v>1981</v>
      </c>
      <c r="L3282" t="s">
        <v>4682</v>
      </c>
      <c r="M3282" t="s">
        <v>4957</v>
      </c>
      <c r="N3282" t="s">
        <v>5194</v>
      </c>
      <c r="O3282" t="s">
        <v>15505</v>
      </c>
      <c r="P3282" t="s">
        <v>15506</v>
      </c>
      <c r="Q3282" t="s">
        <v>15507</v>
      </c>
      <c r="R3282" t="s">
        <v>15508</v>
      </c>
      <c r="AA3282">
        <v>4126</v>
      </c>
      <c r="AB3282" s="1">
        <v>42369</v>
      </c>
      <c r="AC3282" t="s">
        <v>4078</v>
      </c>
      <c r="AD3282" s="2">
        <v>1400000</v>
      </c>
      <c r="AE3282" s="2">
        <v>0</v>
      </c>
      <c r="AF3282" s="2">
        <v>0</v>
      </c>
      <c r="AG3282">
        <v>12</v>
      </c>
      <c r="AH3282">
        <v>31</v>
      </c>
      <c r="AI3282">
        <v>15</v>
      </c>
      <c r="AK3282" s="1" t="e">
        <f t="shared" si="461"/>
        <v>#N/A</v>
      </c>
      <c r="AL3282" s="1" t="e">
        <f t="shared" si="464"/>
        <v>#N/A</v>
      </c>
      <c r="AM3282" s="1" t="e">
        <f t="shared" si="465"/>
        <v>#N/A</v>
      </c>
      <c r="AN3282" s="1" t="e">
        <f t="shared" si="466"/>
        <v>#N/A</v>
      </c>
      <c r="AO3282" s="1" t="e">
        <f t="shared" si="467"/>
        <v>#N/A</v>
      </c>
      <c r="AP3282" s="1" t="e">
        <f t="shared" si="468"/>
        <v>#N/A</v>
      </c>
      <c r="AQ3282" s="1" t="e">
        <f t="shared" si="469"/>
        <v>#N/A</v>
      </c>
    </row>
    <row r="3283" spans="1:43">
      <c r="A3283">
        <v>82</v>
      </c>
      <c r="B3283" t="s">
        <v>15509</v>
      </c>
      <c r="C3283" t="s">
        <v>4607</v>
      </c>
      <c r="D3283" t="e">
        <f t="shared" si="463"/>
        <v>#N/A</v>
      </c>
      <c r="K3283">
        <f t="shared" si="462"/>
        <v>1981</v>
      </c>
      <c r="L3283" t="s">
        <v>4829</v>
      </c>
      <c r="M3283" t="s">
        <v>4942</v>
      </c>
      <c r="N3283" t="s">
        <v>4944</v>
      </c>
      <c r="O3283" t="s">
        <v>4829</v>
      </c>
      <c r="P3283" t="s">
        <v>4829</v>
      </c>
      <c r="Q3283" t="s">
        <v>4829</v>
      </c>
      <c r="R3283" t="s">
        <v>4829</v>
      </c>
      <c r="AA3283">
        <v>4149</v>
      </c>
      <c r="AB3283" s="1">
        <v>42048</v>
      </c>
      <c r="AC3283" t="s">
        <v>4101</v>
      </c>
      <c r="AD3283" s="2">
        <v>1250000</v>
      </c>
      <c r="AE3283" s="2">
        <v>0</v>
      </c>
      <c r="AF3283" s="2">
        <v>0</v>
      </c>
      <c r="AG3283">
        <v>2</v>
      </c>
      <c r="AH3283">
        <v>13</v>
      </c>
      <c r="AI3283">
        <v>15</v>
      </c>
      <c r="AK3283" s="1" t="e">
        <f t="shared" ref="AK3283:AK3346" si="470">VLOOKUP(AC3283,$B$2:$R$10000,11,FALSE)</f>
        <v>#N/A</v>
      </c>
      <c r="AL3283" s="1" t="e">
        <f t="shared" si="464"/>
        <v>#N/A</v>
      </c>
      <c r="AM3283" s="1" t="e">
        <f t="shared" si="465"/>
        <v>#N/A</v>
      </c>
      <c r="AN3283" s="1" t="e">
        <f t="shared" si="466"/>
        <v>#N/A</v>
      </c>
      <c r="AO3283" s="1" t="e">
        <f t="shared" si="467"/>
        <v>#N/A</v>
      </c>
      <c r="AP3283" s="1" t="e">
        <f t="shared" si="468"/>
        <v>#N/A</v>
      </c>
      <c r="AQ3283" s="1" t="e">
        <f t="shared" si="469"/>
        <v>#N/A</v>
      </c>
    </row>
    <row r="3284" spans="1:43">
      <c r="A3284">
        <v>83</v>
      </c>
      <c r="B3284" t="s">
        <v>15510</v>
      </c>
      <c r="C3284" t="s">
        <v>4621</v>
      </c>
      <c r="D3284" t="e">
        <f t="shared" si="463"/>
        <v>#N/A</v>
      </c>
      <c r="K3284">
        <f t="shared" si="462"/>
        <v>1981</v>
      </c>
      <c r="L3284" t="s">
        <v>4682</v>
      </c>
      <c r="M3284" t="s">
        <v>5367</v>
      </c>
      <c r="N3284" t="s">
        <v>5126</v>
      </c>
      <c r="O3284" t="s">
        <v>15511</v>
      </c>
      <c r="P3284" t="s">
        <v>7565</v>
      </c>
      <c r="Q3284" t="s">
        <v>15512</v>
      </c>
      <c r="R3284" t="s">
        <v>15513</v>
      </c>
      <c r="AA3284">
        <v>4273</v>
      </c>
      <c r="AB3284" s="1">
        <v>42118</v>
      </c>
      <c r="AC3284" t="s">
        <v>4223</v>
      </c>
      <c r="AD3284" s="2">
        <v>1000000</v>
      </c>
      <c r="AE3284" s="2">
        <v>0</v>
      </c>
      <c r="AF3284" s="2">
        <v>0</v>
      </c>
      <c r="AG3284">
        <v>4</v>
      </c>
      <c r="AH3284">
        <v>24</v>
      </c>
      <c r="AI3284">
        <v>15</v>
      </c>
      <c r="AK3284" s="1" t="e">
        <f t="shared" si="470"/>
        <v>#N/A</v>
      </c>
      <c r="AL3284" s="1" t="e">
        <f t="shared" si="464"/>
        <v>#N/A</v>
      </c>
      <c r="AM3284" s="1" t="e">
        <f t="shared" si="465"/>
        <v>#N/A</v>
      </c>
      <c r="AN3284" s="1" t="e">
        <f t="shared" si="466"/>
        <v>#N/A</v>
      </c>
      <c r="AO3284" s="1" t="e">
        <f t="shared" si="467"/>
        <v>#N/A</v>
      </c>
      <c r="AP3284" s="1" t="e">
        <f t="shared" si="468"/>
        <v>#N/A</v>
      </c>
      <c r="AQ3284" s="1" t="e">
        <f t="shared" si="469"/>
        <v>#N/A</v>
      </c>
    </row>
    <row r="3285" spans="1:43">
      <c r="A3285">
        <v>84</v>
      </c>
      <c r="B3285" t="s">
        <v>2797</v>
      </c>
      <c r="C3285" t="s">
        <v>4621</v>
      </c>
      <c r="D3285">
        <f t="shared" si="463"/>
        <v>12000000</v>
      </c>
      <c r="K3285">
        <f t="shared" si="462"/>
        <v>1981</v>
      </c>
      <c r="L3285" t="s">
        <v>4614</v>
      </c>
      <c r="M3285" t="s">
        <v>4763</v>
      </c>
      <c r="N3285" t="s">
        <v>15514</v>
      </c>
      <c r="O3285" t="s">
        <v>15515</v>
      </c>
      <c r="P3285" t="s">
        <v>15516</v>
      </c>
      <c r="Q3285" t="s">
        <v>15517</v>
      </c>
      <c r="R3285" t="s">
        <v>15518</v>
      </c>
      <c r="AA3285">
        <v>4533</v>
      </c>
      <c r="AB3285" s="1">
        <v>42369</v>
      </c>
      <c r="AC3285" t="s">
        <v>4476</v>
      </c>
      <c r="AD3285" s="2">
        <v>150000</v>
      </c>
      <c r="AE3285" s="2">
        <v>0</v>
      </c>
      <c r="AF3285" s="2">
        <v>0</v>
      </c>
      <c r="AG3285">
        <v>12</v>
      </c>
      <c r="AH3285">
        <v>31</v>
      </c>
      <c r="AI3285">
        <v>15</v>
      </c>
      <c r="AK3285" s="1" t="e">
        <f t="shared" si="470"/>
        <v>#N/A</v>
      </c>
      <c r="AL3285" s="1" t="e">
        <f t="shared" si="464"/>
        <v>#N/A</v>
      </c>
      <c r="AM3285" s="1" t="e">
        <f t="shared" si="465"/>
        <v>#N/A</v>
      </c>
      <c r="AN3285" s="1" t="e">
        <f t="shared" si="466"/>
        <v>#N/A</v>
      </c>
      <c r="AO3285" s="1" t="e">
        <f t="shared" si="467"/>
        <v>#N/A</v>
      </c>
      <c r="AP3285" s="1" t="e">
        <f t="shared" si="468"/>
        <v>#N/A</v>
      </c>
      <c r="AQ3285" s="1" t="e">
        <f t="shared" si="469"/>
        <v>#N/A</v>
      </c>
    </row>
    <row r="3286" spans="1:43">
      <c r="A3286">
        <v>85</v>
      </c>
      <c r="B3286" t="s">
        <v>15519</v>
      </c>
      <c r="C3286" t="s">
        <v>4621</v>
      </c>
      <c r="D3286" t="e">
        <f t="shared" si="463"/>
        <v>#N/A</v>
      </c>
      <c r="K3286">
        <f t="shared" si="462"/>
        <v>1981</v>
      </c>
      <c r="L3286" t="s">
        <v>4682</v>
      </c>
      <c r="M3286" t="s">
        <v>5184</v>
      </c>
      <c r="N3286" t="s">
        <v>14436</v>
      </c>
      <c r="O3286" t="s">
        <v>15520</v>
      </c>
      <c r="P3286" t="s">
        <v>15521</v>
      </c>
      <c r="Q3286" t="s">
        <v>15522</v>
      </c>
      <c r="R3286" t="s">
        <v>15523</v>
      </c>
      <c r="AA3286">
        <v>4494</v>
      </c>
      <c r="AB3286" s="1">
        <v>6203</v>
      </c>
      <c r="AC3286" t="s">
        <v>3443</v>
      </c>
      <c r="AD3286" s="2">
        <v>200000</v>
      </c>
      <c r="AE3286" s="2">
        <v>8000000</v>
      </c>
      <c r="AF3286" s="2">
        <v>8000000</v>
      </c>
      <c r="AG3286">
        <v>12</v>
      </c>
      <c r="AH3286">
        <v>24</v>
      </c>
      <c r="AI3286">
        <v>16</v>
      </c>
      <c r="AK3286" s="1" t="e">
        <f t="shared" si="470"/>
        <v>#N/A</v>
      </c>
      <c r="AL3286" s="1" t="e">
        <f t="shared" si="464"/>
        <v>#N/A</v>
      </c>
      <c r="AM3286" s="1" t="e">
        <f t="shared" si="465"/>
        <v>#N/A</v>
      </c>
      <c r="AN3286" s="1" t="e">
        <f t="shared" si="466"/>
        <v>#N/A</v>
      </c>
      <c r="AO3286" s="1" t="e">
        <f t="shared" si="467"/>
        <v>#N/A</v>
      </c>
      <c r="AP3286" s="1" t="e">
        <f t="shared" si="468"/>
        <v>#N/A</v>
      </c>
      <c r="AQ3286" s="1" t="e">
        <f t="shared" si="469"/>
        <v>#N/A</v>
      </c>
    </row>
    <row r="3287" spans="1:43">
      <c r="A3287">
        <v>86</v>
      </c>
      <c r="B3287" t="s">
        <v>15524</v>
      </c>
      <c r="C3287" t="s">
        <v>4660</v>
      </c>
      <c r="D3287" t="e">
        <f t="shared" si="463"/>
        <v>#N/A</v>
      </c>
      <c r="K3287">
        <f t="shared" ref="K3287:K3350" si="471">2013-INT((ROW()-2)/100)</f>
        <v>1981</v>
      </c>
      <c r="L3287" t="s">
        <v>4635</v>
      </c>
      <c r="AA3287">
        <v>4420</v>
      </c>
      <c r="AB3287" s="1">
        <v>6093</v>
      </c>
      <c r="AC3287" t="s">
        <v>4367</v>
      </c>
      <c r="AD3287" s="2">
        <v>385907</v>
      </c>
      <c r="AE3287" s="2">
        <v>0</v>
      </c>
      <c r="AF3287" s="2">
        <v>0</v>
      </c>
      <c r="AG3287">
        <v>9</v>
      </c>
      <c r="AH3287">
        <v>5</v>
      </c>
      <c r="AI3287">
        <v>16</v>
      </c>
      <c r="AK3287" s="1" t="e">
        <f t="shared" si="470"/>
        <v>#N/A</v>
      </c>
      <c r="AL3287" s="1" t="e">
        <f t="shared" si="464"/>
        <v>#N/A</v>
      </c>
      <c r="AM3287" s="1" t="e">
        <f t="shared" si="465"/>
        <v>#N/A</v>
      </c>
      <c r="AN3287" s="1" t="e">
        <f t="shared" si="466"/>
        <v>#N/A</v>
      </c>
      <c r="AO3287" s="1" t="e">
        <f t="shared" si="467"/>
        <v>#N/A</v>
      </c>
      <c r="AP3287" s="1" t="e">
        <f t="shared" si="468"/>
        <v>#N/A</v>
      </c>
      <c r="AQ3287" s="1" t="e">
        <f t="shared" si="469"/>
        <v>#N/A</v>
      </c>
    </row>
    <row r="3288" spans="1:43">
      <c r="A3288">
        <v>87</v>
      </c>
      <c r="B3288" t="s">
        <v>15525</v>
      </c>
      <c r="C3288" t="s">
        <v>5962</v>
      </c>
      <c r="D3288" t="e">
        <f t="shared" si="463"/>
        <v>#N/A</v>
      </c>
      <c r="K3288">
        <f t="shared" si="471"/>
        <v>1981</v>
      </c>
      <c r="L3288" t="s">
        <v>4635</v>
      </c>
      <c r="AA3288">
        <v>4547</v>
      </c>
      <c r="AB3288" s="1">
        <v>7566</v>
      </c>
      <c r="AC3288" t="s">
        <v>4487</v>
      </c>
      <c r="AD3288" s="2">
        <v>100000</v>
      </c>
      <c r="AE3288" s="2">
        <v>3000000</v>
      </c>
      <c r="AF3288" s="2">
        <v>3000000</v>
      </c>
      <c r="AG3288">
        <v>9</v>
      </c>
      <c r="AH3288">
        <v>17</v>
      </c>
      <c r="AI3288">
        <v>20</v>
      </c>
      <c r="AK3288" s="1" t="e">
        <f t="shared" si="470"/>
        <v>#N/A</v>
      </c>
      <c r="AL3288" s="1" t="e">
        <f t="shared" si="464"/>
        <v>#N/A</v>
      </c>
      <c r="AM3288" s="1" t="e">
        <f t="shared" si="465"/>
        <v>#N/A</v>
      </c>
      <c r="AN3288" s="1" t="e">
        <f t="shared" si="466"/>
        <v>#N/A</v>
      </c>
      <c r="AO3288" s="1" t="e">
        <f t="shared" si="467"/>
        <v>#N/A</v>
      </c>
      <c r="AP3288" s="1" t="e">
        <f t="shared" si="468"/>
        <v>#N/A</v>
      </c>
      <c r="AQ3288" s="1" t="e">
        <f t="shared" si="469"/>
        <v>#N/A</v>
      </c>
    </row>
    <row r="3289" spans="1:43">
      <c r="A3289">
        <v>88</v>
      </c>
      <c r="B3289" t="s">
        <v>15526</v>
      </c>
      <c r="C3289" t="s">
        <v>4660</v>
      </c>
      <c r="D3289" t="e">
        <f t="shared" si="463"/>
        <v>#N/A</v>
      </c>
      <c r="K3289">
        <f t="shared" si="471"/>
        <v>1981</v>
      </c>
      <c r="L3289" t="s">
        <v>4682</v>
      </c>
      <c r="M3289" t="s">
        <v>4935</v>
      </c>
      <c r="N3289" t="s">
        <v>4690</v>
      </c>
      <c r="O3289" t="s">
        <v>15527</v>
      </c>
      <c r="P3289" t="s">
        <v>15528</v>
      </c>
      <c r="Q3289" t="s">
        <v>15529</v>
      </c>
      <c r="R3289" t="s">
        <v>15530</v>
      </c>
      <c r="AA3289">
        <v>4485</v>
      </c>
      <c r="AB3289" s="1">
        <v>9133</v>
      </c>
      <c r="AC3289" t="s">
        <v>4431</v>
      </c>
      <c r="AD3289" s="2">
        <v>245000</v>
      </c>
      <c r="AE3289" s="2">
        <v>11000000</v>
      </c>
      <c r="AF3289" s="2">
        <v>22000000</v>
      </c>
      <c r="AG3289">
        <v>1</v>
      </c>
      <c r="AH3289">
        <v>1</v>
      </c>
      <c r="AI3289">
        <v>25</v>
      </c>
      <c r="AK3289" s="1" t="e">
        <f t="shared" si="470"/>
        <v>#N/A</v>
      </c>
      <c r="AL3289" s="1" t="e">
        <f t="shared" si="464"/>
        <v>#N/A</v>
      </c>
      <c r="AM3289" s="1" t="e">
        <f t="shared" si="465"/>
        <v>#N/A</v>
      </c>
      <c r="AN3289" s="1" t="e">
        <f t="shared" si="466"/>
        <v>#N/A</v>
      </c>
      <c r="AO3289" s="1" t="e">
        <f t="shared" si="467"/>
        <v>#N/A</v>
      </c>
      <c r="AP3289" s="1" t="e">
        <f t="shared" si="468"/>
        <v>#N/A</v>
      </c>
      <c r="AQ3289" s="1" t="e">
        <f t="shared" si="469"/>
        <v>#N/A</v>
      </c>
    </row>
    <row r="3290" spans="1:43">
      <c r="A3290">
        <v>89</v>
      </c>
      <c r="B3290" t="s">
        <v>15531</v>
      </c>
      <c r="C3290" t="s">
        <v>10764</v>
      </c>
      <c r="D3290" t="e">
        <f t="shared" si="463"/>
        <v>#N/A</v>
      </c>
      <c r="K3290">
        <f t="shared" si="471"/>
        <v>1981</v>
      </c>
      <c r="L3290" t="s">
        <v>4682</v>
      </c>
      <c r="M3290" t="s">
        <v>5062</v>
      </c>
      <c r="N3290" t="s">
        <v>5174</v>
      </c>
      <c r="O3290" t="s">
        <v>11993</v>
      </c>
      <c r="P3290" t="s">
        <v>14152</v>
      </c>
      <c r="Q3290" t="s">
        <v>15532</v>
      </c>
      <c r="R3290" t="s">
        <v>15533</v>
      </c>
      <c r="AA3290">
        <v>3702</v>
      </c>
      <c r="AB3290" s="1">
        <v>9496</v>
      </c>
      <c r="AC3290" t="s">
        <v>2448</v>
      </c>
      <c r="AD3290" s="2">
        <v>3900000</v>
      </c>
      <c r="AE3290" s="2">
        <v>9000000</v>
      </c>
      <c r="AF3290" s="2">
        <v>9000000</v>
      </c>
      <c r="AG3290">
        <v>12</v>
      </c>
      <c r="AH3290">
        <v>30</v>
      </c>
      <c r="AI3290">
        <v>25</v>
      </c>
      <c r="AK3290" s="1" t="e">
        <f t="shared" si="470"/>
        <v>#N/A</v>
      </c>
      <c r="AL3290" s="1" t="e">
        <f t="shared" si="464"/>
        <v>#N/A</v>
      </c>
      <c r="AM3290" s="1" t="e">
        <f t="shared" si="465"/>
        <v>#N/A</v>
      </c>
      <c r="AN3290" s="1" t="e">
        <f t="shared" si="466"/>
        <v>#N/A</v>
      </c>
      <c r="AO3290" s="1" t="e">
        <f t="shared" si="467"/>
        <v>#N/A</v>
      </c>
      <c r="AP3290" s="1" t="e">
        <f t="shared" si="468"/>
        <v>#N/A</v>
      </c>
      <c r="AQ3290" s="1" t="e">
        <f t="shared" si="469"/>
        <v>#N/A</v>
      </c>
    </row>
    <row r="3291" spans="1:43">
      <c r="A3291">
        <v>90</v>
      </c>
      <c r="B3291" t="s">
        <v>15534</v>
      </c>
      <c r="C3291" t="s">
        <v>4628</v>
      </c>
      <c r="D3291" t="e">
        <f t="shared" si="463"/>
        <v>#N/A</v>
      </c>
      <c r="K3291">
        <f t="shared" si="471"/>
        <v>1981</v>
      </c>
      <c r="L3291" t="s">
        <v>4682</v>
      </c>
      <c r="M3291" t="s">
        <v>4637</v>
      </c>
      <c r="N3291" t="s">
        <v>5266</v>
      </c>
      <c r="O3291" t="s">
        <v>5958</v>
      </c>
      <c r="P3291" t="s">
        <v>15535</v>
      </c>
      <c r="Q3291" t="s">
        <v>15536</v>
      </c>
      <c r="R3291" t="s">
        <v>15537</v>
      </c>
      <c r="AA3291">
        <v>4020</v>
      </c>
      <c r="AB3291" s="1">
        <v>10086</v>
      </c>
      <c r="AC3291" t="s">
        <v>3975</v>
      </c>
      <c r="AD3291" s="2">
        <v>2000000</v>
      </c>
      <c r="AE3291" s="2">
        <v>0</v>
      </c>
      <c r="AF3291" s="2">
        <v>0</v>
      </c>
      <c r="AG3291">
        <v>8</v>
      </c>
      <c r="AH3291">
        <v>12</v>
      </c>
      <c r="AI3291">
        <v>27</v>
      </c>
      <c r="AK3291" s="1" t="e">
        <f t="shared" si="470"/>
        <v>#N/A</v>
      </c>
      <c r="AL3291" s="1" t="e">
        <f t="shared" si="464"/>
        <v>#N/A</v>
      </c>
      <c r="AM3291" s="1" t="e">
        <f t="shared" si="465"/>
        <v>#N/A</v>
      </c>
      <c r="AN3291" s="1" t="e">
        <f t="shared" si="466"/>
        <v>#N/A</v>
      </c>
      <c r="AO3291" s="1" t="e">
        <f t="shared" si="467"/>
        <v>#N/A</v>
      </c>
      <c r="AP3291" s="1" t="e">
        <f t="shared" si="468"/>
        <v>#N/A</v>
      </c>
      <c r="AQ3291" s="1" t="e">
        <f t="shared" si="469"/>
        <v>#N/A</v>
      </c>
    </row>
    <row r="3292" spans="1:43">
      <c r="A3292">
        <v>91</v>
      </c>
      <c r="B3292" t="s">
        <v>2965</v>
      </c>
      <c r="C3292" t="s">
        <v>4621</v>
      </c>
      <c r="D3292">
        <f t="shared" si="463"/>
        <v>10000000</v>
      </c>
      <c r="K3292">
        <f t="shared" si="471"/>
        <v>1981</v>
      </c>
      <c r="L3292" t="s">
        <v>4614</v>
      </c>
      <c r="M3292" t="s">
        <v>9496</v>
      </c>
      <c r="N3292" t="s">
        <v>15538</v>
      </c>
      <c r="O3292" t="s">
        <v>13095</v>
      </c>
      <c r="P3292" t="s">
        <v>12290</v>
      </c>
      <c r="Q3292" t="s">
        <v>15539</v>
      </c>
      <c r="R3292" t="s">
        <v>15540</v>
      </c>
      <c r="AA3292">
        <v>4421</v>
      </c>
      <c r="AB3292" s="1">
        <v>10625</v>
      </c>
      <c r="AC3292" t="s">
        <v>4368</v>
      </c>
      <c r="AD3292" s="2">
        <v>379000</v>
      </c>
      <c r="AE3292" s="2">
        <v>2800000</v>
      </c>
      <c r="AF3292" s="2">
        <v>4358000</v>
      </c>
      <c r="AG3292">
        <v>2</v>
      </c>
      <c r="AH3292">
        <v>1</v>
      </c>
      <c r="AI3292">
        <v>29</v>
      </c>
      <c r="AK3292" s="1" t="e">
        <f t="shared" si="470"/>
        <v>#N/A</v>
      </c>
      <c r="AL3292" s="1" t="e">
        <f t="shared" si="464"/>
        <v>#N/A</v>
      </c>
      <c r="AM3292" s="1" t="e">
        <f t="shared" si="465"/>
        <v>#N/A</v>
      </c>
      <c r="AN3292" s="1" t="e">
        <f t="shared" si="466"/>
        <v>#N/A</v>
      </c>
      <c r="AO3292" s="1" t="e">
        <f t="shared" si="467"/>
        <v>#N/A</v>
      </c>
      <c r="AP3292" s="1" t="e">
        <f t="shared" si="468"/>
        <v>#N/A</v>
      </c>
      <c r="AQ3292" s="1" t="e">
        <f t="shared" si="469"/>
        <v>#N/A</v>
      </c>
    </row>
    <row r="3293" spans="1:43">
      <c r="A3293">
        <v>92</v>
      </c>
      <c r="B3293" t="s">
        <v>15541</v>
      </c>
      <c r="C3293" t="s">
        <v>4628</v>
      </c>
      <c r="D3293" t="e">
        <f t="shared" si="463"/>
        <v>#N/A</v>
      </c>
      <c r="K3293">
        <f t="shared" si="471"/>
        <v>1981</v>
      </c>
      <c r="L3293" t="s">
        <v>4614</v>
      </c>
      <c r="M3293" t="s">
        <v>4689</v>
      </c>
      <c r="N3293" t="s">
        <v>15542</v>
      </c>
      <c r="O3293" t="s">
        <v>15543</v>
      </c>
      <c r="P3293" t="s">
        <v>15543</v>
      </c>
      <c r="Q3293" t="s">
        <v>15544</v>
      </c>
      <c r="R3293" t="s">
        <v>15545</v>
      </c>
      <c r="AA3293">
        <v>3698</v>
      </c>
      <c r="AB3293" s="1">
        <v>10959</v>
      </c>
      <c r="AC3293" t="s">
        <v>3662</v>
      </c>
      <c r="AD3293" s="2">
        <v>4000000</v>
      </c>
      <c r="AE3293" s="2">
        <v>0</v>
      </c>
      <c r="AF3293" s="2">
        <v>0</v>
      </c>
      <c r="AG3293">
        <v>1</v>
      </c>
      <c r="AH3293">
        <v>1</v>
      </c>
      <c r="AI3293">
        <v>30</v>
      </c>
      <c r="AK3293" s="1" t="e">
        <f t="shared" si="470"/>
        <v>#N/A</v>
      </c>
      <c r="AL3293" s="1" t="e">
        <f t="shared" si="464"/>
        <v>#N/A</v>
      </c>
      <c r="AM3293" s="1" t="e">
        <f t="shared" si="465"/>
        <v>#N/A</v>
      </c>
      <c r="AN3293" s="1" t="e">
        <f t="shared" si="466"/>
        <v>#N/A</v>
      </c>
      <c r="AO3293" s="1" t="e">
        <f t="shared" si="467"/>
        <v>#N/A</v>
      </c>
      <c r="AP3293" s="1" t="e">
        <f t="shared" si="468"/>
        <v>#N/A</v>
      </c>
      <c r="AQ3293" s="1" t="e">
        <f t="shared" si="469"/>
        <v>#N/A</v>
      </c>
    </row>
    <row r="3294" spans="1:43">
      <c r="A3294">
        <v>93</v>
      </c>
      <c r="B3294" t="s">
        <v>2979</v>
      </c>
      <c r="C3294" t="s">
        <v>4628</v>
      </c>
      <c r="D3294">
        <f t="shared" si="463"/>
        <v>10000000</v>
      </c>
      <c r="K3294">
        <f t="shared" si="471"/>
        <v>1981</v>
      </c>
      <c r="L3294" t="s">
        <v>4614</v>
      </c>
      <c r="M3294" t="s">
        <v>4962</v>
      </c>
      <c r="N3294" t="s">
        <v>15546</v>
      </c>
      <c r="O3294" t="s">
        <v>15547</v>
      </c>
      <c r="P3294" t="s">
        <v>15548</v>
      </c>
      <c r="Q3294" t="s">
        <v>15549</v>
      </c>
      <c r="R3294" t="s">
        <v>15550</v>
      </c>
      <c r="AA3294">
        <v>4345</v>
      </c>
      <c r="AB3294" s="1">
        <v>11688</v>
      </c>
      <c r="AC3294" t="s">
        <v>4293</v>
      </c>
      <c r="AD3294" s="2">
        <v>558000</v>
      </c>
      <c r="AE3294" s="2">
        <v>900000</v>
      </c>
      <c r="AF3294" s="2">
        <v>900000</v>
      </c>
      <c r="AG3294">
        <v>12</v>
      </c>
      <c r="AH3294">
        <v>31</v>
      </c>
      <c r="AI3294">
        <v>31</v>
      </c>
      <c r="AK3294" s="1" t="e">
        <f t="shared" si="470"/>
        <v>#N/A</v>
      </c>
      <c r="AL3294" s="1" t="e">
        <f t="shared" si="464"/>
        <v>#N/A</v>
      </c>
      <c r="AM3294" s="1" t="e">
        <f t="shared" si="465"/>
        <v>#N/A</v>
      </c>
      <c r="AN3294" s="1" t="e">
        <f t="shared" si="466"/>
        <v>#N/A</v>
      </c>
      <c r="AO3294" s="1" t="e">
        <f t="shared" si="467"/>
        <v>#N/A</v>
      </c>
      <c r="AP3294" s="1" t="e">
        <f t="shared" si="468"/>
        <v>#N/A</v>
      </c>
      <c r="AQ3294" s="1" t="e">
        <f t="shared" si="469"/>
        <v>#N/A</v>
      </c>
    </row>
    <row r="3295" spans="1:43">
      <c r="A3295">
        <v>94</v>
      </c>
      <c r="B3295" t="s">
        <v>15551</v>
      </c>
      <c r="C3295" t="s">
        <v>4621</v>
      </c>
      <c r="D3295" t="e">
        <f t="shared" si="463"/>
        <v>#N/A</v>
      </c>
      <c r="K3295">
        <f t="shared" si="471"/>
        <v>1981</v>
      </c>
      <c r="L3295" t="s">
        <v>4614</v>
      </c>
      <c r="M3295" t="s">
        <v>4788</v>
      </c>
      <c r="N3295" t="s">
        <v>5285</v>
      </c>
      <c r="O3295" t="s">
        <v>10221</v>
      </c>
      <c r="P3295" t="s">
        <v>15552</v>
      </c>
      <c r="Q3295" t="s">
        <v>15553</v>
      </c>
      <c r="R3295" t="s">
        <v>15554</v>
      </c>
      <c r="AA3295">
        <v>4328</v>
      </c>
      <c r="AB3295" s="1">
        <v>12151</v>
      </c>
      <c r="AC3295" t="s">
        <v>4277</v>
      </c>
      <c r="AD3295" s="2">
        <v>672000</v>
      </c>
      <c r="AE3295" s="2">
        <v>10000000</v>
      </c>
      <c r="AF3295" s="2">
        <v>10000000</v>
      </c>
      <c r="AG3295">
        <v>4</v>
      </c>
      <c r="AH3295">
        <v>7</v>
      </c>
      <c r="AI3295">
        <v>33</v>
      </c>
      <c r="AK3295" s="1" t="e">
        <f t="shared" si="470"/>
        <v>#N/A</v>
      </c>
      <c r="AL3295" s="1" t="e">
        <f t="shared" si="464"/>
        <v>#N/A</v>
      </c>
      <c r="AM3295" s="1" t="e">
        <f t="shared" si="465"/>
        <v>#N/A</v>
      </c>
      <c r="AN3295" s="1" t="e">
        <f t="shared" si="466"/>
        <v>#N/A</v>
      </c>
      <c r="AO3295" s="1" t="e">
        <f t="shared" si="467"/>
        <v>#N/A</v>
      </c>
      <c r="AP3295" s="1" t="e">
        <f t="shared" si="468"/>
        <v>#N/A</v>
      </c>
      <c r="AQ3295" s="1" t="e">
        <f t="shared" si="469"/>
        <v>#N/A</v>
      </c>
    </row>
    <row r="3296" spans="1:43">
      <c r="A3296">
        <v>95</v>
      </c>
      <c r="B3296" t="s">
        <v>15555</v>
      </c>
      <c r="C3296" t="s">
        <v>4621</v>
      </c>
      <c r="D3296" t="e">
        <f t="shared" si="463"/>
        <v>#N/A</v>
      </c>
      <c r="K3296">
        <f t="shared" si="471"/>
        <v>1981</v>
      </c>
      <c r="L3296" t="s">
        <v>4635</v>
      </c>
      <c r="AA3296">
        <v>4404</v>
      </c>
      <c r="AB3296" s="1">
        <v>12122</v>
      </c>
      <c r="AC3296" t="s">
        <v>4351</v>
      </c>
      <c r="AD3296" s="2">
        <v>439000</v>
      </c>
      <c r="AE3296" s="2">
        <v>1438000</v>
      </c>
      <c r="AF3296" s="2">
        <v>2281000</v>
      </c>
      <c r="AG3296">
        <v>3</v>
      </c>
      <c r="AH3296">
        <v>9</v>
      </c>
      <c r="AI3296">
        <v>33</v>
      </c>
      <c r="AK3296" s="1" t="e">
        <f t="shared" si="470"/>
        <v>#N/A</v>
      </c>
      <c r="AL3296" s="1" t="e">
        <f t="shared" si="464"/>
        <v>#N/A</v>
      </c>
      <c r="AM3296" s="1" t="e">
        <f t="shared" si="465"/>
        <v>#N/A</v>
      </c>
      <c r="AN3296" s="1" t="e">
        <f t="shared" si="466"/>
        <v>#N/A</v>
      </c>
      <c r="AO3296" s="1" t="e">
        <f t="shared" si="467"/>
        <v>#N/A</v>
      </c>
      <c r="AP3296" s="1" t="e">
        <f t="shared" si="468"/>
        <v>#N/A</v>
      </c>
      <c r="AQ3296" s="1" t="e">
        <f t="shared" si="469"/>
        <v>#N/A</v>
      </c>
    </row>
    <row r="3297" spans="1:43">
      <c r="A3297">
        <v>96</v>
      </c>
      <c r="B3297" t="s">
        <v>15556</v>
      </c>
      <c r="C3297" t="s">
        <v>4621</v>
      </c>
      <c r="D3297" t="e">
        <f t="shared" si="463"/>
        <v>#N/A</v>
      </c>
      <c r="K3297">
        <f t="shared" si="471"/>
        <v>1981</v>
      </c>
      <c r="L3297" t="s">
        <v>4614</v>
      </c>
      <c r="M3297" t="s">
        <v>5460</v>
      </c>
      <c r="N3297" t="s">
        <v>4572</v>
      </c>
      <c r="O3297" t="s">
        <v>15557</v>
      </c>
      <c r="P3297" t="s">
        <v>15558</v>
      </c>
      <c r="Q3297" t="s">
        <v>15559</v>
      </c>
      <c r="R3297" t="s">
        <v>15560</v>
      </c>
      <c r="AA3297">
        <v>4498</v>
      </c>
      <c r="AB3297" s="1">
        <v>12094</v>
      </c>
      <c r="AC3297" t="s">
        <v>4443</v>
      </c>
      <c r="AD3297" s="2">
        <v>200000</v>
      </c>
      <c r="AE3297" s="2">
        <v>2000000</v>
      </c>
      <c r="AF3297" s="2">
        <v>2000000</v>
      </c>
      <c r="AG3297">
        <v>2</v>
      </c>
      <c r="AH3297">
        <v>9</v>
      </c>
      <c r="AI3297">
        <v>33</v>
      </c>
      <c r="AK3297" s="1" t="e">
        <f t="shared" si="470"/>
        <v>#N/A</v>
      </c>
      <c r="AL3297" s="1" t="e">
        <f t="shared" si="464"/>
        <v>#N/A</v>
      </c>
      <c r="AM3297" s="1" t="e">
        <f t="shared" si="465"/>
        <v>#N/A</v>
      </c>
      <c r="AN3297" s="1" t="e">
        <f t="shared" si="466"/>
        <v>#N/A</v>
      </c>
      <c r="AO3297" s="1" t="e">
        <f t="shared" si="467"/>
        <v>#N/A</v>
      </c>
      <c r="AP3297" s="1" t="e">
        <f t="shared" si="468"/>
        <v>#N/A</v>
      </c>
      <c r="AQ3297" s="1" t="e">
        <f t="shared" si="469"/>
        <v>#N/A</v>
      </c>
    </row>
    <row r="3298" spans="1:43">
      <c r="A3298">
        <v>97</v>
      </c>
      <c r="B3298" t="s">
        <v>15561</v>
      </c>
      <c r="C3298" t="s">
        <v>5962</v>
      </c>
      <c r="D3298" t="e">
        <f t="shared" si="463"/>
        <v>#N/A</v>
      </c>
      <c r="K3298">
        <f t="shared" si="471"/>
        <v>1981</v>
      </c>
      <c r="L3298" t="s">
        <v>4682</v>
      </c>
      <c r="M3298" t="s">
        <v>4806</v>
      </c>
      <c r="N3298" t="s">
        <v>5728</v>
      </c>
      <c r="O3298" t="s">
        <v>15562</v>
      </c>
      <c r="P3298" t="s">
        <v>15563</v>
      </c>
      <c r="Q3298" t="s">
        <v>15564</v>
      </c>
      <c r="R3298" t="s">
        <v>15565</v>
      </c>
      <c r="AA3298">
        <v>4433</v>
      </c>
      <c r="AB3298" s="1">
        <v>12420</v>
      </c>
      <c r="AC3298" t="s">
        <v>4379</v>
      </c>
      <c r="AD3298" s="2">
        <v>325000</v>
      </c>
      <c r="AE3298" s="2">
        <v>2500000</v>
      </c>
      <c r="AF3298" s="2">
        <v>2500000</v>
      </c>
      <c r="AG3298">
        <v>1</v>
      </c>
      <c r="AH3298">
        <v>1</v>
      </c>
      <c r="AI3298">
        <v>34</v>
      </c>
      <c r="AK3298" s="1" t="e">
        <f t="shared" si="470"/>
        <v>#N/A</v>
      </c>
      <c r="AL3298" s="1" t="e">
        <f t="shared" si="464"/>
        <v>#N/A</v>
      </c>
      <c r="AM3298" s="1" t="e">
        <f t="shared" si="465"/>
        <v>#N/A</v>
      </c>
      <c r="AN3298" s="1" t="e">
        <f t="shared" si="466"/>
        <v>#N/A</v>
      </c>
      <c r="AO3298" s="1" t="e">
        <f t="shared" si="467"/>
        <v>#N/A</v>
      </c>
      <c r="AP3298" s="1" t="e">
        <f t="shared" si="468"/>
        <v>#N/A</v>
      </c>
      <c r="AQ3298" s="1" t="e">
        <f t="shared" si="469"/>
        <v>#N/A</v>
      </c>
    </row>
    <row r="3299" spans="1:43">
      <c r="A3299">
        <v>98</v>
      </c>
      <c r="B3299" t="s">
        <v>15566</v>
      </c>
      <c r="C3299" t="s">
        <v>4621</v>
      </c>
      <c r="D3299" t="e">
        <f t="shared" si="463"/>
        <v>#N/A</v>
      </c>
      <c r="K3299">
        <f t="shared" si="471"/>
        <v>1981</v>
      </c>
      <c r="L3299" t="s">
        <v>4614</v>
      </c>
      <c r="M3299" t="s">
        <v>4935</v>
      </c>
      <c r="N3299" t="s">
        <v>4572</v>
      </c>
      <c r="O3299" t="s">
        <v>15567</v>
      </c>
      <c r="P3299" t="s">
        <v>15568</v>
      </c>
      <c r="Q3299" t="s">
        <v>15569</v>
      </c>
      <c r="R3299" t="s">
        <v>4829</v>
      </c>
      <c r="AA3299">
        <v>4334</v>
      </c>
      <c r="AB3299" s="1">
        <v>13033</v>
      </c>
      <c r="AC3299" t="s">
        <v>4282</v>
      </c>
      <c r="AD3299" s="2">
        <v>609000</v>
      </c>
      <c r="AE3299" s="2">
        <v>1782000</v>
      </c>
      <c r="AF3299" s="2">
        <v>3202000</v>
      </c>
      <c r="AG3299">
        <v>9</v>
      </c>
      <c r="AH3299">
        <v>6</v>
      </c>
      <c r="AI3299">
        <v>35</v>
      </c>
      <c r="AK3299" s="1" t="e">
        <f t="shared" si="470"/>
        <v>#N/A</v>
      </c>
      <c r="AL3299" s="1" t="e">
        <f t="shared" si="464"/>
        <v>#N/A</v>
      </c>
      <c r="AM3299" s="1" t="e">
        <f t="shared" si="465"/>
        <v>#N/A</v>
      </c>
      <c r="AN3299" s="1" t="e">
        <f t="shared" si="466"/>
        <v>#N/A</v>
      </c>
      <c r="AO3299" s="1" t="e">
        <f t="shared" si="467"/>
        <v>#N/A</v>
      </c>
      <c r="AP3299" s="1" t="e">
        <f t="shared" si="468"/>
        <v>#N/A</v>
      </c>
      <c r="AQ3299" s="1" t="e">
        <f t="shared" si="469"/>
        <v>#N/A</v>
      </c>
    </row>
    <row r="3300" spans="1:43">
      <c r="A3300">
        <v>99</v>
      </c>
      <c r="B3300" t="s">
        <v>15570</v>
      </c>
      <c r="C3300" t="s">
        <v>5962</v>
      </c>
      <c r="D3300" t="e">
        <f t="shared" si="463"/>
        <v>#N/A</v>
      </c>
      <c r="K3300">
        <f t="shared" si="471"/>
        <v>1981</v>
      </c>
      <c r="L3300" t="s">
        <v>4636</v>
      </c>
      <c r="M3300" t="s">
        <v>6879</v>
      </c>
      <c r="N3300" t="s">
        <v>5019</v>
      </c>
      <c r="O3300" t="s">
        <v>15571</v>
      </c>
      <c r="P3300" t="s">
        <v>4829</v>
      </c>
      <c r="Q3300" t="s">
        <v>15572</v>
      </c>
      <c r="R3300" t="s">
        <v>15573</v>
      </c>
      <c r="AA3300">
        <v>4130</v>
      </c>
      <c r="AB3300" s="1">
        <v>13327</v>
      </c>
      <c r="AC3300" t="s">
        <v>4082</v>
      </c>
      <c r="AD3300" s="2">
        <v>1300000</v>
      </c>
      <c r="AE3300" s="2">
        <v>2868000</v>
      </c>
      <c r="AF3300" s="2">
        <v>5273000</v>
      </c>
      <c r="AG3300">
        <v>6</v>
      </c>
      <c r="AH3300">
        <v>26</v>
      </c>
      <c r="AI3300">
        <v>36</v>
      </c>
      <c r="AK3300" s="1" t="e">
        <f t="shared" si="470"/>
        <v>#N/A</v>
      </c>
      <c r="AL3300" s="1" t="e">
        <f t="shared" si="464"/>
        <v>#N/A</v>
      </c>
      <c r="AM3300" s="1" t="e">
        <f t="shared" si="465"/>
        <v>#N/A</v>
      </c>
      <c r="AN3300" s="1" t="e">
        <f t="shared" si="466"/>
        <v>#N/A</v>
      </c>
      <c r="AO3300" s="1" t="e">
        <f t="shared" si="467"/>
        <v>#N/A</v>
      </c>
      <c r="AP3300" s="1" t="e">
        <f t="shared" si="468"/>
        <v>#N/A</v>
      </c>
      <c r="AQ3300" s="1" t="e">
        <f t="shared" si="469"/>
        <v>#N/A</v>
      </c>
    </row>
    <row r="3301" spans="1:43">
      <c r="A3301">
        <v>100</v>
      </c>
      <c r="B3301" t="s">
        <v>15574</v>
      </c>
      <c r="C3301" t="s">
        <v>4660</v>
      </c>
      <c r="D3301" t="e">
        <f t="shared" si="463"/>
        <v>#N/A</v>
      </c>
      <c r="K3301">
        <f t="shared" si="471"/>
        <v>1981</v>
      </c>
      <c r="L3301" t="s">
        <v>4682</v>
      </c>
      <c r="M3301" t="s">
        <v>5095</v>
      </c>
      <c r="N3301" t="s">
        <v>5656</v>
      </c>
      <c r="O3301" t="s">
        <v>15575</v>
      </c>
      <c r="P3301" t="s">
        <v>15576</v>
      </c>
      <c r="Q3301" t="s">
        <v>15577</v>
      </c>
      <c r="R3301" t="s">
        <v>15578</v>
      </c>
      <c r="AA3301">
        <v>4109</v>
      </c>
      <c r="AB3301" s="1">
        <v>13185</v>
      </c>
      <c r="AC3301" t="s">
        <v>4061</v>
      </c>
      <c r="AD3301" s="2">
        <v>1500000</v>
      </c>
      <c r="AE3301" s="2">
        <v>163245</v>
      </c>
      <c r="AF3301" s="2">
        <v>163245</v>
      </c>
      <c r="AG3301">
        <v>2</v>
      </c>
      <c r="AH3301">
        <v>5</v>
      </c>
      <c r="AI3301">
        <v>36</v>
      </c>
      <c r="AK3301" s="1" t="e">
        <f t="shared" si="470"/>
        <v>#N/A</v>
      </c>
      <c r="AL3301" s="1" t="e">
        <f t="shared" si="464"/>
        <v>#N/A</v>
      </c>
      <c r="AM3301" s="1" t="e">
        <f t="shared" si="465"/>
        <v>#N/A</v>
      </c>
      <c r="AN3301" s="1" t="e">
        <f t="shared" si="466"/>
        <v>#N/A</v>
      </c>
      <c r="AO3301" s="1" t="e">
        <f t="shared" si="467"/>
        <v>#N/A</v>
      </c>
      <c r="AP3301" s="1" t="e">
        <f t="shared" si="468"/>
        <v>#N/A</v>
      </c>
      <c r="AQ3301" s="1" t="e">
        <f t="shared" si="469"/>
        <v>#N/A</v>
      </c>
    </row>
    <row r="3302" spans="1:43">
      <c r="A3302">
        <v>1</v>
      </c>
      <c r="B3302" t="s">
        <v>15579</v>
      </c>
      <c r="C3302" t="s">
        <v>4677</v>
      </c>
      <c r="D3302" t="e">
        <f t="shared" si="463"/>
        <v>#N/A</v>
      </c>
      <c r="K3302">
        <f t="shared" si="471"/>
        <v>1980</v>
      </c>
      <c r="L3302" t="s">
        <v>4829</v>
      </c>
      <c r="M3302" t="s">
        <v>15502</v>
      </c>
      <c r="N3302" t="s">
        <v>4565</v>
      </c>
      <c r="O3302" t="s">
        <v>4829</v>
      </c>
      <c r="P3302" t="s">
        <v>4829</v>
      </c>
      <c r="Q3302" t="s">
        <v>15503</v>
      </c>
      <c r="R3302" t="s">
        <v>4829</v>
      </c>
      <c r="AA3302">
        <v>4172</v>
      </c>
      <c r="AB3302" s="1">
        <v>13443</v>
      </c>
      <c r="AC3302" t="s">
        <v>4123</v>
      </c>
      <c r="AD3302" s="2">
        <v>1200000</v>
      </c>
      <c r="AE3302" s="2">
        <v>0</v>
      </c>
      <c r="AF3302" s="2">
        <v>0</v>
      </c>
      <c r="AG3302">
        <v>10</v>
      </c>
      <c r="AH3302">
        <v>20</v>
      </c>
      <c r="AI3302">
        <v>36</v>
      </c>
      <c r="AK3302" s="1" t="e">
        <f t="shared" si="470"/>
        <v>#N/A</v>
      </c>
      <c r="AL3302" s="1" t="e">
        <f t="shared" si="464"/>
        <v>#N/A</v>
      </c>
      <c r="AM3302" s="1" t="e">
        <f t="shared" si="465"/>
        <v>#N/A</v>
      </c>
      <c r="AN3302" s="1" t="e">
        <f t="shared" si="466"/>
        <v>#N/A</v>
      </c>
      <c r="AO3302" s="1" t="e">
        <f t="shared" si="467"/>
        <v>#N/A</v>
      </c>
      <c r="AP3302" s="1" t="e">
        <f t="shared" si="468"/>
        <v>#N/A</v>
      </c>
      <c r="AQ3302" s="1" t="e">
        <f t="shared" si="469"/>
        <v>#N/A</v>
      </c>
    </row>
    <row r="3303" spans="1:43">
      <c r="A3303">
        <v>2</v>
      </c>
      <c r="B3303" t="s">
        <v>15580</v>
      </c>
      <c r="C3303" t="s">
        <v>4677</v>
      </c>
      <c r="D3303" t="e">
        <f t="shared" si="463"/>
        <v>#N/A</v>
      </c>
      <c r="K3303">
        <f t="shared" si="471"/>
        <v>1980</v>
      </c>
      <c r="L3303" t="s">
        <v>4635</v>
      </c>
      <c r="AA3303">
        <v>4120</v>
      </c>
      <c r="AB3303" s="1">
        <v>13870</v>
      </c>
      <c r="AC3303" t="s">
        <v>4072</v>
      </c>
      <c r="AD3303" s="2">
        <v>1488000</v>
      </c>
      <c r="AE3303" s="2">
        <v>184925485</v>
      </c>
      <c r="AF3303" s="2">
        <v>184925485</v>
      </c>
      <c r="AG3303">
        <v>12</v>
      </c>
      <c r="AH3303">
        <v>21</v>
      </c>
      <c r="AI3303">
        <v>37</v>
      </c>
      <c r="AK3303" s="1" t="e">
        <f t="shared" si="470"/>
        <v>#N/A</v>
      </c>
      <c r="AL3303" s="1" t="e">
        <f t="shared" si="464"/>
        <v>#N/A</v>
      </c>
      <c r="AM3303" s="1" t="e">
        <f t="shared" si="465"/>
        <v>#N/A</v>
      </c>
      <c r="AN3303" s="1" t="e">
        <f t="shared" si="466"/>
        <v>#N/A</v>
      </c>
      <c r="AO3303" s="1" t="e">
        <f t="shared" si="467"/>
        <v>#N/A</v>
      </c>
      <c r="AP3303" s="1" t="e">
        <f t="shared" si="468"/>
        <v>#N/A</v>
      </c>
      <c r="AQ3303" s="1" t="e">
        <f t="shared" si="469"/>
        <v>#N/A</v>
      </c>
    </row>
    <row r="3304" spans="1:43">
      <c r="A3304">
        <v>3</v>
      </c>
      <c r="B3304" t="s">
        <v>15581</v>
      </c>
      <c r="C3304" t="s">
        <v>10764</v>
      </c>
      <c r="D3304" t="e">
        <f t="shared" si="463"/>
        <v>#N/A</v>
      </c>
      <c r="K3304">
        <f t="shared" si="471"/>
        <v>1980</v>
      </c>
      <c r="L3304" t="s">
        <v>4682</v>
      </c>
      <c r="M3304" t="s">
        <v>4707</v>
      </c>
      <c r="N3304" t="s">
        <v>4708</v>
      </c>
      <c r="O3304" t="s">
        <v>12269</v>
      </c>
      <c r="P3304" t="s">
        <v>15582</v>
      </c>
      <c r="Q3304" t="s">
        <v>15583</v>
      </c>
      <c r="R3304" t="s">
        <v>15584</v>
      </c>
      <c r="AA3304">
        <v>3973</v>
      </c>
      <c r="AB3304" s="1">
        <v>13881</v>
      </c>
      <c r="AC3304" t="s">
        <v>3929</v>
      </c>
      <c r="AD3304" s="2">
        <v>2000000</v>
      </c>
      <c r="AE3304" s="2">
        <v>4000000</v>
      </c>
      <c r="AF3304" s="2">
        <v>4000000</v>
      </c>
      <c r="AG3304">
        <v>1</v>
      </c>
      <c r="AH3304">
        <v>1</v>
      </c>
      <c r="AI3304">
        <v>38</v>
      </c>
      <c r="AK3304" s="1" t="e">
        <f t="shared" si="470"/>
        <v>#N/A</v>
      </c>
      <c r="AL3304" s="1" t="e">
        <f t="shared" si="464"/>
        <v>#N/A</v>
      </c>
      <c r="AM3304" s="1" t="e">
        <f t="shared" si="465"/>
        <v>#N/A</v>
      </c>
      <c r="AN3304" s="1" t="e">
        <f t="shared" si="466"/>
        <v>#N/A</v>
      </c>
      <c r="AO3304" s="1" t="e">
        <f t="shared" si="467"/>
        <v>#N/A</v>
      </c>
      <c r="AP3304" s="1" t="e">
        <f t="shared" si="468"/>
        <v>#N/A</v>
      </c>
      <c r="AQ3304" s="1" t="e">
        <f t="shared" si="469"/>
        <v>#N/A</v>
      </c>
    </row>
    <row r="3305" spans="1:43">
      <c r="A3305">
        <v>4</v>
      </c>
      <c r="B3305" t="s">
        <v>3678</v>
      </c>
      <c r="C3305" t="s">
        <v>4660</v>
      </c>
      <c r="D3305">
        <f t="shared" si="463"/>
        <v>3500000</v>
      </c>
      <c r="K3305">
        <f t="shared" si="471"/>
        <v>1980</v>
      </c>
      <c r="L3305" t="s">
        <v>4614</v>
      </c>
      <c r="M3305" t="s">
        <v>5095</v>
      </c>
      <c r="N3305" t="s">
        <v>4690</v>
      </c>
      <c r="O3305" t="s">
        <v>13531</v>
      </c>
      <c r="P3305" t="s">
        <v>15585</v>
      </c>
      <c r="Q3305" t="s">
        <v>15586</v>
      </c>
      <c r="R3305" t="s">
        <v>15587</v>
      </c>
      <c r="AA3305">
        <v>4070</v>
      </c>
      <c r="AB3305" s="1">
        <v>13881</v>
      </c>
      <c r="AC3305" t="s">
        <v>4023</v>
      </c>
      <c r="AD3305" s="2">
        <v>1644000</v>
      </c>
      <c r="AE3305" s="2">
        <v>4000000</v>
      </c>
      <c r="AF3305" s="2">
        <v>4000000</v>
      </c>
      <c r="AG3305">
        <v>1</v>
      </c>
      <c r="AH3305">
        <v>1</v>
      </c>
      <c r="AI3305">
        <v>38</v>
      </c>
      <c r="AK3305" s="1" t="e">
        <f t="shared" si="470"/>
        <v>#N/A</v>
      </c>
      <c r="AL3305" s="1" t="e">
        <f t="shared" si="464"/>
        <v>#N/A</v>
      </c>
      <c r="AM3305" s="1" t="e">
        <f t="shared" si="465"/>
        <v>#N/A</v>
      </c>
      <c r="AN3305" s="1" t="e">
        <f t="shared" si="466"/>
        <v>#N/A</v>
      </c>
      <c r="AO3305" s="1" t="e">
        <f t="shared" si="467"/>
        <v>#N/A</v>
      </c>
      <c r="AP3305" s="1" t="e">
        <f t="shared" si="468"/>
        <v>#N/A</v>
      </c>
      <c r="AQ3305" s="1" t="e">
        <f t="shared" si="469"/>
        <v>#N/A</v>
      </c>
    </row>
    <row r="3306" spans="1:43">
      <c r="A3306">
        <v>5</v>
      </c>
      <c r="B3306" t="s">
        <v>15588</v>
      </c>
      <c r="C3306" t="s">
        <v>4628</v>
      </c>
      <c r="D3306" t="e">
        <f t="shared" si="463"/>
        <v>#N/A</v>
      </c>
      <c r="K3306">
        <f t="shared" si="471"/>
        <v>1980</v>
      </c>
      <c r="L3306" t="s">
        <v>4614</v>
      </c>
      <c r="M3306" t="s">
        <v>4744</v>
      </c>
      <c r="N3306" t="s">
        <v>5285</v>
      </c>
      <c r="O3306" t="s">
        <v>12696</v>
      </c>
      <c r="P3306" t="s">
        <v>15589</v>
      </c>
      <c r="Q3306" t="s">
        <v>15590</v>
      </c>
      <c r="R3306" t="s">
        <v>15591</v>
      </c>
      <c r="AA3306">
        <v>3700</v>
      </c>
      <c r="AB3306" s="1">
        <v>14594</v>
      </c>
      <c r="AC3306" t="s">
        <v>3664</v>
      </c>
      <c r="AD3306" s="2">
        <v>3900000</v>
      </c>
      <c r="AE3306" s="2">
        <v>198680470</v>
      </c>
      <c r="AF3306" s="2">
        <v>390525192</v>
      </c>
      <c r="AG3306">
        <v>12</v>
      </c>
      <c r="AH3306">
        <v>15</v>
      </c>
      <c r="AI3306">
        <v>39</v>
      </c>
      <c r="AK3306" s="1" t="e">
        <f t="shared" si="470"/>
        <v>#N/A</v>
      </c>
      <c r="AL3306" s="1" t="e">
        <f t="shared" si="464"/>
        <v>#N/A</v>
      </c>
      <c r="AM3306" s="1" t="e">
        <f t="shared" si="465"/>
        <v>#N/A</v>
      </c>
      <c r="AN3306" s="1" t="e">
        <f t="shared" si="466"/>
        <v>#N/A</v>
      </c>
      <c r="AO3306" s="1" t="e">
        <f t="shared" si="467"/>
        <v>#N/A</v>
      </c>
      <c r="AP3306" s="1" t="e">
        <f t="shared" si="468"/>
        <v>#N/A</v>
      </c>
      <c r="AQ3306" s="1" t="e">
        <f t="shared" si="469"/>
        <v>#N/A</v>
      </c>
    </row>
    <row r="3307" spans="1:43">
      <c r="A3307">
        <v>6</v>
      </c>
      <c r="B3307" t="s">
        <v>2450</v>
      </c>
      <c r="C3307" t="s">
        <v>4628</v>
      </c>
      <c r="D3307">
        <f t="shared" si="463"/>
        <v>15000000</v>
      </c>
      <c r="K3307">
        <f t="shared" si="471"/>
        <v>1980</v>
      </c>
      <c r="L3307" t="s">
        <v>4682</v>
      </c>
      <c r="M3307" t="s">
        <v>4806</v>
      </c>
      <c r="N3307" t="s">
        <v>6344</v>
      </c>
      <c r="O3307" t="s">
        <v>10972</v>
      </c>
      <c r="P3307" t="s">
        <v>15592</v>
      </c>
      <c r="Q3307" t="s">
        <v>15593</v>
      </c>
      <c r="R3307" t="s">
        <v>15594</v>
      </c>
      <c r="AA3307">
        <v>3872</v>
      </c>
      <c r="AB3307" s="1">
        <v>14482</v>
      </c>
      <c r="AC3307" t="s">
        <v>3829</v>
      </c>
      <c r="AD3307" s="2">
        <v>2777000</v>
      </c>
      <c r="AE3307" s="2">
        <v>33711566</v>
      </c>
      <c r="AF3307" s="2">
        <v>33711566</v>
      </c>
      <c r="AG3307">
        <v>8</v>
      </c>
      <c r="AH3307">
        <v>25</v>
      </c>
      <c r="AI3307">
        <v>39</v>
      </c>
      <c r="AK3307" s="1" t="e">
        <f t="shared" si="470"/>
        <v>#N/A</v>
      </c>
      <c r="AL3307" s="1" t="e">
        <f t="shared" si="464"/>
        <v>#N/A</v>
      </c>
      <c r="AM3307" s="1" t="e">
        <f t="shared" si="465"/>
        <v>#N/A</v>
      </c>
      <c r="AN3307" s="1" t="e">
        <f t="shared" si="466"/>
        <v>#N/A</v>
      </c>
      <c r="AO3307" s="1" t="e">
        <f t="shared" si="467"/>
        <v>#N/A</v>
      </c>
      <c r="AP3307" s="1" t="e">
        <f t="shared" si="468"/>
        <v>#N/A</v>
      </c>
      <c r="AQ3307" s="1" t="e">
        <f t="shared" si="469"/>
        <v>#N/A</v>
      </c>
    </row>
    <row r="3308" spans="1:43">
      <c r="A3308">
        <v>7</v>
      </c>
      <c r="B3308" t="s">
        <v>15595</v>
      </c>
      <c r="C3308" t="s">
        <v>4621</v>
      </c>
      <c r="D3308" t="e">
        <f t="shared" si="463"/>
        <v>#N/A</v>
      </c>
      <c r="K3308">
        <f t="shared" si="471"/>
        <v>1980</v>
      </c>
      <c r="L3308" t="s">
        <v>4614</v>
      </c>
      <c r="M3308" t="s">
        <v>4823</v>
      </c>
      <c r="N3308" t="s">
        <v>6354</v>
      </c>
      <c r="O3308" t="s">
        <v>5834</v>
      </c>
      <c r="P3308" t="s">
        <v>15596</v>
      </c>
      <c r="Q3308" t="s">
        <v>15597</v>
      </c>
      <c r="R3308" t="s">
        <v>15598</v>
      </c>
      <c r="AA3308">
        <v>4086</v>
      </c>
      <c r="AB3308" s="1">
        <v>14246</v>
      </c>
      <c r="AC3308" t="s">
        <v>4039</v>
      </c>
      <c r="AD3308" s="2">
        <v>1500000</v>
      </c>
      <c r="AE3308" s="2">
        <v>9000000</v>
      </c>
      <c r="AF3308" s="2">
        <v>9000000</v>
      </c>
      <c r="AG3308">
        <v>1</v>
      </c>
      <c r="AH3308">
        <v>1</v>
      </c>
      <c r="AI3308">
        <v>39</v>
      </c>
      <c r="AK3308" s="1" t="e">
        <f t="shared" si="470"/>
        <v>#N/A</v>
      </c>
      <c r="AL3308" s="1" t="e">
        <f t="shared" si="464"/>
        <v>#N/A</v>
      </c>
      <c r="AM3308" s="1" t="e">
        <f t="shared" si="465"/>
        <v>#N/A</v>
      </c>
      <c r="AN3308" s="1" t="e">
        <f t="shared" si="466"/>
        <v>#N/A</v>
      </c>
      <c r="AO3308" s="1" t="e">
        <f t="shared" si="467"/>
        <v>#N/A</v>
      </c>
      <c r="AP3308" s="1" t="e">
        <f t="shared" si="468"/>
        <v>#N/A</v>
      </c>
      <c r="AQ3308" s="1" t="e">
        <f t="shared" si="469"/>
        <v>#N/A</v>
      </c>
    </row>
    <row r="3309" spans="1:43">
      <c r="A3309">
        <v>8</v>
      </c>
      <c r="B3309" t="s">
        <v>15599</v>
      </c>
      <c r="C3309" t="s">
        <v>4621</v>
      </c>
      <c r="D3309" t="e">
        <f t="shared" si="463"/>
        <v>#N/A</v>
      </c>
      <c r="K3309">
        <f t="shared" si="471"/>
        <v>1980</v>
      </c>
      <c r="L3309" t="s">
        <v>4614</v>
      </c>
      <c r="M3309" t="s">
        <v>4763</v>
      </c>
      <c r="N3309" t="s">
        <v>4684</v>
      </c>
      <c r="O3309" t="s">
        <v>14322</v>
      </c>
      <c r="P3309" t="s">
        <v>15600</v>
      </c>
      <c r="Q3309" t="s">
        <v>15601</v>
      </c>
      <c r="R3309" t="s">
        <v>15602</v>
      </c>
      <c r="AA3309">
        <v>3932</v>
      </c>
      <c r="AB3309" s="1">
        <v>14928</v>
      </c>
      <c r="AC3309" t="s">
        <v>3889</v>
      </c>
      <c r="AD3309" s="2">
        <v>2280000</v>
      </c>
      <c r="AE3309" s="2">
        <v>83320000</v>
      </c>
      <c r="AF3309" s="2">
        <v>83320000</v>
      </c>
      <c r="AG3309">
        <v>11</v>
      </c>
      <c r="AH3309">
        <v>13</v>
      </c>
      <c r="AI3309">
        <v>40</v>
      </c>
      <c r="AK3309" s="1" t="e">
        <f t="shared" si="470"/>
        <v>#N/A</v>
      </c>
      <c r="AL3309" s="1" t="e">
        <f t="shared" si="464"/>
        <v>#N/A</v>
      </c>
      <c r="AM3309" s="1" t="e">
        <f t="shared" si="465"/>
        <v>#N/A</v>
      </c>
      <c r="AN3309" s="1" t="e">
        <f t="shared" si="466"/>
        <v>#N/A</v>
      </c>
      <c r="AO3309" s="1" t="e">
        <f t="shared" si="467"/>
        <v>#N/A</v>
      </c>
      <c r="AP3309" s="1" t="e">
        <f t="shared" si="468"/>
        <v>#N/A</v>
      </c>
      <c r="AQ3309" s="1" t="e">
        <f t="shared" si="469"/>
        <v>#N/A</v>
      </c>
    </row>
    <row r="3310" spans="1:43">
      <c r="A3310">
        <v>9</v>
      </c>
      <c r="B3310" t="s">
        <v>15603</v>
      </c>
      <c r="C3310" t="s">
        <v>10764</v>
      </c>
      <c r="D3310" t="e">
        <f t="shared" si="463"/>
        <v>#N/A</v>
      </c>
      <c r="K3310">
        <f t="shared" si="471"/>
        <v>1980</v>
      </c>
      <c r="L3310" t="s">
        <v>4682</v>
      </c>
      <c r="M3310" t="s">
        <v>4637</v>
      </c>
      <c r="N3310" t="s">
        <v>9015</v>
      </c>
      <c r="O3310" t="s">
        <v>11483</v>
      </c>
      <c r="P3310" t="s">
        <v>15604</v>
      </c>
      <c r="Q3310" t="s">
        <v>15605</v>
      </c>
      <c r="R3310" t="s">
        <v>15606</v>
      </c>
      <c r="AA3310">
        <v>3960</v>
      </c>
      <c r="AB3310" s="1">
        <v>14611</v>
      </c>
      <c r="AC3310" t="s">
        <v>3916</v>
      </c>
      <c r="AD3310" s="2">
        <v>2000000</v>
      </c>
      <c r="AE3310" s="2">
        <v>9172000</v>
      </c>
      <c r="AF3310" s="2">
        <v>9172000</v>
      </c>
      <c r="AG3310">
        <v>1</v>
      </c>
      <c r="AH3310">
        <v>1</v>
      </c>
      <c r="AI3310">
        <v>40</v>
      </c>
      <c r="AK3310" s="1" t="e">
        <f t="shared" si="470"/>
        <v>#N/A</v>
      </c>
      <c r="AL3310" s="1" t="e">
        <f t="shared" si="464"/>
        <v>#N/A</v>
      </c>
      <c r="AM3310" s="1" t="e">
        <f t="shared" si="465"/>
        <v>#N/A</v>
      </c>
      <c r="AN3310" s="1" t="e">
        <f t="shared" si="466"/>
        <v>#N/A</v>
      </c>
      <c r="AO3310" s="1" t="e">
        <f t="shared" si="467"/>
        <v>#N/A</v>
      </c>
      <c r="AP3310" s="1" t="e">
        <f t="shared" si="468"/>
        <v>#N/A</v>
      </c>
      <c r="AQ3310" s="1" t="e">
        <f t="shared" si="469"/>
        <v>#N/A</v>
      </c>
    </row>
    <row r="3311" spans="1:43">
      <c r="A3311">
        <v>10</v>
      </c>
      <c r="B3311" t="s">
        <v>1691</v>
      </c>
      <c r="C3311" t="s">
        <v>4621</v>
      </c>
      <c r="D3311">
        <f t="shared" si="463"/>
        <v>27000000</v>
      </c>
      <c r="K3311">
        <f t="shared" si="471"/>
        <v>1980</v>
      </c>
      <c r="L3311" t="s">
        <v>4682</v>
      </c>
      <c r="M3311" t="s">
        <v>5559</v>
      </c>
      <c r="N3311" t="s">
        <v>4684</v>
      </c>
      <c r="O3311" t="s">
        <v>10806</v>
      </c>
      <c r="P3311" t="s">
        <v>15607</v>
      </c>
      <c r="Q3311" t="s">
        <v>15608</v>
      </c>
      <c r="R3311" t="s">
        <v>15609</v>
      </c>
      <c r="AA3311">
        <v>4142</v>
      </c>
      <c r="AB3311" s="1">
        <v>14611</v>
      </c>
      <c r="AC3311" t="s">
        <v>4094</v>
      </c>
      <c r="AD3311" s="2">
        <v>1288000</v>
      </c>
      <c r="AE3311" s="2">
        <v>6000000</v>
      </c>
      <c r="AF3311" s="2">
        <v>6000000</v>
      </c>
      <c r="AG3311">
        <v>1</v>
      </c>
      <c r="AH3311">
        <v>1</v>
      </c>
      <c r="AI3311">
        <v>40</v>
      </c>
      <c r="AK3311" s="1" t="e">
        <f t="shared" si="470"/>
        <v>#N/A</v>
      </c>
      <c r="AL3311" s="1" t="e">
        <f t="shared" si="464"/>
        <v>#N/A</v>
      </c>
      <c r="AM3311" s="1" t="e">
        <f t="shared" si="465"/>
        <v>#N/A</v>
      </c>
      <c r="AN3311" s="1" t="e">
        <f t="shared" si="466"/>
        <v>#N/A</v>
      </c>
      <c r="AO3311" s="1" t="e">
        <f t="shared" si="467"/>
        <v>#N/A</v>
      </c>
      <c r="AP3311" s="1" t="e">
        <f t="shared" si="468"/>
        <v>#N/A</v>
      </c>
      <c r="AQ3311" s="1" t="e">
        <f t="shared" si="469"/>
        <v>#N/A</v>
      </c>
    </row>
    <row r="3312" spans="1:43">
      <c r="A3312">
        <v>11</v>
      </c>
      <c r="B3312" t="s">
        <v>3322</v>
      </c>
      <c r="C3312" t="s">
        <v>4660</v>
      </c>
      <c r="D3312">
        <f t="shared" si="463"/>
        <v>6000000</v>
      </c>
      <c r="K3312">
        <f t="shared" si="471"/>
        <v>1980</v>
      </c>
      <c r="L3312" t="s">
        <v>4682</v>
      </c>
      <c r="M3312" t="s">
        <v>4823</v>
      </c>
      <c r="N3312" t="s">
        <v>4572</v>
      </c>
      <c r="O3312" t="s">
        <v>9088</v>
      </c>
      <c r="P3312" t="s">
        <v>15610</v>
      </c>
      <c r="Q3312" t="s">
        <v>15611</v>
      </c>
      <c r="R3312" t="s">
        <v>15612</v>
      </c>
      <c r="AA3312">
        <v>4148</v>
      </c>
      <c r="AB3312" s="1">
        <v>15277</v>
      </c>
      <c r="AC3312" t="s">
        <v>4100</v>
      </c>
      <c r="AD3312" s="2">
        <v>1250000</v>
      </c>
      <c r="AE3312" s="2">
        <v>0</v>
      </c>
      <c r="AF3312" s="2">
        <v>0</v>
      </c>
      <c r="AG3312">
        <v>10</v>
      </c>
      <c r="AH3312">
        <v>28</v>
      </c>
      <c r="AI3312">
        <v>41</v>
      </c>
      <c r="AK3312" s="1" t="e">
        <f t="shared" si="470"/>
        <v>#N/A</v>
      </c>
      <c r="AL3312" s="1" t="e">
        <f t="shared" si="464"/>
        <v>#N/A</v>
      </c>
      <c r="AM3312" s="1" t="e">
        <f t="shared" si="465"/>
        <v>#N/A</v>
      </c>
      <c r="AN3312" s="1" t="e">
        <f t="shared" si="466"/>
        <v>#N/A</v>
      </c>
      <c r="AO3312" s="1" t="e">
        <f t="shared" si="467"/>
        <v>#N/A</v>
      </c>
      <c r="AP3312" s="1" t="e">
        <f t="shared" si="468"/>
        <v>#N/A</v>
      </c>
      <c r="AQ3312" s="1" t="e">
        <f t="shared" si="469"/>
        <v>#N/A</v>
      </c>
    </row>
    <row r="3313" spans="1:43">
      <c r="A3313">
        <v>12</v>
      </c>
      <c r="B3313" t="s">
        <v>2042</v>
      </c>
      <c r="C3313" t="s">
        <v>4660</v>
      </c>
      <c r="D3313">
        <f t="shared" si="463"/>
        <v>20000000</v>
      </c>
      <c r="K3313">
        <f t="shared" si="471"/>
        <v>1980</v>
      </c>
      <c r="L3313" t="s">
        <v>4614</v>
      </c>
      <c r="M3313" t="s">
        <v>4872</v>
      </c>
      <c r="N3313" t="s">
        <v>5994</v>
      </c>
      <c r="O3313" t="s">
        <v>8713</v>
      </c>
      <c r="P3313" t="s">
        <v>15613</v>
      </c>
      <c r="Q3313" t="s">
        <v>15614</v>
      </c>
      <c r="R3313" t="s">
        <v>15615</v>
      </c>
      <c r="AA3313">
        <v>4537</v>
      </c>
      <c r="AB3313" s="1">
        <v>15661</v>
      </c>
      <c r="AC3313" t="s">
        <v>2712</v>
      </c>
      <c r="AD3313" s="2">
        <v>134000</v>
      </c>
      <c r="AE3313" s="2">
        <v>4000000</v>
      </c>
      <c r="AF3313" s="2">
        <v>8000000</v>
      </c>
      <c r="AG3313">
        <v>11</v>
      </c>
      <c r="AH3313">
        <v>16</v>
      </c>
      <c r="AI3313">
        <v>42</v>
      </c>
      <c r="AK3313" s="1" t="str">
        <f t="shared" si="470"/>
        <v>R</v>
      </c>
      <c r="AL3313" s="1" t="str">
        <f t="shared" si="464"/>
        <v>118 min</v>
      </c>
      <c r="AM3313" s="1" t="str">
        <f t="shared" si="465"/>
        <v>Drama, Fantasy, Horror</v>
      </c>
      <c r="AN3313" s="1" t="str">
        <f t="shared" si="466"/>
        <v>Paul Schrader</v>
      </c>
      <c r="AO3313" s="1" t="str">
        <f t="shared" si="467"/>
        <v>DeWitt Bodeen (story), Alan Ormsby (screenplay)</v>
      </c>
      <c r="AP3313" s="1" t="str">
        <f t="shared" si="468"/>
        <v>Nastassja Kinski, Malcolm McDowell, John Heard, Annette O'Toole</v>
      </c>
      <c r="AQ3313" s="1" t="str">
        <f t="shared" si="469"/>
        <v>Uni.</v>
      </c>
    </row>
    <row r="3314" spans="1:43">
      <c r="A3314">
        <v>13</v>
      </c>
      <c r="B3314" t="s">
        <v>15616</v>
      </c>
      <c r="C3314" t="s">
        <v>4660</v>
      </c>
      <c r="D3314" t="e">
        <f t="shared" si="463"/>
        <v>#N/A</v>
      </c>
      <c r="K3314">
        <f t="shared" si="471"/>
        <v>1980</v>
      </c>
      <c r="L3314" t="s">
        <v>4614</v>
      </c>
      <c r="M3314" t="s">
        <v>4661</v>
      </c>
      <c r="N3314" t="s">
        <v>15617</v>
      </c>
      <c r="O3314" t="s">
        <v>13022</v>
      </c>
      <c r="P3314" t="s">
        <v>15618</v>
      </c>
      <c r="Q3314" t="s">
        <v>15619</v>
      </c>
      <c r="R3314" t="s">
        <v>15620</v>
      </c>
      <c r="AA3314">
        <v>4188</v>
      </c>
      <c r="AB3314" s="1">
        <v>15729</v>
      </c>
      <c r="AC3314" t="s">
        <v>4139</v>
      </c>
      <c r="AD3314" s="2">
        <v>1039000</v>
      </c>
      <c r="AE3314" s="2">
        <v>10462500</v>
      </c>
      <c r="AF3314" s="2">
        <v>10462500</v>
      </c>
      <c r="AG3314">
        <v>1</v>
      </c>
      <c r="AH3314">
        <v>23</v>
      </c>
      <c r="AI3314">
        <v>43</v>
      </c>
      <c r="AK3314" s="1" t="e">
        <f t="shared" si="470"/>
        <v>#N/A</v>
      </c>
      <c r="AL3314" s="1" t="e">
        <f t="shared" si="464"/>
        <v>#N/A</v>
      </c>
      <c r="AM3314" s="1" t="e">
        <f t="shared" si="465"/>
        <v>#N/A</v>
      </c>
      <c r="AN3314" s="1" t="e">
        <f t="shared" si="466"/>
        <v>#N/A</v>
      </c>
      <c r="AO3314" s="1" t="e">
        <f t="shared" si="467"/>
        <v>#N/A</v>
      </c>
      <c r="AP3314" s="1" t="e">
        <f t="shared" si="468"/>
        <v>#N/A</v>
      </c>
      <c r="AQ3314" s="1" t="e">
        <f t="shared" si="469"/>
        <v>#N/A</v>
      </c>
    </row>
    <row r="3315" spans="1:43">
      <c r="A3315">
        <v>14</v>
      </c>
      <c r="B3315" t="s">
        <v>2212</v>
      </c>
      <c r="C3315" t="s">
        <v>4628</v>
      </c>
      <c r="D3315">
        <f t="shared" si="463"/>
        <v>19000000</v>
      </c>
      <c r="K3315">
        <f t="shared" si="471"/>
        <v>1980</v>
      </c>
      <c r="L3315" t="s">
        <v>4682</v>
      </c>
      <c r="M3315" t="s">
        <v>6700</v>
      </c>
      <c r="N3315" t="s">
        <v>4579</v>
      </c>
      <c r="O3315" t="s">
        <v>9267</v>
      </c>
      <c r="P3315" t="s">
        <v>15621</v>
      </c>
      <c r="Q3315" t="s">
        <v>15622</v>
      </c>
      <c r="R3315" t="s">
        <v>15623</v>
      </c>
      <c r="AA3315">
        <v>3880</v>
      </c>
      <c r="AB3315" s="1">
        <v>16064</v>
      </c>
      <c r="AC3315" t="s">
        <v>3837</v>
      </c>
      <c r="AD3315" s="2">
        <v>2627000</v>
      </c>
      <c r="AE3315" s="2">
        <v>5363000</v>
      </c>
      <c r="AF3315" s="2">
        <v>5363000</v>
      </c>
      <c r="AG3315">
        <v>12</v>
      </c>
      <c r="AH3315">
        <v>24</v>
      </c>
      <c r="AI3315">
        <v>43</v>
      </c>
      <c r="AK3315" s="1" t="e">
        <f t="shared" si="470"/>
        <v>#N/A</v>
      </c>
      <c r="AL3315" s="1" t="e">
        <f t="shared" si="464"/>
        <v>#N/A</v>
      </c>
      <c r="AM3315" s="1" t="e">
        <f t="shared" si="465"/>
        <v>#N/A</v>
      </c>
      <c r="AN3315" s="1" t="e">
        <f t="shared" si="466"/>
        <v>#N/A</v>
      </c>
      <c r="AO3315" s="1" t="e">
        <f t="shared" si="467"/>
        <v>#N/A</v>
      </c>
      <c r="AP3315" s="1" t="e">
        <f t="shared" si="468"/>
        <v>#N/A</v>
      </c>
      <c r="AQ3315" s="1" t="e">
        <f t="shared" si="469"/>
        <v>#N/A</v>
      </c>
    </row>
    <row r="3316" spans="1:43">
      <c r="A3316">
        <v>15</v>
      </c>
      <c r="B3316" t="s">
        <v>15624</v>
      </c>
      <c r="C3316" t="s">
        <v>10764</v>
      </c>
      <c r="D3316" t="e">
        <f t="shared" si="463"/>
        <v>#N/A</v>
      </c>
      <c r="K3316">
        <f t="shared" si="471"/>
        <v>1980</v>
      </c>
      <c r="L3316" t="s">
        <v>4614</v>
      </c>
      <c r="M3316" t="s">
        <v>4763</v>
      </c>
      <c r="N3316" t="s">
        <v>5174</v>
      </c>
      <c r="O3316" t="s">
        <v>15625</v>
      </c>
      <c r="P3316" t="s">
        <v>9727</v>
      </c>
      <c r="Q3316" t="s">
        <v>15626</v>
      </c>
      <c r="R3316" t="s">
        <v>15627</v>
      </c>
      <c r="AA3316">
        <v>3928</v>
      </c>
      <c r="AB3316" s="1">
        <v>16072</v>
      </c>
      <c r="AC3316" t="s">
        <v>3885</v>
      </c>
      <c r="AD3316" s="2">
        <v>2361000</v>
      </c>
      <c r="AE3316" s="2">
        <v>3500000</v>
      </c>
      <c r="AF3316" s="2">
        <v>3500000</v>
      </c>
      <c r="AG3316">
        <v>1</v>
      </c>
      <c r="AH3316">
        <v>1</v>
      </c>
      <c r="AI3316">
        <v>44</v>
      </c>
      <c r="AK3316" s="1" t="e">
        <f t="shared" si="470"/>
        <v>#N/A</v>
      </c>
      <c r="AL3316" s="1" t="e">
        <f t="shared" si="464"/>
        <v>#N/A</v>
      </c>
      <c r="AM3316" s="1" t="e">
        <f t="shared" si="465"/>
        <v>#N/A</v>
      </c>
      <c r="AN3316" s="1" t="e">
        <f t="shared" si="466"/>
        <v>#N/A</v>
      </c>
      <c r="AO3316" s="1" t="e">
        <f t="shared" si="467"/>
        <v>#N/A</v>
      </c>
      <c r="AP3316" s="1" t="e">
        <f t="shared" si="468"/>
        <v>#N/A</v>
      </c>
      <c r="AQ3316" s="1" t="e">
        <f t="shared" si="469"/>
        <v>#N/A</v>
      </c>
    </row>
    <row r="3317" spans="1:43">
      <c r="A3317">
        <v>16</v>
      </c>
      <c r="B3317" t="s">
        <v>15628</v>
      </c>
      <c r="C3317" t="s">
        <v>4621</v>
      </c>
      <c r="D3317" t="e">
        <f t="shared" si="463"/>
        <v>#N/A</v>
      </c>
      <c r="K3317">
        <f t="shared" si="471"/>
        <v>1980</v>
      </c>
      <c r="L3317" t="s">
        <v>4635</v>
      </c>
      <c r="AA3317">
        <v>3459</v>
      </c>
      <c r="AB3317" s="1">
        <v>16285</v>
      </c>
      <c r="AC3317" t="s">
        <v>3425</v>
      </c>
      <c r="AD3317" s="2">
        <v>5200000</v>
      </c>
      <c r="AE3317" s="2">
        <v>2000000</v>
      </c>
      <c r="AF3317" s="2">
        <v>2000000</v>
      </c>
      <c r="AG3317">
        <v>8</v>
      </c>
      <c r="AH3317">
        <v>1</v>
      </c>
      <c r="AI3317">
        <v>44</v>
      </c>
      <c r="AK3317" s="1" t="e">
        <f t="shared" si="470"/>
        <v>#N/A</v>
      </c>
      <c r="AL3317" s="1" t="e">
        <f t="shared" si="464"/>
        <v>#N/A</v>
      </c>
      <c r="AM3317" s="1" t="e">
        <f t="shared" si="465"/>
        <v>#N/A</v>
      </c>
      <c r="AN3317" s="1" t="e">
        <f t="shared" si="466"/>
        <v>#N/A</v>
      </c>
      <c r="AO3317" s="1" t="e">
        <f t="shared" si="467"/>
        <v>#N/A</v>
      </c>
      <c r="AP3317" s="1" t="e">
        <f t="shared" si="468"/>
        <v>#N/A</v>
      </c>
      <c r="AQ3317" s="1" t="e">
        <f t="shared" si="469"/>
        <v>#N/A</v>
      </c>
    </row>
    <row r="3318" spans="1:43">
      <c r="A3318">
        <v>17</v>
      </c>
      <c r="B3318" t="s">
        <v>3324</v>
      </c>
      <c r="C3318" t="s">
        <v>4628</v>
      </c>
      <c r="D3318">
        <f t="shared" si="463"/>
        <v>6000000</v>
      </c>
      <c r="K3318">
        <f t="shared" si="471"/>
        <v>1980</v>
      </c>
      <c r="L3318" t="s">
        <v>4682</v>
      </c>
      <c r="M3318" t="s">
        <v>4622</v>
      </c>
      <c r="N3318" t="s">
        <v>5014</v>
      </c>
      <c r="O3318" t="s">
        <v>6287</v>
      </c>
      <c r="P3318" t="s">
        <v>15629</v>
      </c>
      <c r="Q3318" t="s">
        <v>15630</v>
      </c>
      <c r="R3318" t="s">
        <v>15631</v>
      </c>
      <c r="AA3318">
        <v>4144</v>
      </c>
      <c r="AB3318" s="1">
        <v>16438</v>
      </c>
      <c r="AC3318" t="s">
        <v>4096</v>
      </c>
      <c r="AD3318" s="2">
        <v>1250000</v>
      </c>
      <c r="AE3318" s="2">
        <v>11000000</v>
      </c>
      <c r="AF3318" s="2">
        <v>11000000</v>
      </c>
      <c r="AG3318">
        <v>1</v>
      </c>
      <c r="AH3318">
        <v>1</v>
      </c>
      <c r="AI3318">
        <v>45</v>
      </c>
      <c r="AK3318" s="1" t="e">
        <f t="shared" si="470"/>
        <v>#N/A</v>
      </c>
      <c r="AL3318" s="1" t="e">
        <f t="shared" si="464"/>
        <v>#N/A</v>
      </c>
      <c r="AM3318" s="1" t="e">
        <f t="shared" si="465"/>
        <v>#N/A</v>
      </c>
      <c r="AN3318" s="1" t="e">
        <f t="shared" si="466"/>
        <v>#N/A</v>
      </c>
      <c r="AO3318" s="1" t="e">
        <f t="shared" si="467"/>
        <v>#N/A</v>
      </c>
      <c r="AP3318" s="1" t="e">
        <f t="shared" si="468"/>
        <v>#N/A</v>
      </c>
      <c r="AQ3318" s="1" t="e">
        <f t="shared" si="469"/>
        <v>#N/A</v>
      </c>
    </row>
    <row r="3319" spans="1:43">
      <c r="A3319">
        <v>18</v>
      </c>
      <c r="B3319" t="s">
        <v>15632</v>
      </c>
      <c r="C3319" t="s">
        <v>4660</v>
      </c>
      <c r="D3319" t="e">
        <f t="shared" si="463"/>
        <v>#N/A</v>
      </c>
      <c r="K3319">
        <f t="shared" si="471"/>
        <v>1980</v>
      </c>
      <c r="L3319" t="s">
        <v>4635</v>
      </c>
      <c r="AA3319">
        <v>3938</v>
      </c>
      <c r="AB3319" s="1">
        <v>16438</v>
      </c>
      <c r="AC3319" t="s">
        <v>3895</v>
      </c>
      <c r="AD3319" s="2">
        <v>2160000</v>
      </c>
      <c r="AE3319" s="2">
        <v>9132000</v>
      </c>
      <c r="AF3319" s="2">
        <v>9132000</v>
      </c>
      <c r="AG3319">
        <v>1</v>
      </c>
      <c r="AH3319">
        <v>1</v>
      </c>
      <c r="AI3319">
        <v>45</v>
      </c>
      <c r="AK3319" s="1" t="e">
        <f t="shared" si="470"/>
        <v>#N/A</v>
      </c>
      <c r="AL3319" s="1" t="e">
        <f t="shared" si="464"/>
        <v>#N/A</v>
      </c>
      <c r="AM3319" s="1" t="e">
        <f t="shared" si="465"/>
        <v>#N/A</v>
      </c>
      <c r="AN3319" s="1" t="e">
        <f t="shared" si="466"/>
        <v>#N/A</v>
      </c>
      <c r="AO3319" s="1" t="e">
        <f t="shared" si="467"/>
        <v>#N/A</v>
      </c>
      <c r="AP3319" s="1" t="e">
        <f t="shared" si="468"/>
        <v>#N/A</v>
      </c>
      <c r="AQ3319" s="1" t="e">
        <f t="shared" si="469"/>
        <v>#N/A</v>
      </c>
    </row>
    <row r="3320" spans="1:43">
      <c r="A3320">
        <v>19</v>
      </c>
      <c r="B3320" t="s">
        <v>15633</v>
      </c>
      <c r="C3320" t="s">
        <v>4677</v>
      </c>
      <c r="D3320" t="e">
        <f t="shared" si="463"/>
        <v>#N/A</v>
      </c>
      <c r="K3320">
        <f t="shared" si="471"/>
        <v>1980</v>
      </c>
      <c r="L3320" t="s">
        <v>4682</v>
      </c>
      <c r="M3320" t="s">
        <v>4661</v>
      </c>
      <c r="N3320" t="s">
        <v>4697</v>
      </c>
      <c r="O3320" t="s">
        <v>14552</v>
      </c>
      <c r="P3320" t="s">
        <v>15634</v>
      </c>
      <c r="Q3320" t="s">
        <v>15635</v>
      </c>
      <c r="R3320" t="s">
        <v>15636</v>
      </c>
      <c r="AA3320">
        <v>4090</v>
      </c>
      <c r="AB3320" s="1">
        <v>16741</v>
      </c>
      <c r="AC3320" t="s">
        <v>4043</v>
      </c>
      <c r="AD3320" s="2">
        <v>1500000</v>
      </c>
      <c r="AE3320" s="2">
        <v>7000000</v>
      </c>
      <c r="AF3320" s="2">
        <v>7000000</v>
      </c>
      <c r="AG3320">
        <v>10</v>
      </c>
      <c r="AH3320">
        <v>31</v>
      </c>
      <c r="AI3320">
        <v>45</v>
      </c>
      <c r="AK3320" s="1" t="e">
        <f t="shared" si="470"/>
        <v>#N/A</v>
      </c>
      <c r="AL3320" s="1" t="e">
        <f t="shared" si="464"/>
        <v>#N/A</v>
      </c>
      <c r="AM3320" s="1" t="e">
        <f t="shared" si="465"/>
        <v>#N/A</v>
      </c>
      <c r="AN3320" s="1" t="e">
        <f t="shared" si="466"/>
        <v>#N/A</v>
      </c>
      <c r="AO3320" s="1" t="e">
        <f t="shared" si="467"/>
        <v>#N/A</v>
      </c>
      <c r="AP3320" s="1" t="e">
        <f t="shared" si="468"/>
        <v>#N/A</v>
      </c>
      <c r="AQ3320" s="1" t="e">
        <f t="shared" si="469"/>
        <v>#N/A</v>
      </c>
    </row>
    <row r="3321" spans="1:43">
      <c r="A3321">
        <v>20</v>
      </c>
      <c r="B3321" t="s">
        <v>15637</v>
      </c>
      <c r="C3321" t="s">
        <v>4660</v>
      </c>
      <c r="D3321" t="e">
        <f t="shared" si="463"/>
        <v>#N/A</v>
      </c>
      <c r="K3321">
        <f t="shared" si="471"/>
        <v>1980</v>
      </c>
      <c r="L3321" t="s">
        <v>4682</v>
      </c>
      <c r="M3321" t="s">
        <v>4984</v>
      </c>
      <c r="N3321" t="s">
        <v>4852</v>
      </c>
      <c r="O3321" t="s">
        <v>15392</v>
      </c>
      <c r="P3321" t="s">
        <v>15638</v>
      </c>
      <c r="Q3321" t="s">
        <v>15639</v>
      </c>
      <c r="R3321" t="s">
        <v>15640</v>
      </c>
      <c r="AA3321">
        <v>3950</v>
      </c>
      <c r="AB3321" s="1">
        <v>16803</v>
      </c>
      <c r="AC3321" t="s">
        <v>2216</v>
      </c>
      <c r="AD3321" s="2">
        <v>2000000</v>
      </c>
      <c r="AE3321" s="2">
        <v>24464742</v>
      </c>
      <c r="AF3321" s="2">
        <v>24464742</v>
      </c>
      <c r="AG3321">
        <v>1</v>
      </c>
      <c r="AH3321">
        <v>1</v>
      </c>
      <c r="AI3321">
        <v>46</v>
      </c>
      <c r="AK3321" s="1" t="e">
        <f t="shared" si="470"/>
        <v>#N/A</v>
      </c>
      <c r="AL3321" s="1" t="e">
        <f t="shared" si="464"/>
        <v>#N/A</v>
      </c>
      <c r="AM3321" s="1" t="e">
        <f t="shared" si="465"/>
        <v>#N/A</v>
      </c>
      <c r="AN3321" s="1" t="e">
        <f t="shared" si="466"/>
        <v>#N/A</v>
      </c>
      <c r="AO3321" s="1" t="e">
        <f t="shared" si="467"/>
        <v>#N/A</v>
      </c>
      <c r="AP3321" s="1" t="e">
        <f t="shared" si="468"/>
        <v>#N/A</v>
      </c>
      <c r="AQ3321" s="1" t="e">
        <f t="shared" si="469"/>
        <v>#N/A</v>
      </c>
    </row>
    <row r="3322" spans="1:43">
      <c r="A3322">
        <v>21</v>
      </c>
      <c r="B3322" t="s">
        <v>3296</v>
      </c>
      <c r="C3322" t="s">
        <v>11759</v>
      </c>
      <c r="D3322">
        <f t="shared" si="463"/>
        <v>6500000</v>
      </c>
      <c r="K3322">
        <f t="shared" si="471"/>
        <v>1980</v>
      </c>
      <c r="L3322" t="s">
        <v>4563</v>
      </c>
      <c r="M3322" t="s">
        <v>4846</v>
      </c>
      <c r="N3322" t="s">
        <v>5811</v>
      </c>
      <c r="O3322" t="s">
        <v>8958</v>
      </c>
      <c r="P3322" t="s">
        <v>8958</v>
      </c>
      <c r="Q3322" t="s">
        <v>15641</v>
      </c>
      <c r="R3322" t="s">
        <v>15642</v>
      </c>
      <c r="AA3322">
        <v>3941</v>
      </c>
      <c r="AB3322" s="1">
        <v>17127</v>
      </c>
      <c r="AC3322" t="s">
        <v>3898</v>
      </c>
      <c r="AD3322" s="2">
        <v>2100000</v>
      </c>
      <c r="AE3322" s="2">
        <v>23600000</v>
      </c>
      <c r="AF3322" s="2">
        <v>23600000</v>
      </c>
      <c r="AG3322">
        <v>11</v>
      </c>
      <c r="AH3322">
        <v>21</v>
      </c>
      <c r="AI3322">
        <v>46</v>
      </c>
      <c r="AK3322" s="1" t="e">
        <f t="shared" si="470"/>
        <v>#N/A</v>
      </c>
      <c r="AL3322" s="1" t="e">
        <f t="shared" si="464"/>
        <v>#N/A</v>
      </c>
      <c r="AM3322" s="1" t="e">
        <f t="shared" si="465"/>
        <v>#N/A</v>
      </c>
      <c r="AN3322" s="1" t="e">
        <f t="shared" si="466"/>
        <v>#N/A</v>
      </c>
      <c r="AO3322" s="1" t="e">
        <f t="shared" si="467"/>
        <v>#N/A</v>
      </c>
      <c r="AP3322" s="1" t="e">
        <f t="shared" si="468"/>
        <v>#N/A</v>
      </c>
      <c r="AQ3322" s="1" t="e">
        <f t="shared" si="469"/>
        <v>#N/A</v>
      </c>
    </row>
    <row r="3323" spans="1:43">
      <c r="A3323">
        <v>22</v>
      </c>
      <c r="B3323" t="s">
        <v>15643</v>
      </c>
      <c r="C3323" t="s">
        <v>4621</v>
      </c>
      <c r="D3323" t="e">
        <f t="shared" si="463"/>
        <v>#N/A</v>
      </c>
      <c r="K3323">
        <f t="shared" si="471"/>
        <v>1980</v>
      </c>
      <c r="L3323" t="s">
        <v>4614</v>
      </c>
      <c r="M3323" t="s">
        <v>4744</v>
      </c>
      <c r="N3323" t="s">
        <v>5372</v>
      </c>
      <c r="O3323" t="s">
        <v>14309</v>
      </c>
      <c r="P3323" t="s">
        <v>15644</v>
      </c>
      <c r="Q3323" t="s">
        <v>15645</v>
      </c>
      <c r="R3323" t="s">
        <v>15646</v>
      </c>
      <c r="AA3323">
        <v>3366</v>
      </c>
      <c r="AB3323" s="1">
        <v>17167</v>
      </c>
      <c r="AC3323" t="s">
        <v>3333</v>
      </c>
      <c r="AD3323" s="2">
        <v>6000000</v>
      </c>
      <c r="AE3323" s="2">
        <v>20400000</v>
      </c>
      <c r="AF3323" s="2">
        <v>20400000</v>
      </c>
      <c r="AG3323">
        <v>12</v>
      </c>
      <c r="AH3323">
        <v>31</v>
      </c>
      <c r="AI3323">
        <v>46</v>
      </c>
      <c r="AK3323" s="1" t="e">
        <f t="shared" si="470"/>
        <v>#N/A</v>
      </c>
      <c r="AL3323" s="1" t="e">
        <f t="shared" si="464"/>
        <v>#N/A</v>
      </c>
      <c r="AM3323" s="1" t="e">
        <f t="shared" si="465"/>
        <v>#N/A</v>
      </c>
      <c r="AN3323" s="1" t="e">
        <f t="shared" si="466"/>
        <v>#N/A</v>
      </c>
      <c r="AO3323" s="1" t="e">
        <f t="shared" si="467"/>
        <v>#N/A</v>
      </c>
      <c r="AP3323" s="1" t="e">
        <f t="shared" si="468"/>
        <v>#N/A</v>
      </c>
      <c r="AQ3323" s="1" t="e">
        <f t="shared" si="469"/>
        <v>#N/A</v>
      </c>
    </row>
    <row r="3324" spans="1:43">
      <c r="A3324">
        <v>23</v>
      </c>
      <c r="B3324" t="s">
        <v>1367</v>
      </c>
      <c r="C3324" t="s">
        <v>4621</v>
      </c>
      <c r="D3324">
        <f t="shared" si="463"/>
        <v>35000000</v>
      </c>
      <c r="K3324">
        <f t="shared" si="471"/>
        <v>1980</v>
      </c>
      <c r="L3324" t="s">
        <v>4614</v>
      </c>
      <c r="M3324" t="s">
        <v>4707</v>
      </c>
      <c r="N3324" t="s">
        <v>4609</v>
      </c>
      <c r="O3324" t="s">
        <v>15647</v>
      </c>
      <c r="P3324" t="s">
        <v>15648</v>
      </c>
      <c r="Q3324" t="s">
        <v>15649</v>
      </c>
      <c r="R3324" t="s">
        <v>15650</v>
      </c>
      <c r="AA3324">
        <v>3770</v>
      </c>
      <c r="AB3324" s="1">
        <v>16803</v>
      </c>
      <c r="AC3324" t="s">
        <v>3730</v>
      </c>
      <c r="AD3324" s="2">
        <v>3180000</v>
      </c>
      <c r="AE3324" s="2">
        <v>6600000</v>
      </c>
      <c r="AF3324" s="2">
        <v>6600000</v>
      </c>
      <c r="AG3324">
        <v>1</v>
      </c>
      <c r="AH3324">
        <v>1</v>
      </c>
      <c r="AI3324">
        <v>46</v>
      </c>
      <c r="AK3324" s="1" t="e">
        <f t="shared" si="470"/>
        <v>#N/A</v>
      </c>
      <c r="AL3324" s="1" t="e">
        <f t="shared" si="464"/>
        <v>#N/A</v>
      </c>
      <c r="AM3324" s="1" t="e">
        <f t="shared" si="465"/>
        <v>#N/A</v>
      </c>
      <c r="AN3324" s="1" t="e">
        <f t="shared" si="466"/>
        <v>#N/A</v>
      </c>
      <c r="AO3324" s="1" t="e">
        <f t="shared" si="467"/>
        <v>#N/A</v>
      </c>
      <c r="AP3324" s="1" t="e">
        <f t="shared" si="468"/>
        <v>#N/A</v>
      </c>
      <c r="AQ3324" s="1" t="e">
        <f t="shared" si="469"/>
        <v>#N/A</v>
      </c>
    </row>
    <row r="3325" spans="1:43">
      <c r="A3325">
        <v>24</v>
      </c>
      <c r="B3325" t="s">
        <v>15651</v>
      </c>
      <c r="C3325" t="s">
        <v>4607</v>
      </c>
      <c r="D3325" t="e">
        <f t="shared" si="463"/>
        <v>#N/A</v>
      </c>
      <c r="K3325">
        <f t="shared" si="471"/>
        <v>1980</v>
      </c>
      <c r="L3325" t="s">
        <v>4635</v>
      </c>
      <c r="AA3325">
        <v>3961</v>
      </c>
      <c r="AB3325" s="1">
        <v>17168</v>
      </c>
      <c r="AC3325" t="s">
        <v>3917</v>
      </c>
      <c r="AD3325" s="2">
        <v>2000000</v>
      </c>
      <c r="AE3325" s="2">
        <v>7800000</v>
      </c>
      <c r="AF3325" s="2">
        <v>7800000</v>
      </c>
      <c r="AG3325">
        <v>1</v>
      </c>
      <c r="AH3325">
        <v>1</v>
      </c>
      <c r="AI3325">
        <v>47</v>
      </c>
      <c r="AK3325" s="1" t="e">
        <f t="shared" si="470"/>
        <v>#N/A</v>
      </c>
      <c r="AL3325" s="1" t="e">
        <f t="shared" si="464"/>
        <v>#N/A</v>
      </c>
      <c r="AM3325" s="1" t="e">
        <f t="shared" si="465"/>
        <v>#N/A</v>
      </c>
      <c r="AN3325" s="1" t="e">
        <f t="shared" si="466"/>
        <v>#N/A</v>
      </c>
      <c r="AO3325" s="1" t="e">
        <f t="shared" si="467"/>
        <v>#N/A</v>
      </c>
      <c r="AP3325" s="1" t="e">
        <f t="shared" si="468"/>
        <v>#N/A</v>
      </c>
      <c r="AQ3325" s="1" t="e">
        <f t="shared" si="469"/>
        <v>#N/A</v>
      </c>
    </row>
    <row r="3326" spans="1:43">
      <c r="A3326">
        <v>25</v>
      </c>
      <c r="B3326" t="s">
        <v>3446</v>
      </c>
      <c r="C3326" t="s">
        <v>4660</v>
      </c>
      <c r="D3326">
        <f t="shared" si="463"/>
        <v>5000000</v>
      </c>
      <c r="K3326">
        <f t="shared" si="471"/>
        <v>1980</v>
      </c>
      <c r="L3326" t="s">
        <v>4614</v>
      </c>
      <c r="M3326" t="s">
        <v>4823</v>
      </c>
      <c r="N3326" t="s">
        <v>4757</v>
      </c>
      <c r="O3326" t="s">
        <v>12371</v>
      </c>
      <c r="P3326" t="s">
        <v>15652</v>
      </c>
      <c r="Q3326" t="s">
        <v>15653</v>
      </c>
      <c r="R3326" t="s">
        <v>15654</v>
      </c>
      <c r="AA3326">
        <v>3803</v>
      </c>
      <c r="AB3326" s="1">
        <v>17533</v>
      </c>
      <c r="AC3326" t="s">
        <v>3763</v>
      </c>
      <c r="AD3326" s="2">
        <v>3000000</v>
      </c>
      <c r="AE3326" s="2">
        <v>9012000</v>
      </c>
      <c r="AF3326" s="2">
        <v>9012000</v>
      </c>
      <c r="AG3326">
        <v>1</v>
      </c>
      <c r="AH3326">
        <v>1</v>
      </c>
      <c r="AI3326">
        <v>48</v>
      </c>
      <c r="AK3326" s="1" t="e">
        <f t="shared" si="470"/>
        <v>#N/A</v>
      </c>
      <c r="AL3326" s="1" t="e">
        <f t="shared" si="464"/>
        <v>#N/A</v>
      </c>
      <c r="AM3326" s="1" t="e">
        <f t="shared" si="465"/>
        <v>#N/A</v>
      </c>
      <c r="AN3326" s="1" t="e">
        <f t="shared" si="466"/>
        <v>#N/A</v>
      </c>
      <c r="AO3326" s="1" t="e">
        <f t="shared" si="467"/>
        <v>#N/A</v>
      </c>
      <c r="AP3326" s="1" t="e">
        <f t="shared" si="468"/>
        <v>#N/A</v>
      </c>
      <c r="AQ3326" s="1" t="e">
        <f t="shared" si="469"/>
        <v>#N/A</v>
      </c>
    </row>
    <row r="3327" spans="1:43">
      <c r="A3327">
        <v>26</v>
      </c>
      <c r="B3327" t="s">
        <v>15655</v>
      </c>
      <c r="C3327" t="s">
        <v>4628</v>
      </c>
      <c r="D3327" t="e">
        <f t="shared" si="463"/>
        <v>#N/A</v>
      </c>
      <c r="K3327">
        <f t="shared" si="471"/>
        <v>1980</v>
      </c>
      <c r="L3327" t="s">
        <v>4614</v>
      </c>
      <c r="M3327" t="s">
        <v>4671</v>
      </c>
      <c r="N3327" t="s">
        <v>5652</v>
      </c>
      <c r="O3327" t="s">
        <v>5680</v>
      </c>
      <c r="P3327" t="s">
        <v>12647</v>
      </c>
      <c r="Q3327" t="s">
        <v>15656</v>
      </c>
      <c r="R3327" t="s">
        <v>15657</v>
      </c>
      <c r="AA3327">
        <v>3712</v>
      </c>
      <c r="AB3327" s="1">
        <v>17533</v>
      </c>
      <c r="AC3327" t="s">
        <v>3675</v>
      </c>
      <c r="AD3327" s="2">
        <v>3700000</v>
      </c>
      <c r="AE3327" s="2">
        <v>2956000</v>
      </c>
      <c r="AF3327" s="2">
        <v>2956000</v>
      </c>
      <c r="AG3327">
        <v>1</v>
      </c>
      <c r="AH3327">
        <v>1</v>
      </c>
      <c r="AI3327">
        <v>48</v>
      </c>
      <c r="AK3327" s="1" t="e">
        <f t="shared" si="470"/>
        <v>#N/A</v>
      </c>
      <c r="AL3327" s="1" t="e">
        <f t="shared" si="464"/>
        <v>#N/A</v>
      </c>
      <c r="AM3327" s="1" t="e">
        <f t="shared" si="465"/>
        <v>#N/A</v>
      </c>
      <c r="AN3327" s="1" t="e">
        <f t="shared" si="466"/>
        <v>#N/A</v>
      </c>
      <c r="AO3327" s="1" t="e">
        <f t="shared" si="467"/>
        <v>#N/A</v>
      </c>
      <c r="AP3327" s="1" t="e">
        <f t="shared" si="468"/>
        <v>#N/A</v>
      </c>
      <c r="AQ3327" s="1" t="e">
        <f t="shared" si="469"/>
        <v>#N/A</v>
      </c>
    </row>
    <row r="3328" spans="1:43">
      <c r="A3328">
        <v>27</v>
      </c>
      <c r="B3328" t="s">
        <v>2270</v>
      </c>
      <c r="C3328" t="s">
        <v>5962</v>
      </c>
      <c r="D3328">
        <f t="shared" si="463"/>
        <v>18000000</v>
      </c>
      <c r="K3328">
        <f t="shared" si="471"/>
        <v>1980</v>
      </c>
      <c r="L3328" t="s">
        <v>4682</v>
      </c>
      <c r="M3328" t="s">
        <v>5431</v>
      </c>
      <c r="N3328" t="s">
        <v>4801</v>
      </c>
      <c r="O3328" t="s">
        <v>4752</v>
      </c>
      <c r="P3328" t="s">
        <v>15658</v>
      </c>
      <c r="Q3328" t="s">
        <v>15659</v>
      </c>
      <c r="R3328" t="s">
        <v>15660</v>
      </c>
      <c r="AA3328">
        <v>4205</v>
      </c>
      <c r="AB3328" s="1">
        <v>17899</v>
      </c>
      <c r="AC3328" t="s">
        <v>4155</v>
      </c>
      <c r="AD3328" s="2">
        <v>1000000</v>
      </c>
      <c r="AE3328" s="2">
        <v>7800000</v>
      </c>
      <c r="AF3328" s="2">
        <v>7800000</v>
      </c>
      <c r="AG3328">
        <v>1</v>
      </c>
      <c r="AH3328">
        <v>1</v>
      </c>
      <c r="AI3328">
        <v>49</v>
      </c>
      <c r="AK3328" s="1" t="e">
        <f t="shared" si="470"/>
        <v>#N/A</v>
      </c>
      <c r="AL3328" s="1" t="e">
        <f t="shared" si="464"/>
        <v>#N/A</v>
      </c>
      <c r="AM3328" s="1" t="e">
        <f t="shared" si="465"/>
        <v>#N/A</v>
      </c>
      <c r="AN3328" s="1" t="e">
        <f t="shared" si="466"/>
        <v>#N/A</v>
      </c>
      <c r="AO3328" s="1" t="e">
        <f t="shared" si="467"/>
        <v>#N/A</v>
      </c>
      <c r="AP3328" s="1" t="e">
        <f t="shared" si="468"/>
        <v>#N/A</v>
      </c>
      <c r="AQ3328" s="1" t="e">
        <f t="shared" si="469"/>
        <v>#N/A</v>
      </c>
    </row>
    <row r="3329" spans="1:43">
      <c r="A3329">
        <v>28</v>
      </c>
      <c r="B3329" t="s">
        <v>15661</v>
      </c>
      <c r="C3329" t="s">
        <v>4621</v>
      </c>
      <c r="D3329" t="e">
        <f t="shared" si="463"/>
        <v>#N/A</v>
      </c>
      <c r="K3329">
        <f t="shared" si="471"/>
        <v>1980</v>
      </c>
      <c r="L3329" t="s">
        <v>4614</v>
      </c>
      <c r="M3329" t="s">
        <v>4984</v>
      </c>
      <c r="N3329" t="s">
        <v>15662</v>
      </c>
      <c r="O3329" t="s">
        <v>15663</v>
      </c>
      <c r="P3329" t="s">
        <v>15664</v>
      </c>
      <c r="Q3329" t="s">
        <v>15665</v>
      </c>
      <c r="R3329" t="s">
        <v>15666</v>
      </c>
      <c r="AA3329">
        <v>4072</v>
      </c>
      <c r="AB3329" s="1">
        <v>17899</v>
      </c>
      <c r="AC3329" t="s">
        <v>4025</v>
      </c>
      <c r="AD3329" s="2">
        <v>1600000</v>
      </c>
      <c r="AE3329" s="2">
        <v>5400000</v>
      </c>
      <c r="AF3329" s="2">
        <v>5400000</v>
      </c>
      <c r="AG3329">
        <v>1</v>
      </c>
      <c r="AH3329">
        <v>1</v>
      </c>
      <c r="AI3329">
        <v>49</v>
      </c>
      <c r="AK3329" s="1" t="e">
        <f t="shared" si="470"/>
        <v>#N/A</v>
      </c>
      <c r="AL3329" s="1" t="e">
        <f t="shared" si="464"/>
        <v>#N/A</v>
      </c>
      <c r="AM3329" s="1" t="e">
        <f t="shared" si="465"/>
        <v>#N/A</v>
      </c>
      <c r="AN3329" s="1" t="e">
        <f t="shared" si="466"/>
        <v>#N/A</v>
      </c>
      <c r="AO3329" s="1" t="e">
        <f t="shared" si="467"/>
        <v>#N/A</v>
      </c>
      <c r="AP3329" s="1" t="e">
        <f t="shared" si="468"/>
        <v>#N/A</v>
      </c>
      <c r="AQ3329" s="1" t="e">
        <f t="shared" si="469"/>
        <v>#N/A</v>
      </c>
    </row>
    <row r="3330" spans="1:43">
      <c r="A3330">
        <v>29</v>
      </c>
      <c r="B3330" t="s">
        <v>15667</v>
      </c>
      <c r="C3330" t="s">
        <v>4660</v>
      </c>
      <c r="D3330" t="e">
        <f t="shared" si="463"/>
        <v>#N/A</v>
      </c>
      <c r="K3330">
        <f t="shared" si="471"/>
        <v>1980</v>
      </c>
      <c r="L3330" t="s">
        <v>4682</v>
      </c>
      <c r="M3330" t="s">
        <v>4683</v>
      </c>
      <c r="N3330" t="s">
        <v>4893</v>
      </c>
      <c r="O3330" t="s">
        <v>13439</v>
      </c>
      <c r="P3330" t="s">
        <v>13439</v>
      </c>
      <c r="Q3330" t="s">
        <v>15668</v>
      </c>
      <c r="R3330" t="s">
        <v>15669</v>
      </c>
      <c r="AA3330">
        <v>3859</v>
      </c>
      <c r="AB3330" s="1">
        <v>18309</v>
      </c>
      <c r="AC3330" t="s">
        <v>3817</v>
      </c>
      <c r="AD3330" s="2">
        <v>2900000</v>
      </c>
      <c r="AE3330" s="2">
        <v>85000000</v>
      </c>
      <c r="AF3330" s="2">
        <v>85000000</v>
      </c>
      <c r="AG3330">
        <v>2</v>
      </c>
      <c r="AH3330">
        <v>15</v>
      </c>
      <c r="AI3330">
        <v>50</v>
      </c>
      <c r="AK3330" s="1" t="e">
        <f t="shared" si="470"/>
        <v>#N/A</v>
      </c>
      <c r="AL3330" s="1" t="e">
        <f t="shared" si="464"/>
        <v>#N/A</v>
      </c>
      <c r="AM3330" s="1" t="e">
        <f t="shared" si="465"/>
        <v>#N/A</v>
      </c>
      <c r="AN3330" s="1" t="e">
        <f t="shared" si="466"/>
        <v>#N/A</v>
      </c>
      <c r="AO3330" s="1" t="e">
        <f t="shared" si="467"/>
        <v>#N/A</v>
      </c>
      <c r="AP3330" s="1" t="e">
        <f t="shared" si="468"/>
        <v>#N/A</v>
      </c>
      <c r="AQ3330" s="1" t="e">
        <f t="shared" si="469"/>
        <v>#N/A</v>
      </c>
    </row>
    <row r="3331" spans="1:43">
      <c r="A3331">
        <v>30</v>
      </c>
      <c r="B3331" t="s">
        <v>15670</v>
      </c>
      <c r="C3331" t="s">
        <v>4677</v>
      </c>
      <c r="D3331" t="e">
        <f t="shared" ref="D3331:D3394" si="472">VLOOKUP(B3331,AC3330:AF13329,2,FALSE)</f>
        <v>#N/A</v>
      </c>
      <c r="K3331">
        <f t="shared" si="471"/>
        <v>1980</v>
      </c>
      <c r="L3331" t="s">
        <v>4614</v>
      </c>
      <c r="M3331" t="s">
        <v>4615</v>
      </c>
      <c r="N3331" t="s">
        <v>5279</v>
      </c>
      <c r="O3331" t="s">
        <v>11326</v>
      </c>
      <c r="P3331" t="s">
        <v>15671</v>
      </c>
      <c r="Q3331" t="s">
        <v>15672</v>
      </c>
      <c r="R3331" t="s">
        <v>15673</v>
      </c>
      <c r="AA3331">
        <v>3707</v>
      </c>
      <c r="AB3331" s="1">
        <v>18400</v>
      </c>
      <c r="AC3331" t="s">
        <v>3670</v>
      </c>
      <c r="AD3331" s="2">
        <v>3768785</v>
      </c>
      <c r="AE3331" s="2">
        <v>8000000</v>
      </c>
      <c r="AF3331" s="2">
        <v>8000000</v>
      </c>
      <c r="AG3331">
        <v>5</v>
      </c>
      <c r="AH3331">
        <v>17</v>
      </c>
      <c r="AI3331">
        <v>50</v>
      </c>
      <c r="AK3331" s="1" t="e">
        <f t="shared" si="470"/>
        <v>#N/A</v>
      </c>
      <c r="AL3331" s="1" t="e">
        <f t="shared" ref="AL3331:AL3394" si="473">VLOOKUP($AC3331,$B$2:$R$10000,12,FALSE)</f>
        <v>#N/A</v>
      </c>
      <c r="AM3331" s="1" t="e">
        <f t="shared" ref="AM3331:AM3394" si="474">VLOOKUP($AC3331,$B$2:$R$10000,13,FALSE)</f>
        <v>#N/A</v>
      </c>
      <c r="AN3331" s="1" t="e">
        <f t="shared" ref="AN3331:AN3394" si="475">VLOOKUP($AC3331,$B$2:$R$10000,14,FALSE)</f>
        <v>#N/A</v>
      </c>
      <c r="AO3331" s="1" t="e">
        <f t="shared" ref="AO3331:AO3394" si="476">VLOOKUP($AC3331,$B$2:$R$10000,15,FALSE)</f>
        <v>#N/A</v>
      </c>
      <c r="AP3331" s="1" t="e">
        <f t="shared" ref="AP3331:AP3394" si="477">VLOOKUP($AC3331,$B$2:$R$10000,16,FALSE)</f>
        <v>#N/A</v>
      </c>
      <c r="AQ3331" s="1" t="e">
        <f t="shared" si="469"/>
        <v>#N/A</v>
      </c>
    </row>
    <row r="3332" spans="1:43">
      <c r="A3332">
        <v>31</v>
      </c>
      <c r="B3332" t="s">
        <v>2264</v>
      </c>
      <c r="C3332" t="s">
        <v>15391</v>
      </c>
      <c r="D3332">
        <f t="shared" si="472"/>
        <v>1000000</v>
      </c>
      <c r="K3332">
        <f t="shared" si="471"/>
        <v>1980</v>
      </c>
      <c r="L3332" t="s">
        <v>4682</v>
      </c>
      <c r="M3332" t="s">
        <v>4903</v>
      </c>
      <c r="N3332" t="s">
        <v>4579</v>
      </c>
      <c r="O3332" t="s">
        <v>10247</v>
      </c>
      <c r="P3332" t="s">
        <v>15325</v>
      </c>
      <c r="Q3332" t="s">
        <v>15674</v>
      </c>
      <c r="R3332" t="s">
        <v>15675</v>
      </c>
      <c r="AA3332">
        <v>3146</v>
      </c>
      <c r="AB3332" s="1">
        <v>18682</v>
      </c>
      <c r="AC3332" t="s">
        <v>3119</v>
      </c>
      <c r="AD3332" s="2">
        <v>8250000</v>
      </c>
      <c r="AE3332" s="2">
        <v>30000000</v>
      </c>
      <c r="AF3332" s="2">
        <v>30000000</v>
      </c>
      <c r="AG3332">
        <v>2</v>
      </c>
      <c r="AH3332">
        <v>23</v>
      </c>
      <c r="AI3332">
        <v>51</v>
      </c>
      <c r="AK3332" s="1" t="e">
        <f t="shared" si="470"/>
        <v>#N/A</v>
      </c>
      <c r="AL3332" s="1" t="e">
        <f t="shared" si="473"/>
        <v>#N/A</v>
      </c>
      <c r="AM3332" s="1" t="e">
        <f t="shared" si="474"/>
        <v>#N/A</v>
      </c>
      <c r="AN3332" s="1" t="e">
        <f t="shared" si="475"/>
        <v>#N/A</v>
      </c>
      <c r="AO3332" s="1" t="e">
        <f t="shared" si="476"/>
        <v>#N/A</v>
      </c>
      <c r="AP3332" s="1" t="e">
        <f t="shared" si="477"/>
        <v>#N/A</v>
      </c>
      <c r="AQ3332" s="1" t="e">
        <f t="shared" si="469"/>
        <v>#N/A</v>
      </c>
    </row>
    <row r="3333" spans="1:43">
      <c r="A3333">
        <v>32</v>
      </c>
      <c r="B3333" t="s">
        <v>15676</v>
      </c>
      <c r="C3333" t="s">
        <v>5962</v>
      </c>
      <c r="D3333" t="e">
        <f t="shared" si="472"/>
        <v>#N/A</v>
      </c>
      <c r="K3333">
        <f t="shared" si="471"/>
        <v>1980</v>
      </c>
      <c r="L3333" t="s">
        <v>4635</v>
      </c>
      <c r="AA3333">
        <v>3929</v>
      </c>
      <c r="AB3333" s="1">
        <v>18895</v>
      </c>
      <c r="AC3333" t="s">
        <v>3886</v>
      </c>
      <c r="AD3333" s="2">
        <v>2300000</v>
      </c>
      <c r="AE3333" s="2">
        <v>11000000</v>
      </c>
      <c r="AF3333" s="2">
        <v>11000000</v>
      </c>
      <c r="AG3333">
        <v>9</v>
      </c>
      <c r="AH3333">
        <v>24</v>
      </c>
      <c r="AI3333">
        <v>51</v>
      </c>
      <c r="AK3333" s="1" t="e">
        <f t="shared" si="470"/>
        <v>#N/A</v>
      </c>
      <c r="AL3333" s="1" t="e">
        <f t="shared" si="473"/>
        <v>#N/A</v>
      </c>
      <c r="AM3333" s="1" t="e">
        <f t="shared" si="474"/>
        <v>#N/A</v>
      </c>
      <c r="AN3333" s="1" t="e">
        <f t="shared" si="475"/>
        <v>#N/A</v>
      </c>
      <c r="AO3333" s="1" t="e">
        <f t="shared" si="476"/>
        <v>#N/A</v>
      </c>
      <c r="AP3333" s="1" t="e">
        <f t="shared" si="477"/>
        <v>#N/A</v>
      </c>
      <c r="AQ3333" s="1" t="e">
        <f t="shared" ref="AQ3333:AQ3396" si="478">VLOOKUP($AC3333,$B$2:$R$10000,2,FALSE)</f>
        <v>#N/A</v>
      </c>
    </row>
    <row r="3334" spans="1:43">
      <c r="A3334">
        <v>33</v>
      </c>
      <c r="B3334" t="s">
        <v>15677</v>
      </c>
      <c r="C3334" t="s">
        <v>10764</v>
      </c>
      <c r="D3334" t="e">
        <f t="shared" si="472"/>
        <v>#N/A</v>
      </c>
      <c r="K3334">
        <f t="shared" si="471"/>
        <v>1980</v>
      </c>
      <c r="L3334" t="s">
        <v>4635</v>
      </c>
      <c r="AA3334">
        <v>4045</v>
      </c>
      <c r="AB3334" s="1">
        <v>18889</v>
      </c>
      <c r="AC3334" t="s">
        <v>3998</v>
      </c>
      <c r="AD3334" s="2">
        <v>1800000</v>
      </c>
      <c r="AE3334" s="2">
        <v>8000000</v>
      </c>
      <c r="AF3334" s="2">
        <v>8000000</v>
      </c>
      <c r="AG3334">
        <v>9</v>
      </c>
      <c r="AH3334">
        <v>18</v>
      </c>
      <c r="AI3334">
        <v>51</v>
      </c>
      <c r="AK3334" s="1" t="e">
        <f t="shared" si="470"/>
        <v>#N/A</v>
      </c>
      <c r="AL3334" s="1" t="e">
        <f t="shared" si="473"/>
        <v>#N/A</v>
      </c>
      <c r="AM3334" s="1" t="e">
        <f t="shared" si="474"/>
        <v>#N/A</v>
      </c>
      <c r="AN3334" s="1" t="e">
        <f t="shared" si="475"/>
        <v>#N/A</v>
      </c>
      <c r="AO3334" s="1" t="e">
        <f t="shared" si="476"/>
        <v>#N/A</v>
      </c>
      <c r="AP3334" s="1" t="e">
        <f t="shared" si="477"/>
        <v>#N/A</v>
      </c>
      <c r="AQ3334" s="1" t="e">
        <f t="shared" si="478"/>
        <v>#N/A</v>
      </c>
    </row>
    <row r="3335" spans="1:43">
      <c r="A3335">
        <v>34</v>
      </c>
      <c r="B3335" t="s">
        <v>15678</v>
      </c>
      <c r="C3335" t="s">
        <v>4628</v>
      </c>
      <c r="D3335" t="e">
        <f t="shared" si="472"/>
        <v>#N/A</v>
      </c>
      <c r="K3335">
        <f t="shared" si="471"/>
        <v>1980</v>
      </c>
      <c r="L3335" t="s">
        <v>4682</v>
      </c>
      <c r="M3335" t="s">
        <v>4615</v>
      </c>
      <c r="N3335" t="s">
        <v>7411</v>
      </c>
      <c r="O3335" t="s">
        <v>15679</v>
      </c>
      <c r="P3335" t="s">
        <v>15680</v>
      </c>
      <c r="Q3335" t="s">
        <v>15681</v>
      </c>
      <c r="R3335" t="s">
        <v>15682</v>
      </c>
      <c r="AA3335">
        <v>4156</v>
      </c>
      <c r="AB3335" s="1">
        <v>18812</v>
      </c>
      <c r="AC3335" t="s">
        <v>4108</v>
      </c>
      <c r="AD3335" s="2">
        <v>1200000</v>
      </c>
      <c r="AE3335" s="2">
        <v>7000000</v>
      </c>
      <c r="AF3335" s="2">
        <v>7000000</v>
      </c>
      <c r="AG3335">
        <v>7</v>
      </c>
      <c r="AH3335">
        <v>3</v>
      </c>
      <c r="AI3335">
        <v>51</v>
      </c>
      <c r="AK3335" s="1" t="e">
        <f t="shared" si="470"/>
        <v>#N/A</v>
      </c>
      <c r="AL3335" s="1" t="e">
        <f t="shared" si="473"/>
        <v>#N/A</v>
      </c>
      <c r="AM3335" s="1" t="e">
        <f t="shared" si="474"/>
        <v>#N/A</v>
      </c>
      <c r="AN3335" s="1" t="e">
        <f t="shared" si="475"/>
        <v>#N/A</v>
      </c>
      <c r="AO3335" s="1" t="e">
        <f t="shared" si="476"/>
        <v>#N/A</v>
      </c>
      <c r="AP3335" s="1" t="e">
        <f t="shared" si="477"/>
        <v>#N/A</v>
      </c>
      <c r="AQ3335" s="1" t="e">
        <f t="shared" si="478"/>
        <v>#N/A</v>
      </c>
    </row>
    <row r="3336" spans="1:43">
      <c r="A3336">
        <v>35</v>
      </c>
      <c r="B3336" t="s">
        <v>15683</v>
      </c>
      <c r="C3336" t="s">
        <v>4607</v>
      </c>
      <c r="D3336" t="e">
        <f t="shared" si="472"/>
        <v>#N/A</v>
      </c>
      <c r="K3336">
        <f t="shared" si="471"/>
        <v>1980</v>
      </c>
      <c r="L3336" t="s">
        <v>4635</v>
      </c>
      <c r="AA3336">
        <v>3853</v>
      </c>
      <c r="AB3336" s="1">
        <v>18837</v>
      </c>
      <c r="AC3336" t="s">
        <v>31</v>
      </c>
      <c r="AD3336" s="2">
        <v>3000000</v>
      </c>
      <c r="AE3336" s="2">
        <v>0</v>
      </c>
      <c r="AF3336" s="2">
        <v>0</v>
      </c>
      <c r="AG3336">
        <v>7</v>
      </c>
      <c r="AH3336">
        <v>28</v>
      </c>
      <c r="AI3336">
        <v>51</v>
      </c>
      <c r="AK3336" s="1" t="e">
        <f t="shared" si="470"/>
        <v>#N/A</v>
      </c>
      <c r="AL3336" s="1" t="e">
        <f t="shared" si="473"/>
        <v>#N/A</v>
      </c>
      <c r="AM3336" s="1" t="e">
        <f t="shared" si="474"/>
        <v>#N/A</v>
      </c>
      <c r="AN3336" s="1" t="e">
        <f t="shared" si="475"/>
        <v>#N/A</v>
      </c>
      <c r="AO3336" s="1" t="e">
        <f t="shared" si="476"/>
        <v>#N/A</v>
      </c>
      <c r="AP3336" s="1" t="e">
        <f t="shared" si="477"/>
        <v>#N/A</v>
      </c>
      <c r="AQ3336" s="1" t="e">
        <f t="shared" si="478"/>
        <v>#N/A</v>
      </c>
    </row>
    <row r="3337" spans="1:43">
      <c r="A3337">
        <v>36</v>
      </c>
      <c r="B3337" t="s">
        <v>15684</v>
      </c>
      <c r="C3337" t="s">
        <v>5962</v>
      </c>
      <c r="D3337" t="e">
        <f t="shared" si="472"/>
        <v>#N/A</v>
      </c>
      <c r="K3337">
        <f t="shared" si="471"/>
        <v>1980</v>
      </c>
      <c r="L3337" t="s">
        <v>4682</v>
      </c>
      <c r="M3337" t="s">
        <v>4615</v>
      </c>
      <c r="N3337" t="s">
        <v>5728</v>
      </c>
      <c r="O3337" t="s">
        <v>8188</v>
      </c>
      <c r="P3337" t="s">
        <v>15685</v>
      </c>
      <c r="Q3337" t="s">
        <v>15686</v>
      </c>
      <c r="R3337" t="s">
        <v>15687</v>
      </c>
      <c r="AA3337">
        <v>3631</v>
      </c>
      <c r="AB3337" s="1">
        <v>19003</v>
      </c>
      <c r="AC3337" t="s">
        <v>3596</v>
      </c>
      <c r="AD3337" s="2">
        <v>4000000</v>
      </c>
      <c r="AE3337" s="2">
        <v>36000000</v>
      </c>
      <c r="AF3337" s="2">
        <v>36000000</v>
      </c>
      <c r="AG3337">
        <v>1</v>
      </c>
      <c r="AH3337">
        <v>10</v>
      </c>
      <c r="AI3337">
        <v>52</v>
      </c>
      <c r="AK3337" s="1" t="e">
        <f t="shared" si="470"/>
        <v>#N/A</v>
      </c>
      <c r="AL3337" s="1" t="e">
        <f t="shared" si="473"/>
        <v>#N/A</v>
      </c>
      <c r="AM3337" s="1" t="e">
        <f t="shared" si="474"/>
        <v>#N/A</v>
      </c>
      <c r="AN3337" s="1" t="e">
        <f t="shared" si="475"/>
        <v>#N/A</v>
      </c>
      <c r="AO3337" s="1" t="e">
        <f t="shared" si="476"/>
        <v>#N/A</v>
      </c>
      <c r="AP3337" s="1" t="e">
        <f t="shared" si="477"/>
        <v>#N/A</v>
      </c>
      <c r="AQ3337" s="1" t="e">
        <f t="shared" si="478"/>
        <v>#N/A</v>
      </c>
    </row>
    <row r="3338" spans="1:43">
      <c r="A3338">
        <v>37</v>
      </c>
      <c r="B3338" t="s">
        <v>15688</v>
      </c>
      <c r="C3338" t="s">
        <v>15689</v>
      </c>
      <c r="D3338" t="e">
        <f t="shared" si="472"/>
        <v>#N/A</v>
      </c>
      <c r="K3338">
        <f t="shared" si="471"/>
        <v>1980</v>
      </c>
      <c r="L3338" t="s">
        <v>4682</v>
      </c>
      <c r="M3338" t="s">
        <v>5184</v>
      </c>
      <c r="N3338" t="s">
        <v>8568</v>
      </c>
      <c r="O3338" t="s">
        <v>15690</v>
      </c>
      <c r="P3338" t="s">
        <v>15691</v>
      </c>
      <c r="Q3338" t="s">
        <v>15692</v>
      </c>
      <c r="R3338" t="s">
        <v>15693</v>
      </c>
      <c r="AA3338">
        <v>4321</v>
      </c>
      <c r="AB3338" s="1">
        <v>18994</v>
      </c>
      <c r="AC3338" t="s">
        <v>4270</v>
      </c>
      <c r="AD3338" s="2">
        <v>730000</v>
      </c>
      <c r="AE3338" s="2">
        <v>8000000</v>
      </c>
      <c r="AF3338" s="2">
        <v>8000000</v>
      </c>
      <c r="AG3338">
        <v>1</v>
      </c>
      <c r="AH3338">
        <v>1</v>
      </c>
      <c r="AI3338">
        <v>52</v>
      </c>
      <c r="AK3338" s="1" t="e">
        <f t="shared" si="470"/>
        <v>#N/A</v>
      </c>
      <c r="AL3338" s="1" t="e">
        <f t="shared" si="473"/>
        <v>#N/A</v>
      </c>
      <c r="AM3338" s="1" t="e">
        <f t="shared" si="474"/>
        <v>#N/A</v>
      </c>
      <c r="AN3338" s="1" t="e">
        <f t="shared" si="475"/>
        <v>#N/A</v>
      </c>
      <c r="AO3338" s="1" t="e">
        <f t="shared" si="476"/>
        <v>#N/A</v>
      </c>
      <c r="AP3338" s="1" t="e">
        <f t="shared" si="477"/>
        <v>#N/A</v>
      </c>
      <c r="AQ3338" s="1" t="e">
        <f t="shared" si="478"/>
        <v>#N/A</v>
      </c>
    </row>
    <row r="3339" spans="1:43">
      <c r="A3339">
        <v>38</v>
      </c>
      <c r="B3339" t="s">
        <v>15694</v>
      </c>
      <c r="C3339" t="s">
        <v>4607</v>
      </c>
      <c r="D3339" t="e">
        <f t="shared" si="472"/>
        <v>#N/A</v>
      </c>
      <c r="K3339">
        <f t="shared" si="471"/>
        <v>1980</v>
      </c>
      <c r="L3339" t="s">
        <v>4635</v>
      </c>
      <c r="AA3339">
        <v>3889</v>
      </c>
      <c r="AB3339" s="1">
        <v>19094</v>
      </c>
      <c r="AC3339" t="s">
        <v>3846</v>
      </c>
      <c r="AD3339" s="2">
        <v>2540000</v>
      </c>
      <c r="AE3339" s="2">
        <v>7200000</v>
      </c>
      <c r="AF3339" s="2">
        <v>7200000</v>
      </c>
      <c r="AG3339">
        <v>4</v>
      </c>
      <c r="AH3339">
        <v>10</v>
      </c>
      <c r="AI3339">
        <v>52</v>
      </c>
      <c r="AK3339" s="1" t="e">
        <f t="shared" si="470"/>
        <v>#N/A</v>
      </c>
      <c r="AL3339" s="1" t="e">
        <f t="shared" si="473"/>
        <v>#N/A</v>
      </c>
      <c r="AM3339" s="1" t="e">
        <f t="shared" si="474"/>
        <v>#N/A</v>
      </c>
      <c r="AN3339" s="1" t="e">
        <f t="shared" si="475"/>
        <v>#N/A</v>
      </c>
      <c r="AO3339" s="1" t="e">
        <f t="shared" si="476"/>
        <v>#N/A</v>
      </c>
      <c r="AP3339" s="1" t="e">
        <f t="shared" si="477"/>
        <v>#N/A</v>
      </c>
      <c r="AQ3339" s="1" t="e">
        <f t="shared" si="478"/>
        <v>#N/A</v>
      </c>
    </row>
    <row r="3340" spans="1:43">
      <c r="A3340">
        <v>39</v>
      </c>
      <c r="B3340" t="s">
        <v>15695</v>
      </c>
      <c r="C3340" t="s">
        <v>4628</v>
      </c>
      <c r="D3340" t="e">
        <f t="shared" si="472"/>
        <v>#N/A</v>
      </c>
      <c r="K3340">
        <f t="shared" si="471"/>
        <v>1980</v>
      </c>
      <c r="L3340" t="s">
        <v>4635</v>
      </c>
      <c r="AA3340">
        <v>3627</v>
      </c>
      <c r="AB3340" s="1">
        <v>19395</v>
      </c>
      <c r="AC3340" t="s">
        <v>284</v>
      </c>
      <c r="AD3340" s="2">
        <v>4000000</v>
      </c>
      <c r="AE3340" s="2">
        <v>87400000</v>
      </c>
      <c r="AF3340" s="2">
        <v>87400000</v>
      </c>
      <c r="AG3340">
        <v>2</v>
      </c>
      <c r="AH3340">
        <v>5</v>
      </c>
      <c r="AI3340">
        <v>53</v>
      </c>
      <c r="AK3340" s="1" t="str">
        <f t="shared" si="470"/>
        <v>PG</v>
      </c>
      <c r="AL3340" s="1" t="str">
        <f t="shared" si="473"/>
        <v>113 min</v>
      </c>
      <c r="AM3340" s="1" t="str">
        <f t="shared" si="474"/>
        <v>Adventure, Family, Fantasy</v>
      </c>
      <c r="AN3340" s="1" t="str">
        <f t="shared" si="475"/>
        <v>P.J. Hogan</v>
      </c>
      <c r="AO3340" s="1" t="str">
        <f t="shared" si="476"/>
        <v>J.M. Barrie (play), P.J. Hogan (screenplay), Michael Goldenberg (screenplay)</v>
      </c>
      <c r="AP3340" s="1" t="str">
        <f t="shared" si="477"/>
        <v>Jason Isaacs, Jeremy Sumpter, Rachel Hurd-Wood, Lynn Redgrave</v>
      </c>
      <c r="AQ3340" s="1" t="str">
        <f t="shared" si="478"/>
        <v>Uni.</v>
      </c>
    </row>
    <row r="3341" spans="1:43">
      <c r="A3341">
        <v>40</v>
      </c>
      <c r="B3341" t="s">
        <v>15696</v>
      </c>
      <c r="C3341" t="s">
        <v>4607</v>
      </c>
      <c r="D3341" t="e">
        <f t="shared" si="472"/>
        <v>#N/A</v>
      </c>
      <c r="K3341">
        <f t="shared" si="471"/>
        <v>1980</v>
      </c>
      <c r="L3341" t="s">
        <v>4636</v>
      </c>
      <c r="M3341" t="s">
        <v>4763</v>
      </c>
      <c r="N3341" t="s">
        <v>15697</v>
      </c>
      <c r="O3341" t="s">
        <v>15698</v>
      </c>
      <c r="P3341" t="s">
        <v>15699</v>
      </c>
      <c r="Q3341" t="s">
        <v>15700</v>
      </c>
      <c r="R3341" t="s">
        <v>15701</v>
      </c>
      <c r="AA3341">
        <v>3473</v>
      </c>
      <c r="AB3341" s="1">
        <v>19618</v>
      </c>
      <c r="AC3341" t="s">
        <v>3439</v>
      </c>
      <c r="AD3341" s="2">
        <v>5000000</v>
      </c>
      <c r="AE3341" s="2">
        <v>36000000</v>
      </c>
      <c r="AF3341" s="2">
        <v>36000000</v>
      </c>
      <c r="AG3341">
        <v>9</v>
      </c>
      <c r="AH3341">
        <v>16</v>
      </c>
      <c r="AI3341">
        <v>53</v>
      </c>
      <c r="AK3341" s="1" t="e">
        <f t="shared" si="470"/>
        <v>#N/A</v>
      </c>
      <c r="AL3341" s="1" t="e">
        <f t="shared" si="473"/>
        <v>#N/A</v>
      </c>
      <c r="AM3341" s="1" t="e">
        <f t="shared" si="474"/>
        <v>#N/A</v>
      </c>
      <c r="AN3341" s="1" t="e">
        <f t="shared" si="475"/>
        <v>#N/A</v>
      </c>
      <c r="AO3341" s="1" t="e">
        <f t="shared" si="476"/>
        <v>#N/A</v>
      </c>
      <c r="AP3341" s="1" t="e">
        <f t="shared" si="477"/>
        <v>#N/A</v>
      </c>
      <c r="AQ3341" s="1" t="e">
        <f t="shared" si="478"/>
        <v>#N/A</v>
      </c>
    </row>
    <row r="3342" spans="1:43">
      <c r="A3342">
        <v>41</v>
      </c>
      <c r="B3342" t="s">
        <v>15702</v>
      </c>
      <c r="C3342" t="s">
        <v>4660</v>
      </c>
      <c r="D3342" t="e">
        <f t="shared" si="472"/>
        <v>#N/A</v>
      </c>
      <c r="K3342">
        <f t="shared" si="471"/>
        <v>1980</v>
      </c>
      <c r="L3342" t="s">
        <v>4614</v>
      </c>
      <c r="M3342" t="s">
        <v>4666</v>
      </c>
      <c r="N3342" t="s">
        <v>6324</v>
      </c>
      <c r="O3342" t="s">
        <v>15703</v>
      </c>
      <c r="P3342" t="s">
        <v>15704</v>
      </c>
      <c r="Q3342" t="s">
        <v>15705</v>
      </c>
      <c r="R3342" t="s">
        <v>15706</v>
      </c>
      <c r="AA3342">
        <v>4069</v>
      </c>
      <c r="AB3342" s="1">
        <v>19576</v>
      </c>
      <c r="AC3342" t="s">
        <v>4022</v>
      </c>
      <c r="AD3342" s="2">
        <v>1650000</v>
      </c>
      <c r="AE3342" s="2">
        <v>30500000</v>
      </c>
      <c r="AF3342" s="2">
        <v>30500000</v>
      </c>
      <c r="AG3342">
        <v>8</v>
      </c>
      <c r="AH3342">
        <v>5</v>
      </c>
      <c r="AI3342">
        <v>53</v>
      </c>
      <c r="AK3342" s="1" t="e">
        <f t="shared" si="470"/>
        <v>#N/A</v>
      </c>
      <c r="AL3342" s="1" t="e">
        <f t="shared" si="473"/>
        <v>#N/A</v>
      </c>
      <c r="AM3342" s="1" t="e">
        <f t="shared" si="474"/>
        <v>#N/A</v>
      </c>
      <c r="AN3342" s="1" t="e">
        <f t="shared" si="475"/>
        <v>#N/A</v>
      </c>
      <c r="AO3342" s="1" t="e">
        <f t="shared" si="476"/>
        <v>#N/A</v>
      </c>
      <c r="AP3342" s="1" t="e">
        <f t="shared" si="477"/>
        <v>#N/A</v>
      </c>
      <c r="AQ3342" s="1" t="e">
        <f t="shared" si="478"/>
        <v>#N/A</v>
      </c>
    </row>
    <row r="3343" spans="1:43">
      <c r="A3343">
        <v>42</v>
      </c>
      <c r="B3343" t="s">
        <v>15707</v>
      </c>
      <c r="C3343" t="s">
        <v>5962</v>
      </c>
      <c r="D3343" t="e">
        <f t="shared" si="472"/>
        <v>#N/A</v>
      </c>
      <c r="K3343">
        <f t="shared" si="471"/>
        <v>1980</v>
      </c>
      <c r="L3343" t="s">
        <v>4614</v>
      </c>
      <c r="M3343" t="s">
        <v>5184</v>
      </c>
      <c r="N3343" t="s">
        <v>4887</v>
      </c>
      <c r="O3343" t="s">
        <v>15708</v>
      </c>
      <c r="P3343" t="s">
        <v>15709</v>
      </c>
      <c r="Q3343" t="s">
        <v>15710</v>
      </c>
      <c r="R3343" t="s">
        <v>15711</v>
      </c>
      <c r="AA3343">
        <v>4329</v>
      </c>
      <c r="AB3343" s="1">
        <v>19459</v>
      </c>
      <c r="AC3343" t="s">
        <v>1359</v>
      </c>
      <c r="AD3343" s="2">
        <v>658000</v>
      </c>
      <c r="AE3343" s="2">
        <v>23800000</v>
      </c>
      <c r="AF3343" s="2">
        <v>23800000</v>
      </c>
      <c r="AG3343">
        <v>4</v>
      </c>
      <c r="AH3343">
        <v>10</v>
      </c>
      <c r="AI3343">
        <v>53</v>
      </c>
      <c r="AK3343" s="1" t="str">
        <f t="shared" si="470"/>
        <v>R</v>
      </c>
      <c r="AL3343" s="1" t="str">
        <f t="shared" si="473"/>
        <v>113 min</v>
      </c>
      <c r="AM3343" s="1" t="str">
        <f t="shared" si="474"/>
        <v>Horror, Thriller</v>
      </c>
      <c r="AN3343" s="1" t="str">
        <f t="shared" si="475"/>
        <v>Jaume Collet-Serra</v>
      </c>
      <c r="AO3343" s="1" t="str">
        <f t="shared" si="476"/>
        <v>Charles Belden (story), Chad Hayes (screenplay), Carey Hayes (screenplay)</v>
      </c>
      <c r="AP3343" s="1" t="str">
        <f t="shared" si="477"/>
        <v>Elisha Cuthbert, Chad Michael Murray, Brian Van Holt, Paris Hilton</v>
      </c>
      <c r="AQ3343" s="1" t="str">
        <f t="shared" si="478"/>
        <v>WB</v>
      </c>
    </row>
    <row r="3344" spans="1:43">
      <c r="A3344">
        <v>43</v>
      </c>
      <c r="B3344" t="s">
        <v>15712</v>
      </c>
      <c r="C3344" t="s">
        <v>4660</v>
      </c>
      <c r="D3344" t="e">
        <f t="shared" si="472"/>
        <v>#N/A</v>
      </c>
      <c r="K3344">
        <f t="shared" si="471"/>
        <v>1980</v>
      </c>
      <c r="L3344" t="s">
        <v>4614</v>
      </c>
      <c r="M3344" t="s">
        <v>5159</v>
      </c>
      <c r="N3344" t="s">
        <v>15713</v>
      </c>
      <c r="O3344" t="s">
        <v>15714</v>
      </c>
      <c r="P3344" t="s">
        <v>15715</v>
      </c>
      <c r="Q3344" t="s">
        <v>15716</v>
      </c>
      <c r="R3344" t="s">
        <v>15717</v>
      </c>
      <c r="AA3344">
        <v>4491</v>
      </c>
      <c r="AB3344" s="1">
        <v>19523</v>
      </c>
      <c r="AC3344" t="s">
        <v>4437</v>
      </c>
      <c r="AD3344" s="2">
        <v>210000</v>
      </c>
      <c r="AE3344" s="2">
        <v>5000000</v>
      </c>
      <c r="AF3344" s="2">
        <v>5000000</v>
      </c>
      <c r="AG3344">
        <v>6</v>
      </c>
      <c r="AH3344">
        <v>13</v>
      </c>
      <c r="AI3344">
        <v>53</v>
      </c>
      <c r="AK3344" s="1" t="e">
        <f t="shared" si="470"/>
        <v>#N/A</v>
      </c>
      <c r="AL3344" s="1" t="e">
        <f t="shared" si="473"/>
        <v>#N/A</v>
      </c>
      <c r="AM3344" s="1" t="e">
        <f t="shared" si="474"/>
        <v>#N/A</v>
      </c>
      <c r="AN3344" s="1" t="e">
        <f t="shared" si="475"/>
        <v>#N/A</v>
      </c>
      <c r="AO3344" s="1" t="e">
        <f t="shared" si="476"/>
        <v>#N/A</v>
      </c>
      <c r="AP3344" s="1" t="e">
        <f t="shared" si="477"/>
        <v>#N/A</v>
      </c>
      <c r="AQ3344" s="1" t="e">
        <f t="shared" si="478"/>
        <v>#N/A</v>
      </c>
    </row>
    <row r="3345" spans="1:43">
      <c r="A3345">
        <v>44</v>
      </c>
      <c r="B3345" t="s">
        <v>15718</v>
      </c>
      <c r="C3345" t="s">
        <v>5962</v>
      </c>
      <c r="D3345" t="e">
        <f t="shared" si="472"/>
        <v>#N/A</v>
      </c>
      <c r="K3345">
        <f t="shared" si="471"/>
        <v>1980</v>
      </c>
      <c r="L3345" t="s">
        <v>4614</v>
      </c>
      <c r="M3345" t="s">
        <v>4622</v>
      </c>
      <c r="N3345" t="s">
        <v>5174</v>
      </c>
      <c r="O3345" t="s">
        <v>15719</v>
      </c>
      <c r="P3345" t="s">
        <v>15720</v>
      </c>
      <c r="Q3345" t="s">
        <v>15721</v>
      </c>
      <c r="R3345" t="s">
        <v>15722</v>
      </c>
      <c r="AA3345">
        <v>4147</v>
      </c>
      <c r="AB3345" s="1">
        <v>19380</v>
      </c>
      <c r="AC3345" t="s">
        <v>4099</v>
      </c>
      <c r="AD3345" s="2">
        <v>1250000</v>
      </c>
      <c r="AE3345" s="2">
        <v>2500000</v>
      </c>
      <c r="AF3345" s="2">
        <v>2500000</v>
      </c>
      <c r="AG3345">
        <v>1</v>
      </c>
      <c r="AH3345">
        <v>21</v>
      </c>
      <c r="AI3345">
        <v>53</v>
      </c>
      <c r="AK3345" s="1" t="e">
        <f t="shared" si="470"/>
        <v>#N/A</v>
      </c>
      <c r="AL3345" s="1" t="e">
        <f t="shared" si="473"/>
        <v>#N/A</v>
      </c>
      <c r="AM3345" s="1" t="e">
        <f t="shared" si="474"/>
        <v>#N/A</v>
      </c>
      <c r="AN3345" s="1" t="e">
        <f t="shared" si="475"/>
        <v>#N/A</v>
      </c>
      <c r="AO3345" s="1" t="e">
        <f t="shared" si="476"/>
        <v>#N/A</v>
      </c>
      <c r="AP3345" s="1" t="e">
        <f t="shared" si="477"/>
        <v>#N/A</v>
      </c>
      <c r="AQ3345" s="1" t="e">
        <f t="shared" si="478"/>
        <v>#N/A</v>
      </c>
    </row>
    <row r="3346" spans="1:43">
      <c r="A3346">
        <v>45</v>
      </c>
      <c r="B3346" t="s">
        <v>2935</v>
      </c>
      <c r="C3346" t="s">
        <v>6482</v>
      </c>
      <c r="D3346">
        <f t="shared" si="472"/>
        <v>10000000</v>
      </c>
      <c r="K3346">
        <f t="shared" si="471"/>
        <v>1980</v>
      </c>
      <c r="L3346" t="s">
        <v>4682</v>
      </c>
      <c r="M3346" t="s">
        <v>4763</v>
      </c>
      <c r="N3346" t="s">
        <v>15723</v>
      </c>
      <c r="O3346" t="s">
        <v>11332</v>
      </c>
      <c r="P3346" t="s">
        <v>15724</v>
      </c>
      <c r="Q3346" t="s">
        <v>15725</v>
      </c>
      <c r="R3346" t="s">
        <v>15726</v>
      </c>
      <c r="AA3346">
        <v>3477</v>
      </c>
      <c r="AB3346" s="1">
        <v>20081</v>
      </c>
      <c r="AC3346" t="s">
        <v>3443</v>
      </c>
      <c r="AD3346" s="2">
        <v>5000000</v>
      </c>
      <c r="AE3346" s="2">
        <v>28200000</v>
      </c>
      <c r="AF3346" s="2">
        <v>28200000</v>
      </c>
      <c r="AG3346">
        <v>12</v>
      </c>
      <c r="AH3346">
        <v>23</v>
      </c>
      <c r="AI3346">
        <v>54</v>
      </c>
      <c r="AK3346" s="1" t="e">
        <f t="shared" si="470"/>
        <v>#N/A</v>
      </c>
      <c r="AL3346" s="1" t="e">
        <f t="shared" si="473"/>
        <v>#N/A</v>
      </c>
      <c r="AM3346" s="1" t="e">
        <f t="shared" si="474"/>
        <v>#N/A</v>
      </c>
      <c r="AN3346" s="1" t="e">
        <f t="shared" si="475"/>
        <v>#N/A</v>
      </c>
      <c r="AO3346" s="1" t="e">
        <f t="shared" si="476"/>
        <v>#N/A</v>
      </c>
      <c r="AP3346" s="1" t="e">
        <f t="shared" si="477"/>
        <v>#N/A</v>
      </c>
      <c r="AQ3346" s="1" t="e">
        <f t="shared" si="478"/>
        <v>#N/A</v>
      </c>
    </row>
    <row r="3347" spans="1:43">
      <c r="A3347">
        <v>46</v>
      </c>
      <c r="B3347" t="s">
        <v>15727</v>
      </c>
      <c r="C3347" t="s">
        <v>4621</v>
      </c>
      <c r="D3347" t="e">
        <f t="shared" si="472"/>
        <v>#N/A</v>
      </c>
      <c r="K3347">
        <f t="shared" si="471"/>
        <v>1980</v>
      </c>
      <c r="L3347" t="s">
        <v>4635</v>
      </c>
      <c r="AA3347">
        <v>3497</v>
      </c>
      <c r="AB3347" s="1">
        <v>19725</v>
      </c>
      <c r="AC3347" t="s">
        <v>3463</v>
      </c>
      <c r="AD3347" s="2">
        <v>5000000</v>
      </c>
      <c r="AE3347" s="2">
        <v>15000000</v>
      </c>
      <c r="AF3347" s="2">
        <v>15000000</v>
      </c>
      <c r="AG3347">
        <v>1</v>
      </c>
      <c r="AH3347">
        <v>1</v>
      </c>
      <c r="AI3347">
        <v>54</v>
      </c>
      <c r="AK3347" s="1" t="e">
        <f t="shared" ref="AK3347:AK3410" si="479">VLOOKUP(AC3347,$B$2:$R$10000,11,FALSE)</f>
        <v>#N/A</v>
      </c>
      <c r="AL3347" s="1" t="e">
        <f t="shared" si="473"/>
        <v>#N/A</v>
      </c>
      <c r="AM3347" s="1" t="e">
        <f t="shared" si="474"/>
        <v>#N/A</v>
      </c>
      <c r="AN3347" s="1" t="e">
        <f t="shared" si="475"/>
        <v>#N/A</v>
      </c>
      <c r="AO3347" s="1" t="e">
        <f t="shared" si="476"/>
        <v>#N/A</v>
      </c>
      <c r="AP3347" s="1" t="e">
        <f t="shared" si="477"/>
        <v>#N/A</v>
      </c>
      <c r="AQ3347" s="1" t="e">
        <f t="shared" si="478"/>
        <v>#N/A</v>
      </c>
    </row>
    <row r="3348" spans="1:43">
      <c r="A3348">
        <v>47</v>
      </c>
      <c r="B3348" t="s">
        <v>15728</v>
      </c>
      <c r="C3348" t="s">
        <v>10764</v>
      </c>
      <c r="D3348" t="e">
        <f t="shared" si="472"/>
        <v>#N/A</v>
      </c>
      <c r="K3348">
        <f t="shared" si="471"/>
        <v>1980</v>
      </c>
      <c r="L3348" t="s">
        <v>4635</v>
      </c>
      <c r="AA3348">
        <v>4283</v>
      </c>
      <c r="AB3348" s="1">
        <v>19933</v>
      </c>
      <c r="AC3348" t="s">
        <v>4233</v>
      </c>
      <c r="AD3348" s="2">
        <v>910000</v>
      </c>
      <c r="AE3348" s="2">
        <v>9600000</v>
      </c>
      <c r="AF3348" s="2">
        <v>9600000</v>
      </c>
      <c r="AG3348">
        <v>7</v>
      </c>
      <c r="AH3348">
        <v>28</v>
      </c>
      <c r="AI3348">
        <v>54</v>
      </c>
      <c r="AK3348" s="1" t="e">
        <f t="shared" si="479"/>
        <v>#N/A</v>
      </c>
      <c r="AL3348" s="1" t="e">
        <f t="shared" si="473"/>
        <v>#N/A</v>
      </c>
      <c r="AM3348" s="1" t="e">
        <f t="shared" si="474"/>
        <v>#N/A</v>
      </c>
      <c r="AN3348" s="1" t="e">
        <f t="shared" si="475"/>
        <v>#N/A</v>
      </c>
      <c r="AO3348" s="1" t="e">
        <f t="shared" si="476"/>
        <v>#N/A</v>
      </c>
      <c r="AP3348" s="1" t="e">
        <f t="shared" si="477"/>
        <v>#N/A</v>
      </c>
      <c r="AQ3348" s="1" t="e">
        <f t="shared" si="478"/>
        <v>#N/A</v>
      </c>
    </row>
    <row r="3349" spans="1:43">
      <c r="A3349">
        <v>48</v>
      </c>
      <c r="B3349" t="s">
        <v>15729</v>
      </c>
      <c r="C3349" t="s">
        <v>4628</v>
      </c>
      <c r="D3349" t="e">
        <f t="shared" si="472"/>
        <v>#N/A</v>
      </c>
      <c r="K3349">
        <f t="shared" si="471"/>
        <v>1980</v>
      </c>
      <c r="L3349" t="s">
        <v>4682</v>
      </c>
      <c r="M3349" t="s">
        <v>5159</v>
      </c>
      <c r="N3349" t="s">
        <v>4690</v>
      </c>
      <c r="O3349" t="s">
        <v>15730</v>
      </c>
      <c r="P3349" t="s">
        <v>15730</v>
      </c>
      <c r="Q3349" t="s">
        <v>15731</v>
      </c>
      <c r="R3349" t="s">
        <v>15732</v>
      </c>
      <c r="AA3349">
        <v>4155</v>
      </c>
      <c r="AB3349" s="1">
        <v>20365</v>
      </c>
      <c r="AC3349" t="s">
        <v>4107</v>
      </c>
      <c r="AD3349" s="2">
        <v>1200000</v>
      </c>
      <c r="AE3349" s="2">
        <v>7000000</v>
      </c>
      <c r="AF3349" s="2">
        <v>7000000</v>
      </c>
      <c r="AG3349">
        <v>10</v>
      </c>
      <c r="AH3349">
        <v>3</v>
      </c>
      <c r="AI3349">
        <v>55</v>
      </c>
      <c r="AK3349" s="1" t="e">
        <f t="shared" si="479"/>
        <v>#N/A</v>
      </c>
      <c r="AL3349" s="1" t="e">
        <f t="shared" si="473"/>
        <v>#N/A</v>
      </c>
      <c r="AM3349" s="1" t="e">
        <f t="shared" si="474"/>
        <v>#N/A</v>
      </c>
      <c r="AN3349" s="1" t="e">
        <f t="shared" si="475"/>
        <v>#N/A</v>
      </c>
      <c r="AO3349" s="1" t="e">
        <f t="shared" si="476"/>
        <v>#N/A</v>
      </c>
      <c r="AP3349" s="1" t="e">
        <f t="shared" si="477"/>
        <v>#N/A</v>
      </c>
      <c r="AQ3349" s="1" t="e">
        <f t="shared" si="478"/>
        <v>#N/A</v>
      </c>
    </row>
    <row r="3350" spans="1:43">
      <c r="A3350">
        <v>49</v>
      </c>
      <c r="B3350" t="s">
        <v>2255</v>
      </c>
      <c r="C3350" t="s">
        <v>13980</v>
      </c>
      <c r="D3350" t="e">
        <f t="shared" si="472"/>
        <v>#N/A</v>
      </c>
      <c r="K3350">
        <f t="shared" si="471"/>
        <v>1980</v>
      </c>
      <c r="L3350" t="s">
        <v>4682</v>
      </c>
      <c r="M3350" t="s">
        <v>4779</v>
      </c>
      <c r="N3350" t="s">
        <v>5656</v>
      </c>
      <c r="O3350" t="s">
        <v>15733</v>
      </c>
      <c r="P3350" t="s">
        <v>15734</v>
      </c>
      <c r="Q3350" t="s">
        <v>15735</v>
      </c>
      <c r="R3350" t="s">
        <v>15736</v>
      </c>
      <c r="AA3350">
        <v>2660</v>
      </c>
      <c r="AB3350" s="1">
        <v>20733</v>
      </c>
      <c r="AC3350" t="s">
        <v>2639</v>
      </c>
      <c r="AD3350" s="2">
        <v>13500000</v>
      </c>
      <c r="AE3350" s="2">
        <v>80000000</v>
      </c>
      <c r="AF3350" s="2">
        <v>80000000</v>
      </c>
      <c r="AG3350">
        <v>10</v>
      </c>
      <c r="AH3350">
        <v>5</v>
      </c>
      <c r="AI3350">
        <v>56</v>
      </c>
      <c r="AK3350" s="1" t="e">
        <f t="shared" si="479"/>
        <v>#N/A</v>
      </c>
      <c r="AL3350" s="1" t="e">
        <f t="shared" si="473"/>
        <v>#N/A</v>
      </c>
      <c r="AM3350" s="1" t="e">
        <f t="shared" si="474"/>
        <v>#N/A</v>
      </c>
      <c r="AN3350" s="1" t="e">
        <f t="shared" si="475"/>
        <v>#N/A</v>
      </c>
      <c r="AO3350" s="1" t="e">
        <f t="shared" si="476"/>
        <v>#N/A</v>
      </c>
      <c r="AP3350" s="1" t="e">
        <f t="shared" si="477"/>
        <v>#N/A</v>
      </c>
      <c r="AQ3350" s="1" t="e">
        <f t="shared" si="478"/>
        <v>#N/A</v>
      </c>
    </row>
    <row r="3351" spans="1:43">
      <c r="A3351">
        <v>50</v>
      </c>
      <c r="B3351" t="s">
        <v>15737</v>
      </c>
      <c r="C3351" t="s">
        <v>4621</v>
      </c>
      <c r="D3351" t="e">
        <f t="shared" si="472"/>
        <v>#N/A</v>
      </c>
      <c r="K3351">
        <f t="shared" ref="K3351:K3401" si="480">2013-INT((ROW()-2)/100)</f>
        <v>1980</v>
      </c>
      <c r="L3351" t="s">
        <v>4614</v>
      </c>
      <c r="M3351" t="s">
        <v>4935</v>
      </c>
      <c r="N3351" t="s">
        <v>11739</v>
      </c>
      <c r="O3351" t="s">
        <v>15738</v>
      </c>
      <c r="P3351" t="s">
        <v>15739</v>
      </c>
      <c r="Q3351" t="s">
        <v>15740</v>
      </c>
      <c r="R3351" t="s">
        <v>15741</v>
      </c>
      <c r="AA3351">
        <v>3356</v>
      </c>
      <c r="AB3351" s="1">
        <v>20745</v>
      </c>
      <c r="AC3351" t="s">
        <v>238</v>
      </c>
      <c r="AD3351" s="2">
        <v>6000000</v>
      </c>
      <c r="AE3351" s="2">
        <v>42000000</v>
      </c>
      <c r="AF3351" s="2">
        <v>42000000</v>
      </c>
      <c r="AG3351">
        <v>10</v>
      </c>
      <c r="AH3351">
        <v>17</v>
      </c>
      <c r="AI3351">
        <v>56</v>
      </c>
      <c r="AK3351" s="1" t="str">
        <f t="shared" si="479"/>
        <v>err</v>
      </c>
      <c r="AL3351" s="1">
        <f t="shared" si="473"/>
        <v>0</v>
      </c>
      <c r="AM3351" s="1">
        <f t="shared" si="474"/>
        <v>0</v>
      </c>
      <c r="AN3351" s="1">
        <f t="shared" si="475"/>
        <v>0</v>
      </c>
      <c r="AO3351" s="1">
        <f t="shared" si="476"/>
        <v>0</v>
      </c>
      <c r="AP3351" s="1">
        <f t="shared" si="477"/>
        <v>0</v>
      </c>
      <c r="AQ3351" s="1" t="str">
        <f t="shared" si="478"/>
        <v>BV</v>
      </c>
    </row>
    <row r="3352" spans="1:43">
      <c r="A3352">
        <v>51</v>
      </c>
      <c r="B3352" t="s">
        <v>15742</v>
      </c>
      <c r="C3352" t="s">
        <v>4628</v>
      </c>
      <c r="D3352" t="e">
        <f t="shared" si="472"/>
        <v>#N/A</v>
      </c>
      <c r="K3352">
        <f t="shared" si="480"/>
        <v>1980</v>
      </c>
      <c r="L3352" t="s">
        <v>4614</v>
      </c>
      <c r="M3352" t="s">
        <v>4935</v>
      </c>
      <c r="N3352" t="s">
        <v>4789</v>
      </c>
      <c r="O3352" t="s">
        <v>15743</v>
      </c>
      <c r="P3352" t="s">
        <v>15744</v>
      </c>
      <c r="Q3352" t="s">
        <v>15745</v>
      </c>
      <c r="R3352" t="s">
        <v>15746</v>
      </c>
      <c r="AA3352">
        <v>3640</v>
      </c>
      <c r="AB3352" s="1">
        <v>20455</v>
      </c>
      <c r="AC3352" t="s">
        <v>3605</v>
      </c>
      <c r="AD3352" s="2">
        <v>4000000</v>
      </c>
      <c r="AE3352" s="2">
        <v>14400000</v>
      </c>
      <c r="AF3352" s="2">
        <v>14400000</v>
      </c>
      <c r="AG3352">
        <v>1</v>
      </c>
      <c r="AH3352">
        <v>1</v>
      </c>
      <c r="AI3352">
        <v>56</v>
      </c>
      <c r="AK3352" s="1" t="e">
        <f t="shared" si="479"/>
        <v>#N/A</v>
      </c>
      <c r="AL3352" s="1" t="e">
        <f t="shared" si="473"/>
        <v>#N/A</v>
      </c>
      <c r="AM3352" s="1" t="e">
        <f t="shared" si="474"/>
        <v>#N/A</v>
      </c>
      <c r="AN3352" s="1" t="e">
        <f t="shared" si="475"/>
        <v>#N/A</v>
      </c>
      <c r="AO3352" s="1" t="e">
        <f t="shared" si="476"/>
        <v>#N/A</v>
      </c>
      <c r="AP3352" s="1" t="e">
        <f t="shared" si="477"/>
        <v>#N/A</v>
      </c>
      <c r="AQ3352" s="1" t="e">
        <f t="shared" si="478"/>
        <v>#N/A</v>
      </c>
    </row>
    <row r="3353" spans="1:43">
      <c r="A3353">
        <v>52</v>
      </c>
      <c r="B3353" t="s">
        <v>15747</v>
      </c>
      <c r="C3353" t="s">
        <v>10764</v>
      </c>
      <c r="D3353" t="e">
        <f t="shared" si="472"/>
        <v>#N/A</v>
      </c>
      <c r="K3353">
        <f t="shared" si="480"/>
        <v>1980</v>
      </c>
      <c r="L3353" t="s">
        <v>4614</v>
      </c>
      <c r="M3353" t="s">
        <v>4851</v>
      </c>
      <c r="N3353" t="s">
        <v>9754</v>
      </c>
      <c r="O3353" t="s">
        <v>15748</v>
      </c>
      <c r="P3353" t="s">
        <v>15749</v>
      </c>
      <c r="Q3353" t="s">
        <v>15750</v>
      </c>
      <c r="R3353" t="s">
        <v>15751</v>
      </c>
      <c r="AA3353">
        <v>3374</v>
      </c>
      <c r="AB3353" s="1">
        <v>20455</v>
      </c>
      <c r="AC3353" t="s">
        <v>3341</v>
      </c>
      <c r="AD3353" s="2">
        <v>6000000</v>
      </c>
      <c r="AE3353" s="2">
        <v>12500000</v>
      </c>
      <c r="AF3353" s="2">
        <v>12500000</v>
      </c>
      <c r="AG3353">
        <v>1</v>
      </c>
      <c r="AH3353">
        <v>1</v>
      </c>
      <c r="AI3353">
        <v>56</v>
      </c>
      <c r="AK3353" s="1" t="e">
        <f t="shared" si="479"/>
        <v>#N/A</v>
      </c>
      <c r="AL3353" s="1" t="e">
        <f t="shared" si="473"/>
        <v>#N/A</v>
      </c>
      <c r="AM3353" s="1" t="e">
        <f t="shared" si="474"/>
        <v>#N/A</v>
      </c>
      <c r="AN3353" s="1" t="e">
        <f t="shared" si="475"/>
        <v>#N/A</v>
      </c>
      <c r="AO3353" s="1" t="e">
        <f t="shared" si="476"/>
        <v>#N/A</v>
      </c>
      <c r="AP3353" s="1" t="e">
        <f t="shared" si="477"/>
        <v>#N/A</v>
      </c>
      <c r="AQ3353" s="1" t="e">
        <f t="shared" si="478"/>
        <v>#N/A</v>
      </c>
    </row>
    <row r="3354" spans="1:43">
      <c r="A3354">
        <v>53</v>
      </c>
      <c r="B3354" t="s">
        <v>15752</v>
      </c>
      <c r="C3354" t="s">
        <v>10764</v>
      </c>
      <c r="D3354" t="e">
        <f t="shared" si="472"/>
        <v>#N/A</v>
      </c>
      <c r="K3354">
        <f t="shared" si="480"/>
        <v>1980</v>
      </c>
      <c r="L3354" t="s">
        <v>4614</v>
      </c>
      <c r="M3354" t="s">
        <v>5184</v>
      </c>
      <c r="N3354" t="s">
        <v>15753</v>
      </c>
      <c r="O3354" t="s">
        <v>15754</v>
      </c>
      <c r="P3354" t="s">
        <v>15755</v>
      </c>
      <c r="Q3354" t="s">
        <v>15756</v>
      </c>
      <c r="R3354" t="s">
        <v>15757</v>
      </c>
      <c r="AA3354">
        <v>3590</v>
      </c>
      <c r="AB3354" s="1">
        <v>20455</v>
      </c>
      <c r="AC3354" t="s">
        <v>3556</v>
      </c>
      <c r="AD3354" s="2">
        <v>4500000</v>
      </c>
      <c r="AE3354" s="2">
        <v>10400000</v>
      </c>
      <c r="AF3354" s="2">
        <v>10400000</v>
      </c>
      <c r="AG3354">
        <v>1</v>
      </c>
      <c r="AH3354">
        <v>1</v>
      </c>
      <c r="AI3354">
        <v>56</v>
      </c>
      <c r="AK3354" s="1" t="e">
        <f t="shared" si="479"/>
        <v>#N/A</v>
      </c>
      <c r="AL3354" s="1" t="e">
        <f t="shared" si="473"/>
        <v>#N/A</v>
      </c>
      <c r="AM3354" s="1" t="e">
        <f t="shared" si="474"/>
        <v>#N/A</v>
      </c>
      <c r="AN3354" s="1" t="e">
        <f t="shared" si="475"/>
        <v>#N/A</v>
      </c>
      <c r="AO3354" s="1" t="e">
        <f t="shared" si="476"/>
        <v>#N/A</v>
      </c>
      <c r="AP3354" s="1" t="e">
        <f t="shared" si="477"/>
        <v>#N/A</v>
      </c>
      <c r="AQ3354" s="1" t="e">
        <f t="shared" si="478"/>
        <v>#N/A</v>
      </c>
    </row>
    <row r="3355" spans="1:43">
      <c r="A3355">
        <v>54</v>
      </c>
      <c r="B3355" t="s">
        <v>15758</v>
      </c>
      <c r="C3355" t="s">
        <v>4607</v>
      </c>
      <c r="D3355" t="e">
        <f t="shared" si="472"/>
        <v>#N/A</v>
      </c>
      <c r="K3355">
        <f t="shared" si="480"/>
        <v>1980</v>
      </c>
      <c r="L3355" t="s">
        <v>4635</v>
      </c>
      <c r="AA3355">
        <v>4203</v>
      </c>
      <c r="AB3355" s="1">
        <v>20455</v>
      </c>
      <c r="AC3355" t="s">
        <v>4153</v>
      </c>
      <c r="AD3355" s="2">
        <v>1000000</v>
      </c>
      <c r="AE3355" s="2">
        <v>9000000</v>
      </c>
      <c r="AF3355" s="2">
        <v>9000000</v>
      </c>
      <c r="AG3355">
        <v>1</v>
      </c>
      <c r="AH3355">
        <v>1</v>
      </c>
      <c r="AI3355">
        <v>56</v>
      </c>
      <c r="AK3355" s="1" t="e">
        <f t="shared" si="479"/>
        <v>#N/A</v>
      </c>
      <c r="AL3355" s="1" t="e">
        <f t="shared" si="473"/>
        <v>#N/A</v>
      </c>
      <c r="AM3355" s="1" t="e">
        <f t="shared" si="474"/>
        <v>#N/A</v>
      </c>
      <c r="AN3355" s="1" t="e">
        <f t="shared" si="475"/>
        <v>#N/A</v>
      </c>
      <c r="AO3355" s="1" t="e">
        <f t="shared" si="476"/>
        <v>#N/A</v>
      </c>
      <c r="AP3355" s="1" t="e">
        <f t="shared" si="477"/>
        <v>#N/A</v>
      </c>
      <c r="AQ3355" s="1" t="e">
        <f t="shared" si="478"/>
        <v>#N/A</v>
      </c>
    </row>
    <row r="3356" spans="1:43">
      <c r="A3356">
        <v>55</v>
      </c>
      <c r="B3356" t="s">
        <v>15759</v>
      </c>
      <c r="C3356" t="s">
        <v>4621</v>
      </c>
      <c r="D3356" t="e">
        <f t="shared" si="472"/>
        <v>#N/A</v>
      </c>
      <c r="K3356">
        <f t="shared" si="480"/>
        <v>1980</v>
      </c>
      <c r="L3356" t="s">
        <v>4682</v>
      </c>
      <c r="M3356" t="s">
        <v>5184</v>
      </c>
      <c r="N3356" t="s">
        <v>4690</v>
      </c>
      <c r="O3356" t="s">
        <v>15743</v>
      </c>
      <c r="P3356" t="s">
        <v>15760</v>
      </c>
      <c r="Q3356" t="s">
        <v>15761</v>
      </c>
      <c r="R3356" t="s">
        <v>15762</v>
      </c>
      <c r="AA3356">
        <v>4162</v>
      </c>
      <c r="AB3356" s="1">
        <v>20812</v>
      </c>
      <c r="AC3356" t="s">
        <v>4113</v>
      </c>
      <c r="AD3356" s="2">
        <v>1200000</v>
      </c>
      <c r="AE3356" s="2">
        <v>2000000</v>
      </c>
      <c r="AF3356" s="2">
        <v>2000000</v>
      </c>
      <c r="AG3356">
        <v>12</v>
      </c>
      <c r="AH3356">
        <v>23</v>
      </c>
      <c r="AI3356">
        <v>56</v>
      </c>
      <c r="AK3356" s="1" t="e">
        <f t="shared" si="479"/>
        <v>#N/A</v>
      </c>
      <c r="AL3356" s="1" t="e">
        <f t="shared" si="473"/>
        <v>#N/A</v>
      </c>
      <c r="AM3356" s="1" t="e">
        <f t="shared" si="474"/>
        <v>#N/A</v>
      </c>
      <c r="AN3356" s="1" t="e">
        <f t="shared" si="475"/>
        <v>#N/A</v>
      </c>
      <c r="AO3356" s="1" t="e">
        <f t="shared" si="476"/>
        <v>#N/A</v>
      </c>
      <c r="AP3356" s="1" t="e">
        <f t="shared" si="477"/>
        <v>#N/A</v>
      </c>
      <c r="AQ3356" s="1" t="e">
        <f t="shared" si="478"/>
        <v>#N/A</v>
      </c>
    </row>
    <row r="3357" spans="1:43">
      <c r="A3357">
        <v>56</v>
      </c>
      <c r="B3357" t="s">
        <v>15763</v>
      </c>
      <c r="C3357" t="s">
        <v>10764</v>
      </c>
      <c r="D3357" t="e">
        <f t="shared" si="472"/>
        <v>#N/A</v>
      </c>
      <c r="K3357">
        <f t="shared" si="480"/>
        <v>1980</v>
      </c>
      <c r="L3357" t="s">
        <v>4682</v>
      </c>
      <c r="M3357" t="s">
        <v>5013</v>
      </c>
      <c r="N3357" t="s">
        <v>4690</v>
      </c>
      <c r="O3357" t="s">
        <v>5170</v>
      </c>
      <c r="P3357" t="s">
        <v>13853</v>
      </c>
      <c r="Q3357" t="s">
        <v>15764</v>
      </c>
      <c r="R3357" t="s">
        <v>15765</v>
      </c>
      <c r="AA3357">
        <v>4368</v>
      </c>
      <c r="AB3357" s="1">
        <v>20778</v>
      </c>
      <c r="AC3357" t="s">
        <v>4315</v>
      </c>
      <c r="AD3357" s="2">
        <v>500000</v>
      </c>
      <c r="AE3357" s="2">
        <v>271736</v>
      </c>
      <c r="AF3357" s="2">
        <v>271736</v>
      </c>
      <c r="AG3357">
        <v>11</v>
      </c>
      <c r="AH3357">
        <v>19</v>
      </c>
      <c r="AI3357">
        <v>56</v>
      </c>
      <c r="AK3357" s="1" t="e">
        <f t="shared" si="479"/>
        <v>#N/A</v>
      </c>
      <c r="AL3357" s="1" t="e">
        <f t="shared" si="473"/>
        <v>#N/A</v>
      </c>
      <c r="AM3357" s="1" t="e">
        <f t="shared" si="474"/>
        <v>#N/A</v>
      </c>
      <c r="AN3357" s="1" t="e">
        <f t="shared" si="475"/>
        <v>#N/A</v>
      </c>
      <c r="AO3357" s="1" t="e">
        <f t="shared" si="476"/>
        <v>#N/A</v>
      </c>
      <c r="AP3357" s="1" t="e">
        <f t="shared" si="477"/>
        <v>#N/A</v>
      </c>
      <c r="AQ3357" s="1" t="e">
        <f t="shared" si="478"/>
        <v>#N/A</v>
      </c>
    </row>
    <row r="3358" spans="1:43">
      <c r="A3358">
        <v>58</v>
      </c>
      <c r="B3358" t="s">
        <v>15766</v>
      </c>
      <c r="C3358" t="s">
        <v>15767</v>
      </c>
      <c r="D3358" t="e">
        <f t="shared" si="472"/>
        <v>#N/A</v>
      </c>
      <c r="K3358">
        <f t="shared" si="480"/>
        <v>1980</v>
      </c>
      <c r="L3358" t="s">
        <v>4614</v>
      </c>
      <c r="M3358" t="s">
        <v>4846</v>
      </c>
      <c r="N3358" t="s">
        <v>4745</v>
      </c>
      <c r="O3358" t="s">
        <v>14058</v>
      </c>
      <c r="P3358" t="s">
        <v>15768</v>
      </c>
      <c r="Q3358" t="s">
        <v>15769</v>
      </c>
      <c r="R3358" t="s">
        <v>15770</v>
      </c>
      <c r="AA3358">
        <v>3779</v>
      </c>
      <c r="AB3358" s="1">
        <v>21172</v>
      </c>
      <c r="AC3358" t="s">
        <v>3739</v>
      </c>
      <c r="AD3358" s="2">
        <v>3000000</v>
      </c>
      <c r="AE3358" s="2">
        <v>33300000</v>
      </c>
      <c r="AF3358" s="2">
        <v>33300000</v>
      </c>
      <c r="AG3358">
        <v>12</v>
      </c>
      <c r="AH3358">
        <v>18</v>
      </c>
      <c r="AI3358">
        <v>57</v>
      </c>
      <c r="AK3358" s="1" t="e">
        <f t="shared" si="479"/>
        <v>#N/A</v>
      </c>
      <c r="AL3358" s="1" t="e">
        <f t="shared" si="473"/>
        <v>#N/A</v>
      </c>
      <c r="AM3358" s="1" t="e">
        <f t="shared" si="474"/>
        <v>#N/A</v>
      </c>
      <c r="AN3358" s="1" t="e">
        <f t="shared" si="475"/>
        <v>#N/A</v>
      </c>
      <c r="AO3358" s="1" t="e">
        <f t="shared" si="476"/>
        <v>#N/A</v>
      </c>
      <c r="AP3358" s="1" t="e">
        <f t="shared" si="477"/>
        <v>#N/A</v>
      </c>
      <c r="AQ3358" s="1" t="e">
        <f t="shared" si="478"/>
        <v>#N/A</v>
      </c>
    </row>
    <row r="3359" spans="1:43">
      <c r="A3359">
        <v>57</v>
      </c>
      <c r="B3359" t="s">
        <v>15771</v>
      </c>
      <c r="C3359" t="s">
        <v>4607</v>
      </c>
      <c r="D3359" t="e">
        <f t="shared" si="472"/>
        <v>#N/A</v>
      </c>
      <c r="K3359">
        <f t="shared" si="480"/>
        <v>1980</v>
      </c>
      <c r="L3359" t="s">
        <v>4635</v>
      </c>
      <c r="AA3359">
        <v>3510</v>
      </c>
      <c r="AB3359" s="1">
        <v>20821</v>
      </c>
      <c r="AC3359" t="s">
        <v>3476</v>
      </c>
      <c r="AD3359" s="2">
        <v>5000000</v>
      </c>
      <c r="AE3359" s="2">
        <v>11000000</v>
      </c>
      <c r="AF3359" s="2">
        <v>11000000</v>
      </c>
      <c r="AG3359">
        <v>1</v>
      </c>
      <c r="AH3359">
        <v>1</v>
      </c>
      <c r="AI3359">
        <v>57</v>
      </c>
      <c r="AK3359" s="1" t="e">
        <f t="shared" si="479"/>
        <v>#N/A</v>
      </c>
      <c r="AL3359" s="1" t="e">
        <f t="shared" si="473"/>
        <v>#N/A</v>
      </c>
      <c r="AM3359" s="1" t="e">
        <f t="shared" si="474"/>
        <v>#N/A</v>
      </c>
      <c r="AN3359" s="1" t="e">
        <f t="shared" si="475"/>
        <v>#N/A</v>
      </c>
      <c r="AO3359" s="1" t="e">
        <f t="shared" si="476"/>
        <v>#N/A</v>
      </c>
      <c r="AP3359" s="1" t="e">
        <f t="shared" si="477"/>
        <v>#N/A</v>
      </c>
      <c r="AQ3359" s="1" t="e">
        <f t="shared" si="478"/>
        <v>#N/A</v>
      </c>
    </row>
    <row r="3360" spans="1:43">
      <c r="A3360">
        <v>59</v>
      </c>
      <c r="B3360" t="s">
        <v>15772</v>
      </c>
      <c r="C3360" t="s">
        <v>4628</v>
      </c>
      <c r="D3360" t="e">
        <f t="shared" si="472"/>
        <v>#N/A</v>
      </c>
      <c r="K3360">
        <f t="shared" si="480"/>
        <v>1980</v>
      </c>
      <c r="L3360" t="s">
        <v>4614</v>
      </c>
      <c r="M3360" t="s">
        <v>4763</v>
      </c>
      <c r="N3360" t="s">
        <v>4690</v>
      </c>
      <c r="O3360" t="s">
        <v>15773</v>
      </c>
      <c r="P3360" t="s">
        <v>15774</v>
      </c>
      <c r="Q3360" t="s">
        <v>15775</v>
      </c>
      <c r="R3360" t="s">
        <v>15776</v>
      </c>
      <c r="AA3360">
        <v>4431</v>
      </c>
      <c r="AB3360" s="1">
        <v>20923</v>
      </c>
      <c r="AC3360" t="s">
        <v>4378</v>
      </c>
      <c r="AD3360" s="2">
        <v>340000</v>
      </c>
      <c r="AE3360" s="2">
        <v>0</v>
      </c>
      <c r="AF3360" s="2">
        <v>0</v>
      </c>
      <c r="AG3360">
        <v>4</v>
      </c>
      <c r="AH3360">
        <v>13</v>
      </c>
      <c r="AI3360">
        <v>57</v>
      </c>
      <c r="AK3360" s="1" t="e">
        <f t="shared" si="479"/>
        <v>#N/A</v>
      </c>
      <c r="AL3360" s="1" t="e">
        <f t="shared" si="473"/>
        <v>#N/A</v>
      </c>
      <c r="AM3360" s="1" t="e">
        <f t="shared" si="474"/>
        <v>#N/A</v>
      </c>
      <c r="AN3360" s="1" t="e">
        <f t="shared" si="475"/>
        <v>#N/A</v>
      </c>
      <c r="AO3360" s="1" t="e">
        <f t="shared" si="476"/>
        <v>#N/A</v>
      </c>
      <c r="AP3360" s="1" t="e">
        <f t="shared" si="477"/>
        <v>#N/A</v>
      </c>
      <c r="AQ3360" s="1" t="e">
        <f t="shared" si="478"/>
        <v>#N/A</v>
      </c>
    </row>
    <row r="3361" spans="1:43">
      <c r="A3361">
        <v>60</v>
      </c>
      <c r="B3361" t="s">
        <v>15777</v>
      </c>
      <c r="C3361" t="s">
        <v>6482</v>
      </c>
      <c r="D3361" t="e">
        <f t="shared" si="472"/>
        <v>#N/A</v>
      </c>
      <c r="K3361">
        <f t="shared" si="480"/>
        <v>1980</v>
      </c>
      <c r="L3361" t="s">
        <v>4614</v>
      </c>
      <c r="M3361" t="s">
        <v>4903</v>
      </c>
      <c r="N3361" t="s">
        <v>4852</v>
      </c>
      <c r="O3361" t="s">
        <v>4991</v>
      </c>
      <c r="P3361" t="s">
        <v>4991</v>
      </c>
      <c r="Q3361" t="s">
        <v>15778</v>
      </c>
      <c r="R3361" t="s">
        <v>15779</v>
      </c>
      <c r="AA3361">
        <v>3791</v>
      </c>
      <c r="AB3361" s="1">
        <v>21448</v>
      </c>
      <c r="AC3361" t="s">
        <v>3751</v>
      </c>
      <c r="AD3361" s="2">
        <v>3000000</v>
      </c>
      <c r="AE3361" s="2">
        <v>17570324</v>
      </c>
      <c r="AF3361" s="2">
        <v>17570324</v>
      </c>
      <c r="AG3361">
        <v>9</v>
      </c>
      <c r="AH3361">
        <v>20</v>
      </c>
      <c r="AI3361">
        <v>58</v>
      </c>
      <c r="AK3361" s="1" t="e">
        <f t="shared" si="479"/>
        <v>#N/A</v>
      </c>
      <c r="AL3361" s="1" t="e">
        <f t="shared" si="473"/>
        <v>#N/A</v>
      </c>
      <c r="AM3361" s="1" t="e">
        <f t="shared" si="474"/>
        <v>#N/A</v>
      </c>
      <c r="AN3361" s="1" t="e">
        <f t="shared" si="475"/>
        <v>#N/A</v>
      </c>
      <c r="AO3361" s="1" t="e">
        <f t="shared" si="476"/>
        <v>#N/A</v>
      </c>
      <c r="AP3361" s="1" t="e">
        <f t="shared" si="477"/>
        <v>#N/A</v>
      </c>
      <c r="AQ3361" s="1" t="e">
        <f t="shared" si="478"/>
        <v>#N/A</v>
      </c>
    </row>
    <row r="3362" spans="1:43">
      <c r="A3362">
        <v>61</v>
      </c>
      <c r="B3362" t="s">
        <v>15780</v>
      </c>
      <c r="C3362" t="s">
        <v>10764</v>
      </c>
      <c r="D3362" t="e">
        <f t="shared" si="472"/>
        <v>#N/A</v>
      </c>
      <c r="K3362">
        <f t="shared" si="480"/>
        <v>1980</v>
      </c>
      <c r="L3362" t="s">
        <v>4682</v>
      </c>
      <c r="M3362" t="s">
        <v>4812</v>
      </c>
      <c r="N3362" t="s">
        <v>4690</v>
      </c>
      <c r="O3362" t="s">
        <v>15781</v>
      </c>
      <c r="P3362" t="s">
        <v>15782</v>
      </c>
      <c r="Q3362" t="s">
        <v>15783</v>
      </c>
      <c r="R3362" t="s">
        <v>15784</v>
      </c>
      <c r="AA3362">
        <v>2466</v>
      </c>
      <c r="AB3362" s="1">
        <v>21872</v>
      </c>
      <c r="AC3362" t="s">
        <v>2448</v>
      </c>
      <c r="AD3362" s="2">
        <v>15000000</v>
      </c>
      <c r="AE3362" s="2">
        <v>73000000</v>
      </c>
      <c r="AF3362" s="2">
        <v>73000000</v>
      </c>
      <c r="AG3362">
        <v>11</v>
      </c>
      <c r="AH3362">
        <v>18</v>
      </c>
      <c r="AI3362">
        <v>59</v>
      </c>
      <c r="AK3362" s="1" t="e">
        <f t="shared" si="479"/>
        <v>#N/A</v>
      </c>
      <c r="AL3362" s="1" t="e">
        <f t="shared" si="473"/>
        <v>#N/A</v>
      </c>
      <c r="AM3362" s="1" t="e">
        <f t="shared" si="474"/>
        <v>#N/A</v>
      </c>
      <c r="AN3362" s="1" t="e">
        <f t="shared" si="475"/>
        <v>#N/A</v>
      </c>
      <c r="AO3362" s="1" t="e">
        <f t="shared" si="476"/>
        <v>#N/A</v>
      </c>
      <c r="AP3362" s="1" t="e">
        <f t="shared" si="477"/>
        <v>#N/A</v>
      </c>
      <c r="AQ3362" s="1" t="e">
        <f t="shared" si="478"/>
        <v>#N/A</v>
      </c>
    </row>
    <row r="3363" spans="1:43">
      <c r="A3363">
        <v>62</v>
      </c>
      <c r="B3363" t="s">
        <v>15785</v>
      </c>
      <c r="C3363" t="s">
        <v>4660</v>
      </c>
      <c r="D3363" t="e">
        <f t="shared" si="472"/>
        <v>#N/A</v>
      </c>
      <c r="K3363">
        <f t="shared" si="480"/>
        <v>1980</v>
      </c>
      <c r="L3363" t="s">
        <v>4682</v>
      </c>
      <c r="M3363" t="s">
        <v>4957</v>
      </c>
      <c r="N3363" t="s">
        <v>4690</v>
      </c>
      <c r="O3363" t="s">
        <v>15786</v>
      </c>
      <c r="P3363" t="s">
        <v>15787</v>
      </c>
      <c r="Q3363" t="s">
        <v>15788</v>
      </c>
      <c r="R3363" t="s">
        <v>15789</v>
      </c>
      <c r="AA3363">
        <v>3865</v>
      </c>
      <c r="AB3363" s="1">
        <v>21638</v>
      </c>
      <c r="AC3363" t="s">
        <v>3823</v>
      </c>
      <c r="AD3363" s="2">
        <v>2883848</v>
      </c>
      <c r="AE3363" s="2">
        <v>25000000</v>
      </c>
      <c r="AF3363" s="2">
        <v>25000000</v>
      </c>
      <c r="AG3363">
        <v>3</v>
      </c>
      <c r="AH3363">
        <v>29</v>
      </c>
      <c r="AI3363">
        <v>59</v>
      </c>
      <c r="AK3363" s="1" t="e">
        <f t="shared" si="479"/>
        <v>#N/A</v>
      </c>
      <c r="AL3363" s="1" t="e">
        <f t="shared" si="473"/>
        <v>#N/A</v>
      </c>
      <c r="AM3363" s="1" t="e">
        <f t="shared" si="474"/>
        <v>#N/A</v>
      </c>
      <c r="AN3363" s="1" t="e">
        <f t="shared" si="475"/>
        <v>#N/A</v>
      </c>
      <c r="AO3363" s="1" t="e">
        <f t="shared" si="476"/>
        <v>#N/A</v>
      </c>
      <c r="AP3363" s="1" t="e">
        <f t="shared" si="477"/>
        <v>#N/A</v>
      </c>
      <c r="AQ3363" s="1" t="e">
        <f t="shared" si="478"/>
        <v>#N/A</v>
      </c>
    </row>
    <row r="3364" spans="1:43">
      <c r="A3364">
        <v>63</v>
      </c>
      <c r="B3364" t="s">
        <v>3427</v>
      </c>
      <c r="C3364" t="s">
        <v>4621</v>
      </c>
      <c r="D3364">
        <f t="shared" si="472"/>
        <v>5100000</v>
      </c>
      <c r="K3364">
        <f t="shared" si="480"/>
        <v>1980</v>
      </c>
      <c r="L3364" t="s">
        <v>4614</v>
      </c>
      <c r="M3364" t="s">
        <v>5184</v>
      </c>
      <c r="N3364" t="s">
        <v>6050</v>
      </c>
      <c r="O3364" t="s">
        <v>14448</v>
      </c>
      <c r="P3364" t="s">
        <v>15790</v>
      </c>
      <c r="Q3364" t="s">
        <v>15791</v>
      </c>
      <c r="R3364" t="s">
        <v>15792</v>
      </c>
      <c r="AA3364">
        <v>3725</v>
      </c>
      <c r="AB3364" s="1">
        <v>21551</v>
      </c>
      <c r="AC3364" t="s">
        <v>3687</v>
      </c>
      <c r="AD3364" s="2">
        <v>3500000</v>
      </c>
      <c r="AE3364" s="2">
        <v>12800000</v>
      </c>
      <c r="AF3364" s="2">
        <v>12800000</v>
      </c>
      <c r="AG3364">
        <v>1</v>
      </c>
      <c r="AH3364">
        <v>1</v>
      </c>
      <c r="AI3364">
        <v>59</v>
      </c>
      <c r="AK3364" s="1" t="e">
        <f t="shared" si="479"/>
        <v>#N/A</v>
      </c>
      <c r="AL3364" s="1" t="e">
        <f t="shared" si="473"/>
        <v>#N/A</v>
      </c>
      <c r="AM3364" s="1" t="e">
        <f t="shared" si="474"/>
        <v>#N/A</v>
      </c>
      <c r="AN3364" s="1" t="e">
        <f t="shared" si="475"/>
        <v>#N/A</v>
      </c>
      <c r="AO3364" s="1" t="e">
        <f t="shared" si="476"/>
        <v>#N/A</v>
      </c>
      <c r="AP3364" s="1" t="e">
        <f t="shared" si="477"/>
        <v>#N/A</v>
      </c>
      <c r="AQ3364" s="1" t="e">
        <f t="shared" si="478"/>
        <v>#N/A</v>
      </c>
    </row>
    <row r="3365" spans="1:43">
      <c r="A3365">
        <v>65</v>
      </c>
      <c r="B3365" t="s">
        <v>15793</v>
      </c>
      <c r="C3365" t="s">
        <v>15767</v>
      </c>
      <c r="D3365" t="e">
        <f t="shared" si="472"/>
        <v>#N/A</v>
      </c>
      <c r="K3365">
        <f t="shared" si="480"/>
        <v>1980</v>
      </c>
      <c r="L3365" t="s">
        <v>4682</v>
      </c>
      <c r="M3365" t="s">
        <v>5095</v>
      </c>
      <c r="N3365" t="s">
        <v>7329</v>
      </c>
      <c r="O3365" t="s">
        <v>15794</v>
      </c>
      <c r="P3365" t="s">
        <v>15795</v>
      </c>
      <c r="Q3365" t="s">
        <v>15796</v>
      </c>
      <c r="R3365" t="s">
        <v>15797</v>
      </c>
      <c r="AA3365">
        <v>3511</v>
      </c>
      <c r="AB3365" s="1">
        <v>21551</v>
      </c>
      <c r="AC3365" t="s">
        <v>3477</v>
      </c>
      <c r="AD3365" s="2">
        <v>5000000</v>
      </c>
      <c r="AE3365" s="2">
        <v>11000000</v>
      </c>
      <c r="AF3365" s="2">
        <v>11000000</v>
      </c>
      <c r="AG3365">
        <v>1</v>
      </c>
      <c r="AH3365">
        <v>1</v>
      </c>
      <c r="AI3365">
        <v>59</v>
      </c>
      <c r="AK3365" s="1" t="e">
        <f t="shared" si="479"/>
        <v>#N/A</v>
      </c>
      <c r="AL3365" s="1" t="e">
        <f t="shared" si="473"/>
        <v>#N/A</v>
      </c>
      <c r="AM3365" s="1" t="e">
        <f t="shared" si="474"/>
        <v>#N/A</v>
      </c>
      <c r="AN3365" s="1" t="e">
        <f t="shared" si="475"/>
        <v>#N/A</v>
      </c>
      <c r="AO3365" s="1" t="e">
        <f t="shared" si="476"/>
        <v>#N/A</v>
      </c>
      <c r="AP3365" s="1" t="e">
        <f t="shared" si="477"/>
        <v>#N/A</v>
      </c>
      <c r="AQ3365" s="1" t="e">
        <f t="shared" si="478"/>
        <v>#N/A</v>
      </c>
    </row>
    <row r="3366" spans="1:43">
      <c r="A3366">
        <v>64</v>
      </c>
      <c r="B3366" t="s">
        <v>15798</v>
      </c>
      <c r="C3366" t="s">
        <v>4677</v>
      </c>
      <c r="D3366" t="e">
        <f t="shared" si="472"/>
        <v>#N/A</v>
      </c>
      <c r="K3366">
        <f t="shared" si="480"/>
        <v>1980</v>
      </c>
      <c r="L3366" t="s">
        <v>4614</v>
      </c>
      <c r="M3366" t="s">
        <v>4728</v>
      </c>
      <c r="N3366" t="s">
        <v>4852</v>
      </c>
      <c r="O3366" t="s">
        <v>9368</v>
      </c>
      <c r="P3366" t="s">
        <v>14834</v>
      </c>
      <c r="Q3366" t="s">
        <v>15799</v>
      </c>
      <c r="R3366" t="s">
        <v>15800</v>
      </c>
      <c r="AA3366">
        <v>2777</v>
      </c>
      <c r="AB3366" s="1">
        <v>22196</v>
      </c>
      <c r="AC3366" t="s">
        <v>2754</v>
      </c>
      <c r="AD3366" s="2">
        <v>12000000</v>
      </c>
      <c r="AE3366" s="2">
        <v>30000000</v>
      </c>
      <c r="AF3366" s="2">
        <v>60000000</v>
      </c>
      <c r="AG3366">
        <v>10</v>
      </c>
      <c r="AH3366">
        <v>7</v>
      </c>
      <c r="AI3366">
        <v>60</v>
      </c>
      <c r="AK3366" s="1" t="e">
        <f t="shared" si="479"/>
        <v>#N/A</v>
      </c>
      <c r="AL3366" s="1" t="e">
        <f t="shared" si="473"/>
        <v>#N/A</v>
      </c>
      <c r="AM3366" s="1" t="e">
        <f t="shared" si="474"/>
        <v>#N/A</v>
      </c>
      <c r="AN3366" s="1" t="e">
        <f t="shared" si="475"/>
        <v>#N/A</v>
      </c>
      <c r="AO3366" s="1" t="e">
        <f t="shared" si="476"/>
        <v>#N/A</v>
      </c>
      <c r="AP3366" s="1" t="e">
        <f t="shared" si="477"/>
        <v>#N/A</v>
      </c>
      <c r="AQ3366" s="1" t="e">
        <f t="shared" si="478"/>
        <v>#N/A</v>
      </c>
    </row>
    <row r="3367" spans="1:43">
      <c r="A3367">
        <v>66</v>
      </c>
      <c r="B3367" t="s">
        <v>15801</v>
      </c>
      <c r="C3367" t="s">
        <v>5962</v>
      </c>
      <c r="D3367" t="e">
        <f t="shared" si="472"/>
        <v>#N/A</v>
      </c>
      <c r="K3367">
        <f t="shared" si="480"/>
        <v>1980</v>
      </c>
      <c r="L3367" t="s">
        <v>4682</v>
      </c>
      <c r="M3367" t="s">
        <v>4683</v>
      </c>
      <c r="N3367" t="s">
        <v>4936</v>
      </c>
      <c r="O3367" t="s">
        <v>10942</v>
      </c>
      <c r="P3367" t="s">
        <v>15802</v>
      </c>
      <c r="Q3367" t="s">
        <v>15803</v>
      </c>
      <c r="R3367" t="s">
        <v>15804</v>
      </c>
      <c r="AA3367">
        <v>3789</v>
      </c>
      <c r="AB3367" s="1">
        <v>21916</v>
      </c>
      <c r="AC3367" t="s">
        <v>3749</v>
      </c>
      <c r="AD3367" s="2">
        <v>3000000</v>
      </c>
      <c r="AE3367" s="2">
        <v>18600000</v>
      </c>
      <c r="AF3367" s="2">
        <v>24600000</v>
      </c>
      <c r="AG3367">
        <v>1</v>
      </c>
      <c r="AH3367">
        <v>1</v>
      </c>
      <c r="AI3367">
        <v>60</v>
      </c>
      <c r="AK3367" s="1" t="e">
        <f t="shared" si="479"/>
        <v>#N/A</v>
      </c>
      <c r="AL3367" s="1" t="e">
        <f t="shared" si="473"/>
        <v>#N/A</v>
      </c>
      <c r="AM3367" s="1" t="e">
        <f t="shared" si="474"/>
        <v>#N/A</v>
      </c>
      <c r="AN3367" s="1" t="e">
        <f t="shared" si="475"/>
        <v>#N/A</v>
      </c>
      <c r="AO3367" s="1" t="e">
        <f t="shared" si="476"/>
        <v>#N/A</v>
      </c>
      <c r="AP3367" s="1" t="e">
        <f t="shared" si="477"/>
        <v>#N/A</v>
      </c>
      <c r="AQ3367" s="1" t="e">
        <f t="shared" si="478"/>
        <v>#N/A</v>
      </c>
    </row>
    <row r="3368" spans="1:43">
      <c r="A3368">
        <v>67</v>
      </c>
      <c r="B3368" t="s">
        <v>4439</v>
      </c>
      <c r="C3368" t="s">
        <v>15059</v>
      </c>
      <c r="D3368">
        <f t="shared" si="472"/>
        <v>200000</v>
      </c>
      <c r="K3368">
        <f t="shared" si="480"/>
        <v>1980</v>
      </c>
      <c r="L3368" t="s">
        <v>4635</v>
      </c>
      <c r="AA3368">
        <v>3634</v>
      </c>
      <c r="AB3368" s="1">
        <v>21916</v>
      </c>
      <c r="AC3368" t="s">
        <v>3599</v>
      </c>
      <c r="AD3368" s="2">
        <v>4000000</v>
      </c>
      <c r="AE3368" s="2">
        <v>21750000</v>
      </c>
      <c r="AF3368" s="2">
        <v>21750000</v>
      </c>
      <c r="AG3368">
        <v>1</v>
      </c>
      <c r="AH3368">
        <v>1</v>
      </c>
      <c r="AI3368">
        <v>60</v>
      </c>
      <c r="AK3368" s="1" t="e">
        <f t="shared" si="479"/>
        <v>#N/A</v>
      </c>
      <c r="AL3368" s="1" t="e">
        <f t="shared" si="473"/>
        <v>#N/A</v>
      </c>
      <c r="AM3368" s="1" t="e">
        <f t="shared" si="474"/>
        <v>#N/A</v>
      </c>
      <c r="AN3368" s="1" t="e">
        <f t="shared" si="475"/>
        <v>#N/A</v>
      </c>
      <c r="AO3368" s="1" t="e">
        <f t="shared" si="476"/>
        <v>#N/A</v>
      </c>
      <c r="AP3368" s="1" t="e">
        <f t="shared" si="477"/>
        <v>#N/A</v>
      </c>
      <c r="AQ3368" s="1" t="e">
        <f t="shared" si="478"/>
        <v>#N/A</v>
      </c>
    </row>
    <row r="3369" spans="1:43">
      <c r="A3369">
        <v>68</v>
      </c>
      <c r="B3369" t="s">
        <v>15805</v>
      </c>
      <c r="C3369" t="s">
        <v>4628</v>
      </c>
      <c r="D3369" t="e">
        <f t="shared" si="472"/>
        <v>#N/A</v>
      </c>
      <c r="K3369">
        <f t="shared" si="480"/>
        <v>1980</v>
      </c>
      <c r="L3369" t="s">
        <v>4635</v>
      </c>
      <c r="AA3369">
        <v>3800</v>
      </c>
      <c r="AB3369" s="1">
        <v>21916</v>
      </c>
      <c r="AC3369" t="s">
        <v>3760</v>
      </c>
      <c r="AD3369" s="2">
        <v>3000000</v>
      </c>
      <c r="AE3369" s="2">
        <v>10400000</v>
      </c>
      <c r="AF3369" s="2">
        <v>10400000</v>
      </c>
      <c r="AG3369">
        <v>1</v>
      </c>
      <c r="AH3369">
        <v>1</v>
      </c>
      <c r="AI3369">
        <v>60</v>
      </c>
      <c r="AK3369" s="1" t="e">
        <f t="shared" si="479"/>
        <v>#N/A</v>
      </c>
      <c r="AL3369" s="1" t="e">
        <f t="shared" si="473"/>
        <v>#N/A</v>
      </c>
      <c r="AM3369" s="1" t="e">
        <f t="shared" si="474"/>
        <v>#N/A</v>
      </c>
      <c r="AN3369" s="1" t="e">
        <f t="shared" si="475"/>
        <v>#N/A</v>
      </c>
      <c r="AO3369" s="1" t="e">
        <f t="shared" si="476"/>
        <v>#N/A</v>
      </c>
      <c r="AP3369" s="1" t="e">
        <f t="shared" si="477"/>
        <v>#N/A</v>
      </c>
      <c r="AQ3369" s="1" t="e">
        <f t="shared" si="478"/>
        <v>#N/A</v>
      </c>
    </row>
    <row r="3370" spans="1:43">
      <c r="A3370">
        <v>69</v>
      </c>
      <c r="B3370" t="s">
        <v>3535</v>
      </c>
      <c r="C3370" t="s">
        <v>4628</v>
      </c>
      <c r="D3370" t="e">
        <f t="shared" si="472"/>
        <v>#N/A</v>
      </c>
      <c r="K3370">
        <f t="shared" si="480"/>
        <v>1980</v>
      </c>
      <c r="L3370" t="s">
        <v>4682</v>
      </c>
      <c r="M3370" t="s">
        <v>4713</v>
      </c>
      <c r="N3370" t="s">
        <v>4579</v>
      </c>
      <c r="O3370" t="s">
        <v>5873</v>
      </c>
      <c r="P3370" t="s">
        <v>15806</v>
      </c>
      <c r="Q3370" t="s">
        <v>15807</v>
      </c>
      <c r="R3370" t="s">
        <v>15808</v>
      </c>
      <c r="AA3370">
        <v>2807</v>
      </c>
      <c r="AB3370" s="1">
        <v>22213</v>
      </c>
      <c r="AC3370" t="s">
        <v>313</v>
      </c>
      <c r="AD3370" s="2">
        <v>12000000</v>
      </c>
      <c r="AE3370" s="2">
        <v>7900000</v>
      </c>
      <c r="AF3370" s="2">
        <v>7900000</v>
      </c>
      <c r="AG3370">
        <v>10</v>
      </c>
      <c r="AH3370">
        <v>24</v>
      </c>
      <c r="AI3370">
        <v>60</v>
      </c>
      <c r="AK3370" s="1" t="e">
        <f t="shared" si="479"/>
        <v>#N/A</v>
      </c>
      <c r="AL3370" s="1" t="e">
        <f t="shared" si="473"/>
        <v>#N/A</v>
      </c>
      <c r="AM3370" s="1" t="e">
        <f t="shared" si="474"/>
        <v>#N/A</v>
      </c>
      <c r="AN3370" s="1" t="e">
        <f t="shared" si="475"/>
        <v>#N/A</v>
      </c>
      <c r="AO3370" s="1" t="e">
        <f t="shared" si="476"/>
        <v>#N/A</v>
      </c>
      <c r="AP3370" s="1" t="e">
        <f t="shared" si="477"/>
        <v>#N/A</v>
      </c>
      <c r="AQ3370" s="1" t="e">
        <f t="shared" si="478"/>
        <v>#N/A</v>
      </c>
    </row>
    <row r="3371" spans="1:43">
      <c r="A3371">
        <v>70</v>
      </c>
      <c r="B3371" t="s">
        <v>15809</v>
      </c>
      <c r="C3371" t="s">
        <v>4677</v>
      </c>
      <c r="D3371" t="e">
        <f t="shared" si="472"/>
        <v>#N/A</v>
      </c>
      <c r="K3371">
        <f t="shared" si="480"/>
        <v>1980</v>
      </c>
      <c r="L3371" t="s">
        <v>4614</v>
      </c>
      <c r="M3371" t="s">
        <v>5062</v>
      </c>
      <c r="N3371" t="s">
        <v>5126</v>
      </c>
      <c r="O3371" t="s">
        <v>15810</v>
      </c>
      <c r="P3371" t="s">
        <v>15810</v>
      </c>
      <c r="Q3371" t="s">
        <v>15811</v>
      </c>
      <c r="R3371" t="s">
        <v>15812</v>
      </c>
      <c r="AA3371">
        <v>3355</v>
      </c>
      <c r="AB3371" s="1">
        <v>22572</v>
      </c>
      <c r="AC3371" t="s">
        <v>3323</v>
      </c>
      <c r="AD3371" s="2">
        <v>6000000</v>
      </c>
      <c r="AE3371" s="2">
        <v>43700000</v>
      </c>
      <c r="AF3371" s="2">
        <v>43700000</v>
      </c>
      <c r="AG3371">
        <v>10</v>
      </c>
      <c r="AH3371">
        <v>18</v>
      </c>
      <c r="AI3371">
        <v>61</v>
      </c>
      <c r="AK3371" s="1" t="e">
        <f t="shared" si="479"/>
        <v>#N/A</v>
      </c>
      <c r="AL3371" s="1" t="e">
        <f t="shared" si="473"/>
        <v>#N/A</v>
      </c>
      <c r="AM3371" s="1" t="e">
        <f t="shared" si="474"/>
        <v>#N/A</v>
      </c>
      <c r="AN3371" s="1" t="e">
        <f t="shared" si="475"/>
        <v>#N/A</v>
      </c>
      <c r="AO3371" s="1" t="e">
        <f t="shared" si="476"/>
        <v>#N/A</v>
      </c>
      <c r="AP3371" s="1" t="e">
        <f t="shared" si="477"/>
        <v>#N/A</v>
      </c>
      <c r="AQ3371" s="1" t="e">
        <f t="shared" si="478"/>
        <v>#N/A</v>
      </c>
    </row>
    <row r="3372" spans="1:43">
      <c r="A3372">
        <v>72</v>
      </c>
      <c r="B3372" t="s">
        <v>15813</v>
      </c>
      <c r="C3372" t="s">
        <v>15059</v>
      </c>
      <c r="D3372" t="e">
        <f t="shared" si="472"/>
        <v>#N/A</v>
      </c>
      <c r="K3372">
        <f t="shared" si="480"/>
        <v>1980</v>
      </c>
      <c r="L3372" t="s">
        <v>4635</v>
      </c>
      <c r="AA3372">
        <v>3652</v>
      </c>
      <c r="AB3372" s="1">
        <v>22282</v>
      </c>
      <c r="AC3372" t="s">
        <v>3617</v>
      </c>
      <c r="AD3372" s="2">
        <v>4000000</v>
      </c>
      <c r="AE3372" s="2">
        <v>8200000</v>
      </c>
      <c r="AF3372" s="2">
        <v>8200000</v>
      </c>
      <c r="AG3372">
        <v>1</v>
      </c>
      <c r="AH3372">
        <v>1</v>
      </c>
      <c r="AI3372">
        <v>61</v>
      </c>
      <c r="AK3372" s="1" t="e">
        <f t="shared" si="479"/>
        <v>#N/A</v>
      </c>
      <c r="AL3372" s="1" t="e">
        <f t="shared" si="473"/>
        <v>#N/A</v>
      </c>
      <c r="AM3372" s="1" t="e">
        <f t="shared" si="474"/>
        <v>#N/A</v>
      </c>
      <c r="AN3372" s="1" t="e">
        <f t="shared" si="475"/>
        <v>#N/A</v>
      </c>
      <c r="AO3372" s="1" t="e">
        <f t="shared" si="476"/>
        <v>#N/A</v>
      </c>
      <c r="AP3372" s="1" t="e">
        <f t="shared" si="477"/>
        <v>#N/A</v>
      </c>
      <c r="AQ3372" s="1" t="e">
        <f t="shared" si="478"/>
        <v>#N/A</v>
      </c>
    </row>
    <row r="3373" spans="1:43">
      <c r="A3373">
        <v>71</v>
      </c>
      <c r="B3373" t="s">
        <v>15814</v>
      </c>
      <c r="C3373" t="s">
        <v>15059</v>
      </c>
      <c r="D3373" t="e">
        <f t="shared" si="472"/>
        <v>#N/A</v>
      </c>
      <c r="K3373">
        <f t="shared" si="480"/>
        <v>1980</v>
      </c>
      <c r="L3373" t="s">
        <v>4635</v>
      </c>
      <c r="AA3373">
        <v>3962</v>
      </c>
      <c r="AB3373" s="1">
        <v>22549</v>
      </c>
      <c r="AC3373" t="s">
        <v>3918</v>
      </c>
      <c r="AD3373" s="2">
        <v>2000000</v>
      </c>
      <c r="AE3373" s="2">
        <v>7600000</v>
      </c>
      <c r="AF3373" s="2">
        <v>7600000</v>
      </c>
      <c r="AG3373">
        <v>9</v>
      </c>
      <c r="AH3373">
        <v>25</v>
      </c>
      <c r="AI3373">
        <v>61</v>
      </c>
      <c r="AK3373" s="1" t="e">
        <f t="shared" si="479"/>
        <v>#N/A</v>
      </c>
      <c r="AL3373" s="1" t="e">
        <f t="shared" si="473"/>
        <v>#N/A</v>
      </c>
      <c r="AM3373" s="1" t="e">
        <f t="shared" si="474"/>
        <v>#N/A</v>
      </c>
      <c r="AN3373" s="1" t="e">
        <f t="shared" si="475"/>
        <v>#N/A</v>
      </c>
      <c r="AO3373" s="1" t="e">
        <f t="shared" si="476"/>
        <v>#N/A</v>
      </c>
      <c r="AP3373" s="1" t="e">
        <f t="shared" si="477"/>
        <v>#N/A</v>
      </c>
      <c r="AQ3373" s="1" t="e">
        <f t="shared" si="478"/>
        <v>#N/A</v>
      </c>
    </row>
    <row r="3374" spans="1:43">
      <c r="A3374">
        <v>73</v>
      </c>
      <c r="B3374" t="s">
        <v>15815</v>
      </c>
      <c r="C3374" t="s">
        <v>5962</v>
      </c>
      <c r="D3374" t="e">
        <f t="shared" si="472"/>
        <v>#N/A</v>
      </c>
      <c r="K3374">
        <f t="shared" si="480"/>
        <v>1980</v>
      </c>
      <c r="L3374" t="s">
        <v>4682</v>
      </c>
      <c r="M3374" t="s">
        <v>4857</v>
      </c>
      <c r="N3374" t="s">
        <v>4572</v>
      </c>
      <c r="O3374" t="s">
        <v>11068</v>
      </c>
      <c r="P3374" t="s">
        <v>15816</v>
      </c>
      <c r="Q3374" t="s">
        <v>15817</v>
      </c>
      <c r="R3374" t="s">
        <v>15818</v>
      </c>
      <c r="AA3374">
        <v>3861</v>
      </c>
      <c r="AB3374" s="1">
        <v>22282</v>
      </c>
      <c r="AC3374" t="s">
        <v>3819</v>
      </c>
      <c r="AD3374" s="2">
        <v>2900000</v>
      </c>
      <c r="AE3374" s="2">
        <v>5000000</v>
      </c>
      <c r="AF3374" s="2">
        <v>5000000</v>
      </c>
      <c r="AG3374">
        <v>1</v>
      </c>
      <c r="AH3374">
        <v>1</v>
      </c>
      <c r="AI3374">
        <v>61</v>
      </c>
      <c r="AK3374" s="1" t="e">
        <f t="shared" si="479"/>
        <v>#N/A</v>
      </c>
      <c r="AL3374" s="1" t="e">
        <f t="shared" si="473"/>
        <v>#N/A</v>
      </c>
      <c r="AM3374" s="1" t="e">
        <f t="shared" si="474"/>
        <v>#N/A</v>
      </c>
      <c r="AN3374" s="1" t="e">
        <f t="shared" si="475"/>
        <v>#N/A</v>
      </c>
      <c r="AO3374" s="1" t="e">
        <f t="shared" si="476"/>
        <v>#N/A</v>
      </c>
      <c r="AP3374" s="1" t="e">
        <f t="shared" si="477"/>
        <v>#N/A</v>
      </c>
      <c r="AQ3374" s="1" t="e">
        <f t="shared" si="478"/>
        <v>#N/A</v>
      </c>
    </row>
    <row r="3375" spans="1:43">
      <c r="A3375">
        <v>74</v>
      </c>
      <c r="B3375" t="s">
        <v>15819</v>
      </c>
      <c r="C3375" t="s">
        <v>5962</v>
      </c>
      <c r="D3375" t="e">
        <f t="shared" si="472"/>
        <v>#N/A</v>
      </c>
      <c r="K3375">
        <f t="shared" si="480"/>
        <v>1980</v>
      </c>
      <c r="L3375" t="s">
        <v>4682</v>
      </c>
      <c r="M3375" t="s">
        <v>5013</v>
      </c>
      <c r="N3375" t="s">
        <v>8421</v>
      </c>
      <c r="O3375" t="s">
        <v>15820</v>
      </c>
      <c r="P3375" t="s">
        <v>15820</v>
      </c>
      <c r="Q3375" t="s">
        <v>15821</v>
      </c>
      <c r="R3375" t="s">
        <v>15822</v>
      </c>
      <c r="AA3375">
        <v>2486</v>
      </c>
      <c r="AB3375" s="1">
        <v>22996</v>
      </c>
      <c r="AC3375" t="s">
        <v>2468</v>
      </c>
      <c r="AD3375" s="2">
        <v>15000000</v>
      </c>
      <c r="AE3375" s="2">
        <v>37495385</v>
      </c>
      <c r="AF3375" s="2">
        <v>69995385</v>
      </c>
      <c r="AG3375">
        <v>12</v>
      </c>
      <c r="AH3375">
        <v>16</v>
      </c>
      <c r="AI3375">
        <v>62</v>
      </c>
      <c r="AK3375" s="1" t="e">
        <f t="shared" si="479"/>
        <v>#N/A</v>
      </c>
      <c r="AL3375" s="1" t="e">
        <f t="shared" si="473"/>
        <v>#N/A</v>
      </c>
      <c r="AM3375" s="1" t="e">
        <f t="shared" si="474"/>
        <v>#N/A</v>
      </c>
      <c r="AN3375" s="1" t="e">
        <f t="shared" si="475"/>
        <v>#N/A</v>
      </c>
      <c r="AO3375" s="1" t="e">
        <f t="shared" si="476"/>
        <v>#N/A</v>
      </c>
      <c r="AP3375" s="1" t="e">
        <f t="shared" si="477"/>
        <v>#N/A</v>
      </c>
      <c r="AQ3375" s="1" t="e">
        <f t="shared" si="478"/>
        <v>#N/A</v>
      </c>
    </row>
    <row r="3376" spans="1:43">
      <c r="A3376">
        <v>75</v>
      </c>
      <c r="B3376" t="s">
        <v>15823</v>
      </c>
      <c r="C3376" t="s">
        <v>4677</v>
      </c>
      <c r="D3376" t="e">
        <f t="shared" si="472"/>
        <v>#N/A</v>
      </c>
      <c r="K3376">
        <f t="shared" si="480"/>
        <v>1980</v>
      </c>
      <c r="L3376" t="s">
        <v>4682</v>
      </c>
      <c r="M3376" t="s">
        <v>4839</v>
      </c>
      <c r="N3376" t="s">
        <v>7374</v>
      </c>
      <c r="O3376" t="s">
        <v>15824</v>
      </c>
      <c r="P3376" t="s">
        <v>15825</v>
      </c>
      <c r="Q3376" t="s">
        <v>15826</v>
      </c>
      <c r="R3376" t="s">
        <v>15827</v>
      </c>
      <c r="AA3376">
        <v>2920</v>
      </c>
      <c r="AB3376" s="1">
        <v>22923</v>
      </c>
      <c r="AC3376" t="s">
        <v>2894</v>
      </c>
      <c r="AD3376" s="2">
        <v>10000000</v>
      </c>
      <c r="AE3376" s="2">
        <v>39100000</v>
      </c>
      <c r="AF3376" s="2">
        <v>50100000</v>
      </c>
      <c r="AG3376">
        <v>10</v>
      </c>
      <c r="AH3376">
        <v>4</v>
      </c>
      <c r="AI3376">
        <v>62</v>
      </c>
      <c r="AK3376" s="1" t="e">
        <f t="shared" si="479"/>
        <v>#N/A</v>
      </c>
      <c r="AL3376" s="1" t="e">
        <f t="shared" si="473"/>
        <v>#N/A</v>
      </c>
      <c r="AM3376" s="1" t="e">
        <f t="shared" si="474"/>
        <v>#N/A</v>
      </c>
      <c r="AN3376" s="1" t="e">
        <f t="shared" si="475"/>
        <v>#N/A</v>
      </c>
      <c r="AO3376" s="1" t="e">
        <f t="shared" si="476"/>
        <v>#N/A</v>
      </c>
      <c r="AP3376" s="1" t="e">
        <f t="shared" si="477"/>
        <v>#N/A</v>
      </c>
      <c r="AQ3376" s="1" t="e">
        <f t="shared" si="478"/>
        <v>#N/A</v>
      </c>
    </row>
    <row r="3377" spans="1:43">
      <c r="A3377">
        <v>76</v>
      </c>
      <c r="B3377" t="s">
        <v>15828</v>
      </c>
      <c r="C3377" t="s">
        <v>4621</v>
      </c>
      <c r="D3377" t="e">
        <f t="shared" si="472"/>
        <v>#N/A</v>
      </c>
      <c r="K3377">
        <f t="shared" si="480"/>
        <v>1980</v>
      </c>
      <c r="L3377" t="s">
        <v>4682</v>
      </c>
      <c r="M3377" t="s">
        <v>4984</v>
      </c>
      <c r="N3377" t="s">
        <v>15829</v>
      </c>
      <c r="O3377" t="s">
        <v>14491</v>
      </c>
      <c r="P3377" t="s">
        <v>15830</v>
      </c>
      <c r="Q3377" t="s">
        <v>15831</v>
      </c>
      <c r="R3377" t="s">
        <v>15832</v>
      </c>
      <c r="AA3377">
        <v>2238</v>
      </c>
      <c r="AB3377" s="1">
        <v>22958</v>
      </c>
      <c r="AC3377" t="s">
        <v>2222</v>
      </c>
      <c r="AD3377" s="2">
        <v>19000000</v>
      </c>
      <c r="AE3377" s="2">
        <v>13680000</v>
      </c>
      <c r="AF3377" s="2">
        <v>13680000</v>
      </c>
      <c r="AG3377">
        <v>11</v>
      </c>
      <c r="AH3377">
        <v>8</v>
      </c>
      <c r="AI3377">
        <v>62</v>
      </c>
      <c r="AK3377" s="1" t="e">
        <f t="shared" si="479"/>
        <v>#N/A</v>
      </c>
      <c r="AL3377" s="1" t="e">
        <f t="shared" si="473"/>
        <v>#N/A</v>
      </c>
      <c r="AM3377" s="1" t="e">
        <f t="shared" si="474"/>
        <v>#N/A</v>
      </c>
      <c r="AN3377" s="1" t="e">
        <f t="shared" si="475"/>
        <v>#N/A</v>
      </c>
      <c r="AO3377" s="1" t="e">
        <f t="shared" si="476"/>
        <v>#N/A</v>
      </c>
      <c r="AP3377" s="1" t="e">
        <f t="shared" si="477"/>
        <v>#N/A</v>
      </c>
      <c r="AQ3377" s="1" t="e">
        <f t="shared" si="478"/>
        <v>#N/A</v>
      </c>
    </row>
    <row r="3378" spans="1:43">
      <c r="A3378">
        <v>77</v>
      </c>
      <c r="B3378" t="s">
        <v>15833</v>
      </c>
      <c r="C3378" t="s">
        <v>4621</v>
      </c>
      <c r="D3378" t="e">
        <f t="shared" si="472"/>
        <v>#N/A</v>
      </c>
      <c r="K3378">
        <f t="shared" si="480"/>
        <v>1980</v>
      </c>
      <c r="L3378" t="s">
        <v>4682</v>
      </c>
      <c r="M3378" t="s">
        <v>4903</v>
      </c>
      <c r="N3378" t="s">
        <v>4690</v>
      </c>
      <c r="O3378" t="s">
        <v>15834</v>
      </c>
      <c r="P3378" t="s">
        <v>15835</v>
      </c>
      <c r="Q3378" t="s">
        <v>15836</v>
      </c>
      <c r="R3378" t="s">
        <v>15837</v>
      </c>
      <c r="AA3378">
        <v>3954</v>
      </c>
      <c r="AB3378" s="1">
        <v>23005</v>
      </c>
      <c r="AC3378" t="s">
        <v>3910</v>
      </c>
      <c r="AD3378" s="2">
        <v>2000000</v>
      </c>
      <c r="AE3378" s="2">
        <v>13129846</v>
      </c>
      <c r="AF3378" s="2">
        <v>13129846</v>
      </c>
      <c r="AG3378">
        <v>12</v>
      </c>
      <c r="AH3378">
        <v>25</v>
      </c>
      <c r="AI3378">
        <v>62</v>
      </c>
      <c r="AK3378" s="1" t="e">
        <f t="shared" si="479"/>
        <v>#N/A</v>
      </c>
      <c r="AL3378" s="1" t="e">
        <f t="shared" si="473"/>
        <v>#N/A</v>
      </c>
      <c r="AM3378" s="1" t="e">
        <f t="shared" si="474"/>
        <v>#N/A</v>
      </c>
      <c r="AN3378" s="1" t="e">
        <f t="shared" si="475"/>
        <v>#N/A</v>
      </c>
      <c r="AO3378" s="1" t="e">
        <f t="shared" si="476"/>
        <v>#N/A</v>
      </c>
      <c r="AP3378" s="1" t="e">
        <f t="shared" si="477"/>
        <v>#N/A</v>
      </c>
      <c r="AQ3378" s="1" t="e">
        <f t="shared" si="478"/>
        <v>#N/A</v>
      </c>
    </row>
    <row r="3379" spans="1:43">
      <c r="A3379">
        <v>78</v>
      </c>
      <c r="B3379" t="s">
        <v>15838</v>
      </c>
      <c r="C3379" t="s">
        <v>5962</v>
      </c>
      <c r="D3379" t="e">
        <f t="shared" si="472"/>
        <v>#N/A</v>
      </c>
      <c r="K3379">
        <f t="shared" si="480"/>
        <v>1980</v>
      </c>
      <c r="L3379" t="s">
        <v>4682</v>
      </c>
      <c r="M3379" t="s">
        <v>4713</v>
      </c>
      <c r="N3379" t="s">
        <v>4878</v>
      </c>
      <c r="O3379" t="s">
        <v>15839</v>
      </c>
      <c r="P3379" t="s">
        <v>15840</v>
      </c>
      <c r="Q3379" t="s">
        <v>15841</v>
      </c>
      <c r="R3379" t="s">
        <v>15842</v>
      </c>
      <c r="AA3379">
        <v>3959</v>
      </c>
      <c r="AB3379" s="1">
        <v>22647</v>
      </c>
      <c r="AC3379" t="s">
        <v>3915</v>
      </c>
      <c r="AD3379" s="2">
        <v>2000000</v>
      </c>
      <c r="AE3379" s="2">
        <v>9250000</v>
      </c>
      <c r="AF3379" s="2">
        <v>9250000</v>
      </c>
      <c r="AG3379">
        <v>1</v>
      </c>
      <c r="AH3379">
        <v>1</v>
      </c>
      <c r="AI3379">
        <v>62</v>
      </c>
      <c r="AK3379" s="1" t="e">
        <f t="shared" si="479"/>
        <v>#N/A</v>
      </c>
      <c r="AL3379" s="1" t="e">
        <f t="shared" si="473"/>
        <v>#N/A</v>
      </c>
      <c r="AM3379" s="1" t="e">
        <f t="shared" si="474"/>
        <v>#N/A</v>
      </c>
      <c r="AN3379" s="1" t="e">
        <f t="shared" si="475"/>
        <v>#N/A</v>
      </c>
      <c r="AO3379" s="1" t="e">
        <f t="shared" si="476"/>
        <v>#N/A</v>
      </c>
      <c r="AP3379" s="1" t="e">
        <f t="shared" si="477"/>
        <v>#N/A</v>
      </c>
      <c r="AQ3379" s="1" t="e">
        <f t="shared" si="478"/>
        <v>#N/A</v>
      </c>
    </row>
    <row r="3380" spans="1:43">
      <c r="A3380">
        <v>79</v>
      </c>
      <c r="B3380" t="s">
        <v>15843</v>
      </c>
      <c r="C3380" t="s">
        <v>4621</v>
      </c>
      <c r="D3380" t="e">
        <f t="shared" si="472"/>
        <v>#N/A</v>
      </c>
      <c r="K3380">
        <f t="shared" si="480"/>
        <v>1980</v>
      </c>
      <c r="L3380" t="s">
        <v>4614</v>
      </c>
      <c r="M3380" t="s">
        <v>5184</v>
      </c>
      <c r="N3380" t="s">
        <v>5126</v>
      </c>
      <c r="O3380" t="s">
        <v>15844</v>
      </c>
      <c r="P3380" t="s">
        <v>15845</v>
      </c>
      <c r="Q3380" t="s">
        <v>15846</v>
      </c>
      <c r="R3380" t="s">
        <v>15847</v>
      </c>
      <c r="AA3380">
        <v>3765</v>
      </c>
      <c r="AB3380" s="1">
        <v>22647</v>
      </c>
      <c r="AC3380" t="s">
        <v>3725</v>
      </c>
      <c r="AD3380" s="2">
        <v>3200000</v>
      </c>
      <c r="AE3380" s="2">
        <v>8000000</v>
      </c>
      <c r="AF3380" s="2">
        <v>8000000</v>
      </c>
      <c r="AG3380">
        <v>1</v>
      </c>
      <c r="AH3380">
        <v>1</v>
      </c>
      <c r="AI3380">
        <v>62</v>
      </c>
      <c r="AK3380" s="1" t="e">
        <f t="shared" si="479"/>
        <v>#N/A</v>
      </c>
      <c r="AL3380" s="1" t="e">
        <f t="shared" si="473"/>
        <v>#N/A</v>
      </c>
      <c r="AM3380" s="1" t="e">
        <f t="shared" si="474"/>
        <v>#N/A</v>
      </c>
      <c r="AN3380" s="1" t="e">
        <f t="shared" si="475"/>
        <v>#N/A</v>
      </c>
      <c r="AO3380" s="1" t="e">
        <f t="shared" si="476"/>
        <v>#N/A</v>
      </c>
      <c r="AP3380" s="1" t="e">
        <f t="shared" si="477"/>
        <v>#N/A</v>
      </c>
      <c r="AQ3380" s="1" t="e">
        <f t="shared" si="478"/>
        <v>#N/A</v>
      </c>
    </row>
    <row r="3381" spans="1:43">
      <c r="A3381">
        <v>80</v>
      </c>
      <c r="B3381" t="s">
        <v>15848</v>
      </c>
      <c r="C3381" t="s">
        <v>4677</v>
      </c>
      <c r="D3381" t="e">
        <f t="shared" si="472"/>
        <v>#N/A</v>
      </c>
      <c r="K3381">
        <f t="shared" si="480"/>
        <v>1980</v>
      </c>
      <c r="L3381" t="s">
        <v>4614</v>
      </c>
      <c r="M3381" t="s">
        <v>5184</v>
      </c>
      <c r="N3381" t="s">
        <v>10730</v>
      </c>
      <c r="O3381" t="s">
        <v>13325</v>
      </c>
      <c r="P3381" t="s">
        <v>15849</v>
      </c>
      <c r="Q3381" t="s">
        <v>15850</v>
      </c>
      <c r="R3381" t="s">
        <v>15851</v>
      </c>
      <c r="AA3381">
        <v>3593</v>
      </c>
      <c r="AB3381" s="1">
        <v>22714</v>
      </c>
      <c r="AC3381" t="s">
        <v>3559</v>
      </c>
      <c r="AD3381" s="2">
        <v>4500000</v>
      </c>
      <c r="AE3381" s="2">
        <v>3500000</v>
      </c>
      <c r="AF3381" s="2">
        <v>3500000</v>
      </c>
      <c r="AG3381">
        <v>3</v>
      </c>
      <c r="AH3381">
        <v>9</v>
      </c>
      <c r="AI3381">
        <v>62</v>
      </c>
      <c r="AK3381" s="1" t="e">
        <f t="shared" si="479"/>
        <v>#N/A</v>
      </c>
      <c r="AL3381" s="1" t="e">
        <f t="shared" si="473"/>
        <v>#N/A</v>
      </c>
      <c r="AM3381" s="1" t="e">
        <f t="shared" si="474"/>
        <v>#N/A</v>
      </c>
      <c r="AN3381" s="1" t="e">
        <f t="shared" si="475"/>
        <v>#N/A</v>
      </c>
      <c r="AO3381" s="1" t="e">
        <f t="shared" si="476"/>
        <v>#N/A</v>
      </c>
      <c r="AP3381" s="1" t="e">
        <f t="shared" si="477"/>
        <v>#N/A</v>
      </c>
      <c r="AQ3381" s="1" t="e">
        <f t="shared" si="478"/>
        <v>#N/A</v>
      </c>
    </row>
    <row r="3382" spans="1:43">
      <c r="A3382">
        <v>81</v>
      </c>
      <c r="B3382" t="s">
        <v>15852</v>
      </c>
      <c r="C3382" t="s">
        <v>4628</v>
      </c>
      <c r="D3382" t="e">
        <f t="shared" si="472"/>
        <v>#N/A</v>
      </c>
      <c r="K3382">
        <f t="shared" si="480"/>
        <v>1980</v>
      </c>
      <c r="L3382" t="s">
        <v>4682</v>
      </c>
      <c r="M3382" t="s">
        <v>4738</v>
      </c>
      <c r="N3382" t="s">
        <v>15853</v>
      </c>
      <c r="O3382" t="s">
        <v>12544</v>
      </c>
      <c r="P3382" t="s">
        <v>15854</v>
      </c>
      <c r="Q3382" t="s">
        <v>15855</v>
      </c>
      <c r="R3382" t="s">
        <v>15856</v>
      </c>
      <c r="AA3382">
        <v>1095</v>
      </c>
      <c r="AB3382" s="1">
        <v>23174</v>
      </c>
      <c r="AC3382" t="s">
        <v>1088</v>
      </c>
      <c r="AD3382" s="2">
        <v>42000000</v>
      </c>
      <c r="AE3382" s="2">
        <v>57000000</v>
      </c>
      <c r="AF3382" s="2">
        <v>71000000</v>
      </c>
      <c r="AG3382">
        <v>6</v>
      </c>
      <c r="AH3382">
        <v>12</v>
      </c>
      <c r="AI3382">
        <v>63</v>
      </c>
      <c r="AK3382" s="1" t="e">
        <f t="shared" si="479"/>
        <v>#N/A</v>
      </c>
      <c r="AL3382" s="1" t="e">
        <f t="shared" si="473"/>
        <v>#N/A</v>
      </c>
      <c r="AM3382" s="1" t="e">
        <f t="shared" si="474"/>
        <v>#N/A</v>
      </c>
      <c r="AN3382" s="1" t="e">
        <f t="shared" si="475"/>
        <v>#N/A</v>
      </c>
      <c r="AO3382" s="1" t="e">
        <f t="shared" si="476"/>
        <v>#N/A</v>
      </c>
      <c r="AP3382" s="1" t="e">
        <f t="shared" si="477"/>
        <v>#N/A</v>
      </c>
      <c r="AQ3382" s="1" t="e">
        <f t="shared" si="478"/>
        <v>#N/A</v>
      </c>
    </row>
    <row r="3383" spans="1:43">
      <c r="A3383">
        <v>82</v>
      </c>
      <c r="B3383" t="s">
        <v>15857</v>
      </c>
      <c r="C3383" t="s">
        <v>4621</v>
      </c>
      <c r="D3383" t="e">
        <f t="shared" si="472"/>
        <v>#N/A</v>
      </c>
      <c r="K3383">
        <f t="shared" si="480"/>
        <v>1980</v>
      </c>
      <c r="L3383" t="s">
        <v>4635</v>
      </c>
      <c r="AA3383">
        <v>3070</v>
      </c>
      <c r="AB3383" s="1">
        <v>23322</v>
      </c>
      <c r="AC3383" t="s">
        <v>3043</v>
      </c>
      <c r="AD3383" s="2">
        <v>9400000</v>
      </c>
      <c r="AE3383" s="2">
        <v>46300000</v>
      </c>
      <c r="AF3383" s="2">
        <v>60000000</v>
      </c>
      <c r="AG3383">
        <v>11</v>
      </c>
      <c r="AH3383">
        <v>7</v>
      </c>
      <c r="AI3383">
        <v>63</v>
      </c>
      <c r="AK3383" s="1" t="e">
        <f t="shared" si="479"/>
        <v>#N/A</v>
      </c>
      <c r="AL3383" s="1" t="e">
        <f t="shared" si="473"/>
        <v>#N/A</v>
      </c>
      <c r="AM3383" s="1" t="e">
        <f t="shared" si="474"/>
        <v>#N/A</v>
      </c>
      <c r="AN3383" s="1" t="e">
        <f t="shared" si="475"/>
        <v>#N/A</v>
      </c>
      <c r="AO3383" s="1" t="e">
        <f t="shared" si="476"/>
        <v>#N/A</v>
      </c>
      <c r="AP3383" s="1" t="e">
        <f t="shared" si="477"/>
        <v>#N/A</v>
      </c>
      <c r="AQ3383" s="1" t="e">
        <f t="shared" si="478"/>
        <v>#N/A</v>
      </c>
    </row>
    <row r="3384" spans="1:43">
      <c r="A3384">
        <v>83</v>
      </c>
      <c r="B3384" t="s">
        <v>15858</v>
      </c>
      <c r="C3384" t="s">
        <v>5962</v>
      </c>
      <c r="D3384" t="e">
        <f t="shared" si="472"/>
        <v>#N/A</v>
      </c>
      <c r="K3384">
        <f t="shared" si="480"/>
        <v>1980</v>
      </c>
      <c r="L3384" t="s">
        <v>4682</v>
      </c>
      <c r="M3384" t="s">
        <v>4935</v>
      </c>
      <c r="N3384" t="s">
        <v>4878</v>
      </c>
      <c r="O3384" t="s">
        <v>15859</v>
      </c>
      <c r="P3384" t="s">
        <v>15860</v>
      </c>
      <c r="Q3384" t="s">
        <v>15861</v>
      </c>
      <c r="R3384" t="s">
        <v>15862</v>
      </c>
      <c r="AA3384">
        <v>4197</v>
      </c>
      <c r="AB3384" s="1">
        <v>23139</v>
      </c>
      <c r="AC3384" t="s">
        <v>4147</v>
      </c>
      <c r="AD3384" s="2">
        <v>1000000</v>
      </c>
      <c r="AE3384" s="2">
        <v>16067035</v>
      </c>
      <c r="AF3384" s="2">
        <v>59567035</v>
      </c>
      <c r="AG3384">
        <v>5</v>
      </c>
      <c r="AH3384">
        <v>8</v>
      </c>
      <c r="AI3384">
        <v>63</v>
      </c>
      <c r="AK3384" s="1" t="e">
        <f t="shared" si="479"/>
        <v>#N/A</v>
      </c>
      <c r="AL3384" s="1" t="e">
        <f t="shared" si="473"/>
        <v>#N/A</v>
      </c>
      <c r="AM3384" s="1" t="e">
        <f t="shared" si="474"/>
        <v>#N/A</v>
      </c>
      <c r="AN3384" s="1" t="e">
        <f t="shared" si="475"/>
        <v>#N/A</v>
      </c>
      <c r="AO3384" s="1" t="e">
        <f t="shared" si="476"/>
        <v>#N/A</v>
      </c>
      <c r="AP3384" s="1" t="e">
        <f t="shared" si="477"/>
        <v>#N/A</v>
      </c>
      <c r="AQ3384" s="1" t="e">
        <f t="shared" si="478"/>
        <v>#N/A</v>
      </c>
    </row>
    <row r="3385" spans="1:43">
      <c r="A3385">
        <v>84</v>
      </c>
      <c r="B3385" t="s">
        <v>15863</v>
      </c>
      <c r="C3385" t="s">
        <v>4660</v>
      </c>
      <c r="D3385" t="e">
        <f t="shared" si="472"/>
        <v>#N/A</v>
      </c>
      <c r="K3385">
        <f t="shared" si="480"/>
        <v>1980</v>
      </c>
      <c r="L3385" t="s">
        <v>4614</v>
      </c>
      <c r="M3385" t="s">
        <v>4738</v>
      </c>
      <c r="N3385" t="s">
        <v>5126</v>
      </c>
      <c r="O3385" t="s">
        <v>14839</v>
      </c>
      <c r="P3385" t="s">
        <v>15864</v>
      </c>
      <c r="Q3385" t="s">
        <v>15865</v>
      </c>
      <c r="R3385" t="s">
        <v>15866</v>
      </c>
      <c r="AA3385">
        <v>4191</v>
      </c>
      <c r="AB3385" s="1">
        <v>23291</v>
      </c>
      <c r="AC3385" t="s">
        <v>4142</v>
      </c>
      <c r="AD3385" s="2">
        <v>1000000</v>
      </c>
      <c r="AE3385" s="2">
        <v>37600000</v>
      </c>
      <c r="AF3385" s="2">
        <v>37600000</v>
      </c>
      <c r="AG3385">
        <v>10</v>
      </c>
      <c r="AH3385">
        <v>7</v>
      </c>
      <c r="AI3385">
        <v>63</v>
      </c>
      <c r="AK3385" s="1" t="e">
        <f t="shared" si="479"/>
        <v>#N/A</v>
      </c>
      <c r="AL3385" s="1" t="e">
        <f t="shared" si="473"/>
        <v>#N/A</v>
      </c>
      <c r="AM3385" s="1" t="e">
        <f t="shared" si="474"/>
        <v>#N/A</v>
      </c>
      <c r="AN3385" s="1" t="e">
        <f t="shared" si="475"/>
        <v>#N/A</v>
      </c>
      <c r="AO3385" s="1" t="e">
        <f t="shared" si="476"/>
        <v>#N/A</v>
      </c>
      <c r="AP3385" s="1" t="e">
        <f t="shared" si="477"/>
        <v>#N/A</v>
      </c>
      <c r="AQ3385" s="1" t="e">
        <f t="shared" si="478"/>
        <v>#N/A</v>
      </c>
    </row>
    <row r="3386" spans="1:43">
      <c r="A3386">
        <v>85</v>
      </c>
      <c r="B3386" t="s">
        <v>15867</v>
      </c>
      <c r="C3386" t="s">
        <v>4677</v>
      </c>
      <c r="D3386" t="e">
        <f t="shared" si="472"/>
        <v>#N/A</v>
      </c>
      <c r="K3386">
        <f t="shared" si="480"/>
        <v>1980</v>
      </c>
      <c r="L3386" t="s">
        <v>4682</v>
      </c>
      <c r="M3386" t="s">
        <v>4744</v>
      </c>
      <c r="N3386" t="s">
        <v>5126</v>
      </c>
      <c r="O3386" t="s">
        <v>12094</v>
      </c>
      <c r="P3386" t="s">
        <v>12094</v>
      </c>
      <c r="Q3386" t="s">
        <v>15868</v>
      </c>
      <c r="R3386" t="s">
        <v>15869</v>
      </c>
      <c r="AA3386">
        <v>3645</v>
      </c>
      <c r="AB3386" s="1">
        <v>23231</v>
      </c>
      <c r="AC3386" t="s">
        <v>3610</v>
      </c>
      <c r="AD3386" s="2">
        <v>4000000</v>
      </c>
      <c r="AE3386" s="2">
        <v>11744471</v>
      </c>
      <c r="AF3386" s="2">
        <v>11744471</v>
      </c>
      <c r="AG3386">
        <v>8</v>
      </c>
      <c r="AH3386">
        <v>8</v>
      </c>
      <c r="AI3386">
        <v>63</v>
      </c>
      <c r="AK3386" s="1" t="e">
        <f t="shared" si="479"/>
        <v>#N/A</v>
      </c>
      <c r="AL3386" s="1" t="e">
        <f t="shared" si="473"/>
        <v>#N/A</v>
      </c>
      <c r="AM3386" s="1" t="e">
        <f t="shared" si="474"/>
        <v>#N/A</v>
      </c>
      <c r="AN3386" s="1" t="e">
        <f t="shared" si="475"/>
        <v>#N/A</v>
      </c>
      <c r="AO3386" s="1" t="e">
        <f t="shared" si="476"/>
        <v>#N/A</v>
      </c>
      <c r="AP3386" s="1" t="e">
        <f t="shared" si="477"/>
        <v>#N/A</v>
      </c>
      <c r="AQ3386" s="1" t="e">
        <f t="shared" si="478"/>
        <v>#N/A</v>
      </c>
    </row>
    <row r="3387" spans="1:43">
      <c r="A3387">
        <v>86</v>
      </c>
      <c r="B3387" t="s">
        <v>15870</v>
      </c>
      <c r="C3387" t="s">
        <v>4621</v>
      </c>
      <c r="D3387" t="e">
        <f t="shared" si="472"/>
        <v>#N/A</v>
      </c>
      <c r="K3387">
        <f t="shared" si="480"/>
        <v>1980</v>
      </c>
      <c r="L3387" t="s">
        <v>4682</v>
      </c>
      <c r="M3387" t="s">
        <v>4738</v>
      </c>
      <c r="N3387" t="s">
        <v>4852</v>
      </c>
      <c r="O3387" t="s">
        <v>7741</v>
      </c>
      <c r="P3387" t="s">
        <v>15131</v>
      </c>
      <c r="Q3387" t="s">
        <v>15871</v>
      </c>
      <c r="R3387" t="s">
        <v>15872</v>
      </c>
      <c r="AA3387">
        <v>2370</v>
      </c>
      <c r="AB3387" s="1">
        <v>23012</v>
      </c>
      <c r="AC3387" t="s">
        <v>2354</v>
      </c>
      <c r="AD3387" s="2">
        <v>17000000</v>
      </c>
      <c r="AE3387" s="2">
        <v>10000000</v>
      </c>
      <c r="AF3387" s="2">
        <v>10000000</v>
      </c>
      <c r="AG3387">
        <v>1</v>
      </c>
      <c r="AH3387">
        <v>1</v>
      </c>
      <c r="AI3387">
        <v>63</v>
      </c>
      <c r="AK3387" s="1" t="e">
        <f t="shared" si="479"/>
        <v>#N/A</v>
      </c>
      <c r="AL3387" s="1" t="e">
        <f t="shared" si="473"/>
        <v>#N/A</v>
      </c>
      <c r="AM3387" s="1" t="e">
        <f t="shared" si="474"/>
        <v>#N/A</v>
      </c>
      <c r="AN3387" s="1" t="e">
        <f t="shared" si="475"/>
        <v>#N/A</v>
      </c>
      <c r="AO3387" s="1" t="e">
        <f t="shared" si="476"/>
        <v>#N/A</v>
      </c>
      <c r="AP3387" s="1" t="e">
        <f t="shared" si="477"/>
        <v>#N/A</v>
      </c>
      <c r="AQ3387" s="1" t="e">
        <f t="shared" si="478"/>
        <v>#N/A</v>
      </c>
    </row>
    <row r="3388" spans="1:43">
      <c r="A3388">
        <v>87</v>
      </c>
      <c r="B3388" t="s">
        <v>15873</v>
      </c>
      <c r="C3388" t="s">
        <v>5962</v>
      </c>
      <c r="D3388" t="e">
        <f t="shared" si="472"/>
        <v>#N/A</v>
      </c>
      <c r="K3388">
        <f t="shared" si="480"/>
        <v>1980</v>
      </c>
      <c r="L3388" t="s">
        <v>4614</v>
      </c>
      <c r="M3388" t="s">
        <v>4857</v>
      </c>
      <c r="N3388" t="s">
        <v>13413</v>
      </c>
      <c r="O3388" t="s">
        <v>11979</v>
      </c>
      <c r="P3388" t="s">
        <v>15874</v>
      </c>
      <c r="Q3388" t="s">
        <v>15875</v>
      </c>
      <c r="R3388" t="s">
        <v>15876</v>
      </c>
      <c r="AA3388">
        <v>3899</v>
      </c>
      <c r="AB3388" s="1">
        <v>23160</v>
      </c>
      <c r="AC3388" t="s">
        <v>3856</v>
      </c>
      <c r="AD3388" s="2">
        <v>2500000</v>
      </c>
      <c r="AE3388" s="2">
        <v>10000000</v>
      </c>
      <c r="AF3388" s="2">
        <v>10000000</v>
      </c>
      <c r="AG3388">
        <v>5</v>
      </c>
      <c r="AH3388">
        <v>29</v>
      </c>
      <c r="AI3388">
        <v>63</v>
      </c>
      <c r="AK3388" s="1" t="e">
        <f t="shared" si="479"/>
        <v>#N/A</v>
      </c>
      <c r="AL3388" s="1" t="e">
        <f t="shared" si="473"/>
        <v>#N/A</v>
      </c>
      <c r="AM3388" s="1" t="e">
        <f t="shared" si="474"/>
        <v>#N/A</v>
      </c>
      <c r="AN3388" s="1" t="e">
        <f t="shared" si="475"/>
        <v>#N/A</v>
      </c>
      <c r="AO3388" s="1" t="e">
        <f t="shared" si="476"/>
        <v>#N/A</v>
      </c>
      <c r="AP3388" s="1" t="e">
        <f t="shared" si="477"/>
        <v>#N/A</v>
      </c>
      <c r="AQ3388" s="1" t="e">
        <f t="shared" si="478"/>
        <v>#N/A</v>
      </c>
    </row>
    <row r="3389" spans="1:43">
      <c r="A3389">
        <v>88</v>
      </c>
      <c r="B3389" t="s">
        <v>1608</v>
      </c>
      <c r="C3389" t="s">
        <v>10764</v>
      </c>
      <c r="D3389">
        <f t="shared" si="472"/>
        <v>30000000</v>
      </c>
      <c r="K3389">
        <f t="shared" si="480"/>
        <v>1980</v>
      </c>
      <c r="L3389" t="s">
        <v>4614</v>
      </c>
      <c r="M3389" t="s">
        <v>4851</v>
      </c>
      <c r="N3389" t="s">
        <v>4893</v>
      </c>
      <c r="O3389" t="s">
        <v>15877</v>
      </c>
      <c r="P3389" t="s">
        <v>15877</v>
      </c>
      <c r="Q3389" t="s">
        <v>15878</v>
      </c>
      <c r="R3389" t="s">
        <v>15879</v>
      </c>
      <c r="AA3389">
        <v>3878</v>
      </c>
      <c r="AB3389" s="1">
        <v>23012</v>
      </c>
      <c r="AC3389" t="s">
        <v>3835</v>
      </c>
      <c r="AD3389" s="2">
        <v>2686000</v>
      </c>
      <c r="AE3389" s="2">
        <v>6600000</v>
      </c>
      <c r="AF3389" s="2">
        <v>6600000</v>
      </c>
      <c r="AG3389">
        <v>1</v>
      </c>
      <c r="AH3389">
        <v>1</v>
      </c>
      <c r="AI3389">
        <v>63</v>
      </c>
      <c r="AK3389" s="1" t="e">
        <f t="shared" si="479"/>
        <v>#N/A</v>
      </c>
      <c r="AL3389" s="1" t="e">
        <f t="shared" si="473"/>
        <v>#N/A</v>
      </c>
      <c r="AM3389" s="1" t="e">
        <f t="shared" si="474"/>
        <v>#N/A</v>
      </c>
      <c r="AN3389" s="1" t="e">
        <f t="shared" si="475"/>
        <v>#N/A</v>
      </c>
      <c r="AO3389" s="1" t="e">
        <f t="shared" si="476"/>
        <v>#N/A</v>
      </c>
      <c r="AP3389" s="1" t="e">
        <f t="shared" si="477"/>
        <v>#N/A</v>
      </c>
      <c r="AQ3389" s="1" t="e">
        <f t="shared" si="478"/>
        <v>#N/A</v>
      </c>
    </row>
    <row r="3390" spans="1:43">
      <c r="A3390">
        <v>89</v>
      </c>
      <c r="B3390" t="s">
        <v>15880</v>
      </c>
      <c r="C3390" t="s">
        <v>4621</v>
      </c>
      <c r="D3390" t="e">
        <f t="shared" si="472"/>
        <v>#N/A</v>
      </c>
      <c r="K3390">
        <f t="shared" si="480"/>
        <v>1980</v>
      </c>
      <c r="L3390" t="s">
        <v>4635</v>
      </c>
      <c r="AA3390">
        <v>3776</v>
      </c>
      <c r="AB3390" s="1">
        <v>23733</v>
      </c>
      <c r="AC3390" t="s">
        <v>3736</v>
      </c>
      <c r="AD3390" s="2">
        <v>3000000</v>
      </c>
      <c r="AE3390" s="2">
        <v>51100000</v>
      </c>
      <c r="AF3390" s="2">
        <v>124900000</v>
      </c>
      <c r="AG3390">
        <v>12</v>
      </c>
      <c r="AH3390">
        <v>22</v>
      </c>
      <c r="AI3390">
        <v>64</v>
      </c>
      <c r="AK3390" s="1" t="e">
        <f t="shared" si="479"/>
        <v>#N/A</v>
      </c>
      <c r="AL3390" s="1" t="e">
        <f t="shared" si="473"/>
        <v>#N/A</v>
      </c>
      <c r="AM3390" s="1" t="e">
        <f t="shared" si="474"/>
        <v>#N/A</v>
      </c>
      <c r="AN3390" s="1" t="e">
        <f t="shared" si="475"/>
        <v>#N/A</v>
      </c>
      <c r="AO3390" s="1" t="e">
        <f t="shared" si="476"/>
        <v>#N/A</v>
      </c>
      <c r="AP3390" s="1" t="e">
        <f t="shared" si="477"/>
        <v>#N/A</v>
      </c>
      <c r="AQ3390" s="1" t="e">
        <f t="shared" si="478"/>
        <v>#N/A</v>
      </c>
    </row>
    <row r="3391" spans="1:43">
      <c r="A3391">
        <v>90</v>
      </c>
      <c r="B3391" t="s">
        <v>15881</v>
      </c>
      <c r="C3391" t="s">
        <v>4677</v>
      </c>
      <c r="D3391" t="e">
        <f t="shared" si="472"/>
        <v>#N/A</v>
      </c>
      <c r="K3391">
        <f t="shared" si="480"/>
        <v>1980</v>
      </c>
      <c r="L3391" t="s">
        <v>4614</v>
      </c>
      <c r="M3391" t="s">
        <v>6074</v>
      </c>
      <c r="N3391" t="s">
        <v>7302</v>
      </c>
      <c r="O3391" t="s">
        <v>15882</v>
      </c>
      <c r="P3391" t="s">
        <v>15883</v>
      </c>
      <c r="Q3391" t="s">
        <v>15884</v>
      </c>
      <c r="R3391" t="s">
        <v>15885</v>
      </c>
      <c r="AA3391">
        <v>3353</v>
      </c>
      <c r="AB3391" s="1">
        <v>23615</v>
      </c>
      <c r="AC3391" t="s">
        <v>3321</v>
      </c>
      <c r="AD3391" s="2">
        <v>6000000</v>
      </c>
      <c r="AE3391" s="2">
        <v>102300000</v>
      </c>
      <c r="AF3391" s="2">
        <v>102300000</v>
      </c>
      <c r="AG3391">
        <v>8</v>
      </c>
      <c r="AH3391">
        <v>26</v>
      </c>
      <c r="AI3391">
        <v>64</v>
      </c>
      <c r="AK3391" s="1" t="e">
        <f t="shared" si="479"/>
        <v>#N/A</v>
      </c>
      <c r="AL3391" s="1" t="e">
        <f t="shared" si="473"/>
        <v>#N/A</v>
      </c>
      <c r="AM3391" s="1" t="e">
        <f t="shared" si="474"/>
        <v>#N/A</v>
      </c>
      <c r="AN3391" s="1" t="e">
        <f t="shared" si="475"/>
        <v>#N/A</v>
      </c>
      <c r="AO3391" s="1" t="e">
        <f t="shared" si="476"/>
        <v>#N/A</v>
      </c>
      <c r="AP3391" s="1" t="e">
        <f t="shared" si="477"/>
        <v>#N/A</v>
      </c>
      <c r="AQ3391" s="1" t="e">
        <f t="shared" si="478"/>
        <v>#N/A</v>
      </c>
    </row>
    <row r="3392" spans="1:43">
      <c r="A3392">
        <v>91</v>
      </c>
      <c r="B3392" t="s">
        <v>4570</v>
      </c>
      <c r="C3392" t="s">
        <v>4621</v>
      </c>
      <c r="D3392" t="e">
        <f t="shared" si="472"/>
        <v>#N/A</v>
      </c>
      <c r="K3392">
        <f t="shared" si="480"/>
        <v>1980</v>
      </c>
      <c r="L3392" t="s">
        <v>4614</v>
      </c>
      <c r="M3392" t="s">
        <v>5184</v>
      </c>
      <c r="N3392" t="s">
        <v>12519</v>
      </c>
      <c r="O3392" t="s">
        <v>12999</v>
      </c>
      <c r="P3392" t="s">
        <v>14679</v>
      </c>
      <c r="Q3392" t="s">
        <v>15886</v>
      </c>
      <c r="R3392" t="s">
        <v>15887</v>
      </c>
      <c r="AA3392">
        <v>3948</v>
      </c>
      <c r="AB3392" s="1">
        <v>23475</v>
      </c>
      <c r="AC3392" t="s">
        <v>3905</v>
      </c>
      <c r="AD3392" s="2">
        <v>2000000</v>
      </c>
      <c r="AE3392" s="2">
        <v>24800000</v>
      </c>
      <c r="AF3392" s="2">
        <v>78900000</v>
      </c>
      <c r="AG3392">
        <v>4</v>
      </c>
      <c r="AH3392">
        <v>8</v>
      </c>
      <c r="AI3392">
        <v>64</v>
      </c>
      <c r="AK3392" s="1" t="e">
        <f t="shared" si="479"/>
        <v>#N/A</v>
      </c>
      <c r="AL3392" s="1" t="e">
        <f t="shared" si="473"/>
        <v>#N/A</v>
      </c>
      <c r="AM3392" s="1" t="e">
        <f t="shared" si="474"/>
        <v>#N/A</v>
      </c>
      <c r="AN3392" s="1" t="e">
        <f t="shared" si="475"/>
        <v>#N/A</v>
      </c>
      <c r="AO3392" s="1" t="e">
        <f t="shared" si="476"/>
        <v>#N/A</v>
      </c>
      <c r="AP3392" s="1" t="e">
        <f t="shared" si="477"/>
        <v>#N/A</v>
      </c>
      <c r="AQ3392" s="1" t="e">
        <f t="shared" si="478"/>
        <v>#N/A</v>
      </c>
    </row>
    <row r="3393" spans="1:43">
      <c r="A3393">
        <v>92</v>
      </c>
      <c r="B3393" t="s">
        <v>15888</v>
      </c>
      <c r="C3393" t="s">
        <v>5962</v>
      </c>
      <c r="D3393" t="e">
        <f t="shared" si="472"/>
        <v>#N/A</v>
      </c>
      <c r="K3393">
        <f t="shared" si="480"/>
        <v>1980</v>
      </c>
      <c r="L3393" t="s">
        <v>4614</v>
      </c>
      <c r="M3393" t="s">
        <v>4779</v>
      </c>
      <c r="N3393" t="s">
        <v>4572</v>
      </c>
      <c r="O3393" t="s">
        <v>15889</v>
      </c>
      <c r="P3393" t="s">
        <v>15890</v>
      </c>
      <c r="Q3393" t="s">
        <v>15891</v>
      </c>
      <c r="R3393" t="s">
        <v>15892</v>
      </c>
      <c r="AA3393">
        <v>2344</v>
      </c>
      <c r="AB3393" s="1">
        <v>23672</v>
      </c>
      <c r="AC3393" t="s">
        <v>2328</v>
      </c>
      <c r="AD3393" s="2">
        <v>17000000</v>
      </c>
      <c r="AE3393" s="2">
        <v>72000000</v>
      </c>
      <c r="AF3393" s="2">
        <v>72000000</v>
      </c>
      <c r="AG3393">
        <v>10</v>
      </c>
      <c r="AH3393">
        <v>22</v>
      </c>
      <c r="AI3393">
        <v>64</v>
      </c>
      <c r="AK3393" s="1" t="e">
        <f t="shared" si="479"/>
        <v>#N/A</v>
      </c>
      <c r="AL3393" s="1" t="e">
        <f t="shared" si="473"/>
        <v>#N/A</v>
      </c>
      <c r="AM3393" s="1" t="e">
        <f t="shared" si="474"/>
        <v>#N/A</v>
      </c>
      <c r="AN3393" s="1" t="e">
        <f t="shared" si="475"/>
        <v>#N/A</v>
      </c>
      <c r="AO3393" s="1" t="e">
        <f t="shared" si="476"/>
        <v>#N/A</v>
      </c>
      <c r="AP3393" s="1" t="e">
        <f t="shared" si="477"/>
        <v>#N/A</v>
      </c>
      <c r="AQ3393" s="1" t="e">
        <f t="shared" si="478"/>
        <v>#N/A</v>
      </c>
    </row>
    <row r="3394" spans="1:43">
      <c r="A3394">
        <v>93</v>
      </c>
      <c r="B3394" t="s">
        <v>15893</v>
      </c>
      <c r="C3394" t="s">
        <v>4621</v>
      </c>
      <c r="D3394" t="e">
        <f t="shared" si="472"/>
        <v>#N/A</v>
      </c>
      <c r="K3394">
        <f t="shared" si="480"/>
        <v>1980</v>
      </c>
      <c r="L3394" t="s">
        <v>4635</v>
      </c>
      <c r="AA3394">
        <v>4343</v>
      </c>
      <c r="AB3394" s="1">
        <v>23600</v>
      </c>
      <c r="AC3394" t="s">
        <v>4291</v>
      </c>
      <c r="AD3394" s="2">
        <v>560000</v>
      </c>
      <c r="AE3394" s="2">
        <v>12299668</v>
      </c>
      <c r="AF3394" s="2">
        <v>12299668</v>
      </c>
      <c r="AG3394">
        <v>8</v>
      </c>
      <c r="AH3394">
        <v>11</v>
      </c>
      <c r="AI3394">
        <v>64</v>
      </c>
      <c r="AK3394" s="1" t="e">
        <f t="shared" si="479"/>
        <v>#N/A</v>
      </c>
      <c r="AL3394" s="1" t="e">
        <f t="shared" si="473"/>
        <v>#N/A</v>
      </c>
      <c r="AM3394" s="1" t="e">
        <f t="shared" si="474"/>
        <v>#N/A</v>
      </c>
      <c r="AN3394" s="1" t="e">
        <f t="shared" si="475"/>
        <v>#N/A</v>
      </c>
      <c r="AO3394" s="1" t="e">
        <f t="shared" si="476"/>
        <v>#N/A</v>
      </c>
      <c r="AP3394" s="1" t="e">
        <f t="shared" si="477"/>
        <v>#N/A</v>
      </c>
      <c r="AQ3394" s="1" t="e">
        <f t="shared" si="478"/>
        <v>#N/A</v>
      </c>
    </row>
    <row r="3395" spans="1:43">
      <c r="A3395">
        <v>94</v>
      </c>
      <c r="B3395" t="s">
        <v>15894</v>
      </c>
      <c r="C3395" t="s">
        <v>4628</v>
      </c>
      <c r="D3395" t="e">
        <f t="shared" ref="D3395:D3401" si="481">VLOOKUP(B3395,AC3394:AF13393,2,FALSE)</f>
        <v>#N/A</v>
      </c>
      <c r="K3395">
        <f t="shared" si="480"/>
        <v>1980</v>
      </c>
      <c r="L3395" t="s">
        <v>4614</v>
      </c>
      <c r="M3395" t="s">
        <v>4728</v>
      </c>
      <c r="N3395" t="s">
        <v>5287</v>
      </c>
      <c r="O3395" t="s">
        <v>15895</v>
      </c>
      <c r="P3395" t="s">
        <v>15896</v>
      </c>
      <c r="Q3395" t="s">
        <v>15897</v>
      </c>
      <c r="R3395" t="s">
        <v>15898</v>
      </c>
      <c r="AA3395">
        <v>4043</v>
      </c>
      <c r="AB3395" s="1">
        <v>23405</v>
      </c>
      <c r="AC3395" t="s">
        <v>3996</v>
      </c>
      <c r="AD3395" s="2">
        <v>1800000</v>
      </c>
      <c r="AE3395" s="2">
        <v>9164370</v>
      </c>
      <c r="AF3395" s="2">
        <v>9164370</v>
      </c>
      <c r="AG3395">
        <v>1</v>
      </c>
      <c r="AH3395">
        <v>29</v>
      </c>
      <c r="AI3395">
        <v>64</v>
      </c>
      <c r="AK3395" s="1" t="e">
        <f t="shared" si="479"/>
        <v>#N/A</v>
      </c>
      <c r="AL3395" s="1" t="e">
        <f t="shared" ref="AL3395:AL3458" si="482">VLOOKUP($AC3395,$B$2:$R$10000,12,FALSE)</f>
        <v>#N/A</v>
      </c>
      <c r="AM3395" s="1" t="e">
        <f t="shared" ref="AM3395:AM3458" si="483">VLOOKUP($AC3395,$B$2:$R$10000,13,FALSE)</f>
        <v>#N/A</v>
      </c>
      <c r="AN3395" s="1" t="e">
        <f t="shared" ref="AN3395:AN3458" si="484">VLOOKUP($AC3395,$B$2:$R$10000,14,FALSE)</f>
        <v>#N/A</v>
      </c>
      <c r="AO3395" s="1" t="e">
        <f t="shared" ref="AO3395:AO3458" si="485">VLOOKUP($AC3395,$B$2:$R$10000,15,FALSE)</f>
        <v>#N/A</v>
      </c>
      <c r="AP3395" s="1" t="e">
        <f t="shared" ref="AP3395:AP3458" si="486">VLOOKUP($AC3395,$B$2:$R$10000,16,FALSE)</f>
        <v>#N/A</v>
      </c>
      <c r="AQ3395" s="1" t="e">
        <f t="shared" si="478"/>
        <v>#N/A</v>
      </c>
    </row>
    <row r="3396" spans="1:43">
      <c r="A3396">
        <v>95</v>
      </c>
      <c r="B3396" t="s">
        <v>1073</v>
      </c>
      <c r="C3396" t="s">
        <v>6482</v>
      </c>
      <c r="D3396">
        <f t="shared" si="481"/>
        <v>44000000</v>
      </c>
      <c r="K3396">
        <f t="shared" si="480"/>
        <v>1980</v>
      </c>
      <c r="L3396" t="s">
        <v>4682</v>
      </c>
      <c r="M3396" t="s">
        <v>15899</v>
      </c>
      <c r="N3396" t="s">
        <v>6557</v>
      </c>
      <c r="O3396" t="s">
        <v>14012</v>
      </c>
      <c r="P3396" t="s">
        <v>14012</v>
      </c>
      <c r="Q3396" t="s">
        <v>15900</v>
      </c>
      <c r="R3396" t="s">
        <v>15901</v>
      </c>
      <c r="AA3396">
        <v>2244</v>
      </c>
      <c r="AB3396" s="1">
        <v>23377</v>
      </c>
      <c r="AC3396" t="s">
        <v>2228</v>
      </c>
      <c r="AD3396" s="2">
        <v>19000000</v>
      </c>
      <c r="AE3396" s="2">
        <v>4750000</v>
      </c>
      <c r="AF3396" s="2">
        <v>4750000</v>
      </c>
      <c r="AG3396">
        <v>1</v>
      </c>
      <c r="AH3396">
        <v>1</v>
      </c>
      <c r="AI3396">
        <v>64</v>
      </c>
      <c r="AK3396" s="1" t="e">
        <f t="shared" si="479"/>
        <v>#N/A</v>
      </c>
      <c r="AL3396" s="1" t="e">
        <f t="shared" si="482"/>
        <v>#N/A</v>
      </c>
      <c r="AM3396" s="1" t="e">
        <f t="shared" si="483"/>
        <v>#N/A</v>
      </c>
      <c r="AN3396" s="1" t="e">
        <f t="shared" si="484"/>
        <v>#N/A</v>
      </c>
      <c r="AO3396" s="1" t="e">
        <f t="shared" si="485"/>
        <v>#N/A</v>
      </c>
      <c r="AP3396" s="1" t="e">
        <f t="shared" si="486"/>
        <v>#N/A</v>
      </c>
      <c r="AQ3396" s="1" t="e">
        <f t="shared" si="478"/>
        <v>#N/A</v>
      </c>
    </row>
    <row r="3397" spans="1:43">
      <c r="A3397">
        <v>96</v>
      </c>
      <c r="B3397" t="s">
        <v>15902</v>
      </c>
      <c r="C3397" t="s">
        <v>4621</v>
      </c>
      <c r="D3397" t="e">
        <f t="shared" si="481"/>
        <v>#N/A</v>
      </c>
      <c r="K3397">
        <f t="shared" si="480"/>
        <v>1980</v>
      </c>
      <c r="L3397" t="s">
        <v>4635</v>
      </c>
      <c r="AA3397">
        <v>3147</v>
      </c>
      <c r="AB3397" s="1">
        <v>23833</v>
      </c>
      <c r="AC3397" t="s">
        <v>3120</v>
      </c>
      <c r="AD3397" s="2">
        <v>8200000</v>
      </c>
      <c r="AE3397" s="2">
        <v>163214286</v>
      </c>
      <c r="AF3397" s="2">
        <v>286214286</v>
      </c>
      <c r="AG3397">
        <v>4</v>
      </c>
      <c r="AH3397">
        <v>1</v>
      </c>
      <c r="AI3397">
        <v>65</v>
      </c>
      <c r="AK3397" s="1" t="e">
        <f t="shared" si="479"/>
        <v>#N/A</v>
      </c>
      <c r="AL3397" s="1" t="e">
        <f t="shared" si="482"/>
        <v>#N/A</v>
      </c>
      <c r="AM3397" s="1" t="e">
        <f t="shared" si="483"/>
        <v>#N/A</v>
      </c>
      <c r="AN3397" s="1" t="e">
        <f t="shared" si="484"/>
        <v>#N/A</v>
      </c>
      <c r="AO3397" s="1" t="e">
        <f t="shared" si="485"/>
        <v>#N/A</v>
      </c>
      <c r="AP3397" s="1" t="e">
        <f t="shared" si="486"/>
        <v>#N/A</v>
      </c>
      <c r="AQ3397" s="1" t="e">
        <f t="shared" ref="AQ3397:AQ3460" si="487">VLOOKUP($AC3397,$B$2:$R$10000,2,FALSE)</f>
        <v>#N/A</v>
      </c>
    </row>
    <row r="3398" spans="1:43">
      <c r="A3398">
        <v>97</v>
      </c>
      <c r="B3398" t="s">
        <v>15903</v>
      </c>
      <c r="C3398" t="s">
        <v>4607</v>
      </c>
      <c r="D3398" t="e">
        <f t="shared" si="481"/>
        <v>#N/A</v>
      </c>
      <c r="K3398">
        <f t="shared" si="480"/>
        <v>1980</v>
      </c>
      <c r="L3398" t="s">
        <v>4614</v>
      </c>
      <c r="M3398" t="s">
        <v>4666</v>
      </c>
      <c r="N3398" t="s">
        <v>10230</v>
      </c>
      <c r="O3398" t="s">
        <v>15904</v>
      </c>
      <c r="P3398" t="s">
        <v>15905</v>
      </c>
      <c r="Q3398" t="s">
        <v>15906</v>
      </c>
      <c r="R3398" t="s">
        <v>15907</v>
      </c>
      <c r="AA3398">
        <v>3083</v>
      </c>
      <c r="AB3398" s="1">
        <v>24105</v>
      </c>
      <c r="AC3398" t="s">
        <v>3056</v>
      </c>
      <c r="AD3398" s="2">
        <v>9000000</v>
      </c>
      <c r="AE3398" s="2">
        <v>63600000</v>
      </c>
      <c r="AF3398" s="2">
        <v>141200000</v>
      </c>
      <c r="AG3398">
        <v>12</v>
      </c>
      <c r="AH3398">
        <v>29</v>
      </c>
      <c r="AI3398">
        <v>65</v>
      </c>
      <c r="AK3398" s="1" t="e">
        <f t="shared" si="479"/>
        <v>#N/A</v>
      </c>
      <c r="AL3398" s="1" t="e">
        <f t="shared" si="482"/>
        <v>#N/A</v>
      </c>
      <c r="AM3398" s="1" t="e">
        <f t="shared" si="483"/>
        <v>#N/A</v>
      </c>
      <c r="AN3398" s="1" t="e">
        <f t="shared" si="484"/>
        <v>#N/A</v>
      </c>
      <c r="AO3398" s="1" t="e">
        <f t="shared" si="485"/>
        <v>#N/A</v>
      </c>
      <c r="AP3398" s="1" t="e">
        <f t="shared" si="486"/>
        <v>#N/A</v>
      </c>
      <c r="AQ3398" s="1" t="e">
        <f t="shared" si="487"/>
        <v>#N/A</v>
      </c>
    </row>
    <row r="3399" spans="1:43">
      <c r="A3399">
        <v>98</v>
      </c>
      <c r="B3399" t="s">
        <v>15908</v>
      </c>
      <c r="C3399" t="s">
        <v>4677</v>
      </c>
      <c r="D3399" t="e">
        <f t="shared" si="481"/>
        <v>#N/A</v>
      </c>
      <c r="K3399">
        <f t="shared" si="480"/>
        <v>1980</v>
      </c>
      <c r="L3399" t="s">
        <v>4614</v>
      </c>
      <c r="M3399" t="s">
        <v>5159</v>
      </c>
      <c r="N3399" t="s">
        <v>4690</v>
      </c>
      <c r="O3399" t="s">
        <v>15909</v>
      </c>
      <c r="P3399" t="s">
        <v>15910</v>
      </c>
      <c r="Q3399" t="s">
        <v>15911</v>
      </c>
      <c r="R3399" t="s">
        <v>15912</v>
      </c>
      <c r="AA3399">
        <v>2852</v>
      </c>
      <c r="AB3399" s="1">
        <v>24098</v>
      </c>
      <c r="AC3399" t="s">
        <v>2826</v>
      </c>
      <c r="AD3399" s="2">
        <v>11000000</v>
      </c>
      <c r="AE3399" s="2">
        <v>111721000</v>
      </c>
      <c r="AF3399" s="2">
        <v>111721000</v>
      </c>
      <c r="AG3399">
        <v>12</v>
      </c>
      <c r="AH3399">
        <v>22</v>
      </c>
      <c r="AI3399">
        <v>65</v>
      </c>
      <c r="AK3399" s="1" t="e">
        <f t="shared" si="479"/>
        <v>#N/A</v>
      </c>
      <c r="AL3399" s="1" t="e">
        <f t="shared" si="482"/>
        <v>#N/A</v>
      </c>
      <c r="AM3399" s="1" t="e">
        <f t="shared" si="483"/>
        <v>#N/A</v>
      </c>
      <c r="AN3399" s="1" t="e">
        <f t="shared" si="484"/>
        <v>#N/A</v>
      </c>
      <c r="AO3399" s="1" t="e">
        <f t="shared" si="485"/>
        <v>#N/A</v>
      </c>
      <c r="AP3399" s="1" t="e">
        <f t="shared" si="486"/>
        <v>#N/A</v>
      </c>
      <c r="AQ3399" s="1" t="e">
        <f t="shared" si="487"/>
        <v>#N/A</v>
      </c>
    </row>
    <row r="3400" spans="1:43">
      <c r="A3400">
        <v>99</v>
      </c>
      <c r="B3400" t="s">
        <v>15913</v>
      </c>
      <c r="C3400" t="s">
        <v>5962</v>
      </c>
      <c r="D3400" t="e">
        <f t="shared" si="481"/>
        <v>#N/A</v>
      </c>
      <c r="K3400">
        <f t="shared" si="480"/>
        <v>1980</v>
      </c>
      <c r="L3400" t="s">
        <v>4614</v>
      </c>
      <c r="M3400" t="s">
        <v>4683</v>
      </c>
      <c r="N3400" t="s">
        <v>6354</v>
      </c>
      <c r="O3400" t="s">
        <v>7711</v>
      </c>
      <c r="P3400" t="s">
        <v>15914</v>
      </c>
      <c r="Q3400" t="s">
        <v>15915</v>
      </c>
      <c r="R3400" t="s">
        <v>15916</v>
      </c>
      <c r="AA3400">
        <v>2134</v>
      </c>
      <c r="AB3400" s="1">
        <v>23788</v>
      </c>
      <c r="AC3400" t="s">
        <v>2120</v>
      </c>
      <c r="AD3400" s="2">
        <v>20000000</v>
      </c>
      <c r="AE3400" s="2">
        <v>15473333</v>
      </c>
      <c r="AF3400" s="2">
        <v>15473333</v>
      </c>
      <c r="AG3400">
        <v>2</v>
      </c>
      <c r="AH3400">
        <v>15</v>
      </c>
      <c r="AI3400">
        <v>65</v>
      </c>
      <c r="AK3400" s="1" t="e">
        <f t="shared" si="479"/>
        <v>#N/A</v>
      </c>
      <c r="AL3400" s="1" t="e">
        <f t="shared" si="482"/>
        <v>#N/A</v>
      </c>
      <c r="AM3400" s="1" t="e">
        <f t="shared" si="483"/>
        <v>#N/A</v>
      </c>
      <c r="AN3400" s="1" t="e">
        <f t="shared" si="484"/>
        <v>#N/A</v>
      </c>
      <c r="AO3400" s="1" t="e">
        <f t="shared" si="485"/>
        <v>#N/A</v>
      </c>
      <c r="AP3400" s="1" t="e">
        <f t="shared" si="486"/>
        <v>#N/A</v>
      </c>
      <c r="AQ3400" s="1" t="e">
        <f t="shared" si="487"/>
        <v>#N/A</v>
      </c>
    </row>
    <row r="3401" spans="1:43">
      <c r="A3401">
        <v>100</v>
      </c>
      <c r="B3401" t="s">
        <v>15917</v>
      </c>
      <c r="C3401" t="s">
        <v>15391</v>
      </c>
      <c r="D3401" t="e">
        <f t="shared" si="481"/>
        <v>#N/A</v>
      </c>
      <c r="K3401">
        <f t="shared" si="480"/>
        <v>1980</v>
      </c>
      <c r="L3401" t="s">
        <v>4614</v>
      </c>
      <c r="M3401" t="s">
        <v>5013</v>
      </c>
      <c r="N3401" t="s">
        <v>15918</v>
      </c>
      <c r="O3401" t="s">
        <v>8699</v>
      </c>
      <c r="P3401" t="s">
        <v>15919</v>
      </c>
      <c r="Q3401" t="s">
        <v>15920</v>
      </c>
      <c r="R3401" t="s">
        <v>15921</v>
      </c>
      <c r="AA3401">
        <v>3425</v>
      </c>
      <c r="AB3401" s="1">
        <v>23808</v>
      </c>
      <c r="AC3401" t="s">
        <v>3391</v>
      </c>
      <c r="AD3401" s="2">
        <v>5800000</v>
      </c>
      <c r="AE3401" s="2">
        <v>6800000</v>
      </c>
      <c r="AF3401" s="2">
        <v>6800000</v>
      </c>
      <c r="AG3401">
        <v>3</v>
      </c>
      <c r="AH3401">
        <v>7</v>
      </c>
      <c r="AI3401">
        <v>65</v>
      </c>
      <c r="AK3401" s="1" t="e">
        <f t="shared" si="479"/>
        <v>#N/A</v>
      </c>
      <c r="AL3401" s="1" t="e">
        <f t="shared" si="482"/>
        <v>#N/A</v>
      </c>
      <c r="AM3401" s="1" t="e">
        <f t="shared" si="483"/>
        <v>#N/A</v>
      </c>
      <c r="AN3401" s="1" t="e">
        <f t="shared" si="484"/>
        <v>#N/A</v>
      </c>
      <c r="AO3401" s="1" t="e">
        <f t="shared" si="485"/>
        <v>#N/A</v>
      </c>
      <c r="AP3401" s="1" t="e">
        <f t="shared" si="486"/>
        <v>#N/A</v>
      </c>
      <c r="AQ3401" s="1" t="e">
        <f t="shared" si="487"/>
        <v>#N/A</v>
      </c>
    </row>
    <row r="3402" spans="1:43">
      <c r="AA3402">
        <v>3706</v>
      </c>
      <c r="AB3402" s="1">
        <v>23839</v>
      </c>
      <c r="AC3402" t="s">
        <v>3669</v>
      </c>
      <c r="AD3402" s="2">
        <v>3800000</v>
      </c>
      <c r="AE3402" s="2">
        <v>14873</v>
      </c>
      <c r="AF3402" s="2">
        <v>14873</v>
      </c>
      <c r="AG3402">
        <v>4</v>
      </c>
      <c r="AH3402">
        <v>7</v>
      </c>
      <c r="AI3402">
        <v>65</v>
      </c>
      <c r="AK3402" s="1" t="e">
        <f t="shared" si="479"/>
        <v>#N/A</v>
      </c>
      <c r="AL3402" s="1" t="e">
        <f t="shared" si="482"/>
        <v>#N/A</v>
      </c>
      <c r="AM3402" s="1" t="e">
        <f t="shared" si="483"/>
        <v>#N/A</v>
      </c>
      <c r="AN3402" s="1" t="e">
        <f t="shared" si="484"/>
        <v>#N/A</v>
      </c>
      <c r="AO3402" s="1" t="e">
        <f t="shared" si="485"/>
        <v>#N/A</v>
      </c>
      <c r="AP3402" s="1" t="e">
        <f t="shared" si="486"/>
        <v>#N/A</v>
      </c>
      <c r="AQ3402" s="1" t="e">
        <f t="shared" si="487"/>
        <v>#N/A</v>
      </c>
    </row>
    <row r="3403" spans="1:43">
      <c r="AA3403">
        <v>2489</v>
      </c>
      <c r="AB3403" s="1">
        <v>24390</v>
      </c>
      <c r="AC3403" t="s">
        <v>2471</v>
      </c>
      <c r="AD3403" s="2">
        <v>15000000</v>
      </c>
      <c r="AE3403" s="2">
        <v>34562222</v>
      </c>
      <c r="AF3403" s="2">
        <v>34562222</v>
      </c>
      <c r="AG3403">
        <v>10</v>
      </c>
      <c r="AH3403">
        <v>10</v>
      </c>
      <c r="AI3403">
        <v>66</v>
      </c>
      <c r="AK3403" s="1" t="e">
        <f t="shared" si="479"/>
        <v>#N/A</v>
      </c>
      <c r="AL3403" s="1" t="e">
        <f t="shared" si="482"/>
        <v>#N/A</v>
      </c>
      <c r="AM3403" s="1" t="e">
        <f t="shared" si="483"/>
        <v>#N/A</v>
      </c>
      <c r="AN3403" s="1" t="e">
        <f t="shared" si="484"/>
        <v>#N/A</v>
      </c>
      <c r="AO3403" s="1" t="e">
        <f t="shared" si="485"/>
        <v>#N/A</v>
      </c>
      <c r="AP3403" s="1" t="e">
        <f t="shared" si="486"/>
        <v>#N/A</v>
      </c>
      <c r="AQ3403" s="1" t="e">
        <f t="shared" si="487"/>
        <v>#N/A</v>
      </c>
    </row>
    <row r="3404" spans="1:43">
      <c r="AA3404">
        <v>3701</v>
      </c>
      <c r="AB3404" s="1">
        <v>24453</v>
      </c>
      <c r="AC3404" t="s">
        <v>3665</v>
      </c>
      <c r="AD3404" s="2">
        <v>3900000</v>
      </c>
      <c r="AE3404" s="2">
        <v>28350000</v>
      </c>
      <c r="AF3404" s="2">
        <v>28350000</v>
      </c>
      <c r="AG3404">
        <v>12</v>
      </c>
      <c r="AH3404">
        <v>12</v>
      </c>
      <c r="AI3404">
        <v>66</v>
      </c>
      <c r="AK3404" s="1" t="e">
        <f t="shared" si="479"/>
        <v>#N/A</v>
      </c>
      <c r="AL3404" s="1" t="e">
        <f t="shared" si="482"/>
        <v>#N/A</v>
      </c>
      <c r="AM3404" s="1" t="e">
        <f t="shared" si="483"/>
        <v>#N/A</v>
      </c>
      <c r="AN3404" s="1" t="e">
        <f t="shared" si="484"/>
        <v>#N/A</v>
      </c>
      <c r="AO3404" s="1" t="e">
        <f t="shared" si="485"/>
        <v>#N/A</v>
      </c>
      <c r="AP3404" s="1" t="e">
        <f t="shared" si="486"/>
        <v>#N/A</v>
      </c>
      <c r="AQ3404" s="1" t="e">
        <f t="shared" si="487"/>
        <v>#N/A</v>
      </c>
    </row>
    <row r="3405" spans="1:43">
      <c r="AA3405">
        <v>3797</v>
      </c>
      <c r="AB3405" s="1">
        <v>24304</v>
      </c>
      <c r="AC3405" t="s">
        <v>3757</v>
      </c>
      <c r="AD3405" s="2">
        <v>3000000</v>
      </c>
      <c r="AE3405" s="2">
        <v>13000000</v>
      </c>
      <c r="AF3405" s="2">
        <v>13000000</v>
      </c>
      <c r="AG3405">
        <v>7</v>
      </c>
      <c r="AH3405">
        <v>16</v>
      </c>
      <c r="AI3405">
        <v>66</v>
      </c>
      <c r="AK3405" s="1" t="e">
        <f t="shared" si="479"/>
        <v>#N/A</v>
      </c>
      <c r="AL3405" s="1" t="e">
        <f t="shared" si="482"/>
        <v>#N/A</v>
      </c>
      <c r="AM3405" s="1" t="e">
        <f t="shared" si="483"/>
        <v>#N/A</v>
      </c>
      <c r="AN3405" s="1" t="e">
        <f t="shared" si="484"/>
        <v>#N/A</v>
      </c>
      <c r="AO3405" s="1" t="e">
        <f t="shared" si="485"/>
        <v>#N/A</v>
      </c>
      <c r="AP3405" s="1" t="e">
        <f t="shared" si="486"/>
        <v>#N/A</v>
      </c>
      <c r="AQ3405" s="1" t="e">
        <f t="shared" si="487"/>
        <v>#N/A</v>
      </c>
    </row>
    <row r="3406" spans="1:43">
      <c r="AA3406">
        <v>3727</v>
      </c>
      <c r="AB3406" s="1">
        <v>24161</v>
      </c>
      <c r="AC3406" t="s">
        <v>3689</v>
      </c>
      <c r="AD3406" s="2">
        <v>3500000</v>
      </c>
      <c r="AE3406" s="2">
        <v>12000000</v>
      </c>
      <c r="AF3406" s="2">
        <v>12000000</v>
      </c>
      <c r="AG3406">
        <v>2</v>
      </c>
      <c r="AH3406">
        <v>23</v>
      </c>
      <c r="AI3406">
        <v>66</v>
      </c>
      <c r="AK3406" s="1" t="e">
        <f t="shared" si="479"/>
        <v>#N/A</v>
      </c>
      <c r="AL3406" s="1" t="e">
        <f t="shared" si="482"/>
        <v>#N/A</v>
      </c>
      <c r="AM3406" s="1" t="e">
        <f t="shared" si="483"/>
        <v>#N/A</v>
      </c>
      <c r="AN3406" s="1" t="e">
        <f t="shared" si="484"/>
        <v>#N/A</v>
      </c>
      <c r="AO3406" s="1" t="e">
        <f t="shared" si="485"/>
        <v>#N/A</v>
      </c>
      <c r="AP3406" s="1" t="e">
        <f t="shared" si="486"/>
        <v>#N/A</v>
      </c>
      <c r="AQ3406" s="1" t="e">
        <f t="shared" si="487"/>
        <v>#N/A</v>
      </c>
    </row>
    <row r="3407" spans="1:43">
      <c r="AA3407">
        <v>3065</v>
      </c>
      <c r="AB3407" s="1">
        <v>24636</v>
      </c>
      <c r="AC3407" t="s">
        <v>3038</v>
      </c>
      <c r="AD3407" s="2">
        <v>9500000</v>
      </c>
      <c r="AE3407" s="2">
        <v>43100000</v>
      </c>
      <c r="AF3407" s="2">
        <v>111600000</v>
      </c>
      <c r="AG3407">
        <v>6</v>
      </c>
      <c r="AH3407">
        <v>13</v>
      </c>
      <c r="AI3407">
        <v>67</v>
      </c>
      <c r="AK3407" s="1" t="e">
        <f t="shared" si="479"/>
        <v>#N/A</v>
      </c>
      <c r="AL3407" s="1" t="e">
        <f t="shared" si="482"/>
        <v>#N/A</v>
      </c>
      <c r="AM3407" s="1" t="e">
        <f t="shared" si="483"/>
        <v>#N/A</v>
      </c>
      <c r="AN3407" s="1" t="e">
        <f t="shared" si="484"/>
        <v>#N/A</v>
      </c>
      <c r="AO3407" s="1" t="e">
        <f t="shared" si="485"/>
        <v>#N/A</v>
      </c>
      <c r="AP3407" s="1" t="e">
        <f t="shared" si="486"/>
        <v>#N/A</v>
      </c>
      <c r="AQ3407" s="1" t="e">
        <f t="shared" si="487"/>
        <v>#N/A</v>
      </c>
    </row>
    <row r="3408" spans="1:43">
      <c r="AA3408">
        <v>2783</v>
      </c>
      <c r="AB3408" s="1">
        <v>24590</v>
      </c>
      <c r="AC3408" t="s">
        <v>252</v>
      </c>
      <c r="AD3408" s="2">
        <v>12000000</v>
      </c>
      <c r="AE3408" s="2">
        <v>22744718</v>
      </c>
      <c r="AF3408" s="2">
        <v>41744718</v>
      </c>
      <c r="AG3408">
        <v>4</v>
      </c>
      <c r="AH3408">
        <v>28</v>
      </c>
      <c r="AI3408">
        <v>67</v>
      </c>
      <c r="AK3408" s="1" t="str">
        <f t="shared" si="479"/>
        <v>PG-13</v>
      </c>
      <c r="AL3408" s="1" t="str">
        <f t="shared" si="482"/>
        <v>144 min</v>
      </c>
      <c r="AM3408" s="1" t="str">
        <f t="shared" si="483"/>
        <v>Action, Adventure, Thriller</v>
      </c>
      <c r="AN3408" s="1" t="str">
        <f t="shared" si="484"/>
        <v>Martin Campbell</v>
      </c>
      <c r="AO3408" s="1" t="str">
        <f t="shared" si="485"/>
        <v>Neal Purvis (screenplay), Robert Wade (screenplay), Paul Haggis (screenplay), Ian Fleming (novel)</v>
      </c>
      <c r="AP3408" s="1" t="str">
        <f t="shared" si="486"/>
        <v>Daniel Craig, Eva Green, Mads Mikkelsen, Judi Dench</v>
      </c>
      <c r="AQ3408" s="1" t="str">
        <f t="shared" si="487"/>
        <v>Sony</v>
      </c>
    </row>
    <row r="3409" spans="27:43">
      <c r="AA3409">
        <v>3951</v>
      </c>
      <c r="AB3409" s="1">
        <v>24686</v>
      </c>
      <c r="AC3409" t="s">
        <v>3907</v>
      </c>
      <c r="AD3409" s="2">
        <v>2000000</v>
      </c>
      <c r="AE3409" s="2">
        <v>24379978</v>
      </c>
      <c r="AF3409" s="2">
        <v>24379978</v>
      </c>
      <c r="AG3409">
        <v>8</v>
      </c>
      <c r="AH3409">
        <v>2</v>
      </c>
      <c r="AI3409">
        <v>67</v>
      </c>
      <c r="AK3409" s="1" t="e">
        <f t="shared" si="479"/>
        <v>#N/A</v>
      </c>
      <c r="AL3409" s="1" t="e">
        <f t="shared" si="482"/>
        <v>#N/A</v>
      </c>
      <c r="AM3409" s="1" t="e">
        <f t="shared" si="483"/>
        <v>#N/A</v>
      </c>
      <c r="AN3409" s="1" t="e">
        <f t="shared" si="484"/>
        <v>#N/A</v>
      </c>
      <c r="AO3409" s="1" t="e">
        <f t="shared" si="485"/>
        <v>#N/A</v>
      </c>
      <c r="AP3409" s="1" t="e">
        <f t="shared" si="486"/>
        <v>#N/A</v>
      </c>
      <c r="AQ3409" s="1" t="e">
        <f t="shared" si="487"/>
        <v>#N/A</v>
      </c>
    </row>
    <row r="3410" spans="27:43">
      <c r="AA3410">
        <v>3724</v>
      </c>
      <c r="AB3410" s="1">
        <v>24473</v>
      </c>
      <c r="AC3410" t="s">
        <v>3686</v>
      </c>
      <c r="AD3410" s="2">
        <v>3500000</v>
      </c>
      <c r="AE3410" s="2">
        <v>13000000</v>
      </c>
      <c r="AF3410" s="2">
        <v>13000000</v>
      </c>
      <c r="AG3410">
        <v>1</v>
      </c>
      <c r="AH3410">
        <v>1</v>
      </c>
      <c r="AI3410">
        <v>67</v>
      </c>
      <c r="AK3410" s="1" t="e">
        <f t="shared" si="479"/>
        <v>#N/A</v>
      </c>
      <c r="AL3410" s="1" t="e">
        <f t="shared" si="482"/>
        <v>#N/A</v>
      </c>
      <c r="AM3410" s="1" t="e">
        <f t="shared" si="483"/>
        <v>#N/A</v>
      </c>
      <c r="AN3410" s="1" t="e">
        <f t="shared" si="484"/>
        <v>#N/A</v>
      </c>
      <c r="AO3410" s="1" t="e">
        <f t="shared" si="485"/>
        <v>#N/A</v>
      </c>
      <c r="AP3410" s="1" t="e">
        <f t="shared" si="486"/>
        <v>#N/A</v>
      </c>
      <c r="AQ3410" s="1" t="e">
        <f t="shared" si="487"/>
        <v>#N/A</v>
      </c>
    </row>
    <row r="3411" spans="27:43">
      <c r="AA3411">
        <v>4157</v>
      </c>
      <c r="AB3411" s="1">
        <v>24835</v>
      </c>
      <c r="AC3411" t="s">
        <v>4109</v>
      </c>
      <c r="AD3411" s="2">
        <v>1200000</v>
      </c>
      <c r="AE3411" s="2">
        <v>6100000</v>
      </c>
      <c r="AF3411" s="2">
        <v>6100000</v>
      </c>
      <c r="AG3411">
        <v>12</v>
      </c>
      <c r="AH3411">
        <v>29</v>
      </c>
      <c r="AI3411">
        <v>67</v>
      </c>
      <c r="AK3411" s="1" t="e">
        <f t="shared" ref="AK3411:AK3474" si="488">VLOOKUP(AC3411,$B$2:$R$10000,11,FALSE)</f>
        <v>#N/A</v>
      </c>
      <c r="AL3411" s="1" t="e">
        <f t="shared" si="482"/>
        <v>#N/A</v>
      </c>
      <c r="AM3411" s="1" t="e">
        <f t="shared" si="483"/>
        <v>#N/A</v>
      </c>
      <c r="AN3411" s="1" t="e">
        <f t="shared" si="484"/>
        <v>#N/A</v>
      </c>
      <c r="AO3411" s="1" t="e">
        <f t="shared" si="485"/>
        <v>#N/A</v>
      </c>
      <c r="AP3411" s="1" t="e">
        <f t="shared" si="486"/>
        <v>#N/A</v>
      </c>
      <c r="AQ3411" s="1" t="e">
        <f t="shared" si="487"/>
        <v>#N/A</v>
      </c>
    </row>
    <row r="3412" spans="27:43">
      <c r="AA3412">
        <v>4337</v>
      </c>
      <c r="AB3412" s="1">
        <v>24602</v>
      </c>
      <c r="AC3412" t="s">
        <v>4285</v>
      </c>
      <c r="AD3412" s="2">
        <v>600000</v>
      </c>
      <c r="AE3412" s="2">
        <v>4300000</v>
      </c>
      <c r="AF3412" s="2">
        <v>4300000</v>
      </c>
      <c r="AG3412">
        <v>5</v>
      </c>
      <c r="AH3412">
        <v>10</v>
      </c>
      <c r="AI3412">
        <v>67</v>
      </c>
      <c r="AK3412" s="1" t="e">
        <f t="shared" si="488"/>
        <v>#N/A</v>
      </c>
      <c r="AL3412" s="1" t="e">
        <f t="shared" si="482"/>
        <v>#N/A</v>
      </c>
      <c r="AM3412" s="1" t="e">
        <f t="shared" si="483"/>
        <v>#N/A</v>
      </c>
      <c r="AN3412" s="1" t="e">
        <f t="shared" si="484"/>
        <v>#N/A</v>
      </c>
      <c r="AO3412" s="1" t="e">
        <f t="shared" si="485"/>
        <v>#N/A</v>
      </c>
      <c r="AP3412" s="1" t="e">
        <f t="shared" si="486"/>
        <v>#N/A</v>
      </c>
      <c r="AQ3412" s="1" t="e">
        <f t="shared" si="487"/>
        <v>#N/A</v>
      </c>
    </row>
    <row r="3413" spans="27:43">
      <c r="AA3413">
        <v>4496</v>
      </c>
      <c r="AB3413" s="1">
        <v>24490</v>
      </c>
      <c r="AC3413" t="s">
        <v>4441</v>
      </c>
      <c r="AD3413" s="2">
        <v>200000</v>
      </c>
      <c r="AE3413" s="2">
        <v>3500000</v>
      </c>
      <c r="AF3413" s="2">
        <v>3500000</v>
      </c>
      <c r="AG3413">
        <v>1</v>
      </c>
      <c r="AH3413">
        <v>18</v>
      </c>
      <c r="AI3413">
        <v>67</v>
      </c>
      <c r="AK3413" s="1" t="e">
        <f t="shared" si="488"/>
        <v>#N/A</v>
      </c>
      <c r="AL3413" s="1" t="e">
        <f t="shared" si="482"/>
        <v>#N/A</v>
      </c>
      <c r="AM3413" s="1" t="e">
        <f t="shared" si="483"/>
        <v>#N/A</v>
      </c>
      <c r="AN3413" s="1" t="e">
        <f t="shared" si="484"/>
        <v>#N/A</v>
      </c>
      <c r="AO3413" s="1" t="e">
        <f t="shared" si="485"/>
        <v>#N/A</v>
      </c>
      <c r="AP3413" s="1" t="e">
        <f t="shared" si="486"/>
        <v>#N/A</v>
      </c>
      <c r="AQ3413" s="1" t="e">
        <f t="shared" si="487"/>
        <v>#N/A</v>
      </c>
    </row>
    <row r="3414" spans="27:43">
      <c r="AA3414">
        <v>2899</v>
      </c>
      <c r="AB3414" s="1">
        <v>24930</v>
      </c>
      <c r="AC3414" t="s">
        <v>2873</v>
      </c>
      <c r="AD3414" s="2">
        <v>10500000</v>
      </c>
      <c r="AE3414" s="2">
        <v>56700000</v>
      </c>
      <c r="AF3414" s="2">
        <v>68700000</v>
      </c>
      <c r="AG3414">
        <v>4</v>
      </c>
      <c r="AH3414">
        <v>2</v>
      </c>
      <c r="AI3414">
        <v>68</v>
      </c>
      <c r="AK3414" s="1" t="e">
        <f t="shared" si="488"/>
        <v>#N/A</v>
      </c>
      <c r="AL3414" s="1" t="e">
        <f t="shared" si="482"/>
        <v>#N/A</v>
      </c>
      <c r="AM3414" s="1" t="e">
        <f t="shared" si="483"/>
        <v>#N/A</v>
      </c>
      <c r="AN3414" s="1" t="e">
        <f t="shared" si="484"/>
        <v>#N/A</v>
      </c>
      <c r="AO3414" s="1" t="e">
        <f t="shared" si="485"/>
        <v>#N/A</v>
      </c>
      <c r="AP3414" s="1" t="e">
        <f t="shared" si="486"/>
        <v>#N/A</v>
      </c>
      <c r="AQ3414" s="1" t="e">
        <f t="shared" si="487"/>
        <v>#N/A</v>
      </c>
    </row>
    <row r="3415" spans="27:43">
      <c r="AA3415">
        <v>2923</v>
      </c>
      <c r="AB3415" s="1">
        <v>25183</v>
      </c>
      <c r="AC3415" t="s">
        <v>2897</v>
      </c>
      <c r="AD3415" s="2">
        <v>10000000</v>
      </c>
      <c r="AE3415" s="2">
        <v>37402877</v>
      </c>
      <c r="AF3415" s="2">
        <v>37402877</v>
      </c>
      <c r="AG3415">
        <v>12</v>
      </c>
      <c r="AH3415">
        <v>11</v>
      </c>
      <c r="AI3415">
        <v>68</v>
      </c>
      <c r="AK3415" s="1" t="e">
        <f t="shared" si="488"/>
        <v>#N/A</v>
      </c>
      <c r="AL3415" s="1" t="e">
        <f t="shared" si="482"/>
        <v>#N/A</v>
      </c>
      <c r="AM3415" s="1" t="e">
        <f t="shared" si="483"/>
        <v>#N/A</v>
      </c>
      <c r="AN3415" s="1" t="e">
        <f t="shared" si="484"/>
        <v>#N/A</v>
      </c>
      <c r="AO3415" s="1" t="e">
        <f t="shared" si="485"/>
        <v>#N/A</v>
      </c>
      <c r="AP3415" s="1" t="e">
        <f t="shared" si="486"/>
        <v>#N/A</v>
      </c>
      <c r="AQ3415" s="1" t="e">
        <f t="shared" si="487"/>
        <v>#N/A</v>
      </c>
    </row>
    <row r="3416" spans="27:43">
      <c r="AA3416">
        <v>3424</v>
      </c>
      <c r="AB3416" s="1">
        <v>24876</v>
      </c>
      <c r="AC3416" t="s">
        <v>3390</v>
      </c>
      <c r="AD3416" s="2">
        <v>5800000</v>
      </c>
      <c r="AE3416" s="2">
        <v>33395426</v>
      </c>
      <c r="AF3416" s="2">
        <v>33395426</v>
      </c>
      <c r="AG3416">
        <v>2</v>
      </c>
      <c r="AH3416">
        <v>8</v>
      </c>
      <c r="AI3416">
        <v>68</v>
      </c>
      <c r="AK3416" s="1" t="e">
        <f t="shared" si="488"/>
        <v>#N/A</v>
      </c>
      <c r="AL3416" s="1" t="e">
        <f t="shared" si="482"/>
        <v>#N/A</v>
      </c>
      <c r="AM3416" s="1" t="e">
        <f t="shared" si="483"/>
        <v>#N/A</v>
      </c>
      <c r="AN3416" s="1" t="e">
        <f t="shared" si="484"/>
        <v>#N/A</v>
      </c>
      <c r="AO3416" s="1" t="e">
        <f t="shared" si="485"/>
        <v>#N/A</v>
      </c>
      <c r="AP3416" s="1" t="e">
        <f t="shared" si="486"/>
        <v>#N/A</v>
      </c>
      <c r="AQ3416" s="1" t="e">
        <f t="shared" si="487"/>
        <v>#N/A</v>
      </c>
    </row>
    <row r="3417" spans="27:43">
      <c r="AA3417">
        <v>3764</v>
      </c>
      <c r="AB3417" s="1">
        <v>25001</v>
      </c>
      <c r="AC3417" t="s">
        <v>3724</v>
      </c>
      <c r="AD3417" s="2">
        <v>3200000</v>
      </c>
      <c r="AE3417" s="2">
        <v>33395426</v>
      </c>
      <c r="AF3417" s="2">
        <v>33395426</v>
      </c>
      <c r="AG3417">
        <v>6</v>
      </c>
      <c r="AH3417">
        <v>12</v>
      </c>
      <c r="AI3417">
        <v>68</v>
      </c>
      <c r="AK3417" s="1" t="e">
        <f t="shared" si="488"/>
        <v>#N/A</v>
      </c>
      <c r="AL3417" s="1" t="e">
        <f t="shared" si="482"/>
        <v>#N/A</v>
      </c>
      <c r="AM3417" s="1" t="e">
        <f t="shared" si="483"/>
        <v>#N/A</v>
      </c>
      <c r="AN3417" s="1" t="e">
        <f t="shared" si="484"/>
        <v>#N/A</v>
      </c>
      <c r="AO3417" s="1" t="e">
        <f t="shared" si="485"/>
        <v>#N/A</v>
      </c>
      <c r="AP3417" s="1" t="e">
        <f t="shared" si="486"/>
        <v>#N/A</v>
      </c>
      <c r="AQ3417" s="1" t="e">
        <f t="shared" si="487"/>
        <v>#N/A</v>
      </c>
    </row>
    <row r="3418" spans="27:43">
      <c r="AA3418">
        <v>4541</v>
      </c>
      <c r="AB3418" s="1">
        <v>25112</v>
      </c>
      <c r="AC3418" t="s">
        <v>3585</v>
      </c>
      <c r="AD3418" s="2">
        <v>114000</v>
      </c>
      <c r="AE3418" s="2">
        <v>12000000</v>
      </c>
      <c r="AF3418" s="2">
        <v>30000000</v>
      </c>
      <c r="AG3418">
        <v>10</v>
      </c>
      <c r="AH3418">
        <v>1</v>
      </c>
      <c r="AI3418">
        <v>68</v>
      </c>
      <c r="AK3418" s="1" t="e">
        <f t="shared" si="488"/>
        <v>#N/A</v>
      </c>
      <c r="AL3418" s="1" t="e">
        <f t="shared" si="482"/>
        <v>#N/A</v>
      </c>
      <c r="AM3418" s="1" t="e">
        <f t="shared" si="483"/>
        <v>#N/A</v>
      </c>
      <c r="AN3418" s="1" t="e">
        <f t="shared" si="484"/>
        <v>#N/A</v>
      </c>
      <c r="AO3418" s="1" t="e">
        <f t="shared" si="485"/>
        <v>#N/A</v>
      </c>
      <c r="AP3418" s="1" t="e">
        <f t="shared" si="486"/>
        <v>#N/A</v>
      </c>
      <c r="AQ3418" s="1" t="e">
        <f t="shared" si="487"/>
        <v>#N/A</v>
      </c>
    </row>
    <row r="3419" spans="27:43">
      <c r="AA3419">
        <v>4046</v>
      </c>
      <c r="AB3419" s="1">
        <v>25053</v>
      </c>
      <c r="AC3419" t="s">
        <v>3999</v>
      </c>
      <c r="AD3419" s="2">
        <v>1800000</v>
      </c>
      <c r="AE3419" s="2">
        <v>6800000</v>
      </c>
      <c r="AF3419" s="2">
        <v>6800000</v>
      </c>
      <c r="AG3419">
        <v>8</v>
      </c>
      <c r="AH3419">
        <v>3</v>
      </c>
      <c r="AI3419">
        <v>68</v>
      </c>
      <c r="AK3419" s="1" t="e">
        <f t="shared" si="488"/>
        <v>#N/A</v>
      </c>
      <c r="AL3419" s="1" t="e">
        <f t="shared" si="482"/>
        <v>#N/A</v>
      </c>
      <c r="AM3419" s="1" t="e">
        <f t="shared" si="483"/>
        <v>#N/A</v>
      </c>
      <c r="AN3419" s="1" t="e">
        <f t="shared" si="484"/>
        <v>#N/A</v>
      </c>
      <c r="AO3419" s="1" t="e">
        <f t="shared" si="485"/>
        <v>#N/A</v>
      </c>
      <c r="AP3419" s="1" t="e">
        <f t="shared" si="486"/>
        <v>#N/A</v>
      </c>
      <c r="AQ3419" s="1" t="e">
        <f t="shared" si="487"/>
        <v>#N/A</v>
      </c>
    </row>
    <row r="3420" spans="27:43">
      <c r="AA3420">
        <v>4121</v>
      </c>
      <c r="AB3420" s="1">
        <v>24838</v>
      </c>
      <c r="AC3420" t="s">
        <v>4073</v>
      </c>
      <c r="AD3420" s="2">
        <v>1455000</v>
      </c>
      <c r="AE3420" s="2">
        <v>2620000</v>
      </c>
      <c r="AF3420" s="2">
        <v>2620000</v>
      </c>
      <c r="AG3420">
        <v>1</v>
      </c>
      <c r="AH3420">
        <v>1</v>
      </c>
      <c r="AI3420">
        <v>68</v>
      </c>
      <c r="AK3420" s="1" t="e">
        <f t="shared" si="488"/>
        <v>#N/A</v>
      </c>
      <c r="AL3420" s="1" t="e">
        <f t="shared" si="482"/>
        <v>#N/A</v>
      </c>
      <c r="AM3420" s="1" t="e">
        <f t="shared" si="483"/>
        <v>#N/A</v>
      </c>
      <c r="AN3420" s="1" t="e">
        <f t="shared" si="484"/>
        <v>#N/A</v>
      </c>
      <c r="AO3420" s="1" t="e">
        <f t="shared" si="485"/>
        <v>#N/A</v>
      </c>
      <c r="AP3420" s="1" t="e">
        <f t="shared" si="486"/>
        <v>#N/A</v>
      </c>
      <c r="AQ3420" s="1" t="e">
        <f t="shared" si="487"/>
        <v>#N/A</v>
      </c>
    </row>
    <row r="3421" spans="27:43">
      <c r="AA3421">
        <v>4320</v>
      </c>
      <c r="AB3421" s="1">
        <v>25014</v>
      </c>
      <c r="AC3421" t="s">
        <v>4269</v>
      </c>
      <c r="AD3421" s="2">
        <v>747000</v>
      </c>
      <c r="AE3421" s="2">
        <v>44566</v>
      </c>
      <c r="AF3421" s="2">
        <v>44566</v>
      </c>
      <c r="AG3421">
        <v>6</v>
      </c>
      <c r="AH3421">
        <v>25</v>
      </c>
      <c r="AI3421">
        <v>68</v>
      </c>
      <c r="AK3421" s="1" t="e">
        <f t="shared" si="488"/>
        <v>#N/A</v>
      </c>
      <c r="AL3421" s="1" t="e">
        <f t="shared" si="482"/>
        <v>#N/A</v>
      </c>
      <c r="AM3421" s="1" t="e">
        <f t="shared" si="483"/>
        <v>#N/A</v>
      </c>
      <c r="AN3421" s="1" t="e">
        <f t="shared" si="484"/>
        <v>#N/A</v>
      </c>
      <c r="AO3421" s="1" t="e">
        <f t="shared" si="485"/>
        <v>#N/A</v>
      </c>
      <c r="AP3421" s="1" t="e">
        <f t="shared" si="486"/>
        <v>#N/A</v>
      </c>
      <c r="AQ3421" s="1" t="e">
        <f t="shared" si="487"/>
        <v>#N/A</v>
      </c>
    </row>
    <row r="3422" spans="27:43">
      <c r="AA3422">
        <v>3120</v>
      </c>
      <c r="AB3422" s="1">
        <v>25121</v>
      </c>
      <c r="AC3422" t="s">
        <v>3093</v>
      </c>
      <c r="AD3422" s="2">
        <v>9000000</v>
      </c>
      <c r="AE3422" s="2">
        <v>0</v>
      </c>
      <c r="AF3422" s="2">
        <v>0</v>
      </c>
      <c r="AG3422">
        <v>10</v>
      </c>
      <c r="AH3422">
        <v>10</v>
      </c>
      <c r="AI3422">
        <v>68</v>
      </c>
      <c r="AK3422" s="1" t="e">
        <f t="shared" si="488"/>
        <v>#N/A</v>
      </c>
      <c r="AL3422" s="1" t="e">
        <f t="shared" si="482"/>
        <v>#N/A</v>
      </c>
      <c r="AM3422" s="1" t="e">
        <f t="shared" si="483"/>
        <v>#N/A</v>
      </c>
      <c r="AN3422" s="1" t="e">
        <f t="shared" si="484"/>
        <v>#N/A</v>
      </c>
      <c r="AO3422" s="1" t="e">
        <f t="shared" si="485"/>
        <v>#N/A</v>
      </c>
      <c r="AP3422" s="1" t="e">
        <f t="shared" si="486"/>
        <v>#N/A</v>
      </c>
      <c r="AQ3422" s="1" t="e">
        <f t="shared" si="487"/>
        <v>#N/A</v>
      </c>
    </row>
    <row r="3423" spans="27:43">
      <c r="AA3423">
        <v>3352</v>
      </c>
      <c r="AB3423" s="1">
        <v>25500</v>
      </c>
      <c r="AC3423" t="s">
        <v>3320</v>
      </c>
      <c r="AD3423" s="2">
        <v>6000000</v>
      </c>
      <c r="AE3423" s="2">
        <v>102308900</v>
      </c>
      <c r="AF3423" s="2">
        <v>102308900</v>
      </c>
      <c r="AG3423">
        <v>10</v>
      </c>
      <c r="AH3423">
        <v>24</v>
      </c>
      <c r="AI3423">
        <v>69</v>
      </c>
      <c r="AK3423" s="1" t="e">
        <f t="shared" si="488"/>
        <v>#N/A</v>
      </c>
      <c r="AL3423" s="1" t="e">
        <f t="shared" si="482"/>
        <v>#N/A</v>
      </c>
      <c r="AM3423" s="1" t="e">
        <f t="shared" si="483"/>
        <v>#N/A</v>
      </c>
      <c r="AN3423" s="1" t="e">
        <f t="shared" si="484"/>
        <v>#N/A</v>
      </c>
      <c r="AO3423" s="1" t="e">
        <f t="shared" si="485"/>
        <v>#N/A</v>
      </c>
      <c r="AP3423" s="1" t="e">
        <f t="shared" si="486"/>
        <v>#N/A</v>
      </c>
      <c r="AQ3423" s="1" t="e">
        <f t="shared" si="487"/>
        <v>#N/A</v>
      </c>
    </row>
    <row r="3424" spans="27:43">
      <c r="AA3424">
        <v>3165</v>
      </c>
      <c r="AB3424" s="1">
        <v>25555</v>
      </c>
      <c r="AC3424" t="s">
        <v>3136</v>
      </c>
      <c r="AD3424" s="2">
        <v>8000000</v>
      </c>
      <c r="AE3424" s="2">
        <v>22800000</v>
      </c>
      <c r="AF3424" s="2">
        <v>82000000</v>
      </c>
      <c r="AG3424">
        <v>12</v>
      </c>
      <c r="AH3424">
        <v>18</v>
      </c>
      <c r="AI3424">
        <v>69</v>
      </c>
      <c r="AK3424" s="1" t="e">
        <f t="shared" si="488"/>
        <v>#N/A</v>
      </c>
      <c r="AL3424" s="1" t="e">
        <f t="shared" si="482"/>
        <v>#N/A</v>
      </c>
      <c r="AM3424" s="1" t="e">
        <f t="shared" si="483"/>
        <v>#N/A</v>
      </c>
      <c r="AN3424" s="1" t="e">
        <f t="shared" si="484"/>
        <v>#N/A</v>
      </c>
      <c r="AO3424" s="1" t="e">
        <f t="shared" si="485"/>
        <v>#N/A</v>
      </c>
      <c r="AP3424" s="1" t="e">
        <f t="shared" si="486"/>
        <v>#N/A</v>
      </c>
      <c r="AQ3424" s="1" t="e">
        <f t="shared" si="487"/>
        <v>#N/A</v>
      </c>
    </row>
    <row r="3425" spans="27:43">
      <c r="AA3425">
        <v>3715</v>
      </c>
      <c r="AB3425" s="1">
        <v>25348</v>
      </c>
      <c r="AC3425" t="s">
        <v>3677</v>
      </c>
      <c r="AD3425" s="2">
        <v>3600000</v>
      </c>
      <c r="AE3425" s="2">
        <v>44785053</v>
      </c>
      <c r="AF3425" s="2">
        <v>44785053</v>
      </c>
      <c r="AG3425">
        <v>5</v>
      </c>
      <c r="AH3425">
        <v>25</v>
      </c>
      <c r="AI3425">
        <v>69</v>
      </c>
      <c r="AK3425" s="1" t="e">
        <f t="shared" si="488"/>
        <v>#N/A</v>
      </c>
      <c r="AL3425" s="1" t="e">
        <f t="shared" si="482"/>
        <v>#N/A</v>
      </c>
      <c r="AM3425" s="1" t="e">
        <f t="shared" si="483"/>
        <v>#N/A</v>
      </c>
      <c r="AN3425" s="1" t="e">
        <f t="shared" si="484"/>
        <v>#N/A</v>
      </c>
      <c r="AO3425" s="1" t="e">
        <f t="shared" si="485"/>
        <v>#N/A</v>
      </c>
      <c r="AP3425" s="1" t="e">
        <f t="shared" si="486"/>
        <v>#N/A</v>
      </c>
      <c r="AQ3425" s="1" t="e">
        <f t="shared" si="487"/>
        <v>#N/A</v>
      </c>
    </row>
    <row r="3426" spans="27:43">
      <c r="AA3426">
        <v>1909</v>
      </c>
      <c r="AB3426" s="1">
        <v>25553</v>
      </c>
      <c r="AC3426" t="s">
        <v>1898</v>
      </c>
      <c r="AD3426" s="2">
        <v>24000000</v>
      </c>
      <c r="AE3426" s="2">
        <v>33208099</v>
      </c>
      <c r="AF3426" s="2">
        <v>33208099</v>
      </c>
      <c r="AG3426">
        <v>12</v>
      </c>
      <c r="AH3426">
        <v>16</v>
      </c>
      <c r="AI3426">
        <v>69</v>
      </c>
      <c r="AK3426" s="1" t="e">
        <f t="shared" si="488"/>
        <v>#N/A</v>
      </c>
      <c r="AL3426" s="1" t="e">
        <f t="shared" si="482"/>
        <v>#N/A</v>
      </c>
      <c r="AM3426" s="1" t="e">
        <f t="shared" si="483"/>
        <v>#N/A</v>
      </c>
      <c r="AN3426" s="1" t="e">
        <f t="shared" si="484"/>
        <v>#N/A</v>
      </c>
      <c r="AO3426" s="1" t="e">
        <f t="shared" si="485"/>
        <v>#N/A</v>
      </c>
      <c r="AP3426" s="1" t="e">
        <f t="shared" si="486"/>
        <v>#N/A</v>
      </c>
      <c r="AQ3426" s="1" t="e">
        <f t="shared" si="487"/>
        <v>#N/A</v>
      </c>
    </row>
    <row r="3427" spans="27:43">
      <c r="AA3427">
        <v>2087</v>
      </c>
      <c r="AB3427" s="1">
        <v>25491</v>
      </c>
      <c r="AC3427" t="s">
        <v>2073</v>
      </c>
      <c r="AD3427" s="2">
        <v>20000000</v>
      </c>
      <c r="AE3427" s="2">
        <v>31678778</v>
      </c>
      <c r="AF3427" s="2">
        <v>31678778</v>
      </c>
      <c r="AG3427">
        <v>10</v>
      </c>
      <c r="AH3427">
        <v>15</v>
      </c>
      <c r="AI3427">
        <v>69</v>
      </c>
      <c r="AK3427" s="1" t="e">
        <f t="shared" si="488"/>
        <v>#N/A</v>
      </c>
      <c r="AL3427" s="1" t="e">
        <f t="shared" si="482"/>
        <v>#N/A</v>
      </c>
      <c r="AM3427" s="1" t="e">
        <f t="shared" si="483"/>
        <v>#N/A</v>
      </c>
      <c r="AN3427" s="1" t="e">
        <f t="shared" si="484"/>
        <v>#N/A</v>
      </c>
      <c r="AO3427" s="1" t="e">
        <f t="shared" si="485"/>
        <v>#N/A</v>
      </c>
      <c r="AP3427" s="1" t="e">
        <f t="shared" si="486"/>
        <v>#N/A</v>
      </c>
      <c r="AQ3427" s="1" t="e">
        <f t="shared" si="487"/>
        <v>#N/A</v>
      </c>
    </row>
    <row r="3428" spans="27:43">
      <c r="AA3428">
        <v>4492</v>
      </c>
      <c r="AB3428" s="1">
        <v>25409</v>
      </c>
      <c r="AC3428" t="s">
        <v>4438</v>
      </c>
      <c r="AD3428" s="2">
        <v>200000</v>
      </c>
      <c r="AE3428" s="2">
        <v>13500000</v>
      </c>
      <c r="AF3428" s="2">
        <v>25000000</v>
      </c>
      <c r="AG3428">
        <v>7</v>
      </c>
      <c r="AH3428">
        <v>25</v>
      </c>
      <c r="AI3428">
        <v>69</v>
      </c>
      <c r="AK3428" s="1" t="e">
        <f t="shared" si="488"/>
        <v>#N/A</v>
      </c>
      <c r="AL3428" s="1" t="e">
        <f t="shared" si="482"/>
        <v>#N/A</v>
      </c>
      <c r="AM3428" s="1" t="e">
        <f t="shared" si="483"/>
        <v>#N/A</v>
      </c>
      <c r="AN3428" s="1" t="e">
        <f t="shared" si="484"/>
        <v>#N/A</v>
      </c>
      <c r="AO3428" s="1" t="e">
        <f t="shared" si="485"/>
        <v>#N/A</v>
      </c>
      <c r="AP3428" s="1" t="e">
        <f t="shared" si="486"/>
        <v>#N/A</v>
      </c>
      <c r="AQ3428" s="1" t="e">
        <f t="shared" si="487"/>
        <v>#N/A</v>
      </c>
    </row>
    <row r="3429" spans="27:43">
      <c r="AA3429">
        <v>2168</v>
      </c>
      <c r="AB3429" s="1">
        <v>25204</v>
      </c>
      <c r="AC3429" t="s">
        <v>2152</v>
      </c>
      <c r="AD3429" s="2">
        <v>20000000</v>
      </c>
      <c r="AE3429" s="2">
        <v>8000000</v>
      </c>
      <c r="AF3429" s="2">
        <v>8000000</v>
      </c>
      <c r="AG3429">
        <v>1</v>
      </c>
      <c r="AH3429">
        <v>1</v>
      </c>
      <c r="AI3429">
        <v>69</v>
      </c>
      <c r="AK3429" s="1" t="e">
        <f t="shared" si="488"/>
        <v>#N/A</v>
      </c>
      <c r="AL3429" s="1" t="e">
        <f t="shared" si="482"/>
        <v>#N/A</v>
      </c>
      <c r="AM3429" s="1" t="e">
        <f t="shared" si="483"/>
        <v>#N/A</v>
      </c>
      <c r="AN3429" s="1" t="e">
        <f t="shared" si="484"/>
        <v>#N/A</v>
      </c>
      <c r="AO3429" s="1" t="e">
        <f t="shared" si="485"/>
        <v>#N/A</v>
      </c>
      <c r="AP3429" s="1" t="e">
        <f t="shared" si="486"/>
        <v>#N/A</v>
      </c>
      <c r="AQ3429" s="1" t="e">
        <f t="shared" si="487"/>
        <v>#N/A</v>
      </c>
    </row>
    <row r="3430" spans="27:43">
      <c r="AA3430">
        <v>3658</v>
      </c>
      <c r="AB3430" s="1">
        <v>25556</v>
      </c>
      <c r="AC3430" t="s">
        <v>3623</v>
      </c>
      <c r="AD3430" s="2">
        <v>4000000</v>
      </c>
      <c r="AE3430" s="2">
        <v>6000000</v>
      </c>
      <c r="AF3430" s="2">
        <v>6000000</v>
      </c>
      <c r="AG3430">
        <v>12</v>
      </c>
      <c r="AH3430">
        <v>19</v>
      </c>
      <c r="AI3430">
        <v>69</v>
      </c>
      <c r="AK3430" s="1" t="e">
        <f t="shared" si="488"/>
        <v>#N/A</v>
      </c>
      <c r="AL3430" s="1" t="e">
        <f t="shared" si="482"/>
        <v>#N/A</v>
      </c>
      <c r="AM3430" s="1" t="e">
        <f t="shared" si="483"/>
        <v>#N/A</v>
      </c>
      <c r="AN3430" s="1" t="e">
        <f t="shared" si="484"/>
        <v>#N/A</v>
      </c>
      <c r="AO3430" s="1" t="e">
        <f t="shared" si="485"/>
        <v>#N/A</v>
      </c>
      <c r="AP3430" s="1" t="e">
        <f t="shared" si="486"/>
        <v>#N/A</v>
      </c>
      <c r="AQ3430" s="1" t="e">
        <f t="shared" si="487"/>
        <v>#N/A</v>
      </c>
    </row>
    <row r="3431" spans="27:43">
      <c r="AA3431">
        <v>3524</v>
      </c>
      <c r="AB3431" s="1">
        <v>25351</v>
      </c>
      <c r="AC3431" t="s">
        <v>3490</v>
      </c>
      <c r="AD3431" s="2">
        <v>5000000</v>
      </c>
      <c r="AE3431" s="2">
        <v>5321508</v>
      </c>
      <c r="AF3431" s="2">
        <v>5321508</v>
      </c>
      <c r="AG3431">
        <v>5</v>
      </c>
      <c r="AH3431">
        <v>28</v>
      </c>
      <c r="AI3431">
        <v>69</v>
      </c>
      <c r="AK3431" s="1" t="e">
        <f t="shared" si="488"/>
        <v>#N/A</v>
      </c>
      <c r="AL3431" s="1" t="e">
        <f t="shared" si="482"/>
        <v>#N/A</v>
      </c>
      <c r="AM3431" s="1" t="e">
        <f t="shared" si="483"/>
        <v>#N/A</v>
      </c>
      <c r="AN3431" s="1" t="e">
        <f t="shared" si="484"/>
        <v>#N/A</v>
      </c>
      <c r="AO3431" s="1" t="e">
        <f t="shared" si="485"/>
        <v>#N/A</v>
      </c>
      <c r="AP3431" s="1" t="e">
        <f t="shared" si="486"/>
        <v>#N/A</v>
      </c>
      <c r="AQ3431" s="1" t="e">
        <f t="shared" si="487"/>
        <v>#N/A</v>
      </c>
    </row>
    <row r="3432" spans="27:43">
      <c r="AA3432">
        <v>3401</v>
      </c>
      <c r="AB3432" s="1">
        <v>25372</v>
      </c>
      <c r="AC3432" t="s">
        <v>3368</v>
      </c>
      <c r="AD3432" s="2">
        <v>6000000</v>
      </c>
      <c r="AE3432" s="2">
        <v>509424</v>
      </c>
      <c r="AF3432" s="2">
        <v>509424</v>
      </c>
      <c r="AG3432">
        <v>6</v>
      </c>
      <c r="AH3432">
        <v>18</v>
      </c>
      <c r="AI3432">
        <v>69</v>
      </c>
      <c r="AK3432" s="1" t="e">
        <f t="shared" si="488"/>
        <v>#N/A</v>
      </c>
      <c r="AL3432" s="1" t="e">
        <f t="shared" si="482"/>
        <v>#N/A</v>
      </c>
      <c r="AM3432" s="1" t="e">
        <f t="shared" si="483"/>
        <v>#N/A</v>
      </c>
      <c r="AN3432" s="1" t="e">
        <f t="shared" si="484"/>
        <v>#N/A</v>
      </c>
      <c r="AO3432" s="1" t="e">
        <f t="shared" si="485"/>
        <v>#N/A</v>
      </c>
      <c r="AP3432" s="1" t="e">
        <f t="shared" si="486"/>
        <v>#N/A</v>
      </c>
      <c r="AQ3432" s="1" t="e">
        <f t="shared" si="487"/>
        <v>#N/A</v>
      </c>
    </row>
    <row r="3433" spans="27:43">
      <c r="AA3433">
        <v>3717</v>
      </c>
      <c r="AB3433" s="1">
        <v>25569</v>
      </c>
      <c r="AC3433" t="s">
        <v>3679</v>
      </c>
      <c r="AD3433" s="2">
        <v>3500000</v>
      </c>
      <c r="AE3433" s="2">
        <v>81600000</v>
      </c>
      <c r="AF3433" s="2">
        <v>81600000</v>
      </c>
      <c r="AG3433">
        <v>1</v>
      </c>
      <c r="AH3433">
        <v>1</v>
      </c>
      <c r="AI3433">
        <v>70</v>
      </c>
      <c r="AK3433" s="1" t="e">
        <f t="shared" si="488"/>
        <v>#N/A</v>
      </c>
      <c r="AL3433" s="1" t="e">
        <f t="shared" si="482"/>
        <v>#N/A</v>
      </c>
      <c r="AM3433" s="1" t="e">
        <f t="shared" si="483"/>
        <v>#N/A</v>
      </c>
      <c r="AN3433" s="1" t="e">
        <f t="shared" si="484"/>
        <v>#N/A</v>
      </c>
      <c r="AO3433" s="1" t="e">
        <f t="shared" si="485"/>
        <v>#N/A</v>
      </c>
      <c r="AP3433" s="1" t="e">
        <f t="shared" si="486"/>
        <v>#N/A</v>
      </c>
      <c r="AQ3433" s="1" t="e">
        <f t="shared" si="487"/>
        <v>#N/A</v>
      </c>
    </row>
    <row r="3434" spans="27:43">
      <c r="AA3434">
        <v>2764</v>
      </c>
      <c r="AB3434" s="1">
        <v>25569</v>
      </c>
      <c r="AC3434" t="s">
        <v>2741</v>
      </c>
      <c r="AD3434" s="2">
        <v>12000000</v>
      </c>
      <c r="AE3434" s="2">
        <v>62500000</v>
      </c>
      <c r="AF3434" s="2">
        <v>62500000</v>
      </c>
      <c r="AG3434">
        <v>1</v>
      </c>
      <c r="AH3434">
        <v>1</v>
      </c>
      <c r="AI3434">
        <v>70</v>
      </c>
      <c r="AK3434" s="1" t="e">
        <f t="shared" si="488"/>
        <v>#N/A</v>
      </c>
      <c r="AL3434" s="1" t="e">
        <f t="shared" si="482"/>
        <v>#N/A</v>
      </c>
      <c r="AM3434" s="1" t="e">
        <f t="shared" si="483"/>
        <v>#N/A</v>
      </c>
      <c r="AN3434" s="1" t="e">
        <f t="shared" si="484"/>
        <v>#N/A</v>
      </c>
      <c r="AO3434" s="1" t="e">
        <f t="shared" si="485"/>
        <v>#N/A</v>
      </c>
      <c r="AP3434" s="1" t="e">
        <f t="shared" si="486"/>
        <v>#N/A</v>
      </c>
      <c r="AQ3434" s="1" t="e">
        <f t="shared" si="487"/>
        <v>#N/A</v>
      </c>
    </row>
    <row r="3435" spans="27:43">
      <c r="AA3435">
        <v>1823</v>
      </c>
      <c r="AB3435" s="1">
        <v>25834</v>
      </c>
      <c r="AC3435" t="s">
        <v>1812</v>
      </c>
      <c r="AD3435" s="2">
        <v>25000000</v>
      </c>
      <c r="AE3435" s="2">
        <v>29548291</v>
      </c>
      <c r="AF3435" s="2">
        <v>29548291</v>
      </c>
      <c r="AG3435">
        <v>9</v>
      </c>
      <c r="AH3435">
        <v>23</v>
      </c>
      <c r="AI3435">
        <v>70</v>
      </c>
      <c r="AK3435" s="1" t="e">
        <f t="shared" si="488"/>
        <v>#N/A</v>
      </c>
      <c r="AL3435" s="1" t="e">
        <f t="shared" si="482"/>
        <v>#N/A</v>
      </c>
      <c r="AM3435" s="1" t="e">
        <f t="shared" si="483"/>
        <v>#N/A</v>
      </c>
      <c r="AN3435" s="1" t="e">
        <f t="shared" si="484"/>
        <v>#N/A</v>
      </c>
      <c r="AO3435" s="1" t="e">
        <f t="shared" si="485"/>
        <v>#N/A</v>
      </c>
      <c r="AP3435" s="1" t="e">
        <f t="shared" si="486"/>
        <v>#N/A</v>
      </c>
      <c r="AQ3435" s="1" t="e">
        <f t="shared" si="487"/>
        <v>#N/A</v>
      </c>
    </row>
    <row r="3436" spans="27:43">
      <c r="AA3436">
        <v>2284</v>
      </c>
      <c r="AB3436" s="1">
        <v>25743</v>
      </c>
      <c r="AC3436" t="s">
        <v>2268</v>
      </c>
      <c r="AD3436" s="2">
        <v>18000000</v>
      </c>
      <c r="AE3436" s="2">
        <v>24911670</v>
      </c>
      <c r="AF3436" s="2">
        <v>24911670</v>
      </c>
      <c r="AG3436">
        <v>6</v>
      </c>
      <c r="AH3436">
        <v>24</v>
      </c>
      <c r="AI3436">
        <v>70</v>
      </c>
      <c r="AK3436" s="1" t="e">
        <f t="shared" si="488"/>
        <v>#N/A</v>
      </c>
      <c r="AL3436" s="1" t="e">
        <f t="shared" si="482"/>
        <v>#N/A</v>
      </c>
      <c r="AM3436" s="1" t="e">
        <f t="shared" si="483"/>
        <v>#N/A</v>
      </c>
      <c r="AN3436" s="1" t="e">
        <f t="shared" si="484"/>
        <v>#N/A</v>
      </c>
      <c r="AO3436" s="1" t="e">
        <f t="shared" si="485"/>
        <v>#N/A</v>
      </c>
      <c r="AP3436" s="1" t="e">
        <f t="shared" si="486"/>
        <v>#N/A</v>
      </c>
      <c r="AQ3436" s="1" t="e">
        <f t="shared" si="487"/>
        <v>#N/A</v>
      </c>
    </row>
    <row r="3437" spans="27:43">
      <c r="AA3437">
        <v>3792</v>
      </c>
      <c r="AB3437" s="1">
        <v>25714</v>
      </c>
      <c r="AC3437" t="s">
        <v>3752</v>
      </c>
      <c r="AD3437" s="2">
        <v>3000000</v>
      </c>
      <c r="AE3437" s="2">
        <v>17489009</v>
      </c>
      <c r="AF3437" s="2">
        <v>17489009</v>
      </c>
      <c r="AG3437">
        <v>5</v>
      </c>
      <c r="AH3437">
        <v>26</v>
      </c>
      <c r="AI3437">
        <v>70</v>
      </c>
      <c r="AK3437" s="1" t="e">
        <f t="shared" si="488"/>
        <v>#N/A</v>
      </c>
      <c r="AL3437" s="1" t="e">
        <f t="shared" si="482"/>
        <v>#N/A</v>
      </c>
      <c r="AM3437" s="1" t="e">
        <f t="shared" si="483"/>
        <v>#N/A</v>
      </c>
      <c r="AN3437" s="1" t="e">
        <f t="shared" si="484"/>
        <v>#N/A</v>
      </c>
      <c r="AO3437" s="1" t="e">
        <f t="shared" si="485"/>
        <v>#N/A</v>
      </c>
      <c r="AP3437" s="1" t="e">
        <f t="shared" si="486"/>
        <v>#N/A</v>
      </c>
      <c r="AQ3437" s="1" t="e">
        <f t="shared" si="487"/>
        <v>#N/A</v>
      </c>
    </row>
    <row r="3438" spans="27:43">
      <c r="AA3438">
        <v>4204</v>
      </c>
      <c r="AB3438" s="1">
        <v>25569</v>
      </c>
      <c r="AC3438" t="s">
        <v>4154</v>
      </c>
      <c r="AD3438" s="2">
        <v>1000000</v>
      </c>
      <c r="AE3438" s="2">
        <v>9000000</v>
      </c>
      <c r="AF3438" s="2">
        <v>9000000</v>
      </c>
      <c r="AG3438">
        <v>1</v>
      </c>
      <c r="AH3438">
        <v>1</v>
      </c>
      <c r="AI3438">
        <v>70</v>
      </c>
      <c r="AK3438" s="1" t="e">
        <f t="shared" si="488"/>
        <v>#N/A</v>
      </c>
      <c r="AL3438" s="1" t="e">
        <f t="shared" si="482"/>
        <v>#N/A</v>
      </c>
      <c r="AM3438" s="1" t="e">
        <f t="shared" si="483"/>
        <v>#N/A</v>
      </c>
      <c r="AN3438" s="1" t="e">
        <f t="shared" si="484"/>
        <v>#N/A</v>
      </c>
      <c r="AO3438" s="1" t="e">
        <f t="shared" si="485"/>
        <v>#N/A</v>
      </c>
      <c r="AP3438" s="1" t="e">
        <f t="shared" si="486"/>
        <v>#N/A</v>
      </c>
      <c r="AQ3438" s="1" t="e">
        <f t="shared" si="487"/>
        <v>#N/A</v>
      </c>
    </row>
    <row r="3439" spans="27:43">
      <c r="AA3439">
        <v>1995</v>
      </c>
      <c r="AB3439" s="1">
        <v>25569</v>
      </c>
      <c r="AC3439" t="s">
        <v>1981</v>
      </c>
      <c r="AD3439" s="2">
        <v>22000000</v>
      </c>
      <c r="AE3439" s="2">
        <v>5000000</v>
      </c>
      <c r="AF3439" s="2">
        <v>5000000</v>
      </c>
      <c r="AG3439">
        <v>1</v>
      </c>
      <c r="AH3439">
        <v>1</v>
      </c>
      <c r="AI3439">
        <v>70</v>
      </c>
      <c r="AK3439" s="1" t="e">
        <f t="shared" si="488"/>
        <v>#N/A</v>
      </c>
      <c r="AL3439" s="1" t="e">
        <f t="shared" si="482"/>
        <v>#N/A</v>
      </c>
      <c r="AM3439" s="1" t="e">
        <f t="shared" si="483"/>
        <v>#N/A</v>
      </c>
      <c r="AN3439" s="1" t="e">
        <f t="shared" si="484"/>
        <v>#N/A</v>
      </c>
      <c r="AO3439" s="1" t="e">
        <f t="shared" si="485"/>
        <v>#N/A</v>
      </c>
      <c r="AP3439" s="1" t="e">
        <f t="shared" si="486"/>
        <v>#N/A</v>
      </c>
      <c r="AQ3439" s="1" t="e">
        <f t="shared" si="487"/>
        <v>#N/A</v>
      </c>
    </row>
    <row r="3440" spans="27:43">
      <c r="AA3440">
        <v>3711</v>
      </c>
      <c r="AB3440" s="1">
        <v>25701</v>
      </c>
      <c r="AC3440" t="s">
        <v>3674</v>
      </c>
      <c r="AD3440" s="2">
        <v>3716946</v>
      </c>
      <c r="AE3440" s="2">
        <v>3500000</v>
      </c>
      <c r="AF3440" s="2">
        <v>5000000</v>
      </c>
      <c r="AG3440">
        <v>5</v>
      </c>
      <c r="AH3440">
        <v>13</v>
      </c>
      <c r="AI3440">
        <v>70</v>
      </c>
      <c r="AK3440" s="1" t="e">
        <f t="shared" si="488"/>
        <v>#N/A</v>
      </c>
      <c r="AL3440" s="1" t="e">
        <f t="shared" si="482"/>
        <v>#N/A</v>
      </c>
      <c r="AM3440" s="1" t="e">
        <f t="shared" si="483"/>
        <v>#N/A</v>
      </c>
      <c r="AN3440" s="1" t="e">
        <f t="shared" si="484"/>
        <v>#N/A</v>
      </c>
      <c r="AO3440" s="1" t="e">
        <f t="shared" si="485"/>
        <v>#N/A</v>
      </c>
      <c r="AP3440" s="1" t="e">
        <f t="shared" si="486"/>
        <v>#N/A</v>
      </c>
      <c r="AQ3440" s="1" t="e">
        <f t="shared" si="487"/>
        <v>#N/A</v>
      </c>
    </row>
    <row r="3441" spans="27:43">
      <c r="AA3441">
        <v>2885</v>
      </c>
      <c r="AB3441" s="1">
        <v>25569</v>
      </c>
      <c r="AC3441" t="s">
        <v>2859</v>
      </c>
      <c r="AD3441" s="2">
        <v>11000000</v>
      </c>
      <c r="AE3441" s="2">
        <v>2200000</v>
      </c>
      <c r="AF3441" s="2">
        <v>2200000</v>
      </c>
      <c r="AG3441">
        <v>1</v>
      </c>
      <c r="AH3441">
        <v>1</v>
      </c>
      <c r="AI3441">
        <v>70</v>
      </c>
      <c r="AK3441" s="1" t="e">
        <f t="shared" si="488"/>
        <v>#N/A</v>
      </c>
      <c r="AL3441" s="1" t="e">
        <f t="shared" si="482"/>
        <v>#N/A</v>
      </c>
      <c r="AM3441" s="1" t="e">
        <f t="shared" si="483"/>
        <v>#N/A</v>
      </c>
      <c r="AN3441" s="1" t="e">
        <f t="shared" si="484"/>
        <v>#N/A</v>
      </c>
      <c r="AO3441" s="1" t="e">
        <f t="shared" si="485"/>
        <v>#N/A</v>
      </c>
      <c r="AP3441" s="1" t="e">
        <f t="shared" si="486"/>
        <v>#N/A</v>
      </c>
      <c r="AQ3441" s="1" t="e">
        <f t="shared" si="487"/>
        <v>#N/A</v>
      </c>
    </row>
    <row r="3442" spans="27:43">
      <c r="AA3442">
        <v>1898</v>
      </c>
      <c r="AB3442" s="1">
        <v>25569</v>
      </c>
      <c r="AC3442" t="s">
        <v>1887</v>
      </c>
      <c r="AD3442" s="2">
        <v>25000000</v>
      </c>
      <c r="AE3442" s="2">
        <v>0</v>
      </c>
      <c r="AF3442" s="2">
        <v>0</v>
      </c>
      <c r="AG3442">
        <v>1</v>
      </c>
      <c r="AH3442">
        <v>1</v>
      </c>
      <c r="AI3442">
        <v>70</v>
      </c>
      <c r="AK3442" s="1" t="e">
        <f t="shared" si="488"/>
        <v>#N/A</v>
      </c>
      <c r="AL3442" s="1" t="e">
        <f t="shared" si="482"/>
        <v>#N/A</v>
      </c>
      <c r="AM3442" s="1" t="e">
        <f t="shared" si="483"/>
        <v>#N/A</v>
      </c>
      <c r="AN3442" s="1" t="e">
        <f t="shared" si="484"/>
        <v>#N/A</v>
      </c>
      <c r="AO3442" s="1" t="e">
        <f t="shared" si="485"/>
        <v>#N/A</v>
      </c>
      <c r="AP3442" s="1" t="e">
        <f t="shared" si="486"/>
        <v>#N/A</v>
      </c>
      <c r="AQ3442" s="1" t="e">
        <f t="shared" si="487"/>
        <v>#N/A</v>
      </c>
    </row>
    <row r="3443" spans="27:43">
      <c r="AA3443">
        <v>3241</v>
      </c>
      <c r="AB3443" s="1">
        <v>26284</v>
      </c>
      <c r="AC3443" t="s">
        <v>3211</v>
      </c>
      <c r="AD3443" s="2">
        <v>7200000</v>
      </c>
      <c r="AE3443" s="2">
        <v>43800000</v>
      </c>
      <c r="AF3443" s="2">
        <v>116000000</v>
      </c>
      <c r="AG3443">
        <v>12</v>
      </c>
      <c r="AH3443">
        <v>17</v>
      </c>
      <c r="AI3443">
        <v>71</v>
      </c>
      <c r="AK3443" s="1" t="e">
        <f t="shared" si="488"/>
        <v>#N/A</v>
      </c>
      <c r="AL3443" s="1" t="e">
        <f t="shared" si="482"/>
        <v>#N/A</v>
      </c>
      <c r="AM3443" s="1" t="e">
        <f t="shared" si="483"/>
        <v>#N/A</v>
      </c>
      <c r="AN3443" s="1" t="e">
        <f t="shared" si="484"/>
        <v>#N/A</v>
      </c>
      <c r="AO3443" s="1" t="e">
        <f t="shared" si="485"/>
        <v>#N/A</v>
      </c>
      <c r="AP3443" s="1" t="e">
        <f t="shared" si="486"/>
        <v>#N/A</v>
      </c>
      <c r="AQ3443" s="1" t="e">
        <f t="shared" si="487"/>
        <v>#N/A</v>
      </c>
    </row>
    <row r="3444" spans="27:43">
      <c r="AA3444">
        <v>3081</v>
      </c>
      <c r="AB3444" s="1">
        <v>25934</v>
      </c>
      <c r="AC3444" t="s">
        <v>3054</v>
      </c>
      <c r="AD3444" s="2">
        <v>9000000</v>
      </c>
      <c r="AE3444" s="2">
        <v>80500000</v>
      </c>
      <c r="AF3444" s="2">
        <v>80500000</v>
      </c>
      <c r="AG3444">
        <v>1</v>
      </c>
      <c r="AH3444">
        <v>1</v>
      </c>
      <c r="AI3444">
        <v>71</v>
      </c>
      <c r="AK3444" s="1" t="e">
        <f t="shared" si="488"/>
        <v>#N/A</v>
      </c>
      <c r="AL3444" s="1" t="e">
        <f t="shared" si="482"/>
        <v>#N/A</v>
      </c>
      <c r="AM3444" s="1" t="e">
        <f t="shared" si="483"/>
        <v>#N/A</v>
      </c>
      <c r="AN3444" s="1" t="e">
        <f t="shared" si="484"/>
        <v>#N/A</v>
      </c>
      <c r="AO3444" s="1" t="e">
        <f t="shared" si="485"/>
        <v>#N/A</v>
      </c>
      <c r="AP3444" s="1" t="e">
        <f t="shared" si="486"/>
        <v>#N/A</v>
      </c>
      <c r="AQ3444" s="1" t="e">
        <f t="shared" si="487"/>
        <v>#N/A</v>
      </c>
    </row>
    <row r="3445" spans="27:43">
      <c r="AA3445">
        <v>3934</v>
      </c>
      <c r="AB3445" s="1">
        <v>26215</v>
      </c>
      <c r="AC3445" t="s">
        <v>3891</v>
      </c>
      <c r="AD3445" s="2">
        <v>2200000</v>
      </c>
      <c r="AE3445" s="2">
        <v>41158757</v>
      </c>
      <c r="AF3445" s="2">
        <v>41158757</v>
      </c>
      <c r="AG3445">
        <v>10</v>
      </c>
      <c r="AH3445">
        <v>9</v>
      </c>
      <c r="AI3445">
        <v>71</v>
      </c>
      <c r="AK3445" s="1" t="e">
        <f t="shared" si="488"/>
        <v>#N/A</v>
      </c>
      <c r="AL3445" s="1" t="e">
        <f t="shared" si="482"/>
        <v>#N/A</v>
      </c>
      <c r="AM3445" s="1" t="e">
        <f t="shared" si="483"/>
        <v>#N/A</v>
      </c>
      <c r="AN3445" s="1" t="e">
        <f t="shared" si="484"/>
        <v>#N/A</v>
      </c>
      <c r="AO3445" s="1" t="e">
        <f t="shared" si="485"/>
        <v>#N/A</v>
      </c>
      <c r="AP3445" s="1" t="e">
        <f t="shared" si="486"/>
        <v>#N/A</v>
      </c>
      <c r="AQ3445" s="1" t="e">
        <f t="shared" si="487"/>
        <v>#N/A</v>
      </c>
    </row>
    <row r="3446" spans="27:43">
      <c r="AA3446">
        <v>4526</v>
      </c>
      <c r="AB3446" s="1">
        <v>25934</v>
      </c>
      <c r="AC3446" t="s">
        <v>4469</v>
      </c>
      <c r="AD3446" s="2">
        <v>150000</v>
      </c>
      <c r="AE3446" s="2">
        <v>15200000</v>
      </c>
      <c r="AF3446" s="2">
        <v>15200000</v>
      </c>
      <c r="AG3446">
        <v>1</v>
      </c>
      <c r="AH3446">
        <v>1</v>
      </c>
      <c r="AI3446">
        <v>71</v>
      </c>
      <c r="AK3446" s="1" t="e">
        <f t="shared" si="488"/>
        <v>#N/A</v>
      </c>
      <c r="AL3446" s="1" t="e">
        <f t="shared" si="482"/>
        <v>#N/A</v>
      </c>
      <c r="AM3446" s="1" t="e">
        <f t="shared" si="483"/>
        <v>#N/A</v>
      </c>
      <c r="AN3446" s="1" t="e">
        <f t="shared" si="484"/>
        <v>#N/A</v>
      </c>
      <c r="AO3446" s="1" t="e">
        <f t="shared" si="485"/>
        <v>#N/A</v>
      </c>
      <c r="AP3446" s="1" t="e">
        <f t="shared" si="486"/>
        <v>#N/A</v>
      </c>
      <c r="AQ3446" s="1" t="e">
        <f t="shared" si="487"/>
        <v>#N/A</v>
      </c>
    </row>
    <row r="3447" spans="27:43">
      <c r="AA3447">
        <v>3898</v>
      </c>
      <c r="AB3447" s="1">
        <v>25934</v>
      </c>
      <c r="AC3447" t="s">
        <v>3855</v>
      </c>
      <c r="AD3447" s="2">
        <v>2500000</v>
      </c>
      <c r="AE3447" s="2">
        <v>12300000</v>
      </c>
      <c r="AF3447" s="2">
        <v>12300000</v>
      </c>
      <c r="AG3447">
        <v>1</v>
      </c>
      <c r="AH3447">
        <v>1</v>
      </c>
      <c r="AI3447">
        <v>71</v>
      </c>
      <c r="AK3447" s="1" t="e">
        <f t="shared" si="488"/>
        <v>#N/A</v>
      </c>
      <c r="AL3447" s="1" t="e">
        <f t="shared" si="482"/>
        <v>#N/A</v>
      </c>
      <c r="AM3447" s="1" t="e">
        <f t="shared" si="483"/>
        <v>#N/A</v>
      </c>
      <c r="AN3447" s="1" t="e">
        <f t="shared" si="484"/>
        <v>#N/A</v>
      </c>
      <c r="AO3447" s="1" t="e">
        <f t="shared" si="485"/>
        <v>#N/A</v>
      </c>
      <c r="AP3447" s="1" t="e">
        <f t="shared" si="486"/>
        <v>#N/A</v>
      </c>
      <c r="AQ3447" s="1" t="e">
        <f t="shared" si="487"/>
        <v>#N/A</v>
      </c>
    </row>
    <row r="3448" spans="27:43">
      <c r="AA3448">
        <v>3817</v>
      </c>
      <c r="AB3448" s="1">
        <v>26114</v>
      </c>
      <c r="AC3448" t="s">
        <v>3777</v>
      </c>
      <c r="AD3448" s="2">
        <v>3000000</v>
      </c>
      <c r="AE3448" s="2">
        <v>4000000</v>
      </c>
      <c r="AF3448" s="2">
        <v>4000000</v>
      </c>
      <c r="AG3448">
        <v>6</v>
      </c>
      <c r="AH3448">
        <v>30</v>
      </c>
      <c r="AI3448">
        <v>71</v>
      </c>
      <c r="AK3448" s="1" t="e">
        <f t="shared" si="488"/>
        <v>#N/A</v>
      </c>
      <c r="AL3448" s="1" t="e">
        <f t="shared" si="482"/>
        <v>#N/A</v>
      </c>
      <c r="AM3448" s="1" t="e">
        <f t="shared" si="483"/>
        <v>#N/A</v>
      </c>
      <c r="AN3448" s="1" t="e">
        <f t="shared" si="484"/>
        <v>#N/A</v>
      </c>
      <c r="AO3448" s="1" t="e">
        <f t="shared" si="485"/>
        <v>#N/A</v>
      </c>
      <c r="AP3448" s="1" t="e">
        <f t="shared" si="486"/>
        <v>#N/A</v>
      </c>
      <c r="AQ3448" s="1" t="e">
        <f t="shared" si="487"/>
        <v>#N/A</v>
      </c>
    </row>
    <row r="3449" spans="27:43">
      <c r="AA3449">
        <v>4019</v>
      </c>
      <c r="AB3449" s="1">
        <v>26051</v>
      </c>
      <c r="AC3449" t="s">
        <v>3974</v>
      </c>
      <c r="AD3449" s="2">
        <v>2000000</v>
      </c>
      <c r="AE3449" s="2">
        <v>0</v>
      </c>
      <c r="AF3449" s="2">
        <v>0</v>
      </c>
      <c r="AG3449">
        <v>4</v>
      </c>
      <c r="AH3449">
        <v>28</v>
      </c>
      <c r="AI3449">
        <v>71</v>
      </c>
      <c r="AK3449" s="1" t="e">
        <f t="shared" si="488"/>
        <v>#N/A</v>
      </c>
      <c r="AL3449" s="1" t="e">
        <f t="shared" si="482"/>
        <v>#N/A</v>
      </c>
      <c r="AM3449" s="1" t="e">
        <f t="shared" si="483"/>
        <v>#N/A</v>
      </c>
      <c r="AN3449" s="1" t="e">
        <f t="shared" si="484"/>
        <v>#N/A</v>
      </c>
      <c r="AO3449" s="1" t="e">
        <f t="shared" si="485"/>
        <v>#N/A</v>
      </c>
      <c r="AP3449" s="1" t="e">
        <f t="shared" si="486"/>
        <v>#N/A</v>
      </c>
      <c r="AQ3449" s="1" t="e">
        <f t="shared" si="487"/>
        <v>#N/A</v>
      </c>
    </row>
    <row r="3450" spans="27:43">
      <c r="AA3450">
        <v>3245</v>
      </c>
      <c r="AB3450" s="1">
        <v>26373</v>
      </c>
      <c r="AC3450" t="s">
        <v>3214</v>
      </c>
      <c r="AD3450" s="2">
        <v>7000000</v>
      </c>
      <c r="AE3450" s="2">
        <v>134966411</v>
      </c>
      <c r="AF3450" s="2">
        <v>268500000</v>
      </c>
      <c r="AG3450">
        <v>3</v>
      </c>
      <c r="AH3450">
        <v>15</v>
      </c>
      <c r="AI3450">
        <v>72</v>
      </c>
      <c r="AK3450" s="1" t="e">
        <f t="shared" si="488"/>
        <v>#N/A</v>
      </c>
      <c r="AL3450" s="1" t="e">
        <f t="shared" si="482"/>
        <v>#N/A</v>
      </c>
      <c r="AM3450" s="1" t="e">
        <f t="shared" si="483"/>
        <v>#N/A</v>
      </c>
      <c r="AN3450" s="1" t="e">
        <f t="shared" si="484"/>
        <v>#N/A</v>
      </c>
      <c r="AO3450" s="1" t="e">
        <f t="shared" si="485"/>
        <v>#N/A</v>
      </c>
      <c r="AP3450" s="1" t="e">
        <f t="shared" si="486"/>
        <v>#N/A</v>
      </c>
      <c r="AQ3450" s="1" t="e">
        <f t="shared" si="487"/>
        <v>#N/A</v>
      </c>
    </row>
    <row r="3451" spans="27:43">
      <c r="AA3451">
        <v>4588</v>
      </c>
      <c r="AB3451" s="1">
        <v>26480</v>
      </c>
      <c r="AC3451" t="s">
        <v>4527</v>
      </c>
      <c r="AD3451" s="2">
        <v>25000</v>
      </c>
      <c r="AE3451" s="2">
        <v>45000000</v>
      </c>
      <c r="AF3451" s="2">
        <v>45000000</v>
      </c>
      <c r="AG3451">
        <v>6</v>
      </c>
      <c r="AH3451">
        <v>30</v>
      </c>
      <c r="AI3451">
        <v>72</v>
      </c>
      <c r="AK3451" s="1" t="e">
        <f t="shared" si="488"/>
        <v>#N/A</v>
      </c>
      <c r="AL3451" s="1" t="e">
        <f t="shared" si="482"/>
        <v>#N/A</v>
      </c>
      <c r="AM3451" s="1" t="e">
        <f t="shared" si="483"/>
        <v>#N/A</v>
      </c>
      <c r="AN3451" s="1" t="e">
        <f t="shared" si="484"/>
        <v>#N/A</v>
      </c>
      <c r="AO3451" s="1" t="e">
        <f t="shared" si="485"/>
        <v>#N/A</v>
      </c>
      <c r="AP3451" s="1" t="e">
        <f t="shared" si="486"/>
        <v>#N/A</v>
      </c>
      <c r="AQ3451" s="1" t="e">
        <f t="shared" si="487"/>
        <v>#N/A</v>
      </c>
    </row>
    <row r="3452" spans="27:43">
      <c r="AA3452">
        <v>3953</v>
      </c>
      <c r="AB3452" s="1">
        <v>26522</v>
      </c>
      <c r="AC3452" t="s">
        <v>3909</v>
      </c>
      <c r="AD3452" s="2">
        <v>2000000</v>
      </c>
      <c r="AE3452" s="2">
        <v>18016290</v>
      </c>
      <c r="AF3452" s="2">
        <v>18016290</v>
      </c>
      <c r="AG3452">
        <v>8</v>
      </c>
      <c r="AH3452">
        <v>11</v>
      </c>
      <c r="AI3452">
        <v>72</v>
      </c>
      <c r="AK3452" s="1" t="e">
        <f t="shared" si="488"/>
        <v>#N/A</v>
      </c>
      <c r="AL3452" s="1" t="e">
        <f t="shared" si="482"/>
        <v>#N/A</v>
      </c>
      <c r="AM3452" s="1" t="e">
        <f t="shared" si="483"/>
        <v>#N/A</v>
      </c>
      <c r="AN3452" s="1" t="e">
        <f t="shared" si="484"/>
        <v>#N/A</v>
      </c>
      <c r="AO3452" s="1" t="e">
        <f t="shared" si="485"/>
        <v>#N/A</v>
      </c>
      <c r="AP3452" s="1" t="e">
        <f t="shared" si="486"/>
        <v>#N/A</v>
      </c>
      <c r="AQ3452" s="1" t="e">
        <f t="shared" si="487"/>
        <v>#N/A</v>
      </c>
    </row>
    <row r="3453" spans="27:43">
      <c r="AA3453">
        <v>2444</v>
      </c>
      <c r="AB3453" s="1">
        <v>26299</v>
      </c>
      <c r="AC3453" t="s">
        <v>2426</v>
      </c>
      <c r="AD3453" s="2">
        <v>15700000</v>
      </c>
      <c r="AE3453" s="2">
        <v>15700000</v>
      </c>
      <c r="AF3453" s="2">
        <v>15700000</v>
      </c>
      <c r="AG3453">
        <v>1</v>
      </c>
      <c r="AH3453">
        <v>1</v>
      </c>
      <c r="AI3453">
        <v>72</v>
      </c>
      <c r="AK3453" s="1" t="e">
        <f t="shared" si="488"/>
        <v>#N/A</v>
      </c>
      <c r="AL3453" s="1" t="e">
        <f t="shared" si="482"/>
        <v>#N/A</v>
      </c>
      <c r="AM3453" s="1" t="e">
        <f t="shared" si="483"/>
        <v>#N/A</v>
      </c>
      <c r="AN3453" s="1" t="e">
        <f t="shared" si="484"/>
        <v>#N/A</v>
      </c>
      <c r="AO3453" s="1" t="e">
        <f t="shared" si="485"/>
        <v>#N/A</v>
      </c>
      <c r="AP3453" s="1" t="e">
        <f t="shared" si="486"/>
        <v>#N/A</v>
      </c>
      <c r="AQ3453" s="1" t="e">
        <f t="shared" si="487"/>
        <v>#N/A</v>
      </c>
    </row>
    <row r="3454" spans="27:43">
      <c r="AA3454">
        <v>3726</v>
      </c>
      <c r="AB3454" s="1">
        <v>26471</v>
      </c>
      <c r="AC3454" t="s">
        <v>3688</v>
      </c>
      <c r="AD3454" s="2">
        <v>3500000</v>
      </c>
      <c r="AE3454" s="2">
        <v>12600000</v>
      </c>
      <c r="AF3454" s="2">
        <v>12600000</v>
      </c>
      <c r="AG3454">
        <v>6</v>
      </c>
      <c r="AH3454">
        <v>21</v>
      </c>
      <c r="AI3454">
        <v>72</v>
      </c>
      <c r="AK3454" s="1" t="e">
        <f t="shared" si="488"/>
        <v>#N/A</v>
      </c>
      <c r="AL3454" s="1" t="e">
        <f t="shared" si="482"/>
        <v>#N/A</v>
      </c>
      <c r="AM3454" s="1" t="e">
        <f t="shared" si="483"/>
        <v>#N/A</v>
      </c>
      <c r="AN3454" s="1" t="e">
        <f t="shared" si="484"/>
        <v>#N/A</v>
      </c>
      <c r="AO3454" s="1" t="e">
        <f t="shared" si="485"/>
        <v>#N/A</v>
      </c>
      <c r="AP3454" s="1" t="e">
        <f t="shared" si="486"/>
        <v>#N/A</v>
      </c>
      <c r="AQ3454" s="1" t="e">
        <f t="shared" si="487"/>
        <v>#N/A</v>
      </c>
    </row>
    <row r="3455" spans="27:43">
      <c r="AA3455">
        <v>4063</v>
      </c>
      <c r="AB3455" s="1">
        <v>26299</v>
      </c>
      <c r="AC3455" t="s">
        <v>4016</v>
      </c>
      <c r="AD3455" s="2">
        <v>1700000</v>
      </c>
      <c r="AE3455" s="2">
        <v>9700000</v>
      </c>
      <c r="AF3455" s="2">
        <v>9700000</v>
      </c>
      <c r="AG3455">
        <v>1</v>
      </c>
      <c r="AH3455">
        <v>1</v>
      </c>
      <c r="AI3455">
        <v>72</v>
      </c>
      <c r="AK3455" s="1" t="e">
        <f t="shared" si="488"/>
        <v>#N/A</v>
      </c>
      <c r="AL3455" s="1" t="e">
        <f t="shared" si="482"/>
        <v>#N/A</v>
      </c>
      <c r="AM3455" s="1" t="e">
        <f t="shared" si="483"/>
        <v>#N/A</v>
      </c>
      <c r="AN3455" s="1" t="e">
        <f t="shared" si="484"/>
        <v>#N/A</v>
      </c>
      <c r="AO3455" s="1" t="e">
        <f t="shared" si="485"/>
        <v>#N/A</v>
      </c>
      <c r="AP3455" s="1" t="e">
        <f t="shared" si="486"/>
        <v>#N/A</v>
      </c>
      <c r="AQ3455" s="1" t="e">
        <f t="shared" si="487"/>
        <v>#N/A</v>
      </c>
    </row>
    <row r="3456" spans="27:43">
      <c r="AA3456">
        <v>4557</v>
      </c>
      <c r="AB3456" s="1">
        <v>26541</v>
      </c>
      <c r="AC3456" t="s">
        <v>2476</v>
      </c>
      <c r="AD3456" s="2">
        <v>87000</v>
      </c>
      <c r="AE3456" s="2">
        <v>3100000</v>
      </c>
      <c r="AF3456" s="2">
        <v>3100000</v>
      </c>
      <c r="AG3456">
        <v>8</v>
      </c>
      <c r="AH3456">
        <v>30</v>
      </c>
      <c r="AI3456">
        <v>72</v>
      </c>
      <c r="AK3456" s="1" t="e">
        <f t="shared" si="488"/>
        <v>#N/A</v>
      </c>
      <c r="AL3456" s="1" t="e">
        <f t="shared" si="482"/>
        <v>#N/A</v>
      </c>
      <c r="AM3456" s="1" t="e">
        <f t="shared" si="483"/>
        <v>#N/A</v>
      </c>
      <c r="AN3456" s="1" t="e">
        <f t="shared" si="484"/>
        <v>#N/A</v>
      </c>
      <c r="AO3456" s="1" t="e">
        <f t="shared" si="485"/>
        <v>#N/A</v>
      </c>
      <c r="AP3456" s="1" t="e">
        <f t="shared" si="486"/>
        <v>#N/A</v>
      </c>
      <c r="AQ3456" s="1" t="e">
        <f t="shared" si="487"/>
        <v>#N/A</v>
      </c>
    </row>
    <row r="3457" spans="27:43">
      <c r="AA3457">
        <v>3694</v>
      </c>
      <c r="AB3457" s="1">
        <v>26612</v>
      </c>
      <c r="AC3457">
        <v>1776</v>
      </c>
      <c r="AD3457" s="2">
        <v>4000000</v>
      </c>
      <c r="AE3457" s="2">
        <v>0</v>
      </c>
      <c r="AF3457" s="2">
        <v>0</v>
      </c>
      <c r="AG3457">
        <v>11</v>
      </c>
      <c r="AH3457">
        <v>9</v>
      </c>
      <c r="AI3457">
        <v>72</v>
      </c>
      <c r="AK3457" s="1" t="e">
        <f t="shared" si="488"/>
        <v>#N/A</v>
      </c>
      <c r="AL3457" s="1" t="e">
        <f t="shared" si="482"/>
        <v>#N/A</v>
      </c>
      <c r="AM3457" s="1" t="e">
        <f t="shared" si="483"/>
        <v>#N/A</v>
      </c>
      <c r="AN3457" s="1" t="e">
        <f t="shared" si="484"/>
        <v>#N/A</v>
      </c>
      <c r="AO3457" s="1" t="e">
        <f t="shared" si="485"/>
        <v>#N/A</v>
      </c>
      <c r="AP3457" s="1" t="e">
        <f t="shared" si="486"/>
        <v>#N/A</v>
      </c>
      <c r="AQ3457" s="1" t="e">
        <f t="shared" si="487"/>
        <v>#N/A</v>
      </c>
    </row>
    <row r="3458" spans="27:43">
      <c r="AA3458">
        <v>2749</v>
      </c>
      <c r="AB3458" s="1">
        <v>27024</v>
      </c>
      <c r="AC3458" t="s">
        <v>2726</v>
      </c>
      <c r="AD3458" s="2">
        <v>12000000</v>
      </c>
      <c r="AE3458" s="2">
        <v>204868002</v>
      </c>
      <c r="AF3458" s="2">
        <v>402735134</v>
      </c>
      <c r="AG3458">
        <v>12</v>
      </c>
      <c r="AH3458">
        <v>26</v>
      </c>
      <c r="AI3458">
        <v>73</v>
      </c>
      <c r="AK3458" s="1" t="e">
        <f t="shared" si="488"/>
        <v>#N/A</v>
      </c>
      <c r="AL3458" s="1" t="e">
        <f t="shared" si="482"/>
        <v>#N/A</v>
      </c>
      <c r="AM3458" s="1" t="e">
        <f t="shared" si="483"/>
        <v>#N/A</v>
      </c>
      <c r="AN3458" s="1" t="e">
        <f t="shared" si="484"/>
        <v>#N/A</v>
      </c>
      <c r="AO3458" s="1" t="e">
        <f t="shared" si="485"/>
        <v>#N/A</v>
      </c>
      <c r="AP3458" s="1" t="e">
        <f t="shared" si="486"/>
        <v>#N/A</v>
      </c>
      <c r="AQ3458" s="1" t="e">
        <f t="shared" si="487"/>
        <v>#N/A</v>
      </c>
    </row>
    <row r="3459" spans="27:43">
      <c r="AA3459">
        <v>3250</v>
      </c>
      <c r="AB3459" s="1">
        <v>26842</v>
      </c>
      <c r="AC3459" t="s">
        <v>3219</v>
      </c>
      <c r="AD3459" s="2">
        <v>7000000</v>
      </c>
      <c r="AE3459" s="2">
        <v>35400000</v>
      </c>
      <c r="AF3459" s="2">
        <v>161800000</v>
      </c>
      <c r="AG3459">
        <v>6</v>
      </c>
      <c r="AH3459">
        <v>27</v>
      </c>
      <c r="AI3459">
        <v>73</v>
      </c>
      <c r="AK3459" s="1" t="e">
        <f t="shared" si="488"/>
        <v>#N/A</v>
      </c>
      <c r="AL3459" s="1" t="e">
        <f t="shared" ref="AL3459:AL3522" si="489">VLOOKUP($AC3459,$B$2:$R$10000,12,FALSE)</f>
        <v>#N/A</v>
      </c>
      <c r="AM3459" s="1" t="e">
        <f t="shared" ref="AM3459:AM3522" si="490">VLOOKUP($AC3459,$B$2:$R$10000,13,FALSE)</f>
        <v>#N/A</v>
      </c>
      <c r="AN3459" s="1" t="e">
        <f t="shared" ref="AN3459:AN3522" si="491">VLOOKUP($AC3459,$B$2:$R$10000,14,FALSE)</f>
        <v>#N/A</v>
      </c>
      <c r="AO3459" s="1" t="e">
        <f t="shared" ref="AO3459:AO3522" si="492">VLOOKUP($AC3459,$B$2:$R$10000,15,FALSE)</f>
        <v>#N/A</v>
      </c>
      <c r="AP3459" s="1" t="e">
        <f t="shared" ref="AP3459:AP3522" si="493">VLOOKUP($AC3459,$B$2:$R$10000,16,FALSE)</f>
        <v>#N/A</v>
      </c>
      <c r="AQ3459" s="1" t="e">
        <f t="shared" si="487"/>
        <v>#N/A</v>
      </c>
    </row>
    <row r="3460" spans="27:43">
      <c r="AA3460">
        <v>3436</v>
      </c>
      <c r="AB3460" s="1">
        <v>27023</v>
      </c>
      <c r="AC3460" t="s">
        <v>3402</v>
      </c>
      <c r="AD3460" s="2">
        <v>5500000</v>
      </c>
      <c r="AE3460" s="2">
        <v>159616327</v>
      </c>
      <c r="AF3460" s="2">
        <v>159616327</v>
      </c>
      <c r="AG3460">
        <v>12</v>
      </c>
      <c r="AH3460">
        <v>25</v>
      </c>
      <c r="AI3460">
        <v>73</v>
      </c>
      <c r="AK3460" s="1" t="e">
        <f t="shared" si="488"/>
        <v>#N/A</v>
      </c>
      <c r="AL3460" s="1" t="e">
        <f t="shared" si="489"/>
        <v>#N/A</v>
      </c>
      <c r="AM3460" s="1" t="e">
        <f t="shared" si="490"/>
        <v>#N/A</v>
      </c>
      <c r="AN3460" s="1" t="e">
        <f t="shared" si="491"/>
        <v>#N/A</v>
      </c>
      <c r="AO3460" s="1" t="e">
        <f t="shared" si="492"/>
        <v>#N/A</v>
      </c>
      <c r="AP3460" s="1" t="e">
        <f t="shared" si="493"/>
        <v>#N/A</v>
      </c>
      <c r="AQ3460" s="1" t="e">
        <f t="shared" si="487"/>
        <v>#N/A</v>
      </c>
    </row>
    <row r="3461" spans="27:43">
      <c r="AA3461">
        <v>4309</v>
      </c>
      <c r="AB3461" s="1">
        <v>26887</v>
      </c>
      <c r="AC3461" t="s">
        <v>4258</v>
      </c>
      <c r="AD3461" s="2">
        <v>777000</v>
      </c>
      <c r="AE3461" s="2">
        <v>115000000</v>
      </c>
      <c r="AF3461" s="2">
        <v>140000000</v>
      </c>
      <c r="AG3461">
        <v>8</v>
      </c>
      <c r="AH3461">
        <v>11</v>
      </c>
      <c r="AI3461">
        <v>73</v>
      </c>
      <c r="AK3461" s="1" t="e">
        <f t="shared" si="488"/>
        <v>#N/A</v>
      </c>
      <c r="AL3461" s="1" t="e">
        <f t="shared" si="489"/>
        <v>#N/A</v>
      </c>
      <c r="AM3461" s="1" t="e">
        <f t="shared" si="490"/>
        <v>#N/A</v>
      </c>
      <c r="AN3461" s="1" t="e">
        <f t="shared" si="491"/>
        <v>#N/A</v>
      </c>
      <c r="AO3461" s="1" t="e">
        <f t="shared" si="492"/>
        <v>#N/A</v>
      </c>
      <c r="AP3461" s="1" t="e">
        <f t="shared" si="493"/>
        <v>#N/A</v>
      </c>
      <c r="AQ3461" s="1" t="e">
        <f t="shared" ref="AQ3461:AQ3524" si="494">VLOOKUP($AC3461,$B$2:$R$10000,2,FALSE)</f>
        <v>#N/A</v>
      </c>
    </row>
    <row r="3462" spans="27:43">
      <c r="AA3462">
        <v>3952</v>
      </c>
      <c r="AB3462" s="1">
        <v>27015</v>
      </c>
      <c r="AC3462" t="s">
        <v>3908</v>
      </c>
      <c r="AD3462" s="2">
        <v>2000000</v>
      </c>
      <c r="AE3462" s="2">
        <v>18344729</v>
      </c>
      <c r="AF3462" s="2">
        <v>18344729</v>
      </c>
      <c r="AG3462">
        <v>12</v>
      </c>
      <c r="AH3462">
        <v>17</v>
      </c>
      <c r="AI3462">
        <v>73</v>
      </c>
      <c r="AK3462" s="1" t="e">
        <f t="shared" si="488"/>
        <v>#N/A</v>
      </c>
      <c r="AL3462" s="1" t="e">
        <f t="shared" si="489"/>
        <v>#N/A</v>
      </c>
      <c r="AM3462" s="1" t="e">
        <f t="shared" si="490"/>
        <v>#N/A</v>
      </c>
      <c r="AN3462" s="1" t="e">
        <f t="shared" si="491"/>
        <v>#N/A</v>
      </c>
      <c r="AO3462" s="1" t="e">
        <f t="shared" si="492"/>
        <v>#N/A</v>
      </c>
      <c r="AP3462" s="1" t="e">
        <f t="shared" si="493"/>
        <v>#N/A</v>
      </c>
      <c r="AQ3462" s="1" t="e">
        <f t="shared" si="494"/>
        <v>#N/A</v>
      </c>
    </row>
    <row r="3463" spans="27:43">
      <c r="AA3463">
        <v>3578</v>
      </c>
      <c r="AB3463" s="1">
        <v>26807</v>
      </c>
      <c r="AC3463" t="s">
        <v>3544</v>
      </c>
      <c r="AD3463" s="2">
        <v>4638783</v>
      </c>
      <c r="AE3463" s="2">
        <v>8000000</v>
      </c>
      <c r="AF3463" s="2">
        <v>11000000</v>
      </c>
      <c r="AG3463">
        <v>5</v>
      </c>
      <c r="AH3463">
        <v>23</v>
      </c>
      <c r="AI3463">
        <v>73</v>
      </c>
      <c r="AK3463" s="1" t="e">
        <f t="shared" si="488"/>
        <v>#N/A</v>
      </c>
      <c r="AL3463" s="1" t="e">
        <f t="shared" si="489"/>
        <v>#N/A</v>
      </c>
      <c r="AM3463" s="1" t="e">
        <f t="shared" si="490"/>
        <v>#N/A</v>
      </c>
      <c r="AN3463" s="1" t="e">
        <f t="shared" si="491"/>
        <v>#N/A</v>
      </c>
      <c r="AO3463" s="1" t="e">
        <f t="shared" si="492"/>
        <v>#N/A</v>
      </c>
      <c r="AP3463" s="1" t="e">
        <f t="shared" si="493"/>
        <v>#N/A</v>
      </c>
      <c r="AQ3463" s="1" t="e">
        <f t="shared" si="494"/>
        <v>#N/A</v>
      </c>
    </row>
    <row r="3464" spans="27:43">
      <c r="AA3464">
        <v>4044</v>
      </c>
      <c r="AB3464" s="1">
        <v>26665</v>
      </c>
      <c r="AC3464" t="s">
        <v>3997</v>
      </c>
      <c r="AD3464" s="2">
        <v>1800000</v>
      </c>
      <c r="AE3464" s="2">
        <v>8800000</v>
      </c>
      <c r="AF3464" s="2">
        <v>8800000</v>
      </c>
      <c r="AG3464">
        <v>1</v>
      </c>
      <c r="AH3464">
        <v>1</v>
      </c>
      <c r="AI3464">
        <v>73</v>
      </c>
      <c r="AK3464" s="1" t="e">
        <f t="shared" si="488"/>
        <v>#N/A</v>
      </c>
      <c r="AL3464" s="1" t="e">
        <f t="shared" si="489"/>
        <v>#N/A</v>
      </c>
      <c r="AM3464" s="1" t="e">
        <f t="shared" si="490"/>
        <v>#N/A</v>
      </c>
      <c r="AN3464" s="1" t="e">
        <f t="shared" si="491"/>
        <v>#N/A</v>
      </c>
      <c r="AO3464" s="1" t="e">
        <f t="shared" si="492"/>
        <v>#N/A</v>
      </c>
      <c r="AP3464" s="1" t="e">
        <f t="shared" si="493"/>
        <v>#N/A</v>
      </c>
      <c r="AQ3464" s="1" t="e">
        <f t="shared" si="494"/>
        <v>#N/A</v>
      </c>
    </row>
    <row r="3465" spans="27:43">
      <c r="AA3465">
        <v>2607</v>
      </c>
      <c r="AB3465" s="1">
        <v>27380</v>
      </c>
      <c r="AC3465" t="s">
        <v>2588</v>
      </c>
      <c r="AD3465" s="2">
        <v>14000000</v>
      </c>
      <c r="AE3465" s="2">
        <v>116000000</v>
      </c>
      <c r="AF3465" s="2">
        <v>139700000</v>
      </c>
      <c r="AG3465">
        <v>12</v>
      </c>
      <c r="AH3465">
        <v>17</v>
      </c>
      <c r="AI3465">
        <v>74</v>
      </c>
      <c r="AK3465" s="1" t="e">
        <f t="shared" si="488"/>
        <v>#N/A</v>
      </c>
      <c r="AL3465" s="1" t="e">
        <f t="shared" si="489"/>
        <v>#N/A</v>
      </c>
      <c r="AM3465" s="1" t="e">
        <f t="shared" si="490"/>
        <v>#N/A</v>
      </c>
      <c r="AN3465" s="1" t="e">
        <f t="shared" si="491"/>
        <v>#N/A</v>
      </c>
      <c r="AO3465" s="1" t="e">
        <f t="shared" si="492"/>
        <v>#N/A</v>
      </c>
      <c r="AP3465" s="1" t="e">
        <f t="shared" si="493"/>
        <v>#N/A</v>
      </c>
      <c r="AQ3465" s="1" t="e">
        <f t="shared" si="494"/>
        <v>#N/A</v>
      </c>
    </row>
    <row r="3466" spans="27:43">
      <c r="AA3466">
        <v>3881</v>
      </c>
      <c r="AB3466" s="1">
        <v>27030</v>
      </c>
      <c r="AC3466" t="s">
        <v>3838</v>
      </c>
      <c r="AD3466" s="2">
        <v>2600000</v>
      </c>
      <c r="AE3466" s="2">
        <v>119500000</v>
      </c>
      <c r="AF3466" s="2">
        <v>119500000</v>
      </c>
      <c r="AG3466">
        <v>1</v>
      </c>
      <c r="AH3466">
        <v>1</v>
      </c>
      <c r="AI3466">
        <v>74</v>
      </c>
      <c r="AK3466" s="1" t="e">
        <f t="shared" si="488"/>
        <v>#N/A</v>
      </c>
      <c r="AL3466" s="1" t="e">
        <f t="shared" si="489"/>
        <v>#N/A</v>
      </c>
      <c r="AM3466" s="1" t="e">
        <f t="shared" si="490"/>
        <v>#N/A</v>
      </c>
      <c r="AN3466" s="1" t="e">
        <f t="shared" si="491"/>
        <v>#N/A</v>
      </c>
      <c r="AO3466" s="1" t="e">
        <f t="shared" si="492"/>
        <v>#N/A</v>
      </c>
      <c r="AP3466" s="1" t="e">
        <f t="shared" si="493"/>
        <v>#N/A</v>
      </c>
      <c r="AQ3466" s="1" t="e">
        <f t="shared" si="494"/>
        <v>#N/A</v>
      </c>
    </row>
    <row r="3467" spans="27:43">
      <c r="AA3467">
        <v>3262</v>
      </c>
      <c r="AB3467" s="1">
        <v>27383</v>
      </c>
      <c r="AC3467" t="s">
        <v>3230</v>
      </c>
      <c r="AD3467" s="2">
        <v>7000000</v>
      </c>
      <c r="AE3467" s="2">
        <v>21000000</v>
      </c>
      <c r="AF3467" s="2">
        <v>97600000</v>
      </c>
      <c r="AG3467">
        <v>12</v>
      </c>
      <c r="AH3467">
        <v>20</v>
      </c>
      <c r="AI3467">
        <v>74</v>
      </c>
      <c r="AK3467" s="1" t="e">
        <f t="shared" si="488"/>
        <v>#N/A</v>
      </c>
      <c r="AL3467" s="1" t="e">
        <f t="shared" si="489"/>
        <v>#N/A</v>
      </c>
      <c r="AM3467" s="1" t="e">
        <f t="shared" si="490"/>
        <v>#N/A</v>
      </c>
      <c r="AN3467" s="1" t="e">
        <f t="shared" si="491"/>
        <v>#N/A</v>
      </c>
      <c r="AO3467" s="1" t="e">
        <f t="shared" si="492"/>
        <v>#N/A</v>
      </c>
      <c r="AP3467" s="1" t="e">
        <f t="shared" si="493"/>
        <v>#N/A</v>
      </c>
      <c r="AQ3467" s="1" t="e">
        <f t="shared" si="494"/>
        <v>#N/A</v>
      </c>
    </row>
    <row r="3468" spans="27:43">
      <c r="AA3468">
        <v>3867</v>
      </c>
      <c r="AB3468" s="1">
        <v>27378</v>
      </c>
      <c r="AC3468" t="s">
        <v>3825</v>
      </c>
      <c r="AD3468" s="2">
        <v>2800000</v>
      </c>
      <c r="AE3468" s="2">
        <v>86300000</v>
      </c>
      <c r="AF3468" s="2">
        <v>86300000</v>
      </c>
      <c r="AG3468">
        <v>12</v>
      </c>
      <c r="AH3468">
        <v>15</v>
      </c>
      <c r="AI3468">
        <v>74</v>
      </c>
      <c r="AK3468" s="1" t="e">
        <f t="shared" si="488"/>
        <v>#N/A</v>
      </c>
      <c r="AL3468" s="1" t="e">
        <f t="shared" si="489"/>
        <v>#N/A</v>
      </c>
      <c r="AM3468" s="1" t="e">
        <f t="shared" si="490"/>
        <v>#N/A</v>
      </c>
      <c r="AN3468" s="1" t="e">
        <f t="shared" si="491"/>
        <v>#N/A</v>
      </c>
      <c r="AO3468" s="1" t="e">
        <f t="shared" si="492"/>
        <v>#N/A</v>
      </c>
      <c r="AP3468" s="1" t="e">
        <f t="shared" si="493"/>
        <v>#N/A</v>
      </c>
      <c r="AQ3468" s="1" t="e">
        <f t="shared" si="494"/>
        <v>#N/A</v>
      </c>
    </row>
    <row r="3469" spans="27:43">
      <c r="AA3469">
        <v>2677</v>
      </c>
      <c r="AB3469" s="1">
        <v>27374</v>
      </c>
      <c r="AC3469" t="s">
        <v>2656</v>
      </c>
      <c r="AD3469" s="2">
        <v>13000000</v>
      </c>
      <c r="AE3469" s="2">
        <v>57300000</v>
      </c>
      <c r="AF3469" s="2">
        <v>57300000</v>
      </c>
      <c r="AG3469">
        <v>12</v>
      </c>
      <c r="AH3469">
        <v>11</v>
      </c>
      <c r="AI3469">
        <v>74</v>
      </c>
      <c r="AK3469" s="1" t="e">
        <f t="shared" si="488"/>
        <v>#N/A</v>
      </c>
      <c r="AL3469" s="1" t="e">
        <f t="shared" si="489"/>
        <v>#N/A</v>
      </c>
      <c r="AM3469" s="1" t="e">
        <f t="shared" si="490"/>
        <v>#N/A</v>
      </c>
      <c r="AN3469" s="1" t="e">
        <f t="shared" si="491"/>
        <v>#N/A</v>
      </c>
      <c r="AO3469" s="1" t="e">
        <f t="shared" si="492"/>
        <v>#N/A</v>
      </c>
      <c r="AP3469" s="1" t="e">
        <f t="shared" si="493"/>
        <v>#N/A</v>
      </c>
      <c r="AQ3469" s="1" t="e">
        <f t="shared" si="494"/>
        <v>#N/A</v>
      </c>
    </row>
    <row r="3470" spans="27:43">
      <c r="AA3470">
        <v>4350</v>
      </c>
      <c r="AB3470" s="1">
        <v>27348</v>
      </c>
      <c r="AC3470" t="s">
        <v>4297</v>
      </c>
      <c r="AD3470" s="2">
        <v>500000</v>
      </c>
      <c r="AE3470" s="2">
        <v>31559560</v>
      </c>
      <c r="AF3470" s="2">
        <v>31559560</v>
      </c>
      <c r="AG3470">
        <v>11</v>
      </c>
      <c r="AH3470">
        <v>15</v>
      </c>
      <c r="AI3470">
        <v>74</v>
      </c>
      <c r="AK3470" s="1" t="e">
        <f t="shared" si="488"/>
        <v>#N/A</v>
      </c>
      <c r="AL3470" s="1" t="e">
        <f t="shared" si="489"/>
        <v>#N/A</v>
      </c>
      <c r="AM3470" s="1" t="e">
        <f t="shared" si="490"/>
        <v>#N/A</v>
      </c>
      <c r="AN3470" s="1" t="e">
        <f t="shared" si="491"/>
        <v>#N/A</v>
      </c>
      <c r="AO3470" s="1" t="e">
        <f t="shared" si="492"/>
        <v>#N/A</v>
      </c>
      <c r="AP3470" s="1" t="e">
        <f t="shared" si="493"/>
        <v>#N/A</v>
      </c>
      <c r="AQ3470" s="1" t="e">
        <f t="shared" si="494"/>
        <v>#N/A</v>
      </c>
    </row>
    <row r="3471" spans="27:43">
      <c r="AA3471">
        <v>4534</v>
      </c>
      <c r="AB3471" s="1">
        <v>27320</v>
      </c>
      <c r="AC3471" t="s">
        <v>3053</v>
      </c>
      <c r="AD3471" s="2">
        <v>140000</v>
      </c>
      <c r="AE3471" s="2">
        <v>26572439</v>
      </c>
      <c r="AF3471" s="2">
        <v>26572439</v>
      </c>
      <c r="AG3471">
        <v>10</v>
      </c>
      <c r="AH3471">
        <v>18</v>
      </c>
      <c r="AI3471">
        <v>74</v>
      </c>
      <c r="AK3471" s="1" t="str">
        <f t="shared" si="488"/>
        <v>R</v>
      </c>
      <c r="AL3471" s="1" t="str">
        <f t="shared" si="489"/>
        <v>98 min</v>
      </c>
      <c r="AM3471" s="1" t="str">
        <f t="shared" si="490"/>
        <v>Horror</v>
      </c>
      <c r="AN3471" s="1" t="str">
        <f t="shared" si="491"/>
        <v>Marcus Nispel</v>
      </c>
      <c r="AO3471" s="1" t="str">
        <f t="shared" si="492"/>
        <v>Kim Henkel, Tobe Hooper, Scott Kosar (screenplay)</v>
      </c>
      <c r="AP3471" s="1" t="str">
        <f t="shared" si="493"/>
        <v>Jessica Biel, Jonathan Tucker, Erica Leerhsen, Mike Vogel</v>
      </c>
      <c r="AQ3471" s="1" t="str">
        <f t="shared" si="494"/>
        <v>NL</v>
      </c>
    </row>
    <row r="3472" spans="27:43">
      <c r="AA3472">
        <v>3256</v>
      </c>
      <c r="AB3472" s="1">
        <v>27117</v>
      </c>
      <c r="AC3472" t="s">
        <v>46</v>
      </c>
      <c r="AD3472" s="2">
        <v>7000000</v>
      </c>
      <c r="AE3472" s="2">
        <v>26533200</v>
      </c>
      <c r="AF3472" s="2">
        <v>26533200</v>
      </c>
      <c r="AG3472">
        <v>3</v>
      </c>
      <c r="AH3472">
        <v>29</v>
      </c>
      <c r="AI3472">
        <v>74</v>
      </c>
      <c r="AK3472" s="1" t="e">
        <f t="shared" si="488"/>
        <v>#N/A</v>
      </c>
      <c r="AL3472" s="1" t="e">
        <f t="shared" si="489"/>
        <v>#N/A</v>
      </c>
      <c r="AM3472" s="1" t="e">
        <f t="shared" si="490"/>
        <v>#N/A</v>
      </c>
      <c r="AN3472" s="1" t="e">
        <f t="shared" si="491"/>
        <v>#N/A</v>
      </c>
      <c r="AO3472" s="1" t="e">
        <f t="shared" si="492"/>
        <v>#N/A</v>
      </c>
      <c r="AP3472" s="1" t="e">
        <f t="shared" si="493"/>
        <v>#N/A</v>
      </c>
      <c r="AQ3472" s="1" t="e">
        <f t="shared" si="494"/>
        <v>#N/A</v>
      </c>
    </row>
    <row r="3473" spans="27:43">
      <c r="AA3473">
        <v>3639</v>
      </c>
      <c r="AB3473" s="1">
        <v>27380</v>
      </c>
      <c r="AC3473" t="s">
        <v>3604</v>
      </c>
      <c r="AD3473" s="2">
        <v>4000000</v>
      </c>
      <c r="AE3473" s="2">
        <v>15000000</v>
      </c>
      <c r="AF3473" s="2">
        <v>15000000</v>
      </c>
      <c r="AG3473">
        <v>12</v>
      </c>
      <c r="AH3473">
        <v>17</v>
      </c>
      <c r="AI3473">
        <v>74</v>
      </c>
      <c r="AK3473" s="1" t="e">
        <f t="shared" si="488"/>
        <v>#N/A</v>
      </c>
      <c r="AL3473" s="1" t="e">
        <f t="shared" si="489"/>
        <v>#N/A</v>
      </c>
      <c r="AM3473" s="1" t="e">
        <f t="shared" si="490"/>
        <v>#N/A</v>
      </c>
      <c r="AN3473" s="1" t="e">
        <f t="shared" si="491"/>
        <v>#N/A</v>
      </c>
      <c r="AO3473" s="1" t="e">
        <f t="shared" si="492"/>
        <v>#N/A</v>
      </c>
      <c r="AP3473" s="1" t="e">
        <f t="shared" si="493"/>
        <v>#N/A</v>
      </c>
      <c r="AQ3473" s="1" t="e">
        <f t="shared" si="494"/>
        <v>#N/A</v>
      </c>
    </row>
    <row r="3474" spans="27:43">
      <c r="AA3474">
        <v>4073</v>
      </c>
      <c r="AB3474" s="1">
        <v>27126</v>
      </c>
      <c r="AC3474" t="s">
        <v>4026</v>
      </c>
      <c r="AD3474" s="2">
        <v>1600000</v>
      </c>
      <c r="AE3474" s="2">
        <v>4420000</v>
      </c>
      <c r="AF3474" s="2">
        <v>4420000</v>
      </c>
      <c r="AG3474">
        <v>4</v>
      </c>
      <c r="AH3474">
        <v>7</v>
      </c>
      <c r="AI3474">
        <v>74</v>
      </c>
      <c r="AK3474" s="1" t="e">
        <f t="shared" si="488"/>
        <v>#N/A</v>
      </c>
      <c r="AL3474" s="1" t="e">
        <f t="shared" si="489"/>
        <v>#N/A</v>
      </c>
      <c r="AM3474" s="1" t="e">
        <f t="shared" si="490"/>
        <v>#N/A</v>
      </c>
      <c r="AN3474" s="1" t="e">
        <f t="shared" si="491"/>
        <v>#N/A</v>
      </c>
      <c r="AO3474" s="1" t="e">
        <f t="shared" si="492"/>
        <v>#N/A</v>
      </c>
      <c r="AP3474" s="1" t="e">
        <f t="shared" si="493"/>
        <v>#N/A</v>
      </c>
      <c r="AQ3474" s="1" t="e">
        <f t="shared" si="494"/>
        <v>#N/A</v>
      </c>
    </row>
    <row r="3475" spans="27:43">
      <c r="AA3475">
        <v>2748</v>
      </c>
      <c r="AB3475" s="1">
        <v>27565</v>
      </c>
      <c r="AC3475" t="s">
        <v>2725</v>
      </c>
      <c r="AD3475" s="2">
        <v>12000000</v>
      </c>
      <c r="AE3475" s="2">
        <v>260000000</v>
      </c>
      <c r="AF3475" s="2">
        <v>470700000</v>
      </c>
      <c r="AG3475">
        <v>6</v>
      </c>
      <c r="AH3475">
        <v>20</v>
      </c>
      <c r="AI3475">
        <v>75</v>
      </c>
      <c r="AK3475" s="1" t="e">
        <f t="shared" ref="AK3475:AK3538" si="495">VLOOKUP(AC3475,$B$2:$R$10000,11,FALSE)</f>
        <v>#N/A</v>
      </c>
      <c r="AL3475" s="1" t="e">
        <f t="shared" si="489"/>
        <v>#N/A</v>
      </c>
      <c r="AM3475" s="1" t="e">
        <f t="shared" si="490"/>
        <v>#N/A</v>
      </c>
      <c r="AN3475" s="1" t="e">
        <f t="shared" si="491"/>
        <v>#N/A</v>
      </c>
      <c r="AO3475" s="1" t="e">
        <f t="shared" si="492"/>
        <v>#N/A</v>
      </c>
      <c r="AP3475" s="1" t="e">
        <f t="shared" si="493"/>
        <v>#N/A</v>
      </c>
      <c r="AQ3475" s="1" t="e">
        <f t="shared" si="494"/>
        <v>#N/A</v>
      </c>
    </row>
    <row r="3476" spans="27:43">
      <c r="AA3476">
        <v>4150</v>
      </c>
      <c r="AB3476" s="1">
        <v>27663</v>
      </c>
      <c r="AC3476" t="s">
        <v>4102</v>
      </c>
      <c r="AD3476" s="2">
        <v>1200000</v>
      </c>
      <c r="AE3476" s="2">
        <v>139876417</v>
      </c>
      <c r="AF3476" s="2">
        <v>139876417</v>
      </c>
      <c r="AG3476">
        <v>9</v>
      </c>
      <c r="AH3476">
        <v>26</v>
      </c>
      <c r="AI3476">
        <v>75</v>
      </c>
      <c r="AK3476" s="1" t="e">
        <f t="shared" si="495"/>
        <v>#N/A</v>
      </c>
      <c r="AL3476" s="1" t="e">
        <f t="shared" si="489"/>
        <v>#N/A</v>
      </c>
      <c r="AM3476" s="1" t="e">
        <f t="shared" si="490"/>
        <v>#N/A</v>
      </c>
      <c r="AN3476" s="1" t="e">
        <f t="shared" si="491"/>
        <v>#N/A</v>
      </c>
      <c r="AO3476" s="1" t="e">
        <f t="shared" si="492"/>
        <v>#N/A</v>
      </c>
      <c r="AP3476" s="1" t="e">
        <f t="shared" si="493"/>
        <v>#N/A</v>
      </c>
      <c r="AQ3476" s="1" t="e">
        <f t="shared" si="494"/>
        <v>#N/A</v>
      </c>
    </row>
    <row r="3477" spans="27:43">
      <c r="AA3477">
        <v>3612</v>
      </c>
      <c r="AB3477" s="1">
        <v>27717</v>
      </c>
      <c r="AC3477" t="s">
        <v>3578</v>
      </c>
      <c r="AD3477" s="2">
        <v>4400000</v>
      </c>
      <c r="AE3477" s="2">
        <v>108981275</v>
      </c>
      <c r="AF3477" s="2">
        <v>108981275</v>
      </c>
      <c r="AG3477">
        <v>11</v>
      </c>
      <c r="AH3477">
        <v>19</v>
      </c>
      <c r="AI3477">
        <v>75</v>
      </c>
      <c r="AK3477" s="1" t="e">
        <f t="shared" si="495"/>
        <v>#N/A</v>
      </c>
      <c r="AL3477" s="1" t="e">
        <f t="shared" si="489"/>
        <v>#N/A</v>
      </c>
      <c r="AM3477" s="1" t="e">
        <f t="shared" si="490"/>
        <v>#N/A</v>
      </c>
      <c r="AN3477" s="1" t="e">
        <f t="shared" si="491"/>
        <v>#N/A</v>
      </c>
      <c r="AO3477" s="1" t="e">
        <f t="shared" si="492"/>
        <v>#N/A</v>
      </c>
      <c r="AP3477" s="1" t="e">
        <f t="shared" si="493"/>
        <v>#N/A</v>
      </c>
      <c r="AQ3477" s="1" t="e">
        <f t="shared" si="494"/>
        <v>#N/A</v>
      </c>
    </row>
    <row r="3478" spans="27:43">
      <c r="AA3478">
        <v>3472</v>
      </c>
      <c r="AB3478" s="1">
        <v>27530</v>
      </c>
      <c r="AC3478" t="s">
        <v>3438</v>
      </c>
      <c r="AD3478" s="2">
        <v>5000000</v>
      </c>
      <c r="AE3478" s="2">
        <v>41833347</v>
      </c>
      <c r="AF3478" s="2">
        <v>41833347</v>
      </c>
      <c r="AG3478">
        <v>5</v>
      </c>
      <c r="AH3478">
        <v>16</v>
      </c>
      <c r="AI3478">
        <v>75</v>
      </c>
      <c r="AK3478" s="1" t="e">
        <f t="shared" si="495"/>
        <v>#N/A</v>
      </c>
      <c r="AL3478" s="1" t="e">
        <f t="shared" si="489"/>
        <v>#N/A</v>
      </c>
      <c r="AM3478" s="1" t="e">
        <f t="shared" si="490"/>
        <v>#N/A</v>
      </c>
      <c r="AN3478" s="1" t="e">
        <f t="shared" si="491"/>
        <v>#N/A</v>
      </c>
      <c r="AO3478" s="1" t="e">
        <f t="shared" si="492"/>
        <v>#N/A</v>
      </c>
      <c r="AP3478" s="1" t="e">
        <f t="shared" si="493"/>
        <v>#N/A</v>
      </c>
      <c r="AQ3478" s="1" t="e">
        <f t="shared" si="494"/>
        <v>#N/A</v>
      </c>
    </row>
    <row r="3479" spans="27:43">
      <c r="AA3479">
        <v>3786</v>
      </c>
      <c r="AB3479" s="1">
        <v>27555</v>
      </c>
      <c r="AC3479" t="s">
        <v>3746</v>
      </c>
      <c r="AD3479" s="2">
        <v>3000000</v>
      </c>
      <c r="AE3479" s="2">
        <v>20123742</v>
      </c>
      <c r="AF3479" s="2">
        <v>20123742</v>
      </c>
      <c r="AG3479">
        <v>6</v>
      </c>
      <c r="AH3479">
        <v>10</v>
      </c>
      <c r="AI3479">
        <v>75</v>
      </c>
      <c r="AK3479" s="1" t="e">
        <f t="shared" si="495"/>
        <v>#N/A</v>
      </c>
      <c r="AL3479" s="1" t="e">
        <f t="shared" si="489"/>
        <v>#N/A</v>
      </c>
      <c r="AM3479" s="1" t="e">
        <f t="shared" si="490"/>
        <v>#N/A</v>
      </c>
      <c r="AN3479" s="1" t="e">
        <f t="shared" si="491"/>
        <v>#N/A</v>
      </c>
      <c r="AO3479" s="1" t="e">
        <f t="shared" si="492"/>
        <v>#N/A</v>
      </c>
      <c r="AP3479" s="1" t="e">
        <f t="shared" si="493"/>
        <v>#N/A</v>
      </c>
      <c r="AQ3479" s="1" t="e">
        <f t="shared" si="494"/>
        <v>#N/A</v>
      </c>
    </row>
    <row r="3480" spans="27:43">
      <c r="AA3480">
        <v>2869</v>
      </c>
      <c r="AB3480" s="1">
        <v>27395</v>
      </c>
      <c r="AC3480" t="s">
        <v>2843</v>
      </c>
      <c r="AD3480" s="2">
        <v>11000000</v>
      </c>
      <c r="AE3480" s="2">
        <v>20000000</v>
      </c>
      <c r="AF3480" s="2">
        <v>20000000</v>
      </c>
      <c r="AG3480">
        <v>1</v>
      </c>
      <c r="AH3480">
        <v>1</v>
      </c>
      <c r="AI3480">
        <v>75</v>
      </c>
      <c r="AK3480" s="1" t="e">
        <f t="shared" si="495"/>
        <v>#N/A</v>
      </c>
      <c r="AL3480" s="1" t="e">
        <f t="shared" si="489"/>
        <v>#N/A</v>
      </c>
      <c r="AM3480" s="1" t="e">
        <f t="shared" si="490"/>
        <v>#N/A</v>
      </c>
      <c r="AN3480" s="1" t="e">
        <f t="shared" si="491"/>
        <v>#N/A</v>
      </c>
      <c r="AO3480" s="1" t="e">
        <f t="shared" si="492"/>
        <v>#N/A</v>
      </c>
      <c r="AP3480" s="1" t="e">
        <f t="shared" si="493"/>
        <v>#N/A</v>
      </c>
      <c r="AQ3480" s="1" t="e">
        <f t="shared" si="494"/>
        <v>#N/A</v>
      </c>
    </row>
    <row r="3481" spans="27:43">
      <c r="AA3481">
        <v>4408</v>
      </c>
      <c r="AB3481" s="1">
        <v>27524</v>
      </c>
      <c r="AC3481" t="s">
        <v>4355</v>
      </c>
      <c r="AD3481" s="2">
        <v>400000</v>
      </c>
      <c r="AE3481" s="2">
        <v>3427696</v>
      </c>
      <c r="AF3481" s="2">
        <v>5028948</v>
      </c>
      <c r="AG3481">
        <v>5</v>
      </c>
      <c r="AH3481">
        <v>10</v>
      </c>
      <c r="AI3481">
        <v>75</v>
      </c>
      <c r="AK3481" s="1" t="e">
        <f t="shared" si="495"/>
        <v>#N/A</v>
      </c>
      <c r="AL3481" s="1" t="e">
        <f t="shared" si="489"/>
        <v>#N/A</v>
      </c>
      <c r="AM3481" s="1" t="e">
        <f t="shared" si="490"/>
        <v>#N/A</v>
      </c>
      <c r="AN3481" s="1" t="e">
        <f t="shared" si="491"/>
        <v>#N/A</v>
      </c>
      <c r="AO3481" s="1" t="e">
        <f t="shared" si="492"/>
        <v>#N/A</v>
      </c>
      <c r="AP3481" s="1" t="e">
        <f t="shared" si="493"/>
        <v>#N/A</v>
      </c>
      <c r="AQ3481" s="1" t="e">
        <f t="shared" si="494"/>
        <v>#N/A</v>
      </c>
    </row>
    <row r="3482" spans="27:43">
      <c r="AA3482">
        <v>4451</v>
      </c>
      <c r="AB3482" s="1">
        <v>27485</v>
      </c>
      <c r="AC3482" t="s">
        <v>4397</v>
      </c>
      <c r="AD3482" s="2">
        <v>300000</v>
      </c>
      <c r="AE3482" s="2">
        <v>0</v>
      </c>
      <c r="AF3482" s="2">
        <v>0</v>
      </c>
      <c r="AG3482">
        <v>4</v>
      </c>
      <c r="AH3482">
        <v>1</v>
      </c>
      <c r="AI3482">
        <v>75</v>
      </c>
      <c r="AK3482" s="1" t="e">
        <f t="shared" si="495"/>
        <v>#N/A</v>
      </c>
      <c r="AL3482" s="1" t="e">
        <f t="shared" si="489"/>
        <v>#N/A</v>
      </c>
      <c r="AM3482" s="1" t="e">
        <f t="shared" si="490"/>
        <v>#N/A</v>
      </c>
      <c r="AN3482" s="1" t="e">
        <f t="shared" si="491"/>
        <v>#N/A</v>
      </c>
      <c r="AO3482" s="1" t="e">
        <f t="shared" si="492"/>
        <v>#N/A</v>
      </c>
      <c r="AP3482" s="1" t="e">
        <f t="shared" si="493"/>
        <v>#N/A</v>
      </c>
      <c r="AQ3482" s="1" t="e">
        <f t="shared" si="494"/>
        <v>#N/A</v>
      </c>
    </row>
    <row r="3483" spans="27:43">
      <c r="AA3483">
        <v>4189</v>
      </c>
      <c r="AB3483" s="1">
        <v>28085</v>
      </c>
      <c r="AC3483" t="s">
        <v>4140</v>
      </c>
      <c r="AD3483" s="2">
        <v>1000000</v>
      </c>
      <c r="AE3483" s="2">
        <v>117235147</v>
      </c>
      <c r="AF3483" s="2">
        <v>225000000</v>
      </c>
      <c r="AG3483">
        <v>11</v>
      </c>
      <c r="AH3483">
        <v>21</v>
      </c>
      <c r="AI3483">
        <v>76</v>
      </c>
      <c r="AK3483" s="1" t="e">
        <f t="shared" si="495"/>
        <v>#N/A</v>
      </c>
      <c r="AL3483" s="1" t="e">
        <f t="shared" si="489"/>
        <v>#N/A</v>
      </c>
      <c r="AM3483" s="1" t="e">
        <f t="shared" si="490"/>
        <v>#N/A</v>
      </c>
      <c r="AN3483" s="1" t="e">
        <f t="shared" si="491"/>
        <v>#N/A</v>
      </c>
      <c r="AO3483" s="1" t="e">
        <f t="shared" si="492"/>
        <v>#N/A</v>
      </c>
      <c r="AP3483" s="1" t="e">
        <f t="shared" si="493"/>
        <v>#N/A</v>
      </c>
      <c r="AQ3483" s="1" t="e">
        <f t="shared" si="494"/>
        <v>#N/A</v>
      </c>
    </row>
    <row r="3484" spans="27:43">
      <c r="AA3484">
        <v>1936</v>
      </c>
      <c r="AB3484" s="1">
        <v>28111</v>
      </c>
      <c r="AC3484" t="s">
        <v>25</v>
      </c>
      <c r="AD3484" s="2">
        <v>23000000</v>
      </c>
      <c r="AE3484" s="2">
        <v>52614445</v>
      </c>
      <c r="AF3484" s="2">
        <v>90614445</v>
      </c>
      <c r="AG3484">
        <v>12</v>
      </c>
      <c r="AH3484">
        <v>17</v>
      </c>
      <c r="AI3484">
        <v>76</v>
      </c>
      <c r="AK3484" s="1" t="str">
        <f t="shared" si="495"/>
        <v>PG-13</v>
      </c>
      <c r="AL3484" s="1" t="str">
        <f t="shared" si="489"/>
        <v>187 min</v>
      </c>
      <c r="AM3484" s="1" t="str">
        <f t="shared" si="490"/>
        <v>Action, Adventure, Drama</v>
      </c>
      <c r="AN3484" s="1" t="str">
        <f t="shared" si="491"/>
        <v>Peter Jackson</v>
      </c>
      <c r="AO3484" s="1" t="str">
        <f t="shared" si="492"/>
        <v>Fran Walsh (screenplay), Philippa Boyens (screenplay), Peter Jackson (screenplay), Merian C. Cooper (based on a story by), Edgar Wallace (based on a story by)</v>
      </c>
      <c r="AP3484" s="1" t="str">
        <f t="shared" si="493"/>
        <v>Naomi Watts, Jack Black, Adrien Brody, Thomas Kretschmann</v>
      </c>
      <c r="AQ3484" s="1" t="str">
        <f t="shared" si="494"/>
        <v>Uni.</v>
      </c>
    </row>
    <row r="3485" spans="27:43">
      <c r="AA3485">
        <v>3868</v>
      </c>
      <c r="AB3485" s="1">
        <v>27936</v>
      </c>
      <c r="AC3485" t="s">
        <v>1776</v>
      </c>
      <c r="AD3485" s="2">
        <v>2800000</v>
      </c>
      <c r="AE3485" s="2">
        <v>48570885</v>
      </c>
      <c r="AF3485" s="2">
        <v>48570885</v>
      </c>
      <c r="AG3485">
        <v>6</v>
      </c>
      <c r="AH3485">
        <v>25</v>
      </c>
      <c r="AI3485">
        <v>76</v>
      </c>
      <c r="AK3485" s="1" t="e">
        <f t="shared" si="495"/>
        <v>#N/A</v>
      </c>
      <c r="AL3485" s="1" t="e">
        <f t="shared" si="489"/>
        <v>#N/A</v>
      </c>
      <c r="AM3485" s="1" t="e">
        <f t="shared" si="490"/>
        <v>#N/A</v>
      </c>
      <c r="AN3485" s="1" t="e">
        <f t="shared" si="491"/>
        <v>#N/A</v>
      </c>
      <c r="AO3485" s="1" t="e">
        <f t="shared" si="492"/>
        <v>#N/A</v>
      </c>
      <c r="AP3485" s="1" t="e">
        <f t="shared" si="493"/>
        <v>#N/A</v>
      </c>
      <c r="AQ3485" s="1" t="e">
        <f t="shared" si="494"/>
        <v>#N/A</v>
      </c>
    </row>
    <row r="3486" spans="27:43">
      <c r="AA3486">
        <v>3613</v>
      </c>
      <c r="AB3486" s="1">
        <v>27936</v>
      </c>
      <c r="AC3486" t="s">
        <v>3579</v>
      </c>
      <c r="AD3486" s="2">
        <v>4400000</v>
      </c>
      <c r="AE3486" s="2">
        <v>36145695</v>
      </c>
      <c r="AF3486" s="2">
        <v>36145695</v>
      </c>
      <c r="AG3486">
        <v>6</v>
      </c>
      <c r="AH3486">
        <v>25</v>
      </c>
      <c r="AI3486">
        <v>76</v>
      </c>
      <c r="AK3486" s="1" t="e">
        <f t="shared" si="495"/>
        <v>#N/A</v>
      </c>
      <c r="AL3486" s="1" t="e">
        <f t="shared" si="489"/>
        <v>#N/A</v>
      </c>
      <c r="AM3486" s="1" t="e">
        <f t="shared" si="490"/>
        <v>#N/A</v>
      </c>
      <c r="AN3486" s="1" t="e">
        <f t="shared" si="491"/>
        <v>#N/A</v>
      </c>
      <c r="AO3486" s="1" t="e">
        <f t="shared" si="492"/>
        <v>#N/A</v>
      </c>
      <c r="AP3486" s="1" t="e">
        <f t="shared" si="493"/>
        <v>#N/A</v>
      </c>
      <c r="AQ3486" s="1" t="e">
        <f t="shared" si="494"/>
        <v>#N/A</v>
      </c>
    </row>
    <row r="3487" spans="27:43">
      <c r="AA3487">
        <v>4192</v>
      </c>
      <c r="AB3487" s="1">
        <v>27798</v>
      </c>
      <c r="AC3487" t="s">
        <v>4143</v>
      </c>
      <c r="AD3487" s="2">
        <v>1000000</v>
      </c>
      <c r="AE3487" s="2">
        <v>28262574</v>
      </c>
      <c r="AF3487" s="2">
        <v>28262574</v>
      </c>
      <c r="AG3487">
        <v>2</v>
      </c>
      <c r="AH3487">
        <v>8</v>
      </c>
      <c r="AI3487">
        <v>76</v>
      </c>
      <c r="AK3487" s="1" t="e">
        <f t="shared" si="495"/>
        <v>#N/A</v>
      </c>
      <c r="AL3487" s="1" t="e">
        <f t="shared" si="489"/>
        <v>#N/A</v>
      </c>
      <c r="AM3487" s="1" t="e">
        <f t="shared" si="490"/>
        <v>#N/A</v>
      </c>
      <c r="AN3487" s="1" t="e">
        <f t="shared" si="491"/>
        <v>#N/A</v>
      </c>
      <c r="AO3487" s="1" t="e">
        <f t="shared" si="492"/>
        <v>#N/A</v>
      </c>
      <c r="AP3487" s="1" t="e">
        <f t="shared" si="493"/>
        <v>#N/A</v>
      </c>
      <c r="AQ3487" s="1" t="e">
        <f t="shared" si="494"/>
        <v>#N/A</v>
      </c>
    </row>
    <row r="3488" spans="27:43">
      <c r="AA3488">
        <v>4040</v>
      </c>
      <c r="AB3488" s="1">
        <v>28080</v>
      </c>
      <c r="AC3488" t="s">
        <v>1558</v>
      </c>
      <c r="AD3488" s="2">
        <v>1800000</v>
      </c>
      <c r="AE3488" s="2">
        <v>25878153</v>
      </c>
      <c r="AF3488" s="2">
        <v>25878153</v>
      </c>
      <c r="AG3488">
        <v>11</v>
      </c>
      <c r="AH3488">
        <v>16</v>
      </c>
      <c r="AI3488">
        <v>76</v>
      </c>
      <c r="AK3488" s="1" t="e">
        <f t="shared" si="495"/>
        <v>#N/A</v>
      </c>
      <c r="AL3488" s="1" t="e">
        <f t="shared" si="489"/>
        <v>#N/A</v>
      </c>
      <c r="AM3488" s="1" t="e">
        <f t="shared" si="490"/>
        <v>#N/A</v>
      </c>
      <c r="AN3488" s="1" t="e">
        <f t="shared" si="491"/>
        <v>#N/A</v>
      </c>
      <c r="AO3488" s="1" t="e">
        <f t="shared" si="492"/>
        <v>#N/A</v>
      </c>
      <c r="AP3488" s="1" t="e">
        <f t="shared" si="493"/>
        <v>#N/A</v>
      </c>
      <c r="AQ3488" s="1" t="e">
        <f t="shared" si="494"/>
        <v>#N/A</v>
      </c>
    </row>
    <row r="3489" spans="27:43">
      <c r="AA3489">
        <v>3259</v>
      </c>
      <c r="AB3489" s="1">
        <v>27760</v>
      </c>
      <c r="AC3489" t="s">
        <v>3227</v>
      </c>
      <c r="AD3489" s="2">
        <v>7000000</v>
      </c>
      <c r="AE3489" s="2">
        <v>25000000</v>
      </c>
      <c r="AF3489" s="2">
        <v>25000000</v>
      </c>
      <c r="AG3489">
        <v>1</v>
      </c>
      <c r="AH3489">
        <v>1</v>
      </c>
      <c r="AI3489">
        <v>76</v>
      </c>
      <c r="AK3489" s="1" t="e">
        <f t="shared" si="495"/>
        <v>#N/A</v>
      </c>
      <c r="AL3489" s="1" t="e">
        <f t="shared" si="489"/>
        <v>#N/A</v>
      </c>
      <c r="AM3489" s="1" t="e">
        <f t="shared" si="490"/>
        <v>#N/A</v>
      </c>
      <c r="AN3489" s="1" t="e">
        <f t="shared" si="491"/>
        <v>#N/A</v>
      </c>
      <c r="AO3489" s="1" t="e">
        <f t="shared" si="492"/>
        <v>#N/A</v>
      </c>
      <c r="AP3489" s="1" t="e">
        <f t="shared" si="493"/>
        <v>#N/A</v>
      </c>
      <c r="AQ3489" s="1" t="e">
        <f t="shared" si="494"/>
        <v>#N/A</v>
      </c>
    </row>
    <row r="3490" spans="27:43">
      <c r="AA3490">
        <v>3703</v>
      </c>
      <c r="AB3490" s="1">
        <v>27760</v>
      </c>
      <c r="AC3490" t="s">
        <v>3666</v>
      </c>
      <c r="AD3490" s="2">
        <v>3800000</v>
      </c>
      <c r="AE3490" s="2">
        <v>23689877</v>
      </c>
      <c r="AF3490" s="2">
        <v>23689877</v>
      </c>
      <c r="AG3490">
        <v>1</v>
      </c>
      <c r="AH3490">
        <v>1</v>
      </c>
      <c r="AI3490">
        <v>76</v>
      </c>
      <c r="AK3490" s="1" t="e">
        <f t="shared" si="495"/>
        <v>#N/A</v>
      </c>
      <c r="AL3490" s="1" t="e">
        <f t="shared" si="489"/>
        <v>#N/A</v>
      </c>
      <c r="AM3490" s="1" t="e">
        <f t="shared" si="490"/>
        <v>#N/A</v>
      </c>
      <c r="AN3490" s="1" t="e">
        <f t="shared" si="491"/>
        <v>#N/A</v>
      </c>
      <c r="AO3490" s="1" t="e">
        <f t="shared" si="492"/>
        <v>#N/A</v>
      </c>
      <c r="AP3490" s="1" t="e">
        <f t="shared" si="493"/>
        <v>#N/A</v>
      </c>
      <c r="AQ3490" s="1" t="e">
        <f t="shared" si="494"/>
        <v>#N/A</v>
      </c>
    </row>
    <row r="3491" spans="27:43">
      <c r="AA3491">
        <v>3796</v>
      </c>
      <c r="AB3491" s="1">
        <v>27859</v>
      </c>
      <c r="AC3491" t="s">
        <v>3756</v>
      </c>
      <c r="AD3491" s="2">
        <v>3000000</v>
      </c>
      <c r="AE3491" s="2">
        <v>13200000</v>
      </c>
      <c r="AF3491" s="2">
        <v>13200000</v>
      </c>
      <c r="AG3491">
        <v>4</v>
      </c>
      <c r="AH3491">
        <v>9</v>
      </c>
      <c r="AI3491">
        <v>76</v>
      </c>
      <c r="AK3491" s="1" t="e">
        <f t="shared" si="495"/>
        <v>#N/A</v>
      </c>
      <c r="AL3491" s="1" t="e">
        <f t="shared" si="489"/>
        <v>#N/A</v>
      </c>
      <c r="AM3491" s="1" t="e">
        <f t="shared" si="490"/>
        <v>#N/A</v>
      </c>
      <c r="AN3491" s="1" t="e">
        <f t="shared" si="491"/>
        <v>#N/A</v>
      </c>
      <c r="AO3491" s="1" t="e">
        <f t="shared" si="492"/>
        <v>#N/A</v>
      </c>
      <c r="AP3491" s="1" t="e">
        <f t="shared" si="493"/>
        <v>#N/A</v>
      </c>
      <c r="AQ3491" s="1" t="e">
        <f t="shared" si="494"/>
        <v>#N/A</v>
      </c>
    </row>
    <row r="3492" spans="27:43">
      <c r="AA3492">
        <v>3517</v>
      </c>
      <c r="AB3492" s="1">
        <v>27830</v>
      </c>
      <c r="AC3492" t="s">
        <v>3483</v>
      </c>
      <c r="AD3492" s="2">
        <v>5000000</v>
      </c>
      <c r="AE3492" s="2">
        <v>8000000</v>
      </c>
      <c r="AF3492" s="2">
        <v>8000000</v>
      </c>
      <c r="AG3492">
        <v>3</v>
      </c>
      <c r="AH3492">
        <v>11</v>
      </c>
      <c r="AI3492">
        <v>76</v>
      </c>
      <c r="AK3492" s="1" t="e">
        <f t="shared" si="495"/>
        <v>#N/A</v>
      </c>
      <c r="AL3492" s="1" t="e">
        <f t="shared" si="489"/>
        <v>#N/A</v>
      </c>
      <c r="AM3492" s="1" t="e">
        <f t="shared" si="490"/>
        <v>#N/A</v>
      </c>
      <c r="AN3492" s="1" t="e">
        <f t="shared" si="491"/>
        <v>#N/A</v>
      </c>
      <c r="AO3492" s="1" t="e">
        <f t="shared" si="492"/>
        <v>#N/A</v>
      </c>
      <c r="AP3492" s="1" t="e">
        <f t="shared" si="493"/>
        <v>#N/A</v>
      </c>
      <c r="AQ3492" s="1" t="e">
        <f t="shared" si="494"/>
        <v>#N/A</v>
      </c>
    </row>
    <row r="3493" spans="27:43">
      <c r="AA3493">
        <v>4163</v>
      </c>
      <c r="AB3493" s="1">
        <v>27760</v>
      </c>
      <c r="AC3493" t="s">
        <v>4114</v>
      </c>
      <c r="AD3493" s="2">
        <v>1200000</v>
      </c>
      <c r="AE3493" s="2">
        <v>887000</v>
      </c>
      <c r="AF3493" s="2">
        <v>887000</v>
      </c>
      <c r="AG3493">
        <v>1</v>
      </c>
      <c r="AH3493">
        <v>1</v>
      </c>
      <c r="AI3493">
        <v>76</v>
      </c>
      <c r="AK3493" s="1" t="e">
        <f t="shared" si="495"/>
        <v>#N/A</v>
      </c>
      <c r="AL3493" s="1" t="e">
        <f t="shared" si="489"/>
        <v>#N/A</v>
      </c>
      <c r="AM3493" s="1" t="e">
        <f t="shared" si="490"/>
        <v>#N/A</v>
      </c>
      <c r="AN3493" s="1" t="e">
        <f t="shared" si="491"/>
        <v>#N/A</v>
      </c>
      <c r="AO3493" s="1" t="e">
        <f t="shared" si="492"/>
        <v>#N/A</v>
      </c>
      <c r="AP3493" s="1" t="e">
        <f t="shared" si="493"/>
        <v>#N/A</v>
      </c>
      <c r="AQ3493" s="1" t="e">
        <f t="shared" si="494"/>
        <v>#N/A</v>
      </c>
    </row>
    <row r="3494" spans="27:43">
      <c r="AA3494">
        <v>2850</v>
      </c>
      <c r="AB3494" s="1">
        <v>28270</v>
      </c>
      <c r="AC3494" t="s">
        <v>2824</v>
      </c>
      <c r="AD3494" s="2">
        <v>11000000</v>
      </c>
      <c r="AE3494" s="2">
        <v>460998007</v>
      </c>
      <c r="AF3494" s="2">
        <v>797900000</v>
      </c>
      <c r="AG3494">
        <v>5</v>
      </c>
      <c r="AH3494">
        <v>25</v>
      </c>
      <c r="AI3494">
        <v>77</v>
      </c>
      <c r="AK3494" s="1" t="e">
        <f t="shared" si="495"/>
        <v>#N/A</v>
      </c>
      <c r="AL3494" s="1" t="e">
        <f t="shared" si="489"/>
        <v>#N/A</v>
      </c>
      <c r="AM3494" s="1" t="e">
        <f t="shared" si="490"/>
        <v>#N/A</v>
      </c>
      <c r="AN3494" s="1" t="e">
        <f t="shared" si="491"/>
        <v>#N/A</v>
      </c>
      <c r="AO3494" s="1" t="e">
        <f t="shared" si="492"/>
        <v>#N/A</v>
      </c>
      <c r="AP3494" s="1" t="e">
        <f t="shared" si="493"/>
        <v>#N/A</v>
      </c>
      <c r="AQ3494" s="1" t="e">
        <f t="shared" si="494"/>
        <v>#N/A</v>
      </c>
    </row>
    <row r="3495" spans="27:43">
      <c r="AA3495">
        <v>2032</v>
      </c>
      <c r="AB3495" s="1">
        <v>28445</v>
      </c>
      <c r="AC3495" t="s">
        <v>2018</v>
      </c>
      <c r="AD3495" s="2">
        <v>20000000</v>
      </c>
      <c r="AE3495" s="2">
        <v>166000000</v>
      </c>
      <c r="AF3495" s="2">
        <v>337700000</v>
      </c>
      <c r="AG3495">
        <v>11</v>
      </c>
      <c r="AH3495">
        <v>16</v>
      </c>
      <c r="AI3495">
        <v>77</v>
      </c>
      <c r="AK3495" s="1" t="e">
        <f t="shared" si="495"/>
        <v>#N/A</v>
      </c>
      <c r="AL3495" s="1" t="e">
        <f t="shared" si="489"/>
        <v>#N/A</v>
      </c>
      <c r="AM3495" s="1" t="e">
        <f t="shared" si="490"/>
        <v>#N/A</v>
      </c>
      <c r="AN3495" s="1" t="e">
        <f t="shared" si="491"/>
        <v>#N/A</v>
      </c>
      <c r="AO3495" s="1" t="e">
        <f t="shared" si="492"/>
        <v>#N/A</v>
      </c>
      <c r="AP3495" s="1" t="e">
        <f t="shared" si="493"/>
        <v>#N/A</v>
      </c>
      <c r="AQ3495" s="1" t="e">
        <f t="shared" si="494"/>
        <v>#N/A</v>
      </c>
    </row>
    <row r="3496" spans="27:43">
      <c r="AA3496">
        <v>2614</v>
      </c>
      <c r="AB3496" s="1">
        <v>28319</v>
      </c>
      <c r="AC3496" t="s">
        <v>2595</v>
      </c>
      <c r="AD3496" s="2">
        <v>14000000</v>
      </c>
      <c r="AE3496" s="2">
        <v>46800000</v>
      </c>
      <c r="AF3496" s="2">
        <v>185400000</v>
      </c>
      <c r="AG3496">
        <v>7</v>
      </c>
      <c r="AH3496">
        <v>13</v>
      </c>
      <c r="AI3496">
        <v>77</v>
      </c>
      <c r="AK3496" s="1" t="e">
        <f t="shared" si="495"/>
        <v>#N/A</v>
      </c>
      <c r="AL3496" s="1" t="e">
        <f t="shared" si="489"/>
        <v>#N/A</v>
      </c>
      <c r="AM3496" s="1" t="e">
        <f t="shared" si="490"/>
        <v>#N/A</v>
      </c>
      <c r="AN3496" s="1" t="e">
        <f t="shared" si="491"/>
        <v>#N/A</v>
      </c>
      <c r="AO3496" s="1" t="e">
        <f t="shared" si="492"/>
        <v>#N/A</v>
      </c>
      <c r="AP3496" s="1" t="e">
        <f t="shared" si="493"/>
        <v>#N/A</v>
      </c>
      <c r="AQ3496" s="1" t="e">
        <f t="shared" si="494"/>
        <v>#N/A</v>
      </c>
    </row>
    <row r="3497" spans="27:43">
      <c r="AA3497">
        <v>1737</v>
      </c>
      <c r="AB3497" s="1">
        <v>28291</v>
      </c>
      <c r="AC3497" t="s">
        <v>1726</v>
      </c>
      <c r="AD3497" s="2">
        <v>26000000</v>
      </c>
      <c r="AE3497" s="2">
        <v>50800000</v>
      </c>
      <c r="AF3497" s="2">
        <v>50800000</v>
      </c>
      <c r="AG3497">
        <v>6</v>
      </c>
      <c r="AH3497">
        <v>15</v>
      </c>
      <c r="AI3497">
        <v>77</v>
      </c>
      <c r="AK3497" s="1" t="e">
        <f t="shared" si="495"/>
        <v>#N/A</v>
      </c>
      <c r="AL3497" s="1" t="e">
        <f t="shared" si="489"/>
        <v>#N/A</v>
      </c>
      <c r="AM3497" s="1" t="e">
        <f t="shared" si="490"/>
        <v>#N/A</v>
      </c>
      <c r="AN3497" s="1" t="e">
        <f t="shared" si="491"/>
        <v>#N/A</v>
      </c>
      <c r="AO3497" s="1" t="e">
        <f t="shared" si="492"/>
        <v>#N/A</v>
      </c>
      <c r="AP3497" s="1" t="e">
        <f t="shared" si="493"/>
        <v>#N/A</v>
      </c>
      <c r="AQ3497" s="1" t="e">
        <f t="shared" si="494"/>
        <v>#N/A</v>
      </c>
    </row>
    <row r="3498" spans="27:43">
      <c r="AA3498">
        <v>3630</v>
      </c>
      <c r="AB3498" s="1">
        <v>28235</v>
      </c>
      <c r="AC3498" t="s">
        <v>3595</v>
      </c>
      <c r="AD3498" s="2">
        <v>4000000</v>
      </c>
      <c r="AE3498" s="2">
        <v>38251425</v>
      </c>
      <c r="AF3498" s="2">
        <v>38251425</v>
      </c>
      <c r="AG3498">
        <v>4</v>
      </c>
      <c r="AH3498">
        <v>20</v>
      </c>
      <c r="AI3498">
        <v>77</v>
      </c>
      <c r="AK3498" s="1" t="e">
        <f t="shared" si="495"/>
        <v>#N/A</v>
      </c>
      <c r="AL3498" s="1" t="e">
        <f t="shared" si="489"/>
        <v>#N/A</v>
      </c>
      <c r="AM3498" s="1" t="e">
        <f t="shared" si="490"/>
        <v>#N/A</v>
      </c>
      <c r="AN3498" s="1" t="e">
        <f t="shared" si="491"/>
        <v>#N/A</v>
      </c>
      <c r="AO3498" s="1" t="e">
        <f t="shared" si="492"/>
        <v>#N/A</v>
      </c>
      <c r="AP3498" s="1" t="e">
        <f t="shared" si="493"/>
        <v>#N/A</v>
      </c>
      <c r="AQ3498" s="1" t="e">
        <f t="shared" si="494"/>
        <v>#N/A</v>
      </c>
    </row>
    <row r="3499" spans="27:43">
      <c r="AA3499">
        <v>2926</v>
      </c>
      <c r="AB3499" s="1">
        <v>28432</v>
      </c>
      <c r="AC3499" t="s">
        <v>2900</v>
      </c>
      <c r="AD3499" s="2">
        <v>10000000</v>
      </c>
      <c r="AE3499" s="2">
        <v>36000000</v>
      </c>
      <c r="AF3499" s="2">
        <v>36000000</v>
      </c>
      <c r="AG3499">
        <v>11</v>
      </c>
      <c r="AH3499">
        <v>3</v>
      </c>
      <c r="AI3499">
        <v>77</v>
      </c>
      <c r="AK3499" s="1" t="e">
        <f t="shared" si="495"/>
        <v>#N/A</v>
      </c>
      <c r="AL3499" s="1" t="e">
        <f t="shared" si="489"/>
        <v>#N/A</v>
      </c>
      <c r="AM3499" s="1" t="e">
        <f t="shared" si="490"/>
        <v>#N/A</v>
      </c>
      <c r="AN3499" s="1" t="e">
        <f t="shared" si="491"/>
        <v>#N/A</v>
      </c>
      <c r="AO3499" s="1" t="e">
        <f t="shared" si="492"/>
        <v>#N/A</v>
      </c>
      <c r="AP3499" s="1" t="e">
        <f t="shared" si="493"/>
        <v>#N/A</v>
      </c>
      <c r="AQ3499" s="1" t="e">
        <f t="shared" si="494"/>
        <v>#N/A</v>
      </c>
    </row>
    <row r="3500" spans="27:43">
      <c r="AA3500">
        <v>3750</v>
      </c>
      <c r="AB3500" s="1">
        <v>28482</v>
      </c>
      <c r="AC3500" t="s">
        <v>3710</v>
      </c>
      <c r="AD3500" s="2">
        <v>3400000</v>
      </c>
      <c r="AE3500" s="2">
        <v>31063038</v>
      </c>
      <c r="AF3500" s="2">
        <v>31063038</v>
      </c>
      <c r="AG3500">
        <v>12</v>
      </c>
      <c r="AH3500">
        <v>23</v>
      </c>
      <c r="AI3500">
        <v>77</v>
      </c>
      <c r="AK3500" s="1" t="e">
        <f t="shared" si="495"/>
        <v>#N/A</v>
      </c>
      <c r="AL3500" s="1" t="e">
        <f t="shared" si="489"/>
        <v>#N/A</v>
      </c>
      <c r="AM3500" s="1" t="e">
        <f t="shared" si="490"/>
        <v>#N/A</v>
      </c>
      <c r="AN3500" s="1" t="e">
        <f t="shared" si="491"/>
        <v>#N/A</v>
      </c>
      <c r="AO3500" s="1" t="e">
        <f t="shared" si="492"/>
        <v>#N/A</v>
      </c>
      <c r="AP3500" s="1" t="e">
        <f t="shared" si="493"/>
        <v>#N/A</v>
      </c>
      <c r="AQ3500" s="1" t="e">
        <f t="shared" si="494"/>
        <v>#N/A</v>
      </c>
    </row>
    <row r="3501" spans="27:43">
      <c r="AA3501">
        <v>2625</v>
      </c>
      <c r="AB3501" s="1">
        <v>28293</v>
      </c>
      <c r="AC3501" t="s">
        <v>2605</v>
      </c>
      <c r="AD3501" s="2">
        <v>14000000</v>
      </c>
      <c r="AE3501" s="2">
        <v>25011000</v>
      </c>
      <c r="AF3501" s="2">
        <v>25011000</v>
      </c>
      <c r="AG3501">
        <v>6</v>
      </c>
      <c r="AH3501">
        <v>17</v>
      </c>
      <c r="AI3501">
        <v>77</v>
      </c>
      <c r="AK3501" s="1" t="e">
        <f t="shared" si="495"/>
        <v>#N/A</v>
      </c>
      <c r="AL3501" s="1" t="e">
        <f t="shared" si="489"/>
        <v>#N/A</v>
      </c>
      <c r="AM3501" s="1" t="e">
        <f t="shared" si="490"/>
        <v>#N/A</v>
      </c>
      <c r="AN3501" s="1" t="e">
        <f t="shared" si="491"/>
        <v>#N/A</v>
      </c>
      <c r="AO3501" s="1" t="e">
        <f t="shared" si="492"/>
        <v>#N/A</v>
      </c>
      <c r="AP3501" s="1" t="e">
        <f t="shared" si="493"/>
        <v>#N/A</v>
      </c>
      <c r="AQ3501" s="1" t="e">
        <f t="shared" si="494"/>
        <v>#N/A</v>
      </c>
    </row>
    <row r="3502" spans="27:43">
      <c r="AA3502">
        <v>4336</v>
      </c>
      <c r="AB3502" s="1">
        <v>28347</v>
      </c>
      <c r="AC3502" t="s">
        <v>4284</v>
      </c>
      <c r="AD3502" s="2">
        <v>600000</v>
      </c>
      <c r="AE3502" s="2">
        <v>15000000</v>
      </c>
      <c r="AF3502" s="2">
        <v>20000000</v>
      </c>
      <c r="AG3502">
        <v>8</v>
      </c>
      <c r="AH3502">
        <v>10</v>
      </c>
      <c r="AI3502">
        <v>77</v>
      </c>
      <c r="AK3502" s="1" t="e">
        <f t="shared" si="495"/>
        <v>#N/A</v>
      </c>
      <c r="AL3502" s="1" t="e">
        <f t="shared" si="489"/>
        <v>#N/A</v>
      </c>
      <c r="AM3502" s="1" t="e">
        <f t="shared" si="490"/>
        <v>#N/A</v>
      </c>
      <c r="AN3502" s="1" t="e">
        <f t="shared" si="491"/>
        <v>#N/A</v>
      </c>
      <c r="AO3502" s="1" t="e">
        <f t="shared" si="492"/>
        <v>#N/A</v>
      </c>
      <c r="AP3502" s="1" t="e">
        <f t="shared" si="493"/>
        <v>#N/A</v>
      </c>
      <c r="AQ3502" s="1" t="e">
        <f t="shared" si="494"/>
        <v>#N/A</v>
      </c>
    </row>
    <row r="3503" spans="27:43">
      <c r="AA3503">
        <v>4352</v>
      </c>
      <c r="AB3503" s="1">
        <v>28126</v>
      </c>
      <c r="AC3503" t="s">
        <v>4299</v>
      </c>
      <c r="AD3503" s="2">
        <v>500000</v>
      </c>
      <c r="AE3503" s="2">
        <v>17000000</v>
      </c>
      <c r="AF3503" s="2">
        <v>17000000</v>
      </c>
      <c r="AG3503">
        <v>1</v>
      </c>
      <c r="AH3503">
        <v>1</v>
      </c>
      <c r="AI3503">
        <v>77</v>
      </c>
      <c r="AK3503" s="1" t="e">
        <f t="shared" si="495"/>
        <v>#N/A</v>
      </c>
      <c r="AL3503" s="1" t="e">
        <f t="shared" si="489"/>
        <v>#N/A</v>
      </c>
      <c r="AM3503" s="1" t="e">
        <f t="shared" si="490"/>
        <v>#N/A</v>
      </c>
      <c r="AN3503" s="1" t="e">
        <f t="shared" si="491"/>
        <v>#N/A</v>
      </c>
      <c r="AO3503" s="1" t="e">
        <f t="shared" si="492"/>
        <v>#N/A</v>
      </c>
      <c r="AP3503" s="1" t="e">
        <f t="shared" si="493"/>
        <v>#N/A</v>
      </c>
      <c r="AQ3503" s="1" t="e">
        <f t="shared" si="494"/>
        <v>#N/A</v>
      </c>
    </row>
    <row r="3504" spans="27:43">
      <c r="AA3504">
        <v>2634</v>
      </c>
      <c r="AB3504" s="1">
        <v>28298</v>
      </c>
      <c r="AC3504" t="s">
        <v>2614</v>
      </c>
      <c r="AD3504" s="2">
        <v>14000000</v>
      </c>
      <c r="AE3504" s="2">
        <v>13800000</v>
      </c>
      <c r="AF3504" s="2">
        <v>13800000</v>
      </c>
      <c r="AG3504">
        <v>6</v>
      </c>
      <c r="AH3504">
        <v>22</v>
      </c>
      <c r="AI3504">
        <v>77</v>
      </c>
      <c r="AK3504" s="1" t="e">
        <f t="shared" si="495"/>
        <v>#N/A</v>
      </c>
      <c r="AL3504" s="1" t="e">
        <f t="shared" si="489"/>
        <v>#N/A</v>
      </c>
      <c r="AM3504" s="1" t="e">
        <f t="shared" si="490"/>
        <v>#N/A</v>
      </c>
      <c r="AN3504" s="1" t="e">
        <f t="shared" si="491"/>
        <v>#N/A</v>
      </c>
      <c r="AO3504" s="1" t="e">
        <f t="shared" si="492"/>
        <v>#N/A</v>
      </c>
      <c r="AP3504" s="1" t="e">
        <f t="shared" si="493"/>
        <v>#N/A</v>
      </c>
      <c r="AQ3504" s="1" t="e">
        <f t="shared" si="494"/>
        <v>#N/A</v>
      </c>
    </row>
    <row r="3505" spans="27:43">
      <c r="AA3505">
        <v>2002</v>
      </c>
      <c r="AB3505" s="1">
        <v>28300</v>
      </c>
      <c r="AC3505" t="s">
        <v>1988</v>
      </c>
      <c r="AD3505" s="2">
        <v>21600000</v>
      </c>
      <c r="AE3505" s="2">
        <v>12000000</v>
      </c>
      <c r="AF3505" s="2">
        <v>12000000</v>
      </c>
      <c r="AG3505">
        <v>6</v>
      </c>
      <c r="AH3505">
        <v>24</v>
      </c>
      <c r="AI3505">
        <v>77</v>
      </c>
      <c r="AK3505" s="1" t="e">
        <f t="shared" si="495"/>
        <v>#N/A</v>
      </c>
      <c r="AL3505" s="1" t="e">
        <f t="shared" si="489"/>
        <v>#N/A</v>
      </c>
      <c r="AM3505" s="1" t="e">
        <f t="shared" si="490"/>
        <v>#N/A</v>
      </c>
      <c r="AN3505" s="1" t="e">
        <f t="shared" si="491"/>
        <v>#N/A</v>
      </c>
      <c r="AO3505" s="1" t="e">
        <f t="shared" si="492"/>
        <v>#N/A</v>
      </c>
      <c r="AP3505" s="1" t="e">
        <f t="shared" si="493"/>
        <v>#N/A</v>
      </c>
      <c r="AQ3505" s="1" t="e">
        <f t="shared" si="494"/>
        <v>#N/A</v>
      </c>
    </row>
    <row r="3506" spans="27:43">
      <c r="AA3506">
        <v>4545</v>
      </c>
      <c r="AB3506" s="1">
        <v>28126</v>
      </c>
      <c r="AC3506" t="s">
        <v>4485</v>
      </c>
      <c r="AD3506" s="2">
        <v>100000</v>
      </c>
      <c r="AE3506" s="2">
        <v>7000000</v>
      </c>
      <c r="AF3506" s="2">
        <v>7000000</v>
      </c>
      <c r="AG3506">
        <v>1</v>
      </c>
      <c r="AH3506">
        <v>1</v>
      </c>
      <c r="AI3506">
        <v>77</v>
      </c>
      <c r="AK3506" s="1" t="e">
        <f t="shared" si="495"/>
        <v>#N/A</v>
      </c>
      <c r="AL3506" s="1" t="e">
        <f t="shared" si="489"/>
        <v>#N/A</v>
      </c>
      <c r="AM3506" s="1" t="e">
        <f t="shared" si="490"/>
        <v>#N/A</v>
      </c>
      <c r="AN3506" s="1" t="e">
        <f t="shared" si="491"/>
        <v>#N/A</v>
      </c>
      <c r="AO3506" s="1" t="e">
        <f t="shared" si="492"/>
        <v>#N/A</v>
      </c>
      <c r="AP3506" s="1" t="e">
        <f t="shared" si="493"/>
        <v>#N/A</v>
      </c>
      <c r="AQ3506" s="1" t="e">
        <f t="shared" si="494"/>
        <v>#N/A</v>
      </c>
    </row>
    <row r="3507" spans="27:43">
      <c r="AA3507">
        <v>3299</v>
      </c>
      <c r="AB3507" s="1">
        <v>28342</v>
      </c>
      <c r="AC3507" t="s">
        <v>3267</v>
      </c>
      <c r="AD3507" s="2">
        <v>7000000</v>
      </c>
      <c r="AE3507" s="2">
        <v>1000000</v>
      </c>
      <c r="AF3507" s="2">
        <v>1000000</v>
      </c>
      <c r="AG3507">
        <v>8</v>
      </c>
      <c r="AH3507">
        <v>5</v>
      </c>
      <c r="AI3507">
        <v>77</v>
      </c>
      <c r="AK3507" s="1" t="e">
        <f t="shared" si="495"/>
        <v>#N/A</v>
      </c>
      <c r="AL3507" s="1" t="e">
        <f t="shared" si="489"/>
        <v>#N/A</v>
      </c>
      <c r="AM3507" s="1" t="e">
        <f t="shared" si="490"/>
        <v>#N/A</v>
      </c>
      <c r="AN3507" s="1" t="e">
        <f t="shared" si="491"/>
        <v>#N/A</v>
      </c>
      <c r="AO3507" s="1" t="e">
        <f t="shared" si="492"/>
        <v>#N/A</v>
      </c>
      <c r="AP3507" s="1" t="e">
        <f t="shared" si="493"/>
        <v>#N/A</v>
      </c>
      <c r="AQ3507" s="1" t="e">
        <f t="shared" si="494"/>
        <v>#N/A</v>
      </c>
    </row>
    <row r="3508" spans="27:43">
      <c r="AA3508">
        <v>2383</v>
      </c>
      <c r="AB3508" s="1">
        <v>28419</v>
      </c>
      <c r="AC3508" t="s">
        <v>2367</v>
      </c>
      <c r="AD3508" s="2">
        <v>17000000</v>
      </c>
      <c r="AE3508" s="2">
        <v>0</v>
      </c>
      <c r="AF3508" s="2">
        <v>0</v>
      </c>
      <c r="AG3508">
        <v>10</v>
      </c>
      <c r="AH3508">
        <v>21</v>
      </c>
      <c r="AI3508">
        <v>77</v>
      </c>
      <c r="AK3508" s="1" t="e">
        <f t="shared" si="495"/>
        <v>#N/A</v>
      </c>
      <c r="AL3508" s="1" t="e">
        <f t="shared" si="489"/>
        <v>#N/A</v>
      </c>
      <c r="AM3508" s="1" t="e">
        <f t="shared" si="490"/>
        <v>#N/A</v>
      </c>
      <c r="AN3508" s="1" t="e">
        <f t="shared" si="491"/>
        <v>#N/A</v>
      </c>
      <c r="AO3508" s="1" t="e">
        <f t="shared" si="492"/>
        <v>#N/A</v>
      </c>
      <c r="AP3508" s="1" t="e">
        <f t="shared" si="493"/>
        <v>#N/A</v>
      </c>
      <c r="AQ3508" s="1" t="e">
        <f t="shared" si="494"/>
        <v>#N/A</v>
      </c>
    </row>
    <row r="3509" spans="27:43">
      <c r="AA3509">
        <v>3349</v>
      </c>
      <c r="AB3509" s="1">
        <v>28657</v>
      </c>
      <c r="AC3509" t="s">
        <v>3317</v>
      </c>
      <c r="AD3509" s="2">
        <v>6000000</v>
      </c>
      <c r="AE3509" s="2">
        <v>181813770</v>
      </c>
      <c r="AF3509" s="2">
        <v>387513770</v>
      </c>
      <c r="AG3509">
        <v>6</v>
      </c>
      <c r="AH3509">
        <v>16</v>
      </c>
      <c r="AI3509">
        <v>78</v>
      </c>
      <c r="AK3509" s="1" t="e">
        <f t="shared" si="495"/>
        <v>#N/A</v>
      </c>
      <c r="AL3509" s="1" t="e">
        <f t="shared" si="489"/>
        <v>#N/A</v>
      </c>
      <c r="AM3509" s="1" t="e">
        <f t="shared" si="490"/>
        <v>#N/A</v>
      </c>
      <c r="AN3509" s="1" t="e">
        <f t="shared" si="491"/>
        <v>#N/A</v>
      </c>
      <c r="AO3509" s="1" t="e">
        <f t="shared" si="492"/>
        <v>#N/A</v>
      </c>
      <c r="AP3509" s="1" t="e">
        <f t="shared" si="493"/>
        <v>#N/A</v>
      </c>
      <c r="AQ3509" s="1" t="e">
        <f t="shared" si="494"/>
        <v>#N/A</v>
      </c>
    </row>
    <row r="3510" spans="27:43">
      <c r="AA3510">
        <v>786</v>
      </c>
      <c r="AB3510" s="1">
        <v>28839</v>
      </c>
      <c r="AC3510" t="s">
        <v>779</v>
      </c>
      <c r="AD3510" s="2">
        <v>55000000</v>
      </c>
      <c r="AE3510" s="2">
        <v>134218018</v>
      </c>
      <c r="AF3510" s="2">
        <v>300200000</v>
      </c>
      <c r="AG3510">
        <v>12</v>
      </c>
      <c r="AH3510">
        <v>15</v>
      </c>
      <c r="AI3510">
        <v>78</v>
      </c>
      <c r="AK3510" s="1" t="e">
        <f t="shared" si="495"/>
        <v>#N/A</v>
      </c>
      <c r="AL3510" s="1" t="e">
        <f t="shared" si="489"/>
        <v>#N/A</v>
      </c>
      <c r="AM3510" s="1" t="e">
        <f t="shared" si="490"/>
        <v>#N/A</v>
      </c>
      <c r="AN3510" s="1" t="e">
        <f t="shared" si="491"/>
        <v>#N/A</v>
      </c>
      <c r="AO3510" s="1" t="e">
        <f t="shared" si="492"/>
        <v>#N/A</v>
      </c>
      <c r="AP3510" s="1" t="e">
        <f t="shared" si="493"/>
        <v>#N/A</v>
      </c>
      <c r="AQ3510" s="1" t="e">
        <f t="shared" si="494"/>
        <v>#N/A</v>
      </c>
    </row>
    <row r="3511" spans="27:43">
      <c r="AA3511">
        <v>2039</v>
      </c>
      <c r="AB3511" s="1">
        <v>28657</v>
      </c>
      <c r="AC3511" t="s">
        <v>2025</v>
      </c>
      <c r="AD3511" s="2">
        <v>20000000</v>
      </c>
      <c r="AE3511" s="2">
        <v>102922376</v>
      </c>
      <c r="AF3511" s="2">
        <v>208900376</v>
      </c>
      <c r="AG3511">
        <v>6</v>
      </c>
      <c r="AH3511">
        <v>16</v>
      </c>
      <c r="AI3511">
        <v>78</v>
      </c>
      <c r="AK3511" s="1" t="e">
        <f t="shared" si="495"/>
        <v>#N/A</v>
      </c>
      <c r="AL3511" s="1" t="e">
        <f t="shared" si="489"/>
        <v>#N/A</v>
      </c>
      <c r="AM3511" s="1" t="e">
        <f t="shared" si="490"/>
        <v>#N/A</v>
      </c>
      <c r="AN3511" s="1" t="e">
        <f t="shared" si="491"/>
        <v>#N/A</v>
      </c>
      <c r="AO3511" s="1" t="e">
        <f t="shared" si="492"/>
        <v>#N/A</v>
      </c>
      <c r="AP3511" s="1" t="e">
        <f t="shared" si="493"/>
        <v>#N/A</v>
      </c>
      <c r="AQ3511" s="1" t="e">
        <f t="shared" si="494"/>
        <v>#N/A</v>
      </c>
    </row>
    <row r="3512" spans="27:43">
      <c r="AA3512">
        <v>3773</v>
      </c>
      <c r="AB3512" s="1">
        <v>28699</v>
      </c>
      <c r="AC3512" t="s">
        <v>3733</v>
      </c>
      <c r="AD3512" s="2">
        <v>3000000</v>
      </c>
      <c r="AE3512" s="2">
        <v>141600000</v>
      </c>
      <c r="AF3512" s="2">
        <v>141600000</v>
      </c>
      <c r="AG3512">
        <v>7</v>
      </c>
      <c r="AH3512">
        <v>28</v>
      </c>
      <c r="AI3512">
        <v>78</v>
      </c>
      <c r="AK3512" s="1" t="e">
        <f t="shared" si="495"/>
        <v>#N/A</v>
      </c>
      <c r="AL3512" s="1" t="e">
        <f t="shared" si="489"/>
        <v>#N/A</v>
      </c>
      <c r="AM3512" s="1" t="e">
        <f t="shared" si="490"/>
        <v>#N/A</v>
      </c>
      <c r="AN3512" s="1" t="e">
        <f t="shared" si="491"/>
        <v>#N/A</v>
      </c>
      <c r="AO3512" s="1" t="e">
        <f t="shared" si="492"/>
        <v>#N/A</v>
      </c>
      <c r="AP3512" s="1" t="e">
        <f t="shared" si="493"/>
        <v>#N/A</v>
      </c>
      <c r="AQ3512" s="1" t="e">
        <f t="shared" si="494"/>
        <v>#N/A</v>
      </c>
    </row>
    <row r="3513" spans="27:43">
      <c r="AA3513">
        <v>4432</v>
      </c>
      <c r="AB3513" s="1">
        <v>28780</v>
      </c>
      <c r="AC3513" t="s">
        <v>2453</v>
      </c>
      <c r="AD3513" s="2">
        <v>325000</v>
      </c>
      <c r="AE3513" s="2">
        <v>47000000</v>
      </c>
      <c r="AF3513" s="2">
        <v>70000000</v>
      </c>
      <c r="AG3513">
        <v>10</v>
      </c>
      <c r="AH3513">
        <v>17</v>
      </c>
      <c r="AI3513">
        <v>78</v>
      </c>
      <c r="AK3513" s="1" t="e">
        <f t="shared" si="495"/>
        <v>#N/A</v>
      </c>
      <c r="AL3513" s="1" t="e">
        <f t="shared" si="489"/>
        <v>#N/A</v>
      </c>
      <c r="AM3513" s="1" t="e">
        <f t="shared" si="490"/>
        <v>#N/A</v>
      </c>
      <c r="AN3513" s="1" t="e">
        <f t="shared" si="491"/>
        <v>#N/A</v>
      </c>
      <c r="AO3513" s="1" t="e">
        <f t="shared" si="492"/>
        <v>#N/A</v>
      </c>
      <c r="AP3513" s="1" t="e">
        <f t="shared" si="493"/>
        <v>#N/A</v>
      </c>
      <c r="AQ3513" s="1" t="e">
        <f t="shared" si="494"/>
        <v>#N/A</v>
      </c>
    </row>
    <row r="3514" spans="27:43">
      <c r="AA3514">
        <v>3780</v>
      </c>
      <c r="AB3514" s="1">
        <v>28491</v>
      </c>
      <c r="AC3514" t="s">
        <v>3740</v>
      </c>
      <c r="AD3514" s="2">
        <v>3000000</v>
      </c>
      <c r="AE3514" s="2">
        <v>32653000</v>
      </c>
      <c r="AF3514" s="2">
        <v>32653000</v>
      </c>
      <c r="AG3514">
        <v>1</v>
      </c>
      <c r="AH3514">
        <v>1</v>
      </c>
      <c r="AI3514">
        <v>78</v>
      </c>
      <c r="AK3514" s="1" t="e">
        <f t="shared" si="495"/>
        <v>#N/A</v>
      </c>
      <c r="AL3514" s="1" t="e">
        <f t="shared" si="489"/>
        <v>#N/A</v>
      </c>
      <c r="AM3514" s="1" t="e">
        <f t="shared" si="490"/>
        <v>#N/A</v>
      </c>
      <c r="AN3514" s="1" t="e">
        <f t="shared" si="491"/>
        <v>#N/A</v>
      </c>
      <c r="AO3514" s="1" t="e">
        <f t="shared" si="492"/>
        <v>#N/A</v>
      </c>
      <c r="AP3514" s="1" t="e">
        <f t="shared" si="493"/>
        <v>#N/A</v>
      </c>
      <c r="AQ3514" s="1" t="e">
        <f t="shared" si="494"/>
        <v>#N/A</v>
      </c>
    </row>
    <row r="3515" spans="27:43">
      <c r="AA3515">
        <v>2868</v>
      </c>
      <c r="AB3515" s="1">
        <v>28593</v>
      </c>
      <c r="AC3515" t="s">
        <v>2842</v>
      </c>
      <c r="AD3515" s="2">
        <v>11000000</v>
      </c>
      <c r="AE3515" s="2">
        <v>20388920</v>
      </c>
      <c r="AF3515" s="2">
        <v>20388920</v>
      </c>
      <c r="AG3515">
        <v>4</v>
      </c>
      <c r="AH3515">
        <v>13</v>
      </c>
      <c r="AI3515">
        <v>78</v>
      </c>
      <c r="AK3515" s="1" t="e">
        <f t="shared" si="495"/>
        <v>#N/A</v>
      </c>
      <c r="AL3515" s="1" t="e">
        <f t="shared" si="489"/>
        <v>#N/A</v>
      </c>
      <c r="AM3515" s="1" t="e">
        <f t="shared" si="490"/>
        <v>#N/A</v>
      </c>
      <c r="AN3515" s="1" t="e">
        <f t="shared" si="491"/>
        <v>#N/A</v>
      </c>
      <c r="AO3515" s="1" t="e">
        <f t="shared" si="492"/>
        <v>#N/A</v>
      </c>
      <c r="AP3515" s="1" t="e">
        <f t="shared" si="493"/>
        <v>#N/A</v>
      </c>
      <c r="AQ3515" s="1" t="e">
        <f t="shared" si="494"/>
        <v>#N/A</v>
      </c>
    </row>
    <row r="3516" spans="27:43">
      <c r="AA3516">
        <v>2789</v>
      </c>
      <c r="AB3516" s="1">
        <v>28491</v>
      </c>
      <c r="AC3516" t="s">
        <v>2765</v>
      </c>
      <c r="AD3516" s="2">
        <v>12000000</v>
      </c>
      <c r="AE3516" s="2">
        <v>19000000</v>
      </c>
      <c r="AF3516" s="2">
        <v>19000000</v>
      </c>
      <c r="AG3516">
        <v>1</v>
      </c>
      <c r="AH3516">
        <v>1</v>
      </c>
      <c r="AI3516">
        <v>78</v>
      </c>
      <c r="AK3516" s="1" t="e">
        <f t="shared" si="495"/>
        <v>#N/A</v>
      </c>
      <c r="AL3516" s="1" t="e">
        <f t="shared" si="489"/>
        <v>#N/A</v>
      </c>
      <c r="AM3516" s="1" t="e">
        <f t="shared" si="490"/>
        <v>#N/A</v>
      </c>
      <c r="AN3516" s="1" t="e">
        <f t="shared" si="491"/>
        <v>#N/A</v>
      </c>
      <c r="AO3516" s="1" t="e">
        <f t="shared" si="492"/>
        <v>#N/A</v>
      </c>
      <c r="AP3516" s="1" t="e">
        <f t="shared" si="493"/>
        <v>#N/A</v>
      </c>
      <c r="AQ3516" s="1" t="e">
        <f t="shared" si="494"/>
        <v>#N/A</v>
      </c>
    </row>
    <row r="3517" spans="27:43">
      <c r="AA3517">
        <v>1920</v>
      </c>
      <c r="AB3517" s="1">
        <v>28787</v>
      </c>
      <c r="AC3517" t="s">
        <v>1909</v>
      </c>
      <c r="AD3517" s="2">
        <v>24000000</v>
      </c>
      <c r="AE3517" s="2">
        <v>13000000</v>
      </c>
      <c r="AF3517" s="2">
        <v>13000000</v>
      </c>
      <c r="AG3517">
        <v>10</v>
      </c>
      <c r="AH3517">
        <v>24</v>
      </c>
      <c r="AI3517">
        <v>78</v>
      </c>
      <c r="AK3517" s="1" t="e">
        <f t="shared" si="495"/>
        <v>#N/A</v>
      </c>
      <c r="AL3517" s="1" t="e">
        <f t="shared" si="489"/>
        <v>#N/A</v>
      </c>
      <c r="AM3517" s="1" t="e">
        <f t="shared" si="490"/>
        <v>#N/A</v>
      </c>
      <c r="AN3517" s="1" t="e">
        <f t="shared" si="491"/>
        <v>#N/A</v>
      </c>
      <c r="AO3517" s="1" t="e">
        <f t="shared" si="492"/>
        <v>#N/A</v>
      </c>
      <c r="AP3517" s="1" t="e">
        <f t="shared" si="493"/>
        <v>#N/A</v>
      </c>
      <c r="AQ3517" s="1" t="e">
        <f t="shared" si="494"/>
        <v>#N/A</v>
      </c>
    </row>
    <row r="3518" spans="27:43">
      <c r="AA3518">
        <v>3518</v>
      </c>
      <c r="AB3518" s="1">
        <v>28846</v>
      </c>
      <c r="AC3518" t="s">
        <v>3484</v>
      </c>
      <c r="AD3518" s="2">
        <v>5000000</v>
      </c>
      <c r="AE3518" s="2">
        <v>7100000</v>
      </c>
      <c r="AF3518" s="2">
        <v>7100000</v>
      </c>
      <c r="AG3518">
        <v>12</v>
      </c>
      <c r="AH3518">
        <v>22</v>
      </c>
      <c r="AI3518">
        <v>78</v>
      </c>
      <c r="AK3518" s="1" t="e">
        <f t="shared" si="495"/>
        <v>#N/A</v>
      </c>
      <c r="AL3518" s="1" t="e">
        <f t="shared" si="489"/>
        <v>#N/A</v>
      </c>
      <c r="AM3518" s="1" t="e">
        <f t="shared" si="490"/>
        <v>#N/A</v>
      </c>
      <c r="AN3518" s="1" t="e">
        <f t="shared" si="491"/>
        <v>#N/A</v>
      </c>
      <c r="AO3518" s="1" t="e">
        <f t="shared" si="492"/>
        <v>#N/A</v>
      </c>
      <c r="AP3518" s="1" t="e">
        <f t="shared" si="493"/>
        <v>#N/A</v>
      </c>
      <c r="AQ3518" s="1" t="e">
        <f t="shared" si="494"/>
        <v>#N/A</v>
      </c>
    </row>
    <row r="3519" spans="27:43">
      <c r="AA3519">
        <v>3820</v>
      </c>
      <c r="AB3519" s="1">
        <v>28746</v>
      </c>
      <c r="AC3519" t="s">
        <v>3780</v>
      </c>
      <c r="AD3519" s="2">
        <v>3000000</v>
      </c>
      <c r="AE3519" s="2">
        <v>3446749</v>
      </c>
      <c r="AF3519" s="2">
        <v>3660880</v>
      </c>
      <c r="AG3519">
        <v>9</v>
      </c>
      <c r="AH3519">
        <v>13</v>
      </c>
      <c r="AI3519">
        <v>78</v>
      </c>
      <c r="AK3519" s="1" t="e">
        <f t="shared" si="495"/>
        <v>#N/A</v>
      </c>
      <c r="AL3519" s="1" t="e">
        <f t="shared" si="489"/>
        <v>#N/A</v>
      </c>
      <c r="AM3519" s="1" t="e">
        <f t="shared" si="490"/>
        <v>#N/A</v>
      </c>
      <c r="AN3519" s="1" t="e">
        <f t="shared" si="491"/>
        <v>#N/A</v>
      </c>
      <c r="AO3519" s="1" t="e">
        <f t="shared" si="492"/>
        <v>#N/A</v>
      </c>
      <c r="AP3519" s="1" t="e">
        <f t="shared" si="493"/>
        <v>#N/A</v>
      </c>
      <c r="AQ3519" s="1" t="e">
        <f t="shared" si="494"/>
        <v>#N/A</v>
      </c>
    </row>
    <row r="3520" spans="27:43">
      <c r="AA3520">
        <v>2651</v>
      </c>
      <c r="AB3520" s="1">
        <v>28491</v>
      </c>
      <c r="AC3520" t="s">
        <v>2631</v>
      </c>
      <c r="AD3520" s="2">
        <v>14000000</v>
      </c>
      <c r="AE3520" s="2">
        <v>1000000</v>
      </c>
      <c r="AF3520" s="2">
        <v>1000000</v>
      </c>
      <c r="AG3520">
        <v>1</v>
      </c>
      <c r="AH3520">
        <v>1</v>
      </c>
      <c r="AI3520">
        <v>78</v>
      </c>
      <c r="AK3520" s="1" t="e">
        <f t="shared" si="495"/>
        <v>#N/A</v>
      </c>
      <c r="AL3520" s="1" t="e">
        <f t="shared" si="489"/>
        <v>#N/A</v>
      </c>
      <c r="AM3520" s="1" t="e">
        <f t="shared" si="490"/>
        <v>#N/A</v>
      </c>
      <c r="AN3520" s="1" t="e">
        <f t="shared" si="491"/>
        <v>#N/A</v>
      </c>
      <c r="AO3520" s="1" t="e">
        <f t="shared" si="492"/>
        <v>#N/A</v>
      </c>
      <c r="AP3520" s="1" t="e">
        <f t="shared" si="493"/>
        <v>#N/A</v>
      </c>
      <c r="AQ3520" s="1" t="e">
        <f t="shared" si="494"/>
        <v>#N/A</v>
      </c>
    </row>
    <row r="3521" spans="27:43">
      <c r="AA3521">
        <v>1484</v>
      </c>
      <c r="AB3521" s="1">
        <v>29035</v>
      </c>
      <c r="AC3521" t="s">
        <v>1474</v>
      </c>
      <c r="AD3521" s="2">
        <v>31000000</v>
      </c>
      <c r="AE3521" s="2">
        <v>70300000</v>
      </c>
      <c r="AF3521" s="2">
        <v>210300000</v>
      </c>
      <c r="AG3521">
        <v>6</v>
      </c>
      <c r="AH3521">
        <v>29</v>
      </c>
      <c r="AI3521">
        <v>79</v>
      </c>
      <c r="AK3521" s="1" t="e">
        <f t="shared" si="495"/>
        <v>#N/A</v>
      </c>
      <c r="AL3521" s="1" t="e">
        <f t="shared" si="489"/>
        <v>#N/A</v>
      </c>
      <c r="AM3521" s="1" t="e">
        <f t="shared" si="490"/>
        <v>#N/A</v>
      </c>
      <c r="AN3521" s="1" t="e">
        <f t="shared" si="491"/>
        <v>#N/A</v>
      </c>
      <c r="AO3521" s="1" t="e">
        <f t="shared" si="492"/>
        <v>#N/A</v>
      </c>
      <c r="AP3521" s="1" t="e">
        <f t="shared" si="493"/>
        <v>#N/A</v>
      </c>
      <c r="AQ3521" s="1" t="e">
        <f t="shared" si="494"/>
        <v>#N/A</v>
      </c>
    </row>
    <row r="3522" spans="27:43">
      <c r="AA3522">
        <v>3079</v>
      </c>
      <c r="AB3522" s="1">
        <v>29000</v>
      </c>
      <c r="AC3522" t="s">
        <v>3052</v>
      </c>
      <c r="AD3522" s="2">
        <v>9000000</v>
      </c>
      <c r="AE3522" s="2">
        <v>80930630</v>
      </c>
      <c r="AF3522" s="2">
        <v>203630630</v>
      </c>
      <c r="AG3522">
        <v>5</v>
      </c>
      <c r="AH3522">
        <v>25</v>
      </c>
      <c r="AI3522">
        <v>79</v>
      </c>
      <c r="AK3522" s="1" t="e">
        <f t="shared" si="495"/>
        <v>#N/A</v>
      </c>
      <c r="AL3522" s="1" t="e">
        <f t="shared" si="489"/>
        <v>#N/A</v>
      </c>
      <c r="AM3522" s="1" t="e">
        <f t="shared" si="490"/>
        <v>#N/A</v>
      </c>
      <c r="AN3522" s="1" t="e">
        <f t="shared" si="491"/>
        <v>#N/A</v>
      </c>
      <c r="AO3522" s="1" t="e">
        <f t="shared" si="492"/>
        <v>#N/A</v>
      </c>
      <c r="AP3522" s="1" t="e">
        <f t="shared" si="493"/>
        <v>#N/A</v>
      </c>
      <c r="AQ3522" s="1" t="e">
        <f t="shared" si="494"/>
        <v>#N/A</v>
      </c>
    </row>
    <row r="3523" spans="27:43">
      <c r="AA3523">
        <v>1329</v>
      </c>
      <c r="AB3523" s="1">
        <v>29196</v>
      </c>
      <c r="AC3523" t="s">
        <v>1321</v>
      </c>
      <c r="AD3523" s="2">
        <v>35000000</v>
      </c>
      <c r="AE3523" s="2">
        <v>82258456</v>
      </c>
      <c r="AF3523" s="2">
        <v>139000000</v>
      </c>
      <c r="AG3523">
        <v>12</v>
      </c>
      <c r="AH3523">
        <v>7</v>
      </c>
      <c r="AI3523">
        <v>79</v>
      </c>
      <c r="AK3523" s="1" t="e">
        <f t="shared" si="495"/>
        <v>#N/A</v>
      </c>
      <c r="AL3523" s="1" t="e">
        <f t="shared" ref="AL3523:AL3586" si="496">VLOOKUP($AC3523,$B$2:$R$10000,12,FALSE)</f>
        <v>#N/A</v>
      </c>
      <c r="AM3523" s="1" t="e">
        <f t="shared" ref="AM3523:AM3586" si="497">VLOOKUP($AC3523,$B$2:$R$10000,13,FALSE)</f>
        <v>#N/A</v>
      </c>
      <c r="AN3523" s="1" t="e">
        <f t="shared" ref="AN3523:AN3586" si="498">VLOOKUP($AC3523,$B$2:$R$10000,14,FALSE)</f>
        <v>#N/A</v>
      </c>
      <c r="AO3523" s="1" t="e">
        <f t="shared" ref="AO3523:AO3586" si="499">VLOOKUP($AC3523,$B$2:$R$10000,15,FALSE)</f>
        <v>#N/A</v>
      </c>
      <c r="AP3523" s="1" t="e">
        <f t="shared" ref="AP3523:AP3586" si="500">VLOOKUP($AC3523,$B$2:$R$10000,16,FALSE)</f>
        <v>#N/A</v>
      </c>
      <c r="AQ3523" s="1" t="e">
        <f t="shared" si="494"/>
        <v>#N/A</v>
      </c>
    </row>
    <row r="3524" spans="27:43">
      <c r="AA3524">
        <v>1466</v>
      </c>
      <c r="AB3524" s="1">
        <v>29203</v>
      </c>
      <c r="AC3524">
        <v>1941</v>
      </c>
      <c r="AD3524" s="2">
        <v>32000000</v>
      </c>
      <c r="AE3524" s="2">
        <v>34175000</v>
      </c>
      <c r="AF3524" s="2">
        <v>94875000</v>
      </c>
      <c r="AG3524">
        <v>12</v>
      </c>
      <c r="AH3524">
        <v>14</v>
      </c>
      <c r="AI3524">
        <v>79</v>
      </c>
      <c r="AK3524" s="1" t="e">
        <f t="shared" si="495"/>
        <v>#N/A</v>
      </c>
      <c r="AL3524" s="1" t="e">
        <f t="shared" si="496"/>
        <v>#N/A</v>
      </c>
      <c r="AM3524" s="1" t="e">
        <f t="shared" si="497"/>
        <v>#N/A</v>
      </c>
      <c r="AN3524" s="1" t="e">
        <f t="shared" si="498"/>
        <v>#N/A</v>
      </c>
      <c r="AO3524" s="1" t="e">
        <f t="shared" si="499"/>
        <v>#N/A</v>
      </c>
      <c r="AP3524" s="1" t="e">
        <f t="shared" si="500"/>
        <v>#N/A</v>
      </c>
      <c r="AQ3524" s="1" t="e">
        <f t="shared" si="494"/>
        <v>#N/A</v>
      </c>
    </row>
    <row r="3525" spans="27:43">
      <c r="AA3525">
        <v>1481</v>
      </c>
      <c r="AB3525" s="1">
        <v>29082</v>
      </c>
      <c r="AC3525" t="s">
        <v>1471</v>
      </c>
      <c r="AD3525" s="2">
        <v>31500000</v>
      </c>
      <c r="AE3525" s="2">
        <v>78800000</v>
      </c>
      <c r="AF3525" s="2">
        <v>81250488</v>
      </c>
      <c r="AG3525">
        <v>8</v>
      </c>
      <c r="AH3525">
        <v>15</v>
      </c>
      <c r="AI3525">
        <v>79</v>
      </c>
      <c r="AK3525" s="1" t="e">
        <f t="shared" si="495"/>
        <v>#N/A</v>
      </c>
      <c r="AL3525" s="1" t="e">
        <f t="shared" si="496"/>
        <v>#N/A</v>
      </c>
      <c r="AM3525" s="1" t="e">
        <f t="shared" si="497"/>
        <v>#N/A</v>
      </c>
      <c r="AN3525" s="1" t="e">
        <f t="shared" si="498"/>
        <v>#N/A</v>
      </c>
      <c r="AO3525" s="1" t="e">
        <f t="shared" si="499"/>
        <v>#N/A</v>
      </c>
      <c r="AP3525" s="1" t="e">
        <f t="shared" si="500"/>
        <v>#N/A</v>
      </c>
      <c r="AQ3525" s="1" t="e">
        <f t="shared" ref="AQ3525:AQ3588" si="501">VLOOKUP($AC3525,$B$2:$R$10000,2,FALSE)</f>
        <v>#N/A</v>
      </c>
    </row>
    <row r="3526" spans="27:43">
      <c r="AA3526">
        <v>3151</v>
      </c>
      <c r="AB3526" s="1">
        <v>29028</v>
      </c>
      <c r="AC3526" t="s">
        <v>3122</v>
      </c>
      <c r="AD3526" s="2">
        <v>8000000</v>
      </c>
      <c r="AE3526" s="2">
        <v>76657000</v>
      </c>
      <c r="AF3526" s="2">
        <v>76657000</v>
      </c>
      <c r="AG3526">
        <v>6</v>
      </c>
      <c r="AH3526">
        <v>22</v>
      </c>
      <c r="AI3526">
        <v>79</v>
      </c>
      <c r="AK3526" s="1" t="e">
        <f t="shared" si="495"/>
        <v>#N/A</v>
      </c>
      <c r="AL3526" s="1" t="e">
        <f t="shared" si="496"/>
        <v>#N/A</v>
      </c>
      <c r="AM3526" s="1" t="e">
        <f t="shared" si="497"/>
        <v>#N/A</v>
      </c>
      <c r="AN3526" s="1" t="e">
        <f t="shared" si="498"/>
        <v>#N/A</v>
      </c>
      <c r="AO3526" s="1" t="e">
        <f t="shared" si="499"/>
        <v>#N/A</v>
      </c>
      <c r="AP3526" s="1" t="e">
        <f t="shared" si="500"/>
        <v>#N/A</v>
      </c>
      <c r="AQ3526" s="1" t="e">
        <f t="shared" si="501"/>
        <v>#N/A</v>
      </c>
    </row>
    <row r="3527" spans="27:43">
      <c r="AA3527">
        <v>4091</v>
      </c>
      <c r="AB3527" s="1">
        <v>28965</v>
      </c>
      <c r="AC3527" t="s">
        <v>1648</v>
      </c>
      <c r="AD3527" s="2">
        <v>1500000</v>
      </c>
      <c r="AE3527" s="2">
        <v>5100000</v>
      </c>
      <c r="AF3527" s="2">
        <v>55000000</v>
      </c>
      <c r="AG3527">
        <v>4</v>
      </c>
      <c r="AH3527">
        <v>20</v>
      </c>
      <c r="AI3527">
        <v>79</v>
      </c>
      <c r="AK3527" s="1" t="str">
        <f t="shared" si="495"/>
        <v>R</v>
      </c>
      <c r="AL3527" s="1" t="str">
        <f t="shared" si="496"/>
        <v>101 min</v>
      </c>
      <c r="AM3527" s="1" t="str">
        <f t="shared" si="497"/>
        <v>Action, Horror, Sci-Fi</v>
      </c>
      <c r="AN3527" s="1" t="str">
        <f t="shared" si="498"/>
        <v>Zack Snyder</v>
      </c>
      <c r="AO3527" s="1" t="str">
        <f t="shared" si="499"/>
        <v>George A. Romero, James Gunn (screenplay)</v>
      </c>
      <c r="AP3527" s="1" t="str">
        <f t="shared" si="500"/>
        <v>Sarah Polley, Ving Rhames, Jake Weber, Mekhi Phifer</v>
      </c>
      <c r="AQ3527" s="1" t="str">
        <f t="shared" si="501"/>
        <v>Uni.</v>
      </c>
    </row>
    <row r="3528" spans="27:43">
      <c r="AA3528">
        <v>2476</v>
      </c>
      <c r="AB3528" s="1">
        <v>28856</v>
      </c>
      <c r="AC3528" t="s">
        <v>2458</v>
      </c>
      <c r="AD3528" s="2">
        <v>15000000</v>
      </c>
      <c r="AE3528" s="2">
        <v>50000000</v>
      </c>
      <c r="AF3528" s="2">
        <v>50000000</v>
      </c>
      <c r="AG3528">
        <v>1</v>
      </c>
      <c r="AH3528">
        <v>1</v>
      </c>
      <c r="AI3528">
        <v>79</v>
      </c>
      <c r="AK3528" s="1" t="e">
        <f t="shared" si="495"/>
        <v>#N/A</v>
      </c>
      <c r="AL3528" s="1" t="e">
        <f t="shared" si="496"/>
        <v>#N/A</v>
      </c>
      <c r="AM3528" s="1" t="e">
        <f t="shared" si="497"/>
        <v>#N/A</v>
      </c>
      <c r="AN3528" s="1" t="e">
        <f t="shared" si="498"/>
        <v>#N/A</v>
      </c>
      <c r="AO3528" s="1" t="e">
        <f t="shared" si="499"/>
        <v>#N/A</v>
      </c>
      <c r="AP3528" s="1" t="e">
        <f t="shared" si="500"/>
        <v>#N/A</v>
      </c>
      <c r="AQ3528" s="1" t="e">
        <f t="shared" si="501"/>
        <v>#N/A</v>
      </c>
    </row>
    <row r="3529" spans="27:43">
      <c r="AA3529">
        <v>3874</v>
      </c>
      <c r="AB3529" s="1">
        <v>29145</v>
      </c>
      <c r="AC3529" t="s">
        <v>3831</v>
      </c>
      <c r="AD3529" s="2">
        <v>2700000</v>
      </c>
      <c r="AE3529" s="2">
        <v>37799643</v>
      </c>
      <c r="AF3529" s="2">
        <v>37799643</v>
      </c>
      <c r="AG3529">
        <v>10</v>
      </c>
      <c r="AH3529">
        <v>17</v>
      </c>
      <c r="AI3529">
        <v>79</v>
      </c>
      <c r="AK3529" s="1" t="e">
        <f t="shared" si="495"/>
        <v>#N/A</v>
      </c>
      <c r="AL3529" s="1" t="e">
        <f t="shared" si="496"/>
        <v>#N/A</v>
      </c>
      <c r="AM3529" s="1" t="e">
        <f t="shared" si="497"/>
        <v>#N/A</v>
      </c>
      <c r="AN3529" s="1" t="e">
        <f t="shared" si="498"/>
        <v>#N/A</v>
      </c>
      <c r="AO3529" s="1" t="e">
        <f t="shared" si="499"/>
        <v>#N/A</v>
      </c>
      <c r="AP3529" s="1" t="e">
        <f t="shared" si="500"/>
        <v>#N/A</v>
      </c>
      <c r="AQ3529" s="1" t="e">
        <f t="shared" si="501"/>
        <v>#N/A</v>
      </c>
    </row>
    <row r="3530" spans="27:43">
      <c r="AA3530">
        <v>2073</v>
      </c>
      <c r="AB3530" s="1">
        <v>29210</v>
      </c>
      <c r="AC3530" t="s">
        <v>2059</v>
      </c>
      <c r="AD3530" s="2">
        <v>20000000</v>
      </c>
      <c r="AE3530" s="2">
        <v>35841901</v>
      </c>
      <c r="AF3530" s="2">
        <v>35841901</v>
      </c>
      <c r="AG3530">
        <v>12</v>
      </c>
      <c r="AH3530">
        <v>21</v>
      </c>
      <c r="AI3530">
        <v>79</v>
      </c>
      <c r="AK3530" s="1" t="e">
        <f t="shared" si="495"/>
        <v>#N/A</v>
      </c>
      <c r="AL3530" s="1" t="e">
        <f t="shared" si="496"/>
        <v>#N/A</v>
      </c>
      <c r="AM3530" s="1" t="e">
        <f t="shared" si="497"/>
        <v>#N/A</v>
      </c>
      <c r="AN3530" s="1" t="e">
        <f t="shared" si="498"/>
        <v>#N/A</v>
      </c>
      <c r="AO3530" s="1" t="e">
        <f t="shared" si="499"/>
        <v>#N/A</v>
      </c>
      <c r="AP3530" s="1" t="e">
        <f t="shared" si="500"/>
        <v>#N/A</v>
      </c>
      <c r="AQ3530" s="1" t="e">
        <f t="shared" si="501"/>
        <v>#N/A</v>
      </c>
    </row>
    <row r="3531" spans="27:43">
      <c r="AA3531">
        <v>3131</v>
      </c>
      <c r="AB3531" s="1">
        <v>29166</v>
      </c>
      <c r="AC3531" t="s">
        <v>3104</v>
      </c>
      <c r="AD3531" s="2">
        <v>8500000</v>
      </c>
      <c r="AE3531" s="2">
        <v>29200000</v>
      </c>
      <c r="AF3531" s="2">
        <v>29200000</v>
      </c>
      <c r="AG3531">
        <v>11</v>
      </c>
      <c r="AH3531">
        <v>7</v>
      </c>
      <c r="AI3531">
        <v>79</v>
      </c>
      <c r="AK3531" s="1" t="e">
        <f t="shared" si="495"/>
        <v>#N/A</v>
      </c>
      <c r="AL3531" s="1" t="e">
        <f t="shared" si="496"/>
        <v>#N/A</v>
      </c>
      <c r="AM3531" s="1" t="e">
        <f t="shared" si="497"/>
        <v>#N/A</v>
      </c>
      <c r="AN3531" s="1" t="e">
        <f t="shared" si="498"/>
        <v>#N/A</v>
      </c>
      <c r="AO3531" s="1" t="e">
        <f t="shared" si="499"/>
        <v>#N/A</v>
      </c>
      <c r="AP3531" s="1" t="e">
        <f t="shared" si="500"/>
        <v>#N/A</v>
      </c>
      <c r="AQ3531" s="1" t="e">
        <f t="shared" si="501"/>
        <v>#N/A</v>
      </c>
    </row>
    <row r="3532" spans="27:43">
      <c r="AA3532">
        <v>2784</v>
      </c>
      <c r="AB3532" s="1">
        <v>29021</v>
      </c>
      <c r="AC3532" t="s">
        <v>2760</v>
      </c>
      <c r="AD3532" s="2">
        <v>12000000</v>
      </c>
      <c r="AE3532" s="2">
        <v>22673340</v>
      </c>
      <c r="AF3532" s="2">
        <v>22673340</v>
      </c>
      <c r="AG3532">
        <v>6</v>
      </c>
      <c r="AH3532">
        <v>15</v>
      </c>
      <c r="AI3532">
        <v>79</v>
      </c>
      <c r="AK3532" s="1" t="e">
        <f t="shared" si="495"/>
        <v>#N/A</v>
      </c>
      <c r="AL3532" s="1" t="e">
        <f t="shared" si="496"/>
        <v>#N/A</v>
      </c>
      <c r="AM3532" s="1" t="e">
        <f t="shared" si="497"/>
        <v>#N/A</v>
      </c>
      <c r="AN3532" s="1" t="e">
        <f t="shared" si="498"/>
        <v>#N/A</v>
      </c>
      <c r="AO3532" s="1" t="e">
        <f t="shared" si="499"/>
        <v>#N/A</v>
      </c>
      <c r="AP3532" s="1" t="e">
        <f t="shared" si="500"/>
        <v>#N/A</v>
      </c>
      <c r="AQ3532" s="1" t="e">
        <f t="shared" si="501"/>
        <v>#N/A</v>
      </c>
    </row>
    <row r="3533" spans="27:43">
      <c r="AA3533">
        <v>3636</v>
      </c>
      <c r="AB3533" s="1">
        <v>29084</v>
      </c>
      <c r="AC3533" t="s">
        <v>3601</v>
      </c>
      <c r="AD3533" s="2">
        <v>4000000</v>
      </c>
      <c r="AE3533" s="2">
        <v>20008693</v>
      </c>
      <c r="AF3533" s="2">
        <v>20008693</v>
      </c>
      <c r="AG3533">
        <v>8</v>
      </c>
      <c r="AH3533">
        <v>17</v>
      </c>
      <c r="AI3533">
        <v>79</v>
      </c>
      <c r="AK3533" s="1" t="e">
        <f t="shared" si="495"/>
        <v>#N/A</v>
      </c>
      <c r="AL3533" s="1" t="e">
        <f t="shared" si="496"/>
        <v>#N/A</v>
      </c>
      <c r="AM3533" s="1" t="e">
        <f t="shared" si="497"/>
        <v>#N/A</v>
      </c>
      <c r="AN3533" s="1" t="e">
        <f t="shared" si="498"/>
        <v>#N/A</v>
      </c>
      <c r="AO3533" s="1" t="e">
        <f t="shared" si="499"/>
        <v>#N/A</v>
      </c>
      <c r="AP3533" s="1" t="e">
        <f t="shared" si="500"/>
        <v>#N/A</v>
      </c>
      <c r="AQ3533" s="1" t="e">
        <f t="shared" si="501"/>
        <v>#N/A</v>
      </c>
    </row>
    <row r="3534" spans="27:43">
      <c r="AA3534">
        <v>2428</v>
      </c>
      <c r="AB3534" s="1">
        <v>28856</v>
      </c>
      <c r="AC3534" t="s">
        <v>2411</v>
      </c>
      <c r="AD3534" s="2">
        <v>16000000</v>
      </c>
      <c r="AE3534" s="2">
        <v>8400000</v>
      </c>
      <c r="AF3534" s="2">
        <v>8400000</v>
      </c>
      <c r="AG3534">
        <v>1</v>
      </c>
      <c r="AH3534">
        <v>1</v>
      </c>
      <c r="AI3534">
        <v>79</v>
      </c>
      <c r="AK3534" s="1" t="e">
        <f t="shared" si="495"/>
        <v>#N/A</v>
      </c>
      <c r="AL3534" s="1" t="e">
        <f t="shared" si="496"/>
        <v>#N/A</v>
      </c>
      <c r="AM3534" s="1" t="e">
        <f t="shared" si="497"/>
        <v>#N/A</v>
      </c>
      <c r="AN3534" s="1" t="e">
        <f t="shared" si="498"/>
        <v>#N/A</v>
      </c>
      <c r="AO3534" s="1" t="e">
        <f t="shared" si="499"/>
        <v>#N/A</v>
      </c>
      <c r="AP3534" s="1" t="e">
        <f t="shared" si="500"/>
        <v>#N/A</v>
      </c>
      <c r="AQ3534" s="1" t="e">
        <f t="shared" si="501"/>
        <v>#N/A</v>
      </c>
    </row>
    <row r="3535" spans="27:43">
      <c r="AA3535">
        <v>2736</v>
      </c>
      <c r="AB3535" s="1">
        <v>29000</v>
      </c>
      <c r="AC3535" t="s">
        <v>2713</v>
      </c>
      <c r="AD3535" s="2">
        <v>12500000</v>
      </c>
      <c r="AE3535" s="2">
        <v>7000000</v>
      </c>
      <c r="AF3535" s="2">
        <v>7000000</v>
      </c>
      <c r="AG3535">
        <v>5</v>
      </c>
      <c r="AH3535">
        <v>25</v>
      </c>
      <c r="AI3535">
        <v>79</v>
      </c>
      <c r="AK3535" s="1" t="e">
        <f t="shared" si="495"/>
        <v>#N/A</v>
      </c>
      <c r="AL3535" s="1" t="e">
        <f t="shared" si="496"/>
        <v>#N/A</v>
      </c>
      <c r="AM3535" s="1" t="e">
        <f t="shared" si="497"/>
        <v>#N/A</v>
      </c>
      <c r="AN3535" s="1" t="e">
        <f t="shared" si="498"/>
        <v>#N/A</v>
      </c>
      <c r="AO3535" s="1" t="e">
        <f t="shared" si="499"/>
        <v>#N/A</v>
      </c>
      <c r="AP3535" s="1" t="e">
        <f t="shared" si="500"/>
        <v>#N/A</v>
      </c>
      <c r="AQ3535" s="1" t="e">
        <f t="shared" si="501"/>
        <v>#N/A</v>
      </c>
    </row>
    <row r="3536" spans="27:43">
      <c r="AA3536">
        <v>3403</v>
      </c>
      <c r="AB3536" s="1">
        <v>28888</v>
      </c>
      <c r="AC3536" t="s">
        <v>3370</v>
      </c>
      <c r="AD3536" s="2">
        <v>6000000</v>
      </c>
      <c r="AE3536" s="2">
        <v>391942</v>
      </c>
      <c r="AF3536" s="2">
        <v>391942</v>
      </c>
      <c r="AG3536">
        <v>2</v>
      </c>
      <c r="AH3536">
        <v>2</v>
      </c>
      <c r="AI3536">
        <v>79</v>
      </c>
      <c r="AK3536" s="1" t="e">
        <f t="shared" si="495"/>
        <v>#N/A</v>
      </c>
      <c r="AL3536" s="1" t="e">
        <f t="shared" si="496"/>
        <v>#N/A</v>
      </c>
      <c r="AM3536" s="1" t="e">
        <f t="shared" si="497"/>
        <v>#N/A</v>
      </c>
      <c r="AN3536" s="1" t="e">
        <f t="shared" si="498"/>
        <v>#N/A</v>
      </c>
      <c r="AO3536" s="1" t="e">
        <f t="shared" si="499"/>
        <v>#N/A</v>
      </c>
      <c r="AP3536" s="1" t="e">
        <f t="shared" si="500"/>
        <v>#N/A</v>
      </c>
      <c r="AQ3536" s="1" t="e">
        <f t="shared" si="501"/>
        <v>#N/A</v>
      </c>
    </row>
    <row r="3537" spans="27:43">
      <c r="AA3537">
        <v>4523</v>
      </c>
      <c r="AB3537" s="1">
        <v>29036</v>
      </c>
      <c r="AC3537" t="s">
        <v>4467</v>
      </c>
      <c r="AD3537" s="2">
        <v>170000</v>
      </c>
      <c r="AE3537" s="2">
        <v>14000</v>
      </c>
      <c r="AF3537" s="2">
        <v>14000</v>
      </c>
      <c r="AG3537">
        <v>6</v>
      </c>
      <c r="AH3537">
        <v>30</v>
      </c>
      <c r="AI3537">
        <v>79</v>
      </c>
      <c r="AK3537" s="1" t="e">
        <f t="shared" si="495"/>
        <v>#N/A</v>
      </c>
      <c r="AL3537" s="1" t="e">
        <f t="shared" si="496"/>
        <v>#N/A</v>
      </c>
      <c r="AM3537" s="1" t="e">
        <f t="shared" si="497"/>
        <v>#N/A</v>
      </c>
      <c r="AN3537" s="1" t="e">
        <f t="shared" si="498"/>
        <v>#N/A</v>
      </c>
      <c r="AO3537" s="1" t="e">
        <f t="shared" si="499"/>
        <v>#N/A</v>
      </c>
      <c r="AP3537" s="1" t="e">
        <f t="shared" si="500"/>
        <v>#N/A</v>
      </c>
      <c r="AQ3537" s="1" t="e">
        <f t="shared" si="501"/>
        <v>#N/A</v>
      </c>
    </row>
    <row r="3538" spans="27:43">
      <c r="AA3538">
        <v>1931</v>
      </c>
      <c r="AB3538" s="1">
        <v>29362</v>
      </c>
      <c r="AC3538" t="s">
        <v>1920</v>
      </c>
      <c r="AD3538" s="2">
        <v>23000000</v>
      </c>
      <c r="AE3538" s="2">
        <v>290271960</v>
      </c>
      <c r="AF3538" s="2">
        <v>534171960</v>
      </c>
      <c r="AG3538">
        <v>5</v>
      </c>
      <c r="AH3538">
        <v>21</v>
      </c>
      <c r="AI3538">
        <v>80</v>
      </c>
      <c r="AK3538" s="1" t="e">
        <f t="shared" si="495"/>
        <v>#N/A</v>
      </c>
      <c r="AL3538" s="1" t="e">
        <f t="shared" si="496"/>
        <v>#N/A</v>
      </c>
      <c r="AM3538" s="1" t="e">
        <f t="shared" si="497"/>
        <v>#N/A</v>
      </c>
      <c r="AN3538" s="1" t="e">
        <f t="shared" si="498"/>
        <v>#N/A</v>
      </c>
      <c r="AO3538" s="1" t="e">
        <f t="shared" si="499"/>
        <v>#N/A</v>
      </c>
      <c r="AP3538" s="1" t="e">
        <f t="shared" si="500"/>
        <v>#N/A</v>
      </c>
      <c r="AQ3538" s="1" t="e">
        <f t="shared" si="501"/>
        <v>#N/A</v>
      </c>
    </row>
    <row r="3539" spans="27:43">
      <c r="AA3539">
        <v>4493</v>
      </c>
      <c r="AB3539" s="1">
        <v>29301</v>
      </c>
      <c r="AC3539" t="s">
        <v>4439</v>
      </c>
      <c r="AD3539" s="2">
        <v>200000</v>
      </c>
      <c r="AE3539" s="2">
        <v>8750000</v>
      </c>
      <c r="AF3539" s="2">
        <v>99750000</v>
      </c>
      <c r="AG3539">
        <v>3</v>
      </c>
      <c r="AH3539">
        <v>21</v>
      </c>
      <c r="AI3539">
        <v>80</v>
      </c>
      <c r="AK3539" s="1" t="str">
        <f t="shared" ref="AK3539:AK3602" si="502">VLOOKUP(AC3539,$B$2:$R$10000,11,FALSE)</f>
        <v>err</v>
      </c>
      <c r="AL3539" s="1">
        <f t="shared" si="496"/>
        <v>0</v>
      </c>
      <c r="AM3539" s="1">
        <f t="shared" si="497"/>
        <v>0</v>
      </c>
      <c r="AN3539" s="1">
        <f t="shared" si="498"/>
        <v>0</v>
      </c>
      <c r="AO3539" s="1">
        <f t="shared" si="499"/>
        <v>0</v>
      </c>
      <c r="AP3539" s="1">
        <f t="shared" si="500"/>
        <v>0</v>
      </c>
      <c r="AQ3539" s="1" t="str">
        <f t="shared" si="501"/>
        <v>Film</v>
      </c>
    </row>
    <row r="3540" spans="27:43">
      <c r="AA3540">
        <v>3716</v>
      </c>
      <c r="AB3540" s="1">
        <v>29406</v>
      </c>
      <c r="AC3540" t="s">
        <v>3678</v>
      </c>
      <c r="AD3540" s="2">
        <v>3500000</v>
      </c>
      <c r="AE3540" s="2">
        <v>83453539</v>
      </c>
      <c r="AF3540" s="2">
        <v>83453539</v>
      </c>
      <c r="AG3540">
        <v>7</v>
      </c>
      <c r="AH3540">
        <v>4</v>
      </c>
      <c r="AI3540">
        <v>80</v>
      </c>
      <c r="AK3540" s="1" t="str">
        <f t="shared" si="502"/>
        <v>PG</v>
      </c>
      <c r="AL3540" s="1" t="str">
        <f t="shared" si="496"/>
        <v>88 min</v>
      </c>
      <c r="AM3540" s="1" t="str">
        <f t="shared" si="497"/>
        <v>Comedy</v>
      </c>
      <c r="AN3540" s="1" t="str">
        <f t="shared" si="498"/>
        <v>Jim Abrahams, David Zucker, Jerry Zucker</v>
      </c>
      <c r="AO3540" s="1" t="str">
        <f t="shared" si="499"/>
        <v>Jim Abrahams (written for the screen by), David Zucker (written for the screen by), Jerry Zucker (written for the screen by)</v>
      </c>
      <c r="AP3540" s="1" t="str">
        <f t="shared" si="500"/>
        <v>Kareem Abdul-Jabbar, Lloyd Bridges, Peter Graves, Julie Hagerty</v>
      </c>
      <c r="AQ3540" s="1" t="str">
        <f t="shared" si="501"/>
        <v>Par.</v>
      </c>
    </row>
    <row r="3541" spans="27:43">
      <c r="AA3541">
        <v>2468</v>
      </c>
      <c r="AB3541" s="1">
        <v>29504</v>
      </c>
      <c r="AC3541" t="s">
        <v>2450</v>
      </c>
      <c r="AD3541" s="2">
        <v>15000000</v>
      </c>
      <c r="AE3541" s="2">
        <v>69847348</v>
      </c>
      <c r="AF3541" s="2">
        <v>69847348</v>
      </c>
      <c r="AG3541">
        <v>10</v>
      </c>
      <c r="AH3541">
        <v>10</v>
      </c>
      <c r="AI3541">
        <v>80</v>
      </c>
      <c r="AK3541" s="1" t="str">
        <f t="shared" si="502"/>
        <v>R</v>
      </c>
      <c r="AL3541" s="1" t="str">
        <f t="shared" si="496"/>
        <v>109 min</v>
      </c>
      <c r="AM3541" s="1" t="str">
        <f t="shared" si="497"/>
        <v>Comedy, War</v>
      </c>
      <c r="AN3541" s="1" t="str">
        <f t="shared" si="498"/>
        <v>Howard Zieff</v>
      </c>
      <c r="AO3541" s="1" t="str">
        <f t="shared" si="499"/>
        <v>Nancy Meyers, Charles Shyer, Harvey Miller</v>
      </c>
      <c r="AP3541" s="1" t="str">
        <f t="shared" si="500"/>
        <v>Goldie Hawn, Eileen Brennan, Armand Assante, Robert Webber</v>
      </c>
      <c r="AQ3541" s="1" t="str">
        <f t="shared" si="501"/>
        <v>WB</v>
      </c>
    </row>
    <row r="3542" spans="27:43">
      <c r="AA3542">
        <v>4346</v>
      </c>
      <c r="AB3542" s="1">
        <v>29350</v>
      </c>
      <c r="AC3542" t="s">
        <v>2331</v>
      </c>
      <c r="AD3542" s="2">
        <v>550000</v>
      </c>
      <c r="AE3542" s="2">
        <v>39754601</v>
      </c>
      <c r="AF3542" s="2">
        <v>59754601</v>
      </c>
      <c r="AG3542">
        <v>5</v>
      </c>
      <c r="AH3542">
        <v>9</v>
      </c>
      <c r="AI3542">
        <v>80</v>
      </c>
      <c r="AK3542" s="1" t="e">
        <f t="shared" si="502"/>
        <v>#N/A</v>
      </c>
      <c r="AL3542" s="1" t="e">
        <f t="shared" si="496"/>
        <v>#N/A</v>
      </c>
      <c r="AM3542" s="1" t="e">
        <f t="shared" si="497"/>
        <v>#N/A</v>
      </c>
      <c r="AN3542" s="1" t="e">
        <f t="shared" si="498"/>
        <v>#N/A</v>
      </c>
      <c r="AO3542" s="1" t="e">
        <f t="shared" si="499"/>
        <v>#N/A</v>
      </c>
      <c r="AP3542" s="1" t="e">
        <f t="shared" si="500"/>
        <v>#N/A</v>
      </c>
      <c r="AQ3542" s="1" t="e">
        <f t="shared" si="501"/>
        <v>#N/A</v>
      </c>
    </row>
    <row r="3543" spans="27:43">
      <c r="AA3543">
        <v>1702</v>
      </c>
      <c r="AB3543" s="1">
        <v>29392</v>
      </c>
      <c r="AC3543" t="s">
        <v>1691</v>
      </c>
      <c r="AD3543" s="2">
        <v>27000000</v>
      </c>
      <c r="AE3543" s="2">
        <v>57229890</v>
      </c>
      <c r="AF3543" s="2">
        <v>57229890</v>
      </c>
      <c r="AG3543">
        <v>6</v>
      </c>
      <c r="AH3543">
        <v>20</v>
      </c>
      <c r="AI3543">
        <v>80</v>
      </c>
      <c r="AK3543" s="1" t="str">
        <f t="shared" si="502"/>
        <v>R</v>
      </c>
      <c r="AL3543" s="1" t="str">
        <f t="shared" si="496"/>
        <v>133 min</v>
      </c>
      <c r="AM3543" s="1" t="str">
        <f t="shared" si="497"/>
        <v>Action, Comedy, Crime</v>
      </c>
      <c r="AN3543" s="1" t="str">
        <f t="shared" si="498"/>
        <v>John Landis</v>
      </c>
      <c r="AO3543" s="1" t="str">
        <f t="shared" si="499"/>
        <v>Dan Aykroyd, John Landis</v>
      </c>
      <c r="AP3543" s="1" t="str">
        <f t="shared" si="500"/>
        <v>John Belushi, Dan Aykroyd, James Brown, Cab Calloway</v>
      </c>
      <c r="AQ3543" s="1" t="str">
        <f t="shared" si="501"/>
        <v>Uni.</v>
      </c>
    </row>
    <row r="3544" spans="27:43">
      <c r="AA3544">
        <v>3354</v>
      </c>
      <c r="AB3544" s="1">
        <v>29483</v>
      </c>
      <c r="AC3544" t="s">
        <v>3322</v>
      </c>
      <c r="AD3544" s="2">
        <v>6000000</v>
      </c>
      <c r="AE3544" s="2">
        <v>52302978</v>
      </c>
      <c r="AF3544" s="2">
        <v>52302978</v>
      </c>
      <c r="AG3544">
        <v>9</v>
      </c>
      <c r="AH3544">
        <v>19</v>
      </c>
      <c r="AI3544">
        <v>80</v>
      </c>
      <c r="AK3544" s="1" t="str">
        <f t="shared" si="502"/>
        <v>R</v>
      </c>
      <c r="AL3544" s="1" t="str">
        <f t="shared" si="496"/>
        <v>124 min</v>
      </c>
      <c r="AM3544" s="1" t="str">
        <f t="shared" si="497"/>
        <v>Drama</v>
      </c>
      <c r="AN3544" s="1" t="str">
        <f t="shared" si="498"/>
        <v>Robert Redford</v>
      </c>
      <c r="AO3544" s="1" t="str">
        <f t="shared" si="499"/>
        <v>Judith Guest (based on the novel by), Alvin Sargent (screenplay)</v>
      </c>
      <c r="AP3544" s="1" t="str">
        <f t="shared" si="500"/>
        <v>Donald Sutherland, Mary Tyler Moore, Judd Hirsch, Timothy Hutton</v>
      </c>
      <c r="AQ3544" s="1" t="str">
        <f t="shared" si="501"/>
        <v>Par.</v>
      </c>
    </row>
    <row r="3545" spans="27:43">
      <c r="AA3545">
        <v>2056</v>
      </c>
      <c r="AB3545" s="1">
        <v>29567</v>
      </c>
      <c r="AC3545" t="s">
        <v>2042</v>
      </c>
      <c r="AD3545" s="2">
        <v>20000000</v>
      </c>
      <c r="AE3545" s="2">
        <v>49823037</v>
      </c>
      <c r="AF3545" s="2">
        <v>49823037</v>
      </c>
      <c r="AG3545">
        <v>12</v>
      </c>
      <c r="AH3545">
        <v>12</v>
      </c>
      <c r="AI3545">
        <v>80</v>
      </c>
      <c r="AK3545" s="1" t="str">
        <f t="shared" si="502"/>
        <v>PG</v>
      </c>
      <c r="AL3545" s="1" t="str">
        <f t="shared" si="496"/>
        <v>114 min</v>
      </c>
      <c r="AM3545" s="1" t="str">
        <f t="shared" si="497"/>
        <v>Adventure, Comedy, Family</v>
      </c>
      <c r="AN3545" s="1" t="str">
        <f t="shared" si="498"/>
        <v>Robert Altman</v>
      </c>
      <c r="AO3545" s="1" t="str">
        <f t="shared" si="499"/>
        <v>Jules Feiffer (screenplay), E.C. Segar (based on characters by)</v>
      </c>
      <c r="AP3545" s="1" t="str">
        <f t="shared" si="500"/>
        <v>Robin Williams, Shelley Duvall, Ray Walston, Paul Dooley</v>
      </c>
      <c r="AQ3545" s="1" t="str">
        <f t="shared" si="501"/>
        <v>Par.</v>
      </c>
    </row>
    <row r="3546" spans="27:43">
      <c r="AA3546">
        <v>2228</v>
      </c>
      <c r="AB3546" s="1">
        <v>29364</v>
      </c>
      <c r="AC3546" t="s">
        <v>2212</v>
      </c>
      <c r="AD3546" s="2">
        <v>19000000</v>
      </c>
      <c r="AE3546" s="2">
        <v>44017374</v>
      </c>
      <c r="AF3546" s="2">
        <v>44017374</v>
      </c>
      <c r="AG3546">
        <v>5</v>
      </c>
      <c r="AH3546">
        <v>23</v>
      </c>
      <c r="AI3546">
        <v>80</v>
      </c>
      <c r="AK3546" s="1" t="str">
        <f t="shared" si="502"/>
        <v>R</v>
      </c>
      <c r="AL3546" s="1" t="str">
        <f t="shared" si="496"/>
        <v>144 min</v>
      </c>
      <c r="AM3546" s="1" t="str">
        <f t="shared" si="497"/>
        <v>Horror</v>
      </c>
      <c r="AN3546" s="1" t="str">
        <f t="shared" si="498"/>
        <v>Stanley Kubrick</v>
      </c>
      <c r="AO3546" s="1" t="str">
        <f t="shared" si="499"/>
        <v>Stephen King (novel), Stanley Kubrick (screenplay), Diane Johnson (screenplay)</v>
      </c>
      <c r="AP3546" s="1" t="str">
        <f t="shared" si="500"/>
        <v>Jack Nicholson, Shelley Duvall, Danny Lloyd, Scatman Crothers</v>
      </c>
      <c r="AQ3546" s="1" t="str">
        <f t="shared" si="501"/>
        <v>WB</v>
      </c>
    </row>
    <row r="3547" spans="27:43">
      <c r="AA3547">
        <v>3357</v>
      </c>
      <c r="AB3547" s="1">
        <v>29427</v>
      </c>
      <c r="AC3547" t="s">
        <v>3324</v>
      </c>
      <c r="AD3547" s="2">
        <v>6000000</v>
      </c>
      <c r="AE3547" s="2">
        <v>39846344</v>
      </c>
      <c r="AF3547" s="2">
        <v>39846344</v>
      </c>
      <c r="AG3547">
        <v>7</v>
      </c>
      <c r="AH3547">
        <v>25</v>
      </c>
      <c r="AI3547">
        <v>80</v>
      </c>
      <c r="AK3547" s="1" t="str">
        <f t="shared" si="502"/>
        <v>R</v>
      </c>
      <c r="AL3547" s="1" t="str">
        <f t="shared" si="496"/>
        <v>98 min</v>
      </c>
      <c r="AM3547" s="1" t="str">
        <f t="shared" si="497"/>
        <v>Comedy, Sport</v>
      </c>
      <c r="AN3547" s="1" t="str">
        <f t="shared" si="498"/>
        <v>Harold Ramis</v>
      </c>
      <c r="AO3547" s="1" t="str">
        <f t="shared" si="499"/>
        <v>Brian Doyle-Murray, Harold Ramis, Douglas Kenney</v>
      </c>
      <c r="AP3547" s="1" t="str">
        <f t="shared" si="500"/>
        <v>Chevy Chase, Rodney Dangerfield, Ted Knight, Michael O'Keefe</v>
      </c>
      <c r="AQ3547" s="1" t="str">
        <f t="shared" si="501"/>
        <v>WB</v>
      </c>
    </row>
    <row r="3548" spans="27:43">
      <c r="AA3548">
        <v>3328</v>
      </c>
      <c r="AB3548" s="1">
        <v>29221</v>
      </c>
      <c r="AC3548" t="s">
        <v>3296</v>
      </c>
      <c r="AD3548" s="2">
        <v>6500000</v>
      </c>
      <c r="AE3548" s="2">
        <v>31899000</v>
      </c>
      <c r="AF3548" s="2">
        <v>31899000</v>
      </c>
      <c r="AG3548">
        <v>1</v>
      </c>
      <c r="AH3548">
        <v>1</v>
      </c>
      <c r="AI3548">
        <v>80</v>
      </c>
      <c r="AK3548" s="1" t="str">
        <f t="shared" si="502"/>
        <v>X</v>
      </c>
      <c r="AL3548" s="1" t="str">
        <f t="shared" si="496"/>
        <v>105 min</v>
      </c>
      <c r="AM3548" s="1" t="str">
        <f t="shared" si="497"/>
        <v>Mystery, Thriller</v>
      </c>
      <c r="AN3548" s="1" t="str">
        <f t="shared" si="498"/>
        <v>Brian De Palma</v>
      </c>
      <c r="AO3548" s="1" t="str">
        <f t="shared" si="499"/>
        <v>Brian De Palma</v>
      </c>
      <c r="AP3548" s="1" t="str">
        <f t="shared" si="500"/>
        <v>Michael Caine, Angie Dickinson, Nancy Allen, Keith Gordon</v>
      </c>
      <c r="AQ3548" s="1" t="str">
        <f t="shared" si="501"/>
        <v>Orion</v>
      </c>
    </row>
    <row r="3549" spans="27:43">
      <c r="AA3549">
        <v>1376</v>
      </c>
      <c r="AB3549" s="1">
        <v>29560</v>
      </c>
      <c r="AC3549" t="s">
        <v>1367</v>
      </c>
      <c r="AD3549" s="2">
        <v>35000000</v>
      </c>
      <c r="AE3549" s="2">
        <v>27107960</v>
      </c>
      <c r="AF3549" s="2">
        <v>27107960</v>
      </c>
      <c r="AG3549">
        <v>12</v>
      </c>
      <c r="AH3549">
        <v>5</v>
      </c>
      <c r="AI3549">
        <v>80</v>
      </c>
      <c r="AK3549" s="1" t="str">
        <f t="shared" si="502"/>
        <v>PG</v>
      </c>
      <c r="AL3549" s="1" t="str">
        <f t="shared" si="496"/>
        <v>111 min</v>
      </c>
      <c r="AM3549" s="1" t="str">
        <f t="shared" si="497"/>
        <v>Action, Adventure, Sci-Fi</v>
      </c>
      <c r="AN3549" s="1" t="str">
        <f t="shared" si="498"/>
        <v>Mike Hodges</v>
      </c>
      <c r="AO3549" s="1" t="str">
        <f t="shared" si="499"/>
        <v>Lorenzo Semple Jr. (screenplay), Michael Allin (adaptation), Alex Raymond (based on the characters created by)</v>
      </c>
      <c r="AP3549" s="1" t="str">
        <f t="shared" si="500"/>
        <v>Sam J. Jones, Melody Anderson, Max von Sydow, Topol</v>
      </c>
      <c r="AQ3549" s="1" t="str">
        <f t="shared" si="501"/>
        <v>Uni.</v>
      </c>
    </row>
    <row r="3550" spans="27:43">
      <c r="AA3550">
        <v>3480</v>
      </c>
      <c r="AB3550" s="1">
        <v>29497</v>
      </c>
      <c r="AC3550" t="s">
        <v>3446</v>
      </c>
      <c r="AD3550" s="2">
        <v>5000000</v>
      </c>
      <c r="AE3550" s="2">
        <v>26010864</v>
      </c>
      <c r="AF3550" s="2">
        <v>26010864</v>
      </c>
      <c r="AG3550">
        <v>10</v>
      </c>
      <c r="AH3550">
        <v>3</v>
      </c>
      <c r="AI3550">
        <v>80</v>
      </c>
      <c r="AK3550" s="1" t="str">
        <f t="shared" si="502"/>
        <v>PG</v>
      </c>
      <c r="AL3550" s="1" t="str">
        <f t="shared" si="496"/>
        <v>124 min</v>
      </c>
      <c r="AM3550" s="1" t="str">
        <f t="shared" si="497"/>
        <v>Biography, Drama</v>
      </c>
      <c r="AN3550" s="1" t="str">
        <f t="shared" si="498"/>
        <v>David Lynch</v>
      </c>
      <c r="AO3550" s="1" t="str">
        <f t="shared" si="499"/>
        <v>Christopher De Vore (screenplay), Eric Bergren (screenplay), David Lynch (screenplay), Frederick Treves (book), Ashley Montagu (in part on the book "The Elephant Man: A Study in Human Dignity")</v>
      </c>
      <c r="AP3550" s="1" t="str">
        <f t="shared" si="500"/>
        <v>Anthony Hopkins, John Hurt, Anne Bancroft, John Gielgud</v>
      </c>
      <c r="AQ3550" s="1" t="str">
        <f t="shared" si="501"/>
        <v>Par.</v>
      </c>
    </row>
    <row r="3551" spans="27:43">
      <c r="AA3551">
        <v>2286</v>
      </c>
      <c r="AB3551" s="1">
        <v>29539</v>
      </c>
      <c r="AC3551" t="s">
        <v>2270</v>
      </c>
      <c r="AD3551" s="2">
        <v>18000000</v>
      </c>
      <c r="AE3551" s="2">
        <v>23380203</v>
      </c>
      <c r="AF3551" s="2">
        <v>23380203</v>
      </c>
      <c r="AG3551">
        <v>11</v>
      </c>
      <c r="AH3551">
        <v>14</v>
      </c>
      <c r="AI3551">
        <v>80</v>
      </c>
      <c r="AK3551" s="1" t="str">
        <f t="shared" si="502"/>
        <v>R</v>
      </c>
      <c r="AL3551" s="1" t="str">
        <f t="shared" si="496"/>
        <v>129 min</v>
      </c>
      <c r="AM3551" s="1" t="str">
        <f t="shared" si="497"/>
        <v>Biography, Drama, Sport</v>
      </c>
      <c r="AN3551" s="1" t="str">
        <f t="shared" si="498"/>
        <v>Martin Scorsese</v>
      </c>
      <c r="AO3551" s="1" t="str">
        <f t="shared" si="499"/>
        <v>Jake LaMotta (based on the book by), Joseph Carter (with), Peter Savage (with), Paul Schrader (screenplay), Mardik Martin (screenplay)</v>
      </c>
      <c r="AP3551" s="1" t="str">
        <f t="shared" si="500"/>
        <v>Robert De Niro, Cathy Moriarty, Joe Pesci, Frank Vincent</v>
      </c>
      <c r="AQ3551" s="1" t="str">
        <f t="shared" si="501"/>
        <v>MGM</v>
      </c>
    </row>
    <row r="3552" spans="27:43">
      <c r="AA3552">
        <v>4194</v>
      </c>
      <c r="AB3552" s="1">
        <v>29252</v>
      </c>
      <c r="AC3552" t="s">
        <v>2264</v>
      </c>
      <c r="AD3552" s="2">
        <v>1000000</v>
      </c>
      <c r="AE3552" s="2">
        <v>21378361</v>
      </c>
      <c r="AF3552" s="2">
        <v>21378361</v>
      </c>
      <c r="AG3552">
        <v>2</v>
      </c>
      <c r="AH3552">
        <v>1</v>
      </c>
      <c r="AI3552">
        <v>80</v>
      </c>
      <c r="AK3552" s="1" t="str">
        <f t="shared" si="502"/>
        <v>R</v>
      </c>
      <c r="AL3552" s="1" t="str">
        <f t="shared" si="496"/>
        <v>89 min</v>
      </c>
      <c r="AM3552" s="1" t="str">
        <f t="shared" si="497"/>
        <v>Horror</v>
      </c>
      <c r="AN3552" s="1" t="str">
        <f t="shared" si="498"/>
        <v>John Carpenter</v>
      </c>
      <c r="AO3552" s="1" t="str">
        <f t="shared" si="499"/>
        <v>John Carpenter, Debra Hill</v>
      </c>
      <c r="AP3552" s="1" t="str">
        <f t="shared" si="500"/>
        <v>Adrienne Barbeau, Jamie Lee Curtis, Janet Leigh, John Houseman</v>
      </c>
      <c r="AQ3552" s="1" t="str">
        <f t="shared" si="501"/>
        <v>AVCO</v>
      </c>
    </row>
    <row r="3553" spans="27:43">
      <c r="AA3553">
        <v>1986</v>
      </c>
      <c r="AB3553" s="1">
        <v>29385</v>
      </c>
      <c r="AC3553" t="s">
        <v>207</v>
      </c>
      <c r="AD3553" s="2">
        <v>22000000</v>
      </c>
      <c r="AE3553" s="2">
        <v>15716828</v>
      </c>
      <c r="AF3553" s="2">
        <v>15716828</v>
      </c>
      <c r="AG3553">
        <v>6</v>
      </c>
      <c r="AH3553">
        <v>13</v>
      </c>
      <c r="AI3553">
        <v>80</v>
      </c>
      <c r="AK3553" s="1" t="str">
        <f t="shared" si="502"/>
        <v>PG-13</v>
      </c>
      <c r="AL3553" s="1" t="str">
        <f t="shared" si="496"/>
        <v>136 min</v>
      </c>
      <c r="AM3553" s="1" t="str">
        <f t="shared" si="497"/>
        <v>Action, Adventure, Sci-Fi</v>
      </c>
      <c r="AN3553" s="1" t="str">
        <f t="shared" si="498"/>
        <v>Michael Bay</v>
      </c>
      <c r="AO3553" s="1" t="str">
        <f t="shared" si="499"/>
        <v>Caspian Tredwell-Owen (screenplay), Alex Kurtzman (screenplay), Roberto Orci (screenplay), Caspian Tredwell-Owen (story)</v>
      </c>
      <c r="AP3553" s="1" t="str">
        <f t="shared" si="500"/>
        <v>Ewan McGregor, Scarlett Johansson, Djimon Hounsou, Sean Bean</v>
      </c>
      <c r="AQ3553" s="1" t="str">
        <f t="shared" si="501"/>
        <v>DW</v>
      </c>
    </row>
    <row r="3554" spans="27:43">
      <c r="AA3554">
        <v>2961</v>
      </c>
      <c r="AB3554" s="1">
        <v>29357</v>
      </c>
      <c r="AC3554" t="s">
        <v>2935</v>
      </c>
      <c r="AD3554" s="2">
        <v>10000000</v>
      </c>
      <c r="AE3554" s="2">
        <v>15198912</v>
      </c>
      <c r="AF3554" s="2">
        <v>15198912</v>
      </c>
      <c r="AG3554">
        <v>5</v>
      </c>
      <c r="AH3554">
        <v>16</v>
      </c>
      <c r="AI3554">
        <v>80</v>
      </c>
      <c r="AK3554" s="1" t="str">
        <f t="shared" si="502"/>
        <v>R</v>
      </c>
      <c r="AL3554" s="1" t="str">
        <f t="shared" si="496"/>
        <v>100 min</v>
      </c>
      <c r="AM3554" s="1" t="str">
        <f t="shared" si="497"/>
        <v>History, Western</v>
      </c>
      <c r="AN3554" s="1" t="str">
        <f t="shared" si="498"/>
        <v>Walter Hill</v>
      </c>
      <c r="AO3554" s="1" t="str">
        <f t="shared" si="499"/>
        <v>Bill Bryden, Steven Smith, Stacy Keach, James Keach</v>
      </c>
      <c r="AP3554" s="1" t="str">
        <f t="shared" si="500"/>
        <v>David Carradine, Keith Carradine, Robert Carradine, James Keach</v>
      </c>
      <c r="AQ3554" s="1" t="str">
        <f t="shared" si="501"/>
        <v>UA</v>
      </c>
    </row>
    <row r="3555" spans="27:43">
      <c r="AA3555">
        <v>4424</v>
      </c>
      <c r="AB3555" s="1">
        <v>29221</v>
      </c>
      <c r="AC3555" t="s">
        <v>4371</v>
      </c>
      <c r="AD3555" s="2">
        <v>350000</v>
      </c>
      <c r="AE3555" s="2">
        <v>10000000</v>
      </c>
      <c r="AF3555" s="2">
        <v>10000000</v>
      </c>
      <c r="AG3555">
        <v>1</v>
      </c>
      <c r="AH3555">
        <v>1</v>
      </c>
      <c r="AI3555">
        <v>80</v>
      </c>
      <c r="AK3555" s="1" t="e">
        <f t="shared" si="502"/>
        <v>#N/A</v>
      </c>
      <c r="AL3555" s="1" t="e">
        <f t="shared" si="496"/>
        <v>#N/A</v>
      </c>
      <c r="AM3555" s="1" t="e">
        <f t="shared" si="497"/>
        <v>#N/A</v>
      </c>
      <c r="AN3555" s="1" t="e">
        <f t="shared" si="498"/>
        <v>#N/A</v>
      </c>
      <c r="AO3555" s="1" t="e">
        <f t="shared" si="499"/>
        <v>#N/A</v>
      </c>
      <c r="AP3555" s="1" t="e">
        <f t="shared" si="500"/>
        <v>#N/A</v>
      </c>
      <c r="AQ3555" s="1" t="e">
        <f t="shared" si="501"/>
        <v>#N/A</v>
      </c>
    </row>
    <row r="3556" spans="27:43">
      <c r="AA3556">
        <v>3461</v>
      </c>
      <c r="AB3556" s="1">
        <v>29497</v>
      </c>
      <c r="AC3556" t="s">
        <v>3427</v>
      </c>
      <c r="AD3556" s="2">
        <v>5100000</v>
      </c>
      <c r="AE3556" s="2">
        <v>9709597</v>
      </c>
      <c r="AF3556" s="2">
        <v>9709597</v>
      </c>
      <c r="AG3556">
        <v>10</v>
      </c>
      <c r="AH3556">
        <v>3</v>
      </c>
      <c r="AI3556">
        <v>80</v>
      </c>
      <c r="AK3556" s="1" t="str">
        <f t="shared" si="502"/>
        <v>PG</v>
      </c>
      <c r="AL3556" s="1" t="str">
        <f t="shared" si="496"/>
        <v>103 min</v>
      </c>
      <c r="AM3556" s="1" t="str">
        <f t="shared" si="497"/>
        <v>Drama, Fantasy, Romance</v>
      </c>
      <c r="AN3556" s="1" t="str">
        <f t="shared" si="498"/>
        <v>Jeannot Szwarc</v>
      </c>
      <c r="AO3556" s="1" t="str">
        <f t="shared" si="499"/>
        <v>Richard Matheson (screenplay), Richard Matheson (novel)</v>
      </c>
      <c r="AP3556" s="1" t="str">
        <f t="shared" si="500"/>
        <v>Christopher Reeve, Jane Seymour, Christopher Plummer, Teresa Wright</v>
      </c>
      <c r="AQ3556" s="1" t="str">
        <f t="shared" si="501"/>
        <v>Uni.</v>
      </c>
    </row>
    <row r="3557" spans="27:43">
      <c r="AA3557">
        <v>3730</v>
      </c>
      <c r="AB3557" s="1">
        <v>29221</v>
      </c>
      <c r="AC3557" t="s">
        <v>3692</v>
      </c>
      <c r="AD3557" s="2">
        <v>3500000</v>
      </c>
      <c r="AE3557" s="2">
        <v>8000000</v>
      </c>
      <c r="AF3557" s="2">
        <v>8000000</v>
      </c>
      <c r="AG3557">
        <v>1</v>
      </c>
      <c r="AH3557">
        <v>1</v>
      </c>
      <c r="AI3557">
        <v>80</v>
      </c>
      <c r="AK3557" s="1" t="e">
        <f t="shared" si="502"/>
        <v>#N/A</v>
      </c>
      <c r="AL3557" s="1" t="e">
        <f t="shared" si="496"/>
        <v>#N/A</v>
      </c>
      <c r="AM3557" s="1" t="e">
        <f t="shared" si="497"/>
        <v>#N/A</v>
      </c>
      <c r="AN3557" s="1" t="e">
        <f t="shared" si="498"/>
        <v>#N/A</v>
      </c>
      <c r="AO3557" s="1" t="e">
        <f t="shared" si="499"/>
        <v>#N/A</v>
      </c>
      <c r="AP3557" s="1" t="e">
        <f t="shared" si="500"/>
        <v>#N/A</v>
      </c>
      <c r="AQ3557" s="1" t="e">
        <f t="shared" si="501"/>
        <v>#N/A</v>
      </c>
    </row>
    <row r="3558" spans="27:43">
      <c r="AA3558">
        <v>1238</v>
      </c>
      <c r="AB3558" s="1">
        <v>29434</v>
      </c>
      <c r="AC3558" t="s">
        <v>1230</v>
      </c>
      <c r="AD3558" s="2">
        <v>40000000</v>
      </c>
      <c r="AE3558" s="2">
        <v>7000000</v>
      </c>
      <c r="AF3558" s="2">
        <v>7000000</v>
      </c>
      <c r="AG3558">
        <v>8</v>
      </c>
      <c r="AH3558">
        <v>1</v>
      </c>
      <c r="AI3558">
        <v>80</v>
      </c>
      <c r="AK3558" s="1" t="e">
        <f t="shared" si="502"/>
        <v>#N/A</v>
      </c>
      <c r="AL3558" s="1" t="e">
        <f t="shared" si="496"/>
        <v>#N/A</v>
      </c>
      <c r="AM3558" s="1" t="e">
        <f t="shared" si="497"/>
        <v>#N/A</v>
      </c>
      <c r="AN3558" s="1" t="e">
        <f t="shared" si="498"/>
        <v>#N/A</v>
      </c>
      <c r="AO3558" s="1" t="e">
        <f t="shared" si="499"/>
        <v>#N/A</v>
      </c>
      <c r="AP3558" s="1" t="e">
        <f t="shared" si="500"/>
        <v>#N/A</v>
      </c>
      <c r="AQ3558" s="1" t="e">
        <f t="shared" si="501"/>
        <v>#N/A</v>
      </c>
    </row>
    <row r="3559" spans="27:43">
      <c r="AA3559">
        <v>3443</v>
      </c>
      <c r="AB3559" s="1">
        <v>29378</v>
      </c>
      <c r="AC3559" t="s">
        <v>3409</v>
      </c>
      <c r="AD3559" s="2">
        <v>5500000</v>
      </c>
      <c r="AE3559" s="2">
        <v>4865000</v>
      </c>
      <c r="AF3559" s="2">
        <v>4865000</v>
      </c>
      <c r="AG3559">
        <v>6</v>
      </c>
      <c r="AH3559">
        <v>6</v>
      </c>
      <c r="AI3559">
        <v>80</v>
      </c>
      <c r="AK3559" s="1" t="e">
        <f t="shared" si="502"/>
        <v>#N/A</v>
      </c>
      <c r="AL3559" s="1" t="e">
        <f t="shared" si="496"/>
        <v>#N/A</v>
      </c>
      <c r="AM3559" s="1" t="e">
        <f t="shared" si="497"/>
        <v>#N/A</v>
      </c>
      <c r="AN3559" s="1" t="e">
        <f t="shared" si="498"/>
        <v>#N/A</v>
      </c>
      <c r="AO3559" s="1" t="e">
        <f t="shared" si="499"/>
        <v>#N/A</v>
      </c>
      <c r="AP3559" s="1" t="e">
        <f t="shared" si="500"/>
        <v>#N/A</v>
      </c>
      <c r="AQ3559" s="1" t="e">
        <f t="shared" si="501"/>
        <v>#N/A</v>
      </c>
    </row>
    <row r="3560" spans="27:43">
      <c r="AA3560">
        <v>1080</v>
      </c>
      <c r="AB3560" s="1">
        <v>29544</v>
      </c>
      <c r="AC3560" t="s">
        <v>1073</v>
      </c>
      <c r="AD3560" s="2">
        <v>44000000</v>
      </c>
      <c r="AE3560" s="2">
        <v>3484331</v>
      </c>
      <c r="AF3560" s="2">
        <v>3484331</v>
      </c>
      <c r="AG3560">
        <v>11</v>
      </c>
      <c r="AH3560">
        <v>19</v>
      </c>
      <c r="AI3560">
        <v>80</v>
      </c>
      <c r="AK3560" s="1" t="str">
        <f t="shared" si="502"/>
        <v>R</v>
      </c>
      <c r="AL3560" s="1" t="str">
        <f t="shared" si="496"/>
        <v>219 min</v>
      </c>
      <c r="AM3560" s="1" t="str">
        <f t="shared" si="497"/>
        <v>Adventure, Drama, History</v>
      </c>
      <c r="AN3560" s="1" t="str">
        <f t="shared" si="498"/>
        <v>Michael Cimino</v>
      </c>
      <c r="AO3560" s="1" t="str">
        <f t="shared" si="499"/>
        <v>Michael Cimino</v>
      </c>
      <c r="AP3560" s="1" t="str">
        <f t="shared" si="500"/>
        <v>Kris Kristofferson, Christopher Walken, John Hurt, Sam Waterston</v>
      </c>
      <c r="AQ3560" s="1" t="str">
        <f t="shared" si="501"/>
        <v>UA</v>
      </c>
    </row>
    <row r="3561" spans="27:43">
      <c r="AA3561">
        <v>2189</v>
      </c>
      <c r="AB3561" s="1">
        <v>29221</v>
      </c>
      <c r="AC3561" t="s">
        <v>2173</v>
      </c>
      <c r="AD3561" s="2">
        <v>20000000</v>
      </c>
      <c r="AE3561" s="2">
        <v>2000000</v>
      </c>
      <c r="AF3561" s="2">
        <v>2000000</v>
      </c>
      <c r="AG3561">
        <v>1</v>
      </c>
      <c r="AH3561">
        <v>1</v>
      </c>
      <c r="AI3561">
        <v>80</v>
      </c>
      <c r="AK3561" s="1" t="e">
        <f t="shared" si="502"/>
        <v>#N/A</v>
      </c>
      <c r="AL3561" s="1" t="e">
        <f t="shared" si="496"/>
        <v>#N/A</v>
      </c>
      <c r="AM3561" s="1" t="e">
        <f t="shared" si="497"/>
        <v>#N/A</v>
      </c>
      <c r="AN3561" s="1" t="e">
        <f t="shared" si="498"/>
        <v>#N/A</v>
      </c>
      <c r="AO3561" s="1" t="e">
        <f t="shared" si="499"/>
        <v>#N/A</v>
      </c>
      <c r="AP3561" s="1" t="e">
        <f t="shared" si="500"/>
        <v>#N/A</v>
      </c>
      <c r="AQ3561" s="1" t="e">
        <f t="shared" si="501"/>
        <v>#N/A</v>
      </c>
    </row>
    <row r="3562" spans="27:43">
      <c r="AA3562">
        <v>1421</v>
      </c>
      <c r="AB3562" s="1">
        <v>29221</v>
      </c>
      <c r="AC3562" t="s">
        <v>1412</v>
      </c>
      <c r="AD3562" s="2">
        <v>35000000</v>
      </c>
      <c r="AE3562" s="2">
        <v>1500000</v>
      </c>
      <c r="AF3562" s="2">
        <v>1500000</v>
      </c>
      <c r="AG3562">
        <v>1</v>
      </c>
      <c r="AH3562">
        <v>1</v>
      </c>
      <c r="AI3562">
        <v>80</v>
      </c>
      <c r="AK3562" s="1" t="e">
        <f t="shared" si="502"/>
        <v>#N/A</v>
      </c>
      <c r="AL3562" s="1" t="e">
        <f t="shared" si="496"/>
        <v>#N/A</v>
      </c>
      <c r="AM3562" s="1" t="e">
        <f t="shared" si="497"/>
        <v>#N/A</v>
      </c>
      <c r="AN3562" s="1" t="e">
        <f t="shared" si="498"/>
        <v>#N/A</v>
      </c>
      <c r="AO3562" s="1" t="e">
        <f t="shared" si="499"/>
        <v>#N/A</v>
      </c>
      <c r="AP3562" s="1" t="e">
        <f t="shared" si="500"/>
        <v>#N/A</v>
      </c>
      <c r="AQ3562" s="1" t="e">
        <f t="shared" si="501"/>
        <v>#N/A</v>
      </c>
    </row>
    <row r="3563" spans="27:43">
      <c r="AA3563">
        <v>4549</v>
      </c>
      <c r="AB3563" s="1">
        <v>29351</v>
      </c>
      <c r="AC3563" t="s">
        <v>4489</v>
      </c>
      <c r="AD3563" s="2">
        <v>100000</v>
      </c>
      <c r="AE3563" s="2">
        <v>287000</v>
      </c>
      <c r="AF3563" s="2">
        <v>287000</v>
      </c>
      <c r="AG3563">
        <v>5</v>
      </c>
      <c r="AH3563">
        <v>10</v>
      </c>
      <c r="AI3563">
        <v>80</v>
      </c>
      <c r="AK3563" s="1" t="e">
        <f t="shared" si="502"/>
        <v>#N/A</v>
      </c>
      <c r="AL3563" s="1" t="e">
        <f t="shared" si="496"/>
        <v>#N/A</v>
      </c>
      <c r="AM3563" s="1" t="e">
        <f t="shared" si="497"/>
        <v>#N/A</v>
      </c>
      <c r="AN3563" s="1" t="e">
        <f t="shared" si="498"/>
        <v>#N/A</v>
      </c>
      <c r="AO3563" s="1" t="e">
        <f t="shared" si="499"/>
        <v>#N/A</v>
      </c>
      <c r="AP3563" s="1" t="e">
        <f t="shared" si="500"/>
        <v>#N/A</v>
      </c>
      <c r="AQ3563" s="1" t="e">
        <f t="shared" si="501"/>
        <v>#N/A</v>
      </c>
    </row>
    <row r="3564" spans="27:43">
      <c r="AA3564">
        <v>4413</v>
      </c>
      <c r="AB3564" s="1">
        <v>29357</v>
      </c>
      <c r="AC3564" t="s">
        <v>4360</v>
      </c>
      <c r="AD3564" s="2">
        <v>400000</v>
      </c>
      <c r="AE3564" s="2">
        <v>89134</v>
      </c>
      <c r="AF3564" s="2">
        <v>89134</v>
      </c>
      <c r="AG3564">
        <v>5</v>
      </c>
      <c r="AH3564">
        <v>16</v>
      </c>
      <c r="AI3564">
        <v>80</v>
      </c>
      <c r="AK3564" s="1" t="e">
        <f t="shared" si="502"/>
        <v>#N/A</v>
      </c>
      <c r="AL3564" s="1" t="e">
        <f t="shared" si="496"/>
        <v>#N/A</v>
      </c>
      <c r="AM3564" s="1" t="e">
        <f t="shared" si="497"/>
        <v>#N/A</v>
      </c>
      <c r="AN3564" s="1" t="e">
        <f t="shared" si="498"/>
        <v>#N/A</v>
      </c>
      <c r="AO3564" s="1" t="e">
        <f t="shared" si="499"/>
        <v>#N/A</v>
      </c>
      <c r="AP3564" s="1" t="e">
        <f t="shared" si="500"/>
        <v>#N/A</v>
      </c>
      <c r="AQ3564" s="1" t="e">
        <f t="shared" si="501"/>
        <v>#N/A</v>
      </c>
    </row>
    <row r="3565" spans="27:43">
      <c r="AA3565">
        <v>2029</v>
      </c>
      <c r="AB3565" s="1">
        <v>29749</v>
      </c>
      <c r="AC3565" t="s">
        <v>2015</v>
      </c>
      <c r="AD3565" s="2">
        <v>20000000</v>
      </c>
      <c r="AE3565" s="2">
        <v>248159971</v>
      </c>
      <c r="AF3565" s="2">
        <v>389925971</v>
      </c>
      <c r="AG3565">
        <v>6</v>
      </c>
      <c r="AH3565">
        <v>12</v>
      </c>
      <c r="AI3565">
        <v>81</v>
      </c>
      <c r="AK3565" s="1" t="str">
        <f t="shared" si="502"/>
        <v>PG</v>
      </c>
      <c r="AL3565" s="1" t="str">
        <f t="shared" si="496"/>
        <v>115 min</v>
      </c>
      <c r="AM3565" s="1" t="str">
        <f t="shared" si="497"/>
        <v>Action, Adventure</v>
      </c>
      <c r="AN3565" s="1" t="str">
        <f t="shared" si="498"/>
        <v>Steven Spielberg</v>
      </c>
      <c r="AO3565" s="1" t="str">
        <f t="shared" si="499"/>
        <v>Lawrence Kasdan (screenplay), George Lucas (story), Philip Kaufman (story)</v>
      </c>
      <c r="AP3565" s="1" t="str">
        <f t="shared" si="500"/>
        <v>Harrison Ford, Karen Allen, Paul Freeman, Ronald Lacey</v>
      </c>
      <c r="AQ3565" s="1" t="str">
        <f t="shared" si="501"/>
        <v>Par.</v>
      </c>
    </row>
    <row r="3566" spans="27:43">
      <c r="AA3566">
        <v>1660</v>
      </c>
      <c r="AB3566" s="1">
        <v>29763</v>
      </c>
      <c r="AC3566" t="s">
        <v>1649</v>
      </c>
      <c r="AD3566" s="2">
        <v>28000000</v>
      </c>
      <c r="AE3566" s="2">
        <v>54800000</v>
      </c>
      <c r="AF3566" s="2">
        <v>195300000</v>
      </c>
      <c r="AG3566">
        <v>6</v>
      </c>
      <c r="AH3566">
        <v>26</v>
      </c>
      <c r="AI3566">
        <v>81</v>
      </c>
      <c r="AK3566" s="1" t="str">
        <f t="shared" si="502"/>
        <v>PG</v>
      </c>
      <c r="AL3566" s="1" t="str">
        <f t="shared" si="496"/>
        <v>127 min</v>
      </c>
      <c r="AM3566" s="1" t="str">
        <f t="shared" si="497"/>
        <v>Action, Adventure, Crime</v>
      </c>
      <c r="AN3566" s="1" t="str">
        <f t="shared" si="498"/>
        <v>John Glen</v>
      </c>
      <c r="AO3566" s="1" t="str">
        <f t="shared" si="499"/>
        <v>Richard Maibaum (screenplay), Michael G. Wilson (screenplay)</v>
      </c>
      <c r="AP3566" s="1" t="str">
        <f t="shared" si="500"/>
        <v>Roger Moore, Carole Bouquet, Topol, Lynn-Holly Johnson</v>
      </c>
      <c r="AQ3566" s="1" t="str">
        <f t="shared" si="501"/>
        <v>MGM</v>
      </c>
    </row>
    <row r="3567" spans="27:43">
      <c r="AA3567">
        <v>838</v>
      </c>
      <c r="AB3567" s="1">
        <v>29756</v>
      </c>
      <c r="AC3567" t="s">
        <v>831</v>
      </c>
      <c r="AD3567" s="2">
        <v>54000000</v>
      </c>
      <c r="AE3567" s="2">
        <v>108185706</v>
      </c>
      <c r="AF3567" s="2">
        <v>108185706</v>
      </c>
      <c r="AG3567">
        <v>6</v>
      </c>
      <c r="AH3567">
        <v>19</v>
      </c>
      <c r="AI3567">
        <v>81</v>
      </c>
      <c r="AK3567" s="1" t="str">
        <f t="shared" si="502"/>
        <v>N/A</v>
      </c>
      <c r="AL3567" s="1" t="str">
        <f t="shared" si="496"/>
        <v>30 min</v>
      </c>
      <c r="AM3567" s="1" t="str">
        <f t="shared" si="497"/>
        <v>Family</v>
      </c>
      <c r="AN3567" s="1" t="str">
        <f t="shared" si="498"/>
        <v>Richard Guinea</v>
      </c>
      <c r="AO3567" s="1" t="str">
        <f t="shared" si="499"/>
        <v>N/A</v>
      </c>
      <c r="AP3567" s="1" t="str">
        <f t="shared" si="500"/>
        <v>Chris Kelly, Sarah Douglas, Margot Kidder, Christopher Reeve</v>
      </c>
      <c r="AQ3567" s="1" t="str">
        <f t="shared" si="501"/>
        <v>WB</v>
      </c>
    </row>
    <row r="3568" spans="27:43">
      <c r="AA3568">
        <v>2908</v>
      </c>
      <c r="AB3568" s="1">
        <v>29763</v>
      </c>
      <c r="AC3568" t="s">
        <v>2882</v>
      </c>
      <c r="AD3568" s="2">
        <v>10000000</v>
      </c>
      <c r="AE3568" s="2">
        <v>85300000</v>
      </c>
      <c r="AF3568" s="2">
        <v>85300000</v>
      </c>
      <c r="AG3568">
        <v>6</v>
      </c>
      <c r="AH3568">
        <v>26</v>
      </c>
      <c r="AI3568">
        <v>81</v>
      </c>
      <c r="AK3568" s="1" t="str">
        <f t="shared" si="502"/>
        <v>R</v>
      </c>
      <c r="AL3568" s="1" t="str">
        <f t="shared" si="496"/>
        <v>106 min</v>
      </c>
      <c r="AM3568" s="1" t="str">
        <f t="shared" si="497"/>
        <v>Comedy, War</v>
      </c>
      <c r="AN3568" s="1" t="str">
        <f t="shared" si="498"/>
        <v>Ivan Reitman</v>
      </c>
      <c r="AO3568" s="1" t="str">
        <f t="shared" si="499"/>
        <v>Len Blum, Daniel Goldberg, Harold Ramis</v>
      </c>
      <c r="AP3568" s="1" t="str">
        <f t="shared" si="500"/>
        <v>Bill Murray, Harold Ramis, Warren Oates, P.J. Soles</v>
      </c>
      <c r="AQ3568" s="1" t="str">
        <f t="shared" si="501"/>
        <v>Col.</v>
      </c>
    </row>
    <row r="3569" spans="27:43">
      <c r="AA3569">
        <v>3437</v>
      </c>
      <c r="AB3569" s="1">
        <v>29854</v>
      </c>
      <c r="AC3569" t="s">
        <v>3403</v>
      </c>
      <c r="AD3569" s="2">
        <v>5500000</v>
      </c>
      <c r="AE3569" s="2">
        <v>57159946</v>
      </c>
      <c r="AF3569" s="2">
        <v>57159946</v>
      </c>
      <c r="AG3569">
        <v>9</v>
      </c>
      <c r="AH3569">
        <v>25</v>
      </c>
      <c r="AI3569">
        <v>81</v>
      </c>
      <c r="AK3569" s="1" t="str">
        <f t="shared" si="502"/>
        <v>PG</v>
      </c>
      <c r="AL3569" s="1" t="str">
        <f t="shared" si="496"/>
        <v>124 min</v>
      </c>
      <c r="AM3569" s="1" t="str">
        <f t="shared" si="497"/>
        <v>Drama, History, Sport</v>
      </c>
      <c r="AN3569" s="1" t="str">
        <f t="shared" si="498"/>
        <v>Hugh Hudson</v>
      </c>
      <c r="AO3569" s="1" t="str">
        <f t="shared" si="499"/>
        <v>Colin Welland (original screenplay)</v>
      </c>
      <c r="AP3569" s="1" t="str">
        <f t="shared" si="500"/>
        <v>Nicholas Farrell, Nigel Havers, Ian Charleson, Ben Cross</v>
      </c>
      <c r="AQ3569" s="1" t="str">
        <f t="shared" si="501"/>
        <v>Col.</v>
      </c>
    </row>
    <row r="3570" spans="27:43">
      <c r="AA3570">
        <v>1435</v>
      </c>
      <c r="AB3570" s="1">
        <v>29924</v>
      </c>
      <c r="AC3570" t="s">
        <v>1426</v>
      </c>
      <c r="AD3570" s="2">
        <v>33500000</v>
      </c>
      <c r="AE3570" s="2">
        <v>50000000</v>
      </c>
      <c r="AF3570" s="2">
        <v>50000000</v>
      </c>
      <c r="AG3570">
        <v>12</v>
      </c>
      <c r="AH3570">
        <v>4</v>
      </c>
      <c r="AI3570">
        <v>81</v>
      </c>
      <c r="AK3570" s="1" t="str">
        <f t="shared" si="502"/>
        <v>R</v>
      </c>
      <c r="AL3570" s="1" t="str">
        <f t="shared" si="496"/>
        <v>195 min</v>
      </c>
      <c r="AM3570" s="1" t="str">
        <f t="shared" si="497"/>
        <v>Biography, Drama, History</v>
      </c>
      <c r="AN3570" s="1" t="str">
        <f t="shared" si="498"/>
        <v>Warren Beatty</v>
      </c>
      <c r="AO3570" s="1" t="str">
        <f t="shared" si="499"/>
        <v>Warren Beatty, Trevor Griffiths</v>
      </c>
      <c r="AP3570" s="1" t="str">
        <f t="shared" si="500"/>
        <v>Warren Beatty, Diane Keaton, Edward Herrmann, Jerzy Kosinski</v>
      </c>
      <c r="AQ3570" s="1" t="str">
        <f t="shared" si="501"/>
        <v>Par.</v>
      </c>
    </row>
    <row r="3571" spans="27:43">
      <c r="AA3571">
        <v>2502</v>
      </c>
      <c r="AB3571" s="1">
        <v>29749</v>
      </c>
      <c r="AC3571" t="s">
        <v>187</v>
      </c>
      <c r="AD3571" s="2">
        <v>15000000</v>
      </c>
      <c r="AE3571" s="2">
        <v>30000000</v>
      </c>
      <c r="AF3571" s="2">
        <v>44400000</v>
      </c>
      <c r="AG3571">
        <v>6</v>
      </c>
      <c r="AH3571">
        <v>12</v>
      </c>
      <c r="AI3571">
        <v>81</v>
      </c>
      <c r="AK3571" s="1" t="e">
        <f t="shared" si="502"/>
        <v>#N/A</v>
      </c>
      <c r="AL3571" s="1" t="e">
        <f t="shared" si="496"/>
        <v>#N/A</v>
      </c>
      <c r="AM3571" s="1" t="e">
        <f t="shared" si="497"/>
        <v>#N/A</v>
      </c>
      <c r="AN3571" s="1" t="e">
        <f t="shared" si="498"/>
        <v>#N/A</v>
      </c>
      <c r="AO3571" s="1" t="e">
        <f t="shared" si="499"/>
        <v>#N/A</v>
      </c>
      <c r="AP3571" s="1" t="e">
        <f t="shared" si="500"/>
        <v>#N/A</v>
      </c>
      <c r="AQ3571" s="1" t="e">
        <f t="shared" si="501"/>
        <v>#N/A</v>
      </c>
    </row>
    <row r="3572" spans="27:43">
      <c r="AA3572">
        <v>2800</v>
      </c>
      <c r="AB3572" s="1">
        <v>29665</v>
      </c>
      <c r="AC3572" t="s">
        <v>2776</v>
      </c>
      <c r="AD3572" s="2">
        <v>12000000</v>
      </c>
      <c r="AE3572" s="2">
        <v>12200000</v>
      </c>
      <c r="AF3572" s="2">
        <v>44200000</v>
      </c>
      <c r="AG3572">
        <v>3</v>
      </c>
      <c r="AH3572">
        <v>20</v>
      </c>
      <c r="AI3572">
        <v>81</v>
      </c>
      <c r="AK3572" s="1" t="str">
        <f t="shared" si="502"/>
        <v>R</v>
      </c>
      <c r="AL3572" s="1" t="str">
        <f t="shared" si="496"/>
        <v>122 min</v>
      </c>
      <c r="AM3572" s="1" t="str">
        <f t="shared" si="497"/>
        <v>Crime, Drama, Thriller</v>
      </c>
      <c r="AN3572" s="1" t="str">
        <f t="shared" si="498"/>
        <v>Bob Rafelson</v>
      </c>
      <c r="AO3572" s="1" t="str">
        <f t="shared" si="499"/>
        <v>James M. Cain (novel), David Mamet (screenplay)</v>
      </c>
      <c r="AP3572" s="1" t="str">
        <f t="shared" si="500"/>
        <v>Jack Nicholson, Jessica Lange, John Colicos, Michael Lerner</v>
      </c>
      <c r="AQ3572" s="1" t="str">
        <f t="shared" si="501"/>
        <v>Par.</v>
      </c>
    </row>
    <row r="3573" spans="27:43">
      <c r="AA3573">
        <v>3327</v>
      </c>
      <c r="AB3573" s="1">
        <v>29728</v>
      </c>
      <c r="AC3573" t="s">
        <v>3295</v>
      </c>
      <c r="AD3573" s="2">
        <v>6500000</v>
      </c>
      <c r="AE3573" s="2">
        <v>42488161</v>
      </c>
      <c r="AF3573" s="2">
        <v>42488161</v>
      </c>
      <c r="AG3573">
        <v>5</v>
      </c>
      <c r="AH3573">
        <v>22</v>
      </c>
      <c r="AI3573">
        <v>81</v>
      </c>
      <c r="AK3573" s="1" t="str">
        <f t="shared" si="502"/>
        <v>PG</v>
      </c>
      <c r="AL3573" s="1" t="str">
        <f t="shared" si="496"/>
        <v>107 min</v>
      </c>
      <c r="AM3573" s="1" t="str">
        <f t="shared" si="497"/>
        <v>Comedy, Drama</v>
      </c>
      <c r="AN3573" s="1" t="str">
        <f t="shared" si="498"/>
        <v>Alan Alda</v>
      </c>
      <c r="AO3573" s="1" t="str">
        <f t="shared" si="499"/>
        <v>Alan Alda</v>
      </c>
      <c r="AP3573" s="1" t="str">
        <f t="shared" si="500"/>
        <v>Alan Alda, Carol Burnett, Len Cariou, Sandy Dennis</v>
      </c>
      <c r="AQ3573" s="1" t="str">
        <f t="shared" si="501"/>
        <v>Uni.</v>
      </c>
    </row>
    <row r="3574" spans="27:43">
      <c r="AA3574">
        <v>2770</v>
      </c>
      <c r="AB3574" s="1">
        <v>29896</v>
      </c>
      <c r="AC3574" t="s">
        <v>2747</v>
      </c>
      <c r="AD3574" s="2">
        <v>12000000</v>
      </c>
      <c r="AE3574" s="2">
        <v>37400000</v>
      </c>
      <c r="AF3574" s="2">
        <v>37400000</v>
      </c>
      <c r="AG3574">
        <v>11</v>
      </c>
      <c r="AH3574">
        <v>6</v>
      </c>
      <c r="AI3574">
        <v>81</v>
      </c>
      <c r="AK3574" s="1" t="str">
        <f t="shared" si="502"/>
        <v>PG</v>
      </c>
      <c r="AL3574" s="1" t="str">
        <f t="shared" si="496"/>
        <v>110 min</v>
      </c>
      <c r="AM3574" s="1" t="str">
        <f t="shared" si="497"/>
        <v>Adventure, Comedy, Fantasy</v>
      </c>
      <c r="AN3574" s="1" t="str">
        <f t="shared" si="498"/>
        <v>Terry Gilliam</v>
      </c>
      <c r="AO3574" s="1" t="str">
        <f t="shared" si="499"/>
        <v>Michael Palin, Terry Gilliam</v>
      </c>
      <c r="AP3574" s="1" t="str">
        <f t="shared" si="500"/>
        <v>John Cleese, Sean Connery, Shelley Duvall, Katherine Helmond</v>
      </c>
      <c r="AQ3574" s="1" t="str">
        <f t="shared" si="501"/>
        <v>Emb</v>
      </c>
    </row>
    <row r="3575" spans="27:43">
      <c r="AA3575">
        <v>2616</v>
      </c>
      <c r="AB3575" s="1">
        <v>29929</v>
      </c>
      <c r="AC3575" t="s">
        <v>2597</v>
      </c>
      <c r="AD3575" s="2">
        <v>14000000</v>
      </c>
      <c r="AE3575" s="2">
        <v>35856053</v>
      </c>
      <c r="AF3575" s="2">
        <v>35856053</v>
      </c>
      <c r="AG3575">
        <v>12</v>
      </c>
      <c r="AH3575">
        <v>9</v>
      </c>
      <c r="AI3575">
        <v>81</v>
      </c>
      <c r="AK3575" s="1" t="str">
        <f t="shared" si="502"/>
        <v>PG</v>
      </c>
      <c r="AL3575" s="1" t="str">
        <f t="shared" si="496"/>
        <v>126 min</v>
      </c>
      <c r="AM3575" s="1" t="str">
        <f t="shared" si="497"/>
        <v>Drama</v>
      </c>
      <c r="AN3575" s="1" t="str">
        <f t="shared" si="498"/>
        <v>Harold Becker</v>
      </c>
      <c r="AO3575" s="1" t="str">
        <f t="shared" si="499"/>
        <v>Darryl Ponicsan (screenplay), Robert Mark Kamen (screenplay), James Lineberger (adaptation), Devery Freeman (novel)</v>
      </c>
      <c r="AP3575" s="1" t="str">
        <f t="shared" si="500"/>
        <v>George C. Scott, Timothy Hutton, Ronny Cox, Sean Penn</v>
      </c>
      <c r="AQ3575" s="1" t="str">
        <f t="shared" si="501"/>
        <v>Fox</v>
      </c>
    </row>
    <row r="3576" spans="27:43">
      <c r="AA3576">
        <v>2864</v>
      </c>
      <c r="AB3576" s="1">
        <v>29749</v>
      </c>
      <c r="AC3576" t="s">
        <v>2838</v>
      </c>
      <c r="AD3576" s="2">
        <v>11000000</v>
      </c>
      <c r="AE3576" s="2">
        <v>31672000</v>
      </c>
      <c r="AF3576" s="2">
        <v>31672000</v>
      </c>
      <c r="AG3576">
        <v>6</v>
      </c>
      <c r="AH3576">
        <v>12</v>
      </c>
      <c r="AI3576">
        <v>81</v>
      </c>
      <c r="AK3576" s="1" t="e">
        <f t="shared" si="502"/>
        <v>#N/A</v>
      </c>
      <c r="AL3576" s="1" t="e">
        <f t="shared" si="496"/>
        <v>#N/A</v>
      </c>
      <c r="AM3576" s="1" t="e">
        <f t="shared" si="497"/>
        <v>#N/A</v>
      </c>
      <c r="AN3576" s="1" t="e">
        <f t="shared" si="498"/>
        <v>#N/A</v>
      </c>
      <c r="AO3576" s="1" t="e">
        <f t="shared" si="499"/>
        <v>#N/A</v>
      </c>
      <c r="AP3576" s="1" t="e">
        <f t="shared" si="500"/>
        <v>#N/A</v>
      </c>
      <c r="AQ3576" s="1" t="e">
        <f t="shared" si="501"/>
        <v>#N/A</v>
      </c>
    </row>
    <row r="3577" spans="27:43">
      <c r="AA3577">
        <v>3895</v>
      </c>
      <c r="AB3577" s="1">
        <v>29889</v>
      </c>
      <c r="AC3577" t="s">
        <v>3852</v>
      </c>
      <c r="AD3577" s="2">
        <v>2500000</v>
      </c>
      <c r="AE3577" s="2">
        <v>25533818</v>
      </c>
      <c r="AF3577" s="2">
        <v>25533818</v>
      </c>
      <c r="AG3577">
        <v>10</v>
      </c>
      <c r="AH3577">
        <v>30</v>
      </c>
      <c r="AI3577">
        <v>81</v>
      </c>
      <c r="AK3577" s="1" t="str">
        <f t="shared" si="502"/>
        <v>R</v>
      </c>
      <c r="AL3577" s="1" t="str">
        <f t="shared" si="496"/>
        <v>92 min</v>
      </c>
      <c r="AM3577" s="1" t="str">
        <f t="shared" si="497"/>
        <v>Horror, Thriller</v>
      </c>
      <c r="AN3577" s="1" t="str">
        <f t="shared" si="498"/>
        <v>Rick Rosenthal</v>
      </c>
      <c r="AO3577" s="1" t="str">
        <f t="shared" si="499"/>
        <v>John Carpenter, Debra Hill</v>
      </c>
      <c r="AP3577" s="1" t="str">
        <f t="shared" si="500"/>
        <v>Jamie Lee Curtis, Donald Pleasence, Charles Cyphers, Jeffrey Kramer</v>
      </c>
      <c r="AQ3577" s="1" t="str">
        <f t="shared" si="501"/>
        <v>Uni.</v>
      </c>
    </row>
    <row r="3578" spans="27:43">
      <c r="AA3578">
        <v>3361</v>
      </c>
      <c r="AB3578" s="1">
        <v>29777</v>
      </c>
      <c r="AC3578" t="s">
        <v>3328</v>
      </c>
      <c r="AD3578" s="2">
        <v>6000000</v>
      </c>
      <c r="AE3578" s="2">
        <v>25244700</v>
      </c>
      <c r="AF3578" s="2">
        <v>25244700</v>
      </c>
      <c r="AG3578">
        <v>7</v>
      </c>
      <c r="AH3578">
        <v>10</v>
      </c>
      <c r="AI3578">
        <v>81</v>
      </c>
      <c r="AK3578" s="1" t="str">
        <f t="shared" si="502"/>
        <v>R</v>
      </c>
      <c r="AL3578" s="1" t="str">
        <f t="shared" si="496"/>
        <v>99 min</v>
      </c>
      <c r="AM3578" s="1" t="str">
        <f t="shared" si="497"/>
        <v>Action, Sci-Fi</v>
      </c>
      <c r="AN3578" s="1" t="str">
        <f t="shared" si="498"/>
        <v>John Carpenter</v>
      </c>
      <c r="AO3578" s="1" t="str">
        <f t="shared" si="499"/>
        <v>John Carpenter, Nick Castle</v>
      </c>
      <c r="AP3578" s="1" t="str">
        <f t="shared" si="500"/>
        <v>Kurt Russell, Lee Van Cleef, Ernest Borgnine, Donald Pleasence</v>
      </c>
      <c r="AQ3578" s="1" t="str">
        <f t="shared" si="501"/>
        <v>Emb</v>
      </c>
    </row>
    <row r="3579" spans="27:43">
      <c r="AA3579">
        <v>3492</v>
      </c>
      <c r="AB3579" s="1">
        <v>29847</v>
      </c>
      <c r="AC3579" t="s">
        <v>3458</v>
      </c>
      <c r="AD3579" s="2">
        <v>5000000</v>
      </c>
      <c r="AE3579" s="2">
        <v>19032000</v>
      </c>
      <c r="AF3579" s="2">
        <v>25032000</v>
      </c>
      <c r="AG3579">
        <v>9</v>
      </c>
      <c r="AH3579">
        <v>18</v>
      </c>
      <c r="AI3579">
        <v>81</v>
      </c>
      <c r="AK3579" s="1" t="str">
        <f t="shared" si="502"/>
        <v>R</v>
      </c>
      <c r="AL3579" s="1" t="str">
        <f t="shared" si="496"/>
        <v>129 min</v>
      </c>
      <c r="AM3579" s="1" t="str">
        <f t="shared" si="497"/>
        <v>Biography, Drama</v>
      </c>
      <c r="AN3579" s="1" t="str">
        <f t="shared" si="498"/>
        <v>Frank Perry</v>
      </c>
      <c r="AO3579" s="1" t="str">
        <f t="shared" si="499"/>
        <v>Christina Crawford (book), Frank Yablans (screenplay), Frank Perry (screenplay), Tracy Hotchner (screenplay), Robert Getchell (screenplay)</v>
      </c>
      <c r="AP3579" s="1" t="str">
        <f t="shared" si="500"/>
        <v>Faye Dunaway, Diana Scarwid, Steve Forrest, Howard Da Silva</v>
      </c>
      <c r="AQ3579" s="1" t="str">
        <f t="shared" si="501"/>
        <v>Par.</v>
      </c>
    </row>
    <row r="3580" spans="27:43">
      <c r="AA3580">
        <v>3164</v>
      </c>
      <c r="AB3580" s="1">
        <v>29945</v>
      </c>
      <c r="AC3580" t="s">
        <v>3135</v>
      </c>
      <c r="AD3580" s="2">
        <v>8000000</v>
      </c>
      <c r="AE3580" s="2">
        <v>24474312</v>
      </c>
      <c r="AF3580" s="2">
        <v>24474312</v>
      </c>
      <c r="AG3580">
        <v>12</v>
      </c>
      <c r="AH3580">
        <v>25</v>
      </c>
      <c r="AI3580">
        <v>81</v>
      </c>
      <c r="AK3580" s="1" t="str">
        <f t="shared" si="502"/>
        <v>PG</v>
      </c>
      <c r="AL3580" s="1" t="str">
        <f t="shared" si="496"/>
        <v>89 min</v>
      </c>
      <c r="AM3580" s="1" t="str">
        <f t="shared" si="497"/>
        <v>Comedy, Fantasy</v>
      </c>
      <c r="AN3580" s="1" t="str">
        <f t="shared" si="498"/>
        <v>Ken Shapiro</v>
      </c>
      <c r="AO3580" s="1" t="str">
        <f t="shared" si="499"/>
        <v>Ken Shapiro, Tom Sherohman, Arthur Sellers</v>
      </c>
      <c r="AP3580" s="1" t="str">
        <f t="shared" si="500"/>
        <v>Chevy Chase, Patti D'Arbanville, Dabney Coleman, Mary Kay Place</v>
      </c>
      <c r="AQ3580" s="1" t="str">
        <f t="shared" si="501"/>
        <v>Fox</v>
      </c>
    </row>
    <row r="3581" spans="27:43">
      <c r="AA3581">
        <v>4455</v>
      </c>
      <c r="AB3581" s="1">
        <v>29707</v>
      </c>
      <c r="AC3581" t="s">
        <v>4401</v>
      </c>
      <c r="AD3581" s="2">
        <v>250000</v>
      </c>
      <c r="AE3581" s="2">
        <v>23894000</v>
      </c>
      <c r="AF3581" s="2">
        <v>23894000</v>
      </c>
      <c r="AG3581">
        <v>5</v>
      </c>
      <c r="AH3581">
        <v>1</v>
      </c>
      <c r="AI3581">
        <v>81</v>
      </c>
      <c r="AK3581" s="1" t="e">
        <f t="shared" si="502"/>
        <v>#N/A</v>
      </c>
      <c r="AL3581" s="1" t="e">
        <f t="shared" si="496"/>
        <v>#N/A</v>
      </c>
      <c r="AM3581" s="1" t="e">
        <f t="shared" si="497"/>
        <v>#N/A</v>
      </c>
      <c r="AN3581" s="1" t="e">
        <f t="shared" si="498"/>
        <v>#N/A</v>
      </c>
      <c r="AO3581" s="1" t="e">
        <f t="shared" si="499"/>
        <v>#N/A</v>
      </c>
      <c r="AP3581" s="1" t="e">
        <f t="shared" si="500"/>
        <v>#N/A</v>
      </c>
      <c r="AQ3581" s="1" t="e">
        <f t="shared" si="501"/>
        <v>#N/A</v>
      </c>
    </row>
    <row r="3582" spans="27:43">
      <c r="AA3582">
        <v>4143</v>
      </c>
      <c r="AB3582" s="1">
        <v>29706</v>
      </c>
      <c r="AC3582" t="s">
        <v>4095</v>
      </c>
      <c r="AD3582" s="2">
        <v>1250000</v>
      </c>
      <c r="AE3582" s="2">
        <v>21722776</v>
      </c>
      <c r="AF3582" s="2">
        <v>21722776</v>
      </c>
      <c r="AG3582">
        <v>4</v>
      </c>
      <c r="AH3582">
        <v>30</v>
      </c>
      <c r="AI3582">
        <v>81</v>
      </c>
      <c r="AK3582" s="1" t="str">
        <f t="shared" si="502"/>
        <v>R</v>
      </c>
      <c r="AL3582" s="1" t="str">
        <f t="shared" si="496"/>
        <v>87 min</v>
      </c>
      <c r="AM3582" s="1" t="str">
        <f t="shared" si="497"/>
        <v>Horror, Mystery, Thriller</v>
      </c>
      <c r="AN3582" s="1" t="str">
        <f t="shared" si="498"/>
        <v>Steve Miner</v>
      </c>
      <c r="AO3582" s="1" t="str">
        <f t="shared" si="499"/>
        <v>Ron Kurz, Victor Miller (characters)</v>
      </c>
      <c r="AP3582" s="1" t="str">
        <f t="shared" si="500"/>
        <v>Amy Steel, John Furey, Adrienne King, Kirsten Baker</v>
      </c>
      <c r="AQ3582" s="1" t="str">
        <f t="shared" si="501"/>
        <v>Par.</v>
      </c>
    </row>
    <row r="3583" spans="27:43">
      <c r="AA3583">
        <v>3499</v>
      </c>
      <c r="AB3583" s="1">
        <v>29686</v>
      </c>
      <c r="AC3583" t="s">
        <v>3465</v>
      </c>
      <c r="AD3583" s="2">
        <v>5000000</v>
      </c>
      <c r="AE3583" s="2">
        <v>14600000</v>
      </c>
      <c r="AF3583" s="2">
        <v>19600000</v>
      </c>
      <c r="AG3583">
        <v>4</v>
      </c>
      <c r="AH3583">
        <v>10</v>
      </c>
      <c r="AI3583">
        <v>81</v>
      </c>
      <c r="AK3583" s="1" t="str">
        <f t="shared" si="502"/>
        <v>R</v>
      </c>
      <c r="AL3583" s="1" t="str">
        <f t="shared" si="496"/>
        <v>99 min</v>
      </c>
      <c r="AM3583" s="1" t="str">
        <f t="shared" si="497"/>
        <v>Action, Crime, Thriller</v>
      </c>
      <c r="AN3583" s="1" t="str">
        <f t="shared" si="498"/>
        <v>Bruce Malmuth, Gary Nelson</v>
      </c>
      <c r="AO3583" s="1" t="str">
        <f t="shared" si="499"/>
        <v>David Shaber (screenplay), David Shaber (story), Paul Sylbert (story)</v>
      </c>
      <c r="AP3583" s="1" t="str">
        <f t="shared" si="500"/>
        <v>Sylvester Stallone, Billy Dee Williams, Lindsay Wagner, Persis Khambatta</v>
      </c>
      <c r="AQ3583" s="1" t="str">
        <f t="shared" si="501"/>
        <v>Uni.</v>
      </c>
    </row>
    <row r="3584" spans="27:43">
      <c r="AA3584">
        <v>3073</v>
      </c>
      <c r="AB3584" s="1">
        <v>29805</v>
      </c>
      <c r="AC3584" t="s">
        <v>3046</v>
      </c>
      <c r="AD3584" s="2">
        <v>9300000</v>
      </c>
      <c r="AE3584" s="2">
        <v>19571091</v>
      </c>
      <c r="AF3584" s="2">
        <v>19571091</v>
      </c>
      <c r="AG3584">
        <v>8</v>
      </c>
      <c r="AH3584">
        <v>7</v>
      </c>
      <c r="AI3584">
        <v>81</v>
      </c>
      <c r="AK3584" s="1" t="e">
        <f t="shared" si="502"/>
        <v>#N/A</v>
      </c>
      <c r="AL3584" s="1" t="e">
        <f t="shared" si="496"/>
        <v>#N/A</v>
      </c>
      <c r="AM3584" s="1" t="e">
        <f t="shared" si="497"/>
        <v>#N/A</v>
      </c>
      <c r="AN3584" s="1" t="e">
        <f t="shared" si="498"/>
        <v>#N/A</v>
      </c>
      <c r="AO3584" s="1" t="e">
        <f t="shared" si="499"/>
        <v>#N/A</v>
      </c>
      <c r="AP3584" s="1" t="e">
        <f t="shared" si="500"/>
        <v>#N/A</v>
      </c>
      <c r="AQ3584" s="1" t="e">
        <f t="shared" si="501"/>
        <v>#N/A</v>
      </c>
    </row>
    <row r="3585" spans="27:43">
      <c r="AA3585">
        <v>2118</v>
      </c>
      <c r="AB3585" s="1">
        <v>29798</v>
      </c>
      <c r="AC3585" t="s">
        <v>2104</v>
      </c>
      <c r="AD3585" s="2">
        <v>20000000</v>
      </c>
      <c r="AE3585" s="2">
        <v>18826490</v>
      </c>
      <c r="AF3585" s="2">
        <v>18826490</v>
      </c>
      <c r="AG3585">
        <v>7</v>
      </c>
      <c r="AH3585">
        <v>31</v>
      </c>
      <c r="AI3585">
        <v>81</v>
      </c>
      <c r="AK3585" s="1" t="str">
        <f t="shared" si="502"/>
        <v>PG</v>
      </c>
      <c r="AL3585" s="1" t="str">
        <f t="shared" si="496"/>
        <v>98 min</v>
      </c>
      <c r="AM3585" s="1" t="str">
        <f t="shared" si="497"/>
        <v>Comedy</v>
      </c>
      <c r="AN3585" s="1" t="str">
        <f t="shared" si="498"/>
        <v>Steve Rash</v>
      </c>
      <c r="AO3585" s="1" t="str">
        <f t="shared" si="499"/>
        <v>Fred Bauer (story), Pat Bradley (story), Pat McCormick (screenplay), Harry Hurwitz (screenplay), Martin Smith (screenplay), Pat Bradley (screenplay), Fred Bauer (screenplay)</v>
      </c>
      <c r="AP3585" s="1" t="str">
        <f t="shared" si="500"/>
        <v>Chevy Chase, Carrie Fisher, Eve Arden, Joseph Maher</v>
      </c>
      <c r="AQ3585" s="1" t="str">
        <f t="shared" si="501"/>
        <v>WB</v>
      </c>
    </row>
    <row r="3586" spans="27:43">
      <c r="AA3586">
        <v>4196</v>
      </c>
      <c r="AB3586" s="1">
        <v>29686</v>
      </c>
      <c r="AC3586" t="s">
        <v>4146</v>
      </c>
      <c r="AD3586" s="2">
        <v>1000000</v>
      </c>
      <c r="AE3586" s="2">
        <v>17985000</v>
      </c>
      <c r="AF3586" s="2">
        <v>17985000</v>
      </c>
      <c r="AG3586">
        <v>4</v>
      </c>
      <c r="AH3586">
        <v>10</v>
      </c>
      <c r="AI3586">
        <v>81</v>
      </c>
      <c r="AK3586" s="1" t="str">
        <f t="shared" si="502"/>
        <v>R</v>
      </c>
      <c r="AL3586" s="1" t="str">
        <f t="shared" si="496"/>
        <v>91 min</v>
      </c>
      <c r="AM3586" s="1" t="str">
        <f t="shared" si="497"/>
        <v>Horror</v>
      </c>
      <c r="AN3586" s="1" t="str">
        <f t="shared" si="498"/>
        <v>Joe Dante</v>
      </c>
      <c r="AO3586" s="1" t="str">
        <f t="shared" si="499"/>
        <v>Gary Brandner (novel), John Sayles (screenplay), Terence H. Winkless (screenplay)</v>
      </c>
      <c r="AP3586" s="1" t="str">
        <f t="shared" si="500"/>
        <v>Dee Wallace, Patrick Macnee, Dennis Dugan, Christopher Stone</v>
      </c>
      <c r="AQ3586" s="1" t="str">
        <f t="shared" si="501"/>
        <v>Emb</v>
      </c>
    </row>
    <row r="3587" spans="27:43">
      <c r="AA3587">
        <v>2298</v>
      </c>
      <c r="AB3587" s="1">
        <v>29791</v>
      </c>
      <c r="AC3587" t="s">
        <v>2282</v>
      </c>
      <c r="AD3587" s="2">
        <v>18000000</v>
      </c>
      <c r="AE3587" s="2">
        <v>13747234</v>
      </c>
      <c r="AF3587" s="2">
        <v>13747234</v>
      </c>
      <c r="AG3587">
        <v>7</v>
      </c>
      <c r="AH3587">
        <v>24</v>
      </c>
      <c r="AI3587">
        <v>81</v>
      </c>
      <c r="AK3587" s="1" t="str">
        <f t="shared" si="502"/>
        <v>R</v>
      </c>
      <c r="AL3587" s="1" t="str">
        <f t="shared" ref="AL3587:AL3650" si="503">VLOOKUP($AC3587,$B$2:$R$10000,12,FALSE)</f>
        <v>107 min</v>
      </c>
      <c r="AM3587" s="1" t="str">
        <f t="shared" ref="AM3587:AM3650" si="504">VLOOKUP($AC3587,$B$2:$R$10000,13,FALSE)</f>
        <v>Mystery, Thriller</v>
      </c>
      <c r="AN3587" s="1" t="str">
        <f t="shared" ref="AN3587:AN3650" si="505">VLOOKUP($AC3587,$B$2:$R$10000,14,FALSE)</f>
        <v>Brian De Palma</v>
      </c>
      <c r="AO3587" s="1" t="str">
        <f t="shared" ref="AO3587:AO3650" si="506">VLOOKUP($AC3587,$B$2:$R$10000,15,FALSE)</f>
        <v>Brian De Palma</v>
      </c>
      <c r="AP3587" s="1" t="str">
        <f t="shared" ref="AP3587:AP3650" si="507">VLOOKUP($AC3587,$B$2:$R$10000,16,FALSE)</f>
        <v>John Travolta, Nancy Allen, John Lithgow, Dennis Franz</v>
      </c>
      <c r="AQ3587" s="1" t="str">
        <f t="shared" si="501"/>
        <v>Film</v>
      </c>
    </row>
    <row r="3588" spans="27:43">
      <c r="AA3588">
        <v>2300</v>
      </c>
      <c r="AB3588" s="1">
        <v>29728</v>
      </c>
      <c r="AC3588" t="s">
        <v>2284</v>
      </c>
      <c r="AD3588" s="2">
        <v>18000000</v>
      </c>
      <c r="AE3588" s="2">
        <v>13400000</v>
      </c>
      <c r="AF3588" s="2">
        <v>13400000</v>
      </c>
      <c r="AG3588">
        <v>5</v>
      </c>
      <c r="AH3588">
        <v>22</v>
      </c>
      <c r="AI3588">
        <v>81</v>
      </c>
      <c r="AK3588" s="1" t="str">
        <f t="shared" si="502"/>
        <v>PG</v>
      </c>
      <c r="AL3588" s="1" t="str">
        <f t="shared" si="503"/>
        <v>98 min</v>
      </c>
      <c r="AM3588" s="1" t="str">
        <f t="shared" si="504"/>
        <v>Action, Adventure, Western</v>
      </c>
      <c r="AN3588" s="1" t="str">
        <f t="shared" si="505"/>
        <v>William A. Fraker</v>
      </c>
      <c r="AO3588" s="1" t="str">
        <f t="shared" si="506"/>
        <v>Ivan Goff (screenplay), Ben Roberts (screenplay), Michael Kane (screenplay), William Roberts (screenplay), Gerald B. Derloshon (adaptation), George W. Trendle (characters), Fran Striker (characters)</v>
      </c>
      <c r="AP3588" s="1" t="str">
        <f t="shared" si="507"/>
        <v>Klinton Spilsbury, Michael Horse, Christopher Lloyd, Matt Clark</v>
      </c>
      <c r="AQ3588" s="1" t="str">
        <f t="shared" si="501"/>
        <v>Uni.</v>
      </c>
    </row>
    <row r="3589" spans="27:43">
      <c r="AA3589">
        <v>3005</v>
      </c>
      <c r="AB3589" s="1">
        <v>29628</v>
      </c>
      <c r="AC3589" t="s">
        <v>2979</v>
      </c>
      <c r="AD3589" s="2">
        <v>10000000</v>
      </c>
      <c r="AE3589" s="2">
        <v>2000000</v>
      </c>
      <c r="AF3589" s="2">
        <v>11400000</v>
      </c>
      <c r="AG3589">
        <v>2</v>
      </c>
      <c r="AH3589">
        <v>11</v>
      </c>
      <c r="AI3589">
        <v>81</v>
      </c>
      <c r="AK3589" s="1" t="str">
        <f t="shared" si="502"/>
        <v>PG</v>
      </c>
      <c r="AL3589" s="1" t="str">
        <f t="shared" si="503"/>
        <v>118 min</v>
      </c>
      <c r="AM3589" s="1" t="str">
        <f t="shared" si="504"/>
        <v>Adventure, Mystery, Thriller</v>
      </c>
      <c r="AN3589" s="1" t="str">
        <f t="shared" si="505"/>
        <v>Franklin J. Schaffner</v>
      </c>
      <c r="AO3589" s="1" t="str">
        <f t="shared" si="506"/>
        <v>John Byrum (screenplay), Robin Cook (novel)</v>
      </c>
      <c r="AP3589" s="1" t="str">
        <f t="shared" si="507"/>
        <v>Lesley-Anne Down, Frank Langella, Maurice Ronet, John Gielgud</v>
      </c>
      <c r="AQ3589" s="1" t="str">
        <f t="shared" ref="AQ3589:AQ3652" si="508">VLOOKUP($AC3589,$B$2:$R$10000,2,FALSE)</f>
        <v>WB</v>
      </c>
    </row>
    <row r="3590" spans="27:43">
      <c r="AA3590">
        <v>2308</v>
      </c>
      <c r="AB3590" s="1">
        <v>29763</v>
      </c>
      <c r="AC3590" t="s">
        <v>2292</v>
      </c>
      <c r="AD3590" s="2">
        <v>18000000</v>
      </c>
      <c r="AE3590" s="2">
        <v>6000000</v>
      </c>
      <c r="AF3590" s="2">
        <v>6000000</v>
      </c>
      <c r="AG3590">
        <v>6</v>
      </c>
      <c r="AH3590">
        <v>26</v>
      </c>
      <c r="AI3590">
        <v>81</v>
      </c>
      <c r="AK3590" s="1" t="str">
        <f t="shared" si="502"/>
        <v>PG</v>
      </c>
      <c r="AL3590" s="1" t="str">
        <f t="shared" si="503"/>
        <v>109 min</v>
      </c>
      <c r="AM3590" s="1" t="str">
        <f t="shared" si="504"/>
        <v>Action, Adventure, Fantasy</v>
      </c>
      <c r="AN3590" s="1" t="str">
        <f t="shared" si="505"/>
        <v>Matthew Robbins</v>
      </c>
      <c r="AO3590" s="1" t="str">
        <f t="shared" si="506"/>
        <v>Hal Barwood, Matthew Robbins</v>
      </c>
      <c r="AP3590" s="1" t="str">
        <f t="shared" si="507"/>
        <v>Peter MacNicol, Caitlin Clarke, Ralph Richardson, John Hallam</v>
      </c>
      <c r="AQ3590" s="1" t="str">
        <f t="shared" si="508"/>
        <v>Par.</v>
      </c>
    </row>
    <row r="3591" spans="27:43">
      <c r="AA3591">
        <v>2991</v>
      </c>
      <c r="AB3591" s="1">
        <v>29938</v>
      </c>
      <c r="AC3591" t="s">
        <v>2965</v>
      </c>
      <c r="AD3591" s="2">
        <v>10000000</v>
      </c>
      <c r="AE3591" s="2">
        <v>6000000</v>
      </c>
      <c r="AF3591" s="2">
        <v>6000000</v>
      </c>
      <c r="AG3591">
        <v>12</v>
      </c>
      <c r="AH3591">
        <v>18</v>
      </c>
      <c r="AI3591">
        <v>81</v>
      </c>
      <c r="AK3591" s="1" t="str">
        <f t="shared" si="502"/>
        <v>PG</v>
      </c>
      <c r="AL3591" s="1" t="str">
        <f t="shared" si="503"/>
        <v>79 min</v>
      </c>
      <c r="AM3591" s="1" t="str">
        <f t="shared" si="504"/>
        <v>Sci-Fi, Comedy</v>
      </c>
      <c r="AN3591" s="1" t="str">
        <f t="shared" si="505"/>
        <v>Allan Arkush</v>
      </c>
      <c r="AO3591" s="1" t="str">
        <f t="shared" si="506"/>
        <v>John Hill</v>
      </c>
      <c r="AP3591" s="1" t="str">
        <f t="shared" si="507"/>
        <v>Andy Kaufman, Bernadette Peters, Randy Quaid, Kenneth McMillan</v>
      </c>
      <c r="AQ3591" s="1" t="str">
        <f t="shared" si="508"/>
        <v>Uni.</v>
      </c>
    </row>
    <row r="3592" spans="27:43">
      <c r="AA3592">
        <v>3811</v>
      </c>
      <c r="AB3592" s="1">
        <v>29826</v>
      </c>
      <c r="AC3592" t="s">
        <v>3771</v>
      </c>
      <c r="AD3592" s="2">
        <v>3000000</v>
      </c>
      <c r="AE3592" s="2">
        <v>5732587</v>
      </c>
      <c r="AF3592" s="2">
        <v>5732587</v>
      </c>
      <c r="AG3592">
        <v>8</v>
      </c>
      <c r="AH3592">
        <v>28</v>
      </c>
      <c r="AI3592">
        <v>81</v>
      </c>
      <c r="AK3592" s="1" t="str">
        <f t="shared" si="502"/>
        <v>PG</v>
      </c>
      <c r="AL3592" s="1" t="str">
        <f t="shared" si="503"/>
        <v>110 min</v>
      </c>
      <c r="AM3592" s="1" t="str">
        <f t="shared" si="504"/>
        <v>Adventure, Drama, History</v>
      </c>
      <c r="AN3592" s="1" t="str">
        <f t="shared" si="505"/>
        <v>Peter Weir</v>
      </c>
      <c r="AO3592" s="1" t="str">
        <f t="shared" si="506"/>
        <v>Peter Weir (story), David Williamson (screenplay)</v>
      </c>
      <c r="AP3592" s="1" t="str">
        <f t="shared" si="507"/>
        <v>Mark Lee, Bill Kerr, Harold Hopkins, Charles Lathalu Yunipingu</v>
      </c>
      <c r="AQ3592" s="1" t="str">
        <f t="shared" si="508"/>
        <v>Par.</v>
      </c>
    </row>
    <row r="3593" spans="27:43">
      <c r="AA3593">
        <v>2822</v>
      </c>
      <c r="AB3593" s="1">
        <v>29903</v>
      </c>
      <c r="AC3593" t="s">
        <v>2797</v>
      </c>
      <c r="AD3593" s="2">
        <v>12000000</v>
      </c>
      <c r="AE3593" s="2">
        <v>2104164</v>
      </c>
      <c r="AF3593" s="2">
        <v>2104164</v>
      </c>
      <c r="AG3593">
        <v>11</v>
      </c>
      <c r="AH3593">
        <v>13</v>
      </c>
      <c r="AI3593">
        <v>81</v>
      </c>
      <c r="AK3593" s="1" t="str">
        <f t="shared" si="502"/>
        <v>PG</v>
      </c>
      <c r="AL3593" s="1" t="str">
        <f t="shared" si="503"/>
        <v>100 min</v>
      </c>
      <c r="AM3593" s="1" t="str">
        <f t="shared" si="504"/>
        <v>Adventure, Crime, Thriller</v>
      </c>
      <c r="AN3593" s="1" t="str">
        <f t="shared" si="505"/>
        <v>Roger Spottiswoode, Buzz Kulik</v>
      </c>
      <c r="AO3593" s="1" t="str">
        <f t="shared" si="506"/>
        <v>J.D. Reed (book), Jeffrey Alan Fiskin (screenplay)</v>
      </c>
      <c r="AP3593" s="1" t="str">
        <f t="shared" si="507"/>
        <v>Robert Duvall, Treat Williams, Kathryn Harrold, Ed Flanders</v>
      </c>
      <c r="AQ3593" s="1" t="str">
        <f t="shared" si="508"/>
        <v>Uni.</v>
      </c>
    </row>
    <row r="3594" spans="27:43">
      <c r="AA3594">
        <v>2379</v>
      </c>
      <c r="AB3594" s="1">
        <v>29587</v>
      </c>
      <c r="AC3594" t="s">
        <v>2363</v>
      </c>
      <c r="AD3594" s="2">
        <v>17000000</v>
      </c>
      <c r="AE3594" s="2">
        <v>2000000</v>
      </c>
      <c r="AF3594" s="2">
        <v>2000000</v>
      </c>
      <c r="AG3594">
        <v>1</v>
      </c>
      <c r="AH3594">
        <v>1</v>
      </c>
      <c r="AI3594">
        <v>81</v>
      </c>
      <c r="AK3594" s="1" t="e">
        <f t="shared" si="502"/>
        <v>#N/A</v>
      </c>
      <c r="AL3594" s="1" t="e">
        <f t="shared" si="503"/>
        <v>#N/A</v>
      </c>
      <c r="AM3594" s="1" t="e">
        <f t="shared" si="504"/>
        <v>#N/A</v>
      </c>
      <c r="AN3594" s="1" t="e">
        <f t="shared" si="505"/>
        <v>#N/A</v>
      </c>
      <c r="AO3594" s="1" t="e">
        <f t="shared" si="506"/>
        <v>#N/A</v>
      </c>
      <c r="AP3594" s="1" t="e">
        <f t="shared" si="507"/>
        <v>#N/A</v>
      </c>
      <c r="AQ3594" s="1" t="e">
        <f t="shared" si="508"/>
        <v>#N/A</v>
      </c>
    </row>
    <row r="3595" spans="27:43">
      <c r="AA3595">
        <v>2898</v>
      </c>
      <c r="AB3595" s="1">
        <v>30113</v>
      </c>
      <c r="AC3595" t="s">
        <v>2872</v>
      </c>
      <c r="AD3595" s="2">
        <v>10500000</v>
      </c>
      <c r="AE3595" s="2">
        <v>435110554</v>
      </c>
      <c r="AF3595" s="2">
        <v>792965326</v>
      </c>
      <c r="AG3595">
        <v>6</v>
      </c>
      <c r="AH3595">
        <v>11</v>
      </c>
      <c r="AI3595">
        <v>82</v>
      </c>
      <c r="AK3595" s="1" t="e">
        <f t="shared" si="502"/>
        <v>#N/A</v>
      </c>
      <c r="AL3595" s="1" t="e">
        <f t="shared" si="503"/>
        <v>#N/A</v>
      </c>
      <c r="AM3595" s="1" t="e">
        <f t="shared" si="504"/>
        <v>#N/A</v>
      </c>
      <c r="AN3595" s="1" t="e">
        <f t="shared" si="505"/>
        <v>#N/A</v>
      </c>
      <c r="AO3595" s="1" t="e">
        <f t="shared" si="506"/>
        <v>#N/A</v>
      </c>
      <c r="AP3595" s="1" t="e">
        <f t="shared" si="507"/>
        <v>#N/A</v>
      </c>
      <c r="AQ3595" s="1" t="e">
        <f t="shared" si="508"/>
        <v>#N/A</v>
      </c>
    </row>
    <row r="3596" spans="27:43">
      <c r="AA3596">
        <v>2456</v>
      </c>
      <c r="AB3596" s="1">
        <v>30302</v>
      </c>
      <c r="AC3596" t="s">
        <v>2438</v>
      </c>
      <c r="AD3596" s="2">
        <v>15000000</v>
      </c>
      <c r="AE3596" s="2">
        <v>177200000</v>
      </c>
      <c r="AF3596" s="2">
        <v>177200000</v>
      </c>
      <c r="AG3596">
        <v>12</v>
      </c>
      <c r="AH3596">
        <v>17</v>
      </c>
      <c r="AI3596">
        <v>82</v>
      </c>
      <c r="AK3596" s="1" t="str">
        <f t="shared" si="502"/>
        <v>PG</v>
      </c>
      <c r="AL3596" s="1" t="str">
        <f t="shared" si="503"/>
        <v>116 min</v>
      </c>
      <c r="AM3596" s="1" t="str">
        <f t="shared" si="504"/>
        <v>Comedy, Drama, Romance</v>
      </c>
      <c r="AN3596" s="1" t="str">
        <f t="shared" si="505"/>
        <v>Sydney Pollack</v>
      </c>
      <c r="AO3596" s="1" t="str">
        <f t="shared" si="506"/>
        <v>Larry Gelbart (screenplay), Murray Schisgal (screenplay), Don McGuire (story), Larry Gelbart (story)</v>
      </c>
      <c r="AP3596" s="1" t="str">
        <f t="shared" si="507"/>
        <v>Dustin Hoffman, Jessica Lange, Teri Garr, Dabney Coleman</v>
      </c>
      <c r="AQ3596" s="1" t="str">
        <f t="shared" si="508"/>
        <v>Col.</v>
      </c>
    </row>
    <row r="3597" spans="27:43">
      <c r="AA3597">
        <v>1968</v>
      </c>
      <c r="AB3597" s="1">
        <v>30293</v>
      </c>
      <c r="AC3597" t="s">
        <v>1955</v>
      </c>
      <c r="AD3597" s="2">
        <v>22000000</v>
      </c>
      <c r="AE3597" s="2">
        <v>52767889</v>
      </c>
      <c r="AF3597" s="2">
        <v>127767889</v>
      </c>
      <c r="AG3597">
        <v>12</v>
      </c>
      <c r="AH3597">
        <v>8</v>
      </c>
      <c r="AI3597">
        <v>82</v>
      </c>
      <c r="AK3597" s="1" t="str">
        <f t="shared" si="502"/>
        <v>PG</v>
      </c>
      <c r="AL3597" s="1" t="str">
        <f t="shared" si="503"/>
        <v>191 min</v>
      </c>
      <c r="AM3597" s="1" t="str">
        <f t="shared" si="504"/>
        <v>Biography, Drama, History</v>
      </c>
      <c r="AN3597" s="1" t="str">
        <f t="shared" si="505"/>
        <v>Richard Attenborough</v>
      </c>
      <c r="AO3597" s="1" t="str">
        <f t="shared" si="506"/>
        <v>John Briley</v>
      </c>
      <c r="AP3597" s="1" t="str">
        <f t="shared" si="507"/>
        <v>Ben Kingsley, Candice Bergen, Edward Fox, John Gielgud</v>
      </c>
      <c r="AQ3597" s="1" t="str">
        <f t="shared" si="508"/>
        <v>Col.</v>
      </c>
    </row>
    <row r="3598" spans="27:43">
      <c r="AA3598">
        <v>2613</v>
      </c>
      <c r="AB3598" s="1">
        <v>30246</v>
      </c>
      <c r="AC3598" t="s">
        <v>2594</v>
      </c>
      <c r="AD3598" s="2">
        <v>14000000</v>
      </c>
      <c r="AE3598" s="2">
        <v>47212904</v>
      </c>
      <c r="AF3598" s="2">
        <v>125212904</v>
      </c>
      <c r="AG3598">
        <v>10</v>
      </c>
      <c r="AH3598">
        <v>22</v>
      </c>
      <c r="AI3598">
        <v>82</v>
      </c>
      <c r="AK3598" s="1" t="str">
        <f t="shared" si="502"/>
        <v>R</v>
      </c>
      <c r="AL3598" s="1" t="str">
        <f t="shared" si="503"/>
        <v>93 min</v>
      </c>
      <c r="AM3598" s="1" t="str">
        <f t="shared" si="504"/>
        <v>Action, Thriller</v>
      </c>
      <c r="AN3598" s="1" t="str">
        <f t="shared" si="505"/>
        <v>Ted Kotcheff</v>
      </c>
      <c r="AO3598" s="1" t="str">
        <f t="shared" si="506"/>
        <v>David Morrell (novel), Michael Kozoll (screenplay), William Sackheim (screenplay), Sylvester Stallone (screenplay)</v>
      </c>
      <c r="AP3598" s="1" t="str">
        <f t="shared" si="507"/>
        <v>Sylvester Stallone, Richard Crenna, Brian Dennehy, Bill McKinney</v>
      </c>
      <c r="AQ3598" s="1" t="str">
        <f t="shared" si="508"/>
        <v>Orion</v>
      </c>
    </row>
    <row r="3599" spans="27:43">
      <c r="AA3599">
        <v>2894</v>
      </c>
      <c r="AB3599" s="1">
        <v>30106</v>
      </c>
      <c r="AC3599" t="s">
        <v>2868</v>
      </c>
      <c r="AD3599" s="2">
        <v>10700000</v>
      </c>
      <c r="AE3599" s="2">
        <v>74706019</v>
      </c>
      <c r="AF3599" s="2">
        <v>121706019</v>
      </c>
      <c r="AG3599">
        <v>6</v>
      </c>
      <c r="AH3599">
        <v>4</v>
      </c>
      <c r="AI3599">
        <v>82</v>
      </c>
      <c r="AK3599" s="1" t="str">
        <f t="shared" si="502"/>
        <v>TV-MA</v>
      </c>
      <c r="AL3599" s="1" t="str">
        <f t="shared" si="503"/>
        <v>114 min</v>
      </c>
      <c r="AM3599" s="1" t="str">
        <f t="shared" si="504"/>
        <v>Horror</v>
      </c>
      <c r="AN3599" s="1" t="str">
        <f t="shared" si="505"/>
        <v>Tobe Hooper</v>
      </c>
      <c r="AO3599" s="1" t="str">
        <f t="shared" si="506"/>
        <v>Steven Spielberg (screenplay), Michael Grais (screenplay), Mark Victor (screenplay), Steven Spielberg (story)</v>
      </c>
      <c r="AP3599" s="1" t="str">
        <f t="shared" si="507"/>
        <v>Craig T. Nelson, JoBeth Williams, Beatrice Straight, Dominique Dunne</v>
      </c>
      <c r="AQ3599" s="1" t="str">
        <f t="shared" si="508"/>
        <v>MGM</v>
      </c>
    </row>
    <row r="3600" spans="27:43">
      <c r="AA3600">
        <v>3626</v>
      </c>
      <c r="AB3600" s="1">
        <v>30029</v>
      </c>
      <c r="AC3600" t="s">
        <v>3592</v>
      </c>
      <c r="AD3600" s="2">
        <v>4000000</v>
      </c>
      <c r="AE3600" s="2">
        <v>109492484</v>
      </c>
      <c r="AF3600" s="2">
        <v>109492484</v>
      </c>
      <c r="AG3600">
        <v>3</v>
      </c>
      <c r="AH3600">
        <v>19</v>
      </c>
      <c r="AI3600">
        <v>82</v>
      </c>
      <c r="AK3600" s="1" t="str">
        <f t="shared" si="502"/>
        <v>R</v>
      </c>
      <c r="AL3600" s="1" t="str">
        <f t="shared" si="503"/>
        <v>94 min</v>
      </c>
      <c r="AM3600" s="1" t="str">
        <f t="shared" si="504"/>
        <v>Comedy</v>
      </c>
      <c r="AN3600" s="1" t="str">
        <f t="shared" si="505"/>
        <v>Bob Clark</v>
      </c>
      <c r="AO3600" s="1" t="str">
        <f t="shared" si="506"/>
        <v>Bob Clark</v>
      </c>
      <c r="AP3600" s="1" t="str">
        <f t="shared" si="507"/>
        <v>Dan Monahan, Mark Herrier, Wyatt Knight, Roger Wilson</v>
      </c>
      <c r="AQ3600" s="1" t="str">
        <f t="shared" si="508"/>
        <v>Fox</v>
      </c>
    </row>
    <row r="3601" spans="27:43">
      <c r="AA3601">
        <v>2754</v>
      </c>
      <c r="AB3601" s="1">
        <v>30106</v>
      </c>
      <c r="AC3601" t="s">
        <v>2731</v>
      </c>
      <c r="AD3601" s="2">
        <v>12000000</v>
      </c>
      <c r="AE3601" s="2">
        <v>79912963</v>
      </c>
      <c r="AF3601" s="2">
        <v>96800000</v>
      </c>
      <c r="AG3601">
        <v>6</v>
      </c>
      <c r="AH3601">
        <v>4</v>
      </c>
      <c r="AI3601">
        <v>82</v>
      </c>
      <c r="AK3601" s="1" t="str">
        <f t="shared" si="502"/>
        <v>PG</v>
      </c>
      <c r="AL3601" s="1" t="str">
        <f t="shared" si="503"/>
        <v>113 min</v>
      </c>
      <c r="AM3601" s="1" t="str">
        <f t="shared" si="504"/>
        <v>Action, Adventure, Drama</v>
      </c>
      <c r="AN3601" s="1" t="str">
        <f t="shared" si="505"/>
        <v>Nicholas Meyer</v>
      </c>
      <c r="AO3601" s="1" t="str">
        <f t="shared" si="506"/>
        <v>Gene Roddenberry (television series Star Trek), Harve Bennett (story), Jack B. Sowards (story), Jack B. Sowards (screenplay)</v>
      </c>
      <c r="AP3601" s="1" t="str">
        <f t="shared" si="507"/>
        <v>William Shatner, Leonard Nimoy, DeForest Kelley, James Doohan</v>
      </c>
      <c r="AQ3601" s="1" t="str">
        <f t="shared" si="508"/>
        <v>Par.</v>
      </c>
    </row>
    <row r="3602" spans="27:43">
      <c r="AA3602">
        <v>2802</v>
      </c>
      <c r="AB3602" s="1">
        <v>29992</v>
      </c>
      <c r="AC3602" t="s">
        <v>2778</v>
      </c>
      <c r="AD3602" s="2">
        <v>12000000</v>
      </c>
      <c r="AE3602" s="2">
        <v>11487676</v>
      </c>
      <c r="AF3602" s="2">
        <v>84970337</v>
      </c>
      <c r="AG3602">
        <v>2</v>
      </c>
      <c r="AH3602">
        <v>10</v>
      </c>
      <c r="AI3602">
        <v>82</v>
      </c>
      <c r="AK3602" s="1" t="str">
        <f t="shared" si="502"/>
        <v>N/A</v>
      </c>
      <c r="AL3602" s="1" t="str">
        <f t="shared" si="503"/>
        <v>30 min</v>
      </c>
      <c r="AM3602" s="1" t="str">
        <f t="shared" si="504"/>
        <v>Talk-Show</v>
      </c>
      <c r="AN3602" s="1" t="str">
        <f t="shared" si="505"/>
        <v>N/A</v>
      </c>
      <c r="AO3602" s="1" t="str">
        <f t="shared" si="506"/>
        <v>N/A</v>
      </c>
      <c r="AP3602" s="1" t="str">
        <f t="shared" si="507"/>
        <v>N/A</v>
      </c>
      <c r="AQ3602" s="1" t="str">
        <f t="shared" si="508"/>
        <v>Col.</v>
      </c>
    </row>
    <row r="3603" spans="27:43">
      <c r="AA3603">
        <v>2068</v>
      </c>
      <c r="AB3603" s="1">
        <v>30085</v>
      </c>
      <c r="AC3603" t="s">
        <v>2054</v>
      </c>
      <c r="AD3603" s="2">
        <v>20000000</v>
      </c>
      <c r="AE3603" s="2">
        <v>38264085</v>
      </c>
      <c r="AF3603" s="2">
        <v>79114085</v>
      </c>
      <c r="AG3603">
        <v>5</v>
      </c>
      <c r="AH3603">
        <v>14</v>
      </c>
      <c r="AI3603">
        <v>82</v>
      </c>
      <c r="AK3603" s="1" t="str">
        <f t="shared" ref="AK3603:AK3666" si="509">VLOOKUP(AC3603,$B$2:$R$10000,11,FALSE)</f>
        <v>R</v>
      </c>
      <c r="AL3603" s="1" t="str">
        <f t="shared" si="503"/>
        <v>129 min</v>
      </c>
      <c r="AM3603" s="1" t="str">
        <f t="shared" si="504"/>
        <v>Adventure, Fantasy</v>
      </c>
      <c r="AN3603" s="1" t="str">
        <f t="shared" si="505"/>
        <v>John Milius</v>
      </c>
      <c r="AO3603" s="1" t="str">
        <f t="shared" si="506"/>
        <v>Robert E. Howard (based on the character created by), John Milius, Oliver Stone</v>
      </c>
      <c r="AP3603" s="1" t="str">
        <f t="shared" si="507"/>
        <v>Arnold Schwarzenegger, James Earl Jones, Max von Sydow, Sandahl Bergman</v>
      </c>
      <c r="AQ3603" s="1" t="str">
        <f t="shared" si="508"/>
        <v>Uni.</v>
      </c>
    </row>
    <row r="3604" spans="27:43">
      <c r="AA3604">
        <v>2027</v>
      </c>
      <c r="AB3604" s="1">
        <v>30155</v>
      </c>
      <c r="AC3604" t="s">
        <v>2013</v>
      </c>
      <c r="AD3604" s="2">
        <v>20500000</v>
      </c>
      <c r="AE3604" s="2">
        <v>69701637</v>
      </c>
      <c r="AF3604" s="2">
        <v>69701637</v>
      </c>
      <c r="AG3604">
        <v>7</v>
      </c>
      <c r="AH3604">
        <v>23</v>
      </c>
      <c r="AI3604">
        <v>82</v>
      </c>
      <c r="AK3604" s="1" t="str">
        <f t="shared" si="509"/>
        <v>R</v>
      </c>
      <c r="AL3604" s="1" t="str">
        <f t="shared" si="503"/>
        <v>114 min</v>
      </c>
      <c r="AM3604" s="1" t="str">
        <f t="shared" si="504"/>
        <v>Comedy, Musical</v>
      </c>
      <c r="AN3604" s="1" t="str">
        <f t="shared" si="505"/>
        <v>Colin Higgins</v>
      </c>
      <c r="AO3604" s="1" t="str">
        <f t="shared" si="506"/>
        <v>Larry L. King (play), Peter Masterson (play), Larry L. King (screenplay), Peter Masterson (screenplay), Colin Higgins (screenplay)</v>
      </c>
      <c r="AP3604" s="1" t="str">
        <f t="shared" si="507"/>
        <v>Burt Reynolds, Dolly Parton, Dom DeLuise, Charles Durning</v>
      </c>
      <c r="AQ3604" s="1" t="str">
        <f t="shared" si="508"/>
        <v>Uni.</v>
      </c>
    </row>
    <row r="3605" spans="27:43">
      <c r="AA3605">
        <v>2397</v>
      </c>
      <c r="AB3605" s="1">
        <v>30293</v>
      </c>
      <c r="AC3605" t="s">
        <v>2381</v>
      </c>
      <c r="AD3605" s="2">
        <v>16000000</v>
      </c>
      <c r="AE3605" s="2">
        <v>53977250</v>
      </c>
      <c r="AF3605" s="2">
        <v>53977250</v>
      </c>
      <c r="AG3605">
        <v>12</v>
      </c>
      <c r="AH3605">
        <v>8</v>
      </c>
      <c r="AI3605">
        <v>82</v>
      </c>
      <c r="AK3605" s="1" t="str">
        <f t="shared" si="509"/>
        <v>R</v>
      </c>
      <c r="AL3605" s="1" t="str">
        <f t="shared" si="503"/>
        <v>129 min</v>
      </c>
      <c r="AM3605" s="1" t="str">
        <f t="shared" si="504"/>
        <v>Drama</v>
      </c>
      <c r="AN3605" s="1" t="str">
        <f t="shared" si="505"/>
        <v>Sidney Lumet</v>
      </c>
      <c r="AO3605" s="1" t="str">
        <f t="shared" si="506"/>
        <v>Barry Reed (based upon the novel by), David Mamet (screenplay)</v>
      </c>
      <c r="AP3605" s="1" t="str">
        <f t="shared" si="507"/>
        <v>Paul Newman, Charlotte Rampling, Jack Warden, James Mason</v>
      </c>
      <c r="AQ3605" s="1" t="str">
        <f t="shared" si="508"/>
        <v>Fox</v>
      </c>
    </row>
    <row r="3606" spans="27:43">
      <c r="AA3606">
        <v>2010</v>
      </c>
      <c r="AB3606" s="1">
        <v>30120</v>
      </c>
      <c r="AC3606" t="s">
        <v>1996</v>
      </c>
      <c r="AD3606" s="2">
        <v>21000000</v>
      </c>
      <c r="AE3606" s="2">
        <v>45785720</v>
      </c>
      <c r="AF3606" s="2">
        <v>45785720</v>
      </c>
      <c r="AG3606">
        <v>6</v>
      </c>
      <c r="AH3606">
        <v>18</v>
      </c>
      <c r="AI3606">
        <v>82</v>
      </c>
      <c r="AK3606" s="1" t="str">
        <f t="shared" si="509"/>
        <v>PG</v>
      </c>
      <c r="AL3606" s="1" t="str">
        <f t="shared" si="503"/>
        <v>136 min</v>
      </c>
      <c r="AM3606" s="1" t="str">
        <f t="shared" si="504"/>
        <v>Action, Thriller</v>
      </c>
      <c r="AN3606" s="1" t="str">
        <f t="shared" si="505"/>
        <v>Clint Eastwood</v>
      </c>
      <c r="AO3606" s="1" t="str">
        <f t="shared" si="506"/>
        <v>Alex Lasker (screenplay), Wendell Wellman (screenplay), Craig Thomas (novel)</v>
      </c>
      <c r="AP3606" s="1" t="str">
        <f t="shared" si="507"/>
        <v>Clint Eastwood, Freddie Jones, David Huffman, Warren Clarke</v>
      </c>
      <c r="AQ3606" s="1" t="str">
        <f t="shared" si="508"/>
        <v>WB</v>
      </c>
    </row>
    <row r="3607" spans="27:43">
      <c r="AA3607">
        <v>3933</v>
      </c>
      <c r="AB3607" s="1">
        <v>30176</v>
      </c>
      <c r="AC3607" t="s">
        <v>3890</v>
      </c>
      <c r="AD3607" s="2">
        <v>2250000</v>
      </c>
      <c r="AE3607" s="2">
        <v>36690067</v>
      </c>
      <c r="AF3607" s="2">
        <v>36690067</v>
      </c>
      <c r="AG3607">
        <v>8</v>
      </c>
      <c r="AH3607">
        <v>13</v>
      </c>
      <c r="AI3607">
        <v>82</v>
      </c>
      <c r="AK3607" s="1" t="e">
        <f t="shared" si="509"/>
        <v>#N/A</v>
      </c>
      <c r="AL3607" s="1" t="e">
        <f t="shared" si="503"/>
        <v>#N/A</v>
      </c>
      <c r="AM3607" s="1" t="e">
        <f t="shared" si="504"/>
        <v>#N/A</v>
      </c>
      <c r="AN3607" s="1" t="e">
        <f t="shared" si="505"/>
        <v>#N/A</v>
      </c>
      <c r="AO3607" s="1" t="e">
        <f t="shared" si="506"/>
        <v>#N/A</v>
      </c>
      <c r="AP3607" s="1" t="e">
        <f t="shared" si="507"/>
        <v>#N/A</v>
      </c>
      <c r="AQ3607" s="1" t="e">
        <f t="shared" si="508"/>
        <v>#N/A</v>
      </c>
    </row>
    <row r="3608" spans="27:43">
      <c r="AA3608">
        <v>1672</v>
      </c>
      <c r="AB3608" s="1">
        <v>30127</v>
      </c>
      <c r="AC3608" t="s">
        <v>1661</v>
      </c>
      <c r="AD3608" s="2">
        <v>28000000</v>
      </c>
      <c r="AE3608" s="2">
        <v>32656328</v>
      </c>
      <c r="AF3608" s="2">
        <v>33139618</v>
      </c>
      <c r="AG3608">
        <v>6</v>
      </c>
      <c r="AH3608">
        <v>25</v>
      </c>
      <c r="AI3608">
        <v>82</v>
      </c>
      <c r="AK3608" s="1" t="str">
        <f t="shared" si="509"/>
        <v>R</v>
      </c>
      <c r="AL3608" s="1" t="str">
        <f t="shared" si="503"/>
        <v>117 min</v>
      </c>
      <c r="AM3608" s="1" t="str">
        <f t="shared" si="504"/>
        <v>Sci-Fi, Thriller</v>
      </c>
      <c r="AN3608" s="1" t="str">
        <f t="shared" si="505"/>
        <v>Ridley Scott</v>
      </c>
      <c r="AO3608" s="1" t="str">
        <f t="shared" si="506"/>
        <v>Hampton Fancher (screenplay), David Webb Peoples (screenplay), Philip K. Dick (novel)</v>
      </c>
      <c r="AP3608" s="1" t="str">
        <f t="shared" si="507"/>
        <v>Harrison Ford, Rutger Hauer, Sean Young, Edward James Olmos</v>
      </c>
      <c r="AQ3608" s="1" t="str">
        <f t="shared" si="508"/>
        <v>WB</v>
      </c>
    </row>
    <row r="3609" spans="27:43">
      <c r="AA3609">
        <v>3587</v>
      </c>
      <c r="AB3609" s="1">
        <v>30176</v>
      </c>
      <c r="AC3609" t="s">
        <v>3553</v>
      </c>
      <c r="AD3609" s="2">
        <v>4500000</v>
      </c>
      <c r="AE3609" s="2">
        <v>27092880</v>
      </c>
      <c r="AF3609" s="2">
        <v>27092880</v>
      </c>
      <c r="AG3609">
        <v>8</v>
      </c>
      <c r="AH3609">
        <v>13</v>
      </c>
      <c r="AI3609">
        <v>82</v>
      </c>
      <c r="AK3609" s="1" t="str">
        <f t="shared" si="509"/>
        <v>R</v>
      </c>
      <c r="AL3609" s="1" t="str">
        <f t="shared" si="503"/>
        <v>90 min</v>
      </c>
      <c r="AM3609" s="1" t="str">
        <f t="shared" si="504"/>
        <v>Comedy, Drama</v>
      </c>
      <c r="AN3609" s="1" t="str">
        <f t="shared" si="505"/>
        <v>Amy Heckerling</v>
      </c>
      <c r="AO3609" s="1" t="str">
        <f t="shared" si="506"/>
        <v>Cameron Crowe (screenplay), Cameron Crowe (book)</v>
      </c>
      <c r="AP3609" s="1" t="str">
        <f t="shared" si="507"/>
        <v>Sean Penn, Jennifer Jason Leigh, Judge Reinhold, Robert Romanus</v>
      </c>
      <c r="AQ3609" s="1" t="str">
        <f t="shared" si="508"/>
        <v>Uni.</v>
      </c>
    </row>
    <row r="3610" spans="27:43">
      <c r="AA3610">
        <v>2360</v>
      </c>
      <c r="AB3610" s="1">
        <v>30141</v>
      </c>
      <c r="AC3610" t="s">
        <v>2344</v>
      </c>
      <c r="AD3610" s="2">
        <v>17000000</v>
      </c>
      <c r="AE3610" s="2">
        <v>26918576</v>
      </c>
      <c r="AF3610" s="2">
        <v>26918576</v>
      </c>
      <c r="AG3610">
        <v>7</v>
      </c>
      <c r="AH3610">
        <v>9</v>
      </c>
      <c r="AI3610">
        <v>82</v>
      </c>
      <c r="AK3610" s="1" t="str">
        <f t="shared" si="509"/>
        <v>PG</v>
      </c>
      <c r="AL3610" s="1" t="str">
        <f t="shared" si="503"/>
        <v>96 min</v>
      </c>
      <c r="AM3610" s="1" t="str">
        <f t="shared" si="504"/>
        <v>Action, Adventure, Sci-Fi</v>
      </c>
      <c r="AN3610" s="1" t="str">
        <f t="shared" si="505"/>
        <v>Steven Lisberger</v>
      </c>
      <c r="AO3610" s="1" t="str">
        <f t="shared" si="506"/>
        <v>Steven Lisberger (screenplay), Steven Lisberger (story), Bonnie MacBird (story)</v>
      </c>
      <c r="AP3610" s="1" t="str">
        <f t="shared" si="507"/>
        <v>Jeff Bridges, Bruce Boxleitner, David Warner, Cindy Morgan</v>
      </c>
      <c r="AQ3610" s="1" t="str">
        <f t="shared" si="508"/>
        <v>BV</v>
      </c>
    </row>
    <row r="3611" spans="27:43">
      <c r="AA3611">
        <v>3949</v>
      </c>
      <c r="AB3611" s="1">
        <v>30092</v>
      </c>
      <c r="AC3611" t="s">
        <v>3906</v>
      </c>
      <c r="AD3611" s="2">
        <v>2000000</v>
      </c>
      <c r="AE3611" s="2">
        <v>24600832</v>
      </c>
      <c r="AF3611" s="2">
        <v>24600832</v>
      </c>
      <c r="AG3611">
        <v>5</v>
      </c>
      <c r="AH3611">
        <v>21</v>
      </c>
      <c r="AI3611">
        <v>82</v>
      </c>
      <c r="AK3611" s="1" t="e">
        <f t="shared" si="509"/>
        <v>#N/A</v>
      </c>
      <c r="AL3611" s="1" t="e">
        <f t="shared" si="503"/>
        <v>#N/A</v>
      </c>
      <c r="AM3611" s="1" t="e">
        <f t="shared" si="504"/>
        <v>#N/A</v>
      </c>
      <c r="AN3611" s="1" t="e">
        <f t="shared" si="505"/>
        <v>#N/A</v>
      </c>
      <c r="AO3611" s="1" t="e">
        <f t="shared" si="506"/>
        <v>#N/A</v>
      </c>
      <c r="AP3611" s="1" t="e">
        <f t="shared" si="507"/>
        <v>#N/A</v>
      </c>
      <c r="AQ3611" s="1" t="e">
        <f t="shared" si="508"/>
        <v>#N/A</v>
      </c>
    </row>
    <row r="3612" spans="27:43">
      <c r="AA3612">
        <v>2735</v>
      </c>
      <c r="AB3612" s="1">
        <v>30043</v>
      </c>
      <c r="AC3612" t="s">
        <v>2712</v>
      </c>
      <c r="AD3612" s="2">
        <v>12500000</v>
      </c>
      <c r="AE3612" s="2">
        <v>7000000</v>
      </c>
      <c r="AF3612" s="2">
        <v>21000000</v>
      </c>
      <c r="AG3612">
        <v>4</v>
      </c>
      <c r="AH3612">
        <v>2</v>
      </c>
      <c r="AI3612">
        <v>82</v>
      </c>
      <c r="AK3612" s="1" t="str">
        <f t="shared" si="509"/>
        <v>R</v>
      </c>
      <c r="AL3612" s="1" t="str">
        <f t="shared" si="503"/>
        <v>118 min</v>
      </c>
      <c r="AM3612" s="1" t="str">
        <f t="shared" si="504"/>
        <v>Drama, Fantasy, Horror</v>
      </c>
      <c r="AN3612" s="1" t="str">
        <f t="shared" si="505"/>
        <v>Paul Schrader</v>
      </c>
      <c r="AO3612" s="1" t="str">
        <f t="shared" si="506"/>
        <v>DeWitt Bodeen (story), Alan Ormsby (screenplay)</v>
      </c>
      <c r="AP3612" s="1" t="str">
        <f t="shared" si="507"/>
        <v>Nastassja Kinski, Malcolm McDowell, John Heard, Annette O'Toole</v>
      </c>
      <c r="AQ3612" s="1" t="str">
        <f t="shared" si="508"/>
        <v>Uni.</v>
      </c>
    </row>
    <row r="3613" spans="27:43">
      <c r="AA3613">
        <v>2729</v>
      </c>
      <c r="AB3613" s="1">
        <v>29994</v>
      </c>
      <c r="AC3613" t="s">
        <v>2706</v>
      </c>
      <c r="AD3613" s="2">
        <v>12500000</v>
      </c>
      <c r="AE3613" s="2">
        <v>20959585</v>
      </c>
      <c r="AF3613" s="2">
        <v>20959585</v>
      </c>
      <c r="AG3613">
        <v>2</v>
      </c>
      <c r="AH3613">
        <v>12</v>
      </c>
      <c r="AI3613">
        <v>82</v>
      </c>
      <c r="AK3613" s="1" t="e">
        <f t="shared" si="509"/>
        <v>#N/A</v>
      </c>
      <c r="AL3613" s="1" t="e">
        <f t="shared" si="503"/>
        <v>#N/A</v>
      </c>
      <c r="AM3613" s="1" t="e">
        <f t="shared" si="504"/>
        <v>#N/A</v>
      </c>
      <c r="AN3613" s="1" t="e">
        <f t="shared" si="505"/>
        <v>#N/A</v>
      </c>
      <c r="AO3613" s="1" t="e">
        <f t="shared" si="506"/>
        <v>#N/A</v>
      </c>
      <c r="AP3613" s="1" t="e">
        <f t="shared" si="507"/>
        <v>#N/A</v>
      </c>
      <c r="AQ3613" s="1" t="e">
        <f t="shared" si="508"/>
        <v>#N/A</v>
      </c>
    </row>
    <row r="3614" spans="27:43">
      <c r="AA3614">
        <v>3489</v>
      </c>
      <c r="AB3614" s="1">
        <v>30258</v>
      </c>
      <c r="AC3614" t="s">
        <v>3455</v>
      </c>
      <c r="AD3614" s="2">
        <v>5000000</v>
      </c>
      <c r="AE3614" s="2">
        <v>20659423</v>
      </c>
      <c r="AF3614" s="2">
        <v>20659423</v>
      </c>
      <c r="AG3614">
        <v>11</v>
      </c>
      <c r="AH3614">
        <v>3</v>
      </c>
      <c r="AI3614">
        <v>82</v>
      </c>
      <c r="AK3614" s="1" t="str">
        <f t="shared" si="509"/>
        <v>PG</v>
      </c>
      <c r="AL3614" s="1" t="str">
        <f t="shared" si="503"/>
        <v>102 min</v>
      </c>
      <c r="AM3614" s="1" t="str">
        <f t="shared" si="504"/>
        <v>Adventure, Drama, Family</v>
      </c>
      <c r="AN3614" s="1" t="str">
        <f t="shared" si="505"/>
        <v>George Miller</v>
      </c>
      <c r="AO3614" s="1" t="str">
        <f t="shared" si="506"/>
        <v>A.B. 'Banjo' Paterson (poem), Cul Cullen (script), John Dixon (screenplay)</v>
      </c>
      <c r="AP3614" s="1" t="str">
        <f t="shared" si="507"/>
        <v>Tom Burlinson, Terence Donovan, Kirk Douglas, Tommy Dysart</v>
      </c>
      <c r="AQ3614" s="1" t="str">
        <f t="shared" si="508"/>
        <v>Fox</v>
      </c>
    </row>
    <row r="3615" spans="27:43">
      <c r="AA3615">
        <v>3168</v>
      </c>
      <c r="AB3615" s="1">
        <v>30265</v>
      </c>
      <c r="AC3615" t="s">
        <v>3139</v>
      </c>
      <c r="AD3615" s="2">
        <v>8000000</v>
      </c>
      <c r="AE3615" s="2">
        <v>20036244</v>
      </c>
      <c r="AF3615" s="2">
        <v>20036244</v>
      </c>
      <c r="AG3615">
        <v>11</v>
      </c>
      <c r="AH3615">
        <v>10</v>
      </c>
      <c r="AI3615">
        <v>82</v>
      </c>
      <c r="AK3615" s="1" t="str">
        <f t="shared" si="509"/>
        <v>R</v>
      </c>
      <c r="AL3615" s="1" t="str">
        <f t="shared" si="503"/>
        <v>120 min</v>
      </c>
      <c r="AM3615" s="1" t="str">
        <f t="shared" si="504"/>
        <v>Comedy, Horror</v>
      </c>
      <c r="AN3615" s="1" t="str">
        <f t="shared" si="505"/>
        <v>George A. Romero</v>
      </c>
      <c r="AO3615" s="1" t="str">
        <f t="shared" si="506"/>
        <v>Stephen King (screenplay)</v>
      </c>
      <c r="AP3615" s="1" t="str">
        <f t="shared" si="507"/>
        <v>Hal Holbrook, Adrienne Barbeau, Fritz Weaver, Leslie Nielsen</v>
      </c>
      <c r="AQ3615" s="1" t="str">
        <f t="shared" si="508"/>
        <v>WB</v>
      </c>
    </row>
    <row r="3616" spans="27:43">
      <c r="AA3616">
        <v>3896</v>
      </c>
      <c r="AB3616" s="1">
        <v>30246</v>
      </c>
      <c r="AC3616" t="s">
        <v>3853</v>
      </c>
      <c r="AD3616" s="2">
        <v>2500000</v>
      </c>
      <c r="AE3616" s="2">
        <v>14400000</v>
      </c>
      <c r="AF3616" s="2">
        <v>14400000</v>
      </c>
      <c r="AG3616">
        <v>10</v>
      </c>
      <c r="AH3616">
        <v>22</v>
      </c>
      <c r="AI3616">
        <v>82</v>
      </c>
      <c r="AK3616" s="1" t="e">
        <f t="shared" si="509"/>
        <v>#N/A</v>
      </c>
      <c r="AL3616" s="1" t="e">
        <f t="shared" si="503"/>
        <v>#N/A</v>
      </c>
      <c r="AM3616" s="1" t="e">
        <f t="shared" si="504"/>
        <v>#N/A</v>
      </c>
      <c r="AN3616" s="1" t="e">
        <f t="shared" si="505"/>
        <v>#N/A</v>
      </c>
      <c r="AO3616" s="1" t="e">
        <f t="shared" si="506"/>
        <v>#N/A</v>
      </c>
      <c r="AP3616" s="1" t="e">
        <f t="shared" si="507"/>
        <v>#N/A</v>
      </c>
      <c r="AQ3616" s="1" t="e">
        <f t="shared" si="508"/>
        <v>#N/A</v>
      </c>
    </row>
    <row r="3617" spans="27:43">
      <c r="AA3617">
        <v>3507</v>
      </c>
      <c r="AB3617" s="1">
        <v>30043</v>
      </c>
      <c r="AC3617" t="s">
        <v>3473</v>
      </c>
      <c r="AD3617" s="2">
        <v>5000000</v>
      </c>
      <c r="AE3617" s="2">
        <v>12592907</v>
      </c>
      <c r="AF3617" s="2">
        <v>12592907</v>
      </c>
      <c r="AG3617">
        <v>4</v>
      </c>
      <c r="AH3617">
        <v>2</v>
      </c>
      <c r="AI3617">
        <v>82</v>
      </c>
      <c r="AK3617" s="1" t="str">
        <f t="shared" si="509"/>
        <v>R</v>
      </c>
      <c r="AL3617" s="1" t="str">
        <f t="shared" si="503"/>
        <v>110 min</v>
      </c>
      <c r="AM3617" s="1" t="str">
        <f t="shared" si="504"/>
        <v>Comedy, Drama</v>
      </c>
      <c r="AN3617" s="1" t="str">
        <f t="shared" si="505"/>
        <v>Barry Levinson</v>
      </c>
      <c r="AO3617" s="1" t="str">
        <f t="shared" si="506"/>
        <v>Barry Levinson</v>
      </c>
      <c r="AP3617" s="1" t="str">
        <f t="shared" si="507"/>
        <v>Steve Guttenberg, Daniel Stern, Mickey Rourke, Kevin Bacon</v>
      </c>
      <c r="AQ3617" s="1" t="str">
        <f t="shared" si="508"/>
        <v>MGM</v>
      </c>
    </row>
    <row r="3618" spans="27:43">
      <c r="AA3618">
        <v>3512</v>
      </c>
      <c r="AB3618" s="1">
        <v>30183</v>
      </c>
      <c r="AC3618" t="s">
        <v>3478</v>
      </c>
      <c r="AD3618" s="2">
        <v>5000000</v>
      </c>
      <c r="AE3618" s="2">
        <v>10751126</v>
      </c>
      <c r="AF3618" s="2">
        <v>10751126</v>
      </c>
      <c r="AG3618">
        <v>8</v>
      </c>
      <c r="AH3618">
        <v>20</v>
      </c>
      <c r="AI3618">
        <v>82</v>
      </c>
      <c r="AK3618" s="1" t="str">
        <f t="shared" si="509"/>
        <v>PG</v>
      </c>
      <c r="AL3618" s="1" t="str">
        <f t="shared" si="503"/>
        <v>118 min</v>
      </c>
      <c r="AM3618" s="1" t="str">
        <f t="shared" si="504"/>
        <v>Adventure, Fantasy</v>
      </c>
      <c r="AN3618" s="1" t="str">
        <f t="shared" si="505"/>
        <v>Don Coscarelli</v>
      </c>
      <c r="AO3618" s="1" t="str">
        <f t="shared" si="506"/>
        <v>Don Coscarelli, Paul Pepperman</v>
      </c>
      <c r="AP3618" s="1" t="str">
        <f t="shared" si="507"/>
        <v>Marc Singer, Tanya Roberts, Rip Torn, John Amos</v>
      </c>
      <c r="AQ3618" s="1" t="str">
        <f t="shared" si="508"/>
        <v>MGM</v>
      </c>
    </row>
    <row r="3619" spans="27:43">
      <c r="AA3619">
        <v>3761</v>
      </c>
      <c r="AB3619" s="1">
        <v>30183</v>
      </c>
      <c r="AC3619" t="s">
        <v>3721</v>
      </c>
      <c r="AD3619" s="2">
        <v>3250000</v>
      </c>
      <c r="AE3619" s="2">
        <v>6965361</v>
      </c>
      <c r="AF3619" s="2">
        <v>6965361</v>
      </c>
      <c r="AG3619">
        <v>8</v>
      </c>
      <c r="AH3619">
        <v>20</v>
      </c>
      <c r="AI3619">
        <v>82</v>
      </c>
      <c r="AK3619" s="1" t="e">
        <f t="shared" si="509"/>
        <v>#N/A</v>
      </c>
      <c r="AL3619" s="1" t="e">
        <f t="shared" si="503"/>
        <v>#N/A</v>
      </c>
      <c r="AM3619" s="1" t="e">
        <f t="shared" si="504"/>
        <v>#N/A</v>
      </c>
      <c r="AN3619" s="1" t="e">
        <f t="shared" si="505"/>
        <v>#N/A</v>
      </c>
      <c r="AO3619" s="1" t="e">
        <f t="shared" si="506"/>
        <v>#N/A</v>
      </c>
      <c r="AP3619" s="1" t="e">
        <f t="shared" si="507"/>
        <v>#N/A</v>
      </c>
      <c r="AQ3619" s="1" t="e">
        <f t="shared" si="508"/>
        <v>#N/A</v>
      </c>
    </row>
    <row r="3620" spans="27:43">
      <c r="AA3620">
        <v>2664</v>
      </c>
      <c r="AB3620" s="1">
        <v>29980</v>
      </c>
      <c r="AC3620" t="s">
        <v>2643</v>
      </c>
      <c r="AD3620" s="2">
        <v>13500000</v>
      </c>
      <c r="AE3620" s="2">
        <v>6118683</v>
      </c>
      <c r="AF3620" s="2">
        <v>6118683</v>
      </c>
      <c r="AG3620">
        <v>1</v>
      </c>
      <c r="AH3620">
        <v>29</v>
      </c>
      <c r="AI3620">
        <v>82</v>
      </c>
      <c r="AK3620" s="1" t="str">
        <f t="shared" si="509"/>
        <v>R</v>
      </c>
      <c r="AL3620" s="1" t="str">
        <f t="shared" si="503"/>
        <v>108 min</v>
      </c>
      <c r="AM3620" s="1" t="str">
        <f t="shared" si="504"/>
        <v>Crime, Drama</v>
      </c>
      <c r="AN3620" s="1" t="str">
        <f t="shared" si="505"/>
        <v>Tony Richardson</v>
      </c>
      <c r="AO3620" s="1" t="str">
        <f t="shared" si="506"/>
        <v>Deric Washburn, Walon Green, David Freeman</v>
      </c>
      <c r="AP3620" s="1" t="str">
        <f t="shared" si="507"/>
        <v>Jack Nicholson, Harvey Keitel, Valerie Perrine, Warren Oates</v>
      </c>
      <c r="AQ3620" s="1" t="str">
        <f t="shared" si="508"/>
        <v>Uni.</v>
      </c>
    </row>
    <row r="3621" spans="27:43">
      <c r="AA3621">
        <v>2311</v>
      </c>
      <c r="AB3621" s="1">
        <v>30127</v>
      </c>
      <c r="AC3621" t="s">
        <v>2295</v>
      </c>
      <c r="AD3621" s="2">
        <v>18000000</v>
      </c>
      <c r="AE3621" s="2">
        <v>5675599</v>
      </c>
      <c r="AF3621" s="2">
        <v>5675599</v>
      </c>
      <c r="AG3621">
        <v>6</v>
      </c>
      <c r="AH3621">
        <v>25</v>
      </c>
      <c r="AI3621">
        <v>82</v>
      </c>
      <c r="AK3621" s="1" t="str">
        <f t="shared" si="509"/>
        <v>PG</v>
      </c>
      <c r="AL3621" s="1" t="str">
        <f t="shared" si="503"/>
        <v>99 min</v>
      </c>
      <c r="AM3621" s="1" t="str">
        <f t="shared" si="504"/>
        <v>Sci-Fi, Action</v>
      </c>
      <c r="AN3621" s="1" t="str">
        <f t="shared" si="505"/>
        <v>Hal Needham</v>
      </c>
      <c r="AO3621" s="1" t="str">
        <f t="shared" si="506"/>
        <v>Bob Kachler (story), James Whittaker (screenplay), Albert S. Ruddy (screenplay), Hal Needham (screenplay), Andre Morgan (screenplay)</v>
      </c>
      <c r="AP3621" s="1" t="str">
        <f t="shared" si="507"/>
        <v>Barry Bostwick, Michael Beck, Persis Khambatta, Edward Mulhare</v>
      </c>
      <c r="AQ3621" s="1" t="str">
        <f t="shared" si="508"/>
        <v>Fox</v>
      </c>
    </row>
    <row r="3622" spans="27:43">
      <c r="AA3622">
        <v>1006</v>
      </c>
      <c r="AB3622" s="1">
        <v>30211</v>
      </c>
      <c r="AC3622" t="s">
        <v>999</v>
      </c>
      <c r="AD3622" s="2">
        <v>46000000</v>
      </c>
      <c r="AE3622" s="2">
        <v>4408636</v>
      </c>
      <c r="AF3622" s="2">
        <v>4408636</v>
      </c>
      <c r="AG3622">
        <v>9</v>
      </c>
      <c r="AH3622">
        <v>17</v>
      </c>
      <c r="AI3622">
        <v>82</v>
      </c>
      <c r="AK3622" s="1" t="str">
        <f t="shared" si="509"/>
        <v>err</v>
      </c>
      <c r="AL3622" s="1">
        <f t="shared" si="503"/>
        <v>0</v>
      </c>
      <c r="AM3622" s="1">
        <f t="shared" si="504"/>
        <v>0</v>
      </c>
      <c r="AN3622" s="1">
        <f t="shared" si="505"/>
        <v>0</v>
      </c>
      <c r="AO3622" s="1">
        <f t="shared" si="506"/>
        <v>0</v>
      </c>
      <c r="AP3622" s="1">
        <f t="shared" si="507"/>
        <v>0</v>
      </c>
      <c r="AQ3622" s="1" t="str">
        <f t="shared" si="508"/>
        <v>MGM</v>
      </c>
    </row>
    <row r="3623" spans="27:43">
      <c r="AA3623">
        <v>3532</v>
      </c>
      <c r="AB3623" s="1">
        <v>30190</v>
      </c>
      <c r="AC3623" t="s">
        <v>3498</v>
      </c>
      <c r="AD3623" s="2">
        <v>5000000</v>
      </c>
      <c r="AE3623" s="2">
        <v>3707583</v>
      </c>
      <c r="AF3623" s="2">
        <v>3707583</v>
      </c>
      <c r="AG3623">
        <v>8</v>
      </c>
      <c r="AH3623">
        <v>27</v>
      </c>
      <c r="AI3623">
        <v>82</v>
      </c>
      <c r="AK3623" s="1" t="e">
        <f t="shared" si="509"/>
        <v>#N/A</v>
      </c>
      <c r="AL3623" s="1" t="e">
        <f t="shared" si="503"/>
        <v>#N/A</v>
      </c>
      <c r="AM3623" s="1" t="e">
        <f t="shared" si="504"/>
        <v>#N/A</v>
      </c>
      <c r="AN3623" s="1" t="e">
        <f t="shared" si="505"/>
        <v>#N/A</v>
      </c>
      <c r="AO3623" s="1" t="e">
        <f t="shared" si="506"/>
        <v>#N/A</v>
      </c>
      <c r="AP3623" s="1" t="e">
        <f t="shared" si="507"/>
        <v>#N/A</v>
      </c>
      <c r="AQ3623" s="1" t="e">
        <f t="shared" si="508"/>
        <v>#N/A</v>
      </c>
    </row>
    <row r="3624" spans="27:43">
      <c r="AA3624">
        <v>4165</v>
      </c>
      <c r="AB3624" s="1">
        <v>30274</v>
      </c>
      <c r="AC3624" t="s">
        <v>4116</v>
      </c>
      <c r="AD3624" s="2">
        <v>1200000</v>
      </c>
      <c r="AE3624" s="2">
        <v>255000</v>
      </c>
      <c r="AF3624" s="2">
        <v>255000</v>
      </c>
      <c r="AG3624">
        <v>11</v>
      </c>
      <c r="AH3624">
        <v>19</v>
      </c>
      <c r="AI3624">
        <v>82</v>
      </c>
      <c r="AK3624" s="1" t="e">
        <f t="shared" si="509"/>
        <v>#N/A</v>
      </c>
      <c r="AL3624" s="1" t="e">
        <f t="shared" si="503"/>
        <v>#N/A</v>
      </c>
      <c r="AM3624" s="1" t="e">
        <f t="shared" si="504"/>
        <v>#N/A</v>
      </c>
      <c r="AN3624" s="1" t="e">
        <f t="shared" si="505"/>
        <v>#N/A</v>
      </c>
      <c r="AO3624" s="1" t="e">
        <f t="shared" si="506"/>
        <v>#N/A</v>
      </c>
      <c r="AP3624" s="1" t="e">
        <f t="shared" si="507"/>
        <v>#N/A</v>
      </c>
      <c r="AQ3624" s="1" t="e">
        <f t="shared" si="508"/>
        <v>#N/A</v>
      </c>
    </row>
    <row r="3625" spans="27:43">
      <c r="AA3625">
        <v>1447</v>
      </c>
      <c r="AB3625" s="1">
        <v>30461</v>
      </c>
      <c r="AC3625" t="s">
        <v>1438</v>
      </c>
      <c r="AD3625" s="2">
        <v>32500000</v>
      </c>
      <c r="AE3625" s="2">
        <v>309205079</v>
      </c>
      <c r="AF3625" s="2">
        <v>572700000</v>
      </c>
      <c r="AG3625">
        <v>5</v>
      </c>
      <c r="AH3625">
        <v>25</v>
      </c>
      <c r="AI3625">
        <v>83</v>
      </c>
      <c r="AK3625" s="1" t="e">
        <f t="shared" si="509"/>
        <v>#N/A</v>
      </c>
      <c r="AL3625" s="1" t="e">
        <f t="shared" si="503"/>
        <v>#N/A</v>
      </c>
      <c r="AM3625" s="1" t="e">
        <f t="shared" si="504"/>
        <v>#N/A</v>
      </c>
      <c r="AN3625" s="1" t="e">
        <f t="shared" si="505"/>
        <v>#N/A</v>
      </c>
      <c r="AO3625" s="1" t="e">
        <f t="shared" si="506"/>
        <v>#N/A</v>
      </c>
      <c r="AP3625" s="1" t="e">
        <f t="shared" si="507"/>
        <v>#N/A</v>
      </c>
      <c r="AQ3625" s="1" t="e">
        <f t="shared" si="508"/>
        <v>#N/A</v>
      </c>
    </row>
    <row r="3626" spans="27:43">
      <c r="AA3626">
        <v>3247</v>
      </c>
      <c r="AB3626" s="1">
        <v>30421</v>
      </c>
      <c r="AC3626" t="s">
        <v>3216</v>
      </c>
      <c r="AD3626" s="2">
        <v>7000000</v>
      </c>
      <c r="AE3626" s="2">
        <v>90463574</v>
      </c>
      <c r="AF3626" s="2">
        <v>201463574</v>
      </c>
      <c r="AG3626">
        <v>4</v>
      </c>
      <c r="AH3626">
        <v>15</v>
      </c>
      <c r="AI3626">
        <v>83</v>
      </c>
      <c r="AK3626" s="1" t="str">
        <f t="shared" si="509"/>
        <v>R</v>
      </c>
      <c r="AL3626" s="1" t="str">
        <f t="shared" si="503"/>
        <v>95 min</v>
      </c>
      <c r="AM3626" s="1" t="str">
        <f t="shared" si="504"/>
        <v>Drama, Romance, Music</v>
      </c>
      <c r="AN3626" s="1" t="str">
        <f t="shared" si="505"/>
        <v>Adrian Lyne</v>
      </c>
      <c r="AO3626" s="1" t="str">
        <f t="shared" si="506"/>
        <v>Thomas Hedley Jr. (screenplay), Joe Eszterhas (screenplay), Thomas Hedley Jr. (story)</v>
      </c>
      <c r="AP3626" s="1" t="str">
        <f t="shared" si="507"/>
        <v>Jennifer Beals, Michael Nouri, Lilia Skala, Sunny Johnson</v>
      </c>
      <c r="AQ3626" s="1" t="str">
        <f t="shared" si="508"/>
        <v>Par.</v>
      </c>
    </row>
    <row r="3627" spans="27:43">
      <c r="AA3627">
        <v>1690</v>
      </c>
      <c r="AB3627" s="1">
        <v>30477</v>
      </c>
      <c r="AC3627" t="s">
        <v>1679</v>
      </c>
      <c r="AD3627" s="2">
        <v>27500000</v>
      </c>
      <c r="AE3627" s="2">
        <v>67900000</v>
      </c>
      <c r="AF3627" s="2">
        <v>187500000</v>
      </c>
      <c r="AG3627">
        <v>6</v>
      </c>
      <c r="AH3627">
        <v>10</v>
      </c>
      <c r="AI3627">
        <v>83</v>
      </c>
      <c r="AK3627" s="1" t="str">
        <f t="shared" si="509"/>
        <v>err</v>
      </c>
      <c r="AL3627" s="1">
        <f t="shared" si="503"/>
        <v>0</v>
      </c>
      <c r="AM3627" s="1">
        <f t="shared" si="504"/>
        <v>0</v>
      </c>
      <c r="AN3627" s="1">
        <f t="shared" si="505"/>
        <v>0</v>
      </c>
      <c r="AO3627" s="1">
        <f t="shared" si="506"/>
        <v>0</v>
      </c>
      <c r="AP3627" s="1">
        <f t="shared" si="507"/>
        <v>0</v>
      </c>
      <c r="AQ3627" s="1" t="str">
        <f t="shared" si="508"/>
        <v>MGM</v>
      </c>
    </row>
    <row r="3628" spans="27:43">
      <c r="AA3628">
        <v>1305</v>
      </c>
      <c r="AB3628" s="1">
        <v>30596</v>
      </c>
      <c r="AC3628" t="s">
        <v>1297</v>
      </c>
      <c r="AD3628" s="2">
        <v>36000000</v>
      </c>
      <c r="AE3628" s="2">
        <v>55500000</v>
      </c>
      <c r="AF3628" s="2">
        <v>160000000</v>
      </c>
      <c r="AG3628">
        <v>10</v>
      </c>
      <c r="AH3628">
        <v>7</v>
      </c>
      <c r="AI3628">
        <v>83</v>
      </c>
      <c r="AK3628" s="1" t="str">
        <f t="shared" si="509"/>
        <v>PG</v>
      </c>
      <c r="AL3628" s="1" t="str">
        <f t="shared" si="503"/>
        <v>134 min</v>
      </c>
      <c r="AM3628" s="1" t="str">
        <f t="shared" si="504"/>
        <v>Action, Adventure, Thriller</v>
      </c>
      <c r="AN3628" s="1" t="str">
        <f t="shared" si="505"/>
        <v>Irvin Kershner</v>
      </c>
      <c r="AO3628" s="1" t="str">
        <f t="shared" si="506"/>
        <v>Kevin McClory (based on an original story by), Jack Whittingham (based on an original story by), Ian Fleming (based on an original story by), Lorenzo Semple Jr. (screenplay)</v>
      </c>
      <c r="AP3628" s="1" t="str">
        <f t="shared" si="507"/>
        <v>Sean Connery, Klaus Maria Brandauer, Max von Sydow, Barbara Carrera</v>
      </c>
      <c r="AQ3628" s="1" t="str">
        <f t="shared" si="508"/>
        <v>WB</v>
      </c>
    </row>
    <row r="3629" spans="27:43">
      <c r="AA3629">
        <v>2757</v>
      </c>
      <c r="AB3629" s="1">
        <v>30470</v>
      </c>
      <c r="AC3629" t="s">
        <v>2734</v>
      </c>
      <c r="AD3629" s="2">
        <v>12000000</v>
      </c>
      <c r="AE3629" s="2">
        <v>74433837</v>
      </c>
      <c r="AF3629" s="2">
        <v>74433837</v>
      </c>
      <c r="AG3629">
        <v>6</v>
      </c>
      <c r="AH3629">
        <v>3</v>
      </c>
      <c r="AI3629">
        <v>83</v>
      </c>
      <c r="AK3629" s="1" t="e">
        <f t="shared" si="509"/>
        <v>#N/A</v>
      </c>
      <c r="AL3629" s="1" t="e">
        <f t="shared" si="503"/>
        <v>#N/A</v>
      </c>
      <c r="AM3629" s="1" t="e">
        <f t="shared" si="504"/>
        <v>#N/A</v>
      </c>
      <c r="AN3629" s="1" t="e">
        <f t="shared" si="505"/>
        <v>#N/A</v>
      </c>
      <c r="AO3629" s="1" t="e">
        <f t="shared" si="506"/>
        <v>#N/A</v>
      </c>
      <c r="AP3629" s="1" t="e">
        <f t="shared" si="507"/>
        <v>#N/A</v>
      </c>
      <c r="AQ3629" s="1" t="e">
        <f t="shared" si="508"/>
        <v>#N/A</v>
      </c>
    </row>
    <row r="3630" spans="27:43">
      <c r="AA3630">
        <v>1255</v>
      </c>
      <c r="AB3630" s="1">
        <v>30484</v>
      </c>
      <c r="AC3630" t="s">
        <v>1247</v>
      </c>
      <c r="AD3630" s="2">
        <v>39000000</v>
      </c>
      <c r="AE3630" s="2">
        <v>59950623</v>
      </c>
      <c r="AF3630" s="2">
        <v>59950623</v>
      </c>
      <c r="AG3630">
        <v>6</v>
      </c>
      <c r="AH3630">
        <v>17</v>
      </c>
      <c r="AI3630">
        <v>83</v>
      </c>
      <c r="AK3630" s="1" t="str">
        <f t="shared" si="509"/>
        <v>PG</v>
      </c>
      <c r="AL3630" s="1" t="str">
        <f t="shared" si="503"/>
        <v>125 min</v>
      </c>
      <c r="AM3630" s="1" t="str">
        <f t="shared" si="504"/>
        <v>Action, Comedy, Sci-Fi</v>
      </c>
      <c r="AN3630" s="1" t="str">
        <f t="shared" si="505"/>
        <v>Richard Lester</v>
      </c>
      <c r="AO3630" s="1" t="str">
        <f t="shared" si="506"/>
        <v>Joe Shuster (character created by: Superman), Jerry Siegel (character created by: Superman), David Newman (screenplay), Leslie Newman (screenplay)</v>
      </c>
      <c r="AP3630" s="1" t="str">
        <f t="shared" si="507"/>
        <v>Christopher Reeve, Richard Pryor, Jackie Cooper, Marc McClure</v>
      </c>
      <c r="AQ3630" s="1" t="str">
        <f t="shared" si="508"/>
        <v>WB</v>
      </c>
    </row>
    <row r="3631" spans="27:43">
      <c r="AA3631">
        <v>1798</v>
      </c>
      <c r="AB3631" s="1">
        <v>30659</v>
      </c>
      <c r="AC3631" t="s">
        <v>1787</v>
      </c>
      <c r="AD3631" s="2">
        <v>25000000</v>
      </c>
      <c r="AE3631" s="2">
        <v>44942821</v>
      </c>
      <c r="AF3631" s="2">
        <v>44942821</v>
      </c>
      <c r="AG3631">
        <v>12</v>
      </c>
      <c r="AH3631">
        <v>9</v>
      </c>
      <c r="AI3631">
        <v>83</v>
      </c>
      <c r="AK3631" s="1" t="e">
        <f t="shared" si="509"/>
        <v>#N/A</v>
      </c>
      <c r="AL3631" s="1" t="e">
        <f t="shared" si="503"/>
        <v>#N/A</v>
      </c>
      <c r="AM3631" s="1" t="e">
        <f t="shared" si="504"/>
        <v>#N/A</v>
      </c>
      <c r="AN3631" s="1" t="e">
        <f t="shared" si="505"/>
        <v>#N/A</v>
      </c>
      <c r="AO3631" s="1" t="e">
        <f t="shared" si="506"/>
        <v>#N/A</v>
      </c>
      <c r="AP3631" s="1" t="e">
        <f t="shared" si="507"/>
        <v>#N/A</v>
      </c>
      <c r="AQ3631" s="1" t="e">
        <f t="shared" si="508"/>
        <v>#N/A</v>
      </c>
    </row>
    <row r="3632" spans="27:43">
      <c r="AA3632">
        <v>2767</v>
      </c>
      <c r="AB3632" s="1">
        <v>30638</v>
      </c>
      <c r="AC3632" t="s">
        <v>2744</v>
      </c>
      <c r="AD3632" s="2">
        <v>12000000</v>
      </c>
      <c r="AE3632" s="2">
        <v>39012241</v>
      </c>
      <c r="AF3632" s="2">
        <v>39012241</v>
      </c>
      <c r="AG3632">
        <v>11</v>
      </c>
      <c r="AH3632">
        <v>18</v>
      </c>
      <c r="AI3632">
        <v>83</v>
      </c>
      <c r="AK3632" s="1" t="str">
        <f t="shared" si="509"/>
        <v>PG</v>
      </c>
      <c r="AL3632" s="1" t="str">
        <f t="shared" si="503"/>
        <v>132 min</v>
      </c>
      <c r="AM3632" s="1" t="str">
        <f t="shared" si="504"/>
        <v>Drama, Musical, Romance</v>
      </c>
      <c r="AN3632" s="1" t="str">
        <f t="shared" si="505"/>
        <v>Barbra Streisand</v>
      </c>
      <c r="AO3632" s="1" t="str">
        <f t="shared" si="506"/>
        <v>Jack Rosenthal (screenplay), Barbra Streisand (screenplay), Isaac Bashevis Singer (story)</v>
      </c>
      <c r="AP3632" s="1" t="str">
        <f t="shared" si="507"/>
        <v>Barbra Streisand, Mandy Patinkin, Amy Irving, Nehemiah Persoff</v>
      </c>
      <c r="AQ3632" s="1" t="str">
        <f t="shared" si="508"/>
        <v>MGM</v>
      </c>
    </row>
    <row r="3633" spans="27:43">
      <c r="AA3633">
        <v>2936</v>
      </c>
      <c r="AB3633" s="1">
        <v>30491</v>
      </c>
      <c r="AC3633" t="s">
        <v>2910</v>
      </c>
      <c r="AD3633" s="2">
        <v>10000000</v>
      </c>
      <c r="AE3633" s="2">
        <v>29500000</v>
      </c>
      <c r="AF3633" s="2">
        <v>29500000</v>
      </c>
      <c r="AG3633">
        <v>6</v>
      </c>
      <c r="AH3633">
        <v>24</v>
      </c>
      <c r="AI3633">
        <v>83</v>
      </c>
      <c r="AK3633" s="1" t="str">
        <f t="shared" si="509"/>
        <v>PG</v>
      </c>
      <c r="AL3633" s="1" t="str">
        <f t="shared" si="503"/>
        <v>101 min</v>
      </c>
      <c r="AM3633" s="1" t="str">
        <f t="shared" si="504"/>
        <v>Horror, Sci-Fi</v>
      </c>
      <c r="AN3633" s="1" t="str">
        <f t="shared" si="505"/>
        <v>Joe Dante, John Landis, George Miller, Steven Spielberg</v>
      </c>
      <c r="AO3633" s="1" t="str">
        <f t="shared" si="506"/>
        <v>Rod Serling (television series The Twilight Zone), John Landis (prologue), John Landis (segment), George Clayton Johnson (screenplay), Richard Matheson (segment), Melissa Mathison (segment), Jerome Bixby (story), Richard Matheson (segment), Richard Matheson (short story "Nightmare at 20, 000 Feet"), Richard Matheson (screenplay)</v>
      </c>
      <c r="AP3633" s="1" t="str">
        <f t="shared" si="507"/>
        <v>Dan Aykroyd, Albert Brooks, Vic Morrow, Doug McGrath</v>
      </c>
      <c r="AQ3633" s="1" t="str">
        <f t="shared" si="508"/>
        <v>WB</v>
      </c>
    </row>
    <row r="3634" spans="27:43">
      <c r="AA3634">
        <v>4422</v>
      </c>
      <c r="AB3634" s="1">
        <v>30421</v>
      </c>
      <c r="AC3634" t="s">
        <v>4369</v>
      </c>
      <c r="AD3634" s="2">
        <v>375000</v>
      </c>
      <c r="AE3634" s="2">
        <v>2400000</v>
      </c>
      <c r="AF3634" s="2">
        <v>29400000</v>
      </c>
      <c r="AG3634">
        <v>4</v>
      </c>
      <c r="AH3634">
        <v>15</v>
      </c>
      <c r="AI3634">
        <v>83</v>
      </c>
      <c r="AK3634" s="1" t="e">
        <f t="shared" si="509"/>
        <v>#N/A</v>
      </c>
      <c r="AL3634" s="1" t="e">
        <f t="shared" si="503"/>
        <v>#N/A</v>
      </c>
      <c r="AM3634" s="1" t="e">
        <f t="shared" si="504"/>
        <v>#N/A</v>
      </c>
      <c r="AN3634" s="1" t="e">
        <f t="shared" si="505"/>
        <v>#N/A</v>
      </c>
      <c r="AO3634" s="1" t="e">
        <f t="shared" si="506"/>
        <v>#N/A</v>
      </c>
      <c r="AP3634" s="1" t="e">
        <f t="shared" si="507"/>
        <v>#N/A</v>
      </c>
      <c r="AQ3634" s="1" t="e">
        <f t="shared" si="508"/>
        <v>#N/A</v>
      </c>
    </row>
    <row r="3635" spans="27:43">
      <c r="AA3635">
        <v>2942</v>
      </c>
      <c r="AB3635" s="1">
        <v>30400</v>
      </c>
      <c r="AC3635" t="s">
        <v>2916</v>
      </c>
      <c r="AD3635" s="2">
        <v>10000000</v>
      </c>
      <c r="AE3635" s="2">
        <v>25697647</v>
      </c>
      <c r="AF3635" s="2">
        <v>25697647</v>
      </c>
      <c r="AG3635">
        <v>3</v>
      </c>
      <c r="AH3635">
        <v>25</v>
      </c>
      <c r="AI3635">
        <v>83</v>
      </c>
      <c r="AK3635" s="1" t="str">
        <f t="shared" si="509"/>
        <v>PG-13</v>
      </c>
      <c r="AL3635" s="1" t="str">
        <f t="shared" si="503"/>
        <v>91 min</v>
      </c>
      <c r="AM3635" s="1" t="str">
        <f t="shared" si="504"/>
        <v>Crime, Drama</v>
      </c>
      <c r="AN3635" s="1" t="str">
        <f t="shared" si="505"/>
        <v>Francis Ford Coppola</v>
      </c>
      <c r="AO3635" s="1" t="str">
        <f t="shared" si="506"/>
        <v>Kathleen Rowell (screenplay), S.E. Hinton (novel)</v>
      </c>
      <c r="AP3635" s="1" t="str">
        <f t="shared" si="507"/>
        <v>C. Thomas Howell, Matt Dillon, Ralph Macchio, Patrick Swayze</v>
      </c>
      <c r="AQ3635" s="1" t="str">
        <f t="shared" si="508"/>
        <v>WB</v>
      </c>
    </row>
    <row r="3636" spans="27:43">
      <c r="AA3636">
        <v>1709</v>
      </c>
      <c r="AB3636" s="1">
        <v>30610</v>
      </c>
      <c r="AC3636" t="s">
        <v>1698</v>
      </c>
      <c r="AD3636" s="2">
        <v>27000000</v>
      </c>
      <c r="AE3636" s="2">
        <v>21500000</v>
      </c>
      <c r="AF3636" s="2">
        <v>21500000</v>
      </c>
      <c r="AG3636">
        <v>10</v>
      </c>
      <c r="AH3636">
        <v>21</v>
      </c>
      <c r="AI3636">
        <v>83</v>
      </c>
      <c r="AK3636" s="1" t="str">
        <f t="shared" si="509"/>
        <v>R</v>
      </c>
      <c r="AL3636" s="1" t="str">
        <f t="shared" si="503"/>
        <v>193 min</v>
      </c>
      <c r="AM3636" s="1" t="str">
        <f t="shared" si="504"/>
        <v>Adventure, Drama, History</v>
      </c>
      <c r="AN3636" s="1" t="str">
        <f t="shared" si="505"/>
        <v>Philip Kaufman</v>
      </c>
      <c r="AO3636" s="1" t="str">
        <f t="shared" si="506"/>
        <v>Tom Wolfe (book), Philip Kaufman (screenplay)</v>
      </c>
      <c r="AP3636" s="1" t="str">
        <f t="shared" si="507"/>
        <v>Sam Shepard, Scott Glenn, Ed Harris, Dennis Quaid</v>
      </c>
      <c r="AQ3636" s="1" t="str">
        <f t="shared" si="508"/>
        <v>WB</v>
      </c>
    </row>
    <row r="3637" spans="27:43">
      <c r="AA3637">
        <v>2947</v>
      </c>
      <c r="AB3637" s="1">
        <v>30610</v>
      </c>
      <c r="AC3637" t="s">
        <v>2921</v>
      </c>
      <c r="AD3637" s="2">
        <v>10000000</v>
      </c>
      <c r="AE3637" s="2">
        <v>20766000</v>
      </c>
      <c r="AF3637" s="2">
        <v>20766000</v>
      </c>
      <c r="AG3637">
        <v>10</v>
      </c>
      <c r="AH3637">
        <v>21</v>
      </c>
      <c r="AI3637">
        <v>83</v>
      </c>
      <c r="AK3637" s="1" t="str">
        <f t="shared" si="509"/>
        <v>R</v>
      </c>
      <c r="AL3637" s="1" t="str">
        <f t="shared" si="503"/>
        <v>103 min</v>
      </c>
      <c r="AM3637" s="1" t="str">
        <f t="shared" si="504"/>
        <v>Horror, Sci-Fi, Thriller</v>
      </c>
      <c r="AN3637" s="1" t="str">
        <f t="shared" si="505"/>
        <v>David Cronenberg</v>
      </c>
      <c r="AO3637" s="1" t="str">
        <f t="shared" si="506"/>
        <v>Jeffrey Boam (screenplay), Stephen King (novel)</v>
      </c>
      <c r="AP3637" s="1" t="str">
        <f t="shared" si="507"/>
        <v>Christopher Walken, Brooke Adams, Tom Skerritt, Herbert Lom</v>
      </c>
      <c r="AQ3637" s="1" t="str">
        <f t="shared" si="508"/>
        <v>Par.</v>
      </c>
    </row>
    <row r="3638" spans="27:43">
      <c r="AA3638">
        <v>3760</v>
      </c>
      <c r="AB3638" s="1">
        <v>30638</v>
      </c>
      <c r="AC3638" t="s">
        <v>3720</v>
      </c>
      <c r="AD3638" s="2">
        <v>3250000</v>
      </c>
      <c r="AE3638" s="2">
        <v>20605209</v>
      </c>
      <c r="AF3638" s="2">
        <v>20605209</v>
      </c>
      <c r="AG3638">
        <v>11</v>
      </c>
      <c r="AH3638">
        <v>18</v>
      </c>
      <c r="AI3638">
        <v>83</v>
      </c>
      <c r="AK3638" s="1" t="str">
        <f t="shared" si="509"/>
        <v>PG</v>
      </c>
      <c r="AL3638" s="1" t="str">
        <f t="shared" si="503"/>
        <v>94 min</v>
      </c>
      <c r="AM3638" s="1" t="str">
        <f t="shared" si="504"/>
        <v>Comedy, Family</v>
      </c>
      <c r="AN3638" s="1" t="str">
        <f t="shared" si="505"/>
        <v>Bob Clark</v>
      </c>
      <c r="AO3638" s="1" t="str">
        <f t="shared" si="506"/>
        <v>Jean Shepherd (based on the novel "In God We Trust,  All Others Pay Cash" by), Jean Shepherd (screenplay), Leigh Brown (screenplay), Bob Clark (screenplay)</v>
      </c>
      <c r="AP3638" s="1" t="str">
        <f t="shared" si="507"/>
        <v>Melinda Dillon, Darren McGavin, Scott Schwartz, Jean Shepherd</v>
      </c>
      <c r="AQ3638" s="1" t="str">
        <f t="shared" si="508"/>
        <v>MGM</v>
      </c>
    </row>
    <row r="3639" spans="27:43">
      <c r="AA3639">
        <v>3508</v>
      </c>
      <c r="AB3639" s="1">
        <v>30421</v>
      </c>
      <c r="AC3639" t="s">
        <v>3474</v>
      </c>
      <c r="AD3639" s="2">
        <v>5000000</v>
      </c>
      <c r="AE3639" s="2">
        <v>12232628</v>
      </c>
      <c r="AF3639" s="2">
        <v>12232628</v>
      </c>
      <c r="AG3639">
        <v>4</v>
      </c>
      <c r="AH3639">
        <v>15</v>
      </c>
      <c r="AI3639">
        <v>83</v>
      </c>
      <c r="AK3639" s="1" t="str">
        <f t="shared" si="509"/>
        <v>PG</v>
      </c>
      <c r="AL3639" s="1" t="str">
        <f t="shared" si="503"/>
        <v>107 min</v>
      </c>
      <c r="AM3639" s="1" t="str">
        <f t="shared" si="504"/>
        <v>Action, Crime, Drama</v>
      </c>
      <c r="AN3639" s="1" t="str">
        <f t="shared" si="505"/>
        <v>Steve Carver</v>
      </c>
      <c r="AO3639" s="1" t="str">
        <f t="shared" si="506"/>
        <v>B.J. Nelson (screenplay), H. Kaye Dyal (story), B.J. Nelson (story)</v>
      </c>
      <c r="AP3639" s="1" t="str">
        <f t="shared" si="507"/>
        <v>Chuck Norris, David Carradine, Barbara Carrera, Leon Isaac Kennedy</v>
      </c>
      <c r="AQ3639" s="1" t="str">
        <f t="shared" si="508"/>
        <v>Orion</v>
      </c>
    </row>
    <row r="3640" spans="27:43">
      <c r="AA3640">
        <v>2551</v>
      </c>
      <c r="AB3640" s="1">
        <v>30589</v>
      </c>
      <c r="AC3640" t="s">
        <v>2532</v>
      </c>
      <c r="AD3640" s="2">
        <v>15000000</v>
      </c>
      <c r="AE3640" s="2">
        <v>8921050</v>
      </c>
      <c r="AF3640" s="2">
        <v>8921050</v>
      </c>
      <c r="AG3640">
        <v>9</v>
      </c>
      <c r="AH3640">
        <v>30</v>
      </c>
      <c r="AI3640">
        <v>83</v>
      </c>
      <c r="AK3640" s="1" t="str">
        <f t="shared" si="509"/>
        <v>PG</v>
      </c>
      <c r="AL3640" s="1" t="str">
        <f t="shared" si="503"/>
        <v>106 min</v>
      </c>
      <c r="AM3640" s="1" t="str">
        <f t="shared" si="504"/>
        <v>Action, Sci-Fi, Thriller</v>
      </c>
      <c r="AN3640" s="1" t="str">
        <f t="shared" si="505"/>
        <v>Douglas Trumbull</v>
      </c>
      <c r="AO3640" s="1" t="str">
        <f t="shared" si="506"/>
        <v>Bruce Joel Rubin (story), Robert Stitzel (screenplay), Philip Frank Messina (screenplay)</v>
      </c>
      <c r="AP3640" s="1" t="str">
        <f t="shared" si="507"/>
        <v>Christopher Walken, Natalie Wood, Louise Fletcher, Cliff Robertson</v>
      </c>
      <c r="AQ3640" s="1" t="str">
        <f t="shared" si="508"/>
        <v>MGM</v>
      </c>
    </row>
    <row r="3641" spans="27:43">
      <c r="AA3641">
        <v>3421</v>
      </c>
      <c r="AB3641" s="1">
        <v>30351</v>
      </c>
      <c r="AC3641" t="s">
        <v>3387</v>
      </c>
      <c r="AD3641" s="2">
        <v>5952000</v>
      </c>
      <c r="AE3641" s="2">
        <v>2120439</v>
      </c>
      <c r="AF3641" s="2">
        <v>2120439</v>
      </c>
      <c r="AG3641">
        <v>2</v>
      </c>
      <c r="AH3641">
        <v>4</v>
      </c>
      <c r="AI3641">
        <v>83</v>
      </c>
      <c r="AK3641" s="1" t="e">
        <f t="shared" si="509"/>
        <v>#N/A</v>
      </c>
      <c r="AL3641" s="1" t="e">
        <f t="shared" si="503"/>
        <v>#N/A</v>
      </c>
      <c r="AM3641" s="1" t="e">
        <f t="shared" si="504"/>
        <v>#N/A</v>
      </c>
      <c r="AN3641" s="1" t="e">
        <f t="shared" si="505"/>
        <v>#N/A</v>
      </c>
      <c r="AO3641" s="1" t="e">
        <f t="shared" si="506"/>
        <v>#N/A</v>
      </c>
      <c r="AP3641" s="1" t="e">
        <f t="shared" si="507"/>
        <v>#N/A</v>
      </c>
      <c r="AQ3641" s="1" t="e">
        <f t="shared" si="508"/>
        <v>#N/A</v>
      </c>
    </row>
    <row r="3642" spans="27:43">
      <c r="AA3642">
        <v>3297</v>
      </c>
      <c r="AB3642" s="1">
        <v>30414</v>
      </c>
      <c r="AC3642" t="s">
        <v>3265</v>
      </c>
      <c r="AD3642" s="2">
        <v>7000000</v>
      </c>
      <c r="AE3642" s="2">
        <v>1246141</v>
      </c>
      <c r="AF3642" s="2">
        <v>1246141</v>
      </c>
      <c r="AG3642">
        <v>4</v>
      </c>
      <c r="AH3642">
        <v>8</v>
      </c>
      <c r="AI3642">
        <v>83</v>
      </c>
      <c r="AK3642" s="1" t="e">
        <f t="shared" si="509"/>
        <v>#N/A</v>
      </c>
      <c r="AL3642" s="1" t="e">
        <f t="shared" si="503"/>
        <v>#N/A</v>
      </c>
      <c r="AM3642" s="1" t="e">
        <f t="shared" si="504"/>
        <v>#N/A</v>
      </c>
      <c r="AN3642" s="1" t="e">
        <f t="shared" si="505"/>
        <v>#N/A</v>
      </c>
      <c r="AO3642" s="1" t="e">
        <f t="shared" si="506"/>
        <v>#N/A</v>
      </c>
      <c r="AP3642" s="1" t="e">
        <f t="shared" si="507"/>
        <v>#N/A</v>
      </c>
      <c r="AQ3642" s="1" t="e">
        <f t="shared" si="508"/>
        <v>#N/A</v>
      </c>
    </row>
    <row r="3643" spans="27:43">
      <c r="AA3643">
        <v>4129</v>
      </c>
      <c r="AB3643" s="1">
        <v>30547</v>
      </c>
      <c r="AC3643" t="s">
        <v>4081</v>
      </c>
      <c r="AD3643" s="2">
        <v>1305000</v>
      </c>
      <c r="AE3643" s="2">
        <v>909000</v>
      </c>
      <c r="AF3643" s="2">
        <v>909000</v>
      </c>
      <c r="AG3643">
        <v>8</v>
      </c>
      <c r="AH3643">
        <v>19</v>
      </c>
      <c r="AI3643">
        <v>83</v>
      </c>
      <c r="AK3643" s="1" t="e">
        <f t="shared" si="509"/>
        <v>#N/A</v>
      </c>
      <c r="AL3643" s="1" t="e">
        <f t="shared" si="503"/>
        <v>#N/A</v>
      </c>
      <c r="AM3643" s="1" t="e">
        <f t="shared" si="504"/>
        <v>#N/A</v>
      </c>
      <c r="AN3643" s="1" t="e">
        <f t="shared" si="505"/>
        <v>#N/A</v>
      </c>
      <c r="AO3643" s="1" t="e">
        <f t="shared" si="506"/>
        <v>#N/A</v>
      </c>
      <c r="AP3643" s="1" t="e">
        <f t="shared" si="507"/>
        <v>#N/A</v>
      </c>
      <c r="AQ3643" s="1" t="e">
        <f t="shared" si="508"/>
        <v>#N/A</v>
      </c>
    </row>
    <row r="3644" spans="27:43">
      <c r="AA3644">
        <v>1649</v>
      </c>
      <c r="AB3644" s="1">
        <v>30825</v>
      </c>
      <c r="AC3644" t="s">
        <v>1638</v>
      </c>
      <c r="AD3644" s="2">
        <v>28000000</v>
      </c>
      <c r="AE3644" s="2">
        <v>179880271</v>
      </c>
      <c r="AF3644" s="2">
        <v>333080271</v>
      </c>
      <c r="AG3644">
        <v>5</v>
      </c>
      <c r="AH3644">
        <v>23</v>
      </c>
      <c r="AI3644">
        <v>84</v>
      </c>
      <c r="AK3644" s="1" t="str">
        <f t="shared" si="509"/>
        <v>PG</v>
      </c>
      <c r="AL3644" s="1" t="str">
        <f t="shared" si="503"/>
        <v>118 min</v>
      </c>
      <c r="AM3644" s="1" t="str">
        <f t="shared" si="504"/>
        <v>Action, Adventure</v>
      </c>
      <c r="AN3644" s="1" t="str">
        <f t="shared" si="505"/>
        <v>Steven Spielberg</v>
      </c>
      <c r="AO3644" s="1" t="str">
        <f t="shared" si="506"/>
        <v>Willard Huyck (screenplay), Gloria Katz (screenplay), George Lucas (story)</v>
      </c>
      <c r="AP3644" s="1" t="str">
        <f t="shared" si="507"/>
        <v>Harrison Ford, Kate Capshaw, Jonathan Ke Quan, Amrish Puri</v>
      </c>
      <c r="AQ3644" s="1" t="str">
        <f t="shared" si="508"/>
        <v>Par.</v>
      </c>
    </row>
    <row r="3645" spans="27:43">
      <c r="AA3645">
        <v>2454</v>
      </c>
      <c r="AB3645" s="1">
        <v>31021</v>
      </c>
      <c r="AC3645" t="s">
        <v>2436</v>
      </c>
      <c r="AD3645" s="2">
        <v>15000000</v>
      </c>
      <c r="AE3645" s="2">
        <v>234760478</v>
      </c>
      <c r="AF3645" s="2">
        <v>316300000</v>
      </c>
      <c r="AG3645">
        <v>12</v>
      </c>
      <c r="AH3645">
        <v>5</v>
      </c>
      <c r="AI3645">
        <v>84</v>
      </c>
      <c r="AK3645" s="1" t="str">
        <f t="shared" si="509"/>
        <v>R</v>
      </c>
      <c r="AL3645" s="1" t="str">
        <f t="shared" si="503"/>
        <v>105 min</v>
      </c>
      <c r="AM3645" s="1" t="str">
        <f t="shared" si="504"/>
        <v>Action, Comedy, Crime</v>
      </c>
      <c r="AN3645" s="1" t="str">
        <f t="shared" si="505"/>
        <v>Martin Brest</v>
      </c>
      <c r="AO3645" s="1" t="str">
        <f t="shared" si="506"/>
        <v>Daniel Petrie Jr. (screenplay), Danilo Bach (story), Daniel Petrie Jr. (story)</v>
      </c>
      <c r="AP3645" s="1" t="str">
        <f t="shared" si="507"/>
        <v>Eddie Murphy, Judge Reinhold, John Ashton, Lisa Eilbacher</v>
      </c>
      <c r="AQ3645" s="1" t="str">
        <f t="shared" si="508"/>
        <v>Par.</v>
      </c>
    </row>
    <row r="3646" spans="27:43">
      <c r="AA3646">
        <v>1491</v>
      </c>
      <c r="AB3646" s="1">
        <v>30841</v>
      </c>
      <c r="AC3646" t="s">
        <v>1481</v>
      </c>
      <c r="AD3646" s="2">
        <v>30000000</v>
      </c>
      <c r="AE3646" s="2">
        <v>238632124</v>
      </c>
      <c r="AF3646" s="2">
        <v>291632124</v>
      </c>
      <c r="AG3646">
        <v>6</v>
      </c>
      <c r="AH3646">
        <v>8</v>
      </c>
      <c r="AI3646">
        <v>84</v>
      </c>
      <c r="AK3646" s="1" t="str">
        <f t="shared" si="509"/>
        <v>PG</v>
      </c>
      <c r="AL3646" s="1" t="str">
        <f t="shared" si="503"/>
        <v>105 min</v>
      </c>
      <c r="AM3646" s="1" t="str">
        <f t="shared" si="504"/>
        <v>Comedy, Fantasy, Sci-Fi</v>
      </c>
      <c r="AN3646" s="1" t="str">
        <f t="shared" si="505"/>
        <v>Ivan Reitman</v>
      </c>
      <c r="AO3646" s="1" t="str">
        <f t="shared" si="506"/>
        <v>Dan Aykroyd, Harold Ramis</v>
      </c>
      <c r="AP3646" s="1" t="str">
        <f t="shared" si="507"/>
        <v>Bill Murray, Dan Aykroyd, Sigourney Weaver, Harold Ramis</v>
      </c>
      <c r="AQ3646" s="1" t="str">
        <f t="shared" si="508"/>
        <v>Col.</v>
      </c>
    </row>
    <row r="3647" spans="27:43">
      <c r="AA3647">
        <v>2851</v>
      </c>
      <c r="AB3647" s="1">
        <v>30841</v>
      </c>
      <c r="AC3647" t="s">
        <v>2825</v>
      </c>
      <c r="AD3647" s="2">
        <v>11000000</v>
      </c>
      <c r="AE3647" s="2">
        <v>148168459</v>
      </c>
      <c r="AF3647" s="2">
        <v>148168459</v>
      </c>
      <c r="AG3647">
        <v>6</v>
      </c>
      <c r="AH3647">
        <v>8</v>
      </c>
      <c r="AI3647">
        <v>84</v>
      </c>
      <c r="AK3647" s="1" t="str">
        <f t="shared" si="509"/>
        <v>PG</v>
      </c>
      <c r="AL3647" s="1" t="str">
        <f t="shared" si="503"/>
        <v>106 min</v>
      </c>
      <c r="AM3647" s="1" t="str">
        <f t="shared" si="504"/>
        <v>Comedy, Horror</v>
      </c>
      <c r="AN3647" s="1" t="str">
        <f t="shared" si="505"/>
        <v>Joe Dante</v>
      </c>
      <c r="AO3647" s="1" t="str">
        <f t="shared" si="506"/>
        <v>Chris Columbus</v>
      </c>
      <c r="AP3647" s="1" t="str">
        <f t="shared" si="507"/>
        <v>Hoyt Axton, John Louie, Keye Luke, Don Steele</v>
      </c>
      <c r="AQ3647" s="1" t="str">
        <f t="shared" si="508"/>
        <v>WB</v>
      </c>
    </row>
    <row r="3648" spans="27:43">
      <c r="AA3648">
        <v>3150</v>
      </c>
      <c r="AB3648" s="1">
        <v>30855</v>
      </c>
      <c r="AC3648" t="s">
        <v>1111</v>
      </c>
      <c r="AD3648" s="2">
        <v>8000000</v>
      </c>
      <c r="AE3648" s="2">
        <v>90815558</v>
      </c>
      <c r="AF3648" s="2">
        <v>90815558</v>
      </c>
      <c r="AG3648">
        <v>6</v>
      </c>
      <c r="AH3648">
        <v>22</v>
      </c>
      <c r="AI3648">
        <v>84</v>
      </c>
      <c r="AK3648" s="1" t="str">
        <f t="shared" si="509"/>
        <v>PG</v>
      </c>
      <c r="AL3648" s="1" t="str">
        <f t="shared" si="503"/>
        <v>140 min</v>
      </c>
      <c r="AM3648" s="1" t="str">
        <f t="shared" si="504"/>
        <v>Action, Drama, Family</v>
      </c>
      <c r="AN3648" s="1" t="str">
        <f t="shared" si="505"/>
        <v>Harald Zwart</v>
      </c>
      <c r="AO3648" s="1" t="str">
        <f t="shared" si="506"/>
        <v>Christopher Murphey (screenplay), Robert Mark Kamen (story)</v>
      </c>
      <c r="AP3648" s="1" t="str">
        <f t="shared" si="507"/>
        <v>Jaden Smith, Jackie Chan, Taraji P. Henson, Wenwen Han</v>
      </c>
      <c r="AQ3648" s="1" t="str">
        <f t="shared" si="508"/>
        <v>Sony</v>
      </c>
    </row>
    <row r="3649" spans="27:43">
      <c r="AA3649">
        <v>2261</v>
      </c>
      <c r="AB3649" s="1">
        <v>30834</v>
      </c>
      <c r="AC3649" t="s">
        <v>2245</v>
      </c>
      <c r="AD3649" s="2">
        <v>18000000</v>
      </c>
      <c r="AE3649" s="2">
        <v>76471046</v>
      </c>
      <c r="AF3649" s="2">
        <v>87000000</v>
      </c>
      <c r="AG3649">
        <v>6</v>
      </c>
      <c r="AH3649">
        <v>1</v>
      </c>
      <c r="AI3649">
        <v>84</v>
      </c>
      <c r="AK3649" s="1" t="str">
        <f t="shared" si="509"/>
        <v>PG</v>
      </c>
      <c r="AL3649" s="1" t="str">
        <f t="shared" si="503"/>
        <v>105 min</v>
      </c>
      <c r="AM3649" s="1" t="str">
        <f t="shared" si="504"/>
        <v>Action, Adventure, Sci-Fi</v>
      </c>
      <c r="AN3649" s="1" t="str">
        <f t="shared" si="505"/>
        <v>Leonard Nimoy</v>
      </c>
      <c r="AO3649" s="1" t="str">
        <f t="shared" si="506"/>
        <v>Gene Roddenberry (television series Star Trek), Harve Bennett</v>
      </c>
      <c r="AP3649" s="1" t="str">
        <f t="shared" si="507"/>
        <v>William Shatner, Leonard Nimoy, DeForest Kelley, James Doohan</v>
      </c>
      <c r="AQ3649" s="1" t="str">
        <f t="shared" si="508"/>
        <v>Par.</v>
      </c>
    </row>
    <row r="3650" spans="27:43">
      <c r="AA3650">
        <v>3585</v>
      </c>
      <c r="AB3650" s="1">
        <v>30764</v>
      </c>
      <c r="AC3650" t="s">
        <v>3551</v>
      </c>
      <c r="AD3650" s="2">
        <v>4500000</v>
      </c>
      <c r="AE3650" s="2">
        <v>81198894</v>
      </c>
      <c r="AF3650" s="2">
        <v>81198894</v>
      </c>
      <c r="AG3650">
        <v>3</v>
      </c>
      <c r="AH3650">
        <v>23</v>
      </c>
      <c r="AI3650">
        <v>84</v>
      </c>
      <c r="AK3650" s="1" t="str">
        <f t="shared" si="509"/>
        <v>R</v>
      </c>
      <c r="AL3650" s="1" t="str">
        <f t="shared" si="503"/>
        <v>96 min</v>
      </c>
      <c r="AM3650" s="1" t="str">
        <f t="shared" si="504"/>
        <v>Comedy, Crime</v>
      </c>
      <c r="AN3650" s="1" t="str">
        <f t="shared" si="505"/>
        <v>Hugh Wilson</v>
      </c>
      <c r="AO3650" s="1" t="str">
        <f t="shared" si="506"/>
        <v>Neal Israel (screenplay), Pat Proft (screenplay), Hugh Wilson (screenplay), Neal Israel (story), Pat Proft (story)</v>
      </c>
      <c r="AP3650" s="1" t="str">
        <f t="shared" si="507"/>
        <v>Steve Guttenberg, Kim Cattrall, G.W. Bailey, Bubba Smith</v>
      </c>
      <c r="AQ3650" s="1" t="str">
        <f t="shared" si="508"/>
        <v>WB</v>
      </c>
    </row>
    <row r="3651" spans="27:43">
      <c r="AA3651">
        <v>3148</v>
      </c>
      <c r="AB3651" s="1">
        <v>30729</v>
      </c>
      <c r="AC3651" t="s">
        <v>1896</v>
      </c>
      <c r="AD3651" s="2">
        <v>8200000</v>
      </c>
      <c r="AE3651" s="2">
        <v>80000000</v>
      </c>
      <c r="AF3651" s="2">
        <v>80000000</v>
      </c>
      <c r="AG3651">
        <v>2</v>
      </c>
      <c r="AH3651">
        <v>17</v>
      </c>
      <c r="AI3651">
        <v>84</v>
      </c>
      <c r="AK3651" s="1" t="str">
        <f t="shared" si="509"/>
        <v>R</v>
      </c>
      <c r="AL3651" s="1" t="str">
        <f t="shared" ref="AL3651:AL3714" si="510">VLOOKUP($AC3651,$B$2:$R$10000,12,FALSE)</f>
        <v>107 min</v>
      </c>
      <c r="AM3651" s="1" t="str">
        <f t="shared" ref="AM3651:AM3714" si="511">VLOOKUP($AC3651,$B$2:$R$10000,13,FALSE)</f>
        <v>Drama, Music, Romance</v>
      </c>
      <c r="AN3651" s="1" t="str">
        <f t="shared" ref="AN3651:AN3714" si="512">VLOOKUP($AC3651,$B$2:$R$10000,14,FALSE)</f>
        <v>Herbert Ross</v>
      </c>
      <c r="AO3651" s="1" t="str">
        <f t="shared" ref="AO3651:AO3714" si="513">VLOOKUP($AC3651,$B$2:$R$10000,15,FALSE)</f>
        <v>Dean Pitchford</v>
      </c>
      <c r="AP3651" s="1" t="str">
        <f t="shared" ref="AP3651:AP3714" si="514">VLOOKUP($AC3651,$B$2:$R$10000,16,FALSE)</f>
        <v>Kevin Bacon, Lori Singer, John Lithgow, Dianne Wiest</v>
      </c>
      <c r="AQ3651" s="1" t="str">
        <f t="shared" si="508"/>
        <v>Par.</v>
      </c>
    </row>
    <row r="3652" spans="27:43">
      <c r="AA3652">
        <v>3341</v>
      </c>
      <c r="AB3652" s="1">
        <v>30981</v>
      </c>
      <c r="AC3652" t="s">
        <v>3309</v>
      </c>
      <c r="AD3652" s="2">
        <v>6400000</v>
      </c>
      <c r="AE3652" s="2">
        <v>38019031</v>
      </c>
      <c r="AF3652" s="2">
        <v>78019031</v>
      </c>
      <c r="AG3652">
        <v>10</v>
      </c>
      <c r="AH3652">
        <v>26</v>
      </c>
      <c r="AI3652">
        <v>84</v>
      </c>
      <c r="AK3652" s="1" t="str">
        <f t="shared" si="509"/>
        <v>R</v>
      </c>
      <c r="AL3652" s="1" t="str">
        <f t="shared" si="510"/>
        <v>107 min</v>
      </c>
      <c r="AM3652" s="1" t="str">
        <f t="shared" si="511"/>
        <v>Action, Sci-Fi</v>
      </c>
      <c r="AN3652" s="1" t="str">
        <f t="shared" si="512"/>
        <v>James Cameron</v>
      </c>
      <c r="AO3652" s="1" t="str">
        <f t="shared" si="513"/>
        <v>James Cameron, Gale Anne Hurd, William Wisher Jr. (additional dialogue)</v>
      </c>
      <c r="AP3652" s="1" t="str">
        <f t="shared" si="514"/>
        <v>Arnold Schwarzenegger, Michael Biehn, Linda Hamilton, Paul Winfield</v>
      </c>
      <c r="AQ3652" s="1" t="str">
        <f t="shared" si="508"/>
        <v>Orion</v>
      </c>
    </row>
    <row r="3653" spans="27:43">
      <c r="AA3653">
        <v>3152</v>
      </c>
      <c r="AB3653" s="1">
        <v>30750</v>
      </c>
      <c r="AC3653" t="s">
        <v>3123</v>
      </c>
      <c r="AD3653" s="2">
        <v>8000000</v>
      </c>
      <c r="AE3653" s="2">
        <v>62599495</v>
      </c>
      <c r="AF3653" s="2">
        <v>62599495</v>
      </c>
      <c r="AG3653">
        <v>3</v>
      </c>
      <c r="AH3653">
        <v>9</v>
      </c>
      <c r="AI3653">
        <v>84</v>
      </c>
      <c r="AK3653" s="1" t="str">
        <f t="shared" si="509"/>
        <v>PG</v>
      </c>
      <c r="AL3653" s="1" t="str">
        <f t="shared" si="510"/>
        <v>111 min</v>
      </c>
      <c r="AM3653" s="1" t="str">
        <f t="shared" si="511"/>
        <v>Comedy, Fantasy, Romance</v>
      </c>
      <c r="AN3653" s="1" t="str">
        <f t="shared" si="512"/>
        <v>Ron Howard</v>
      </c>
      <c r="AO3653" s="1" t="str">
        <f t="shared" si="513"/>
        <v>Brian Grazer (story), Bruce Jay Friedman (screen story), Lowell Ganz (screenplay), Babaloo Mandel (screenplay), Bruce Jay Friedman (screenplay)</v>
      </c>
      <c r="AP3653" s="1" t="str">
        <f t="shared" si="514"/>
        <v>Tom Hanks, Daryl Hannah, Eugene Levy, John Candy</v>
      </c>
      <c r="AQ3653" s="1" t="str">
        <f t="shared" ref="AQ3653:AQ3716" si="515">VLOOKUP($AC3653,$B$2:$R$10000,2,FALSE)</f>
        <v>BV</v>
      </c>
    </row>
    <row r="3654" spans="27:43">
      <c r="AA3654">
        <v>2270</v>
      </c>
      <c r="AB3654" s="1">
        <v>30944</v>
      </c>
      <c r="AC3654" t="s">
        <v>2254</v>
      </c>
      <c r="AD3654" s="2">
        <v>18000000</v>
      </c>
      <c r="AE3654" s="2">
        <v>51973029</v>
      </c>
      <c r="AF3654" s="2">
        <v>51973029</v>
      </c>
      <c r="AG3654">
        <v>9</v>
      </c>
      <c r="AH3654">
        <v>19</v>
      </c>
      <c r="AI3654">
        <v>84</v>
      </c>
      <c r="AK3654" s="1" t="str">
        <f t="shared" si="509"/>
        <v>R</v>
      </c>
      <c r="AL3654" s="1" t="str">
        <f t="shared" si="510"/>
        <v>160 min</v>
      </c>
      <c r="AM3654" s="1" t="str">
        <f t="shared" si="511"/>
        <v>Biography, Drama, Music</v>
      </c>
      <c r="AN3654" s="1" t="str">
        <f t="shared" si="512"/>
        <v>Milos Forman</v>
      </c>
      <c r="AO3654" s="1" t="str">
        <f t="shared" si="513"/>
        <v>Peter Shaffer (original stage play), Peter Shaffer (original screenplay)</v>
      </c>
      <c r="AP3654" s="1" t="str">
        <f t="shared" si="514"/>
        <v>F. Murray Abraham, Tom Hulce, Elizabeth Berridge, Roy Dotrice</v>
      </c>
      <c r="AQ3654" s="1" t="str">
        <f t="shared" si="515"/>
        <v>Orion</v>
      </c>
    </row>
    <row r="3655" spans="27:43">
      <c r="AA3655">
        <v>3882</v>
      </c>
      <c r="AB3655" s="1">
        <v>30785</v>
      </c>
      <c r="AC3655" t="s">
        <v>3839</v>
      </c>
      <c r="AD3655" s="2">
        <v>2600000</v>
      </c>
      <c r="AE3655" s="2">
        <v>32980880</v>
      </c>
      <c r="AF3655" s="2">
        <v>32980880</v>
      </c>
      <c r="AG3655">
        <v>4</v>
      </c>
      <c r="AH3655">
        <v>13</v>
      </c>
      <c r="AI3655">
        <v>84</v>
      </c>
      <c r="AK3655" s="1" t="e">
        <f t="shared" si="509"/>
        <v>#N/A</v>
      </c>
      <c r="AL3655" s="1" t="e">
        <f t="shared" si="510"/>
        <v>#N/A</v>
      </c>
      <c r="AM3655" s="1" t="e">
        <f t="shared" si="511"/>
        <v>#N/A</v>
      </c>
      <c r="AN3655" s="1" t="e">
        <f t="shared" si="512"/>
        <v>#N/A</v>
      </c>
      <c r="AO3655" s="1" t="e">
        <f t="shared" si="513"/>
        <v>#N/A</v>
      </c>
      <c r="AP3655" s="1" t="e">
        <f t="shared" si="514"/>
        <v>#N/A</v>
      </c>
      <c r="AQ3655" s="1" t="e">
        <f t="shared" si="515"/>
        <v>#N/A</v>
      </c>
    </row>
    <row r="3656" spans="27:43">
      <c r="AA3656">
        <v>1049</v>
      </c>
      <c r="AB3656" s="1">
        <v>31030</v>
      </c>
      <c r="AC3656" t="s">
        <v>1042</v>
      </c>
      <c r="AD3656" s="2">
        <v>45000000</v>
      </c>
      <c r="AE3656" s="2">
        <v>27447471</v>
      </c>
      <c r="AF3656" s="2">
        <v>27447471</v>
      </c>
      <c r="AG3656">
        <v>12</v>
      </c>
      <c r="AH3656">
        <v>14</v>
      </c>
      <c r="AI3656">
        <v>84</v>
      </c>
      <c r="AK3656" s="1" t="str">
        <f t="shared" si="509"/>
        <v>err</v>
      </c>
      <c r="AL3656" s="1">
        <f t="shared" si="510"/>
        <v>0</v>
      </c>
      <c r="AM3656" s="1">
        <f t="shared" si="511"/>
        <v>0</v>
      </c>
      <c r="AN3656" s="1">
        <f t="shared" si="512"/>
        <v>0</v>
      </c>
      <c r="AO3656" s="1">
        <f t="shared" si="513"/>
        <v>0</v>
      </c>
      <c r="AP3656" s="1">
        <f t="shared" si="514"/>
        <v>0</v>
      </c>
      <c r="AQ3656" s="1" t="str">
        <f t="shared" si="515"/>
        <v>Uni.</v>
      </c>
    </row>
    <row r="3657" spans="27:43">
      <c r="AA3657">
        <v>1694</v>
      </c>
      <c r="AB3657" s="1">
        <v>31030</v>
      </c>
      <c r="AC3657" t="s">
        <v>1683</v>
      </c>
      <c r="AD3657" s="2">
        <v>27500000</v>
      </c>
      <c r="AE3657" s="2">
        <v>27187653</v>
      </c>
      <c r="AF3657" s="2">
        <v>27187653</v>
      </c>
      <c r="AG3657">
        <v>12</v>
      </c>
      <c r="AH3657">
        <v>14</v>
      </c>
      <c r="AI3657">
        <v>84</v>
      </c>
      <c r="AK3657" s="1" t="str">
        <f t="shared" si="509"/>
        <v>PG</v>
      </c>
      <c r="AL3657" s="1" t="str">
        <f t="shared" si="510"/>
        <v>164 min</v>
      </c>
      <c r="AM3657" s="1" t="str">
        <f t="shared" si="511"/>
        <v>Adventure, Drama, History</v>
      </c>
      <c r="AN3657" s="1" t="str">
        <f t="shared" si="512"/>
        <v>David Lean</v>
      </c>
      <c r="AO3657" s="1" t="str">
        <f t="shared" si="513"/>
        <v>E.M. Forster (by), E.M. Forster (based on the novel by), Santha Rama Rau (and the play by), David Lean (screenplay)</v>
      </c>
      <c r="AP3657" s="1" t="str">
        <f t="shared" si="514"/>
        <v>Judy Davis, Victor Banerjee, Peggy Ashcroft, James Fox</v>
      </c>
      <c r="AQ3657" s="1" t="str">
        <f t="shared" si="515"/>
        <v>Col.</v>
      </c>
    </row>
    <row r="3658" spans="27:43">
      <c r="AA3658">
        <v>2283</v>
      </c>
      <c r="AB3658" s="1">
        <v>30862</v>
      </c>
      <c r="AC3658" t="s">
        <v>2267</v>
      </c>
      <c r="AD3658" s="2">
        <v>18000000</v>
      </c>
      <c r="AE3658" s="2">
        <v>26400000</v>
      </c>
      <c r="AF3658" s="2">
        <v>26400000</v>
      </c>
      <c r="AG3658">
        <v>6</v>
      </c>
      <c r="AH3658">
        <v>29</v>
      </c>
      <c r="AI3658">
        <v>84</v>
      </c>
      <c r="AK3658" s="1" t="str">
        <f t="shared" si="509"/>
        <v>PG</v>
      </c>
      <c r="AL3658" s="1" t="str">
        <f t="shared" si="510"/>
        <v>103 min</v>
      </c>
      <c r="AM3658" s="1" t="str">
        <f t="shared" si="511"/>
        <v>Action, Adventure, Fantasy</v>
      </c>
      <c r="AN3658" s="1" t="str">
        <f t="shared" si="512"/>
        <v>Richard Fleischer</v>
      </c>
      <c r="AO3658" s="1" t="str">
        <f t="shared" si="513"/>
        <v>Robert E. Howard (character), Roy Thomas (story), Gerry Conway (story), Stanley Mann (screenplay)</v>
      </c>
      <c r="AP3658" s="1" t="str">
        <f t="shared" si="514"/>
        <v>Arnold Schwarzenegger, Grace Jones, Wilt Chamberlain, Mako</v>
      </c>
      <c r="AQ3658" s="1" t="str">
        <f t="shared" si="515"/>
        <v>Uni.</v>
      </c>
    </row>
    <row r="3659" spans="27:43">
      <c r="AA3659">
        <v>991</v>
      </c>
      <c r="AB3659" s="1">
        <v>31030</v>
      </c>
      <c r="AC3659" t="s">
        <v>984</v>
      </c>
      <c r="AD3659" s="2">
        <v>48000000</v>
      </c>
      <c r="AE3659" s="2">
        <v>25928721</v>
      </c>
      <c r="AF3659" s="2">
        <v>25928721</v>
      </c>
      <c r="AG3659">
        <v>12</v>
      </c>
      <c r="AH3659">
        <v>14</v>
      </c>
      <c r="AI3659">
        <v>84</v>
      </c>
      <c r="AK3659" s="1" t="str">
        <f t="shared" si="509"/>
        <v>R</v>
      </c>
      <c r="AL3659" s="1" t="str">
        <f t="shared" si="510"/>
        <v>127 min</v>
      </c>
      <c r="AM3659" s="1" t="str">
        <f t="shared" si="511"/>
        <v>Crime, Drama, Music</v>
      </c>
      <c r="AN3659" s="1" t="str">
        <f t="shared" si="512"/>
        <v>Francis Ford Coppola</v>
      </c>
      <c r="AO3659" s="1" t="str">
        <f t="shared" si="513"/>
        <v>William Kennedy (screenplay), Francis Ford Coppola (screenplay), William Kennedy (story), Francis Ford Coppola (story), Mario Puzo (story), Jim Haskins (pictorial history "The Cotton Club")</v>
      </c>
      <c r="AP3659" s="1" t="str">
        <f t="shared" si="514"/>
        <v>Richard Gere, Gregory Hines, Diane Lane, Lonette McKee</v>
      </c>
      <c r="AQ3659" s="1" t="str">
        <f t="shared" si="515"/>
        <v>Orion</v>
      </c>
    </row>
    <row r="3660" spans="27:43">
      <c r="AA3660">
        <v>4041</v>
      </c>
      <c r="AB3660" s="1">
        <v>30995</v>
      </c>
      <c r="AC3660" t="s">
        <v>1330</v>
      </c>
      <c r="AD3660" s="2">
        <v>1800000</v>
      </c>
      <c r="AE3660" s="2">
        <v>25504513</v>
      </c>
      <c r="AF3660" s="2">
        <v>25504513</v>
      </c>
      <c r="AG3660">
        <v>11</v>
      </c>
      <c r="AH3660">
        <v>9</v>
      </c>
      <c r="AI3660">
        <v>84</v>
      </c>
      <c r="AK3660" s="1" t="str">
        <f t="shared" si="509"/>
        <v>R</v>
      </c>
      <c r="AL3660" s="1" t="str">
        <f t="shared" si="510"/>
        <v>91 min</v>
      </c>
      <c r="AM3660" s="1" t="str">
        <f t="shared" si="511"/>
        <v>Horror</v>
      </c>
      <c r="AN3660" s="1" t="str">
        <f t="shared" si="512"/>
        <v>Wes Craven</v>
      </c>
      <c r="AO3660" s="1" t="str">
        <f t="shared" si="513"/>
        <v>Wes Craven</v>
      </c>
      <c r="AP3660" s="1" t="str">
        <f t="shared" si="514"/>
        <v>John Saxon, Ronee Blakley, Heather Langenkamp, Amanda Wyss</v>
      </c>
      <c r="AQ3660" s="1" t="str">
        <f t="shared" si="515"/>
        <v>NL</v>
      </c>
    </row>
    <row r="3661" spans="27:43">
      <c r="AA3661">
        <v>1710</v>
      </c>
      <c r="AB3661" s="1">
        <v>30883</v>
      </c>
      <c r="AC3661" t="s">
        <v>1699</v>
      </c>
      <c r="AD3661" s="2">
        <v>27000000</v>
      </c>
      <c r="AE3661" s="2">
        <v>21300000</v>
      </c>
      <c r="AF3661" s="2">
        <v>21300000</v>
      </c>
      <c r="AG3661">
        <v>7</v>
      </c>
      <c r="AH3661">
        <v>20</v>
      </c>
      <c r="AI3661">
        <v>84</v>
      </c>
      <c r="AK3661" s="1" t="e">
        <f t="shared" si="509"/>
        <v>#N/A</v>
      </c>
      <c r="AL3661" s="1" t="e">
        <f t="shared" si="510"/>
        <v>#N/A</v>
      </c>
      <c r="AM3661" s="1" t="e">
        <f t="shared" si="511"/>
        <v>#N/A</v>
      </c>
      <c r="AN3661" s="1" t="e">
        <f t="shared" si="512"/>
        <v>#N/A</v>
      </c>
      <c r="AO3661" s="1" t="e">
        <f t="shared" si="513"/>
        <v>#N/A</v>
      </c>
      <c r="AP3661" s="1" t="e">
        <f t="shared" si="514"/>
        <v>#N/A</v>
      </c>
      <c r="AQ3661" s="1" t="e">
        <f t="shared" si="515"/>
        <v>#N/A</v>
      </c>
    </row>
    <row r="3662" spans="27:43">
      <c r="AA3662">
        <v>2528</v>
      </c>
      <c r="AB3662" s="1">
        <v>30813</v>
      </c>
      <c r="AC3662" t="s">
        <v>2509</v>
      </c>
      <c r="AD3662" s="2">
        <v>15000000</v>
      </c>
      <c r="AE3662" s="2">
        <v>15136870</v>
      </c>
      <c r="AF3662" s="2">
        <v>15136870</v>
      </c>
      <c r="AG3662">
        <v>5</v>
      </c>
      <c r="AH3662">
        <v>11</v>
      </c>
      <c r="AI3662">
        <v>84</v>
      </c>
      <c r="AK3662" s="1" t="str">
        <f t="shared" si="509"/>
        <v>R</v>
      </c>
      <c r="AL3662" s="1" t="str">
        <f t="shared" si="510"/>
        <v>114 min</v>
      </c>
      <c r="AM3662" s="1" t="str">
        <f t="shared" si="511"/>
        <v>Action, Horror, Sci-Fi</v>
      </c>
      <c r="AN3662" s="1" t="str">
        <f t="shared" si="512"/>
        <v>Mark L. Lester</v>
      </c>
      <c r="AO3662" s="1" t="str">
        <f t="shared" si="513"/>
        <v>Stephen King (novel), Stanley Mann</v>
      </c>
      <c r="AP3662" s="1" t="str">
        <f t="shared" si="514"/>
        <v>David Keith, Drew Barrymore, Freddie Jones, Heather Locklear</v>
      </c>
      <c r="AQ3662" s="1" t="str">
        <f t="shared" si="515"/>
        <v>Uni.</v>
      </c>
    </row>
    <row r="3663" spans="27:43">
      <c r="AA3663">
        <v>3094</v>
      </c>
      <c r="AB3663" s="1">
        <v>30757</v>
      </c>
      <c r="AC3663" t="s">
        <v>3067</v>
      </c>
      <c r="AD3663" s="2">
        <v>9000000</v>
      </c>
      <c r="AE3663" s="2">
        <v>13075390</v>
      </c>
      <c r="AF3663" s="2">
        <v>13075390</v>
      </c>
      <c r="AG3663">
        <v>3</v>
      </c>
      <c r="AH3663">
        <v>16</v>
      </c>
      <c r="AI3663">
        <v>84</v>
      </c>
      <c r="AK3663" s="1" t="e">
        <f t="shared" si="509"/>
        <v>#N/A</v>
      </c>
      <c r="AL3663" s="1" t="e">
        <f t="shared" si="510"/>
        <v>#N/A</v>
      </c>
      <c r="AM3663" s="1" t="e">
        <f t="shared" si="511"/>
        <v>#N/A</v>
      </c>
      <c r="AN3663" s="1" t="e">
        <f t="shared" si="512"/>
        <v>#N/A</v>
      </c>
      <c r="AO3663" s="1" t="e">
        <f t="shared" si="513"/>
        <v>#N/A</v>
      </c>
      <c r="AP3663" s="1" t="e">
        <f t="shared" si="514"/>
        <v>#N/A</v>
      </c>
      <c r="AQ3663" s="1" t="e">
        <f t="shared" si="515"/>
        <v>#N/A</v>
      </c>
    </row>
    <row r="3664" spans="27:43">
      <c r="AA3664">
        <v>2977</v>
      </c>
      <c r="AB3664" s="1">
        <v>30981</v>
      </c>
      <c r="AC3664" t="s">
        <v>2951</v>
      </c>
      <c r="AD3664" s="2">
        <v>10000000</v>
      </c>
      <c r="AE3664" s="2">
        <v>8801940</v>
      </c>
      <c r="AF3664" s="2">
        <v>8801940</v>
      </c>
      <c r="AG3664">
        <v>10</v>
      </c>
      <c r="AH3664">
        <v>26</v>
      </c>
      <c r="AI3664">
        <v>84</v>
      </c>
      <c r="AK3664" s="1" t="str">
        <f t="shared" si="509"/>
        <v>R</v>
      </c>
      <c r="AL3664" s="1" t="str">
        <f t="shared" si="510"/>
        <v>114 min</v>
      </c>
      <c r="AM3664" s="1" t="str">
        <f t="shared" si="511"/>
        <v>Crime, Drama, Mystery</v>
      </c>
      <c r="AN3664" s="1" t="str">
        <f t="shared" si="512"/>
        <v>Brian De Palma</v>
      </c>
      <c r="AO3664" s="1" t="str">
        <f t="shared" si="513"/>
        <v>Robert J. Avrech (screenplay), Brian De Palma (screenplay), Brian De Palma (story)</v>
      </c>
      <c r="AP3664" s="1" t="str">
        <f t="shared" si="514"/>
        <v>Craig Wasson, Melanie Griffith, Gregg Henry, Deborah Shelton</v>
      </c>
      <c r="AQ3664" s="1" t="str">
        <f t="shared" si="515"/>
        <v>Col.</v>
      </c>
    </row>
    <row r="3665" spans="27:43">
      <c r="AA3665">
        <v>1876</v>
      </c>
      <c r="AB3665" s="1">
        <v>30911</v>
      </c>
      <c r="AC3665" t="s">
        <v>1865</v>
      </c>
      <c r="AD3665" s="2">
        <v>25000000</v>
      </c>
      <c r="AE3665" s="2">
        <v>5778353</v>
      </c>
      <c r="AF3665" s="2">
        <v>5778353</v>
      </c>
      <c r="AG3665">
        <v>8</v>
      </c>
      <c r="AH3665">
        <v>17</v>
      </c>
      <c r="AI3665">
        <v>84</v>
      </c>
      <c r="AK3665" s="1" t="e">
        <f t="shared" si="509"/>
        <v>#N/A</v>
      </c>
      <c r="AL3665" s="1" t="e">
        <f t="shared" si="510"/>
        <v>#N/A</v>
      </c>
      <c r="AM3665" s="1" t="e">
        <f t="shared" si="511"/>
        <v>#N/A</v>
      </c>
      <c r="AN3665" s="1" t="e">
        <f t="shared" si="512"/>
        <v>#N/A</v>
      </c>
      <c r="AO3665" s="1" t="e">
        <f t="shared" si="513"/>
        <v>#N/A</v>
      </c>
      <c r="AP3665" s="1" t="e">
        <f t="shared" si="514"/>
        <v>#N/A</v>
      </c>
      <c r="AQ3665" s="1" t="e">
        <f t="shared" si="515"/>
        <v>#N/A</v>
      </c>
    </row>
    <row r="3666" spans="27:43">
      <c r="AA3666">
        <v>1618</v>
      </c>
      <c r="AB3666" s="1">
        <v>30834</v>
      </c>
      <c r="AC3666" t="s">
        <v>1607</v>
      </c>
      <c r="AD3666" s="2">
        <v>30000000</v>
      </c>
      <c r="AE3666" s="2">
        <v>5321508</v>
      </c>
      <c r="AF3666" s="2">
        <v>5321508</v>
      </c>
      <c r="AG3666">
        <v>6</v>
      </c>
      <c r="AH3666">
        <v>1</v>
      </c>
      <c r="AI3666">
        <v>84</v>
      </c>
      <c r="AK3666" s="1" t="e">
        <f t="shared" si="509"/>
        <v>#N/A</v>
      </c>
      <c r="AL3666" s="1" t="e">
        <f t="shared" si="510"/>
        <v>#N/A</v>
      </c>
      <c r="AM3666" s="1" t="e">
        <f t="shared" si="511"/>
        <v>#N/A</v>
      </c>
      <c r="AN3666" s="1" t="e">
        <f t="shared" si="512"/>
        <v>#N/A</v>
      </c>
      <c r="AO3666" s="1" t="e">
        <f t="shared" si="513"/>
        <v>#N/A</v>
      </c>
      <c r="AP3666" s="1" t="e">
        <f t="shared" si="514"/>
        <v>#N/A</v>
      </c>
      <c r="AQ3666" s="1" t="e">
        <f t="shared" si="515"/>
        <v>#N/A</v>
      </c>
    </row>
    <row r="3667" spans="27:43">
      <c r="AA3667">
        <v>4347</v>
      </c>
      <c r="AB3667" s="1">
        <v>30799</v>
      </c>
      <c r="AC3667" t="s">
        <v>4294</v>
      </c>
      <c r="AD3667" s="2">
        <v>550000</v>
      </c>
      <c r="AE3667" s="2">
        <v>5269990</v>
      </c>
      <c r="AF3667" s="2">
        <v>5269990</v>
      </c>
      <c r="AG3667">
        <v>4</v>
      </c>
      <c r="AH3667">
        <v>27</v>
      </c>
      <c r="AI3667">
        <v>84</v>
      </c>
      <c r="AK3667" s="1" t="e">
        <f t="shared" ref="AK3667:AK3730" si="516">VLOOKUP(AC3667,$B$2:$R$10000,11,FALSE)</f>
        <v>#N/A</v>
      </c>
      <c r="AL3667" s="1" t="e">
        <f t="shared" si="510"/>
        <v>#N/A</v>
      </c>
      <c r="AM3667" s="1" t="e">
        <f t="shared" si="511"/>
        <v>#N/A</v>
      </c>
      <c r="AN3667" s="1" t="e">
        <f t="shared" si="512"/>
        <v>#N/A</v>
      </c>
      <c r="AO3667" s="1" t="e">
        <f t="shared" si="513"/>
        <v>#N/A</v>
      </c>
      <c r="AP3667" s="1" t="e">
        <f t="shared" si="514"/>
        <v>#N/A</v>
      </c>
      <c r="AQ3667" s="1" t="e">
        <f t="shared" si="515"/>
        <v>#N/A</v>
      </c>
    </row>
    <row r="3668" spans="27:43">
      <c r="AA3668">
        <v>3227</v>
      </c>
      <c r="AB3668" s="1">
        <v>30750</v>
      </c>
      <c r="AC3668" t="s">
        <v>3198</v>
      </c>
      <c r="AD3668" s="2">
        <v>7500000</v>
      </c>
      <c r="AE3668" s="2">
        <v>5142858</v>
      </c>
      <c r="AF3668" s="2">
        <v>5142858</v>
      </c>
      <c r="AG3668">
        <v>3</v>
      </c>
      <c r="AH3668">
        <v>9</v>
      </c>
      <c r="AI3668">
        <v>84</v>
      </c>
      <c r="AK3668" s="1" t="e">
        <f t="shared" si="516"/>
        <v>#N/A</v>
      </c>
      <c r="AL3668" s="1" t="e">
        <f t="shared" si="510"/>
        <v>#N/A</v>
      </c>
      <c r="AM3668" s="1" t="e">
        <f t="shared" si="511"/>
        <v>#N/A</v>
      </c>
      <c r="AN3668" s="1" t="e">
        <f t="shared" si="512"/>
        <v>#N/A</v>
      </c>
      <c r="AO3668" s="1" t="e">
        <f t="shared" si="513"/>
        <v>#N/A</v>
      </c>
      <c r="AP3668" s="1" t="e">
        <f t="shared" si="514"/>
        <v>#N/A</v>
      </c>
      <c r="AQ3668" s="1" t="e">
        <f t="shared" si="515"/>
        <v>#N/A</v>
      </c>
    </row>
    <row r="3669" spans="27:43">
      <c r="AA3669">
        <v>4145</v>
      </c>
      <c r="AB3669" s="1">
        <v>30925</v>
      </c>
      <c r="AC3669" t="s">
        <v>4097</v>
      </c>
      <c r="AD3669" s="2">
        <v>1250000</v>
      </c>
      <c r="AE3669" s="2">
        <v>4700000</v>
      </c>
      <c r="AF3669" s="2">
        <v>4700000</v>
      </c>
      <c r="AG3669">
        <v>8</v>
      </c>
      <c r="AH3669">
        <v>31</v>
      </c>
      <c r="AI3669">
        <v>84</v>
      </c>
      <c r="AK3669" s="1" t="e">
        <f t="shared" si="516"/>
        <v>#N/A</v>
      </c>
      <c r="AL3669" s="1" t="e">
        <f t="shared" si="510"/>
        <v>#N/A</v>
      </c>
      <c r="AM3669" s="1" t="e">
        <f t="shared" si="511"/>
        <v>#N/A</v>
      </c>
      <c r="AN3669" s="1" t="e">
        <f t="shared" si="512"/>
        <v>#N/A</v>
      </c>
      <c r="AO3669" s="1" t="e">
        <f t="shared" si="513"/>
        <v>#N/A</v>
      </c>
      <c r="AP3669" s="1" t="e">
        <f t="shared" si="514"/>
        <v>#N/A</v>
      </c>
      <c r="AQ3669" s="1" t="e">
        <f t="shared" si="515"/>
        <v>#N/A</v>
      </c>
    </row>
    <row r="3670" spans="27:43">
      <c r="AA3670">
        <v>4096</v>
      </c>
      <c r="AB3670" s="1">
        <v>30743</v>
      </c>
      <c r="AC3670" t="s">
        <v>4048</v>
      </c>
      <c r="AD3670" s="2">
        <v>1500000</v>
      </c>
      <c r="AE3670" s="2">
        <v>2300000</v>
      </c>
      <c r="AF3670" s="2">
        <v>2300000</v>
      </c>
      <c r="AG3670">
        <v>3</v>
      </c>
      <c r="AH3670">
        <v>2</v>
      </c>
      <c r="AI3670">
        <v>84</v>
      </c>
      <c r="AK3670" s="1" t="e">
        <f t="shared" si="516"/>
        <v>#N/A</v>
      </c>
      <c r="AL3670" s="1" t="e">
        <f t="shared" si="510"/>
        <v>#N/A</v>
      </c>
      <c r="AM3670" s="1" t="e">
        <f t="shared" si="511"/>
        <v>#N/A</v>
      </c>
      <c r="AN3670" s="1" t="e">
        <f t="shared" si="512"/>
        <v>#N/A</v>
      </c>
      <c r="AO3670" s="1" t="e">
        <f t="shared" si="513"/>
        <v>#N/A</v>
      </c>
      <c r="AP3670" s="1" t="e">
        <f t="shared" si="514"/>
        <v>#N/A</v>
      </c>
      <c r="AQ3670" s="1" t="e">
        <f t="shared" si="515"/>
        <v>#N/A</v>
      </c>
    </row>
    <row r="3671" spans="27:43">
      <c r="AA3671">
        <v>2220</v>
      </c>
      <c r="AB3671" s="1">
        <v>31231</v>
      </c>
      <c r="AC3671" t="s">
        <v>2204</v>
      </c>
      <c r="AD3671" s="2">
        <v>19000000</v>
      </c>
      <c r="AE3671" s="2">
        <v>210609762</v>
      </c>
      <c r="AF3671" s="2">
        <v>383874862</v>
      </c>
      <c r="AG3671">
        <v>7</v>
      </c>
      <c r="AH3671">
        <v>3</v>
      </c>
      <c r="AI3671">
        <v>85</v>
      </c>
      <c r="AK3671" s="1" t="str">
        <f t="shared" si="516"/>
        <v>PG</v>
      </c>
      <c r="AL3671" s="1" t="str">
        <f t="shared" si="510"/>
        <v>116 min</v>
      </c>
      <c r="AM3671" s="1" t="str">
        <f t="shared" si="511"/>
        <v>Adventure, Comedy, Sci-Fi</v>
      </c>
      <c r="AN3671" s="1" t="str">
        <f t="shared" si="512"/>
        <v>Robert Zemeckis</v>
      </c>
      <c r="AO3671" s="1" t="str">
        <f t="shared" si="513"/>
        <v>Robert Zemeckis, Bob Gale</v>
      </c>
      <c r="AP3671" s="1" t="str">
        <f t="shared" si="514"/>
        <v>Michael J. Fox, Christopher Lloyd, Lea Thompson, Crispin Glover</v>
      </c>
      <c r="AQ3671" s="1" t="str">
        <f t="shared" si="515"/>
        <v>Uni.</v>
      </c>
    </row>
    <row r="3672" spans="27:43">
      <c r="AA3672">
        <v>1076</v>
      </c>
      <c r="AB3672" s="1">
        <v>31189</v>
      </c>
      <c r="AC3672" t="s">
        <v>1069</v>
      </c>
      <c r="AD3672" s="2">
        <v>44000000</v>
      </c>
      <c r="AE3672" s="2">
        <v>150415432</v>
      </c>
      <c r="AF3672" s="2">
        <v>300400000</v>
      </c>
      <c r="AG3672">
        <v>5</v>
      </c>
      <c r="AH3672">
        <v>22</v>
      </c>
      <c r="AI3672">
        <v>85</v>
      </c>
      <c r="AK3672" s="1" t="str">
        <f t="shared" si="516"/>
        <v>R</v>
      </c>
      <c r="AL3672" s="1" t="str">
        <f t="shared" si="510"/>
        <v>96 min</v>
      </c>
      <c r="AM3672" s="1" t="str">
        <f t="shared" si="511"/>
        <v>Action, Adventure, Thriller</v>
      </c>
      <c r="AN3672" s="1" t="str">
        <f t="shared" si="512"/>
        <v>George P. Cosmatos</v>
      </c>
      <c r="AO3672" s="1" t="str">
        <f t="shared" si="513"/>
        <v>David Morrell (characters), Kevin Jarre (story), Sylvester Stallone (screenplay), James Cameron (screenplay)</v>
      </c>
      <c r="AP3672" s="1" t="str">
        <f t="shared" si="514"/>
        <v>Sylvester Stallone, Richard Crenna, Charles Napier, Steven Berkoff</v>
      </c>
      <c r="AQ3672" s="1" t="str">
        <f t="shared" si="515"/>
        <v>TriS</v>
      </c>
    </row>
    <row r="3673" spans="27:43">
      <c r="AA3673">
        <v>1483</v>
      </c>
      <c r="AB3673" s="1">
        <v>31399</v>
      </c>
      <c r="AC3673" t="s">
        <v>1473</v>
      </c>
      <c r="AD3673" s="2">
        <v>31000000</v>
      </c>
      <c r="AE3673" s="2">
        <v>79096868</v>
      </c>
      <c r="AF3673" s="2">
        <v>258210860</v>
      </c>
      <c r="AG3673">
        <v>12</v>
      </c>
      <c r="AH3673">
        <v>18</v>
      </c>
      <c r="AI3673">
        <v>85</v>
      </c>
      <c r="AK3673" s="1" t="str">
        <f t="shared" si="516"/>
        <v>PG</v>
      </c>
      <c r="AL3673" s="1" t="str">
        <f t="shared" si="510"/>
        <v>161 min</v>
      </c>
      <c r="AM3673" s="1" t="str">
        <f t="shared" si="511"/>
        <v>Biography, Drama, Romance</v>
      </c>
      <c r="AN3673" s="1" t="str">
        <f t="shared" si="512"/>
        <v>Sydney Pollack</v>
      </c>
      <c r="AO3673" s="1" t="str">
        <f t="shared" si="513"/>
        <v>Karen Blixen (based upon: "Out of Africa" and other writings), Judith Thurman (book), Errol Trzebinski (book), Kurt Luedtke (screenplay)</v>
      </c>
      <c r="AP3673" s="1" t="str">
        <f t="shared" si="514"/>
        <v>Meryl Streep, Robert Redford, Klaus Maria Brandauer, Michael Kitchen</v>
      </c>
      <c r="AQ3673" s="1" t="str">
        <f t="shared" si="515"/>
        <v>Uni.</v>
      </c>
    </row>
    <row r="3674" spans="27:43">
      <c r="AA3674">
        <v>1546</v>
      </c>
      <c r="AB3674" s="1">
        <v>31191</v>
      </c>
      <c r="AC3674" t="s">
        <v>1536</v>
      </c>
      <c r="AD3674" s="2">
        <v>30000000</v>
      </c>
      <c r="AE3674" s="2">
        <v>50327960</v>
      </c>
      <c r="AF3674" s="2">
        <v>152627960</v>
      </c>
      <c r="AG3674">
        <v>5</v>
      </c>
      <c r="AH3674">
        <v>24</v>
      </c>
      <c r="AI3674">
        <v>85</v>
      </c>
      <c r="AK3674" s="1" t="str">
        <f t="shared" si="516"/>
        <v>PG</v>
      </c>
      <c r="AL3674" s="1" t="str">
        <f t="shared" si="510"/>
        <v>131 min</v>
      </c>
      <c r="AM3674" s="1" t="str">
        <f t="shared" si="511"/>
        <v>Action, Adventure, Crime</v>
      </c>
      <c r="AN3674" s="1" t="str">
        <f t="shared" si="512"/>
        <v>John Glen</v>
      </c>
      <c r="AO3674" s="1" t="str">
        <f t="shared" si="513"/>
        <v>Richard Maibaum (screenplay), Michael G. Wilson (screenplay)</v>
      </c>
      <c r="AP3674" s="1" t="str">
        <f t="shared" si="514"/>
        <v>Roger Moore, Christopher Walken, Tanya Roberts, Grace Jones</v>
      </c>
      <c r="AQ3674" s="1" t="str">
        <f t="shared" si="515"/>
        <v>MGM</v>
      </c>
    </row>
    <row r="3675" spans="27:43">
      <c r="AA3675">
        <v>2464</v>
      </c>
      <c r="AB3675" s="1">
        <v>31399</v>
      </c>
      <c r="AC3675" t="s">
        <v>2446</v>
      </c>
      <c r="AD3675" s="2">
        <v>15000000</v>
      </c>
      <c r="AE3675" s="2">
        <v>93589701</v>
      </c>
      <c r="AF3675" s="2">
        <v>93589701</v>
      </c>
      <c r="AG3675">
        <v>12</v>
      </c>
      <c r="AH3675">
        <v>18</v>
      </c>
      <c r="AI3675">
        <v>85</v>
      </c>
      <c r="AK3675" s="1" t="str">
        <f t="shared" si="516"/>
        <v>PG-13</v>
      </c>
      <c r="AL3675" s="1" t="str">
        <f t="shared" si="510"/>
        <v>154 min</v>
      </c>
      <c r="AM3675" s="1" t="str">
        <f t="shared" si="511"/>
        <v>Drama</v>
      </c>
      <c r="AN3675" s="1" t="str">
        <f t="shared" si="512"/>
        <v>Steven Spielberg</v>
      </c>
      <c r="AO3675" s="1" t="str">
        <f t="shared" si="513"/>
        <v>Alice Walker (novel), Menno Meyjes (screenplay)</v>
      </c>
      <c r="AP3675" s="1" t="str">
        <f t="shared" si="514"/>
        <v>Danny Glover, Whoopi Goldberg, Margaret Avery, Oprah Winfrey</v>
      </c>
      <c r="AQ3675" s="1" t="str">
        <f t="shared" si="515"/>
        <v>WB</v>
      </c>
    </row>
    <row r="3676" spans="27:43">
      <c r="AA3676">
        <v>2760</v>
      </c>
      <c r="AB3676" s="1">
        <v>31086</v>
      </c>
      <c r="AC3676" t="s">
        <v>2737</v>
      </c>
      <c r="AD3676" s="2">
        <v>12000000</v>
      </c>
      <c r="AE3676" s="2">
        <v>65532576</v>
      </c>
      <c r="AF3676" s="2">
        <v>65532576</v>
      </c>
      <c r="AG3676">
        <v>2</v>
      </c>
      <c r="AH3676">
        <v>8</v>
      </c>
      <c r="AI3676">
        <v>85</v>
      </c>
      <c r="AK3676" s="1" t="str">
        <f t="shared" si="516"/>
        <v>R</v>
      </c>
      <c r="AL3676" s="1" t="str">
        <f t="shared" si="510"/>
        <v>112 min</v>
      </c>
      <c r="AM3676" s="1" t="str">
        <f t="shared" si="511"/>
        <v>Crime, Drama, Romance</v>
      </c>
      <c r="AN3676" s="1" t="str">
        <f t="shared" si="512"/>
        <v>Peter Weir</v>
      </c>
      <c r="AO3676" s="1" t="str">
        <f t="shared" si="513"/>
        <v>William Kelley (story), Pamela Wallace (story), Earl W. Wallace (story), Earl W. Wallace (screenplay), William Kelley (screenplay)</v>
      </c>
      <c r="AP3676" s="1" t="str">
        <f t="shared" si="514"/>
        <v>Harrison Ford, Kelly McGillis, Josef Sommer, Lukas Haas</v>
      </c>
      <c r="AQ3676" s="1" t="str">
        <f t="shared" si="515"/>
        <v>Par.</v>
      </c>
    </row>
    <row r="3677" spans="27:43">
      <c r="AA3677">
        <v>3313</v>
      </c>
      <c r="AB3677" s="1">
        <v>31226</v>
      </c>
      <c r="AC3677" t="s">
        <v>3281</v>
      </c>
      <c r="AD3677" s="2">
        <v>6900000</v>
      </c>
      <c r="AE3677" s="2">
        <v>41410568</v>
      </c>
      <c r="AF3677" s="2">
        <v>41410568</v>
      </c>
      <c r="AG3677">
        <v>6</v>
      </c>
      <c r="AH3677">
        <v>28</v>
      </c>
      <c r="AI3677">
        <v>85</v>
      </c>
      <c r="AK3677" s="1" t="str">
        <f t="shared" si="516"/>
        <v>R</v>
      </c>
      <c r="AL3677" s="1" t="str">
        <f t="shared" si="510"/>
        <v>115 min</v>
      </c>
      <c r="AM3677" s="1" t="str">
        <f t="shared" si="511"/>
        <v>Western</v>
      </c>
      <c r="AN3677" s="1" t="str">
        <f t="shared" si="512"/>
        <v>Clint Eastwood</v>
      </c>
      <c r="AO3677" s="1" t="str">
        <f t="shared" si="513"/>
        <v>Michael Butler, Dennis Shryack</v>
      </c>
      <c r="AP3677" s="1" t="str">
        <f t="shared" si="514"/>
        <v>Clint Eastwood, Michael Moriarty, Carrie Snodgress, Chris Penn</v>
      </c>
      <c r="AQ3677" s="1" t="str">
        <f t="shared" si="515"/>
        <v>WB</v>
      </c>
    </row>
    <row r="3678" spans="27:43">
      <c r="AA3678">
        <v>2925</v>
      </c>
      <c r="AB3678" s="1">
        <v>31238</v>
      </c>
      <c r="AC3678" t="s">
        <v>2899</v>
      </c>
      <c r="AD3678" s="2">
        <v>10000000</v>
      </c>
      <c r="AE3678" s="2">
        <v>36230219</v>
      </c>
      <c r="AF3678" s="2">
        <v>36230219</v>
      </c>
      <c r="AG3678">
        <v>7</v>
      </c>
      <c r="AH3678">
        <v>10</v>
      </c>
      <c r="AI3678">
        <v>85</v>
      </c>
      <c r="AK3678" s="1" t="str">
        <f t="shared" si="516"/>
        <v>PG-13</v>
      </c>
      <c r="AL3678" s="1" t="str">
        <f t="shared" si="510"/>
        <v>107 min</v>
      </c>
      <c r="AM3678" s="1" t="str">
        <f t="shared" si="511"/>
        <v>Action, Adventure, Thriller</v>
      </c>
      <c r="AN3678" s="1" t="str">
        <f t="shared" si="512"/>
        <v>George Miller, George Ogilvie</v>
      </c>
      <c r="AO3678" s="1" t="str">
        <f t="shared" si="513"/>
        <v>Terry Hayes, George Miller</v>
      </c>
      <c r="AP3678" s="1" t="str">
        <f t="shared" si="514"/>
        <v>Mel Gibson, Bruce Spence, Adam Cockburn, Tina Turner</v>
      </c>
      <c r="AQ3678" s="1" t="str">
        <f t="shared" si="515"/>
        <v>WB</v>
      </c>
    </row>
    <row r="3679" spans="27:43">
      <c r="AA3679">
        <v>2927</v>
      </c>
      <c r="AB3679" s="1">
        <v>31324</v>
      </c>
      <c r="AC3679" t="s">
        <v>2901</v>
      </c>
      <c r="AD3679" s="2">
        <v>10000000</v>
      </c>
      <c r="AE3679" s="2">
        <v>35073978</v>
      </c>
      <c r="AF3679" s="2">
        <v>35073978</v>
      </c>
      <c r="AG3679">
        <v>10</v>
      </c>
      <c r="AH3679">
        <v>4</v>
      </c>
      <c r="AI3679">
        <v>85</v>
      </c>
      <c r="AK3679" s="1" t="str">
        <f t="shared" si="516"/>
        <v>R</v>
      </c>
      <c r="AL3679" s="1" t="str">
        <f t="shared" si="510"/>
        <v>90 min</v>
      </c>
      <c r="AM3679" s="1" t="str">
        <f t="shared" si="511"/>
        <v>Action, Adventure</v>
      </c>
      <c r="AN3679" s="1" t="str">
        <f t="shared" si="512"/>
        <v>Mark L. Lester</v>
      </c>
      <c r="AO3679" s="1" t="str">
        <f t="shared" si="513"/>
        <v>Jeph Loeb (story), Matthew Weisman (story), Steven E. de Souza (story), Steven E. de Souza (screenplay)</v>
      </c>
      <c r="AP3679" s="1" t="str">
        <f t="shared" si="514"/>
        <v>Arnold Schwarzenegger, Rae Dawn Chong, Dan Hedaya, Vernon Wells</v>
      </c>
      <c r="AQ3679" s="1" t="str">
        <f t="shared" si="515"/>
        <v>Fox</v>
      </c>
    </row>
    <row r="3680" spans="27:43">
      <c r="AA3680">
        <v>3734</v>
      </c>
      <c r="AB3680" s="1">
        <v>31231</v>
      </c>
      <c r="AC3680" t="s">
        <v>2311</v>
      </c>
      <c r="AD3680" s="2">
        <v>3500000</v>
      </c>
      <c r="AE3680" s="2">
        <v>5804262</v>
      </c>
      <c r="AF3680" s="2">
        <v>34004262</v>
      </c>
      <c r="AG3680">
        <v>7</v>
      </c>
      <c r="AH3680">
        <v>3</v>
      </c>
      <c r="AI3680">
        <v>85</v>
      </c>
      <c r="AK3680" s="1" t="e">
        <f t="shared" si="516"/>
        <v>#N/A</v>
      </c>
      <c r="AL3680" s="1" t="e">
        <f t="shared" si="510"/>
        <v>#N/A</v>
      </c>
      <c r="AM3680" s="1" t="e">
        <f t="shared" si="511"/>
        <v>#N/A</v>
      </c>
      <c r="AN3680" s="1" t="e">
        <f t="shared" si="512"/>
        <v>#N/A</v>
      </c>
      <c r="AO3680" s="1" t="e">
        <f t="shared" si="513"/>
        <v>#N/A</v>
      </c>
      <c r="AP3680" s="1" t="e">
        <f t="shared" si="514"/>
        <v>#N/A</v>
      </c>
      <c r="AQ3680" s="1" t="e">
        <f t="shared" si="515"/>
        <v>#N/A</v>
      </c>
    </row>
    <row r="3681" spans="27:43">
      <c r="AA3681">
        <v>1745</v>
      </c>
      <c r="AB3681" s="1">
        <v>31238</v>
      </c>
      <c r="AC3681" t="s">
        <v>1734</v>
      </c>
      <c r="AD3681" s="2">
        <v>26000000</v>
      </c>
      <c r="AE3681" s="2">
        <v>33200000</v>
      </c>
      <c r="AF3681" s="2">
        <v>33200000</v>
      </c>
      <c r="AG3681">
        <v>7</v>
      </c>
      <c r="AH3681">
        <v>10</v>
      </c>
      <c r="AI3681">
        <v>85</v>
      </c>
      <c r="AK3681" s="1" t="str">
        <f t="shared" si="516"/>
        <v>PG-13</v>
      </c>
      <c r="AL3681" s="1" t="str">
        <f t="shared" si="510"/>
        <v>133 min</v>
      </c>
      <c r="AM3681" s="1" t="str">
        <f t="shared" si="511"/>
        <v>Action, Crime, Drama</v>
      </c>
      <c r="AN3681" s="1" t="str">
        <f t="shared" si="512"/>
        <v>Lawrence Kasdan</v>
      </c>
      <c r="AO3681" s="1" t="str">
        <f t="shared" si="513"/>
        <v>Lawrence Kasdan, Mark Kasdan</v>
      </c>
      <c r="AP3681" s="1" t="str">
        <f t="shared" si="514"/>
        <v>Kevin Kline, Scott Glenn, Kevin Costner, Danny Glover</v>
      </c>
      <c r="AQ3681" s="1" t="str">
        <f t="shared" si="515"/>
        <v>Col.</v>
      </c>
    </row>
    <row r="3682" spans="27:43">
      <c r="AA3682">
        <v>3935</v>
      </c>
      <c r="AB3682" s="1">
        <v>31128</v>
      </c>
      <c r="AC3682" t="s">
        <v>3892</v>
      </c>
      <c r="AD3682" s="2">
        <v>2200000</v>
      </c>
      <c r="AE3682" s="2">
        <v>21930418</v>
      </c>
      <c r="AF3682" s="2">
        <v>21930418</v>
      </c>
      <c r="AG3682">
        <v>3</v>
      </c>
      <c r="AH3682">
        <v>22</v>
      </c>
      <c r="AI3682">
        <v>85</v>
      </c>
      <c r="AK3682" s="1" t="e">
        <f t="shared" si="516"/>
        <v>#N/A</v>
      </c>
      <c r="AL3682" s="1" t="e">
        <f t="shared" si="510"/>
        <v>#N/A</v>
      </c>
      <c r="AM3682" s="1" t="e">
        <f t="shared" si="511"/>
        <v>#N/A</v>
      </c>
      <c r="AN3682" s="1" t="e">
        <f t="shared" si="512"/>
        <v>#N/A</v>
      </c>
      <c r="AO3682" s="1" t="e">
        <f t="shared" si="513"/>
        <v>#N/A</v>
      </c>
      <c r="AP3682" s="1" t="e">
        <f t="shared" si="514"/>
        <v>#N/A</v>
      </c>
      <c r="AQ3682" s="1" t="e">
        <f t="shared" si="515"/>
        <v>#N/A</v>
      </c>
    </row>
    <row r="3683" spans="27:43">
      <c r="AA3683">
        <v>3784</v>
      </c>
      <c r="AB3683" s="1">
        <v>31352</v>
      </c>
      <c r="AC3683" t="s">
        <v>3744</v>
      </c>
      <c r="AD3683" s="2">
        <v>3000000</v>
      </c>
      <c r="AE3683" s="2">
        <v>21163999</v>
      </c>
      <c r="AF3683" s="2">
        <v>21163999</v>
      </c>
      <c r="AG3683">
        <v>11</v>
      </c>
      <c r="AH3683">
        <v>1</v>
      </c>
      <c r="AI3683">
        <v>85</v>
      </c>
      <c r="AK3683" s="1" t="e">
        <f t="shared" si="516"/>
        <v>#N/A</v>
      </c>
      <c r="AL3683" s="1" t="e">
        <f t="shared" si="510"/>
        <v>#N/A</v>
      </c>
      <c r="AM3683" s="1" t="e">
        <f t="shared" si="511"/>
        <v>#N/A</v>
      </c>
      <c r="AN3683" s="1" t="e">
        <f t="shared" si="512"/>
        <v>#N/A</v>
      </c>
      <c r="AO3683" s="1" t="e">
        <f t="shared" si="513"/>
        <v>#N/A</v>
      </c>
      <c r="AP3683" s="1" t="e">
        <f t="shared" si="514"/>
        <v>#N/A</v>
      </c>
      <c r="AQ3683" s="1" t="e">
        <f t="shared" si="515"/>
        <v>#N/A</v>
      </c>
    </row>
    <row r="3684" spans="27:43">
      <c r="AA3684">
        <v>2289</v>
      </c>
      <c r="AB3684" s="1">
        <v>31385</v>
      </c>
      <c r="AC3684" t="s">
        <v>2273</v>
      </c>
      <c r="AD3684" s="2">
        <v>18000000</v>
      </c>
      <c r="AE3684" s="2">
        <v>19739000</v>
      </c>
      <c r="AF3684" s="2">
        <v>19739000</v>
      </c>
      <c r="AG3684">
        <v>12</v>
      </c>
      <c r="AH3684">
        <v>4</v>
      </c>
      <c r="AI3684">
        <v>85</v>
      </c>
      <c r="AK3684" s="1" t="str">
        <f t="shared" si="516"/>
        <v>PG-13</v>
      </c>
      <c r="AL3684" s="1" t="str">
        <f t="shared" si="510"/>
        <v>109 min</v>
      </c>
      <c r="AM3684" s="1" t="str">
        <f t="shared" si="511"/>
        <v>Action, Adventure, Family</v>
      </c>
      <c r="AN3684" s="1" t="str">
        <f t="shared" si="512"/>
        <v>Barry Levinson</v>
      </c>
      <c r="AO3684" s="1" t="str">
        <f t="shared" si="513"/>
        <v>Arthur Conan Doyle (characters), Chris Columbus (screenplay)</v>
      </c>
      <c r="AP3684" s="1" t="str">
        <f t="shared" si="514"/>
        <v>Nicholas Rowe, Alan Cox, Sophie Ward, Anthony Higgins</v>
      </c>
      <c r="AQ3684" s="1" t="str">
        <f t="shared" si="515"/>
        <v>Par.</v>
      </c>
    </row>
    <row r="3685" spans="27:43">
      <c r="AA3685">
        <v>2119</v>
      </c>
      <c r="AB3685" s="1">
        <v>31149</v>
      </c>
      <c r="AC3685" t="s">
        <v>2105</v>
      </c>
      <c r="AD3685" s="2">
        <v>20000000</v>
      </c>
      <c r="AE3685" s="2">
        <v>18400000</v>
      </c>
      <c r="AF3685" s="2">
        <v>18400000</v>
      </c>
      <c r="AG3685">
        <v>4</v>
      </c>
      <c r="AH3685">
        <v>12</v>
      </c>
      <c r="AI3685">
        <v>85</v>
      </c>
      <c r="AK3685" s="1" t="str">
        <f t="shared" si="516"/>
        <v>PG-13</v>
      </c>
      <c r="AL3685" s="1" t="str">
        <f t="shared" si="510"/>
        <v>121 min</v>
      </c>
      <c r="AM3685" s="1" t="str">
        <f t="shared" si="511"/>
        <v>Adventure, Drama, Fantasy</v>
      </c>
      <c r="AN3685" s="1" t="str">
        <f t="shared" si="512"/>
        <v>Richard Donner</v>
      </c>
      <c r="AO3685" s="1" t="str">
        <f t="shared" si="513"/>
        <v>Edward Khmara (story), Edward Khmara (screenplay), Michael Thomas (screenplay), Tom Mankiewicz (screenplay), David Webb Peoples (screenplay)</v>
      </c>
      <c r="AP3685" s="1" t="str">
        <f t="shared" si="514"/>
        <v>Matthew Broderick, Rutger Hauer, Michelle Pfeiffer, Leo McKern</v>
      </c>
      <c r="AQ3685" s="1" t="str">
        <f t="shared" si="515"/>
        <v>WB</v>
      </c>
    </row>
    <row r="3686" spans="27:43">
      <c r="AA3686">
        <v>3641</v>
      </c>
      <c r="AB3686" s="1">
        <v>31275</v>
      </c>
      <c r="AC3686" t="s">
        <v>3606</v>
      </c>
      <c r="AD3686" s="2">
        <v>4000000</v>
      </c>
      <c r="AE3686" s="2">
        <v>14237880</v>
      </c>
      <c r="AF3686" s="2">
        <v>14237880</v>
      </c>
      <c r="AG3686">
        <v>8</v>
      </c>
      <c r="AH3686">
        <v>16</v>
      </c>
      <c r="AI3686">
        <v>85</v>
      </c>
      <c r="AK3686" s="1" t="e">
        <f t="shared" si="516"/>
        <v>#N/A</v>
      </c>
      <c r="AL3686" s="1" t="e">
        <f t="shared" si="510"/>
        <v>#N/A</v>
      </c>
      <c r="AM3686" s="1" t="e">
        <f t="shared" si="511"/>
        <v>#N/A</v>
      </c>
      <c r="AN3686" s="1" t="e">
        <f t="shared" si="512"/>
        <v>#N/A</v>
      </c>
      <c r="AO3686" s="1" t="e">
        <f t="shared" si="513"/>
        <v>#N/A</v>
      </c>
      <c r="AP3686" s="1" t="e">
        <f t="shared" si="514"/>
        <v>#N/A</v>
      </c>
      <c r="AQ3686" s="1" t="e">
        <f t="shared" si="515"/>
        <v>#N/A</v>
      </c>
    </row>
    <row r="3687" spans="27:43">
      <c r="AA3687">
        <v>1861</v>
      </c>
      <c r="AB3687" s="1">
        <v>31219</v>
      </c>
      <c r="AC3687" t="s">
        <v>1850</v>
      </c>
      <c r="AD3687" s="2">
        <v>25000000</v>
      </c>
      <c r="AE3687" s="2">
        <v>11603545</v>
      </c>
      <c r="AF3687" s="2">
        <v>11603545</v>
      </c>
      <c r="AG3687">
        <v>6</v>
      </c>
      <c r="AH3687">
        <v>21</v>
      </c>
      <c r="AI3687">
        <v>85</v>
      </c>
      <c r="AK3687" s="1" t="str">
        <f t="shared" si="516"/>
        <v>R</v>
      </c>
      <c r="AL3687" s="1" t="str">
        <f t="shared" si="510"/>
        <v>116 min</v>
      </c>
      <c r="AM3687" s="1" t="str">
        <f t="shared" si="511"/>
        <v>Horror, Sci-Fi, Thriller</v>
      </c>
      <c r="AN3687" s="1" t="str">
        <f t="shared" si="512"/>
        <v>Tobe Hooper</v>
      </c>
      <c r="AO3687" s="1" t="str">
        <f t="shared" si="513"/>
        <v>Colin Wilson (novel), Dan O'Bannon (screenplay), Don Jakoby (screenplay)</v>
      </c>
      <c r="AP3687" s="1" t="str">
        <f t="shared" si="514"/>
        <v>Steve Railsback, Peter Firth, Frank Finlay, Mathilda May</v>
      </c>
      <c r="AQ3687" s="1" t="str">
        <f t="shared" si="515"/>
        <v>TriS</v>
      </c>
    </row>
    <row r="3688" spans="27:43">
      <c r="AA3688">
        <v>3799</v>
      </c>
      <c r="AB3688" s="1">
        <v>31345</v>
      </c>
      <c r="AC3688" t="s">
        <v>3759</v>
      </c>
      <c r="AD3688" s="2">
        <v>3000000</v>
      </c>
      <c r="AE3688" s="2">
        <v>11052713</v>
      </c>
      <c r="AF3688" s="2">
        <v>11052713</v>
      </c>
      <c r="AG3688">
        <v>10</v>
      </c>
      <c r="AH3688">
        <v>25</v>
      </c>
      <c r="AI3688">
        <v>85</v>
      </c>
      <c r="AK3688" s="1" t="str">
        <f t="shared" si="516"/>
        <v>R</v>
      </c>
      <c r="AL3688" s="1" t="str">
        <f t="shared" si="510"/>
        <v>97 min</v>
      </c>
      <c r="AM3688" s="1" t="str">
        <f t="shared" si="511"/>
        <v>Comedy, Drama, Music</v>
      </c>
      <c r="AN3688" s="1" t="str">
        <f t="shared" si="512"/>
        <v>Michael Schultz</v>
      </c>
      <c r="AO3688" s="1" t="str">
        <f t="shared" si="513"/>
        <v>Ralph Farquhar</v>
      </c>
      <c r="AP3688" s="1" t="str">
        <f t="shared" si="514"/>
        <v>Sheila E., Joseph Simmons, Darryl McDaniels, Jason Mizell</v>
      </c>
      <c r="AQ3688" s="1" t="str">
        <f t="shared" si="515"/>
        <v>WB</v>
      </c>
    </row>
    <row r="3689" spans="27:43">
      <c r="AA3689">
        <v>3272</v>
      </c>
      <c r="AB3689" s="1">
        <v>31331</v>
      </c>
      <c r="AC3689" t="s">
        <v>3240</v>
      </c>
      <c r="AD3689" s="2">
        <v>7000000</v>
      </c>
      <c r="AE3689" s="2">
        <v>10803211</v>
      </c>
      <c r="AF3689" s="2">
        <v>10803211</v>
      </c>
      <c r="AG3689">
        <v>10</v>
      </c>
      <c r="AH3689">
        <v>11</v>
      </c>
      <c r="AI3689">
        <v>85</v>
      </c>
      <c r="AK3689" s="1" t="str">
        <f t="shared" si="516"/>
        <v>R</v>
      </c>
      <c r="AL3689" s="1" t="str">
        <f t="shared" si="510"/>
        <v>95 min</v>
      </c>
      <c r="AM3689" s="1" t="str">
        <f t="shared" si="511"/>
        <v>Adventure, Drama, Horror</v>
      </c>
      <c r="AN3689" s="1" t="str">
        <f t="shared" si="512"/>
        <v>Daniel Attias</v>
      </c>
      <c r="AO3689" s="1" t="str">
        <f t="shared" si="513"/>
        <v>Stephen King (novel), Stephen King (screenplay)</v>
      </c>
      <c r="AP3689" s="1" t="str">
        <f t="shared" si="514"/>
        <v>Gary Busey, Everett McGill, Corey Haim, Megan Follows</v>
      </c>
      <c r="AQ3689" s="1" t="str">
        <f t="shared" si="515"/>
        <v>Par.</v>
      </c>
    </row>
    <row r="3690" spans="27:43">
      <c r="AA3690">
        <v>1715</v>
      </c>
      <c r="AB3690" s="1">
        <v>31219</v>
      </c>
      <c r="AC3690" t="s">
        <v>1704</v>
      </c>
      <c r="AD3690" s="2">
        <v>27000000</v>
      </c>
      <c r="AE3690" s="2">
        <v>10618813</v>
      </c>
      <c r="AF3690" s="2">
        <v>10618813</v>
      </c>
      <c r="AG3690">
        <v>6</v>
      </c>
      <c r="AH3690">
        <v>21</v>
      </c>
      <c r="AI3690">
        <v>85</v>
      </c>
      <c r="AK3690" s="1" t="str">
        <f t="shared" si="516"/>
        <v>PG</v>
      </c>
      <c r="AL3690" s="1" t="str">
        <f t="shared" si="510"/>
        <v>113 min</v>
      </c>
      <c r="AM3690" s="1" t="str">
        <f t="shared" si="511"/>
        <v>Adventure, Family, Fantasy</v>
      </c>
      <c r="AN3690" s="1" t="str">
        <f t="shared" si="512"/>
        <v>Walter Murch</v>
      </c>
      <c r="AO3690" s="1" t="str">
        <f t="shared" si="513"/>
        <v>L. Frank Baum (novels), Gill Dennis, Walter Murch</v>
      </c>
      <c r="AP3690" s="1" t="str">
        <f t="shared" si="514"/>
        <v>Fairuza Balk, Nicol Williamson, Jean Marsh, Piper Laurie</v>
      </c>
      <c r="AQ3690" s="1" t="str">
        <f t="shared" si="515"/>
        <v>BV</v>
      </c>
    </row>
    <row r="3691" spans="27:43">
      <c r="AA3691">
        <v>2545</v>
      </c>
      <c r="AB3691" s="1">
        <v>31399</v>
      </c>
      <c r="AC3691" t="s">
        <v>2526</v>
      </c>
      <c r="AD3691" s="2">
        <v>15000000</v>
      </c>
      <c r="AE3691" s="2">
        <v>9929135</v>
      </c>
      <c r="AF3691" s="2">
        <v>9929135</v>
      </c>
      <c r="AG3691">
        <v>12</v>
      </c>
      <c r="AH3691">
        <v>18</v>
      </c>
      <c r="AI3691">
        <v>85</v>
      </c>
      <c r="AK3691" s="1" t="str">
        <f t="shared" si="516"/>
        <v>R</v>
      </c>
      <c r="AL3691" s="1" t="str">
        <f t="shared" si="510"/>
        <v>132 min</v>
      </c>
      <c r="AM3691" s="1" t="str">
        <f t="shared" si="511"/>
        <v>Sci-Fi</v>
      </c>
      <c r="AN3691" s="1" t="str">
        <f t="shared" si="512"/>
        <v>Terry Gilliam</v>
      </c>
      <c r="AO3691" s="1" t="str">
        <f t="shared" si="513"/>
        <v>Terry Gilliam (screenplay), Tom Stoppard (screenplay), Charles McKeown (screenplay)</v>
      </c>
      <c r="AP3691" s="1" t="str">
        <f t="shared" si="514"/>
        <v>Jonathan Pryce, Robert De Niro, Katherine Helmond, Ian Holm</v>
      </c>
      <c r="AQ3691" s="1" t="str">
        <f t="shared" si="515"/>
        <v>Uni.</v>
      </c>
    </row>
    <row r="3692" spans="27:43">
      <c r="AA3692">
        <v>2330</v>
      </c>
      <c r="AB3692" s="1">
        <v>31226</v>
      </c>
      <c r="AC3692" t="s">
        <v>2314</v>
      </c>
      <c r="AD3692" s="2">
        <v>17900000</v>
      </c>
      <c r="AE3692" s="2">
        <v>6905861</v>
      </c>
      <c r="AF3692" s="2">
        <v>6905861</v>
      </c>
      <c r="AG3692">
        <v>6</v>
      </c>
      <c r="AH3692">
        <v>28</v>
      </c>
      <c r="AI3692">
        <v>85</v>
      </c>
      <c r="AK3692" s="1" t="e">
        <f t="shared" si="516"/>
        <v>#N/A</v>
      </c>
      <c r="AL3692" s="1" t="e">
        <f t="shared" si="510"/>
        <v>#N/A</v>
      </c>
      <c r="AM3692" s="1" t="e">
        <f t="shared" si="511"/>
        <v>#N/A</v>
      </c>
      <c r="AN3692" s="1" t="e">
        <f t="shared" si="512"/>
        <v>#N/A</v>
      </c>
      <c r="AO3692" s="1" t="e">
        <f t="shared" si="513"/>
        <v>#N/A</v>
      </c>
      <c r="AP3692" s="1" t="e">
        <f t="shared" si="514"/>
        <v>#N/A</v>
      </c>
      <c r="AQ3692" s="1" t="e">
        <f t="shared" si="515"/>
        <v>#N/A</v>
      </c>
    </row>
    <row r="3693" spans="27:43">
      <c r="AA3693">
        <v>4097</v>
      </c>
      <c r="AB3693" s="1">
        <v>31065</v>
      </c>
      <c r="AC3693" t="s">
        <v>4049</v>
      </c>
      <c r="AD3693" s="2">
        <v>1500000</v>
      </c>
      <c r="AE3693" s="2">
        <v>1690913</v>
      </c>
      <c r="AF3693" s="2">
        <v>2730877</v>
      </c>
      <c r="AG3693">
        <v>1</v>
      </c>
      <c r="AH3693">
        <v>18</v>
      </c>
      <c r="AI3693">
        <v>85</v>
      </c>
      <c r="AK3693" s="1" t="e">
        <f t="shared" si="516"/>
        <v>#N/A</v>
      </c>
      <c r="AL3693" s="1" t="e">
        <f t="shared" si="510"/>
        <v>#N/A</v>
      </c>
      <c r="AM3693" s="1" t="e">
        <f t="shared" si="511"/>
        <v>#N/A</v>
      </c>
      <c r="AN3693" s="1" t="e">
        <f t="shared" si="512"/>
        <v>#N/A</v>
      </c>
      <c r="AO3693" s="1" t="e">
        <f t="shared" si="513"/>
        <v>#N/A</v>
      </c>
      <c r="AP3693" s="1" t="e">
        <f t="shared" si="514"/>
        <v>#N/A</v>
      </c>
      <c r="AQ3693" s="1" t="e">
        <f t="shared" si="515"/>
        <v>#N/A</v>
      </c>
    </row>
    <row r="3694" spans="27:43">
      <c r="AA3694">
        <v>3992</v>
      </c>
      <c r="AB3694" s="1">
        <v>31357</v>
      </c>
      <c r="AC3694" t="s">
        <v>3947</v>
      </c>
      <c r="AD3694" s="2">
        <v>2000000</v>
      </c>
      <c r="AE3694" s="2">
        <v>390659</v>
      </c>
      <c r="AF3694" s="2">
        <v>1663296</v>
      </c>
      <c r="AG3694">
        <v>11</v>
      </c>
      <c r="AH3694">
        <v>6</v>
      </c>
      <c r="AI3694">
        <v>85</v>
      </c>
      <c r="AK3694" s="1" t="e">
        <f t="shared" si="516"/>
        <v>#N/A</v>
      </c>
      <c r="AL3694" s="1" t="e">
        <f t="shared" si="510"/>
        <v>#N/A</v>
      </c>
      <c r="AM3694" s="1" t="e">
        <f t="shared" si="511"/>
        <v>#N/A</v>
      </c>
      <c r="AN3694" s="1" t="e">
        <f t="shared" si="512"/>
        <v>#N/A</v>
      </c>
      <c r="AO3694" s="1" t="e">
        <f t="shared" si="513"/>
        <v>#N/A</v>
      </c>
      <c r="AP3694" s="1" t="e">
        <f t="shared" si="514"/>
        <v>#N/A</v>
      </c>
      <c r="AQ3694" s="1" t="e">
        <f t="shared" si="515"/>
        <v>#N/A</v>
      </c>
    </row>
    <row r="3695" spans="27:43">
      <c r="AA3695">
        <v>4136</v>
      </c>
      <c r="AB3695" s="1">
        <v>31121</v>
      </c>
      <c r="AC3695" t="s">
        <v>4088</v>
      </c>
      <c r="AD3695" s="2">
        <v>1300000</v>
      </c>
      <c r="AE3695" s="2">
        <v>210904</v>
      </c>
      <c r="AF3695" s="2">
        <v>210904</v>
      </c>
      <c r="AG3695">
        <v>3</v>
      </c>
      <c r="AH3695">
        <v>15</v>
      </c>
      <c r="AI3695">
        <v>85</v>
      </c>
      <c r="AK3695" s="1" t="e">
        <f t="shared" si="516"/>
        <v>#N/A</v>
      </c>
      <c r="AL3695" s="1" t="e">
        <f t="shared" si="510"/>
        <v>#N/A</v>
      </c>
      <c r="AM3695" s="1" t="e">
        <f t="shared" si="511"/>
        <v>#N/A</v>
      </c>
      <c r="AN3695" s="1" t="e">
        <f t="shared" si="512"/>
        <v>#N/A</v>
      </c>
      <c r="AO3695" s="1" t="e">
        <f t="shared" si="513"/>
        <v>#N/A</v>
      </c>
      <c r="AP3695" s="1" t="e">
        <f t="shared" si="514"/>
        <v>#N/A</v>
      </c>
      <c r="AQ3695" s="1" t="e">
        <f t="shared" si="515"/>
        <v>#N/A</v>
      </c>
    </row>
    <row r="3696" spans="27:43">
      <c r="AA3696">
        <v>2455</v>
      </c>
      <c r="AB3696" s="1">
        <v>31548</v>
      </c>
      <c r="AC3696" t="s">
        <v>2437</v>
      </c>
      <c r="AD3696" s="2">
        <v>15000000</v>
      </c>
      <c r="AE3696" s="2">
        <v>179800601</v>
      </c>
      <c r="AF3696" s="2">
        <v>356800601</v>
      </c>
      <c r="AG3696">
        <v>5</v>
      </c>
      <c r="AH3696">
        <v>16</v>
      </c>
      <c r="AI3696">
        <v>86</v>
      </c>
      <c r="AK3696" s="1" t="str">
        <f t="shared" si="516"/>
        <v>PG</v>
      </c>
      <c r="AL3696" s="1" t="str">
        <f t="shared" si="510"/>
        <v>110 min</v>
      </c>
      <c r="AM3696" s="1" t="str">
        <f t="shared" si="511"/>
        <v>Action, Drama, Romance</v>
      </c>
      <c r="AN3696" s="1" t="str">
        <f t="shared" si="512"/>
        <v>Tony Scott</v>
      </c>
      <c r="AO3696" s="1" t="str">
        <f t="shared" si="513"/>
        <v>Jim Cash, Jack Epps Jr., Ehud Yonay (magazine article "Top Guns")</v>
      </c>
      <c r="AP3696" s="1" t="str">
        <f t="shared" si="514"/>
        <v>Tom Cruise, Kelly McGillis, Val Kilmer, Anthony Edwards</v>
      </c>
      <c r="AQ3696" s="1" t="str">
        <f t="shared" si="515"/>
        <v>Par.</v>
      </c>
    </row>
    <row r="3697" spans="27:43">
      <c r="AA3697">
        <v>3463</v>
      </c>
      <c r="AB3697" s="1">
        <v>31681</v>
      </c>
      <c r="AC3697" t="s">
        <v>3429</v>
      </c>
      <c r="AD3697" s="2">
        <v>5000000</v>
      </c>
      <c r="AE3697" s="2">
        <v>174803506</v>
      </c>
      <c r="AF3697" s="2">
        <v>328000000</v>
      </c>
      <c r="AG3697">
        <v>9</v>
      </c>
      <c r="AH3697">
        <v>26</v>
      </c>
      <c r="AI3697">
        <v>86</v>
      </c>
      <c r="AK3697" s="1" t="str">
        <f t="shared" si="516"/>
        <v>PG-13</v>
      </c>
      <c r="AL3697" s="1" t="str">
        <f t="shared" si="510"/>
        <v>97 min</v>
      </c>
      <c r="AM3697" s="1" t="str">
        <f t="shared" si="511"/>
        <v>Adventure, Comedy</v>
      </c>
      <c r="AN3697" s="1" t="str">
        <f t="shared" si="512"/>
        <v>Peter Faiman</v>
      </c>
      <c r="AO3697" s="1" t="str">
        <f t="shared" si="513"/>
        <v>John Cornell (screenplay), Paul Hogan (screenplay), Paul Hogan (story), Ken Shadie (screenplay)</v>
      </c>
      <c r="AP3697" s="1" t="str">
        <f t="shared" si="514"/>
        <v>Paul Hogan, Linda Kozlowski, John Meillon, David Gulpilil</v>
      </c>
      <c r="AQ3697" s="1" t="str">
        <f t="shared" si="515"/>
        <v>Par.</v>
      </c>
    </row>
    <row r="3698" spans="27:43">
      <c r="AA3698">
        <v>2341</v>
      </c>
      <c r="AB3698" s="1">
        <v>31611</v>
      </c>
      <c r="AC3698" t="s">
        <v>2325</v>
      </c>
      <c r="AD3698" s="2">
        <v>17000000</v>
      </c>
      <c r="AE3698" s="2">
        <v>85160248</v>
      </c>
      <c r="AF3698" s="2">
        <v>183316455</v>
      </c>
      <c r="AG3698">
        <v>7</v>
      </c>
      <c r="AH3698">
        <v>18</v>
      </c>
      <c r="AI3698">
        <v>86</v>
      </c>
      <c r="AK3698" s="1" t="str">
        <f t="shared" si="516"/>
        <v>R</v>
      </c>
      <c r="AL3698" s="1" t="str">
        <f t="shared" si="510"/>
        <v>137 min</v>
      </c>
      <c r="AM3698" s="1" t="str">
        <f t="shared" si="511"/>
        <v>Action, Adventure, Sci-Fi</v>
      </c>
      <c r="AN3698" s="1" t="str">
        <f t="shared" si="512"/>
        <v>James Cameron</v>
      </c>
      <c r="AO3698" s="1" t="str">
        <f t="shared" si="513"/>
        <v>James Cameron (story), David Giler (story), Walter Hill (story), Dan O'Bannon (characters), Ronald Shusett (characters), James Cameron (screenplay)</v>
      </c>
      <c r="AP3698" s="1" t="str">
        <f t="shared" si="514"/>
        <v>Sigourney Weaver, Carrie Henn, Michael Biehn, Paul Reiser</v>
      </c>
      <c r="AQ3698" s="1" t="str">
        <f t="shared" si="515"/>
        <v>Fox</v>
      </c>
    </row>
    <row r="3699" spans="27:43">
      <c r="AA3699">
        <v>3350</v>
      </c>
      <c r="AB3699" s="1">
        <v>31765</v>
      </c>
      <c r="AC3699" t="s">
        <v>3318</v>
      </c>
      <c r="AD3699" s="2">
        <v>6000000</v>
      </c>
      <c r="AE3699" s="2">
        <v>137963328</v>
      </c>
      <c r="AF3699" s="2">
        <v>137963328</v>
      </c>
      <c r="AG3699">
        <v>12</v>
      </c>
      <c r="AH3699">
        <v>19</v>
      </c>
      <c r="AI3699">
        <v>86</v>
      </c>
      <c r="AK3699" s="1" t="str">
        <f t="shared" si="516"/>
        <v>R</v>
      </c>
      <c r="AL3699" s="1" t="str">
        <f t="shared" si="510"/>
        <v>120 min</v>
      </c>
      <c r="AM3699" s="1" t="str">
        <f t="shared" si="511"/>
        <v>Drama, War</v>
      </c>
      <c r="AN3699" s="1" t="str">
        <f t="shared" si="512"/>
        <v>Oliver Stone</v>
      </c>
      <c r="AO3699" s="1" t="str">
        <f t="shared" si="513"/>
        <v>Oliver Stone</v>
      </c>
      <c r="AP3699" s="1" t="str">
        <f t="shared" si="514"/>
        <v>Tom Berenger, Keith David, Willem Dafoe, Forest Whitaker</v>
      </c>
      <c r="AQ3699" s="1" t="str">
        <f t="shared" si="515"/>
        <v>Orion</v>
      </c>
    </row>
    <row r="3700" spans="27:43">
      <c r="AA3700">
        <v>1901</v>
      </c>
      <c r="AB3700" s="1">
        <v>31742</v>
      </c>
      <c r="AC3700" t="s">
        <v>1890</v>
      </c>
      <c r="AD3700" s="2">
        <v>24000000</v>
      </c>
      <c r="AE3700" s="2">
        <v>109713132</v>
      </c>
      <c r="AF3700" s="2">
        <v>133000000</v>
      </c>
      <c r="AG3700">
        <v>11</v>
      </c>
      <c r="AH3700">
        <v>26</v>
      </c>
      <c r="AI3700">
        <v>86</v>
      </c>
      <c r="AK3700" s="1" t="str">
        <f t="shared" si="516"/>
        <v>PG</v>
      </c>
      <c r="AL3700" s="1" t="str">
        <f t="shared" si="510"/>
        <v>119 min</v>
      </c>
      <c r="AM3700" s="1" t="str">
        <f t="shared" si="511"/>
        <v>Action, Adventure, Comedy</v>
      </c>
      <c r="AN3700" s="1" t="str">
        <f t="shared" si="512"/>
        <v>Leonard Nimoy</v>
      </c>
      <c r="AO3700" s="1" t="str">
        <f t="shared" si="513"/>
        <v>Gene Roddenberry (television series Star Trek), Leonard Nimoy (story), Harve Bennett (story), Steve Meerson (screenplay), Peter Krikes (screenplay), Harve Bennett (screenplay), Nicholas Meyer (screenplay)</v>
      </c>
      <c r="AP3700" s="1" t="str">
        <f t="shared" si="514"/>
        <v>William Shatner, Leonard Nimoy, DeForest Kelley, James Doohan</v>
      </c>
      <c r="AQ3700" s="1" t="str">
        <f t="shared" si="515"/>
        <v>Par.</v>
      </c>
    </row>
    <row r="3701" spans="27:43">
      <c r="AA3701">
        <v>2755</v>
      </c>
      <c r="AB3701" s="1">
        <v>31758</v>
      </c>
      <c r="AC3701" t="s">
        <v>2732</v>
      </c>
      <c r="AD3701" s="2">
        <v>12000000</v>
      </c>
      <c r="AE3701" s="2">
        <v>79817937</v>
      </c>
      <c r="AF3701" s="2">
        <v>79817937</v>
      </c>
      <c r="AG3701">
        <v>12</v>
      </c>
      <c r="AH3701">
        <v>12</v>
      </c>
      <c r="AI3701">
        <v>86</v>
      </c>
      <c r="AK3701" s="1" t="str">
        <f t="shared" si="516"/>
        <v>PG-13</v>
      </c>
      <c r="AL3701" s="1" t="str">
        <f t="shared" si="510"/>
        <v>94 min</v>
      </c>
      <c r="AM3701" s="1" t="str">
        <f t="shared" si="511"/>
        <v>Action, Adventure, Comedy</v>
      </c>
      <c r="AN3701" s="1" t="str">
        <f t="shared" si="512"/>
        <v>Michael Ritchie</v>
      </c>
      <c r="AO3701" s="1" t="str">
        <f t="shared" si="513"/>
        <v>Dennis Feldman</v>
      </c>
      <c r="AP3701" s="1" t="str">
        <f t="shared" si="514"/>
        <v>J.L. Reate, Eddie Murphy, Charles Dance, Charlotte Lewis</v>
      </c>
      <c r="AQ3701" s="1" t="str">
        <f t="shared" si="515"/>
        <v>Par.</v>
      </c>
    </row>
    <row r="3702" spans="27:43">
      <c r="AA3702">
        <v>2915</v>
      </c>
      <c r="AB3702" s="1">
        <v>31702</v>
      </c>
      <c r="AC3702" t="s">
        <v>2889</v>
      </c>
      <c r="AD3702" s="2">
        <v>10000000</v>
      </c>
      <c r="AE3702" s="2">
        <v>52293000</v>
      </c>
      <c r="AF3702" s="2">
        <v>52293000</v>
      </c>
      <c r="AG3702">
        <v>10</v>
      </c>
      <c r="AH3702">
        <v>17</v>
      </c>
      <c r="AI3702">
        <v>86</v>
      </c>
      <c r="AK3702" s="1" t="str">
        <f t="shared" si="516"/>
        <v>err</v>
      </c>
      <c r="AL3702" s="1">
        <f t="shared" si="510"/>
        <v>0</v>
      </c>
      <c r="AM3702" s="1">
        <f t="shared" si="511"/>
        <v>0</v>
      </c>
      <c r="AN3702" s="1">
        <f t="shared" si="512"/>
        <v>0</v>
      </c>
      <c r="AO3702" s="1">
        <f t="shared" si="513"/>
        <v>0</v>
      </c>
      <c r="AP3702" s="1">
        <f t="shared" si="514"/>
        <v>0</v>
      </c>
      <c r="AQ3702" s="1" t="str">
        <f t="shared" si="515"/>
        <v>BV</v>
      </c>
    </row>
    <row r="3703" spans="27:43">
      <c r="AA3703">
        <v>3155</v>
      </c>
      <c r="AB3703" s="1">
        <v>31632</v>
      </c>
      <c r="AC3703" t="s">
        <v>3126</v>
      </c>
      <c r="AD3703" s="2">
        <v>8000000</v>
      </c>
      <c r="AE3703" s="2">
        <v>52287414</v>
      </c>
      <c r="AF3703" s="2">
        <v>52287414</v>
      </c>
      <c r="AG3703">
        <v>8</v>
      </c>
      <c r="AH3703">
        <v>8</v>
      </c>
      <c r="AI3703">
        <v>86</v>
      </c>
      <c r="AK3703" s="1" t="str">
        <f t="shared" si="516"/>
        <v>R</v>
      </c>
      <c r="AL3703" s="1" t="str">
        <f t="shared" si="510"/>
        <v>89 min</v>
      </c>
      <c r="AM3703" s="1" t="str">
        <f t="shared" si="511"/>
        <v>Adventure, Drama</v>
      </c>
      <c r="AN3703" s="1" t="str">
        <f t="shared" si="512"/>
        <v>Rob Reiner</v>
      </c>
      <c r="AO3703" s="1" t="str">
        <f t="shared" si="513"/>
        <v>Stephen King (novel), Raynold Gideon (screenplay), Bruce A. Evans (screenplay)</v>
      </c>
      <c r="AP3703" s="1" t="str">
        <f t="shared" si="514"/>
        <v>Wil Wheaton, River Phoenix, Corey Feldman, Jerry O'Connell</v>
      </c>
      <c r="AQ3703" s="1" t="str">
        <f t="shared" si="515"/>
        <v>Col.</v>
      </c>
    </row>
    <row r="3704" spans="27:43">
      <c r="AA3704">
        <v>1170</v>
      </c>
      <c r="AB3704" s="1">
        <v>31581</v>
      </c>
      <c r="AC3704" t="s">
        <v>1162</v>
      </c>
      <c r="AD3704" s="2">
        <v>40000000</v>
      </c>
      <c r="AE3704" s="2">
        <v>49851591</v>
      </c>
      <c r="AF3704" s="2">
        <v>49851591</v>
      </c>
      <c r="AG3704">
        <v>6</v>
      </c>
      <c r="AH3704">
        <v>18</v>
      </c>
      <c r="AI3704">
        <v>86</v>
      </c>
      <c r="AK3704" s="1" t="str">
        <f t="shared" si="516"/>
        <v>PG</v>
      </c>
      <c r="AL3704" s="1" t="str">
        <f t="shared" si="510"/>
        <v>116 min</v>
      </c>
      <c r="AM3704" s="1" t="str">
        <f t="shared" si="511"/>
        <v>Comedy, Crime, Romance</v>
      </c>
      <c r="AN3704" s="1" t="str">
        <f t="shared" si="512"/>
        <v>Ivan Reitman</v>
      </c>
      <c r="AO3704" s="1" t="str">
        <f t="shared" si="513"/>
        <v>Ivan Reitman (story), Jim Cash (story), Jack Epps Jr. (story), Jim Cash (screenplay), Jack Epps Jr. (screenplay)</v>
      </c>
      <c r="AP3704" s="1" t="str">
        <f t="shared" si="514"/>
        <v>Robert Redford, Debra Winger, Daryl Hannah, Brian Dennehy</v>
      </c>
      <c r="AQ3704" s="1" t="str">
        <f t="shared" si="515"/>
        <v>Uni.</v>
      </c>
    </row>
    <row r="3705" spans="27:43">
      <c r="AA3705">
        <v>2274</v>
      </c>
      <c r="AB3705" s="1">
        <v>31695</v>
      </c>
      <c r="AC3705" t="s">
        <v>2258</v>
      </c>
      <c r="AD3705" s="2">
        <v>18000000</v>
      </c>
      <c r="AE3705" s="2">
        <v>41382841</v>
      </c>
      <c r="AF3705" s="2">
        <v>41382841</v>
      </c>
      <c r="AG3705">
        <v>10</v>
      </c>
      <c r="AH3705">
        <v>10</v>
      </c>
      <c r="AI3705">
        <v>86</v>
      </c>
      <c r="AK3705" s="1" t="str">
        <f t="shared" si="516"/>
        <v>PG-13</v>
      </c>
      <c r="AL3705" s="1" t="str">
        <f t="shared" si="510"/>
        <v>103 min</v>
      </c>
      <c r="AM3705" s="1" t="str">
        <f t="shared" si="511"/>
        <v>Comedy, Drama, Fantasy</v>
      </c>
      <c r="AN3705" s="1" t="str">
        <f t="shared" si="512"/>
        <v>Francis Ford Coppola</v>
      </c>
      <c r="AO3705" s="1" t="str">
        <f t="shared" si="513"/>
        <v>Jerry Leichtling, Arlene Sarner</v>
      </c>
      <c r="AP3705" s="1" t="str">
        <f t="shared" si="514"/>
        <v>Kathleen Turner, Nicolas Cage, Barry Miller, Catherine Hicks</v>
      </c>
      <c r="AQ3705" s="1" t="str">
        <f t="shared" si="515"/>
        <v>TriS</v>
      </c>
    </row>
    <row r="3706" spans="27:43">
      <c r="AA3706">
        <v>1560</v>
      </c>
      <c r="AB3706" s="1">
        <v>31765</v>
      </c>
      <c r="AC3706" t="s">
        <v>1550</v>
      </c>
      <c r="AD3706" s="2">
        <v>30000000</v>
      </c>
      <c r="AE3706" s="2">
        <v>38747385</v>
      </c>
      <c r="AF3706" s="2">
        <v>38747385</v>
      </c>
      <c r="AG3706">
        <v>12</v>
      </c>
      <c r="AH3706">
        <v>19</v>
      </c>
      <c r="AI3706">
        <v>86</v>
      </c>
      <c r="AK3706" s="1" t="str">
        <f t="shared" si="516"/>
        <v>PG-13</v>
      </c>
      <c r="AL3706" s="1" t="str">
        <f t="shared" si="510"/>
        <v>94 min</v>
      </c>
      <c r="AM3706" s="1" t="str">
        <f t="shared" si="511"/>
        <v>Comedy, Horror, Musical</v>
      </c>
      <c r="AN3706" s="1" t="str">
        <f t="shared" si="512"/>
        <v>Frank Oz</v>
      </c>
      <c r="AO3706" s="1" t="str">
        <f t="shared" si="513"/>
        <v>Howard Ashman (screenplay), Howard Ashman (musical play "Little Shop of Horrors"), Roger Corman (based on the film by), Charles B. Griffith</v>
      </c>
      <c r="AP3706" s="1" t="str">
        <f t="shared" si="514"/>
        <v>Levi Stubbs, Rick Moranis, Ellen Greene, Vincent Gardenia</v>
      </c>
      <c r="AQ3706" s="1" t="str">
        <f t="shared" si="515"/>
        <v>WB</v>
      </c>
    </row>
    <row r="3707" spans="27:43">
      <c r="AA3707">
        <v>3785</v>
      </c>
      <c r="AB3707" s="1">
        <v>31478</v>
      </c>
      <c r="AC3707" t="s">
        <v>3745</v>
      </c>
      <c r="AD3707" s="2">
        <v>3000000</v>
      </c>
      <c r="AE3707" s="2">
        <v>20966644</v>
      </c>
      <c r="AF3707" s="2">
        <v>20966644</v>
      </c>
      <c r="AG3707">
        <v>3</v>
      </c>
      <c r="AH3707">
        <v>7</v>
      </c>
      <c r="AI3707">
        <v>86</v>
      </c>
      <c r="AK3707" s="1" t="str">
        <f t="shared" si="516"/>
        <v>TV-PG</v>
      </c>
      <c r="AL3707" s="1" t="str">
        <f t="shared" si="510"/>
        <v>60 min</v>
      </c>
      <c r="AM3707" s="1" t="str">
        <f t="shared" si="511"/>
        <v>Drama</v>
      </c>
      <c r="AN3707" s="1" t="str">
        <f t="shared" si="512"/>
        <v>Eric Laneuville</v>
      </c>
      <c r="AO3707" s="1" t="str">
        <f t="shared" si="513"/>
        <v>Mark Tinker (developed by), John Masius (developed by), Joshua Brand (created by), John Falsey (created by), John Masius (story), Tom Fontana (story), Channing Gibson (story), Channing Gibson (teleplay)</v>
      </c>
      <c r="AP3707" s="1" t="str">
        <f t="shared" si="514"/>
        <v>Ed Flanders, William Daniels, Norman Lloyd, Ed Begley Jr.</v>
      </c>
      <c r="AQ3707" s="1" t="str">
        <f t="shared" si="515"/>
        <v>Cinc</v>
      </c>
    </row>
    <row r="3708" spans="27:43">
      <c r="AA3708">
        <v>3787</v>
      </c>
      <c r="AB3708" s="1">
        <v>31625</v>
      </c>
      <c r="AC3708" t="s">
        <v>3747</v>
      </c>
      <c r="AD3708" s="2">
        <v>3000000</v>
      </c>
      <c r="AE3708" s="2">
        <v>19472057</v>
      </c>
      <c r="AF3708" s="2">
        <v>19472057</v>
      </c>
      <c r="AG3708">
        <v>8</v>
      </c>
      <c r="AH3708">
        <v>1</v>
      </c>
      <c r="AI3708">
        <v>86</v>
      </c>
      <c r="AK3708" s="1" t="e">
        <f t="shared" si="516"/>
        <v>#N/A</v>
      </c>
      <c r="AL3708" s="1" t="e">
        <f t="shared" si="510"/>
        <v>#N/A</v>
      </c>
      <c r="AM3708" s="1" t="e">
        <f t="shared" si="511"/>
        <v>#N/A</v>
      </c>
      <c r="AN3708" s="1" t="e">
        <f t="shared" si="512"/>
        <v>#N/A</v>
      </c>
      <c r="AO3708" s="1" t="e">
        <f t="shared" si="513"/>
        <v>#N/A</v>
      </c>
      <c r="AP3708" s="1" t="e">
        <f t="shared" si="514"/>
        <v>#N/A</v>
      </c>
      <c r="AQ3708" s="1" t="e">
        <f t="shared" si="515"/>
        <v>#N/A</v>
      </c>
    </row>
    <row r="3709" spans="27:43">
      <c r="AA3709">
        <v>1599</v>
      </c>
      <c r="AB3709" s="1">
        <v>31625</v>
      </c>
      <c r="AC3709" t="s">
        <v>1588</v>
      </c>
      <c r="AD3709" s="2">
        <v>30000000</v>
      </c>
      <c r="AE3709" s="2">
        <v>16295774</v>
      </c>
      <c r="AF3709" s="2">
        <v>16295774</v>
      </c>
      <c r="AG3709">
        <v>8</v>
      </c>
      <c r="AH3709">
        <v>1</v>
      </c>
      <c r="AI3709">
        <v>86</v>
      </c>
      <c r="AK3709" s="1" t="str">
        <f t="shared" si="516"/>
        <v>PG</v>
      </c>
      <c r="AL3709" s="1" t="str">
        <f t="shared" si="510"/>
        <v>110 min</v>
      </c>
      <c r="AM3709" s="1" t="str">
        <f t="shared" si="511"/>
        <v>Action, Adventure, Comedy</v>
      </c>
      <c r="AN3709" s="1" t="str">
        <f t="shared" si="512"/>
        <v>Willard Huyck</v>
      </c>
      <c r="AO3709" s="1" t="str">
        <f t="shared" si="513"/>
        <v>Steve Gerber (Marvel comics character: Howard the Duck), Willard Huyck, Gloria Katz</v>
      </c>
      <c r="AP3709" s="1" t="str">
        <f t="shared" si="514"/>
        <v>Lea Thompson, Jeffrey Jones, Tim Robbins, Ed Gale</v>
      </c>
      <c r="AQ3709" s="1" t="str">
        <f t="shared" si="515"/>
        <v>Uni.</v>
      </c>
    </row>
    <row r="3710" spans="27:43">
      <c r="AA3710">
        <v>1847</v>
      </c>
      <c r="AB3710" s="1">
        <v>31520</v>
      </c>
      <c r="AC3710" t="s">
        <v>1836</v>
      </c>
      <c r="AD3710" s="2">
        <v>25000000</v>
      </c>
      <c r="AE3710" s="2">
        <v>15502112</v>
      </c>
      <c r="AF3710" s="2">
        <v>15502112</v>
      </c>
      <c r="AG3710">
        <v>4</v>
      </c>
      <c r="AH3710">
        <v>18</v>
      </c>
      <c r="AI3710">
        <v>86</v>
      </c>
      <c r="AK3710" s="1" t="str">
        <f t="shared" si="516"/>
        <v>N/A</v>
      </c>
      <c r="AL3710" s="1" t="str">
        <f t="shared" si="510"/>
        <v>N/A</v>
      </c>
      <c r="AM3710" s="1" t="str">
        <f t="shared" si="511"/>
        <v>Adventure, Fantasy</v>
      </c>
      <c r="AN3710" s="1" t="str">
        <f t="shared" si="512"/>
        <v>N/A</v>
      </c>
      <c r="AO3710" s="1" t="str">
        <f t="shared" si="513"/>
        <v>N/A</v>
      </c>
      <c r="AP3710" s="1" t="str">
        <f t="shared" si="514"/>
        <v>N/A</v>
      </c>
      <c r="AQ3710" s="1" t="str">
        <f t="shared" si="515"/>
        <v>Uni.</v>
      </c>
    </row>
    <row r="3711" spans="27:43">
      <c r="AA3711">
        <v>3506</v>
      </c>
      <c r="AB3711" s="1">
        <v>31498</v>
      </c>
      <c r="AC3711" t="s">
        <v>3472</v>
      </c>
      <c r="AD3711" s="2">
        <v>5000000</v>
      </c>
      <c r="AE3711" s="2">
        <v>12947763</v>
      </c>
      <c r="AF3711" s="2">
        <v>12947763</v>
      </c>
      <c r="AG3711">
        <v>3</v>
      </c>
      <c r="AH3711">
        <v>27</v>
      </c>
      <c r="AI3711">
        <v>86</v>
      </c>
      <c r="AK3711" s="1" t="str">
        <f t="shared" si="516"/>
        <v>R</v>
      </c>
      <c r="AL3711" s="1" t="str">
        <f t="shared" si="510"/>
        <v>89 min</v>
      </c>
      <c r="AM3711" s="1" t="str">
        <f t="shared" si="511"/>
        <v>Comedy, Horror, Mystery</v>
      </c>
      <c r="AN3711" s="1" t="str">
        <f t="shared" si="512"/>
        <v>Fred Walton</v>
      </c>
      <c r="AO3711" s="1" t="str">
        <f t="shared" si="513"/>
        <v>Danilo Bach</v>
      </c>
      <c r="AP3711" s="1" t="str">
        <f t="shared" si="514"/>
        <v>Jay Baker, Pat Barlow, Lloyd Berry, Deborah Foreman</v>
      </c>
      <c r="AQ3711" s="1" t="str">
        <f t="shared" si="515"/>
        <v>Par.</v>
      </c>
    </row>
    <row r="3712" spans="27:43">
      <c r="AA3712">
        <v>2429</v>
      </c>
      <c r="AB3712" s="1">
        <v>31478</v>
      </c>
      <c r="AC3712" t="s">
        <v>2412</v>
      </c>
      <c r="AD3712" s="2">
        <v>16000000</v>
      </c>
      <c r="AE3712" s="2">
        <v>5900000</v>
      </c>
      <c r="AF3712" s="2">
        <v>12900000</v>
      </c>
      <c r="AG3712">
        <v>3</v>
      </c>
      <c r="AH3712">
        <v>7</v>
      </c>
      <c r="AI3712">
        <v>86</v>
      </c>
      <c r="AK3712" s="1" t="str">
        <f t="shared" si="516"/>
        <v>R</v>
      </c>
      <c r="AL3712" s="1" t="str">
        <f t="shared" si="510"/>
        <v>116 min</v>
      </c>
      <c r="AM3712" s="1" t="str">
        <f t="shared" si="511"/>
        <v>Adventure, Fantasy</v>
      </c>
      <c r="AN3712" s="1" t="str">
        <f t="shared" si="512"/>
        <v>Russell Mulcahy</v>
      </c>
      <c r="AO3712" s="1" t="str">
        <f t="shared" si="513"/>
        <v>Gregory Widen (story), Gregory Widen (screenplay), Peter Bellwood (screenplay), Larry Ferguson (screenplay)</v>
      </c>
      <c r="AP3712" s="1" t="str">
        <f t="shared" si="514"/>
        <v>Christopher Lambert, Roxanne Hart, Clancy Brown, Sean Connery</v>
      </c>
      <c r="AQ3712" s="1" t="str">
        <f t="shared" si="515"/>
        <v>Fox</v>
      </c>
    </row>
    <row r="3713" spans="27:43">
      <c r="AA3713">
        <v>3575</v>
      </c>
      <c r="AB3713" s="1">
        <v>31646</v>
      </c>
      <c r="AC3713" t="s">
        <v>3541</v>
      </c>
      <c r="AD3713" s="2">
        <v>4700000</v>
      </c>
      <c r="AE3713" s="2">
        <v>8025872</v>
      </c>
      <c r="AF3713" s="2">
        <v>8025872</v>
      </c>
      <c r="AG3713">
        <v>8</v>
      </c>
      <c r="AH3713">
        <v>22</v>
      </c>
      <c r="AI3713">
        <v>86</v>
      </c>
      <c r="AK3713" s="1" t="str">
        <f t="shared" si="516"/>
        <v>X</v>
      </c>
      <c r="AL3713" s="1" t="str">
        <f t="shared" si="510"/>
        <v>101 min</v>
      </c>
      <c r="AM3713" s="1" t="str">
        <f t="shared" si="511"/>
        <v>Comedy, Horror</v>
      </c>
      <c r="AN3713" s="1" t="str">
        <f t="shared" si="512"/>
        <v>Tobe Hooper</v>
      </c>
      <c r="AO3713" s="1" t="str">
        <f t="shared" si="513"/>
        <v>L.M. Kit Carson, Tobe Hooper (film "The Texas Chainsaw Massacre")</v>
      </c>
      <c r="AP3713" s="1" t="str">
        <f t="shared" si="514"/>
        <v>Dennis Hopper, Caroline Williams, Jim Siedow, Bill Moseley</v>
      </c>
      <c r="AQ3713" s="1" t="str">
        <f t="shared" si="515"/>
        <v>Can.</v>
      </c>
    </row>
    <row r="3714" spans="27:43">
      <c r="AA3714">
        <v>3963</v>
      </c>
      <c r="AB3714" s="1">
        <v>31777</v>
      </c>
      <c r="AC3714" t="s">
        <v>3919</v>
      </c>
      <c r="AD3714" s="2">
        <v>2000000</v>
      </c>
      <c r="AE3714" s="2">
        <v>7369373</v>
      </c>
      <c r="AF3714" s="2">
        <v>7369373</v>
      </c>
      <c r="AG3714">
        <v>12</v>
      </c>
      <c r="AH3714">
        <v>31</v>
      </c>
      <c r="AI3714">
        <v>86</v>
      </c>
      <c r="AK3714" s="1" t="str">
        <f t="shared" si="516"/>
        <v>R</v>
      </c>
      <c r="AL3714" s="1" t="str">
        <f t="shared" si="510"/>
        <v>98 min</v>
      </c>
      <c r="AM3714" s="1" t="str">
        <f t="shared" si="511"/>
        <v>Horror, Mystery, Thriller</v>
      </c>
      <c r="AN3714" s="1" t="str">
        <f t="shared" si="512"/>
        <v>Kevin Tenney</v>
      </c>
      <c r="AO3714" s="1" t="str">
        <f t="shared" si="513"/>
        <v>Kevin Tenney</v>
      </c>
      <c r="AP3714" s="1" t="str">
        <f t="shared" si="514"/>
        <v>Todd Allen, Tawny Kitaen, Stephen Nichols, Kathleen Wilhoite</v>
      </c>
      <c r="AQ3714" s="1" t="str">
        <f t="shared" si="515"/>
        <v>PEC</v>
      </c>
    </row>
    <row r="3715" spans="27:43">
      <c r="AA3715">
        <v>4520</v>
      </c>
      <c r="AB3715" s="1">
        <v>31632</v>
      </c>
      <c r="AC3715" t="s">
        <v>4464</v>
      </c>
      <c r="AD3715" s="2">
        <v>175000</v>
      </c>
      <c r="AE3715" s="2">
        <v>7137502</v>
      </c>
      <c r="AF3715" s="2">
        <v>7137502</v>
      </c>
      <c r="AG3715">
        <v>8</v>
      </c>
      <c r="AH3715">
        <v>8</v>
      </c>
      <c r="AI3715">
        <v>86</v>
      </c>
      <c r="AK3715" s="1" t="str">
        <f t="shared" si="516"/>
        <v>R</v>
      </c>
      <c r="AL3715" s="1" t="str">
        <f t="shared" ref="AL3715:AL3778" si="517">VLOOKUP($AC3715,$B$2:$R$10000,12,FALSE)</f>
        <v>84 min</v>
      </c>
      <c r="AM3715" s="1" t="str">
        <f t="shared" ref="AM3715:AM3778" si="518">VLOOKUP($AC3715,$B$2:$R$10000,13,FALSE)</f>
        <v>Comedy, Romance</v>
      </c>
      <c r="AN3715" s="1" t="str">
        <f t="shared" ref="AN3715:AN3778" si="519">VLOOKUP($AC3715,$B$2:$R$10000,14,FALSE)</f>
        <v>Spike Lee</v>
      </c>
      <c r="AO3715" s="1" t="str">
        <f t="shared" ref="AO3715:AO3778" si="520">VLOOKUP($AC3715,$B$2:$R$10000,15,FALSE)</f>
        <v>Spike Lee</v>
      </c>
      <c r="AP3715" s="1" t="str">
        <f t="shared" ref="AP3715:AP3778" si="521">VLOOKUP($AC3715,$B$2:$R$10000,16,FALSE)</f>
        <v>Tracy Camilla Johns, Tommy Redmond Hicks, John Canada Terrell, Spike Lee</v>
      </c>
      <c r="AQ3715" s="1" t="str">
        <f t="shared" si="515"/>
        <v>Isld</v>
      </c>
    </row>
    <row r="3716" spans="27:43">
      <c r="AA3716">
        <v>2306</v>
      </c>
      <c r="AB3716" s="1">
        <v>31464</v>
      </c>
      <c r="AC3716" t="s">
        <v>2290</v>
      </c>
      <c r="AD3716" s="2">
        <v>18000000</v>
      </c>
      <c r="AE3716" s="2">
        <v>6734844</v>
      </c>
      <c r="AF3716" s="2">
        <v>6734844</v>
      </c>
      <c r="AG3716">
        <v>2</v>
      </c>
      <c r="AH3716">
        <v>21</v>
      </c>
      <c r="AI3716">
        <v>86</v>
      </c>
      <c r="AK3716" s="1" t="e">
        <f t="shared" si="516"/>
        <v>#N/A</v>
      </c>
      <c r="AL3716" s="1" t="e">
        <f t="shared" si="517"/>
        <v>#N/A</v>
      </c>
      <c r="AM3716" s="1" t="e">
        <f t="shared" si="518"/>
        <v>#N/A</v>
      </c>
      <c r="AN3716" s="1" t="e">
        <f t="shared" si="519"/>
        <v>#N/A</v>
      </c>
      <c r="AO3716" s="1" t="e">
        <f t="shared" si="520"/>
        <v>#N/A</v>
      </c>
      <c r="AP3716" s="1" t="e">
        <f t="shared" si="521"/>
        <v>#N/A</v>
      </c>
      <c r="AQ3716" s="1" t="e">
        <f t="shared" si="515"/>
        <v>#N/A</v>
      </c>
    </row>
    <row r="3717" spans="27:43">
      <c r="AA3717">
        <v>1244</v>
      </c>
      <c r="AB3717" s="1">
        <v>31594</v>
      </c>
      <c r="AC3717" t="s">
        <v>1236</v>
      </c>
      <c r="AD3717" s="2">
        <v>40000000</v>
      </c>
      <c r="AE3717" s="2">
        <v>1641825</v>
      </c>
      <c r="AF3717" s="2">
        <v>6341825</v>
      </c>
      <c r="AG3717">
        <v>7</v>
      </c>
      <c r="AH3717">
        <v>1</v>
      </c>
      <c r="AI3717">
        <v>86</v>
      </c>
      <c r="AK3717" s="1" t="e">
        <f t="shared" si="516"/>
        <v>#N/A</v>
      </c>
      <c r="AL3717" s="1" t="e">
        <f t="shared" si="517"/>
        <v>#N/A</v>
      </c>
      <c r="AM3717" s="1" t="e">
        <f t="shared" si="518"/>
        <v>#N/A</v>
      </c>
      <c r="AN3717" s="1" t="e">
        <f t="shared" si="519"/>
        <v>#N/A</v>
      </c>
      <c r="AO3717" s="1" t="e">
        <f t="shared" si="520"/>
        <v>#N/A</v>
      </c>
      <c r="AP3717" s="1" t="e">
        <f t="shared" si="521"/>
        <v>#N/A</v>
      </c>
      <c r="AQ3717" s="1" t="e">
        <f t="shared" ref="AQ3717:AQ3780" si="522">VLOOKUP($AC3717,$B$2:$R$10000,2,FALSE)</f>
        <v>#N/A</v>
      </c>
    </row>
    <row r="3718" spans="27:43">
      <c r="AA3718">
        <v>2815</v>
      </c>
      <c r="AB3718" s="1">
        <v>31569</v>
      </c>
      <c r="AC3718" t="s">
        <v>2790</v>
      </c>
      <c r="AD3718" s="2">
        <v>12000000</v>
      </c>
      <c r="AE3718" s="2">
        <v>4884663</v>
      </c>
      <c r="AF3718" s="2">
        <v>4984663</v>
      </c>
      <c r="AG3718">
        <v>6</v>
      </c>
      <c r="AH3718">
        <v>6</v>
      </c>
      <c r="AI3718">
        <v>86</v>
      </c>
      <c r="AK3718" s="1" t="e">
        <f t="shared" si="516"/>
        <v>#N/A</v>
      </c>
      <c r="AL3718" s="1" t="e">
        <f t="shared" si="517"/>
        <v>#N/A</v>
      </c>
      <c r="AM3718" s="1" t="e">
        <f t="shared" si="518"/>
        <v>#N/A</v>
      </c>
      <c r="AN3718" s="1" t="e">
        <f t="shared" si="519"/>
        <v>#N/A</v>
      </c>
      <c r="AO3718" s="1" t="e">
        <f t="shared" si="520"/>
        <v>#N/A</v>
      </c>
      <c r="AP3718" s="1" t="e">
        <f t="shared" si="521"/>
        <v>#N/A</v>
      </c>
      <c r="AQ3718" s="1" t="e">
        <f t="shared" si="522"/>
        <v>#N/A</v>
      </c>
    </row>
    <row r="3719" spans="27:43">
      <c r="AA3719">
        <v>2377</v>
      </c>
      <c r="AB3719" s="1">
        <v>31653</v>
      </c>
      <c r="AC3719" t="s">
        <v>2361</v>
      </c>
      <c r="AD3719" s="2">
        <v>17000000</v>
      </c>
      <c r="AE3719" s="2">
        <v>2315000</v>
      </c>
      <c r="AF3719" s="2">
        <v>2315000</v>
      </c>
      <c r="AG3719">
        <v>8</v>
      </c>
      <c r="AH3719">
        <v>29</v>
      </c>
      <c r="AI3719">
        <v>86</v>
      </c>
      <c r="AK3719" s="1" t="e">
        <f t="shared" si="516"/>
        <v>#N/A</v>
      </c>
      <c r="AL3719" s="1" t="e">
        <f t="shared" si="517"/>
        <v>#N/A</v>
      </c>
      <c r="AM3719" s="1" t="e">
        <f t="shared" si="518"/>
        <v>#N/A</v>
      </c>
      <c r="AN3719" s="1" t="e">
        <f t="shared" si="519"/>
        <v>#N/A</v>
      </c>
      <c r="AO3719" s="1" t="e">
        <f t="shared" si="520"/>
        <v>#N/A</v>
      </c>
      <c r="AP3719" s="1" t="e">
        <f t="shared" si="521"/>
        <v>#N/A</v>
      </c>
      <c r="AQ3719" s="1" t="e">
        <f t="shared" si="522"/>
        <v>#N/A</v>
      </c>
    </row>
    <row r="3720" spans="27:43">
      <c r="AA3720">
        <v>1420</v>
      </c>
      <c r="AB3720" s="1">
        <v>31688</v>
      </c>
      <c r="AC3720" t="s">
        <v>1411</v>
      </c>
      <c r="AD3720" s="2">
        <v>35000000</v>
      </c>
      <c r="AE3720" s="2">
        <v>2000000</v>
      </c>
      <c r="AF3720" s="2">
        <v>2000000</v>
      </c>
      <c r="AG3720">
        <v>10</v>
      </c>
      <c r="AH3720">
        <v>3</v>
      </c>
      <c r="AI3720">
        <v>86</v>
      </c>
      <c r="AK3720" s="1" t="e">
        <f t="shared" si="516"/>
        <v>#N/A</v>
      </c>
      <c r="AL3720" s="1" t="e">
        <f t="shared" si="517"/>
        <v>#N/A</v>
      </c>
      <c r="AM3720" s="1" t="e">
        <f t="shared" si="518"/>
        <v>#N/A</v>
      </c>
      <c r="AN3720" s="1" t="e">
        <f t="shared" si="519"/>
        <v>#N/A</v>
      </c>
      <c r="AO3720" s="1" t="e">
        <f t="shared" si="520"/>
        <v>#N/A</v>
      </c>
      <c r="AP3720" s="1" t="e">
        <f t="shared" si="521"/>
        <v>#N/A</v>
      </c>
      <c r="AQ3720" s="1" t="e">
        <f t="shared" si="522"/>
        <v>#N/A</v>
      </c>
    </row>
    <row r="3721" spans="27:43">
      <c r="AA3721">
        <v>2575</v>
      </c>
      <c r="AB3721" s="1">
        <v>31429</v>
      </c>
      <c r="AC3721" t="s">
        <v>2556</v>
      </c>
      <c r="AD3721" s="2">
        <v>15000000</v>
      </c>
      <c r="AE3721" s="2">
        <v>1953732</v>
      </c>
      <c r="AF3721" s="2">
        <v>1953732</v>
      </c>
      <c r="AG3721">
        <v>1</v>
      </c>
      <c r="AH3721">
        <v>17</v>
      </c>
      <c r="AI3721">
        <v>86</v>
      </c>
      <c r="AK3721" s="1" t="e">
        <f t="shared" si="516"/>
        <v>#N/A</v>
      </c>
      <c r="AL3721" s="1" t="e">
        <f t="shared" si="517"/>
        <v>#N/A</v>
      </c>
      <c r="AM3721" s="1" t="e">
        <f t="shared" si="518"/>
        <v>#N/A</v>
      </c>
      <c r="AN3721" s="1" t="e">
        <f t="shared" si="519"/>
        <v>#N/A</v>
      </c>
      <c r="AO3721" s="1" t="e">
        <f t="shared" si="520"/>
        <v>#N/A</v>
      </c>
      <c r="AP3721" s="1" t="e">
        <f t="shared" si="521"/>
        <v>#N/A</v>
      </c>
      <c r="AQ3721" s="1" t="e">
        <f t="shared" si="522"/>
        <v>#N/A</v>
      </c>
    </row>
    <row r="3722" spans="27:43">
      <c r="AA3722">
        <v>3596</v>
      </c>
      <c r="AB3722" s="1">
        <v>31525</v>
      </c>
      <c r="AC3722" t="s">
        <v>3562</v>
      </c>
      <c r="AD3722" s="2">
        <v>4500000</v>
      </c>
      <c r="AE3722" s="2">
        <v>1500000</v>
      </c>
      <c r="AF3722" s="2">
        <v>1500000</v>
      </c>
      <c r="AG3722">
        <v>4</v>
      </c>
      <c r="AH3722">
        <v>23</v>
      </c>
      <c r="AI3722">
        <v>86</v>
      </c>
      <c r="AK3722" s="1" t="e">
        <f t="shared" si="516"/>
        <v>#N/A</v>
      </c>
      <c r="AL3722" s="1" t="e">
        <f t="shared" si="517"/>
        <v>#N/A</v>
      </c>
      <c r="AM3722" s="1" t="e">
        <f t="shared" si="518"/>
        <v>#N/A</v>
      </c>
      <c r="AN3722" s="1" t="e">
        <f t="shared" si="519"/>
        <v>#N/A</v>
      </c>
      <c r="AO3722" s="1" t="e">
        <f t="shared" si="520"/>
        <v>#N/A</v>
      </c>
      <c r="AP3722" s="1" t="e">
        <f t="shared" si="521"/>
        <v>#N/A</v>
      </c>
      <c r="AQ3722" s="1" t="e">
        <f t="shared" si="522"/>
        <v>#N/A</v>
      </c>
    </row>
    <row r="3723" spans="27:43">
      <c r="AA3723">
        <v>4418</v>
      </c>
      <c r="AB3723" s="1">
        <v>31503</v>
      </c>
      <c r="AC3723" t="s">
        <v>4365</v>
      </c>
      <c r="AD3723" s="2">
        <v>400000</v>
      </c>
      <c r="AE3723" s="2">
        <v>0</v>
      </c>
      <c r="AF3723" s="2">
        <v>0</v>
      </c>
      <c r="AG3723">
        <v>4</v>
      </c>
      <c r="AH3723">
        <v>1</v>
      </c>
      <c r="AI3723">
        <v>86</v>
      </c>
      <c r="AK3723" s="1" t="e">
        <f t="shared" si="516"/>
        <v>#N/A</v>
      </c>
      <c r="AL3723" s="1" t="e">
        <f t="shared" si="517"/>
        <v>#N/A</v>
      </c>
      <c r="AM3723" s="1" t="e">
        <f t="shared" si="518"/>
        <v>#N/A</v>
      </c>
      <c r="AN3723" s="1" t="e">
        <f t="shared" si="519"/>
        <v>#N/A</v>
      </c>
      <c r="AO3723" s="1" t="e">
        <f t="shared" si="520"/>
        <v>#N/A</v>
      </c>
      <c r="AP3723" s="1" t="e">
        <f t="shared" si="521"/>
        <v>#N/A</v>
      </c>
      <c r="AQ3723" s="1" t="e">
        <f t="shared" si="522"/>
        <v>#N/A</v>
      </c>
    </row>
    <row r="3724" spans="27:43">
      <c r="AA3724">
        <v>2605</v>
      </c>
      <c r="AB3724" s="1">
        <v>32038</v>
      </c>
      <c r="AC3724" t="s">
        <v>2586</v>
      </c>
      <c r="AD3724" s="2">
        <v>14000000</v>
      </c>
      <c r="AE3724" s="2">
        <v>156645693</v>
      </c>
      <c r="AF3724" s="2">
        <v>320100000</v>
      </c>
      <c r="AG3724">
        <v>9</v>
      </c>
      <c r="AH3724">
        <v>18</v>
      </c>
      <c r="AI3724">
        <v>87</v>
      </c>
      <c r="AK3724" s="1" t="str">
        <f t="shared" si="516"/>
        <v>R</v>
      </c>
      <c r="AL3724" s="1" t="str">
        <f t="shared" si="517"/>
        <v>119 min</v>
      </c>
      <c r="AM3724" s="1" t="str">
        <f t="shared" si="518"/>
        <v>Drama, Thriller</v>
      </c>
      <c r="AN3724" s="1" t="str">
        <f t="shared" si="519"/>
        <v>Adrian Lyne</v>
      </c>
      <c r="AO3724" s="1" t="str">
        <f t="shared" si="520"/>
        <v>James Dearden (screenplay), James Dearden (short film)</v>
      </c>
      <c r="AP3724" s="1" t="str">
        <f t="shared" si="521"/>
        <v>Michael Douglas, Glenn Close, Anne Archer, Ellen Hamilton Latzen</v>
      </c>
      <c r="AQ3724" s="1" t="str">
        <f t="shared" si="522"/>
        <v>Par.</v>
      </c>
    </row>
    <row r="3725" spans="27:43">
      <c r="AA3725">
        <v>2033</v>
      </c>
      <c r="AB3725" s="1">
        <v>31917</v>
      </c>
      <c r="AC3725" t="s">
        <v>2019</v>
      </c>
      <c r="AD3725" s="2">
        <v>20000000</v>
      </c>
      <c r="AE3725" s="2">
        <v>153665036</v>
      </c>
      <c r="AF3725" s="2">
        <v>276665036</v>
      </c>
      <c r="AG3725">
        <v>5</v>
      </c>
      <c r="AH3725">
        <v>20</v>
      </c>
      <c r="AI3725">
        <v>87</v>
      </c>
      <c r="AK3725" s="1" t="str">
        <f t="shared" si="516"/>
        <v>err</v>
      </c>
      <c r="AL3725" s="1">
        <f t="shared" si="517"/>
        <v>0</v>
      </c>
      <c r="AM3725" s="1">
        <f t="shared" si="518"/>
        <v>0</v>
      </c>
      <c r="AN3725" s="1">
        <f t="shared" si="519"/>
        <v>0</v>
      </c>
      <c r="AO3725" s="1">
        <f t="shared" si="520"/>
        <v>0</v>
      </c>
      <c r="AP3725" s="1">
        <f t="shared" si="521"/>
        <v>0</v>
      </c>
      <c r="AQ3725" s="1" t="str">
        <f t="shared" si="522"/>
        <v>Par.</v>
      </c>
    </row>
    <row r="3726" spans="27:43">
      <c r="AA3726">
        <v>1166</v>
      </c>
      <c r="AB3726" s="1">
        <v>31989</v>
      </c>
      <c r="AC3726" t="s">
        <v>1158</v>
      </c>
      <c r="AD3726" s="2">
        <v>40000000</v>
      </c>
      <c r="AE3726" s="2">
        <v>51185000</v>
      </c>
      <c r="AF3726" s="2">
        <v>191200000</v>
      </c>
      <c r="AG3726">
        <v>7</v>
      </c>
      <c r="AH3726">
        <v>31</v>
      </c>
      <c r="AI3726">
        <v>87</v>
      </c>
      <c r="AK3726" s="1" t="str">
        <f t="shared" si="516"/>
        <v>err</v>
      </c>
      <c r="AL3726" s="1">
        <f t="shared" si="517"/>
        <v>0</v>
      </c>
      <c r="AM3726" s="1">
        <f t="shared" si="518"/>
        <v>0</v>
      </c>
      <c r="AN3726" s="1">
        <f t="shared" si="519"/>
        <v>0</v>
      </c>
      <c r="AO3726" s="1">
        <f t="shared" si="520"/>
        <v>0</v>
      </c>
      <c r="AP3726" s="1">
        <f t="shared" si="521"/>
        <v>0</v>
      </c>
      <c r="AQ3726" s="1" t="str">
        <f t="shared" si="522"/>
        <v>UA</v>
      </c>
    </row>
    <row r="3727" spans="27:43">
      <c r="AA3727">
        <v>2457</v>
      </c>
      <c r="AB3727" s="1">
        <v>32106</v>
      </c>
      <c r="AC3727" t="s">
        <v>2439</v>
      </c>
      <c r="AD3727" s="2">
        <v>15000000</v>
      </c>
      <c r="AE3727" s="2">
        <v>167780960</v>
      </c>
      <c r="AF3727" s="2">
        <v>167780960</v>
      </c>
      <c r="AG3727">
        <v>11</v>
      </c>
      <c r="AH3727">
        <v>25</v>
      </c>
      <c r="AI3727">
        <v>87</v>
      </c>
      <c r="AK3727" s="1" t="e">
        <f t="shared" si="516"/>
        <v>#N/A</v>
      </c>
      <c r="AL3727" s="1" t="e">
        <f t="shared" si="517"/>
        <v>#N/A</v>
      </c>
      <c r="AM3727" s="1" t="e">
        <f t="shared" si="518"/>
        <v>#N/A</v>
      </c>
      <c r="AN3727" s="1" t="e">
        <f t="shared" si="519"/>
        <v>#N/A</v>
      </c>
      <c r="AO3727" s="1" t="e">
        <f t="shared" si="520"/>
        <v>#N/A</v>
      </c>
      <c r="AP3727" s="1" t="e">
        <f t="shared" si="521"/>
        <v>#N/A</v>
      </c>
      <c r="AQ3727" s="1" t="e">
        <f t="shared" si="522"/>
        <v>#N/A</v>
      </c>
    </row>
    <row r="3728" spans="27:43">
      <c r="AA3728">
        <v>2671</v>
      </c>
      <c r="AB3728" s="1">
        <v>32134</v>
      </c>
      <c r="AC3728" t="s">
        <v>2650</v>
      </c>
      <c r="AD3728" s="2">
        <v>13000000</v>
      </c>
      <c r="AE3728" s="2">
        <v>123922370</v>
      </c>
      <c r="AF3728" s="2">
        <v>123922370</v>
      </c>
      <c r="AG3728">
        <v>12</v>
      </c>
      <c r="AH3728">
        <v>23</v>
      </c>
      <c r="AI3728">
        <v>87</v>
      </c>
      <c r="AK3728" s="1" t="e">
        <f t="shared" si="516"/>
        <v>#N/A</v>
      </c>
      <c r="AL3728" s="1" t="e">
        <f t="shared" si="517"/>
        <v>#N/A</v>
      </c>
      <c r="AM3728" s="1" t="e">
        <f t="shared" si="518"/>
        <v>#N/A</v>
      </c>
      <c r="AN3728" s="1" t="e">
        <f t="shared" si="519"/>
        <v>#N/A</v>
      </c>
      <c r="AO3728" s="1" t="e">
        <f t="shared" si="520"/>
        <v>#N/A</v>
      </c>
      <c r="AP3728" s="1" t="e">
        <f t="shared" si="521"/>
        <v>#N/A</v>
      </c>
      <c r="AQ3728" s="1" t="e">
        <f t="shared" si="522"/>
        <v>#N/A</v>
      </c>
    </row>
    <row r="3729" spans="27:43">
      <c r="AA3729">
        <v>2469</v>
      </c>
      <c r="AB3729" s="1">
        <v>31842</v>
      </c>
      <c r="AC3729" t="s">
        <v>2451</v>
      </c>
      <c r="AD3729" s="2">
        <v>15000000</v>
      </c>
      <c r="AE3729" s="2">
        <v>65192350</v>
      </c>
      <c r="AF3729" s="2">
        <v>120192350</v>
      </c>
      <c r="AG3729">
        <v>3</v>
      </c>
      <c r="AH3729">
        <v>6</v>
      </c>
      <c r="AI3729">
        <v>87</v>
      </c>
      <c r="AK3729" s="1" t="str">
        <f t="shared" si="516"/>
        <v>R</v>
      </c>
      <c r="AL3729" s="1" t="str">
        <f t="shared" si="517"/>
        <v>110 min</v>
      </c>
      <c r="AM3729" s="1" t="str">
        <f t="shared" si="518"/>
        <v>Action, Thriller</v>
      </c>
      <c r="AN3729" s="1" t="str">
        <f t="shared" si="519"/>
        <v>Richard Donner</v>
      </c>
      <c r="AO3729" s="1" t="str">
        <f t="shared" si="520"/>
        <v>Shane Black</v>
      </c>
      <c r="AP3729" s="1" t="str">
        <f t="shared" si="521"/>
        <v>Mel Gibson, Danny Glover, Gary Busey, Mitchell Ryan</v>
      </c>
      <c r="AQ3729" s="1" t="str">
        <f t="shared" si="522"/>
        <v>WB</v>
      </c>
    </row>
    <row r="3730" spans="27:43">
      <c r="AA3730">
        <v>2267</v>
      </c>
      <c r="AB3730" s="1">
        <v>31940</v>
      </c>
      <c r="AC3730" t="s">
        <v>2251</v>
      </c>
      <c r="AD3730" s="2">
        <v>18000000</v>
      </c>
      <c r="AE3730" s="2">
        <v>59735548</v>
      </c>
      <c r="AF3730" s="2">
        <v>98267558</v>
      </c>
      <c r="AG3730">
        <v>6</v>
      </c>
      <c r="AH3730">
        <v>12</v>
      </c>
      <c r="AI3730">
        <v>87</v>
      </c>
      <c r="AK3730" s="1" t="str">
        <f t="shared" si="516"/>
        <v>R</v>
      </c>
      <c r="AL3730" s="1" t="str">
        <f t="shared" si="517"/>
        <v>107 min</v>
      </c>
      <c r="AM3730" s="1" t="str">
        <f t="shared" si="518"/>
        <v>Action, Sci-Fi, Thriller</v>
      </c>
      <c r="AN3730" s="1" t="str">
        <f t="shared" si="519"/>
        <v>John McTiernan</v>
      </c>
      <c r="AO3730" s="1" t="str">
        <f t="shared" si="520"/>
        <v>Jim Thomas, John Thomas</v>
      </c>
      <c r="AP3730" s="1" t="str">
        <f t="shared" si="521"/>
        <v>Arnold Schwarzenegger, Carl Weathers, Elpidia Carrillo, Bill Duke</v>
      </c>
      <c r="AQ3730" s="1" t="str">
        <f t="shared" si="522"/>
        <v>Fox</v>
      </c>
    </row>
    <row r="3731" spans="27:43">
      <c r="AA3731">
        <v>1778</v>
      </c>
      <c r="AB3731" s="1">
        <v>31931</v>
      </c>
      <c r="AC3731" t="s">
        <v>1767</v>
      </c>
      <c r="AD3731" s="2">
        <v>25000000</v>
      </c>
      <c r="AE3731" s="2">
        <v>76270454</v>
      </c>
      <c r="AF3731" s="2">
        <v>76270454</v>
      </c>
      <c r="AG3731">
        <v>6</v>
      </c>
      <c r="AH3731">
        <v>3</v>
      </c>
      <c r="AI3731">
        <v>87</v>
      </c>
      <c r="AK3731" s="1" t="str">
        <f t="shared" ref="AK3731:AK3794" si="523">VLOOKUP(AC3731,$B$2:$R$10000,11,FALSE)</f>
        <v>R</v>
      </c>
      <c r="AL3731" s="1" t="str">
        <f t="shared" si="517"/>
        <v>119 min</v>
      </c>
      <c r="AM3731" s="1" t="str">
        <f t="shared" si="518"/>
        <v>Crime, Drama, Thriller</v>
      </c>
      <c r="AN3731" s="1" t="str">
        <f t="shared" si="519"/>
        <v>Brian De Palma</v>
      </c>
      <c r="AO3731" s="1" t="str">
        <f t="shared" si="520"/>
        <v>Oscar Fraley (suggested by book), Eliot Ness (suggested by book), David Mamet</v>
      </c>
      <c r="AP3731" s="1" t="str">
        <f t="shared" si="521"/>
        <v>Kevin Costner, Sean Connery, Charles Martin Smith, Andy Garcia</v>
      </c>
      <c r="AQ3731" s="1" t="str">
        <f t="shared" si="522"/>
        <v>Par.</v>
      </c>
    </row>
    <row r="3732" spans="27:43">
      <c r="AA3732">
        <v>2678</v>
      </c>
      <c r="AB3732" s="1">
        <v>31975</v>
      </c>
      <c r="AC3732" t="s">
        <v>204</v>
      </c>
      <c r="AD3732" s="2">
        <v>13000000</v>
      </c>
      <c r="AE3732" s="2">
        <v>53424681</v>
      </c>
      <c r="AF3732" s="2">
        <v>53424681</v>
      </c>
      <c r="AG3732">
        <v>7</v>
      </c>
      <c r="AH3732">
        <v>17</v>
      </c>
      <c r="AI3732">
        <v>87</v>
      </c>
      <c r="AK3732" s="1" t="str">
        <f t="shared" si="523"/>
        <v>R</v>
      </c>
      <c r="AL3732" s="1" t="str">
        <f t="shared" si="517"/>
        <v>102 min</v>
      </c>
      <c r="AM3732" s="1" t="str">
        <f t="shared" si="518"/>
        <v>Action, Crime, Sci-Fi</v>
      </c>
      <c r="AN3732" s="1" t="str">
        <f t="shared" si="519"/>
        <v>Paul Verhoeven</v>
      </c>
      <c r="AO3732" s="1" t="str">
        <f t="shared" si="520"/>
        <v>Edward Neumeier, Michael Miner</v>
      </c>
      <c r="AP3732" s="1" t="str">
        <f t="shared" si="521"/>
        <v>Peter Weller, Nancy Allen, Dan O'Herlihy, Ronny Cox</v>
      </c>
      <c r="AQ3732" s="1" t="str">
        <f t="shared" si="522"/>
        <v>Orion</v>
      </c>
    </row>
    <row r="3733" spans="27:43">
      <c r="AA3733">
        <v>3470</v>
      </c>
      <c r="AB3733" s="1">
        <v>31835</v>
      </c>
      <c r="AC3733" t="s">
        <v>3436</v>
      </c>
      <c r="AD3733" s="2">
        <v>5000000</v>
      </c>
      <c r="AE3733" s="2">
        <v>44793222</v>
      </c>
      <c r="AF3733" s="2">
        <v>44793222</v>
      </c>
      <c r="AG3733">
        <v>2</v>
      </c>
      <c r="AH3733">
        <v>27</v>
      </c>
      <c r="AI3733">
        <v>87</v>
      </c>
      <c r="AK3733" s="1" t="str">
        <f t="shared" si="523"/>
        <v>X</v>
      </c>
      <c r="AL3733" s="1" t="str">
        <f t="shared" si="517"/>
        <v>96 min</v>
      </c>
      <c r="AM3733" s="1" t="str">
        <f t="shared" si="518"/>
        <v>Horror, Thriller</v>
      </c>
      <c r="AN3733" s="1" t="str">
        <f t="shared" si="519"/>
        <v>Chuck Russell</v>
      </c>
      <c r="AO3733" s="1" t="str">
        <f t="shared" si="520"/>
        <v>Wes Craven (story), Bruce Wagner (story), Wes Craven (screenplay), Bruce Wagner (screenplay), Frank Darabont (screenplay), Chuck Russell (screenplay), Wes Craven (characters)</v>
      </c>
      <c r="AP3733" s="1" t="str">
        <f t="shared" si="521"/>
        <v>Heather Langenkamp, Craig Wasson, Patricia Arquette, Robert Englund</v>
      </c>
      <c r="AQ3733" s="1" t="str">
        <f t="shared" si="522"/>
        <v>NL</v>
      </c>
    </row>
    <row r="3734" spans="27:43">
      <c r="AA3734">
        <v>1800</v>
      </c>
      <c r="AB3734" s="1">
        <v>32101</v>
      </c>
      <c r="AC3734" t="s">
        <v>1789</v>
      </c>
      <c r="AD3734" s="2">
        <v>25000000</v>
      </c>
      <c r="AE3734" s="2">
        <v>43984000</v>
      </c>
      <c r="AF3734" s="2">
        <v>43984000</v>
      </c>
      <c r="AG3734">
        <v>11</v>
      </c>
      <c r="AH3734">
        <v>20</v>
      </c>
      <c r="AI3734">
        <v>87</v>
      </c>
      <c r="AK3734" s="1" t="str">
        <f t="shared" si="523"/>
        <v>PG-13</v>
      </c>
      <c r="AL3734" s="1" t="str">
        <f t="shared" si="517"/>
        <v>163 min</v>
      </c>
      <c r="AM3734" s="1" t="str">
        <f t="shared" si="518"/>
        <v>Biography, Drama, History</v>
      </c>
      <c r="AN3734" s="1" t="str">
        <f t="shared" si="519"/>
        <v>Bernardo Bertolucci</v>
      </c>
      <c r="AO3734" s="1" t="str">
        <f t="shared" si="520"/>
        <v>Mark Peploe (screenplay), Bernardo Bertolucci (screenplay), Enzo Ungari (initial screenplay collaboration)</v>
      </c>
      <c r="AP3734" s="1" t="str">
        <f t="shared" si="521"/>
        <v>John Lone, Joan Chen, Peter O'Toole, Ruocheng Ying</v>
      </c>
      <c r="AQ3734" s="1" t="str">
        <f t="shared" si="522"/>
        <v>Col.</v>
      </c>
    </row>
    <row r="3735" spans="27:43">
      <c r="AA3735">
        <v>2386</v>
      </c>
      <c r="AB3735" s="1">
        <v>32122</v>
      </c>
      <c r="AC3735" t="s">
        <v>2370</v>
      </c>
      <c r="AD3735" s="2">
        <v>16500000</v>
      </c>
      <c r="AE3735" s="2">
        <v>43848100</v>
      </c>
      <c r="AF3735" s="2">
        <v>43848100</v>
      </c>
      <c r="AG3735">
        <v>12</v>
      </c>
      <c r="AH3735">
        <v>11</v>
      </c>
      <c r="AI3735">
        <v>87</v>
      </c>
      <c r="AK3735" s="1" t="str">
        <f t="shared" si="523"/>
        <v>R</v>
      </c>
      <c r="AL3735" s="1" t="str">
        <f t="shared" si="517"/>
        <v>126 min</v>
      </c>
      <c r="AM3735" s="1" t="str">
        <f t="shared" si="518"/>
        <v>Crime, Drama</v>
      </c>
      <c r="AN3735" s="1" t="str">
        <f t="shared" si="519"/>
        <v>Oliver Stone</v>
      </c>
      <c r="AO3735" s="1" t="str">
        <f t="shared" si="520"/>
        <v>Stanley Weiser, Oliver Stone</v>
      </c>
      <c r="AP3735" s="1" t="str">
        <f t="shared" si="521"/>
        <v>Charlie Sheen, Tamara Tunie, Franklin Cover, Chuck Pfeiffer</v>
      </c>
      <c r="AQ3735" s="1" t="str">
        <f t="shared" si="522"/>
        <v>Fox</v>
      </c>
    </row>
    <row r="3736" spans="27:43">
      <c r="AA3736">
        <v>1564</v>
      </c>
      <c r="AB3736" s="1">
        <v>32094</v>
      </c>
      <c r="AC3736" t="s">
        <v>1554</v>
      </c>
      <c r="AD3736" s="2">
        <v>30000000</v>
      </c>
      <c r="AE3736" s="2">
        <v>38122000</v>
      </c>
      <c r="AF3736" s="2">
        <v>38122000</v>
      </c>
      <c r="AG3736">
        <v>11</v>
      </c>
      <c r="AH3736">
        <v>13</v>
      </c>
      <c r="AI3736">
        <v>87</v>
      </c>
      <c r="AK3736" s="1" t="str">
        <f t="shared" si="523"/>
        <v>R</v>
      </c>
      <c r="AL3736" s="1" t="str">
        <f t="shared" si="517"/>
        <v>101 min</v>
      </c>
      <c r="AM3736" s="1" t="str">
        <f t="shared" si="518"/>
        <v>Action, Crime, Sci-Fi</v>
      </c>
      <c r="AN3736" s="1" t="str">
        <f t="shared" si="519"/>
        <v>Paul Michael Glaser</v>
      </c>
      <c r="AO3736" s="1" t="str">
        <f t="shared" si="520"/>
        <v>Stephen King (novel), Steven E. de Souza (screenplay)</v>
      </c>
      <c r="AP3736" s="1" t="str">
        <f t="shared" si="521"/>
        <v>Arnold Schwarzenegger, Maria Conchita Alonso, Yaphet Kotto, Jim Brown</v>
      </c>
      <c r="AQ3736" s="1" t="str">
        <f t="shared" si="522"/>
        <v>TriS</v>
      </c>
    </row>
    <row r="3737" spans="27:43">
      <c r="AA3737">
        <v>1957</v>
      </c>
      <c r="AB3737" s="1">
        <v>31952</v>
      </c>
      <c r="AC3737" t="s">
        <v>1945</v>
      </c>
      <c r="AD3737" s="2">
        <v>22700000</v>
      </c>
      <c r="AE3737" s="2">
        <v>38119483</v>
      </c>
      <c r="AF3737" s="2">
        <v>38119483</v>
      </c>
      <c r="AG3737">
        <v>6</v>
      </c>
      <c r="AH3737">
        <v>24</v>
      </c>
      <c r="AI3737">
        <v>87</v>
      </c>
      <c r="AK3737" s="1" t="str">
        <f t="shared" si="523"/>
        <v>PG</v>
      </c>
      <c r="AL3737" s="1" t="str">
        <f t="shared" si="517"/>
        <v>96 min</v>
      </c>
      <c r="AM3737" s="1" t="str">
        <f t="shared" si="518"/>
        <v>Adventure, Comedy, Sci-Fi</v>
      </c>
      <c r="AN3737" s="1" t="str">
        <f t="shared" si="519"/>
        <v>Mel Brooks</v>
      </c>
      <c r="AO3737" s="1" t="str">
        <f t="shared" si="520"/>
        <v>Mel Brooks, Thomas Meehan, Ronny Graham</v>
      </c>
      <c r="AP3737" s="1" t="str">
        <f t="shared" si="521"/>
        <v>Mel Brooks, John Candy, Rick Moranis, Bill Pullman</v>
      </c>
      <c r="AQ3737" s="1" t="str">
        <f t="shared" si="522"/>
        <v>MGM</v>
      </c>
    </row>
    <row r="3738" spans="27:43">
      <c r="AA3738">
        <v>3129</v>
      </c>
      <c r="AB3738" s="1">
        <v>31989</v>
      </c>
      <c r="AC3738" t="s">
        <v>3102</v>
      </c>
      <c r="AD3738" s="2">
        <v>8500000</v>
      </c>
      <c r="AE3738" s="2">
        <v>32222567</v>
      </c>
      <c r="AF3738" s="2">
        <v>32222567</v>
      </c>
      <c r="AG3738">
        <v>7</v>
      </c>
      <c r="AH3738">
        <v>31</v>
      </c>
      <c r="AI3738">
        <v>87</v>
      </c>
      <c r="AK3738" s="1" t="str">
        <f t="shared" si="523"/>
        <v>R</v>
      </c>
      <c r="AL3738" s="1" t="str">
        <f t="shared" si="517"/>
        <v>97 min</v>
      </c>
      <c r="AM3738" s="1" t="str">
        <f t="shared" si="518"/>
        <v>Comedy, Horror</v>
      </c>
      <c r="AN3738" s="1" t="str">
        <f t="shared" si="519"/>
        <v>Joel Schumacher</v>
      </c>
      <c r="AO3738" s="1" t="str">
        <f t="shared" si="520"/>
        <v>Jan Fischer (story), James Jeremias (story), Jan Fischer (screenplay), James Jeremias (screenplay), Jeffrey Boam (screenplay)</v>
      </c>
      <c r="AP3738" s="1" t="str">
        <f t="shared" si="521"/>
        <v>Jason Patric, Corey Haim, Dianne Wiest, Barnard Hughes</v>
      </c>
      <c r="AQ3738" s="1" t="str">
        <f t="shared" si="522"/>
        <v>WB</v>
      </c>
    </row>
    <row r="3739" spans="27:43">
      <c r="AA3739">
        <v>2498</v>
      </c>
      <c r="AB3739" s="1">
        <v>32045</v>
      </c>
      <c r="AC3739" t="s">
        <v>2480</v>
      </c>
      <c r="AD3739" s="2">
        <v>15000000</v>
      </c>
      <c r="AE3739" s="2">
        <v>30857000</v>
      </c>
      <c r="AF3739" s="2">
        <v>30857000</v>
      </c>
      <c r="AG3739">
        <v>9</v>
      </c>
      <c r="AH3739">
        <v>25</v>
      </c>
      <c r="AI3739">
        <v>87</v>
      </c>
      <c r="AK3739" s="1" t="str">
        <f t="shared" si="523"/>
        <v>PG</v>
      </c>
      <c r="AL3739" s="1" t="str">
        <f t="shared" si="517"/>
        <v>98 min</v>
      </c>
      <c r="AM3739" s="1" t="str">
        <f t="shared" si="518"/>
        <v>Adventure, Comedy, Family</v>
      </c>
      <c r="AN3739" s="1" t="str">
        <f t="shared" si="519"/>
        <v>Rob Reiner</v>
      </c>
      <c r="AO3739" s="1" t="str">
        <f t="shared" si="520"/>
        <v>William Goldman (book), William Goldman (screenplay)</v>
      </c>
      <c r="AP3739" s="1" t="str">
        <f t="shared" si="521"/>
        <v>Cary Elwes, Mandy Patinkin, Chris Sarandon, Christopher Guest</v>
      </c>
      <c r="AQ3739" s="1" t="str">
        <f t="shared" si="522"/>
        <v>Fox</v>
      </c>
    </row>
    <row r="3740" spans="27:43">
      <c r="AA3740">
        <v>1645</v>
      </c>
      <c r="AB3740" s="1">
        <v>32087</v>
      </c>
      <c r="AC3740" t="s">
        <v>1634</v>
      </c>
      <c r="AD3740" s="2">
        <v>29000000</v>
      </c>
      <c r="AE3740" s="2">
        <v>5899797</v>
      </c>
      <c r="AF3740" s="2">
        <v>25899797</v>
      </c>
      <c r="AG3740">
        <v>11</v>
      </c>
      <c r="AH3740">
        <v>6</v>
      </c>
      <c r="AI3740">
        <v>87</v>
      </c>
      <c r="AK3740" s="1" t="e">
        <f t="shared" si="523"/>
        <v>#N/A</v>
      </c>
      <c r="AL3740" s="1" t="e">
        <f t="shared" si="517"/>
        <v>#N/A</v>
      </c>
      <c r="AM3740" s="1" t="e">
        <f t="shared" si="518"/>
        <v>#N/A</v>
      </c>
      <c r="AN3740" s="1" t="e">
        <f t="shared" si="519"/>
        <v>#N/A</v>
      </c>
      <c r="AO3740" s="1" t="e">
        <f t="shared" si="520"/>
        <v>#N/A</v>
      </c>
      <c r="AP3740" s="1" t="e">
        <f t="shared" si="521"/>
        <v>#N/A</v>
      </c>
      <c r="AQ3740" s="1" t="e">
        <f t="shared" si="522"/>
        <v>#N/A</v>
      </c>
    </row>
    <row r="3741" spans="27:43">
      <c r="AA3741">
        <v>1945</v>
      </c>
      <c r="AB3741" s="1">
        <v>31975</v>
      </c>
      <c r="AC3741" t="s">
        <v>1933</v>
      </c>
      <c r="AD3741" s="2">
        <v>23000000</v>
      </c>
      <c r="AE3741" s="2">
        <v>15728335</v>
      </c>
      <c r="AF3741" s="2">
        <v>15728335</v>
      </c>
      <c r="AG3741">
        <v>7</v>
      </c>
      <c r="AH3741">
        <v>17</v>
      </c>
      <c r="AI3741">
        <v>87</v>
      </c>
      <c r="AK3741" s="1" t="e">
        <f t="shared" si="523"/>
        <v>#N/A</v>
      </c>
      <c r="AL3741" s="1" t="e">
        <f t="shared" si="517"/>
        <v>#N/A</v>
      </c>
      <c r="AM3741" s="1" t="e">
        <f t="shared" si="518"/>
        <v>#N/A</v>
      </c>
      <c r="AN3741" s="1" t="e">
        <f t="shared" si="519"/>
        <v>#N/A</v>
      </c>
      <c r="AO3741" s="1" t="e">
        <f t="shared" si="520"/>
        <v>#N/A</v>
      </c>
      <c r="AP3741" s="1" t="e">
        <f t="shared" si="521"/>
        <v>#N/A</v>
      </c>
      <c r="AQ3741" s="1" t="e">
        <f t="shared" si="522"/>
        <v>#N/A</v>
      </c>
    </row>
    <row r="3742" spans="27:43">
      <c r="AA3742">
        <v>2420</v>
      </c>
      <c r="AB3742" s="1">
        <v>31807</v>
      </c>
      <c r="AC3742" t="s">
        <v>2404</v>
      </c>
      <c r="AD3742" s="2">
        <v>16000000</v>
      </c>
      <c r="AE3742" s="2">
        <v>14792779</v>
      </c>
      <c r="AF3742" s="2">
        <v>14792779</v>
      </c>
      <c r="AG3742">
        <v>1</v>
      </c>
      <c r="AH3742">
        <v>30</v>
      </c>
      <c r="AI3742">
        <v>87</v>
      </c>
      <c r="AK3742" s="1" t="str">
        <f t="shared" si="523"/>
        <v>PG</v>
      </c>
      <c r="AL3742" s="1" t="str">
        <f t="shared" si="517"/>
        <v>88 min</v>
      </c>
      <c r="AM3742" s="1" t="str">
        <f t="shared" si="518"/>
        <v>Comedy</v>
      </c>
      <c r="AN3742" s="1" t="str">
        <f t="shared" si="519"/>
        <v>Woody Allen</v>
      </c>
      <c r="AO3742" s="1" t="str">
        <f t="shared" si="520"/>
        <v>Woody Allen</v>
      </c>
      <c r="AP3742" s="1" t="str">
        <f t="shared" si="521"/>
        <v>Mike Starr, Paul Herman, Don Pardo, Martin Rosenblatt</v>
      </c>
      <c r="AQ3742" s="1" t="str">
        <f t="shared" si="522"/>
        <v>Orion</v>
      </c>
    </row>
    <row r="3743" spans="27:43">
      <c r="AA3743">
        <v>4198</v>
      </c>
      <c r="AB3743" s="1">
        <v>32038</v>
      </c>
      <c r="AC3743" t="s">
        <v>4148</v>
      </c>
      <c r="AD3743" s="2">
        <v>1000000</v>
      </c>
      <c r="AE3743" s="2">
        <v>14564000</v>
      </c>
      <c r="AF3743" s="2">
        <v>14564000</v>
      </c>
      <c r="AG3743">
        <v>9</v>
      </c>
      <c r="AH3743">
        <v>18</v>
      </c>
      <c r="AI3743">
        <v>87</v>
      </c>
      <c r="AK3743" s="1" t="str">
        <f t="shared" si="523"/>
        <v>R</v>
      </c>
      <c r="AL3743" s="1" t="str">
        <f t="shared" si="517"/>
        <v>94 min</v>
      </c>
      <c r="AM3743" s="1" t="str">
        <f t="shared" si="518"/>
        <v>Horror</v>
      </c>
      <c r="AN3743" s="1" t="str">
        <f t="shared" si="519"/>
        <v>Clive Barker</v>
      </c>
      <c r="AO3743" s="1" t="str">
        <f t="shared" si="520"/>
        <v>Clive Barker</v>
      </c>
      <c r="AP3743" s="1" t="str">
        <f t="shared" si="521"/>
        <v>Andrew Robinson, Clare Higgins, Ashley Laurence, Sean Chapman</v>
      </c>
      <c r="AQ3743" s="1" t="str">
        <f t="shared" si="522"/>
        <v>NW</v>
      </c>
    </row>
    <row r="3744" spans="27:43">
      <c r="AA3744">
        <v>1225</v>
      </c>
      <c r="AB3744" s="1">
        <v>31912</v>
      </c>
      <c r="AC3744" t="s">
        <v>1217</v>
      </c>
      <c r="AD3744" s="2">
        <v>40000000</v>
      </c>
      <c r="AE3744" s="2">
        <v>14375181</v>
      </c>
      <c r="AF3744" s="2">
        <v>14375181</v>
      </c>
      <c r="AG3744">
        <v>5</v>
      </c>
      <c r="AH3744">
        <v>15</v>
      </c>
      <c r="AI3744">
        <v>87</v>
      </c>
      <c r="AK3744" s="1" t="str">
        <f t="shared" si="523"/>
        <v>PG-13</v>
      </c>
      <c r="AL3744" s="1" t="str">
        <f t="shared" si="517"/>
        <v>107 min</v>
      </c>
      <c r="AM3744" s="1" t="str">
        <f t="shared" si="518"/>
        <v>Action, Adventure, Comedy</v>
      </c>
      <c r="AN3744" s="1" t="str">
        <f t="shared" si="519"/>
        <v>Elaine May</v>
      </c>
      <c r="AO3744" s="1" t="str">
        <f t="shared" si="520"/>
        <v>Elaine May</v>
      </c>
      <c r="AP3744" s="1" t="str">
        <f t="shared" si="521"/>
        <v>Warren Beatty, Dustin Hoffman, Isabelle Adjani, Charles Grodin</v>
      </c>
      <c r="AQ3744" s="1" t="str">
        <f t="shared" si="522"/>
        <v>Col.</v>
      </c>
    </row>
    <row r="3745" spans="27:43">
      <c r="AA3745">
        <v>3723</v>
      </c>
      <c r="AB3745" s="1">
        <v>31898</v>
      </c>
      <c r="AC3745" t="s">
        <v>3685</v>
      </c>
      <c r="AD3745" s="2">
        <v>3500000</v>
      </c>
      <c r="AE3745" s="2">
        <v>14000000</v>
      </c>
      <c r="AF3745" s="2">
        <v>14000000</v>
      </c>
      <c r="AG3745">
        <v>5</v>
      </c>
      <c r="AH3745">
        <v>1</v>
      </c>
      <c r="AI3745">
        <v>87</v>
      </c>
      <c r="AK3745" s="1" t="str">
        <f t="shared" si="523"/>
        <v>R</v>
      </c>
      <c r="AL3745" s="1" t="str">
        <f t="shared" si="517"/>
        <v>92 min</v>
      </c>
      <c r="AM3745" s="1" t="str">
        <f t="shared" si="518"/>
        <v>Comedy, Horror, Thriller</v>
      </c>
      <c r="AN3745" s="1" t="str">
        <f t="shared" si="519"/>
        <v>Michael Gornick</v>
      </c>
      <c r="AO3745" s="1" t="str">
        <f t="shared" si="520"/>
        <v>Stephen King (stories), George A. Romero (screenplay)</v>
      </c>
      <c r="AP3745" s="1" t="str">
        <f t="shared" si="521"/>
        <v>Domenick John, Tom Savini, George Kennedy, Philip Dore</v>
      </c>
      <c r="AQ3745" s="1" t="str">
        <f t="shared" si="522"/>
        <v>NW</v>
      </c>
    </row>
    <row r="3746" spans="27:43">
      <c r="AA3746">
        <v>2369</v>
      </c>
      <c r="AB3746" s="1">
        <v>31982</v>
      </c>
      <c r="AC3746" t="s">
        <v>2353</v>
      </c>
      <c r="AD3746" s="2">
        <v>17000000</v>
      </c>
      <c r="AE3746" s="2">
        <v>11227824</v>
      </c>
      <c r="AF3746" s="2">
        <v>11227824</v>
      </c>
      <c r="AG3746">
        <v>7</v>
      </c>
      <c r="AH3746">
        <v>24</v>
      </c>
      <c r="AI3746">
        <v>87</v>
      </c>
      <c r="AK3746" s="1" t="str">
        <f t="shared" si="523"/>
        <v>PG</v>
      </c>
      <c r="AL3746" s="1" t="str">
        <f t="shared" si="517"/>
        <v>93 min</v>
      </c>
      <c r="AM3746" s="1" t="str">
        <f t="shared" si="518"/>
        <v>Action, Adventure, Family</v>
      </c>
      <c r="AN3746" s="1" t="str">
        <f t="shared" si="519"/>
        <v>Sidney J. Furie</v>
      </c>
      <c r="AO3746" s="1" t="str">
        <f t="shared" si="520"/>
        <v>Joe Shuster (character created by: Superman), Jerry Siegel (character created by: Superman), Christopher Reeve (story), Lawrence Konner (story), Mark Rosenthal (story), Lawrence Konner (screenplay), Mark Rosenthal (screenplay)</v>
      </c>
      <c r="AP3746" s="1" t="str">
        <f t="shared" si="521"/>
        <v>Christopher Reeve, Gene Hackman, Jackie Cooper, Marc McClure</v>
      </c>
      <c r="AQ3746" s="1" t="str">
        <f t="shared" si="522"/>
        <v>WB</v>
      </c>
    </row>
    <row r="3747" spans="27:43">
      <c r="AA3747">
        <v>3806</v>
      </c>
      <c r="AB3747" s="1">
        <v>32101</v>
      </c>
      <c r="AC3747" t="s">
        <v>3766</v>
      </c>
      <c r="AD3747" s="2">
        <v>3000000</v>
      </c>
      <c r="AE3747" s="2">
        <v>7888000</v>
      </c>
      <c r="AF3747" s="2">
        <v>7888000</v>
      </c>
      <c r="AG3747">
        <v>11</v>
      </c>
      <c r="AH3747">
        <v>20</v>
      </c>
      <c r="AI3747">
        <v>87</v>
      </c>
      <c r="AK3747" s="1" t="str">
        <f t="shared" si="523"/>
        <v>PG</v>
      </c>
      <c r="AL3747" s="1" t="str">
        <f t="shared" si="517"/>
        <v>95 min</v>
      </c>
      <c r="AM3747" s="1" t="str">
        <f t="shared" si="518"/>
        <v>Comedy, Family, Fantasy</v>
      </c>
      <c r="AN3747" s="1" t="str">
        <f t="shared" si="519"/>
        <v>Christopher Leitch</v>
      </c>
      <c r="AO3747" s="1" t="str">
        <f t="shared" si="520"/>
        <v>Jeph Loeb (characters), Matthew Weisman (characters), Jeph Loeb (story), Matthew Weisman (story), Tim Kring (screenplay)</v>
      </c>
      <c r="AP3747" s="1" t="str">
        <f t="shared" si="521"/>
        <v>Jason Bateman, Kim Darby, John Astin, Paul Sand</v>
      </c>
      <c r="AQ3747" s="1" t="str">
        <f t="shared" si="522"/>
        <v>Atl</v>
      </c>
    </row>
    <row r="3748" spans="27:43">
      <c r="AA3748">
        <v>3733</v>
      </c>
      <c r="AB3748" s="1">
        <v>31849</v>
      </c>
      <c r="AC3748" t="s">
        <v>3695</v>
      </c>
      <c r="AD3748" s="2">
        <v>3500000</v>
      </c>
      <c r="AE3748" s="2">
        <v>5923044</v>
      </c>
      <c r="AF3748" s="2">
        <v>5923044</v>
      </c>
      <c r="AG3748">
        <v>3</v>
      </c>
      <c r="AH3748">
        <v>13</v>
      </c>
      <c r="AI3748">
        <v>87</v>
      </c>
      <c r="AK3748" s="1" t="e">
        <f t="shared" si="523"/>
        <v>#N/A</v>
      </c>
      <c r="AL3748" s="1" t="e">
        <f t="shared" si="517"/>
        <v>#N/A</v>
      </c>
      <c r="AM3748" s="1" t="e">
        <f t="shared" si="518"/>
        <v>#N/A</v>
      </c>
      <c r="AN3748" s="1" t="e">
        <f t="shared" si="519"/>
        <v>#N/A</v>
      </c>
      <c r="AO3748" s="1" t="e">
        <f t="shared" si="520"/>
        <v>#N/A</v>
      </c>
      <c r="AP3748" s="1" t="e">
        <f t="shared" si="521"/>
        <v>#N/A</v>
      </c>
      <c r="AQ3748" s="1" t="e">
        <f t="shared" si="522"/>
        <v>#N/A</v>
      </c>
    </row>
    <row r="3749" spans="27:43">
      <c r="AA3749">
        <v>4546</v>
      </c>
      <c r="AB3749" s="1">
        <v>31837</v>
      </c>
      <c r="AC3749" t="s">
        <v>4486</v>
      </c>
      <c r="AD3749" s="2">
        <v>100000</v>
      </c>
      <c r="AE3749" s="2">
        <v>5228617</v>
      </c>
      <c r="AF3749" s="2">
        <v>5228617</v>
      </c>
      <c r="AG3749">
        <v>3</v>
      </c>
      <c r="AH3749">
        <v>1</v>
      </c>
      <c r="AI3749">
        <v>87</v>
      </c>
      <c r="AK3749" s="1" t="e">
        <f t="shared" si="523"/>
        <v>#N/A</v>
      </c>
      <c r="AL3749" s="1" t="e">
        <f t="shared" si="517"/>
        <v>#N/A</v>
      </c>
      <c r="AM3749" s="1" t="e">
        <f t="shared" si="518"/>
        <v>#N/A</v>
      </c>
      <c r="AN3749" s="1" t="e">
        <f t="shared" si="519"/>
        <v>#N/A</v>
      </c>
      <c r="AO3749" s="1" t="e">
        <f t="shared" si="520"/>
        <v>#N/A</v>
      </c>
      <c r="AP3749" s="1" t="e">
        <f t="shared" si="521"/>
        <v>#N/A</v>
      </c>
      <c r="AQ3749" s="1" t="e">
        <f t="shared" si="522"/>
        <v>#N/A</v>
      </c>
    </row>
    <row r="3750" spans="27:43">
      <c r="AA3750">
        <v>4031</v>
      </c>
      <c r="AB3750" s="1">
        <v>31905</v>
      </c>
      <c r="AC3750" t="s">
        <v>3986</v>
      </c>
      <c r="AD3750" s="2">
        <v>1900000</v>
      </c>
      <c r="AE3750" s="2">
        <v>4600000</v>
      </c>
      <c r="AF3750" s="2">
        <v>4600000</v>
      </c>
      <c r="AG3750">
        <v>5</v>
      </c>
      <c r="AH3750">
        <v>8</v>
      </c>
      <c r="AI3750">
        <v>87</v>
      </c>
      <c r="AK3750" s="1" t="e">
        <f t="shared" si="523"/>
        <v>#N/A</v>
      </c>
      <c r="AL3750" s="1" t="e">
        <f t="shared" si="517"/>
        <v>#N/A</v>
      </c>
      <c r="AM3750" s="1" t="e">
        <f t="shared" si="518"/>
        <v>#N/A</v>
      </c>
      <c r="AN3750" s="1" t="e">
        <f t="shared" si="519"/>
        <v>#N/A</v>
      </c>
      <c r="AO3750" s="1" t="e">
        <f t="shared" si="520"/>
        <v>#N/A</v>
      </c>
      <c r="AP3750" s="1" t="e">
        <f t="shared" si="521"/>
        <v>#N/A</v>
      </c>
      <c r="AQ3750" s="1" t="e">
        <f t="shared" si="522"/>
        <v>#N/A</v>
      </c>
    </row>
    <row r="3751" spans="27:43">
      <c r="AA3751">
        <v>4425</v>
      </c>
      <c r="AB3751" s="1">
        <v>31778</v>
      </c>
      <c r="AC3751" t="s">
        <v>4372</v>
      </c>
      <c r="AD3751" s="2">
        <v>350000</v>
      </c>
      <c r="AE3751" s="2">
        <v>4000000</v>
      </c>
      <c r="AF3751" s="2">
        <v>4000000</v>
      </c>
      <c r="AG3751">
        <v>1</v>
      </c>
      <c r="AH3751">
        <v>1</v>
      </c>
      <c r="AI3751">
        <v>87</v>
      </c>
      <c r="AK3751" s="1" t="e">
        <f t="shared" si="523"/>
        <v>#N/A</v>
      </c>
      <c r="AL3751" s="1" t="e">
        <f t="shared" si="517"/>
        <v>#N/A</v>
      </c>
      <c r="AM3751" s="1" t="e">
        <f t="shared" si="518"/>
        <v>#N/A</v>
      </c>
      <c r="AN3751" s="1" t="e">
        <f t="shared" si="519"/>
        <v>#N/A</v>
      </c>
      <c r="AO3751" s="1" t="e">
        <f t="shared" si="520"/>
        <v>#N/A</v>
      </c>
      <c r="AP3751" s="1" t="e">
        <f t="shared" si="521"/>
        <v>#N/A</v>
      </c>
      <c r="AQ3751" s="1" t="e">
        <f t="shared" si="522"/>
        <v>#N/A</v>
      </c>
    </row>
    <row r="3752" spans="27:43">
      <c r="AA3752">
        <v>3883</v>
      </c>
      <c r="AB3752" s="1">
        <v>31778</v>
      </c>
      <c r="AC3752" t="s">
        <v>3840</v>
      </c>
      <c r="AD3752" s="2">
        <v>2600000</v>
      </c>
      <c r="AE3752" s="2">
        <v>3130592</v>
      </c>
      <c r="AF3752" s="2">
        <v>3130592</v>
      </c>
      <c r="AG3752">
        <v>1</v>
      </c>
      <c r="AH3752">
        <v>1</v>
      </c>
      <c r="AI3752">
        <v>87</v>
      </c>
      <c r="AK3752" s="1" t="e">
        <f t="shared" si="523"/>
        <v>#N/A</v>
      </c>
      <c r="AL3752" s="1" t="e">
        <f t="shared" si="517"/>
        <v>#N/A</v>
      </c>
      <c r="AM3752" s="1" t="e">
        <f t="shared" si="518"/>
        <v>#N/A</v>
      </c>
      <c r="AN3752" s="1" t="e">
        <f t="shared" si="519"/>
        <v>#N/A</v>
      </c>
      <c r="AO3752" s="1" t="e">
        <f t="shared" si="520"/>
        <v>#N/A</v>
      </c>
      <c r="AP3752" s="1" t="e">
        <f t="shared" si="521"/>
        <v>#N/A</v>
      </c>
      <c r="AQ3752" s="1" t="e">
        <f t="shared" si="522"/>
        <v>#N/A</v>
      </c>
    </row>
    <row r="3753" spans="27:43">
      <c r="AA3753">
        <v>4179</v>
      </c>
      <c r="AB3753" s="1">
        <v>32024</v>
      </c>
      <c r="AC3753" t="s">
        <v>4130</v>
      </c>
      <c r="AD3753" s="2">
        <v>1100000</v>
      </c>
      <c r="AE3753" s="2">
        <v>1355728</v>
      </c>
      <c r="AF3753" s="2">
        <v>1355728</v>
      </c>
      <c r="AG3753">
        <v>9</v>
      </c>
      <c r="AH3753">
        <v>4</v>
      </c>
      <c r="AI3753">
        <v>87</v>
      </c>
      <c r="AK3753" s="1" t="e">
        <f t="shared" si="523"/>
        <v>#N/A</v>
      </c>
      <c r="AL3753" s="1" t="e">
        <f t="shared" si="517"/>
        <v>#N/A</v>
      </c>
      <c r="AM3753" s="1" t="e">
        <f t="shared" si="518"/>
        <v>#N/A</v>
      </c>
      <c r="AN3753" s="1" t="e">
        <f t="shared" si="519"/>
        <v>#N/A</v>
      </c>
      <c r="AO3753" s="1" t="e">
        <f t="shared" si="520"/>
        <v>#N/A</v>
      </c>
      <c r="AP3753" s="1" t="e">
        <f t="shared" si="521"/>
        <v>#N/A</v>
      </c>
      <c r="AQ3753" s="1" t="e">
        <f t="shared" si="522"/>
        <v>#N/A</v>
      </c>
    </row>
    <row r="3754" spans="27:43">
      <c r="AA3754">
        <v>3670</v>
      </c>
      <c r="AB3754" s="1">
        <v>31867</v>
      </c>
      <c r="AC3754" t="s">
        <v>3635</v>
      </c>
      <c r="AD3754" s="2">
        <v>4000000</v>
      </c>
      <c r="AE3754" s="2">
        <v>800000</v>
      </c>
      <c r="AF3754" s="2">
        <v>800000</v>
      </c>
      <c r="AG3754">
        <v>3</v>
      </c>
      <c r="AH3754">
        <v>31</v>
      </c>
      <c r="AI3754">
        <v>87</v>
      </c>
      <c r="AK3754" s="1" t="e">
        <f t="shared" si="523"/>
        <v>#N/A</v>
      </c>
      <c r="AL3754" s="1" t="e">
        <f t="shared" si="517"/>
        <v>#N/A</v>
      </c>
      <c r="AM3754" s="1" t="e">
        <f t="shared" si="518"/>
        <v>#N/A</v>
      </c>
      <c r="AN3754" s="1" t="e">
        <f t="shared" si="519"/>
        <v>#N/A</v>
      </c>
      <c r="AO3754" s="1" t="e">
        <f t="shared" si="520"/>
        <v>#N/A</v>
      </c>
      <c r="AP3754" s="1" t="e">
        <f t="shared" si="521"/>
        <v>#N/A</v>
      </c>
      <c r="AQ3754" s="1" t="e">
        <f t="shared" si="522"/>
        <v>#N/A</v>
      </c>
    </row>
    <row r="3755" spans="27:43">
      <c r="AA3755">
        <v>1761</v>
      </c>
      <c r="AB3755" s="1">
        <v>32493</v>
      </c>
      <c r="AC3755" t="s">
        <v>1750</v>
      </c>
      <c r="AD3755" s="2">
        <v>25000000</v>
      </c>
      <c r="AE3755" s="2">
        <v>172825435</v>
      </c>
      <c r="AF3755" s="2">
        <v>412800000</v>
      </c>
      <c r="AG3755">
        <v>12</v>
      </c>
      <c r="AH3755">
        <v>16</v>
      </c>
      <c r="AI3755">
        <v>88</v>
      </c>
      <c r="AK3755" s="1" t="str">
        <f t="shared" si="523"/>
        <v>R</v>
      </c>
      <c r="AL3755" s="1" t="str">
        <f t="shared" si="517"/>
        <v>133 min</v>
      </c>
      <c r="AM3755" s="1" t="str">
        <f t="shared" si="518"/>
        <v>Drama</v>
      </c>
      <c r="AN3755" s="1" t="str">
        <f t="shared" si="519"/>
        <v>Barry Levinson</v>
      </c>
      <c r="AO3755" s="1" t="str">
        <f t="shared" si="520"/>
        <v>Barry Morrow (story), Ronald Bass (screenplay), Barry Morrow (screenplay)</v>
      </c>
      <c r="AP3755" s="1" t="str">
        <f t="shared" si="521"/>
        <v>Dustin Hoffman, Tom Cruise, Valeria Golino, Gerald R. Molen</v>
      </c>
      <c r="AQ3755" s="1" t="str">
        <f t="shared" si="522"/>
        <v>MGM</v>
      </c>
    </row>
    <row r="3756" spans="27:43">
      <c r="AA3756">
        <v>544</v>
      </c>
      <c r="AB3756" s="1">
        <v>32316</v>
      </c>
      <c r="AC3756" t="s">
        <v>541</v>
      </c>
      <c r="AD3756" s="2">
        <v>70000000</v>
      </c>
      <c r="AE3756" s="2">
        <v>154112492</v>
      </c>
      <c r="AF3756" s="2">
        <v>351500000</v>
      </c>
      <c r="AG3756">
        <v>6</v>
      </c>
      <c r="AH3756">
        <v>22</v>
      </c>
      <c r="AI3756">
        <v>88</v>
      </c>
      <c r="AK3756" s="1" t="e">
        <f t="shared" si="523"/>
        <v>#N/A</v>
      </c>
      <c r="AL3756" s="1" t="e">
        <f t="shared" si="517"/>
        <v>#N/A</v>
      </c>
      <c r="AM3756" s="1" t="e">
        <f t="shared" si="518"/>
        <v>#N/A</v>
      </c>
      <c r="AN3756" s="1" t="e">
        <f t="shared" si="519"/>
        <v>#N/A</v>
      </c>
      <c r="AO3756" s="1" t="e">
        <f t="shared" si="520"/>
        <v>#N/A</v>
      </c>
      <c r="AP3756" s="1" t="e">
        <f t="shared" si="521"/>
        <v>#N/A</v>
      </c>
      <c r="AQ3756" s="1" t="e">
        <f t="shared" si="522"/>
        <v>#N/A</v>
      </c>
    </row>
    <row r="3757" spans="27:43">
      <c r="AA3757">
        <v>2461</v>
      </c>
      <c r="AB3757" s="1">
        <v>32486</v>
      </c>
      <c r="AC3757" t="s">
        <v>2443</v>
      </c>
      <c r="AD3757" s="2">
        <v>15000000</v>
      </c>
      <c r="AE3757" s="2">
        <v>111936388</v>
      </c>
      <c r="AF3757" s="2">
        <v>216600000</v>
      </c>
      <c r="AG3757">
        <v>12</v>
      </c>
      <c r="AH3757">
        <v>9</v>
      </c>
      <c r="AI3757">
        <v>88</v>
      </c>
      <c r="AK3757" s="1" t="str">
        <f t="shared" si="523"/>
        <v>PG</v>
      </c>
      <c r="AL3757" s="1" t="str">
        <f t="shared" si="517"/>
        <v>107 min</v>
      </c>
      <c r="AM3757" s="1" t="str">
        <f t="shared" si="518"/>
        <v>Comedy</v>
      </c>
      <c r="AN3757" s="1" t="str">
        <f t="shared" si="519"/>
        <v>Ivan Reitman</v>
      </c>
      <c r="AO3757" s="1" t="str">
        <f t="shared" si="520"/>
        <v>William Davies, William Osborne, Timothy Harris, Herschel Weingrod</v>
      </c>
      <c r="AP3757" s="1" t="str">
        <f t="shared" si="521"/>
        <v>Arnold Schwarzenegger, Danny DeVito, Kelly Preston, Chloe Webb</v>
      </c>
      <c r="AQ3757" s="1" t="str">
        <f t="shared" si="522"/>
        <v>Uni.</v>
      </c>
    </row>
    <row r="3758" spans="27:43">
      <c r="AA3758">
        <v>761</v>
      </c>
      <c r="AB3758" s="1">
        <v>32288</v>
      </c>
      <c r="AC3758" t="s">
        <v>754</v>
      </c>
      <c r="AD3758" s="2">
        <v>58000000</v>
      </c>
      <c r="AE3758" s="2">
        <v>53715611</v>
      </c>
      <c r="AF3758" s="2">
        <v>188715611</v>
      </c>
      <c r="AG3758">
        <v>5</v>
      </c>
      <c r="AH3758">
        <v>25</v>
      </c>
      <c r="AI3758">
        <v>88</v>
      </c>
      <c r="AK3758" s="1" t="str">
        <f t="shared" si="523"/>
        <v>R</v>
      </c>
      <c r="AL3758" s="1" t="str">
        <f t="shared" si="517"/>
        <v>102 min</v>
      </c>
      <c r="AM3758" s="1" t="str">
        <f t="shared" si="518"/>
        <v>Action, Adventure, Thriller</v>
      </c>
      <c r="AN3758" s="1" t="str">
        <f t="shared" si="519"/>
        <v>Peter MacDonald</v>
      </c>
      <c r="AO3758" s="1" t="str">
        <f t="shared" si="520"/>
        <v>David Morrell (characters), Sylvester Stallone, Sheldon Lettich</v>
      </c>
      <c r="AP3758" s="1" t="str">
        <f t="shared" si="521"/>
        <v>Sylvester Stallone, Richard Crenna, Marc de Jonge, Kurtwood Smith</v>
      </c>
      <c r="AQ3758" s="1" t="str">
        <f t="shared" si="522"/>
        <v>TriS</v>
      </c>
    </row>
    <row r="3759" spans="27:43">
      <c r="AA3759">
        <v>2258</v>
      </c>
      <c r="AB3759" s="1">
        <v>32297</v>
      </c>
      <c r="AC3759" t="s">
        <v>2242</v>
      </c>
      <c r="AD3759" s="2">
        <v>18000000</v>
      </c>
      <c r="AE3759" s="2">
        <v>114968774</v>
      </c>
      <c r="AF3759" s="2">
        <v>151668774</v>
      </c>
      <c r="AG3759">
        <v>6</v>
      </c>
      <c r="AH3759">
        <v>3</v>
      </c>
      <c r="AI3759">
        <v>88</v>
      </c>
      <c r="AK3759" s="1" t="str">
        <f t="shared" si="523"/>
        <v>PG</v>
      </c>
      <c r="AL3759" s="1" t="str">
        <f t="shared" si="517"/>
        <v>104 min</v>
      </c>
      <c r="AM3759" s="1" t="str">
        <f t="shared" si="518"/>
        <v>Comedy, Drama, Fantasy</v>
      </c>
      <c r="AN3759" s="1" t="str">
        <f t="shared" si="519"/>
        <v>Penny Marshall</v>
      </c>
      <c r="AO3759" s="1" t="str">
        <f t="shared" si="520"/>
        <v>Gary Ross, Anne Spielberg</v>
      </c>
      <c r="AP3759" s="1" t="str">
        <f t="shared" si="521"/>
        <v>Tom Hanks, Elizabeth Perkins, Robert Loggia, John Heard</v>
      </c>
      <c r="AQ3759" s="1" t="str">
        <f t="shared" si="522"/>
        <v>Fox</v>
      </c>
    </row>
    <row r="3760" spans="27:43">
      <c r="AA3760">
        <v>1651</v>
      </c>
      <c r="AB3760" s="1">
        <v>32339</v>
      </c>
      <c r="AC3760" t="s">
        <v>1640</v>
      </c>
      <c r="AD3760" s="2">
        <v>28000000</v>
      </c>
      <c r="AE3760" s="2">
        <v>81350242</v>
      </c>
      <c r="AF3760" s="2">
        <v>139109346</v>
      </c>
      <c r="AG3760">
        <v>7</v>
      </c>
      <c r="AH3760">
        <v>15</v>
      </c>
      <c r="AI3760">
        <v>88</v>
      </c>
      <c r="AK3760" s="1" t="str">
        <f t="shared" si="523"/>
        <v>R</v>
      </c>
      <c r="AL3760" s="1" t="str">
        <f t="shared" si="517"/>
        <v>131 min</v>
      </c>
      <c r="AM3760" s="1" t="str">
        <f t="shared" si="518"/>
        <v>Action, Thriller</v>
      </c>
      <c r="AN3760" s="1" t="str">
        <f t="shared" si="519"/>
        <v>John McTiernan</v>
      </c>
      <c r="AO3760" s="1" t="str">
        <f t="shared" si="520"/>
        <v>Roderick Thorp (novel), Jeb Stuart (screenplay), Steven E. de Souza (screenplay)</v>
      </c>
      <c r="AP3760" s="1" t="str">
        <f t="shared" si="521"/>
        <v>Bruce Willis, Bonnie Bedelia, Reginald VelJohnson, Paul Gleason</v>
      </c>
      <c r="AQ3760" s="1" t="str">
        <f t="shared" si="522"/>
        <v>Fox</v>
      </c>
    </row>
    <row r="3761" spans="27:43">
      <c r="AA3761">
        <v>2747</v>
      </c>
      <c r="AB3761" s="1">
        <v>32465</v>
      </c>
      <c r="AC3761" t="s">
        <v>2724</v>
      </c>
      <c r="AD3761" s="2">
        <v>12300000</v>
      </c>
      <c r="AE3761" s="2">
        <v>48092846</v>
      </c>
      <c r="AF3761" s="2">
        <v>81972846</v>
      </c>
      <c r="AG3761">
        <v>11</v>
      </c>
      <c r="AH3761">
        <v>18</v>
      </c>
      <c r="AI3761">
        <v>88</v>
      </c>
      <c r="AK3761" s="1" t="str">
        <f t="shared" si="523"/>
        <v>G</v>
      </c>
      <c r="AL3761" s="1" t="str">
        <f t="shared" si="517"/>
        <v>69 min</v>
      </c>
      <c r="AM3761" s="1" t="str">
        <f t="shared" si="518"/>
        <v>Animation, Adventure, Family</v>
      </c>
      <c r="AN3761" s="1" t="str">
        <f t="shared" si="519"/>
        <v>Don Bluth</v>
      </c>
      <c r="AO3761" s="1" t="str">
        <f t="shared" si="520"/>
        <v>Stu Krieger (screenplay), Judy Freudberg (story), Tony Geiss (story)</v>
      </c>
      <c r="AP3761" s="1" t="str">
        <f t="shared" si="521"/>
        <v>Judith Barsi, Pat Hingle, Gabriel Damon, Helen Shaver</v>
      </c>
      <c r="AQ3761" s="1" t="str">
        <f t="shared" si="522"/>
        <v>Uni.</v>
      </c>
    </row>
    <row r="3762" spans="27:43">
      <c r="AA3762">
        <v>1562</v>
      </c>
      <c r="AB3762" s="1">
        <v>32344</v>
      </c>
      <c r="AC3762" t="s">
        <v>1552</v>
      </c>
      <c r="AD3762" s="2">
        <v>30000000</v>
      </c>
      <c r="AE3762" s="2">
        <v>38413606</v>
      </c>
      <c r="AF3762" s="2">
        <v>81613606</v>
      </c>
      <c r="AG3762">
        <v>7</v>
      </c>
      <c r="AH3762">
        <v>20</v>
      </c>
      <c r="AI3762">
        <v>88</v>
      </c>
      <c r="AK3762" s="1" t="str">
        <f t="shared" si="523"/>
        <v>R</v>
      </c>
      <c r="AL3762" s="1" t="str">
        <f t="shared" si="517"/>
        <v>126 min</v>
      </c>
      <c r="AM3762" s="1" t="str">
        <f t="shared" si="518"/>
        <v>Action, Comedy, Crime</v>
      </c>
      <c r="AN3762" s="1" t="str">
        <f t="shared" si="519"/>
        <v>Martin Brest</v>
      </c>
      <c r="AO3762" s="1" t="str">
        <f t="shared" si="520"/>
        <v>George Gallo</v>
      </c>
      <c r="AP3762" s="1" t="str">
        <f t="shared" si="521"/>
        <v>Robert De Niro, Charles Grodin, Yaphet Kotto, John Ashton</v>
      </c>
      <c r="AQ3762" s="1" t="str">
        <f t="shared" si="522"/>
        <v>Uni.</v>
      </c>
    </row>
    <row r="3763" spans="27:43">
      <c r="AA3763">
        <v>2465</v>
      </c>
      <c r="AB3763" s="1">
        <v>32232</v>
      </c>
      <c r="AC3763" t="s">
        <v>2447</v>
      </c>
      <c r="AD3763" s="2">
        <v>15000000</v>
      </c>
      <c r="AE3763" s="2">
        <v>73326666</v>
      </c>
      <c r="AF3763" s="2">
        <v>73326666</v>
      </c>
      <c r="AG3763">
        <v>3</v>
      </c>
      <c r="AH3763">
        <v>30</v>
      </c>
      <c r="AI3763">
        <v>88</v>
      </c>
      <c r="AK3763" s="1" t="e">
        <f t="shared" si="523"/>
        <v>#N/A</v>
      </c>
      <c r="AL3763" s="1" t="e">
        <f t="shared" si="517"/>
        <v>#N/A</v>
      </c>
      <c r="AM3763" s="1" t="e">
        <f t="shared" si="518"/>
        <v>#N/A</v>
      </c>
      <c r="AN3763" s="1" t="e">
        <f t="shared" si="519"/>
        <v>#N/A</v>
      </c>
      <c r="AO3763" s="1" t="e">
        <f t="shared" si="520"/>
        <v>#N/A</v>
      </c>
      <c r="AP3763" s="1" t="e">
        <f t="shared" si="521"/>
        <v>#N/A</v>
      </c>
      <c r="AQ3763" s="1" t="e">
        <f t="shared" si="522"/>
        <v>#N/A</v>
      </c>
    </row>
    <row r="3764" spans="27:43">
      <c r="AA3764">
        <v>1457</v>
      </c>
      <c r="AB3764" s="1">
        <v>32470</v>
      </c>
      <c r="AC3764" t="s">
        <v>1448</v>
      </c>
      <c r="AD3764" s="2">
        <v>32000000</v>
      </c>
      <c r="AE3764" s="2">
        <v>60328558</v>
      </c>
      <c r="AF3764" s="2">
        <v>60328558</v>
      </c>
      <c r="AG3764">
        <v>11</v>
      </c>
      <c r="AH3764">
        <v>23</v>
      </c>
      <c r="AI3764">
        <v>88</v>
      </c>
      <c r="AK3764" s="1" t="str">
        <f t="shared" si="523"/>
        <v>PG-13</v>
      </c>
      <c r="AL3764" s="1" t="str">
        <f t="shared" si="517"/>
        <v>101 min</v>
      </c>
      <c r="AM3764" s="1" t="str">
        <f t="shared" si="518"/>
        <v>Comedy, Drama, Fantasy</v>
      </c>
      <c r="AN3764" s="1" t="str">
        <f t="shared" si="519"/>
        <v>Richard Donner</v>
      </c>
      <c r="AO3764" s="1" t="str">
        <f t="shared" si="520"/>
        <v>Mitch Glazer, Michael O'Donoghue, Charles Dickens (novel)</v>
      </c>
      <c r="AP3764" s="1" t="str">
        <f t="shared" si="521"/>
        <v>Bill Murray, Karen Allen, John Forsythe, John Glover</v>
      </c>
      <c r="AQ3764" s="1" t="str">
        <f t="shared" si="522"/>
        <v>Par.</v>
      </c>
    </row>
    <row r="3765" spans="27:43">
      <c r="AA3765">
        <v>2679</v>
      </c>
      <c r="AB3765" s="1">
        <v>32374</v>
      </c>
      <c r="AC3765" t="s">
        <v>2657</v>
      </c>
      <c r="AD3765" s="2">
        <v>13000000</v>
      </c>
      <c r="AE3765" s="2">
        <v>49369899</v>
      </c>
      <c r="AF3765" s="2">
        <v>49369899</v>
      </c>
      <c r="AG3765">
        <v>8</v>
      </c>
      <c r="AH3765">
        <v>19</v>
      </c>
      <c r="AI3765">
        <v>88</v>
      </c>
      <c r="AK3765" s="1" t="str">
        <f t="shared" si="523"/>
        <v>R</v>
      </c>
      <c r="AL3765" s="1" t="str">
        <f t="shared" si="517"/>
        <v>93 min</v>
      </c>
      <c r="AM3765" s="1" t="str">
        <f t="shared" si="518"/>
        <v>Horror, Thriller</v>
      </c>
      <c r="AN3765" s="1" t="str">
        <f t="shared" si="519"/>
        <v>Renny Harlin</v>
      </c>
      <c r="AO3765" s="1" t="str">
        <f t="shared" si="520"/>
        <v>Wes Craven (character), William Kotzwinkle (story), Brian Helgeland (story), Brian Helgeland (screenplay), Jim Wheat (screenplay), Ken Wheat (screenplay)</v>
      </c>
      <c r="AP3765" s="1" t="str">
        <f t="shared" si="521"/>
        <v>Lisa Wilcox, Andras Jones, Danny Hassel, Rodney Eastman</v>
      </c>
      <c r="AQ3765" s="1" t="str">
        <f t="shared" si="522"/>
        <v>NL</v>
      </c>
    </row>
    <row r="3766" spans="27:43">
      <c r="AA3766">
        <v>2683</v>
      </c>
      <c r="AB3766" s="1">
        <v>32367</v>
      </c>
      <c r="AC3766" t="s">
        <v>2661</v>
      </c>
      <c r="AD3766" s="2">
        <v>13000000</v>
      </c>
      <c r="AE3766" s="2">
        <v>44726644</v>
      </c>
      <c r="AF3766" s="2">
        <v>44726644</v>
      </c>
      <c r="AG3766">
        <v>8</v>
      </c>
      <c r="AH3766">
        <v>12</v>
      </c>
      <c r="AI3766">
        <v>88</v>
      </c>
      <c r="AK3766" s="1" t="str">
        <f t="shared" si="523"/>
        <v>R</v>
      </c>
      <c r="AL3766" s="1" t="str">
        <f t="shared" si="517"/>
        <v>107 min</v>
      </c>
      <c r="AM3766" s="1" t="str">
        <f t="shared" si="518"/>
        <v>Action, Crime, Drama</v>
      </c>
      <c r="AN3766" s="1" t="str">
        <f t="shared" si="519"/>
        <v>Christopher Cain</v>
      </c>
      <c r="AO3766" s="1" t="str">
        <f t="shared" si="520"/>
        <v>John Fusco</v>
      </c>
      <c r="AP3766" s="1" t="str">
        <f t="shared" si="521"/>
        <v>Emilio Estevez, Kiefer Sutherland, Lou Diamond Phillips, Charlie Sheen</v>
      </c>
      <c r="AQ3766" s="1" t="str">
        <f t="shared" si="522"/>
        <v>Fox</v>
      </c>
    </row>
    <row r="3767" spans="27:43">
      <c r="AA3767">
        <v>3087</v>
      </c>
      <c r="AB3767" s="1">
        <v>32456</v>
      </c>
      <c r="AC3767" t="s">
        <v>3060</v>
      </c>
      <c r="AD3767" s="2">
        <v>9000000</v>
      </c>
      <c r="AE3767" s="2">
        <v>33244684</v>
      </c>
      <c r="AF3767" s="2">
        <v>44196684</v>
      </c>
      <c r="AG3767">
        <v>11</v>
      </c>
      <c r="AH3767">
        <v>9</v>
      </c>
      <c r="AI3767">
        <v>88</v>
      </c>
      <c r="AK3767" s="1" t="str">
        <f t="shared" si="523"/>
        <v>R</v>
      </c>
      <c r="AL3767" s="1" t="str">
        <f t="shared" si="517"/>
        <v>87 min</v>
      </c>
      <c r="AM3767" s="1" t="str">
        <f t="shared" si="518"/>
        <v>Horror</v>
      </c>
      <c r="AN3767" s="1" t="str">
        <f t="shared" si="519"/>
        <v>Tom Holland</v>
      </c>
      <c r="AO3767" s="1" t="str">
        <f t="shared" si="520"/>
        <v>Don Mancini (story), Don Mancini (screenplay), John Lafia (screenplay), Tom Holland (screenplay)</v>
      </c>
      <c r="AP3767" s="1" t="str">
        <f t="shared" si="521"/>
        <v>Catherine Hicks, Chris Sarandon, Alex Vincent, Brad Dourif</v>
      </c>
      <c r="AQ3767" s="1" t="str">
        <f t="shared" si="522"/>
        <v>UA</v>
      </c>
    </row>
    <row r="3768" spans="27:43">
      <c r="AA3768">
        <v>2619</v>
      </c>
      <c r="AB3768" s="1">
        <v>32498</v>
      </c>
      <c r="AC3768" t="s">
        <v>1889</v>
      </c>
      <c r="AD3768" s="2">
        <v>14000000</v>
      </c>
      <c r="AE3768" s="2">
        <v>34700000</v>
      </c>
      <c r="AF3768" s="2">
        <v>34700000</v>
      </c>
      <c r="AG3768">
        <v>12</v>
      </c>
      <c r="AH3768">
        <v>21</v>
      </c>
      <c r="AI3768">
        <v>88</v>
      </c>
      <c r="AK3768" s="1" t="str">
        <f t="shared" si="523"/>
        <v>R</v>
      </c>
      <c r="AL3768" s="1" t="str">
        <f t="shared" si="517"/>
        <v>119 min</v>
      </c>
      <c r="AM3768" s="1" t="str">
        <f t="shared" si="518"/>
        <v>Drama, Romance</v>
      </c>
      <c r="AN3768" s="1" t="str">
        <f t="shared" si="519"/>
        <v>Stephen Frears</v>
      </c>
      <c r="AO3768" s="1" t="str">
        <f t="shared" si="520"/>
        <v>Christopher Hampton (play), Choderlos de Laclos (novel), Christopher Hampton (screenplay)</v>
      </c>
      <c r="AP3768" s="1" t="str">
        <f t="shared" si="521"/>
        <v>Glenn Close, John Malkovich, Michelle Pfeiffer, Swoosie Kurtz</v>
      </c>
      <c r="AQ3768" s="1" t="str">
        <f t="shared" si="522"/>
        <v>WB</v>
      </c>
    </row>
    <row r="3769" spans="27:43">
      <c r="AA3769">
        <v>3263</v>
      </c>
      <c r="AB3769" s="1">
        <v>32185</v>
      </c>
      <c r="AC3769" t="s">
        <v>3231</v>
      </c>
      <c r="AD3769" s="2">
        <v>7000000</v>
      </c>
      <c r="AE3769" s="2">
        <v>20257000</v>
      </c>
      <c r="AF3769" s="2">
        <v>20257000</v>
      </c>
      <c r="AG3769">
        <v>2</v>
      </c>
      <c r="AH3769">
        <v>12</v>
      </c>
      <c r="AI3769">
        <v>88</v>
      </c>
      <c r="AK3769" s="1" t="str">
        <f t="shared" si="523"/>
        <v>R</v>
      </c>
      <c r="AL3769" s="1" t="str">
        <f t="shared" si="517"/>
        <v>96 min</v>
      </c>
      <c r="AM3769" s="1" t="str">
        <f t="shared" si="518"/>
        <v>Action, Comedy, Crime</v>
      </c>
      <c r="AN3769" s="1" t="str">
        <f t="shared" si="519"/>
        <v>Craig R. Baxley</v>
      </c>
      <c r="AO3769" s="1" t="str">
        <f t="shared" si="520"/>
        <v>Robert Reneau</v>
      </c>
      <c r="AP3769" s="1" t="str">
        <f t="shared" si="521"/>
        <v>Carl Weathers, Craig T. Nelson, Vanity, Sharon Stone</v>
      </c>
      <c r="AQ3769" s="1" t="str">
        <f t="shared" si="522"/>
        <v>Lori</v>
      </c>
    </row>
    <row r="3770" spans="27:43">
      <c r="AA3770">
        <v>3870</v>
      </c>
      <c r="AB3770" s="1">
        <v>32276</v>
      </c>
      <c r="AC3770" t="s">
        <v>3827</v>
      </c>
      <c r="AD3770" s="2">
        <v>2800000</v>
      </c>
      <c r="AE3770" s="2">
        <v>19170001</v>
      </c>
      <c r="AF3770" s="2">
        <v>19170001</v>
      </c>
      <c r="AG3770">
        <v>5</v>
      </c>
      <c r="AH3770">
        <v>13</v>
      </c>
      <c r="AI3770">
        <v>88</v>
      </c>
      <c r="AK3770" s="1" t="e">
        <f t="shared" si="523"/>
        <v>#N/A</v>
      </c>
      <c r="AL3770" s="1" t="e">
        <f t="shared" si="517"/>
        <v>#N/A</v>
      </c>
      <c r="AM3770" s="1" t="e">
        <f t="shared" si="518"/>
        <v>#N/A</v>
      </c>
      <c r="AN3770" s="1" t="e">
        <f t="shared" si="519"/>
        <v>#N/A</v>
      </c>
      <c r="AO3770" s="1" t="e">
        <f t="shared" si="520"/>
        <v>#N/A</v>
      </c>
      <c r="AP3770" s="1" t="e">
        <f t="shared" si="521"/>
        <v>#N/A</v>
      </c>
      <c r="AQ3770" s="1" t="e">
        <f t="shared" si="522"/>
        <v>#N/A</v>
      </c>
    </row>
    <row r="3771" spans="27:43">
      <c r="AA3771">
        <v>3493</v>
      </c>
      <c r="AB3771" s="1">
        <v>32417</v>
      </c>
      <c r="AC3771" t="s">
        <v>3459</v>
      </c>
      <c r="AD3771" s="2">
        <v>5000000</v>
      </c>
      <c r="AE3771" s="2">
        <v>17768757</v>
      </c>
      <c r="AF3771" s="2">
        <v>17768757</v>
      </c>
      <c r="AG3771">
        <v>10</v>
      </c>
      <c r="AH3771">
        <v>1</v>
      </c>
      <c r="AI3771">
        <v>88</v>
      </c>
      <c r="AK3771" s="1" t="str">
        <f t="shared" si="523"/>
        <v>R</v>
      </c>
      <c r="AL3771" s="1" t="str">
        <f t="shared" si="517"/>
        <v>88 min</v>
      </c>
      <c r="AM3771" s="1" t="str">
        <f t="shared" si="518"/>
        <v>Horror, Thriller</v>
      </c>
      <c r="AN3771" s="1" t="str">
        <f t="shared" si="519"/>
        <v>Dwight H. Little</v>
      </c>
      <c r="AO3771" s="1" t="str">
        <f t="shared" si="520"/>
        <v>Dhani Lipsius (story), Larry Rattner (story), Benjamin Ruffner (story), Alan B. McElroy (story), Alan B. McElroy (screenplay)</v>
      </c>
      <c r="AP3771" s="1" t="str">
        <f t="shared" si="521"/>
        <v>Donald Pleasence, Ellie Cornell, Danielle Harris, George P. Wilbur</v>
      </c>
      <c r="AQ3771" s="1" t="str">
        <f t="shared" si="522"/>
        <v>Gal.</v>
      </c>
    </row>
    <row r="3772" spans="27:43">
      <c r="AA3772">
        <v>1844</v>
      </c>
      <c r="AB3772" s="1">
        <v>32234</v>
      </c>
      <c r="AC3772" t="s">
        <v>1833</v>
      </c>
      <c r="AD3772" s="2">
        <v>25000000</v>
      </c>
      <c r="AE3772" s="2">
        <v>16118077</v>
      </c>
      <c r="AF3772" s="2">
        <v>16118077</v>
      </c>
      <c r="AG3772">
        <v>4</v>
      </c>
      <c r="AH3772">
        <v>1</v>
      </c>
      <c r="AI3772">
        <v>88</v>
      </c>
      <c r="AK3772" s="1" t="str">
        <f t="shared" si="523"/>
        <v>R</v>
      </c>
      <c r="AL3772" s="1" t="str">
        <f t="shared" si="517"/>
        <v>107 min</v>
      </c>
      <c r="AM3772" s="1" t="str">
        <f t="shared" si="518"/>
        <v>Drama</v>
      </c>
      <c r="AN3772" s="1" t="str">
        <f t="shared" si="519"/>
        <v>James Bridges</v>
      </c>
      <c r="AO3772" s="1" t="str">
        <f t="shared" si="520"/>
        <v>Jay McInerney (novel), Jay McInerney (screenplay)</v>
      </c>
      <c r="AP3772" s="1" t="str">
        <f t="shared" si="521"/>
        <v>Michael J. Fox, Kiefer Sutherland, Phoebe Cates, Swoosie Kurtz</v>
      </c>
      <c r="AQ3772" s="1" t="str">
        <f t="shared" si="522"/>
        <v>UA</v>
      </c>
    </row>
    <row r="3773" spans="27:43">
      <c r="AA3773">
        <v>3370</v>
      </c>
      <c r="AB3773" s="1">
        <v>32185</v>
      </c>
      <c r="AC3773" t="s">
        <v>3337</v>
      </c>
      <c r="AD3773" s="2">
        <v>6000000</v>
      </c>
      <c r="AE3773" s="2">
        <v>14545844</v>
      </c>
      <c r="AF3773" s="2">
        <v>14545844</v>
      </c>
      <c r="AG3773">
        <v>2</v>
      </c>
      <c r="AH3773">
        <v>12</v>
      </c>
      <c r="AI3773">
        <v>88</v>
      </c>
      <c r="AK3773" s="1" t="str">
        <f t="shared" si="523"/>
        <v>R</v>
      </c>
      <c r="AL3773" s="1" t="str">
        <f t="shared" si="517"/>
        <v>121 min</v>
      </c>
      <c r="AM3773" s="1" t="str">
        <f t="shared" si="518"/>
        <v>Comedy, Drama, Musical</v>
      </c>
      <c r="AN3773" s="1" t="str">
        <f t="shared" si="519"/>
        <v>Spike Lee</v>
      </c>
      <c r="AO3773" s="1" t="str">
        <f t="shared" si="520"/>
        <v>Spike Lee</v>
      </c>
      <c r="AP3773" s="1" t="str">
        <f t="shared" si="521"/>
        <v>Laurence Fishburne, Giancarlo Esposito, Tisha Campbell-Martin, Kyme</v>
      </c>
      <c r="AQ3773" s="1" t="str">
        <f t="shared" si="522"/>
        <v>Col.</v>
      </c>
    </row>
    <row r="3774" spans="27:43">
      <c r="AA3774">
        <v>3066</v>
      </c>
      <c r="AB3774" s="1">
        <v>32304</v>
      </c>
      <c r="AC3774" t="s">
        <v>3039</v>
      </c>
      <c r="AD3774" s="2">
        <v>9500000</v>
      </c>
      <c r="AE3774" s="2">
        <v>14114000</v>
      </c>
      <c r="AF3774" s="2">
        <v>14114000</v>
      </c>
      <c r="AG3774">
        <v>6</v>
      </c>
      <c r="AH3774">
        <v>10</v>
      </c>
      <c r="AI3774">
        <v>88</v>
      </c>
      <c r="AK3774" s="1" t="str">
        <f t="shared" si="523"/>
        <v>PG</v>
      </c>
      <c r="AL3774" s="1" t="str">
        <f t="shared" si="517"/>
        <v>98 min</v>
      </c>
      <c r="AM3774" s="1" t="str">
        <f t="shared" si="518"/>
        <v>Horror, Thriller</v>
      </c>
      <c r="AN3774" s="1" t="str">
        <f t="shared" si="519"/>
        <v>Gary Sherman</v>
      </c>
      <c r="AO3774" s="1" t="str">
        <f t="shared" si="520"/>
        <v>Gary Sherman, Brian Taggert</v>
      </c>
      <c r="AP3774" s="1" t="str">
        <f t="shared" si="521"/>
        <v>Tom Skerritt, Nancy Allen, Heather O'Rourke, Zelda Rubinstein</v>
      </c>
      <c r="AQ3774" s="1" t="str">
        <f t="shared" si="522"/>
        <v>MGM</v>
      </c>
    </row>
    <row r="3775" spans="27:43">
      <c r="AA3775">
        <v>2424</v>
      </c>
      <c r="AB3775" s="1">
        <v>32486</v>
      </c>
      <c r="AC3775" t="s">
        <v>2407</v>
      </c>
      <c r="AD3775" s="2">
        <v>16000000</v>
      </c>
      <c r="AE3775" s="2">
        <v>13854000</v>
      </c>
      <c r="AF3775" s="2">
        <v>13854000</v>
      </c>
      <c r="AG3775">
        <v>12</v>
      </c>
      <c r="AH3775">
        <v>9</v>
      </c>
      <c r="AI3775">
        <v>88</v>
      </c>
      <c r="AK3775" s="1" t="str">
        <f t="shared" si="523"/>
        <v>PG-13</v>
      </c>
      <c r="AL3775" s="1" t="str">
        <f t="shared" si="517"/>
        <v>105 min</v>
      </c>
      <c r="AM3775" s="1" t="str">
        <f t="shared" si="518"/>
        <v>Comedy, Romance, Sci-Fi</v>
      </c>
      <c r="AN3775" s="1" t="str">
        <f t="shared" si="519"/>
        <v>Richard Benjamin</v>
      </c>
      <c r="AO3775" s="1" t="str">
        <f t="shared" si="520"/>
        <v>Jerico, Herschel Weingrod, Timothy Harris, Jonathan Reynolds</v>
      </c>
      <c r="AP3775" s="1" t="str">
        <f t="shared" si="521"/>
        <v>Dan Aykroyd, Kim Basinger, Jon Lovitz, Alyson Hannigan</v>
      </c>
      <c r="AQ3775" s="1" t="str">
        <f t="shared" si="522"/>
        <v>Col.</v>
      </c>
    </row>
    <row r="3776" spans="27:43">
      <c r="AA3776">
        <v>3643</v>
      </c>
      <c r="AB3776" s="1">
        <v>32451</v>
      </c>
      <c r="AC3776" t="s">
        <v>3608</v>
      </c>
      <c r="AD3776" s="2">
        <v>4000000</v>
      </c>
      <c r="AE3776" s="2">
        <v>13000000</v>
      </c>
      <c r="AF3776" s="2">
        <v>13000000</v>
      </c>
      <c r="AG3776">
        <v>11</v>
      </c>
      <c r="AH3776">
        <v>4</v>
      </c>
      <c r="AI3776">
        <v>88</v>
      </c>
      <c r="AK3776" s="1" t="str">
        <f t="shared" si="523"/>
        <v>R</v>
      </c>
      <c r="AL3776" s="1" t="str">
        <f t="shared" si="517"/>
        <v>93 min</v>
      </c>
      <c r="AM3776" s="1" t="str">
        <f t="shared" si="518"/>
        <v>Action, Comedy, Horror</v>
      </c>
      <c r="AN3776" s="1" t="str">
        <f t="shared" si="519"/>
        <v>John Carpenter</v>
      </c>
      <c r="AO3776" s="1" t="str">
        <f t="shared" si="520"/>
        <v>Ray Nelson (short story "Eight O'Clock in the Morning"), John Carpenter (screenplay)</v>
      </c>
      <c r="AP3776" s="1" t="str">
        <f t="shared" si="521"/>
        <v>Roddy Piper, Keith David, Meg Foster, George 'Buck' Flower</v>
      </c>
      <c r="AQ3776" s="1" t="str">
        <f t="shared" si="522"/>
        <v>Uni.</v>
      </c>
    </row>
    <row r="3777" spans="27:43">
      <c r="AA3777">
        <v>3372</v>
      </c>
      <c r="AB3777" s="1">
        <v>32437</v>
      </c>
      <c r="AC3777" t="s">
        <v>3339</v>
      </c>
      <c r="AD3777" s="2">
        <v>6000000</v>
      </c>
      <c r="AE3777" s="2">
        <v>12793213</v>
      </c>
      <c r="AF3777" s="2">
        <v>12793213</v>
      </c>
      <c r="AG3777">
        <v>10</v>
      </c>
      <c r="AH3777">
        <v>21</v>
      </c>
      <c r="AI3777">
        <v>88</v>
      </c>
      <c r="AK3777" s="1" t="str">
        <f t="shared" si="523"/>
        <v>R</v>
      </c>
      <c r="AL3777" s="1" t="str">
        <f t="shared" si="517"/>
        <v>104 min</v>
      </c>
      <c r="AM3777" s="1" t="str">
        <f t="shared" si="518"/>
        <v>Comedy, Drama, Romance</v>
      </c>
      <c r="AN3777" s="1" t="str">
        <f t="shared" si="519"/>
        <v>Donald Petrie</v>
      </c>
      <c r="AO3777" s="1" t="str">
        <f t="shared" si="520"/>
        <v>Amy Holden Jones (story), Amy Holden Jones (screenplay), Perry Howze (screenplay), Randy Howze (screenplay), Alfred Uhry (screenplay)</v>
      </c>
      <c r="AP3777" s="1" t="str">
        <f t="shared" si="521"/>
        <v>Annabeth Gish, Julia Roberts, Lili Taylor, Vincent D'Onofrio</v>
      </c>
      <c r="AQ3777" s="1" t="str">
        <f t="shared" si="522"/>
        <v>Gold.</v>
      </c>
    </row>
    <row r="3778" spans="27:43">
      <c r="AA3778">
        <v>4085</v>
      </c>
      <c r="AB3778" s="1">
        <v>32199</v>
      </c>
      <c r="AC3778" t="s">
        <v>4038</v>
      </c>
      <c r="AD3778" s="2">
        <v>1500000</v>
      </c>
      <c r="AE3778" s="2">
        <v>11806119</v>
      </c>
      <c r="AF3778" s="2">
        <v>11806119</v>
      </c>
      <c r="AG3778">
        <v>2</v>
      </c>
      <c r="AH3778">
        <v>26</v>
      </c>
      <c r="AI3778">
        <v>88</v>
      </c>
      <c r="AK3778" s="1" t="str">
        <f t="shared" si="523"/>
        <v>R</v>
      </c>
      <c r="AL3778" s="1" t="str">
        <f t="shared" si="517"/>
        <v>92 min</v>
      </c>
      <c r="AM3778" s="1" t="str">
        <f t="shared" si="518"/>
        <v>Action, Biography, Drama</v>
      </c>
      <c r="AN3778" s="1" t="str">
        <f t="shared" si="519"/>
        <v>Newt Arnold</v>
      </c>
      <c r="AO3778" s="1" t="str">
        <f t="shared" si="520"/>
        <v>Sheldon Lettich (story), Sheldon Lettich (screenplay), Christopher Cosby (screenplay), Mel Friedman (screenplay)</v>
      </c>
      <c r="AP3778" s="1" t="str">
        <f t="shared" si="521"/>
        <v>Jean-Claude Van Damme, Donald Gibb, Leah Ayres, Norman Burton</v>
      </c>
      <c r="AQ3778" s="1" t="str">
        <f t="shared" si="522"/>
        <v>Can.</v>
      </c>
    </row>
    <row r="3779" spans="27:43">
      <c r="AA3779">
        <v>3346</v>
      </c>
      <c r="AB3779" s="1">
        <v>32157</v>
      </c>
      <c r="AC3779" t="s">
        <v>3314</v>
      </c>
      <c r="AD3779" s="2">
        <v>6200000</v>
      </c>
      <c r="AE3779" s="2">
        <v>9205924</v>
      </c>
      <c r="AF3779" s="2">
        <v>9205924</v>
      </c>
      <c r="AG3779">
        <v>1</v>
      </c>
      <c r="AH3779">
        <v>15</v>
      </c>
      <c r="AI3779">
        <v>88</v>
      </c>
      <c r="AK3779" s="1" t="e">
        <f t="shared" si="523"/>
        <v>#N/A</v>
      </c>
      <c r="AL3779" s="1" t="e">
        <f t="shared" ref="AL3779:AL3842" si="524">VLOOKUP($AC3779,$B$2:$R$10000,12,FALSE)</f>
        <v>#N/A</v>
      </c>
      <c r="AM3779" s="1" t="e">
        <f t="shared" ref="AM3779:AM3842" si="525">VLOOKUP($AC3779,$B$2:$R$10000,13,FALSE)</f>
        <v>#N/A</v>
      </c>
      <c r="AN3779" s="1" t="e">
        <f t="shared" ref="AN3779:AN3842" si="526">VLOOKUP($AC3779,$B$2:$R$10000,14,FALSE)</f>
        <v>#N/A</v>
      </c>
      <c r="AO3779" s="1" t="e">
        <f t="shared" ref="AO3779:AO3842" si="527">VLOOKUP($AC3779,$B$2:$R$10000,15,FALSE)</f>
        <v>#N/A</v>
      </c>
      <c r="AP3779" s="1" t="e">
        <f t="shared" ref="AP3779:AP3842" si="528">VLOOKUP($AC3779,$B$2:$R$10000,16,FALSE)</f>
        <v>#N/A</v>
      </c>
      <c r="AQ3779" s="1" t="e">
        <f t="shared" si="522"/>
        <v>#N/A</v>
      </c>
    </row>
    <row r="3780" spans="27:43">
      <c r="AA3780">
        <v>3278</v>
      </c>
      <c r="AB3780" s="1">
        <v>32367</v>
      </c>
      <c r="AC3780" t="s">
        <v>3246</v>
      </c>
      <c r="AD3780" s="2">
        <v>7000000</v>
      </c>
      <c r="AE3780" s="2">
        <v>8373585</v>
      </c>
      <c r="AF3780" s="2">
        <v>8373585</v>
      </c>
      <c r="AG3780">
        <v>8</v>
      </c>
      <c r="AH3780">
        <v>12</v>
      </c>
      <c r="AI3780">
        <v>88</v>
      </c>
      <c r="AK3780" s="1" t="str">
        <f t="shared" si="523"/>
        <v>R</v>
      </c>
      <c r="AL3780" s="1" t="str">
        <f t="shared" si="524"/>
        <v>164 min</v>
      </c>
      <c r="AM3780" s="1" t="str">
        <f t="shared" si="525"/>
        <v>Drama</v>
      </c>
      <c r="AN3780" s="1" t="str">
        <f t="shared" si="526"/>
        <v>Martin Scorsese</v>
      </c>
      <c r="AO3780" s="1" t="str">
        <f t="shared" si="527"/>
        <v>Nikos Kazantzakis (novel), Paul Schrader (screenplay)</v>
      </c>
      <c r="AP3780" s="1" t="str">
        <f t="shared" si="528"/>
        <v>Willem Dafoe, Harvey Keitel, Paul Greco, Steve Shill</v>
      </c>
      <c r="AQ3780" s="1" t="str">
        <f t="shared" si="522"/>
        <v>Uni.</v>
      </c>
    </row>
    <row r="3781" spans="27:43">
      <c r="AA3781">
        <v>3808</v>
      </c>
      <c r="AB3781" s="1">
        <v>32332</v>
      </c>
      <c r="AC3781" t="s">
        <v>3768</v>
      </c>
      <c r="AD3781" s="2">
        <v>3000000</v>
      </c>
      <c r="AE3781" s="2">
        <v>7000000</v>
      </c>
      <c r="AF3781" s="2">
        <v>7000000</v>
      </c>
      <c r="AG3781">
        <v>7</v>
      </c>
      <c r="AH3781">
        <v>8</v>
      </c>
      <c r="AI3781">
        <v>88</v>
      </c>
      <c r="AK3781" s="1" t="e">
        <f t="shared" si="523"/>
        <v>#N/A</v>
      </c>
      <c r="AL3781" s="1" t="e">
        <f t="shared" si="524"/>
        <v>#N/A</v>
      </c>
      <c r="AM3781" s="1" t="e">
        <f t="shared" si="525"/>
        <v>#N/A</v>
      </c>
      <c r="AN3781" s="1" t="e">
        <f t="shared" si="526"/>
        <v>#N/A</v>
      </c>
      <c r="AO3781" s="1" t="e">
        <f t="shared" si="527"/>
        <v>#N/A</v>
      </c>
      <c r="AP3781" s="1" t="e">
        <f t="shared" si="528"/>
        <v>#N/A</v>
      </c>
      <c r="AQ3781" s="1" t="e">
        <f t="shared" ref="AQ3781:AQ3844" si="529">VLOOKUP($AC3781,$B$2:$R$10000,2,FALSE)</f>
        <v>#N/A</v>
      </c>
    </row>
    <row r="3782" spans="27:43">
      <c r="AA3782">
        <v>3662</v>
      </c>
      <c r="AB3782" s="1">
        <v>32478</v>
      </c>
      <c r="AC3782" t="s">
        <v>3627</v>
      </c>
      <c r="AD3782" s="2">
        <v>4000000</v>
      </c>
      <c r="AE3782" s="2">
        <v>3468572</v>
      </c>
      <c r="AF3782" s="2">
        <v>3468572</v>
      </c>
      <c r="AG3782">
        <v>12</v>
      </c>
      <c r="AH3782">
        <v>1</v>
      </c>
      <c r="AI3782">
        <v>88</v>
      </c>
      <c r="AK3782" s="1" t="e">
        <f t="shared" si="523"/>
        <v>#N/A</v>
      </c>
      <c r="AL3782" s="1" t="e">
        <f t="shared" si="524"/>
        <v>#N/A</v>
      </c>
      <c r="AM3782" s="1" t="e">
        <f t="shared" si="525"/>
        <v>#N/A</v>
      </c>
      <c r="AN3782" s="1" t="e">
        <f t="shared" si="526"/>
        <v>#N/A</v>
      </c>
      <c r="AO3782" s="1" t="e">
        <f t="shared" si="527"/>
        <v>#N/A</v>
      </c>
      <c r="AP3782" s="1" t="e">
        <f t="shared" si="528"/>
        <v>#N/A</v>
      </c>
      <c r="AQ3782" s="1" t="e">
        <f t="shared" si="529"/>
        <v>#N/A</v>
      </c>
    </row>
    <row r="3783" spans="27:43">
      <c r="AA3783">
        <v>3576</v>
      </c>
      <c r="AB3783" s="1">
        <v>32255</v>
      </c>
      <c r="AC3783" t="s">
        <v>3542</v>
      </c>
      <c r="AD3783" s="2">
        <v>4700000</v>
      </c>
      <c r="AE3783" s="2">
        <v>1705139</v>
      </c>
      <c r="AF3783" s="2">
        <v>1705139</v>
      </c>
      <c r="AG3783">
        <v>4</v>
      </c>
      <c r="AH3783">
        <v>22</v>
      </c>
      <c r="AI3783">
        <v>88</v>
      </c>
      <c r="AK3783" s="1" t="e">
        <f t="shared" si="523"/>
        <v>#N/A</v>
      </c>
      <c r="AL3783" s="1" t="e">
        <f t="shared" si="524"/>
        <v>#N/A</v>
      </c>
      <c r="AM3783" s="1" t="e">
        <f t="shared" si="525"/>
        <v>#N/A</v>
      </c>
      <c r="AN3783" s="1" t="e">
        <f t="shared" si="526"/>
        <v>#N/A</v>
      </c>
      <c r="AO3783" s="1" t="e">
        <f t="shared" si="527"/>
        <v>#N/A</v>
      </c>
      <c r="AP3783" s="1" t="e">
        <f t="shared" si="528"/>
        <v>#N/A</v>
      </c>
      <c r="AQ3783" s="1" t="e">
        <f t="shared" si="529"/>
        <v>#N/A</v>
      </c>
    </row>
    <row r="3784" spans="27:43">
      <c r="AA3784">
        <v>3674</v>
      </c>
      <c r="AB3784" s="1">
        <v>32206</v>
      </c>
      <c r="AC3784" t="s">
        <v>3639</v>
      </c>
      <c r="AD3784" s="2">
        <v>4000000</v>
      </c>
      <c r="AE3784" s="2">
        <v>354704</v>
      </c>
      <c r="AF3784" s="2">
        <v>354704</v>
      </c>
      <c r="AG3784">
        <v>3</v>
      </c>
      <c r="AH3784">
        <v>4</v>
      </c>
      <c r="AI3784">
        <v>88</v>
      </c>
      <c r="AK3784" s="1" t="e">
        <f t="shared" si="523"/>
        <v>#N/A</v>
      </c>
      <c r="AL3784" s="1" t="e">
        <f t="shared" si="524"/>
        <v>#N/A</v>
      </c>
      <c r="AM3784" s="1" t="e">
        <f t="shared" si="525"/>
        <v>#N/A</v>
      </c>
      <c r="AN3784" s="1" t="e">
        <f t="shared" si="526"/>
        <v>#N/A</v>
      </c>
      <c r="AO3784" s="1" t="e">
        <f t="shared" si="527"/>
        <v>#N/A</v>
      </c>
      <c r="AP3784" s="1" t="e">
        <f t="shared" si="528"/>
        <v>#N/A</v>
      </c>
      <c r="AQ3784" s="1" t="e">
        <f t="shared" si="529"/>
        <v>#N/A</v>
      </c>
    </row>
    <row r="3785" spans="27:43">
      <c r="AA3785">
        <v>977</v>
      </c>
      <c r="AB3785" s="1">
        <v>32652</v>
      </c>
      <c r="AC3785" t="s">
        <v>970</v>
      </c>
      <c r="AD3785" s="2">
        <v>48000000</v>
      </c>
      <c r="AE3785" s="2">
        <v>197171806</v>
      </c>
      <c r="AF3785" s="2">
        <v>474171806</v>
      </c>
      <c r="AG3785">
        <v>5</v>
      </c>
      <c r="AH3785">
        <v>24</v>
      </c>
      <c r="AI3785">
        <v>89</v>
      </c>
      <c r="AK3785" s="1" t="str">
        <f t="shared" si="523"/>
        <v>PG-13</v>
      </c>
      <c r="AL3785" s="1" t="str">
        <f t="shared" si="524"/>
        <v>127 min</v>
      </c>
      <c r="AM3785" s="1" t="str">
        <f t="shared" si="525"/>
        <v>Action, Adventure</v>
      </c>
      <c r="AN3785" s="1" t="str">
        <f t="shared" si="526"/>
        <v>Steven Spielberg</v>
      </c>
      <c r="AO3785" s="1" t="str">
        <f t="shared" si="527"/>
        <v>Jeffrey Boam (screenplay), George Lucas (story), Menno Meyjes (story), George Lucas (characters), Philip Kaufman (characters)</v>
      </c>
      <c r="AP3785" s="1" t="str">
        <f t="shared" si="528"/>
        <v>Harrison Ford, Sean Connery, Denholm Elliott, Alison Doody</v>
      </c>
      <c r="AQ3785" s="1" t="str">
        <f t="shared" si="529"/>
        <v>Par.</v>
      </c>
    </row>
    <row r="3786" spans="27:43">
      <c r="AA3786">
        <v>1319</v>
      </c>
      <c r="AB3786" s="1">
        <v>32682</v>
      </c>
      <c r="AC3786" t="s">
        <v>1311</v>
      </c>
      <c r="AD3786" s="2">
        <v>35000000</v>
      </c>
      <c r="AE3786" s="2">
        <v>251188924</v>
      </c>
      <c r="AF3786" s="2">
        <v>411348924</v>
      </c>
      <c r="AG3786">
        <v>6</v>
      </c>
      <c r="AH3786">
        <v>23</v>
      </c>
      <c r="AI3786">
        <v>89</v>
      </c>
      <c r="AK3786" s="1" t="str">
        <f t="shared" si="523"/>
        <v>PG-13</v>
      </c>
      <c r="AL3786" s="1" t="str">
        <f t="shared" si="524"/>
        <v>126 min</v>
      </c>
      <c r="AM3786" s="1" t="str">
        <f t="shared" si="525"/>
        <v>Action, Adventure</v>
      </c>
      <c r="AN3786" s="1" t="str">
        <f t="shared" si="526"/>
        <v>Tim Burton</v>
      </c>
      <c r="AO3786" s="1" t="str">
        <f t="shared" si="527"/>
        <v>Bob Kane (Batman characters), Sam Hamm (story), Sam Hamm (screenplay), Warren Skaaren (screenplay)</v>
      </c>
      <c r="AP3786" s="1" t="str">
        <f t="shared" si="528"/>
        <v>Michael Keaton, Jack Nicholson, Kim Basinger, Robert Wuhl</v>
      </c>
      <c r="AQ3786" s="1" t="str">
        <f t="shared" si="529"/>
        <v>WB</v>
      </c>
    </row>
    <row r="3787" spans="27:43">
      <c r="AA3787">
        <v>1124</v>
      </c>
      <c r="AB3787" s="1">
        <v>32834</v>
      </c>
      <c r="AC3787" t="s">
        <v>1117</v>
      </c>
      <c r="AD3787" s="2">
        <v>40000000</v>
      </c>
      <c r="AE3787" s="2">
        <v>118450002</v>
      </c>
      <c r="AF3787" s="2">
        <v>332000000</v>
      </c>
      <c r="AG3787">
        <v>11</v>
      </c>
      <c r="AH3787">
        <v>22</v>
      </c>
      <c r="AI3787">
        <v>89</v>
      </c>
      <c r="AK3787" s="1" t="str">
        <f t="shared" si="523"/>
        <v>PG</v>
      </c>
      <c r="AL3787" s="1" t="str">
        <f t="shared" si="524"/>
        <v>108 min</v>
      </c>
      <c r="AM3787" s="1" t="str">
        <f t="shared" si="525"/>
        <v>Adventure, Comedy, Sci-Fi</v>
      </c>
      <c r="AN3787" s="1" t="str">
        <f t="shared" si="526"/>
        <v>Robert Zemeckis</v>
      </c>
      <c r="AO3787" s="1" t="str">
        <f t="shared" si="527"/>
        <v>Robert Zemeckis (characters), Bob Gale (characters), Robert Zemeckis (story), Bob Gale (story), Bob Gale (screenplay)</v>
      </c>
      <c r="AP3787" s="1" t="str">
        <f t="shared" si="528"/>
        <v>Michael J. Fox, Christopher Lloyd, Lea Thompson, Thomas F. Wilson</v>
      </c>
      <c r="AQ3787" s="1" t="str">
        <f t="shared" si="529"/>
        <v>Uni.</v>
      </c>
    </row>
    <row r="3788" spans="27:43">
      <c r="AA3788">
        <v>2393</v>
      </c>
      <c r="AB3788" s="1">
        <v>32661</v>
      </c>
      <c r="AC3788" t="s">
        <v>2377</v>
      </c>
      <c r="AD3788" s="2">
        <v>16400000</v>
      </c>
      <c r="AE3788" s="2">
        <v>95860116</v>
      </c>
      <c r="AF3788" s="2">
        <v>239500000</v>
      </c>
      <c r="AG3788">
        <v>6</v>
      </c>
      <c r="AH3788">
        <v>2</v>
      </c>
      <c r="AI3788">
        <v>89</v>
      </c>
      <c r="AK3788" s="1" t="e">
        <f t="shared" si="523"/>
        <v>#N/A</v>
      </c>
      <c r="AL3788" s="1" t="e">
        <f t="shared" si="524"/>
        <v>#N/A</v>
      </c>
      <c r="AM3788" s="1" t="e">
        <f t="shared" si="525"/>
        <v>#N/A</v>
      </c>
      <c r="AN3788" s="1" t="e">
        <f t="shared" si="526"/>
        <v>#N/A</v>
      </c>
      <c r="AO3788" s="1" t="e">
        <f t="shared" si="527"/>
        <v>#N/A</v>
      </c>
      <c r="AP3788" s="1" t="e">
        <f t="shared" si="528"/>
        <v>#N/A</v>
      </c>
      <c r="AQ3788" s="1" t="e">
        <f t="shared" si="529"/>
        <v>#N/A</v>
      </c>
    </row>
    <row r="3789" spans="27:43">
      <c r="AA3789">
        <v>1101</v>
      </c>
      <c r="AB3789" s="1">
        <v>32703</v>
      </c>
      <c r="AC3789" t="s">
        <v>1094</v>
      </c>
      <c r="AD3789" s="2">
        <v>42000000</v>
      </c>
      <c r="AE3789" s="2">
        <v>34667015</v>
      </c>
      <c r="AF3789" s="2">
        <v>156167015</v>
      </c>
      <c r="AG3789">
        <v>7</v>
      </c>
      <c r="AH3789">
        <v>14</v>
      </c>
      <c r="AI3789">
        <v>89</v>
      </c>
      <c r="AK3789" s="1" t="str">
        <f t="shared" si="523"/>
        <v>err</v>
      </c>
      <c r="AL3789" s="1">
        <f t="shared" si="524"/>
        <v>0</v>
      </c>
      <c r="AM3789" s="1">
        <f t="shared" si="525"/>
        <v>0</v>
      </c>
      <c r="AN3789" s="1">
        <f t="shared" si="526"/>
        <v>0</v>
      </c>
      <c r="AO3789" s="1">
        <f t="shared" si="527"/>
        <v>0</v>
      </c>
      <c r="AP3789" s="1">
        <f t="shared" si="528"/>
        <v>0</v>
      </c>
      <c r="AQ3789" s="1" t="str">
        <f t="shared" si="529"/>
        <v>UA</v>
      </c>
    </row>
    <row r="3790" spans="27:43">
      <c r="AA3790">
        <v>3217</v>
      </c>
      <c r="AB3790" s="1">
        <v>32855</v>
      </c>
      <c r="AC3790" t="s">
        <v>3188</v>
      </c>
      <c r="AD3790" s="2">
        <v>7500000</v>
      </c>
      <c r="AE3790" s="2">
        <v>106593296</v>
      </c>
      <c r="AF3790" s="2">
        <v>106593296</v>
      </c>
      <c r="AG3790">
        <v>12</v>
      </c>
      <c r="AH3790">
        <v>13</v>
      </c>
      <c r="AI3790">
        <v>89</v>
      </c>
      <c r="AK3790" s="1" t="str">
        <f t="shared" si="523"/>
        <v>PG</v>
      </c>
      <c r="AL3790" s="1" t="str">
        <f t="shared" si="524"/>
        <v>99 min</v>
      </c>
      <c r="AM3790" s="1" t="str">
        <f t="shared" si="525"/>
        <v>Comedy, Drama</v>
      </c>
      <c r="AN3790" s="1" t="str">
        <f t="shared" si="526"/>
        <v>Bruce Beresford</v>
      </c>
      <c r="AO3790" s="1" t="str">
        <f t="shared" si="527"/>
        <v>Alfred Uhry (screenplay), Alfred Uhry (play)</v>
      </c>
      <c r="AP3790" s="1" t="str">
        <f t="shared" si="528"/>
        <v>Morgan Freeman, Jessica Tandy, Dan Aykroyd, Patti LuPone</v>
      </c>
      <c r="AQ3790" s="1" t="str">
        <f t="shared" si="529"/>
        <v>WB</v>
      </c>
    </row>
    <row r="3791" spans="27:43">
      <c r="AA3791">
        <v>2395</v>
      </c>
      <c r="AB3791" s="1">
        <v>32703</v>
      </c>
      <c r="AC3791" t="s">
        <v>2379</v>
      </c>
      <c r="AD3791" s="2">
        <v>16000000</v>
      </c>
      <c r="AE3791" s="2">
        <v>92823546</v>
      </c>
      <c r="AF3791" s="2">
        <v>92823546</v>
      </c>
      <c r="AG3791">
        <v>7</v>
      </c>
      <c r="AH3791">
        <v>14</v>
      </c>
      <c r="AI3791">
        <v>89</v>
      </c>
      <c r="AK3791" s="1" t="e">
        <f t="shared" si="523"/>
        <v>#N/A</v>
      </c>
      <c r="AL3791" s="1" t="e">
        <f t="shared" si="524"/>
        <v>#N/A</v>
      </c>
      <c r="AM3791" s="1" t="e">
        <f t="shared" si="525"/>
        <v>#N/A</v>
      </c>
      <c r="AN3791" s="1" t="e">
        <f t="shared" si="526"/>
        <v>#N/A</v>
      </c>
      <c r="AO3791" s="1" t="e">
        <f t="shared" si="527"/>
        <v>#N/A</v>
      </c>
      <c r="AP3791" s="1" t="e">
        <f t="shared" si="528"/>
        <v>#N/A</v>
      </c>
      <c r="AQ3791" s="1" t="e">
        <f t="shared" si="529"/>
        <v>#N/A</v>
      </c>
    </row>
    <row r="3792" spans="27:43">
      <c r="AA3792">
        <v>1542</v>
      </c>
      <c r="AB3792" s="1">
        <v>32668</v>
      </c>
      <c r="AC3792" t="s">
        <v>1532</v>
      </c>
      <c r="AD3792" s="2">
        <v>30000000</v>
      </c>
      <c r="AE3792" s="2">
        <v>52210049</v>
      </c>
      <c r="AF3792" s="2">
        <v>70200000</v>
      </c>
      <c r="AG3792">
        <v>6</v>
      </c>
      <c r="AH3792">
        <v>9</v>
      </c>
      <c r="AI3792">
        <v>89</v>
      </c>
      <c r="AK3792" s="1" t="str">
        <f t="shared" si="523"/>
        <v>PG</v>
      </c>
      <c r="AL3792" s="1" t="str">
        <f t="shared" si="524"/>
        <v>107 min</v>
      </c>
      <c r="AM3792" s="1" t="str">
        <f t="shared" si="525"/>
        <v>Action, Adventure, Sci-Fi</v>
      </c>
      <c r="AN3792" s="1" t="str">
        <f t="shared" si="526"/>
        <v>William Shatner</v>
      </c>
      <c r="AO3792" s="1" t="str">
        <f t="shared" si="527"/>
        <v>Gene Roddenberry (creator), William Shatner (story), Harve Bennett (story), David Loughery (story), David Loughery (screenplay)</v>
      </c>
      <c r="AP3792" s="1" t="str">
        <f t="shared" si="528"/>
        <v>William Shatner, Leonard Nimoy, DeForest Kelley, James Doohan</v>
      </c>
      <c r="AQ3792" s="1" t="str">
        <f t="shared" si="529"/>
        <v>Par.</v>
      </c>
    </row>
    <row r="3793" spans="27:43">
      <c r="AA3793">
        <v>2608</v>
      </c>
      <c r="AB3793" s="1">
        <v>32862</v>
      </c>
      <c r="AC3793" t="s">
        <v>2589</v>
      </c>
      <c r="AD3793" s="2">
        <v>14000000</v>
      </c>
      <c r="AE3793" s="2">
        <v>70001698</v>
      </c>
      <c r="AF3793" s="2">
        <v>70001698</v>
      </c>
      <c r="AG3793">
        <v>12</v>
      </c>
      <c r="AH3793">
        <v>20</v>
      </c>
      <c r="AI3793">
        <v>89</v>
      </c>
      <c r="AK3793" s="1" t="str">
        <f t="shared" si="523"/>
        <v>R</v>
      </c>
      <c r="AL3793" s="1" t="str">
        <f t="shared" si="524"/>
        <v>145 min</v>
      </c>
      <c r="AM3793" s="1" t="str">
        <f t="shared" si="525"/>
        <v>Biography, Drama, War</v>
      </c>
      <c r="AN3793" s="1" t="str">
        <f t="shared" si="526"/>
        <v>Oliver Stone</v>
      </c>
      <c r="AO3793" s="1" t="str">
        <f t="shared" si="527"/>
        <v>Ron Kovic (book), Oliver Stone (screenplay), Ron Kovic (screenplay)</v>
      </c>
      <c r="AP3793" s="1" t="str">
        <f t="shared" si="528"/>
        <v>Tom Cruise, Raymond J. Barry, Caroline Kava, Josh Evans</v>
      </c>
      <c r="AQ3793" s="1" t="str">
        <f t="shared" si="529"/>
        <v>Uni.</v>
      </c>
    </row>
    <row r="3794" spans="27:43">
      <c r="AA3794">
        <v>804</v>
      </c>
      <c r="AB3794" s="1">
        <v>32864</v>
      </c>
      <c r="AC3794" t="s">
        <v>797</v>
      </c>
      <c r="AD3794" s="2">
        <v>55000000</v>
      </c>
      <c r="AE3794" s="2">
        <v>63408614</v>
      </c>
      <c r="AF3794" s="2">
        <v>63408614</v>
      </c>
      <c r="AG3794">
        <v>12</v>
      </c>
      <c r="AH3794">
        <v>22</v>
      </c>
      <c r="AI3794">
        <v>89</v>
      </c>
      <c r="AK3794" s="1" t="str">
        <f t="shared" si="523"/>
        <v>R</v>
      </c>
      <c r="AL3794" s="1" t="str">
        <f t="shared" si="524"/>
        <v>104 min</v>
      </c>
      <c r="AM3794" s="1" t="str">
        <f t="shared" si="525"/>
        <v>Action, Comedy, Crime</v>
      </c>
      <c r="AN3794" s="1" t="str">
        <f t="shared" si="526"/>
        <v>Andrey Konchalovskiy, Albert Magnoli</v>
      </c>
      <c r="AO3794" s="1" t="str">
        <f t="shared" si="527"/>
        <v>Randy Feldman</v>
      </c>
      <c r="AP3794" s="1" t="str">
        <f t="shared" si="528"/>
        <v>Sylvester Stallone, Kurt Russell, Teri Hatcher, Jack Palance</v>
      </c>
      <c r="AQ3794" s="1" t="str">
        <f t="shared" si="529"/>
        <v>WB</v>
      </c>
    </row>
    <row r="3795" spans="27:43">
      <c r="AA3795">
        <v>2224</v>
      </c>
      <c r="AB3795" s="1">
        <v>32766</v>
      </c>
      <c r="AC3795" t="s">
        <v>2208</v>
      </c>
      <c r="AD3795" s="2">
        <v>19000000</v>
      </c>
      <c r="AE3795" s="2">
        <v>58571513</v>
      </c>
      <c r="AF3795" s="2">
        <v>58571513</v>
      </c>
      <c r="AG3795">
        <v>9</v>
      </c>
      <c r="AH3795">
        <v>15</v>
      </c>
      <c r="AI3795">
        <v>89</v>
      </c>
      <c r="AK3795" s="1" t="str">
        <f t="shared" ref="AK3795:AK3858" si="530">VLOOKUP(AC3795,$B$2:$R$10000,11,FALSE)</f>
        <v>R</v>
      </c>
      <c r="AL3795" s="1" t="str">
        <f t="shared" si="524"/>
        <v>113 min</v>
      </c>
      <c r="AM3795" s="1" t="str">
        <f t="shared" si="525"/>
        <v>Crime, Drama, Mystery</v>
      </c>
      <c r="AN3795" s="1" t="str">
        <f t="shared" si="526"/>
        <v>Harold Becker</v>
      </c>
      <c r="AO3795" s="1" t="str">
        <f t="shared" si="527"/>
        <v>Richard Price</v>
      </c>
      <c r="AP3795" s="1" t="str">
        <f t="shared" si="528"/>
        <v>Al Pacino, Ellen Barkin, John Goodman, Michael Rooker</v>
      </c>
      <c r="AQ3795" s="1" t="str">
        <f t="shared" si="529"/>
        <v>Uni.</v>
      </c>
    </row>
    <row r="3796" spans="27:43">
      <c r="AA3796">
        <v>2847</v>
      </c>
      <c r="AB3796" s="1">
        <v>32619</v>
      </c>
      <c r="AC3796" t="s">
        <v>2821</v>
      </c>
      <c r="AD3796" s="2">
        <v>11500000</v>
      </c>
      <c r="AE3796" s="2">
        <v>57469179</v>
      </c>
      <c r="AF3796" s="2">
        <v>57469179</v>
      </c>
      <c r="AG3796">
        <v>4</v>
      </c>
      <c r="AH3796">
        <v>21</v>
      </c>
      <c r="AI3796">
        <v>89</v>
      </c>
      <c r="AK3796" s="1" t="str">
        <f t="shared" si="530"/>
        <v>R</v>
      </c>
      <c r="AL3796" s="1" t="str">
        <f t="shared" si="524"/>
        <v>103 min</v>
      </c>
      <c r="AM3796" s="1" t="str">
        <f t="shared" si="525"/>
        <v>Horror</v>
      </c>
      <c r="AN3796" s="1" t="str">
        <f t="shared" si="526"/>
        <v>Mary Lambert</v>
      </c>
      <c r="AO3796" s="1" t="str">
        <f t="shared" si="527"/>
        <v>Stephen King (novel), Stephen King (screenplay)</v>
      </c>
      <c r="AP3796" s="1" t="str">
        <f t="shared" si="528"/>
        <v>Dale Midkiff, Fred Gwynne, Denise Crosby, Brad Greenquist</v>
      </c>
      <c r="AQ3796" s="1" t="str">
        <f t="shared" si="529"/>
        <v>Par.</v>
      </c>
    </row>
    <row r="3797" spans="27:43">
      <c r="AA3797">
        <v>566</v>
      </c>
      <c r="AB3797" s="1">
        <v>32729</v>
      </c>
      <c r="AC3797" t="s">
        <v>562</v>
      </c>
      <c r="AD3797" s="2">
        <v>70000000</v>
      </c>
      <c r="AE3797" s="2">
        <v>54243125</v>
      </c>
      <c r="AF3797" s="2">
        <v>54243125</v>
      </c>
      <c r="AG3797">
        <v>8</v>
      </c>
      <c r="AH3797">
        <v>9</v>
      </c>
      <c r="AI3797">
        <v>89</v>
      </c>
      <c r="AK3797" s="1" t="str">
        <f t="shared" si="530"/>
        <v>PG-13</v>
      </c>
      <c r="AL3797" s="1" t="str">
        <f t="shared" si="524"/>
        <v>139 min</v>
      </c>
      <c r="AM3797" s="1" t="str">
        <f t="shared" si="525"/>
        <v>Adventure, Drama, Sci-Fi</v>
      </c>
      <c r="AN3797" s="1" t="str">
        <f t="shared" si="526"/>
        <v>James Cameron</v>
      </c>
      <c r="AO3797" s="1" t="str">
        <f t="shared" si="527"/>
        <v>James Cameron</v>
      </c>
      <c r="AP3797" s="1" t="str">
        <f t="shared" si="528"/>
        <v>Ed Harris, Mary Elizabeth Mastrantonio, Michael Biehn, Leo Burmester</v>
      </c>
      <c r="AQ3797" s="1" t="str">
        <f t="shared" si="529"/>
        <v>Fox</v>
      </c>
    </row>
    <row r="3798" spans="27:43">
      <c r="AA3798">
        <v>2858</v>
      </c>
      <c r="AB3798" s="1">
        <v>32605</v>
      </c>
      <c r="AC3798" t="s">
        <v>2832</v>
      </c>
      <c r="AD3798" s="2">
        <v>11000000</v>
      </c>
      <c r="AE3798" s="2">
        <v>49793054</v>
      </c>
      <c r="AF3798" s="2">
        <v>49793054</v>
      </c>
      <c r="AG3798">
        <v>4</v>
      </c>
      <c r="AH3798">
        <v>7</v>
      </c>
      <c r="AI3798">
        <v>89</v>
      </c>
      <c r="AK3798" s="1" t="str">
        <f t="shared" si="530"/>
        <v>R</v>
      </c>
      <c r="AL3798" s="1" t="str">
        <f t="shared" si="524"/>
        <v>107 min</v>
      </c>
      <c r="AM3798" s="1" t="str">
        <f t="shared" si="525"/>
        <v>Comedy, Sport</v>
      </c>
      <c r="AN3798" s="1" t="str">
        <f t="shared" si="526"/>
        <v>David S. Ward</v>
      </c>
      <c r="AO3798" s="1" t="str">
        <f t="shared" si="527"/>
        <v>David S. Ward</v>
      </c>
      <c r="AP3798" s="1" t="str">
        <f t="shared" si="528"/>
        <v>Tom Berenger, Charlie Sheen, Corbin Bernsen, Margaret Whitton</v>
      </c>
      <c r="AQ3798" s="1" t="str">
        <f t="shared" si="529"/>
        <v>Par.</v>
      </c>
    </row>
    <row r="3799" spans="27:43">
      <c r="AA3799">
        <v>1548</v>
      </c>
      <c r="AB3799" s="1">
        <v>32773</v>
      </c>
      <c r="AC3799" t="s">
        <v>1538</v>
      </c>
      <c r="AD3799" s="2">
        <v>30000000</v>
      </c>
      <c r="AE3799" s="2">
        <v>45892212</v>
      </c>
      <c r="AF3799" s="2">
        <v>45892212</v>
      </c>
      <c r="AG3799">
        <v>9</v>
      </c>
      <c r="AH3799">
        <v>22</v>
      </c>
      <c r="AI3799">
        <v>89</v>
      </c>
      <c r="AK3799" s="1" t="str">
        <f t="shared" si="530"/>
        <v>R</v>
      </c>
      <c r="AL3799" s="1" t="str">
        <f t="shared" si="524"/>
        <v>125 min</v>
      </c>
      <c r="AM3799" s="1" t="str">
        <f t="shared" si="525"/>
        <v>Action, Crime, Thriller</v>
      </c>
      <c r="AN3799" s="1" t="str">
        <f t="shared" si="526"/>
        <v>Ridley Scott</v>
      </c>
      <c r="AO3799" s="1" t="str">
        <f t="shared" si="527"/>
        <v>Craig Bolotin, Warren Lewis</v>
      </c>
      <c r="AP3799" s="1" t="str">
        <f t="shared" si="528"/>
        <v>Michael Douglas, Andy Garcia, Ken Takakura, Kate Capshaw</v>
      </c>
      <c r="AQ3799" s="1" t="str">
        <f t="shared" si="529"/>
        <v>Par.</v>
      </c>
    </row>
    <row r="3800" spans="27:43">
      <c r="AA3800">
        <v>2919</v>
      </c>
      <c r="AB3800" s="1">
        <v>32556</v>
      </c>
      <c r="AC3800" t="s">
        <v>2893</v>
      </c>
      <c r="AD3800" s="2">
        <v>10000000</v>
      </c>
      <c r="AE3800" s="2">
        <v>40485039</v>
      </c>
      <c r="AF3800" s="2">
        <v>40485039</v>
      </c>
      <c r="AG3800">
        <v>2</v>
      </c>
      <c r="AH3800">
        <v>17</v>
      </c>
      <c r="AI3800">
        <v>89</v>
      </c>
      <c r="AK3800" s="1" t="str">
        <f t="shared" si="530"/>
        <v>PG</v>
      </c>
      <c r="AL3800" s="1" t="str">
        <f t="shared" si="524"/>
        <v>90 min</v>
      </c>
      <c r="AM3800" s="1" t="str">
        <f t="shared" si="525"/>
        <v>Adventure, Comedy, Sci-Fi</v>
      </c>
      <c r="AN3800" s="1" t="str">
        <f t="shared" si="526"/>
        <v>Stephen Herek</v>
      </c>
      <c r="AO3800" s="1" t="str">
        <f t="shared" si="527"/>
        <v>Chris Matheson, Ed Solomon</v>
      </c>
      <c r="AP3800" s="1" t="str">
        <f t="shared" si="528"/>
        <v>Keanu Reeves, Alex Winter, George Carlin, Terry Camilleri</v>
      </c>
      <c r="AQ3800" s="1" t="str">
        <f t="shared" si="529"/>
        <v>Orion</v>
      </c>
    </row>
    <row r="3801" spans="27:43">
      <c r="AA3801">
        <v>4152</v>
      </c>
      <c r="AB3801" s="1">
        <v>32724</v>
      </c>
      <c r="AC3801" t="s">
        <v>4104</v>
      </c>
      <c r="AD3801" s="2">
        <v>1200000</v>
      </c>
      <c r="AE3801" s="2">
        <v>24741667</v>
      </c>
      <c r="AF3801" s="2">
        <v>36741667</v>
      </c>
      <c r="AG3801">
        <v>8</v>
      </c>
      <c r="AH3801">
        <v>4</v>
      </c>
      <c r="AI3801">
        <v>89</v>
      </c>
      <c r="AK3801" s="1" t="e">
        <f t="shared" si="530"/>
        <v>#N/A</v>
      </c>
      <c r="AL3801" s="1" t="e">
        <f t="shared" si="524"/>
        <v>#N/A</v>
      </c>
      <c r="AM3801" s="1" t="e">
        <f t="shared" si="525"/>
        <v>#N/A</v>
      </c>
      <c r="AN3801" s="1" t="e">
        <f t="shared" si="526"/>
        <v>#N/A</v>
      </c>
      <c r="AO3801" s="1" t="e">
        <f t="shared" si="527"/>
        <v>#N/A</v>
      </c>
      <c r="AP3801" s="1" t="e">
        <f t="shared" si="528"/>
        <v>#N/A</v>
      </c>
      <c r="AQ3801" s="1" t="e">
        <f t="shared" si="529"/>
        <v>#N/A</v>
      </c>
    </row>
    <row r="3802" spans="27:43">
      <c r="AA3802">
        <v>2935</v>
      </c>
      <c r="AB3802" s="1">
        <v>32647</v>
      </c>
      <c r="AC3802" t="s">
        <v>2909</v>
      </c>
      <c r="AD3802" s="2">
        <v>10000000</v>
      </c>
      <c r="AE3802" s="2">
        <v>30050028</v>
      </c>
      <c r="AF3802" s="2">
        <v>30050028</v>
      </c>
      <c r="AG3802">
        <v>5</v>
      </c>
      <c r="AH3802">
        <v>19</v>
      </c>
      <c r="AI3802">
        <v>89</v>
      </c>
      <c r="AK3802" s="1" t="str">
        <f t="shared" si="530"/>
        <v>R</v>
      </c>
      <c r="AL3802" s="1" t="str">
        <f t="shared" si="524"/>
        <v>114 min</v>
      </c>
      <c r="AM3802" s="1" t="str">
        <f t="shared" si="525"/>
        <v>Action, Thriller</v>
      </c>
      <c r="AN3802" s="1" t="str">
        <f t="shared" si="526"/>
        <v>Rowdy Herrington</v>
      </c>
      <c r="AO3802" s="1" t="str">
        <f t="shared" si="527"/>
        <v>David Lee Henry (story), David Lee Henry (screenplay), Hilary Henkin (screenplay)</v>
      </c>
      <c r="AP3802" s="1" t="str">
        <f t="shared" si="528"/>
        <v>Patrick Swayze, Kelly Lynch, Sam Elliott, Ben Gazzara</v>
      </c>
      <c r="AQ3802" s="1" t="str">
        <f t="shared" si="529"/>
        <v>UA</v>
      </c>
    </row>
    <row r="3803" spans="27:43">
      <c r="AA3803">
        <v>2282</v>
      </c>
      <c r="AB3803" s="1">
        <v>32856</v>
      </c>
      <c r="AC3803" t="s">
        <v>2266</v>
      </c>
      <c r="AD3803" s="2">
        <v>18000000</v>
      </c>
      <c r="AE3803" s="2">
        <v>26593580</v>
      </c>
      <c r="AF3803" s="2">
        <v>26593580</v>
      </c>
      <c r="AG3803">
        <v>12</v>
      </c>
      <c r="AH3803">
        <v>14</v>
      </c>
      <c r="AI3803">
        <v>89</v>
      </c>
      <c r="AK3803" s="1" t="str">
        <f t="shared" si="530"/>
        <v>R</v>
      </c>
      <c r="AL3803" s="1" t="str">
        <f t="shared" si="524"/>
        <v>122 min</v>
      </c>
      <c r="AM3803" s="1" t="str">
        <f t="shared" si="525"/>
        <v>Drama, History, War</v>
      </c>
      <c r="AN3803" s="1" t="str">
        <f t="shared" si="526"/>
        <v>Edward Zwick</v>
      </c>
      <c r="AO3803" s="1" t="str">
        <f t="shared" si="527"/>
        <v>Kevin Jarre (screenplay), Lincoln Kirstein (book), Peter Burchard (book), Robert Gould Shaw (letters)</v>
      </c>
      <c r="AP3803" s="1" t="str">
        <f t="shared" si="528"/>
        <v>Matthew Broderick, Denzel Washington, Cary Elwes, Morgan Freeman</v>
      </c>
      <c r="AQ3803" s="1" t="str">
        <f t="shared" si="529"/>
        <v>TriS</v>
      </c>
    </row>
    <row r="3804" spans="27:43">
      <c r="AA3804">
        <v>3360</v>
      </c>
      <c r="AB3804" s="1">
        <v>32689</v>
      </c>
      <c r="AC3804" t="s">
        <v>3327</v>
      </c>
      <c r="AD3804" s="2">
        <v>6000000</v>
      </c>
      <c r="AE3804" s="2">
        <v>26004026</v>
      </c>
      <c r="AF3804" s="2">
        <v>26004026</v>
      </c>
      <c r="AG3804">
        <v>6</v>
      </c>
      <c r="AH3804">
        <v>30</v>
      </c>
      <c r="AI3804">
        <v>89</v>
      </c>
      <c r="AK3804" s="1" t="str">
        <f t="shared" si="530"/>
        <v>R</v>
      </c>
      <c r="AL3804" s="1" t="str">
        <f t="shared" si="524"/>
        <v>120 min</v>
      </c>
      <c r="AM3804" s="1" t="str">
        <f t="shared" si="525"/>
        <v>Comedy, Crime, Drama</v>
      </c>
      <c r="AN3804" s="1" t="str">
        <f t="shared" si="526"/>
        <v>Spike Lee</v>
      </c>
      <c r="AO3804" s="1" t="str">
        <f t="shared" si="527"/>
        <v>Spike Lee</v>
      </c>
      <c r="AP3804" s="1" t="str">
        <f t="shared" si="528"/>
        <v>Danny Aiello, Ossie Davis, Ruby Dee, Richard Edson</v>
      </c>
      <c r="AQ3804" s="1" t="str">
        <f t="shared" si="529"/>
        <v>Uni.</v>
      </c>
    </row>
    <row r="3805" spans="27:43">
      <c r="AA3805">
        <v>3364</v>
      </c>
      <c r="AB3805" s="1">
        <v>32731</v>
      </c>
      <c r="AC3805" t="s">
        <v>3331</v>
      </c>
      <c r="AD3805" s="2">
        <v>6000000</v>
      </c>
      <c r="AE3805" s="2">
        <v>22168359</v>
      </c>
      <c r="AF3805" s="2">
        <v>22168359</v>
      </c>
      <c r="AG3805">
        <v>8</v>
      </c>
      <c r="AH3805">
        <v>11</v>
      </c>
      <c r="AI3805">
        <v>89</v>
      </c>
      <c r="AK3805" s="1" t="e">
        <f t="shared" si="530"/>
        <v>#N/A</v>
      </c>
      <c r="AL3805" s="1" t="e">
        <f t="shared" si="524"/>
        <v>#N/A</v>
      </c>
      <c r="AM3805" s="1" t="e">
        <f t="shared" si="525"/>
        <v>#N/A</v>
      </c>
      <c r="AN3805" s="1" t="e">
        <f t="shared" si="526"/>
        <v>#N/A</v>
      </c>
      <c r="AO3805" s="1" t="e">
        <f t="shared" si="527"/>
        <v>#N/A</v>
      </c>
      <c r="AP3805" s="1" t="e">
        <f t="shared" si="528"/>
        <v>#N/A</v>
      </c>
      <c r="AQ3805" s="1" t="e">
        <f t="shared" si="529"/>
        <v>#N/A</v>
      </c>
    </row>
    <row r="3806" spans="27:43">
      <c r="AA3806">
        <v>4084</v>
      </c>
      <c r="AB3806" s="1">
        <v>32759</v>
      </c>
      <c r="AC3806" t="s">
        <v>4037</v>
      </c>
      <c r="AD3806" s="2">
        <v>1500000</v>
      </c>
      <c r="AE3806" s="2">
        <v>14533681</v>
      </c>
      <c r="AF3806" s="2">
        <v>14533681</v>
      </c>
      <c r="AG3806">
        <v>9</v>
      </c>
      <c r="AH3806">
        <v>8</v>
      </c>
      <c r="AI3806">
        <v>89</v>
      </c>
      <c r="AK3806" s="1" t="str">
        <f t="shared" si="530"/>
        <v>R</v>
      </c>
      <c r="AL3806" s="1" t="str">
        <f t="shared" si="524"/>
        <v>97 min</v>
      </c>
      <c r="AM3806" s="1" t="str">
        <f t="shared" si="525"/>
        <v>Action, Sport, Thriller</v>
      </c>
      <c r="AN3806" s="1" t="str">
        <f t="shared" si="526"/>
        <v>Mark DiSalle, David Worth</v>
      </c>
      <c r="AO3806" s="1" t="str">
        <f t="shared" si="527"/>
        <v>Mark DiSalle (story), Glenn A. Bruce (screenplay), Jean-Claude Van Damme (story)</v>
      </c>
      <c r="AP3806" s="1" t="str">
        <f t="shared" si="528"/>
        <v>Jean-Claude Van Damme, Dennis Alexio, Dennis Chan, Michel Qissi</v>
      </c>
      <c r="AQ3806" s="1" t="str">
        <f t="shared" si="529"/>
        <v>Can.</v>
      </c>
    </row>
    <row r="3807" spans="27:43">
      <c r="AA3807">
        <v>3500</v>
      </c>
      <c r="AB3807" s="1">
        <v>32717</v>
      </c>
      <c r="AC3807" t="s">
        <v>3466</v>
      </c>
      <c r="AD3807" s="2">
        <v>5000000</v>
      </c>
      <c r="AE3807" s="2">
        <v>14343976</v>
      </c>
      <c r="AF3807" s="2">
        <v>14343976</v>
      </c>
      <c r="AG3807">
        <v>7</v>
      </c>
      <c r="AH3807">
        <v>28</v>
      </c>
      <c r="AI3807">
        <v>89</v>
      </c>
      <c r="AK3807" s="1" t="e">
        <f t="shared" si="530"/>
        <v>#N/A</v>
      </c>
      <c r="AL3807" s="1" t="e">
        <f t="shared" si="524"/>
        <v>#N/A</v>
      </c>
      <c r="AM3807" s="1" t="e">
        <f t="shared" si="525"/>
        <v>#N/A</v>
      </c>
      <c r="AN3807" s="1" t="e">
        <f t="shared" si="526"/>
        <v>#N/A</v>
      </c>
      <c r="AO3807" s="1" t="e">
        <f t="shared" si="527"/>
        <v>#N/A</v>
      </c>
      <c r="AP3807" s="1" t="e">
        <f t="shared" si="528"/>
        <v>#N/A</v>
      </c>
      <c r="AQ3807" s="1" t="e">
        <f t="shared" si="529"/>
        <v>#N/A</v>
      </c>
    </row>
    <row r="3808" spans="27:43">
      <c r="AA3808">
        <v>3377</v>
      </c>
      <c r="AB3808" s="1">
        <v>32794</v>
      </c>
      <c r="AC3808" t="s">
        <v>3344</v>
      </c>
      <c r="AD3808" s="2">
        <v>6000000</v>
      </c>
      <c r="AE3808" s="2">
        <v>11642254</v>
      </c>
      <c r="AF3808" s="2">
        <v>11642254</v>
      </c>
      <c r="AG3808">
        <v>10</v>
      </c>
      <c r="AH3808">
        <v>13</v>
      </c>
      <c r="AI3808">
        <v>89</v>
      </c>
      <c r="AK3808" s="1" t="e">
        <f t="shared" si="530"/>
        <v>#N/A</v>
      </c>
      <c r="AL3808" s="1" t="e">
        <f t="shared" si="524"/>
        <v>#N/A</v>
      </c>
      <c r="AM3808" s="1" t="e">
        <f t="shared" si="525"/>
        <v>#N/A</v>
      </c>
      <c r="AN3808" s="1" t="e">
        <f t="shared" si="526"/>
        <v>#N/A</v>
      </c>
      <c r="AO3808" s="1" t="e">
        <f t="shared" si="527"/>
        <v>#N/A</v>
      </c>
      <c r="AP3808" s="1" t="e">
        <f t="shared" si="528"/>
        <v>#N/A</v>
      </c>
      <c r="AQ3808" s="1" t="e">
        <f t="shared" si="529"/>
        <v>#N/A</v>
      </c>
    </row>
    <row r="3809" spans="27:43">
      <c r="AA3809">
        <v>2541</v>
      </c>
      <c r="AB3809" s="1">
        <v>32568</v>
      </c>
      <c r="AC3809" t="s">
        <v>2522</v>
      </c>
      <c r="AD3809" s="2">
        <v>15000000</v>
      </c>
      <c r="AE3809" s="2">
        <v>10763469</v>
      </c>
      <c r="AF3809" s="2">
        <v>10763469</v>
      </c>
      <c r="AG3809">
        <v>3</v>
      </c>
      <c r="AH3809">
        <v>1</v>
      </c>
      <c r="AI3809">
        <v>89</v>
      </c>
      <c r="AK3809" s="1" t="str">
        <f t="shared" si="530"/>
        <v>PG</v>
      </c>
      <c r="AL3809" s="1" t="str">
        <f t="shared" si="524"/>
        <v>124 min</v>
      </c>
      <c r="AM3809" s="1" t="str">
        <f t="shared" si="525"/>
        <v>Comedy, Drama, Romance</v>
      </c>
      <c r="AN3809" s="1" t="str">
        <f t="shared" si="526"/>
        <v>Woody Allen, Francis Ford Coppola, Martin Scorsese</v>
      </c>
      <c r="AO3809" s="1" t="str">
        <f t="shared" si="527"/>
        <v>Richard Price, Woody Allen, Francis Ford Coppola, Sofia Coppola</v>
      </c>
      <c r="AP3809" s="1" t="str">
        <f t="shared" si="528"/>
        <v>Woody Allen, Marvin Chatinover, Mae Questel, Mia Farrow</v>
      </c>
      <c r="AQ3809" s="1" t="str">
        <f t="shared" si="529"/>
        <v>BV</v>
      </c>
    </row>
    <row r="3810" spans="27:43">
      <c r="AA3810">
        <v>2157</v>
      </c>
      <c r="AB3810" s="1">
        <v>32857</v>
      </c>
      <c r="AC3810" t="s">
        <v>2142</v>
      </c>
      <c r="AD3810" s="2">
        <v>20000000</v>
      </c>
      <c r="AE3810" s="2">
        <v>10555348</v>
      </c>
      <c r="AF3810" s="2">
        <v>10555348</v>
      </c>
      <c r="AG3810">
        <v>12</v>
      </c>
      <c r="AH3810">
        <v>15</v>
      </c>
      <c r="AI3810">
        <v>89</v>
      </c>
      <c r="AK3810" s="1" t="str">
        <f t="shared" si="530"/>
        <v>PG-13</v>
      </c>
      <c r="AL3810" s="1" t="str">
        <f t="shared" si="524"/>
        <v>101 min</v>
      </c>
      <c r="AM3810" s="1" t="str">
        <f t="shared" si="525"/>
        <v>Comedy, Crime</v>
      </c>
      <c r="AN3810" s="1" t="str">
        <f t="shared" si="526"/>
        <v>Neil Jordan</v>
      </c>
      <c r="AO3810" s="1" t="str">
        <f t="shared" si="527"/>
        <v>David Mamet, Ranald MacDougall (earlier screenplay), Albert Husson (play), Sam Spewack (play), Bella Spewack (play)</v>
      </c>
      <c r="AP3810" s="1" t="str">
        <f t="shared" si="528"/>
        <v>Robert De Niro, Sean Penn, Demi Moore, Hoyt Axton</v>
      </c>
      <c r="AQ3810" s="1" t="str">
        <f t="shared" si="529"/>
        <v>Par.</v>
      </c>
    </row>
    <row r="3811" spans="27:43">
      <c r="AA3811">
        <v>3097</v>
      </c>
      <c r="AB3811" s="1">
        <v>32820</v>
      </c>
      <c r="AC3811" t="s">
        <v>3070</v>
      </c>
      <c r="AD3811" s="2">
        <v>9000000</v>
      </c>
      <c r="AE3811" s="2">
        <v>10161099</v>
      </c>
      <c r="AF3811" s="2">
        <v>10161099</v>
      </c>
      <c r="AG3811">
        <v>11</v>
      </c>
      <c r="AH3811">
        <v>8</v>
      </c>
      <c r="AI3811">
        <v>89</v>
      </c>
      <c r="AK3811" s="1" t="str">
        <f t="shared" si="530"/>
        <v>PG-13</v>
      </c>
      <c r="AL3811" s="1" t="str">
        <f t="shared" si="524"/>
        <v>137 min</v>
      </c>
      <c r="AM3811" s="1" t="str">
        <f t="shared" si="525"/>
        <v>Action, Biography, Drama</v>
      </c>
      <c r="AN3811" s="1" t="str">
        <f t="shared" si="526"/>
        <v>Kenneth Branagh</v>
      </c>
      <c r="AO3811" s="1" t="str">
        <f t="shared" si="527"/>
        <v>William Shakespeare (by), Kenneth Branagh (adapted for the screen by)</v>
      </c>
      <c r="AP3811" s="1" t="str">
        <f t="shared" si="528"/>
        <v>Derek Jacobi, Kenneth Branagh, Simon Shepherd, James Larkin</v>
      </c>
      <c r="AQ3811" s="1" t="str">
        <f t="shared" si="529"/>
        <v>Gold.</v>
      </c>
    </row>
    <row r="3812" spans="27:43">
      <c r="AA3812">
        <v>2305</v>
      </c>
      <c r="AB3812" s="1">
        <v>32589</v>
      </c>
      <c r="AC3812" t="s">
        <v>2289</v>
      </c>
      <c r="AD3812" s="2">
        <v>18000000</v>
      </c>
      <c r="AE3812" s="2">
        <v>7190505</v>
      </c>
      <c r="AF3812" s="2">
        <v>7190505</v>
      </c>
      <c r="AG3812">
        <v>3</v>
      </c>
      <c r="AH3812">
        <v>22</v>
      </c>
      <c r="AI3812">
        <v>89</v>
      </c>
      <c r="AK3812" s="1" t="str">
        <f t="shared" si="530"/>
        <v>PG</v>
      </c>
      <c r="AL3812" s="1" t="str">
        <f t="shared" si="524"/>
        <v>100 min</v>
      </c>
      <c r="AM3812" s="1" t="str">
        <f t="shared" si="525"/>
        <v>Adventure, Comedy</v>
      </c>
      <c r="AN3812" s="1" t="str">
        <f t="shared" si="526"/>
        <v>Jeff Kanew</v>
      </c>
      <c r="AO3812" s="1" t="str">
        <f t="shared" si="527"/>
        <v>Ava Ostern Fries (story), Pamela Norris (screenplay), Margaret Oberman (screenplay)</v>
      </c>
      <c r="AP3812" s="1" t="str">
        <f t="shared" si="528"/>
        <v>Shelley Long, Craig T. Nelson, Betty Thomas, Mary Gross</v>
      </c>
      <c r="AQ3812" s="1" t="str">
        <f t="shared" si="529"/>
        <v>Col.</v>
      </c>
    </row>
    <row r="3813" spans="27:43">
      <c r="AA3813">
        <v>4535</v>
      </c>
      <c r="AB3813" s="1">
        <v>32862</v>
      </c>
      <c r="AC3813" t="s">
        <v>4477</v>
      </c>
      <c r="AD3813" s="2">
        <v>140000</v>
      </c>
      <c r="AE3813" s="2">
        <v>6706368</v>
      </c>
      <c r="AF3813" s="2">
        <v>6706368</v>
      </c>
      <c r="AG3813">
        <v>12</v>
      </c>
      <c r="AH3813">
        <v>20</v>
      </c>
      <c r="AI3813">
        <v>89</v>
      </c>
      <c r="AK3813" s="1" t="e">
        <f t="shared" si="530"/>
        <v>#N/A</v>
      </c>
      <c r="AL3813" s="1" t="e">
        <f t="shared" si="524"/>
        <v>#N/A</v>
      </c>
      <c r="AM3813" s="1" t="e">
        <f t="shared" si="525"/>
        <v>#N/A</v>
      </c>
      <c r="AN3813" s="1" t="e">
        <f t="shared" si="526"/>
        <v>#N/A</v>
      </c>
      <c r="AO3813" s="1" t="e">
        <f t="shared" si="527"/>
        <v>#N/A</v>
      </c>
      <c r="AP3813" s="1" t="e">
        <f t="shared" si="528"/>
        <v>#N/A</v>
      </c>
      <c r="AQ3813" s="1" t="e">
        <f t="shared" si="529"/>
        <v>#N/A</v>
      </c>
    </row>
    <row r="3814" spans="27:43">
      <c r="AA3814">
        <v>3520</v>
      </c>
      <c r="AB3814" s="1">
        <v>32710</v>
      </c>
      <c r="AC3814" t="s">
        <v>3486</v>
      </c>
      <c r="AD3814" s="2">
        <v>5000000</v>
      </c>
      <c r="AE3814" s="2">
        <v>6157157</v>
      </c>
      <c r="AF3814" s="2">
        <v>6157157</v>
      </c>
      <c r="AG3814">
        <v>7</v>
      </c>
      <c r="AH3814">
        <v>21</v>
      </c>
      <c r="AI3814">
        <v>89</v>
      </c>
      <c r="AK3814" s="1" t="e">
        <f t="shared" si="530"/>
        <v>#N/A</v>
      </c>
      <c r="AL3814" s="1" t="e">
        <f t="shared" si="524"/>
        <v>#N/A</v>
      </c>
      <c r="AM3814" s="1" t="e">
        <f t="shared" si="525"/>
        <v>#N/A</v>
      </c>
      <c r="AN3814" s="1" t="e">
        <f t="shared" si="526"/>
        <v>#N/A</v>
      </c>
      <c r="AO3814" s="1" t="e">
        <f t="shared" si="527"/>
        <v>#N/A</v>
      </c>
      <c r="AP3814" s="1" t="e">
        <f t="shared" si="528"/>
        <v>#N/A</v>
      </c>
      <c r="AQ3814" s="1" t="e">
        <f t="shared" si="529"/>
        <v>#N/A</v>
      </c>
    </row>
    <row r="3815" spans="27:43">
      <c r="AA3815">
        <v>4076</v>
      </c>
      <c r="AB3815" s="1">
        <v>32873</v>
      </c>
      <c r="AC3815" t="s">
        <v>4029</v>
      </c>
      <c r="AD3815" s="2">
        <v>1600000</v>
      </c>
      <c r="AE3815" s="2">
        <v>419428</v>
      </c>
      <c r="AF3815" s="2">
        <v>419428</v>
      </c>
      <c r="AG3815">
        <v>12</v>
      </c>
      <c r="AH3815">
        <v>31</v>
      </c>
      <c r="AI3815">
        <v>89</v>
      </c>
      <c r="AK3815" s="1" t="e">
        <f t="shared" si="530"/>
        <v>#N/A</v>
      </c>
      <c r="AL3815" s="1" t="e">
        <f t="shared" si="524"/>
        <v>#N/A</v>
      </c>
      <c r="AM3815" s="1" t="e">
        <f t="shared" si="525"/>
        <v>#N/A</v>
      </c>
      <c r="AN3815" s="1" t="e">
        <f t="shared" si="526"/>
        <v>#N/A</v>
      </c>
      <c r="AO3815" s="1" t="e">
        <f t="shared" si="527"/>
        <v>#N/A</v>
      </c>
      <c r="AP3815" s="1" t="e">
        <f t="shared" si="528"/>
        <v>#N/A</v>
      </c>
      <c r="AQ3815" s="1" t="e">
        <f t="shared" si="529"/>
        <v>#N/A</v>
      </c>
    </row>
    <row r="3816" spans="27:43">
      <c r="AA3816">
        <v>1959</v>
      </c>
      <c r="AB3816" s="1">
        <v>33067</v>
      </c>
      <c r="AC3816" t="s">
        <v>1946</v>
      </c>
      <c r="AD3816" s="2">
        <v>22000000</v>
      </c>
      <c r="AE3816" s="2">
        <v>217631306</v>
      </c>
      <c r="AF3816" s="2">
        <v>517600000</v>
      </c>
      <c r="AG3816">
        <v>7</v>
      </c>
      <c r="AH3816">
        <v>13</v>
      </c>
      <c r="AI3816">
        <v>90</v>
      </c>
      <c r="AK3816" s="1" t="str">
        <f t="shared" si="530"/>
        <v>PG-13</v>
      </c>
      <c r="AL3816" s="1" t="str">
        <f t="shared" si="524"/>
        <v>127 min</v>
      </c>
      <c r="AM3816" s="1" t="str">
        <f t="shared" si="525"/>
        <v>Drama, Fantasy, Romance</v>
      </c>
      <c r="AN3816" s="1" t="str">
        <f t="shared" si="526"/>
        <v>Jerry Zucker</v>
      </c>
      <c r="AO3816" s="1" t="str">
        <f t="shared" si="527"/>
        <v>Bruce Joel Rubin</v>
      </c>
      <c r="AP3816" s="1" t="str">
        <f t="shared" si="528"/>
        <v>Patrick Swayze, Demi Moore, Whoopi Goldberg, Tony Goldwyn</v>
      </c>
      <c r="AQ3816" s="1" t="str">
        <f t="shared" si="529"/>
        <v>Par.</v>
      </c>
    </row>
    <row r="3817" spans="27:43">
      <c r="AA3817">
        <v>2453</v>
      </c>
      <c r="AB3817" s="1">
        <v>33193</v>
      </c>
      <c r="AC3817" t="s">
        <v>2435</v>
      </c>
      <c r="AD3817" s="2">
        <v>15000000</v>
      </c>
      <c r="AE3817" s="2">
        <v>285761243</v>
      </c>
      <c r="AF3817" s="2">
        <v>476684675</v>
      </c>
      <c r="AG3817">
        <v>11</v>
      </c>
      <c r="AH3817">
        <v>16</v>
      </c>
      <c r="AI3817">
        <v>90</v>
      </c>
      <c r="AK3817" s="1" t="str">
        <f t="shared" si="530"/>
        <v>PG</v>
      </c>
      <c r="AL3817" s="1" t="str">
        <f t="shared" si="524"/>
        <v>103 min</v>
      </c>
      <c r="AM3817" s="1" t="str">
        <f t="shared" si="525"/>
        <v>Comedy, Family</v>
      </c>
      <c r="AN3817" s="1" t="str">
        <f t="shared" si="526"/>
        <v>Chris Columbus</v>
      </c>
      <c r="AO3817" s="1" t="str">
        <f t="shared" si="527"/>
        <v>John Hughes</v>
      </c>
      <c r="AP3817" s="1" t="str">
        <f t="shared" si="528"/>
        <v>Macaulay Culkin, Joe Pesci, Daniel Stern, John Heard</v>
      </c>
      <c r="AQ3817" s="1" t="str">
        <f t="shared" si="529"/>
        <v>Fox</v>
      </c>
    </row>
    <row r="3818" spans="27:43">
      <c r="AA3818">
        <v>2604</v>
      </c>
      <c r="AB3818" s="1">
        <v>32955</v>
      </c>
      <c r="AC3818" t="s">
        <v>2585</v>
      </c>
      <c r="AD3818" s="2">
        <v>14000000</v>
      </c>
      <c r="AE3818" s="2">
        <v>178406268</v>
      </c>
      <c r="AF3818" s="2">
        <v>432645872</v>
      </c>
      <c r="AG3818">
        <v>3</v>
      </c>
      <c r="AH3818">
        <v>23</v>
      </c>
      <c r="AI3818">
        <v>90</v>
      </c>
      <c r="AK3818" s="1" t="str">
        <f t="shared" si="530"/>
        <v>R</v>
      </c>
      <c r="AL3818" s="1" t="str">
        <f t="shared" si="524"/>
        <v>119 min</v>
      </c>
      <c r="AM3818" s="1" t="str">
        <f t="shared" si="525"/>
        <v>Comedy, Romance</v>
      </c>
      <c r="AN3818" s="1" t="str">
        <f t="shared" si="526"/>
        <v>Garry Marshall</v>
      </c>
      <c r="AO3818" s="1" t="str">
        <f t="shared" si="527"/>
        <v>J.F. Lawton</v>
      </c>
      <c r="AP3818" s="1" t="str">
        <f t="shared" si="528"/>
        <v>Richard Gere, Julia Roberts, Ralph Bellamy, Jason Alexander</v>
      </c>
      <c r="AQ3818" s="1" t="str">
        <f t="shared" si="529"/>
        <v>BV</v>
      </c>
    </row>
    <row r="3819" spans="27:43">
      <c r="AA3819">
        <v>2221</v>
      </c>
      <c r="AB3819" s="1">
        <v>33186</v>
      </c>
      <c r="AC3819" t="s">
        <v>2205</v>
      </c>
      <c r="AD3819" s="2">
        <v>19000000</v>
      </c>
      <c r="AE3819" s="2">
        <v>184208842</v>
      </c>
      <c r="AF3819" s="2">
        <v>424200000</v>
      </c>
      <c r="AG3819">
        <v>11</v>
      </c>
      <c r="AH3819">
        <v>9</v>
      </c>
      <c r="AI3819">
        <v>90</v>
      </c>
      <c r="AK3819" s="1" t="str">
        <f t="shared" si="530"/>
        <v>PG-13</v>
      </c>
      <c r="AL3819" s="1" t="str">
        <f t="shared" si="524"/>
        <v>181 min</v>
      </c>
      <c r="AM3819" s="1" t="str">
        <f t="shared" si="525"/>
        <v>Adventure, Drama, Western</v>
      </c>
      <c r="AN3819" s="1" t="str">
        <f t="shared" si="526"/>
        <v>Kevin Costner</v>
      </c>
      <c r="AO3819" s="1" t="str">
        <f t="shared" si="527"/>
        <v>Michael Blake (screenplay), Michael Blake (novel)</v>
      </c>
      <c r="AP3819" s="1" t="str">
        <f t="shared" si="528"/>
        <v>Kevin Costner, Mary McDonnell, Graham Greene, Rodney A. Grant</v>
      </c>
      <c r="AQ3819" s="1" t="str">
        <f t="shared" si="529"/>
        <v>Orion</v>
      </c>
    </row>
    <row r="3820" spans="27:43">
      <c r="AA3820">
        <v>615</v>
      </c>
      <c r="AB3820" s="1">
        <v>33025</v>
      </c>
      <c r="AC3820" t="s">
        <v>191</v>
      </c>
      <c r="AD3820" s="2">
        <v>65000000</v>
      </c>
      <c r="AE3820" s="2">
        <v>119394839</v>
      </c>
      <c r="AF3820" s="2">
        <v>261400000</v>
      </c>
      <c r="AG3820">
        <v>6</v>
      </c>
      <c r="AH3820">
        <v>1</v>
      </c>
      <c r="AI3820">
        <v>90</v>
      </c>
      <c r="AK3820" s="1" t="str">
        <f t="shared" si="530"/>
        <v>R</v>
      </c>
      <c r="AL3820" s="1" t="str">
        <f t="shared" si="524"/>
        <v>113 min</v>
      </c>
      <c r="AM3820" s="1" t="str">
        <f t="shared" si="525"/>
        <v>Action, Adventure, Sci-Fi</v>
      </c>
      <c r="AN3820" s="1" t="str">
        <f t="shared" si="526"/>
        <v>Paul Verhoeven</v>
      </c>
      <c r="AO3820" s="1" t="str">
        <f t="shared" si="527"/>
        <v>Philip K. Dick (short story "We Can Remember It For You Wholesale"), Ronald Shusett (screen story), Dan O'Bannon (screen story), Jon Povill (screen story), Ronald Shusett (screenplay), Dan O'Bannon (screenplay), Gary Goldman (screenplay)</v>
      </c>
      <c r="AP3820" s="1" t="str">
        <f t="shared" si="528"/>
        <v>Arnold Schwarzenegger, Rachel Ticotin, Sharon Stone, Ronny Cox</v>
      </c>
      <c r="AQ3820" s="1" t="str">
        <f t="shared" si="529"/>
        <v>Sony</v>
      </c>
    </row>
    <row r="3821" spans="27:43">
      <c r="AA3821">
        <v>1135</v>
      </c>
      <c r="AB3821" s="1">
        <v>33017</v>
      </c>
      <c r="AC3821" t="s">
        <v>1127</v>
      </c>
      <c r="AD3821" s="2">
        <v>40000000</v>
      </c>
      <c r="AE3821" s="2">
        <v>87666629</v>
      </c>
      <c r="AF3821" s="2">
        <v>243700000</v>
      </c>
      <c r="AG3821">
        <v>5</v>
      </c>
      <c r="AH3821">
        <v>24</v>
      </c>
      <c r="AI3821">
        <v>90</v>
      </c>
      <c r="AK3821" s="1" t="str">
        <f t="shared" si="530"/>
        <v>PG</v>
      </c>
      <c r="AL3821" s="1" t="str">
        <f t="shared" si="524"/>
        <v>118 min</v>
      </c>
      <c r="AM3821" s="1" t="str">
        <f t="shared" si="525"/>
        <v>Adventure, Comedy, Sci-Fi</v>
      </c>
      <c r="AN3821" s="1" t="str">
        <f t="shared" si="526"/>
        <v>Robert Zemeckis</v>
      </c>
      <c r="AO3821" s="1" t="str">
        <f t="shared" si="527"/>
        <v>Robert Zemeckis (characters), Bob Gale (characters), Robert Zemeckis (story), Bob Gale (story), Bob Gale (screenplay)</v>
      </c>
      <c r="AP3821" s="1" t="str">
        <f t="shared" si="528"/>
        <v>Michael J. Fox, Christopher Lloyd, Mary Steenburgen, Thomas F. Wilson</v>
      </c>
      <c r="AQ3821" s="1" t="str">
        <f t="shared" si="529"/>
        <v>Uni.</v>
      </c>
    </row>
    <row r="3822" spans="27:43">
      <c r="AA3822">
        <v>550</v>
      </c>
      <c r="AB3822" s="1">
        <v>33057</v>
      </c>
      <c r="AC3822" t="s">
        <v>547</v>
      </c>
      <c r="AD3822" s="2">
        <v>70000000</v>
      </c>
      <c r="AE3822" s="2">
        <v>117323878</v>
      </c>
      <c r="AF3822" s="2">
        <v>239814025</v>
      </c>
      <c r="AG3822">
        <v>7</v>
      </c>
      <c r="AH3822">
        <v>3</v>
      </c>
      <c r="AI3822">
        <v>90</v>
      </c>
      <c r="AK3822" s="1" t="e">
        <f t="shared" si="530"/>
        <v>#N/A</v>
      </c>
      <c r="AL3822" s="1" t="e">
        <f t="shared" si="524"/>
        <v>#N/A</v>
      </c>
      <c r="AM3822" s="1" t="e">
        <f t="shared" si="525"/>
        <v>#N/A</v>
      </c>
      <c r="AN3822" s="1" t="e">
        <f t="shared" si="526"/>
        <v>#N/A</v>
      </c>
      <c r="AO3822" s="1" t="e">
        <f t="shared" si="527"/>
        <v>#N/A</v>
      </c>
      <c r="AP3822" s="1" t="e">
        <f t="shared" si="528"/>
        <v>#N/A</v>
      </c>
      <c r="AQ3822" s="1" t="e">
        <f t="shared" si="529"/>
        <v>#N/A</v>
      </c>
    </row>
    <row r="3823" spans="27:43">
      <c r="AA3823">
        <v>1729</v>
      </c>
      <c r="AB3823" s="1">
        <v>33228</v>
      </c>
      <c r="AC3823" t="s">
        <v>1718</v>
      </c>
      <c r="AD3823" s="2">
        <v>26000000</v>
      </c>
      <c r="AE3823" s="2">
        <v>91457688</v>
      </c>
      <c r="AF3823" s="2">
        <v>202000000</v>
      </c>
      <c r="AG3823">
        <v>12</v>
      </c>
      <c r="AH3823">
        <v>21</v>
      </c>
      <c r="AI3823">
        <v>90</v>
      </c>
      <c r="AK3823" s="1" t="str">
        <f t="shared" si="530"/>
        <v>PG-13</v>
      </c>
      <c r="AL3823" s="1" t="str">
        <f t="shared" si="524"/>
        <v>111 min</v>
      </c>
      <c r="AM3823" s="1" t="str">
        <f t="shared" si="525"/>
        <v>Action, Comedy, Crime</v>
      </c>
      <c r="AN3823" s="1" t="str">
        <f t="shared" si="526"/>
        <v>Ivan Reitman</v>
      </c>
      <c r="AO3823" s="1" t="str">
        <f t="shared" si="527"/>
        <v>Murray Salem (story), Murray Salem (screenplay), Herschel Weingrod (screenplay), Timothy Harris (screenplay)</v>
      </c>
      <c r="AP3823" s="1" t="str">
        <f t="shared" si="528"/>
        <v>Arnold Schwarzenegger, Penelope Ann Miller, Pamela Reed, Linda Hunt</v>
      </c>
      <c r="AQ3823" s="1" t="str">
        <f t="shared" si="529"/>
        <v>Uni.</v>
      </c>
    </row>
    <row r="3824" spans="27:43">
      <c r="AA3824">
        <v>2659</v>
      </c>
      <c r="AB3824" s="1">
        <v>32962</v>
      </c>
      <c r="AC3824" t="s">
        <v>184</v>
      </c>
      <c r="AD3824" s="2">
        <v>13500000</v>
      </c>
      <c r="AE3824" s="2">
        <v>135265915</v>
      </c>
      <c r="AF3824" s="2">
        <v>202000000</v>
      </c>
      <c r="AG3824">
        <v>3</v>
      </c>
      <c r="AH3824">
        <v>30</v>
      </c>
      <c r="AI3824">
        <v>90</v>
      </c>
      <c r="AK3824" s="1" t="str">
        <f t="shared" si="530"/>
        <v>PG</v>
      </c>
      <c r="AL3824" s="1" t="str">
        <f t="shared" si="524"/>
        <v>93 min</v>
      </c>
      <c r="AM3824" s="1" t="str">
        <f t="shared" si="525"/>
        <v>Action, Adventure, Comedy</v>
      </c>
      <c r="AN3824" s="1" t="str">
        <f t="shared" si="526"/>
        <v>Steve Barron</v>
      </c>
      <c r="AO3824" s="1" t="str">
        <f t="shared" si="527"/>
        <v>Kevin Eastman (characters), Peter Laird (characters), Bobby Herbeck (story), Todd W. Langen (screenplay), Bobby Herbeck (screenplay)</v>
      </c>
      <c r="AP3824" s="1" t="str">
        <f t="shared" si="528"/>
        <v>Judith Hoag, Elias Koteas, Josh Pais, David Forman</v>
      </c>
      <c r="AQ3824" s="1" t="str">
        <f t="shared" si="529"/>
        <v>NL</v>
      </c>
    </row>
    <row r="3825" spans="27:43">
      <c r="AA3825">
        <v>1498</v>
      </c>
      <c r="AB3825" s="1">
        <v>32934</v>
      </c>
      <c r="AC3825" t="s">
        <v>1488</v>
      </c>
      <c r="AD3825" s="2">
        <v>30000000</v>
      </c>
      <c r="AE3825" s="2">
        <v>120709866</v>
      </c>
      <c r="AF3825" s="2">
        <v>200500000</v>
      </c>
      <c r="AG3825">
        <v>3</v>
      </c>
      <c r="AH3825">
        <v>2</v>
      </c>
      <c r="AI3825">
        <v>90</v>
      </c>
      <c r="AK3825" s="1" t="str">
        <f t="shared" si="530"/>
        <v>PG</v>
      </c>
      <c r="AL3825" s="1" t="str">
        <f t="shared" si="524"/>
        <v>134 min</v>
      </c>
      <c r="AM3825" s="1" t="str">
        <f t="shared" si="525"/>
        <v>Action, Adventure, Thriller</v>
      </c>
      <c r="AN3825" s="1" t="str">
        <f t="shared" si="526"/>
        <v>John McTiernan</v>
      </c>
      <c r="AO3825" s="1" t="str">
        <f t="shared" si="527"/>
        <v>Tom Clancy (novel), Larry Ferguson (screenplay), Donald Stewart (screenplay)</v>
      </c>
      <c r="AP3825" s="1" t="str">
        <f t="shared" si="528"/>
        <v>Sean Connery, Alec Baldwin, Scott Glenn, Sam Neill</v>
      </c>
      <c r="AQ3825" s="1" t="str">
        <f t="shared" si="529"/>
        <v>Par.</v>
      </c>
    </row>
    <row r="3826" spans="27:43">
      <c r="AA3826">
        <v>993</v>
      </c>
      <c r="AB3826" s="1">
        <v>33039</v>
      </c>
      <c r="AC3826" t="s">
        <v>986</v>
      </c>
      <c r="AD3826" s="2">
        <v>47000000</v>
      </c>
      <c r="AE3826" s="2">
        <v>103738726</v>
      </c>
      <c r="AF3826" s="2">
        <v>162738726</v>
      </c>
      <c r="AG3826">
        <v>6</v>
      </c>
      <c r="AH3826">
        <v>15</v>
      </c>
      <c r="AI3826">
        <v>90</v>
      </c>
      <c r="AK3826" s="1" t="str">
        <f t="shared" si="530"/>
        <v>PG</v>
      </c>
      <c r="AL3826" s="1" t="str">
        <f t="shared" si="524"/>
        <v>105 min</v>
      </c>
      <c r="AM3826" s="1" t="str">
        <f t="shared" si="525"/>
        <v>Action, Comedy, Crime</v>
      </c>
      <c r="AN3826" s="1" t="str">
        <f t="shared" si="526"/>
        <v>Warren Beatty</v>
      </c>
      <c r="AO3826" s="1" t="str">
        <f t="shared" si="527"/>
        <v>Chester Gould (characters), Jim Cash, Jack Epps Jr.</v>
      </c>
      <c r="AP3826" s="1" t="str">
        <f t="shared" si="528"/>
        <v>Warren Beatty, Charlie Korsmo, Michael Donovan O'Donnell, Jim Wilkey</v>
      </c>
      <c r="AQ3826" s="1" t="str">
        <f t="shared" si="529"/>
        <v>BV</v>
      </c>
    </row>
    <row r="3827" spans="27:43">
      <c r="AA3827">
        <v>688</v>
      </c>
      <c r="AB3827" s="1">
        <v>33051</v>
      </c>
      <c r="AC3827" t="s">
        <v>682</v>
      </c>
      <c r="AD3827" s="2">
        <v>60000000</v>
      </c>
      <c r="AE3827" s="2">
        <v>82670733</v>
      </c>
      <c r="AF3827" s="2">
        <v>157670733</v>
      </c>
      <c r="AG3827">
        <v>6</v>
      </c>
      <c r="AH3827">
        <v>27</v>
      </c>
      <c r="AI3827">
        <v>90</v>
      </c>
      <c r="AK3827" s="1" t="str">
        <f t="shared" si="530"/>
        <v>PG-13</v>
      </c>
      <c r="AL3827" s="1" t="str">
        <f t="shared" si="524"/>
        <v>107 min</v>
      </c>
      <c r="AM3827" s="1" t="str">
        <f t="shared" si="525"/>
        <v>Action, Drama, Sport</v>
      </c>
      <c r="AN3827" s="1" t="str">
        <f t="shared" si="526"/>
        <v>Tony Scott</v>
      </c>
      <c r="AO3827" s="1" t="str">
        <f t="shared" si="527"/>
        <v>Robert Towne (story), Tom Cruise (story), Robert Towne (screenplay)</v>
      </c>
      <c r="AP3827" s="1" t="str">
        <f t="shared" si="528"/>
        <v>Tom Cruise, Nicole Kidman, Robert Duvall, Randy Quaid</v>
      </c>
      <c r="AQ3827" s="1" t="str">
        <f t="shared" si="529"/>
        <v>Par.</v>
      </c>
    </row>
    <row r="3828" spans="27:43">
      <c r="AA3828">
        <v>842</v>
      </c>
      <c r="AB3828" s="1">
        <v>33232</v>
      </c>
      <c r="AC3828" t="s">
        <v>835</v>
      </c>
      <c r="AD3828" s="2">
        <v>54000000</v>
      </c>
      <c r="AE3828" s="2">
        <v>66520529</v>
      </c>
      <c r="AF3828" s="2">
        <v>66520529</v>
      </c>
      <c r="AG3828">
        <v>12</v>
      </c>
      <c r="AH3828">
        <v>25</v>
      </c>
      <c r="AI3828">
        <v>90</v>
      </c>
      <c r="AK3828" s="1" t="e">
        <f t="shared" si="530"/>
        <v>#N/A</v>
      </c>
      <c r="AL3828" s="1" t="e">
        <f t="shared" si="524"/>
        <v>#N/A</v>
      </c>
      <c r="AM3828" s="1" t="e">
        <f t="shared" si="525"/>
        <v>#N/A</v>
      </c>
      <c r="AN3828" s="1" t="e">
        <f t="shared" si="526"/>
        <v>#N/A</v>
      </c>
      <c r="AO3828" s="1" t="e">
        <f t="shared" si="527"/>
        <v>#N/A</v>
      </c>
      <c r="AP3828" s="1" t="e">
        <f t="shared" si="528"/>
        <v>#N/A</v>
      </c>
      <c r="AQ3828" s="1" t="e">
        <f t="shared" si="529"/>
        <v>#N/A</v>
      </c>
    </row>
    <row r="3829" spans="27:43">
      <c r="AA3829">
        <v>1733</v>
      </c>
      <c r="AB3829" s="1">
        <v>33095</v>
      </c>
      <c r="AC3829" t="s">
        <v>1722</v>
      </c>
      <c r="AD3829" s="2">
        <v>26000000</v>
      </c>
      <c r="AE3829" s="2">
        <v>61308153</v>
      </c>
      <c r="AF3829" s="2">
        <v>61308153</v>
      </c>
      <c r="AG3829">
        <v>8</v>
      </c>
      <c r="AH3829">
        <v>10</v>
      </c>
      <c r="AI3829">
        <v>90</v>
      </c>
      <c r="AK3829" s="1" t="str">
        <f t="shared" si="530"/>
        <v>R</v>
      </c>
      <c r="AL3829" s="1" t="str">
        <f t="shared" si="524"/>
        <v>115 min</v>
      </c>
      <c r="AM3829" s="1" t="str">
        <f t="shared" si="525"/>
        <v>Drama, Horror, Sci-Fi</v>
      </c>
      <c r="AN3829" s="1" t="str">
        <f t="shared" si="526"/>
        <v>Joel Schumacher</v>
      </c>
      <c r="AO3829" s="1" t="str">
        <f t="shared" si="527"/>
        <v>Peter Filardi</v>
      </c>
      <c r="AP3829" s="1" t="str">
        <f t="shared" si="528"/>
        <v>Kiefer Sutherland, Julia Roberts, Kevin Bacon, William Baldwin</v>
      </c>
      <c r="AQ3829" s="1" t="str">
        <f t="shared" si="529"/>
        <v>Col.</v>
      </c>
    </row>
    <row r="3830" spans="27:43">
      <c r="AA3830">
        <v>1374</v>
      </c>
      <c r="AB3830" s="1">
        <v>33198</v>
      </c>
      <c r="AC3830" t="s">
        <v>1365</v>
      </c>
      <c r="AD3830" s="2">
        <v>35000000</v>
      </c>
      <c r="AE3830" s="2">
        <v>28317513</v>
      </c>
      <c r="AF3830" s="2">
        <v>54768418</v>
      </c>
      <c r="AG3830">
        <v>11</v>
      </c>
      <c r="AH3830">
        <v>21</v>
      </c>
      <c r="AI3830">
        <v>90</v>
      </c>
      <c r="AK3830" s="1" t="str">
        <f t="shared" si="530"/>
        <v>err</v>
      </c>
      <c r="AL3830" s="1">
        <f t="shared" si="524"/>
        <v>0</v>
      </c>
      <c r="AM3830" s="1">
        <f t="shared" si="525"/>
        <v>0</v>
      </c>
      <c r="AN3830" s="1">
        <f t="shared" si="526"/>
        <v>0</v>
      </c>
      <c r="AO3830" s="1">
        <f t="shared" si="527"/>
        <v>0</v>
      </c>
      <c r="AP3830" s="1">
        <f t="shared" si="528"/>
        <v>0</v>
      </c>
      <c r="AQ3830" s="1" t="str">
        <f t="shared" si="529"/>
        <v>Fox</v>
      </c>
    </row>
    <row r="3831" spans="27:43">
      <c r="AA3831">
        <v>2055</v>
      </c>
      <c r="AB3831" s="1">
        <v>33214</v>
      </c>
      <c r="AC3831" t="s">
        <v>2041</v>
      </c>
      <c r="AD3831" s="2">
        <v>20000000</v>
      </c>
      <c r="AE3831" s="2">
        <v>53976987</v>
      </c>
      <c r="AF3831" s="2">
        <v>53976987</v>
      </c>
      <c r="AG3831">
        <v>12</v>
      </c>
      <c r="AH3831">
        <v>7</v>
      </c>
      <c r="AI3831">
        <v>90</v>
      </c>
      <c r="AK3831" s="1" t="str">
        <f t="shared" si="530"/>
        <v>PG-13</v>
      </c>
      <c r="AL3831" s="1" t="str">
        <f t="shared" si="524"/>
        <v>105 min</v>
      </c>
      <c r="AM3831" s="1" t="str">
        <f t="shared" si="525"/>
        <v>Drama, Fantasy, Romance</v>
      </c>
      <c r="AN3831" s="1" t="str">
        <f t="shared" si="526"/>
        <v>Tim Burton</v>
      </c>
      <c r="AO3831" s="1" t="str">
        <f t="shared" si="527"/>
        <v>Tim Burton (story), Caroline Thompson (story), Caroline Thompson (screenplay)</v>
      </c>
      <c r="AP3831" s="1" t="str">
        <f t="shared" si="528"/>
        <v>Johnny Depp, Winona Ryder, Dianne Wiest, Anthony Michael Hall</v>
      </c>
      <c r="AQ3831" s="1" t="str">
        <f t="shared" si="529"/>
        <v>Fox</v>
      </c>
    </row>
    <row r="3832" spans="27:43">
      <c r="AA3832">
        <v>1486</v>
      </c>
      <c r="AB3832" s="1">
        <v>33072</v>
      </c>
      <c r="AC3832" t="s">
        <v>1476</v>
      </c>
      <c r="AD3832" s="2">
        <v>31000000</v>
      </c>
      <c r="AE3832" s="2">
        <v>53208180</v>
      </c>
      <c r="AF3832" s="2">
        <v>53208180</v>
      </c>
      <c r="AG3832">
        <v>7</v>
      </c>
      <c r="AH3832">
        <v>18</v>
      </c>
      <c r="AI3832">
        <v>90</v>
      </c>
      <c r="AK3832" s="1" t="str">
        <f t="shared" si="530"/>
        <v>PG-13</v>
      </c>
      <c r="AL3832" s="1" t="str">
        <f t="shared" si="524"/>
        <v>103 min</v>
      </c>
      <c r="AM3832" s="1" t="str">
        <f t="shared" si="525"/>
        <v>Comedy, Sci-Fi, Thriller</v>
      </c>
      <c r="AN3832" s="1" t="str">
        <f t="shared" si="526"/>
        <v>Frank Marshall</v>
      </c>
      <c r="AO3832" s="1" t="str">
        <f t="shared" si="527"/>
        <v>Don Jakoby (story), Al Williams (story), Don Jakoby (screenplay), Wesley Strick (screenplay)</v>
      </c>
      <c r="AP3832" s="1" t="str">
        <f t="shared" si="528"/>
        <v>Jeff Daniels, Harley Jane Kozak, John Goodman, Julian Sands</v>
      </c>
      <c r="AQ3832" s="1" t="str">
        <f t="shared" si="529"/>
        <v>BV</v>
      </c>
    </row>
    <row r="3833" spans="27:43">
      <c r="AA3833">
        <v>1796</v>
      </c>
      <c r="AB3833" s="1">
        <v>33135</v>
      </c>
      <c r="AC3833" t="s">
        <v>1785</v>
      </c>
      <c r="AD3833" s="2">
        <v>25000000</v>
      </c>
      <c r="AE3833" s="2">
        <v>46743809</v>
      </c>
      <c r="AF3833" s="2">
        <v>46743809</v>
      </c>
      <c r="AG3833">
        <v>9</v>
      </c>
      <c r="AH3833">
        <v>19</v>
      </c>
      <c r="AI3833">
        <v>90</v>
      </c>
      <c r="AK3833" s="1" t="str">
        <f t="shared" si="530"/>
        <v>R</v>
      </c>
      <c r="AL3833" s="1" t="str">
        <f t="shared" si="524"/>
        <v>146 min</v>
      </c>
      <c r="AM3833" s="1" t="str">
        <f t="shared" si="525"/>
        <v>Biography, Crime, Drama</v>
      </c>
      <c r="AN3833" s="1" t="str">
        <f t="shared" si="526"/>
        <v>Martin Scorsese</v>
      </c>
      <c r="AO3833" s="1" t="str">
        <f t="shared" si="527"/>
        <v>Nicholas Pileggi (book), Nicholas Pileggi (screenplay), Martin Scorsese (screenplay)</v>
      </c>
      <c r="AP3833" s="1" t="str">
        <f t="shared" si="528"/>
        <v>Robert De Niro, Ray Liotta, Joe Pesci, Lorraine Bracco</v>
      </c>
      <c r="AQ3833" s="1" t="str">
        <f t="shared" si="529"/>
        <v>WB</v>
      </c>
    </row>
    <row r="3834" spans="27:43">
      <c r="AA3834">
        <v>925</v>
      </c>
      <c r="AB3834" s="1">
        <v>33039</v>
      </c>
      <c r="AC3834" t="s">
        <v>918</v>
      </c>
      <c r="AD3834" s="2">
        <v>50000000</v>
      </c>
      <c r="AE3834" s="2">
        <v>41476097</v>
      </c>
      <c r="AF3834" s="2">
        <v>41476097</v>
      </c>
      <c r="AG3834">
        <v>6</v>
      </c>
      <c r="AH3834">
        <v>15</v>
      </c>
      <c r="AI3834">
        <v>90</v>
      </c>
      <c r="AK3834" s="1" t="str">
        <f t="shared" si="530"/>
        <v>PG-13</v>
      </c>
      <c r="AL3834" s="1" t="str">
        <f t="shared" si="524"/>
        <v>106 min</v>
      </c>
      <c r="AM3834" s="1" t="str">
        <f t="shared" si="525"/>
        <v>Comedy, Horror</v>
      </c>
      <c r="AN3834" s="1" t="str">
        <f t="shared" si="526"/>
        <v>Joe Dante</v>
      </c>
      <c r="AO3834" s="1" t="str">
        <f t="shared" si="527"/>
        <v>Chris Columbus (characters), Charles S. Haas</v>
      </c>
      <c r="AP3834" s="1" t="str">
        <f t="shared" si="528"/>
        <v>Zach Galligan, Phoebe Cates, John Glover, Robert Prosky</v>
      </c>
      <c r="AQ3834" s="1" t="str">
        <f t="shared" si="529"/>
        <v>WB</v>
      </c>
    </row>
    <row r="3835" spans="27:43">
      <c r="AA3835">
        <v>2690</v>
      </c>
      <c r="AB3835" s="1">
        <v>33186</v>
      </c>
      <c r="AC3835" t="s">
        <v>2668</v>
      </c>
      <c r="AD3835" s="2">
        <v>13000000</v>
      </c>
      <c r="AE3835" s="2">
        <v>26904572</v>
      </c>
      <c r="AF3835" s="2">
        <v>34166572</v>
      </c>
      <c r="AG3835">
        <v>11</v>
      </c>
      <c r="AH3835">
        <v>9</v>
      </c>
      <c r="AI3835">
        <v>90</v>
      </c>
      <c r="AK3835" s="1" t="str">
        <f t="shared" si="530"/>
        <v>R</v>
      </c>
      <c r="AL3835" s="1" t="str">
        <f t="shared" si="524"/>
        <v>84 min</v>
      </c>
      <c r="AM3835" s="1" t="str">
        <f t="shared" si="525"/>
        <v>Horror, Mystery, Thriller</v>
      </c>
      <c r="AN3835" s="1" t="str">
        <f t="shared" si="526"/>
        <v>John Lafia</v>
      </c>
      <c r="AO3835" s="1" t="str">
        <f t="shared" si="527"/>
        <v>Don Mancini (characters), Don Mancini</v>
      </c>
      <c r="AP3835" s="1" t="str">
        <f t="shared" si="528"/>
        <v>Alex Vincent, Jenny Agutter, Gerrit Graham, Christine Elise</v>
      </c>
      <c r="AQ3835" s="1" t="str">
        <f t="shared" si="529"/>
        <v>Uni.</v>
      </c>
    </row>
    <row r="3836" spans="27:43">
      <c r="AA3836">
        <v>2109</v>
      </c>
      <c r="AB3836" s="1">
        <v>33165</v>
      </c>
      <c r="AC3836" t="s">
        <v>2095</v>
      </c>
      <c r="AD3836" s="2">
        <v>20000000</v>
      </c>
      <c r="AE3836" s="2">
        <v>21413105</v>
      </c>
      <c r="AF3836" s="2">
        <v>21413105</v>
      </c>
      <c r="AG3836">
        <v>10</v>
      </c>
      <c r="AH3836">
        <v>19</v>
      </c>
      <c r="AI3836">
        <v>90</v>
      </c>
      <c r="AK3836" s="1" t="str">
        <f t="shared" si="530"/>
        <v>PG-13</v>
      </c>
      <c r="AL3836" s="1" t="str">
        <f t="shared" si="524"/>
        <v>119 min</v>
      </c>
      <c r="AM3836" s="1" t="str">
        <f t="shared" si="525"/>
        <v>Adventure, Drama, Romance</v>
      </c>
      <c r="AN3836" s="1" t="str">
        <f t="shared" si="526"/>
        <v>Simon Wincer</v>
      </c>
      <c r="AO3836" s="1" t="str">
        <f t="shared" si="527"/>
        <v>John Hill</v>
      </c>
      <c r="AP3836" s="1" t="str">
        <f t="shared" si="528"/>
        <v>Tom Selleck, Laura San Giacomo, Alan Rickman, Chris Haywood</v>
      </c>
      <c r="AQ3836" s="1" t="str">
        <f t="shared" si="529"/>
        <v>MGM</v>
      </c>
    </row>
    <row r="3837" spans="27:43">
      <c r="AA3837">
        <v>2956</v>
      </c>
      <c r="AB3837" s="1">
        <v>32892</v>
      </c>
      <c r="AC3837" t="s">
        <v>2930</v>
      </c>
      <c r="AD3837" s="2">
        <v>10000000</v>
      </c>
      <c r="AE3837" s="2">
        <v>16667084</v>
      </c>
      <c r="AF3837" s="2">
        <v>16667084</v>
      </c>
      <c r="AG3837">
        <v>1</v>
      </c>
      <c r="AH3837">
        <v>19</v>
      </c>
      <c r="AI3837">
        <v>90</v>
      </c>
      <c r="AK3837" s="1" t="str">
        <f t="shared" si="530"/>
        <v>PG-13</v>
      </c>
      <c r="AL3837" s="1" t="str">
        <f t="shared" si="524"/>
        <v>96 min</v>
      </c>
      <c r="AM3837" s="1" t="str">
        <f t="shared" si="525"/>
        <v>Comedy, Horror, Sci-Fi</v>
      </c>
      <c r="AN3837" s="1" t="str">
        <f t="shared" si="526"/>
        <v>Ron Underwood</v>
      </c>
      <c r="AO3837" s="1" t="str">
        <f t="shared" si="527"/>
        <v>S.S. Wilson (story), Brent Maddock (story), Ron Underwood (story), S.S. Wilson (screenplay), Brent Maddock (screenplay)</v>
      </c>
      <c r="AP3837" s="1" t="str">
        <f t="shared" si="528"/>
        <v>Kevin Bacon, Fred Ward, Finn Carter, Michael Gross</v>
      </c>
      <c r="AQ3837" s="1" t="str">
        <f t="shared" si="529"/>
        <v>Uni.</v>
      </c>
    </row>
    <row r="3838" spans="27:43">
      <c r="AA3838">
        <v>2958</v>
      </c>
      <c r="AB3838" s="1">
        <v>33088</v>
      </c>
      <c r="AC3838" t="s">
        <v>2932</v>
      </c>
      <c r="AD3838" s="2">
        <v>10000000</v>
      </c>
      <c r="AE3838" s="2">
        <v>16153000</v>
      </c>
      <c r="AF3838" s="2">
        <v>16153000</v>
      </c>
      <c r="AG3838">
        <v>8</v>
      </c>
      <c r="AH3838">
        <v>3</v>
      </c>
      <c r="AI3838">
        <v>90</v>
      </c>
      <c r="AK3838" s="1" t="str">
        <f t="shared" si="530"/>
        <v>R</v>
      </c>
      <c r="AL3838" s="1" t="str">
        <f t="shared" si="524"/>
        <v>130 min</v>
      </c>
      <c r="AM3838" s="1" t="str">
        <f t="shared" si="525"/>
        <v>Drama, Music, Romance</v>
      </c>
      <c r="AN3838" s="1" t="str">
        <f t="shared" si="526"/>
        <v>Spike Lee</v>
      </c>
      <c r="AO3838" s="1" t="str">
        <f t="shared" si="527"/>
        <v>Spike Lee</v>
      </c>
      <c r="AP3838" s="1" t="str">
        <f t="shared" si="528"/>
        <v>Denzel Washington, Spike Lee, Wesley Snipes, Giancarlo Esposito</v>
      </c>
      <c r="AQ3838" s="1" t="str">
        <f t="shared" si="529"/>
        <v>Uni.</v>
      </c>
    </row>
    <row r="3839" spans="27:43">
      <c r="AA3839">
        <v>3795</v>
      </c>
      <c r="AB3839" s="1">
        <v>32990</v>
      </c>
      <c r="AC3839" t="s">
        <v>3755</v>
      </c>
      <c r="AD3839" s="2">
        <v>3000000</v>
      </c>
      <c r="AE3839" s="2">
        <v>15000000</v>
      </c>
      <c r="AF3839" s="2">
        <v>15000000</v>
      </c>
      <c r="AG3839">
        <v>4</v>
      </c>
      <c r="AH3839">
        <v>27</v>
      </c>
      <c r="AI3839">
        <v>90</v>
      </c>
      <c r="AK3839" s="1" t="str">
        <f t="shared" si="530"/>
        <v>PG</v>
      </c>
      <c r="AL3839" s="1" t="str">
        <f t="shared" si="524"/>
        <v>100 min</v>
      </c>
      <c r="AM3839" s="1" t="str">
        <f t="shared" si="525"/>
        <v>Adventure, Comedy, Sci-Fi</v>
      </c>
      <c r="AN3839" s="1" t="str">
        <f t="shared" si="526"/>
        <v>Patrick Read Johnson</v>
      </c>
      <c r="AO3839" s="1" t="str">
        <f t="shared" si="527"/>
        <v>Patrick Read Johnson (screenplay), Scott Lawrence Alexander (screenplay)</v>
      </c>
      <c r="AP3839" s="1" t="str">
        <f t="shared" si="528"/>
        <v>Douglas Barr, Royal Dano, Ariana Richards, J.J. Anderson</v>
      </c>
      <c r="AQ3839" s="1" t="str">
        <f t="shared" si="529"/>
        <v>BV</v>
      </c>
    </row>
    <row r="3840" spans="27:43">
      <c r="AA3840">
        <v>3619</v>
      </c>
      <c r="AB3840" s="1">
        <v>33165</v>
      </c>
      <c r="AC3840" t="s">
        <v>3585</v>
      </c>
      <c r="AD3840" s="2">
        <v>4200000</v>
      </c>
      <c r="AE3840" s="2">
        <v>5835247</v>
      </c>
      <c r="AF3840" s="2">
        <v>5835247</v>
      </c>
      <c r="AG3840">
        <v>10</v>
      </c>
      <c r="AH3840">
        <v>19</v>
      </c>
      <c r="AI3840">
        <v>90</v>
      </c>
      <c r="AK3840" s="1" t="e">
        <f t="shared" si="530"/>
        <v>#N/A</v>
      </c>
      <c r="AL3840" s="1" t="e">
        <f t="shared" si="524"/>
        <v>#N/A</v>
      </c>
      <c r="AM3840" s="1" t="e">
        <f t="shared" si="525"/>
        <v>#N/A</v>
      </c>
      <c r="AN3840" s="1" t="e">
        <f t="shared" si="526"/>
        <v>#N/A</v>
      </c>
      <c r="AO3840" s="1" t="e">
        <f t="shared" si="527"/>
        <v>#N/A</v>
      </c>
      <c r="AP3840" s="1" t="e">
        <f t="shared" si="528"/>
        <v>#N/A</v>
      </c>
      <c r="AQ3840" s="1" t="e">
        <f t="shared" si="529"/>
        <v>#N/A</v>
      </c>
    </row>
    <row r="3841" spans="27:43">
      <c r="AA3841">
        <v>3287</v>
      </c>
      <c r="AB3841" s="1">
        <v>33144</v>
      </c>
      <c r="AC3841" t="s">
        <v>3255</v>
      </c>
      <c r="AD3841" s="2">
        <v>7000000</v>
      </c>
      <c r="AE3841" s="2">
        <v>4372561</v>
      </c>
      <c r="AF3841" s="2">
        <v>4372561</v>
      </c>
      <c r="AG3841">
        <v>9</v>
      </c>
      <c r="AH3841">
        <v>28</v>
      </c>
      <c r="AI3841">
        <v>90</v>
      </c>
      <c r="AK3841" s="1" t="e">
        <f t="shared" si="530"/>
        <v>#N/A</v>
      </c>
      <c r="AL3841" s="1" t="e">
        <f t="shared" si="524"/>
        <v>#N/A</v>
      </c>
      <c r="AM3841" s="1" t="e">
        <f t="shared" si="525"/>
        <v>#N/A</v>
      </c>
      <c r="AN3841" s="1" t="e">
        <f t="shared" si="526"/>
        <v>#N/A</v>
      </c>
      <c r="AO3841" s="1" t="e">
        <f t="shared" si="527"/>
        <v>#N/A</v>
      </c>
      <c r="AP3841" s="1" t="e">
        <f t="shared" si="528"/>
        <v>#N/A</v>
      </c>
      <c r="AQ3841" s="1" t="e">
        <f t="shared" si="529"/>
        <v>#N/A</v>
      </c>
    </row>
    <row r="3842" spans="27:43">
      <c r="AA3842">
        <v>4405</v>
      </c>
      <c r="AB3842" s="1">
        <v>33088</v>
      </c>
      <c r="AC3842" t="s">
        <v>4352</v>
      </c>
      <c r="AD3842" s="2">
        <v>430000</v>
      </c>
      <c r="AE3842" s="2">
        <v>2938000</v>
      </c>
      <c r="AF3842" s="2">
        <v>2938000</v>
      </c>
      <c r="AG3842">
        <v>8</v>
      </c>
      <c r="AH3842">
        <v>3</v>
      </c>
      <c r="AI3842">
        <v>90</v>
      </c>
      <c r="AK3842" s="1" t="e">
        <f t="shared" si="530"/>
        <v>#N/A</v>
      </c>
      <c r="AL3842" s="1" t="e">
        <f t="shared" si="524"/>
        <v>#N/A</v>
      </c>
      <c r="AM3842" s="1" t="e">
        <f t="shared" si="525"/>
        <v>#N/A</v>
      </c>
      <c r="AN3842" s="1" t="e">
        <f t="shared" si="526"/>
        <v>#N/A</v>
      </c>
      <c r="AO3842" s="1" t="e">
        <f t="shared" si="527"/>
        <v>#N/A</v>
      </c>
      <c r="AP3842" s="1" t="e">
        <f t="shared" si="528"/>
        <v>#N/A</v>
      </c>
      <c r="AQ3842" s="1" t="e">
        <f t="shared" si="529"/>
        <v>#N/A</v>
      </c>
    </row>
    <row r="3843" spans="27:43">
      <c r="AA3843">
        <v>3216</v>
      </c>
      <c r="AB3843" s="1">
        <v>32927</v>
      </c>
      <c r="AC3843" t="s">
        <v>3187</v>
      </c>
      <c r="AD3843" s="2">
        <v>7700000</v>
      </c>
      <c r="AE3843" s="2">
        <v>882290</v>
      </c>
      <c r="AF3843" s="2">
        <v>882290</v>
      </c>
      <c r="AG3843">
        <v>2</v>
      </c>
      <c r="AH3843">
        <v>23</v>
      </c>
      <c r="AI3843">
        <v>90</v>
      </c>
      <c r="AK3843" s="1" t="e">
        <f t="shared" si="530"/>
        <v>#N/A</v>
      </c>
      <c r="AL3843" s="1" t="e">
        <f t="shared" ref="AL3843:AL3906" si="531">VLOOKUP($AC3843,$B$2:$R$10000,12,FALSE)</f>
        <v>#N/A</v>
      </c>
      <c r="AM3843" s="1" t="e">
        <f t="shared" ref="AM3843:AM3906" si="532">VLOOKUP($AC3843,$B$2:$R$10000,13,FALSE)</f>
        <v>#N/A</v>
      </c>
      <c r="AN3843" s="1" t="e">
        <f t="shared" ref="AN3843:AN3906" si="533">VLOOKUP($AC3843,$B$2:$R$10000,14,FALSE)</f>
        <v>#N/A</v>
      </c>
      <c r="AO3843" s="1" t="e">
        <f t="shared" ref="AO3843:AO3906" si="534">VLOOKUP($AC3843,$B$2:$R$10000,15,FALSE)</f>
        <v>#N/A</v>
      </c>
      <c r="AP3843" s="1" t="e">
        <f t="shared" ref="AP3843:AP3906" si="535">VLOOKUP($AC3843,$B$2:$R$10000,16,FALSE)</f>
        <v>#N/A</v>
      </c>
      <c r="AQ3843" s="1" t="e">
        <f t="shared" si="529"/>
        <v>#N/A</v>
      </c>
    </row>
    <row r="3844" spans="27:43">
      <c r="AA3844">
        <v>259</v>
      </c>
      <c r="AB3844" s="1">
        <v>33421</v>
      </c>
      <c r="AC3844" t="s">
        <v>256</v>
      </c>
      <c r="AD3844" s="2">
        <v>100000000</v>
      </c>
      <c r="AE3844" s="2">
        <v>204859496</v>
      </c>
      <c r="AF3844" s="2">
        <v>516816151</v>
      </c>
      <c r="AG3844">
        <v>7</v>
      </c>
      <c r="AH3844">
        <v>2</v>
      </c>
      <c r="AI3844">
        <v>91</v>
      </c>
      <c r="AK3844" s="1" t="str">
        <f t="shared" si="530"/>
        <v>R</v>
      </c>
      <c r="AL3844" s="1" t="str">
        <f t="shared" si="531"/>
        <v>137 min</v>
      </c>
      <c r="AM3844" s="1" t="str">
        <f t="shared" si="532"/>
        <v>Action, Sci-Fi</v>
      </c>
      <c r="AN3844" s="1" t="str">
        <f t="shared" si="533"/>
        <v>James Cameron</v>
      </c>
      <c r="AO3844" s="1" t="str">
        <f t="shared" si="534"/>
        <v>James Cameron, William Wisher Jr.</v>
      </c>
      <c r="AP3844" s="1" t="str">
        <f t="shared" si="535"/>
        <v>Arnold Schwarzenegger, Linda Hamilton, Edward Furlong, Robert Patrick</v>
      </c>
      <c r="AQ3844" s="1" t="str">
        <f t="shared" si="529"/>
        <v>TriS</v>
      </c>
    </row>
    <row r="3845" spans="27:43">
      <c r="AA3845">
        <v>2030</v>
      </c>
      <c r="AB3845" s="1">
        <v>33555</v>
      </c>
      <c r="AC3845" t="s">
        <v>2016</v>
      </c>
      <c r="AD3845" s="2">
        <v>20000000</v>
      </c>
      <c r="AE3845" s="2">
        <v>218951625</v>
      </c>
      <c r="AF3845" s="2">
        <v>451421625</v>
      </c>
      <c r="AG3845">
        <v>11</v>
      </c>
      <c r="AH3845">
        <v>13</v>
      </c>
      <c r="AI3845">
        <v>91</v>
      </c>
      <c r="AK3845" s="1" t="str">
        <f t="shared" si="530"/>
        <v>G</v>
      </c>
      <c r="AL3845" s="1" t="str">
        <f t="shared" si="531"/>
        <v>84 min</v>
      </c>
      <c r="AM3845" s="1" t="str">
        <f t="shared" si="532"/>
        <v>Animation, Family, Fantasy</v>
      </c>
      <c r="AN3845" s="1" t="str">
        <f t="shared" si="533"/>
        <v>Gary Trousdale, Kirk Wise</v>
      </c>
      <c r="AO3845" s="1" t="str">
        <f t="shared" si="534"/>
        <v>Linda Woolverton (animation screenplay), Roger Allers (story), Brenda Chapman (story), Burny Mattinson (story), Brian Pimental (story), Joe Ranft (story), Kelly Asbury (story), Chris Sanders (story), Kevin Harkey (story), Bruce Woodside (story), Robert Lence (story)</v>
      </c>
      <c r="AP3845" s="1" t="str">
        <f t="shared" si="535"/>
        <v>Paige O'Hara, Robby Benson, Richard White, Jerry Orbach</v>
      </c>
      <c r="AQ3845" s="1" t="str">
        <f t="shared" ref="AQ3845:AQ3908" si="536">VLOOKUP($AC3845,$B$2:$R$10000,2,FALSE)</f>
        <v>BV</v>
      </c>
    </row>
    <row r="3846" spans="27:43">
      <c r="AA3846">
        <v>873</v>
      </c>
      <c r="AB3846" s="1">
        <v>33403</v>
      </c>
      <c r="AC3846" t="s">
        <v>866</v>
      </c>
      <c r="AD3846" s="2">
        <v>50000000</v>
      </c>
      <c r="AE3846" s="2">
        <v>165493908</v>
      </c>
      <c r="AF3846" s="2">
        <v>390500000</v>
      </c>
      <c r="AG3846">
        <v>6</v>
      </c>
      <c r="AH3846">
        <v>14</v>
      </c>
      <c r="AI3846">
        <v>91</v>
      </c>
      <c r="AK3846" s="1" t="str">
        <f t="shared" si="530"/>
        <v>PG-13</v>
      </c>
      <c r="AL3846" s="1" t="str">
        <f t="shared" si="531"/>
        <v>143 min</v>
      </c>
      <c r="AM3846" s="1" t="str">
        <f t="shared" si="532"/>
        <v>Action, Adventure, Drama</v>
      </c>
      <c r="AN3846" s="1" t="str">
        <f t="shared" si="533"/>
        <v>Kevin Reynolds</v>
      </c>
      <c r="AO3846" s="1" t="str">
        <f t="shared" si="534"/>
        <v>Pen Densham (story), Pen Densham (screenplay), John Watson (screenplay)</v>
      </c>
      <c r="AP3846" s="1" t="str">
        <f t="shared" si="535"/>
        <v>Kevin Costner, Morgan Freeman, Mary Elizabeth Mastrantonio, Christian Slater</v>
      </c>
      <c r="AQ3846" s="1" t="str">
        <f t="shared" si="536"/>
        <v>WB</v>
      </c>
    </row>
    <row r="3847" spans="27:43">
      <c r="AA3847">
        <v>549</v>
      </c>
      <c r="AB3847" s="1">
        <v>33583</v>
      </c>
      <c r="AC3847" t="s">
        <v>546</v>
      </c>
      <c r="AD3847" s="2">
        <v>70000000</v>
      </c>
      <c r="AE3847" s="2">
        <v>119654823</v>
      </c>
      <c r="AF3847" s="2">
        <v>300854823</v>
      </c>
      <c r="AG3847">
        <v>12</v>
      </c>
      <c r="AH3847">
        <v>11</v>
      </c>
      <c r="AI3847">
        <v>91</v>
      </c>
      <c r="AK3847" s="1" t="str">
        <f t="shared" si="530"/>
        <v>PG</v>
      </c>
      <c r="AL3847" s="1" t="str">
        <f t="shared" si="531"/>
        <v>144 min</v>
      </c>
      <c r="AM3847" s="1" t="str">
        <f t="shared" si="532"/>
        <v>Adventure, Comedy, Family</v>
      </c>
      <c r="AN3847" s="1" t="str">
        <f t="shared" si="533"/>
        <v>Steven Spielberg</v>
      </c>
      <c r="AO3847" s="1" t="str">
        <f t="shared" si="534"/>
        <v>J.M. Barrie (books), J.M. Barrie (play), James V. Hart (screen story), Nick Castle (screen story), James V. Hart (screenplay), Malia Scotch Marmo (screenplay)</v>
      </c>
      <c r="AP3847" s="1" t="str">
        <f t="shared" si="535"/>
        <v>Dustin Hoffman, Robin Williams, Julia Roberts, Bob Hoskins</v>
      </c>
      <c r="AQ3847" s="1" t="str">
        <f t="shared" si="536"/>
        <v>TriS</v>
      </c>
    </row>
    <row r="3848" spans="27:43">
      <c r="AA3848">
        <v>2036</v>
      </c>
      <c r="AB3848" s="1">
        <v>33283</v>
      </c>
      <c r="AC3848" t="s">
        <v>2022</v>
      </c>
      <c r="AD3848" s="2">
        <v>20000000</v>
      </c>
      <c r="AE3848" s="2">
        <v>130726716</v>
      </c>
      <c r="AF3848" s="2">
        <v>275726716</v>
      </c>
      <c r="AG3848">
        <v>2</v>
      </c>
      <c r="AH3848">
        <v>14</v>
      </c>
      <c r="AI3848">
        <v>91</v>
      </c>
      <c r="AK3848" s="1" t="str">
        <f t="shared" si="530"/>
        <v>R</v>
      </c>
      <c r="AL3848" s="1" t="str">
        <f t="shared" si="531"/>
        <v>118 min</v>
      </c>
      <c r="AM3848" s="1" t="str">
        <f t="shared" si="532"/>
        <v>Drama, Thriller</v>
      </c>
      <c r="AN3848" s="1" t="str">
        <f t="shared" si="533"/>
        <v>Jonathan Demme</v>
      </c>
      <c r="AO3848" s="1" t="str">
        <f t="shared" si="534"/>
        <v>Thomas Harris (novel), Ted Tally (screenplay)</v>
      </c>
      <c r="AP3848" s="1" t="str">
        <f t="shared" si="535"/>
        <v>Jodie Foster, Lawrence A. Bonney, Kasi Lemmons, Lawrence T. Wrentz</v>
      </c>
      <c r="AQ3848" s="1" t="str">
        <f t="shared" si="536"/>
        <v>Orion</v>
      </c>
    </row>
    <row r="3849" spans="27:43">
      <c r="AA3849">
        <v>1147</v>
      </c>
      <c r="AB3849" s="1">
        <v>33592</v>
      </c>
      <c r="AC3849" t="s">
        <v>1139</v>
      </c>
      <c r="AD3849" s="2">
        <v>40000000</v>
      </c>
      <c r="AE3849" s="2">
        <v>70405498</v>
      </c>
      <c r="AF3849" s="2">
        <v>205400000</v>
      </c>
      <c r="AG3849">
        <v>12</v>
      </c>
      <c r="AH3849">
        <v>20</v>
      </c>
      <c r="AI3849">
        <v>91</v>
      </c>
      <c r="AK3849" s="1" t="str">
        <f t="shared" si="530"/>
        <v>R</v>
      </c>
      <c r="AL3849" s="1" t="str">
        <f t="shared" si="531"/>
        <v>189 min</v>
      </c>
      <c r="AM3849" s="1" t="str">
        <f t="shared" si="532"/>
        <v>Drama, History, Thriller</v>
      </c>
      <c r="AN3849" s="1" t="str">
        <f t="shared" si="533"/>
        <v>Oliver Stone</v>
      </c>
      <c r="AO3849" s="1" t="str">
        <f t="shared" si="534"/>
        <v>Oliver Stone (screenplay), Zachary Sklar (screenplay), Jim Garrison (book), Jim Marrs (book)</v>
      </c>
      <c r="AP3849" s="1" t="str">
        <f t="shared" si="535"/>
        <v>Sally Kirkland, Anthony Ramirez, Ray LePere, Steve Reed</v>
      </c>
      <c r="AQ3849" s="1" t="str">
        <f t="shared" si="536"/>
        <v>WB</v>
      </c>
    </row>
    <row r="3850" spans="27:43">
      <c r="AA3850">
        <v>1503</v>
      </c>
      <c r="AB3850" s="1">
        <v>33564</v>
      </c>
      <c r="AC3850" t="s">
        <v>1493</v>
      </c>
      <c r="AD3850" s="2">
        <v>30000000</v>
      </c>
      <c r="AE3850" s="2">
        <v>113502246</v>
      </c>
      <c r="AF3850" s="2">
        <v>191502246</v>
      </c>
      <c r="AG3850">
        <v>11</v>
      </c>
      <c r="AH3850">
        <v>22</v>
      </c>
      <c r="AI3850">
        <v>91</v>
      </c>
      <c r="AK3850" s="1" t="str">
        <f t="shared" si="530"/>
        <v>PG-13</v>
      </c>
      <c r="AL3850" s="1" t="str">
        <f t="shared" si="531"/>
        <v>99 min</v>
      </c>
      <c r="AM3850" s="1" t="str">
        <f t="shared" si="532"/>
        <v>Comedy, Fantasy</v>
      </c>
      <c r="AN3850" s="1" t="str">
        <f t="shared" si="533"/>
        <v>Barry Sonnenfeld</v>
      </c>
      <c r="AO3850" s="1" t="str">
        <f t="shared" si="534"/>
        <v>Charles Addams (characters), Caroline Thompson, Larry Wilson</v>
      </c>
      <c r="AP3850" s="1" t="str">
        <f t="shared" si="535"/>
        <v>Anjelica Huston, Raul Julia, Christopher Lloyd, Dan Hedaya</v>
      </c>
      <c r="AQ3850" s="1" t="str">
        <f t="shared" si="536"/>
        <v>Par.</v>
      </c>
    </row>
    <row r="3851" spans="27:43">
      <c r="AA3851">
        <v>1332</v>
      </c>
      <c r="AB3851" s="1">
        <v>33557</v>
      </c>
      <c r="AC3851" t="s">
        <v>1323</v>
      </c>
      <c r="AD3851" s="2">
        <v>35000000</v>
      </c>
      <c r="AE3851" s="2">
        <v>79091969</v>
      </c>
      <c r="AF3851" s="2">
        <v>182291969</v>
      </c>
      <c r="AG3851">
        <v>11</v>
      </c>
      <c r="AH3851">
        <v>15</v>
      </c>
      <c r="AI3851">
        <v>91</v>
      </c>
      <c r="AK3851" s="1" t="str">
        <f t="shared" si="530"/>
        <v>R</v>
      </c>
      <c r="AL3851" s="1" t="str">
        <f t="shared" si="531"/>
        <v>128 min</v>
      </c>
      <c r="AM3851" s="1" t="str">
        <f t="shared" si="532"/>
        <v>Crime, Thriller</v>
      </c>
      <c r="AN3851" s="1" t="str">
        <f t="shared" si="533"/>
        <v>Martin Scorsese</v>
      </c>
      <c r="AO3851" s="1" t="str">
        <f t="shared" si="534"/>
        <v>John D. MacDonald (novel), James R. Webb (earlier screenplay), Wesley Strick (screenplay)</v>
      </c>
      <c r="AP3851" s="1" t="str">
        <f t="shared" si="535"/>
        <v>Robert De Niro, Nick Nolte, Jessica Lange, Juliette Lewis</v>
      </c>
      <c r="AQ3851" s="1" t="str">
        <f t="shared" si="536"/>
        <v>Uni.</v>
      </c>
    </row>
    <row r="3852" spans="27:43">
      <c r="AA3852">
        <v>1699</v>
      </c>
      <c r="AB3852" s="1">
        <v>33578</v>
      </c>
      <c r="AC3852" t="s">
        <v>1688</v>
      </c>
      <c r="AD3852" s="2">
        <v>27000000</v>
      </c>
      <c r="AE3852" s="2">
        <v>74888996</v>
      </c>
      <c r="AF3852" s="2">
        <v>96900000</v>
      </c>
      <c r="AG3852">
        <v>12</v>
      </c>
      <c r="AH3852">
        <v>6</v>
      </c>
      <c r="AI3852">
        <v>91</v>
      </c>
      <c r="AK3852" s="1" t="str">
        <f t="shared" si="530"/>
        <v>PG</v>
      </c>
      <c r="AL3852" s="1" t="str">
        <f t="shared" si="531"/>
        <v>113 min</v>
      </c>
      <c r="AM3852" s="1" t="str">
        <f t="shared" si="532"/>
        <v>Action, Adventure, Mystery</v>
      </c>
      <c r="AN3852" s="1" t="str">
        <f t="shared" si="533"/>
        <v>Nicholas Meyer</v>
      </c>
      <c r="AO3852" s="1" t="str">
        <f t="shared" si="534"/>
        <v>Gene Roddenberry (television series "Star Trek"), Leonard Nimoy (story), Lawrence Konner (story), Mark Rosenthal (story), Nicholas Meyer (screenplay), Denny Martin Flinn (screenplay)</v>
      </c>
      <c r="AP3852" s="1" t="str">
        <f t="shared" si="535"/>
        <v>William Shatner, Leonard Nimoy, DeForest Kelley, James Doohan</v>
      </c>
      <c r="AQ3852" s="1" t="str">
        <f t="shared" si="536"/>
        <v>Par.</v>
      </c>
    </row>
    <row r="3853" spans="27:43">
      <c r="AA3853">
        <v>1933</v>
      </c>
      <c r="AB3853" s="1">
        <v>33417</v>
      </c>
      <c r="AC3853" t="s">
        <v>1922</v>
      </c>
      <c r="AD3853" s="2">
        <v>23000000</v>
      </c>
      <c r="AE3853" s="2">
        <v>86930411</v>
      </c>
      <c r="AF3853" s="2">
        <v>86930411</v>
      </c>
      <c r="AG3853">
        <v>6</v>
      </c>
      <c r="AH3853">
        <v>28</v>
      </c>
      <c r="AI3853">
        <v>91</v>
      </c>
      <c r="AK3853" s="1" t="e">
        <f t="shared" si="530"/>
        <v>#N/A</v>
      </c>
      <c r="AL3853" s="1" t="e">
        <f t="shared" si="531"/>
        <v>#N/A</v>
      </c>
      <c r="AM3853" s="1" t="e">
        <f t="shared" si="532"/>
        <v>#N/A</v>
      </c>
      <c r="AN3853" s="1" t="e">
        <f t="shared" si="533"/>
        <v>#N/A</v>
      </c>
      <c r="AO3853" s="1" t="e">
        <f t="shared" si="534"/>
        <v>#N/A</v>
      </c>
      <c r="AP3853" s="1" t="e">
        <f t="shared" si="535"/>
        <v>#N/A</v>
      </c>
      <c r="AQ3853" s="1" t="e">
        <f t="shared" si="536"/>
        <v>#N/A</v>
      </c>
    </row>
    <row r="3854" spans="27:43">
      <c r="AA3854">
        <v>1776</v>
      </c>
      <c r="AB3854" s="1">
        <v>33319</v>
      </c>
      <c r="AC3854" t="s">
        <v>1765</v>
      </c>
      <c r="AD3854" s="2">
        <v>25000000</v>
      </c>
      <c r="AE3854" s="2">
        <v>78656813</v>
      </c>
      <c r="AF3854" s="2">
        <v>78656813</v>
      </c>
      <c r="AG3854">
        <v>3</v>
      </c>
      <c r="AH3854">
        <v>22</v>
      </c>
      <c r="AI3854">
        <v>91</v>
      </c>
      <c r="AK3854" s="1" t="e">
        <f t="shared" si="530"/>
        <v>#N/A</v>
      </c>
      <c r="AL3854" s="1" t="e">
        <f t="shared" si="531"/>
        <v>#N/A</v>
      </c>
      <c r="AM3854" s="1" t="e">
        <f t="shared" si="532"/>
        <v>#N/A</v>
      </c>
      <c r="AN3854" s="1" t="e">
        <f t="shared" si="533"/>
        <v>#N/A</v>
      </c>
      <c r="AO3854" s="1" t="e">
        <f t="shared" si="534"/>
        <v>#N/A</v>
      </c>
      <c r="AP3854" s="1" t="e">
        <f t="shared" si="535"/>
        <v>#N/A</v>
      </c>
      <c r="AQ3854" s="1" t="e">
        <f t="shared" si="536"/>
        <v>#N/A</v>
      </c>
    </row>
    <row r="3855" spans="27:43">
      <c r="AA3855">
        <v>1518</v>
      </c>
      <c r="AB3855" s="1">
        <v>33597</v>
      </c>
      <c r="AC3855" t="s">
        <v>1508</v>
      </c>
      <c r="AD3855" s="2">
        <v>30000000</v>
      </c>
      <c r="AE3855" s="2">
        <v>74787599</v>
      </c>
      <c r="AF3855" s="2">
        <v>74787599</v>
      </c>
      <c r="AG3855">
        <v>12</v>
      </c>
      <c r="AH3855">
        <v>25</v>
      </c>
      <c r="AI3855">
        <v>91</v>
      </c>
      <c r="AK3855" s="1" t="str">
        <f t="shared" si="530"/>
        <v>R</v>
      </c>
      <c r="AL3855" s="1" t="str">
        <f t="shared" si="531"/>
        <v>132 min</v>
      </c>
      <c r="AM3855" s="1" t="str">
        <f t="shared" si="532"/>
        <v>Drama</v>
      </c>
      <c r="AN3855" s="1" t="str">
        <f t="shared" si="533"/>
        <v>Barbra Streisand</v>
      </c>
      <c r="AO3855" s="1" t="str">
        <f t="shared" si="534"/>
        <v>Pat Conroy (novel), Pat Conroy (screenplay), Becky Johnston (screenplay)</v>
      </c>
      <c r="AP3855" s="1" t="str">
        <f t="shared" si="535"/>
        <v>Nick Nolte, Barbra Streisand, Blythe Danner, Kate Nelligan</v>
      </c>
      <c r="AQ3855" s="1" t="str">
        <f t="shared" si="536"/>
        <v>Col.</v>
      </c>
    </row>
    <row r="3856" spans="27:43">
      <c r="AA3856">
        <v>3326</v>
      </c>
      <c r="AB3856" s="1">
        <v>33431</v>
      </c>
      <c r="AC3856" t="s">
        <v>3294</v>
      </c>
      <c r="AD3856" s="2">
        <v>6500000</v>
      </c>
      <c r="AE3856" s="2">
        <v>56190094</v>
      </c>
      <c r="AF3856" s="2">
        <v>56190094</v>
      </c>
      <c r="AG3856">
        <v>7</v>
      </c>
      <c r="AH3856">
        <v>12</v>
      </c>
      <c r="AI3856">
        <v>91</v>
      </c>
      <c r="AK3856" s="1" t="str">
        <f t="shared" si="530"/>
        <v>R</v>
      </c>
      <c r="AL3856" s="1" t="str">
        <f t="shared" si="531"/>
        <v>112 min</v>
      </c>
      <c r="AM3856" s="1" t="str">
        <f t="shared" si="532"/>
        <v>Crime, Drama</v>
      </c>
      <c r="AN3856" s="1" t="str">
        <f t="shared" si="533"/>
        <v>John Singleton</v>
      </c>
      <c r="AO3856" s="1" t="str">
        <f t="shared" si="534"/>
        <v>John Singleton</v>
      </c>
      <c r="AP3856" s="1" t="str">
        <f t="shared" si="535"/>
        <v>Hudhail Al-Amir, Lloyd Avery II, Angela Bassett, Mia Bell</v>
      </c>
      <c r="AQ3856" s="1" t="str">
        <f t="shared" si="536"/>
        <v>Col.</v>
      </c>
    </row>
    <row r="3857" spans="27:43">
      <c r="AA3857">
        <v>2070</v>
      </c>
      <c r="AB3857" s="1">
        <v>33438</v>
      </c>
      <c r="AC3857" t="s">
        <v>2056</v>
      </c>
      <c r="AD3857" s="2">
        <v>20000000</v>
      </c>
      <c r="AE3857" s="2">
        <v>37537675</v>
      </c>
      <c r="AF3857" s="2">
        <v>37537675</v>
      </c>
      <c r="AG3857">
        <v>7</v>
      </c>
      <c r="AH3857">
        <v>19</v>
      </c>
      <c r="AI3857">
        <v>91</v>
      </c>
      <c r="AK3857" s="1" t="e">
        <f t="shared" si="530"/>
        <v>#N/A</v>
      </c>
      <c r="AL3857" s="1" t="e">
        <f t="shared" si="531"/>
        <v>#N/A</v>
      </c>
      <c r="AM3857" s="1" t="e">
        <f t="shared" si="532"/>
        <v>#N/A</v>
      </c>
      <c r="AN3857" s="1" t="e">
        <f t="shared" si="533"/>
        <v>#N/A</v>
      </c>
      <c r="AO3857" s="1" t="e">
        <f t="shared" si="534"/>
        <v>#N/A</v>
      </c>
      <c r="AP3857" s="1" t="e">
        <f t="shared" si="535"/>
        <v>#N/A</v>
      </c>
      <c r="AQ3857" s="1" t="e">
        <f t="shared" si="536"/>
        <v>#N/A</v>
      </c>
    </row>
    <row r="3858" spans="27:43">
      <c r="AA3858">
        <v>3474</v>
      </c>
      <c r="AB3858" s="1">
        <v>33494</v>
      </c>
      <c r="AC3858" t="s">
        <v>3440</v>
      </c>
      <c r="AD3858" s="2">
        <v>5000000</v>
      </c>
      <c r="AE3858" s="2">
        <v>34872033</v>
      </c>
      <c r="AF3858" s="2">
        <v>34872033</v>
      </c>
      <c r="AG3858">
        <v>9</v>
      </c>
      <c r="AH3858">
        <v>13</v>
      </c>
      <c r="AI3858">
        <v>91</v>
      </c>
      <c r="AK3858" s="1" t="str">
        <f t="shared" si="530"/>
        <v>R</v>
      </c>
      <c r="AL3858" s="1" t="str">
        <f t="shared" si="531"/>
        <v>89 min</v>
      </c>
      <c r="AM3858" s="1" t="str">
        <f t="shared" si="532"/>
        <v>Comedy, Horror, Thriller</v>
      </c>
      <c r="AN3858" s="1" t="str">
        <f t="shared" si="533"/>
        <v>Rachel Talalay</v>
      </c>
      <c r="AO3858" s="1" t="str">
        <f t="shared" si="534"/>
        <v>Wes Craven (characters), Rachel Talalay (story), Michael De Luca (screenplay)</v>
      </c>
      <c r="AP3858" s="1" t="str">
        <f t="shared" si="535"/>
        <v>Robert Englund, Lisa Zane, Shon Greenblatt, Lezlie Deane</v>
      </c>
      <c r="AQ3858" s="1" t="str">
        <f t="shared" si="536"/>
        <v>NL</v>
      </c>
    </row>
    <row r="3859" spans="27:43">
      <c r="AA3859">
        <v>2618</v>
      </c>
      <c r="AB3859" s="1">
        <v>33256</v>
      </c>
      <c r="AC3859" t="s">
        <v>2599</v>
      </c>
      <c r="AD3859" s="2">
        <v>14000000</v>
      </c>
      <c r="AE3859" s="2">
        <v>34729091</v>
      </c>
      <c r="AF3859" s="2">
        <v>34729091</v>
      </c>
      <c r="AG3859">
        <v>1</v>
      </c>
      <c r="AH3859">
        <v>18</v>
      </c>
      <c r="AI3859">
        <v>91</v>
      </c>
      <c r="AK3859" s="1" t="str">
        <f t="shared" ref="AK3859:AK3922" si="537">VLOOKUP(AC3859,$B$2:$R$10000,11,FALSE)</f>
        <v>PG</v>
      </c>
      <c r="AL3859" s="1" t="str">
        <f t="shared" si="531"/>
        <v>107 min</v>
      </c>
      <c r="AM3859" s="1" t="str">
        <f t="shared" si="532"/>
        <v>Adventure, Drama</v>
      </c>
      <c r="AN3859" s="1" t="str">
        <f t="shared" si="533"/>
        <v>Randal Kleiser</v>
      </c>
      <c r="AO3859" s="1" t="str">
        <f t="shared" si="534"/>
        <v>Jack London (novel), Jeanne Rosenberg (screenplay), Nick Thiel (screenplay), David Fallon (screenplay)</v>
      </c>
      <c r="AP3859" s="1" t="str">
        <f t="shared" si="535"/>
        <v>Klaus Maria Brandauer, Ethan Hawke, Seymour Cassel, Susan Hogan</v>
      </c>
      <c r="AQ3859" s="1" t="str">
        <f t="shared" si="536"/>
        <v>BV</v>
      </c>
    </row>
    <row r="3860" spans="27:43">
      <c r="AA3860">
        <v>1190</v>
      </c>
      <c r="AB3860" s="1">
        <v>33298</v>
      </c>
      <c r="AC3860" t="s">
        <v>1182</v>
      </c>
      <c r="AD3860" s="2">
        <v>40000000</v>
      </c>
      <c r="AE3860" s="2">
        <v>34416893</v>
      </c>
      <c r="AF3860" s="2">
        <v>34416893</v>
      </c>
      <c r="AG3860">
        <v>3</v>
      </c>
      <c r="AH3860">
        <v>1</v>
      </c>
      <c r="AI3860">
        <v>91</v>
      </c>
      <c r="AK3860" s="1" t="str">
        <f t="shared" si="537"/>
        <v>R</v>
      </c>
      <c r="AL3860" s="1" t="str">
        <f t="shared" si="531"/>
        <v>140 min</v>
      </c>
      <c r="AM3860" s="1" t="str">
        <f t="shared" si="532"/>
        <v>Biography, Drama, Music</v>
      </c>
      <c r="AN3860" s="1" t="str">
        <f t="shared" si="533"/>
        <v>Oliver Stone</v>
      </c>
      <c r="AO3860" s="1" t="str">
        <f t="shared" si="534"/>
        <v>Randall Jahnson, Oliver Stone</v>
      </c>
      <c r="AP3860" s="1" t="str">
        <f t="shared" si="535"/>
        <v>Val Kilmer, Meg Ryan, Kyle MacLachlan, Frank Whaley</v>
      </c>
      <c r="AQ3860" s="1" t="str">
        <f t="shared" si="536"/>
        <v>TriS</v>
      </c>
    </row>
    <row r="3861" spans="27:43">
      <c r="AA3861">
        <v>2408</v>
      </c>
      <c r="AB3861" s="1">
        <v>33459</v>
      </c>
      <c r="AC3861" t="s">
        <v>2392</v>
      </c>
      <c r="AD3861" s="2">
        <v>16000000</v>
      </c>
      <c r="AE3861" s="2">
        <v>29090445</v>
      </c>
      <c r="AF3861" s="2">
        <v>29090445</v>
      </c>
      <c r="AG3861">
        <v>8</v>
      </c>
      <c r="AH3861">
        <v>9</v>
      </c>
      <c r="AI3861">
        <v>91</v>
      </c>
      <c r="AK3861" s="1" t="str">
        <f t="shared" si="537"/>
        <v>R</v>
      </c>
      <c r="AL3861" s="1" t="str">
        <f t="shared" si="531"/>
        <v>110 min</v>
      </c>
      <c r="AM3861" s="1" t="str">
        <f t="shared" si="532"/>
        <v>Action, Crime, Drama</v>
      </c>
      <c r="AN3861" s="1" t="str">
        <f t="shared" si="533"/>
        <v>Sheldon Lettich</v>
      </c>
      <c r="AO3861" s="1" t="str">
        <f t="shared" si="534"/>
        <v>Sheldon Lettich (screen story), Jean-Claude Van Damme (screen story), Steve Meerson (screen story), Peter Krikes (screen story), Sheldon Lettich (screenplay), Jean-Claude Van Damme (screenplay)</v>
      </c>
      <c r="AP3861" s="1" t="str">
        <f t="shared" si="535"/>
        <v>Jean-Claude Van Damme, Geoffrey Lewis, Alonna Shaw, Corinna Everson</v>
      </c>
      <c r="AQ3861" s="1" t="str">
        <f t="shared" si="536"/>
        <v>Col.</v>
      </c>
    </row>
    <row r="3862" spans="27:43">
      <c r="AA3862">
        <v>3490</v>
      </c>
      <c r="AB3862" s="1">
        <v>33534</v>
      </c>
      <c r="AC3862" t="s">
        <v>3456</v>
      </c>
      <c r="AD3862" s="2">
        <v>5000000</v>
      </c>
      <c r="AE3862" s="2">
        <v>19438638</v>
      </c>
      <c r="AF3862" s="2">
        <v>19438638</v>
      </c>
      <c r="AG3862">
        <v>10</v>
      </c>
      <c r="AH3862">
        <v>23</v>
      </c>
      <c r="AI3862">
        <v>91</v>
      </c>
      <c r="AK3862" s="1" t="str">
        <f t="shared" si="537"/>
        <v>R</v>
      </c>
      <c r="AL3862" s="1" t="str">
        <f t="shared" si="531"/>
        <v>N/A</v>
      </c>
      <c r="AM3862" s="1" t="str">
        <f t="shared" si="532"/>
        <v>Comedy, Drama, Music</v>
      </c>
      <c r="AN3862" s="1" t="str">
        <f t="shared" si="533"/>
        <v>George Jackson, Doug McHenry</v>
      </c>
      <c r="AO3862" s="1" t="str">
        <f t="shared" si="534"/>
        <v>Reginald Hudlin (characters), Rusty Cundieff (story), Rusty Cundieff (screenplay), Daryl G. Nickens (screenplay)</v>
      </c>
      <c r="AP3862" s="1" t="str">
        <f t="shared" si="535"/>
        <v>Christopher Reid, Christopher Martin, Martin Lawrence, Bowlegged Lou</v>
      </c>
      <c r="AQ3862" s="1" t="str">
        <f t="shared" si="536"/>
        <v>NL</v>
      </c>
    </row>
    <row r="3863" spans="27:43">
      <c r="AA3863">
        <v>646</v>
      </c>
      <c r="AB3863" s="1">
        <v>33382</v>
      </c>
      <c r="AC3863" t="s">
        <v>641</v>
      </c>
      <c r="AD3863" s="2">
        <v>65000000</v>
      </c>
      <c r="AE3863" s="2">
        <v>17218916</v>
      </c>
      <c r="AF3863" s="2">
        <v>17218916</v>
      </c>
      <c r="AG3863">
        <v>5</v>
      </c>
      <c r="AH3863">
        <v>24</v>
      </c>
      <c r="AI3863">
        <v>91</v>
      </c>
      <c r="AK3863" s="1" t="str">
        <f t="shared" si="537"/>
        <v>R</v>
      </c>
      <c r="AL3863" s="1" t="str">
        <f t="shared" si="531"/>
        <v>100 min</v>
      </c>
      <c r="AM3863" s="1" t="str">
        <f t="shared" si="532"/>
        <v>Action, Adventure, Comedy</v>
      </c>
      <c r="AN3863" s="1" t="str">
        <f t="shared" si="533"/>
        <v>Michael Lehmann</v>
      </c>
      <c r="AO3863" s="1" t="str">
        <f t="shared" si="534"/>
        <v>Bruce Willis (story), Robert Kraft (story), Steven E. de Souza (screenplay), Daniel Waters (screenplay)</v>
      </c>
      <c r="AP3863" s="1" t="str">
        <f t="shared" si="535"/>
        <v>Bruce Willis, Danny Aiello, Andie MacDowell, James Coburn</v>
      </c>
      <c r="AQ3863" s="1" t="str">
        <f t="shared" si="536"/>
        <v>TriS</v>
      </c>
    </row>
    <row r="3864" spans="27:43">
      <c r="AA3864">
        <v>3133</v>
      </c>
      <c r="AB3864" s="1">
        <v>33298</v>
      </c>
      <c r="AC3864" t="s">
        <v>3106</v>
      </c>
      <c r="AD3864" s="2">
        <v>8500000</v>
      </c>
      <c r="AE3864" s="2">
        <v>15024232</v>
      </c>
      <c r="AF3864" s="2">
        <v>15024232</v>
      </c>
      <c r="AG3864">
        <v>3</v>
      </c>
      <c r="AH3864">
        <v>1</v>
      </c>
      <c r="AI3864">
        <v>91</v>
      </c>
      <c r="AK3864" s="1" t="e">
        <f t="shared" si="537"/>
        <v>#N/A</v>
      </c>
      <c r="AL3864" s="1" t="e">
        <f t="shared" si="531"/>
        <v>#N/A</v>
      </c>
      <c r="AM3864" s="1" t="e">
        <f t="shared" si="532"/>
        <v>#N/A</v>
      </c>
      <c r="AN3864" s="1" t="e">
        <f t="shared" si="533"/>
        <v>#N/A</v>
      </c>
      <c r="AO3864" s="1" t="e">
        <f t="shared" si="534"/>
        <v>#N/A</v>
      </c>
      <c r="AP3864" s="1" t="e">
        <f t="shared" si="535"/>
        <v>#N/A</v>
      </c>
      <c r="AQ3864" s="1" t="e">
        <f t="shared" si="536"/>
        <v>#N/A</v>
      </c>
    </row>
    <row r="3865" spans="27:43">
      <c r="AA3865">
        <v>1399</v>
      </c>
      <c r="AB3865" s="1">
        <v>33256</v>
      </c>
      <c r="AC3865" t="s">
        <v>1390</v>
      </c>
      <c r="AD3865" s="2">
        <v>35000000</v>
      </c>
      <c r="AE3865" s="2">
        <v>14471440</v>
      </c>
      <c r="AF3865" s="2">
        <v>14471440</v>
      </c>
      <c r="AG3865">
        <v>1</v>
      </c>
      <c r="AH3865">
        <v>18</v>
      </c>
      <c r="AI3865">
        <v>91</v>
      </c>
      <c r="AK3865" s="1" t="str">
        <f t="shared" si="537"/>
        <v>PG-13</v>
      </c>
      <c r="AL3865" s="1" t="str">
        <f t="shared" si="531"/>
        <v>115 min</v>
      </c>
      <c r="AM3865" s="1" t="str">
        <f t="shared" si="532"/>
        <v>Action, Romance, War</v>
      </c>
      <c r="AN3865" s="1" t="str">
        <f t="shared" si="533"/>
        <v>John Milius</v>
      </c>
      <c r="AO3865" s="1" t="str">
        <f t="shared" si="534"/>
        <v>Stephen Coonts (novel), Robert Dillon (screenplay), David Shaber (screenplay)</v>
      </c>
      <c r="AP3865" s="1" t="str">
        <f t="shared" si="535"/>
        <v>Danny Glover, Willem Dafoe, Brad Johnson, Rosanna Arquette</v>
      </c>
      <c r="AQ3865" s="1" t="str">
        <f t="shared" si="536"/>
        <v>Par.</v>
      </c>
    </row>
    <row r="3866" spans="27:43">
      <c r="AA3866">
        <v>1873</v>
      </c>
      <c r="AB3866" s="1">
        <v>33375</v>
      </c>
      <c r="AC3866" t="s">
        <v>1862</v>
      </c>
      <c r="AD3866" s="2">
        <v>25000000</v>
      </c>
      <c r="AE3866" s="2">
        <v>9286314</v>
      </c>
      <c r="AF3866" s="2">
        <v>9286314</v>
      </c>
      <c r="AG3866">
        <v>5</v>
      </c>
      <c r="AH3866">
        <v>17</v>
      </c>
      <c r="AI3866">
        <v>91</v>
      </c>
      <c r="AK3866" s="1" t="str">
        <f t="shared" si="537"/>
        <v>R</v>
      </c>
      <c r="AL3866" s="1" t="str">
        <f t="shared" si="531"/>
        <v>92 min</v>
      </c>
      <c r="AM3866" s="1" t="str">
        <f t="shared" si="532"/>
        <v>Action, Crime, Drama</v>
      </c>
      <c r="AN3866" s="1" t="str">
        <f t="shared" si="533"/>
        <v>Craig R. Baxley</v>
      </c>
      <c r="AO3866" s="1" t="str">
        <f t="shared" si="534"/>
        <v>Walter Doniger</v>
      </c>
      <c r="AP3866" s="1" t="str">
        <f t="shared" si="535"/>
        <v>Brian Bosworth, Lance Henriksen, William Forsythe, Arabella Holzbog</v>
      </c>
      <c r="AQ3866" s="1" t="str">
        <f t="shared" si="536"/>
        <v>Col.</v>
      </c>
    </row>
    <row r="3867" spans="27:43">
      <c r="AA3867">
        <v>3277</v>
      </c>
      <c r="AB3867" s="1">
        <v>33248</v>
      </c>
      <c r="AC3867" t="s">
        <v>3245</v>
      </c>
      <c r="AD3867" s="2">
        <v>7000000</v>
      </c>
      <c r="AE3867" s="2">
        <v>8824553</v>
      </c>
      <c r="AF3867" s="2">
        <v>8824553</v>
      </c>
      <c r="AG3867">
        <v>1</v>
      </c>
      <c r="AH3867">
        <v>10</v>
      </c>
      <c r="AI3867">
        <v>91</v>
      </c>
      <c r="AK3867" s="1" t="e">
        <f t="shared" si="537"/>
        <v>#N/A</v>
      </c>
      <c r="AL3867" s="1" t="e">
        <f t="shared" si="531"/>
        <v>#N/A</v>
      </c>
      <c r="AM3867" s="1" t="e">
        <f t="shared" si="532"/>
        <v>#N/A</v>
      </c>
      <c r="AN3867" s="1" t="e">
        <f t="shared" si="533"/>
        <v>#N/A</v>
      </c>
      <c r="AO3867" s="1" t="e">
        <f t="shared" si="534"/>
        <v>#N/A</v>
      </c>
      <c r="AP3867" s="1" t="e">
        <f t="shared" si="535"/>
        <v>#N/A</v>
      </c>
      <c r="AQ3867" s="1" t="e">
        <f t="shared" si="536"/>
        <v>#N/A</v>
      </c>
    </row>
    <row r="3868" spans="27:43">
      <c r="AA3868">
        <v>1951</v>
      </c>
      <c r="AB3868" s="1">
        <v>33473</v>
      </c>
      <c r="AC3868" t="s">
        <v>1939</v>
      </c>
      <c r="AD3868" s="2">
        <v>23000000</v>
      </c>
      <c r="AE3868" s="2">
        <v>7018525</v>
      </c>
      <c r="AF3868" s="2">
        <v>7018525</v>
      </c>
      <c r="AG3868">
        <v>8</v>
      </c>
      <c r="AH3868">
        <v>23</v>
      </c>
      <c r="AI3868">
        <v>91</v>
      </c>
      <c r="AK3868" s="1" t="e">
        <f t="shared" si="537"/>
        <v>#N/A</v>
      </c>
      <c r="AL3868" s="1" t="e">
        <f t="shared" si="531"/>
        <v>#N/A</v>
      </c>
      <c r="AM3868" s="1" t="e">
        <f t="shared" si="532"/>
        <v>#N/A</v>
      </c>
      <c r="AN3868" s="1" t="e">
        <f t="shared" si="533"/>
        <v>#N/A</v>
      </c>
      <c r="AO3868" s="1" t="e">
        <f t="shared" si="534"/>
        <v>#N/A</v>
      </c>
      <c r="AP3868" s="1" t="e">
        <f t="shared" si="535"/>
        <v>#N/A</v>
      </c>
      <c r="AQ3868" s="1" t="e">
        <f t="shared" si="536"/>
        <v>#N/A</v>
      </c>
    </row>
    <row r="3869" spans="27:43">
      <c r="AA3869">
        <v>3901</v>
      </c>
      <c r="AB3869" s="1">
        <v>33510</v>
      </c>
      <c r="AC3869" t="s">
        <v>3858</v>
      </c>
      <c r="AD3869" s="2">
        <v>2500000</v>
      </c>
      <c r="AE3869" s="2">
        <v>6401336</v>
      </c>
      <c r="AF3869" s="2">
        <v>6401336</v>
      </c>
      <c r="AG3869">
        <v>9</v>
      </c>
      <c r="AH3869">
        <v>29</v>
      </c>
      <c r="AI3869">
        <v>91</v>
      </c>
      <c r="AK3869" s="1" t="e">
        <f t="shared" si="537"/>
        <v>#N/A</v>
      </c>
      <c r="AL3869" s="1" t="e">
        <f t="shared" si="531"/>
        <v>#N/A</v>
      </c>
      <c r="AM3869" s="1" t="e">
        <f t="shared" si="532"/>
        <v>#N/A</v>
      </c>
      <c r="AN3869" s="1" t="e">
        <f t="shared" si="533"/>
        <v>#N/A</v>
      </c>
      <c r="AO3869" s="1" t="e">
        <f t="shared" si="534"/>
        <v>#N/A</v>
      </c>
      <c r="AP3869" s="1" t="e">
        <f t="shared" si="535"/>
        <v>#N/A</v>
      </c>
      <c r="AQ3869" s="1" t="e">
        <f t="shared" si="536"/>
        <v>#N/A</v>
      </c>
    </row>
    <row r="3870" spans="27:43">
      <c r="AA3870">
        <v>3285</v>
      </c>
      <c r="AB3870" s="1">
        <v>33305</v>
      </c>
      <c r="AC3870" t="s">
        <v>3253</v>
      </c>
      <c r="AD3870" s="2">
        <v>7000000</v>
      </c>
      <c r="AE3870" s="2">
        <v>5017971</v>
      </c>
      <c r="AF3870" s="2">
        <v>5017971</v>
      </c>
      <c r="AG3870">
        <v>3</v>
      </c>
      <c r="AH3870">
        <v>8</v>
      </c>
      <c r="AI3870">
        <v>91</v>
      </c>
      <c r="AK3870" s="1" t="e">
        <f t="shared" si="537"/>
        <v>#N/A</v>
      </c>
      <c r="AL3870" s="1" t="e">
        <f t="shared" si="531"/>
        <v>#N/A</v>
      </c>
      <c r="AM3870" s="1" t="e">
        <f t="shared" si="532"/>
        <v>#N/A</v>
      </c>
      <c r="AN3870" s="1" t="e">
        <f t="shared" si="533"/>
        <v>#N/A</v>
      </c>
      <c r="AO3870" s="1" t="e">
        <f t="shared" si="534"/>
        <v>#N/A</v>
      </c>
      <c r="AP3870" s="1" t="e">
        <f t="shared" si="535"/>
        <v>#N/A</v>
      </c>
      <c r="AQ3870" s="1" t="e">
        <f t="shared" si="536"/>
        <v>#N/A</v>
      </c>
    </row>
    <row r="3871" spans="27:43">
      <c r="AA3871">
        <v>4397</v>
      </c>
      <c r="AB3871" s="1">
        <v>33239</v>
      </c>
      <c r="AC3871" t="s">
        <v>4344</v>
      </c>
      <c r="AD3871" s="2">
        <v>450000</v>
      </c>
      <c r="AE3871" s="2">
        <v>2712293</v>
      </c>
      <c r="AF3871" s="2">
        <v>2712293</v>
      </c>
      <c r="AG3871">
        <v>1</v>
      </c>
      <c r="AH3871">
        <v>1</v>
      </c>
      <c r="AI3871">
        <v>91</v>
      </c>
      <c r="AK3871" s="1" t="e">
        <f t="shared" si="537"/>
        <v>#N/A</v>
      </c>
      <c r="AL3871" s="1" t="e">
        <f t="shared" si="531"/>
        <v>#N/A</v>
      </c>
      <c r="AM3871" s="1" t="e">
        <f t="shared" si="532"/>
        <v>#N/A</v>
      </c>
      <c r="AN3871" s="1" t="e">
        <f t="shared" si="533"/>
        <v>#N/A</v>
      </c>
      <c r="AO3871" s="1" t="e">
        <f t="shared" si="534"/>
        <v>#N/A</v>
      </c>
      <c r="AP3871" s="1" t="e">
        <f t="shared" si="535"/>
        <v>#N/A</v>
      </c>
      <c r="AQ3871" s="1" t="e">
        <f t="shared" si="536"/>
        <v>#N/A</v>
      </c>
    </row>
    <row r="3872" spans="27:43">
      <c r="AA3872">
        <v>2886</v>
      </c>
      <c r="AB3872" s="1">
        <v>33239</v>
      </c>
      <c r="AC3872" t="s">
        <v>2860</v>
      </c>
      <c r="AD3872" s="2">
        <v>11000000</v>
      </c>
      <c r="AE3872" s="2">
        <v>2000000</v>
      </c>
      <c r="AF3872" s="2">
        <v>2000000</v>
      </c>
      <c r="AG3872">
        <v>1</v>
      </c>
      <c r="AH3872">
        <v>1</v>
      </c>
      <c r="AI3872">
        <v>91</v>
      </c>
      <c r="AK3872" s="1" t="e">
        <f t="shared" si="537"/>
        <v>#N/A</v>
      </c>
      <c r="AL3872" s="1" t="e">
        <f t="shared" si="531"/>
        <v>#N/A</v>
      </c>
      <c r="AM3872" s="1" t="e">
        <f t="shared" si="532"/>
        <v>#N/A</v>
      </c>
      <c r="AN3872" s="1" t="e">
        <f t="shared" si="533"/>
        <v>#N/A</v>
      </c>
      <c r="AO3872" s="1" t="e">
        <f t="shared" si="534"/>
        <v>#N/A</v>
      </c>
      <c r="AP3872" s="1" t="e">
        <f t="shared" si="535"/>
        <v>#N/A</v>
      </c>
      <c r="AQ3872" s="1" t="e">
        <f t="shared" si="536"/>
        <v>#N/A</v>
      </c>
    </row>
    <row r="3873" spans="27:43">
      <c r="AA3873">
        <v>4592</v>
      </c>
      <c r="AB3873" s="1">
        <v>33451</v>
      </c>
      <c r="AC3873" t="s">
        <v>4531</v>
      </c>
      <c r="AD3873" s="2">
        <v>23000</v>
      </c>
      <c r="AE3873" s="2">
        <v>1227508</v>
      </c>
      <c r="AF3873" s="2">
        <v>1227508</v>
      </c>
      <c r="AG3873">
        <v>8</v>
      </c>
      <c r="AH3873">
        <v>1</v>
      </c>
      <c r="AI3873">
        <v>91</v>
      </c>
      <c r="AK3873" s="1" t="e">
        <f t="shared" si="537"/>
        <v>#N/A</v>
      </c>
      <c r="AL3873" s="1" t="e">
        <f t="shared" si="531"/>
        <v>#N/A</v>
      </c>
      <c r="AM3873" s="1" t="e">
        <f t="shared" si="532"/>
        <v>#N/A</v>
      </c>
      <c r="AN3873" s="1" t="e">
        <f t="shared" si="533"/>
        <v>#N/A</v>
      </c>
      <c r="AO3873" s="1" t="e">
        <f t="shared" si="534"/>
        <v>#N/A</v>
      </c>
      <c r="AP3873" s="1" t="e">
        <f t="shared" si="535"/>
        <v>#N/A</v>
      </c>
      <c r="AQ3873" s="1" t="e">
        <f t="shared" si="536"/>
        <v>#N/A</v>
      </c>
    </row>
    <row r="3874" spans="27:43">
      <c r="AA3874">
        <v>3400</v>
      </c>
      <c r="AB3874" s="1">
        <v>33480</v>
      </c>
      <c r="AC3874" t="s">
        <v>3367</v>
      </c>
      <c r="AD3874" s="2">
        <v>6000000</v>
      </c>
      <c r="AE3874" s="2">
        <v>773490</v>
      </c>
      <c r="AF3874" s="2">
        <v>773490</v>
      </c>
      <c r="AG3874">
        <v>8</v>
      </c>
      <c r="AH3874">
        <v>30</v>
      </c>
      <c r="AI3874">
        <v>91</v>
      </c>
      <c r="AK3874" s="1" t="e">
        <f t="shared" si="537"/>
        <v>#N/A</v>
      </c>
      <c r="AL3874" s="1" t="e">
        <f t="shared" si="531"/>
        <v>#N/A</v>
      </c>
      <c r="AM3874" s="1" t="e">
        <f t="shared" si="532"/>
        <v>#N/A</v>
      </c>
      <c r="AN3874" s="1" t="e">
        <f t="shared" si="533"/>
        <v>#N/A</v>
      </c>
      <c r="AO3874" s="1" t="e">
        <f t="shared" si="534"/>
        <v>#N/A</v>
      </c>
      <c r="AP3874" s="1" t="e">
        <f t="shared" si="535"/>
        <v>#N/A</v>
      </c>
      <c r="AQ3874" s="1" t="e">
        <f t="shared" si="536"/>
        <v>#N/A</v>
      </c>
    </row>
    <row r="3875" spans="27:43">
      <c r="AA3875">
        <v>3112</v>
      </c>
      <c r="AB3875" s="1">
        <v>33536</v>
      </c>
      <c r="AC3875" t="s">
        <v>3085</v>
      </c>
      <c r="AD3875" s="2">
        <v>9000000</v>
      </c>
      <c r="AE3875" s="2">
        <v>349618</v>
      </c>
      <c r="AF3875" s="2">
        <v>349618</v>
      </c>
      <c r="AG3875">
        <v>10</v>
      </c>
      <c r="AH3875">
        <v>25</v>
      </c>
      <c r="AI3875">
        <v>91</v>
      </c>
      <c r="AK3875" s="1" t="e">
        <f t="shared" si="537"/>
        <v>#N/A</v>
      </c>
      <c r="AL3875" s="1" t="e">
        <f t="shared" si="531"/>
        <v>#N/A</v>
      </c>
      <c r="AM3875" s="1" t="e">
        <f t="shared" si="532"/>
        <v>#N/A</v>
      </c>
      <c r="AN3875" s="1" t="e">
        <f t="shared" si="533"/>
        <v>#N/A</v>
      </c>
      <c r="AO3875" s="1" t="e">
        <f t="shared" si="534"/>
        <v>#N/A</v>
      </c>
      <c r="AP3875" s="1" t="e">
        <f t="shared" si="535"/>
        <v>#N/A</v>
      </c>
      <c r="AQ3875" s="1" t="e">
        <f t="shared" si="536"/>
        <v>#N/A</v>
      </c>
    </row>
    <row r="3876" spans="27:43">
      <c r="AA3876">
        <v>4375</v>
      </c>
      <c r="AB3876" s="1">
        <v>33239</v>
      </c>
      <c r="AC3876" t="s">
        <v>4322</v>
      </c>
      <c r="AD3876" s="2">
        <v>500000</v>
      </c>
      <c r="AE3876" s="2">
        <v>55000</v>
      </c>
      <c r="AF3876" s="2">
        <v>55000</v>
      </c>
      <c r="AG3876">
        <v>1</v>
      </c>
      <c r="AH3876">
        <v>1</v>
      </c>
      <c r="AI3876">
        <v>91</v>
      </c>
      <c r="AK3876" s="1" t="e">
        <f t="shared" si="537"/>
        <v>#N/A</v>
      </c>
      <c r="AL3876" s="1" t="e">
        <f t="shared" si="531"/>
        <v>#N/A</v>
      </c>
      <c r="AM3876" s="1" t="e">
        <f t="shared" si="532"/>
        <v>#N/A</v>
      </c>
      <c r="AN3876" s="1" t="e">
        <f t="shared" si="533"/>
        <v>#N/A</v>
      </c>
      <c r="AO3876" s="1" t="e">
        <f t="shared" si="534"/>
        <v>#N/A</v>
      </c>
      <c r="AP3876" s="1" t="e">
        <f t="shared" si="535"/>
        <v>#N/A</v>
      </c>
      <c r="AQ3876" s="1" t="e">
        <f t="shared" si="536"/>
        <v>#N/A</v>
      </c>
    </row>
    <row r="3877" spans="27:43">
      <c r="AA3877">
        <v>1648</v>
      </c>
      <c r="AB3877" s="1">
        <v>33919</v>
      </c>
      <c r="AC3877" t="s">
        <v>1637</v>
      </c>
      <c r="AD3877" s="2">
        <v>28000000</v>
      </c>
      <c r="AE3877" s="2">
        <v>217350219</v>
      </c>
      <c r="AF3877" s="2">
        <v>504050219</v>
      </c>
      <c r="AG3877">
        <v>11</v>
      </c>
      <c r="AH3877">
        <v>11</v>
      </c>
      <c r="AI3877">
        <v>92</v>
      </c>
      <c r="AK3877" s="1" t="str">
        <f t="shared" si="537"/>
        <v>G</v>
      </c>
      <c r="AL3877" s="1" t="str">
        <f t="shared" si="531"/>
        <v>90 min</v>
      </c>
      <c r="AM3877" s="1" t="str">
        <f t="shared" si="532"/>
        <v>Animation, Adventure, Comedy</v>
      </c>
      <c r="AN3877" s="1" t="str">
        <f t="shared" si="533"/>
        <v>Ron Clements, John Musker</v>
      </c>
      <c r="AO3877" s="1" t="str">
        <f t="shared" si="534"/>
        <v>Ron Clements (screenplay), John Musker (screenplay), Ted Elliott (screenplay), Terry Rossio (screenplay), Burny Mattinson (story), Roger Allers (story), Daan Jippes (story), Kevin Harkey (story), Sue C. Nichols (story), Francis Glebas (story), Darrell Rooney (story), Larry Leker (story), James Fujii (story), Kirk Hanson (story), Kevin Lima (story), Rebecca Rees (story), David S. Smith (story), Chris Sanders (story), Brian Pimental (story), Patrick A. Ventura (story)</v>
      </c>
      <c r="AP3877" s="1" t="str">
        <f t="shared" si="535"/>
        <v>Scott Weinger, Robin Williams, Linda Larkin, Jonathan Freeman</v>
      </c>
      <c r="AQ3877" s="1" t="str">
        <f t="shared" si="536"/>
        <v>BV</v>
      </c>
    </row>
    <row r="3878" spans="27:43">
      <c r="AA3878">
        <v>1766</v>
      </c>
      <c r="AB3878" s="1">
        <v>33933</v>
      </c>
      <c r="AC3878" t="s">
        <v>1755</v>
      </c>
      <c r="AD3878" s="2">
        <v>25000000</v>
      </c>
      <c r="AE3878" s="2">
        <v>121945720</v>
      </c>
      <c r="AF3878" s="2">
        <v>410900000</v>
      </c>
      <c r="AG3878">
        <v>11</v>
      </c>
      <c r="AH3878">
        <v>25</v>
      </c>
      <c r="AI3878">
        <v>92</v>
      </c>
      <c r="AK3878" s="1" t="str">
        <f t="shared" si="537"/>
        <v>R</v>
      </c>
      <c r="AL3878" s="1" t="str">
        <f t="shared" si="531"/>
        <v>129 min</v>
      </c>
      <c r="AM3878" s="1" t="str">
        <f t="shared" si="532"/>
        <v>Action, Drama, Music</v>
      </c>
      <c r="AN3878" s="1" t="str">
        <f t="shared" si="533"/>
        <v>Mick Jackson</v>
      </c>
      <c r="AO3878" s="1" t="str">
        <f t="shared" si="534"/>
        <v>Lawrence Kasdan</v>
      </c>
      <c r="AP3878" s="1" t="str">
        <f t="shared" si="535"/>
        <v>Kevin Costner, Whitney Houston, Gary Kemp, Bill Cobbs</v>
      </c>
      <c r="AQ3878" s="1" t="str">
        <f t="shared" si="536"/>
        <v>WB</v>
      </c>
    </row>
    <row r="3879" spans="27:43">
      <c r="AA3879">
        <v>2031</v>
      </c>
      <c r="AB3879" s="1">
        <v>33928</v>
      </c>
      <c r="AC3879" t="s">
        <v>2017</v>
      </c>
      <c r="AD3879" s="2">
        <v>20000000</v>
      </c>
      <c r="AE3879" s="2">
        <v>173585516</v>
      </c>
      <c r="AF3879" s="2">
        <v>358994850</v>
      </c>
      <c r="AG3879">
        <v>11</v>
      </c>
      <c r="AH3879">
        <v>20</v>
      </c>
      <c r="AI3879">
        <v>92</v>
      </c>
      <c r="AK3879" s="1" t="str">
        <f t="shared" si="537"/>
        <v>PG</v>
      </c>
      <c r="AL3879" s="1" t="str">
        <f t="shared" si="531"/>
        <v>120 min</v>
      </c>
      <c r="AM3879" s="1" t="str">
        <f t="shared" si="532"/>
        <v>Adventure, Comedy, Family</v>
      </c>
      <c r="AN3879" s="1" t="str">
        <f t="shared" si="533"/>
        <v>Chris Columbus</v>
      </c>
      <c r="AO3879" s="1" t="str">
        <f t="shared" si="534"/>
        <v>John Hughes (characters), John Hughes</v>
      </c>
      <c r="AP3879" s="1" t="str">
        <f t="shared" si="535"/>
        <v>Macaulay Culkin, Joe Pesci, Daniel Stern, Catherine O'Hara</v>
      </c>
      <c r="AQ3879" s="1" t="str">
        <f t="shared" si="536"/>
        <v>Fox</v>
      </c>
    </row>
    <row r="3880" spans="27:43">
      <c r="AA3880">
        <v>1322</v>
      </c>
      <c r="AB3880" s="1">
        <v>33739</v>
      </c>
      <c r="AC3880" t="s">
        <v>1314</v>
      </c>
      <c r="AD3880" s="2">
        <v>35000000</v>
      </c>
      <c r="AE3880" s="2">
        <v>144731527</v>
      </c>
      <c r="AF3880" s="2">
        <v>319700000</v>
      </c>
      <c r="AG3880">
        <v>5</v>
      </c>
      <c r="AH3880">
        <v>15</v>
      </c>
      <c r="AI3880">
        <v>92</v>
      </c>
      <c r="AK3880" s="1" t="str">
        <f t="shared" si="537"/>
        <v>R</v>
      </c>
      <c r="AL3880" s="1" t="str">
        <f t="shared" si="531"/>
        <v>118 min</v>
      </c>
      <c r="AM3880" s="1" t="str">
        <f t="shared" si="532"/>
        <v>Action, Crime, Thriller</v>
      </c>
      <c r="AN3880" s="1" t="str">
        <f t="shared" si="533"/>
        <v>Richard Donner</v>
      </c>
      <c r="AO3880" s="1" t="str">
        <f t="shared" si="534"/>
        <v>Jeffrey Boam (screenplay), Jeffrey Boam (screenplay), Robert Mark Kamen (screenplay), Jeffrey Boam (story), Shane Black (characters)</v>
      </c>
      <c r="AP3880" s="1" t="str">
        <f t="shared" si="535"/>
        <v>Mel Gibson, Danny Glover, Joe Pesci, Rene Russo</v>
      </c>
      <c r="AQ3880" s="1" t="str">
        <f t="shared" si="536"/>
        <v>WB</v>
      </c>
    </row>
    <row r="3881" spans="27:43">
      <c r="AA3881">
        <v>406</v>
      </c>
      <c r="AB3881" s="1">
        <v>33773</v>
      </c>
      <c r="AC3881" t="s">
        <v>403</v>
      </c>
      <c r="AD3881" s="2">
        <v>80000000</v>
      </c>
      <c r="AE3881" s="2">
        <v>162833635</v>
      </c>
      <c r="AF3881" s="2">
        <v>266824291</v>
      </c>
      <c r="AG3881">
        <v>6</v>
      </c>
      <c r="AH3881">
        <v>18</v>
      </c>
      <c r="AI3881">
        <v>92</v>
      </c>
      <c r="AK3881" s="1" t="str">
        <f t="shared" si="537"/>
        <v>PG-13</v>
      </c>
      <c r="AL3881" s="1" t="str">
        <f t="shared" si="531"/>
        <v>126 min</v>
      </c>
      <c r="AM3881" s="1" t="str">
        <f t="shared" si="532"/>
        <v>Action</v>
      </c>
      <c r="AN3881" s="1" t="str">
        <f t="shared" si="533"/>
        <v>Tim Burton</v>
      </c>
      <c r="AO3881" s="1" t="str">
        <f t="shared" si="534"/>
        <v>Bob Kane (Batman characters), Daniel Waters (story), Sam Hamm (story), Daniel Waters (screenplay)</v>
      </c>
      <c r="AP3881" s="1" t="str">
        <f t="shared" si="535"/>
        <v>Michael Keaton, Danny DeVito, Michelle Pfeiffer, Christopher Walken</v>
      </c>
      <c r="AQ3881" s="1" t="str">
        <f t="shared" si="536"/>
        <v>WB</v>
      </c>
    </row>
    <row r="3882" spans="27:43">
      <c r="AA3882">
        <v>1436</v>
      </c>
      <c r="AB3882" s="1">
        <v>33949</v>
      </c>
      <c r="AC3882" t="s">
        <v>1427</v>
      </c>
      <c r="AD3882" s="2">
        <v>33000000</v>
      </c>
      <c r="AE3882" s="2">
        <v>141340178</v>
      </c>
      <c r="AF3882" s="2">
        <v>236500000</v>
      </c>
      <c r="AG3882">
        <v>12</v>
      </c>
      <c r="AH3882">
        <v>11</v>
      </c>
      <c r="AI3882">
        <v>92</v>
      </c>
      <c r="AK3882" s="1" t="str">
        <f t="shared" si="537"/>
        <v>R</v>
      </c>
      <c r="AL3882" s="1" t="str">
        <f t="shared" si="531"/>
        <v>138 min</v>
      </c>
      <c r="AM3882" s="1" t="str">
        <f t="shared" si="532"/>
        <v>Crime, Drama, Mystery</v>
      </c>
      <c r="AN3882" s="1" t="str">
        <f t="shared" si="533"/>
        <v>Rob Reiner</v>
      </c>
      <c r="AO3882" s="1" t="str">
        <f t="shared" si="534"/>
        <v>Aaron Sorkin (play), Aaron Sorkin (screenplay)</v>
      </c>
      <c r="AP3882" s="1" t="str">
        <f t="shared" si="535"/>
        <v>Tom Cruise, Jack Nicholson, Demi Moore, Kevin Bacon</v>
      </c>
      <c r="AQ3882" s="1" t="str">
        <f t="shared" si="536"/>
        <v>Col.</v>
      </c>
    </row>
    <row r="3883" spans="27:43">
      <c r="AA3883">
        <v>1138</v>
      </c>
      <c r="AB3883" s="1">
        <v>33921</v>
      </c>
      <c r="AC3883" t="s">
        <v>1130</v>
      </c>
      <c r="AD3883" s="2">
        <v>40000000</v>
      </c>
      <c r="AE3883" s="2">
        <v>82522790</v>
      </c>
      <c r="AF3883" s="2">
        <v>215862692</v>
      </c>
      <c r="AG3883">
        <v>11</v>
      </c>
      <c r="AH3883">
        <v>13</v>
      </c>
      <c r="AI3883">
        <v>92</v>
      </c>
      <c r="AK3883" s="1" t="str">
        <f t="shared" si="537"/>
        <v>N/A</v>
      </c>
      <c r="AL3883" s="1" t="str">
        <f t="shared" si="531"/>
        <v>N/A</v>
      </c>
      <c r="AM3883" s="1" t="str">
        <f t="shared" si="532"/>
        <v>Documentary</v>
      </c>
      <c r="AN3883" s="1" t="str">
        <f t="shared" si="533"/>
        <v>Francis Ford Coppola</v>
      </c>
      <c r="AO3883" s="1" t="str">
        <f t="shared" si="534"/>
        <v>N/A</v>
      </c>
      <c r="AP3883" s="1" t="str">
        <f t="shared" si="535"/>
        <v>N/A</v>
      </c>
      <c r="AQ3883" s="1" t="str">
        <f t="shared" si="536"/>
        <v>Col.</v>
      </c>
    </row>
    <row r="3884" spans="27:43">
      <c r="AA3884">
        <v>2037</v>
      </c>
      <c r="AB3884" s="1">
        <v>33648</v>
      </c>
      <c r="AC3884" t="s">
        <v>2023</v>
      </c>
      <c r="AD3884" s="2">
        <v>20000000</v>
      </c>
      <c r="AE3884" s="2">
        <v>121697323</v>
      </c>
      <c r="AF3884" s="2">
        <v>183097323</v>
      </c>
      <c r="AG3884">
        <v>2</v>
      </c>
      <c r="AH3884">
        <v>14</v>
      </c>
      <c r="AI3884">
        <v>92</v>
      </c>
      <c r="AK3884" s="1" t="str">
        <f t="shared" si="537"/>
        <v>PG-13</v>
      </c>
      <c r="AL3884" s="1" t="str">
        <f t="shared" si="531"/>
        <v>94 min</v>
      </c>
      <c r="AM3884" s="1" t="str">
        <f t="shared" si="532"/>
        <v>Comedy, Music</v>
      </c>
      <c r="AN3884" s="1" t="str">
        <f t="shared" si="533"/>
        <v>Penelope Spheeris</v>
      </c>
      <c r="AO3884" s="1" t="str">
        <f t="shared" si="534"/>
        <v>Mike Myers (characters), Mike Myers, Bonnie Turner, Terry Turner</v>
      </c>
      <c r="AP3884" s="1" t="str">
        <f t="shared" si="535"/>
        <v>Mike Myers, Dana Carvey, Rob Lowe, Tia Carrere</v>
      </c>
      <c r="AQ3884" s="1" t="str">
        <f t="shared" si="536"/>
        <v>Par.</v>
      </c>
    </row>
    <row r="3885" spans="27:43">
      <c r="AA3885">
        <v>1019</v>
      </c>
      <c r="AB3885" s="1">
        <v>33760</v>
      </c>
      <c r="AC3885" t="s">
        <v>1012</v>
      </c>
      <c r="AD3885" s="2">
        <v>45000000</v>
      </c>
      <c r="AE3885" s="2">
        <v>83287363</v>
      </c>
      <c r="AF3885" s="2">
        <v>178100000</v>
      </c>
      <c r="AG3885">
        <v>6</v>
      </c>
      <c r="AH3885">
        <v>5</v>
      </c>
      <c r="AI3885">
        <v>92</v>
      </c>
      <c r="AK3885" s="1" t="str">
        <f t="shared" si="537"/>
        <v>R</v>
      </c>
      <c r="AL3885" s="1" t="str">
        <f t="shared" si="531"/>
        <v>117 min</v>
      </c>
      <c r="AM3885" s="1" t="str">
        <f t="shared" si="532"/>
        <v>Action, Crime, Drama</v>
      </c>
      <c r="AN3885" s="1" t="str">
        <f t="shared" si="533"/>
        <v>Phillip Noyce</v>
      </c>
      <c r="AO3885" s="1" t="str">
        <f t="shared" si="534"/>
        <v>Tom Clancy (novel), W. Peter Iliff (screenplay), Donald Stewart (screenplay)</v>
      </c>
      <c r="AP3885" s="1" t="str">
        <f t="shared" si="535"/>
        <v>Harrison Ford, Anne Archer, Patrick Bergin, Sean Bean</v>
      </c>
      <c r="AQ3885" s="1" t="str">
        <f t="shared" si="536"/>
        <v>Par.</v>
      </c>
    </row>
    <row r="3886" spans="27:43">
      <c r="AA3886">
        <v>2602</v>
      </c>
      <c r="AB3886" s="1">
        <v>33823</v>
      </c>
      <c r="AC3886" t="s">
        <v>2583</v>
      </c>
      <c r="AD3886" s="2">
        <v>14400000</v>
      </c>
      <c r="AE3886" s="2">
        <v>101157447</v>
      </c>
      <c r="AF3886" s="2">
        <v>159157447</v>
      </c>
      <c r="AG3886">
        <v>8</v>
      </c>
      <c r="AH3886">
        <v>7</v>
      </c>
      <c r="AI3886">
        <v>92</v>
      </c>
      <c r="AK3886" s="1" t="str">
        <f t="shared" si="537"/>
        <v>R</v>
      </c>
      <c r="AL3886" s="1" t="str">
        <f t="shared" si="531"/>
        <v>131 min</v>
      </c>
      <c r="AM3886" s="1" t="str">
        <f t="shared" si="532"/>
        <v>Western</v>
      </c>
      <c r="AN3886" s="1" t="str">
        <f t="shared" si="533"/>
        <v>Clint Eastwood</v>
      </c>
      <c r="AO3886" s="1" t="str">
        <f t="shared" si="534"/>
        <v>David Webb Peoples</v>
      </c>
      <c r="AP3886" s="1" t="str">
        <f t="shared" si="535"/>
        <v>Clint Eastwood, Gene Hackman, Morgan Freeman, Richard Harris</v>
      </c>
      <c r="AQ3886" s="1" t="str">
        <f t="shared" si="536"/>
        <v>WB</v>
      </c>
    </row>
    <row r="3887" spans="27:43">
      <c r="AA3887">
        <v>809</v>
      </c>
      <c r="AB3887" s="1">
        <v>33746</v>
      </c>
      <c r="AC3887" t="s">
        <v>802</v>
      </c>
      <c r="AD3887" s="2">
        <v>55000000</v>
      </c>
      <c r="AE3887" s="2">
        <v>54927174</v>
      </c>
      <c r="AF3887" s="2">
        <v>158500000</v>
      </c>
      <c r="AG3887">
        <v>5</v>
      </c>
      <c r="AH3887">
        <v>22</v>
      </c>
      <c r="AI3887">
        <v>92</v>
      </c>
      <c r="AK3887" s="1" t="str">
        <f t="shared" si="537"/>
        <v>PG-13</v>
      </c>
      <c r="AL3887" s="1" t="str">
        <f t="shared" si="531"/>
        <v>N/A</v>
      </c>
      <c r="AM3887" s="1" t="str">
        <f t="shared" si="532"/>
        <v>Documentary</v>
      </c>
      <c r="AN3887" s="1" t="str">
        <f t="shared" si="533"/>
        <v>N/A</v>
      </c>
      <c r="AO3887" s="1" t="str">
        <f t="shared" si="534"/>
        <v>Patricia Sullivan</v>
      </c>
      <c r="AP3887" s="1" t="str">
        <f t="shared" si="535"/>
        <v>Michael Biehn, Ralph Brown, James Cameron, Veronica Cartwright</v>
      </c>
      <c r="AQ3887" s="1" t="str">
        <f t="shared" si="536"/>
        <v>Fox</v>
      </c>
    </row>
    <row r="3888" spans="27:43">
      <c r="AA3888">
        <v>805</v>
      </c>
      <c r="AB3888" s="1">
        <v>33816</v>
      </c>
      <c r="AC3888" t="s">
        <v>798</v>
      </c>
      <c r="AD3888" s="2">
        <v>55000000</v>
      </c>
      <c r="AE3888" s="2">
        <v>58422650</v>
      </c>
      <c r="AF3888" s="2">
        <v>149022650</v>
      </c>
      <c r="AG3888">
        <v>7</v>
      </c>
      <c r="AH3888">
        <v>31</v>
      </c>
      <c r="AI3888">
        <v>92</v>
      </c>
      <c r="AK3888" s="1" t="str">
        <f t="shared" si="537"/>
        <v>PG-13</v>
      </c>
      <c r="AL3888" s="1" t="str">
        <f t="shared" si="531"/>
        <v>104 min</v>
      </c>
      <c r="AM3888" s="1" t="str">
        <f t="shared" si="532"/>
        <v>Comedy, Fantasy</v>
      </c>
      <c r="AN3888" s="1" t="str">
        <f t="shared" si="533"/>
        <v>Robert Zemeckis</v>
      </c>
      <c r="AO3888" s="1" t="str">
        <f t="shared" si="534"/>
        <v>Martin Donovan, David Koepp</v>
      </c>
      <c r="AP3888" s="1" t="str">
        <f t="shared" si="535"/>
        <v>Meryl Streep, Bruce Willis, Goldie Hawn, Isabella Rossellini</v>
      </c>
      <c r="AQ3888" s="1" t="str">
        <f t="shared" si="536"/>
        <v>Uni.</v>
      </c>
    </row>
    <row r="3889" spans="27:43">
      <c r="AA3889">
        <v>1128</v>
      </c>
      <c r="AB3889" s="1">
        <v>33786</v>
      </c>
      <c r="AC3889" t="s">
        <v>1121</v>
      </c>
      <c r="AD3889" s="2">
        <v>40000000</v>
      </c>
      <c r="AE3889" s="2">
        <v>107533925</v>
      </c>
      <c r="AF3889" s="2">
        <v>132440066</v>
      </c>
      <c r="AG3889">
        <v>7</v>
      </c>
      <c r="AH3889">
        <v>1</v>
      </c>
      <c r="AI3889">
        <v>92</v>
      </c>
      <c r="AK3889" s="1" t="str">
        <f t="shared" si="537"/>
        <v>PG</v>
      </c>
      <c r="AL3889" s="1" t="str">
        <f t="shared" si="531"/>
        <v>128 min</v>
      </c>
      <c r="AM3889" s="1" t="str">
        <f t="shared" si="532"/>
        <v>Comedy, Drama, Sport</v>
      </c>
      <c r="AN3889" s="1" t="str">
        <f t="shared" si="533"/>
        <v>Penny Marshall</v>
      </c>
      <c r="AO3889" s="1" t="str">
        <f t="shared" si="534"/>
        <v>Kim Wilson (story), Kelly Candaele (story), Lowell Ganz (screenplay), Babaloo Mandel (screenplay)</v>
      </c>
      <c r="AP3889" s="1" t="str">
        <f t="shared" si="535"/>
        <v>Tom Hanks, Geena Davis, Lori Petty, Madonna</v>
      </c>
      <c r="AQ3889" s="1" t="str">
        <f t="shared" si="536"/>
        <v>Sony</v>
      </c>
    </row>
    <row r="3890" spans="27:43">
      <c r="AA3890">
        <v>1093</v>
      </c>
      <c r="AB3890" s="1">
        <v>33786</v>
      </c>
      <c r="AC3890" t="s">
        <v>1086</v>
      </c>
      <c r="AD3890" s="2">
        <v>42000000</v>
      </c>
      <c r="AE3890" s="2">
        <v>70052444</v>
      </c>
      <c r="AF3890" s="2">
        <v>131052444</v>
      </c>
      <c r="AG3890">
        <v>7</v>
      </c>
      <c r="AH3890">
        <v>1</v>
      </c>
      <c r="AI3890">
        <v>92</v>
      </c>
      <c r="AK3890" s="1" t="str">
        <f t="shared" si="537"/>
        <v>R</v>
      </c>
      <c r="AL3890" s="1" t="str">
        <f t="shared" si="531"/>
        <v>117 min</v>
      </c>
      <c r="AM3890" s="1" t="str">
        <f t="shared" si="532"/>
        <v>Comedy, Drama, Romance</v>
      </c>
      <c r="AN3890" s="1" t="str">
        <f t="shared" si="533"/>
        <v>Reginald Hudlin</v>
      </c>
      <c r="AO3890" s="1" t="str">
        <f t="shared" si="534"/>
        <v>Eddie Murphy (story), Barry W. Blaustein (screenplay), David Sheffield (screenplay)</v>
      </c>
      <c r="AP3890" s="1" t="str">
        <f t="shared" si="535"/>
        <v>Eddie Murphy, Robin Givens, Halle Berry, David Alan Grier</v>
      </c>
      <c r="AQ3890" s="1" t="str">
        <f t="shared" si="536"/>
        <v>Par.</v>
      </c>
    </row>
    <row r="3891" spans="27:43">
      <c r="AA3891">
        <v>1141</v>
      </c>
      <c r="AB3891" s="1">
        <v>33872</v>
      </c>
      <c r="AC3891" t="s">
        <v>1133</v>
      </c>
      <c r="AD3891" s="2">
        <v>40000000</v>
      </c>
      <c r="AE3891" s="2">
        <v>75505856</v>
      </c>
      <c r="AF3891" s="2">
        <v>75505856</v>
      </c>
      <c r="AG3891">
        <v>9</v>
      </c>
      <c r="AH3891">
        <v>25</v>
      </c>
      <c r="AI3891">
        <v>92</v>
      </c>
      <c r="AK3891" s="1" t="str">
        <f t="shared" si="537"/>
        <v>R</v>
      </c>
      <c r="AL3891" s="1" t="str">
        <f t="shared" si="531"/>
        <v>N/A</v>
      </c>
      <c r="AM3891" s="1" t="str">
        <f t="shared" si="532"/>
        <v>Action, Adventure, Drama</v>
      </c>
      <c r="AN3891" s="1" t="str">
        <f t="shared" si="533"/>
        <v>Michael Mann</v>
      </c>
      <c r="AO3891" s="1" t="str">
        <f t="shared" si="534"/>
        <v>James Fenimore Cooper (novel), John L. Balderston (adaptation), Paul Perez (adaptation), Daniel Moore (adaptation), Philip Dunne, Michael Mann (screenplay), Christopher Crowe (screenplay)</v>
      </c>
      <c r="AP3891" s="1" t="str">
        <f t="shared" si="535"/>
        <v>Daniel Day-Lewis, Madeleine Stowe, Russell Means, Eric Schweig</v>
      </c>
      <c r="AQ3891" s="1" t="str">
        <f t="shared" si="536"/>
        <v>Fox</v>
      </c>
    </row>
    <row r="3892" spans="27:43">
      <c r="AA3892">
        <v>1106</v>
      </c>
      <c r="AB3892" s="1">
        <v>33879</v>
      </c>
      <c r="AC3892" t="s">
        <v>1099</v>
      </c>
      <c r="AD3892" s="2">
        <v>42000000</v>
      </c>
      <c r="AE3892" s="2">
        <v>19487173</v>
      </c>
      <c r="AF3892" s="2">
        <v>66787173</v>
      </c>
      <c r="AG3892">
        <v>10</v>
      </c>
      <c r="AH3892">
        <v>2</v>
      </c>
      <c r="AI3892">
        <v>92</v>
      </c>
      <c r="AK3892" s="1" t="str">
        <f t="shared" si="537"/>
        <v>R</v>
      </c>
      <c r="AL3892" s="1" t="str">
        <f t="shared" si="531"/>
        <v>88 min</v>
      </c>
      <c r="AM3892" s="1" t="str">
        <f t="shared" si="532"/>
        <v>Action, Adventure, Horror</v>
      </c>
      <c r="AN3892" s="1" t="str">
        <f t="shared" si="533"/>
        <v>Phil Tippett</v>
      </c>
      <c r="AO3892" s="1" t="str">
        <f t="shared" si="534"/>
        <v>Edward Neumeier</v>
      </c>
      <c r="AP3892" s="1" t="str">
        <f t="shared" si="535"/>
        <v>Billy Brown, Richard Burgi, Kelly Carlson, Cy Carter</v>
      </c>
      <c r="AQ3892" s="1" t="str">
        <f t="shared" si="536"/>
        <v>Mira.</v>
      </c>
    </row>
    <row r="3893" spans="27:43">
      <c r="AA3893">
        <v>3628</v>
      </c>
      <c r="AB3893" s="1">
        <v>33933</v>
      </c>
      <c r="AC3893" t="s">
        <v>3593</v>
      </c>
      <c r="AD3893" s="2">
        <v>4000000</v>
      </c>
      <c r="AE3893" s="2">
        <v>62546695</v>
      </c>
      <c r="AF3893" s="2">
        <v>62546695</v>
      </c>
      <c r="AG3893">
        <v>11</v>
      </c>
      <c r="AH3893">
        <v>25</v>
      </c>
      <c r="AI3893">
        <v>92</v>
      </c>
      <c r="AK3893" s="1" t="str">
        <f t="shared" si="537"/>
        <v>R</v>
      </c>
      <c r="AL3893" s="1" t="str">
        <f t="shared" si="531"/>
        <v>112 min</v>
      </c>
      <c r="AM3893" s="1" t="str">
        <f t="shared" si="532"/>
        <v>Crime, Drama, Romance</v>
      </c>
      <c r="AN3893" s="1" t="str">
        <f t="shared" si="533"/>
        <v>Neil Jordan</v>
      </c>
      <c r="AO3893" s="1" t="str">
        <f t="shared" si="534"/>
        <v>Neil Jordan</v>
      </c>
      <c r="AP3893" s="1" t="str">
        <f t="shared" si="535"/>
        <v>Forest Whitaker, Miranda Richardson, Stephen Rea, Adrian Dunbar</v>
      </c>
      <c r="AQ3893" s="1" t="str">
        <f t="shared" si="536"/>
        <v>Mira.</v>
      </c>
    </row>
    <row r="3894" spans="27:43">
      <c r="AA3894">
        <v>2856</v>
      </c>
      <c r="AB3894" s="1">
        <v>33676</v>
      </c>
      <c r="AC3894" t="s">
        <v>2830</v>
      </c>
      <c r="AD3894" s="2">
        <v>11000000</v>
      </c>
      <c r="AE3894" s="2">
        <v>52929168</v>
      </c>
      <c r="AF3894" s="2">
        <v>52929168</v>
      </c>
      <c r="AG3894">
        <v>3</v>
      </c>
      <c r="AH3894">
        <v>13</v>
      </c>
      <c r="AI3894">
        <v>92</v>
      </c>
      <c r="AK3894" s="1" t="str">
        <f t="shared" si="537"/>
        <v>R</v>
      </c>
      <c r="AL3894" s="1" t="str">
        <f t="shared" si="531"/>
        <v>120 min</v>
      </c>
      <c r="AM3894" s="1" t="str">
        <f t="shared" si="532"/>
        <v>Comedy, Crime</v>
      </c>
      <c r="AN3894" s="1" t="str">
        <f t="shared" si="533"/>
        <v>Jonathan Lynn</v>
      </c>
      <c r="AO3894" s="1" t="str">
        <f t="shared" si="534"/>
        <v>Dale Launer</v>
      </c>
      <c r="AP3894" s="1" t="str">
        <f t="shared" si="535"/>
        <v>Joe Pesci, Ralph Macchio, Marisa Tomei, Mitchell Whitfield</v>
      </c>
      <c r="AQ3894" s="1" t="str">
        <f t="shared" si="536"/>
        <v>Fox</v>
      </c>
    </row>
    <row r="3895" spans="27:43">
      <c r="AA3895">
        <v>2916</v>
      </c>
      <c r="AB3895" s="1">
        <v>33879</v>
      </c>
      <c r="AC3895" t="s">
        <v>2890</v>
      </c>
      <c r="AD3895" s="2">
        <v>10000000</v>
      </c>
      <c r="AE3895" s="2">
        <v>50752337</v>
      </c>
      <c r="AF3895" s="2">
        <v>50752337</v>
      </c>
      <c r="AG3895">
        <v>10</v>
      </c>
      <c r="AH3895">
        <v>2</v>
      </c>
      <c r="AI3895">
        <v>92</v>
      </c>
      <c r="AK3895" s="1" t="str">
        <f t="shared" si="537"/>
        <v>PG</v>
      </c>
      <c r="AL3895" s="1" t="str">
        <f t="shared" si="531"/>
        <v>100 min</v>
      </c>
      <c r="AM3895" s="1" t="str">
        <f t="shared" si="532"/>
        <v>Action, Comedy, Drama</v>
      </c>
      <c r="AN3895" s="1" t="str">
        <f t="shared" si="533"/>
        <v>Stephen Herek</v>
      </c>
      <c r="AO3895" s="1" t="str">
        <f t="shared" si="534"/>
        <v>Steven Brill</v>
      </c>
      <c r="AP3895" s="1" t="str">
        <f t="shared" si="535"/>
        <v>Emilio Estevez, Joss Ackland, Lane Smith, Heidi Kling</v>
      </c>
      <c r="AQ3895" s="1" t="str">
        <f t="shared" si="536"/>
        <v>BV</v>
      </c>
    </row>
    <row r="3896" spans="27:43">
      <c r="AA3896">
        <v>1349</v>
      </c>
      <c r="AB3896" s="1">
        <v>33926</v>
      </c>
      <c r="AC3896" t="s">
        <v>1340</v>
      </c>
      <c r="AD3896" s="2">
        <v>35000000</v>
      </c>
      <c r="AE3896" s="2">
        <v>48169910</v>
      </c>
      <c r="AF3896" s="2">
        <v>48169910</v>
      </c>
      <c r="AG3896">
        <v>11</v>
      </c>
      <c r="AH3896">
        <v>18</v>
      </c>
      <c r="AI3896">
        <v>92</v>
      </c>
      <c r="AK3896" s="1" t="str">
        <f t="shared" si="537"/>
        <v>PG-13</v>
      </c>
      <c r="AL3896" s="1" t="str">
        <f t="shared" si="531"/>
        <v>202 min</v>
      </c>
      <c r="AM3896" s="1" t="str">
        <f t="shared" si="532"/>
        <v>Biography, Drama, History</v>
      </c>
      <c r="AN3896" s="1" t="str">
        <f t="shared" si="533"/>
        <v>Spike Lee</v>
      </c>
      <c r="AO3896" s="1" t="str">
        <f t="shared" si="534"/>
        <v>Alex Haley (book), Malcolm X (book), Arnold Perl (screenplay), Spike Lee (screenplay)</v>
      </c>
      <c r="AP3896" s="1" t="str">
        <f t="shared" si="535"/>
        <v>Denzel Washington, Angela Bassett, Albert Hall, Al Freeman Jr.</v>
      </c>
      <c r="AQ3896" s="1" t="str">
        <f t="shared" si="536"/>
        <v>WB</v>
      </c>
    </row>
    <row r="3897" spans="27:43">
      <c r="AA3897">
        <v>1176</v>
      </c>
      <c r="AB3897" s="1">
        <v>33641</v>
      </c>
      <c r="AC3897" t="s">
        <v>1168</v>
      </c>
      <c r="AD3897" s="2">
        <v>40000000</v>
      </c>
      <c r="AE3897" s="2">
        <v>44948240</v>
      </c>
      <c r="AF3897" s="2">
        <v>44948240</v>
      </c>
      <c r="AG3897">
        <v>2</v>
      </c>
      <c r="AH3897">
        <v>7</v>
      </c>
      <c r="AI3897">
        <v>92</v>
      </c>
      <c r="AK3897" s="1" t="str">
        <f t="shared" si="537"/>
        <v>err</v>
      </c>
      <c r="AL3897" s="1">
        <f t="shared" si="531"/>
        <v>0</v>
      </c>
      <c r="AM3897" s="1">
        <f t="shared" si="532"/>
        <v>0</v>
      </c>
      <c r="AN3897" s="1">
        <f t="shared" si="533"/>
        <v>0</v>
      </c>
      <c r="AO3897" s="1">
        <f t="shared" si="534"/>
        <v>0</v>
      </c>
      <c r="AP3897" s="1">
        <f t="shared" si="535"/>
        <v>0</v>
      </c>
      <c r="AQ3897" s="1" t="str">
        <f t="shared" si="536"/>
        <v>BV</v>
      </c>
    </row>
    <row r="3898" spans="27:43">
      <c r="AA3898">
        <v>2930</v>
      </c>
      <c r="AB3898" s="1">
        <v>33669</v>
      </c>
      <c r="AC3898" t="s">
        <v>2904</v>
      </c>
      <c r="AD3898" s="2">
        <v>10000000</v>
      </c>
      <c r="AE3898" s="2">
        <v>32100816</v>
      </c>
      <c r="AF3898" s="2">
        <v>32100816</v>
      </c>
      <c r="AG3898">
        <v>3</v>
      </c>
      <c r="AH3898">
        <v>6</v>
      </c>
      <c r="AI3898">
        <v>92</v>
      </c>
      <c r="AK3898" s="1" t="str">
        <f t="shared" si="537"/>
        <v>R</v>
      </c>
      <c r="AL3898" s="1" t="str">
        <f t="shared" si="531"/>
        <v>107 min</v>
      </c>
      <c r="AM3898" s="1" t="str">
        <f t="shared" si="532"/>
        <v>Horror, Sci-Fi</v>
      </c>
      <c r="AN3898" s="1" t="str">
        <f t="shared" si="533"/>
        <v>Brett Leonard</v>
      </c>
      <c r="AO3898" s="1" t="str">
        <f t="shared" si="534"/>
        <v>Stephen King (title only), Brett Leonard (screenplay), Gimel Everett (screenplay)</v>
      </c>
      <c r="AP3898" s="1" t="str">
        <f t="shared" si="535"/>
        <v>Jeff Fahey, Pierce Brosnan, Jenny Wright, Mark Bringelson</v>
      </c>
      <c r="AQ3898" s="1" t="str">
        <f t="shared" si="536"/>
        <v>NL</v>
      </c>
    </row>
    <row r="3899" spans="27:43">
      <c r="AA3899">
        <v>3167</v>
      </c>
      <c r="AB3899" s="1">
        <v>33704</v>
      </c>
      <c r="AC3899" t="s">
        <v>3138</v>
      </c>
      <c r="AD3899" s="2">
        <v>8000000</v>
      </c>
      <c r="AE3899" s="2">
        <v>21706101</v>
      </c>
      <c r="AF3899" s="2">
        <v>28876702</v>
      </c>
      <c r="AG3899">
        <v>4</v>
      </c>
      <c r="AH3899">
        <v>10</v>
      </c>
      <c r="AI3899">
        <v>92</v>
      </c>
      <c r="AK3899" s="1" t="str">
        <f t="shared" si="537"/>
        <v>R</v>
      </c>
      <c r="AL3899" s="1" t="str">
        <f t="shared" si="531"/>
        <v>124 min</v>
      </c>
      <c r="AM3899" s="1" t="str">
        <f t="shared" si="532"/>
        <v>Comedy, Crime, Drama</v>
      </c>
      <c r="AN3899" s="1" t="str">
        <f t="shared" si="533"/>
        <v>Robert Altman</v>
      </c>
      <c r="AO3899" s="1" t="str">
        <f t="shared" si="534"/>
        <v>Michael Tolkin (screenplay), Michael Tolkin (novel)</v>
      </c>
      <c r="AP3899" s="1" t="str">
        <f t="shared" si="535"/>
        <v>Tim Robbins, Greta Scacchi, Fred Ward, Whoopi Goldberg</v>
      </c>
      <c r="AQ3899" s="1" t="str">
        <f t="shared" si="536"/>
        <v>NL</v>
      </c>
    </row>
    <row r="3900" spans="27:43">
      <c r="AA3900">
        <v>1383</v>
      </c>
      <c r="AB3900" s="1">
        <v>33963</v>
      </c>
      <c r="AC3900" t="s">
        <v>1374</v>
      </c>
      <c r="AD3900" s="2">
        <v>35000000</v>
      </c>
      <c r="AE3900" s="2">
        <v>23365858</v>
      </c>
      <c r="AF3900" s="2">
        <v>28391473</v>
      </c>
      <c r="AG3900">
        <v>12</v>
      </c>
      <c r="AH3900">
        <v>25</v>
      </c>
      <c r="AI3900">
        <v>92</v>
      </c>
      <c r="AK3900" s="1" t="str">
        <f t="shared" si="537"/>
        <v>R</v>
      </c>
      <c r="AL3900" s="1" t="str">
        <f t="shared" si="531"/>
        <v>140 min</v>
      </c>
      <c r="AM3900" s="1" t="str">
        <f t="shared" si="532"/>
        <v>Biography, Crime, Drama</v>
      </c>
      <c r="AN3900" s="1" t="str">
        <f t="shared" si="533"/>
        <v>Danny DeVito</v>
      </c>
      <c r="AO3900" s="1" t="str">
        <f t="shared" si="534"/>
        <v>David Mamet</v>
      </c>
      <c r="AP3900" s="1" t="str">
        <f t="shared" si="535"/>
        <v>Jack Nicholson, Danny DeVito, Armand Assante, J.T. Walsh</v>
      </c>
      <c r="AQ3900" s="1" t="str">
        <f t="shared" si="536"/>
        <v>Fox</v>
      </c>
    </row>
    <row r="3901" spans="27:43">
      <c r="AA3901">
        <v>2779</v>
      </c>
      <c r="AB3901" s="1">
        <v>33949</v>
      </c>
      <c r="AC3901" t="s">
        <v>2756</v>
      </c>
      <c r="AD3901" s="2">
        <v>12000000</v>
      </c>
      <c r="AE3901" s="2">
        <v>27281507</v>
      </c>
      <c r="AF3901" s="2">
        <v>27281507</v>
      </c>
      <c r="AG3901">
        <v>12</v>
      </c>
      <c r="AH3901">
        <v>11</v>
      </c>
      <c r="AI3901">
        <v>92</v>
      </c>
      <c r="AK3901" s="1" t="str">
        <f t="shared" si="537"/>
        <v>G</v>
      </c>
      <c r="AL3901" s="1" t="str">
        <f t="shared" si="531"/>
        <v>85 min</v>
      </c>
      <c r="AM3901" s="1" t="str">
        <f t="shared" si="532"/>
        <v>Comedy, Drama, Family</v>
      </c>
      <c r="AN3901" s="1" t="str">
        <f t="shared" si="533"/>
        <v>Brian Henson</v>
      </c>
      <c r="AO3901" s="1" t="str">
        <f t="shared" si="534"/>
        <v>Charles Dickens (novel), Jerry Juhl (screenplay)</v>
      </c>
      <c r="AP3901" s="1" t="str">
        <f t="shared" si="535"/>
        <v>Michael Caine, Dave Goelz, Steve Whitmire, Jerry Nelson</v>
      </c>
      <c r="AQ3901" s="1" t="str">
        <f t="shared" si="536"/>
        <v>BV</v>
      </c>
    </row>
    <row r="3902" spans="27:43">
      <c r="AA3902">
        <v>3163</v>
      </c>
      <c r="AB3902" s="1">
        <v>33676</v>
      </c>
      <c r="AC3902" t="s">
        <v>3134</v>
      </c>
      <c r="AD3902" s="2">
        <v>8000000</v>
      </c>
      <c r="AE3902" s="2">
        <v>25919211</v>
      </c>
      <c r="AF3902" s="2">
        <v>25919211</v>
      </c>
      <c r="AG3902">
        <v>3</v>
      </c>
      <c r="AH3902">
        <v>13</v>
      </c>
      <c r="AI3902">
        <v>92</v>
      </c>
      <c r="AK3902" s="1" t="str">
        <f t="shared" si="537"/>
        <v>PG</v>
      </c>
      <c r="AL3902" s="1" t="str">
        <f t="shared" si="531"/>
        <v>140 min</v>
      </c>
      <c r="AM3902" s="1" t="str">
        <f t="shared" si="532"/>
        <v>Drama, Romance</v>
      </c>
      <c r="AN3902" s="1" t="str">
        <f t="shared" si="533"/>
        <v>James Ivory</v>
      </c>
      <c r="AO3902" s="1" t="str">
        <f t="shared" si="534"/>
        <v>E.M. Forster (novel), Ruth Prawer Jhabvala (screenplay)</v>
      </c>
      <c r="AP3902" s="1" t="str">
        <f t="shared" si="535"/>
        <v>Vanessa Redgrave, Helena Bonham Carter, Joseph Bennett, Emma Thompson</v>
      </c>
      <c r="AQ3902" s="1" t="str">
        <f t="shared" si="536"/>
        <v>SPC</v>
      </c>
    </row>
    <row r="3903" spans="27:43">
      <c r="AA3903">
        <v>2867</v>
      </c>
      <c r="AB3903" s="1">
        <v>33823</v>
      </c>
      <c r="AC3903" t="s">
        <v>2841</v>
      </c>
      <c r="AD3903" s="2">
        <v>11000000</v>
      </c>
      <c r="AE3903" s="2">
        <v>21171695</v>
      </c>
      <c r="AF3903" s="2">
        <v>21171695</v>
      </c>
      <c r="AG3903">
        <v>8</v>
      </c>
      <c r="AH3903">
        <v>7</v>
      </c>
      <c r="AI3903">
        <v>92</v>
      </c>
      <c r="AK3903" s="1" t="str">
        <f t="shared" si="537"/>
        <v>R</v>
      </c>
      <c r="AL3903" s="1" t="str">
        <f t="shared" si="531"/>
        <v>91 min</v>
      </c>
      <c r="AM3903" s="1" t="str">
        <f t="shared" si="532"/>
        <v>Crime, Drama, Thriller</v>
      </c>
      <c r="AN3903" s="1" t="str">
        <f t="shared" si="533"/>
        <v>Brian De Palma</v>
      </c>
      <c r="AO3903" s="1" t="str">
        <f t="shared" si="534"/>
        <v>Brian De Palma</v>
      </c>
      <c r="AP3903" s="1" t="str">
        <f t="shared" si="535"/>
        <v>John Lithgow, Lolita Davidovich, Steven Bauer, Frances Sternhagen</v>
      </c>
      <c r="AQ3903" s="1" t="str">
        <f t="shared" si="536"/>
        <v>Uni.</v>
      </c>
    </row>
    <row r="3904" spans="27:43">
      <c r="AA3904">
        <v>1226</v>
      </c>
      <c r="AB3904" s="1">
        <v>33662</v>
      </c>
      <c r="AC3904" t="s">
        <v>1218</v>
      </c>
      <c r="AD3904" s="2">
        <v>40000000</v>
      </c>
      <c r="AE3904" s="2">
        <v>14358033</v>
      </c>
      <c r="AF3904" s="2">
        <v>14358033</v>
      </c>
      <c r="AG3904">
        <v>2</v>
      </c>
      <c r="AH3904">
        <v>28</v>
      </c>
      <c r="AI3904">
        <v>92</v>
      </c>
      <c r="AK3904" s="1" t="str">
        <f t="shared" si="537"/>
        <v>PG-13</v>
      </c>
      <c r="AL3904" s="1" t="str">
        <f t="shared" si="531"/>
        <v>99 min</v>
      </c>
      <c r="AM3904" s="1" t="str">
        <f t="shared" si="532"/>
        <v>Comedy, Romance, Sci-Fi</v>
      </c>
      <c r="AN3904" s="1" t="str">
        <f t="shared" si="533"/>
        <v>John Carpenter</v>
      </c>
      <c r="AO3904" s="1" t="str">
        <f t="shared" si="534"/>
        <v>H.F. Saint (book), Robert Collector (screenplay), Dana Olsen (screenplay), William Goldman (screenplay)</v>
      </c>
      <c r="AP3904" s="1" t="str">
        <f t="shared" si="535"/>
        <v>Chevy Chase, Daryl Hannah, Sam Neill, Michael McKean</v>
      </c>
      <c r="AQ3904" s="1" t="str">
        <f t="shared" si="536"/>
        <v>WB</v>
      </c>
    </row>
    <row r="3905" spans="27:43">
      <c r="AA3905">
        <v>3269</v>
      </c>
      <c r="AB3905" s="1">
        <v>33816</v>
      </c>
      <c r="AC3905" t="s">
        <v>3237</v>
      </c>
      <c r="AD3905" s="2">
        <v>7000000</v>
      </c>
      <c r="AE3905" s="2">
        <v>14231669</v>
      </c>
      <c r="AF3905" s="2">
        <v>14231669</v>
      </c>
      <c r="AG3905">
        <v>7</v>
      </c>
      <c r="AH3905">
        <v>31</v>
      </c>
      <c r="AI3905">
        <v>92</v>
      </c>
      <c r="AK3905" s="1" t="str">
        <f t="shared" si="537"/>
        <v>PG-13</v>
      </c>
      <c r="AL3905" s="1" t="str">
        <f t="shared" si="531"/>
        <v>86 min</v>
      </c>
      <c r="AM3905" s="1" t="str">
        <f t="shared" si="532"/>
        <v>Action, Comedy, Fantasy</v>
      </c>
      <c r="AN3905" s="1" t="str">
        <f t="shared" si="533"/>
        <v>Fran Rubel Kuzui</v>
      </c>
      <c r="AO3905" s="1" t="str">
        <f t="shared" si="534"/>
        <v>Joss Whedon</v>
      </c>
      <c r="AP3905" s="1" t="str">
        <f t="shared" si="535"/>
        <v>Kristy Swanson, Donald Sutherland, Paul Reubens, Rutger Hauer</v>
      </c>
      <c r="AQ3905" s="1" t="str">
        <f t="shared" si="536"/>
        <v>Fox</v>
      </c>
    </row>
    <row r="3906" spans="27:43">
      <c r="AA3906">
        <v>2733</v>
      </c>
      <c r="AB3906" s="1">
        <v>33877</v>
      </c>
      <c r="AC3906" t="s">
        <v>2710</v>
      </c>
      <c r="AD3906" s="2">
        <v>12500000</v>
      </c>
      <c r="AE3906" s="2">
        <v>10725228</v>
      </c>
      <c r="AF3906" s="2">
        <v>10725228</v>
      </c>
      <c r="AG3906">
        <v>9</v>
      </c>
      <c r="AH3906">
        <v>30</v>
      </c>
      <c r="AI3906">
        <v>92</v>
      </c>
      <c r="AK3906" s="1" t="str">
        <f t="shared" si="537"/>
        <v>R</v>
      </c>
      <c r="AL3906" s="1" t="str">
        <f t="shared" si="531"/>
        <v>100 min</v>
      </c>
      <c r="AM3906" s="1" t="str">
        <f t="shared" si="532"/>
        <v>Drama</v>
      </c>
      <c r="AN3906" s="1" t="str">
        <f t="shared" si="533"/>
        <v>James Foley</v>
      </c>
      <c r="AO3906" s="1" t="str">
        <f t="shared" si="534"/>
        <v>David Mamet (play), David Mamet (screenplay)</v>
      </c>
      <c r="AP3906" s="1" t="str">
        <f t="shared" si="535"/>
        <v>Al Pacino, Jack Lemmon, Alec Baldwin, Alan Arkin</v>
      </c>
      <c r="AQ3906" s="1" t="str">
        <f t="shared" si="536"/>
        <v>NL</v>
      </c>
    </row>
    <row r="3907" spans="27:43">
      <c r="AA3907">
        <v>3284</v>
      </c>
      <c r="AB3907" s="1">
        <v>33725</v>
      </c>
      <c r="AC3907" t="s">
        <v>3252</v>
      </c>
      <c r="AD3907" s="2">
        <v>7000000</v>
      </c>
      <c r="AE3907" s="2">
        <v>5430822</v>
      </c>
      <c r="AF3907" s="2">
        <v>5430822</v>
      </c>
      <c r="AG3907">
        <v>5</v>
      </c>
      <c r="AH3907">
        <v>1</v>
      </c>
      <c r="AI3907">
        <v>92</v>
      </c>
      <c r="AK3907" s="1" t="e">
        <f t="shared" si="537"/>
        <v>#N/A</v>
      </c>
      <c r="AL3907" s="1" t="e">
        <f t="shared" ref="AL3907:AL3970" si="538">VLOOKUP($AC3907,$B$2:$R$10000,12,FALSE)</f>
        <v>#N/A</v>
      </c>
      <c r="AM3907" s="1" t="e">
        <f t="shared" ref="AM3907:AM3970" si="539">VLOOKUP($AC3907,$B$2:$R$10000,13,FALSE)</f>
        <v>#N/A</v>
      </c>
      <c r="AN3907" s="1" t="e">
        <f t="shared" ref="AN3907:AN3970" si="540">VLOOKUP($AC3907,$B$2:$R$10000,14,FALSE)</f>
        <v>#N/A</v>
      </c>
      <c r="AO3907" s="1" t="e">
        <f t="shared" ref="AO3907:AO3970" si="541">VLOOKUP($AC3907,$B$2:$R$10000,15,FALSE)</f>
        <v>#N/A</v>
      </c>
      <c r="AP3907" s="1" t="e">
        <f t="shared" ref="AP3907:AP3970" si="542">VLOOKUP($AC3907,$B$2:$R$10000,16,FALSE)</f>
        <v>#N/A</v>
      </c>
      <c r="AQ3907" s="1" t="e">
        <f t="shared" si="536"/>
        <v>#N/A</v>
      </c>
    </row>
    <row r="3908" spans="27:43">
      <c r="AA3908">
        <v>1417</v>
      </c>
      <c r="AB3908" s="1">
        <v>33655</v>
      </c>
      <c r="AC3908" t="s">
        <v>1408</v>
      </c>
      <c r="AD3908" s="2">
        <v>35000000</v>
      </c>
      <c r="AE3908" s="2">
        <v>4651977</v>
      </c>
      <c r="AF3908" s="2">
        <v>4651977</v>
      </c>
      <c r="AG3908">
        <v>2</v>
      </c>
      <c r="AH3908">
        <v>21</v>
      </c>
      <c r="AI3908">
        <v>92</v>
      </c>
      <c r="AK3908" s="1" t="e">
        <f t="shared" si="537"/>
        <v>#N/A</v>
      </c>
      <c r="AL3908" s="1" t="e">
        <f t="shared" si="538"/>
        <v>#N/A</v>
      </c>
      <c r="AM3908" s="1" t="e">
        <f t="shared" si="539"/>
        <v>#N/A</v>
      </c>
      <c r="AN3908" s="1" t="e">
        <f t="shared" si="540"/>
        <v>#N/A</v>
      </c>
      <c r="AO3908" s="1" t="e">
        <f t="shared" si="541"/>
        <v>#N/A</v>
      </c>
      <c r="AP3908" s="1" t="e">
        <f t="shared" si="542"/>
        <v>#N/A</v>
      </c>
      <c r="AQ3908" s="1" t="e">
        <f t="shared" si="536"/>
        <v>#N/A</v>
      </c>
    </row>
    <row r="3909" spans="27:43">
      <c r="AA3909">
        <v>4160</v>
      </c>
      <c r="AB3909" s="1">
        <v>33900</v>
      </c>
      <c r="AC3909" t="s">
        <v>4111</v>
      </c>
      <c r="AD3909" s="2">
        <v>1200000</v>
      </c>
      <c r="AE3909" s="2">
        <v>2832029</v>
      </c>
      <c r="AF3909" s="2">
        <v>2832029</v>
      </c>
      <c r="AG3909">
        <v>10</v>
      </c>
      <c r="AH3909">
        <v>23</v>
      </c>
      <c r="AI3909">
        <v>92</v>
      </c>
      <c r="AK3909" s="1" t="e">
        <f t="shared" si="537"/>
        <v>#N/A</v>
      </c>
      <c r="AL3909" s="1" t="e">
        <f t="shared" si="538"/>
        <v>#N/A</v>
      </c>
      <c r="AM3909" s="1" t="e">
        <f t="shared" si="539"/>
        <v>#N/A</v>
      </c>
      <c r="AN3909" s="1" t="e">
        <f t="shared" si="540"/>
        <v>#N/A</v>
      </c>
      <c r="AO3909" s="1" t="e">
        <f t="shared" si="541"/>
        <v>#N/A</v>
      </c>
      <c r="AP3909" s="1" t="e">
        <f t="shared" si="542"/>
        <v>#N/A</v>
      </c>
      <c r="AQ3909" s="1" t="e">
        <f t="shared" ref="AQ3909:AQ3972" si="543">VLOOKUP($AC3909,$B$2:$R$10000,2,FALSE)</f>
        <v>#N/A</v>
      </c>
    </row>
    <row r="3910" spans="27:43">
      <c r="AA3910">
        <v>3539</v>
      </c>
      <c r="AB3910" s="1">
        <v>33868</v>
      </c>
      <c r="AC3910" t="s">
        <v>3505</v>
      </c>
      <c r="AD3910" s="2">
        <v>5000000</v>
      </c>
      <c r="AE3910" s="2">
        <v>1050861</v>
      </c>
      <c r="AF3910" s="2">
        <v>1050861</v>
      </c>
      <c r="AG3910">
        <v>9</v>
      </c>
      <c r="AH3910">
        <v>21</v>
      </c>
      <c r="AI3910">
        <v>92</v>
      </c>
      <c r="AK3910" s="1" t="e">
        <f t="shared" si="537"/>
        <v>#N/A</v>
      </c>
      <c r="AL3910" s="1" t="e">
        <f t="shared" si="538"/>
        <v>#N/A</v>
      </c>
      <c r="AM3910" s="1" t="e">
        <f t="shared" si="539"/>
        <v>#N/A</v>
      </c>
      <c r="AN3910" s="1" t="e">
        <f t="shared" si="540"/>
        <v>#N/A</v>
      </c>
      <c r="AO3910" s="1" t="e">
        <f t="shared" si="541"/>
        <v>#N/A</v>
      </c>
      <c r="AP3910" s="1" t="e">
        <f t="shared" si="542"/>
        <v>#N/A</v>
      </c>
      <c r="AQ3910" s="1" t="e">
        <f t="shared" si="543"/>
        <v>#N/A</v>
      </c>
    </row>
    <row r="3911" spans="27:43">
      <c r="AA3911">
        <v>655</v>
      </c>
      <c r="AB3911" s="1">
        <v>34131</v>
      </c>
      <c r="AC3911" t="s">
        <v>650</v>
      </c>
      <c r="AD3911" s="2">
        <v>63000000</v>
      </c>
      <c r="AE3911" s="2">
        <v>395708305</v>
      </c>
      <c r="AF3911" s="2">
        <v>1038812584</v>
      </c>
      <c r="AG3911">
        <v>6</v>
      </c>
      <c r="AH3911">
        <v>11</v>
      </c>
      <c r="AI3911">
        <v>93</v>
      </c>
      <c r="AK3911" s="1" t="str">
        <f t="shared" si="537"/>
        <v>PG-13</v>
      </c>
      <c r="AL3911" s="1" t="str">
        <f t="shared" si="538"/>
        <v>127 min</v>
      </c>
      <c r="AM3911" s="1" t="str">
        <f t="shared" si="539"/>
        <v>Adventure, Sci-Fi, Thriller</v>
      </c>
      <c r="AN3911" s="1" t="str">
        <f t="shared" si="540"/>
        <v>Steven Spielberg</v>
      </c>
      <c r="AO3911" s="1" t="str">
        <f t="shared" si="541"/>
        <v>Michael Crichton (novel), Michael Crichton (screenplay), David Koepp (screenplay)</v>
      </c>
      <c r="AP3911" s="1" t="str">
        <f t="shared" si="542"/>
        <v>Sam Neill, Laura Dern, Jeff Goldblum, Richard Attenborough</v>
      </c>
      <c r="AQ3911" s="1" t="str">
        <f t="shared" si="543"/>
        <v>Uni.</v>
      </c>
    </row>
    <row r="3912" spans="27:43">
      <c r="AA3912">
        <v>1760</v>
      </c>
      <c r="AB3912" s="1">
        <v>34297</v>
      </c>
      <c r="AC3912" t="s">
        <v>1749</v>
      </c>
      <c r="AD3912" s="2">
        <v>25000000</v>
      </c>
      <c r="AE3912" s="2">
        <v>219195051</v>
      </c>
      <c r="AF3912" s="2">
        <v>441286003</v>
      </c>
      <c r="AG3912">
        <v>11</v>
      </c>
      <c r="AH3912">
        <v>24</v>
      </c>
      <c r="AI3912">
        <v>93</v>
      </c>
      <c r="AK3912" s="1" t="str">
        <f t="shared" si="537"/>
        <v>PG-13</v>
      </c>
      <c r="AL3912" s="1" t="str">
        <f t="shared" si="538"/>
        <v>125 min</v>
      </c>
      <c r="AM3912" s="1" t="str">
        <f t="shared" si="539"/>
        <v>Comedy, Drama, Family</v>
      </c>
      <c r="AN3912" s="1" t="str">
        <f t="shared" si="540"/>
        <v>Chris Columbus</v>
      </c>
      <c r="AO3912" s="1" t="str">
        <f t="shared" si="541"/>
        <v>Anne Fine (novel), Randi Mayem Singer (screenplay), Leslie Dixon (screenplay)</v>
      </c>
      <c r="AP3912" s="1" t="str">
        <f t="shared" si="542"/>
        <v>Robin Williams, Sally Field, Pierce Brosnan, Harvey Fierstein</v>
      </c>
      <c r="AQ3912" s="1" t="str">
        <f t="shared" si="543"/>
        <v>Fox</v>
      </c>
    </row>
    <row r="3913" spans="27:43">
      <c r="AA3913">
        <v>1075</v>
      </c>
      <c r="AB3913" s="1">
        <v>34187</v>
      </c>
      <c r="AC3913" t="s">
        <v>1068</v>
      </c>
      <c r="AD3913" s="2">
        <v>44000000</v>
      </c>
      <c r="AE3913" s="2">
        <v>183875760</v>
      </c>
      <c r="AF3913" s="2">
        <v>353715317</v>
      </c>
      <c r="AG3913">
        <v>8</v>
      </c>
      <c r="AH3913">
        <v>6</v>
      </c>
      <c r="AI3913">
        <v>93</v>
      </c>
      <c r="AK3913" s="1" t="str">
        <f t="shared" si="537"/>
        <v>PG-13</v>
      </c>
      <c r="AL3913" s="1" t="str">
        <f t="shared" si="538"/>
        <v>130 min</v>
      </c>
      <c r="AM3913" s="1" t="str">
        <f t="shared" si="539"/>
        <v>Action, Adventure, Crime</v>
      </c>
      <c r="AN3913" s="1" t="str">
        <f t="shared" si="540"/>
        <v>Andrew Davis</v>
      </c>
      <c r="AO3913" s="1" t="str">
        <f t="shared" si="541"/>
        <v>Jeb Stuart (screenplay), David Twohy (screenplay), David Twohy (story), Roy Huggins (characters)</v>
      </c>
      <c r="AP3913" s="1" t="str">
        <f t="shared" si="542"/>
        <v>Harrison Ford, Tommy Lee Jones, Sela Ward, Julianne Moore</v>
      </c>
      <c r="AQ3913" s="1" t="str">
        <f t="shared" si="543"/>
        <v>WB</v>
      </c>
    </row>
    <row r="3914" spans="27:43">
      <c r="AA3914">
        <v>1767</v>
      </c>
      <c r="AB3914" s="1">
        <v>34318</v>
      </c>
      <c r="AC3914" t="s">
        <v>1756</v>
      </c>
      <c r="AD3914" s="2">
        <v>25000000</v>
      </c>
      <c r="AE3914" s="2">
        <v>96067179</v>
      </c>
      <c r="AF3914" s="2">
        <v>321365567</v>
      </c>
      <c r="AG3914">
        <v>12</v>
      </c>
      <c r="AH3914">
        <v>15</v>
      </c>
      <c r="AI3914">
        <v>93</v>
      </c>
      <c r="AK3914" s="1" t="str">
        <f t="shared" si="537"/>
        <v>R</v>
      </c>
      <c r="AL3914" s="1" t="str">
        <f t="shared" si="538"/>
        <v>195 min</v>
      </c>
      <c r="AM3914" s="1" t="str">
        <f t="shared" si="539"/>
        <v>Biography, Drama, History</v>
      </c>
      <c r="AN3914" s="1" t="str">
        <f t="shared" si="540"/>
        <v>Steven Spielberg</v>
      </c>
      <c r="AO3914" s="1" t="str">
        <f t="shared" si="541"/>
        <v>Thomas Keneally (book), Steven Zaillian (screenplay)</v>
      </c>
      <c r="AP3914" s="1" t="str">
        <f t="shared" si="542"/>
        <v>Liam Neeson, Ben Kingsley, Ralph Fiennes, Caroline Goodall</v>
      </c>
      <c r="AQ3914" s="1" t="str">
        <f t="shared" si="543"/>
        <v>Uni.</v>
      </c>
    </row>
    <row r="3915" spans="27:43">
      <c r="AA3915">
        <v>1088</v>
      </c>
      <c r="AB3915" s="1">
        <v>34150</v>
      </c>
      <c r="AC3915" t="s">
        <v>1081</v>
      </c>
      <c r="AD3915" s="2">
        <v>42000000</v>
      </c>
      <c r="AE3915" s="2">
        <v>158340892</v>
      </c>
      <c r="AF3915" s="2">
        <v>270340892</v>
      </c>
      <c r="AG3915">
        <v>6</v>
      </c>
      <c r="AH3915">
        <v>30</v>
      </c>
      <c r="AI3915">
        <v>93</v>
      </c>
      <c r="AK3915" s="1" t="str">
        <f t="shared" si="537"/>
        <v>R</v>
      </c>
      <c r="AL3915" s="1" t="str">
        <f t="shared" si="538"/>
        <v>154 min</v>
      </c>
      <c r="AM3915" s="1" t="str">
        <f t="shared" si="539"/>
        <v>Drama, Mystery, Thriller</v>
      </c>
      <c r="AN3915" s="1" t="str">
        <f t="shared" si="540"/>
        <v>Sydney Pollack</v>
      </c>
      <c r="AO3915" s="1" t="str">
        <f t="shared" si="541"/>
        <v>John Grisham (novel), David Rabe (screenplay), Robert Towne (screenplay), David Rayfiel (screenplay)</v>
      </c>
      <c r="AP3915" s="1" t="str">
        <f t="shared" si="542"/>
        <v>Tom Cruise, Jeanne Tripplehorn, Gene Hackman, Hal Holbrook</v>
      </c>
      <c r="AQ3915" s="1" t="str">
        <f t="shared" si="543"/>
        <v>Par.</v>
      </c>
    </row>
    <row r="3916" spans="27:43">
      <c r="AA3916">
        <v>622</v>
      </c>
      <c r="AB3916" s="1">
        <v>34117</v>
      </c>
      <c r="AC3916" t="s">
        <v>617</v>
      </c>
      <c r="AD3916" s="2">
        <v>65000000</v>
      </c>
      <c r="AE3916" s="2">
        <v>84049211</v>
      </c>
      <c r="AF3916" s="2">
        <v>255000000</v>
      </c>
      <c r="AG3916">
        <v>5</v>
      </c>
      <c r="AH3916">
        <v>28</v>
      </c>
      <c r="AI3916">
        <v>93</v>
      </c>
      <c r="AK3916" s="1" t="str">
        <f t="shared" si="537"/>
        <v>R</v>
      </c>
      <c r="AL3916" s="1" t="str">
        <f t="shared" si="538"/>
        <v>112 min</v>
      </c>
      <c r="AM3916" s="1" t="str">
        <f t="shared" si="539"/>
        <v>Action, Adventure, Thriller</v>
      </c>
      <c r="AN3916" s="1" t="str">
        <f t="shared" si="540"/>
        <v>Renny Harlin</v>
      </c>
      <c r="AO3916" s="1" t="str">
        <f t="shared" si="541"/>
        <v>John Long (premise), Michael France (screen story), Michael France (screenplay), Sylvester Stallone (screenplay)</v>
      </c>
      <c r="AP3916" s="1" t="str">
        <f t="shared" si="542"/>
        <v>Sylvester Stallone, John Lithgow, Michael Rooker, Janine Turner</v>
      </c>
      <c r="AQ3916" s="1" t="str">
        <f t="shared" si="543"/>
        <v>TriS</v>
      </c>
    </row>
    <row r="3917" spans="27:43">
      <c r="AA3917">
        <v>1731</v>
      </c>
      <c r="AB3917" s="1">
        <v>34325</v>
      </c>
      <c r="AC3917" t="s">
        <v>1720</v>
      </c>
      <c r="AD3917" s="2">
        <v>26000000</v>
      </c>
      <c r="AE3917" s="2">
        <v>77324422</v>
      </c>
      <c r="AF3917" s="2">
        <v>201324422</v>
      </c>
      <c r="AG3917">
        <v>12</v>
      </c>
      <c r="AH3917">
        <v>22</v>
      </c>
      <c r="AI3917">
        <v>93</v>
      </c>
      <c r="AK3917" s="1" t="str">
        <f t="shared" si="537"/>
        <v>PG-13</v>
      </c>
      <c r="AL3917" s="1" t="str">
        <f t="shared" si="538"/>
        <v>125 min</v>
      </c>
      <c r="AM3917" s="1" t="str">
        <f t="shared" si="539"/>
        <v>Drama</v>
      </c>
      <c r="AN3917" s="1" t="str">
        <f t="shared" si="540"/>
        <v>Jonathan Demme</v>
      </c>
      <c r="AO3917" s="1" t="str">
        <f t="shared" si="541"/>
        <v>Ron Nyswaner</v>
      </c>
      <c r="AP3917" s="1" t="str">
        <f t="shared" si="542"/>
        <v>Tom Hanks, Denzel Washington, Roberta Maxwell, Buzz Kilman</v>
      </c>
      <c r="AQ3917" s="1" t="str">
        <f t="shared" si="543"/>
        <v>TriS</v>
      </c>
    </row>
    <row r="3918" spans="27:43">
      <c r="AA3918">
        <v>1014</v>
      </c>
      <c r="AB3918" s="1">
        <v>34320</v>
      </c>
      <c r="AC3918" t="s">
        <v>1007</v>
      </c>
      <c r="AD3918" s="2">
        <v>45000000</v>
      </c>
      <c r="AE3918" s="2">
        <v>100768056</v>
      </c>
      <c r="AF3918" s="2">
        <v>187995859</v>
      </c>
      <c r="AG3918">
        <v>12</v>
      </c>
      <c r="AH3918">
        <v>17</v>
      </c>
      <c r="AI3918">
        <v>93</v>
      </c>
      <c r="AK3918" s="1" t="str">
        <f t="shared" si="537"/>
        <v>PG-13</v>
      </c>
      <c r="AL3918" s="1" t="str">
        <f t="shared" si="538"/>
        <v>141 min</v>
      </c>
      <c r="AM3918" s="1" t="str">
        <f t="shared" si="539"/>
        <v>Crime, Drama, Mystery</v>
      </c>
      <c r="AN3918" s="1" t="str">
        <f t="shared" si="540"/>
        <v>Alan J. Pakula</v>
      </c>
      <c r="AO3918" s="1" t="str">
        <f t="shared" si="541"/>
        <v>John Grisham (book), Alan J. Pakula (screenplay)</v>
      </c>
      <c r="AP3918" s="1" t="str">
        <f t="shared" si="542"/>
        <v>Julia Roberts, Denzel Washington, Sam Shepard, John Heard</v>
      </c>
      <c r="AQ3918" s="1" t="str">
        <f t="shared" si="543"/>
        <v>WB</v>
      </c>
    </row>
    <row r="3919" spans="27:43">
      <c r="AA3919">
        <v>2609</v>
      </c>
      <c r="AB3919" s="1">
        <v>34243</v>
      </c>
      <c r="AC3919" t="s">
        <v>2590</v>
      </c>
      <c r="AD3919" s="2">
        <v>14000000</v>
      </c>
      <c r="AE3919" s="2">
        <v>68856263</v>
      </c>
      <c r="AF3919" s="2">
        <v>155056263</v>
      </c>
      <c r="AG3919">
        <v>10</v>
      </c>
      <c r="AH3919">
        <v>1</v>
      </c>
      <c r="AI3919">
        <v>93</v>
      </c>
      <c r="AK3919" s="1" t="str">
        <f t="shared" si="537"/>
        <v>PG</v>
      </c>
      <c r="AL3919" s="1" t="str">
        <f t="shared" si="538"/>
        <v>98 min</v>
      </c>
      <c r="AM3919" s="1" t="str">
        <f t="shared" si="539"/>
        <v>Adventure, Comedy, Family</v>
      </c>
      <c r="AN3919" s="1" t="str">
        <f t="shared" si="540"/>
        <v>Jon Turteltaub</v>
      </c>
      <c r="AO3919" s="1" t="str">
        <f t="shared" si="541"/>
        <v>Lynn Siefert (story), Michael Ritchie (story), Lynn Siefert (screenplay), Tommy Swerdlow (screenplay), Michael Goldberg (screenplay)</v>
      </c>
      <c r="AP3919" s="1" t="str">
        <f t="shared" si="542"/>
        <v>Leon, Doug E. Doug, Rawle D. Lewis, Malik Yoba</v>
      </c>
      <c r="AQ3919" s="1" t="str">
        <f t="shared" si="543"/>
        <v>BV</v>
      </c>
    </row>
    <row r="3920" spans="27:43">
      <c r="AA3920">
        <v>380</v>
      </c>
      <c r="AB3920" s="1">
        <v>34138</v>
      </c>
      <c r="AC3920" t="s">
        <v>377</v>
      </c>
      <c r="AD3920" s="2">
        <v>85000000</v>
      </c>
      <c r="AE3920" s="2">
        <v>50016394</v>
      </c>
      <c r="AF3920" s="2">
        <v>137298489</v>
      </c>
      <c r="AG3920">
        <v>6</v>
      </c>
      <c r="AH3920">
        <v>18</v>
      </c>
      <c r="AI3920">
        <v>93</v>
      </c>
      <c r="AK3920" s="1" t="str">
        <f t="shared" si="537"/>
        <v>PG-13</v>
      </c>
      <c r="AL3920" s="1" t="str">
        <f t="shared" si="538"/>
        <v>130 min</v>
      </c>
      <c r="AM3920" s="1" t="str">
        <f t="shared" si="539"/>
        <v>Action, Adventure, Comedy</v>
      </c>
      <c r="AN3920" s="1" t="str">
        <f t="shared" si="540"/>
        <v>John McTiernan</v>
      </c>
      <c r="AO3920" s="1" t="str">
        <f t="shared" si="541"/>
        <v>Zak Penn (story), Adam Leff (story), Shane Black (screenplay), David Arnott (screenplay)</v>
      </c>
      <c r="AP3920" s="1" t="str">
        <f t="shared" si="542"/>
        <v>Arnold Schwarzenegger, F. Murray Abraham, Art Carney, Charles Dance</v>
      </c>
      <c r="AQ3920" s="1" t="str">
        <f t="shared" si="543"/>
        <v>Col.</v>
      </c>
    </row>
    <row r="3921" spans="27:43">
      <c r="AA3921">
        <v>2599</v>
      </c>
      <c r="AB3921" s="1">
        <v>34012</v>
      </c>
      <c r="AC3921" t="s">
        <v>2580</v>
      </c>
      <c r="AD3921" s="2">
        <v>14600000</v>
      </c>
      <c r="AE3921" s="2">
        <v>70906973</v>
      </c>
      <c r="AF3921" s="2">
        <v>70906973</v>
      </c>
      <c r="AG3921">
        <v>2</v>
      </c>
      <c r="AH3921">
        <v>12</v>
      </c>
      <c r="AI3921">
        <v>93</v>
      </c>
      <c r="AK3921" s="1" t="str">
        <f t="shared" si="537"/>
        <v>PG</v>
      </c>
      <c r="AL3921" s="1" t="str">
        <f t="shared" si="538"/>
        <v>101 min</v>
      </c>
      <c r="AM3921" s="1" t="str">
        <f t="shared" si="539"/>
        <v>Comedy, Drama, Fantasy</v>
      </c>
      <c r="AN3921" s="1" t="str">
        <f t="shared" si="540"/>
        <v>Harold Ramis</v>
      </c>
      <c r="AO3921" s="1" t="str">
        <f t="shared" si="541"/>
        <v>Danny Rubin (screenplay), Harold Ramis (screenplay), Danny Rubin (story)</v>
      </c>
      <c r="AP3921" s="1" t="str">
        <f t="shared" si="542"/>
        <v>Bill Murray, Andie MacDowell, Chris Elliott, Stephen Tobolowsky</v>
      </c>
      <c r="AQ3921" s="1" t="str">
        <f t="shared" si="543"/>
        <v>Col.</v>
      </c>
    </row>
    <row r="3922" spans="27:43">
      <c r="AA3922">
        <v>2514</v>
      </c>
      <c r="AB3922" s="1">
        <v>34278</v>
      </c>
      <c r="AC3922" t="s">
        <v>2495</v>
      </c>
      <c r="AD3922" s="2">
        <v>15000000</v>
      </c>
      <c r="AE3922" s="2">
        <v>22954968</v>
      </c>
      <c r="AF3922" s="2">
        <v>63954968</v>
      </c>
      <c r="AG3922">
        <v>11</v>
      </c>
      <c r="AH3922">
        <v>5</v>
      </c>
      <c r="AI3922">
        <v>93</v>
      </c>
      <c r="AK3922" s="1" t="str">
        <f t="shared" si="537"/>
        <v>PG</v>
      </c>
      <c r="AL3922" s="1" t="str">
        <f t="shared" si="538"/>
        <v>134 min</v>
      </c>
      <c r="AM3922" s="1" t="str">
        <f t="shared" si="539"/>
        <v>Drama, Romance</v>
      </c>
      <c r="AN3922" s="1" t="str">
        <f t="shared" si="540"/>
        <v>James Ivory</v>
      </c>
      <c r="AO3922" s="1" t="str">
        <f t="shared" si="541"/>
        <v>Kazuo Ishiguro (novel), Ruth Prawer Jhabvala (screenplay)</v>
      </c>
      <c r="AP3922" s="1" t="str">
        <f t="shared" si="542"/>
        <v>John Haycraft, Christopher Reeve, Anthony Hopkins, Emma Thompson</v>
      </c>
      <c r="AQ3922" s="1" t="str">
        <f t="shared" si="543"/>
        <v>Col.</v>
      </c>
    </row>
    <row r="3923" spans="27:43">
      <c r="AA3923">
        <v>1785</v>
      </c>
      <c r="AB3923" s="1">
        <v>34328</v>
      </c>
      <c r="AC3923" t="s">
        <v>1774</v>
      </c>
      <c r="AD3923" s="2">
        <v>25000000</v>
      </c>
      <c r="AE3923" s="2">
        <v>56505065</v>
      </c>
      <c r="AF3923" s="2">
        <v>56505065</v>
      </c>
      <c r="AG3923">
        <v>12</v>
      </c>
      <c r="AH3923">
        <v>25</v>
      </c>
      <c r="AI3923">
        <v>93</v>
      </c>
      <c r="AK3923" s="1" t="str">
        <f t="shared" ref="AK3923:AK3986" si="544">VLOOKUP(AC3923,$B$2:$R$10000,11,FALSE)</f>
        <v>R</v>
      </c>
      <c r="AL3923" s="1" t="str">
        <f t="shared" si="538"/>
        <v>130 min</v>
      </c>
      <c r="AM3923" s="1" t="str">
        <f t="shared" si="539"/>
        <v>Action, Drama, History</v>
      </c>
      <c r="AN3923" s="1" t="str">
        <f t="shared" si="540"/>
        <v>George P. Cosmatos, Kevin Jarre</v>
      </c>
      <c r="AO3923" s="1" t="str">
        <f t="shared" si="541"/>
        <v>Kevin Jarre</v>
      </c>
      <c r="AP3923" s="1" t="str">
        <f t="shared" si="542"/>
        <v>Kurt Russell, Val Kilmer, Sam Elliott, Bill Paxton</v>
      </c>
      <c r="AQ3923" s="1" t="str">
        <f t="shared" si="543"/>
        <v>BV</v>
      </c>
    </row>
    <row r="3924" spans="27:43">
      <c r="AA3924">
        <v>2515</v>
      </c>
      <c r="AB3924" s="1">
        <v>33984</v>
      </c>
      <c r="AC3924" t="s">
        <v>2496</v>
      </c>
      <c r="AD3924" s="2">
        <v>15000000</v>
      </c>
      <c r="AE3924" s="2">
        <v>22189039</v>
      </c>
      <c r="AF3924" s="2">
        <v>52189039</v>
      </c>
      <c r="AG3924">
        <v>1</v>
      </c>
      <c r="AH3924">
        <v>15</v>
      </c>
      <c r="AI3924">
        <v>93</v>
      </c>
      <c r="AK3924" s="1" t="str">
        <f t="shared" si="544"/>
        <v>R</v>
      </c>
      <c r="AL3924" s="1" t="str">
        <f t="shared" si="538"/>
        <v>94 min</v>
      </c>
      <c r="AM3924" s="1" t="str">
        <f t="shared" si="539"/>
        <v>Action, Romance, Drama</v>
      </c>
      <c r="AN3924" s="1" t="str">
        <f t="shared" si="540"/>
        <v>Robert Harmon</v>
      </c>
      <c r="AO3924" s="1" t="str">
        <f t="shared" si="541"/>
        <v>Joe Eszterhas (story), Richard Marquand (story), Joe Eszterhas (screenplay), Leslie Bohem (screenplay), Randy Feldman (screenplay)</v>
      </c>
      <c r="AP3924" s="1" t="str">
        <f t="shared" si="542"/>
        <v>Jean-Claude Van Damme, Rosanna Arquette, Kieran Culkin, Ted Levine</v>
      </c>
      <c r="AQ3924" s="1" t="str">
        <f t="shared" si="543"/>
        <v>Col.</v>
      </c>
    </row>
    <row r="3925" spans="27:43">
      <c r="AA3925">
        <v>2810</v>
      </c>
      <c r="AB3925" s="1">
        <v>34215</v>
      </c>
      <c r="AC3925" t="s">
        <v>2785</v>
      </c>
      <c r="AD3925" s="2">
        <v>12000000</v>
      </c>
      <c r="AE3925" s="2">
        <v>6730578</v>
      </c>
      <c r="AF3925" s="2">
        <v>46730578</v>
      </c>
      <c r="AG3925">
        <v>9</v>
      </c>
      <c r="AH3925">
        <v>3</v>
      </c>
      <c r="AI3925">
        <v>93</v>
      </c>
      <c r="AK3925" s="1" t="e">
        <f t="shared" si="544"/>
        <v>#N/A</v>
      </c>
      <c r="AL3925" s="1" t="e">
        <f t="shared" si="538"/>
        <v>#N/A</v>
      </c>
      <c r="AM3925" s="1" t="e">
        <f t="shared" si="539"/>
        <v>#N/A</v>
      </c>
      <c r="AN3925" s="1" t="e">
        <f t="shared" si="540"/>
        <v>#N/A</v>
      </c>
      <c r="AO3925" s="1" t="e">
        <f t="shared" si="541"/>
        <v>#N/A</v>
      </c>
      <c r="AP3925" s="1" t="e">
        <f t="shared" si="542"/>
        <v>#N/A</v>
      </c>
      <c r="AQ3925" s="1" t="e">
        <f t="shared" si="543"/>
        <v>#N/A</v>
      </c>
    </row>
    <row r="3926" spans="27:43">
      <c r="AA3926">
        <v>2012</v>
      </c>
      <c r="AB3926" s="1">
        <v>34047</v>
      </c>
      <c r="AC3926" t="s">
        <v>1998</v>
      </c>
      <c r="AD3926" s="2">
        <v>21000000</v>
      </c>
      <c r="AE3926" s="2">
        <v>42273609</v>
      </c>
      <c r="AF3926" s="2">
        <v>42273609</v>
      </c>
      <c r="AG3926">
        <v>3</v>
      </c>
      <c r="AH3926">
        <v>19</v>
      </c>
      <c r="AI3926">
        <v>93</v>
      </c>
      <c r="AK3926" s="1" t="str">
        <f t="shared" si="544"/>
        <v>PG</v>
      </c>
      <c r="AL3926" s="1" t="str">
        <f t="shared" si="538"/>
        <v>96 min</v>
      </c>
      <c r="AM3926" s="1" t="str">
        <f t="shared" si="539"/>
        <v>Action, Adventure, Comedy</v>
      </c>
      <c r="AN3926" s="1" t="str">
        <f t="shared" si="540"/>
        <v>Stuart Gillard</v>
      </c>
      <c r="AO3926" s="1" t="str">
        <f t="shared" si="541"/>
        <v>Kevin Eastman (based on characters created by), Peter Laird (based on characters created by), Stuart Gillard</v>
      </c>
      <c r="AP3926" s="1" t="str">
        <f t="shared" si="542"/>
        <v>Paige Turco, Stuart Wilson, Sab Shimono, Vivian Wu</v>
      </c>
      <c r="AQ3926" s="1" t="str">
        <f t="shared" si="543"/>
        <v>NL</v>
      </c>
    </row>
    <row r="3927" spans="27:43">
      <c r="AA3927">
        <v>3248</v>
      </c>
      <c r="AB3927" s="1">
        <v>34285</v>
      </c>
      <c r="AC3927" t="s">
        <v>3217</v>
      </c>
      <c r="AD3927" s="2">
        <v>7000000</v>
      </c>
      <c r="AE3927" s="2">
        <v>40157856</v>
      </c>
      <c r="AF3927" s="2">
        <v>40157856</v>
      </c>
      <c r="AG3927">
        <v>11</v>
      </c>
      <c r="AH3927">
        <v>12</v>
      </c>
      <c r="AI3927">
        <v>93</v>
      </c>
      <c r="AK3927" s="1" t="str">
        <f t="shared" si="544"/>
        <v>R</v>
      </c>
      <c r="AL3927" s="1" t="str">
        <f t="shared" si="538"/>
        <v>121 min</v>
      </c>
      <c r="AM3927" s="1" t="str">
        <f t="shared" si="539"/>
        <v>Drama, Music, Romance</v>
      </c>
      <c r="AN3927" s="1" t="str">
        <f t="shared" si="540"/>
        <v>Jane Campion</v>
      </c>
      <c r="AO3927" s="1" t="str">
        <f t="shared" si="541"/>
        <v>Jane Campion</v>
      </c>
      <c r="AP3927" s="1" t="str">
        <f t="shared" si="542"/>
        <v>Holly Hunter, Harvey Keitel, Sam Neill, Anna Paquin</v>
      </c>
      <c r="AQ3927" s="1" t="str">
        <f t="shared" si="543"/>
        <v>Mira.</v>
      </c>
    </row>
    <row r="3928" spans="27:43">
      <c r="AA3928">
        <v>1668</v>
      </c>
      <c r="AB3928" s="1">
        <v>34166</v>
      </c>
      <c r="AC3928" t="s">
        <v>1657</v>
      </c>
      <c r="AD3928" s="2">
        <v>28000000</v>
      </c>
      <c r="AE3928" s="2">
        <v>39360491</v>
      </c>
      <c r="AF3928" s="2">
        <v>39360491</v>
      </c>
      <c r="AG3928">
        <v>7</v>
      </c>
      <c r="AH3928">
        <v>16</v>
      </c>
      <c r="AI3928">
        <v>93</v>
      </c>
      <c r="AK3928" s="1" t="str">
        <f t="shared" si="544"/>
        <v>PG</v>
      </c>
      <c r="AL3928" s="1" t="str">
        <f t="shared" si="538"/>
        <v>96 min</v>
      </c>
      <c r="AM3928" s="1" t="str">
        <f t="shared" si="539"/>
        <v>Comedy, Family, Fantasy</v>
      </c>
      <c r="AN3928" s="1" t="str">
        <f t="shared" si="540"/>
        <v>Kenny Ortega</v>
      </c>
      <c r="AO3928" s="1" t="str">
        <f t="shared" si="541"/>
        <v>David Kirschner (story), Mick Garris (story), Mick Garris (screenplay), Neil Cuthbert (screenplay)</v>
      </c>
      <c r="AP3928" s="1" t="str">
        <f t="shared" si="542"/>
        <v>Bette Midler, Sarah Jessica Parker, Kathy Najimy, Omri Katz</v>
      </c>
      <c r="AQ3928" s="1" t="str">
        <f t="shared" si="543"/>
        <v>BV</v>
      </c>
    </row>
    <row r="3929" spans="27:43">
      <c r="AA3929">
        <v>1464</v>
      </c>
      <c r="AB3929" s="1">
        <v>33984</v>
      </c>
      <c r="AC3929" t="s">
        <v>1455</v>
      </c>
      <c r="AD3929" s="2">
        <v>32000000</v>
      </c>
      <c r="AE3929" s="2">
        <v>36299670</v>
      </c>
      <c r="AF3929" s="2">
        <v>36299670</v>
      </c>
      <c r="AG3929">
        <v>1</v>
      </c>
      <c r="AH3929">
        <v>15</v>
      </c>
      <c r="AI3929">
        <v>93</v>
      </c>
      <c r="AK3929" s="1" t="str">
        <f t="shared" si="544"/>
        <v>R</v>
      </c>
      <c r="AL3929" s="1" t="str">
        <f t="shared" si="538"/>
        <v>120 min</v>
      </c>
      <c r="AM3929" s="1" t="str">
        <f t="shared" si="539"/>
        <v>Action, Adventure, Biography</v>
      </c>
      <c r="AN3929" s="1" t="str">
        <f t="shared" si="540"/>
        <v>Frank Marshall</v>
      </c>
      <c r="AO3929" s="1" t="str">
        <f t="shared" si="541"/>
        <v>Piers Paul Read (book), John Patrick Shanley (screenplay)</v>
      </c>
      <c r="AP3929" s="1" t="str">
        <f t="shared" si="542"/>
        <v>Ethan Hawke, Vincent Spano, Josh Hamilton, Bruce Ramsay</v>
      </c>
      <c r="AQ3929" s="1" t="str">
        <f t="shared" si="543"/>
        <v>BV</v>
      </c>
    </row>
    <row r="3930" spans="27:43">
      <c r="AA3930">
        <v>1429</v>
      </c>
      <c r="AB3930" s="1">
        <v>34229</v>
      </c>
      <c r="AC3930" t="s">
        <v>1420</v>
      </c>
      <c r="AD3930" s="2">
        <v>34000000</v>
      </c>
      <c r="AE3930" s="2">
        <v>32014993</v>
      </c>
      <c r="AF3930" s="2">
        <v>32014993</v>
      </c>
      <c r="AG3930">
        <v>9</v>
      </c>
      <c r="AH3930">
        <v>17</v>
      </c>
      <c r="AI3930">
        <v>93</v>
      </c>
      <c r="AK3930" s="1" t="str">
        <f t="shared" si="544"/>
        <v>PG</v>
      </c>
      <c r="AL3930" s="1" t="str">
        <f t="shared" si="538"/>
        <v>139 min</v>
      </c>
      <c r="AM3930" s="1" t="str">
        <f t="shared" si="539"/>
        <v>Drama, Romance</v>
      </c>
      <c r="AN3930" s="1" t="str">
        <f t="shared" si="540"/>
        <v>Martin Scorsese</v>
      </c>
      <c r="AO3930" s="1" t="str">
        <f t="shared" si="541"/>
        <v>Edith Wharton (novel), Jay Cocks (screenplay), Martin Scorsese (screenplay)</v>
      </c>
      <c r="AP3930" s="1" t="str">
        <f t="shared" si="542"/>
        <v>Daniel Day-Lewis, Michelle Pfeiffer, Winona Ryder, Linda Faye Farkas</v>
      </c>
      <c r="AQ3930" s="1" t="str">
        <f t="shared" si="543"/>
        <v>Col.</v>
      </c>
    </row>
    <row r="3931" spans="27:43">
      <c r="AA3931">
        <v>2687</v>
      </c>
      <c r="AB3931" s="1">
        <v>34005</v>
      </c>
      <c r="AC3931" t="s">
        <v>2665</v>
      </c>
      <c r="AD3931" s="2">
        <v>13000000</v>
      </c>
      <c r="AE3931" s="2">
        <v>27979399</v>
      </c>
      <c r="AF3931" s="2">
        <v>27979399</v>
      </c>
      <c r="AG3931">
        <v>2</v>
      </c>
      <c r="AH3931">
        <v>5</v>
      </c>
      <c r="AI3931">
        <v>93</v>
      </c>
      <c r="AK3931" s="1" t="str">
        <f t="shared" si="544"/>
        <v>PG-13</v>
      </c>
      <c r="AL3931" s="1" t="str">
        <f t="shared" si="538"/>
        <v>84 min</v>
      </c>
      <c r="AM3931" s="1" t="str">
        <f t="shared" si="539"/>
        <v>Comedy</v>
      </c>
      <c r="AN3931" s="1" t="str">
        <f t="shared" si="540"/>
        <v>Gene Quintano</v>
      </c>
      <c r="AO3931" s="1" t="str">
        <f t="shared" si="541"/>
        <v>Don Holley (story), Tori Tellem (story), Don Holley (screenplay), Gene Quintano (screenplay)</v>
      </c>
      <c r="AP3931" s="1" t="str">
        <f t="shared" si="542"/>
        <v>Emilio Estevez, Samuel L. Jackson, Jon Lovitz, Tim Curry</v>
      </c>
      <c r="AQ3931" s="1" t="str">
        <f t="shared" si="543"/>
        <v>NL</v>
      </c>
    </row>
    <row r="3932" spans="27:43">
      <c r="AA3932">
        <v>3719</v>
      </c>
      <c r="AB3932" s="1">
        <v>34115</v>
      </c>
      <c r="AC3932" t="s">
        <v>3681</v>
      </c>
      <c r="AD3932" s="2">
        <v>3500000</v>
      </c>
      <c r="AE3932" s="2">
        <v>27731527</v>
      </c>
      <c r="AF3932" s="2">
        <v>27731527</v>
      </c>
      <c r="AG3932">
        <v>5</v>
      </c>
      <c r="AH3932">
        <v>26</v>
      </c>
      <c r="AI3932">
        <v>93</v>
      </c>
      <c r="AK3932" s="1" t="str">
        <f t="shared" si="544"/>
        <v>R</v>
      </c>
      <c r="AL3932" s="1" t="str">
        <f t="shared" si="538"/>
        <v>97 min</v>
      </c>
      <c r="AM3932" s="1" t="str">
        <f t="shared" si="539"/>
        <v>Crime, Drama</v>
      </c>
      <c r="AN3932" s="1" t="str">
        <f t="shared" si="540"/>
        <v>Albert Hughes, Allen Hughes</v>
      </c>
      <c r="AO3932" s="1" t="str">
        <f t="shared" si="541"/>
        <v>Allen Hughes (story), Albert Hughes (story), Tyger Williams (story), Tyger Williams (screenplay)</v>
      </c>
      <c r="AP3932" s="1" t="str">
        <f t="shared" si="542"/>
        <v>Tyrin Turner, Larenz Tate, June Kyoto Lu, Toshi Toda</v>
      </c>
      <c r="AQ3932" s="1" t="str">
        <f t="shared" si="543"/>
        <v>NL</v>
      </c>
    </row>
    <row r="3933" spans="27:43">
      <c r="AA3933">
        <v>2622</v>
      </c>
      <c r="AB3933" s="1">
        <v>34173</v>
      </c>
      <c r="AC3933" t="s">
        <v>2602</v>
      </c>
      <c r="AD3933" s="2">
        <v>14000000</v>
      </c>
      <c r="AE3933" s="2">
        <v>27450453</v>
      </c>
      <c r="AF3933" s="2">
        <v>27450453</v>
      </c>
      <c r="AG3933">
        <v>7</v>
      </c>
      <c r="AH3933">
        <v>23</v>
      </c>
      <c r="AI3933">
        <v>93</v>
      </c>
      <c r="AK3933" s="1" t="str">
        <f t="shared" si="544"/>
        <v>err</v>
      </c>
      <c r="AL3933" s="1">
        <f t="shared" si="538"/>
        <v>0</v>
      </c>
      <c r="AM3933" s="1">
        <f t="shared" si="539"/>
        <v>0</v>
      </c>
      <c r="AN3933" s="1">
        <f t="shared" si="540"/>
        <v>0</v>
      </c>
      <c r="AO3933" s="1">
        <f t="shared" si="541"/>
        <v>0</v>
      </c>
      <c r="AP3933" s="1">
        <f t="shared" si="542"/>
        <v>0</v>
      </c>
      <c r="AQ3933" s="1" t="str">
        <f t="shared" si="543"/>
        <v>Col.</v>
      </c>
    </row>
    <row r="3934" spans="27:43">
      <c r="AA3934">
        <v>1977</v>
      </c>
      <c r="AB3934" s="1">
        <v>34332</v>
      </c>
      <c r="AC3934" t="s">
        <v>1964</v>
      </c>
      <c r="AD3934" s="2">
        <v>22000000</v>
      </c>
      <c r="AE3934" s="2">
        <v>25842377</v>
      </c>
      <c r="AF3934" s="2">
        <v>25842377</v>
      </c>
      <c r="AG3934">
        <v>12</v>
      </c>
      <c r="AH3934">
        <v>29</v>
      </c>
      <c r="AI3934">
        <v>93</v>
      </c>
      <c r="AK3934" s="1" t="str">
        <f t="shared" si="544"/>
        <v>PG</v>
      </c>
      <c r="AL3934" s="1" t="str">
        <f t="shared" si="538"/>
        <v>131 min</v>
      </c>
      <c r="AM3934" s="1" t="str">
        <f t="shared" si="539"/>
        <v>Biography, Drama, Romance</v>
      </c>
      <c r="AN3934" s="1" t="str">
        <f t="shared" si="540"/>
        <v>Richard Attenborough</v>
      </c>
      <c r="AO3934" s="1" t="str">
        <f t="shared" si="541"/>
        <v>William Nicholson (screenplay), William Nicholson (play)</v>
      </c>
      <c r="AP3934" s="1" t="str">
        <f t="shared" si="542"/>
        <v>Julian Fellowes, Roddy Maude-Roxby, Michael Denison, Andrew Seear</v>
      </c>
      <c r="AQ3934" s="1" t="str">
        <f t="shared" si="543"/>
        <v>Sav.</v>
      </c>
    </row>
    <row r="3935" spans="27:43">
      <c r="AA3935">
        <v>3329</v>
      </c>
      <c r="AB3935" s="1">
        <v>34061</v>
      </c>
      <c r="AC3935" t="s">
        <v>3297</v>
      </c>
      <c r="AD3935" s="2">
        <v>6500000</v>
      </c>
      <c r="AE3935" s="2">
        <v>24103594</v>
      </c>
      <c r="AF3935" s="2">
        <v>24103594</v>
      </c>
      <c r="AG3935">
        <v>4</v>
      </c>
      <c r="AH3935">
        <v>2</v>
      </c>
      <c r="AI3935">
        <v>93</v>
      </c>
      <c r="AK3935" s="1" t="str">
        <f t="shared" si="544"/>
        <v>PG</v>
      </c>
      <c r="AL3935" s="1" t="str">
        <f t="shared" si="538"/>
        <v>108 min</v>
      </c>
      <c r="AM3935" s="1" t="str">
        <f t="shared" si="539"/>
        <v>Adventure, Comedy, Drama</v>
      </c>
      <c r="AN3935" s="1" t="str">
        <f t="shared" si="540"/>
        <v>Stephen Sommers</v>
      </c>
      <c r="AO3935" s="1" t="str">
        <f t="shared" si="541"/>
        <v>Mark Twain (novel), Stephen Sommers (screenplay)</v>
      </c>
      <c r="AP3935" s="1" t="str">
        <f t="shared" si="542"/>
        <v>Elijah Wood, Courtney B. Vance, Robbie Coltrane, Jason Robards</v>
      </c>
      <c r="AQ3935" s="1" t="str">
        <f t="shared" si="543"/>
        <v>BV</v>
      </c>
    </row>
    <row r="3936" spans="27:43">
      <c r="AA3936">
        <v>3166</v>
      </c>
      <c r="AB3936" s="1">
        <v>34096</v>
      </c>
      <c r="AC3936" t="s">
        <v>3137</v>
      </c>
      <c r="AD3936" s="2">
        <v>8000000</v>
      </c>
      <c r="AE3936" s="2">
        <v>22549338</v>
      </c>
      <c r="AF3936" s="2">
        <v>22549338</v>
      </c>
      <c r="AG3936">
        <v>5</v>
      </c>
      <c r="AH3936">
        <v>7</v>
      </c>
      <c r="AI3936">
        <v>93</v>
      </c>
      <c r="AK3936" s="1" t="str">
        <f t="shared" si="544"/>
        <v>PG-13</v>
      </c>
      <c r="AL3936" s="1" t="str">
        <f t="shared" si="538"/>
        <v>111 min</v>
      </c>
      <c r="AM3936" s="1" t="str">
        <f t="shared" si="539"/>
        <v>Comedy, Drama, Romance</v>
      </c>
      <c r="AN3936" s="1" t="str">
        <f t="shared" si="540"/>
        <v>Kenneth Branagh</v>
      </c>
      <c r="AO3936" s="1" t="str">
        <f t="shared" si="541"/>
        <v>William Shakespeare (play), Kenneth Branagh (screenplay)</v>
      </c>
      <c r="AP3936" s="1" t="str">
        <f t="shared" si="542"/>
        <v>Richard Briers, Kate Beckinsale, Imelda Staunton, Jimmy Yuill</v>
      </c>
      <c r="AQ3936" s="1" t="str">
        <f t="shared" si="543"/>
        <v>Gold.</v>
      </c>
    </row>
    <row r="3937" spans="27:43">
      <c r="AA3937">
        <v>2876</v>
      </c>
      <c r="AB3937" s="1">
        <v>34019</v>
      </c>
      <c r="AC3937" t="s">
        <v>2850</v>
      </c>
      <c r="AD3937" s="2">
        <v>11000000</v>
      </c>
      <c r="AE3937" s="2">
        <v>11502976</v>
      </c>
      <c r="AF3937" s="2">
        <v>21502976</v>
      </c>
      <c r="AG3937">
        <v>2</v>
      </c>
      <c r="AH3937">
        <v>19</v>
      </c>
      <c r="AI3937">
        <v>93</v>
      </c>
      <c r="AK3937" s="1" t="e">
        <f t="shared" si="544"/>
        <v>#N/A</v>
      </c>
      <c r="AL3937" s="1" t="e">
        <f t="shared" si="538"/>
        <v>#N/A</v>
      </c>
      <c r="AM3937" s="1" t="e">
        <f t="shared" si="539"/>
        <v>#N/A</v>
      </c>
      <c r="AN3937" s="1" t="e">
        <f t="shared" si="540"/>
        <v>#N/A</v>
      </c>
      <c r="AO3937" s="1" t="e">
        <f t="shared" si="541"/>
        <v>#N/A</v>
      </c>
      <c r="AP3937" s="1" t="e">
        <f t="shared" si="542"/>
        <v>#N/A</v>
      </c>
      <c r="AQ3937" s="1" t="e">
        <f t="shared" si="543"/>
        <v>#N/A</v>
      </c>
    </row>
    <row r="3938" spans="27:43">
      <c r="AA3938">
        <v>1105</v>
      </c>
      <c r="AB3938" s="1">
        <v>34117</v>
      </c>
      <c r="AC3938" t="s">
        <v>1098</v>
      </c>
      <c r="AD3938" s="2">
        <v>42000000</v>
      </c>
      <c r="AE3938" s="2">
        <v>20844907</v>
      </c>
      <c r="AF3938" s="2">
        <v>20844907</v>
      </c>
      <c r="AG3938">
        <v>5</v>
      </c>
      <c r="AH3938">
        <v>28</v>
      </c>
      <c r="AI3938">
        <v>93</v>
      </c>
      <c r="AK3938" s="1" t="str">
        <f t="shared" si="544"/>
        <v>PG</v>
      </c>
      <c r="AL3938" s="1" t="str">
        <f t="shared" si="538"/>
        <v>104 min</v>
      </c>
      <c r="AM3938" s="1" t="str">
        <f t="shared" si="539"/>
        <v>Adventure, Comedy, Family</v>
      </c>
      <c r="AN3938" s="1" t="str">
        <f t="shared" si="540"/>
        <v>Annabel Jankel, Rocky Morton</v>
      </c>
      <c r="AO3938" s="1" t="str">
        <f t="shared" si="541"/>
        <v>Parker Bennett, Terry Runte, Ed Solomon</v>
      </c>
      <c r="AP3938" s="1" t="str">
        <f t="shared" si="542"/>
        <v>Bob Hoskins, John Leguizamo, Dennis Hopper, Samantha Mathis</v>
      </c>
      <c r="AQ3938" s="1" t="str">
        <f t="shared" si="543"/>
        <v>BV</v>
      </c>
    </row>
    <row r="3939" spans="27:43">
      <c r="AA3939">
        <v>3794</v>
      </c>
      <c r="AB3939" s="1">
        <v>34194</v>
      </c>
      <c r="AC3939" t="s">
        <v>3754</v>
      </c>
      <c r="AD3939" s="2">
        <v>3000000</v>
      </c>
      <c r="AE3939" s="2">
        <v>15935068</v>
      </c>
      <c r="AF3939" s="2">
        <v>15935068</v>
      </c>
      <c r="AG3939">
        <v>8</v>
      </c>
      <c r="AH3939">
        <v>13</v>
      </c>
      <c r="AI3939">
        <v>93</v>
      </c>
      <c r="AK3939" s="1" t="str">
        <f t="shared" si="544"/>
        <v>R</v>
      </c>
      <c r="AL3939" s="1" t="str">
        <f t="shared" si="538"/>
        <v>87 min</v>
      </c>
      <c r="AM3939" s="1" t="str">
        <f t="shared" si="539"/>
        <v>Fantasy, Horror, Thriller</v>
      </c>
      <c r="AN3939" s="1" t="str">
        <f t="shared" si="540"/>
        <v>Adam Marcus</v>
      </c>
      <c r="AO3939" s="1" t="str">
        <f t="shared" si="541"/>
        <v>Jay Huguely (story), Adam Marcus (story), Dean Lorey (screenplay), Jay Huguely (screenplay)</v>
      </c>
      <c r="AP3939" s="1" t="str">
        <f t="shared" si="542"/>
        <v>John D. LeMay, Kari Keegan, Kane Hodder, Steven Williams</v>
      </c>
      <c r="AQ3939" s="1" t="str">
        <f t="shared" si="543"/>
        <v>NL</v>
      </c>
    </row>
    <row r="3940" spans="27:43">
      <c r="AA3940">
        <v>2731</v>
      </c>
      <c r="AB3940" s="1">
        <v>34222</v>
      </c>
      <c r="AC3940" t="s">
        <v>2708</v>
      </c>
      <c r="AD3940" s="2">
        <v>12500000</v>
      </c>
      <c r="AE3940" s="2">
        <v>12281000</v>
      </c>
      <c r="AF3940" s="2">
        <v>12281000</v>
      </c>
      <c r="AG3940">
        <v>9</v>
      </c>
      <c r="AH3940">
        <v>10</v>
      </c>
      <c r="AI3940">
        <v>93</v>
      </c>
      <c r="AK3940" s="1" t="str">
        <f t="shared" si="544"/>
        <v>R</v>
      </c>
      <c r="AL3940" s="1" t="str">
        <f t="shared" si="538"/>
        <v>120 min</v>
      </c>
      <c r="AM3940" s="1" t="str">
        <f t="shared" si="539"/>
        <v>Action, Drama, Romance</v>
      </c>
      <c r="AN3940" s="1" t="str">
        <f t="shared" si="540"/>
        <v>Tony Scott</v>
      </c>
      <c r="AO3940" s="1" t="str">
        <f t="shared" si="541"/>
        <v>Quentin Tarantino</v>
      </c>
      <c r="AP3940" s="1" t="str">
        <f t="shared" si="542"/>
        <v>Christian Slater, Patricia Arquette, Dennis Hopper, Val Kilmer</v>
      </c>
      <c r="AQ3940" s="1" t="str">
        <f t="shared" si="543"/>
        <v>WB</v>
      </c>
    </row>
    <row r="3941" spans="27:43">
      <c r="AA3941">
        <v>1867</v>
      </c>
      <c r="AB3941" s="1">
        <v>34250</v>
      </c>
      <c r="AC3941" t="s">
        <v>1856</v>
      </c>
      <c r="AD3941" s="2">
        <v>25000000</v>
      </c>
      <c r="AE3941" s="2">
        <v>10731997</v>
      </c>
      <c r="AF3941" s="2">
        <v>10731997</v>
      </c>
      <c r="AG3941">
        <v>10</v>
      </c>
      <c r="AH3941">
        <v>8</v>
      </c>
      <c r="AI3941">
        <v>93</v>
      </c>
      <c r="AK3941" s="1" t="e">
        <f t="shared" si="544"/>
        <v>#N/A</v>
      </c>
      <c r="AL3941" s="1" t="e">
        <f t="shared" si="538"/>
        <v>#N/A</v>
      </c>
      <c r="AM3941" s="1" t="e">
        <f t="shared" si="539"/>
        <v>#N/A</v>
      </c>
      <c r="AN3941" s="1" t="e">
        <f t="shared" si="540"/>
        <v>#N/A</v>
      </c>
      <c r="AO3941" s="1" t="e">
        <f t="shared" si="541"/>
        <v>#N/A</v>
      </c>
      <c r="AP3941" s="1" t="e">
        <f t="shared" si="542"/>
        <v>#N/A</v>
      </c>
      <c r="AQ3941" s="1" t="e">
        <f t="shared" si="543"/>
        <v>#N/A</v>
      </c>
    </row>
    <row r="3942" spans="27:43">
      <c r="AA3942">
        <v>1992</v>
      </c>
      <c r="AB3942" s="1">
        <v>34278</v>
      </c>
      <c r="AC3942" t="s">
        <v>1978</v>
      </c>
      <c r="AD3942" s="2">
        <v>22000000</v>
      </c>
      <c r="AE3942" s="2">
        <v>10696210</v>
      </c>
      <c r="AF3942" s="2">
        <v>10696210</v>
      </c>
      <c r="AG3942">
        <v>11</v>
      </c>
      <c r="AH3942">
        <v>5</v>
      </c>
      <c r="AI3942">
        <v>93</v>
      </c>
      <c r="AK3942" s="1" t="e">
        <f t="shared" si="544"/>
        <v>#N/A</v>
      </c>
      <c r="AL3942" s="1" t="e">
        <f t="shared" si="538"/>
        <v>#N/A</v>
      </c>
      <c r="AM3942" s="1" t="e">
        <f t="shared" si="539"/>
        <v>#N/A</v>
      </c>
      <c r="AN3942" s="1" t="e">
        <f t="shared" si="540"/>
        <v>#N/A</v>
      </c>
      <c r="AO3942" s="1" t="e">
        <f t="shared" si="541"/>
        <v>#N/A</v>
      </c>
      <c r="AP3942" s="1" t="e">
        <f t="shared" si="542"/>
        <v>#N/A</v>
      </c>
      <c r="AQ3942" s="1" t="e">
        <f t="shared" si="543"/>
        <v>#N/A</v>
      </c>
    </row>
    <row r="3943" spans="27:43">
      <c r="AA3943">
        <v>2546</v>
      </c>
      <c r="AB3943" s="1">
        <v>34082</v>
      </c>
      <c r="AC3943" t="s">
        <v>2527</v>
      </c>
      <c r="AD3943" s="2">
        <v>15000000</v>
      </c>
      <c r="AE3943" s="2">
        <v>9579068</v>
      </c>
      <c r="AF3943" s="2">
        <v>9579068</v>
      </c>
      <c r="AG3943">
        <v>4</v>
      </c>
      <c r="AH3943">
        <v>23</v>
      </c>
      <c r="AI3943">
        <v>93</v>
      </c>
      <c r="AK3943" s="1" t="e">
        <f t="shared" si="544"/>
        <v>#N/A</v>
      </c>
      <c r="AL3943" s="1" t="e">
        <f t="shared" si="538"/>
        <v>#N/A</v>
      </c>
      <c r="AM3943" s="1" t="e">
        <f t="shared" si="539"/>
        <v>#N/A</v>
      </c>
      <c r="AN3943" s="1" t="e">
        <f t="shared" si="540"/>
        <v>#N/A</v>
      </c>
      <c r="AO3943" s="1" t="e">
        <f t="shared" si="541"/>
        <v>#N/A</v>
      </c>
      <c r="AP3943" s="1" t="e">
        <f t="shared" si="542"/>
        <v>#N/A</v>
      </c>
      <c r="AQ3943" s="1" t="e">
        <f t="shared" si="543"/>
        <v>#N/A</v>
      </c>
    </row>
    <row r="3944" spans="27:43">
      <c r="AA3944">
        <v>2878</v>
      </c>
      <c r="AB3944" s="1">
        <v>34328</v>
      </c>
      <c r="AC3944" t="s">
        <v>2852</v>
      </c>
      <c r="AD3944" s="2">
        <v>11000000</v>
      </c>
      <c r="AE3944" s="2">
        <v>9170214</v>
      </c>
      <c r="AF3944" s="2">
        <v>9170214</v>
      </c>
      <c r="AG3944">
        <v>12</v>
      </c>
      <c r="AH3944">
        <v>25</v>
      </c>
      <c r="AI3944">
        <v>93</v>
      </c>
      <c r="AK3944" s="1" t="e">
        <f t="shared" si="544"/>
        <v>#N/A</v>
      </c>
      <c r="AL3944" s="1" t="e">
        <f t="shared" si="538"/>
        <v>#N/A</v>
      </c>
      <c r="AM3944" s="1" t="e">
        <f t="shared" si="539"/>
        <v>#N/A</v>
      </c>
      <c r="AN3944" s="1" t="e">
        <f t="shared" si="540"/>
        <v>#N/A</v>
      </c>
      <c r="AO3944" s="1" t="e">
        <f t="shared" si="541"/>
        <v>#N/A</v>
      </c>
      <c r="AP3944" s="1" t="e">
        <f t="shared" si="542"/>
        <v>#N/A</v>
      </c>
      <c r="AQ3944" s="1" t="e">
        <f t="shared" si="543"/>
        <v>#N/A</v>
      </c>
    </row>
    <row r="3945" spans="27:43">
      <c r="AA3945">
        <v>3315</v>
      </c>
      <c r="AB3945" s="1">
        <v>34236</v>
      </c>
      <c r="AC3945" t="s">
        <v>3283</v>
      </c>
      <c r="AD3945" s="2">
        <v>6900000</v>
      </c>
      <c r="AE3945" s="2">
        <v>7950889</v>
      </c>
      <c r="AF3945" s="2">
        <v>7950889</v>
      </c>
      <c r="AG3945">
        <v>9</v>
      </c>
      <c r="AH3945">
        <v>24</v>
      </c>
      <c r="AI3945">
        <v>93</v>
      </c>
      <c r="AK3945" s="1" t="e">
        <f t="shared" si="544"/>
        <v>#N/A</v>
      </c>
      <c r="AL3945" s="1" t="e">
        <f t="shared" si="538"/>
        <v>#N/A</v>
      </c>
      <c r="AM3945" s="1" t="e">
        <f t="shared" si="539"/>
        <v>#N/A</v>
      </c>
      <c r="AN3945" s="1" t="e">
        <f t="shared" si="540"/>
        <v>#N/A</v>
      </c>
      <c r="AO3945" s="1" t="e">
        <f t="shared" si="541"/>
        <v>#N/A</v>
      </c>
      <c r="AP3945" s="1" t="e">
        <f t="shared" si="542"/>
        <v>#N/A</v>
      </c>
      <c r="AQ3945" s="1" t="e">
        <f t="shared" si="543"/>
        <v>#N/A</v>
      </c>
    </row>
    <row r="3946" spans="27:43">
      <c r="AA3946">
        <v>1418</v>
      </c>
      <c r="AB3946" s="1">
        <v>34075</v>
      </c>
      <c r="AC3946" t="s">
        <v>1409</v>
      </c>
      <c r="AD3946" s="2">
        <v>35000000</v>
      </c>
      <c r="AE3946" s="2">
        <v>4496583</v>
      </c>
      <c r="AF3946" s="2">
        <v>4496583</v>
      </c>
      <c r="AG3946">
        <v>4</v>
      </c>
      <c r="AH3946">
        <v>16</v>
      </c>
      <c r="AI3946">
        <v>93</v>
      </c>
      <c r="AK3946" s="1" t="e">
        <f t="shared" si="544"/>
        <v>#N/A</v>
      </c>
      <c r="AL3946" s="1" t="e">
        <f t="shared" si="538"/>
        <v>#N/A</v>
      </c>
      <c r="AM3946" s="1" t="e">
        <f t="shared" si="539"/>
        <v>#N/A</v>
      </c>
      <c r="AN3946" s="1" t="e">
        <f t="shared" si="540"/>
        <v>#N/A</v>
      </c>
      <c r="AO3946" s="1" t="e">
        <f t="shared" si="541"/>
        <v>#N/A</v>
      </c>
      <c r="AP3946" s="1" t="e">
        <f t="shared" si="542"/>
        <v>#N/A</v>
      </c>
      <c r="AQ3946" s="1" t="e">
        <f t="shared" si="543"/>
        <v>#N/A</v>
      </c>
    </row>
    <row r="3947" spans="27:43">
      <c r="AA3947">
        <v>3818</v>
      </c>
      <c r="AB3947" s="1">
        <v>34236</v>
      </c>
      <c r="AC3947" t="s">
        <v>3778</v>
      </c>
      <c r="AD3947" s="2">
        <v>3000000</v>
      </c>
      <c r="AE3947" s="2">
        <v>3902679</v>
      </c>
      <c r="AF3947" s="2">
        <v>3902679</v>
      </c>
      <c r="AG3947">
        <v>9</v>
      </c>
      <c r="AH3947">
        <v>24</v>
      </c>
      <c r="AI3947">
        <v>93</v>
      </c>
      <c r="AK3947" s="1" t="e">
        <f t="shared" si="544"/>
        <v>#N/A</v>
      </c>
      <c r="AL3947" s="1" t="e">
        <f t="shared" si="538"/>
        <v>#N/A</v>
      </c>
      <c r="AM3947" s="1" t="e">
        <f t="shared" si="539"/>
        <v>#N/A</v>
      </c>
      <c r="AN3947" s="1" t="e">
        <f t="shared" si="540"/>
        <v>#N/A</v>
      </c>
      <c r="AO3947" s="1" t="e">
        <f t="shared" si="541"/>
        <v>#N/A</v>
      </c>
      <c r="AP3947" s="1" t="e">
        <f t="shared" si="542"/>
        <v>#N/A</v>
      </c>
      <c r="AQ3947" s="1" t="e">
        <f t="shared" si="543"/>
        <v>#N/A</v>
      </c>
    </row>
    <row r="3948" spans="27:43">
      <c r="AA3948">
        <v>2245</v>
      </c>
      <c r="AB3948" s="1">
        <v>33970</v>
      </c>
      <c r="AC3948" t="s">
        <v>2229</v>
      </c>
      <c r="AD3948" s="2">
        <v>19000000</v>
      </c>
      <c r="AE3948" s="2">
        <v>2119994</v>
      </c>
      <c r="AF3948" s="2">
        <v>2119994</v>
      </c>
      <c r="AG3948">
        <v>1</v>
      </c>
      <c r="AH3948">
        <v>1</v>
      </c>
      <c r="AI3948">
        <v>93</v>
      </c>
      <c r="AK3948" s="1" t="e">
        <f t="shared" si="544"/>
        <v>#N/A</v>
      </c>
      <c r="AL3948" s="1" t="e">
        <f t="shared" si="538"/>
        <v>#N/A</v>
      </c>
      <c r="AM3948" s="1" t="e">
        <f t="shared" si="539"/>
        <v>#N/A</v>
      </c>
      <c r="AN3948" s="1" t="e">
        <f t="shared" si="540"/>
        <v>#N/A</v>
      </c>
      <c r="AO3948" s="1" t="e">
        <f t="shared" si="541"/>
        <v>#N/A</v>
      </c>
      <c r="AP3948" s="1" t="e">
        <f t="shared" si="542"/>
        <v>#N/A</v>
      </c>
      <c r="AQ3948" s="1" t="e">
        <f t="shared" si="543"/>
        <v>#N/A</v>
      </c>
    </row>
    <row r="3949" spans="27:43">
      <c r="AA3949">
        <v>4609</v>
      </c>
      <c r="AB3949" s="1">
        <v>34026</v>
      </c>
      <c r="AC3949" t="s">
        <v>4548</v>
      </c>
      <c r="AD3949" s="2">
        <v>7000</v>
      </c>
      <c r="AE3949" s="2">
        <v>2040920</v>
      </c>
      <c r="AF3949" s="2">
        <v>2041928</v>
      </c>
      <c r="AG3949">
        <v>2</v>
      </c>
      <c r="AH3949">
        <v>26</v>
      </c>
      <c r="AI3949">
        <v>93</v>
      </c>
      <c r="AK3949" s="1" t="e">
        <f t="shared" si="544"/>
        <v>#N/A</v>
      </c>
      <c r="AL3949" s="1" t="e">
        <f t="shared" si="538"/>
        <v>#N/A</v>
      </c>
      <c r="AM3949" s="1" t="e">
        <f t="shared" si="539"/>
        <v>#N/A</v>
      </c>
      <c r="AN3949" s="1" t="e">
        <f t="shared" si="540"/>
        <v>#N/A</v>
      </c>
      <c r="AO3949" s="1" t="e">
        <f t="shared" si="541"/>
        <v>#N/A</v>
      </c>
      <c r="AP3949" s="1" t="e">
        <f t="shared" si="542"/>
        <v>#N/A</v>
      </c>
      <c r="AQ3949" s="1" t="e">
        <f t="shared" si="543"/>
        <v>#N/A</v>
      </c>
    </row>
    <row r="3950" spans="27:43">
      <c r="AA3950">
        <v>2718</v>
      </c>
      <c r="AB3950" s="1">
        <v>34103</v>
      </c>
      <c r="AC3950" t="s">
        <v>2695</v>
      </c>
      <c r="AD3950" s="2">
        <v>13000000</v>
      </c>
      <c r="AE3950" s="2">
        <v>1152117</v>
      </c>
      <c r="AF3950" s="2">
        <v>1152117</v>
      </c>
      <c r="AG3950">
        <v>5</v>
      </c>
      <c r="AH3950">
        <v>14</v>
      </c>
      <c r="AI3950">
        <v>93</v>
      </c>
      <c r="AK3950" s="1" t="e">
        <f t="shared" si="544"/>
        <v>#N/A</v>
      </c>
      <c r="AL3950" s="1" t="e">
        <f t="shared" si="538"/>
        <v>#N/A</v>
      </c>
      <c r="AM3950" s="1" t="e">
        <f t="shared" si="539"/>
        <v>#N/A</v>
      </c>
      <c r="AN3950" s="1" t="e">
        <f t="shared" si="540"/>
        <v>#N/A</v>
      </c>
      <c r="AO3950" s="1" t="e">
        <f t="shared" si="541"/>
        <v>#N/A</v>
      </c>
      <c r="AP3950" s="1" t="e">
        <f t="shared" si="542"/>
        <v>#N/A</v>
      </c>
      <c r="AQ3950" s="1" t="e">
        <f t="shared" si="543"/>
        <v>#N/A</v>
      </c>
    </row>
    <row r="3951" spans="27:43">
      <c r="AA3951">
        <v>3837</v>
      </c>
      <c r="AB3951" s="1">
        <v>34012</v>
      </c>
      <c r="AC3951" t="s">
        <v>3797</v>
      </c>
      <c r="AD3951" s="2">
        <v>3000000</v>
      </c>
      <c r="AE3951" s="2">
        <v>242623</v>
      </c>
      <c r="AF3951" s="2">
        <v>242623</v>
      </c>
      <c r="AG3951">
        <v>2</v>
      </c>
      <c r="AH3951">
        <v>12</v>
      </c>
      <c r="AI3951">
        <v>93</v>
      </c>
      <c r="AK3951" s="1" t="e">
        <f t="shared" si="544"/>
        <v>#N/A</v>
      </c>
      <c r="AL3951" s="1" t="e">
        <f t="shared" si="538"/>
        <v>#N/A</v>
      </c>
      <c r="AM3951" s="1" t="e">
        <f t="shared" si="539"/>
        <v>#N/A</v>
      </c>
      <c r="AN3951" s="1" t="e">
        <f t="shared" si="540"/>
        <v>#N/A</v>
      </c>
      <c r="AO3951" s="1" t="e">
        <f t="shared" si="541"/>
        <v>#N/A</v>
      </c>
      <c r="AP3951" s="1" t="e">
        <f t="shared" si="542"/>
        <v>#N/A</v>
      </c>
      <c r="AQ3951" s="1" t="e">
        <f t="shared" si="543"/>
        <v>#N/A</v>
      </c>
    </row>
    <row r="3952" spans="27:43">
      <c r="AA3952">
        <v>4007</v>
      </c>
      <c r="AB3952" s="1">
        <v>33970</v>
      </c>
      <c r="AC3952" t="s">
        <v>3962</v>
      </c>
      <c r="AD3952" s="2">
        <v>2000000</v>
      </c>
      <c r="AE3952" s="2">
        <v>21000</v>
      </c>
      <c r="AF3952" s="2">
        <v>21000</v>
      </c>
      <c r="AG3952">
        <v>1</v>
      </c>
      <c r="AH3952">
        <v>1</v>
      </c>
      <c r="AI3952">
        <v>93</v>
      </c>
      <c r="AK3952" s="1" t="e">
        <f t="shared" si="544"/>
        <v>#N/A</v>
      </c>
      <c r="AL3952" s="1" t="e">
        <f t="shared" si="538"/>
        <v>#N/A</v>
      </c>
      <c r="AM3952" s="1" t="e">
        <f t="shared" si="539"/>
        <v>#N/A</v>
      </c>
      <c r="AN3952" s="1" t="e">
        <f t="shared" si="540"/>
        <v>#N/A</v>
      </c>
      <c r="AO3952" s="1" t="e">
        <f t="shared" si="541"/>
        <v>#N/A</v>
      </c>
      <c r="AP3952" s="1" t="e">
        <f t="shared" si="542"/>
        <v>#N/A</v>
      </c>
      <c r="AQ3952" s="1" t="e">
        <f t="shared" si="543"/>
        <v>#N/A</v>
      </c>
    </row>
    <row r="3953" spans="27:43">
      <c r="AA3953">
        <v>4052</v>
      </c>
      <c r="AB3953" s="1">
        <v>33970</v>
      </c>
      <c r="AC3953" t="s">
        <v>4005</v>
      </c>
      <c r="AD3953" s="2">
        <v>1800000</v>
      </c>
      <c r="AE3953" s="2">
        <v>673</v>
      </c>
      <c r="AF3953" s="2">
        <v>673</v>
      </c>
      <c r="AG3953">
        <v>1</v>
      </c>
      <c r="AH3953">
        <v>1</v>
      </c>
      <c r="AI3953">
        <v>93</v>
      </c>
      <c r="AK3953" s="1" t="e">
        <f t="shared" si="544"/>
        <v>#N/A</v>
      </c>
      <c r="AL3953" s="1" t="e">
        <f t="shared" si="538"/>
        <v>#N/A</v>
      </c>
      <c r="AM3953" s="1" t="e">
        <f t="shared" si="539"/>
        <v>#N/A</v>
      </c>
      <c r="AN3953" s="1" t="e">
        <f t="shared" si="540"/>
        <v>#N/A</v>
      </c>
      <c r="AO3953" s="1" t="e">
        <f t="shared" si="541"/>
        <v>#N/A</v>
      </c>
      <c r="AP3953" s="1" t="e">
        <f t="shared" si="542"/>
        <v>#N/A</v>
      </c>
      <c r="AQ3953" s="1" t="e">
        <f t="shared" si="543"/>
        <v>#N/A</v>
      </c>
    </row>
    <row r="3954" spans="27:43">
      <c r="AA3954">
        <v>470</v>
      </c>
      <c r="AB3954" s="1">
        <v>34500</v>
      </c>
      <c r="AC3954" t="s">
        <v>467</v>
      </c>
      <c r="AD3954" s="2">
        <v>79300000</v>
      </c>
      <c r="AE3954" s="2">
        <v>422780140</v>
      </c>
      <c r="AF3954" s="2">
        <v>952880140</v>
      </c>
      <c r="AG3954">
        <v>6</v>
      </c>
      <c r="AH3954">
        <v>15</v>
      </c>
      <c r="AI3954">
        <v>94</v>
      </c>
      <c r="AK3954" s="1" t="str">
        <f t="shared" si="544"/>
        <v>G</v>
      </c>
      <c r="AL3954" s="1" t="str">
        <f t="shared" si="538"/>
        <v>89 min</v>
      </c>
      <c r="AM3954" s="1" t="str">
        <f t="shared" si="539"/>
        <v>Animation, Adventure, Drama</v>
      </c>
      <c r="AN3954" s="1" t="str">
        <f t="shared" si="540"/>
        <v>Roger Allers, Rob Minkoff</v>
      </c>
      <c r="AO3954" s="1" t="str">
        <f t="shared" si="541"/>
        <v>Irene Mecchi (screenplay), Jonathan Roberts (screenplay), Linda Woolverton (screenplay), Brenda Chapman (story), Burny Mattinson (story), Barry Johnson (story), Lorna Cook (story), Thom Enriquez (story), Andy Gaskill (story), Gary Trousdale (story), Jim Capobianco (story), Kevin Harkey (story), Jorgen Klubien (story), Chris Sanders (story), Tom Sito (story), Larry Leker (story), Joe Ranft (story), Rick Maki (story), Ed Gombert (story), Francis Glebas (story), Mark Kausler (story), J.T. Allen (additional story material), George Scribner (additional story material), Miguel Tejada-Flores (additional story material), Jenny Tripp (additional story material), Bob Tzudiker (additional story material), Christopher Vogler (additional story material), Kirk Wise (additional story material), Noni White (additional story material)</v>
      </c>
      <c r="AP3954" s="1" t="str">
        <f t="shared" si="542"/>
        <v>Jonathan Taylor Thomas, Matthew Broderick, James Earl Jones, Jeremy Irons</v>
      </c>
      <c r="AQ3954" s="1" t="str">
        <f t="shared" si="543"/>
        <v>BV</v>
      </c>
    </row>
    <row r="3955" spans="27:43">
      <c r="AA3955">
        <v>780</v>
      </c>
      <c r="AB3955" s="1">
        <v>34521</v>
      </c>
      <c r="AC3955" t="s">
        <v>773</v>
      </c>
      <c r="AD3955" s="2">
        <v>55000000</v>
      </c>
      <c r="AE3955" s="2">
        <v>329694499</v>
      </c>
      <c r="AF3955" s="2">
        <v>679400525</v>
      </c>
      <c r="AG3955">
        <v>7</v>
      </c>
      <c r="AH3955">
        <v>6</v>
      </c>
      <c r="AI3955">
        <v>94</v>
      </c>
      <c r="AK3955" s="1" t="str">
        <f t="shared" si="544"/>
        <v>PG-13</v>
      </c>
      <c r="AL3955" s="1" t="str">
        <f t="shared" si="538"/>
        <v>142 min</v>
      </c>
      <c r="AM3955" s="1" t="str">
        <f t="shared" si="539"/>
        <v>Drama, Romance</v>
      </c>
      <c r="AN3955" s="1" t="str">
        <f t="shared" si="540"/>
        <v>Robert Zemeckis</v>
      </c>
      <c r="AO3955" s="1" t="str">
        <f t="shared" si="541"/>
        <v>Winston Groom (novel), Eric Roth (screenplay)</v>
      </c>
      <c r="AP3955" s="1" t="str">
        <f t="shared" si="542"/>
        <v>Tom Hanks, Rebecca Williams, Sally Field, Michael Conner Humphreys</v>
      </c>
      <c r="AQ3955" s="1" t="str">
        <f t="shared" si="543"/>
        <v>Par.</v>
      </c>
    </row>
    <row r="3956" spans="27:43">
      <c r="AA3956">
        <v>265</v>
      </c>
      <c r="AB3956" s="1">
        <v>34530</v>
      </c>
      <c r="AC3956" t="s">
        <v>262</v>
      </c>
      <c r="AD3956" s="2">
        <v>100000000</v>
      </c>
      <c r="AE3956" s="2">
        <v>146282411</v>
      </c>
      <c r="AF3956" s="2">
        <v>365300000</v>
      </c>
      <c r="AG3956">
        <v>7</v>
      </c>
      <c r="AH3956">
        <v>15</v>
      </c>
      <c r="AI3956">
        <v>94</v>
      </c>
      <c r="AK3956" s="1" t="str">
        <f t="shared" si="544"/>
        <v>err</v>
      </c>
      <c r="AL3956" s="1">
        <f t="shared" si="538"/>
        <v>0</v>
      </c>
      <c r="AM3956" s="1">
        <f t="shared" si="539"/>
        <v>0</v>
      </c>
      <c r="AN3956" s="1">
        <f t="shared" si="540"/>
        <v>0</v>
      </c>
      <c r="AO3956" s="1">
        <f t="shared" si="541"/>
        <v>0</v>
      </c>
      <c r="AP3956" s="1">
        <f t="shared" si="542"/>
        <v>0</v>
      </c>
      <c r="AQ3956" s="1" t="str">
        <f t="shared" si="543"/>
        <v>Fox</v>
      </c>
    </row>
    <row r="3957" spans="27:43">
      <c r="AA3957">
        <v>1010</v>
      </c>
      <c r="AB3957" s="1">
        <v>34481</v>
      </c>
      <c r="AC3957" t="s">
        <v>1003</v>
      </c>
      <c r="AD3957" s="2">
        <v>45000000</v>
      </c>
      <c r="AE3957" s="2">
        <v>130531208</v>
      </c>
      <c r="AF3957" s="2">
        <v>358500000</v>
      </c>
      <c r="AG3957">
        <v>5</v>
      </c>
      <c r="AH3957">
        <v>27</v>
      </c>
      <c r="AI3957">
        <v>94</v>
      </c>
      <c r="AK3957" s="1" t="str">
        <f t="shared" si="544"/>
        <v>PG</v>
      </c>
      <c r="AL3957" s="1" t="str">
        <f t="shared" si="538"/>
        <v>91 min</v>
      </c>
      <c r="AM3957" s="1" t="str">
        <f t="shared" si="539"/>
        <v>Comedy, Family, Fantasy</v>
      </c>
      <c r="AN3957" s="1" t="str">
        <f t="shared" si="540"/>
        <v>Brian Levant</v>
      </c>
      <c r="AO3957" s="1" t="str">
        <f t="shared" si="541"/>
        <v>Tom S. Parker, Jim Jennewein, Steven E. de Souza</v>
      </c>
      <c r="AP3957" s="1" t="str">
        <f t="shared" si="542"/>
        <v>John Goodman, Elizabeth Perkins, Rick Moranis, Rosie O'Donnell</v>
      </c>
      <c r="AQ3957" s="1" t="str">
        <f t="shared" si="543"/>
        <v>Uni.</v>
      </c>
    </row>
    <row r="3958" spans="27:43">
      <c r="AA3958">
        <v>2257</v>
      </c>
      <c r="AB3958" s="1">
        <v>34544</v>
      </c>
      <c r="AC3958" t="s">
        <v>2241</v>
      </c>
      <c r="AD3958" s="2">
        <v>18000000</v>
      </c>
      <c r="AE3958" s="2">
        <v>119920129</v>
      </c>
      <c r="AF3958" s="2">
        <v>351620129</v>
      </c>
      <c r="AG3958">
        <v>7</v>
      </c>
      <c r="AH3958">
        <v>29</v>
      </c>
      <c r="AI3958">
        <v>94</v>
      </c>
      <c r="AK3958" s="1" t="str">
        <f t="shared" si="544"/>
        <v>PG-13</v>
      </c>
      <c r="AL3958" s="1" t="str">
        <f t="shared" si="538"/>
        <v>101 min</v>
      </c>
      <c r="AM3958" s="1" t="str">
        <f t="shared" si="539"/>
        <v>Comedy, Crime, Fantasy</v>
      </c>
      <c r="AN3958" s="1" t="str">
        <f t="shared" si="540"/>
        <v>Chuck Russell</v>
      </c>
      <c r="AO3958" s="1" t="str">
        <f t="shared" si="541"/>
        <v>Michael Fallon (story), Mark Verheiden (story), Mike Werb (screenplay)</v>
      </c>
      <c r="AP3958" s="1" t="str">
        <f t="shared" si="542"/>
        <v>Jim Carrey, Peter Riegert, Peter Greene, Amy Yasbeck</v>
      </c>
      <c r="AQ3958" s="1" t="str">
        <f t="shared" si="543"/>
        <v>NL</v>
      </c>
    </row>
    <row r="3959" spans="27:43">
      <c r="AA3959">
        <v>1497</v>
      </c>
      <c r="AB3959" s="1">
        <v>34495</v>
      </c>
      <c r="AC3959" t="s">
        <v>1487</v>
      </c>
      <c r="AD3959" s="2">
        <v>30000000</v>
      </c>
      <c r="AE3959" s="2">
        <v>121248145</v>
      </c>
      <c r="AF3959" s="2">
        <v>283200000</v>
      </c>
      <c r="AG3959">
        <v>6</v>
      </c>
      <c r="AH3959">
        <v>10</v>
      </c>
      <c r="AI3959">
        <v>94</v>
      </c>
      <c r="AK3959" s="1" t="str">
        <f t="shared" si="544"/>
        <v>R</v>
      </c>
      <c r="AL3959" s="1" t="str">
        <f t="shared" si="538"/>
        <v>116 min</v>
      </c>
      <c r="AM3959" s="1" t="str">
        <f t="shared" si="539"/>
        <v>Action, Crime, Thriller</v>
      </c>
      <c r="AN3959" s="1" t="str">
        <f t="shared" si="540"/>
        <v>Jan de Bont</v>
      </c>
      <c r="AO3959" s="1" t="str">
        <f t="shared" si="541"/>
        <v>Graham Yost</v>
      </c>
      <c r="AP3959" s="1" t="str">
        <f t="shared" si="542"/>
        <v>Keanu Reeves, Dennis Hopper, Sandra Bullock, Joe Morton</v>
      </c>
      <c r="AQ3959" s="1" t="str">
        <f t="shared" si="543"/>
        <v>Fox</v>
      </c>
    </row>
    <row r="3960" spans="27:43">
      <c r="AA3960">
        <v>2394</v>
      </c>
      <c r="AB3960" s="1">
        <v>34684</v>
      </c>
      <c r="AC3960" t="s">
        <v>2378</v>
      </c>
      <c r="AD3960" s="2">
        <v>16000000</v>
      </c>
      <c r="AE3960" s="2">
        <v>127175374</v>
      </c>
      <c r="AF3960" s="2">
        <v>246400000</v>
      </c>
      <c r="AG3960">
        <v>12</v>
      </c>
      <c r="AH3960">
        <v>16</v>
      </c>
      <c r="AI3960">
        <v>94</v>
      </c>
      <c r="AK3960" s="1" t="e">
        <f t="shared" si="544"/>
        <v>#N/A</v>
      </c>
      <c r="AL3960" s="1" t="e">
        <f t="shared" si="538"/>
        <v>#N/A</v>
      </c>
      <c r="AM3960" s="1" t="e">
        <f t="shared" si="539"/>
        <v>#N/A</v>
      </c>
      <c r="AN3960" s="1" t="e">
        <f t="shared" si="540"/>
        <v>#N/A</v>
      </c>
      <c r="AO3960" s="1" t="e">
        <f t="shared" si="541"/>
        <v>#N/A</v>
      </c>
      <c r="AP3960" s="1" t="e">
        <f t="shared" si="542"/>
        <v>#N/A</v>
      </c>
      <c r="AQ3960" s="1" t="e">
        <f t="shared" si="543"/>
        <v>#N/A</v>
      </c>
    </row>
    <row r="3961" spans="27:43">
      <c r="AA3961">
        <v>3586</v>
      </c>
      <c r="AB3961" s="1">
        <v>34402</v>
      </c>
      <c r="AC3961" t="s">
        <v>3552</v>
      </c>
      <c r="AD3961" s="2">
        <v>4500000</v>
      </c>
      <c r="AE3961" s="2">
        <v>52700832</v>
      </c>
      <c r="AF3961" s="2">
        <v>242895809</v>
      </c>
      <c r="AG3961">
        <v>3</v>
      </c>
      <c r="AH3961">
        <v>9</v>
      </c>
      <c r="AI3961">
        <v>94</v>
      </c>
      <c r="AK3961" s="1" t="str">
        <f t="shared" si="544"/>
        <v>R</v>
      </c>
      <c r="AL3961" s="1" t="str">
        <f t="shared" si="538"/>
        <v>117 min</v>
      </c>
      <c r="AM3961" s="1" t="str">
        <f t="shared" si="539"/>
        <v>Comedy, Drama, Romance</v>
      </c>
      <c r="AN3961" s="1" t="str">
        <f t="shared" si="540"/>
        <v>Mike Newell</v>
      </c>
      <c r="AO3961" s="1" t="str">
        <f t="shared" si="541"/>
        <v>Richard Curtis</v>
      </c>
      <c r="AP3961" s="1" t="str">
        <f t="shared" si="542"/>
        <v>Hugh Grant, James Fleet, Simon Callow, John Hannah</v>
      </c>
      <c r="AQ3961" s="1" t="str">
        <f t="shared" si="543"/>
        <v>Gram.</v>
      </c>
    </row>
    <row r="3962" spans="27:43">
      <c r="AA3962">
        <v>882</v>
      </c>
      <c r="AB3962" s="1">
        <v>34649</v>
      </c>
      <c r="AC3962" t="s">
        <v>875</v>
      </c>
      <c r="AD3962" s="2">
        <v>50000000</v>
      </c>
      <c r="AE3962" s="2">
        <v>105264608</v>
      </c>
      <c r="AF3962" s="2">
        <v>223564608</v>
      </c>
      <c r="AG3962">
        <v>11</v>
      </c>
      <c r="AH3962">
        <v>11</v>
      </c>
      <c r="AI3962">
        <v>94</v>
      </c>
      <c r="AK3962" s="1" t="e">
        <f t="shared" si="544"/>
        <v>#N/A</v>
      </c>
      <c r="AL3962" s="1" t="e">
        <f t="shared" si="538"/>
        <v>#N/A</v>
      </c>
      <c r="AM3962" s="1" t="e">
        <f t="shared" si="539"/>
        <v>#N/A</v>
      </c>
      <c r="AN3962" s="1" t="e">
        <f t="shared" si="540"/>
        <v>#N/A</v>
      </c>
      <c r="AO3962" s="1" t="e">
        <f t="shared" si="541"/>
        <v>#N/A</v>
      </c>
      <c r="AP3962" s="1" t="e">
        <f t="shared" si="542"/>
        <v>#N/A</v>
      </c>
      <c r="AQ3962" s="1" t="e">
        <f t="shared" si="543"/>
        <v>#N/A</v>
      </c>
    </row>
    <row r="3963" spans="27:43">
      <c r="AA3963">
        <v>3149</v>
      </c>
      <c r="AB3963" s="1">
        <v>34621</v>
      </c>
      <c r="AC3963" t="s">
        <v>3121</v>
      </c>
      <c r="AD3963" s="2">
        <v>8000000</v>
      </c>
      <c r="AE3963" s="2">
        <v>107928762</v>
      </c>
      <c r="AF3963" s="2">
        <v>212928762</v>
      </c>
      <c r="AG3963">
        <v>10</v>
      </c>
      <c r="AH3963">
        <v>14</v>
      </c>
      <c r="AI3963">
        <v>94</v>
      </c>
      <c r="AK3963" s="1" t="str">
        <f t="shared" si="544"/>
        <v>R</v>
      </c>
      <c r="AL3963" s="1" t="str">
        <f t="shared" si="538"/>
        <v>154 min</v>
      </c>
      <c r="AM3963" s="1" t="str">
        <f t="shared" si="539"/>
        <v>Crime, Drama, Thriller</v>
      </c>
      <c r="AN3963" s="1" t="str">
        <f t="shared" si="540"/>
        <v>Quentin Tarantino</v>
      </c>
      <c r="AO3963" s="1" t="str">
        <f t="shared" si="541"/>
        <v>Quentin Tarantino (story), Roger Avary (story), Quentin Tarantino</v>
      </c>
      <c r="AP3963" s="1" t="str">
        <f t="shared" si="542"/>
        <v>Tim Roth, Amanda Plummer, Laura Lovelace, John Travolta</v>
      </c>
      <c r="AQ3963" s="1" t="str">
        <f t="shared" si="543"/>
        <v>Mira.</v>
      </c>
    </row>
    <row r="3964" spans="27:43">
      <c r="AA3964">
        <v>659</v>
      </c>
      <c r="AB3964" s="1">
        <v>34549</v>
      </c>
      <c r="AC3964" t="s">
        <v>654</v>
      </c>
      <c r="AD3964" s="2">
        <v>62000000</v>
      </c>
      <c r="AE3964" s="2">
        <v>122012656</v>
      </c>
      <c r="AF3964" s="2">
        <v>207500000</v>
      </c>
      <c r="AG3964">
        <v>8</v>
      </c>
      <c r="AH3964">
        <v>3</v>
      </c>
      <c r="AI3964">
        <v>94</v>
      </c>
      <c r="AK3964" s="1" t="str">
        <f t="shared" si="544"/>
        <v>PG-13</v>
      </c>
      <c r="AL3964" s="1" t="str">
        <f t="shared" si="538"/>
        <v>141 min</v>
      </c>
      <c r="AM3964" s="1" t="str">
        <f t="shared" si="539"/>
        <v>Action, Crime, Drama</v>
      </c>
      <c r="AN3964" s="1" t="str">
        <f t="shared" si="540"/>
        <v>Phillip Noyce</v>
      </c>
      <c r="AO3964" s="1" t="str">
        <f t="shared" si="541"/>
        <v>Tom Clancy (novel), Donald Stewart (screenplay), Steven Zaillian (screenplay), John Milius (screenplay)</v>
      </c>
      <c r="AP3964" s="1" t="str">
        <f t="shared" si="542"/>
        <v>Harrison Ford, Willem Dafoe, Anne Archer, Joaquim de Almeida</v>
      </c>
      <c r="AQ3964" s="1" t="str">
        <f t="shared" si="543"/>
        <v>Par.</v>
      </c>
    </row>
    <row r="3965" spans="27:43">
      <c r="AA3965">
        <v>799</v>
      </c>
      <c r="AB3965" s="1">
        <v>34635</v>
      </c>
      <c r="AC3965" t="s">
        <v>792</v>
      </c>
      <c r="AD3965" s="2">
        <v>55000000</v>
      </c>
      <c r="AE3965" s="2">
        <v>71565669</v>
      </c>
      <c r="AF3965" s="2">
        <v>196565669</v>
      </c>
      <c r="AG3965">
        <v>10</v>
      </c>
      <c r="AH3965">
        <v>28</v>
      </c>
      <c r="AI3965">
        <v>94</v>
      </c>
      <c r="AK3965" s="1" t="str">
        <f t="shared" si="544"/>
        <v>PG-13</v>
      </c>
      <c r="AL3965" s="1" t="str">
        <f t="shared" si="538"/>
        <v>121 min</v>
      </c>
      <c r="AM3965" s="1" t="str">
        <f t="shared" si="539"/>
        <v>Action, Adventure, Sci-Fi</v>
      </c>
      <c r="AN3965" s="1" t="str">
        <f t="shared" si="540"/>
        <v>Roland Emmerich</v>
      </c>
      <c r="AO3965" s="1" t="str">
        <f t="shared" si="541"/>
        <v>Dean Devlin, Roland Emmerich</v>
      </c>
      <c r="AP3965" s="1" t="str">
        <f t="shared" si="542"/>
        <v>Kurt Russell, James Spader, Jaye Davidson, Viveca Lindfors</v>
      </c>
      <c r="AQ3965" s="1" t="str">
        <f t="shared" si="543"/>
        <v>MGM</v>
      </c>
    </row>
    <row r="3966" spans="27:43">
      <c r="AA3966">
        <v>1961</v>
      </c>
      <c r="AB3966" s="1">
        <v>34649</v>
      </c>
      <c r="AC3966" t="s">
        <v>1948</v>
      </c>
      <c r="AD3966" s="2">
        <v>22000000</v>
      </c>
      <c r="AE3966" s="2">
        <v>144833357</v>
      </c>
      <c r="AF3966" s="2">
        <v>189800000</v>
      </c>
      <c r="AG3966">
        <v>11</v>
      </c>
      <c r="AH3966">
        <v>11</v>
      </c>
      <c r="AI3966">
        <v>94</v>
      </c>
      <c r="AK3966" s="1" t="str">
        <f t="shared" si="544"/>
        <v>PG</v>
      </c>
      <c r="AL3966" s="1" t="str">
        <f t="shared" si="538"/>
        <v>97 min</v>
      </c>
      <c r="AM3966" s="1" t="str">
        <f t="shared" si="539"/>
        <v>Comedy, Drama, Family</v>
      </c>
      <c r="AN3966" s="1" t="str">
        <f t="shared" si="540"/>
        <v>John Pasquin</v>
      </c>
      <c r="AO3966" s="1" t="str">
        <f t="shared" si="541"/>
        <v>Leo Benvenuti, Steve Rudnick</v>
      </c>
      <c r="AP3966" s="1" t="str">
        <f t="shared" si="542"/>
        <v>Tim Allen, Judge Reinhold, Wendy Crewson, Eric Lloyd</v>
      </c>
      <c r="AQ3966" s="1" t="str">
        <f t="shared" si="543"/>
        <v>BV</v>
      </c>
    </row>
    <row r="3967" spans="27:43">
      <c r="AA3967">
        <v>1520</v>
      </c>
      <c r="AB3967" s="1">
        <v>34691</v>
      </c>
      <c r="AC3967" t="s">
        <v>1510</v>
      </c>
      <c r="AD3967" s="2">
        <v>30000000</v>
      </c>
      <c r="AE3967" s="2">
        <v>66502573</v>
      </c>
      <c r="AF3967" s="2">
        <v>160502573</v>
      </c>
      <c r="AG3967">
        <v>12</v>
      </c>
      <c r="AH3967">
        <v>23</v>
      </c>
      <c r="AI3967">
        <v>94</v>
      </c>
      <c r="AK3967" s="1" t="str">
        <f t="shared" si="544"/>
        <v>R</v>
      </c>
      <c r="AL3967" s="1" t="str">
        <f t="shared" si="538"/>
        <v>133 min</v>
      </c>
      <c r="AM3967" s="1" t="str">
        <f t="shared" si="539"/>
        <v>Drama, Romance, War</v>
      </c>
      <c r="AN3967" s="1" t="str">
        <f t="shared" si="540"/>
        <v>Edward Zwick</v>
      </c>
      <c r="AO3967" s="1" t="str">
        <f t="shared" si="541"/>
        <v>Susan Shilliday (screenplay), William D. Wittliff (screenplay), Jim Harrison (novel)</v>
      </c>
      <c r="AP3967" s="1" t="str">
        <f t="shared" si="542"/>
        <v>Brad Pitt, Anthony Hopkins, Aidan Quinn, Julia Ormond</v>
      </c>
      <c r="AQ3967" s="1" t="str">
        <f t="shared" si="543"/>
        <v>Sony</v>
      </c>
    </row>
    <row r="3968" spans="27:43">
      <c r="AA3968">
        <v>563</v>
      </c>
      <c r="AB3968" s="1">
        <v>34502</v>
      </c>
      <c r="AC3968" t="s">
        <v>559</v>
      </c>
      <c r="AD3968" s="2">
        <v>70000000</v>
      </c>
      <c r="AE3968" s="2">
        <v>65011757</v>
      </c>
      <c r="AF3968" s="2">
        <v>131011757</v>
      </c>
      <c r="AG3968">
        <v>6</v>
      </c>
      <c r="AH3968">
        <v>17</v>
      </c>
      <c r="AI3968">
        <v>94</v>
      </c>
      <c r="AK3968" s="1" t="str">
        <f t="shared" si="544"/>
        <v>R</v>
      </c>
      <c r="AL3968" s="1" t="str">
        <f t="shared" si="538"/>
        <v>125 min</v>
      </c>
      <c r="AM3968" s="1" t="str">
        <f t="shared" si="539"/>
        <v>Drama, Horror, Romance</v>
      </c>
      <c r="AN3968" s="1" t="str">
        <f t="shared" si="540"/>
        <v>Mike Nichols</v>
      </c>
      <c r="AO3968" s="1" t="str">
        <f t="shared" si="541"/>
        <v>Jim Harrison, Wesley Strick</v>
      </c>
      <c r="AP3968" s="1" t="str">
        <f t="shared" si="542"/>
        <v>Jack Nicholson, Michelle Pfeiffer, James Spader, Kate Nelligan</v>
      </c>
      <c r="AQ3968" s="1" t="str">
        <f t="shared" si="543"/>
        <v>Col.</v>
      </c>
    </row>
    <row r="3969" spans="27:43">
      <c r="AA3969">
        <v>1266</v>
      </c>
      <c r="AB3969" s="1">
        <v>34656</v>
      </c>
      <c r="AC3969" t="s">
        <v>1258</v>
      </c>
      <c r="AD3969" s="2">
        <v>38000000</v>
      </c>
      <c r="AE3969" s="2">
        <v>75671262</v>
      </c>
      <c r="AF3969" s="2">
        <v>120000000</v>
      </c>
      <c r="AG3969">
        <v>11</v>
      </c>
      <c r="AH3969">
        <v>18</v>
      </c>
      <c r="AI3969">
        <v>94</v>
      </c>
      <c r="AK3969" s="1" t="str">
        <f t="shared" si="544"/>
        <v>PG</v>
      </c>
      <c r="AL3969" s="1" t="str">
        <f t="shared" si="538"/>
        <v>118 min</v>
      </c>
      <c r="AM3969" s="1" t="str">
        <f t="shared" si="539"/>
        <v>Action, Adventure, Mystery</v>
      </c>
      <c r="AN3969" s="1" t="str">
        <f t="shared" si="540"/>
        <v>David Carson</v>
      </c>
      <c r="AO3969" s="1" t="str">
        <f t="shared" si="541"/>
        <v>Gene Roddenberry (television series Star Trek), Rick Berman (story), Ronald D. Moore (story), Brannon Braga (story), Ronald D. Moore (screenplay), Brannon Braga (screenplay)</v>
      </c>
      <c r="AP3969" s="1" t="str">
        <f t="shared" si="542"/>
        <v>Patrick Stewart, Jonathan Frakes, Brent Spiner, LeVar Burton</v>
      </c>
      <c r="AQ3969" s="1" t="str">
        <f t="shared" si="543"/>
        <v>Par.</v>
      </c>
    </row>
    <row r="3970" spans="27:43">
      <c r="AA3970">
        <v>924</v>
      </c>
      <c r="AB3970" s="1">
        <v>34479</v>
      </c>
      <c r="AC3970" t="s">
        <v>917</v>
      </c>
      <c r="AD3970" s="2">
        <v>50000000</v>
      </c>
      <c r="AE3970" s="2">
        <v>42586861</v>
      </c>
      <c r="AF3970" s="2">
        <v>119180938</v>
      </c>
      <c r="AG3970">
        <v>5</v>
      </c>
      <c r="AH3970">
        <v>25</v>
      </c>
      <c r="AI3970">
        <v>94</v>
      </c>
      <c r="AK3970" s="1" t="str">
        <f t="shared" si="544"/>
        <v>R</v>
      </c>
      <c r="AL3970" s="1" t="str">
        <f t="shared" si="538"/>
        <v>104 min</v>
      </c>
      <c r="AM3970" s="1" t="str">
        <f t="shared" si="539"/>
        <v>Action, Comedy, Crime</v>
      </c>
      <c r="AN3970" s="1" t="str">
        <f t="shared" si="540"/>
        <v>John Landis</v>
      </c>
      <c r="AO3970" s="1" t="str">
        <f t="shared" si="541"/>
        <v>Danilo Bach (character), Daniel Petrie Jr. (character), Steven E. de Souza</v>
      </c>
      <c r="AP3970" s="1" t="str">
        <f t="shared" si="542"/>
        <v>Eddie Murphy, Jon Tenney, Joey Travolta, Eugene Collier</v>
      </c>
      <c r="AQ3970" s="1" t="str">
        <f t="shared" si="543"/>
        <v>Par.</v>
      </c>
    </row>
    <row r="3971" spans="27:43">
      <c r="AA3971">
        <v>1017</v>
      </c>
      <c r="AB3971" s="1">
        <v>34535</v>
      </c>
      <c r="AC3971" t="s">
        <v>1010</v>
      </c>
      <c r="AD3971" s="2">
        <v>45000000</v>
      </c>
      <c r="AE3971" s="2">
        <v>92115211</v>
      </c>
      <c r="AF3971" s="2">
        <v>117615211</v>
      </c>
      <c r="AG3971">
        <v>7</v>
      </c>
      <c r="AH3971">
        <v>20</v>
      </c>
      <c r="AI3971">
        <v>94</v>
      </c>
      <c r="AK3971" s="1" t="str">
        <f t="shared" si="544"/>
        <v>PG-13</v>
      </c>
      <c r="AL3971" s="1" t="str">
        <f t="shared" ref="AL3971:AL4034" si="545">VLOOKUP($AC3971,$B$2:$R$10000,12,FALSE)</f>
        <v>119 min</v>
      </c>
      <c r="AM3971" s="1" t="str">
        <f t="shared" ref="AM3971:AM4034" si="546">VLOOKUP($AC3971,$B$2:$R$10000,13,FALSE)</f>
        <v>Crime, Drama, Mystery</v>
      </c>
      <c r="AN3971" s="1" t="str">
        <f t="shared" ref="AN3971:AN4034" si="547">VLOOKUP($AC3971,$B$2:$R$10000,14,FALSE)</f>
        <v>Joel Schumacher</v>
      </c>
      <c r="AO3971" s="1" t="str">
        <f t="shared" ref="AO3971:AO4034" si="548">VLOOKUP($AC3971,$B$2:$R$10000,15,FALSE)</f>
        <v>John Grisham (novel), Akiva Goldsman (screenplay), Robert Getchell (screenplay)</v>
      </c>
      <c r="AP3971" s="1" t="str">
        <f t="shared" ref="AP3971:AP4034" si="549">VLOOKUP($AC3971,$B$2:$R$10000,16,FALSE)</f>
        <v>Susan Sarandon, Tommy Lee Jones, Mary-Louise Parker, Anthony LaPaglia</v>
      </c>
      <c r="AQ3971" s="1" t="str">
        <f t="shared" si="543"/>
        <v>WB</v>
      </c>
    </row>
    <row r="3972" spans="27:43">
      <c r="AA3972">
        <v>1054</v>
      </c>
      <c r="AB3972" s="1">
        <v>34642</v>
      </c>
      <c r="AC3972" t="s">
        <v>1047</v>
      </c>
      <c r="AD3972" s="2">
        <v>45000000</v>
      </c>
      <c r="AE3972" s="2">
        <v>22006296</v>
      </c>
      <c r="AF3972" s="2">
        <v>112006296</v>
      </c>
      <c r="AG3972">
        <v>11</v>
      </c>
      <c r="AH3972">
        <v>4</v>
      </c>
      <c r="AI3972">
        <v>94</v>
      </c>
      <c r="AK3972" s="1" t="e">
        <f t="shared" si="544"/>
        <v>#N/A</v>
      </c>
      <c r="AL3972" s="1" t="e">
        <f t="shared" si="545"/>
        <v>#N/A</v>
      </c>
      <c r="AM3972" s="1" t="e">
        <f t="shared" si="546"/>
        <v>#N/A</v>
      </c>
      <c r="AN3972" s="1" t="e">
        <f t="shared" si="547"/>
        <v>#N/A</v>
      </c>
      <c r="AO3972" s="1" t="e">
        <f t="shared" si="548"/>
        <v>#N/A</v>
      </c>
      <c r="AP3972" s="1" t="e">
        <f t="shared" si="549"/>
        <v>#N/A</v>
      </c>
      <c r="AQ3972" s="1" t="e">
        <f t="shared" si="543"/>
        <v>#N/A</v>
      </c>
    </row>
    <row r="3973" spans="27:43">
      <c r="AA3973">
        <v>2758</v>
      </c>
      <c r="AB3973" s="1">
        <v>34369</v>
      </c>
      <c r="AC3973" t="s">
        <v>2735</v>
      </c>
      <c r="AD3973" s="2">
        <v>12000000</v>
      </c>
      <c r="AE3973" s="2">
        <v>72217396</v>
      </c>
      <c r="AF3973" s="2">
        <v>107217396</v>
      </c>
      <c r="AG3973">
        <v>2</v>
      </c>
      <c r="AH3973">
        <v>4</v>
      </c>
      <c r="AI3973">
        <v>94</v>
      </c>
      <c r="AK3973" s="1" t="str">
        <f t="shared" si="544"/>
        <v>PG-13</v>
      </c>
      <c r="AL3973" s="1" t="str">
        <f t="shared" si="545"/>
        <v>86 min</v>
      </c>
      <c r="AM3973" s="1" t="str">
        <f t="shared" si="546"/>
        <v>Comedy</v>
      </c>
      <c r="AN3973" s="1" t="str">
        <f t="shared" si="547"/>
        <v>Tom Shadyac</v>
      </c>
      <c r="AO3973" s="1" t="str">
        <f t="shared" si="548"/>
        <v>Jack Bernstein (story), Jack Bernstein (screenplay), Tom Shadyac (screenplay), Jim Carrey (screenplay)</v>
      </c>
      <c r="AP3973" s="1" t="str">
        <f t="shared" si="549"/>
        <v>Jim Carrey, Courteney Cox, Sean Young, Tone Loc</v>
      </c>
      <c r="AQ3973" s="1" t="str">
        <f t="shared" ref="AQ3973:AQ4036" si="550">VLOOKUP($AC3973,$B$2:$R$10000,2,FALSE)</f>
        <v>WB</v>
      </c>
    </row>
    <row r="3974" spans="27:43">
      <c r="AA3974">
        <v>1666</v>
      </c>
      <c r="AB3974" s="1">
        <v>34593</v>
      </c>
      <c r="AC3974" t="s">
        <v>1655</v>
      </c>
      <c r="AD3974" s="2">
        <v>28000000</v>
      </c>
      <c r="AE3974" s="2">
        <v>44853581</v>
      </c>
      <c r="AF3974" s="2">
        <v>102053581</v>
      </c>
      <c r="AG3974">
        <v>9</v>
      </c>
      <c r="AH3974">
        <v>16</v>
      </c>
      <c r="AI3974">
        <v>94</v>
      </c>
      <c r="AK3974" s="1" t="str">
        <f t="shared" si="544"/>
        <v>R</v>
      </c>
      <c r="AL3974" s="1" t="str">
        <f t="shared" si="545"/>
        <v>99 min</v>
      </c>
      <c r="AM3974" s="1" t="str">
        <f t="shared" si="546"/>
        <v>Action, Crime, Sci-Fi</v>
      </c>
      <c r="AN3974" s="1" t="str">
        <f t="shared" si="547"/>
        <v>Peter Hyams</v>
      </c>
      <c r="AO3974" s="1" t="str">
        <f t="shared" si="548"/>
        <v>Mark Verheiden (screenplay), Mike Richardson (story), Mark Verheiden (story), Mike Richardson (comic series), Mark Verheiden (comic series)</v>
      </c>
      <c r="AP3974" s="1" t="str">
        <f t="shared" si="549"/>
        <v>Jean-Claude Van Damme, Mia Sara, Ron Silver, Bruce McGill</v>
      </c>
      <c r="AQ3974" s="1" t="str">
        <f t="shared" si="550"/>
        <v>Uni.</v>
      </c>
    </row>
    <row r="3975" spans="27:43">
      <c r="AA3975">
        <v>1364</v>
      </c>
      <c r="AB3975" s="1">
        <v>34691</v>
      </c>
      <c r="AC3975" t="s">
        <v>1355</v>
      </c>
      <c r="AD3975" s="2">
        <v>35000000</v>
      </c>
      <c r="AE3975" s="2">
        <v>33423000</v>
      </c>
      <c r="AF3975" s="2">
        <v>99423000</v>
      </c>
      <c r="AG3975">
        <v>12</v>
      </c>
      <c r="AH3975">
        <v>23</v>
      </c>
      <c r="AI3975">
        <v>94</v>
      </c>
      <c r="AK3975" s="1" t="str">
        <f t="shared" si="544"/>
        <v>PG-13</v>
      </c>
      <c r="AL3975" s="1" t="str">
        <f t="shared" si="545"/>
        <v>102 min</v>
      </c>
      <c r="AM3975" s="1" t="str">
        <f t="shared" si="546"/>
        <v>Action, Sci-Fi, Thriller</v>
      </c>
      <c r="AN3975" s="1" t="str">
        <f t="shared" si="547"/>
        <v>Steven E. de Souza</v>
      </c>
      <c r="AO3975" s="1" t="str">
        <f t="shared" si="548"/>
        <v>Steven E. de Souza</v>
      </c>
      <c r="AP3975" s="1" t="str">
        <f t="shared" si="549"/>
        <v>Jean-Claude Van Damme, Raul Julia, Ming-Na Wen, Damian Chapa</v>
      </c>
      <c r="AQ3975" s="1" t="str">
        <f t="shared" si="550"/>
        <v>Uni.</v>
      </c>
    </row>
    <row r="3976" spans="27:43">
      <c r="AA3976">
        <v>1041</v>
      </c>
      <c r="AB3976" s="1">
        <v>34607</v>
      </c>
      <c r="AC3976" t="s">
        <v>1034</v>
      </c>
      <c r="AD3976" s="2">
        <v>45000000</v>
      </c>
      <c r="AE3976" s="2">
        <v>46815000</v>
      </c>
      <c r="AF3976" s="2">
        <v>94215000</v>
      </c>
      <c r="AG3976">
        <v>9</v>
      </c>
      <c r="AH3976">
        <v>30</v>
      </c>
      <c r="AI3976">
        <v>94</v>
      </c>
      <c r="AK3976" s="1" t="str">
        <f t="shared" si="544"/>
        <v>PG-13</v>
      </c>
      <c r="AL3976" s="1" t="str">
        <f t="shared" si="545"/>
        <v>108 min</v>
      </c>
      <c r="AM3976" s="1" t="str">
        <f t="shared" si="546"/>
        <v>Action, Adventure, Crime</v>
      </c>
      <c r="AN3976" s="1" t="str">
        <f t="shared" si="547"/>
        <v>Curtis Hanson</v>
      </c>
      <c r="AO3976" s="1" t="str">
        <f t="shared" si="548"/>
        <v>Denis O'Neill</v>
      </c>
      <c r="AP3976" s="1" t="str">
        <f t="shared" si="549"/>
        <v>Meryl Streep, Kevin Bacon, David Strathairn, Joseph Mazzello</v>
      </c>
      <c r="AQ3976" s="1" t="str">
        <f t="shared" si="550"/>
        <v>Uni.</v>
      </c>
    </row>
    <row r="3977" spans="27:43">
      <c r="AA3977">
        <v>1033</v>
      </c>
      <c r="AB3977" s="1">
        <v>34614</v>
      </c>
      <c r="AC3977" t="s">
        <v>1026</v>
      </c>
      <c r="AD3977" s="2">
        <v>45000000</v>
      </c>
      <c r="AE3977" s="2">
        <v>57362581</v>
      </c>
      <c r="AF3977" s="2">
        <v>57362581</v>
      </c>
      <c r="AG3977">
        <v>10</v>
      </c>
      <c r="AH3977">
        <v>7</v>
      </c>
      <c r="AI3977">
        <v>94</v>
      </c>
      <c r="AK3977" s="1" t="str">
        <f t="shared" si="544"/>
        <v>R</v>
      </c>
      <c r="AL3977" s="1" t="str">
        <f t="shared" si="545"/>
        <v>110 min</v>
      </c>
      <c r="AM3977" s="1" t="str">
        <f t="shared" si="546"/>
        <v>Action, Crime, Drama</v>
      </c>
      <c r="AN3977" s="1" t="str">
        <f t="shared" si="547"/>
        <v>Luis Llosa</v>
      </c>
      <c r="AO3977" s="1" t="str">
        <f t="shared" si="548"/>
        <v>John Shirley (Specialist novels), Alexandra Seros</v>
      </c>
      <c r="AP3977" s="1" t="str">
        <f t="shared" si="549"/>
        <v>Sylvester Stallone, Sharon Stone, James Woods, Rod Steiger</v>
      </c>
      <c r="AQ3977" s="1" t="str">
        <f t="shared" si="550"/>
        <v>WB</v>
      </c>
    </row>
    <row r="3978" spans="27:43">
      <c r="AA3978">
        <v>1544</v>
      </c>
      <c r="AB3978" s="1">
        <v>34411</v>
      </c>
      <c r="AC3978" t="s">
        <v>1534</v>
      </c>
      <c r="AD3978" s="2">
        <v>30000000</v>
      </c>
      <c r="AE3978" s="2">
        <v>51041856</v>
      </c>
      <c r="AF3978" s="2">
        <v>51041856</v>
      </c>
      <c r="AG3978">
        <v>3</v>
      </c>
      <c r="AH3978">
        <v>18</v>
      </c>
      <c r="AI3978">
        <v>94</v>
      </c>
      <c r="AK3978" s="1" t="e">
        <f t="shared" si="544"/>
        <v>#N/A</v>
      </c>
      <c r="AL3978" s="1" t="e">
        <f t="shared" si="545"/>
        <v>#N/A</v>
      </c>
      <c r="AM3978" s="1" t="e">
        <f t="shared" si="546"/>
        <v>#N/A</v>
      </c>
      <c r="AN3978" s="1" t="e">
        <f t="shared" si="547"/>
        <v>#N/A</v>
      </c>
      <c r="AO3978" s="1" t="e">
        <f t="shared" si="548"/>
        <v>#N/A</v>
      </c>
      <c r="AP3978" s="1" t="e">
        <f t="shared" si="549"/>
        <v>#N/A</v>
      </c>
      <c r="AQ3978" s="1" t="e">
        <f t="shared" si="550"/>
        <v>#N/A</v>
      </c>
    </row>
    <row r="3979" spans="27:43">
      <c r="AA3979">
        <v>2475</v>
      </c>
      <c r="AB3979" s="1">
        <v>34689</v>
      </c>
      <c r="AC3979" t="s">
        <v>2457</v>
      </c>
      <c r="AD3979" s="2">
        <v>15000000</v>
      </c>
      <c r="AE3979" s="2">
        <v>50003303</v>
      </c>
      <c r="AF3979" s="2">
        <v>50003303</v>
      </c>
      <c r="AG3979">
        <v>12</v>
      </c>
      <c r="AH3979">
        <v>21</v>
      </c>
      <c r="AI3979">
        <v>94</v>
      </c>
      <c r="AK3979" s="1" t="e">
        <f t="shared" si="544"/>
        <v>#N/A</v>
      </c>
      <c r="AL3979" s="1" t="e">
        <f t="shared" si="545"/>
        <v>#N/A</v>
      </c>
      <c r="AM3979" s="1" t="e">
        <f t="shared" si="546"/>
        <v>#N/A</v>
      </c>
      <c r="AN3979" s="1" t="e">
        <f t="shared" si="547"/>
        <v>#N/A</v>
      </c>
      <c r="AO3979" s="1" t="e">
        <f t="shared" si="548"/>
        <v>#N/A</v>
      </c>
      <c r="AP3979" s="1" t="e">
        <f t="shared" si="549"/>
        <v>#N/A</v>
      </c>
      <c r="AQ3979" s="1" t="e">
        <f t="shared" si="550"/>
        <v>#N/A</v>
      </c>
    </row>
    <row r="3980" spans="27:43">
      <c r="AA3980">
        <v>2415</v>
      </c>
      <c r="AB3980" s="1">
        <v>34656</v>
      </c>
      <c r="AC3980" t="s">
        <v>2399</v>
      </c>
      <c r="AD3980" s="2">
        <v>16000000</v>
      </c>
      <c r="AE3980" s="2">
        <v>19284974</v>
      </c>
      <c r="AF3980" s="2">
        <v>45284974</v>
      </c>
      <c r="AG3980">
        <v>11</v>
      </c>
      <c r="AH3980">
        <v>18</v>
      </c>
      <c r="AI3980">
        <v>94</v>
      </c>
      <c r="AK3980" s="1" t="e">
        <f t="shared" si="544"/>
        <v>#N/A</v>
      </c>
      <c r="AL3980" s="1" t="e">
        <f t="shared" si="545"/>
        <v>#N/A</v>
      </c>
      <c r="AM3980" s="1" t="e">
        <f t="shared" si="546"/>
        <v>#N/A</v>
      </c>
      <c r="AN3980" s="1" t="e">
        <f t="shared" si="547"/>
        <v>#N/A</v>
      </c>
      <c r="AO3980" s="1" t="e">
        <f t="shared" si="548"/>
        <v>#N/A</v>
      </c>
      <c r="AP3980" s="1" t="e">
        <f t="shared" si="549"/>
        <v>#N/A</v>
      </c>
      <c r="AQ3980" s="1" t="e">
        <f t="shared" si="550"/>
        <v>#N/A</v>
      </c>
    </row>
    <row r="3981" spans="27:43">
      <c r="AA3981">
        <v>1703</v>
      </c>
      <c r="AB3981" s="1">
        <v>34693</v>
      </c>
      <c r="AC3981" t="s">
        <v>1692</v>
      </c>
      <c r="AD3981" s="2">
        <v>27000000</v>
      </c>
      <c r="AE3981" s="2">
        <v>44342956</v>
      </c>
      <c r="AF3981" s="2">
        <v>44342956</v>
      </c>
      <c r="AG3981">
        <v>12</v>
      </c>
      <c r="AH3981">
        <v>25</v>
      </c>
      <c r="AI3981">
        <v>94</v>
      </c>
      <c r="AK3981" s="1" t="e">
        <f t="shared" si="544"/>
        <v>#N/A</v>
      </c>
      <c r="AL3981" s="1" t="e">
        <f t="shared" si="545"/>
        <v>#N/A</v>
      </c>
      <c r="AM3981" s="1" t="e">
        <f t="shared" si="546"/>
        <v>#N/A</v>
      </c>
      <c r="AN3981" s="1" t="e">
        <f t="shared" si="547"/>
        <v>#N/A</v>
      </c>
      <c r="AO3981" s="1" t="e">
        <f t="shared" si="548"/>
        <v>#N/A</v>
      </c>
      <c r="AP3981" s="1" t="e">
        <f t="shared" si="549"/>
        <v>#N/A</v>
      </c>
      <c r="AQ3981" s="1" t="e">
        <f t="shared" si="550"/>
        <v>#N/A</v>
      </c>
    </row>
    <row r="3982" spans="27:43">
      <c r="AA3982">
        <v>931</v>
      </c>
      <c r="AB3982" s="1">
        <v>34383</v>
      </c>
      <c r="AC3982" t="s">
        <v>924</v>
      </c>
      <c r="AD3982" s="2">
        <v>50000000</v>
      </c>
      <c r="AE3982" s="2">
        <v>38590458</v>
      </c>
      <c r="AF3982" s="2">
        <v>38590458</v>
      </c>
      <c r="AG3982">
        <v>2</v>
      </c>
      <c r="AH3982">
        <v>18</v>
      </c>
      <c r="AI3982">
        <v>94</v>
      </c>
      <c r="AK3982" s="1" t="str">
        <f t="shared" si="544"/>
        <v>R</v>
      </c>
      <c r="AL3982" s="1" t="str">
        <f t="shared" si="545"/>
        <v>101 min</v>
      </c>
      <c r="AM3982" s="1" t="str">
        <f t="shared" si="546"/>
        <v>Action, Adventure, Thriller</v>
      </c>
      <c r="AN3982" s="1" t="str">
        <f t="shared" si="547"/>
        <v>Steven Seagal</v>
      </c>
      <c r="AO3982" s="1" t="str">
        <f t="shared" si="548"/>
        <v>Ed Horowitz, Robin U. Russin</v>
      </c>
      <c r="AP3982" s="1" t="str">
        <f t="shared" si="549"/>
        <v>Steven Seagal, Michael Caine, Joan Chen, John C. McGinley</v>
      </c>
      <c r="AQ3982" s="1" t="str">
        <f t="shared" si="550"/>
        <v>WB</v>
      </c>
    </row>
    <row r="3983" spans="27:43">
      <c r="AA3983">
        <v>1183</v>
      </c>
      <c r="AB3983" s="1">
        <v>34689</v>
      </c>
      <c r="AC3983" t="s">
        <v>1175</v>
      </c>
      <c r="AD3983" s="2">
        <v>40000000</v>
      </c>
      <c r="AE3983" s="2">
        <v>38087756</v>
      </c>
      <c r="AF3983" s="2">
        <v>38087756</v>
      </c>
      <c r="AG3983">
        <v>12</v>
      </c>
      <c r="AH3983">
        <v>21</v>
      </c>
      <c r="AI3983">
        <v>94</v>
      </c>
      <c r="AK3983" s="1" t="e">
        <f t="shared" si="544"/>
        <v>#N/A</v>
      </c>
      <c r="AL3983" s="1" t="e">
        <f t="shared" si="545"/>
        <v>#N/A</v>
      </c>
      <c r="AM3983" s="1" t="e">
        <f t="shared" si="546"/>
        <v>#N/A</v>
      </c>
      <c r="AN3983" s="1" t="e">
        <f t="shared" si="547"/>
        <v>#N/A</v>
      </c>
      <c r="AO3983" s="1" t="e">
        <f t="shared" si="548"/>
        <v>#N/A</v>
      </c>
      <c r="AP3983" s="1" t="e">
        <f t="shared" si="549"/>
        <v>#N/A</v>
      </c>
      <c r="AQ3983" s="1" t="e">
        <f t="shared" si="550"/>
        <v>#N/A</v>
      </c>
    </row>
    <row r="3984" spans="27:43">
      <c r="AA3984">
        <v>1196</v>
      </c>
      <c r="AB3984" s="1">
        <v>34516</v>
      </c>
      <c r="AC3984" t="s">
        <v>1188</v>
      </c>
      <c r="AD3984" s="2">
        <v>40000000</v>
      </c>
      <c r="AE3984" s="2">
        <v>31835600</v>
      </c>
      <c r="AF3984" s="2">
        <v>31835600</v>
      </c>
      <c r="AG3984">
        <v>7</v>
      </c>
      <c r="AH3984">
        <v>1</v>
      </c>
      <c r="AI3984">
        <v>94</v>
      </c>
      <c r="AK3984" s="1" t="str">
        <f t="shared" si="544"/>
        <v>PG-13</v>
      </c>
      <c r="AL3984" s="1" t="str">
        <f t="shared" si="545"/>
        <v>108 min</v>
      </c>
      <c r="AM3984" s="1" t="str">
        <f t="shared" si="546"/>
        <v>Action, Adventure, Crime</v>
      </c>
      <c r="AN3984" s="1" t="str">
        <f t="shared" si="547"/>
        <v>Russell Mulcahy</v>
      </c>
      <c r="AO3984" s="1" t="str">
        <f t="shared" si="548"/>
        <v>Walter B. Gibson (character The Shadow from stories), David Koepp</v>
      </c>
      <c r="AP3984" s="1" t="str">
        <f t="shared" si="549"/>
        <v>Alec Baldwin, John Lone, Penelope Ann Miller, Peter Boyle</v>
      </c>
      <c r="AQ3984" s="1" t="str">
        <f t="shared" si="550"/>
        <v>Uni.</v>
      </c>
    </row>
    <row r="3985" spans="27:43">
      <c r="AA3985">
        <v>2937</v>
      </c>
      <c r="AB3985" s="1">
        <v>34661</v>
      </c>
      <c r="AC3985" t="s">
        <v>2911</v>
      </c>
      <c r="AD3985" s="2">
        <v>10000000</v>
      </c>
      <c r="AE3985" s="2">
        <v>29317886</v>
      </c>
      <c r="AF3985" s="2">
        <v>29317886</v>
      </c>
      <c r="AG3985">
        <v>11</v>
      </c>
      <c r="AH3985">
        <v>23</v>
      </c>
      <c r="AI3985">
        <v>94</v>
      </c>
      <c r="AK3985" s="1" t="str">
        <f t="shared" si="544"/>
        <v>R</v>
      </c>
      <c r="AL3985" s="1" t="str">
        <f t="shared" si="545"/>
        <v>100 min</v>
      </c>
      <c r="AM3985" s="1" t="str">
        <f t="shared" si="546"/>
        <v>Action, Comedy, Crime</v>
      </c>
      <c r="AN3985" s="1" t="str">
        <f t="shared" si="547"/>
        <v>Keenen Ivory Wayans</v>
      </c>
      <c r="AO3985" s="1" t="str">
        <f t="shared" si="548"/>
        <v>Keenen Ivory Wayans</v>
      </c>
      <c r="AP3985" s="1" t="str">
        <f t="shared" si="549"/>
        <v>Keenen Ivory Wayans, Charles S. Dutton, Jada Pinkett Smith, Salli Richardson-Whitfield</v>
      </c>
      <c r="AQ3985" s="1" t="str">
        <f t="shared" si="550"/>
        <v>BV</v>
      </c>
    </row>
    <row r="3986" spans="27:43">
      <c r="AA3986">
        <v>1826</v>
      </c>
      <c r="AB3986" s="1">
        <v>34600</v>
      </c>
      <c r="AC3986" t="s">
        <v>1815</v>
      </c>
      <c r="AD3986" s="2">
        <v>25000000</v>
      </c>
      <c r="AE3986" s="2">
        <v>28241469</v>
      </c>
      <c r="AF3986" s="2">
        <v>28241469</v>
      </c>
      <c r="AG3986">
        <v>9</v>
      </c>
      <c r="AH3986">
        <v>23</v>
      </c>
      <c r="AI3986">
        <v>94</v>
      </c>
      <c r="AK3986" s="1" t="str">
        <f t="shared" si="544"/>
        <v>R</v>
      </c>
      <c r="AL3986" s="1" t="str">
        <f t="shared" si="545"/>
        <v>142 min</v>
      </c>
      <c r="AM3986" s="1" t="str">
        <f t="shared" si="546"/>
        <v>Crime, Drama</v>
      </c>
      <c r="AN3986" s="1" t="str">
        <f t="shared" si="547"/>
        <v>Frank Darabont</v>
      </c>
      <c r="AO3986" s="1" t="str">
        <f t="shared" si="548"/>
        <v>Stephen King (short story "Rita Hayworth and Shawshank Redemption"), Frank Darabont (screenplay)</v>
      </c>
      <c r="AP3986" s="1" t="str">
        <f t="shared" si="549"/>
        <v>Tim Robbins, Morgan Freeman, Bob Gunton, William Sadler</v>
      </c>
      <c r="AQ3986" s="1" t="str">
        <f t="shared" si="550"/>
        <v>Col.</v>
      </c>
    </row>
    <row r="3987" spans="27:43">
      <c r="AA3987">
        <v>658</v>
      </c>
      <c r="AB3987" s="1">
        <v>34509</v>
      </c>
      <c r="AC3987" t="s">
        <v>653</v>
      </c>
      <c r="AD3987" s="2">
        <v>63000000</v>
      </c>
      <c r="AE3987" s="2">
        <v>25052000</v>
      </c>
      <c r="AF3987" s="2">
        <v>25052000</v>
      </c>
      <c r="AG3987">
        <v>6</v>
      </c>
      <c r="AH3987">
        <v>24</v>
      </c>
      <c r="AI3987">
        <v>94</v>
      </c>
      <c r="AK3987" s="1" t="str">
        <f t="shared" ref="AK3987:AK4050" si="551">VLOOKUP(AC3987,$B$2:$R$10000,11,FALSE)</f>
        <v>PG-13</v>
      </c>
      <c r="AL3987" s="1" t="str">
        <f t="shared" si="545"/>
        <v>191 min</v>
      </c>
      <c r="AM3987" s="1" t="str">
        <f t="shared" si="546"/>
        <v>Action, Adventure, Biography</v>
      </c>
      <c r="AN3987" s="1" t="str">
        <f t="shared" si="547"/>
        <v>Lawrence Kasdan</v>
      </c>
      <c r="AO3987" s="1" t="str">
        <f t="shared" si="548"/>
        <v>Dan Gordon, Lawrence Kasdan</v>
      </c>
      <c r="AP3987" s="1" t="str">
        <f t="shared" si="549"/>
        <v>Kevin Costner, Dennis Quaid, Gene Hackman, David Andrews</v>
      </c>
      <c r="AQ3987" s="1" t="str">
        <f t="shared" si="550"/>
        <v>WB</v>
      </c>
    </row>
    <row r="3988" spans="27:43">
      <c r="AA3988">
        <v>1210</v>
      </c>
      <c r="AB3988" s="1">
        <v>34488</v>
      </c>
      <c r="AC3988" t="s">
        <v>1202</v>
      </c>
      <c r="AD3988" s="2">
        <v>40000000</v>
      </c>
      <c r="AE3988" s="2">
        <v>24172899</v>
      </c>
      <c r="AF3988" s="2">
        <v>24172899</v>
      </c>
      <c r="AG3988">
        <v>6</v>
      </c>
      <c r="AH3988">
        <v>3</v>
      </c>
      <c r="AI3988">
        <v>94</v>
      </c>
      <c r="AK3988" s="1" t="str">
        <f t="shared" si="551"/>
        <v>PG-13</v>
      </c>
      <c r="AL3988" s="1" t="str">
        <f t="shared" si="545"/>
        <v>128 min</v>
      </c>
      <c r="AM3988" s="1" t="str">
        <f t="shared" si="546"/>
        <v>Comedy, Drama</v>
      </c>
      <c r="AN3988" s="1" t="str">
        <f t="shared" si="547"/>
        <v>Penny Marshall</v>
      </c>
      <c r="AO3988" s="1" t="str">
        <f t="shared" si="548"/>
        <v>Jim Burnstein</v>
      </c>
      <c r="AP3988" s="1" t="str">
        <f t="shared" si="549"/>
        <v>Danny DeVito, Gregory Hines, James Remar, Ed Begley Jr.</v>
      </c>
      <c r="AQ3988" s="1" t="str">
        <f t="shared" si="550"/>
        <v>BV</v>
      </c>
    </row>
    <row r="3989" spans="27:43">
      <c r="AA3989">
        <v>2952</v>
      </c>
      <c r="AB3989" s="1">
        <v>34390</v>
      </c>
      <c r="AC3989" t="s">
        <v>2926</v>
      </c>
      <c r="AD3989" s="2">
        <v>10000000</v>
      </c>
      <c r="AE3989" s="2">
        <v>18272447</v>
      </c>
      <c r="AF3989" s="2">
        <v>18272447</v>
      </c>
      <c r="AG3989">
        <v>2</v>
      </c>
      <c r="AH3989">
        <v>25</v>
      </c>
      <c r="AI3989">
        <v>94</v>
      </c>
      <c r="AK3989" s="1" t="str">
        <f t="shared" si="551"/>
        <v>err</v>
      </c>
      <c r="AL3989" s="1">
        <f t="shared" si="545"/>
        <v>0</v>
      </c>
      <c r="AM3989" s="1">
        <f t="shared" si="546"/>
        <v>0</v>
      </c>
      <c r="AN3989" s="1">
        <f t="shared" si="547"/>
        <v>0</v>
      </c>
      <c r="AO3989" s="1">
        <f t="shared" si="548"/>
        <v>0</v>
      </c>
      <c r="AP3989" s="1">
        <f t="shared" si="549"/>
        <v>0</v>
      </c>
      <c r="AQ3989" s="1" t="str">
        <f t="shared" si="550"/>
        <v>Fox</v>
      </c>
    </row>
    <row r="3990" spans="27:43">
      <c r="AA3990">
        <v>3170</v>
      </c>
      <c r="AB3990" s="1">
        <v>34621</v>
      </c>
      <c r="AC3990" t="s">
        <v>3141</v>
      </c>
      <c r="AD3990" s="2">
        <v>8000000</v>
      </c>
      <c r="AE3990" s="2">
        <v>18090181</v>
      </c>
      <c r="AF3990" s="2">
        <v>18090181</v>
      </c>
      <c r="AG3990">
        <v>10</v>
      </c>
      <c r="AH3990">
        <v>14</v>
      </c>
      <c r="AI3990">
        <v>94</v>
      </c>
      <c r="AK3990" s="1" t="str">
        <f t="shared" si="551"/>
        <v>err</v>
      </c>
      <c r="AL3990" s="1">
        <f t="shared" si="545"/>
        <v>0</v>
      </c>
      <c r="AM3990" s="1">
        <f t="shared" si="546"/>
        <v>0</v>
      </c>
      <c r="AN3990" s="1">
        <f t="shared" si="547"/>
        <v>0</v>
      </c>
      <c r="AO3990" s="1">
        <f t="shared" si="548"/>
        <v>0</v>
      </c>
      <c r="AP3990" s="1">
        <f t="shared" si="549"/>
        <v>0</v>
      </c>
      <c r="AQ3990" s="1" t="str">
        <f t="shared" si="550"/>
        <v>NL</v>
      </c>
    </row>
    <row r="3991" spans="27:43">
      <c r="AA3991">
        <v>960</v>
      </c>
      <c r="AB3991" s="1">
        <v>34516</v>
      </c>
      <c r="AC3991" t="s">
        <v>953</v>
      </c>
      <c r="AD3991" s="2">
        <v>50000000</v>
      </c>
      <c r="AE3991" s="2">
        <v>16581575</v>
      </c>
      <c r="AF3991" s="2">
        <v>16581575</v>
      </c>
      <c r="AG3991">
        <v>7</v>
      </c>
      <c r="AH3991">
        <v>1</v>
      </c>
      <c r="AI3991">
        <v>94</v>
      </c>
      <c r="AK3991" s="1" t="str">
        <f t="shared" si="551"/>
        <v>PG</v>
      </c>
      <c r="AL3991" s="1" t="str">
        <f t="shared" si="545"/>
        <v>99 min</v>
      </c>
      <c r="AM3991" s="1" t="str">
        <f t="shared" si="546"/>
        <v>Adventure, Comedy, Crime</v>
      </c>
      <c r="AN3991" s="1" t="str">
        <f t="shared" si="547"/>
        <v>Patrick Read Johnson</v>
      </c>
      <c r="AO3991" s="1" t="str">
        <f t="shared" si="548"/>
        <v>John Hughes</v>
      </c>
      <c r="AP3991" s="1" t="str">
        <f t="shared" si="549"/>
        <v>Joe Mantegna, Lara Flynn Boyle, Joe Pantoliano, Brian Haley</v>
      </c>
      <c r="AQ3991" s="1" t="str">
        <f t="shared" si="550"/>
        <v>Fox</v>
      </c>
    </row>
    <row r="3992" spans="27:43">
      <c r="AA3992">
        <v>1243</v>
      </c>
      <c r="AB3992" s="1">
        <v>34404</v>
      </c>
      <c r="AC3992" t="s">
        <v>1235</v>
      </c>
      <c r="AD3992" s="2">
        <v>40000000</v>
      </c>
      <c r="AE3992" s="2">
        <v>2816518</v>
      </c>
      <c r="AF3992" s="2">
        <v>14938149</v>
      </c>
      <c r="AG3992">
        <v>3</v>
      </c>
      <c r="AH3992">
        <v>11</v>
      </c>
      <c r="AI3992">
        <v>94</v>
      </c>
      <c r="AK3992" s="1" t="e">
        <f t="shared" si="551"/>
        <v>#N/A</v>
      </c>
      <c r="AL3992" s="1" t="e">
        <f t="shared" si="545"/>
        <v>#N/A</v>
      </c>
      <c r="AM3992" s="1" t="e">
        <f t="shared" si="546"/>
        <v>#N/A</v>
      </c>
      <c r="AN3992" s="1" t="e">
        <f t="shared" si="547"/>
        <v>#N/A</v>
      </c>
      <c r="AO3992" s="1" t="e">
        <f t="shared" si="548"/>
        <v>#N/A</v>
      </c>
      <c r="AP3992" s="1" t="e">
        <f t="shared" si="549"/>
        <v>#N/A</v>
      </c>
      <c r="AQ3992" s="1" t="e">
        <f t="shared" si="550"/>
        <v>#N/A</v>
      </c>
    </row>
    <row r="3993" spans="27:43">
      <c r="AA3993">
        <v>2145</v>
      </c>
      <c r="AB3993" s="1">
        <v>34628</v>
      </c>
      <c r="AC3993" t="s">
        <v>2130</v>
      </c>
      <c r="AD3993" s="2">
        <v>20000000</v>
      </c>
      <c r="AE3993" s="2">
        <v>13383747</v>
      </c>
      <c r="AF3993" s="2">
        <v>13383747</v>
      </c>
      <c r="AG3993">
        <v>10</v>
      </c>
      <c r="AH3993">
        <v>21</v>
      </c>
      <c r="AI3993">
        <v>94</v>
      </c>
      <c r="AK3993" s="1" t="str">
        <f t="shared" si="551"/>
        <v>R</v>
      </c>
      <c r="AL3993" s="1" t="str">
        <f t="shared" si="545"/>
        <v>98 min</v>
      </c>
      <c r="AM3993" s="1" t="str">
        <f t="shared" si="546"/>
        <v>Comedy, Crime, Drama</v>
      </c>
      <c r="AN3993" s="1" t="str">
        <f t="shared" si="547"/>
        <v>Woody Allen</v>
      </c>
      <c r="AO3993" s="1" t="str">
        <f t="shared" si="548"/>
        <v>Woody Allen, Douglas McGrath</v>
      </c>
      <c r="AP3993" s="1" t="str">
        <f t="shared" si="549"/>
        <v>John Cusack, Dianne Wiest, Jennifer Tilly, Chazz Palminteri</v>
      </c>
      <c r="AQ3993" s="1" t="str">
        <f t="shared" si="550"/>
        <v>Mira.</v>
      </c>
    </row>
    <row r="3994" spans="27:43">
      <c r="AA3994">
        <v>2636</v>
      </c>
      <c r="AB3994" s="1">
        <v>34467</v>
      </c>
      <c r="AC3994" t="s">
        <v>2616</v>
      </c>
      <c r="AD3994" s="2">
        <v>14000000</v>
      </c>
      <c r="AE3994" s="2">
        <v>13024170</v>
      </c>
      <c r="AF3994" s="2">
        <v>13024170</v>
      </c>
      <c r="AG3994">
        <v>5</v>
      </c>
      <c r="AH3994">
        <v>13</v>
      </c>
      <c r="AI3994">
        <v>94</v>
      </c>
      <c r="AK3994" s="1" t="str">
        <f t="shared" si="551"/>
        <v>err</v>
      </c>
      <c r="AL3994" s="1">
        <f t="shared" si="545"/>
        <v>0</v>
      </c>
      <c r="AM3994" s="1">
        <f t="shared" si="546"/>
        <v>0</v>
      </c>
      <c r="AN3994" s="1">
        <f t="shared" si="547"/>
        <v>0</v>
      </c>
      <c r="AO3994" s="1">
        <f t="shared" si="548"/>
        <v>0</v>
      </c>
      <c r="AP3994" s="1">
        <f t="shared" si="549"/>
        <v>0</v>
      </c>
      <c r="AQ3994" s="1" t="str">
        <f t="shared" si="550"/>
        <v>Uni.</v>
      </c>
    </row>
    <row r="3995" spans="27:43">
      <c r="AA3995">
        <v>4322</v>
      </c>
      <c r="AB3995" s="1">
        <v>34621</v>
      </c>
      <c r="AC3995" t="s">
        <v>4271</v>
      </c>
      <c r="AD3995" s="2">
        <v>700000</v>
      </c>
      <c r="AE3995" s="2">
        <v>7768371</v>
      </c>
      <c r="AF3995" s="2">
        <v>11768371</v>
      </c>
      <c r="AG3995">
        <v>10</v>
      </c>
      <c r="AH3995">
        <v>14</v>
      </c>
      <c r="AI3995">
        <v>94</v>
      </c>
      <c r="AK3995" s="1" t="e">
        <f t="shared" si="551"/>
        <v>#N/A</v>
      </c>
      <c r="AL3995" s="1" t="e">
        <f t="shared" si="545"/>
        <v>#N/A</v>
      </c>
      <c r="AM3995" s="1" t="e">
        <f t="shared" si="546"/>
        <v>#N/A</v>
      </c>
      <c r="AN3995" s="1" t="e">
        <f t="shared" si="547"/>
        <v>#N/A</v>
      </c>
      <c r="AO3995" s="1" t="e">
        <f t="shared" si="548"/>
        <v>#N/A</v>
      </c>
      <c r="AP3995" s="1" t="e">
        <f t="shared" si="549"/>
        <v>#N/A</v>
      </c>
      <c r="AQ3995" s="1" t="e">
        <f t="shared" si="550"/>
        <v>#N/A</v>
      </c>
    </row>
    <row r="3996" spans="27:43">
      <c r="AA3996">
        <v>2152</v>
      </c>
      <c r="AB3996" s="1">
        <v>34460</v>
      </c>
      <c r="AC3996" t="s">
        <v>2137</v>
      </c>
      <c r="AD3996" s="2">
        <v>20000000</v>
      </c>
      <c r="AE3996" s="2">
        <v>11744960</v>
      </c>
      <c r="AF3996" s="2">
        <v>11744960</v>
      </c>
      <c r="AG3996">
        <v>5</v>
      </c>
      <c r="AH3996">
        <v>6</v>
      </c>
      <c r="AI3996">
        <v>94</v>
      </c>
      <c r="AK3996" s="1" t="str">
        <f t="shared" si="551"/>
        <v>PG</v>
      </c>
      <c r="AL3996" s="1" t="str">
        <f t="shared" si="545"/>
        <v>93 min</v>
      </c>
      <c r="AM3996" s="1" t="str">
        <f t="shared" si="546"/>
        <v>Family, Comedy, Action</v>
      </c>
      <c r="AN3996" s="1" t="str">
        <f t="shared" si="547"/>
        <v>Charles T. Kanganis</v>
      </c>
      <c r="AO3996" s="1" t="str">
        <f t="shared" si="548"/>
        <v>Sang-ok Shin (earlier screenplay), Mark Saltzman (screenplay)</v>
      </c>
      <c r="AP3996" s="1" t="str">
        <f t="shared" si="549"/>
        <v>Victor Wong, Max Elliott Slade, Sean Fox, J. Evan Bonifant</v>
      </c>
      <c r="AQ3996" s="1" t="str">
        <f t="shared" si="550"/>
        <v>TriS</v>
      </c>
    </row>
    <row r="3997" spans="27:43">
      <c r="AA3997">
        <v>3181</v>
      </c>
      <c r="AB3997" s="1">
        <v>34446</v>
      </c>
      <c r="AC3997" t="s">
        <v>3152</v>
      </c>
      <c r="AD3997" s="2">
        <v>8000000</v>
      </c>
      <c r="AE3997" s="2">
        <v>8864699</v>
      </c>
      <c r="AF3997" s="2">
        <v>8864699</v>
      </c>
      <c r="AG3997">
        <v>4</v>
      </c>
      <c r="AH3997">
        <v>22</v>
      </c>
      <c r="AI3997">
        <v>94</v>
      </c>
      <c r="AK3997" s="1" t="e">
        <f t="shared" si="551"/>
        <v>#N/A</v>
      </c>
      <c r="AL3997" s="1" t="e">
        <f t="shared" si="545"/>
        <v>#N/A</v>
      </c>
      <c r="AM3997" s="1" t="e">
        <f t="shared" si="546"/>
        <v>#N/A</v>
      </c>
      <c r="AN3997" s="1" t="e">
        <f t="shared" si="547"/>
        <v>#N/A</v>
      </c>
      <c r="AO3997" s="1" t="e">
        <f t="shared" si="548"/>
        <v>#N/A</v>
      </c>
      <c r="AP3997" s="1" t="e">
        <f t="shared" si="549"/>
        <v>#N/A</v>
      </c>
      <c r="AQ3997" s="1" t="e">
        <f t="shared" si="550"/>
        <v>#N/A</v>
      </c>
    </row>
    <row r="3998" spans="27:43">
      <c r="AA3998">
        <v>2705</v>
      </c>
      <c r="AB3998" s="1">
        <v>34437</v>
      </c>
      <c r="AC3998" t="s">
        <v>2682</v>
      </c>
      <c r="AD3998" s="2">
        <v>13000000</v>
      </c>
      <c r="AE3998" s="2">
        <v>7881335</v>
      </c>
      <c r="AF3998" s="2">
        <v>7881335</v>
      </c>
      <c r="AG3998">
        <v>4</v>
      </c>
      <c r="AH3998">
        <v>13</v>
      </c>
      <c r="AI3998">
        <v>94</v>
      </c>
      <c r="AK3998" s="1" t="e">
        <f t="shared" si="551"/>
        <v>#N/A</v>
      </c>
      <c r="AL3998" s="1" t="e">
        <f t="shared" si="545"/>
        <v>#N/A</v>
      </c>
      <c r="AM3998" s="1" t="e">
        <f t="shared" si="546"/>
        <v>#N/A</v>
      </c>
      <c r="AN3998" s="1" t="e">
        <f t="shared" si="547"/>
        <v>#N/A</v>
      </c>
      <c r="AO3998" s="1" t="e">
        <f t="shared" si="548"/>
        <v>#N/A</v>
      </c>
      <c r="AP3998" s="1" t="e">
        <f t="shared" si="549"/>
        <v>#N/A</v>
      </c>
      <c r="AQ3998" s="1" t="e">
        <f t="shared" si="550"/>
        <v>#N/A</v>
      </c>
    </row>
    <row r="3999" spans="27:43">
      <c r="AA3999">
        <v>2309</v>
      </c>
      <c r="AB3999" s="1">
        <v>34607</v>
      </c>
      <c r="AC3999" t="s">
        <v>2293</v>
      </c>
      <c r="AD3999" s="2">
        <v>18000000</v>
      </c>
      <c r="AE3999" s="2">
        <v>5828466</v>
      </c>
      <c r="AF3999" s="2">
        <v>5828466</v>
      </c>
      <c r="AG3999">
        <v>9</v>
      </c>
      <c r="AH3999">
        <v>30</v>
      </c>
      <c r="AI3999">
        <v>94</v>
      </c>
      <c r="AK3999" s="1" t="e">
        <f t="shared" si="551"/>
        <v>#N/A</v>
      </c>
      <c r="AL3999" s="1" t="e">
        <f t="shared" si="545"/>
        <v>#N/A</v>
      </c>
      <c r="AM3999" s="1" t="e">
        <f t="shared" si="546"/>
        <v>#N/A</v>
      </c>
      <c r="AN3999" s="1" t="e">
        <f t="shared" si="547"/>
        <v>#N/A</v>
      </c>
      <c r="AO3999" s="1" t="e">
        <f t="shared" si="548"/>
        <v>#N/A</v>
      </c>
      <c r="AP3999" s="1" t="e">
        <f t="shared" si="549"/>
        <v>#N/A</v>
      </c>
      <c r="AQ3999" s="1" t="e">
        <f t="shared" si="550"/>
        <v>#N/A</v>
      </c>
    </row>
    <row r="4000" spans="27:43">
      <c r="AA4000">
        <v>3533</v>
      </c>
      <c r="AB4000" s="1">
        <v>34654</v>
      </c>
      <c r="AC4000" t="s">
        <v>3499</v>
      </c>
      <c r="AD4000" s="2">
        <v>5000000</v>
      </c>
      <c r="AE4000" s="2">
        <v>3046086</v>
      </c>
      <c r="AF4000" s="2">
        <v>5438120</v>
      </c>
      <c r="AG4000">
        <v>11</v>
      </c>
      <c r="AH4000">
        <v>16</v>
      </c>
      <c r="AI4000">
        <v>94</v>
      </c>
      <c r="AK4000" s="1" t="e">
        <f t="shared" si="551"/>
        <v>#N/A</v>
      </c>
      <c r="AL4000" s="1" t="e">
        <f t="shared" si="545"/>
        <v>#N/A</v>
      </c>
      <c r="AM4000" s="1" t="e">
        <f t="shared" si="546"/>
        <v>#N/A</v>
      </c>
      <c r="AN4000" s="1" t="e">
        <f t="shared" si="547"/>
        <v>#N/A</v>
      </c>
      <c r="AO4000" s="1" t="e">
        <f t="shared" si="548"/>
        <v>#N/A</v>
      </c>
      <c r="AP4000" s="1" t="e">
        <f t="shared" si="549"/>
        <v>#N/A</v>
      </c>
      <c r="AQ4000" s="1" t="e">
        <f t="shared" si="550"/>
        <v>#N/A</v>
      </c>
    </row>
    <row r="4001" spans="27:43">
      <c r="AA4001">
        <v>4092</v>
      </c>
      <c r="AB4001" s="1">
        <v>34600</v>
      </c>
      <c r="AC4001" t="s">
        <v>4044</v>
      </c>
      <c r="AD4001" s="2">
        <v>1500000</v>
      </c>
      <c r="AE4001" s="2">
        <v>5046118</v>
      </c>
      <c r="AF4001" s="2">
        <v>5046118</v>
      </c>
      <c r="AG4001">
        <v>9</v>
      </c>
      <c r="AH4001">
        <v>23</v>
      </c>
      <c r="AI4001">
        <v>94</v>
      </c>
      <c r="AK4001" s="1" t="e">
        <f t="shared" si="551"/>
        <v>#N/A</v>
      </c>
      <c r="AL4001" s="1" t="e">
        <f t="shared" si="545"/>
        <v>#N/A</v>
      </c>
      <c r="AM4001" s="1" t="e">
        <f t="shared" si="546"/>
        <v>#N/A</v>
      </c>
      <c r="AN4001" s="1" t="e">
        <f t="shared" si="547"/>
        <v>#N/A</v>
      </c>
      <c r="AO4001" s="1" t="e">
        <f t="shared" si="548"/>
        <v>#N/A</v>
      </c>
      <c r="AP4001" s="1" t="e">
        <f t="shared" si="549"/>
        <v>#N/A</v>
      </c>
      <c r="AQ4001" s="1" t="e">
        <f t="shared" si="550"/>
        <v>#N/A</v>
      </c>
    </row>
    <row r="4002" spans="27:43">
      <c r="AA4002">
        <v>3103</v>
      </c>
      <c r="AB4002" s="1">
        <v>34453</v>
      </c>
      <c r="AC4002" t="s">
        <v>3076</v>
      </c>
      <c r="AD4002" s="2">
        <v>9000000</v>
      </c>
      <c r="AE4002" s="2">
        <v>4333569</v>
      </c>
      <c r="AF4002" s="2">
        <v>4333569</v>
      </c>
      <c r="AG4002">
        <v>4</v>
      </c>
      <c r="AH4002">
        <v>29</v>
      </c>
      <c r="AI4002">
        <v>94</v>
      </c>
      <c r="AK4002" s="1" t="e">
        <f t="shared" si="551"/>
        <v>#N/A</v>
      </c>
      <c r="AL4002" s="1" t="e">
        <f t="shared" si="545"/>
        <v>#N/A</v>
      </c>
      <c r="AM4002" s="1" t="e">
        <f t="shared" si="546"/>
        <v>#N/A</v>
      </c>
      <c r="AN4002" s="1" t="e">
        <f t="shared" si="547"/>
        <v>#N/A</v>
      </c>
      <c r="AO4002" s="1" t="e">
        <f t="shared" si="548"/>
        <v>#N/A</v>
      </c>
      <c r="AP4002" s="1" t="e">
        <f t="shared" si="549"/>
        <v>#N/A</v>
      </c>
      <c r="AQ4002" s="1" t="e">
        <f t="shared" si="550"/>
        <v>#N/A</v>
      </c>
    </row>
    <row r="4003" spans="27:43">
      <c r="AA4003">
        <v>4586</v>
      </c>
      <c r="AB4003" s="1">
        <v>34626</v>
      </c>
      <c r="AC4003" t="s">
        <v>4525</v>
      </c>
      <c r="AD4003" s="2">
        <v>27000</v>
      </c>
      <c r="AE4003" s="2">
        <v>3073428</v>
      </c>
      <c r="AF4003" s="2">
        <v>3894240</v>
      </c>
      <c r="AG4003">
        <v>10</v>
      </c>
      <c r="AH4003">
        <v>19</v>
      </c>
      <c r="AI4003">
        <v>94</v>
      </c>
      <c r="AK4003" s="1" t="e">
        <f t="shared" si="551"/>
        <v>#N/A</v>
      </c>
      <c r="AL4003" s="1" t="e">
        <f t="shared" si="545"/>
        <v>#N/A</v>
      </c>
      <c r="AM4003" s="1" t="e">
        <f t="shared" si="546"/>
        <v>#N/A</v>
      </c>
      <c r="AN4003" s="1" t="e">
        <f t="shared" si="547"/>
        <v>#N/A</v>
      </c>
      <c r="AO4003" s="1" t="e">
        <f t="shared" si="548"/>
        <v>#N/A</v>
      </c>
      <c r="AP4003" s="1" t="e">
        <f t="shared" si="549"/>
        <v>#N/A</v>
      </c>
      <c r="AQ4003" s="1" t="e">
        <f t="shared" si="550"/>
        <v>#N/A</v>
      </c>
    </row>
    <row r="4004" spans="27:43">
      <c r="AA4004">
        <v>3000</v>
      </c>
      <c r="AB4004" s="1">
        <v>34369</v>
      </c>
      <c r="AC4004" t="s">
        <v>2974</v>
      </c>
      <c r="AD4004" s="2">
        <v>10000000</v>
      </c>
      <c r="AE4004" s="2">
        <v>3275585</v>
      </c>
      <c r="AF4004" s="2">
        <v>3275585</v>
      </c>
      <c r="AG4004">
        <v>2</v>
      </c>
      <c r="AH4004">
        <v>4</v>
      </c>
      <c r="AI4004">
        <v>94</v>
      </c>
      <c r="AK4004" s="1" t="e">
        <f t="shared" si="551"/>
        <v>#N/A</v>
      </c>
      <c r="AL4004" s="1" t="e">
        <f t="shared" si="545"/>
        <v>#N/A</v>
      </c>
      <c r="AM4004" s="1" t="e">
        <f t="shared" si="546"/>
        <v>#N/A</v>
      </c>
      <c r="AN4004" s="1" t="e">
        <f t="shared" si="547"/>
        <v>#N/A</v>
      </c>
      <c r="AO4004" s="1" t="e">
        <f t="shared" si="548"/>
        <v>#N/A</v>
      </c>
      <c r="AP4004" s="1" t="e">
        <f t="shared" si="549"/>
        <v>#N/A</v>
      </c>
      <c r="AQ4004" s="1" t="e">
        <f t="shared" si="550"/>
        <v>#N/A</v>
      </c>
    </row>
    <row r="4005" spans="27:43">
      <c r="AA4005">
        <v>4101</v>
      </c>
      <c r="AB4005" s="1">
        <v>34577</v>
      </c>
      <c r="AC4005" t="s">
        <v>4053</v>
      </c>
      <c r="AD4005" s="2">
        <v>1500000</v>
      </c>
      <c r="AE4005" s="2">
        <v>418953</v>
      </c>
      <c r="AF4005" s="2">
        <v>418953</v>
      </c>
      <c r="AG4005">
        <v>8</v>
      </c>
      <c r="AH4005">
        <v>31</v>
      </c>
      <c r="AI4005">
        <v>94</v>
      </c>
      <c r="AK4005" s="1" t="e">
        <f t="shared" si="551"/>
        <v>#N/A</v>
      </c>
      <c r="AL4005" s="1" t="e">
        <f t="shared" si="545"/>
        <v>#N/A</v>
      </c>
      <c r="AM4005" s="1" t="e">
        <f t="shared" si="546"/>
        <v>#N/A</v>
      </c>
      <c r="AN4005" s="1" t="e">
        <f t="shared" si="547"/>
        <v>#N/A</v>
      </c>
      <c r="AO4005" s="1" t="e">
        <f t="shared" si="548"/>
        <v>#N/A</v>
      </c>
      <c r="AP4005" s="1" t="e">
        <f t="shared" si="549"/>
        <v>#N/A</v>
      </c>
      <c r="AQ4005" s="1" t="e">
        <f t="shared" si="550"/>
        <v>#N/A</v>
      </c>
    </row>
    <row r="4006" spans="27:43">
      <c r="AA4006">
        <v>2200</v>
      </c>
      <c r="AB4006" s="1">
        <v>34588</v>
      </c>
      <c r="AC4006" t="s">
        <v>2184</v>
      </c>
      <c r="AD4006" s="2">
        <v>20000000</v>
      </c>
      <c r="AE4006" s="2">
        <v>305070</v>
      </c>
      <c r="AF4006" s="2">
        <v>305070</v>
      </c>
      <c r="AG4006">
        <v>9</v>
      </c>
      <c r="AH4006">
        <v>11</v>
      </c>
      <c r="AI4006">
        <v>94</v>
      </c>
      <c r="AK4006" s="1" t="e">
        <f t="shared" si="551"/>
        <v>#N/A</v>
      </c>
      <c r="AL4006" s="1" t="e">
        <f t="shared" si="545"/>
        <v>#N/A</v>
      </c>
      <c r="AM4006" s="1" t="e">
        <f t="shared" si="546"/>
        <v>#N/A</v>
      </c>
      <c r="AN4006" s="1" t="e">
        <f t="shared" si="547"/>
        <v>#N/A</v>
      </c>
      <c r="AO4006" s="1" t="e">
        <f t="shared" si="548"/>
        <v>#N/A</v>
      </c>
      <c r="AP4006" s="1" t="e">
        <f t="shared" si="549"/>
        <v>#N/A</v>
      </c>
      <c r="AQ4006" s="1" t="e">
        <f t="shared" si="550"/>
        <v>#N/A</v>
      </c>
    </row>
    <row r="4007" spans="27:43">
      <c r="AA4007">
        <v>3036</v>
      </c>
      <c r="AB4007" s="1">
        <v>34572</v>
      </c>
      <c r="AC4007" t="s">
        <v>3009</v>
      </c>
      <c r="AD4007" s="2">
        <v>10000000</v>
      </c>
      <c r="AE4007" s="2">
        <v>126247</v>
      </c>
      <c r="AF4007" s="2">
        <v>126247</v>
      </c>
      <c r="AG4007">
        <v>8</v>
      </c>
      <c r="AH4007">
        <v>26</v>
      </c>
      <c r="AI4007">
        <v>94</v>
      </c>
      <c r="AK4007" s="1" t="e">
        <f t="shared" si="551"/>
        <v>#N/A</v>
      </c>
      <c r="AL4007" s="1" t="e">
        <f t="shared" si="545"/>
        <v>#N/A</v>
      </c>
      <c r="AM4007" s="1" t="e">
        <f t="shared" si="546"/>
        <v>#N/A</v>
      </c>
      <c r="AN4007" s="1" t="e">
        <f t="shared" si="547"/>
        <v>#N/A</v>
      </c>
      <c r="AO4007" s="1" t="e">
        <f t="shared" si="548"/>
        <v>#N/A</v>
      </c>
      <c r="AP4007" s="1" t="e">
        <f t="shared" si="549"/>
        <v>#N/A</v>
      </c>
      <c r="AQ4007" s="1" t="e">
        <f t="shared" si="550"/>
        <v>#N/A</v>
      </c>
    </row>
    <row r="4008" spans="27:43">
      <c r="AA4008">
        <v>2901</v>
      </c>
      <c r="AB4008" s="1">
        <v>34699</v>
      </c>
      <c r="AC4008" t="s">
        <v>2875</v>
      </c>
      <c r="AD4008" s="2">
        <v>10500000</v>
      </c>
      <c r="AE4008" s="2">
        <v>125169</v>
      </c>
      <c r="AF4008" s="2">
        <v>125169</v>
      </c>
      <c r="AG4008">
        <v>12</v>
      </c>
      <c r="AH4008">
        <v>31</v>
      </c>
      <c r="AI4008">
        <v>94</v>
      </c>
      <c r="AK4008" s="1" t="e">
        <f t="shared" si="551"/>
        <v>#N/A</v>
      </c>
      <c r="AL4008" s="1" t="e">
        <f t="shared" si="545"/>
        <v>#N/A</v>
      </c>
      <c r="AM4008" s="1" t="e">
        <f t="shared" si="546"/>
        <v>#N/A</v>
      </c>
      <c r="AN4008" s="1" t="e">
        <f t="shared" si="547"/>
        <v>#N/A</v>
      </c>
      <c r="AO4008" s="1" t="e">
        <f t="shared" si="548"/>
        <v>#N/A</v>
      </c>
      <c r="AP4008" s="1" t="e">
        <f t="shared" si="549"/>
        <v>#N/A</v>
      </c>
      <c r="AQ4008" s="1" t="e">
        <f t="shared" si="550"/>
        <v>#N/A</v>
      </c>
    </row>
    <row r="4009" spans="27:43">
      <c r="AA4009">
        <v>1492</v>
      </c>
      <c r="AB4009" s="1">
        <v>35025</v>
      </c>
      <c r="AC4009" t="s">
        <v>1482</v>
      </c>
      <c r="AD4009" s="2">
        <v>30000000</v>
      </c>
      <c r="AE4009" s="2">
        <v>191780865</v>
      </c>
      <c r="AF4009" s="2">
        <v>364530148</v>
      </c>
      <c r="AG4009">
        <v>11</v>
      </c>
      <c r="AH4009">
        <v>22</v>
      </c>
      <c r="AI4009">
        <v>95</v>
      </c>
      <c r="AK4009" s="1" t="str">
        <f t="shared" si="551"/>
        <v>G</v>
      </c>
      <c r="AL4009" s="1" t="str">
        <f t="shared" si="545"/>
        <v>81 min</v>
      </c>
      <c r="AM4009" s="1" t="str">
        <f t="shared" si="546"/>
        <v>Animation, Adventure, Comedy</v>
      </c>
      <c r="AN4009" s="1" t="str">
        <f t="shared" si="547"/>
        <v>John Lasseter</v>
      </c>
      <c r="AO4009" s="1" t="str">
        <f t="shared" si="548"/>
        <v>John Lasseter (original story by), Pete Docter (original story by), Andrew Stanton (original story by), Joe Ranft (original story by), Joss Whedon (screenplay), Andrew Stanton (screenplay), Joel Cohen (screenplay), Alec Sokolow (screenplay)</v>
      </c>
      <c r="AP4009" s="1" t="str">
        <f t="shared" si="549"/>
        <v>Tom Hanks, Tim Allen, Don Rickles, Jim Varney</v>
      </c>
      <c r="AQ4009" s="1" t="str">
        <f t="shared" si="550"/>
        <v>BV</v>
      </c>
    </row>
    <row r="4010" spans="27:43">
      <c r="AA4010">
        <v>333</v>
      </c>
      <c r="AB4010" s="1">
        <v>34838</v>
      </c>
      <c r="AC4010" t="s">
        <v>330</v>
      </c>
      <c r="AD4010" s="2">
        <v>90000000</v>
      </c>
      <c r="AE4010" s="2">
        <v>100012499</v>
      </c>
      <c r="AF4010" s="2">
        <v>364480746</v>
      </c>
      <c r="AG4010">
        <v>5</v>
      </c>
      <c r="AH4010">
        <v>19</v>
      </c>
      <c r="AI4010">
        <v>95</v>
      </c>
      <c r="AK4010" s="1" t="str">
        <f t="shared" si="551"/>
        <v>R</v>
      </c>
      <c r="AL4010" s="1" t="str">
        <f t="shared" si="545"/>
        <v>131 min</v>
      </c>
      <c r="AM4010" s="1" t="str">
        <f t="shared" si="546"/>
        <v>Action, Adventure, Thriller</v>
      </c>
      <c r="AN4010" s="1" t="str">
        <f t="shared" si="547"/>
        <v>John McTiernan</v>
      </c>
      <c r="AO4010" s="1" t="str">
        <f t="shared" si="548"/>
        <v>Jonathan Hensleigh, Roderick Thorp (certain original characters)</v>
      </c>
      <c r="AP4010" s="1" t="str">
        <f t="shared" si="549"/>
        <v>Bruce Willis, Jeremy Irons, Samuel L. Jackson, Graham Greene</v>
      </c>
      <c r="AQ4010" s="1" t="str">
        <f t="shared" si="550"/>
        <v>Fox</v>
      </c>
    </row>
    <row r="4011" spans="27:43">
      <c r="AA4011">
        <v>676</v>
      </c>
      <c r="AB4011" s="1">
        <v>35020</v>
      </c>
      <c r="AC4011" t="s">
        <v>670</v>
      </c>
      <c r="AD4011" s="2">
        <v>60000000</v>
      </c>
      <c r="AE4011" s="2">
        <v>106429941</v>
      </c>
      <c r="AF4011" s="2">
        <v>356429941</v>
      </c>
      <c r="AG4011">
        <v>11</v>
      </c>
      <c r="AH4011">
        <v>17</v>
      </c>
      <c r="AI4011">
        <v>95</v>
      </c>
      <c r="AK4011" s="1" t="str">
        <f t="shared" si="551"/>
        <v>PG-13</v>
      </c>
      <c r="AL4011" s="1" t="str">
        <f t="shared" si="545"/>
        <v>130 min</v>
      </c>
      <c r="AM4011" s="1" t="str">
        <f t="shared" si="546"/>
        <v>Action, Adventure, Thriller</v>
      </c>
      <c r="AN4011" s="1" t="str">
        <f t="shared" si="547"/>
        <v>Martin Campbell</v>
      </c>
      <c r="AO4011" s="1" t="str">
        <f t="shared" si="548"/>
        <v>Ian Fleming (characters), Michael France (story), Jeffrey Caine (screenplay), Bruce Feirstein (screenplay)</v>
      </c>
      <c r="AP4011" s="1" t="str">
        <f t="shared" si="549"/>
        <v>Pierce Brosnan, Sean Bean, Izabella Scorupco, Famke Janssen</v>
      </c>
      <c r="AQ4011" s="1" t="str">
        <f t="shared" si="550"/>
        <v>MGM</v>
      </c>
    </row>
    <row r="4012" spans="27:43">
      <c r="AA4012">
        <v>785</v>
      </c>
      <c r="AB4012" s="1">
        <v>34860</v>
      </c>
      <c r="AC4012" t="s">
        <v>778</v>
      </c>
      <c r="AD4012" s="2">
        <v>55000000</v>
      </c>
      <c r="AE4012" s="2">
        <v>141579773</v>
      </c>
      <c r="AF4012" s="2">
        <v>347100000</v>
      </c>
      <c r="AG4012">
        <v>6</v>
      </c>
      <c r="AH4012">
        <v>10</v>
      </c>
      <c r="AI4012">
        <v>95</v>
      </c>
      <c r="AK4012" s="1" t="str">
        <f t="shared" si="551"/>
        <v>G</v>
      </c>
      <c r="AL4012" s="1" t="str">
        <f t="shared" si="545"/>
        <v>81 min</v>
      </c>
      <c r="AM4012" s="1" t="str">
        <f t="shared" si="546"/>
        <v>Animation, Adventure, Drama</v>
      </c>
      <c r="AN4012" s="1" t="str">
        <f t="shared" si="547"/>
        <v>Mike Gabriel, Eric Goldberg</v>
      </c>
      <c r="AO4012" s="1" t="str">
        <f t="shared" si="548"/>
        <v>Carl Binder, Susannah Grant, Philip LaZebnik, Tom Sito (story), Glen Keane (story), Joe Grant (story), Ralph Zondag (story), Burny Mattinson (story), Ed Gombert (story), Kaan Kalyon (story), Francis Glebas (story), Rob Gibbs (story), Bruce Morris (story), Todd Kurosawa (story), Duncan Marjoribanks (story), Chris Buck (story), Andrew Chapman (additional story development), Randy Cartwright (additional story development), Will Finn (additional story development), Broose Johnson (additional story development), T. Daniel Hofstedt (additional story development), David Pruiksma (additional story development), Nik Ranieri (additional story development), Vincent DeFrances (additional story development), Tom Mazzocco (additional story development), Don Dougherty (additional story development), Jorgen Klubien (additional story development), Mike Gabriel (based on an idea by)</v>
      </c>
      <c r="AP4012" s="1" t="str">
        <f t="shared" si="549"/>
        <v>Irene Bedard, Judy Kuhn, Mel Gibson, David Ogden Stiers</v>
      </c>
      <c r="AQ4012" s="1" t="str">
        <f t="shared" si="550"/>
        <v>BV</v>
      </c>
    </row>
    <row r="4013" spans="27:43">
      <c r="AA4013">
        <v>260</v>
      </c>
      <c r="AB4013" s="1">
        <v>34866</v>
      </c>
      <c r="AC4013" t="s">
        <v>257</v>
      </c>
      <c r="AD4013" s="2">
        <v>100000000</v>
      </c>
      <c r="AE4013" s="2">
        <v>184031112</v>
      </c>
      <c r="AF4013" s="2">
        <v>336529144</v>
      </c>
      <c r="AG4013">
        <v>6</v>
      </c>
      <c r="AH4013">
        <v>16</v>
      </c>
      <c r="AI4013">
        <v>95</v>
      </c>
      <c r="AK4013" s="1" t="str">
        <f t="shared" si="551"/>
        <v>PG-13</v>
      </c>
      <c r="AL4013" s="1" t="str">
        <f t="shared" si="545"/>
        <v>121 min</v>
      </c>
      <c r="AM4013" s="1" t="str">
        <f t="shared" si="546"/>
        <v>Action, Adventure, Fantasy</v>
      </c>
      <c r="AN4013" s="1" t="str">
        <f t="shared" si="547"/>
        <v>Joel Schumacher</v>
      </c>
      <c r="AO4013" s="1" t="str">
        <f t="shared" si="548"/>
        <v>Bob Kane (characters), Lee Batchler (story), Janet Scott Batchler (story), Lee Batchler (screenplay), Janet Scott Batchler (screenplay), Akiva Goldsman (screenplay)</v>
      </c>
      <c r="AP4013" s="1" t="str">
        <f t="shared" si="549"/>
        <v>Val Kilmer, Tommy Lee Jones, Jim Carrey, Nicole Kidman</v>
      </c>
      <c r="AQ4013" s="1" t="str">
        <f t="shared" si="550"/>
        <v>WB</v>
      </c>
    </row>
    <row r="4014" spans="27:43">
      <c r="AA4014">
        <v>611</v>
      </c>
      <c r="AB4014" s="1">
        <v>34880</v>
      </c>
      <c r="AC4014" t="s">
        <v>607</v>
      </c>
      <c r="AD4014" s="2">
        <v>65000000</v>
      </c>
      <c r="AE4014" s="2">
        <v>172070496</v>
      </c>
      <c r="AF4014" s="2">
        <v>334100000</v>
      </c>
      <c r="AG4014">
        <v>6</v>
      </c>
      <c r="AH4014">
        <v>30</v>
      </c>
      <c r="AI4014">
        <v>95</v>
      </c>
      <c r="AK4014" s="1" t="str">
        <f t="shared" si="551"/>
        <v>PG</v>
      </c>
      <c r="AL4014" s="1" t="str">
        <f t="shared" si="545"/>
        <v>140 min</v>
      </c>
      <c r="AM4014" s="1" t="str">
        <f t="shared" si="546"/>
        <v>Adventure, Drama, History</v>
      </c>
      <c r="AN4014" s="1" t="str">
        <f t="shared" si="547"/>
        <v>Ron Howard</v>
      </c>
      <c r="AO4014" s="1" t="str">
        <f t="shared" si="548"/>
        <v>Jim Lovell (book), Jeffrey Kluger (book), William Broyles Jr. (screenplay), Al Reinert (screenplay)</v>
      </c>
      <c r="AP4014" s="1" t="str">
        <f t="shared" si="549"/>
        <v>Tom Hanks, Bill Paxton, Kevin Bacon, Gary Sinise</v>
      </c>
      <c r="AQ4014" s="1" t="str">
        <f t="shared" si="550"/>
        <v>Uni.</v>
      </c>
    </row>
    <row r="4015" spans="27:43">
      <c r="AA4015">
        <v>1509</v>
      </c>
      <c r="AB4015" s="1">
        <v>34964</v>
      </c>
      <c r="AC4015" t="s">
        <v>1499</v>
      </c>
      <c r="AD4015" s="2">
        <v>30000000</v>
      </c>
      <c r="AE4015" s="2">
        <v>100125643</v>
      </c>
      <c r="AF4015" s="2">
        <v>328125643</v>
      </c>
      <c r="AG4015">
        <v>9</v>
      </c>
      <c r="AH4015">
        <v>22</v>
      </c>
      <c r="AI4015">
        <v>95</v>
      </c>
      <c r="AK4015" s="1" t="e">
        <f t="shared" si="551"/>
        <v>#N/A</v>
      </c>
      <c r="AL4015" s="1" t="e">
        <f t="shared" si="545"/>
        <v>#N/A</v>
      </c>
      <c r="AM4015" s="1" t="e">
        <f t="shared" si="546"/>
        <v>#N/A</v>
      </c>
      <c r="AN4015" s="1" t="e">
        <f t="shared" si="547"/>
        <v>#N/A</v>
      </c>
      <c r="AO4015" s="1" t="e">
        <f t="shared" si="548"/>
        <v>#N/A</v>
      </c>
      <c r="AP4015" s="1" t="e">
        <f t="shared" si="549"/>
        <v>#N/A</v>
      </c>
      <c r="AQ4015" s="1" t="e">
        <f t="shared" si="550"/>
        <v>#N/A</v>
      </c>
    </row>
    <row r="4016" spans="27:43">
      <c r="AA4016">
        <v>792</v>
      </c>
      <c r="AB4016" s="1">
        <v>34845</v>
      </c>
      <c r="AC4016" t="s">
        <v>785</v>
      </c>
      <c r="AD4016" s="2">
        <v>55000000</v>
      </c>
      <c r="AE4016" s="2">
        <v>100328194</v>
      </c>
      <c r="AF4016" s="2">
        <v>282300000</v>
      </c>
      <c r="AG4016">
        <v>5</v>
      </c>
      <c r="AH4016">
        <v>26</v>
      </c>
      <c r="AI4016">
        <v>95</v>
      </c>
      <c r="AK4016" s="1" t="str">
        <f t="shared" si="551"/>
        <v>PG</v>
      </c>
      <c r="AL4016" s="1" t="str">
        <f t="shared" si="545"/>
        <v>100 min</v>
      </c>
      <c r="AM4016" s="1" t="str">
        <f t="shared" si="546"/>
        <v>Comedy, Family, Fantasy</v>
      </c>
      <c r="AN4016" s="1" t="str">
        <f t="shared" si="547"/>
        <v>Brad Silberling</v>
      </c>
      <c r="AO4016" s="1" t="str">
        <f t="shared" si="548"/>
        <v>Joseph Oriolo (characters), Sherri Stoner, Deanna Oliver</v>
      </c>
      <c r="AP4016" s="1" t="str">
        <f t="shared" si="549"/>
        <v>Chauncey Leopardi, Spencer Vrooman, Malachi Pearson, Cathy Moriarty</v>
      </c>
      <c r="AQ4016" s="1" t="str">
        <f t="shared" si="550"/>
        <v>Uni.</v>
      </c>
    </row>
    <row r="4017" spans="27:43">
      <c r="AA4017">
        <v>68</v>
      </c>
      <c r="AB4017" s="1">
        <v>34908</v>
      </c>
      <c r="AC4017" t="s">
        <v>66</v>
      </c>
      <c r="AD4017" s="2">
        <v>175000000</v>
      </c>
      <c r="AE4017" s="2">
        <v>88246220</v>
      </c>
      <c r="AF4017" s="2">
        <v>264246220</v>
      </c>
      <c r="AG4017">
        <v>7</v>
      </c>
      <c r="AH4017">
        <v>28</v>
      </c>
      <c r="AI4017">
        <v>95</v>
      </c>
      <c r="AK4017" s="1" t="str">
        <f t="shared" si="551"/>
        <v>PG-13</v>
      </c>
      <c r="AL4017" s="1" t="str">
        <f t="shared" si="545"/>
        <v>135 min</v>
      </c>
      <c r="AM4017" s="1" t="str">
        <f t="shared" si="546"/>
        <v>Action, Adventure, Sci-Fi</v>
      </c>
      <c r="AN4017" s="1" t="str">
        <f t="shared" si="547"/>
        <v>Kevin Reynolds</v>
      </c>
      <c r="AO4017" s="1" t="str">
        <f t="shared" si="548"/>
        <v>Peter Rader, David Twohy</v>
      </c>
      <c r="AP4017" s="1" t="str">
        <f t="shared" si="549"/>
        <v>Kevin Costner, Chaim Girafi, Rick Aviles, R.D. Call</v>
      </c>
      <c r="AQ4017" s="1" t="str">
        <f t="shared" si="550"/>
        <v>Uni.</v>
      </c>
    </row>
    <row r="4018" spans="27:43">
      <c r="AA4018">
        <v>619</v>
      </c>
      <c r="AB4018" s="1">
        <v>35048</v>
      </c>
      <c r="AC4018" t="s">
        <v>614</v>
      </c>
      <c r="AD4018" s="2">
        <v>65000000</v>
      </c>
      <c r="AE4018" s="2">
        <v>100458310</v>
      </c>
      <c r="AF4018" s="2">
        <v>262758310</v>
      </c>
      <c r="AG4018">
        <v>12</v>
      </c>
      <c r="AH4018">
        <v>15</v>
      </c>
      <c r="AI4018">
        <v>95</v>
      </c>
      <c r="AK4018" s="1" t="str">
        <f t="shared" si="551"/>
        <v>PG</v>
      </c>
      <c r="AL4018" s="1" t="str">
        <f t="shared" si="545"/>
        <v>104 min</v>
      </c>
      <c r="AM4018" s="1" t="str">
        <f t="shared" si="546"/>
        <v>Adventure, Family, Fantasy</v>
      </c>
      <c r="AN4018" s="1" t="str">
        <f t="shared" si="547"/>
        <v>Joe Johnston</v>
      </c>
      <c r="AO4018" s="1" t="str">
        <f t="shared" si="548"/>
        <v>Jonathan Hensleigh (screenplay), Greg Taylor (screenplay), Jim Strain (screenplay), Greg Taylor (screen story), Jim Strain (screen story), Chris Van Allsburg (screen story), Chris Van Allsburg (book)</v>
      </c>
      <c r="AP4018" s="1" t="str">
        <f t="shared" si="549"/>
        <v>Robin Williams, Jonathan Hyde, Kirsten Dunst, Bradley Pierce</v>
      </c>
      <c r="AQ4018" s="1" t="str">
        <f t="shared" si="550"/>
        <v>Sony</v>
      </c>
    </row>
    <row r="4019" spans="27:43">
      <c r="AA4019">
        <v>1526</v>
      </c>
      <c r="AB4019" s="1">
        <v>34915</v>
      </c>
      <c r="AC4019" t="s">
        <v>1516</v>
      </c>
      <c r="AD4019" s="2">
        <v>30000000</v>
      </c>
      <c r="AE4019" s="2">
        <v>63658910</v>
      </c>
      <c r="AF4019" s="2">
        <v>246100000</v>
      </c>
      <c r="AG4019">
        <v>8</v>
      </c>
      <c r="AH4019">
        <v>4</v>
      </c>
      <c r="AI4019">
        <v>95</v>
      </c>
      <c r="AK4019" s="1" t="str">
        <f t="shared" si="551"/>
        <v>G</v>
      </c>
      <c r="AL4019" s="1" t="str">
        <f t="shared" si="545"/>
        <v>89 min</v>
      </c>
      <c r="AM4019" s="1" t="str">
        <f t="shared" si="546"/>
        <v>Comedy, Drama, Family</v>
      </c>
      <c r="AN4019" s="1" t="str">
        <f t="shared" si="547"/>
        <v>Chris Noonan</v>
      </c>
      <c r="AO4019" s="1" t="str">
        <f t="shared" si="548"/>
        <v>Dick King-Smith (novel), George Miller (screenplay), Chris Noonan (screenplay)</v>
      </c>
      <c r="AP4019" s="1" t="str">
        <f t="shared" si="549"/>
        <v>Christine Cavanaugh, Miriam Margolyes, Danny Mann, Hugo Weaving</v>
      </c>
      <c r="AQ4019" s="1" t="str">
        <f t="shared" si="550"/>
        <v>Uni.</v>
      </c>
    </row>
    <row r="4020" spans="27:43">
      <c r="AA4020">
        <v>1504</v>
      </c>
      <c r="AB4020" s="1">
        <v>35013</v>
      </c>
      <c r="AC4020" t="s">
        <v>1494</v>
      </c>
      <c r="AD4020" s="2">
        <v>30000000</v>
      </c>
      <c r="AE4020" s="2">
        <v>108360063</v>
      </c>
      <c r="AF4020" s="2">
        <v>212400000</v>
      </c>
      <c r="AG4020">
        <v>11</v>
      </c>
      <c r="AH4020">
        <v>10</v>
      </c>
      <c r="AI4020">
        <v>95</v>
      </c>
      <c r="AK4020" s="1" t="str">
        <f t="shared" si="551"/>
        <v>PG-13</v>
      </c>
      <c r="AL4020" s="1" t="str">
        <f t="shared" si="545"/>
        <v>90 min</v>
      </c>
      <c r="AM4020" s="1" t="str">
        <f t="shared" si="546"/>
        <v>Adventure, Comedy</v>
      </c>
      <c r="AN4020" s="1" t="str">
        <f t="shared" si="547"/>
        <v>Steve Oedekerk</v>
      </c>
      <c r="AO4020" s="1" t="str">
        <f t="shared" si="548"/>
        <v>Jack Bernstein (characters), Steve Oedekerk</v>
      </c>
      <c r="AP4020" s="1" t="str">
        <f t="shared" si="549"/>
        <v>Jim Carrey, Ian McNeice, Simon Callow, Maynard Eziashi</v>
      </c>
      <c r="AQ4020" s="1" t="str">
        <f t="shared" si="550"/>
        <v>WB</v>
      </c>
    </row>
    <row r="4021" spans="27:43">
      <c r="AA4021">
        <v>533</v>
      </c>
      <c r="AB4021" s="1">
        <v>34843</v>
      </c>
      <c r="AC4021" t="s">
        <v>530</v>
      </c>
      <c r="AD4021" s="2">
        <v>72000000</v>
      </c>
      <c r="AE4021" s="2">
        <v>75545647</v>
      </c>
      <c r="AF4021" s="2">
        <v>209045647</v>
      </c>
      <c r="AG4021">
        <v>5</v>
      </c>
      <c r="AH4021">
        <v>24</v>
      </c>
      <c r="AI4021">
        <v>95</v>
      </c>
      <c r="AK4021" s="1" t="str">
        <f t="shared" si="551"/>
        <v>R</v>
      </c>
      <c r="AL4021" s="1" t="str">
        <f t="shared" si="545"/>
        <v>177 min</v>
      </c>
      <c r="AM4021" s="1" t="str">
        <f t="shared" si="546"/>
        <v>Action, Biography, Drama</v>
      </c>
      <c r="AN4021" s="1" t="str">
        <f t="shared" si="547"/>
        <v>Mel Gibson</v>
      </c>
      <c r="AO4021" s="1" t="str">
        <f t="shared" si="548"/>
        <v>Randall Wallace</v>
      </c>
      <c r="AP4021" s="1" t="str">
        <f t="shared" si="549"/>
        <v>James Robinson, Sean Lawlor, Sandy Nelson, James Cosmo</v>
      </c>
      <c r="AQ4021" s="1" t="str">
        <f t="shared" si="550"/>
        <v>Par.</v>
      </c>
    </row>
    <row r="4022" spans="27:43">
      <c r="AA4022">
        <v>1964</v>
      </c>
      <c r="AB4022" s="1">
        <v>34852</v>
      </c>
      <c r="AC4022" t="s">
        <v>1951</v>
      </c>
      <c r="AD4022" s="2">
        <v>22000000</v>
      </c>
      <c r="AE4022" s="2">
        <v>71516617</v>
      </c>
      <c r="AF4022" s="2">
        <v>175516617</v>
      </c>
      <c r="AG4022">
        <v>6</v>
      </c>
      <c r="AH4022">
        <v>2</v>
      </c>
      <c r="AI4022">
        <v>95</v>
      </c>
      <c r="AK4022" s="1" t="str">
        <f t="shared" si="551"/>
        <v>PG-13</v>
      </c>
      <c r="AL4022" s="1" t="str">
        <f t="shared" si="545"/>
        <v>135 min</v>
      </c>
      <c r="AM4022" s="1" t="str">
        <f t="shared" si="546"/>
        <v>Drama, Romance</v>
      </c>
      <c r="AN4022" s="1" t="str">
        <f t="shared" si="547"/>
        <v>Clint Eastwood</v>
      </c>
      <c r="AO4022" s="1" t="str">
        <f t="shared" si="548"/>
        <v>Richard LaGravenese (screenplay), Robert James Waller (novel)</v>
      </c>
      <c r="AP4022" s="1" t="str">
        <f t="shared" si="549"/>
        <v>Clint Eastwood, Meryl Streep, Annie Corley, Victor Slezak</v>
      </c>
      <c r="AQ4022" s="1" t="str">
        <f t="shared" si="550"/>
        <v>WB</v>
      </c>
    </row>
    <row r="4023" spans="27:43">
      <c r="AA4023">
        <v>1636</v>
      </c>
      <c r="AB4023" s="1">
        <v>35060</v>
      </c>
      <c r="AC4023" t="s">
        <v>1625</v>
      </c>
      <c r="AD4023" s="2">
        <v>29000000</v>
      </c>
      <c r="AE4023" s="2">
        <v>57141459</v>
      </c>
      <c r="AF4023" s="2">
        <v>168841459</v>
      </c>
      <c r="AG4023">
        <v>12</v>
      </c>
      <c r="AH4023">
        <v>27</v>
      </c>
      <c r="AI4023">
        <v>95</v>
      </c>
      <c r="AK4023" s="1" t="e">
        <f t="shared" si="551"/>
        <v>#N/A</v>
      </c>
      <c r="AL4023" s="1" t="e">
        <f t="shared" si="545"/>
        <v>#N/A</v>
      </c>
      <c r="AM4023" s="1" t="e">
        <f t="shared" si="546"/>
        <v>#N/A</v>
      </c>
      <c r="AN4023" s="1" t="e">
        <f t="shared" si="547"/>
        <v>#N/A</v>
      </c>
      <c r="AO4023" s="1" t="e">
        <f t="shared" si="548"/>
        <v>#N/A</v>
      </c>
      <c r="AP4023" s="1" t="e">
        <f t="shared" si="549"/>
        <v>#N/A</v>
      </c>
      <c r="AQ4023" s="1" t="e">
        <f t="shared" si="550"/>
        <v>#N/A</v>
      </c>
    </row>
    <row r="4024" spans="27:43">
      <c r="AA4024">
        <v>795</v>
      </c>
      <c r="AB4024" s="1">
        <v>34831</v>
      </c>
      <c r="AC4024" t="s">
        <v>788</v>
      </c>
      <c r="AD4024" s="2">
        <v>55000000</v>
      </c>
      <c r="AE4024" s="2">
        <v>91387195</v>
      </c>
      <c r="AF4024" s="2">
        <v>159387195</v>
      </c>
      <c r="AG4024">
        <v>5</v>
      </c>
      <c r="AH4024">
        <v>12</v>
      </c>
      <c r="AI4024">
        <v>95</v>
      </c>
      <c r="AK4024" s="1" t="str">
        <f t="shared" si="551"/>
        <v>R</v>
      </c>
      <c r="AL4024" s="1" t="str">
        <f t="shared" si="545"/>
        <v>116 min</v>
      </c>
      <c r="AM4024" s="1" t="str">
        <f t="shared" si="546"/>
        <v>Action, Drama, Thriller</v>
      </c>
      <c r="AN4024" s="1" t="str">
        <f t="shared" si="547"/>
        <v>Tony Scott</v>
      </c>
      <c r="AO4024" s="1" t="str">
        <f t="shared" si="548"/>
        <v>Michael Schiffer (story), Richard P. Henrick (story), Michael Schiffer (screenplay)</v>
      </c>
      <c r="AP4024" s="1" t="str">
        <f t="shared" si="549"/>
        <v>Denzel Washington, Gene Hackman, Matt Craven, George Dzundza</v>
      </c>
      <c r="AQ4024" s="1" t="str">
        <f t="shared" si="550"/>
        <v>BV</v>
      </c>
    </row>
    <row r="4025" spans="27:43">
      <c r="AA4025">
        <v>891</v>
      </c>
      <c r="AB4025" s="1">
        <v>34859</v>
      </c>
      <c r="AC4025" t="s">
        <v>884</v>
      </c>
      <c r="AD4025" s="2">
        <v>50000000</v>
      </c>
      <c r="AE4025" s="2">
        <v>81022333</v>
      </c>
      <c r="AF4025" s="2">
        <v>152022333</v>
      </c>
      <c r="AG4025">
        <v>6</v>
      </c>
      <c r="AH4025">
        <v>9</v>
      </c>
      <c r="AI4025">
        <v>95</v>
      </c>
      <c r="AK4025" s="1" t="str">
        <f t="shared" si="551"/>
        <v>PG-13</v>
      </c>
      <c r="AL4025" s="1" t="str">
        <f t="shared" si="545"/>
        <v>109 min</v>
      </c>
      <c r="AM4025" s="1" t="str">
        <f t="shared" si="546"/>
        <v>Action, Adventure, Mystery</v>
      </c>
      <c r="AN4025" s="1" t="str">
        <f t="shared" si="547"/>
        <v>Frank Marshall</v>
      </c>
      <c r="AO4025" s="1" t="str">
        <f t="shared" si="548"/>
        <v>Michael Crichton (novel), John Patrick Shanley (screenplay)</v>
      </c>
      <c r="AP4025" s="1" t="str">
        <f t="shared" si="549"/>
        <v>Laura Linney, Dylan Walsh, Ernie Hudson, Tim Curry</v>
      </c>
      <c r="AQ4025" s="1" t="str">
        <f t="shared" si="550"/>
        <v>Par.</v>
      </c>
    </row>
    <row r="4026" spans="27:43">
      <c r="AA4026">
        <v>1934</v>
      </c>
      <c r="AB4026" s="1">
        <v>34796</v>
      </c>
      <c r="AC4026" t="s">
        <v>1923</v>
      </c>
      <c r="AD4026" s="2">
        <v>23000000</v>
      </c>
      <c r="AE4026" s="2">
        <v>65647413</v>
      </c>
      <c r="AF4026" s="2">
        <v>141247413</v>
      </c>
      <c r="AG4026">
        <v>4</v>
      </c>
      <c r="AH4026">
        <v>7</v>
      </c>
      <c r="AI4026">
        <v>95</v>
      </c>
      <c r="AK4026" s="1" t="str">
        <f t="shared" si="551"/>
        <v>R</v>
      </c>
      <c r="AL4026" s="1" t="str">
        <f t="shared" si="545"/>
        <v>118 min</v>
      </c>
      <c r="AM4026" s="1" t="str">
        <f t="shared" si="546"/>
        <v>Action, Comedy, Crime</v>
      </c>
      <c r="AN4026" s="1" t="str">
        <f t="shared" si="547"/>
        <v>Michael Bay</v>
      </c>
      <c r="AO4026" s="1" t="str">
        <f t="shared" si="548"/>
        <v>George Gallo (story), Michael Barrie (screenplay), Jim Mulholland (screenplay), Doug Richardson (screenplay)</v>
      </c>
      <c r="AP4026" s="1" t="str">
        <f t="shared" si="549"/>
        <v>Lisa Boyle, Will Smith, Martin Lawrence, Michael Taliferro</v>
      </c>
      <c r="AQ4026" s="1" t="str">
        <f t="shared" si="550"/>
        <v>Sony</v>
      </c>
    </row>
    <row r="4027" spans="27:43">
      <c r="AA4027">
        <v>2387</v>
      </c>
      <c r="AB4027" s="1">
        <v>35044</v>
      </c>
      <c r="AC4027" t="s">
        <v>2371</v>
      </c>
      <c r="AD4027" s="2">
        <v>16500000</v>
      </c>
      <c r="AE4027" s="2">
        <v>42993774</v>
      </c>
      <c r="AF4027" s="2">
        <v>134993774</v>
      </c>
      <c r="AG4027">
        <v>12</v>
      </c>
      <c r="AH4027">
        <v>11</v>
      </c>
      <c r="AI4027">
        <v>95</v>
      </c>
      <c r="AK4027" s="1" t="str">
        <f t="shared" si="551"/>
        <v>PG</v>
      </c>
      <c r="AL4027" s="1" t="str">
        <f t="shared" si="545"/>
        <v>131 min</v>
      </c>
      <c r="AM4027" s="1" t="str">
        <f t="shared" si="546"/>
        <v>Drama, Romance</v>
      </c>
      <c r="AN4027" s="1" t="str">
        <f t="shared" si="547"/>
        <v>Ang Lee</v>
      </c>
      <c r="AO4027" s="1" t="str">
        <f t="shared" si="548"/>
        <v>Jane Austen (novel), Emma Thompson (screenplay)</v>
      </c>
      <c r="AP4027" s="1" t="str">
        <f t="shared" si="549"/>
        <v>James Fleet, Tom Wilkinson, Harriet Walter, Kate Winslet</v>
      </c>
      <c r="AQ4027" s="1" t="str">
        <f t="shared" si="550"/>
        <v>Sony</v>
      </c>
    </row>
    <row r="4028" spans="27:43">
      <c r="AA4028">
        <v>515</v>
      </c>
      <c r="AB4028" s="1">
        <v>34887</v>
      </c>
      <c r="AC4028" t="s">
        <v>512</v>
      </c>
      <c r="AD4028" s="2">
        <v>75000000</v>
      </c>
      <c r="AE4028" s="2">
        <v>37361412</v>
      </c>
      <c r="AF4028" s="2">
        <v>127361412</v>
      </c>
      <c r="AG4028">
        <v>7</v>
      </c>
      <c r="AH4028">
        <v>7</v>
      </c>
      <c r="AI4028">
        <v>95</v>
      </c>
      <c r="AK4028" s="1" t="str">
        <f t="shared" si="551"/>
        <v>PG-13</v>
      </c>
      <c r="AL4028" s="1" t="str">
        <f t="shared" si="545"/>
        <v>134 min</v>
      </c>
      <c r="AM4028" s="1" t="str">
        <f t="shared" si="546"/>
        <v>Action, Adventure, Romance</v>
      </c>
      <c r="AN4028" s="1" t="str">
        <f t="shared" si="547"/>
        <v>Jerry Zucker</v>
      </c>
      <c r="AO4028" s="1" t="str">
        <f t="shared" si="548"/>
        <v>Lorne Cameron (story), David Hoselton (story), William Nicholson (story), William Nicholson (screenplay)</v>
      </c>
      <c r="AP4028" s="1" t="str">
        <f t="shared" si="549"/>
        <v>Sean Connery, Richard Gere, Julia Ormond, Ben Cross</v>
      </c>
      <c r="AQ4028" s="1" t="str">
        <f t="shared" si="550"/>
        <v>Sony</v>
      </c>
    </row>
    <row r="4029" spans="27:43">
      <c r="AA4029">
        <v>2046</v>
      </c>
      <c r="AB4029" s="1">
        <v>34929</v>
      </c>
      <c r="AC4029" t="s">
        <v>2032</v>
      </c>
      <c r="AD4029" s="2">
        <v>20000000</v>
      </c>
      <c r="AE4029" s="2">
        <v>70433227</v>
      </c>
      <c r="AF4029" s="2">
        <v>122133227</v>
      </c>
      <c r="AG4029">
        <v>8</v>
      </c>
      <c r="AH4029">
        <v>18</v>
      </c>
      <c r="AI4029">
        <v>95</v>
      </c>
      <c r="AK4029" s="1" t="str">
        <f t="shared" si="551"/>
        <v>PG-13</v>
      </c>
      <c r="AL4029" s="1" t="str">
        <f t="shared" si="545"/>
        <v>101 min</v>
      </c>
      <c r="AM4029" s="1" t="str">
        <f t="shared" si="546"/>
        <v>Action, Adventure, Fantasy</v>
      </c>
      <c r="AN4029" s="1" t="str">
        <f t="shared" si="547"/>
        <v>Paul W.S. Anderson</v>
      </c>
      <c r="AO4029" s="1" t="str">
        <f t="shared" si="548"/>
        <v>Ed Boon (video games), John Tobias (video games), Kevin Droney</v>
      </c>
      <c r="AP4029" s="1" t="str">
        <f t="shared" si="549"/>
        <v>Christopher Lambert, Robin Shou, Linden Ashby, Cary-Hiroyuki Tagawa</v>
      </c>
      <c r="AQ4029" s="1" t="str">
        <f t="shared" si="550"/>
        <v>NL</v>
      </c>
    </row>
    <row r="4030" spans="27:43">
      <c r="AA4030">
        <v>1490</v>
      </c>
      <c r="AB4030" s="1">
        <v>34992</v>
      </c>
      <c r="AC4030" t="s">
        <v>1480</v>
      </c>
      <c r="AD4030" s="2">
        <v>30250000</v>
      </c>
      <c r="AE4030" s="2">
        <v>72021008</v>
      </c>
      <c r="AF4030" s="2">
        <v>115021008</v>
      </c>
      <c r="AG4030">
        <v>10</v>
      </c>
      <c r="AH4030">
        <v>20</v>
      </c>
      <c r="AI4030">
        <v>95</v>
      </c>
      <c r="AK4030" s="1" t="str">
        <f t="shared" si="551"/>
        <v>R</v>
      </c>
      <c r="AL4030" s="1" t="str">
        <f t="shared" si="545"/>
        <v>105 min</v>
      </c>
      <c r="AM4030" s="1" t="str">
        <f t="shared" si="546"/>
        <v>Comedy, Crime, Thriller</v>
      </c>
      <c r="AN4030" s="1" t="str">
        <f t="shared" si="547"/>
        <v>Barry Sonnenfeld</v>
      </c>
      <c r="AO4030" s="1" t="str">
        <f t="shared" si="548"/>
        <v>Elmore Leonard (novel), Scott Frank (screenplay)</v>
      </c>
      <c r="AP4030" s="1" t="str">
        <f t="shared" si="549"/>
        <v>John Travolta, Gene Hackman, Rene Russo, Danny DeVito</v>
      </c>
      <c r="AQ4030" s="1" t="str">
        <f t="shared" si="550"/>
        <v>MGM</v>
      </c>
    </row>
    <row r="4031" spans="27:43">
      <c r="AA4031">
        <v>387</v>
      </c>
      <c r="AB4031" s="1">
        <v>34880</v>
      </c>
      <c r="AC4031" t="s">
        <v>384</v>
      </c>
      <c r="AD4031" s="2">
        <v>85000000</v>
      </c>
      <c r="AE4031" s="2">
        <v>34687912</v>
      </c>
      <c r="AF4031" s="2">
        <v>113487912</v>
      </c>
      <c r="AG4031">
        <v>6</v>
      </c>
      <c r="AH4031">
        <v>30</v>
      </c>
      <c r="AI4031">
        <v>95</v>
      </c>
      <c r="AK4031" s="1" t="str">
        <f t="shared" si="551"/>
        <v>err</v>
      </c>
      <c r="AL4031" s="1">
        <f t="shared" si="545"/>
        <v>0</v>
      </c>
      <c r="AM4031" s="1">
        <f t="shared" si="546"/>
        <v>0</v>
      </c>
      <c r="AN4031" s="1">
        <f t="shared" si="547"/>
        <v>0</v>
      </c>
      <c r="AO4031" s="1">
        <f t="shared" si="548"/>
        <v>0</v>
      </c>
      <c r="AP4031" s="1">
        <f t="shared" si="549"/>
        <v>0</v>
      </c>
      <c r="AQ4031" s="1" t="str">
        <f t="shared" si="550"/>
        <v>BV</v>
      </c>
    </row>
    <row r="4032" spans="27:43">
      <c r="AA4032">
        <v>1341</v>
      </c>
      <c r="AB4032" s="1">
        <v>34887</v>
      </c>
      <c r="AC4032" t="s">
        <v>1332</v>
      </c>
      <c r="AD4032" s="2">
        <v>35000000</v>
      </c>
      <c r="AE4032" s="2">
        <v>60054449</v>
      </c>
      <c r="AF4032" s="2">
        <v>113354449</v>
      </c>
      <c r="AG4032">
        <v>7</v>
      </c>
      <c r="AH4032">
        <v>7</v>
      </c>
      <c r="AI4032">
        <v>95</v>
      </c>
      <c r="AK4032" s="1" t="str">
        <f t="shared" si="551"/>
        <v>R</v>
      </c>
      <c r="AL4032" s="1" t="str">
        <f t="shared" si="545"/>
        <v>108 min</v>
      </c>
      <c r="AM4032" s="1" t="str">
        <f t="shared" si="546"/>
        <v>Action, Horror, Sci-Fi</v>
      </c>
      <c r="AN4032" s="1" t="str">
        <f t="shared" si="547"/>
        <v>Roger Donaldson</v>
      </c>
      <c r="AO4032" s="1" t="str">
        <f t="shared" si="548"/>
        <v>Dennis Feldman</v>
      </c>
      <c r="AP4032" s="1" t="str">
        <f t="shared" si="549"/>
        <v>Ben Kingsley, Michael Madsen, Alfred Molina, Forest Whitaker</v>
      </c>
      <c r="AQ4032" s="1" t="str">
        <f t="shared" si="550"/>
        <v>MGM</v>
      </c>
    </row>
    <row r="4033" spans="27:43">
      <c r="AA4033">
        <v>1970</v>
      </c>
      <c r="AB4033" s="1">
        <v>34908</v>
      </c>
      <c r="AC4033" t="s">
        <v>1957</v>
      </c>
      <c r="AD4033" s="2">
        <v>22000000</v>
      </c>
      <c r="AE4033" s="2">
        <v>50621733</v>
      </c>
      <c r="AF4033" s="2">
        <v>110521733</v>
      </c>
      <c r="AG4033">
        <v>7</v>
      </c>
      <c r="AH4033">
        <v>28</v>
      </c>
      <c r="AI4033">
        <v>95</v>
      </c>
      <c r="AK4033" s="1" t="str">
        <f t="shared" si="551"/>
        <v>PG-13</v>
      </c>
      <c r="AL4033" s="1" t="str">
        <f t="shared" si="545"/>
        <v>114 min</v>
      </c>
      <c r="AM4033" s="1" t="str">
        <f t="shared" si="546"/>
        <v>Action, Crime, Drama</v>
      </c>
      <c r="AN4033" s="1" t="str">
        <f t="shared" si="547"/>
        <v>Irwin Winkler</v>
      </c>
      <c r="AO4033" s="1" t="str">
        <f t="shared" si="548"/>
        <v>John D. Brancato, Michael Ferris</v>
      </c>
      <c r="AP4033" s="1" t="str">
        <f t="shared" si="549"/>
        <v>Sandra Bullock, Jeremy Northam, Dennis Miller, Diane Baker</v>
      </c>
      <c r="AQ4033" s="1" t="str">
        <f t="shared" si="550"/>
        <v>Sony</v>
      </c>
    </row>
    <row r="4034" spans="27:43">
      <c r="AA4034">
        <v>859</v>
      </c>
      <c r="AB4034" s="1">
        <v>35025</v>
      </c>
      <c r="AC4034" t="s">
        <v>852</v>
      </c>
      <c r="AD4034" s="2">
        <v>52000000</v>
      </c>
      <c r="AE4034" s="2">
        <v>42438300</v>
      </c>
      <c r="AF4034" s="2">
        <v>110400000</v>
      </c>
      <c r="AG4034">
        <v>11</v>
      </c>
      <c r="AH4034">
        <v>22</v>
      </c>
      <c r="AI4034">
        <v>95</v>
      </c>
      <c r="AK4034" s="1" t="str">
        <f t="shared" si="551"/>
        <v>R</v>
      </c>
      <c r="AL4034" s="1" t="str">
        <f t="shared" si="545"/>
        <v>178 min</v>
      </c>
      <c r="AM4034" s="1" t="str">
        <f t="shared" si="546"/>
        <v>Biography, Crime, Drama</v>
      </c>
      <c r="AN4034" s="1" t="str">
        <f t="shared" si="547"/>
        <v>Martin Scorsese</v>
      </c>
      <c r="AO4034" s="1" t="str">
        <f t="shared" si="548"/>
        <v>Nicholas Pileggi (book), Nicholas Pileggi (screenplay), Martin Scorsese (screenplay)</v>
      </c>
      <c r="AP4034" s="1" t="str">
        <f t="shared" si="549"/>
        <v>Robert De Niro, Sharon Stone, Joe Pesci, James Woods</v>
      </c>
      <c r="AQ4034" s="1" t="str">
        <f t="shared" si="550"/>
        <v>Uni.</v>
      </c>
    </row>
    <row r="4035" spans="27:43">
      <c r="AA4035">
        <v>661</v>
      </c>
      <c r="AB4035" s="1">
        <v>35020</v>
      </c>
      <c r="AC4035" t="s">
        <v>656</v>
      </c>
      <c r="AD4035" s="2">
        <v>62000000</v>
      </c>
      <c r="AE4035" s="2">
        <v>60022813</v>
      </c>
      <c r="AF4035" s="2">
        <v>107822813</v>
      </c>
      <c r="AG4035">
        <v>11</v>
      </c>
      <c r="AH4035">
        <v>17</v>
      </c>
      <c r="AI4035">
        <v>95</v>
      </c>
      <c r="AK4035" s="1" t="str">
        <f t="shared" si="551"/>
        <v>PG-13</v>
      </c>
      <c r="AL4035" s="1" t="str">
        <f t="shared" ref="AL4035:AL4098" si="552">VLOOKUP($AC4035,$B$2:$R$10000,12,FALSE)</f>
        <v>114 min</v>
      </c>
      <c r="AM4035" s="1" t="str">
        <f t="shared" ref="AM4035:AM4098" si="553">VLOOKUP($AC4035,$B$2:$R$10000,13,FALSE)</f>
        <v>Comedy, Drama, Romance</v>
      </c>
      <c r="AN4035" s="1" t="str">
        <f t="shared" ref="AN4035:AN4098" si="554">VLOOKUP($AC4035,$B$2:$R$10000,14,FALSE)</f>
        <v>Rob Reiner</v>
      </c>
      <c r="AO4035" s="1" t="str">
        <f t="shared" ref="AO4035:AO4098" si="555">VLOOKUP($AC4035,$B$2:$R$10000,15,FALSE)</f>
        <v>Aaron Sorkin</v>
      </c>
      <c r="AP4035" s="1" t="str">
        <f t="shared" ref="AP4035:AP4098" si="556">VLOOKUP($AC4035,$B$2:$R$10000,16,FALSE)</f>
        <v>Michael Douglas, Annette Bening, Martin Sheen, Michael J. Fox</v>
      </c>
      <c r="AQ4035" s="1" t="str">
        <f t="shared" si="550"/>
        <v>Sony</v>
      </c>
    </row>
    <row r="4036" spans="27:43">
      <c r="AA4036">
        <v>715</v>
      </c>
      <c r="AB4036" s="1">
        <v>34894</v>
      </c>
      <c r="AC4036" t="s">
        <v>709</v>
      </c>
      <c r="AD4036" s="2">
        <v>60000000</v>
      </c>
      <c r="AE4036" s="2">
        <v>50024083</v>
      </c>
      <c r="AF4036" s="2">
        <v>104324083</v>
      </c>
      <c r="AG4036">
        <v>7</v>
      </c>
      <c r="AH4036">
        <v>14</v>
      </c>
      <c r="AI4036">
        <v>95</v>
      </c>
      <c r="AK4036" s="1" t="str">
        <f t="shared" si="551"/>
        <v>R</v>
      </c>
      <c r="AL4036" s="1" t="str">
        <f t="shared" si="552"/>
        <v>100 min</v>
      </c>
      <c r="AM4036" s="1" t="str">
        <f t="shared" si="553"/>
        <v>Action, Thriller</v>
      </c>
      <c r="AN4036" s="1" t="str">
        <f t="shared" si="554"/>
        <v>Geoff Murphy</v>
      </c>
      <c r="AO4036" s="1" t="str">
        <f t="shared" si="555"/>
        <v>Richard Hatem, Matt Reeves, J.F. Lawton (characters)</v>
      </c>
      <c r="AP4036" s="1" t="str">
        <f t="shared" si="556"/>
        <v>Steven Seagal, Eric Bogosian, Everett McGill, Katherine Heigl</v>
      </c>
      <c r="AQ4036" s="1" t="str">
        <f t="shared" si="550"/>
        <v>WB</v>
      </c>
    </row>
    <row r="4037" spans="27:43">
      <c r="AA4037">
        <v>762</v>
      </c>
      <c r="AB4037" s="1">
        <v>35048</v>
      </c>
      <c r="AC4037" t="s">
        <v>755</v>
      </c>
      <c r="AD4037" s="2">
        <v>58000000</v>
      </c>
      <c r="AE4037" s="2">
        <v>53458319</v>
      </c>
      <c r="AF4037" s="2">
        <v>87100000</v>
      </c>
      <c r="AG4037">
        <v>12</v>
      </c>
      <c r="AH4037">
        <v>15</v>
      </c>
      <c r="AI4037">
        <v>95</v>
      </c>
      <c r="AK4037" s="1" t="str">
        <f t="shared" si="551"/>
        <v>PG</v>
      </c>
      <c r="AL4037" s="1" t="str">
        <f t="shared" si="552"/>
        <v>127 min</v>
      </c>
      <c r="AM4037" s="1" t="str">
        <f t="shared" si="553"/>
        <v>Comedy, Drama</v>
      </c>
      <c r="AN4037" s="1" t="str">
        <f t="shared" si="554"/>
        <v>Sydney Pollack</v>
      </c>
      <c r="AO4037" s="1" t="str">
        <f t="shared" si="555"/>
        <v>Samuel A. Taylor (play), Billy Wilder (earlier screenplay), Samuel A. Taylor (earlier screenplay), Ernest Lehman (earlier screenplay), Barbara Benedek (screenplay), David Rayfiel (screenplay)</v>
      </c>
      <c r="AP4037" s="1" t="str">
        <f t="shared" si="556"/>
        <v>Harrison Ford, Julia Ormond, Greg Kinnear, Nancy Marchand</v>
      </c>
      <c r="AQ4037" s="1" t="str">
        <f t="shared" ref="AQ4037:AQ4100" si="557">VLOOKUP($AC4037,$B$2:$R$10000,2,FALSE)</f>
        <v>Par.</v>
      </c>
    </row>
    <row r="4038" spans="27:43">
      <c r="AA4038">
        <v>940</v>
      </c>
      <c r="AB4038" s="1">
        <v>34978</v>
      </c>
      <c r="AC4038" t="s">
        <v>933</v>
      </c>
      <c r="AD4038" s="2">
        <v>50000000</v>
      </c>
      <c r="AE4038" s="2">
        <v>30306268</v>
      </c>
      <c r="AF4038" s="2">
        <v>83306268</v>
      </c>
      <c r="AG4038">
        <v>10</v>
      </c>
      <c r="AH4038">
        <v>6</v>
      </c>
      <c r="AI4038">
        <v>95</v>
      </c>
      <c r="AK4038" s="1" t="str">
        <f t="shared" si="551"/>
        <v>R</v>
      </c>
      <c r="AL4038" s="1" t="str">
        <f t="shared" si="552"/>
        <v>132 min</v>
      </c>
      <c r="AM4038" s="1" t="str">
        <f t="shared" si="553"/>
        <v>Action, Crime, Thriller</v>
      </c>
      <c r="AN4038" s="1" t="str">
        <f t="shared" si="554"/>
        <v>Richard Donner</v>
      </c>
      <c r="AO4038" s="1" t="str">
        <f t="shared" si="555"/>
        <v>Andy Wachowski (story), Lana Wachowski (story), Andy Wachowski (screenplay), Lana Wachowski (screenplay), Brian Helgeland (screenplay)</v>
      </c>
      <c r="AP4038" s="1" t="str">
        <f t="shared" si="556"/>
        <v>Sylvester Stallone, Antonio Banderas, Julianne Moore, Anatoli Davydov</v>
      </c>
      <c r="AQ4038" s="1" t="str">
        <f t="shared" si="557"/>
        <v>WB</v>
      </c>
    </row>
    <row r="4039" spans="27:43">
      <c r="AA4039">
        <v>2861</v>
      </c>
      <c r="AB4039" s="1">
        <v>35062</v>
      </c>
      <c r="AC4039" t="s">
        <v>2835</v>
      </c>
      <c r="AD4039" s="2">
        <v>11000000</v>
      </c>
      <c r="AE4039" s="2">
        <v>39387284</v>
      </c>
      <c r="AF4039" s="2">
        <v>83088295</v>
      </c>
      <c r="AG4039">
        <v>12</v>
      </c>
      <c r="AH4039">
        <v>29</v>
      </c>
      <c r="AI4039">
        <v>95</v>
      </c>
      <c r="AK4039" s="1" t="str">
        <f t="shared" si="551"/>
        <v>R</v>
      </c>
      <c r="AL4039" s="1" t="str">
        <f t="shared" si="552"/>
        <v>122 min</v>
      </c>
      <c r="AM4039" s="1" t="str">
        <f t="shared" si="553"/>
        <v>Crime, Drama</v>
      </c>
      <c r="AN4039" s="1" t="str">
        <f t="shared" si="554"/>
        <v>Tim Robbins</v>
      </c>
      <c r="AO4039" s="1" t="str">
        <f t="shared" si="555"/>
        <v>Helen Prejean (book), Tim Robbins</v>
      </c>
      <c r="AP4039" s="1" t="str">
        <f t="shared" si="556"/>
        <v>Susan Sarandon, Sean Penn, Robert Prosky, Raymond J. Barry</v>
      </c>
      <c r="AQ4039" s="1" t="str">
        <f t="shared" si="557"/>
        <v>Gram.</v>
      </c>
    </row>
    <row r="4040" spans="27:43">
      <c r="AA4040">
        <v>594</v>
      </c>
      <c r="AB4040" s="1">
        <v>35025</v>
      </c>
      <c r="AC4040" t="s">
        <v>590</v>
      </c>
      <c r="AD4040" s="2">
        <v>68000000</v>
      </c>
      <c r="AE4040" s="2">
        <v>35324232</v>
      </c>
      <c r="AF4040" s="2">
        <v>77224232</v>
      </c>
      <c r="AG4040">
        <v>11</v>
      </c>
      <c r="AH4040">
        <v>22</v>
      </c>
      <c r="AI4040">
        <v>95</v>
      </c>
      <c r="AK4040" s="1" t="str">
        <f t="shared" si="551"/>
        <v>R</v>
      </c>
      <c r="AL4040" s="1" t="str">
        <f t="shared" si="552"/>
        <v>110 min</v>
      </c>
      <c r="AM4040" s="1" t="str">
        <f t="shared" si="553"/>
        <v>Action, Comedy, Crime</v>
      </c>
      <c r="AN4040" s="1" t="str">
        <f t="shared" si="554"/>
        <v>Joseph Ruben</v>
      </c>
      <c r="AO4040" s="1" t="str">
        <f t="shared" si="555"/>
        <v>Doug Richardson (story), Doug Richardson (screenplay), David Loughery (screenplay)</v>
      </c>
      <c r="AP4040" s="1" t="str">
        <f t="shared" si="556"/>
        <v>Wesley Snipes, Woody Harrelson, Jennifer Lopez, Robert Blake</v>
      </c>
      <c r="AQ4040" s="1" t="str">
        <f t="shared" si="557"/>
        <v>Sony</v>
      </c>
    </row>
    <row r="4041" spans="27:43">
      <c r="AA4041">
        <v>899</v>
      </c>
      <c r="AB4041" s="1">
        <v>34768</v>
      </c>
      <c r="AC4041" t="s">
        <v>892</v>
      </c>
      <c r="AD4041" s="2">
        <v>50000000</v>
      </c>
      <c r="AE4041" s="2">
        <v>67823573</v>
      </c>
      <c r="AF4041" s="2">
        <v>67823573</v>
      </c>
      <c r="AG4041">
        <v>3</v>
      </c>
      <c r="AH4041">
        <v>10</v>
      </c>
      <c r="AI4041">
        <v>95</v>
      </c>
      <c r="AK4041" s="1" t="str">
        <f t="shared" si="551"/>
        <v>R</v>
      </c>
      <c r="AL4041" s="1" t="str">
        <f t="shared" si="552"/>
        <v>127 min</v>
      </c>
      <c r="AM4041" s="1" t="str">
        <f t="shared" si="553"/>
        <v>Action, Drama, Horror</v>
      </c>
      <c r="AN4041" s="1" t="str">
        <f t="shared" si="554"/>
        <v>Wolfgang Petersen</v>
      </c>
      <c r="AO4041" s="1" t="str">
        <f t="shared" si="555"/>
        <v>Laurence Dworet, Robert Roy Pool</v>
      </c>
      <c r="AP4041" s="1" t="str">
        <f t="shared" si="556"/>
        <v>Dustin Hoffman, Rene Russo, Morgan Freeman, Kevin Spacey</v>
      </c>
      <c r="AQ4041" s="1" t="str">
        <f t="shared" si="557"/>
        <v>WB</v>
      </c>
    </row>
    <row r="4042" spans="27:43">
      <c r="AA4042">
        <v>2658</v>
      </c>
      <c r="AB4042" s="1">
        <v>34881</v>
      </c>
      <c r="AC4042" t="s">
        <v>2638</v>
      </c>
      <c r="AD4042" s="2">
        <v>13700000</v>
      </c>
      <c r="AE4042" s="2">
        <v>56598476</v>
      </c>
      <c r="AF4042" s="2">
        <v>56598476</v>
      </c>
      <c r="AG4042">
        <v>7</v>
      </c>
      <c r="AH4042">
        <v>1</v>
      </c>
      <c r="AI4042">
        <v>95</v>
      </c>
      <c r="AK4042" s="1" t="str">
        <f t="shared" si="551"/>
        <v>PG-13</v>
      </c>
      <c r="AL4042" s="1" t="str">
        <f t="shared" si="552"/>
        <v>97 min</v>
      </c>
      <c r="AM4042" s="1" t="str">
        <f t="shared" si="553"/>
        <v>Comedy, Romance</v>
      </c>
      <c r="AN4042" s="1" t="str">
        <f t="shared" si="554"/>
        <v>Amy Heckerling</v>
      </c>
      <c r="AO4042" s="1" t="str">
        <f t="shared" si="555"/>
        <v>Amy Heckerling</v>
      </c>
      <c r="AP4042" s="1" t="str">
        <f t="shared" si="556"/>
        <v>Alicia Silverstone, Stacey Dash, Brittany Murphy, Paul Rudd</v>
      </c>
      <c r="AQ4042" s="1" t="str">
        <f t="shared" si="557"/>
        <v>Par.</v>
      </c>
    </row>
    <row r="4043" spans="27:43">
      <c r="AA4043">
        <v>3632</v>
      </c>
      <c r="AB4043" s="1">
        <v>34999</v>
      </c>
      <c r="AC4043" t="s">
        <v>3597</v>
      </c>
      <c r="AD4043" s="2">
        <v>4000000</v>
      </c>
      <c r="AE4043" s="2">
        <v>31983777</v>
      </c>
      <c r="AF4043" s="2">
        <v>49800000</v>
      </c>
      <c r="AG4043">
        <v>10</v>
      </c>
      <c r="AH4043">
        <v>27</v>
      </c>
      <c r="AI4043">
        <v>95</v>
      </c>
      <c r="AK4043" s="1" t="str">
        <f t="shared" si="551"/>
        <v>R</v>
      </c>
      <c r="AL4043" s="1" t="str">
        <f t="shared" si="552"/>
        <v>111 min</v>
      </c>
      <c r="AM4043" s="1" t="str">
        <f t="shared" si="553"/>
        <v>Drama, Romance</v>
      </c>
      <c r="AN4043" s="1" t="str">
        <f t="shared" si="554"/>
        <v>Mike Figgis</v>
      </c>
      <c r="AO4043" s="1" t="str">
        <f t="shared" si="555"/>
        <v>John O'Brien (novel), Mike Figgis (screenplay)</v>
      </c>
      <c r="AP4043" s="1" t="str">
        <f t="shared" si="556"/>
        <v>Nicolas Cage, Elisabeth Shue, Julian Sands, Richard Lewis</v>
      </c>
      <c r="AQ4043" s="1" t="str">
        <f t="shared" si="557"/>
        <v>MGM</v>
      </c>
    </row>
    <row r="4044" spans="27:43">
      <c r="AA4044">
        <v>1216</v>
      </c>
      <c r="AB4044" s="1">
        <v>34964</v>
      </c>
      <c r="AC4044" t="s">
        <v>1208</v>
      </c>
      <c r="AD4044" s="2">
        <v>40000000</v>
      </c>
      <c r="AE4044" s="2">
        <v>20350754</v>
      </c>
      <c r="AF4044" s="2">
        <v>37750754</v>
      </c>
      <c r="AG4044">
        <v>9</v>
      </c>
      <c r="AH4044">
        <v>22</v>
      </c>
      <c r="AI4044">
        <v>95</v>
      </c>
      <c r="AK4044" s="1" t="str">
        <f t="shared" si="551"/>
        <v>NC-17</v>
      </c>
      <c r="AL4044" s="1" t="str">
        <f t="shared" si="552"/>
        <v>128 min</v>
      </c>
      <c r="AM4044" s="1" t="str">
        <f t="shared" si="553"/>
        <v>Drama</v>
      </c>
      <c r="AN4044" s="1" t="str">
        <f t="shared" si="554"/>
        <v>Paul Verhoeven</v>
      </c>
      <c r="AO4044" s="1" t="str">
        <f t="shared" si="555"/>
        <v>Joe Eszterhas</v>
      </c>
      <c r="AP4044" s="1" t="str">
        <f t="shared" si="556"/>
        <v>Elizabeth Berkley, Kyle MacLachlan, Gina Gershon, Glenn Plummer</v>
      </c>
      <c r="AQ4044" s="1" t="str">
        <f t="shared" si="557"/>
        <v>MGM</v>
      </c>
    </row>
    <row r="4045" spans="27:43">
      <c r="AA4045">
        <v>1045</v>
      </c>
      <c r="AB4045" s="1">
        <v>34894</v>
      </c>
      <c r="AC4045" t="s">
        <v>1038</v>
      </c>
      <c r="AD4045" s="2">
        <v>45000000</v>
      </c>
      <c r="AE4045" s="2">
        <v>35627222</v>
      </c>
      <c r="AF4045" s="2">
        <v>35627222</v>
      </c>
      <c r="AG4045">
        <v>7</v>
      </c>
      <c r="AH4045">
        <v>14</v>
      </c>
      <c r="AI4045">
        <v>95</v>
      </c>
      <c r="AK4045" s="1" t="str">
        <f t="shared" si="551"/>
        <v>PG</v>
      </c>
      <c r="AL4045" s="1" t="str">
        <f t="shared" si="552"/>
        <v>96 min</v>
      </c>
      <c r="AM4045" s="1" t="str">
        <f t="shared" si="553"/>
        <v>Family, Adventure, Fantasy</v>
      </c>
      <c r="AN4045" s="1" t="str">
        <f t="shared" si="554"/>
        <v>Frank Oz</v>
      </c>
      <c r="AO4045" s="1" t="str">
        <f t="shared" si="555"/>
        <v>Lynne Reid Banks (novel), Melissa Mathison (screenplay)</v>
      </c>
      <c r="AP4045" s="1" t="str">
        <f t="shared" si="556"/>
        <v>Hal Scardino, Litefoot, Lindsay Crouse, Richard Jenkins</v>
      </c>
      <c r="AQ4045" s="1" t="str">
        <f t="shared" si="557"/>
        <v>Par.</v>
      </c>
    </row>
    <row r="4046" spans="27:43">
      <c r="AA4046">
        <v>1064</v>
      </c>
      <c r="AB4046" s="1">
        <v>35053</v>
      </c>
      <c r="AC4046" t="s">
        <v>1057</v>
      </c>
      <c r="AD4046" s="2">
        <v>45000000</v>
      </c>
      <c r="AE4046" s="2">
        <v>13668249</v>
      </c>
      <c r="AF4046" s="2">
        <v>34668249</v>
      </c>
      <c r="AG4046">
        <v>12</v>
      </c>
      <c r="AH4046">
        <v>20</v>
      </c>
      <c r="AI4046">
        <v>95</v>
      </c>
      <c r="AK4046" s="1" t="str">
        <f t="shared" si="551"/>
        <v>R</v>
      </c>
      <c r="AL4046" s="1" t="str">
        <f t="shared" si="552"/>
        <v>192 min</v>
      </c>
      <c r="AM4046" s="1" t="str">
        <f t="shared" si="553"/>
        <v>Biography, Drama</v>
      </c>
      <c r="AN4046" s="1" t="str">
        <f t="shared" si="554"/>
        <v>Oliver Stone</v>
      </c>
      <c r="AO4046" s="1" t="str">
        <f t="shared" si="555"/>
        <v>Stephen J. Rivele, Christopher Wilkinson, Oliver Stone</v>
      </c>
      <c r="AP4046" s="1" t="str">
        <f t="shared" si="556"/>
        <v>Anthony Hopkins, Joan Allen, Powers Boothe, Ed Harris</v>
      </c>
      <c r="AQ4046" s="1" t="str">
        <f t="shared" si="557"/>
        <v>BV</v>
      </c>
    </row>
    <row r="4047" spans="27:43">
      <c r="AA4047">
        <v>3363</v>
      </c>
      <c r="AB4047" s="1">
        <v>34927</v>
      </c>
      <c r="AC4047" t="s">
        <v>3330</v>
      </c>
      <c r="AD4047" s="2">
        <v>6000000</v>
      </c>
      <c r="AE4047" s="2">
        <v>23341568</v>
      </c>
      <c r="AF4047" s="2">
        <v>34449356</v>
      </c>
      <c r="AG4047">
        <v>8</v>
      </c>
      <c r="AH4047">
        <v>16</v>
      </c>
      <c r="AI4047">
        <v>95</v>
      </c>
      <c r="AK4047" s="1" t="str">
        <f t="shared" si="551"/>
        <v>R</v>
      </c>
      <c r="AL4047" s="1" t="str">
        <f t="shared" si="552"/>
        <v>106 min</v>
      </c>
      <c r="AM4047" s="1" t="str">
        <f t="shared" si="553"/>
        <v>Crime, Drama, Thriller</v>
      </c>
      <c r="AN4047" s="1" t="str">
        <f t="shared" si="554"/>
        <v>Bryan Singer</v>
      </c>
      <c r="AO4047" s="1" t="str">
        <f t="shared" si="555"/>
        <v>Christopher McQuarrie</v>
      </c>
      <c r="AP4047" s="1" t="str">
        <f t="shared" si="556"/>
        <v>Stephen Baldwin, Gabriel Byrne, Benicio Del Toro, Kevin Pollak</v>
      </c>
      <c r="AQ4047" s="1" t="str">
        <f t="shared" si="557"/>
        <v>Gram.</v>
      </c>
    </row>
    <row r="4048" spans="27:43">
      <c r="AA4048">
        <v>2083</v>
      </c>
      <c r="AB4048" s="1">
        <v>34999</v>
      </c>
      <c r="AC4048" t="s">
        <v>2069</v>
      </c>
      <c r="AD4048" s="2">
        <v>20000000</v>
      </c>
      <c r="AE4048" s="2">
        <v>32051917</v>
      </c>
      <c r="AF4048" s="2">
        <v>32051917</v>
      </c>
      <c r="AG4048">
        <v>10</v>
      </c>
      <c r="AH4048">
        <v>27</v>
      </c>
      <c r="AI4048">
        <v>95</v>
      </c>
      <c r="AK4048" s="1" t="str">
        <f t="shared" si="551"/>
        <v>R</v>
      </c>
      <c r="AL4048" s="1" t="str">
        <f t="shared" si="552"/>
        <v>123 min</v>
      </c>
      <c r="AM4048" s="1" t="str">
        <f t="shared" si="553"/>
        <v>Crime, Drama, Mystery</v>
      </c>
      <c r="AN4048" s="1" t="str">
        <f t="shared" si="554"/>
        <v>Jon Amiel</v>
      </c>
      <c r="AO4048" s="1" t="str">
        <f t="shared" si="555"/>
        <v>Ann Biderman, David Madsen</v>
      </c>
      <c r="AP4048" s="1" t="str">
        <f t="shared" si="556"/>
        <v>Sigourney Weaver, Holly Hunter, Dermot Mulroney, William McNamara</v>
      </c>
      <c r="AQ4048" s="1" t="str">
        <f t="shared" si="557"/>
        <v>WB</v>
      </c>
    </row>
    <row r="4049" spans="27:43">
      <c r="AA4049">
        <v>1673</v>
      </c>
      <c r="AB4049" s="1">
        <v>34796</v>
      </c>
      <c r="AC4049" t="s">
        <v>1662</v>
      </c>
      <c r="AD4049" s="2">
        <v>28000000</v>
      </c>
      <c r="AE4049" s="2">
        <v>31390587</v>
      </c>
      <c r="AF4049" s="2">
        <v>31390587</v>
      </c>
      <c r="AG4049">
        <v>4</v>
      </c>
      <c r="AH4049">
        <v>7</v>
      </c>
      <c r="AI4049">
        <v>95</v>
      </c>
      <c r="AK4049" s="1" t="str">
        <f t="shared" si="551"/>
        <v>R</v>
      </c>
      <c r="AL4049" s="1" t="str">
        <f t="shared" si="552"/>
        <v>139 min</v>
      </c>
      <c r="AM4049" s="1" t="str">
        <f t="shared" si="553"/>
        <v>Action, Adventure, Biography</v>
      </c>
      <c r="AN4049" s="1" t="str">
        <f t="shared" si="554"/>
        <v>Michael Caton-Jones</v>
      </c>
      <c r="AO4049" s="1" t="str">
        <f t="shared" si="555"/>
        <v>Alan Sharp (screenplay)</v>
      </c>
      <c r="AP4049" s="1" t="str">
        <f t="shared" si="556"/>
        <v>Liam Neeson, Jessica Lange, John Hurt, Tim Roth</v>
      </c>
      <c r="AQ4049" s="1" t="str">
        <f t="shared" si="557"/>
        <v>MGM</v>
      </c>
    </row>
    <row r="4050" spans="27:43">
      <c r="AA4050">
        <v>3720</v>
      </c>
      <c r="AB4050" s="1">
        <v>34815</v>
      </c>
      <c r="AC4050" t="s">
        <v>3682</v>
      </c>
      <c r="AD4050" s="2">
        <v>3500000</v>
      </c>
      <c r="AE4050" s="2">
        <v>27467564</v>
      </c>
      <c r="AF4050" s="2">
        <v>27936778</v>
      </c>
      <c r="AG4050">
        <v>4</v>
      </c>
      <c r="AH4050">
        <v>26</v>
      </c>
      <c r="AI4050">
        <v>95</v>
      </c>
      <c r="AK4050" s="1" t="str">
        <f t="shared" si="551"/>
        <v>R</v>
      </c>
      <c r="AL4050" s="1" t="str">
        <f t="shared" si="552"/>
        <v>91 min</v>
      </c>
      <c r="AM4050" s="1" t="str">
        <f t="shared" si="553"/>
        <v>Comedy, Drama</v>
      </c>
      <c r="AN4050" s="1" t="str">
        <f t="shared" si="554"/>
        <v>F. Gary Gray</v>
      </c>
      <c r="AO4050" s="1" t="str">
        <f t="shared" si="555"/>
        <v>Ice Cube, DJ Pooh</v>
      </c>
      <c r="AP4050" s="1" t="str">
        <f t="shared" si="556"/>
        <v>Ice Cube, Chris Tucker, Nia Long, Tommy 'Tiny' Lister</v>
      </c>
      <c r="AQ4050" s="1" t="str">
        <f t="shared" si="557"/>
        <v>NL</v>
      </c>
    </row>
    <row r="4051" spans="27:43">
      <c r="AA4051">
        <v>2110</v>
      </c>
      <c r="AB4051" s="1">
        <v>34969</v>
      </c>
      <c r="AC4051" t="s">
        <v>2096</v>
      </c>
      <c r="AD4051" s="2">
        <v>20000000</v>
      </c>
      <c r="AE4051" s="2">
        <v>21284514</v>
      </c>
      <c r="AF4051" s="2">
        <v>27688744</v>
      </c>
      <c r="AG4051">
        <v>9</v>
      </c>
      <c r="AH4051">
        <v>27</v>
      </c>
      <c r="AI4051">
        <v>95</v>
      </c>
      <c r="AK4051" s="1" t="str">
        <f t="shared" ref="AK4051:AK4114" si="558">VLOOKUP(AC4051,$B$2:$R$10000,11,FALSE)</f>
        <v>R</v>
      </c>
      <c r="AL4051" s="1" t="str">
        <f t="shared" si="552"/>
        <v>106 min</v>
      </c>
      <c r="AM4051" s="1" t="str">
        <f t="shared" si="553"/>
        <v>Comedy, Crime, Drama</v>
      </c>
      <c r="AN4051" s="1" t="str">
        <f t="shared" si="554"/>
        <v>Gus Van Sant</v>
      </c>
      <c r="AO4051" s="1" t="str">
        <f t="shared" si="555"/>
        <v>Joyce Maynard (book), Buck Henry (screenplay)</v>
      </c>
      <c r="AP4051" s="1" t="str">
        <f t="shared" si="556"/>
        <v>Nicole Kidman, Matt Dillon, Joaquin Phoenix, Casey Affleck</v>
      </c>
      <c r="AQ4051" s="1" t="str">
        <f t="shared" si="557"/>
        <v>Sony</v>
      </c>
    </row>
    <row r="4052" spans="27:43">
      <c r="AA4052">
        <v>962</v>
      </c>
      <c r="AB4052" s="1">
        <v>35006</v>
      </c>
      <c r="AC4052" t="s">
        <v>955</v>
      </c>
      <c r="AD4052" s="2">
        <v>50000000</v>
      </c>
      <c r="AE4052" s="2">
        <v>11497497</v>
      </c>
      <c r="AF4052" s="2">
        <v>26097497</v>
      </c>
      <c r="AG4052">
        <v>11</v>
      </c>
      <c r="AH4052">
        <v>3</v>
      </c>
      <c r="AI4052">
        <v>95</v>
      </c>
      <c r="AK4052" s="1" t="e">
        <f t="shared" si="558"/>
        <v>#N/A</v>
      </c>
      <c r="AL4052" s="1" t="e">
        <f t="shared" si="552"/>
        <v>#N/A</v>
      </c>
      <c r="AM4052" s="1" t="e">
        <f t="shared" si="553"/>
        <v>#N/A</v>
      </c>
      <c r="AN4052" s="1" t="e">
        <f t="shared" si="554"/>
        <v>#N/A</v>
      </c>
      <c r="AO4052" s="1" t="e">
        <f t="shared" si="555"/>
        <v>#N/A</v>
      </c>
      <c r="AP4052" s="1" t="e">
        <f t="shared" si="556"/>
        <v>#N/A</v>
      </c>
      <c r="AQ4052" s="1" t="e">
        <f t="shared" si="557"/>
        <v>#N/A</v>
      </c>
    </row>
    <row r="4053" spans="27:43">
      <c r="AA4053">
        <v>3258</v>
      </c>
      <c r="AB4053" s="1">
        <v>34936</v>
      </c>
      <c r="AC4053" t="s">
        <v>3226</v>
      </c>
      <c r="AD4053" s="2">
        <v>7000000</v>
      </c>
      <c r="AE4053" s="2">
        <v>25532388</v>
      </c>
      <c r="AF4053" s="2">
        <v>25532388</v>
      </c>
      <c r="AG4053">
        <v>8</v>
      </c>
      <c r="AH4053">
        <v>25</v>
      </c>
      <c r="AI4053">
        <v>95</v>
      </c>
      <c r="AK4053" s="1" t="str">
        <f t="shared" si="558"/>
        <v>R</v>
      </c>
      <c r="AL4053" s="1" t="str">
        <f t="shared" si="552"/>
        <v>104 min</v>
      </c>
      <c r="AM4053" s="1" t="str">
        <f t="shared" si="553"/>
        <v>Action, Crime, Thriller</v>
      </c>
      <c r="AN4053" s="1" t="str">
        <f t="shared" si="554"/>
        <v>Robert Rodriguez</v>
      </c>
      <c r="AO4053" s="1" t="str">
        <f t="shared" si="555"/>
        <v>Robert Rodriguez</v>
      </c>
      <c r="AP4053" s="1" t="str">
        <f t="shared" si="556"/>
        <v>Antonio Banderas, Salma Hayek, Joaquim de Almeida, Cheech Marin</v>
      </c>
      <c r="AQ4053" s="1" t="str">
        <f t="shared" si="557"/>
        <v>Sony</v>
      </c>
    </row>
    <row r="4054" spans="27:43">
      <c r="AA4054">
        <v>1581</v>
      </c>
      <c r="AB4054" s="1">
        <v>34915</v>
      </c>
      <c r="AC4054" t="s">
        <v>1570</v>
      </c>
      <c r="AD4054" s="2">
        <v>30000000</v>
      </c>
      <c r="AE4054" s="2">
        <v>23998226</v>
      </c>
      <c r="AF4054" s="2">
        <v>23998226</v>
      </c>
      <c r="AG4054">
        <v>8</v>
      </c>
      <c r="AH4054">
        <v>4</v>
      </c>
      <c r="AI4054">
        <v>95</v>
      </c>
      <c r="AK4054" s="1" t="str">
        <f t="shared" si="558"/>
        <v>R</v>
      </c>
      <c r="AL4054" s="1" t="str">
        <f t="shared" si="552"/>
        <v>106 min</v>
      </c>
      <c r="AM4054" s="1" t="str">
        <f t="shared" si="553"/>
        <v>Action, Crime, Sci-Fi</v>
      </c>
      <c r="AN4054" s="1" t="str">
        <f t="shared" si="554"/>
        <v>Brett Leonard</v>
      </c>
      <c r="AO4054" s="1" t="str">
        <f t="shared" si="555"/>
        <v>Eric Bernt</v>
      </c>
      <c r="AP4054" s="1" t="str">
        <f t="shared" si="556"/>
        <v>Denzel Washington, Kelly Lynch, Russell Crowe, Stephen Spinella</v>
      </c>
      <c r="AQ4054" s="1" t="str">
        <f t="shared" si="557"/>
        <v>Par.</v>
      </c>
    </row>
    <row r="4055" spans="27:43">
      <c r="AA4055">
        <v>2125</v>
      </c>
      <c r="AB4055" s="1">
        <v>35006</v>
      </c>
      <c r="AC4055" t="s">
        <v>2111</v>
      </c>
      <c r="AD4055" s="2">
        <v>20000000</v>
      </c>
      <c r="AE4055" s="2">
        <v>17468887</v>
      </c>
      <c r="AF4055" s="2">
        <v>22119269</v>
      </c>
      <c r="AG4055">
        <v>11</v>
      </c>
      <c r="AH4055">
        <v>3</v>
      </c>
      <c r="AI4055">
        <v>95</v>
      </c>
      <c r="AK4055" s="1" t="str">
        <f t="shared" si="558"/>
        <v>PG-13</v>
      </c>
      <c r="AL4055" s="1" t="str">
        <f t="shared" si="552"/>
        <v>103 min</v>
      </c>
      <c r="AM4055" s="1" t="str">
        <f t="shared" si="553"/>
        <v>Comedy, Drama, Romance</v>
      </c>
      <c r="AN4055" s="1" t="str">
        <f t="shared" si="554"/>
        <v>Jodie Foster</v>
      </c>
      <c r="AO4055" s="1" t="str">
        <f t="shared" si="555"/>
        <v>Chris Radant (short story), W.D. Richter (screenplay)</v>
      </c>
      <c r="AP4055" s="1" t="str">
        <f t="shared" si="556"/>
        <v>Holly Hunter, Robert Downey Jr., Anne Bancroft, Charles Durning</v>
      </c>
      <c r="AQ4055" s="1" t="str">
        <f t="shared" si="557"/>
        <v>Par.</v>
      </c>
    </row>
    <row r="4056" spans="27:43">
      <c r="AA4056">
        <v>1834</v>
      </c>
      <c r="AB4056" s="1">
        <v>34796</v>
      </c>
      <c r="AC4056" t="s">
        <v>1823</v>
      </c>
      <c r="AD4056" s="2">
        <v>25000000</v>
      </c>
      <c r="AE4056" s="2">
        <v>22032635</v>
      </c>
      <c r="AF4056" s="2">
        <v>22032635</v>
      </c>
      <c r="AG4056">
        <v>4</v>
      </c>
      <c r="AH4056">
        <v>7</v>
      </c>
      <c r="AI4056">
        <v>95</v>
      </c>
      <c r="AK4056" s="1" t="e">
        <f t="shared" si="558"/>
        <v>#N/A</v>
      </c>
      <c r="AL4056" s="1" t="e">
        <f t="shared" si="552"/>
        <v>#N/A</v>
      </c>
      <c r="AM4056" s="1" t="e">
        <f t="shared" si="553"/>
        <v>#N/A</v>
      </c>
      <c r="AN4056" s="1" t="e">
        <f t="shared" si="554"/>
        <v>#N/A</v>
      </c>
      <c r="AO4056" s="1" t="e">
        <f t="shared" si="555"/>
        <v>#N/A</v>
      </c>
      <c r="AP4056" s="1" t="e">
        <f t="shared" si="556"/>
        <v>#N/A</v>
      </c>
      <c r="AQ4056" s="1" t="e">
        <f t="shared" si="557"/>
        <v>#N/A</v>
      </c>
    </row>
    <row r="4057" spans="27:43">
      <c r="AA4057">
        <v>2787</v>
      </c>
      <c r="AB4057" s="1">
        <v>34712</v>
      </c>
      <c r="AC4057" t="s">
        <v>2763</v>
      </c>
      <c r="AD4057" s="2">
        <v>12000000</v>
      </c>
      <c r="AE4057" s="2">
        <v>21089146</v>
      </c>
      <c r="AF4057" s="2">
        <v>21089146</v>
      </c>
      <c r="AG4057">
        <v>1</v>
      </c>
      <c r="AH4057">
        <v>13</v>
      </c>
      <c r="AI4057">
        <v>95</v>
      </c>
      <c r="AK4057" s="1" t="e">
        <f t="shared" si="558"/>
        <v>#N/A</v>
      </c>
      <c r="AL4057" s="1" t="e">
        <f t="shared" si="552"/>
        <v>#N/A</v>
      </c>
      <c r="AM4057" s="1" t="e">
        <f t="shared" si="553"/>
        <v>#N/A</v>
      </c>
      <c r="AN4057" s="1" t="e">
        <f t="shared" si="554"/>
        <v>#N/A</v>
      </c>
      <c r="AO4057" s="1" t="e">
        <f t="shared" si="555"/>
        <v>#N/A</v>
      </c>
      <c r="AP4057" s="1" t="e">
        <f t="shared" si="556"/>
        <v>#N/A</v>
      </c>
      <c r="AQ4057" s="1" t="e">
        <f t="shared" si="557"/>
        <v>#N/A</v>
      </c>
    </row>
    <row r="4058" spans="27:43">
      <c r="AA4058">
        <v>4087</v>
      </c>
      <c r="AB4058" s="1">
        <v>34901</v>
      </c>
      <c r="AC4058" t="s">
        <v>4040</v>
      </c>
      <c r="AD4058" s="2">
        <v>1500000</v>
      </c>
      <c r="AE4058" s="2">
        <v>7412216</v>
      </c>
      <c r="AF4058" s="2">
        <v>20412216</v>
      </c>
      <c r="AG4058">
        <v>7</v>
      </c>
      <c r="AH4058">
        <v>21</v>
      </c>
      <c r="AI4058">
        <v>95</v>
      </c>
      <c r="AK4058" s="1" t="e">
        <f t="shared" si="558"/>
        <v>#N/A</v>
      </c>
      <c r="AL4058" s="1" t="e">
        <f t="shared" si="552"/>
        <v>#N/A</v>
      </c>
      <c r="AM4058" s="1" t="e">
        <f t="shared" si="553"/>
        <v>#N/A</v>
      </c>
      <c r="AN4058" s="1" t="e">
        <f t="shared" si="554"/>
        <v>#N/A</v>
      </c>
      <c r="AO4058" s="1" t="e">
        <f t="shared" si="555"/>
        <v>#N/A</v>
      </c>
      <c r="AP4058" s="1" t="e">
        <f t="shared" si="556"/>
        <v>#N/A</v>
      </c>
      <c r="AQ4058" s="1" t="e">
        <f t="shared" si="557"/>
        <v>#N/A</v>
      </c>
    </row>
    <row r="4059" spans="27:43">
      <c r="AA4059">
        <v>2627</v>
      </c>
      <c r="AB4059" s="1">
        <v>34999</v>
      </c>
      <c r="AC4059" t="s">
        <v>2607</v>
      </c>
      <c r="AD4059" s="2">
        <v>14000000</v>
      </c>
      <c r="AE4059" s="2">
        <v>19637147</v>
      </c>
      <c r="AF4059" s="2">
        <v>19637147</v>
      </c>
      <c r="AG4059">
        <v>10</v>
      </c>
      <c r="AH4059">
        <v>27</v>
      </c>
      <c r="AI4059">
        <v>95</v>
      </c>
      <c r="AK4059" s="1" t="str">
        <f t="shared" si="558"/>
        <v>R</v>
      </c>
      <c r="AL4059" s="1" t="str">
        <f t="shared" si="552"/>
        <v>100 min</v>
      </c>
      <c r="AM4059" s="1" t="str">
        <f t="shared" si="553"/>
        <v>Comedy, Horror, Romance</v>
      </c>
      <c r="AN4059" s="1" t="str">
        <f t="shared" si="554"/>
        <v>Wes Craven</v>
      </c>
      <c r="AO4059" s="1" t="str">
        <f t="shared" si="555"/>
        <v>Eddie Murphy (story), Vernon Lynch (story), Charlie Murphy (story), Charlie Murphy (screenplay), Michael Lucker (screenplay), Chris Parker (screenplay)</v>
      </c>
      <c r="AP4059" s="1" t="str">
        <f t="shared" si="556"/>
        <v>Eddie Murphy, Angela Bassett, Allen Payne, Kadeem Hardison</v>
      </c>
      <c r="AQ4059" s="1" t="str">
        <f t="shared" si="557"/>
        <v>Par.</v>
      </c>
    </row>
    <row r="4060" spans="27:43">
      <c r="AA4060">
        <v>1470</v>
      </c>
      <c r="AB4060" s="1">
        <v>34740</v>
      </c>
      <c r="AC4060" t="s">
        <v>1460</v>
      </c>
      <c r="AD4060" s="2">
        <v>32000000</v>
      </c>
      <c r="AE4060" s="2">
        <v>18552460</v>
      </c>
      <c r="AF4060" s="2">
        <v>18552460</v>
      </c>
      <c r="AG4060">
        <v>2</v>
      </c>
      <c r="AH4060">
        <v>10</v>
      </c>
      <c r="AI4060">
        <v>95</v>
      </c>
      <c r="AK4060" s="1" t="str">
        <f t="shared" si="558"/>
        <v>R</v>
      </c>
      <c r="AL4060" s="1" t="str">
        <f t="shared" si="552"/>
        <v>107 min</v>
      </c>
      <c r="AM4060" s="1" t="str">
        <f t="shared" si="553"/>
        <v>Action, Thriller, Western</v>
      </c>
      <c r="AN4060" s="1" t="str">
        <f t="shared" si="554"/>
        <v>Sam Raimi</v>
      </c>
      <c r="AO4060" s="1" t="str">
        <f t="shared" si="555"/>
        <v>Simon Moore</v>
      </c>
      <c r="AP4060" s="1" t="str">
        <f t="shared" si="556"/>
        <v>Sharon Stone, Gene Hackman, Russell Crowe, Leonardo DiCaprio</v>
      </c>
      <c r="AQ4060" s="1" t="str">
        <f t="shared" si="557"/>
        <v>Sony</v>
      </c>
    </row>
    <row r="4061" spans="27:43">
      <c r="AA4061">
        <v>317</v>
      </c>
      <c r="AB4061" s="1">
        <v>35055</v>
      </c>
      <c r="AC4061" t="s">
        <v>314</v>
      </c>
      <c r="AD4061" s="2">
        <v>92000000</v>
      </c>
      <c r="AE4061" s="2">
        <v>10017322</v>
      </c>
      <c r="AF4061" s="2">
        <v>18517322</v>
      </c>
      <c r="AG4061">
        <v>12</v>
      </c>
      <c r="AH4061">
        <v>22</v>
      </c>
      <c r="AI4061">
        <v>95</v>
      </c>
      <c r="AK4061" s="1" t="e">
        <f t="shared" si="558"/>
        <v>#N/A</v>
      </c>
      <c r="AL4061" s="1" t="e">
        <f t="shared" si="552"/>
        <v>#N/A</v>
      </c>
      <c r="AM4061" s="1" t="e">
        <f t="shared" si="553"/>
        <v>#N/A</v>
      </c>
      <c r="AN4061" s="1" t="e">
        <f t="shared" si="554"/>
        <v>#N/A</v>
      </c>
      <c r="AO4061" s="1" t="e">
        <f t="shared" si="555"/>
        <v>#N/A</v>
      </c>
      <c r="AP4061" s="1" t="e">
        <f t="shared" si="556"/>
        <v>#N/A</v>
      </c>
      <c r="AQ4061" s="1" t="e">
        <f t="shared" si="557"/>
        <v>#N/A</v>
      </c>
    </row>
    <row r="4062" spans="27:43">
      <c r="AA4062">
        <v>3496</v>
      </c>
      <c r="AB4062" s="1">
        <v>34971</v>
      </c>
      <c r="AC4062" t="s">
        <v>3462</v>
      </c>
      <c r="AD4062" s="2">
        <v>5000000</v>
      </c>
      <c r="AE4062" s="2">
        <v>15126948</v>
      </c>
      <c r="AF4062" s="2">
        <v>15126948</v>
      </c>
      <c r="AG4062">
        <v>9</v>
      </c>
      <c r="AH4062">
        <v>29</v>
      </c>
      <c r="AI4062">
        <v>95</v>
      </c>
      <c r="AK4062" s="1" t="str">
        <f t="shared" si="558"/>
        <v>R</v>
      </c>
      <c r="AL4062" s="1" t="str">
        <f t="shared" si="552"/>
        <v>87 min</v>
      </c>
      <c r="AM4062" s="1" t="str">
        <f t="shared" si="553"/>
        <v>Horror, Thriller</v>
      </c>
      <c r="AN4062" s="1" t="str">
        <f t="shared" si="554"/>
        <v>Joe Chappelle</v>
      </c>
      <c r="AO4062" s="1" t="str">
        <f t="shared" si="555"/>
        <v>Debra Hill (characters), John Carpenter (characters), Daniel Farrands</v>
      </c>
      <c r="AP4062" s="1" t="str">
        <f t="shared" si="556"/>
        <v>Donald Pleasence, Paul Rudd, Marianne Hagan, Mitchell Ryan</v>
      </c>
      <c r="AQ4062" s="1" t="str">
        <f t="shared" si="557"/>
        <v>Dim.</v>
      </c>
    </row>
    <row r="4063" spans="27:43">
      <c r="AA4063">
        <v>1223</v>
      </c>
      <c r="AB4063" s="1">
        <v>34810</v>
      </c>
      <c r="AC4063" t="s">
        <v>1215</v>
      </c>
      <c r="AD4063" s="2">
        <v>40000000</v>
      </c>
      <c r="AE4063" s="2">
        <v>14942422</v>
      </c>
      <c r="AF4063" s="2">
        <v>14942422</v>
      </c>
      <c r="AG4063">
        <v>4</v>
      </c>
      <c r="AH4063">
        <v>21</v>
      </c>
      <c r="AI4063">
        <v>95</v>
      </c>
      <c r="AK4063" s="1" t="str">
        <f t="shared" si="558"/>
        <v>R</v>
      </c>
      <c r="AL4063" s="1" t="str">
        <f t="shared" si="552"/>
        <v>101 min</v>
      </c>
      <c r="AM4063" s="1" t="str">
        <f t="shared" si="553"/>
        <v>Action, Crime, Thriller</v>
      </c>
      <c r="AN4063" s="1" t="str">
        <f t="shared" si="554"/>
        <v>Barbet Schroeder</v>
      </c>
      <c r="AO4063" s="1" t="str">
        <f t="shared" si="555"/>
        <v>Eleazar Lipsky (story), Ben Hecht, Charles Lederer, Richard Price (screenplay)</v>
      </c>
      <c r="AP4063" s="1" t="str">
        <f t="shared" si="556"/>
        <v>David Caruso, Samuel L. Jackson, Nicolas Cage, Helen Hunt</v>
      </c>
      <c r="AQ4063" s="1" t="str">
        <f t="shared" si="557"/>
        <v>Fox</v>
      </c>
    </row>
    <row r="4064" spans="27:43">
      <c r="AA4064">
        <v>1752</v>
      </c>
      <c r="AB4064" s="1">
        <v>34726</v>
      </c>
      <c r="AC4064" t="s">
        <v>1741</v>
      </c>
      <c r="AD4064" s="2">
        <v>26000000</v>
      </c>
      <c r="AE4064" s="2">
        <v>13738574</v>
      </c>
      <c r="AF4064" s="2">
        <v>13738574</v>
      </c>
      <c r="AG4064">
        <v>1</v>
      </c>
      <c r="AH4064">
        <v>27</v>
      </c>
      <c r="AI4064">
        <v>95</v>
      </c>
      <c r="AK4064" s="1" t="e">
        <f t="shared" si="558"/>
        <v>#N/A</v>
      </c>
      <c r="AL4064" s="1" t="e">
        <f t="shared" si="552"/>
        <v>#N/A</v>
      </c>
      <c r="AM4064" s="1" t="e">
        <f t="shared" si="553"/>
        <v>#N/A</v>
      </c>
      <c r="AN4064" s="1" t="e">
        <f t="shared" si="554"/>
        <v>#N/A</v>
      </c>
      <c r="AO4064" s="1" t="e">
        <f t="shared" si="555"/>
        <v>#N/A</v>
      </c>
      <c r="AP4064" s="1" t="e">
        <f t="shared" si="556"/>
        <v>#N/A</v>
      </c>
      <c r="AQ4064" s="1" t="e">
        <f t="shared" si="557"/>
        <v>#N/A</v>
      </c>
    </row>
    <row r="4065" spans="27:43">
      <c r="AA4065">
        <v>3376</v>
      </c>
      <c r="AB4065" s="1">
        <v>34843</v>
      </c>
      <c r="AC4065" t="s">
        <v>3343</v>
      </c>
      <c r="AD4065" s="2">
        <v>6000000</v>
      </c>
      <c r="AE4065" s="2">
        <v>11784569</v>
      </c>
      <c r="AF4065" s="2">
        <v>11784569</v>
      </c>
      <c r="AG4065">
        <v>5</v>
      </c>
      <c r="AH4065">
        <v>24</v>
      </c>
      <c r="AI4065">
        <v>95</v>
      </c>
      <c r="AK4065" s="1" t="e">
        <f t="shared" si="558"/>
        <v>#N/A</v>
      </c>
      <c r="AL4065" s="1" t="e">
        <f t="shared" si="552"/>
        <v>#N/A</v>
      </c>
      <c r="AM4065" s="1" t="e">
        <f t="shared" si="553"/>
        <v>#N/A</v>
      </c>
      <c r="AN4065" s="1" t="e">
        <f t="shared" si="554"/>
        <v>#N/A</v>
      </c>
      <c r="AO4065" s="1" t="e">
        <f t="shared" si="555"/>
        <v>#N/A</v>
      </c>
      <c r="AP4065" s="1" t="e">
        <f t="shared" si="556"/>
        <v>#N/A</v>
      </c>
      <c r="AQ4065" s="1" t="e">
        <f t="shared" si="557"/>
        <v>#N/A</v>
      </c>
    </row>
    <row r="4066" spans="27:43">
      <c r="AA4066">
        <v>4567</v>
      </c>
      <c r="AB4066" s="1">
        <v>34920</v>
      </c>
      <c r="AC4066" t="s">
        <v>4506</v>
      </c>
      <c r="AD4066" s="2">
        <v>50000</v>
      </c>
      <c r="AE4066" s="2">
        <v>10426506</v>
      </c>
      <c r="AF4066" s="2">
        <v>10426506</v>
      </c>
      <c r="AG4066">
        <v>8</v>
      </c>
      <c r="AH4066">
        <v>9</v>
      </c>
      <c r="AI4066">
        <v>95</v>
      </c>
      <c r="AK4066" s="1" t="e">
        <f t="shared" si="558"/>
        <v>#N/A</v>
      </c>
      <c r="AL4066" s="1" t="e">
        <f t="shared" si="552"/>
        <v>#N/A</v>
      </c>
      <c r="AM4066" s="1" t="e">
        <f t="shared" si="553"/>
        <v>#N/A</v>
      </c>
      <c r="AN4066" s="1" t="e">
        <f t="shared" si="554"/>
        <v>#N/A</v>
      </c>
      <c r="AO4066" s="1" t="e">
        <f t="shared" si="555"/>
        <v>#N/A</v>
      </c>
      <c r="AP4066" s="1" t="e">
        <f t="shared" si="556"/>
        <v>#N/A</v>
      </c>
      <c r="AQ4066" s="1" t="e">
        <f t="shared" si="557"/>
        <v>#N/A</v>
      </c>
    </row>
    <row r="4067" spans="27:43">
      <c r="AA4067">
        <v>965</v>
      </c>
      <c r="AB4067" s="1">
        <v>34985</v>
      </c>
      <c r="AC4067" t="s">
        <v>958</v>
      </c>
      <c r="AD4067" s="2">
        <v>50000000</v>
      </c>
      <c r="AE4067" s="2">
        <v>10359006</v>
      </c>
      <c r="AF4067" s="2">
        <v>10359006</v>
      </c>
      <c r="AG4067">
        <v>10</v>
      </c>
      <c r="AH4067">
        <v>13</v>
      </c>
      <c r="AI4067">
        <v>95</v>
      </c>
      <c r="AK4067" s="1" t="e">
        <f t="shared" si="558"/>
        <v>#N/A</v>
      </c>
      <c r="AL4067" s="1" t="e">
        <f t="shared" si="552"/>
        <v>#N/A</v>
      </c>
      <c r="AM4067" s="1" t="e">
        <f t="shared" si="553"/>
        <v>#N/A</v>
      </c>
      <c r="AN4067" s="1" t="e">
        <f t="shared" si="554"/>
        <v>#N/A</v>
      </c>
      <c r="AO4067" s="1" t="e">
        <f t="shared" si="555"/>
        <v>#N/A</v>
      </c>
      <c r="AP4067" s="1" t="e">
        <f t="shared" si="556"/>
        <v>#N/A</v>
      </c>
      <c r="AQ4067" s="1" t="e">
        <f t="shared" si="557"/>
        <v>#N/A</v>
      </c>
    </row>
    <row r="4068" spans="27:43">
      <c r="AA4068">
        <v>967</v>
      </c>
      <c r="AB4068" s="1">
        <v>34985</v>
      </c>
      <c r="AC4068" t="s">
        <v>960</v>
      </c>
      <c r="AD4068" s="2">
        <v>50000000</v>
      </c>
      <c r="AE4068" s="2">
        <v>9812870</v>
      </c>
      <c r="AF4068" s="2">
        <v>9812870</v>
      </c>
      <c r="AG4068">
        <v>10</v>
      </c>
      <c r="AH4068">
        <v>13</v>
      </c>
      <c r="AI4068">
        <v>95</v>
      </c>
      <c r="AK4068" s="1" t="e">
        <f t="shared" si="558"/>
        <v>#N/A</v>
      </c>
      <c r="AL4068" s="1" t="e">
        <f t="shared" si="552"/>
        <v>#N/A</v>
      </c>
      <c r="AM4068" s="1" t="e">
        <f t="shared" si="553"/>
        <v>#N/A</v>
      </c>
      <c r="AN4068" s="1" t="e">
        <f t="shared" si="554"/>
        <v>#N/A</v>
      </c>
      <c r="AO4068" s="1" t="e">
        <f t="shared" si="555"/>
        <v>#N/A</v>
      </c>
      <c r="AP4068" s="1" t="e">
        <f t="shared" si="556"/>
        <v>#N/A</v>
      </c>
      <c r="AQ4068" s="1" t="e">
        <f t="shared" si="557"/>
        <v>#N/A</v>
      </c>
    </row>
    <row r="4069" spans="27:43">
      <c r="AA4069">
        <v>3654</v>
      </c>
      <c r="AB4069" s="1">
        <v>34733</v>
      </c>
      <c r="AC4069" t="s">
        <v>3619</v>
      </c>
      <c r="AD4069" s="2">
        <v>4000000</v>
      </c>
      <c r="AE4069" s="2">
        <v>7555256</v>
      </c>
      <c r="AF4069" s="2">
        <v>7555256</v>
      </c>
      <c r="AG4069">
        <v>2</v>
      </c>
      <c r="AH4069">
        <v>3</v>
      </c>
      <c r="AI4069">
        <v>95</v>
      </c>
      <c r="AK4069" s="1" t="e">
        <f t="shared" si="558"/>
        <v>#N/A</v>
      </c>
      <c r="AL4069" s="1" t="e">
        <f t="shared" si="552"/>
        <v>#N/A</v>
      </c>
      <c r="AM4069" s="1" t="e">
        <f t="shared" si="553"/>
        <v>#N/A</v>
      </c>
      <c r="AN4069" s="1" t="e">
        <f t="shared" si="554"/>
        <v>#N/A</v>
      </c>
      <c r="AO4069" s="1" t="e">
        <f t="shared" si="555"/>
        <v>#N/A</v>
      </c>
      <c r="AP4069" s="1" t="e">
        <f t="shared" si="556"/>
        <v>#N/A</v>
      </c>
      <c r="AQ4069" s="1" t="e">
        <f t="shared" si="557"/>
        <v>#N/A</v>
      </c>
    </row>
    <row r="4070" spans="27:43">
      <c r="AA4070">
        <v>3902</v>
      </c>
      <c r="AB4070" s="1">
        <v>34726</v>
      </c>
      <c r="AC4070" t="s">
        <v>3859</v>
      </c>
      <c r="AD4070" s="2">
        <v>2500000</v>
      </c>
      <c r="AE4070" s="2">
        <v>5274005</v>
      </c>
      <c r="AF4070" s="2">
        <v>5274005</v>
      </c>
      <c r="AG4070">
        <v>1</v>
      </c>
      <c r="AH4070">
        <v>27</v>
      </c>
      <c r="AI4070">
        <v>95</v>
      </c>
      <c r="AK4070" s="1" t="e">
        <f t="shared" si="558"/>
        <v>#N/A</v>
      </c>
      <c r="AL4070" s="1" t="e">
        <f t="shared" si="552"/>
        <v>#N/A</v>
      </c>
      <c r="AM4070" s="1" t="e">
        <f t="shared" si="553"/>
        <v>#N/A</v>
      </c>
      <c r="AN4070" s="1" t="e">
        <f t="shared" si="554"/>
        <v>#N/A</v>
      </c>
      <c r="AO4070" s="1" t="e">
        <f t="shared" si="555"/>
        <v>#N/A</v>
      </c>
      <c r="AP4070" s="1" t="e">
        <f t="shared" si="556"/>
        <v>#N/A</v>
      </c>
      <c r="AQ4070" s="1" t="e">
        <f t="shared" si="557"/>
        <v>#N/A</v>
      </c>
    </row>
    <row r="4071" spans="27:43">
      <c r="AA4071">
        <v>3660</v>
      </c>
      <c r="AB4071" s="1">
        <v>35058</v>
      </c>
      <c r="AC4071" t="s">
        <v>3625</v>
      </c>
      <c r="AD4071" s="2">
        <v>4000000</v>
      </c>
      <c r="AE4071" s="2">
        <v>4301000</v>
      </c>
      <c r="AF4071" s="2">
        <v>4301000</v>
      </c>
      <c r="AG4071">
        <v>12</v>
      </c>
      <c r="AH4071">
        <v>25</v>
      </c>
      <c r="AI4071">
        <v>95</v>
      </c>
      <c r="AK4071" s="1" t="e">
        <f t="shared" si="558"/>
        <v>#N/A</v>
      </c>
      <c r="AL4071" s="1" t="e">
        <f t="shared" si="552"/>
        <v>#N/A</v>
      </c>
      <c r="AM4071" s="1" t="e">
        <f t="shared" si="553"/>
        <v>#N/A</v>
      </c>
      <c r="AN4071" s="1" t="e">
        <f t="shared" si="554"/>
        <v>#N/A</v>
      </c>
      <c r="AO4071" s="1" t="e">
        <f t="shared" si="555"/>
        <v>#N/A</v>
      </c>
      <c r="AP4071" s="1" t="e">
        <f t="shared" si="556"/>
        <v>#N/A</v>
      </c>
      <c r="AQ4071" s="1" t="e">
        <f t="shared" si="557"/>
        <v>#N/A</v>
      </c>
    </row>
    <row r="4072" spans="27:43">
      <c r="AA4072">
        <v>3075</v>
      </c>
      <c r="AB4072" s="1">
        <v>35062</v>
      </c>
      <c r="AC4072" t="s">
        <v>3048</v>
      </c>
      <c r="AD4072" s="2">
        <v>9200000</v>
      </c>
      <c r="AE4072" s="2">
        <v>2684904</v>
      </c>
      <c r="AF4072" s="2">
        <v>4204857</v>
      </c>
      <c r="AG4072">
        <v>12</v>
      </c>
      <c r="AH4072">
        <v>29</v>
      </c>
      <c r="AI4072">
        <v>95</v>
      </c>
      <c r="AK4072" s="1" t="e">
        <f t="shared" si="558"/>
        <v>#N/A</v>
      </c>
      <c r="AL4072" s="1" t="e">
        <f t="shared" si="552"/>
        <v>#N/A</v>
      </c>
      <c r="AM4072" s="1" t="e">
        <f t="shared" si="553"/>
        <v>#N/A</v>
      </c>
      <c r="AN4072" s="1" t="e">
        <f t="shared" si="554"/>
        <v>#N/A</v>
      </c>
      <c r="AO4072" s="1" t="e">
        <f t="shared" si="555"/>
        <v>#N/A</v>
      </c>
      <c r="AP4072" s="1" t="e">
        <f t="shared" si="556"/>
        <v>#N/A</v>
      </c>
      <c r="AQ4072" s="1" t="e">
        <f t="shared" si="557"/>
        <v>#N/A</v>
      </c>
    </row>
    <row r="4073" spans="27:43">
      <c r="AA4073">
        <v>2315</v>
      </c>
      <c r="AB4073" s="1">
        <v>35062</v>
      </c>
      <c r="AC4073" t="s">
        <v>2299</v>
      </c>
      <c r="AD4073" s="2">
        <v>18000000</v>
      </c>
      <c r="AE4073" s="2">
        <v>4100000</v>
      </c>
      <c r="AF4073" s="2">
        <v>4100000</v>
      </c>
      <c r="AG4073">
        <v>12</v>
      </c>
      <c r="AH4073">
        <v>29</v>
      </c>
      <c r="AI4073">
        <v>95</v>
      </c>
      <c r="AK4073" s="1" t="e">
        <f t="shared" si="558"/>
        <v>#N/A</v>
      </c>
      <c r="AL4073" s="1" t="e">
        <f t="shared" si="552"/>
        <v>#N/A</v>
      </c>
      <c r="AM4073" s="1" t="e">
        <f t="shared" si="553"/>
        <v>#N/A</v>
      </c>
      <c r="AN4073" s="1" t="e">
        <f t="shared" si="554"/>
        <v>#N/A</v>
      </c>
      <c r="AO4073" s="1" t="e">
        <f t="shared" si="555"/>
        <v>#N/A</v>
      </c>
      <c r="AP4073" s="1" t="e">
        <f t="shared" si="556"/>
        <v>#N/A</v>
      </c>
      <c r="AQ4073" s="1" t="e">
        <f t="shared" si="557"/>
        <v>#N/A</v>
      </c>
    </row>
    <row r="4074" spans="27:43">
      <c r="AA4074">
        <v>1881</v>
      </c>
      <c r="AB4074" s="1">
        <v>34759</v>
      </c>
      <c r="AC4074" t="s">
        <v>1870</v>
      </c>
      <c r="AD4074" s="2">
        <v>25000000</v>
      </c>
      <c r="AE4074" s="2">
        <v>4064333</v>
      </c>
      <c r="AF4074" s="2">
        <v>4064333</v>
      </c>
      <c r="AG4074">
        <v>3</v>
      </c>
      <c r="AH4074">
        <v>1</v>
      </c>
      <c r="AI4074">
        <v>95</v>
      </c>
      <c r="AK4074" s="1" t="e">
        <f t="shared" si="558"/>
        <v>#N/A</v>
      </c>
      <c r="AL4074" s="1" t="e">
        <f t="shared" si="552"/>
        <v>#N/A</v>
      </c>
      <c r="AM4074" s="1" t="e">
        <f t="shared" si="553"/>
        <v>#N/A</v>
      </c>
      <c r="AN4074" s="1" t="e">
        <f t="shared" si="554"/>
        <v>#N/A</v>
      </c>
      <c r="AO4074" s="1" t="e">
        <f t="shared" si="555"/>
        <v>#N/A</v>
      </c>
      <c r="AP4074" s="1" t="e">
        <f t="shared" si="556"/>
        <v>#N/A</v>
      </c>
      <c r="AQ4074" s="1" t="e">
        <f t="shared" si="557"/>
        <v>#N/A</v>
      </c>
    </row>
    <row r="4075" spans="27:43">
      <c r="AA4075">
        <v>2883</v>
      </c>
      <c r="AB4075" s="1">
        <v>35047</v>
      </c>
      <c r="AC4075" t="s">
        <v>2857</v>
      </c>
      <c r="AD4075" s="2">
        <v>11000000</v>
      </c>
      <c r="AE4075" s="2">
        <v>2844379</v>
      </c>
      <c r="AF4075" s="2">
        <v>2844379</v>
      </c>
      <c r="AG4075">
        <v>12</v>
      </c>
      <c r="AH4075">
        <v>14</v>
      </c>
      <c r="AI4075">
        <v>95</v>
      </c>
      <c r="AK4075" s="1" t="e">
        <f t="shared" si="558"/>
        <v>#N/A</v>
      </c>
      <c r="AL4075" s="1" t="e">
        <f t="shared" si="552"/>
        <v>#N/A</v>
      </c>
      <c r="AM4075" s="1" t="e">
        <f t="shared" si="553"/>
        <v>#N/A</v>
      </c>
      <c r="AN4075" s="1" t="e">
        <f t="shared" si="554"/>
        <v>#N/A</v>
      </c>
      <c r="AO4075" s="1" t="e">
        <f t="shared" si="555"/>
        <v>#N/A</v>
      </c>
      <c r="AP4075" s="1" t="e">
        <f t="shared" si="556"/>
        <v>#N/A</v>
      </c>
      <c r="AQ4075" s="1" t="e">
        <f t="shared" si="557"/>
        <v>#N/A</v>
      </c>
    </row>
    <row r="4076" spans="27:43">
      <c r="AA4076">
        <v>2884</v>
      </c>
      <c r="AB4076" s="1">
        <v>34831</v>
      </c>
      <c r="AC4076" t="s">
        <v>2858</v>
      </c>
      <c r="AD4076" s="2">
        <v>11000000</v>
      </c>
      <c r="AE4076" s="2">
        <v>2794056</v>
      </c>
      <c r="AF4076" s="2">
        <v>2794056</v>
      </c>
      <c r="AG4076">
        <v>5</v>
      </c>
      <c r="AH4076">
        <v>12</v>
      </c>
      <c r="AI4076">
        <v>95</v>
      </c>
      <c r="AK4076" s="1" t="e">
        <f t="shared" si="558"/>
        <v>#N/A</v>
      </c>
      <c r="AL4076" s="1" t="e">
        <f t="shared" si="552"/>
        <v>#N/A</v>
      </c>
      <c r="AM4076" s="1" t="e">
        <f t="shared" si="553"/>
        <v>#N/A</v>
      </c>
      <c r="AN4076" s="1" t="e">
        <f t="shared" si="554"/>
        <v>#N/A</v>
      </c>
      <c r="AO4076" s="1" t="e">
        <f t="shared" si="555"/>
        <v>#N/A</v>
      </c>
      <c r="AP4076" s="1" t="e">
        <f t="shared" si="556"/>
        <v>#N/A</v>
      </c>
      <c r="AQ4076" s="1" t="e">
        <f t="shared" si="557"/>
        <v>#N/A</v>
      </c>
    </row>
    <row r="4077" spans="27:43">
      <c r="AA4077">
        <v>4460</v>
      </c>
      <c r="AB4077" s="1">
        <v>34866</v>
      </c>
      <c r="AC4077" t="s">
        <v>4406</v>
      </c>
      <c r="AD4077" s="2">
        <v>250000</v>
      </c>
      <c r="AE4077" s="2">
        <v>2210408</v>
      </c>
      <c r="AF4077" s="2">
        <v>2477155</v>
      </c>
      <c r="AG4077">
        <v>6</v>
      </c>
      <c r="AH4077">
        <v>16</v>
      </c>
      <c r="AI4077">
        <v>95</v>
      </c>
      <c r="AK4077" s="1" t="e">
        <f t="shared" si="558"/>
        <v>#N/A</v>
      </c>
      <c r="AL4077" s="1" t="e">
        <f t="shared" si="552"/>
        <v>#N/A</v>
      </c>
      <c r="AM4077" s="1" t="e">
        <f t="shared" si="553"/>
        <v>#N/A</v>
      </c>
      <c r="AN4077" s="1" t="e">
        <f t="shared" si="554"/>
        <v>#N/A</v>
      </c>
      <c r="AO4077" s="1" t="e">
        <f t="shared" si="555"/>
        <v>#N/A</v>
      </c>
      <c r="AP4077" s="1" t="e">
        <f t="shared" si="556"/>
        <v>#N/A</v>
      </c>
      <c r="AQ4077" s="1" t="e">
        <f t="shared" si="557"/>
        <v>#N/A</v>
      </c>
    </row>
    <row r="4078" spans="27:43">
      <c r="AA4078">
        <v>2649</v>
      </c>
      <c r="AB4078" s="1">
        <v>34789</v>
      </c>
      <c r="AC4078" t="s">
        <v>2629</v>
      </c>
      <c r="AD4078" s="2">
        <v>14000000</v>
      </c>
      <c r="AE4078" s="2">
        <v>2461628</v>
      </c>
      <c r="AF4078" s="2">
        <v>2461628</v>
      </c>
      <c r="AG4078">
        <v>3</v>
      </c>
      <c r="AH4078">
        <v>31</v>
      </c>
      <c r="AI4078">
        <v>95</v>
      </c>
      <c r="AK4078" s="1" t="e">
        <f t="shared" si="558"/>
        <v>#N/A</v>
      </c>
      <c r="AL4078" s="1" t="e">
        <f t="shared" si="552"/>
        <v>#N/A</v>
      </c>
      <c r="AM4078" s="1" t="e">
        <f t="shared" si="553"/>
        <v>#N/A</v>
      </c>
      <c r="AN4078" s="1" t="e">
        <f t="shared" si="554"/>
        <v>#N/A</v>
      </c>
      <c r="AO4078" s="1" t="e">
        <f t="shared" si="555"/>
        <v>#N/A</v>
      </c>
      <c r="AP4078" s="1" t="e">
        <f t="shared" si="556"/>
        <v>#N/A</v>
      </c>
      <c r="AQ4078" s="1" t="e">
        <f t="shared" si="557"/>
        <v>#N/A</v>
      </c>
    </row>
    <row r="4079" spans="27:43">
      <c r="AA4079">
        <v>3348</v>
      </c>
      <c r="AB4079" s="1">
        <v>34992</v>
      </c>
      <c r="AC4079" t="s">
        <v>3316</v>
      </c>
      <c r="AD4079" s="2">
        <v>6100000</v>
      </c>
      <c r="AE4079" s="2">
        <v>2108367</v>
      </c>
      <c r="AF4079" s="2">
        <v>2108367</v>
      </c>
      <c r="AG4079">
        <v>10</v>
      </c>
      <c r="AH4079">
        <v>20</v>
      </c>
      <c r="AI4079">
        <v>95</v>
      </c>
      <c r="AK4079" s="1" t="e">
        <f t="shared" si="558"/>
        <v>#N/A</v>
      </c>
      <c r="AL4079" s="1" t="e">
        <f t="shared" si="552"/>
        <v>#N/A</v>
      </c>
      <c r="AM4079" s="1" t="e">
        <f t="shared" si="553"/>
        <v>#N/A</v>
      </c>
      <c r="AN4079" s="1" t="e">
        <f t="shared" si="554"/>
        <v>#N/A</v>
      </c>
      <c r="AO4079" s="1" t="e">
        <f t="shared" si="555"/>
        <v>#N/A</v>
      </c>
      <c r="AP4079" s="1" t="e">
        <f t="shared" si="556"/>
        <v>#N/A</v>
      </c>
      <c r="AQ4079" s="1" t="e">
        <f t="shared" si="557"/>
        <v>#N/A</v>
      </c>
    </row>
    <row r="4080" spans="27:43">
      <c r="AA4080">
        <v>1927</v>
      </c>
      <c r="AB4080" s="1">
        <v>34936</v>
      </c>
      <c r="AC4080" t="s">
        <v>1916</v>
      </c>
      <c r="AD4080" s="2">
        <v>24000000</v>
      </c>
      <c r="AE4080" s="2">
        <v>669276</v>
      </c>
      <c r="AF4080" s="2">
        <v>669276</v>
      </c>
      <c r="AG4080">
        <v>8</v>
      </c>
      <c r="AH4080">
        <v>25</v>
      </c>
      <c r="AI4080">
        <v>95</v>
      </c>
      <c r="AK4080" s="1" t="e">
        <f t="shared" si="558"/>
        <v>#N/A</v>
      </c>
      <c r="AL4080" s="1" t="e">
        <f t="shared" si="552"/>
        <v>#N/A</v>
      </c>
      <c r="AM4080" s="1" t="e">
        <f t="shared" si="553"/>
        <v>#N/A</v>
      </c>
      <c r="AN4080" s="1" t="e">
        <f t="shared" si="554"/>
        <v>#N/A</v>
      </c>
      <c r="AO4080" s="1" t="e">
        <f t="shared" si="555"/>
        <v>#N/A</v>
      </c>
      <c r="AP4080" s="1" t="e">
        <f t="shared" si="556"/>
        <v>#N/A</v>
      </c>
      <c r="AQ4080" s="1" t="e">
        <f t="shared" si="557"/>
        <v>#N/A</v>
      </c>
    </row>
    <row r="4081" spans="27:43">
      <c r="AA4081">
        <v>2579</v>
      </c>
      <c r="AB4081" s="1">
        <v>35034</v>
      </c>
      <c r="AC4081" t="s">
        <v>2560</v>
      </c>
      <c r="AD4081" s="2">
        <v>15000000</v>
      </c>
      <c r="AE4081" s="2">
        <v>529766</v>
      </c>
      <c r="AF4081" s="2">
        <v>529766</v>
      </c>
      <c r="AG4081">
        <v>12</v>
      </c>
      <c r="AH4081">
        <v>1</v>
      </c>
      <c r="AI4081">
        <v>95</v>
      </c>
      <c r="AK4081" s="1" t="e">
        <f t="shared" si="558"/>
        <v>#N/A</v>
      </c>
      <c r="AL4081" s="1" t="e">
        <f t="shared" si="552"/>
        <v>#N/A</v>
      </c>
      <c r="AM4081" s="1" t="e">
        <f t="shared" si="553"/>
        <v>#N/A</v>
      </c>
      <c r="AN4081" s="1" t="e">
        <f t="shared" si="554"/>
        <v>#N/A</v>
      </c>
      <c r="AO4081" s="1" t="e">
        <f t="shared" si="555"/>
        <v>#N/A</v>
      </c>
      <c r="AP4081" s="1" t="e">
        <f t="shared" si="556"/>
        <v>#N/A</v>
      </c>
      <c r="AQ4081" s="1" t="e">
        <f t="shared" si="557"/>
        <v>#N/A</v>
      </c>
    </row>
    <row r="4082" spans="27:43">
      <c r="AA4082">
        <v>3416</v>
      </c>
      <c r="AB4082" s="1">
        <v>35064</v>
      </c>
      <c r="AC4082" t="s">
        <v>3383</v>
      </c>
      <c r="AD4082" s="2">
        <v>6000000</v>
      </c>
      <c r="AE4082" s="2">
        <v>0</v>
      </c>
      <c r="AF4082" s="2">
        <v>0</v>
      </c>
      <c r="AG4082">
        <v>12</v>
      </c>
      <c r="AH4082">
        <v>31</v>
      </c>
      <c r="AI4082">
        <v>95</v>
      </c>
      <c r="AK4082" s="1" t="e">
        <f t="shared" si="558"/>
        <v>#N/A</v>
      </c>
      <c r="AL4082" s="1" t="e">
        <f t="shared" si="552"/>
        <v>#N/A</v>
      </c>
      <c r="AM4082" s="1" t="e">
        <f t="shared" si="553"/>
        <v>#N/A</v>
      </c>
      <c r="AN4082" s="1" t="e">
        <f t="shared" si="554"/>
        <v>#N/A</v>
      </c>
      <c r="AO4082" s="1" t="e">
        <f t="shared" si="555"/>
        <v>#N/A</v>
      </c>
      <c r="AP4082" s="1" t="e">
        <f t="shared" si="556"/>
        <v>#N/A</v>
      </c>
      <c r="AQ4082" s="1" t="e">
        <f t="shared" si="557"/>
        <v>#N/A</v>
      </c>
    </row>
    <row r="4083" spans="27:43">
      <c r="AA4083">
        <v>485</v>
      </c>
      <c r="AB4083" s="1">
        <v>35248</v>
      </c>
      <c r="AC4083" t="s">
        <v>482</v>
      </c>
      <c r="AD4083" s="2">
        <v>75000000</v>
      </c>
      <c r="AE4083" s="2">
        <v>306169255</v>
      </c>
      <c r="AF4083" s="2">
        <v>817400878</v>
      </c>
      <c r="AG4083">
        <v>7</v>
      </c>
      <c r="AH4083">
        <v>2</v>
      </c>
      <c r="AI4083">
        <v>96</v>
      </c>
      <c r="AK4083" s="1" t="str">
        <f t="shared" si="558"/>
        <v>PG-13</v>
      </c>
      <c r="AL4083" s="1" t="str">
        <f t="shared" si="552"/>
        <v>145 min</v>
      </c>
      <c r="AM4083" s="1" t="str">
        <f t="shared" si="553"/>
        <v>Action, Adventure, Sci-Fi</v>
      </c>
      <c r="AN4083" s="1" t="str">
        <f t="shared" si="554"/>
        <v>Roland Emmerich</v>
      </c>
      <c r="AO4083" s="1" t="str">
        <f t="shared" si="555"/>
        <v>Dean Devlin, Roland Emmerich</v>
      </c>
      <c r="AP4083" s="1" t="str">
        <f t="shared" si="556"/>
        <v>Will Smith, Bill Pullman, Jeff Goldblum, Mary McDonnell</v>
      </c>
      <c r="AQ4083" s="1" t="str">
        <f t="shared" si="557"/>
        <v>Fox</v>
      </c>
    </row>
    <row r="4084" spans="27:43">
      <c r="AA4084">
        <v>352</v>
      </c>
      <c r="AB4084" s="1">
        <v>35195</v>
      </c>
      <c r="AC4084" t="s">
        <v>349</v>
      </c>
      <c r="AD4084" s="2">
        <v>88000000</v>
      </c>
      <c r="AE4084" s="2">
        <v>241888385</v>
      </c>
      <c r="AF4084" s="2">
        <v>495900000</v>
      </c>
      <c r="AG4084">
        <v>5</v>
      </c>
      <c r="AH4084">
        <v>10</v>
      </c>
      <c r="AI4084">
        <v>96</v>
      </c>
      <c r="AK4084" s="1" t="str">
        <f t="shared" si="558"/>
        <v>PG-13</v>
      </c>
      <c r="AL4084" s="1" t="str">
        <f t="shared" si="552"/>
        <v>113 min</v>
      </c>
      <c r="AM4084" s="1" t="str">
        <f t="shared" si="553"/>
        <v>Action, Adventure, Drama</v>
      </c>
      <c r="AN4084" s="1" t="str">
        <f t="shared" si="554"/>
        <v>Jan de Bont</v>
      </c>
      <c r="AO4084" s="1" t="str">
        <f t="shared" si="555"/>
        <v>Michael Crichton, Anne-Marie Martin</v>
      </c>
      <c r="AP4084" s="1" t="str">
        <f t="shared" si="556"/>
        <v>Helen Hunt, Bill Paxton, Cary Elwes, Jami Gertz</v>
      </c>
      <c r="AQ4084" s="1" t="str">
        <f t="shared" si="557"/>
        <v>WB</v>
      </c>
    </row>
    <row r="4085" spans="27:43">
      <c r="AA4085">
        <v>405</v>
      </c>
      <c r="AB4085" s="1">
        <v>35206</v>
      </c>
      <c r="AC4085" t="s">
        <v>402</v>
      </c>
      <c r="AD4085" s="2">
        <v>80000000</v>
      </c>
      <c r="AE4085" s="2">
        <v>180981886</v>
      </c>
      <c r="AF4085" s="2">
        <v>457697994</v>
      </c>
      <c r="AG4085">
        <v>5</v>
      </c>
      <c r="AH4085">
        <v>21</v>
      </c>
      <c r="AI4085">
        <v>96</v>
      </c>
      <c r="AK4085" s="1" t="str">
        <f t="shared" si="558"/>
        <v>err</v>
      </c>
      <c r="AL4085" s="1">
        <f t="shared" si="552"/>
        <v>0</v>
      </c>
      <c r="AM4085" s="1">
        <f t="shared" si="553"/>
        <v>0</v>
      </c>
      <c r="AN4085" s="1">
        <f t="shared" si="554"/>
        <v>0</v>
      </c>
      <c r="AO4085" s="1">
        <f t="shared" si="555"/>
        <v>0</v>
      </c>
      <c r="AP4085" s="1">
        <f t="shared" si="556"/>
        <v>0</v>
      </c>
      <c r="AQ4085" s="1" t="str">
        <f t="shared" si="557"/>
        <v>Par.</v>
      </c>
    </row>
    <row r="4086" spans="27:43">
      <c r="AA4086">
        <v>493</v>
      </c>
      <c r="AB4086" s="1">
        <v>35223</v>
      </c>
      <c r="AC4086" t="s">
        <v>490</v>
      </c>
      <c r="AD4086" s="2">
        <v>75000000</v>
      </c>
      <c r="AE4086" s="2">
        <v>134069511</v>
      </c>
      <c r="AF4086" s="2">
        <v>336069511</v>
      </c>
      <c r="AG4086">
        <v>6</v>
      </c>
      <c r="AH4086">
        <v>7</v>
      </c>
      <c r="AI4086">
        <v>96</v>
      </c>
      <c r="AK4086" s="1" t="str">
        <f t="shared" si="558"/>
        <v>R</v>
      </c>
      <c r="AL4086" s="1" t="str">
        <f t="shared" si="552"/>
        <v>136 min</v>
      </c>
      <c r="AM4086" s="1" t="str">
        <f t="shared" si="553"/>
        <v>Action, Adventure, Thriller</v>
      </c>
      <c r="AN4086" s="1" t="str">
        <f t="shared" si="554"/>
        <v>Michael Bay</v>
      </c>
      <c r="AO4086" s="1" t="str">
        <f t="shared" si="555"/>
        <v>David Weisberg (story), Douglas Cook (story), David Weisberg (screenplay), Douglas Cook (screenplay), Mark Rosner (screenplay)</v>
      </c>
      <c r="AP4086" s="1" t="str">
        <f t="shared" si="556"/>
        <v>Sean Connery, Nicolas Cage, Ed Harris, John Spencer</v>
      </c>
      <c r="AQ4086" s="1" t="str">
        <f t="shared" si="557"/>
        <v>BV</v>
      </c>
    </row>
    <row r="4087" spans="27:43">
      <c r="AA4087">
        <v>273</v>
      </c>
      <c r="AB4087" s="1">
        <v>35237</v>
      </c>
      <c r="AC4087" t="s">
        <v>270</v>
      </c>
      <c r="AD4087" s="2">
        <v>100000000</v>
      </c>
      <c r="AE4087" s="2">
        <v>100138851</v>
      </c>
      <c r="AF4087" s="2">
        <v>325500000</v>
      </c>
      <c r="AG4087">
        <v>6</v>
      </c>
      <c r="AH4087">
        <v>21</v>
      </c>
      <c r="AI4087">
        <v>96</v>
      </c>
      <c r="AK4087" s="1" t="str">
        <f t="shared" si="558"/>
        <v>err</v>
      </c>
      <c r="AL4087" s="1">
        <f t="shared" si="552"/>
        <v>0</v>
      </c>
      <c r="AM4087" s="1">
        <f t="shared" si="553"/>
        <v>0</v>
      </c>
      <c r="AN4087" s="1">
        <f t="shared" si="554"/>
        <v>0</v>
      </c>
      <c r="AO4087" s="1">
        <f t="shared" si="555"/>
        <v>0</v>
      </c>
      <c r="AP4087" s="1">
        <f t="shared" si="556"/>
        <v>0</v>
      </c>
      <c r="AQ4087" s="1" t="str">
        <f t="shared" si="557"/>
        <v>BV</v>
      </c>
    </row>
    <row r="4088" spans="27:43">
      <c r="AA4088">
        <v>547</v>
      </c>
      <c r="AB4088" s="1">
        <v>35377</v>
      </c>
      <c r="AC4088" t="s">
        <v>544</v>
      </c>
      <c r="AD4088" s="2">
        <v>70000000</v>
      </c>
      <c r="AE4088" s="2">
        <v>136492681</v>
      </c>
      <c r="AF4088" s="2">
        <v>308700000</v>
      </c>
      <c r="AG4088">
        <v>11</v>
      </c>
      <c r="AH4088">
        <v>8</v>
      </c>
      <c r="AI4088">
        <v>96</v>
      </c>
      <c r="AK4088" s="1" t="str">
        <f t="shared" si="558"/>
        <v>R</v>
      </c>
      <c r="AL4088" s="1" t="str">
        <f t="shared" si="552"/>
        <v>121 min</v>
      </c>
      <c r="AM4088" s="1" t="str">
        <f t="shared" si="553"/>
        <v>Crime, Thriller</v>
      </c>
      <c r="AN4088" s="1" t="str">
        <f t="shared" si="554"/>
        <v>Ron Howard</v>
      </c>
      <c r="AO4088" s="1" t="str">
        <f t="shared" si="555"/>
        <v>Cyril Hume (story), Richard Maibaum (story), Richard Price (screenplay), Alexander Ignon (screenplay)</v>
      </c>
      <c r="AP4088" s="1" t="str">
        <f t="shared" si="556"/>
        <v>Mel Gibson, Rene Russo, Brawley Nolte, Gary Sinise</v>
      </c>
      <c r="AQ4088" s="1" t="str">
        <f t="shared" si="557"/>
        <v>BV</v>
      </c>
    </row>
    <row r="4089" spans="27:43">
      <c r="AA4089">
        <v>874</v>
      </c>
      <c r="AB4089" s="1">
        <v>35412</v>
      </c>
      <c r="AC4089" t="s">
        <v>867</v>
      </c>
      <c r="AD4089" s="2">
        <v>50000000</v>
      </c>
      <c r="AE4089" s="2">
        <v>153952592</v>
      </c>
      <c r="AF4089" s="2">
        <v>274000000</v>
      </c>
      <c r="AG4089">
        <v>12</v>
      </c>
      <c r="AH4089">
        <v>13</v>
      </c>
      <c r="AI4089">
        <v>96</v>
      </c>
      <c r="AK4089" s="1" t="str">
        <f t="shared" si="558"/>
        <v>err</v>
      </c>
      <c r="AL4089" s="1">
        <f t="shared" si="552"/>
        <v>0</v>
      </c>
      <c r="AM4089" s="1">
        <f t="shared" si="553"/>
        <v>0</v>
      </c>
      <c r="AN4089" s="1">
        <f t="shared" si="554"/>
        <v>0</v>
      </c>
      <c r="AO4089" s="1">
        <f t="shared" si="555"/>
        <v>0</v>
      </c>
      <c r="AP4089" s="1">
        <f t="shared" si="556"/>
        <v>0</v>
      </c>
      <c r="AQ4089" s="1" t="str">
        <f t="shared" si="557"/>
        <v>Sony</v>
      </c>
    </row>
    <row r="4090" spans="27:43">
      <c r="AA4090">
        <v>787</v>
      </c>
      <c r="AB4090" s="1">
        <v>35244</v>
      </c>
      <c r="AC4090" t="s">
        <v>780</v>
      </c>
      <c r="AD4090" s="2">
        <v>55000000</v>
      </c>
      <c r="AE4090" s="2">
        <v>128814019</v>
      </c>
      <c r="AF4090" s="2">
        <v>273814019</v>
      </c>
      <c r="AG4090">
        <v>6</v>
      </c>
      <c r="AH4090">
        <v>28</v>
      </c>
      <c r="AI4090">
        <v>96</v>
      </c>
      <c r="AK4090" s="1" t="e">
        <f t="shared" si="558"/>
        <v>#N/A</v>
      </c>
      <c r="AL4090" s="1" t="e">
        <f t="shared" si="552"/>
        <v>#N/A</v>
      </c>
      <c r="AM4090" s="1" t="e">
        <f t="shared" si="553"/>
        <v>#N/A</v>
      </c>
      <c r="AN4090" s="1" t="e">
        <f t="shared" si="554"/>
        <v>#N/A</v>
      </c>
      <c r="AO4090" s="1" t="e">
        <f t="shared" si="555"/>
        <v>#N/A</v>
      </c>
      <c r="AP4090" s="1" t="e">
        <f t="shared" si="556"/>
        <v>#N/A</v>
      </c>
      <c r="AQ4090" s="1" t="e">
        <f t="shared" si="557"/>
        <v>#N/A</v>
      </c>
    </row>
    <row r="4091" spans="27:43">
      <c r="AA4091">
        <v>430</v>
      </c>
      <c r="AB4091" s="1">
        <v>35384</v>
      </c>
      <c r="AC4091" t="s">
        <v>427</v>
      </c>
      <c r="AD4091" s="2">
        <v>80000000</v>
      </c>
      <c r="AE4091" s="2">
        <v>90463534</v>
      </c>
      <c r="AF4091" s="2">
        <v>250200000</v>
      </c>
      <c r="AG4091">
        <v>11</v>
      </c>
      <c r="AH4091">
        <v>15</v>
      </c>
      <c r="AI4091">
        <v>96</v>
      </c>
      <c r="AK4091" s="1" t="str">
        <f t="shared" si="558"/>
        <v>PG</v>
      </c>
      <c r="AL4091" s="1" t="str">
        <f t="shared" si="552"/>
        <v>88 min</v>
      </c>
      <c r="AM4091" s="1" t="str">
        <f t="shared" si="553"/>
        <v>Animation, Adventure, Comedy</v>
      </c>
      <c r="AN4091" s="1" t="str">
        <f t="shared" si="554"/>
        <v>Joe Pytka</v>
      </c>
      <c r="AO4091" s="1" t="str">
        <f t="shared" si="555"/>
        <v>Leo Benvenuti, Steve Rudnick, Timothy Harris, Herschel Weingrod</v>
      </c>
      <c r="AP4091" s="1" t="str">
        <f t="shared" si="556"/>
        <v>Michael Jordan, Wayne Knight, Theresa Randle, Manner Washington</v>
      </c>
      <c r="AQ4091" s="1" t="str">
        <f t="shared" si="557"/>
        <v>WB</v>
      </c>
    </row>
    <row r="4092" spans="27:43">
      <c r="AA4092">
        <v>272</v>
      </c>
      <c r="AB4092" s="1">
        <v>35237</v>
      </c>
      <c r="AC4092" t="s">
        <v>269</v>
      </c>
      <c r="AD4092" s="2">
        <v>100000000</v>
      </c>
      <c r="AE4092" s="2">
        <v>101295562</v>
      </c>
      <c r="AF4092" s="2">
        <v>234400000</v>
      </c>
      <c r="AG4092">
        <v>6</v>
      </c>
      <c r="AH4092">
        <v>21</v>
      </c>
      <c r="AI4092">
        <v>96</v>
      </c>
      <c r="AK4092" s="1" t="str">
        <f t="shared" si="558"/>
        <v>R</v>
      </c>
      <c r="AL4092" s="1" t="str">
        <f t="shared" si="552"/>
        <v>115 min</v>
      </c>
      <c r="AM4092" s="1" t="str">
        <f t="shared" si="553"/>
        <v>Action, Drama, Mystery</v>
      </c>
      <c r="AN4092" s="1" t="str">
        <f t="shared" si="554"/>
        <v>Chuck Russell</v>
      </c>
      <c r="AO4092" s="1" t="str">
        <f t="shared" si="555"/>
        <v>Tony Puryear (story), Walon Green (story), Michael S. Chernuchin (story), Tony Puryear (screenplay), Walon Green (screenplay)</v>
      </c>
      <c r="AP4092" s="1" t="str">
        <f t="shared" si="556"/>
        <v>Arnold Schwarzenegger, James Caan, Vanessa Williams, James Coburn</v>
      </c>
      <c r="AQ4092" s="1" t="str">
        <f t="shared" si="557"/>
        <v>WB</v>
      </c>
    </row>
    <row r="4093" spans="27:43">
      <c r="AA4093">
        <v>1333</v>
      </c>
      <c r="AB4093" s="1">
        <v>35384</v>
      </c>
      <c r="AC4093" t="s">
        <v>1324</v>
      </c>
      <c r="AD4093" s="2">
        <v>35000000</v>
      </c>
      <c r="AE4093" s="2">
        <v>78716374</v>
      </c>
      <c r="AF4093" s="2">
        <v>231716374</v>
      </c>
      <c r="AG4093">
        <v>11</v>
      </c>
      <c r="AH4093">
        <v>15</v>
      </c>
      <c r="AI4093">
        <v>96</v>
      </c>
      <c r="AK4093" s="1" t="str">
        <f t="shared" si="558"/>
        <v>R</v>
      </c>
      <c r="AL4093" s="1" t="str">
        <f t="shared" si="552"/>
        <v>162 min</v>
      </c>
      <c r="AM4093" s="1" t="str">
        <f t="shared" si="553"/>
        <v>Drama, Romance, War</v>
      </c>
      <c r="AN4093" s="1" t="str">
        <f t="shared" si="554"/>
        <v>Anthony Minghella</v>
      </c>
      <c r="AO4093" s="1" t="str">
        <f t="shared" si="555"/>
        <v>Michael Ondaatje (novel), Anthony Minghella (screenplay)</v>
      </c>
      <c r="AP4093" s="1" t="str">
        <f t="shared" si="556"/>
        <v>Ralph Fiennes, Juliette Binoche, Willem Dafoe, Kristin Scott Thomas</v>
      </c>
      <c r="AQ4093" s="1" t="str">
        <f t="shared" si="557"/>
        <v>Mira.</v>
      </c>
    </row>
    <row r="4094" spans="27:43">
      <c r="AA4094">
        <v>1507</v>
      </c>
      <c r="AB4094" s="1">
        <v>35328</v>
      </c>
      <c r="AC4094" t="s">
        <v>1497</v>
      </c>
      <c r="AD4094" s="2">
        <v>30000000</v>
      </c>
      <c r="AE4094" s="2">
        <v>105489203</v>
      </c>
      <c r="AF4094" s="2">
        <v>181489203</v>
      </c>
      <c r="AG4094">
        <v>9</v>
      </c>
      <c r="AH4094">
        <v>20</v>
      </c>
      <c r="AI4094">
        <v>96</v>
      </c>
      <c r="AK4094" s="1" t="str">
        <f t="shared" si="558"/>
        <v>PG</v>
      </c>
      <c r="AL4094" s="1" t="str">
        <f t="shared" si="552"/>
        <v>103 min</v>
      </c>
      <c r="AM4094" s="1" t="str">
        <f t="shared" si="553"/>
        <v>Comedy</v>
      </c>
      <c r="AN4094" s="1" t="str">
        <f t="shared" si="554"/>
        <v>Hugh Wilson</v>
      </c>
      <c r="AO4094" s="1" t="str">
        <f t="shared" si="555"/>
        <v>Olivia Goldsmith (novel), Robert Harling (screenplay)</v>
      </c>
      <c r="AP4094" s="1" t="str">
        <f t="shared" si="556"/>
        <v>Goldie Hawn, Bette Midler, Diane Keaton, Maggie Smith</v>
      </c>
      <c r="AQ4094" s="1" t="str">
        <f t="shared" si="557"/>
        <v>Par.</v>
      </c>
    </row>
    <row r="4095" spans="27:43">
      <c r="AA4095">
        <v>2462</v>
      </c>
      <c r="AB4095" s="1">
        <v>35419</v>
      </c>
      <c r="AC4095" t="s">
        <v>2444</v>
      </c>
      <c r="AD4095" s="2">
        <v>15000000</v>
      </c>
      <c r="AE4095" s="2">
        <v>103046663</v>
      </c>
      <c r="AF4095" s="2">
        <v>173046663</v>
      </c>
      <c r="AG4095">
        <v>12</v>
      </c>
      <c r="AH4095">
        <v>20</v>
      </c>
      <c r="AI4095">
        <v>96</v>
      </c>
      <c r="AK4095" s="1" t="str">
        <f t="shared" si="558"/>
        <v>R</v>
      </c>
      <c r="AL4095" s="1" t="str">
        <f t="shared" si="552"/>
        <v>111 min</v>
      </c>
      <c r="AM4095" s="1" t="str">
        <f t="shared" si="553"/>
        <v>Horror, Mystery</v>
      </c>
      <c r="AN4095" s="1" t="str">
        <f t="shared" si="554"/>
        <v>Wes Craven</v>
      </c>
      <c r="AO4095" s="1" t="str">
        <f t="shared" si="555"/>
        <v>Kevin Williamson</v>
      </c>
      <c r="AP4095" s="1" t="str">
        <f t="shared" si="556"/>
        <v>Drew Barrymore, Roger Jackson, Kevin Patrick Walls, David Booth</v>
      </c>
      <c r="AQ4095" s="1" t="str">
        <f t="shared" si="557"/>
        <v>Dim.</v>
      </c>
    </row>
    <row r="4096" spans="27:43">
      <c r="AA4096">
        <v>1077</v>
      </c>
      <c r="AB4096" s="1">
        <v>35356</v>
      </c>
      <c r="AC4096" t="s">
        <v>1070</v>
      </c>
      <c r="AD4096" s="2">
        <v>44000000</v>
      </c>
      <c r="AE4096" s="2">
        <v>53300852</v>
      </c>
      <c r="AF4096" s="2">
        <v>165600852</v>
      </c>
      <c r="AG4096">
        <v>10</v>
      </c>
      <c r="AH4096">
        <v>18</v>
      </c>
      <c r="AI4096">
        <v>96</v>
      </c>
      <c r="AK4096" s="1" t="str">
        <f t="shared" si="558"/>
        <v>R</v>
      </c>
      <c r="AL4096" s="1" t="str">
        <f t="shared" si="552"/>
        <v>147 min</v>
      </c>
      <c r="AM4096" s="1" t="str">
        <f t="shared" si="553"/>
        <v>Crime, Drama, Thriller</v>
      </c>
      <c r="AN4096" s="1" t="str">
        <f t="shared" si="554"/>
        <v>Barry Levinson</v>
      </c>
      <c r="AO4096" s="1" t="str">
        <f t="shared" si="555"/>
        <v>Lorenzo Carcaterra (book), Barry Levinson (screenplay)</v>
      </c>
      <c r="AP4096" s="1" t="str">
        <f t="shared" si="556"/>
        <v>Kevin Bacon, Billy Crudup, Robert De Niro, Ron Eldard</v>
      </c>
      <c r="AQ4096" s="1" t="str">
        <f t="shared" si="557"/>
        <v>WB</v>
      </c>
    </row>
    <row r="4097" spans="27:43">
      <c r="AA4097">
        <v>456</v>
      </c>
      <c r="AB4097" s="1">
        <v>35405</v>
      </c>
      <c r="AC4097" t="s">
        <v>453</v>
      </c>
      <c r="AD4097" s="2">
        <v>80000000</v>
      </c>
      <c r="AE4097" s="2">
        <v>32908290</v>
      </c>
      <c r="AF4097" s="2">
        <v>158908290</v>
      </c>
      <c r="AG4097">
        <v>12</v>
      </c>
      <c r="AH4097">
        <v>6</v>
      </c>
      <c r="AI4097">
        <v>96</v>
      </c>
      <c r="AK4097" s="1" t="str">
        <f t="shared" si="558"/>
        <v>PG-13</v>
      </c>
      <c r="AL4097" s="1" t="str">
        <f t="shared" si="552"/>
        <v>114 min</v>
      </c>
      <c r="AM4097" s="1" t="str">
        <f t="shared" si="553"/>
        <v>Action, Adventure, Drama</v>
      </c>
      <c r="AN4097" s="1" t="str">
        <f t="shared" si="554"/>
        <v>Rob Cohen</v>
      </c>
      <c r="AO4097" s="1" t="str">
        <f t="shared" si="555"/>
        <v>Leslie Bohem</v>
      </c>
      <c r="AP4097" s="1" t="str">
        <f t="shared" si="556"/>
        <v>Sylvester Stallone, Amy Brenneman, Viggo Mortensen, Dan Hedaya</v>
      </c>
      <c r="AQ4097" s="1" t="str">
        <f t="shared" si="557"/>
        <v>Uni.</v>
      </c>
    </row>
    <row r="4098" spans="27:43">
      <c r="AA4098">
        <v>1127</v>
      </c>
      <c r="AB4098" s="1">
        <v>35270</v>
      </c>
      <c r="AC4098" t="s">
        <v>1120</v>
      </c>
      <c r="AD4098" s="2">
        <v>40000000</v>
      </c>
      <c r="AE4098" s="2">
        <v>108766007</v>
      </c>
      <c r="AF4098" s="2">
        <v>152266007</v>
      </c>
      <c r="AG4098">
        <v>7</v>
      </c>
      <c r="AH4098">
        <v>24</v>
      </c>
      <c r="AI4098">
        <v>96</v>
      </c>
      <c r="AK4098" s="1" t="str">
        <f t="shared" si="558"/>
        <v>R</v>
      </c>
      <c r="AL4098" s="1" t="str">
        <f t="shared" si="552"/>
        <v>149 min</v>
      </c>
      <c r="AM4098" s="1" t="str">
        <f t="shared" si="553"/>
        <v>Crime, Drama, Thriller</v>
      </c>
      <c r="AN4098" s="1" t="str">
        <f t="shared" si="554"/>
        <v>Joel Schumacher</v>
      </c>
      <c r="AO4098" s="1" t="str">
        <f t="shared" si="555"/>
        <v>John Grisham (novel), Akiva Goldsman (screenplay)</v>
      </c>
      <c r="AP4098" s="1" t="str">
        <f t="shared" si="556"/>
        <v>Matthew McConaughey, Sandra Bullock, Samuel L. Jackson, Kevin Spacey</v>
      </c>
      <c r="AQ4098" s="1" t="str">
        <f t="shared" si="557"/>
        <v>WB</v>
      </c>
    </row>
    <row r="4099" spans="27:43">
      <c r="AA4099">
        <v>1453</v>
      </c>
      <c r="AB4099" s="1">
        <v>35251</v>
      </c>
      <c r="AC4099" t="s">
        <v>1444</v>
      </c>
      <c r="AD4099" s="2">
        <v>32000000</v>
      </c>
      <c r="AE4099" s="2">
        <v>104636382</v>
      </c>
      <c r="AF4099" s="2">
        <v>152036382</v>
      </c>
      <c r="AG4099">
        <v>7</v>
      </c>
      <c r="AH4099">
        <v>5</v>
      </c>
      <c r="AI4099">
        <v>96</v>
      </c>
      <c r="AK4099" s="1" t="str">
        <f t="shared" si="558"/>
        <v>PG</v>
      </c>
      <c r="AL4099" s="1" t="str">
        <f t="shared" ref="AL4099:AL4162" si="559">VLOOKUP($AC4099,$B$2:$R$10000,12,FALSE)</f>
        <v>123 min</v>
      </c>
      <c r="AM4099" s="1" t="str">
        <f t="shared" ref="AM4099:AM4162" si="560">VLOOKUP($AC4099,$B$2:$R$10000,13,FALSE)</f>
        <v>Drama, Fantasy, Romance</v>
      </c>
      <c r="AN4099" s="1" t="str">
        <f t="shared" ref="AN4099:AN4162" si="561">VLOOKUP($AC4099,$B$2:$R$10000,14,FALSE)</f>
        <v>Jon Turteltaub</v>
      </c>
      <c r="AO4099" s="1" t="str">
        <f t="shared" ref="AO4099:AO4162" si="562">VLOOKUP($AC4099,$B$2:$R$10000,15,FALSE)</f>
        <v>Gerald Di Pego</v>
      </c>
      <c r="AP4099" s="1" t="str">
        <f t="shared" ref="AP4099:AP4162" si="563">VLOOKUP($AC4099,$B$2:$R$10000,16,FALSE)</f>
        <v>John Travolta, Kyra Sedgwick, Forest Whitaker, Robert Duvall</v>
      </c>
      <c r="AQ4099" s="1" t="str">
        <f t="shared" si="557"/>
        <v>BV</v>
      </c>
    </row>
    <row r="4100" spans="27:43">
      <c r="AA4100">
        <v>813</v>
      </c>
      <c r="AB4100" s="1">
        <v>35424</v>
      </c>
      <c r="AC4100" t="s">
        <v>806</v>
      </c>
      <c r="AD4100" s="2">
        <v>55000000</v>
      </c>
      <c r="AE4100" s="2">
        <v>50047179</v>
      </c>
      <c r="AF4100" s="2">
        <v>151947179</v>
      </c>
      <c r="AG4100">
        <v>12</v>
      </c>
      <c r="AH4100">
        <v>25</v>
      </c>
      <c r="AI4100">
        <v>96</v>
      </c>
      <c r="AK4100" s="1" t="str">
        <f t="shared" si="558"/>
        <v>err</v>
      </c>
      <c r="AL4100" s="1">
        <f t="shared" si="559"/>
        <v>0</v>
      </c>
      <c r="AM4100" s="1">
        <f t="shared" si="560"/>
        <v>0</v>
      </c>
      <c r="AN4100" s="1">
        <f t="shared" si="561"/>
        <v>0</v>
      </c>
      <c r="AO4100" s="1">
        <f t="shared" si="562"/>
        <v>0</v>
      </c>
      <c r="AP4100" s="1">
        <f t="shared" si="563"/>
        <v>0</v>
      </c>
      <c r="AQ4100" s="1" t="str">
        <f t="shared" si="557"/>
        <v>BV</v>
      </c>
    </row>
    <row r="4101" spans="27:43">
      <c r="AA4101">
        <v>1002</v>
      </c>
      <c r="AB4101" s="1">
        <v>35391</v>
      </c>
      <c r="AC4101" t="s">
        <v>995</v>
      </c>
      <c r="AD4101" s="2">
        <v>46000000</v>
      </c>
      <c r="AE4101" s="2">
        <v>92027888</v>
      </c>
      <c r="AF4101" s="2">
        <v>150000000</v>
      </c>
      <c r="AG4101">
        <v>11</v>
      </c>
      <c r="AH4101">
        <v>22</v>
      </c>
      <c r="AI4101">
        <v>96</v>
      </c>
      <c r="AK4101" s="1" t="str">
        <f t="shared" si="558"/>
        <v>PG-13</v>
      </c>
      <c r="AL4101" s="1" t="str">
        <f t="shared" si="559"/>
        <v>111 min</v>
      </c>
      <c r="AM4101" s="1" t="str">
        <f t="shared" si="560"/>
        <v>Action, Adventure, Sci-Fi</v>
      </c>
      <c r="AN4101" s="1" t="str">
        <f t="shared" si="561"/>
        <v>Jonathan Frakes</v>
      </c>
      <c r="AO4101" s="1" t="str">
        <f t="shared" si="562"/>
        <v>Gene Roddenberry (television series Star Trek), Rick Berman (story), Brannon Braga (story), Ronald D. Moore (story), Brannon Braga (screenplay), Ronald D. Moore (screenplay)</v>
      </c>
      <c r="AP4101" s="1" t="str">
        <f t="shared" si="563"/>
        <v>Patrick Stewart, Jonathan Frakes, Brent Spiner, LeVar Burton</v>
      </c>
      <c r="AQ4101" s="1" t="str">
        <f t="shared" ref="AQ4101:AQ4164" si="564">VLOOKUP($AC4101,$B$2:$R$10000,2,FALSE)</f>
        <v>Par.</v>
      </c>
    </row>
    <row r="4102" spans="27:43">
      <c r="AA4102">
        <v>623</v>
      </c>
      <c r="AB4102" s="1">
        <v>35104</v>
      </c>
      <c r="AC4102" t="s">
        <v>618</v>
      </c>
      <c r="AD4102" s="2">
        <v>65000000</v>
      </c>
      <c r="AE4102" s="2">
        <v>70645997</v>
      </c>
      <c r="AF4102" s="2">
        <v>148345997</v>
      </c>
      <c r="AG4102">
        <v>2</v>
      </c>
      <c r="AH4102">
        <v>9</v>
      </c>
      <c r="AI4102">
        <v>96</v>
      </c>
      <c r="AK4102" s="1" t="e">
        <f t="shared" si="558"/>
        <v>#N/A</v>
      </c>
      <c r="AL4102" s="1" t="e">
        <f t="shared" si="559"/>
        <v>#N/A</v>
      </c>
      <c r="AM4102" s="1" t="e">
        <f t="shared" si="560"/>
        <v>#N/A</v>
      </c>
      <c r="AN4102" s="1" t="e">
        <f t="shared" si="561"/>
        <v>#N/A</v>
      </c>
      <c r="AO4102" s="1" t="e">
        <f t="shared" si="562"/>
        <v>#N/A</v>
      </c>
      <c r="AP4102" s="1" t="e">
        <f t="shared" si="563"/>
        <v>#N/A</v>
      </c>
      <c r="AQ4102" s="1" t="e">
        <f t="shared" si="564"/>
        <v>#N/A</v>
      </c>
    </row>
    <row r="4103" spans="27:43">
      <c r="AA4103">
        <v>2600</v>
      </c>
      <c r="AB4103" s="1">
        <v>35370</v>
      </c>
      <c r="AC4103" t="s">
        <v>2581</v>
      </c>
      <c r="AD4103" s="2">
        <v>14500000</v>
      </c>
      <c r="AE4103" s="2">
        <v>46338728</v>
      </c>
      <c r="AF4103" s="2">
        <v>147542381</v>
      </c>
      <c r="AG4103">
        <v>11</v>
      </c>
      <c r="AH4103">
        <v>1</v>
      </c>
      <c r="AI4103">
        <v>96</v>
      </c>
      <c r="AK4103" s="1" t="e">
        <f t="shared" si="558"/>
        <v>#N/A</v>
      </c>
      <c r="AL4103" s="1" t="e">
        <f t="shared" si="559"/>
        <v>#N/A</v>
      </c>
      <c r="AM4103" s="1" t="e">
        <f t="shared" si="560"/>
        <v>#N/A</v>
      </c>
      <c r="AN4103" s="1" t="e">
        <f t="shared" si="561"/>
        <v>#N/A</v>
      </c>
      <c r="AO4103" s="1" t="e">
        <f t="shared" si="562"/>
        <v>#N/A</v>
      </c>
      <c r="AP4103" s="1" t="e">
        <f t="shared" si="563"/>
        <v>#N/A</v>
      </c>
      <c r="AQ4103" s="1" t="e">
        <f t="shared" si="564"/>
        <v>#N/A</v>
      </c>
    </row>
    <row r="4104" spans="27:43">
      <c r="AA4104">
        <v>705</v>
      </c>
      <c r="AB4104" s="1">
        <v>35391</v>
      </c>
      <c r="AC4104" t="s">
        <v>699</v>
      </c>
      <c r="AD4104" s="2">
        <v>60000000</v>
      </c>
      <c r="AE4104" s="2">
        <v>60592389</v>
      </c>
      <c r="AF4104" s="2">
        <v>129832389</v>
      </c>
      <c r="AG4104">
        <v>11</v>
      </c>
      <c r="AH4104">
        <v>22</v>
      </c>
      <c r="AI4104">
        <v>96</v>
      </c>
      <c r="AK4104" s="1" t="str">
        <f t="shared" si="558"/>
        <v>PG</v>
      </c>
      <c r="AL4104" s="1" t="str">
        <f t="shared" si="559"/>
        <v>89 min</v>
      </c>
      <c r="AM4104" s="1" t="str">
        <f t="shared" si="560"/>
        <v>Comedy, Family</v>
      </c>
      <c r="AN4104" s="1" t="str">
        <f t="shared" si="561"/>
        <v>Brian Levant</v>
      </c>
      <c r="AO4104" s="1" t="str">
        <f t="shared" si="562"/>
        <v>Randy Kornfield</v>
      </c>
      <c r="AP4104" s="1" t="str">
        <f t="shared" si="563"/>
        <v>Arnold Schwarzenegger, Sinbad, Phil Hartman, Rita Wilson</v>
      </c>
      <c r="AQ4104" s="1" t="str">
        <f t="shared" si="564"/>
        <v>Fox</v>
      </c>
    </row>
    <row r="4105" spans="27:43">
      <c r="AA4105">
        <v>807</v>
      </c>
      <c r="AB4105" s="1">
        <v>35139</v>
      </c>
      <c r="AC4105" t="s">
        <v>800</v>
      </c>
      <c r="AD4105" s="2">
        <v>55000000</v>
      </c>
      <c r="AE4105" s="2">
        <v>56679192</v>
      </c>
      <c r="AF4105" s="2">
        <v>122079192</v>
      </c>
      <c r="AG4105">
        <v>3</v>
      </c>
      <c r="AH4105">
        <v>15</v>
      </c>
      <c r="AI4105">
        <v>96</v>
      </c>
      <c r="AK4105" s="1" t="str">
        <f t="shared" si="558"/>
        <v>R</v>
      </c>
      <c r="AL4105" s="1" t="str">
        <f t="shared" si="559"/>
        <v>133 min</v>
      </c>
      <c r="AM4105" s="1" t="str">
        <f t="shared" si="560"/>
        <v>Action, Adventure, Thriller</v>
      </c>
      <c r="AN4105" s="1" t="str">
        <f t="shared" si="561"/>
        <v>Stuart Baird</v>
      </c>
      <c r="AO4105" s="1" t="str">
        <f t="shared" si="562"/>
        <v>Jim Thomas, John Thomas</v>
      </c>
      <c r="AP4105" s="1" t="str">
        <f t="shared" si="563"/>
        <v>Kurt Russell, Steven Seagal, Halle Berry, John Leguizamo</v>
      </c>
      <c r="AQ4105" s="1" t="str">
        <f t="shared" si="564"/>
        <v>WB</v>
      </c>
    </row>
    <row r="4106" spans="27:43">
      <c r="AA4106">
        <v>937</v>
      </c>
      <c r="AB4106" s="1">
        <v>35244</v>
      </c>
      <c r="AC4106" t="s">
        <v>930</v>
      </c>
      <c r="AD4106" s="2">
        <v>50000000</v>
      </c>
      <c r="AE4106" s="2">
        <v>33109743</v>
      </c>
      <c r="AF4106" s="2">
        <v>113309743</v>
      </c>
      <c r="AG4106">
        <v>6</v>
      </c>
      <c r="AH4106">
        <v>28</v>
      </c>
      <c r="AI4106">
        <v>96</v>
      </c>
      <c r="AK4106" s="1" t="str">
        <f t="shared" si="558"/>
        <v>R</v>
      </c>
      <c r="AL4106" s="1" t="str">
        <f t="shared" si="559"/>
        <v>115 min</v>
      </c>
      <c r="AM4106" s="1" t="str">
        <f t="shared" si="560"/>
        <v>Crime, Drama, Thriller</v>
      </c>
      <c r="AN4106" s="1" t="str">
        <f t="shared" si="561"/>
        <v>Andrew Bergman</v>
      </c>
      <c r="AO4106" s="1" t="str">
        <f t="shared" si="562"/>
        <v>Carl Hiaasen (book), Andrew Bergman (screenplay)</v>
      </c>
      <c r="AP4106" s="1" t="str">
        <f t="shared" si="563"/>
        <v>Demi Moore, Burt Reynolds, Armand Assante, Ving Rhames</v>
      </c>
      <c r="AQ4106" s="1" t="str">
        <f t="shared" si="564"/>
        <v>Sony</v>
      </c>
    </row>
    <row r="4107" spans="27:43">
      <c r="AA4107">
        <v>774</v>
      </c>
      <c r="AB4107" s="1">
        <v>35216</v>
      </c>
      <c r="AC4107" t="s">
        <v>767</v>
      </c>
      <c r="AD4107" s="2">
        <v>57000000</v>
      </c>
      <c r="AE4107" s="2">
        <v>51364680</v>
      </c>
      <c r="AF4107" s="2">
        <v>104364680</v>
      </c>
      <c r="AG4107">
        <v>5</v>
      </c>
      <c r="AH4107">
        <v>31</v>
      </c>
      <c r="AI4107">
        <v>96</v>
      </c>
      <c r="AK4107" s="1" t="str">
        <f t="shared" si="558"/>
        <v>PG-13</v>
      </c>
      <c r="AL4107" s="1" t="str">
        <f t="shared" si="559"/>
        <v>103 min</v>
      </c>
      <c r="AM4107" s="1" t="str">
        <f t="shared" si="560"/>
        <v>Action, Adventure, Drama</v>
      </c>
      <c r="AN4107" s="1" t="str">
        <f t="shared" si="561"/>
        <v>Rob Cohen</v>
      </c>
      <c r="AO4107" s="1" t="str">
        <f t="shared" si="562"/>
        <v>Patrick Read Johnson (story), Charles Edward Pogue (story), Charles Edward Pogue (screenplay)</v>
      </c>
      <c r="AP4107" s="1" t="str">
        <f t="shared" si="563"/>
        <v>Dennis Quaid, David Thewlis, Pete Postlethwaite, Dina Meyer</v>
      </c>
      <c r="AQ4107" s="1" t="str">
        <f t="shared" si="564"/>
        <v>Uni.</v>
      </c>
    </row>
    <row r="4108" spans="27:43">
      <c r="AA4108">
        <v>994</v>
      </c>
      <c r="AB4108" s="1">
        <v>35230</v>
      </c>
      <c r="AC4108" t="s">
        <v>987</v>
      </c>
      <c r="AD4108" s="2">
        <v>47000000</v>
      </c>
      <c r="AE4108" s="2">
        <v>60240295</v>
      </c>
      <c r="AF4108" s="2">
        <v>102825796</v>
      </c>
      <c r="AG4108">
        <v>6</v>
      </c>
      <c r="AH4108">
        <v>14</v>
      </c>
      <c r="AI4108">
        <v>96</v>
      </c>
      <c r="AK4108" s="1" t="str">
        <f t="shared" si="558"/>
        <v>PG-13</v>
      </c>
      <c r="AL4108" s="1" t="str">
        <f t="shared" si="559"/>
        <v>96 min</v>
      </c>
      <c r="AM4108" s="1" t="str">
        <f t="shared" si="560"/>
        <v>Comedy, Drama, Thriller</v>
      </c>
      <c r="AN4108" s="1" t="str">
        <f t="shared" si="561"/>
        <v>Ben Stiller</v>
      </c>
      <c r="AO4108" s="1" t="str">
        <f t="shared" si="562"/>
        <v>Lou Holtz Jr.</v>
      </c>
      <c r="AP4108" s="1" t="str">
        <f t="shared" si="563"/>
        <v>Jim Carrey, Matthew Broderick, Leslie Mann, Jack Black</v>
      </c>
      <c r="AQ4108" s="1" t="str">
        <f t="shared" si="564"/>
        <v>Sony</v>
      </c>
    </row>
    <row r="4109" spans="27:43">
      <c r="AA4109">
        <v>452</v>
      </c>
      <c r="AB4109" s="1">
        <v>35412</v>
      </c>
      <c r="AC4109" t="s">
        <v>449</v>
      </c>
      <c r="AD4109" s="2">
        <v>80000000</v>
      </c>
      <c r="AE4109" s="2">
        <v>37771017</v>
      </c>
      <c r="AF4109" s="2">
        <v>101371017</v>
      </c>
      <c r="AG4109">
        <v>12</v>
      </c>
      <c r="AH4109">
        <v>13</v>
      </c>
      <c r="AI4109">
        <v>96</v>
      </c>
      <c r="AK4109" s="1" t="str">
        <f t="shared" si="558"/>
        <v>PG-13</v>
      </c>
      <c r="AL4109" s="1" t="str">
        <f t="shared" si="559"/>
        <v>106 min</v>
      </c>
      <c r="AM4109" s="1" t="str">
        <f t="shared" si="560"/>
        <v>Comedy, Sci-Fi</v>
      </c>
      <c r="AN4109" s="1" t="str">
        <f t="shared" si="561"/>
        <v>Tim Burton</v>
      </c>
      <c r="AO4109" s="1" t="str">
        <f t="shared" si="562"/>
        <v>Len Brown (trading card series), Woody Gelman (trading card series), Wally Wood (trading card series), Bob Powell (trading card series), Norman Saunders (trading card series), Jonathan Gems (screen story), Jonathan Gems (screenplay)</v>
      </c>
      <c r="AP4109" s="1" t="str">
        <f t="shared" si="563"/>
        <v>Jack Nicholson, Glenn Close, Annette Bening, Pierce Brosnan</v>
      </c>
      <c r="AQ4109" s="1" t="str">
        <f t="shared" si="564"/>
        <v>WB</v>
      </c>
    </row>
    <row r="4110" spans="27:43">
      <c r="AA4110">
        <v>1005</v>
      </c>
      <c r="AB4110" s="1">
        <v>35258</v>
      </c>
      <c r="AC4110" t="s">
        <v>998</v>
      </c>
      <c r="AD4110" s="2">
        <v>46000000</v>
      </c>
      <c r="AE4110" s="2">
        <v>59003384</v>
      </c>
      <c r="AF4110" s="2">
        <v>100833145</v>
      </c>
      <c r="AG4110">
        <v>7</v>
      </c>
      <c r="AH4110">
        <v>12</v>
      </c>
      <c r="AI4110">
        <v>96</v>
      </c>
      <c r="AK4110" s="1" t="str">
        <f t="shared" si="558"/>
        <v>R</v>
      </c>
      <c r="AL4110" s="1" t="str">
        <f t="shared" si="559"/>
        <v>117 min</v>
      </c>
      <c r="AM4110" s="1" t="str">
        <f t="shared" si="560"/>
        <v>Drama, Mystery, Thriller</v>
      </c>
      <c r="AN4110" s="1" t="str">
        <f t="shared" si="561"/>
        <v>Edward Zwick</v>
      </c>
      <c r="AO4110" s="1" t="str">
        <f t="shared" si="562"/>
        <v>Patrick Sheane Duncan</v>
      </c>
      <c r="AP4110" s="1" t="str">
        <f t="shared" si="563"/>
        <v>Denzel Washington, Meg Ryan, Lou Diamond Phillips, Michael Moriarty</v>
      </c>
      <c r="AQ4110" s="1" t="str">
        <f t="shared" si="564"/>
        <v>Fox</v>
      </c>
    </row>
    <row r="4111" spans="27:43">
      <c r="AA4111">
        <v>711</v>
      </c>
      <c r="AB4111" s="1">
        <v>35125</v>
      </c>
      <c r="AC4111" t="s">
        <v>705</v>
      </c>
      <c r="AD4111" s="2">
        <v>60000000</v>
      </c>
      <c r="AE4111" s="2">
        <v>51045801</v>
      </c>
      <c r="AF4111" s="2">
        <v>100645801</v>
      </c>
      <c r="AG4111">
        <v>3</v>
      </c>
      <c r="AH4111">
        <v>1</v>
      </c>
      <c r="AI4111">
        <v>96</v>
      </c>
      <c r="AK4111" s="1" t="e">
        <f t="shared" si="558"/>
        <v>#N/A</v>
      </c>
      <c r="AL4111" s="1" t="e">
        <f t="shared" si="559"/>
        <v>#N/A</v>
      </c>
      <c r="AM4111" s="1" t="e">
        <f t="shared" si="560"/>
        <v>#N/A</v>
      </c>
      <c r="AN4111" s="1" t="e">
        <f t="shared" si="561"/>
        <v>#N/A</v>
      </c>
      <c r="AO4111" s="1" t="e">
        <f t="shared" si="562"/>
        <v>#N/A</v>
      </c>
      <c r="AP4111" s="1" t="e">
        <f t="shared" si="563"/>
        <v>#N/A</v>
      </c>
      <c r="AQ4111" s="1" t="e">
        <f t="shared" si="564"/>
        <v>#N/A</v>
      </c>
    </row>
    <row r="4112" spans="27:43">
      <c r="AA4112">
        <v>3300</v>
      </c>
      <c r="AB4112" s="1">
        <v>35258</v>
      </c>
      <c r="AC4112" t="s">
        <v>3268</v>
      </c>
      <c r="AD4112" s="2">
        <v>7000000</v>
      </c>
      <c r="AE4112" s="2">
        <v>659000</v>
      </c>
      <c r="AF4112" s="2">
        <v>98754000</v>
      </c>
      <c r="AG4112">
        <v>7</v>
      </c>
      <c r="AH4112">
        <v>12</v>
      </c>
      <c r="AI4112">
        <v>96</v>
      </c>
      <c r="AK4112" s="1" t="e">
        <f t="shared" si="558"/>
        <v>#N/A</v>
      </c>
      <c r="AL4112" s="1" t="e">
        <f t="shared" si="559"/>
        <v>#N/A</v>
      </c>
      <c r="AM4112" s="1" t="e">
        <f t="shared" si="560"/>
        <v>#N/A</v>
      </c>
      <c r="AN4112" s="1" t="e">
        <f t="shared" si="561"/>
        <v>#N/A</v>
      </c>
      <c r="AO4112" s="1" t="e">
        <f t="shared" si="562"/>
        <v>#N/A</v>
      </c>
      <c r="AP4112" s="1" t="e">
        <f t="shared" si="563"/>
        <v>#N/A</v>
      </c>
      <c r="AQ4112" s="1" t="e">
        <f t="shared" si="564"/>
        <v>#N/A</v>
      </c>
    </row>
    <row r="4113" spans="27:43">
      <c r="AA4113">
        <v>1034</v>
      </c>
      <c r="AB4113" s="1">
        <v>35293</v>
      </c>
      <c r="AC4113" t="s">
        <v>1027</v>
      </c>
      <c r="AD4113" s="2">
        <v>45000000</v>
      </c>
      <c r="AE4113" s="2">
        <v>53854588</v>
      </c>
      <c r="AF4113" s="2">
        <v>75854588</v>
      </c>
      <c r="AG4113">
        <v>8</v>
      </c>
      <c r="AH4113">
        <v>16</v>
      </c>
      <c r="AI4113">
        <v>96</v>
      </c>
      <c r="AK4113" s="1" t="str">
        <f t="shared" si="558"/>
        <v>R</v>
      </c>
      <c r="AL4113" s="1" t="str">
        <f t="shared" si="559"/>
        <v>135 min</v>
      </c>
      <c r="AM4113" s="1" t="str">
        <f t="shared" si="560"/>
        <v>Comedy, Drama, Romance</v>
      </c>
      <c r="AN4113" s="1" t="str">
        <f t="shared" si="561"/>
        <v>Ron Shelton</v>
      </c>
      <c r="AO4113" s="1" t="str">
        <f t="shared" si="562"/>
        <v>John Norville, Ron Shelton</v>
      </c>
      <c r="AP4113" s="1" t="str">
        <f t="shared" si="563"/>
        <v>Kevin Costner, Rene Russo, Don Johnson, Cheech Marin</v>
      </c>
      <c r="AQ4113" s="1" t="str">
        <f t="shared" si="564"/>
        <v>WB</v>
      </c>
    </row>
    <row r="4114" spans="27:43">
      <c r="AA4114">
        <v>3771</v>
      </c>
      <c r="AB4114" s="1">
        <v>35265</v>
      </c>
      <c r="AC4114" t="s">
        <v>3731</v>
      </c>
      <c r="AD4114" s="2">
        <v>3100000</v>
      </c>
      <c r="AE4114" s="2">
        <v>16501785</v>
      </c>
      <c r="AF4114" s="2">
        <v>71561772</v>
      </c>
      <c r="AG4114">
        <v>7</v>
      </c>
      <c r="AH4114">
        <v>19</v>
      </c>
      <c r="AI4114">
        <v>96</v>
      </c>
      <c r="AK4114" s="1" t="str">
        <f t="shared" si="558"/>
        <v>R</v>
      </c>
      <c r="AL4114" s="1" t="str">
        <f t="shared" si="559"/>
        <v>94 min</v>
      </c>
      <c r="AM4114" s="1" t="str">
        <f t="shared" si="560"/>
        <v>Drama</v>
      </c>
      <c r="AN4114" s="1" t="str">
        <f t="shared" si="561"/>
        <v>Danny Boyle</v>
      </c>
      <c r="AO4114" s="1" t="str">
        <f t="shared" si="562"/>
        <v>Irvine Welsh (novel), John Hodge (screenplay)</v>
      </c>
      <c r="AP4114" s="1" t="str">
        <f t="shared" si="563"/>
        <v>Ewan McGregor, Ewen Bremner, Jonny Lee Miller, Kevin McKidd</v>
      </c>
      <c r="AQ4114" s="1" t="str">
        <f t="shared" si="564"/>
        <v>Mira.</v>
      </c>
    </row>
    <row r="4115" spans="27:43">
      <c r="AA4115">
        <v>2763</v>
      </c>
      <c r="AB4115" s="1">
        <v>35419</v>
      </c>
      <c r="AC4115" t="s">
        <v>2740</v>
      </c>
      <c r="AD4115" s="2">
        <v>12000000</v>
      </c>
      <c r="AE4115" s="2">
        <v>63118386</v>
      </c>
      <c r="AF4115" s="2">
        <v>63118386</v>
      </c>
      <c r="AG4115">
        <v>12</v>
      </c>
      <c r="AH4115">
        <v>20</v>
      </c>
      <c r="AI4115">
        <v>96</v>
      </c>
      <c r="AK4115" s="1" t="str">
        <f t="shared" ref="AK4115:AK4178" si="565">VLOOKUP(AC4115,$B$2:$R$10000,11,FALSE)</f>
        <v>PG-13</v>
      </c>
      <c r="AL4115" s="1" t="str">
        <f t="shared" si="559"/>
        <v>81 min</v>
      </c>
      <c r="AM4115" s="1" t="str">
        <f t="shared" si="560"/>
        <v>Animation, Adventure, Comedy</v>
      </c>
      <c r="AN4115" s="1" t="str">
        <f t="shared" si="561"/>
        <v>Mike Judge, Mike de Seve, Brian Mulroney, Yvette Kaplan</v>
      </c>
      <c r="AO4115" s="1" t="str">
        <f t="shared" si="562"/>
        <v>Mike Judge, Joe Stillman, Brian Mulroney (additional material)</v>
      </c>
      <c r="AP4115" s="1" t="str">
        <f t="shared" si="563"/>
        <v>Mike Judge, Bruce Willis, Demi Moore, Cloris Leachman</v>
      </c>
      <c r="AQ4115" s="1" t="str">
        <f t="shared" si="564"/>
        <v>Par.</v>
      </c>
    </row>
    <row r="4116" spans="27:43">
      <c r="AA4116">
        <v>825</v>
      </c>
      <c r="AB4116" s="1">
        <v>35279</v>
      </c>
      <c r="AC4116" t="s">
        <v>818</v>
      </c>
      <c r="AD4116" s="2">
        <v>55000000</v>
      </c>
      <c r="AE4116" s="2">
        <v>21226204</v>
      </c>
      <c r="AF4116" s="2">
        <v>60209334</v>
      </c>
      <c r="AG4116">
        <v>8</v>
      </c>
      <c r="AH4116">
        <v>2</v>
      </c>
      <c r="AI4116">
        <v>96</v>
      </c>
      <c r="AK4116" s="1" t="str">
        <f t="shared" si="565"/>
        <v>PG-13</v>
      </c>
      <c r="AL4116" s="1" t="str">
        <f t="shared" si="559"/>
        <v>107 min</v>
      </c>
      <c r="AM4116" s="1" t="str">
        <f t="shared" si="560"/>
        <v>Action, Drama, Sci-Fi</v>
      </c>
      <c r="AN4116" s="1" t="str">
        <f t="shared" si="561"/>
        <v>Andrew Davis</v>
      </c>
      <c r="AO4116" s="1" t="str">
        <f t="shared" si="562"/>
        <v>Arne Schmidt (story), Rick Seaman (story), Josh Friedman (story), J.F. Lawton (screenplay), Michael Bortman (screenplay)</v>
      </c>
      <c r="AP4116" s="1" t="str">
        <f t="shared" si="563"/>
        <v>Keanu Reeves, Morgan Freeman, Rachel Weisz, Fred Ward</v>
      </c>
      <c r="AQ4116" s="1" t="str">
        <f t="shared" si="564"/>
        <v>Fox</v>
      </c>
    </row>
    <row r="4117" spans="27:43">
      <c r="AA4117">
        <v>1032</v>
      </c>
      <c r="AB4117" s="1">
        <v>35286</v>
      </c>
      <c r="AC4117" t="s">
        <v>1025</v>
      </c>
      <c r="AD4117" s="2">
        <v>45000000</v>
      </c>
      <c r="AE4117" s="2">
        <v>58617334</v>
      </c>
      <c r="AF4117" s="2">
        <v>58617334</v>
      </c>
      <c r="AG4117">
        <v>8</v>
      </c>
      <c r="AH4117">
        <v>9</v>
      </c>
      <c r="AI4117">
        <v>96</v>
      </c>
      <c r="AK4117" s="1" t="str">
        <f t="shared" si="565"/>
        <v>PG-13</v>
      </c>
      <c r="AL4117" s="1" t="str">
        <f t="shared" si="559"/>
        <v>113 min</v>
      </c>
      <c r="AM4117" s="1" t="str">
        <f t="shared" si="560"/>
        <v>Comedy, Drama, Fantasy</v>
      </c>
      <c r="AN4117" s="1" t="str">
        <f t="shared" si="561"/>
        <v>Francis Ford Coppola</v>
      </c>
      <c r="AO4117" s="1" t="str">
        <f t="shared" si="562"/>
        <v>James DeMonaco, Gary Nadeau</v>
      </c>
      <c r="AP4117" s="1" t="str">
        <f t="shared" si="563"/>
        <v>Robin Williams, Diane Lane, Brian Kerwin, Jennifer Lopez</v>
      </c>
      <c r="AQ4117" s="1" t="str">
        <f t="shared" si="564"/>
        <v>BV</v>
      </c>
    </row>
    <row r="4118" spans="27:43">
      <c r="AA4118">
        <v>2512</v>
      </c>
      <c r="AB4118" s="1">
        <v>35188</v>
      </c>
      <c r="AC4118" t="s">
        <v>2493</v>
      </c>
      <c r="AD4118" s="2">
        <v>15000000</v>
      </c>
      <c r="AE4118" s="2">
        <v>24769466</v>
      </c>
      <c r="AF4118" s="2">
        <v>55669466</v>
      </c>
      <c r="AG4118">
        <v>5</v>
      </c>
      <c r="AH4118">
        <v>3</v>
      </c>
      <c r="AI4118">
        <v>96</v>
      </c>
      <c r="AK4118" s="1" t="str">
        <f t="shared" si="565"/>
        <v>R</v>
      </c>
      <c r="AL4118" s="1" t="str">
        <f t="shared" si="559"/>
        <v>101 min</v>
      </c>
      <c r="AM4118" s="1" t="str">
        <f t="shared" si="560"/>
        <v>Drama, Fantasy, Horror</v>
      </c>
      <c r="AN4118" s="1" t="str">
        <f t="shared" si="561"/>
        <v>Andrew Fleming</v>
      </c>
      <c r="AO4118" s="1" t="str">
        <f t="shared" si="562"/>
        <v>Peter Filardi (story), Peter Filardi (screenplay), Andrew Fleming (screenplay)</v>
      </c>
      <c r="AP4118" s="1" t="str">
        <f t="shared" si="563"/>
        <v>Robin Tunney, Fairuza Balk, Neve Campbell, Rachel True</v>
      </c>
      <c r="AQ4118" s="1" t="str">
        <f t="shared" si="564"/>
        <v>Sony</v>
      </c>
    </row>
    <row r="4119" spans="27:43">
      <c r="AA4119">
        <v>1855</v>
      </c>
      <c r="AB4119" s="1">
        <v>35321</v>
      </c>
      <c r="AC4119" t="s">
        <v>1844</v>
      </c>
      <c r="AD4119" s="2">
        <v>25000000</v>
      </c>
      <c r="AE4119" s="2">
        <v>14102929</v>
      </c>
      <c r="AF4119" s="2">
        <v>51702929</v>
      </c>
      <c r="AG4119">
        <v>9</v>
      </c>
      <c r="AH4119">
        <v>13</v>
      </c>
      <c r="AI4119">
        <v>96</v>
      </c>
      <c r="AK4119" s="1" t="e">
        <f t="shared" si="565"/>
        <v>#N/A</v>
      </c>
      <c r="AL4119" s="1" t="e">
        <f t="shared" si="559"/>
        <v>#N/A</v>
      </c>
      <c r="AM4119" s="1" t="e">
        <f t="shared" si="560"/>
        <v>#N/A</v>
      </c>
      <c r="AN4119" s="1" t="e">
        <f t="shared" si="561"/>
        <v>#N/A</v>
      </c>
      <c r="AO4119" s="1" t="e">
        <f t="shared" si="562"/>
        <v>#N/A</v>
      </c>
      <c r="AP4119" s="1" t="e">
        <f t="shared" si="563"/>
        <v>#N/A</v>
      </c>
      <c r="AQ4119" s="1" t="e">
        <f t="shared" si="564"/>
        <v>#N/A</v>
      </c>
    </row>
    <row r="4120" spans="27:43">
      <c r="AA4120">
        <v>3260</v>
      </c>
      <c r="AB4120" s="1">
        <v>35132</v>
      </c>
      <c r="AC4120" t="s">
        <v>3228</v>
      </c>
      <c r="AD4120" s="2">
        <v>7000000</v>
      </c>
      <c r="AE4120" s="2">
        <v>24567751</v>
      </c>
      <c r="AF4120" s="2">
        <v>51204567</v>
      </c>
      <c r="AG4120">
        <v>3</v>
      </c>
      <c r="AH4120">
        <v>8</v>
      </c>
      <c r="AI4120">
        <v>96</v>
      </c>
      <c r="AK4120" s="1" t="str">
        <f t="shared" si="565"/>
        <v>err</v>
      </c>
      <c r="AL4120" s="1">
        <f t="shared" si="559"/>
        <v>0</v>
      </c>
      <c r="AM4120" s="1">
        <f t="shared" si="560"/>
        <v>0</v>
      </c>
      <c r="AN4120" s="1">
        <f t="shared" si="561"/>
        <v>0</v>
      </c>
      <c r="AO4120" s="1">
        <f t="shared" si="562"/>
        <v>0</v>
      </c>
      <c r="AP4120" s="1">
        <f t="shared" si="563"/>
        <v>0</v>
      </c>
      <c r="AQ4120" s="1" t="str">
        <f t="shared" si="564"/>
        <v>Gram.</v>
      </c>
    </row>
    <row r="4121" spans="27:43">
      <c r="AA4121">
        <v>1098</v>
      </c>
      <c r="AB4121" s="1">
        <v>35384</v>
      </c>
      <c r="AC4121" t="s">
        <v>1091</v>
      </c>
      <c r="AD4121" s="2">
        <v>42000000</v>
      </c>
      <c r="AE4121" s="2">
        <v>41267469</v>
      </c>
      <c r="AF4121" s="2">
        <v>41267469</v>
      </c>
      <c r="AG4121">
        <v>11</v>
      </c>
      <c r="AH4121">
        <v>15</v>
      </c>
      <c r="AI4121">
        <v>96</v>
      </c>
      <c r="AK4121" s="1" t="str">
        <f t="shared" si="565"/>
        <v>err</v>
      </c>
      <c r="AL4121" s="1">
        <f t="shared" si="559"/>
        <v>0</v>
      </c>
      <c r="AM4121" s="1">
        <f t="shared" si="560"/>
        <v>0</v>
      </c>
      <c r="AN4121" s="1">
        <f t="shared" si="561"/>
        <v>0</v>
      </c>
      <c r="AO4121" s="1">
        <f t="shared" si="562"/>
        <v>0</v>
      </c>
      <c r="AP4121" s="1">
        <f t="shared" si="563"/>
        <v>0</v>
      </c>
      <c r="AQ4121" s="1" t="str">
        <f t="shared" si="564"/>
        <v>Sony</v>
      </c>
    </row>
    <row r="4122" spans="27:43">
      <c r="AA4122">
        <v>2921</v>
      </c>
      <c r="AB4122" s="1">
        <v>35111</v>
      </c>
      <c r="AC4122" t="s">
        <v>2895</v>
      </c>
      <c r="AD4122" s="2">
        <v>10000000</v>
      </c>
      <c r="AE4122" s="2">
        <v>38623460</v>
      </c>
      <c r="AF4122" s="2">
        <v>41004412</v>
      </c>
      <c r="AG4122">
        <v>2</v>
      </c>
      <c r="AH4122">
        <v>16</v>
      </c>
      <c r="AI4122">
        <v>96</v>
      </c>
      <c r="AK4122" s="1" t="str">
        <f t="shared" si="565"/>
        <v>PG-13</v>
      </c>
      <c r="AL4122" s="1" t="str">
        <f t="shared" si="559"/>
        <v>92 min</v>
      </c>
      <c r="AM4122" s="1" t="str">
        <f t="shared" si="560"/>
        <v>Comedy, Sport</v>
      </c>
      <c r="AN4122" s="1" t="str">
        <f t="shared" si="561"/>
        <v>Dennis Dugan</v>
      </c>
      <c r="AO4122" s="1" t="str">
        <f t="shared" si="562"/>
        <v>Tim Herlihy, Adam Sandler</v>
      </c>
      <c r="AP4122" s="1" t="str">
        <f t="shared" si="563"/>
        <v>Adam Sandler, Christopher McDonald, Julie Bowen, Frances Bay</v>
      </c>
      <c r="AQ4122" s="1" t="str">
        <f t="shared" si="564"/>
        <v>Uni.</v>
      </c>
    </row>
    <row r="4123" spans="27:43">
      <c r="AA4123">
        <v>816</v>
      </c>
      <c r="AB4123" s="1">
        <v>35349</v>
      </c>
      <c r="AC4123" t="s">
        <v>809</v>
      </c>
      <c r="AD4123" s="2">
        <v>55000000</v>
      </c>
      <c r="AE4123" s="2">
        <v>38564422</v>
      </c>
      <c r="AF4123" s="2">
        <v>38564422</v>
      </c>
      <c r="AG4123">
        <v>10</v>
      </c>
      <c r="AH4123">
        <v>11</v>
      </c>
      <c r="AI4123">
        <v>96</v>
      </c>
      <c r="AK4123" s="1" t="str">
        <f t="shared" si="565"/>
        <v>R</v>
      </c>
      <c r="AL4123" s="1" t="str">
        <f t="shared" si="559"/>
        <v>109 min</v>
      </c>
      <c r="AM4123" s="1" t="str">
        <f t="shared" si="560"/>
        <v>Adventure, Drama, Horror</v>
      </c>
      <c r="AN4123" s="1" t="str">
        <f t="shared" si="561"/>
        <v>Stephen Hopkins</v>
      </c>
      <c r="AO4123" s="1" t="str">
        <f t="shared" si="562"/>
        <v>William Goldman</v>
      </c>
      <c r="AP4123" s="1" t="str">
        <f t="shared" si="563"/>
        <v>Michael Douglas, Val Kilmer, Tom Wilkinson, John Kani</v>
      </c>
      <c r="AQ4123" s="1" t="str">
        <f t="shared" si="564"/>
        <v>Par.</v>
      </c>
    </row>
    <row r="4124" spans="27:43">
      <c r="AA4124">
        <v>1258</v>
      </c>
      <c r="AB4124" s="1">
        <v>35153</v>
      </c>
      <c r="AC4124" t="s">
        <v>1250</v>
      </c>
      <c r="AD4124" s="2">
        <v>39000000</v>
      </c>
      <c r="AE4124" s="2">
        <v>30356589</v>
      </c>
      <c r="AF4124" s="2">
        <v>37956589</v>
      </c>
      <c r="AG4124">
        <v>3</v>
      </c>
      <c r="AH4124">
        <v>29</v>
      </c>
      <c r="AI4124">
        <v>96</v>
      </c>
      <c r="AK4124" s="1" t="str">
        <f t="shared" si="565"/>
        <v>PG</v>
      </c>
      <c r="AL4124" s="1" t="str">
        <f t="shared" si="559"/>
        <v>93 min</v>
      </c>
      <c r="AM4124" s="1" t="str">
        <f t="shared" si="560"/>
        <v>Comedy</v>
      </c>
      <c r="AN4124" s="1" t="str">
        <f t="shared" si="561"/>
        <v>Jonathan Lynn</v>
      </c>
      <c r="AO4124" s="1" t="str">
        <f t="shared" si="562"/>
        <v>Nat Hiken (television series), Andy Breckman</v>
      </c>
      <c r="AP4124" s="1" t="str">
        <f t="shared" si="563"/>
        <v>Steve Martin, Dan Aykroyd, Phil Hartman, Glenne Headly</v>
      </c>
      <c r="AQ4124" s="1" t="str">
        <f t="shared" si="564"/>
        <v>Uni.</v>
      </c>
    </row>
    <row r="4125" spans="27:43">
      <c r="AA4125">
        <v>3422</v>
      </c>
      <c r="AB4125" s="1">
        <v>35279</v>
      </c>
      <c r="AC4125" t="s">
        <v>3388</v>
      </c>
      <c r="AD4125" s="2">
        <v>5900000</v>
      </c>
      <c r="AE4125" s="2">
        <v>22231658</v>
      </c>
      <c r="AF4125" s="2">
        <v>37831658</v>
      </c>
      <c r="AG4125">
        <v>8</v>
      </c>
      <c r="AH4125">
        <v>2</v>
      </c>
      <c r="AI4125">
        <v>96</v>
      </c>
      <c r="AK4125" s="1" t="str">
        <f t="shared" si="565"/>
        <v>PG</v>
      </c>
      <c r="AL4125" s="1" t="str">
        <f t="shared" si="559"/>
        <v>121 min</v>
      </c>
      <c r="AM4125" s="1" t="str">
        <f t="shared" si="560"/>
        <v>Comedy, Drama, Romance</v>
      </c>
      <c r="AN4125" s="1" t="str">
        <f t="shared" si="561"/>
        <v>Douglas McGrath</v>
      </c>
      <c r="AO4125" s="1" t="str">
        <f t="shared" si="562"/>
        <v>Jane Austen (novel), Douglas McGrath (screenplay)</v>
      </c>
      <c r="AP4125" s="1" t="str">
        <f t="shared" si="563"/>
        <v>Gwyneth Paltrow, James Cosmo, Greta Scacchi, Alan Cumming</v>
      </c>
      <c r="AQ4125" s="1" t="str">
        <f t="shared" si="564"/>
        <v>Mira.</v>
      </c>
    </row>
    <row r="4126" spans="27:43">
      <c r="AA4126">
        <v>1848</v>
      </c>
      <c r="AB4126" s="1">
        <v>35272</v>
      </c>
      <c r="AC4126" t="s">
        <v>1837</v>
      </c>
      <c r="AD4126" s="2">
        <v>25000000</v>
      </c>
      <c r="AE4126" s="2">
        <v>15382170</v>
      </c>
      <c r="AF4126" s="2">
        <v>36682170</v>
      </c>
      <c r="AG4126">
        <v>7</v>
      </c>
      <c r="AH4126">
        <v>26</v>
      </c>
      <c r="AI4126">
        <v>96</v>
      </c>
      <c r="AK4126" s="1" t="str">
        <f t="shared" si="565"/>
        <v>err</v>
      </c>
      <c r="AL4126" s="1">
        <f t="shared" si="559"/>
        <v>0</v>
      </c>
      <c r="AM4126" s="1">
        <f t="shared" si="560"/>
        <v>0</v>
      </c>
      <c r="AN4126" s="1">
        <f t="shared" si="561"/>
        <v>0</v>
      </c>
      <c r="AO4126" s="1">
        <f t="shared" si="562"/>
        <v>0</v>
      </c>
      <c r="AP4126" s="1">
        <f t="shared" si="563"/>
        <v>0</v>
      </c>
      <c r="AQ4126" s="1" t="str">
        <f t="shared" si="564"/>
        <v>NL</v>
      </c>
    </row>
    <row r="4127" spans="27:43">
      <c r="AA4127">
        <v>1055</v>
      </c>
      <c r="AB4127" s="1">
        <v>35342</v>
      </c>
      <c r="AC4127" t="s">
        <v>1048</v>
      </c>
      <c r="AD4127" s="2">
        <v>45000000</v>
      </c>
      <c r="AE4127" s="2">
        <v>20404841</v>
      </c>
      <c r="AF4127" s="2">
        <v>36404841</v>
      </c>
      <c r="AG4127">
        <v>10</v>
      </c>
      <c r="AH4127">
        <v>4</v>
      </c>
      <c r="AI4127">
        <v>96</v>
      </c>
      <c r="AK4127" s="1" t="str">
        <f t="shared" si="565"/>
        <v>R</v>
      </c>
      <c r="AL4127" s="1" t="str">
        <f t="shared" si="559"/>
        <v>91 min</v>
      </c>
      <c r="AM4127" s="1" t="str">
        <f t="shared" si="560"/>
        <v>Action, Comedy, Crime</v>
      </c>
      <c r="AN4127" s="1" t="str">
        <f t="shared" si="561"/>
        <v>John Gray</v>
      </c>
      <c r="AO4127" s="1" t="str">
        <f t="shared" si="562"/>
        <v>Kevin Brodbin</v>
      </c>
      <c r="AP4127" s="1" t="str">
        <f t="shared" si="563"/>
        <v>Steven Seagal, Keenen Ivory Wayans, Bob Gunton, Brian Cox</v>
      </c>
      <c r="AQ4127" s="1" t="str">
        <f t="shared" si="564"/>
        <v>WB</v>
      </c>
    </row>
    <row r="4128" spans="27:43">
      <c r="AA4128">
        <v>3220</v>
      </c>
      <c r="AB4128" s="1">
        <v>35118</v>
      </c>
      <c r="AC4128" t="s">
        <v>3191</v>
      </c>
      <c r="AD4128" s="2">
        <v>7500000</v>
      </c>
      <c r="AE4128" s="2">
        <v>32281907</v>
      </c>
      <c r="AF4128" s="2">
        <v>36238752</v>
      </c>
      <c r="AG4128">
        <v>2</v>
      </c>
      <c r="AH4128">
        <v>23</v>
      </c>
      <c r="AI4128">
        <v>96</v>
      </c>
      <c r="AK4128" s="1" t="str">
        <f t="shared" si="565"/>
        <v>err</v>
      </c>
      <c r="AL4128" s="1">
        <f t="shared" si="559"/>
        <v>0</v>
      </c>
      <c r="AM4128" s="1">
        <f t="shared" si="560"/>
        <v>0</v>
      </c>
      <c r="AN4128" s="1">
        <f t="shared" si="561"/>
        <v>0</v>
      </c>
      <c r="AO4128" s="1">
        <f t="shared" si="562"/>
        <v>0</v>
      </c>
      <c r="AP4128" s="1">
        <f t="shared" si="563"/>
        <v>0</v>
      </c>
      <c r="AQ4128" s="1" t="str">
        <f t="shared" si="564"/>
        <v>NL</v>
      </c>
    </row>
    <row r="4129" spans="27:43">
      <c r="AA4129">
        <v>3085</v>
      </c>
      <c r="AB4129" s="1">
        <v>35375</v>
      </c>
      <c r="AC4129" t="s">
        <v>3058</v>
      </c>
      <c r="AD4129" s="2">
        <v>9000000</v>
      </c>
      <c r="AE4129" s="2">
        <v>36049108</v>
      </c>
      <c r="AF4129" s="2">
        <v>36049108</v>
      </c>
      <c r="AG4129">
        <v>11</v>
      </c>
      <c r="AH4129">
        <v>6</v>
      </c>
      <c r="AI4129">
        <v>96</v>
      </c>
      <c r="AK4129" s="1" t="str">
        <f t="shared" si="565"/>
        <v>R</v>
      </c>
      <c r="AL4129" s="1" t="str">
        <f t="shared" si="559"/>
        <v>123 min</v>
      </c>
      <c r="AM4129" s="1" t="str">
        <f t="shared" si="560"/>
        <v>Action, Crime, Drama</v>
      </c>
      <c r="AN4129" s="1" t="str">
        <f t="shared" si="561"/>
        <v>F. Gary Gray</v>
      </c>
      <c r="AO4129" s="1" t="str">
        <f t="shared" si="562"/>
        <v>Takashi Bufford (story), Takashi Bufford (screenplay), Kate Lanier (screenplay)</v>
      </c>
      <c r="AP4129" s="1" t="str">
        <f t="shared" si="563"/>
        <v>Jada Pinkett Smith, Queen Latifah, Vivica A. Fox, Kimberly Elise</v>
      </c>
      <c r="AQ4129" s="1" t="str">
        <f t="shared" si="564"/>
        <v>NL</v>
      </c>
    </row>
    <row r="4130" spans="27:43">
      <c r="AA4130">
        <v>3439</v>
      </c>
      <c r="AB4130" s="1">
        <v>35391</v>
      </c>
      <c r="AC4130" t="s">
        <v>3405</v>
      </c>
      <c r="AD4130" s="2">
        <v>5500000</v>
      </c>
      <c r="AE4130" s="2">
        <v>35811509</v>
      </c>
      <c r="AF4130" s="2">
        <v>35811509</v>
      </c>
      <c r="AG4130">
        <v>11</v>
      </c>
      <c r="AH4130">
        <v>22</v>
      </c>
      <c r="AI4130">
        <v>96</v>
      </c>
      <c r="AK4130" s="1" t="str">
        <f t="shared" si="565"/>
        <v>PG-13</v>
      </c>
      <c r="AL4130" s="1" t="str">
        <f t="shared" si="559"/>
        <v>105 min</v>
      </c>
      <c r="AM4130" s="1" t="str">
        <f t="shared" si="560"/>
        <v>Biography, Drama, Music</v>
      </c>
      <c r="AN4130" s="1" t="str">
        <f t="shared" si="561"/>
        <v>Scott Hicks</v>
      </c>
      <c r="AO4130" s="1" t="str">
        <f t="shared" si="562"/>
        <v>Jan Sardi (screenplay), Scott Hicks (story)</v>
      </c>
      <c r="AP4130" s="1" t="str">
        <f t="shared" si="563"/>
        <v>Geoffrey Rush, Justin Braine, Sonia Todd, Chris Haywood</v>
      </c>
      <c r="AQ4130" s="1" t="str">
        <f t="shared" si="564"/>
        <v>FL</v>
      </c>
    </row>
    <row r="4131" spans="27:43">
      <c r="AA4131">
        <v>3159</v>
      </c>
      <c r="AB4131" s="1">
        <v>35158</v>
      </c>
      <c r="AC4131" t="s">
        <v>3130</v>
      </c>
      <c r="AD4131" s="2">
        <v>8000000</v>
      </c>
      <c r="AE4131" s="2">
        <v>34873513</v>
      </c>
      <c r="AF4131" s="2">
        <v>34873513</v>
      </c>
      <c r="AG4131">
        <v>4</v>
      </c>
      <c r="AH4131">
        <v>3</v>
      </c>
      <c r="AI4131">
        <v>96</v>
      </c>
      <c r="AK4131" s="1" t="e">
        <f t="shared" si="565"/>
        <v>#N/A</v>
      </c>
      <c r="AL4131" s="1" t="e">
        <f t="shared" si="559"/>
        <v>#N/A</v>
      </c>
      <c r="AM4131" s="1" t="e">
        <f t="shared" si="560"/>
        <v>#N/A</v>
      </c>
      <c r="AN4131" s="1" t="e">
        <f t="shared" si="561"/>
        <v>#N/A</v>
      </c>
      <c r="AO4131" s="1" t="e">
        <f t="shared" si="562"/>
        <v>#N/A</v>
      </c>
      <c r="AP4131" s="1" t="e">
        <f t="shared" si="563"/>
        <v>#N/A</v>
      </c>
      <c r="AQ4131" s="1" t="e">
        <f t="shared" si="564"/>
        <v>#N/A</v>
      </c>
    </row>
    <row r="4132" spans="27:43">
      <c r="AA4132">
        <v>2158</v>
      </c>
      <c r="AB4132" s="1">
        <v>35405</v>
      </c>
      <c r="AC4132" t="s">
        <v>2143</v>
      </c>
      <c r="AD4132" s="2">
        <v>20000000</v>
      </c>
      <c r="AE4132" s="2">
        <v>9725847</v>
      </c>
      <c r="AF4132" s="2">
        <v>34600000</v>
      </c>
      <c r="AG4132">
        <v>12</v>
      </c>
      <c r="AH4132">
        <v>6</v>
      </c>
      <c r="AI4132">
        <v>96</v>
      </c>
      <c r="AK4132" s="1" t="e">
        <f t="shared" si="565"/>
        <v>#N/A</v>
      </c>
      <c r="AL4132" s="1" t="e">
        <f t="shared" si="559"/>
        <v>#N/A</v>
      </c>
      <c r="AM4132" s="1" t="e">
        <f t="shared" si="560"/>
        <v>#N/A</v>
      </c>
      <c r="AN4132" s="1" t="e">
        <f t="shared" si="561"/>
        <v>#N/A</v>
      </c>
      <c r="AO4132" s="1" t="e">
        <f t="shared" si="562"/>
        <v>#N/A</v>
      </c>
      <c r="AP4132" s="1" t="e">
        <f t="shared" si="563"/>
        <v>#N/A</v>
      </c>
      <c r="AQ4132" s="1" t="e">
        <f t="shared" si="564"/>
        <v>#N/A</v>
      </c>
    </row>
    <row r="4133" spans="27:43">
      <c r="AA4133">
        <v>3894</v>
      </c>
      <c r="AB4133" s="1">
        <v>35342</v>
      </c>
      <c r="AC4133" t="s">
        <v>3851</v>
      </c>
      <c r="AD4133" s="2">
        <v>2500000</v>
      </c>
      <c r="AE4133" s="2">
        <v>25857416</v>
      </c>
      <c r="AF4133" s="2">
        <v>34557416</v>
      </c>
      <c r="AG4133">
        <v>10</v>
      </c>
      <c r="AH4133">
        <v>4</v>
      </c>
      <c r="AI4133">
        <v>96</v>
      </c>
      <c r="AK4133" s="1" t="str">
        <f t="shared" si="565"/>
        <v>PG</v>
      </c>
      <c r="AL4133" s="1" t="str">
        <f t="shared" si="559"/>
        <v>108 min</v>
      </c>
      <c r="AM4133" s="1" t="str">
        <f t="shared" si="560"/>
        <v>Comedy, Drama, Music</v>
      </c>
      <c r="AN4133" s="1" t="str">
        <f t="shared" si="561"/>
        <v>Tom Hanks</v>
      </c>
      <c r="AO4133" s="1" t="str">
        <f t="shared" si="562"/>
        <v>Tom Hanks</v>
      </c>
      <c r="AP4133" s="1" t="str">
        <f t="shared" si="563"/>
        <v>Tom Everett Scott, Liv Tyler, Johnathon Schaech, Steve Zahn</v>
      </c>
      <c r="AQ4133" s="1" t="str">
        <f t="shared" si="564"/>
        <v>Fox</v>
      </c>
    </row>
    <row r="4134" spans="27:43">
      <c r="AA4134">
        <v>3571</v>
      </c>
      <c r="AB4134" s="1">
        <v>35389</v>
      </c>
      <c r="AC4134" t="s">
        <v>3537</v>
      </c>
      <c r="AD4134" s="2">
        <v>4833610</v>
      </c>
      <c r="AE4134" s="2">
        <v>24475416</v>
      </c>
      <c r="AF4134" s="2">
        <v>34175000</v>
      </c>
      <c r="AG4134">
        <v>11</v>
      </c>
      <c r="AH4134">
        <v>20</v>
      </c>
      <c r="AI4134">
        <v>96</v>
      </c>
      <c r="AK4134" s="1" t="str">
        <f t="shared" si="565"/>
        <v>R</v>
      </c>
      <c r="AL4134" s="1" t="str">
        <f t="shared" si="559"/>
        <v>135 min</v>
      </c>
      <c r="AM4134" s="1" t="str">
        <f t="shared" si="560"/>
        <v>Drama</v>
      </c>
      <c r="AN4134" s="1" t="str">
        <f t="shared" si="561"/>
        <v>Billy Bob Thornton</v>
      </c>
      <c r="AO4134" s="1" t="str">
        <f t="shared" si="562"/>
        <v>Billy Bob Thornton (play), Billy Bob Thornton (screenplay)</v>
      </c>
      <c r="AP4134" s="1" t="str">
        <f t="shared" si="563"/>
        <v>Billy Bob Thornton, Dwight Yoakam, J.T. Walsh, John Ritter</v>
      </c>
      <c r="AQ4134" s="1" t="str">
        <f t="shared" si="564"/>
        <v>Mira.</v>
      </c>
    </row>
    <row r="4135" spans="27:43">
      <c r="AA4135">
        <v>639</v>
      </c>
      <c r="AB4135" s="1">
        <v>35349</v>
      </c>
      <c r="AC4135" t="s">
        <v>634</v>
      </c>
      <c r="AD4135" s="2">
        <v>65000000</v>
      </c>
      <c r="AE4135" s="2">
        <v>33447612</v>
      </c>
      <c r="AF4135" s="2">
        <v>33447612</v>
      </c>
      <c r="AG4135">
        <v>10</v>
      </c>
      <c r="AH4135">
        <v>11</v>
      </c>
      <c r="AI4135">
        <v>96</v>
      </c>
      <c r="AK4135" s="1" t="str">
        <f t="shared" si="565"/>
        <v>R</v>
      </c>
      <c r="AL4135" s="1" t="str">
        <f t="shared" si="559"/>
        <v>121 min</v>
      </c>
      <c r="AM4135" s="1" t="str">
        <f t="shared" si="560"/>
        <v>Action, Crime, Drama</v>
      </c>
      <c r="AN4135" s="1" t="str">
        <f t="shared" si="561"/>
        <v>Renny Harlin</v>
      </c>
      <c r="AO4135" s="1" t="str">
        <f t="shared" si="562"/>
        <v>Shane Black</v>
      </c>
      <c r="AP4135" s="1" t="str">
        <f t="shared" si="563"/>
        <v>Geena Davis, Samuel L. Jackson, Yvonne Zima, Craig Bierko</v>
      </c>
      <c r="AQ4135" s="1" t="str">
        <f t="shared" si="564"/>
        <v>NL</v>
      </c>
    </row>
    <row r="4136" spans="27:43">
      <c r="AA4136">
        <v>1829</v>
      </c>
      <c r="AB4136" s="1">
        <v>35272</v>
      </c>
      <c r="AC4136" t="s">
        <v>1818</v>
      </c>
      <c r="AD4136" s="2">
        <v>25000000</v>
      </c>
      <c r="AE4136" s="2">
        <v>25023424</v>
      </c>
      <c r="AF4136" s="2">
        <v>32223424</v>
      </c>
      <c r="AG4136">
        <v>7</v>
      </c>
      <c r="AH4136">
        <v>26</v>
      </c>
      <c r="AI4136">
        <v>96</v>
      </c>
      <c r="AK4136" s="1" t="str">
        <f t="shared" si="565"/>
        <v>PG-13</v>
      </c>
      <c r="AL4136" s="1" t="str">
        <f t="shared" si="559"/>
        <v>113 min</v>
      </c>
      <c r="AM4136" s="1" t="str">
        <f t="shared" si="560"/>
        <v>Comedy, Sport</v>
      </c>
      <c r="AN4136" s="1" t="str">
        <f t="shared" si="561"/>
        <v>Bobby Farrelly, Peter Farrelly</v>
      </c>
      <c r="AO4136" s="1" t="str">
        <f t="shared" si="562"/>
        <v>Barry Fanaro, Mort Nathan</v>
      </c>
      <c r="AP4136" s="1" t="str">
        <f t="shared" si="563"/>
        <v>Woody Harrelson, Randy Quaid, Vanessa Angel, Bill Murray</v>
      </c>
      <c r="AQ4136" s="1" t="str">
        <f t="shared" si="564"/>
        <v>MGM</v>
      </c>
    </row>
    <row r="4137" spans="27:43">
      <c r="AA4137">
        <v>1756</v>
      </c>
      <c r="AB4137" s="1">
        <v>35202</v>
      </c>
      <c r="AC4137" t="s">
        <v>1745</v>
      </c>
      <c r="AD4137" s="2">
        <v>25530000</v>
      </c>
      <c r="AE4137" s="2">
        <v>20080020</v>
      </c>
      <c r="AF4137" s="2">
        <v>30593313</v>
      </c>
      <c r="AG4137">
        <v>5</v>
      </c>
      <c r="AH4137">
        <v>17</v>
      </c>
      <c r="AI4137">
        <v>96</v>
      </c>
      <c r="AK4137" s="1" t="str">
        <f t="shared" si="565"/>
        <v>PG</v>
      </c>
      <c r="AL4137" s="1" t="str">
        <f t="shared" si="559"/>
        <v>95 min</v>
      </c>
      <c r="AM4137" s="1" t="str">
        <f t="shared" si="560"/>
        <v>Family, Adventure</v>
      </c>
      <c r="AN4137" s="1" t="str">
        <f t="shared" si="561"/>
        <v>Alan Shapiro</v>
      </c>
      <c r="AO4137" s="1" t="str">
        <f t="shared" si="562"/>
        <v>Ricou Browning (story), Jack Cowden (story), Arthur Weiss (earlier screenplay), Alan Shapiro (screenplay)</v>
      </c>
      <c r="AP4137" s="1" t="str">
        <f t="shared" si="563"/>
        <v>Elijah Wood, Paul Hogan, Jonathan Banks, Robert Deacon</v>
      </c>
      <c r="AQ4137" s="1" t="str">
        <f t="shared" si="564"/>
        <v>Uni.</v>
      </c>
    </row>
    <row r="4138" spans="27:43">
      <c r="AA4138">
        <v>1204</v>
      </c>
      <c r="AB4138" s="1">
        <v>35300</v>
      </c>
      <c r="AC4138" t="s">
        <v>1196</v>
      </c>
      <c r="AD4138" s="2">
        <v>40000000</v>
      </c>
      <c r="AE4138" s="2">
        <v>27682712</v>
      </c>
      <c r="AF4138" s="2">
        <v>27682712</v>
      </c>
      <c r="AG4138">
        <v>8</v>
      </c>
      <c r="AH4138">
        <v>23</v>
      </c>
      <c r="AI4138">
        <v>96</v>
      </c>
      <c r="AK4138" s="1" t="str">
        <f t="shared" si="565"/>
        <v>PG-13</v>
      </c>
      <c r="AL4138" s="1" t="str">
        <f t="shared" si="559"/>
        <v>96 min</v>
      </c>
      <c r="AM4138" s="1" t="str">
        <f t="shared" si="560"/>
        <v>Horror, Sci-Fi, Thriller</v>
      </c>
      <c r="AN4138" s="1" t="str">
        <f t="shared" si="561"/>
        <v>John Frankenheimer, Richard Stanley</v>
      </c>
      <c r="AO4138" s="1" t="str">
        <f t="shared" si="562"/>
        <v>H.G. Wells (novel), Richard Stanley (screenplay), Ron Hutchinson (screenplay)</v>
      </c>
      <c r="AP4138" s="1" t="str">
        <f t="shared" si="563"/>
        <v>Marlon Brando, Val Kilmer, David Thewlis, Fairuza Balk</v>
      </c>
      <c r="AQ4138" s="1" t="str">
        <f t="shared" si="564"/>
        <v>NL</v>
      </c>
    </row>
    <row r="4139" spans="27:43">
      <c r="AA4139">
        <v>1865</v>
      </c>
      <c r="AB4139" s="1">
        <v>35349</v>
      </c>
      <c r="AC4139" t="s">
        <v>1854</v>
      </c>
      <c r="AD4139" s="2">
        <v>25000000</v>
      </c>
      <c r="AE4139" s="2">
        <v>11092559</v>
      </c>
      <c r="AF4139" s="2">
        <v>27572844</v>
      </c>
      <c r="AG4139">
        <v>10</v>
      </c>
      <c r="AH4139">
        <v>11</v>
      </c>
      <c r="AI4139">
        <v>96</v>
      </c>
      <c r="AK4139" s="1" t="e">
        <f t="shared" si="565"/>
        <v>#N/A</v>
      </c>
      <c r="AL4139" s="1" t="e">
        <f t="shared" si="559"/>
        <v>#N/A</v>
      </c>
      <c r="AM4139" s="1" t="e">
        <f t="shared" si="560"/>
        <v>#N/A</v>
      </c>
      <c r="AN4139" s="1" t="e">
        <f t="shared" si="561"/>
        <v>#N/A</v>
      </c>
      <c r="AO4139" s="1" t="e">
        <f t="shared" si="562"/>
        <v>#N/A</v>
      </c>
      <c r="AP4139" s="1" t="e">
        <f t="shared" si="563"/>
        <v>#N/A</v>
      </c>
      <c r="AQ4139" s="1" t="e">
        <f t="shared" si="564"/>
        <v>#N/A</v>
      </c>
    </row>
    <row r="4140" spans="27:43">
      <c r="AA4140">
        <v>2281</v>
      </c>
      <c r="AB4140" s="1">
        <v>35209</v>
      </c>
      <c r="AC4140" t="s">
        <v>2265</v>
      </c>
      <c r="AD4140" s="2">
        <v>18000000</v>
      </c>
      <c r="AE4140" s="2">
        <v>26936265</v>
      </c>
      <c r="AF4140" s="2">
        <v>26936265</v>
      </c>
      <c r="AG4140">
        <v>5</v>
      </c>
      <c r="AH4140">
        <v>24</v>
      </c>
      <c r="AI4140">
        <v>96</v>
      </c>
      <c r="AK4140" s="1" t="str">
        <f t="shared" si="565"/>
        <v>PG-13</v>
      </c>
      <c r="AL4140" s="1" t="str">
        <f t="shared" si="559"/>
        <v>81 min</v>
      </c>
      <c r="AM4140" s="1" t="str">
        <f t="shared" si="560"/>
        <v>Comedy, Action</v>
      </c>
      <c r="AN4140" s="1" t="str">
        <f t="shared" si="561"/>
        <v>Rick Friedberg</v>
      </c>
      <c r="AO4140" s="1" t="str">
        <f t="shared" si="562"/>
        <v>Jason Friedberg (story), Aaron Seltzer (story), Rick Friedberg (screenplay), Dick Chudnow (screenplay), Jason Friedberg (screenplay), Aaron Seltzer (screenplay)</v>
      </c>
      <c r="AP4140" s="1" t="str">
        <f t="shared" si="563"/>
        <v>Leslie Nielsen, Nicollette Sheridan, Charles Durning, Marcia Gay Harden</v>
      </c>
      <c r="AQ4140" s="1" t="str">
        <f t="shared" si="564"/>
        <v>BV</v>
      </c>
    </row>
    <row r="4141" spans="27:43">
      <c r="AA4141">
        <v>2097</v>
      </c>
      <c r="AB4141" s="1">
        <v>35076</v>
      </c>
      <c r="AC4141" t="s">
        <v>2083</v>
      </c>
      <c r="AD4141" s="2">
        <v>20000000</v>
      </c>
      <c r="AE4141" s="2">
        <v>26792700</v>
      </c>
      <c r="AF4141" s="2">
        <v>26792700</v>
      </c>
      <c r="AG4141">
        <v>1</v>
      </c>
      <c r="AH4141">
        <v>12</v>
      </c>
      <c r="AI4141">
        <v>96</v>
      </c>
      <c r="AK4141" s="1" t="str">
        <f t="shared" si="565"/>
        <v>R</v>
      </c>
      <c r="AL4141" s="1" t="str">
        <f t="shared" si="559"/>
        <v>101 min</v>
      </c>
      <c r="AM4141" s="1" t="str">
        <f t="shared" si="560"/>
        <v>Crime, Drama, Thriller</v>
      </c>
      <c r="AN4141" s="1" t="str">
        <f t="shared" si="561"/>
        <v>John Schlesinger</v>
      </c>
      <c r="AO4141" s="1" t="str">
        <f t="shared" si="562"/>
        <v>Erika Holzer (novel), Amanda Silver (screenplay), Rick Jaffa (screenplay)</v>
      </c>
      <c r="AP4141" s="1" t="str">
        <f t="shared" si="563"/>
        <v>Sally Field, Ed Harris, Olivia Burnette, Alexandra Kyle</v>
      </c>
      <c r="AQ4141" s="1" t="str">
        <f t="shared" si="564"/>
        <v>Par.</v>
      </c>
    </row>
    <row r="4142" spans="27:43">
      <c r="AA4142">
        <v>2691</v>
      </c>
      <c r="AB4142" s="1">
        <v>35256</v>
      </c>
      <c r="AC4142" t="s">
        <v>2669</v>
      </c>
      <c r="AD4142" s="2">
        <v>13000000</v>
      </c>
      <c r="AE4142" s="2">
        <v>26570048</v>
      </c>
      <c r="AF4142" s="2">
        <v>26570048</v>
      </c>
      <c r="AG4142">
        <v>7</v>
      </c>
      <c r="AH4142">
        <v>10</v>
      </c>
      <c r="AI4142">
        <v>96</v>
      </c>
      <c r="AK4142" s="1" t="str">
        <f t="shared" si="565"/>
        <v>PG</v>
      </c>
      <c r="AL4142" s="1" t="str">
        <f t="shared" si="559"/>
        <v>100 min</v>
      </c>
      <c r="AM4142" s="1" t="str">
        <f t="shared" si="560"/>
        <v>Family, Comedy, Drama</v>
      </c>
      <c r="AN4142" s="1" t="str">
        <f t="shared" si="561"/>
        <v>Bronwen Hughes</v>
      </c>
      <c r="AO4142" s="1" t="str">
        <f t="shared" si="562"/>
        <v>Louise Fitzhugh (novel), Greg Taylor (adaptation), Julie Talen (adaptation), Douglas Petrie (screenplay), Theresa Rebeck (screenplay)</v>
      </c>
      <c r="AP4142" s="1" t="str">
        <f t="shared" si="563"/>
        <v>Michelle Trachtenberg, Gregory Smith, Vanessa Lee Chester, Rosie O'Donnell</v>
      </c>
      <c r="AQ4142" s="1" t="str">
        <f t="shared" si="564"/>
        <v>Par.</v>
      </c>
    </row>
    <row r="4143" spans="27:43">
      <c r="AA4143">
        <v>2100</v>
      </c>
      <c r="AB4143" s="1">
        <v>35083</v>
      </c>
      <c r="AC4143" t="s">
        <v>2086</v>
      </c>
      <c r="AD4143" s="2">
        <v>20000000</v>
      </c>
      <c r="AE4143" s="2">
        <v>25728961</v>
      </c>
      <c r="AF4143" s="2">
        <v>25728961</v>
      </c>
      <c r="AG4143">
        <v>1</v>
      </c>
      <c r="AH4143">
        <v>19</v>
      </c>
      <c r="AI4143">
        <v>96</v>
      </c>
      <c r="AK4143" s="1" t="str">
        <f t="shared" si="565"/>
        <v>R</v>
      </c>
      <c r="AL4143" s="1" t="str">
        <f t="shared" si="559"/>
        <v>108 min</v>
      </c>
      <c r="AM4143" s="1" t="str">
        <f t="shared" si="560"/>
        <v>Action, Crime, Horror</v>
      </c>
      <c r="AN4143" s="1" t="str">
        <f t="shared" si="561"/>
        <v>Robert Rodriguez</v>
      </c>
      <c r="AO4143" s="1" t="str">
        <f t="shared" si="562"/>
        <v>Robert Kurtzman (story), Quentin Tarantino (screenplay)</v>
      </c>
      <c r="AP4143" s="1" t="str">
        <f t="shared" si="563"/>
        <v>George Clooney, Quentin Tarantino, Harvey Keitel, Juliette Lewis</v>
      </c>
      <c r="AQ4143" s="1" t="str">
        <f t="shared" si="564"/>
        <v>Mira.</v>
      </c>
    </row>
    <row r="4144" spans="27:43">
      <c r="AA4144">
        <v>948</v>
      </c>
      <c r="AB4144" s="1">
        <v>35286</v>
      </c>
      <c r="AC4144" t="s">
        <v>941</v>
      </c>
      <c r="AD4144" s="2">
        <v>50000000</v>
      </c>
      <c r="AE4144" s="2">
        <v>25426861</v>
      </c>
      <c r="AF4144" s="2">
        <v>25426861</v>
      </c>
      <c r="AG4144">
        <v>8</v>
      </c>
      <c r="AH4144">
        <v>9</v>
      </c>
      <c r="AI4144">
        <v>96</v>
      </c>
      <c r="AK4144" s="1" t="str">
        <f t="shared" si="565"/>
        <v>R</v>
      </c>
      <c r="AL4144" s="1" t="str">
        <f t="shared" si="559"/>
        <v>101 min</v>
      </c>
      <c r="AM4144" s="1" t="str">
        <f t="shared" si="560"/>
        <v>Action, Adventure, Sci-Fi</v>
      </c>
      <c r="AN4144" s="1" t="str">
        <f t="shared" si="561"/>
        <v>John Carpenter</v>
      </c>
      <c r="AO4144" s="1" t="str">
        <f t="shared" si="562"/>
        <v>John Carpenter (characters), Nick Castle (characters), John Carpenter, Debra Hill, Kurt Russell</v>
      </c>
      <c r="AP4144" s="1" t="str">
        <f t="shared" si="563"/>
        <v>Kurt Russell, Steve Buscemi, Peter Fonda, Cliff Robertson</v>
      </c>
      <c r="AQ4144" s="1" t="str">
        <f t="shared" si="564"/>
        <v>Par.</v>
      </c>
    </row>
    <row r="4145" spans="27:43">
      <c r="AA4145">
        <v>1079</v>
      </c>
      <c r="AB4145" s="1">
        <v>35097</v>
      </c>
      <c r="AC4145" t="s">
        <v>1072</v>
      </c>
      <c r="AD4145" s="2">
        <v>44000000</v>
      </c>
      <c r="AE4145" s="2">
        <v>22730924</v>
      </c>
      <c r="AF4145" s="2">
        <v>22730924</v>
      </c>
      <c r="AG4145">
        <v>2</v>
      </c>
      <c r="AH4145">
        <v>2</v>
      </c>
      <c r="AI4145">
        <v>96</v>
      </c>
      <c r="AK4145" s="1" t="str">
        <f t="shared" si="565"/>
        <v>R</v>
      </c>
      <c r="AL4145" s="1" t="str">
        <f t="shared" si="559"/>
        <v>118 min</v>
      </c>
      <c r="AM4145" s="1" t="str">
        <f t="shared" si="560"/>
        <v>Drama, Thriller</v>
      </c>
      <c r="AN4145" s="1" t="str">
        <f t="shared" si="561"/>
        <v>Brian Gibson</v>
      </c>
      <c r="AO4145" s="1" t="str">
        <f t="shared" si="562"/>
        <v>George Dawes Green (novel), Ted Tally (screenplay)</v>
      </c>
      <c r="AP4145" s="1" t="str">
        <f t="shared" si="563"/>
        <v>Demi Moore, Alec Baldwin, Joseph Gordon-Levitt, Anne Heche</v>
      </c>
      <c r="AQ4145" s="1" t="str">
        <f t="shared" si="564"/>
        <v>Sony</v>
      </c>
    </row>
    <row r="4146" spans="27:43">
      <c r="AA4146">
        <v>2006</v>
      </c>
      <c r="AB4146" s="1">
        <v>35419</v>
      </c>
      <c r="AC4146" t="s">
        <v>1992</v>
      </c>
      <c r="AD4146" s="2">
        <v>21500000</v>
      </c>
      <c r="AE4146" s="2">
        <v>22331846</v>
      </c>
      <c r="AF4146" s="2">
        <v>22331846</v>
      </c>
      <c r="AG4146">
        <v>12</v>
      </c>
      <c r="AH4146">
        <v>20</v>
      </c>
      <c r="AI4146">
        <v>96</v>
      </c>
      <c r="AK4146" s="1" t="str">
        <f t="shared" si="565"/>
        <v>PG-13</v>
      </c>
      <c r="AL4146" s="1" t="str">
        <f t="shared" si="559"/>
        <v>101 min</v>
      </c>
      <c r="AM4146" s="1" t="str">
        <f t="shared" si="560"/>
        <v>Adventure, Comedy</v>
      </c>
      <c r="AN4146" s="1" t="str">
        <f t="shared" si="561"/>
        <v>Peter Segal</v>
      </c>
      <c r="AO4146" s="1" t="str">
        <f t="shared" si="562"/>
        <v>E. Jack Kaplan (story), Richard Chapman (story), E. Jack Kaplan (screenplay), Richard Chapman (screenplay), Peter Tolan (screenplay)</v>
      </c>
      <c r="AP4146" s="1" t="str">
        <f t="shared" si="563"/>
        <v>Jack Lemmon, James Garner, Dan Aykroyd, John Heard</v>
      </c>
      <c r="AQ4146" s="1" t="str">
        <f t="shared" si="564"/>
        <v>WB</v>
      </c>
    </row>
    <row r="4147" spans="27:43">
      <c r="AA4147">
        <v>1217</v>
      </c>
      <c r="AB4147" s="1">
        <v>35111</v>
      </c>
      <c r="AC4147" t="s">
        <v>1209</v>
      </c>
      <c r="AD4147" s="2">
        <v>40000000</v>
      </c>
      <c r="AE4147" s="2">
        <v>20278055</v>
      </c>
      <c r="AF4147" s="2">
        <v>20278055</v>
      </c>
      <c r="AG4147">
        <v>2</v>
      </c>
      <c r="AH4147">
        <v>16</v>
      </c>
      <c r="AI4147">
        <v>96</v>
      </c>
      <c r="AK4147" s="1" t="str">
        <f t="shared" si="565"/>
        <v>R</v>
      </c>
      <c r="AL4147" s="1" t="str">
        <f t="shared" si="559"/>
        <v>111 min</v>
      </c>
      <c r="AM4147" s="1" t="str">
        <f t="shared" si="560"/>
        <v>Drama, Thriller</v>
      </c>
      <c r="AN4147" s="1" t="str">
        <f t="shared" si="561"/>
        <v>Harold Becker</v>
      </c>
      <c r="AO4147" s="1" t="str">
        <f t="shared" si="562"/>
        <v>Ken Lipper, Paul Schrader, Nicholas Pileggi, Bo Goldman</v>
      </c>
      <c r="AP4147" s="1" t="str">
        <f t="shared" si="563"/>
        <v>Al Pacino, John Cusack, Bridget Fonda, Danny Aiello</v>
      </c>
      <c r="AQ4147" s="1" t="str">
        <f t="shared" si="564"/>
        <v>Sony</v>
      </c>
    </row>
    <row r="4148" spans="27:43">
      <c r="AA4148">
        <v>1056</v>
      </c>
      <c r="AB4148" s="1">
        <v>35263</v>
      </c>
      <c r="AC4148" t="s">
        <v>1049</v>
      </c>
      <c r="AD4148" s="2">
        <v>45000000</v>
      </c>
      <c r="AE4148" s="2">
        <v>20133326</v>
      </c>
      <c r="AF4148" s="2">
        <v>20133326</v>
      </c>
      <c r="AG4148">
        <v>7</v>
      </c>
      <c r="AH4148">
        <v>17</v>
      </c>
      <c r="AI4148">
        <v>96</v>
      </c>
      <c r="AK4148" s="1" t="str">
        <f t="shared" si="565"/>
        <v>PG-13</v>
      </c>
      <c r="AL4148" s="1" t="str">
        <f t="shared" si="559"/>
        <v>117 min</v>
      </c>
      <c r="AM4148" s="1" t="str">
        <f t="shared" si="560"/>
        <v>Comedy, Romance, Sci-Fi</v>
      </c>
      <c r="AN4148" s="1" t="str">
        <f t="shared" si="561"/>
        <v>Harold Ramis</v>
      </c>
      <c r="AO4148" s="1" t="str">
        <f t="shared" si="562"/>
        <v>Chris Miller (short story), Chris Miller (screenplay), Mary Hale (screenplay), Lowell Ganz (screenplay), Babaloo Mandel (screenplay)</v>
      </c>
      <c r="AP4148" s="1" t="str">
        <f t="shared" si="563"/>
        <v>Michael Keaton, Andie MacDowell, Zack Duhame, Katie Schlossberg</v>
      </c>
      <c r="AQ4148" s="1" t="str">
        <f t="shared" si="564"/>
        <v>Sony</v>
      </c>
    </row>
    <row r="4149" spans="27:43">
      <c r="AA4149">
        <v>1595</v>
      </c>
      <c r="AB4149" s="1">
        <v>35265</v>
      </c>
      <c r="AC4149" t="s">
        <v>1584</v>
      </c>
      <c r="AD4149" s="2">
        <v>30000000</v>
      </c>
      <c r="AE4149" s="2">
        <v>17192205</v>
      </c>
      <c r="AF4149" s="2">
        <v>19892205</v>
      </c>
      <c r="AG4149">
        <v>7</v>
      </c>
      <c r="AH4149">
        <v>19</v>
      </c>
      <c r="AI4149">
        <v>96</v>
      </c>
      <c r="AK4149" s="1" t="str">
        <f t="shared" si="565"/>
        <v>R</v>
      </c>
      <c r="AL4149" s="1" t="str">
        <f t="shared" si="559"/>
        <v>98 min</v>
      </c>
      <c r="AM4149" s="1" t="str">
        <f t="shared" si="560"/>
        <v>Action, Adventure, Crime</v>
      </c>
      <c r="AN4149" s="1" t="str">
        <f t="shared" si="561"/>
        <v>Kevin Hooks</v>
      </c>
      <c r="AO4149" s="1" t="str">
        <f t="shared" si="562"/>
        <v>Preston A. Whitmore II</v>
      </c>
      <c r="AP4149" s="1" t="str">
        <f t="shared" si="563"/>
        <v>Laurence Fishburne, Stephen Baldwin, Will Patton, Robert John Burke</v>
      </c>
      <c r="AQ4149" s="1" t="str">
        <f t="shared" si="564"/>
        <v>MGM</v>
      </c>
    </row>
    <row r="4150" spans="27:43">
      <c r="AA4150">
        <v>826</v>
      </c>
      <c r="AB4150" s="1">
        <v>35293</v>
      </c>
      <c r="AC4150" t="s">
        <v>819</v>
      </c>
      <c r="AD4150" s="2">
        <v>55000000</v>
      </c>
      <c r="AE4150" s="2">
        <v>18582965</v>
      </c>
      <c r="AF4150" s="2">
        <v>18582965</v>
      </c>
      <c r="AG4150">
        <v>8</v>
      </c>
      <c r="AH4150">
        <v>16</v>
      </c>
      <c r="AI4150">
        <v>96</v>
      </c>
      <c r="AK4150" s="1" t="str">
        <f t="shared" si="565"/>
        <v>R</v>
      </c>
      <c r="AL4150" s="1" t="str">
        <f t="shared" si="559"/>
        <v>116 min</v>
      </c>
      <c r="AM4150" s="1" t="str">
        <f t="shared" si="560"/>
        <v>Action, Drama, Sport</v>
      </c>
      <c r="AN4150" s="1" t="str">
        <f t="shared" si="561"/>
        <v>Tony Scott</v>
      </c>
      <c r="AO4150" s="1" t="str">
        <f t="shared" si="562"/>
        <v>Peter Abrahams (book), Phoef Sutton (screenplay)</v>
      </c>
      <c r="AP4150" s="1" t="str">
        <f t="shared" si="563"/>
        <v>Robert De Niro, Wesley Snipes, Ellen Barkin, John Leguizamo</v>
      </c>
      <c r="AQ4150" s="1" t="str">
        <f t="shared" si="564"/>
        <v>Sony</v>
      </c>
    </row>
    <row r="4151" spans="27:43">
      <c r="AA4151">
        <v>602</v>
      </c>
      <c r="AB4151" s="1">
        <v>35328</v>
      </c>
      <c r="AC4151" t="s">
        <v>598</v>
      </c>
      <c r="AD4151" s="2">
        <v>67000000</v>
      </c>
      <c r="AE4151" s="2">
        <v>18115927</v>
      </c>
      <c r="AF4151" s="2">
        <v>18115927</v>
      </c>
      <c r="AG4151">
        <v>9</v>
      </c>
      <c r="AH4151">
        <v>20</v>
      </c>
      <c r="AI4151">
        <v>96</v>
      </c>
      <c r="AK4151" s="1" t="str">
        <f t="shared" si="565"/>
        <v>err</v>
      </c>
      <c r="AL4151" s="1">
        <f t="shared" si="559"/>
        <v>0</v>
      </c>
      <c r="AM4151" s="1">
        <f t="shared" si="560"/>
        <v>0</v>
      </c>
      <c r="AN4151" s="1">
        <f t="shared" si="561"/>
        <v>0</v>
      </c>
      <c r="AO4151" s="1">
        <f t="shared" si="562"/>
        <v>0</v>
      </c>
      <c r="AP4151" s="1">
        <f t="shared" si="563"/>
        <v>0</v>
      </c>
      <c r="AQ4151" s="1" t="str">
        <f t="shared" si="564"/>
        <v>NL</v>
      </c>
    </row>
    <row r="4152" spans="27:43">
      <c r="AA4152">
        <v>1279</v>
      </c>
      <c r="AB4152" s="1">
        <v>35335</v>
      </c>
      <c r="AC4152" t="s">
        <v>1271</v>
      </c>
      <c r="AD4152" s="2">
        <v>38000000</v>
      </c>
      <c r="AE4152" s="2">
        <v>17378193</v>
      </c>
      <c r="AF4152" s="2">
        <v>17378193</v>
      </c>
      <c r="AG4152">
        <v>9</v>
      </c>
      <c r="AH4152">
        <v>27</v>
      </c>
      <c r="AI4152">
        <v>96</v>
      </c>
      <c r="AK4152" s="1" t="str">
        <f t="shared" si="565"/>
        <v>R</v>
      </c>
      <c r="AL4152" s="1" t="str">
        <f t="shared" si="559"/>
        <v>118 min</v>
      </c>
      <c r="AM4152" s="1" t="str">
        <f t="shared" si="560"/>
        <v>Crime, Drama, Mystery</v>
      </c>
      <c r="AN4152" s="1" t="str">
        <f t="shared" si="561"/>
        <v>Michael Apted</v>
      </c>
      <c r="AO4152" s="1" t="str">
        <f t="shared" si="562"/>
        <v>Michael Palmer (book), Tony Gilroy (screenplay)</v>
      </c>
      <c r="AP4152" s="1" t="str">
        <f t="shared" si="563"/>
        <v>Hugh Grant, Gene Hackman, Sarah Jessica Parker, David Morse</v>
      </c>
      <c r="AQ4152" s="1" t="str">
        <f t="shared" si="564"/>
        <v>Sony</v>
      </c>
    </row>
    <row r="4153" spans="27:43">
      <c r="AA4153">
        <v>1059</v>
      </c>
      <c r="AB4153" s="1">
        <v>35223</v>
      </c>
      <c r="AC4153" t="s">
        <v>1052</v>
      </c>
      <c r="AD4153" s="2">
        <v>45000000</v>
      </c>
      <c r="AE4153" s="2">
        <v>17220599</v>
      </c>
      <c r="AF4153" s="2">
        <v>17220599</v>
      </c>
      <c r="AG4153">
        <v>6</v>
      </c>
      <c r="AH4153">
        <v>7</v>
      </c>
      <c r="AI4153">
        <v>96</v>
      </c>
      <c r="AK4153" s="1" t="str">
        <f t="shared" si="565"/>
        <v>PG</v>
      </c>
      <c r="AL4153" s="1" t="str">
        <f t="shared" si="559"/>
        <v>100 min</v>
      </c>
      <c r="AM4153" s="1" t="str">
        <f t="shared" si="560"/>
        <v>Action, Adventure, Comedy</v>
      </c>
      <c r="AN4153" s="1" t="str">
        <f t="shared" si="561"/>
        <v>Simon Wincer</v>
      </c>
      <c r="AO4153" s="1" t="str">
        <f t="shared" si="562"/>
        <v>Lee Falk (characters), Jeffrey Boam</v>
      </c>
      <c r="AP4153" s="1" t="str">
        <f t="shared" si="563"/>
        <v>Billy Zane, Kristy Swanson, Treat Williams, Catherine Zeta-Jones</v>
      </c>
      <c r="AQ4153" s="1" t="str">
        <f t="shared" si="564"/>
        <v>Par.</v>
      </c>
    </row>
    <row r="4154" spans="27:43">
      <c r="AA4154">
        <v>3267</v>
      </c>
      <c r="AB4154" s="1">
        <v>35146</v>
      </c>
      <c r="AC4154" t="s">
        <v>3235</v>
      </c>
      <c r="AD4154" s="2">
        <v>7000000</v>
      </c>
      <c r="AE4154" s="2">
        <v>14853474</v>
      </c>
      <c r="AF4154" s="2">
        <v>16149180</v>
      </c>
      <c r="AG4154">
        <v>3</v>
      </c>
      <c r="AH4154">
        <v>22</v>
      </c>
      <c r="AI4154">
        <v>96</v>
      </c>
      <c r="AK4154" s="1" t="e">
        <f t="shared" si="565"/>
        <v>#N/A</v>
      </c>
      <c r="AL4154" s="1" t="e">
        <f t="shared" si="559"/>
        <v>#N/A</v>
      </c>
      <c r="AM4154" s="1" t="e">
        <f t="shared" si="560"/>
        <v>#N/A</v>
      </c>
      <c r="AN4154" s="1" t="e">
        <f t="shared" si="561"/>
        <v>#N/A</v>
      </c>
      <c r="AO4154" s="1" t="e">
        <f t="shared" si="562"/>
        <v>#N/A</v>
      </c>
      <c r="AP4154" s="1" t="e">
        <f t="shared" si="563"/>
        <v>#N/A</v>
      </c>
      <c r="AQ4154" s="1" t="e">
        <f t="shared" si="564"/>
        <v>#N/A</v>
      </c>
    </row>
    <row r="4155" spans="27:43">
      <c r="AA4155">
        <v>2631</v>
      </c>
      <c r="AB4155" s="1">
        <v>35363</v>
      </c>
      <c r="AC4155" t="s">
        <v>2611</v>
      </c>
      <c r="AD4155" s="2">
        <v>14000000</v>
      </c>
      <c r="AE4155" s="2">
        <v>15171475</v>
      </c>
      <c r="AF4155" s="2">
        <v>15171475</v>
      </c>
      <c r="AG4155">
        <v>10</v>
      </c>
      <c r="AH4155">
        <v>25</v>
      </c>
      <c r="AI4155">
        <v>96</v>
      </c>
      <c r="AK4155" s="1" t="e">
        <f t="shared" si="565"/>
        <v>#N/A</v>
      </c>
      <c r="AL4155" s="1" t="e">
        <f t="shared" si="559"/>
        <v>#N/A</v>
      </c>
      <c r="AM4155" s="1" t="e">
        <f t="shared" si="560"/>
        <v>#N/A</v>
      </c>
      <c r="AN4155" s="1" t="e">
        <f t="shared" si="561"/>
        <v>#N/A</v>
      </c>
      <c r="AO4155" s="1" t="e">
        <f t="shared" si="562"/>
        <v>#N/A</v>
      </c>
      <c r="AP4155" s="1" t="e">
        <f t="shared" si="563"/>
        <v>#N/A</v>
      </c>
      <c r="AQ4155" s="1" t="e">
        <f t="shared" si="564"/>
        <v>#N/A</v>
      </c>
    </row>
    <row r="4156" spans="27:43">
      <c r="AA4156">
        <v>3729</v>
      </c>
      <c r="AB4156" s="1">
        <v>35300</v>
      </c>
      <c r="AC4156" t="s">
        <v>3691</v>
      </c>
      <c r="AD4156" s="2">
        <v>3500000</v>
      </c>
      <c r="AE4156" s="2">
        <v>9482579</v>
      </c>
      <c r="AF4156" s="2">
        <v>13795053</v>
      </c>
      <c r="AG4156">
        <v>8</v>
      </c>
      <c r="AH4156">
        <v>23</v>
      </c>
      <c r="AI4156">
        <v>96</v>
      </c>
      <c r="AK4156" s="1" t="e">
        <f t="shared" si="565"/>
        <v>#N/A</v>
      </c>
      <c r="AL4156" s="1" t="e">
        <f t="shared" si="559"/>
        <v>#N/A</v>
      </c>
      <c r="AM4156" s="1" t="e">
        <f t="shared" si="560"/>
        <v>#N/A</v>
      </c>
      <c r="AN4156" s="1" t="e">
        <f t="shared" si="561"/>
        <v>#N/A</v>
      </c>
      <c r="AO4156" s="1" t="e">
        <f t="shared" si="562"/>
        <v>#N/A</v>
      </c>
      <c r="AP4156" s="1" t="e">
        <f t="shared" si="563"/>
        <v>#N/A</v>
      </c>
      <c r="AQ4156" s="1" t="e">
        <f t="shared" si="564"/>
        <v>#N/A</v>
      </c>
    </row>
    <row r="4157" spans="27:43">
      <c r="AA4157">
        <v>3588</v>
      </c>
      <c r="AB4157" s="1">
        <v>35336</v>
      </c>
      <c r="AC4157" t="s">
        <v>3554</v>
      </c>
      <c r="AD4157" s="2">
        <v>4500000</v>
      </c>
      <c r="AE4157" s="2">
        <v>13417292</v>
      </c>
      <c r="AF4157" s="2">
        <v>13417292</v>
      </c>
      <c r="AG4157">
        <v>9</v>
      </c>
      <c r="AH4157">
        <v>28</v>
      </c>
      <c r="AI4157">
        <v>96</v>
      </c>
      <c r="AK4157" s="1" t="e">
        <f t="shared" si="565"/>
        <v>#N/A</v>
      </c>
      <c r="AL4157" s="1" t="e">
        <f t="shared" si="559"/>
        <v>#N/A</v>
      </c>
      <c r="AM4157" s="1" t="e">
        <f t="shared" si="560"/>
        <v>#N/A</v>
      </c>
      <c r="AN4157" s="1" t="e">
        <f t="shared" si="561"/>
        <v>#N/A</v>
      </c>
      <c r="AO4157" s="1" t="e">
        <f t="shared" si="562"/>
        <v>#N/A</v>
      </c>
      <c r="AP4157" s="1" t="e">
        <f t="shared" si="563"/>
        <v>#N/A</v>
      </c>
      <c r="AQ4157" s="1" t="e">
        <f t="shared" si="564"/>
        <v>#N/A</v>
      </c>
    </row>
    <row r="4158" spans="27:43">
      <c r="AA4158">
        <v>1312</v>
      </c>
      <c r="AB4158" s="1">
        <v>35419</v>
      </c>
      <c r="AC4158" t="s">
        <v>1304</v>
      </c>
      <c r="AD4158" s="2">
        <v>36000000</v>
      </c>
      <c r="AE4158" s="2">
        <v>13052741</v>
      </c>
      <c r="AF4158" s="2">
        <v>13052741</v>
      </c>
      <c r="AG4158">
        <v>12</v>
      </c>
      <c r="AH4158">
        <v>20</v>
      </c>
      <c r="AI4158">
        <v>96</v>
      </c>
      <c r="AK4158" s="1" t="e">
        <f t="shared" si="565"/>
        <v>#N/A</v>
      </c>
      <c r="AL4158" s="1" t="e">
        <f t="shared" si="559"/>
        <v>#N/A</v>
      </c>
      <c r="AM4158" s="1" t="e">
        <f t="shared" si="560"/>
        <v>#N/A</v>
      </c>
      <c r="AN4158" s="1" t="e">
        <f t="shared" si="561"/>
        <v>#N/A</v>
      </c>
      <c r="AO4158" s="1" t="e">
        <f t="shared" si="562"/>
        <v>#N/A</v>
      </c>
      <c r="AP4158" s="1" t="e">
        <f t="shared" si="563"/>
        <v>#N/A</v>
      </c>
      <c r="AQ4158" s="1" t="e">
        <f t="shared" si="564"/>
        <v>#N/A</v>
      </c>
    </row>
    <row r="4159" spans="27:43">
      <c r="AA4159">
        <v>3505</v>
      </c>
      <c r="AB4159" s="1">
        <v>35237</v>
      </c>
      <c r="AC4159" t="s">
        <v>3471</v>
      </c>
      <c r="AD4159" s="2">
        <v>5000000</v>
      </c>
      <c r="AE4159" s="2">
        <v>12961389</v>
      </c>
      <c r="AF4159" s="2">
        <v>12961389</v>
      </c>
      <c r="AG4159">
        <v>6</v>
      </c>
      <c r="AH4159">
        <v>21</v>
      </c>
      <c r="AI4159">
        <v>96</v>
      </c>
      <c r="AK4159" s="1" t="e">
        <f t="shared" si="565"/>
        <v>#N/A</v>
      </c>
      <c r="AL4159" s="1" t="e">
        <f t="shared" si="559"/>
        <v>#N/A</v>
      </c>
      <c r="AM4159" s="1" t="e">
        <f t="shared" si="560"/>
        <v>#N/A</v>
      </c>
      <c r="AN4159" s="1" t="e">
        <f t="shared" si="561"/>
        <v>#N/A</v>
      </c>
      <c r="AO4159" s="1" t="e">
        <f t="shared" si="562"/>
        <v>#N/A</v>
      </c>
      <c r="AP4159" s="1" t="e">
        <f t="shared" si="563"/>
        <v>#N/A</v>
      </c>
      <c r="AQ4159" s="1" t="e">
        <f t="shared" si="564"/>
        <v>#N/A</v>
      </c>
    </row>
    <row r="4160" spans="27:43">
      <c r="AA4160">
        <v>999</v>
      </c>
      <c r="AB4160" s="1">
        <v>35118</v>
      </c>
      <c r="AC4160" t="s">
        <v>992</v>
      </c>
      <c r="AD4160" s="2">
        <v>47000000</v>
      </c>
      <c r="AE4160" s="2">
        <v>5707094</v>
      </c>
      <c r="AF4160" s="2">
        <v>12900000</v>
      </c>
      <c r="AG4160">
        <v>2</v>
      </c>
      <c r="AH4160">
        <v>23</v>
      </c>
      <c r="AI4160">
        <v>96</v>
      </c>
      <c r="AK4160" s="1" t="e">
        <f t="shared" si="565"/>
        <v>#N/A</v>
      </c>
      <c r="AL4160" s="1" t="e">
        <f t="shared" si="559"/>
        <v>#N/A</v>
      </c>
      <c r="AM4160" s="1" t="e">
        <f t="shared" si="560"/>
        <v>#N/A</v>
      </c>
      <c r="AN4160" s="1" t="e">
        <f t="shared" si="561"/>
        <v>#N/A</v>
      </c>
      <c r="AO4160" s="1" t="e">
        <f t="shared" si="562"/>
        <v>#N/A</v>
      </c>
      <c r="AP4160" s="1" t="e">
        <f t="shared" si="563"/>
        <v>#N/A</v>
      </c>
      <c r="AQ4160" s="1" t="e">
        <f t="shared" si="564"/>
        <v>#N/A</v>
      </c>
    </row>
    <row r="4161" spans="27:43">
      <c r="AA4161">
        <v>1947</v>
      </c>
      <c r="AB4161" s="1">
        <v>35419</v>
      </c>
      <c r="AC4161" t="s">
        <v>1935</v>
      </c>
      <c r="AD4161" s="2">
        <v>23000000</v>
      </c>
      <c r="AE4161" s="2">
        <v>12803305</v>
      </c>
      <c r="AF4161" s="2">
        <v>12803305</v>
      </c>
      <c r="AG4161">
        <v>12</v>
      </c>
      <c r="AH4161">
        <v>20</v>
      </c>
      <c r="AI4161">
        <v>96</v>
      </c>
      <c r="AK4161" s="1" t="e">
        <f t="shared" si="565"/>
        <v>#N/A</v>
      </c>
      <c r="AL4161" s="1" t="e">
        <f t="shared" si="559"/>
        <v>#N/A</v>
      </c>
      <c r="AM4161" s="1" t="e">
        <f t="shared" si="560"/>
        <v>#N/A</v>
      </c>
      <c r="AN4161" s="1" t="e">
        <f t="shared" si="561"/>
        <v>#N/A</v>
      </c>
      <c r="AO4161" s="1" t="e">
        <f t="shared" si="562"/>
        <v>#N/A</v>
      </c>
      <c r="AP4161" s="1" t="e">
        <f t="shared" si="563"/>
        <v>#N/A</v>
      </c>
      <c r="AQ4161" s="1" t="e">
        <f t="shared" si="564"/>
        <v>#N/A</v>
      </c>
    </row>
    <row r="4162" spans="27:43">
      <c r="AA4162">
        <v>1282</v>
      </c>
      <c r="AB4162" s="1">
        <v>35097</v>
      </c>
      <c r="AC4162" t="s">
        <v>1274</v>
      </c>
      <c r="AD4162" s="2">
        <v>38000000</v>
      </c>
      <c r="AE4162" s="2">
        <v>10229300</v>
      </c>
      <c r="AF4162" s="2">
        <v>10229300</v>
      </c>
      <c r="AG4162">
        <v>2</v>
      </c>
      <c r="AH4162">
        <v>2</v>
      </c>
      <c r="AI4162">
        <v>96</v>
      </c>
      <c r="AK4162" s="1" t="e">
        <f t="shared" si="565"/>
        <v>#N/A</v>
      </c>
      <c r="AL4162" s="1" t="e">
        <f t="shared" si="559"/>
        <v>#N/A</v>
      </c>
      <c r="AM4162" s="1" t="e">
        <f t="shared" si="560"/>
        <v>#N/A</v>
      </c>
      <c r="AN4162" s="1" t="e">
        <f t="shared" si="561"/>
        <v>#N/A</v>
      </c>
      <c r="AO4162" s="1" t="e">
        <f t="shared" si="562"/>
        <v>#N/A</v>
      </c>
      <c r="AP4162" s="1" t="e">
        <f t="shared" si="563"/>
        <v>#N/A</v>
      </c>
      <c r="AQ4162" s="1" t="e">
        <f t="shared" si="564"/>
        <v>#N/A</v>
      </c>
    </row>
    <row r="4163" spans="27:43">
      <c r="AA4163">
        <v>1872</v>
      </c>
      <c r="AB4163" s="1">
        <v>35174</v>
      </c>
      <c r="AC4163" t="s">
        <v>1861</v>
      </c>
      <c r="AD4163" s="2">
        <v>25000000</v>
      </c>
      <c r="AE4163" s="2">
        <v>10039566</v>
      </c>
      <c r="AF4163" s="2">
        <v>10039566</v>
      </c>
      <c r="AG4163">
        <v>4</v>
      </c>
      <c r="AH4163">
        <v>19</v>
      </c>
      <c r="AI4163">
        <v>96</v>
      </c>
      <c r="AK4163" s="1" t="e">
        <f t="shared" si="565"/>
        <v>#N/A</v>
      </c>
      <c r="AL4163" s="1" t="e">
        <f t="shared" ref="AL4163:AL4226" si="566">VLOOKUP($AC4163,$B$2:$R$10000,12,FALSE)</f>
        <v>#N/A</v>
      </c>
      <c r="AM4163" s="1" t="e">
        <f t="shared" ref="AM4163:AM4226" si="567">VLOOKUP($AC4163,$B$2:$R$10000,13,FALSE)</f>
        <v>#N/A</v>
      </c>
      <c r="AN4163" s="1" t="e">
        <f t="shared" ref="AN4163:AN4226" si="568">VLOOKUP($AC4163,$B$2:$R$10000,14,FALSE)</f>
        <v>#N/A</v>
      </c>
      <c r="AO4163" s="1" t="e">
        <f t="shared" ref="AO4163:AO4226" si="569">VLOOKUP($AC4163,$B$2:$R$10000,15,FALSE)</f>
        <v>#N/A</v>
      </c>
      <c r="AP4163" s="1" t="e">
        <f t="shared" ref="AP4163:AP4226" si="570">VLOOKUP($AC4163,$B$2:$R$10000,16,FALSE)</f>
        <v>#N/A</v>
      </c>
      <c r="AQ4163" s="1" t="e">
        <f t="shared" si="564"/>
        <v>#N/A</v>
      </c>
    </row>
    <row r="4164" spans="27:43">
      <c r="AA4164">
        <v>2313</v>
      </c>
      <c r="AB4164" s="1">
        <v>35424</v>
      </c>
      <c r="AC4164" t="s">
        <v>2297</v>
      </c>
      <c r="AD4164" s="2">
        <v>18000000</v>
      </c>
      <c r="AE4164" s="2">
        <v>4501094</v>
      </c>
      <c r="AF4164" s="2">
        <v>7129670</v>
      </c>
      <c r="AG4164">
        <v>12</v>
      </c>
      <c r="AH4164">
        <v>25</v>
      </c>
      <c r="AI4164">
        <v>96</v>
      </c>
      <c r="AK4164" s="1" t="e">
        <f t="shared" si="565"/>
        <v>#N/A</v>
      </c>
      <c r="AL4164" s="1" t="e">
        <f t="shared" si="566"/>
        <v>#N/A</v>
      </c>
      <c r="AM4164" s="1" t="e">
        <f t="shared" si="567"/>
        <v>#N/A</v>
      </c>
      <c r="AN4164" s="1" t="e">
        <f t="shared" si="568"/>
        <v>#N/A</v>
      </c>
      <c r="AO4164" s="1" t="e">
        <f t="shared" si="569"/>
        <v>#N/A</v>
      </c>
      <c r="AP4164" s="1" t="e">
        <f t="shared" si="570"/>
        <v>#N/A</v>
      </c>
      <c r="AQ4164" s="1" t="e">
        <f t="shared" si="564"/>
        <v>#N/A</v>
      </c>
    </row>
    <row r="4165" spans="27:43">
      <c r="AA4165">
        <v>3591</v>
      </c>
      <c r="AB4165" s="1">
        <v>35342</v>
      </c>
      <c r="AC4165" t="s">
        <v>3557</v>
      </c>
      <c r="AD4165" s="2">
        <v>4500000</v>
      </c>
      <c r="AE4165" s="2">
        <v>3802260</v>
      </c>
      <c r="AF4165" s="2">
        <v>7011317</v>
      </c>
      <c r="AG4165">
        <v>10</v>
      </c>
      <c r="AH4165">
        <v>4</v>
      </c>
      <c r="AI4165">
        <v>96</v>
      </c>
      <c r="AK4165" s="1" t="e">
        <f t="shared" si="565"/>
        <v>#N/A</v>
      </c>
      <c r="AL4165" s="1" t="e">
        <f t="shared" si="566"/>
        <v>#N/A</v>
      </c>
      <c r="AM4165" s="1" t="e">
        <f t="shared" si="567"/>
        <v>#N/A</v>
      </c>
      <c r="AN4165" s="1" t="e">
        <f t="shared" si="568"/>
        <v>#N/A</v>
      </c>
      <c r="AO4165" s="1" t="e">
        <f t="shared" si="569"/>
        <v>#N/A</v>
      </c>
      <c r="AP4165" s="1" t="e">
        <f t="shared" si="570"/>
        <v>#N/A</v>
      </c>
      <c r="AQ4165" s="1" t="e">
        <f t="shared" ref="AQ4165:AQ4228" si="571">VLOOKUP($AC4165,$B$2:$R$10000,2,FALSE)</f>
        <v>#N/A</v>
      </c>
    </row>
    <row r="4166" spans="27:43">
      <c r="AA4166">
        <v>4495</v>
      </c>
      <c r="AB4166" s="1">
        <v>35356</v>
      </c>
      <c r="AC4166" t="s">
        <v>4440</v>
      </c>
      <c r="AD4166" s="2">
        <v>200000</v>
      </c>
      <c r="AE4166" s="2">
        <v>4505922</v>
      </c>
      <c r="AF4166" s="2">
        <v>6618578</v>
      </c>
      <c r="AG4166">
        <v>10</v>
      </c>
      <c r="AH4166">
        <v>18</v>
      </c>
      <c r="AI4166">
        <v>96</v>
      </c>
      <c r="AK4166" s="1" t="e">
        <f t="shared" si="565"/>
        <v>#N/A</v>
      </c>
      <c r="AL4166" s="1" t="e">
        <f t="shared" si="566"/>
        <v>#N/A</v>
      </c>
      <c r="AM4166" s="1" t="e">
        <f t="shared" si="567"/>
        <v>#N/A</v>
      </c>
      <c r="AN4166" s="1" t="e">
        <f t="shared" si="568"/>
        <v>#N/A</v>
      </c>
      <c r="AO4166" s="1" t="e">
        <f t="shared" si="569"/>
        <v>#N/A</v>
      </c>
      <c r="AP4166" s="1" t="e">
        <f t="shared" si="570"/>
        <v>#N/A</v>
      </c>
      <c r="AQ4166" s="1" t="e">
        <f t="shared" si="571"/>
        <v>#N/A</v>
      </c>
    </row>
    <row r="4167" spans="27:43">
      <c r="AA4167">
        <v>3925</v>
      </c>
      <c r="AB4167" s="1">
        <v>35354</v>
      </c>
      <c r="AC4167" t="s">
        <v>3882</v>
      </c>
      <c r="AD4167" s="2">
        <v>2400000</v>
      </c>
      <c r="AE4167" s="2">
        <v>5691854</v>
      </c>
      <c r="AF4167" s="2">
        <v>5691854</v>
      </c>
      <c r="AG4167">
        <v>10</v>
      </c>
      <c r="AH4167">
        <v>16</v>
      </c>
      <c r="AI4167">
        <v>96</v>
      </c>
      <c r="AK4167" s="1" t="e">
        <f t="shared" si="565"/>
        <v>#N/A</v>
      </c>
      <c r="AL4167" s="1" t="e">
        <f t="shared" si="566"/>
        <v>#N/A</v>
      </c>
      <c r="AM4167" s="1" t="e">
        <f t="shared" si="567"/>
        <v>#N/A</v>
      </c>
      <c r="AN4167" s="1" t="e">
        <f t="shared" si="568"/>
        <v>#N/A</v>
      </c>
      <c r="AO4167" s="1" t="e">
        <f t="shared" si="569"/>
        <v>#N/A</v>
      </c>
      <c r="AP4167" s="1" t="e">
        <f t="shared" si="570"/>
        <v>#N/A</v>
      </c>
      <c r="AQ4167" s="1" t="e">
        <f t="shared" si="571"/>
        <v>#N/A</v>
      </c>
    </row>
    <row r="4168" spans="27:43">
      <c r="AA4168">
        <v>3184</v>
      </c>
      <c r="AB4168" s="1">
        <v>35188</v>
      </c>
      <c r="AC4168" t="s">
        <v>3155</v>
      </c>
      <c r="AD4168" s="2">
        <v>8000000</v>
      </c>
      <c r="AE4168" s="2">
        <v>5656388</v>
      </c>
      <c r="AF4168" s="2">
        <v>5656388</v>
      </c>
      <c r="AG4168">
        <v>5</v>
      </c>
      <c r="AH4168">
        <v>3</v>
      </c>
      <c r="AI4168">
        <v>96</v>
      </c>
      <c r="AK4168" s="1" t="e">
        <f t="shared" si="565"/>
        <v>#N/A</v>
      </c>
      <c r="AL4168" s="1" t="e">
        <f t="shared" si="566"/>
        <v>#N/A</v>
      </c>
      <c r="AM4168" s="1" t="e">
        <f t="shared" si="567"/>
        <v>#N/A</v>
      </c>
      <c r="AN4168" s="1" t="e">
        <f t="shared" si="568"/>
        <v>#N/A</v>
      </c>
      <c r="AO4168" s="1" t="e">
        <f t="shared" si="569"/>
        <v>#N/A</v>
      </c>
      <c r="AP4168" s="1" t="e">
        <f t="shared" si="570"/>
        <v>#N/A</v>
      </c>
      <c r="AQ4168" s="1" t="e">
        <f t="shared" si="571"/>
        <v>#N/A</v>
      </c>
    </row>
    <row r="4169" spans="27:43">
      <c r="AA4169">
        <v>4299</v>
      </c>
      <c r="AB4169" s="1">
        <v>35195</v>
      </c>
      <c r="AC4169" t="s">
        <v>4248</v>
      </c>
      <c r="AD4169" s="2">
        <v>800000</v>
      </c>
      <c r="AE4169" s="2">
        <v>4198137</v>
      </c>
      <c r="AF4169" s="2">
        <v>5034794</v>
      </c>
      <c r="AG4169">
        <v>5</v>
      </c>
      <c r="AH4169">
        <v>10</v>
      </c>
      <c r="AI4169">
        <v>96</v>
      </c>
      <c r="AK4169" s="1" t="e">
        <f t="shared" si="565"/>
        <v>#N/A</v>
      </c>
      <c r="AL4169" s="1" t="e">
        <f t="shared" si="566"/>
        <v>#N/A</v>
      </c>
      <c r="AM4169" s="1" t="e">
        <f t="shared" si="567"/>
        <v>#N/A</v>
      </c>
      <c r="AN4169" s="1" t="e">
        <f t="shared" si="568"/>
        <v>#N/A</v>
      </c>
      <c r="AO4169" s="1" t="e">
        <f t="shared" si="569"/>
        <v>#N/A</v>
      </c>
      <c r="AP4169" s="1" t="e">
        <f t="shared" si="570"/>
        <v>#N/A</v>
      </c>
      <c r="AQ4169" s="1" t="e">
        <f t="shared" si="571"/>
        <v>#N/A</v>
      </c>
    </row>
    <row r="4170" spans="27:43">
      <c r="AA4170">
        <v>2816</v>
      </c>
      <c r="AB4170" s="1">
        <v>35146</v>
      </c>
      <c r="AC4170" t="s">
        <v>2791</v>
      </c>
      <c r="AD4170" s="2">
        <v>12000000</v>
      </c>
      <c r="AE4170" s="2">
        <v>4880941</v>
      </c>
      <c r="AF4170" s="2">
        <v>4880941</v>
      </c>
      <c r="AG4170">
        <v>3</v>
      </c>
      <c r="AH4170">
        <v>22</v>
      </c>
      <c r="AI4170">
        <v>96</v>
      </c>
      <c r="AK4170" s="1" t="e">
        <f t="shared" si="565"/>
        <v>#N/A</v>
      </c>
      <c r="AL4170" s="1" t="e">
        <f t="shared" si="566"/>
        <v>#N/A</v>
      </c>
      <c r="AM4170" s="1" t="e">
        <f t="shared" si="567"/>
        <v>#N/A</v>
      </c>
      <c r="AN4170" s="1" t="e">
        <f t="shared" si="568"/>
        <v>#N/A</v>
      </c>
      <c r="AO4170" s="1" t="e">
        <f t="shared" si="569"/>
        <v>#N/A</v>
      </c>
      <c r="AP4170" s="1" t="e">
        <f t="shared" si="570"/>
        <v>#N/A</v>
      </c>
      <c r="AQ4170" s="1" t="e">
        <f t="shared" si="571"/>
        <v>#N/A</v>
      </c>
    </row>
    <row r="4171" spans="27:43">
      <c r="AA4171">
        <v>1476</v>
      </c>
      <c r="AB4171" s="1">
        <v>35314</v>
      </c>
      <c r="AC4171" t="s">
        <v>1466</v>
      </c>
      <c r="AD4171" s="2">
        <v>32000000</v>
      </c>
      <c r="AE4171" s="2">
        <v>4357406</v>
      </c>
      <c r="AF4171" s="2">
        <v>4357406</v>
      </c>
      <c r="AG4171">
        <v>9</v>
      </c>
      <c r="AH4171">
        <v>6</v>
      </c>
      <c r="AI4171">
        <v>96</v>
      </c>
      <c r="AK4171" s="1" t="e">
        <f t="shared" si="565"/>
        <v>#N/A</v>
      </c>
      <c r="AL4171" s="1" t="e">
        <f t="shared" si="566"/>
        <v>#N/A</v>
      </c>
      <c r="AM4171" s="1" t="e">
        <f t="shared" si="567"/>
        <v>#N/A</v>
      </c>
      <c r="AN4171" s="1" t="e">
        <f t="shared" si="568"/>
        <v>#N/A</v>
      </c>
      <c r="AO4171" s="1" t="e">
        <f t="shared" si="569"/>
        <v>#N/A</v>
      </c>
      <c r="AP4171" s="1" t="e">
        <f t="shared" si="570"/>
        <v>#N/A</v>
      </c>
      <c r="AQ4171" s="1" t="e">
        <f t="shared" si="571"/>
        <v>#N/A</v>
      </c>
    </row>
    <row r="4172" spans="27:43">
      <c r="AA4172">
        <v>2998</v>
      </c>
      <c r="AB4172" s="1">
        <v>35342</v>
      </c>
      <c r="AC4172" t="s">
        <v>2972</v>
      </c>
      <c r="AD4172" s="2">
        <v>10000000</v>
      </c>
      <c r="AE4172" s="2">
        <v>3357324</v>
      </c>
      <c r="AF4172" s="2">
        <v>3357324</v>
      </c>
      <c r="AG4172">
        <v>10</v>
      </c>
      <c r="AH4172">
        <v>4</v>
      </c>
      <c r="AI4172">
        <v>96</v>
      </c>
      <c r="AK4172" s="1" t="str">
        <f t="shared" si="565"/>
        <v>err</v>
      </c>
      <c r="AL4172" s="1">
        <f t="shared" si="566"/>
        <v>0</v>
      </c>
      <c r="AM4172" s="1">
        <f t="shared" si="567"/>
        <v>0</v>
      </c>
      <c r="AN4172" s="1">
        <f t="shared" si="568"/>
        <v>0</v>
      </c>
      <c r="AO4172" s="1">
        <f t="shared" si="569"/>
        <v>0</v>
      </c>
      <c r="AP4172" s="1">
        <f t="shared" si="570"/>
        <v>0</v>
      </c>
      <c r="AQ4172" s="1" t="str">
        <f t="shared" si="571"/>
        <v>Lions</v>
      </c>
    </row>
    <row r="4173" spans="27:43">
      <c r="AA4173">
        <v>3823</v>
      </c>
      <c r="AB4173" s="1">
        <v>35286</v>
      </c>
      <c r="AC4173" t="s">
        <v>3783</v>
      </c>
      <c r="AD4173" s="2">
        <v>3000000</v>
      </c>
      <c r="AE4173" s="2">
        <v>2962051</v>
      </c>
      <c r="AF4173" s="2">
        <v>2962051</v>
      </c>
      <c r="AG4173">
        <v>8</v>
      </c>
      <c r="AH4173">
        <v>9</v>
      </c>
      <c r="AI4173">
        <v>96</v>
      </c>
      <c r="AK4173" s="1" t="e">
        <f t="shared" si="565"/>
        <v>#N/A</v>
      </c>
      <c r="AL4173" s="1" t="e">
        <f t="shared" si="566"/>
        <v>#N/A</v>
      </c>
      <c r="AM4173" s="1" t="e">
        <f t="shared" si="567"/>
        <v>#N/A</v>
      </c>
      <c r="AN4173" s="1" t="e">
        <f t="shared" si="568"/>
        <v>#N/A</v>
      </c>
      <c r="AO4173" s="1" t="e">
        <f t="shared" si="569"/>
        <v>#N/A</v>
      </c>
      <c r="AP4173" s="1" t="e">
        <f t="shared" si="570"/>
        <v>#N/A</v>
      </c>
      <c r="AQ4173" s="1" t="e">
        <f t="shared" si="571"/>
        <v>#N/A</v>
      </c>
    </row>
    <row r="4174" spans="27:43">
      <c r="AA4174">
        <v>4438</v>
      </c>
      <c r="AB4174" s="1">
        <v>35328</v>
      </c>
      <c r="AC4174" t="s">
        <v>4384</v>
      </c>
      <c r="AD4174" s="2">
        <v>300000</v>
      </c>
      <c r="AE4174" s="2">
        <v>1652472</v>
      </c>
      <c r="AF4174" s="2">
        <v>2525984</v>
      </c>
      <c r="AG4174">
        <v>9</v>
      </c>
      <c r="AH4174">
        <v>20</v>
      </c>
      <c r="AI4174">
        <v>96</v>
      </c>
      <c r="AK4174" s="1" t="e">
        <f t="shared" si="565"/>
        <v>#N/A</v>
      </c>
      <c r="AL4174" s="1" t="e">
        <f t="shared" si="566"/>
        <v>#N/A</v>
      </c>
      <c r="AM4174" s="1" t="e">
        <f t="shared" si="567"/>
        <v>#N/A</v>
      </c>
      <c r="AN4174" s="1" t="e">
        <f t="shared" si="568"/>
        <v>#N/A</v>
      </c>
      <c r="AO4174" s="1" t="e">
        <f t="shared" si="569"/>
        <v>#N/A</v>
      </c>
      <c r="AP4174" s="1" t="e">
        <f t="shared" si="570"/>
        <v>#N/A</v>
      </c>
      <c r="AQ4174" s="1" t="e">
        <f t="shared" si="571"/>
        <v>#N/A</v>
      </c>
    </row>
    <row r="4175" spans="27:43">
      <c r="AA4175">
        <v>2318</v>
      </c>
      <c r="AB4175" s="1">
        <v>35118</v>
      </c>
      <c r="AC4175" t="s">
        <v>2302</v>
      </c>
      <c r="AD4175" s="2">
        <v>18000000</v>
      </c>
      <c r="AE4175" s="2">
        <v>2483790</v>
      </c>
      <c r="AF4175" s="2">
        <v>2483790</v>
      </c>
      <c r="AG4175">
        <v>2</v>
      </c>
      <c r="AH4175">
        <v>23</v>
      </c>
      <c r="AI4175">
        <v>96</v>
      </c>
      <c r="AK4175" s="1" t="e">
        <f t="shared" si="565"/>
        <v>#N/A</v>
      </c>
      <c r="AL4175" s="1" t="e">
        <f t="shared" si="566"/>
        <v>#N/A</v>
      </c>
      <c r="AM4175" s="1" t="e">
        <f t="shared" si="567"/>
        <v>#N/A</v>
      </c>
      <c r="AN4175" s="1" t="e">
        <f t="shared" si="568"/>
        <v>#N/A</v>
      </c>
      <c r="AO4175" s="1" t="e">
        <f t="shared" si="569"/>
        <v>#N/A</v>
      </c>
      <c r="AP4175" s="1" t="e">
        <f t="shared" si="570"/>
        <v>#N/A</v>
      </c>
      <c r="AQ4175" s="1" t="e">
        <f t="shared" si="571"/>
        <v>#N/A</v>
      </c>
    </row>
    <row r="4176" spans="27:43">
      <c r="AA4176">
        <v>2714</v>
      </c>
      <c r="AB4176" s="1">
        <v>35160</v>
      </c>
      <c r="AC4176" t="s">
        <v>2691</v>
      </c>
      <c r="AD4176" s="2">
        <v>13000000</v>
      </c>
      <c r="AE4176" s="2">
        <v>2104439</v>
      </c>
      <c r="AF4176" s="2">
        <v>2104439</v>
      </c>
      <c r="AG4176">
        <v>4</v>
      </c>
      <c r="AH4176">
        <v>5</v>
      </c>
      <c r="AI4176">
        <v>96</v>
      </c>
      <c r="AK4176" s="1" t="e">
        <f t="shared" si="565"/>
        <v>#N/A</v>
      </c>
      <c r="AL4176" s="1" t="e">
        <f t="shared" si="566"/>
        <v>#N/A</v>
      </c>
      <c r="AM4176" s="1" t="e">
        <f t="shared" si="567"/>
        <v>#N/A</v>
      </c>
      <c r="AN4176" s="1" t="e">
        <f t="shared" si="568"/>
        <v>#N/A</v>
      </c>
      <c r="AO4176" s="1" t="e">
        <f t="shared" si="569"/>
        <v>#N/A</v>
      </c>
      <c r="AP4176" s="1" t="e">
        <f t="shared" si="570"/>
        <v>#N/A</v>
      </c>
      <c r="AQ4176" s="1" t="e">
        <f t="shared" si="571"/>
        <v>#N/A</v>
      </c>
    </row>
    <row r="4177" spans="27:43">
      <c r="AA4177">
        <v>4219</v>
      </c>
      <c r="AB4177" s="1">
        <v>35263</v>
      </c>
      <c r="AC4177" t="s">
        <v>4169</v>
      </c>
      <c r="AD4177" s="2">
        <v>1000000</v>
      </c>
      <c r="AE4177" s="2">
        <v>1287480</v>
      </c>
      <c r="AF4177" s="2">
        <v>1615787</v>
      </c>
      <c r="AG4177">
        <v>7</v>
      </c>
      <c r="AH4177">
        <v>17</v>
      </c>
      <c r="AI4177">
        <v>96</v>
      </c>
      <c r="AK4177" s="1" t="e">
        <f t="shared" si="565"/>
        <v>#N/A</v>
      </c>
      <c r="AL4177" s="1" t="e">
        <f t="shared" si="566"/>
        <v>#N/A</v>
      </c>
      <c r="AM4177" s="1" t="e">
        <f t="shared" si="567"/>
        <v>#N/A</v>
      </c>
      <c r="AN4177" s="1" t="e">
        <f t="shared" si="568"/>
        <v>#N/A</v>
      </c>
      <c r="AO4177" s="1" t="e">
        <f t="shared" si="569"/>
        <v>#N/A</v>
      </c>
      <c r="AP4177" s="1" t="e">
        <f t="shared" si="570"/>
        <v>#N/A</v>
      </c>
      <c r="AQ4177" s="1" t="e">
        <f t="shared" si="571"/>
        <v>#N/A</v>
      </c>
    </row>
    <row r="4178" spans="27:43">
      <c r="AA4178">
        <v>2743</v>
      </c>
      <c r="AB4178" s="1">
        <v>35370</v>
      </c>
      <c r="AC4178" t="s">
        <v>2720</v>
      </c>
      <c r="AD4178" s="2">
        <v>12500000</v>
      </c>
      <c r="AE4178" s="2">
        <v>1212799</v>
      </c>
      <c r="AF4178" s="2">
        <v>1412799</v>
      </c>
      <c r="AG4178">
        <v>11</v>
      </c>
      <c r="AH4178">
        <v>1</v>
      </c>
      <c r="AI4178">
        <v>96</v>
      </c>
      <c r="AK4178" s="1" t="e">
        <f t="shared" si="565"/>
        <v>#N/A</v>
      </c>
      <c r="AL4178" s="1" t="e">
        <f t="shared" si="566"/>
        <v>#N/A</v>
      </c>
      <c r="AM4178" s="1" t="e">
        <f t="shared" si="567"/>
        <v>#N/A</v>
      </c>
      <c r="AN4178" s="1" t="e">
        <f t="shared" si="568"/>
        <v>#N/A</v>
      </c>
      <c r="AO4178" s="1" t="e">
        <f t="shared" si="569"/>
        <v>#N/A</v>
      </c>
      <c r="AP4178" s="1" t="e">
        <f t="shared" si="570"/>
        <v>#N/A</v>
      </c>
      <c r="AQ4178" s="1" t="e">
        <f t="shared" si="571"/>
        <v>#N/A</v>
      </c>
    </row>
    <row r="4179" spans="27:43">
      <c r="AA4179">
        <v>2246</v>
      </c>
      <c r="AB4179" s="1">
        <v>35293</v>
      </c>
      <c r="AC4179" t="s">
        <v>2230</v>
      </c>
      <c r="AD4179" s="2">
        <v>19000000</v>
      </c>
      <c r="AE4179" s="2">
        <v>1353824</v>
      </c>
      <c r="AF4179" s="2">
        <v>1353824</v>
      </c>
      <c r="AG4179">
        <v>8</v>
      </c>
      <c r="AH4179">
        <v>16</v>
      </c>
      <c r="AI4179">
        <v>96</v>
      </c>
      <c r="AK4179" s="1" t="e">
        <f t="shared" ref="AK4179:AK4242" si="572">VLOOKUP(AC4179,$B$2:$R$10000,11,FALSE)</f>
        <v>#N/A</v>
      </c>
      <c r="AL4179" s="1" t="e">
        <f t="shared" si="566"/>
        <v>#N/A</v>
      </c>
      <c r="AM4179" s="1" t="e">
        <f t="shared" si="567"/>
        <v>#N/A</v>
      </c>
      <c r="AN4179" s="1" t="e">
        <f t="shared" si="568"/>
        <v>#N/A</v>
      </c>
      <c r="AO4179" s="1" t="e">
        <f t="shared" si="569"/>
        <v>#N/A</v>
      </c>
      <c r="AP4179" s="1" t="e">
        <f t="shared" si="570"/>
        <v>#N/A</v>
      </c>
      <c r="AQ4179" s="1" t="e">
        <f t="shared" si="571"/>
        <v>#N/A</v>
      </c>
    </row>
    <row r="4180" spans="27:43">
      <c r="AA4180">
        <v>1422</v>
      </c>
      <c r="AB4180" s="1">
        <v>35174</v>
      </c>
      <c r="AC4180" t="s">
        <v>1413</v>
      </c>
      <c r="AD4180" s="2">
        <v>35000000</v>
      </c>
      <c r="AE4180" s="2">
        <v>1320043</v>
      </c>
      <c r="AF4180" s="2">
        <v>1320043</v>
      </c>
      <c r="AG4180">
        <v>4</v>
      </c>
      <c r="AH4180">
        <v>19</v>
      </c>
      <c r="AI4180">
        <v>96</v>
      </c>
      <c r="AK4180" s="1" t="e">
        <f t="shared" si="572"/>
        <v>#N/A</v>
      </c>
      <c r="AL4180" s="1" t="e">
        <f t="shared" si="566"/>
        <v>#N/A</v>
      </c>
      <c r="AM4180" s="1" t="e">
        <f t="shared" si="567"/>
        <v>#N/A</v>
      </c>
      <c r="AN4180" s="1" t="e">
        <f t="shared" si="568"/>
        <v>#N/A</v>
      </c>
      <c r="AO4180" s="1" t="e">
        <f t="shared" si="569"/>
        <v>#N/A</v>
      </c>
      <c r="AP4180" s="1" t="e">
        <f t="shared" si="570"/>
        <v>#N/A</v>
      </c>
      <c r="AQ4180" s="1" t="e">
        <f t="shared" si="571"/>
        <v>#N/A</v>
      </c>
    </row>
    <row r="4181" spans="27:43">
      <c r="AA4181">
        <v>4132</v>
      </c>
      <c r="AB4181" s="1">
        <v>35349</v>
      </c>
      <c r="AC4181" t="s">
        <v>4084</v>
      </c>
      <c r="AD4181" s="2">
        <v>1300000</v>
      </c>
      <c r="AE4181" s="2">
        <v>749741</v>
      </c>
      <c r="AF4181" s="2">
        <v>749741</v>
      </c>
      <c r="AG4181">
        <v>10</v>
      </c>
      <c r="AH4181">
        <v>11</v>
      </c>
      <c r="AI4181">
        <v>96</v>
      </c>
      <c r="AK4181" s="1" t="e">
        <f t="shared" si="572"/>
        <v>#N/A</v>
      </c>
      <c r="AL4181" s="1" t="e">
        <f t="shared" si="566"/>
        <v>#N/A</v>
      </c>
      <c r="AM4181" s="1" t="e">
        <f t="shared" si="567"/>
        <v>#N/A</v>
      </c>
      <c r="AN4181" s="1" t="e">
        <f t="shared" si="568"/>
        <v>#N/A</v>
      </c>
      <c r="AO4181" s="1" t="e">
        <f t="shared" si="569"/>
        <v>#N/A</v>
      </c>
      <c r="AP4181" s="1" t="e">
        <f t="shared" si="570"/>
        <v>#N/A</v>
      </c>
      <c r="AQ4181" s="1" t="e">
        <f t="shared" si="571"/>
        <v>#N/A</v>
      </c>
    </row>
    <row r="4182" spans="27:43">
      <c r="AA4182">
        <v>3543</v>
      </c>
      <c r="AB4182" s="1">
        <v>35116</v>
      </c>
      <c r="AC4182" t="s">
        <v>3509</v>
      </c>
      <c r="AD4182" s="2">
        <v>5000000</v>
      </c>
      <c r="AE4182" s="2">
        <v>407488</v>
      </c>
      <c r="AF4182" s="2">
        <v>407488</v>
      </c>
      <c r="AG4182">
        <v>2</v>
      </c>
      <c r="AH4182">
        <v>21</v>
      </c>
      <c r="AI4182">
        <v>96</v>
      </c>
      <c r="AK4182" s="1" t="e">
        <f t="shared" si="572"/>
        <v>#N/A</v>
      </c>
      <c r="AL4182" s="1" t="e">
        <f t="shared" si="566"/>
        <v>#N/A</v>
      </c>
      <c r="AM4182" s="1" t="e">
        <f t="shared" si="567"/>
        <v>#N/A</v>
      </c>
      <c r="AN4182" s="1" t="e">
        <f t="shared" si="568"/>
        <v>#N/A</v>
      </c>
      <c r="AO4182" s="1" t="e">
        <f t="shared" si="569"/>
        <v>#N/A</v>
      </c>
      <c r="AP4182" s="1" t="e">
        <f t="shared" si="570"/>
        <v>#N/A</v>
      </c>
      <c r="AQ4182" s="1" t="e">
        <f t="shared" si="571"/>
        <v>#N/A</v>
      </c>
    </row>
    <row r="4183" spans="27:43">
      <c r="AA4183">
        <v>3995</v>
      </c>
      <c r="AB4183" s="1">
        <v>35272</v>
      </c>
      <c r="AC4183" t="s">
        <v>3950</v>
      </c>
      <c r="AD4183" s="2">
        <v>2000000</v>
      </c>
      <c r="AE4183" s="2">
        <v>304602</v>
      </c>
      <c r="AF4183" s="2">
        <v>304602</v>
      </c>
      <c r="AG4183">
        <v>7</v>
      </c>
      <c r="AH4183">
        <v>26</v>
      </c>
      <c r="AI4183">
        <v>96</v>
      </c>
      <c r="AK4183" s="1" t="e">
        <f t="shared" si="572"/>
        <v>#N/A</v>
      </c>
      <c r="AL4183" s="1" t="e">
        <f t="shared" si="566"/>
        <v>#N/A</v>
      </c>
      <c r="AM4183" s="1" t="e">
        <f t="shared" si="567"/>
        <v>#N/A</v>
      </c>
      <c r="AN4183" s="1" t="e">
        <f t="shared" si="568"/>
        <v>#N/A</v>
      </c>
      <c r="AO4183" s="1" t="e">
        <f t="shared" si="569"/>
        <v>#N/A</v>
      </c>
      <c r="AP4183" s="1" t="e">
        <f t="shared" si="570"/>
        <v>#N/A</v>
      </c>
      <c r="AQ4183" s="1" t="e">
        <f t="shared" si="571"/>
        <v>#N/A</v>
      </c>
    </row>
    <row r="4184" spans="27:43">
      <c r="AA4184">
        <v>3835</v>
      </c>
      <c r="AB4184" s="1">
        <v>35300</v>
      </c>
      <c r="AC4184" t="s">
        <v>3795</v>
      </c>
      <c r="AD4184" s="2">
        <v>3000000</v>
      </c>
      <c r="AE4184" s="2">
        <v>295493</v>
      </c>
      <c r="AF4184" s="2">
        <v>295493</v>
      </c>
      <c r="AG4184">
        <v>8</v>
      </c>
      <c r="AH4184">
        <v>23</v>
      </c>
      <c r="AI4184">
        <v>96</v>
      </c>
      <c r="AK4184" s="1" t="e">
        <f t="shared" si="572"/>
        <v>#N/A</v>
      </c>
      <c r="AL4184" s="1" t="e">
        <f t="shared" si="566"/>
        <v>#N/A</v>
      </c>
      <c r="AM4184" s="1" t="e">
        <f t="shared" si="567"/>
        <v>#N/A</v>
      </c>
      <c r="AN4184" s="1" t="e">
        <f t="shared" si="568"/>
        <v>#N/A</v>
      </c>
      <c r="AO4184" s="1" t="e">
        <f t="shared" si="569"/>
        <v>#N/A</v>
      </c>
      <c r="AP4184" s="1" t="e">
        <f t="shared" si="570"/>
        <v>#N/A</v>
      </c>
      <c r="AQ4184" s="1" t="e">
        <f t="shared" si="571"/>
        <v>#N/A</v>
      </c>
    </row>
    <row r="4185" spans="27:43">
      <c r="AA4185">
        <v>2585</v>
      </c>
      <c r="AB4185" s="1">
        <v>35430</v>
      </c>
      <c r="AC4185" t="s">
        <v>2566</v>
      </c>
      <c r="AD4185" s="2">
        <v>15000000</v>
      </c>
      <c r="AE4185" s="2">
        <v>76382</v>
      </c>
      <c r="AF4185" s="2">
        <v>76382</v>
      </c>
      <c r="AG4185">
        <v>12</v>
      </c>
      <c r="AH4185">
        <v>31</v>
      </c>
      <c r="AI4185">
        <v>96</v>
      </c>
      <c r="AK4185" s="1" t="e">
        <f t="shared" si="572"/>
        <v>#N/A</v>
      </c>
      <c r="AL4185" s="1" t="e">
        <f t="shared" si="566"/>
        <v>#N/A</v>
      </c>
      <c r="AM4185" s="1" t="e">
        <f t="shared" si="567"/>
        <v>#N/A</v>
      </c>
      <c r="AN4185" s="1" t="e">
        <f t="shared" si="568"/>
        <v>#N/A</v>
      </c>
      <c r="AO4185" s="1" t="e">
        <f t="shared" si="569"/>
        <v>#N/A</v>
      </c>
      <c r="AP4185" s="1" t="e">
        <f t="shared" si="570"/>
        <v>#N/A</v>
      </c>
      <c r="AQ4185" s="1" t="e">
        <f t="shared" si="571"/>
        <v>#N/A</v>
      </c>
    </row>
    <row r="4186" spans="27:43">
      <c r="AA4186">
        <v>4606</v>
      </c>
      <c r="AB4186" s="1">
        <v>35156</v>
      </c>
      <c r="AC4186" t="s">
        <v>4545</v>
      </c>
      <c r="AD4186" s="2">
        <v>10000</v>
      </c>
      <c r="AE4186" s="2">
        <v>527</v>
      </c>
      <c r="AF4186" s="2">
        <v>527</v>
      </c>
      <c r="AG4186">
        <v>4</v>
      </c>
      <c r="AH4186">
        <v>1</v>
      </c>
      <c r="AI4186">
        <v>96</v>
      </c>
      <c r="AK4186" s="1" t="e">
        <f t="shared" si="572"/>
        <v>#N/A</v>
      </c>
      <c r="AL4186" s="1" t="e">
        <f t="shared" si="566"/>
        <v>#N/A</v>
      </c>
      <c r="AM4186" s="1" t="e">
        <f t="shared" si="567"/>
        <v>#N/A</v>
      </c>
      <c r="AN4186" s="1" t="e">
        <f t="shared" si="568"/>
        <v>#N/A</v>
      </c>
      <c r="AO4186" s="1" t="e">
        <f t="shared" si="569"/>
        <v>#N/A</v>
      </c>
      <c r="AP4186" s="1" t="e">
        <f t="shared" si="570"/>
        <v>#N/A</v>
      </c>
      <c r="AQ4186" s="1" t="e">
        <f t="shared" si="571"/>
        <v>#N/A</v>
      </c>
    </row>
    <row r="4187" spans="27:43">
      <c r="AA4187">
        <v>28</v>
      </c>
      <c r="AB4187" s="1">
        <v>35781</v>
      </c>
      <c r="AC4187" t="s">
        <v>27</v>
      </c>
      <c r="AD4187" s="2">
        <v>200000000</v>
      </c>
      <c r="AE4187" s="2">
        <v>658672302</v>
      </c>
      <c r="AF4187" s="2">
        <v>2207615668</v>
      </c>
      <c r="AG4187">
        <v>12</v>
      </c>
      <c r="AH4187">
        <v>17</v>
      </c>
      <c r="AI4187">
        <v>97</v>
      </c>
      <c r="AK4187" s="1" t="str">
        <f t="shared" si="572"/>
        <v>PG-13</v>
      </c>
      <c r="AL4187" s="1" t="str">
        <f t="shared" si="566"/>
        <v>194 min</v>
      </c>
      <c r="AM4187" s="1" t="str">
        <f t="shared" si="567"/>
        <v>Drama, Romance</v>
      </c>
      <c r="AN4187" s="1" t="str">
        <f t="shared" si="568"/>
        <v>James Cameron</v>
      </c>
      <c r="AO4187" s="1" t="str">
        <f t="shared" si="569"/>
        <v>James Cameron</v>
      </c>
      <c r="AP4187" s="1" t="str">
        <f t="shared" si="570"/>
        <v>Leonardo DiCaprio, Kate Winslet, Billy Zane, Kathy Bates</v>
      </c>
      <c r="AQ4187" s="1" t="str">
        <f t="shared" si="571"/>
        <v>Par.</v>
      </c>
    </row>
    <row r="4188" spans="27:43">
      <c r="AA4188">
        <v>486</v>
      </c>
      <c r="AB4188" s="1">
        <v>35572</v>
      </c>
      <c r="AC4188" t="s">
        <v>483</v>
      </c>
      <c r="AD4188" s="2">
        <v>75000000</v>
      </c>
      <c r="AE4188" s="2">
        <v>229086679</v>
      </c>
      <c r="AF4188" s="2">
        <v>786686679</v>
      </c>
      <c r="AG4188">
        <v>5</v>
      </c>
      <c r="AH4188">
        <v>22</v>
      </c>
      <c r="AI4188">
        <v>97</v>
      </c>
      <c r="AK4188" s="1" t="str">
        <f t="shared" si="572"/>
        <v>PG-13</v>
      </c>
      <c r="AL4188" s="1" t="str">
        <f t="shared" si="566"/>
        <v>129 min</v>
      </c>
      <c r="AM4188" s="1" t="str">
        <f t="shared" si="567"/>
        <v>Action, Adventure, Sci-Fi</v>
      </c>
      <c r="AN4188" s="1" t="str">
        <f t="shared" si="568"/>
        <v>Steven Spielberg</v>
      </c>
      <c r="AO4188" s="1" t="str">
        <f t="shared" si="569"/>
        <v>Michael Crichton (novel), David Koepp (screenplay)</v>
      </c>
      <c r="AP4188" s="1" t="str">
        <f t="shared" si="570"/>
        <v>Jeff Goldblum, Julianne Moore, Pete Postlethwaite, Arliss Howard</v>
      </c>
      <c r="AQ4188" s="1" t="str">
        <f t="shared" si="571"/>
        <v>Uni.</v>
      </c>
    </row>
    <row r="4189" spans="27:43">
      <c r="AA4189">
        <v>319</v>
      </c>
      <c r="AB4189" s="1">
        <v>35612</v>
      </c>
      <c r="AC4189" t="s">
        <v>316</v>
      </c>
      <c r="AD4189" s="2">
        <v>90000000</v>
      </c>
      <c r="AE4189" s="2">
        <v>250690539</v>
      </c>
      <c r="AF4189" s="2">
        <v>587790539</v>
      </c>
      <c r="AG4189">
        <v>7</v>
      </c>
      <c r="AH4189">
        <v>1</v>
      </c>
      <c r="AI4189">
        <v>97</v>
      </c>
      <c r="AK4189" s="1" t="str">
        <f t="shared" si="572"/>
        <v>PG-13</v>
      </c>
      <c r="AL4189" s="1" t="str">
        <f t="shared" si="566"/>
        <v>98 min</v>
      </c>
      <c r="AM4189" s="1" t="str">
        <f t="shared" si="567"/>
        <v>Comedy, Sci-Fi</v>
      </c>
      <c r="AN4189" s="1" t="str">
        <f t="shared" si="568"/>
        <v>Barry Sonnenfeld</v>
      </c>
      <c r="AO4189" s="1" t="str">
        <f t="shared" si="569"/>
        <v>Lowell Cunningham (comic), Ed Solomon (screen story), Ed Solomon (screenplay)</v>
      </c>
      <c r="AP4189" s="1" t="str">
        <f t="shared" si="570"/>
        <v>Tommy Lee Jones, Will Smith, Linda Fiorentino, Vincent D'Onofrio</v>
      </c>
      <c r="AQ4189" s="1" t="str">
        <f t="shared" si="571"/>
        <v>Sony</v>
      </c>
    </row>
    <row r="4190" spans="27:43">
      <c r="AA4190">
        <v>228</v>
      </c>
      <c r="AB4190" s="1">
        <v>35783</v>
      </c>
      <c r="AC4190" t="s">
        <v>225</v>
      </c>
      <c r="AD4190" s="2">
        <v>110000000</v>
      </c>
      <c r="AE4190" s="2">
        <v>125304276</v>
      </c>
      <c r="AF4190" s="2">
        <v>339504276</v>
      </c>
      <c r="AG4190">
        <v>12</v>
      </c>
      <c r="AH4190">
        <v>19</v>
      </c>
      <c r="AI4190">
        <v>97</v>
      </c>
      <c r="AK4190" s="1" t="str">
        <f t="shared" si="572"/>
        <v>PG-13</v>
      </c>
      <c r="AL4190" s="1" t="str">
        <f t="shared" si="566"/>
        <v>119 min</v>
      </c>
      <c r="AM4190" s="1" t="str">
        <f t="shared" si="567"/>
        <v>Action, Adventure, Crime</v>
      </c>
      <c r="AN4190" s="1" t="str">
        <f t="shared" si="568"/>
        <v>Roger Spottiswoode</v>
      </c>
      <c r="AO4190" s="1" t="str">
        <f t="shared" si="569"/>
        <v>Bruce Feirstein</v>
      </c>
      <c r="AP4190" s="1" t="str">
        <f t="shared" si="570"/>
        <v>Pierce Brosnan, Jonathan Pryce, Michelle Yeoh, Teri Hatcher</v>
      </c>
      <c r="AQ4190" s="1" t="str">
        <f t="shared" si="571"/>
        <v>MGM</v>
      </c>
    </row>
    <row r="4191" spans="27:43">
      <c r="AA4191">
        <v>361</v>
      </c>
      <c r="AB4191" s="1">
        <v>35636</v>
      </c>
      <c r="AC4191" t="s">
        <v>358</v>
      </c>
      <c r="AD4191" s="2">
        <v>85000000</v>
      </c>
      <c r="AE4191" s="2">
        <v>172956409</v>
      </c>
      <c r="AF4191" s="2">
        <v>315268353</v>
      </c>
      <c r="AG4191">
        <v>7</v>
      </c>
      <c r="AH4191">
        <v>25</v>
      </c>
      <c r="AI4191">
        <v>97</v>
      </c>
      <c r="AK4191" s="1" t="str">
        <f t="shared" si="572"/>
        <v>R</v>
      </c>
      <c r="AL4191" s="1" t="str">
        <f t="shared" si="566"/>
        <v>124 min</v>
      </c>
      <c r="AM4191" s="1" t="str">
        <f t="shared" si="567"/>
        <v>Action, Adventure, Drama</v>
      </c>
      <c r="AN4191" s="1" t="str">
        <f t="shared" si="568"/>
        <v>Wolfgang Petersen</v>
      </c>
      <c r="AO4191" s="1" t="str">
        <f t="shared" si="569"/>
        <v>Andrew W. Marlowe</v>
      </c>
      <c r="AP4191" s="1" t="str">
        <f t="shared" si="570"/>
        <v>Harrison Ford, Gary Oldman, Glenn Close, Wendy Crewson</v>
      </c>
      <c r="AQ4191" s="1" t="str">
        <f t="shared" si="571"/>
        <v>Sony</v>
      </c>
    </row>
    <row r="4192" spans="27:43">
      <c r="AA4192">
        <v>875</v>
      </c>
      <c r="AB4192" s="1">
        <v>35788</v>
      </c>
      <c r="AC4192" t="s">
        <v>868</v>
      </c>
      <c r="AD4192" s="2">
        <v>50000000</v>
      </c>
      <c r="AE4192" s="2">
        <v>148478011</v>
      </c>
      <c r="AF4192" s="2">
        <v>314111923</v>
      </c>
      <c r="AG4192">
        <v>12</v>
      </c>
      <c r="AH4192">
        <v>24</v>
      </c>
      <c r="AI4192">
        <v>97</v>
      </c>
      <c r="AK4192" s="1" t="str">
        <f t="shared" si="572"/>
        <v>PG-13</v>
      </c>
      <c r="AL4192" s="1" t="str">
        <f t="shared" si="566"/>
        <v>139 min</v>
      </c>
      <c r="AM4192" s="1" t="str">
        <f t="shared" si="567"/>
        <v>Comedy, Drama, Romance</v>
      </c>
      <c r="AN4192" s="1" t="str">
        <f t="shared" si="568"/>
        <v>James L. Brooks</v>
      </c>
      <c r="AO4192" s="1" t="str">
        <f t="shared" si="569"/>
        <v>Mark Andrus (story), Mark Andrus (screenplay), James L. Brooks (screenplay)</v>
      </c>
      <c r="AP4192" s="1" t="str">
        <f t="shared" si="570"/>
        <v>Jack Nicholson, Helen Hunt, Greg Kinnear, Cuba Gooding Jr.</v>
      </c>
      <c r="AQ4192" s="1" t="str">
        <f t="shared" si="571"/>
        <v>Sony</v>
      </c>
    </row>
    <row r="4193" spans="27:43">
      <c r="AA4193">
        <v>1007</v>
      </c>
      <c r="AB4193" s="1">
        <v>35510</v>
      </c>
      <c r="AC4193" t="s">
        <v>1000</v>
      </c>
      <c r="AD4193" s="2">
        <v>45000000</v>
      </c>
      <c r="AE4193" s="2">
        <v>181410615</v>
      </c>
      <c r="AF4193" s="2">
        <v>302710615</v>
      </c>
      <c r="AG4193">
        <v>3</v>
      </c>
      <c r="AH4193">
        <v>21</v>
      </c>
      <c r="AI4193">
        <v>97</v>
      </c>
      <c r="AK4193" s="1" t="str">
        <f t="shared" si="572"/>
        <v>PG-13</v>
      </c>
      <c r="AL4193" s="1" t="str">
        <f t="shared" si="566"/>
        <v>86 min</v>
      </c>
      <c r="AM4193" s="1" t="str">
        <f t="shared" si="567"/>
        <v>Comedy</v>
      </c>
      <c r="AN4193" s="1" t="str">
        <f t="shared" si="568"/>
        <v>Tom Shadyac</v>
      </c>
      <c r="AO4193" s="1" t="str">
        <f t="shared" si="569"/>
        <v>Paul Guay, Stephen Mazur</v>
      </c>
      <c r="AP4193" s="1" t="str">
        <f t="shared" si="570"/>
        <v>Jim Carrey, Maura Tierney, Justin Cooper, Cary Elwes</v>
      </c>
      <c r="AQ4193" s="1" t="str">
        <f t="shared" si="571"/>
        <v>Uni.</v>
      </c>
    </row>
    <row r="4194" spans="27:43">
      <c r="AA4194">
        <v>1000</v>
      </c>
      <c r="AB4194" s="1">
        <v>35601</v>
      </c>
      <c r="AC4194" t="s">
        <v>993</v>
      </c>
      <c r="AD4194" s="2">
        <v>46000000</v>
      </c>
      <c r="AE4194" s="2">
        <v>126813153</v>
      </c>
      <c r="AF4194" s="2">
        <v>298923419</v>
      </c>
      <c r="AG4194">
        <v>6</v>
      </c>
      <c r="AH4194">
        <v>20</v>
      </c>
      <c r="AI4194">
        <v>97</v>
      </c>
      <c r="AK4194" s="1" t="str">
        <f t="shared" si="572"/>
        <v>PG-13</v>
      </c>
      <c r="AL4194" s="1" t="str">
        <f t="shared" si="566"/>
        <v>105 min</v>
      </c>
      <c r="AM4194" s="1" t="str">
        <f t="shared" si="567"/>
        <v>Comedy, Romance</v>
      </c>
      <c r="AN4194" s="1" t="str">
        <f t="shared" si="568"/>
        <v>P.J. Hogan</v>
      </c>
      <c r="AO4194" s="1" t="str">
        <f t="shared" si="569"/>
        <v>Ronald Bass</v>
      </c>
      <c r="AP4194" s="1" t="str">
        <f t="shared" si="570"/>
        <v>Julia Roberts, Dermot Mulroney, Cameron Diaz, Rupert Everett</v>
      </c>
      <c r="AQ4194" s="1" t="str">
        <f t="shared" si="571"/>
        <v>Sony</v>
      </c>
    </row>
    <row r="4195" spans="27:43">
      <c r="AA4195">
        <v>304</v>
      </c>
      <c r="AB4195" s="1">
        <v>35559</v>
      </c>
      <c r="AC4195" t="s">
        <v>301</v>
      </c>
      <c r="AD4195" s="2">
        <v>95000000</v>
      </c>
      <c r="AE4195" s="2">
        <v>63570862</v>
      </c>
      <c r="AF4195" s="2">
        <v>263900000</v>
      </c>
      <c r="AG4195">
        <v>5</v>
      </c>
      <c r="AH4195">
        <v>9</v>
      </c>
      <c r="AI4195">
        <v>97</v>
      </c>
      <c r="AK4195" s="1" t="str">
        <f t="shared" si="572"/>
        <v>PG-13</v>
      </c>
      <c r="AL4195" s="1" t="str">
        <f t="shared" si="566"/>
        <v>126 min</v>
      </c>
      <c r="AM4195" s="1" t="str">
        <f t="shared" si="567"/>
        <v>Action, Adventure, Sci-Fi</v>
      </c>
      <c r="AN4195" s="1" t="str">
        <f t="shared" si="568"/>
        <v>Luc Besson</v>
      </c>
      <c r="AO4195" s="1" t="str">
        <f t="shared" si="569"/>
        <v>Luc Besson (story), Luc Besson (screenplay), Robert Mark Kamen (screenplay)</v>
      </c>
      <c r="AP4195" s="1" t="str">
        <f t="shared" si="570"/>
        <v>Bruce Willis, Gary Oldman, Ian Holm, Milla Jovovich</v>
      </c>
      <c r="AQ4195" s="1" t="str">
        <f t="shared" si="571"/>
        <v>Sony</v>
      </c>
    </row>
    <row r="4196" spans="27:43">
      <c r="AA4196">
        <v>3718</v>
      </c>
      <c r="AB4196" s="1">
        <v>35655</v>
      </c>
      <c r="AC4196" t="s">
        <v>3680</v>
      </c>
      <c r="AD4196" s="2">
        <v>3500000</v>
      </c>
      <c r="AE4196" s="2">
        <v>45950122</v>
      </c>
      <c r="AF4196" s="2">
        <v>257938649</v>
      </c>
      <c r="AG4196">
        <v>8</v>
      </c>
      <c r="AH4196">
        <v>13</v>
      </c>
      <c r="AI4196">
        <v>97</v>
      </c>
      <c r="AK4196" s="1" t="str">
        <f t="shared" si="572"/>
        <v>R</v>
      </c>
      <c r="AL4196" s="1" t="str">
        <f t="shared" si="566"/>
        <v>91 min</v>
      </c>
      <c r="AM4196" s="1" t="str">
        <f t="shared" si="567"/>
        <v>Comedy, Drama, Music</v>
      </c>
      <c r="AN4196" s="1" t="str">
        <f t="shared" si="568"/>
        <v>Peter Cattaneo</v>
      </c>
      <c r="AO4196" s="1" t="str">
        <f t="shared" si="569"/>
        <v>Simon Beaufoy</v>
      </c>
      <c r="AP4196" s="1" t="str">
        <f t="shared" si="570"/>
        <v>Robert Carlyle, Mark Addy, William Snape, Steve Huison</v>
      </c>
      <c r="AQ4196" s="1" t="str">
        <f t="shared" si="571"/>
        <v>FoxS</v>
      </c>
    </row>
    <row r="4197" spans="27:43">
      <c r="AA4197">
        <v>554</v>
      </c>
      <c r="AB4197" s="1">
        <v>35594</v>
      </c>
      <c r="AC4197" t="s">
        <v>275</v>
      </c>
      <c r="AD4197" s="2">
        <v>70000000</v>
      </c>
      <c r="AE4197" s="2">
        <v>99112101</v>
      </c>
      <c r="AF4197" s="2">
        <v>250700000</v>
      </c>
      <c r="AG4197">
        <v>6</v>
      </c>
      <c r="AH4197">
        <v>13</v>
      </c>
      <c r="AI4197">
        <v>97</v>
      </c>
      <c r="AK4197" s="1" t="str">
        <f t="shared" si="572"/>
        <v>G</v>
      </c>
      <c r="AL4197" s="1" t="str">
        <f t="shared" si="566"/>
        <v>93 min</v>
      </c>
      <c r="AM4197" s="1" t="str">
        <f t="shared" si="567"/>
        <v>Animation, Adventure, Comedy</v>
      </c>
      <c r="AN4197" s="1" t="str">
        <f t="shared" si="568"/>
        <v>Ron Clements, John Musker</v>
      </c>
      <c r="AO4197" s="1" t="str">
        <f t="shared" si="569"/>
        <v>Ron Clements (animation screenplay), John Musker (animation screenplay), Don McEnery (animation screenplay), Bob Shaw (animation screenplay), Irene Mecchi (animation screenplay), Kaan Kalyon (story), Kelly Wightman (story), Randy Cartwright (story), John Ramirez (story), Jeff Snow (story), Vance Gerry (story), Kirk Hanson (story), Francis Glebas (story), Mark Kennedy (story), Bruce Morris (story), Don Dougherty (story), Thom Enriquez (story)</v>
      </c>
      <c r="AP4197" s="1" t="str">
        <f t="shared" si="570"/>
        <v>Tate Donovan, Josh Keaton, Roger Bart, Danny DeVito</v>
      </c>
      <c r="AQ4197" s="1" t="str">
        <f t="shared" si="571"/>
        <v>BV</v>
      </c>
    </row>
    <row r="4198" spans="27:43">
      <c r="AA4198">
        <v>418</v>
      </c>
      <c r="AB4198" s="1">
        <v>35608</v>
      </c>
      <c r="AC4198" t="s">
        <v>415</v>
      </c>
      <c r="AD4198" s="2">
        <v>80000000</v>
      </c>
      <c r="AE4198" s="2">
        <v>112276146</v>
      </c>
      <c r="AF4198" s="2">
        <v>241200000</v>
      </c>
      <c r="AG4198">
        <v>6</v>
      </c>
      <c r="AH4198">
        <v>27</v>
      </c>
      <c r="AI4198">
        <v>97</v>
      </c>
      <c r="AK4198" s="1" t="str">
        <f t="shared" si="572"/>
        <v>R</v>
      </c>
      <c r="AL4198" s="1" t="str">
        <f t="shared" si="566"/>
        <v>138 min</v>
      </c>
      <c r="AM4198" s="1" t="str">
        <f t="shared" si="567"/>
        <v>Action, Crime, Sci-Fi</v>
      </c>
      <c r="AN4198" s="1" t="str">
        <f t="shared" si="568"/>
        <v>John Woo</v>
      </c>
      <c r="AO4198" s="1" t="str">
        <f t="shared" si="569"/>
        <v>Mike Werb, Michael Colleary</v>
      </c>
      <c r="AP4198" s="1" t="str">
        <f t="shared" si="570"/>
        <v>John Travolta, Nicolas Cage, Joan Allen, Alessandro Nivola</v>
      </c>
      <c r="AQ4198" s="1" t="str">
        <f t="shared" si="571"/>
        <v>Par.</v>
      </c>
    </row>
    <row r="4199" spans="27:43">
      <c r="AA4199">
        <v>193</v>
      </c>
      <c r="AB4199" s="1">
        <v>35601</v>
      </c>
      <c r="AC4199" t="s">
        <v>190</v>
      </c>
      <c r="AD4199" s="2">
        <v>125000000</v>
      </c>
      <c r="AE4199" s="2">
        <v>107325195</v>
      </c>
      <c r="AF4199" s="2">
        <v>238317814</v>
      </c>
      <c r="AG4199">
        <v>6</v>
      </c>
      <c r="AH4199">
        <v>20</v>
      </c>
      <c r="AI4199">
        <v>97</v>
      </c>
      <c r="AK4199" s="1" t="e">
        <f t="shared" si="572"/>
        <v>#N/A</v>
      </c>
      <c r="AL4199" s="1" t="e">
        <f t="shared" si="566"/>
        <v>#N/A</v>
      </c>
      <c r="AM4199" s="1" t="e">
        <f t="shared" si="567"/>
        <v>#N/A</v>
      </c>
      <c r="AN4199" s="1" t="e">
        <f t="shared" si="568"/>
        <v>#N/A</v>
      </c>
      <c r="AO4199" s="1" t="e">
        <f t="shared" si="569"/>
        <v>#N/A</v>
      </c>
      <c r="AP4199" s="1" t="e">
        <f t="shared" si="570"/>
        <v>#N/A</v>
      </c>
      <c r="AQ4199" s="1" t="e">
        <f t="shared" si="571"/>
        <v>#N/A</v>
      </c>
    </row>
    <row r="4200" spans="27:43">
      <c r="AA4200">
        <v>2906</v>
      </c>
      <c r="AB4200" s="1">
        <v>35769</v>
      </c>
      <c r="AC4200" t="s">
        <v>2880</v>
      </c>
      <c r="AD4200" s="2">
        <v>10000000</v>
      </c>
      <c r="AE4200" s="2">
        <v>138433435</v>
      </c>
      <c r="AF4200" s="2">
        <v>225933435</v>
      </c>
      <c r="AG4200">
        <v>12</v>
      </c>
      <c r="AH4200">
        <v>5</v>
      </c>
      <c r="AI4200">
        <v>97</v>
      </c>
      <c r="AK4200" s="1" t="str">
        <f t="shared" si="572"/>
        <v>err</v>
      </c>
      <c r="AL4200" s="1">
        <f t="shared" si="566"/>
        <v>0</v>
      </c>
      <c r="AM4200" s="1">
        <f t="shared" si="567"/>
        <v>0</v>
      </c>
      <c r="AN4200" s="1">
        <f t="shared" si="568"/>
        <v>0</v>
      </c>
      <c r="AO4200" s="1">
        <f t="shared" si="569"/>
        <v>0</v>
      </c>
      <c r="AP4200" s="1">
        <f t="shared" si="570"/>
        <v>0</v>
      </c>
      <c r="AQ4200" s="1" t="str">
        <f t="shared" si="571"/>
        <v>Mira.</v>
      </c>
    </row>
    <row r="4201" spans="27:43">
      <c r="AA4201">
        <v>424</v>
      </c>
      <c r="AB4201" s="1">
        <v>35587</v>
      </c>
      <c r="AC4201" t="s">
        <v>421</v>
      </c>
      <c r="AD4201" s="2">
        <v>80000000</v>
      </c>
      <c r="AE4201" s="2">
        <v>101117573</v>
      </c>
      <c r="AF4201" s="2">
        <v>224117573</v>
      </c>
      <c r="AG4201">
        <v>6</v>
      </c>
      <c r="AH4201">
        <v>6</v>
      </c>
      <c r="AI4201">
        <v>97</v>
      </c>
      <c r="AK4201" s="1" t="str">
        <f t="shared" si="572"/>
        <v>R</v>
      </c>
      <c r="AL4201" s="1" t="str">
        <f t="shared" si="566"/>
        <v>115 min</v>
      </c>
      <c r="AM4201" s="1" t="str">
        <f t="shared" si="567"/>
        <v>Action, Crime, Thriller</v>
      </c>
      <c r="AN4201" s="1" t="str">
        <f t="shared" si="568"/>
        <v>Simon West</v>
      </c>
      <c r="AO4201" s="1" t="str">
        <f t="shared" si="569"/>
        <v>Scott Rosenberg</v>
      </c>
      <c r="AP4201" s="1" t="str">
        <f t="shared" si="570"/>
        <v>Colm Meaney, Mykelti Williamson, Nick Chinlund, Renoly Santiago</v>
      </c>
      <c r="AQ4201" s="1" t="str">
        <f t="shared" si="571"/>
        <v>BV</v>
      </c>
    </row>
    <row r="4202" spans="27:43">
      <c r="AA4202">
        <v>218</v>
      </c>
      <c r="AB4202" s="1">
        <v>35468</v>
      </c>
      <c r="AC4202" t="s">
        <v>215</v>
      </c>
      <c r="AD4202" s="2">
        <v>115000000</v>
      </c>
      <c r="AE4202" s="2">
        <v>67163857</v>
      </c>
      <c r="AF4202" s="2">
        <v>178200000</v>
      </c>
      <c r="AG4202">
        <v>2</v>
      </c>
      <c r="AH4202">
        <v>7</v>
      </c>
      <c r="AI4202">
        <v>97</v>
      </c>
      <c r="AK4202" s="1" t="str">
        <f t="shared" si="572"/>
        <v>err</v>
      </c>
      <c r="AL4202" s="1">
        <f t="shared" si="566"/>
        <v>0</v>
      </c>
      <c r="AM4202" s="1">
        <f t="shared" si="567"/>
        <v>0</v>
      </c>
      <c r="AN4202" s="1">
        <f t="shared" si="568"/>
        <v>0</v>
      </c>
      <c r="AO4202" s="1">
        <f t="shared" si="569"/>
        <v>0</v>
      </c>
      <c r="AP4202" s="1">
        <f t="shared" si="570"/>
        <v>0</v>
      </c>
      <c r="AQ4202" s="1" t="str">
        <f t="shared" si="571"/>
        <v>Uni.</v>
      </c>
    </row>
    <row r="4203" spans="27:43">
      <c r="AA4203">
        <v>428</v>
      </c>
      <c r="AB4203" s="1">
        <v>35760</v>
      </c>
      <c r="AC4203" t="s">
        <v>425</v>
      </c>
      <c r="AD4203" s="2">
        <v>80000000</v>
      </c>
      <c r="AE4203" s="2">
        <v>92993801</v>
      </c>
      <c r="AF4203" s="2">
        <v>177993801</v>
      </c>
      <c r="AG4203">
        <v>11</v>
      </c>
      <c r="AH4203">
        <v>26</v>
      </c>
      <c r="AI4203">
        <v>97</v>
      </c>
      <c r="AK4203" s="1" t="str">
        <f t="shared" si="572"/>
        <v>PG</v>
      </c>
      <c r="AL4203" s="1" t="str">
        <f t="shared" si="566"/>
        <v>93 min</v>
      </c>
      <c r="AM4203" s="1" t="str">
        <f t="shared" si="567"/>
        <v>Comedy, Family, Sci-Fi</v>
      </c>
      <c r="AN4203" s="1" t="str">
        <f t="shared" si="568"/>
        <v>Les Mayfield</v>
      </c>
      <c r="AO4203" s="1" t="str">
        <f t="shared" si="569"/>
        <v>Samuel W. Taylor (short story "A Situation of Gravity"), John Hughes (screenplay), Bill Walsh (screenplay)</v>
      </c>
      <c r="AP4203" s="1" t="str">
        <f t="shared" si="570"/>
        <v>Robin Williams, Marcia Gay Harden, Christopher McDonald, Ted Levine</v>
      </c>
      <c r="AQ4203" s="1" t="str">
        <f t="shared" si="571"/>
        <v>BV</v>
      </c>
    </row>
    <row r="4204" spans="27:43">
      <c r="AA4204">
        <v>789</v>
      </c>
      <c r="AB4204" s="1">
        <v>35627</v>
      </c>
      <c r="AC4204" t="s">
        <v>782</v>
      </c>
      <c r="AD4204" s="2">
        <v>55000000</v>
      </c>
      <c r="AE4204" s="2">
        <v>105263257</v>
      </c>
      <c r="AF4204" s="2">
        <v>174463257</v>
      </c>
      <c r="AG4204">
        <v>7</v>
      </c>
      <c r="AH4204">
        <v>16</v>
      </c>
      <c r="AI4204">
        <v>97</v>
      </c>
      <c r="AK4204" s="1" t="str">
        <f t="shared" si="572"/>
        <v>PG</v>
      </c>
      <c r="AL4204" s="1" t="str">
        <f t="shared" si="566"/>
        <v>92 min</v>
      </c>
      <c r="AM4204" s="1" t="str">
        <f t="shared" si="567"/>
        <v>Action, Adventure, Comedy</v>
      </c>
      <c r="AN4204" s="1" t="str">
        <f t="shared" si="568"/>
        <v>Sam Weisman</v>
      </c>
      <c r="AO4204" s="1" t="str">
        <f t="shared" si="569"/>
        <v>Jay Ward (characters), Dana Olsen (story), Dana Olsen (screenplay), Audrey Wells (screenplay)</v>
      </c>
      <c r="AP4204" s="1" t="str">
        <f t="shared" si="570"/>
        <v>Brendan Fraser, Leslie Mann, Thomas Haden Church, Richard Roundtree</v>
      </c>
      <c r="AQ4204" s="1" t="str">
        <f t="shared" si="571"/>
        <v>BV</v>
      </c>
    </row>
    <row r="4205" spans="27:43">
      <c r="AA4205">
        <v>342</v>
      </c>
      <c r="AB4205" s="1">
        <v>35524</v>
      </c>
      <c r="AC4205" t="s">
        <v>339</v>
      </c>
      <c r="AD4205" s="2">
        <v>90000000</v>
      </c>
      <c r="AE4205" s="2">
        <v>61363304</v>
      </c>
      <c r="AF4205" s="2">
        <v>169400000</v>
      </c>
      <c r="AG4205">
        <v>4</v>
      </c>
      <c r="AH4205">
        <v>4</v>
      </c>
      <c r="AI4205">
        <v>97</v>
      </c>
      <c r="AK4205" s="1" t="str">
        <f t="shared" si="572"/>
        <v>PG-13</v>
      </c>
      <c r="AL4205" s="1" t="str">
        <f t="shared" si="566"/>
        <v>116 min</v>
      </c>
      <c r="AM4205" s="1" t="str">
        <f t="shared" si="567"/>
        <v>Action, Adventure, Romance</v>
      </c>
      <c r="AN4205" s="1" t="str">
        <f t="shared" si="568"/>
        <v>Phillip Noyce</v>
      </c>
      <c r="AO4205" s="1" t="str">
        <f t="shared" si="569"/>
        <v>Leslie Charteris (character), Jonathan Hensleigh (story), Jonathan Hensleigh (screenplay), Wesley Strick (screenplay)</v>
      </c>
      <c r="AP4205" s="1" t="str">
        <f t="shared" si="570"/>
        <v>Val Kilmer, Elisabeth Shue, Rade Serbedzija, Valeriy Nikolaev</v>
      </c>
      <c r="AQ4205" s="1" t="str">
        <f t="shared" si="571"/>
        <v>Par.</v>
      </c>
    </row>
    <row r="4206" spans="27:43">
      <c r="AA4206">
        <v>331</v>
      </c>
      <c r="AB4206" s="1">
        <v>35622</v>
      </c>
      <c r="AC4206" t="s">
        <v>328</v>
      </c>
      <c r="AD4206" s="2">
        <v>90000000</v>
      </c>
      <c r="AE4206" s="2">
        <v>100920329</v>
      </c>
      <c r="AF4206" s="2">
        <v>165900000</v>
      </c>
      <c r="AG4206">
        <v>7</v>
      </c>
      <c r="AH4206">
        <v>11</v>
      </c>
      <c r="AI4206">
        <v>97</v>
      </c>
      <c r="AK4206" s="1" t="str">
        <f t="shared" si="572"/>
        <v>PG</v>
      </c>
      <c r="AL4206" s="1" t="str">
        <f t="shared" si="566"/>
        <v>150 min</v>
      </c>
      <c r="AM4206" s="1" t="str">
        <f t="shared" si="567"/>
        <v>Drama, Mystery, Sci-Fi</v>
      </c>
      <c r="AN4206" s="1" t="str">
        <f t="shared" si="568"/>
        <v>Robert Zemeckis</v>
      </c>
      <c r="AO4206" s="1" t="str">
        <f t="shared" si="569"/>
        <v>Carl Sagan (novel), Carl Sagan (story), Ann Druyan (story), James V. Hart (screenplay), Michael Goldenberg (screenplay)</v>
      </c>
      <c r="AP4206" s="1" t="str">
        <f t="shared" si="570"/>
        <v>Jena Malone, David Morse, Jodie Foster, Geoffrey Blake</v>
      </c>
      <c r="AQ4206" s="1" t="str">
        <f t="shared" si="571"/>
        <v>WB</v>
      </c>
    </row>
    <row r="4207" spans="27:43">
      <c r="AA4207">
        <v>717</v>
      </c>
      <c r="AB4207" s="1">
        <v>35760</v>
      </c>
      <c r="AC4207" t="s">
        <v>711</v>
      </c>
      <c r="AD4207" s="2">
        <v>60000000</v>
      </c>
      <c r="AE4207" s="2">
        <v>47795018</v>
      </c>
      <c r="AF4207" s="2">
        <v>160700000</v>
      </c>
      <c r="AG4207">
        <v>11</v>
      </c>
      <c r="AH4207">
        <v>26</v>
      </c>
      <c r="AI4207">
        <v>97</v>
      </c>
      <c r="AK4207" s="1" t="e">
        <f t="shared" si="572"/>
        <v>#N/A</v>
      </c>
      <c r="AL4207" s="1" t="e">
        <f t="shared" si="566"/>
        <v>#N/A</v>
      </c>
      <c r="AM4207" s="1" t="e">
        <f t="shared" si="567"/>
        <v>#N/A</v>
      </c>
      <c r="AN4207" s="1" t="e">
        <f t="shared" si="568"/>
        <v>#N/A</v>
      </c>
      <c r="AO4207" s="1" t="e">
        <f t="shared" si="569"/>
        <v>#N/A</v>
      </c>
      <c r="AP4207" s="1" t="e">
        <f t="shared" si="570"/>
        <v>#N/A</v>
      </c>
      <c r="AQ4207" s="1" t="e">
        <f t="shared" si="571"/>
        <v>#N/A</v>
      </c>
    </row>
    <row r="4208" spans="27:43">
      <c r="AA4208">
        <v>709</v>
      </c>
      <c r="AB4208" s="1">
        <v>35748</v>
      </c>
      <c r="AC4208" t="s">
        <v>703</v>
      </c>
      <c r="AD4208" s="2">
        <v>60000000</v>
      </c>
      <c r="AE4208" s="2">
        <v>54956941</v>
      </c>
      <c r="AF4208" s="2">
        <v>159356941</v>
      </c>
      <c r="AG4208">
        <v>11</v>
      </c>
      <c r="AH4208">
        <v>14</v>
      </c>
      <c r="AI4208">
        <v>97</v>
      </c>
      <c r="AK4208" s="1" t="str">
        <f t="shared" si="572"/>
        <v>R</v>
      </c>
      <c r="AL4208" s="1" t="str">
        <f t="shared" si="566"/>
        <v>124 min</v>
      </c>
      <c r="AM4208" s="1" t="str">
        <f t="shared" si="567"/>
        <v>Action, Adventure, Crime</v>
      </c>
      <c r="AN4208" s="1" t="str">
        <f t="shared" si="568"/>
        <v>Michael Caton-Jones</v>
      </c>
      <c r="AO4208" s="1" t="str">
        <f t="shared" si="569"/>
        <v>Kenneth Ross (earlier screenplay Day of the Jackal), Chuck Pfarrer (screen story), Chuck Pfarrer (screenplay)</v>
      </c>
      <c r="AP4208" s="1" t="str">
        <f t="shared" si="570"/>
        <v>Bruce Willis, Richard Gere, Sidney Poitier, Diane Venora</v>
      </c>
      <c r="AQ4208" s="1" t="str">
        <f t="shared" si="571"/>
        <v>Uni.</v>
      </c>
    </row>
    <row r="4209" spans="27:43">
      <c r="AA4209">
        <v>772</v>
      </c>
      <c r="AB4209" s="1">
        <v>35720</v>
      </c>
      <c r="AC4209" t="s">
        <v>765</v>
      </c>
      <c r="AD4209" s="2">
        <v>57000000</v>
      </c>
      <c r="AE4209" s="2">
        <v>61007424</v>
      </c>
      <c r="AF4209" s="2">
        <v>153007424</v>
      </c>
      <c r="AG4209">
        <v>10</v>
      </c>
      <c r="AH4209">
        <v>17</v>
      </c>
      <c r="AI4209">
        <v>97</v>
      </c>
      <c r="AK4209" s="1" t="e">
        <f t="shared" si="572"/>
        <v>#N/A</v>
      </c>
      <c r="AL4209" s="1" t="e">
        <f t="shared" si="566"/>
        <v>#N/A</v>
      </c>
      <c r="AM4209" s="1" t="e">
        <f t="shared" si="567"/>
        <v>#N/A</v>
      </c>
      <c r="AN4209" s="1" t="e">
        <f t="shared" si="568"/>
        <v>#N/A</v>
      </c>
      <c r="AO4209" s="1" t="e">
        <f t="shared" si="569"/>
        <v>#N/A</v>
      </c>
      <c r="AP4209" s="1" t="e">
        <f t="shared" si="570"/>
        <v>#N/A</v>
      </c>
      <c r="AQ4209" s="1" t="e">
        <f t="shared" si="571"/>
        <v>#N/A</v>
      </c>
    </row>
    <row r="4210" spans="27:43">
      <c r="AA4210">
        <v>240</v>
      </c>
      <c r="AB4210" s="1">
        <v>35594</v>
      </c>
      <c r="AC4210" t="s">
        <v>237</v>
      </c>
      <c r="AD4210" s="2">
        <v>110000000</v>
      </c>
      <c r="AE4210" s="2">
        <v>48097081</v>
      </c>
      <c r="AF4210" s="2">
        <v>150468000</v>
      </c>
      <c r="AG4210">
        <v>6</v>
      </c>
      <c r="AH4210">
        <v>13</v>
      </c>
      <c r="AI4210">
        <v>97</v>
      </c>
      <c r="AK4210" s="1" t="e">
        <f t="shared" si="572"/>
        <v>#N/A</v>
      </c>
      <c r="AL4210" s="1" t="e">
        <f t="shared" si="566"/>
        <v>#N/A</v>
      </c>
      <c r="AM4210" s="1" t="e">
        <f t="shared" si="567"/>
        <v>#N/A</v>
      </c>
      <c r="AN4210" s="1" t="e">
        <f t="shared" si="568"/>
        <v>#N/A</v>
      </c>
      <c r="AO4210" s="1" t="e">
        <f t="shared" si="569"/>
        <v>#N/A</v>
      </c>
      <c r="AP4210" s="1" t="e">
        <f t="shared" si="570"/>
        <v>#N/A</v>
      </c>
      <c r="AQ4210" s="1" t="e">
        <f t="shared" si="571"/>
        <v>#N/A</v>
      </c>
    </row>
    <row r="4211" spans="27:43">
      <c r="AA4211">
        <v>435</v>
      </c>
      <c r="AB4211" s="1">
        <v>35650</v>
      </c>
      <c r="AC4211" t="s">
        <v>432</v>
      </c>
      <c r="AD4211" s="2">
        <v>80000000</v>
      </c>
      <c r="AE4211" s="2">
        <v>76118990</v>
      </c>
      <c r="AF4211" s="2">
        <v>142783718</v>
      </c>
      <c r="AG4211">
        <v>8</v>
      </c>
      <c r="AH4211">
        <v>8</v>
      </c>
      <c r="AI4211">
        <v>97</v>
      </c>
      <c r="AK4211" s="1" t="str">
        <f t="shared" si="572"/>
        <v>R</v>
      </c>
      <c r="AL4211" s="1" t="str">
        <f t="shared" si="566"/>
        <v>135 min</v>
      </c>
      <c r="AM4211" s="1" t="str">
        <f t="shared" si="567"/>
        <v>Action, Crime, Mystery</v>
      </c>
      <c r="AN4211" s="1" t="str">
        <f t="shared" si="568"/>
        <v>Richard Donner</v>
      </c>
      <c r="AO4211" s="1" t="str">
        <f t="shared" si="569"/>
        <v>Brian Helgeland</v>
      </c>
      <c r="AP4211" s="1" t="str">
        <f t="shared" si="570"/>
        <v>Mel Gibson, Julia Roberts, Patrick Stewart, Cylk Cozart</v>
      </c>
      <c r="AQ4211" s="1" t="str">
        <f t="shared" si="571"/>
        <v>WB</v>
      </c>
    </row>
    <row r="4212" spans="27:43">
      <c r="AA4212">
        <v>347</v>
      </c>
      <c r="AB4212" s="1">
        <v>35515</v>
      </c>
      <c r="AC4212" t="s">
        <v>344</v>
      </c>
      <c r="AD4212" s="2">
        <v>90000000</v>
      </c>
      <c r="AE4212" s="2">
        <v>42885593</v>
      </c>
      <c r="AF4212" s="2">
        <v>140900000</v>
      </c>
      <c r="AG4212">
        <v>3</v>
      </c>
      <c r="AH4212">
        <v>26</v>
      </c>
      <c r="AI4212">
        <v>97</v>
      </c>
      <c r="AK4212" s="1" t="str">
        <f t="shared" si="572"/>
        <v>err</v>
      </c>
      <c r="AL4212" s="1">
        <f t="shared" si="566"/>
        <v>0</v>
      </c>
      <c r="AM4212" s="1">
        <f t="shared" si="567"/>
        <v>0</v>
      </c>
      <c r="AN4212" s="1">
        <f t="shared" si="568"/>
        <v>0</v>
      </c>
      <c r="AO4212" s="1">
        <f t="shared" si="569"/>
        <v>0</v>
      </c>
      <c r="AP4212" s="1">
        <f t="shared" si="570"/>
        <v>0</v>
      </c>
      <c r="AQ4212" s="1" t="str">
        <f t="shared" si="571"/>
        <v>Sony</v>
      </c>
    </row>
    <row r="4213" spans="27:43">
      <c r="AA4213">
        <v>848</v>
      </c>
      <c r="AB4213" s="1">
        <v>35748</v>
      </c>
      <c r="AC4213" t="s">
        <v>841</v>
      </c>
      <c r="AD4213" s="2">
        <v>53000000</v>
      </c>
      <c r="AE4213" s="2">
        <v>58403409</v>
      </c>
      <c r="AF4213" s="2">
        <v>139801410</v>
      </c>
      <c r="AG4213">
        <v>11</v>
      </c>
      <c r="AH4213">
        <v>14</v>
      </c>
      <c r="AI4213">
        <v>97</v>
      </c>
      <c r="AK4213" s="1" t="str">
        <f t="shared" si="572"/>
        <v>G</v>
      </c>
      <c r="AL4213" s="1" t="str">
        <f t="shared" si="566"/>
        <v>94 min</v>
      </c>
      <c r="AM4213" s="1" t="str">
        <f t="shared" si="567"/>
        <v>Animation, Adventure, Drama</v>
      </c>
      <c r="AN4213" s="1" t="str">
        <f t="shared" si="568"/>
        <v>Don Bluth, Gary Goldman</v>
      </c>
      <c r="AO4213" s="1" t="str">
        <f t="shared" si="569"/>
        <v>Susan Gauthier (screenplay), Bruce Graham (screenplay), Bob Tzudiker (screenplay), Noni White (screenplay), Eric Tuchman (animation adaptation)</v>
      </c>
      <c r="AP4213" s="1" t="str">
        <f t="shared" si="570"/>
        <v>Meg Ryan, John Cusack, Kelsey Grammer, Christopher Lloyd</v>
      </c>
      <c r="AQ4213" s="1" t="str">
        <f t="shared" si="571"/>
        <v>Fox</v>
      </c>
    </row>
    <row r="4214" spans="27:43">
      <c r="AA4214">
        <v>1028</v>
      </c>
      <c r="AB4214" s="1">
        <v>35531</v>
      </c>
      <c r="AC4214" t="s">
        <v>1021</v>
      </c>
      <c r="AD4214" s="2">
        <v>45000000</v>
      </c>
      <c r="AE4214" s="2">
        <v>65598907</v>
      </c>
      <c r="AF4214" s="2">
        <v>136998907</v>
      </c>
      <c r="AG4214">
        <v>4</v>
      </c>
      <c r="AH4214">
        <v>11</v>
      </c>
      <c r="AI4214">
        <v>97</v>
      </c>
      <c r="AK4214" s="1" t="str">
        <f t="shared" si="572"/>
        <v>PG-13</v>
      </c>
      <c r="AL4214" s="1" t="str">
        <f t="shared" si="566"/>
        <v>89 min</v>
      </c>
      <c r="AM4214" s="1" t="str">
        <f t="shared" si="567"/>
        <v>Adventure, Horror, Thriller</v>
      </c>
      <c r="AN4214" s="1" t="str">
        <f t="shared" si="568"/>
        <v>Luis Llosa</v>
      </c>
      <c r="AO4214" s="1" t="str">
        <f t="shared" si="569"/>
        <v>Hans Bauer, Jim Cash, Jack Epps Jr.</v>
      </c>
      <c r="AP4214" s="1" t="str">
        <f t="shared" si="570"/>
        <v>Jennifer Lopez, Ice Cube, Jon Voight, Eric Stoltz</v>
      </c>
      <c r="AQ4214" s="1" t="str">
        <f t="shared" si="571"/>
        <v>Sony</v>
      </c>
    </row>
    <row r="4215" spans="27:43">
      <c r="AA4215">
        <v>572</v>
      </c>
      <c r="AB4215" s="1">
        <v>35711</v>
      </c>
      <c r="AC4215" t="s">
        <v>568</v>
      </c>
      <c r="AD4215" s="2">
        <v>70000000</v>
      </c>
      <c r="AE4215" s="2">
        <v>37945884</v>
      </c>
      <c r="AF4215" s="2">
        <v>131445884</v>
      </c>
      <c r="AG4215">
        <v>10</v>
      </c>
      <c r="AH4215">
        <v>8</v>
      </c>
      <c r="AI4215">
        <v>97</v>
      </c>
      <c r="AK4215" s="1" t="str">
        <f t="shared" si="572"/>
        <v>PG-13</v>
      </c>
      <c r="AL4215" s="1" t="str">
        <f t="shared" si="566"/>
        <v>136 min</v>
      </c>
      <c r="AM4215" s="1" t="str">
        <f t="shared" si="567"/>
        <v>Adventure, Biography, Drama</v>
      </c>
      <c r="AN4215" s="1" t="str">
        <f t="shared" si="568"/>
        <v>Jean-Jacques Annaud</v>
      </c>
      <c r="AO4215" s="1" t="str">
        <f t="shared" si="569"/>
        <v>Heinrich Harrer (book), Becky Johnston (screenplay)</v>
      </c>
      <c r="AP4215" s="1" t="str">
        <f t="shared" si="570"/>
        <v>Brad Pitt, David Thewlis, BD Wong, Mako</v>
      </c>
      <c r="AQ4215" s="1" t="str">
        <f t="shared" si="571"/>
        <v>Sony</v>
      </c>
    </row>
    <row r="4216" spans="27:43">
      <c r="AA4216">
        <v>2343</v>
      </c>
      <c r="AB4216" s="1">
        <v>35720</v>
      </c>
      <c r="AC4216" t="s">
        <v>2327</v>
      </c>
      <c r="AD4216" s="2">
        <v>17000000</v>
      </c>
      <c r="AE4216" s="2">
        <v>72250091</v>
      </c>
      <c r="AF4216" s="2">
        <v>125250091</v>
      </c>
      <c r="AG4216">
        <v>10</v>
      </c>
      <c r="AH4216">
        <v>17</v>
      </c>
      <c r="AI4216">
        <v>97</v>
      </c>
      <c r="AK4216" s="1" t="str">
        <f t="shared" si="572"/>
        <v>R</v>
      </c>
      <c r="AL4216" s="1" t="str">
        <f t="shared" si="566"/>
        <v>100 min</v>
      </c>
      <c r="AM4216" s="1" t="str">
        <f t="shared" si="567"/>
        <v>Horror, Mystery, Thriller</v>
      </c>
      <c r="AN4216" s="1" t="str">
        <f t="shared" si="568"/>
        <v>Jim Gillespie</v>
      </c>
      <c r="AO4216" s="1" t="str">
        <f t="shared" si="569"/>
        <v>Lois Duncan (novel), Kevin Williamson (screenplay)</v>
      </c>
      <c r="AP4216" s="1" t="str">
        <f t="shared" si="570"/>
        <v>Jennifer Love Hewitt, Sarah Michelle Gellar, Ryan Phillippe, Freddie Prinze Jr.</v>
      </c>
      <c r="AQ4216" s="1" t="str">
        <f t="shared" si="571"/>
        <v>Sony</v>
      </c>
    </row>
    <row r="4217" spans="27:43">
      <c r="AA4217">
        <v>285</v>
      </c>
      <c r="AB4217" s="1">
        <v>35741</v>
      </c>
      <c r="AC4217" t="s">
        <v>282</v>
      </c>
      <c r="AD4217" s="2">
        <v>100000000</v>
      </c>
      <c r="AE4217" s="2">
        <v>54768952</v>
      </c>
      <c r="AF4217" s="2">
        <v>121100000</v>
      </c>
      <c r="AG4217">
        <v>11</v>
      </c>
      <c r="AH4217">
        <v>7</v>
      </c>
      <c r="AI4217">
        <v>97</v>
      </c>
      <c r="AK4217" s="1" t="str">
        <f t="shared" si="572"/>
        <v>R</v>
      </c>
      <c r="AL4217" s="1" t="str">
        <f t="shared" si="566"/>
        <v>129 min</v>
      </c>
      <c r="AM4217" s="1" t="str">
        <f t="shared" si="567"/>
        <v>Action, Sci-Fi</v>
      </c>
      <c r="AN4217" s="1" t="str">
        <f t="shared" si="568"/>
        <v>Paul Verhoeven</v>
      </c>
      <c r="AO4217" s="1" t="str">
        <f t="shared" si="569"/>
        <v>Edward Neumeier (screenplay), Robert A. Heinlein (book)</v>
      </c>
      <c r="AP4217" s="1" t="str">
        <f t="shared" si="570"/>
        <v>Casper Van Dien, Dina Meyer, Denise Richards, Jake Busey</v>
      </c>
      <c r="AQ4217" s="1" t="str">
        <f t="shared" si="571"/>
        <v>Sony</v>
      </c>
    </row>
    <row r="4218" spans="27:43">
      <c r="AA4218">
        <v>346</v>
      </c>
      <c r="AB4218" s="1">
        <v>35545</v>
      </c>
      <c r="AC4218" t="s">
        <v>343</v>
      </c>
      <c r="AD4218" s="2">
        <v>90000000</v>
      </c>
      <c r="AE4218" s="2">
        <v>47546796</v>
      </c>
      <c r="AF4218" s="2">
        <v>120100000</v>
      </c>
      <c r="AG4218">
        <v>4</v>
      </c>
      <c r="AH4218">
        <v>25</v>
      </c>
      <c r="AI4218">
        <v>97</v>
      </c>
      <c r="AK4218" s="1" t="str">
        <f t="shared" si="572"/>
        <v>PG-13</v>
      </c>
      <c r="AL4218" s="1" t="str">
        <f t="shared" si="566"/>
        <v>104 min</v>
      </c>
      <c r="AM4218" s="1" t="str">
        <f t="shared" si="567"/>
        <v>Action, Drama, Sci-Fi</v>
      </c>
      <c r="AN4218" s="1" t="str">
        <f t="shared" si="568"/>
        <v>Mick Jackson</v>
      </c>
      <c r="AO4218" s="1" t="str">
        <f t="shared" si="569"/>
        <v>Jerome Armstrong (story), Jerome Armstrong (screenplay), Billy Ray (screenplay)</v>
      </c>
      <c r="AP4218" s="1" t="str">
        <f t="shared" si="570"/>
        <v>Tommy Lee Jones, Anne Heche, Gaby Hoffmann, Don Cheadle</v>
      </c>
      <c r="AQ4218" s="1" t="str">
        <f t="shared" si="571"/>
        <v>Fox</v>
      </c>
    </row>
    <row r="4219" spans="27:43">
      <c r="AA4219">
        <v>1336</v>
      </c>
      <c r="AB4219" s="1">
        <v>35692</v>
      </c>
      <c r="AC4219" t="s">
        <v>1327</v>
      </c>
      <c r="AD4219" s="2">
        <v>35000000</v>
      </c>
      <c r="AE4219" s="2">
        <v>64604977</v>
      </c>
      <c r="AF4219" s="2">
        <v>110604977</v>
      </c>
      <c r="AG4219">
        <v>9</v>
      </c>
      <c r="AH4219">
        <v>19</v>
      </c>
      <c r="AI4219">
        <v>97</v>
      </c>
      <c r="AK4219" s="1" t="str">
        <f t="shared" si="572"/>
        <v>R</v>
      </c>
      <c r="AL4219" s="1" t="str">
        <f t="shared" si="566"/>
        <v>138 min</v>
      </c>
      <c r="AM4219" s="1" t="str">
        <f t="shared" si="567"/>
        <v>Crime, Drama, Mystery</v>
      </c>
      <c r="AN4219" s="1" t="str">
        <f t="shared" si="568"/>
        <v>Curtis Hanson</v>
      </c>
      <c r="AO4219" s="1" t="str">
        <f t="shared" si="569"/>
        <v>James Ellroy (novel), Brian Helgeland (screenplay), Curtis Hanson (screenplay)</v>
      </c>
      <c r="AP4219" s="1" t="str">
        <f t="shared" si="570"/>
        <v>Kevin Spacey, Russell Crowe, Guy Pearce, James Cromwell</v>
      </c>
      <c r="AQ4219" s="1" t="str">
        <f t="shared" si="571"/>
        <v>WB</v>
      </c>
    </row>
    <row r="4220" spans="27:43">
      <c r="AA4220">
        <v>1902</v>
      </c>
      <c r="AB4220" s="1">
        <v>35776</v>
      </c>
      <c r="AC4220" t="s">
        <v>1891</v>
      </c>
      <c r="AD4220" s="2">
        <v>24000000</v>
      </c>
      <c r="AE4220" s="2">
        <v>101363301</v>
      </c>
      <c r="AF4220" s="2">
        <v>101363301</v>
      </c>
      <c r="AG4220">
        <v>12</v>
      </c>
      <c r="AH4220">
        <v>12</v>
      </c>
      <c r="AI4220">
        <v>97</v>
      </c>
      <c r="AK4220" s="1" t="str">
        <f t="shared" si="572"/>
        <v>R</v>
      </c>
      <c r="AL4220" s="1" t="str">
        <f t="shared" si="566"/>
        <v>120 min</v>
      </c>
      <c r="AM4220" s="1" t="str">
        <f t="shared" si="567"/>
        <v>Horror, Mystery</v>
      </c>
      <c r="AN4220" s="1" t="str">
        <f t="shared" si="568"/>
        <v>Wes Craven</v>
      </c>
      <c r="AO4220" s="1" t="str">
        <f t="shared" si="569"/>
        <v>Kevin Williamson (characters), Kevin Williamson</v>
      </c>
      <c r="AP4220" s="1" t="str">
        <f t="shared" si="570"/>
        <v>Jada Pinkett Smith, Omar Epps, Paulette Patterson, Rasila Schroeder</v>
      </c>
      <c r="AQ4220" s="1" t="str">
        <f t="shared" si="571"/>
        <v>Dim.</v>
      </c>
    </row>
    <row r="4221" spans="27:43">
      <c r="AA4221">
        <v>1160</v>
      </c>
      <c r="AB4221" s="1">
        <v>35642</v>
      </c>
      <c r="AC4221" t="s">
        <v>1152</v>
      </c>
      <c r="AD4221" s="2">
        <v>40000000</v>
      </c>
      <c r="AE4221" s="2">
        <v>54979992</v>
      </c>
      <c r="AF4221" s="2">
        <v>87949859</v>
      </c>
      <c r="AG4221">
        <v>7</v>
      </c>
      <c r="AH4221">
        <v>31</v>
      </c>
      <c r="AI4221">
        <v>97</v>
      </c>
      <c r="AK4221" s="1" t="str">
        <f t="shared" si="572"/>
        <v>err</v>
      </c>
      <c r="AL4221" s="1">
        <f t="shared" si="566"/>
        <v>0</v>
      </c>
      <c r="AM4221" s="1">
        <f t="shared" si="567"/>
        <v>0</v>
      </c>
      <c r="AN4221" s="1">
        <f t="shared" si="568"/>
        <v>0</v>
      </c>
      <c r="AO4221" s="1">
        <f t="shared" si="569"/>
        <v>0</v>
      </c>
      <c r="AP4221" s="1">
        <f t="shared" si="570"/>
        <v>0</v>
      </c>
      <c r="AQ4221" s="1" t="str">
        <f t="shared" si="571"/>
        <v>NL</v>
      </c>
    </row>
    <row r="4222" spans="27:43">
      <c r="AA4222">
        <v>1338</v>
      </c>
      <c r="AB4222" s="1">
        <v>35692</v>
      </c>
      <c r="AC4222" t="s">
        <v>1329</v>
      </c>
      <c r="AD4222" s="2">
        <v>35000000</v>
      </c>
      <c r="AE4222" s="2">
        <v>63826569</v>
      </c>
      <c r="AF4222" s="2">
        <v>83226569</v>
      </c>
      <c r="AG4222">
        <v>9</v>
      </c>
      <c r="AH4222">
        <v>19</v>
      </c>
      <c r="AI4222">
        <v>97</v>
      </c>
      <c r="AK4222" s="1" t="str">
        <f t="shared" si="572"/>
        <v>PG-13</v>
      </c>
      <c r="AL4222" s="1" t="str">
        <f t="shared" si="566"/>
        <v>90 min</v>
      </c>
      <c r="AM4222" s="1" t="str">
        <f t="shared" si="567"/>
        <v>Comedy</v>
      </c>
      <c r="AN4222" s="1" t="str">
        <f t="shared" si="568"/>
        <v>Frank Oz</v>
      </c>
      <c r="AO4222" s="1" t="str">
        <f t="shared" si="569"/>
        <v>Paul Rudnick</v>
      </c>
      <c r="AP4222" s="1" t="str">
        <f t="shared" si="570"/>
        <v>Kevin Kline, Joan Cusack, Tom Selleck, Matt Dillon</v>
      </c>
      <c r="AQ4222" s="1" t="str">
        <f t="shared" si="571"/>
        <v>Par.</v>
      </c>
    </row>
    <row r="4223" spans="27:43">
      <c r="AA4223">
        <v>917</v>
      </c>
      <c r="AB4223" s="1">
        <v>35685</v>
      </c>
      <c r="AC4223" t="s">
        <v>910</v>
      </c>
      <c r="AD4223" s="2">
        <v>50000000</v>
      </c>
      <c r="AE4223" s="2">
        <v>48265581</v>
      </c>
      <c r="AF4223" s="2">
        <v>80369970</v>
      </c>
      <c r="AG4223">
        <v>9</v>
      </c>
      <c r="AH4223">
        <v>12</v>
      </c>
      <c r="AI4223">
        <v>97</v>
      </c>
      <c r="AK4223" s="1" t="str">
        <f t="shared" si="572"/>
        <v>R</v>
      </c>
      <c r="AL4223" s="1" t="str">
        <f t="shared" si="566"/>
        <v>129 min</v>
      </c>
      <c r="AM4223" s="1" t="str">
        <f t="shared" si="567"/>
        <v>Drama, Mystery, Thriller</v>
      </c>
      <c r="AN4223" s="1" t="str">
        <f t="shared" si="568"/>
        <v>David Fincher</v>
      </c>
      <c r="AO4223" s="1" t="str">
        <f t="shared" si="569"/>
        <v>John D. Brancato, Michael Ferris</v>
      </c>
      <c r="AP4223" s="1" t="str">
        <f t="shared" si="570"/>
        <v>Michael Douglas, Sean Penn, Deborah Kara Unger, James Rebhorn</v>
      </c>
      <c r="AQ4223" s="1" t="str">
        <f t="shared" si="571"/>
        <v>Poly</v>
      </c>
    </row>
    <row r="4224" spans="27:43">
      <c r="AA4224">
        <v>2766</v>
      </c>
      <c r="AB4224" s="1">
        <v>35789</v>
      </c>
      <c r="AC4224" t="s">
        <v>2743</v>
      </c>
      <c r="AD4224" s="2">
        <v>12000000</v>
      </c>
      <c r="AE4224" s="2">
        <v>39673162</v>
      </c>
      <c r="AF4224" s="2">
        <v>74727492</v>
      </c>
      <c r="AG4224">
        <v>12</v>
      </c>
      <c r="AH4224">
        <v>25</v>
      </c>
      <c r="AI4224">
        <v>97</v>
      </c>
      <c r="AK4224" s="1" t="str">
        <f t="shared" si="572"/>
        <v>R</v>
      </c>
      <c r="AL4224" s="1" t="str">
        <f t="shared" si="566"/>
        <v>154 min</v>
      </c>
      <c r="AM4224" s="1" t="str">
        <f t="shared" si="567"/>
        <v>Crime, Drama, Thriller</v>
      </c>
      <c r="AN4224" s="1" t="str">
        <f t="shared" si="568"/>
        <v>Quentin Tarantino</v>
      </c>
      <c r="AO4224" s="1" t="str">
        <f t="shared" si="569"/>
        <v>Quentin Tarantino (written for the screen by), Elmore Leonard (novel)</v>
      </c>
      <c r="AP4224" s="1" t="str">
        <f t="shared" si="570"/>
        <v>Pam Grier, Samuel L. Jackson, Robert Forster, Bridget Fonda</v>
      </c>
      <c r="AQ4224" s="1" t="str">
        <f t="shared" si="571"/>
        <v>Mira.</v>
      </c>
    </row>
    <row r="4225" spans="27:43">
      <c r="AA4225">
        <v>2268</v>
      </c>
      <c r="AB4225" s="1">
        <v>35552</v>
      </c>
      <c r="AC4225" t="s">
        <v>2252</v>
      </c>
      <c r="AD4225" s="2">
        <v>18000000</v>
      </c>
      <c r="AE4225" s="2">
        <v>53883989</v>
      </c>
      <c r="AF4225" s="2">
        <v>67683989</v>
      </c>
      <c r="AG4225">
        <v>5</v>
      </c>
      <c r="AH4225">
        <v>2</v>
      </c>
      <c r="AI4225">
        <v>97</v>
      </c>
      <c r="AK4225" s="1" t="str">
        <f t="shared" si="572"/>
        <v>PG-13</v>
      </c>
      <c r="AL4225" s="1" t="str">
        <f t="shared" si="566"/>
        <v>89 min</v>
      </c>
      <c r="AM4225" s="1" t="str">
        <f t="shared" si="567"/>
        <v>Comedy, Crime, Sci-Fi</v>
      </c>
      <c r="AN4225" s="1" t="str">
        <f t="shared" si="568"/>
        <v>Jay Roach</v>
      </c>
      <c r="AO4225" s="1" t="str">
        <f t="shared" si="569"/>
        <v>Mike Myers</v>
      </c>
      <c r="AP4225" s="1" t="str">
        <f t="shared" si="570"/>
        <v>Mike Myers, Elizabeth Hurley, Michael York, Mimi Rogers</v>
      </c>
      <c r="AQ4225" s="1" t="str">
        <f t="shared" si="571"/>
        <v>NL</v>
      </c>
    </row>
    <row r="4226" spans="27:43">
      <c r="AA4226">
        <v>1353</v>
      </c>
      <c r="AB4226" s="1">
        <v>35489</v>
      </c>
      <c r="AC4226" t="s">
        <v>1344</v>
      </c>
      <c r="AD4226" s="2">
        <v>35000000</v>
      </c>
      <c r="AE4226" s="2">
        <v>41954997</v>
      </c>
      <c r="AF4226" s="2">
        <v>65303052</v>
      </c>
      <c r="AG4226">
        <v>2</v>
      </c>
      <c r="AH4226">
        <v>28</v>
      </c>
      <c r="AI4226">
        <v>97</v>
      </c>
      <c r="AK4226" s="1" t="str">
        <f t="shared" si="572"/>
        <v>R</v>
      </c>
      <c r="AL4226" s="1" t="str">
        <f t="shared" si="566"/>
        <v>127 min</v>
      </c>
      <c r="AM4226" s="1" t="str">
        <f t="shared" si="567"/>
        <v>Biography, Crime, Drama</v>
      </c>
      <c r="AN4226" s="1" t="str">
        <f t="shared" si="568"/>
        <v>Mike Newell</v>
      </c>
      <c r="AO4226" s="1" t="str">
        <f t="shared" si="569"/>
        <v>Joseph D. Pistone (book), Richard Woodley (book), Paul Attanasio (screenplay)</v>
      </c>
      <c r="AP4226" s="1" t="str">
        <f t="shared" si="570"/>
        <v>Al Pacino, Johnny Depp, Michael Madsen, Bruno Kirby</v>
      </c>
      <c r="AQ4226" s="1" t="str">
        <f t="shared" si="571"/>
        <v>Sony</v>
      </c>
    </row>
    <row r="4227" spans="27:43">
      <c r="AA4227">
        <v>1799</v>
      </c>
      <c r="AB4227" s="1">
        <v>35629</v>
      </c>
      <c r="AC4227" t="s">
        <v>1788</v>
      </c>
      <c r="AD4227" s="2">
        <v>25000000</v>
      </c>
      <c r="AE4227" s="2">
        <v>44480039</v>
      </c>
      <c r="AF4227" s="2">
        <v>64594061</v>
      </c>
      <c r="AG4227">
        <v>7</v>
      </c>
      <c r="AH4227">
        <v>18</v>
      </c>
      <c r="AI4227">
        <v>97</v>
      </c>
      <c r="AK4227" s="1" t="str">
        <f t="shared" si="572"/>
        <v>R</v>
      </c>
      <c r="AL4227" s="1" t="str">
        <f t="shared" ref="AL4227:AL4290" si="573">VLOOKUP($AC4227,$B$2:$R$10000,12,FALSE)</f>
        <v>98 min</v>
      </c>
      <c r="AM4227" s="1" t="str">
        <f t="shared" ref="AM4227:AM4290" si="574">VLOOKUP($AC4227,$B$2:$R$10000,13,FALSE)</f>
        <v>Action, Adventure, Comedy</v>
      </c>
      <c r="AN4227" s="1" t="str">
        <f t="shared" ref="AN4227:AN4290" si="575">VLOOKUP($AC4227,$B$2:$R$10000,14,FALSE)</f>
        <v>Steve Oedekerk</v>
      </c>
      <c r="AO4227" s="1" t="str">
        <f t="shared" ref="AO4227:AO4290" si="576">VLOOKUP($AC4227,$B$2:$R$10000,15,FALSE)</f>
        <v>Steve Oedekerk</v>
      </c>
      <c r="AP4227" s="1" t="str">
        <f t="shared" ref="AP4227:AP4290" si="577">VLOOKUP($AC4227,$B$2:$R$10000,16,FALSE)</f>
        <v>Martin Lawrence, Tim Robbins, John C. McGinley, Giancarlo Esposito</v>
      </c>
      <c r="AQ4227" s="1" t="str">
        <f t="shared" si="571"/>
        <v>BV</v>
      </c>
    </row>
    <row r="4228" spans="27:43">
      <c r="AA4228">
        <v>2480</v>
      </c>
      <c r="AB4228" s="1">
        <v>35789</v>
      </c>
      <c r="AC4228" t="s">
        <v>2462</v>
      </c>
      <c r="AD4228" s="2">
        <v>15000000</v>
      </c>
      <c r="AE4228" s="2">
        <v>43057470</v>
      </c>
      <c r="AF4228" s="2">
        <v>64252038</v>
      </c>
      <c r="AG4228">
        <v>12</v>
      </c>
      <c r="AH4228">
        <v>25</v>
      </c>
      <c r="AI4228">
        <v>97</v>
      </c>
      <c r="AK4228" s="1" t="str">
        <f t="shared" si="572"/>
        <v>R</v>
      </c>
      <c r="AL4228" s="1" t="str">
        <f t="shared" si="573"/>
        <v>97 min</v>
      </c>
      <c r="AM4228" s="1" t="str">
        <f t="shared" si="574"/>
        <v>Comedy, Drama</v>
      </c>
      <c r="AN4228" s="1" t="str">
        <f t="shared" si="575"/>
        <v>Barry Levinson</v>
      </c>
      <c r="AO4228" s="1" t="str">
        <f t="shared" si="576"/>
        <v>Larry Beinhart (book), Hilary Henkin (screenplay), David Mamet (screenplay)</v>
      </c>
      <c r="AP4228" s="1" t="str">
        <f t="shared" si="577"/>
        <v>Dustin Hoffman, Robert De Niro, Anne Heche, Denis Leary</v>
      </c>
      <c r="AQ4228" s="1" t="str">
        <f t="shared" si="571"/>
        <v>NL</v>
      </c>
    </row>
    <row r="4229" spans="27:43">
      <c r="AA4229">
        <v>2479</v>
      </c>
      <c r="AB4229" s="1">
        <v>35657</v>
      </c>
      <c r="AC4229" t="s">
        <v>2461</v>
      </c>
      <c r="AD4229" s="2">
        <v>15000000</v>
      </c>
      <c r="AE4229" s="2">
        <v>44906632</v>
      </c>
      <c r="AF4229" s="2">
        <v>63706632</v>
      </c>
      <c r="AG4229">
        <v>8</v>
      </c>
      <c r="AH4229">
        <v>15</v>
      </c>
      <c r="AI4229">
        <v>97</v>
      </c>
      <c r="AK4229" s="1" t="str">
        <f t="shared" si="572"/>
        <v>R</v>
      </c>
      <c r="AL4229" s="1" t="str">
        <f t="shared" si="573"/>
        <v>104 min</v>
      </c>
      <c r="AM4229" s="1" t="str">
        <f t="shared" si="574"/>
        <v>Crime, Drama, Thriller</v>
      </c>
      <c r="AN4229" s="1" t="str">
        <f t="shared" si="575"/>
        <v>James Mangold</v>
      </c>
      <c r="AO4229" s="1" t="str">
        <f t="shared" si="576"/>
        <v>James Mangold</v>
      </c>
      <c r="AP4229" s="1" t="str">
        <f t="shared" si="577"/>
        <v>Sylvester Stallone, Harvey Keitel, Ray Liotta, Robert De Niro</v>
      </c>
      <c r="AQ4229" s="1" t="str">
        <f t="shared" ref="AQ4229:AQ4292" si="578">VLOOKUP($AC4229,$B$2:$R$10000,2,FALSE)</f>
        <v>Mira.</v>
      </c>
    </row>
    <row r="4230" spans="27:43">
      <c r="AA4230">
        <v>926</v>
      </c>
      <c r="AB4230" s="1">
        <v>35699</v>
      </c>
      <c r="AC4230" t="s">
        <v>919</v>
      </c>
      <c r="AD4230" s="2">
        <v>50000000</v>
      </c>
      <c r="AE4230" s="2">
        <v>41263140</v>
      </c>
      <c r="AF4230" s="2">
        <v>62967368</v>
      </c>
      <c r="AG4230">
        <v>9</v>
      </c>
      <c r="AH4230">
        <v>26</v>
      </c>
      <c r="AI4230">
        <v>97</v>
      </c>
      <c r="AK4230" s="1" t="str">
        <f t="shared" si="572"/>
        <v>R</v>
      </c>
      <c r="AL4230" s="1" t="str">
        <f t="shared" si="573"/>
        <v>124 min</v>
      </c>
      <c r="AM4230" s="1" t="str">
        <f t="shared" si="574"/>
        <v>Action, Thriller</v>
      </c>
      <c r="AN4230" s="1" t="str">
        <f t="shared" si="575"/>
        <v>Mimi Leder</v>
      </c>
      <c r="AO4230" s="1" t="str">
        <f t="shared" si="576"/>
        <v>Leslie Cockburn (article), Andrew Cockburn (article), Michael Schiffer (screenplay)</v>
      </c>
      <c r="AP4230" s="1" t="str">
        <f t="shared" si="577"/>
        <v>George Clooney, Nicole Kidman, Marcel Iures, Aleksandr Baluev</v>
      </c>
      <c r="AQ4230" s="1" t="str">
        <f t="shared" si="578"/>
        <v>DW</v>
      </c>
    </row>
    <row r="4231" spans="27:43">
      <c r="AA4231">
        <v>1267</v>
      </c>
      <c r="AB4231" s="1">
        <v>35783</v>
      </c>
      <c r="AC4231" t="s">
        <v>1259</v>
      </c>
      <c r="AD4231" s="2">
        <v>38000000</v>
      </c>
      <c r="AE4231" s="2">
        <v>61894591</v>
      </c>
      <c r="AF4231" s="2">
        <v>61894591</v>
      </c>
      <c r="AG4231">
        <v>12</v>
      </c>
      <c r="AH4231">
        <v>19</v>
      </c>
      <c r="AI4231">
        <v>97</v>
      </c>
      <c r="AK4231" s="1" t="str">
        <f t="shared" si="572"/>
        <v>err</v>
      </c>
      <c r="AL4231" s="1">
        <f t="shared" si="573"/>
        <v>0</v>
      </c>
      <c r="AM4231" s="1">
        <f t="shared" si="574"/>
        <v>0</v>
      </c>
      <c r="AN4231" s="1">
        <f t="shared" si="575"/>
        <v>0</v>
      </c>
      <c r="AO4231" s="1">
        <f t="shared" si="576"/>
        <v>0</v>
      </c>
      <c r="AP4231" s="1">
        <f t="shared" si="577"/>
        <v>0</v>
      </c>
      <c r="AQ4231" s="1" t="str">
        <f t="shared" si="578"/>
        <v>DW</v>
      </c>
    </row>
    <row r="4232" spans="27:43">
      <c r="AA4232">
        <v>1701</v>
      </c>
      <c r="AB4232" s="1">
        <v>35706</v>
      </c>
      <c r="AC4232" t="s">
        <v>1690</v>
      </c>
      <c r="AD4232" s="2">
        <v>27000000</v>
      </c>
      <c r="AE4232" s="2">
        <v>60527873</v>
      </c>
      <c r="AF4232" s="2">
        <v>60527873</v>
      </c>
      <c r="AG4232">
        <v>10</v>
      </c>
      <c r="AH4232">
        <v>3</v>
      </c>
      <c r="AI4232">
        <v>97</v>
      </c>
      <c r="AK4232" s="1" t="str">
        <f t="shared" si="572"/>
        <v>R</v>
      </c>
      <c r="AL4232" s="1" t="str">
        <f t="shared" si="573"/>
        <v>115 min</v>
      </c>
      <c r="AM4232" s="1" t="str">
        <f t="shared" si="574"/>
        <v>Crime, Drama, Mystery</v>
      </c>
      <c r="AN4232" s="1" t="str">
        <f t="shared" si="575"/>
        <v>Gary Fleder</v>
      </c>
      <c r="AO4232" s="1" t="str">
        <f t="shared" si="576"/>
        <v>James Patterson (novel), David Klass (screenplay)</v>
      </c>
      <c r="AP4232" s="1" t="str">
        <f t="shared" si="577"/>
        <v>Morgan Freeman, Ashley Judd, Cary Elwes, Alex McArthur</v>
      </c>
      <c r="AQ4232" s="1" t="str">
        <f t="shared" si="578"/>
        <v>Par.</v>
      </c>
    </row>
    <row r="4233" spans="27:43">
      <c r="AA4233">
        <v>1177</v>
      </c>
      <c r="AB4233" s="1">
        <v>35776</v>
      </c>
      <c r="AC4233" t="s">
        <v>1169</v>
      </c>
      <c r="AD4233" s="2">
        <v>40000000</v>
      </c>
      <c r="AE4233" s="2">
        <v>44229441</v>
      </c>
      <c r="AF4233" s="2">
        <v>58267000</v>
      </c>
      <c r="AG4233">
        <v>12</v>
      </c>
      <c r="AH4233">
        <v>12</v>
      </c>
      <c r="AI4233">
        <v>97</v>
      </c>
      <c r="AK4233" s="1" t="str">
        <f t="shared" si="572"/>
        <v>R</v>
      </c>
      <c r="AL4233" s="1" t="str">
        <f t="shared" si="573"/>
        <v>155 min</v>
      </c>
      <c r="AM4233" s="1" t="str">
        <f t="shared" si="574"/>
        <v>Drama, History</v>
      </c>
      <c r="AN4233" s="1" t="str">
        <f t="shared" si="575"/>
        <v>Steven Spielberg</v>
      </c>
      <c r="AO4233" s="1" t="str">
        <f t="shared" si="576"/>
        <v>David Franzoni</v>
      </c>
      <c r="AP4233" s="1" t="str">
        <f t="shared" si="577"/>
        <v>Morgan Freeman, Nigel Hawthorne, Anthony Hopkins, Djimon Hounsou</v>
      </c>
      <c r="AQ4233" s="1" t="str">
        <f t="shared" si="578"/>
        <v>DW</v>
      </c>
    </row>
    <row r="4234" spans="27:43">
      <c r="AA4234">
        <v>1566</v>
      </c>
      <c r="AB4234" s="1">
        <v>35755</v>
      </c>
      <c r="AC4234" t="s">
        <v>1556</v>
      </c>
      <c r="AD4234" s="2">
        <v>30000000</v>
      </c>
      <c r="AE4234" s="2">
        <v>35927406</v>
      </c>
      <c r="AF4234" s="2">
        <v>51327406</v>
      </c>
      <c r="AG4234">
        <v>11</v>
      </c>
      <c r="AH4234">
        <v>21</v>
      </c>
      <c r="AI4234">
        <v>97</v>
      </c>
      <c r="AK4234" s="1" t="str">
        <f t="shared" si="572"/>
        <v>PG-13</v>
      </c>
      <c r="AL4234" s="1" t="str">
        <f t="shared" si="573"/>
        <v>95 min</v>
      </c>
      <c r="AM4234" s="1" t="str">
        <f t="shared" si="574"/>
        <v>Action, Adventure, Fantasy</v>
      </c>
      <c r="AN4234" s="1" t="str">
        <f t="shared" si="575"/>
        <v>John R. Leonetti</v>
      </c>
      <c r="AO4234" s="1" t="str">
        <f t="shared" si="576"/>
        <v>Ed Boon (video games), Lawrence Kasanoff (story), Joshua Wexler (story), John Tobias (story), Brent V. Friedman (screenplay), Bryce Zabel (screenplay)</v>
      </c>
      <c r="AP4234" s="1" t="str">
        <f t="shared" si="577"/>
        <v>Robin Shou, Talisa Soto, James Remar, Sandra Hess</v>
      </c>
      <c r="AQ4234" s="1" t="str">
        <f t="shared" si="578"/>
        <v>NL</v>
      </c>
    </row>
    <row r="4235" spans="27:43">
      <c r="AA4235">
        <v>1307</v>
      </c>
      <c r="AB4235" s="1">
        <v>35552</v>
      </c>
      <c r="AC4235" t="s">
        <v>1299</v>
      </c>
      <c r="AD4235" s="2">
        <v>36000000</v>
      </c>
      <c r="AE4235" s="2">
        <v>50159144</v>
      </c>
      <c r="AF4235" s="2">
        <v>50159144</v>
      </c>
      <c r="AG4235">
        <v>5</v>
      </c>
      <c r="AH4235">
        <v>2</v>
      </c>
      <c r="AI4235">
        <v>97</v>
      </c>
      <c r="AK4235" s="1" t="str">
        <f t="shared" si="572"/>
        <v>R</v>
      </c>
      <c r="AL4235" s="1" t="str">
        <f t="shared" si="573"/>
        <v>93 min</v>
      </c>
      <c r="AM4235" s="1" t="str">
        <f t="shared" si="574"/>
        <v>Crime, Drama, Mystery</v>
      </c>
      <c r="AN4235" s="1" t="str">
        <f t="shared" si="575"/>
        <v>Jonathan Mostow</v>
      </c>
      <c r="AO4235" s="1" t="str">
        <f t="shared" si="576"/>
        <v>Jonathan Mostow (story), Jonathan Mostow (screenplay), Sam Montgomery (screenplay)</v>
      </c>
      <c r="AP4235" s="1" t="str">
        <f t="shared" si="577"/>
        <v>Kurt Russell, J.T. Walsh, Kathleen Quinlan, M.C. Gainey</v>
      </c>
      <c r="AQ4235" s="1" t="str">
        <f t="shared" si="578"/>
        <v>Par.</v>
      </c>
    </row>
    <row r="4236" spans="27:43">
      <c r="AA4236">
        <v>914</v>
      </c>
      <c r="AB4236" s="1">
        <v>35475</v>
      </c>
      <c r="AC4236" t="s">
        <v>907</v>
      </c>
      <c r="AD4236" s="2">
        <v>50000000</v>
      </c>
      <c r="AE4236" s="2">
        <v>50068310</v>
      </c>
      <c r="AF4236" s="2">
        <v>50068310</v>
      </c>
      <c r="AG4236">
        <v>2</v>
      </c>
      <c r="AH4236">
        <v>14</v>
      </c>
      <c r="AI4236">
        <v>97</v>
      </c>
      <c r="AK4236" s="1" t="str">
        <f t="shared" si="572"/>
        <v>R</v>
      </c>
      <c r="AL4236" s="1" t="str">
        <f t="shared" si="573"/>
        <v>121 min</v>
      </c>
      <c r="AM4236" s="1" t="str">
        <f t="shared" si="574"/>
        <v>Action, Crime, Drama</v>
      </c>
      <c r="AN4236" s="1" t="str">
        <f t="shared" si="575"/>
        <v>Clint Eastwood</v>
      </c>
      <c r="AO4236" s="1" t="str">
        <f t="shared" si="576"/>
        <v>David Baldacci (book), William Goldman (screenplay)</v>
      </c>
      <c r="AP4236" s="1" t="str">
        <f t="shared" si="577"/>
        <v>Clint Eastwood, Gene Hackman, Ed Harris, Laura Linney</v>
      </c>
      <c r="AQ4236" s="1" t="str">
        <f t="shared" si="578"/>
        <v>Sony</v>
      </c>
    </row>
    <row r="4237" spans="27:43">
      <c r="AA4237">
        <v>918</v>
      </c>
      <c r="AB4237" s="1">
        <v>35664</v>
      </c>
      <c r="AC4237" t="s">
        <v>911</v>
      </c>
      <c r="AD4237" s="2">
        <v>50000000</v>
      </c>
      <c r="AE4237" s="2">
        <v>48169156</v>
      </c>
      <c r="AF4237" s="2">
        <v>48169156</v>
      </c>
      <c r="AG4237">
        <v>8</v>
      </c>
      <c r="AH4237">
        <v>22</v>
      </c>
      <c r="AI4237">
        <v>97</v>
      </c>
      <c r="AK4237" s="1" t="str">
        <f t="shared" si="572"/>
        <v>R</v>
      </c>
      <c r="AL4237" s="1" t="str">
        <f t="shared" si="573"/>
        <v>125 min</v>
      </c>
      <c r="AM4237" s="1" t="str">
        <f t="shared" si="574"/>
        <v>Action, Drama</v>
      </c>
      <c r="AN4237" s="1" t="str">
        <f t="shared" si="575"/>
        <v>Ridley Scott</v>
      </c>
      <c r="AO4237" s="1" t="str">
        <f t="shared" si="576"/>
        <v>Danielle Alexandra (story), David Twohy (screenplay), Danielle Alexandra (screenplay)</v>
      </c>
      <c r="AP4237" s="1" t="str">
        <f t="shared" si="577"/>
        <v>Demi Moore, Viggo Mortensen, Anne Bancroft, Jason Beghe</v>
      </c>
      <c r="AQ4237" s="1" t="str">
        <f t="shared" si="578"/>
        <v>BV</v>
      </c>
    </row>
    <row r="4238" spans="27:43">
      <c r="AA4238">
        <v>1175</v>
      </c>
      <c r="AB4238" s="1">
        <v>35755</v>
      </c>
      <c r="AC4238" t="s">
        <v>1167</v>
      </c>
      <c r="AD4238" s="2">
        <v>40000000</v>
      </c>
      <c r="AE4238" s="2">
        <v>45916769</v>
      </c>
      <c r="AF4238" s="2">
        <v>45916769</v>
      </c>
      <c r="AG4238">
        <v>11</v>
      </c>
      <c r="AH4238">
        <v>21</v>
      </c>
      <c r="AI4238">
        <v>97</v>
      </c>
      <c r="AK4238" s="1" t="e">
        <f t="shared" si="572"/>
        <v>#N/A</v>
      </c>
      <c r="AL4238" s="1" t="e">
        <f t="shared" si="573"/>
        <v>#N/A</v>
      </c>
      <c r="AM4238" s="1" t="e">
        <f t="shared" si="574"/>
        <v>#N/A</v>
      </c>
      <c r="AN4238" s="1" t="e">
        <f t="shared" si="575"/>
        <v>#N/A</v>
      </c>
      <c r="AO4238" s="1" t="e">
        <f t="shared" si="576"/>
        <v>#N/A</v>
      </c>
      <c r="AP4238" s="1" t="e">
        <f t="shared" si="577"/>
        <v>#N/A</v>
      </c>
      <c r="AQ4238" s="1" t="e">
        <f t="shared" si="578"/>
        <v>#N/A</v>
      </c>
    </row>
    <row r="4239" spans="27:43">
      <c r="AA4239">
        <v>3218</v>
      </c>
      <c r="AB4239" s="1">
        <v>35699</v>
      </c>
      <c r="AC4239" t="s">
        <v>3189</v>
      </c>
      <c r="AD4239" s="2">
        <v>7500000</v>
      </c>
      <c r="AE4239" s="2">
        <v>43492389</v>
      </c>
      <c r="AF4239" s="2">
        <v>43492389</v>
      </c>
      <c r="AG4239">
        <v>9</v>
      </c>
      <c r="AH4239">
        <v>26</v>
      </c>
      <c r="AI4239">
        <v>97</v>
      </c>
      <c r="AK4239" s="1" t="str">
        <f t="shared" si="572"/>
        <v>R</v>
      </c>
      <c r="AL4239" s="1" t="str">
        <f t="shared" si="573"/>
        <v>115 min</v>
      </c>
      <c r="AM4239" s="1" t="str">
        <f t="shared" si="574"/>
        <v>Comedy, Drama</v>
      </c>
      <c r="AN4239" s="1" t="str">
        <f t="shared" si="575"/>
        <v>George Tillman Jr.</v>
      </c>
      <c r="AO4239" s="1" t="str">
        <f t="shared" si="576"/>
        <v>George Tillman Jr.</v>
      </c>
      <c r="AP4239" s="1" t="str">
        <f t="shared" si="577"/>
        <v>Vanessa Williams, Vivica A. Fox, Nia Long, Michael Beach</v>
      </c>
      <c r="AQ4239" s="1" t="str">
        <f t="shared" si="578"/>
        <v>Fox</v>
      </c>
    </row>
    <row r="4240" spans="27:43">
      <c r="AA4240">
        <v>2509</v>
      </c>
      <c r="AB4240" s="1">
        <v>35713</v>
      </c>
      <c r="AC4240" t="s">
        <v>2490</v>
      </c>
      <c r="AD4240" s="2">
        <v>15000000</v>
      </c>
      <c r="AE4240" s="2">
        <v>26410771</v>
      </c>
      <c r="AF4240" s="2">
        <v>43111725</v>
      </c>
      <c r="AG4240">
        <v>10</v>
      </c>
      <c r="AH4240">
        <v>10</v>
      </c>
      <c r="AI4240">
        <v>97</v>
      </c>
      <c r="AK4240" s="1" t="str">
        <f t="shared" si="572"/>
        <v>err</v>
      </c>
      <c r="AL4240" s="1">
        <f t="shared" si="573"/>
        <v>0</v>
      </c>
      <c r="AM4240" s="1">
        <f t="shared" si="574"/>
        <v>0</v>
      </c>
      <c r="AN4240" s="1">
        <f t="shared" si="575"/>
        <v>0</v>
      </c>
      <c r="AO4240" s="1">
        <f t="shared" si="576"/>
        <v>0</v>
      </c>
      <c r="AP4240" s="1">
        <f t="shared" si="577"/>
        <v>0</v>
      </c>
      <c r="AQ4240" s="1" t="str">
        <f t="shared" si="578"/>
        <v>NL</v>
      </c>
    </row>
    <row r="4241" spans="27:43">
      <c r="AA4241">
        <v>1802</v>
      </c>
      <c r="AB4241" s="1">
        <v>35664</v>
      </c>
      <c r="AC4241" t="s">
        <v>1791</v>
      </c>
      <c r="AD4241" s="2">
        <v>25000000</v>
      </c>
      <c r="AE4241" s="2">
        <v>41076865</v>
      </c>
      <c r="AF4241" s="2">
        <v>41076865</v>
      </c>
      <c r="AG4241">
        <v>8</v>
      </c>
      <c r="AH4241">
        <v>22</v>
      </c>
      <c r="AI4241">
        <v>97</v>
      </c>
      <c r="AK4241" s="1" t="str">
        <f t="shared" si="572"/>
        <v>R</v>
      </c>
      <c r="AL4241" s="1" t="str">
        <f t="shared" si="573"/>
        <v>97 min</v>
      </c>
      <c r="AM4241" s="1" t="str">
        <f t="shared" si="574"/>
        <v>Action, Comedy, Crime</v>
      </c>
      <c r="AN4241" s="1" t="str">
        <f t="shared" si="575"/>
        <v>Brett Ratner</v>
      </c>
      <c r="AO4241" s="1" t="str">
        <f t="shared" si="576"/>
        <v>Joel Cohen, Alec Sokolow</v>
      </c>
      <c r="AP4241" s="1" t="str">
        <f t="shared" si="577"/>
        <v>Chris Tucker, Charlie Sheen, Heather Locklear, Elise Neal</v>
      </c>
      <c r="AQ4241" s="1" t="str">
        <f t="shared" si="578"/>
        <v>NL</v>
      </c>
    </row>
    <row r="4242" spans="27:43">
      <c r="AA4242">
        <v>391</v>
      </c>
      <c r="AB4242" s="1">
        <v>35559</v>
      </c>
      <c r="AC4242" t="s">
        <v>388</v>
      </c>
      <c r="AD4242" s="2">
        <v>85000000</v>
      </c>
      <c r="AE4242" s="2">
        <v>28681080</v>
      </c>
      <c r="AF4242" s="2">
        <v>35681080</v>
      </c>
      <c r="AG4242">
        <v>5</v>
      </c>
      <c r="AH4242">
        <v>9</v>
      </c>
      <c r="AI4242">
        <v>97</v>
      </c>
      <c r="AK4242" s="1" t="str">
        <f t="shared" si="572"/>
        <v>TV-PG</v>
      </c>
      <c r="AL4242" s="1" t="str">
        <f t="shared" si="573"/>
        <v>30 min</v>
      </c>
      <c r="AM4242" s="1" t="str">
        <f t="shared" si="574"/>
        <v>Animation, Action, Adventure</v>
      </c>
      <c r="AN4242" s="1" t="str">
        <f t="shared" si="575"/>
        <v>Dan Riba</v>
      </c>
      <c r="AO4242" s="1" t="str">
        <f t="shared" si="576"/>
        <v>Mark Evanier, Steve Gerber, Jerry Siegel (character created by: Superman), Joe Shuster (character created by: Superman), Jack Kirby (creator), Hilary Bader (series writer), Stan Berkowitz (series writer), Alan Burnett (series writer), Paul Dini (series writer), Bob Goodman (staff writer)</v>
      </c>
      <c r="AP4242" s="1" t="str">
        <f t="shared" si="577"/>
        <v>Tim Daly, Dana Delany, Michael Ironside, George Dzundza</v>
      </c>
      <c r="AQ4242" s="1" t="str">
        <f t="shared" si="578"/>
        <v>WB</v>
      </c>
    </row>
    <row r="4243" spans="27:43">
      <c r="AA4243">
        <v>2075</v>
      </c>
      <c r="AB4243" s="1">
        <v>35510</v>
      </c>
      <c r="AC4243" t="s">
        <v>2061</v>
      </c>
      <c r="AD4243" s="2">
        <v>20000000</v>
      </c>
      <c r="AE4243" s="2">
        <v>35450113</v>
      </c>
      <c r="AF4243" s="2">
        <v>35450113</v>
      </c>
      <c r="AG4243">
        <v>3</v>
      </c>
      <c r="AH4243">
        <v>21</v>
      </c>
      <c r="AI4243">
        <v>97</v>
      </c>
      <c r="AK4243" s="1" t="str">
        <f t="shared" ref="AK4243:AK4306" si="579">VLOOKUP(AC4243,$B$2:$R$10000,11,FALSE)</f>
        <v>PG</v>
      </c>
      <c r="AL4243" s="1" t="str">
        <f t="shared" si="573"/>
        <v>127 min</v>
      </c>
      <c r="AM4243" s="1" t="str">
        <f t="shared" si="574"/>
        <v>Biography, Drama, Music</v>
      </c>
      <c r="AN4243" s="1" t="str">
        <f t="shared" si="575"/>
        <v>Gregory Nava</v>
      </c>
      <c r="AO4243" s="1" t="str">
        <f t="shared" si="576"/>
        <v>Gregory Nava</v>
      </c>
      <c r="AP4243" s="1" t="str">
        <f t="shared" si="577"/>
        <v>Jennifer Lopez, Jackie Guerra, Constance Marie, Alex Meneses</v>
      </c>
      <c r="AQ4243" s="1" t="str">
        <f t="shared" si="578"/>
        <v>WB</v>
      </c>
    </row>
    <row r="4244" spans="27:43">
      <c r="AA4244">
        <v>734</v>
      </c>
      <c r="AB4244" s="1">
        <v>35440</v>
      </c>
      <c r="AC4244" t="s">
        <v>728</v>
      </c>
      <c r="AD4244" s="2">
        <v>60000000</v>
      </c>
      <c r="AE4244" s="2">
        <v>33956608</v>
      </c>
      <c r="AF4244" s="2">
        <v>33956608</v>
      </c>
      <c r="AG4244">
        <v>1</v>
      </c>
      <c r="AH4244">
        <v>10</v>
      </c>
      <c r="AI4244">
        <v>97</v>
      </c>
      <c r="AK4244" s="1" t="str">
        <f t="shared" si="579"/>
        <v>R</v>
      </c>
      <c r="AL4244" s="1" t="str">
        <f t="shared" si="573"/>
        <v>110 min</v>
      </c>
      <c r="AM4244" s="1" t="str">
        <f t="shared" si="574"/>
        <v>Horror, Mystery, Sci-Fi</v>
      </c>
      <c r="AN4244" s="1" t="str">
        <f t="shared" si="575"/>
        <v>Peter Hyams</v>
      </c>
      <c r="AO4244" s="1" t="str">
        <f t="shared" si="576"/>
        <v>Douglas Preston (novel), Lincoln Child (novel), Amy Holden Jones (screenplay), John Raffo (screenplay), Rick Jaffa (screenplay), Amanda Silver (screenplay)</v>
      </c>
      <c r="AP4244" s="1" t="str">
        <f t="shared" si="577"/>
        <v>Penelope Ann Miller, Tom Sizemore, Linda Hunt, James Whitmore</v>
      </c>
      <c r="AQ4244" s="1" t="str">
        <f t="shared" si="578"/>
        <v>Par.</v>
      </c>
    </row>
    <row r="4245" spans="27:43">
      <c r="AA4245">
        <v>2506</v>
      </c>
      <c r="AB4245" s="1">
        <v>35531</v>
      </c>
      <c r="AC4245" t="s">
        <v>2487</v>
      </c>
      <c r="AD4245" s="2">
        <v>15000000</v>
      </c>
      <c r="AE4245" s="2">
        <v>28084357</v>
      </c>
      <c r="AF4245" s="2">
        <v>31070412</v>
      </c>
      <c r="AG4245">
        <v>4</v>
      </c>
      <c r="AH4245">
        <v>11</v>
      </c>
      <c r="AI4245">
        <v>97</v>
      </c>
      <c r="AK4245" s="1" t="str">
        <f t="shared" si="579"/>
        <v>R</v>
      </c>
      <c r="AL4245" s="1" t="str">
        <f t="shared" si="573"/>
        <v>107 min</v>
      </c>
      <c r="AM4245" s="1" t="str">
        <f t="shared" si="574"/>
        <v>Action, Comedy, Crime</v>
      </c>
      <c r="AN4245" s="1" t="str">
        <f t="shared" si="575"/>
        <v>George Armitage</v>
      </c>
      <c r="AO4245" s="1" t="str">
        <f t="shared" si="576"/>
        <v>Tom Jankiewicz (story), Tom Jankiewicz (screenplay), D.V. DeVincentis (screenplay), Steve Pink (screenplay), John Cusack (screenplay)</v>
      </c>
      <c r="AP4245" s="1" t="str">
        <f t="shared" si="577"/>
        <v>John Cusack, Minnie Driver, Alan Arkin, Dan Aykroyd</v>
      </c>
      <c r="AQ4245" s="1" t="str">
        <f t="shared" si="578"/>
        <v>BV</v>
      </c>
    </row>
    <row r="4246" spans="27:43">
      <c r="AA4246">
        <v>3782</v>
      </c>
      <c r="AB4246" s="1">
        <v>35643</v>
      </c>
      <c r="AC4246" t="s">
        <v>3742</v>
      </c>
      <c r="AD4246" s="2">
        <v>3000000</v>
      </c>
      <c r="AE4246" s="2">
        <v>24646936</v>
      </c>
      <c r="AF4246" s="2">
        <v>27788649</v>
      </c>
      <c r="AG4246">
        <v>8</v>
      </c>
      <c r="AH4246">
        <v>1</v>
      </c>
      <c r="AI4246">
        <v>97</v>
      </c>
      <c r="AK4246" s="1" t="str">
        <f t="shared" si="579"/>
        <v>PG</v>
      </c>
      <c r="AL4246" s="1" t="str">
        <f t="shared" si="573"/>
        <v>98 min</v>
      </c>
      <c r="AM4246" s="1" t="str">
        <f t="shared" si="574"/>
        <v>Comedy, Drama, Family</v>
      </c>
      <c r="AN4246" s="1" t="str">
        <f t="shared" si="575"/>
        <v>Charles Martin Smith</v>
      </c>
      <c r="AO4246" s="1" t="str">
        <f t="shared" si="576"/>
        <v>Kevin DiCicco (character "Air Bud"), Paul Tamasy, Aaron Mendelsohn</v>
      </c>
      <c r="AP4246" s="1" t="str">
        <f t="shared" si="577"/>
        <v>Michael Jeter, Kevin Zegers, Wendy Makkena, Bill Cobbs</v>
      </c>
      <c r="AQ4246" s="1" t="str">
        <f t="shared" si="578"/>
        <v>BV</v>
      </c>
    </row>
    <row r="4247" spans="27:43">
      <c r="AA4247">
        <v>744</v>
      </c>
      <c r="AB4247" s="1">
        <v>35657</v>
      </c>
      <c r="AC4247" t="s">
        <v>738</v>
      </c>
      <c r="AD4247" s="2">
        <v>60000000</v>
      </c>
      <c r="AE4247" s="2">
        <v>26673242</v>
      </c>
      <c r="AF4247" s="2">
        <v>26673242</v>
      </c>
      <c r="AG4247">
        <v>8</v>
      </c>
      <c r="AH4247">
        <v>15</v>
      </c>
      <c r="AI4247">
        <v>97</v>
      </c>
      <c r="AK4247" s="1" t="str">
        <f t="shared" si="579"/>
        <v>R</v>
      </c>
      <c r="AL4247" s="1" t="str">
        <f t="shared" si="573"/>
        <v>96 min</v>
      </c>
      <c r="AM4247" s="1" t="str">
        <f t="shared" si="574"/>
        <v>Horror, Sci-Fi</v>
      </c>
      <c r="AN4247" s="1" t="str">
        <f t="shared" si="575"/>
        <v>Paul W.S. Anderson</v>
      </c>
      <c r="AO4247" s="1" t="str">
        <f t="shared" si="576"/>
        <v>Philip Eisner</v>
      </c>
      <c r="AP4247" s="1" t="str">
        <f t="shared" si="577"/>
        <v>Laurence Fishburne, Sam Neill, Kathleen Quinlan, Joely Richardson</v>
      </c>
      <c r="AQ4247" s="1" t="str">
        <f t="shared" si="578"/>
        <v>Par.</v>
      </c>
    </row>
    <row r="4248" spans="27:43">
      <c r="AA4248">
        <v>1381</v>
      </c>
      <c r="AB4248" s="1">
        <v>35755</v>
      </c>
      <c r="AC4248" t="s">
        <v>1372</v>
      </c>
      <c r="AD4248" s="2">
        <v>35000000</v>
      </c>
      <c r="AE4248" s="2">
        <v>25078937</v>
      </c>
      <c r="AF4248" s="2">
        <v>25078937</v>
      </c>
      <c r="AG4248">
        <v>11</v>
      </c>
      <c r="AH4248">
        <v>21</v>
      </c>
      <c r="AI4248">
        <v>97</v>
      </c>
      <c r="AK4248" s="1" t="e">
        <f t="shared" si="579"/>
        <v>#N/A</v>
      </c>
      <c r="AL4248" s="1" t="e">
        <f t="shared" si="573"/>
        <v>#N/A</v>
      </c>
      <c r="AM4248" s="1" t="e">
        <f t="shared" si="574"/>
        <v>#N/A</v>
      </c>
      <c r="AN4248" s="1" t="e">
        <f t="shared" si="575"/>
        <v>#N/A</v>
      </c>
      <c r="AO4248" s="1" t="e">
        <f t="shared" si="576"/>
        <v>#N/A</v>
      </c>
      <c r="AP4248" s="1" t="e">
        <f t="shared" si="577"/>
        <v>#N/A</v>
      </c>
      <c r="AQ4248" s="1" t="e">
        <f t="shared" si="578"/>
        <v>#N/A</v>
      </c>
    </row>
    <row r="4249" spans="27:43">
      <c r="AA4249">
        <v>3488</v>
      </c>
      <c r="AB4249" s="1">
        <v>35781</v>
      </c>
      <c r="AC4249" t="s">
        <v>3454</v>
      </c>
      <c r="AD4249" s="2">
        <v>5000000</v>
      </c>
      <c r="AE4249" s="2">
        <v>20733485</v>
      </c>
      <c r="AF4249" s="2">
        <v>21277770</v>
      </c>
      <c r="AG4249">
        <v>12</v>
      </c>
      <c r="AH4249">
        <v>17</v>
      </c>
      <c r="AI4249">
        <v>97</v>
      </c>
      <c r="AK4249" s="1" t="str">
        <f t="shared" si="579"/>
        <v>PG-13</v>
      </c>
      <c r="AL4249" s="1" t="str">
        <f t="shared" si="573"/>
        <v>134 min</v>
      </c>
      <c r="AM4249" s="1" t="str">
        <f t="shared" si="574"/>
        <v>Drama</v>
      </c>
      <c r="AN4249" s="1" t="str">
        <f t="shared" si="575"/>
        <v>Robert Duvall</v>
      </c>
      <c r="AO4249" s="1" t="str">
        <f t="shared" si="576"/>
        <v>Robert Duvall</v>
      </c>
      <c r="AP4249" s="1" t="str">
        <f t="shared" si="577"/>
        <v>Todd Allen, Paul Bagget, Lenore Banks, John Beasley</v>
      </c>
      <c r="AQ4249" s="1" t="str">
        <f t="shared" si="578"/>
        <v>Oct.</v>
      </c>
    </row>
    <row r="4250" spans="27:43">
      <c r="AA4250">
        <v>464</v>
      </c>
      <c r="AB4250" s="1">
        <v>35789</v>
      </c>
      <c r="AC4250" t="s">
        <v>461</v>
      </c>
      <c r="AD4250" s="2">
        <v>80000000</v>
      </c>
      <c r="AE4250" s="2">
        <v>17650704</v>
      </c>
      <c r="AF4250" s="2">
        <v>20841123</v>
      </c>
      <c r="AG4250">
        <v>12</v>
      </c>
      <c r="AH4250">
        <v>25</v>
      </c>
      <c r="AI4250">
        <v>97</v>
      </c>
      <c r="AK4250" s="1" t="str">
        <f t="shared" si="579"/>
        <v>R</v>
      </c>
      <c r="AL4250" s="1" t="str">
        <f t="shared" si="573"/>
        <v>177 min</v>
      </c>
      <c r="AM4250" s="1" t="str">
        <f t="shared" si="574"/>
        <v>Action, Adventure, Drama</v>
      </c>
      <c r="AN4250" s="1" t="str">
        <f t="shared" si="575"/>
        <v>Kevin Costner</v>
      </c>
      <c r="AO4250" s="1" t="str">
        <f t="shared" si="576"/>
        <v>David Brin (novel), Eric Roth (screenplay), Brian Helgeland (screenplay)</v>
      </c>
      <c r="AP4250" s="1" t="str">
        <f t="shared" si="577"/>
        <v>Kevin Costner, Will Patton, Larenz Tate, Olivia Williams</v>
      </c>
      <c r="AQ4250" s="1" t="str">
        <f t="shared" si="578"/>
        <v>WB</v>
      </c>
    </row>
    <row r="4251" spans="27:43">
      <c r="AA4251">
        <v>2303</v>
      </c>
      <c r="AB4251" s="1">
        <v>35699</v>
      </c>
      <c r="AC4251" t="s">
        <v>2287</v>
      </c>
      <c r="AD4251" s="2">
        <v>18000000</v>
      </c>
      <c r="AE4251" s="2">
        <v>8038061</v>
      </c>
      <c r="AF4251" s="2">
        <v>16011975</v>
      </c>
      <c r="AG4251">
        <v>9</v>
      </c>
      <c r="AH4251">
        <v>26</v>
      </c>
      <c r="AI4251">
        <v>97</v>
      </c>
      <c r="AK4251" s="1" t="e">
        <f t="shared" si="579"/>
        <v>#N/A</v>
      </c>
      <c r="AL4251" s="1" t="e">
        <f t="shared" si="573"/>
        <v>#N/A</v>
      </c>
      <c r="AM4251" s="1" t="e">
        <f t="shared" si="574"/>
        <v>#N/A</v>
      </c>
      <c r="AN4251" s="1" t="e">
        <f t="shared" si="575"/>
        <v>#N/A</v>
      </c>
      <c r="AO4251" s="1" t="e">
        <f t="shared" si="576"/>
        <v>#N/A</v>
      </c>
      <c r="AP4251" s="1" t="e">
        <f t="shared" si="577"/>
        <v>#N/A</v>
      </c>
      <c r="AQ4251" s="1" t="e">
        <f t="shared" si="578"/>
        <v>#N/A</v>
      </c>
    </row>
    <row r="4252" spans="27:43">
      <c r="AA4252">
        <v>3875</v>
      </c>
      <c r="AB4252" s="1">
        <v>35594</v>
      </c>
      <c r="AC4252" t="s">
        <v>3832</v>
      </c>
      <c r="AD4252" s="2">
        <v>2700000</v>
      </c>
      <c r="AE4252" s="2">
        <v>9054736</v>
      </c>
      <c r="AF4252" s="2">
        <v>15600000</v>
      </c>
      <c r="AG4252">
        <v>6</v>
      </c>
      <c r="AH4252">
        <v>13</v>
      </c>
      <c r="AI4252">
        <v>97</v>
      </c>
      <c r="AK4252" s="1" t="e">
        <f t="shared" si="579"/>
        <v>#N/A</v>
      </c>
      <c r="AL4252" s="1" t="e">
        <f t="shared" si="573"/>
        <v>#N/A</v>
      </c>
      <c r="AM4252" s="1" t="e">
        <f t="shared" si="574"/>
        <v>#N/A</v>
      </c>
      <c r="AN4252" s="1" t="e">
        <f t="shared" si="575"/>
        <v>#N/A</v>
      </c>
      <c r="AO4252" s="1" t="e">
        <f t="shared" si="576"/>
        <v>#N/A</v>
      </c>
      <c r="AP4252" s="1" t="e">
        <f t="shared" si="577"/>
        <v>#N/A</v>
      </c>
      <c r="AQ4252" s="1" t="e">
        <f t="shared" si="578"/>
        <v>#N/A</v>
      </c>
    </row>
    <row r="4253" spans="27:43">
      <c r="AA4253">
        <v>4456</v>
      </c>
      <c r="AB4253" s="1">
        <v>35524</v>
      </c>
      <c r="AC4253" t="s">
        <v>4402</v>
      </c>
      <c r="AD4253" s="2">
        <v>250000</v>
      </c>
      <c r="AE4253" s="2">
        <v>12006514</v>
      </c>
      <c r="AF4253" s="2">
        <v>15155095</v>
      </c>
      <c r="AG4253">
        <v>4</v>
      </c>
      <c r="AH4253">
        <v>4</v>
      </c>
      <c r="AI4253">
        <v>97</v>
      </c>
      <c r="AK4253" s="1" t="e">
        <f t="shared" si="579"/>
        <v>#N/A</v>
      </c>
      <c r="AL4253" s="1" t="e">
        <f t="shared" si="573"/>
        <v>#N/A</v>
      </c>
      <c r="AM4253" s="1" t="e">
        <f t="shared" si="574"/>
        <v>#N/A</v>
      </c>
      <c r="AN4253" s="1" t="e">
        <f t="shared" si="575"/>
        <v>#N/A</v>
      </c>
      <c r="AO4253" s="1" t="e">
        <f t="shared" si="576"/>
        <v>#N/A</v>
      </c>
      <c r="AP4253" s="1" t="e">
        <f t="shared" si="577"/>
        <v>#N/A</v>
      </c>
      <c r="AQ4253" s="1" t="e">
        <f t="shared" si="578"/>
        <v>#N/A</v>
      </c>
    </row>
    <row r="4254" spans="27:43">
      <c r="AA4254">
        <v>3498</v>
      </c>
      <c r="AB4254" s="1">
        <v>35741</v>
      </c>
      <c r="AC4254" t="s">
        <v>3464</v>
      </c>
      <c r="AD4254" s="2">
        <v>5000000</v>
      </c>
      <c r="AE4254" s="2">
        <v>14843425</v>
      </c>
      <c r="AF4254" s="2">
        <v>14843425</v>
      </c>
      <c r="AG4254">
        <v>11</v>
      </c>
      <c r="AH4254">
        <v>7</v>
      </c>
      <c r="AI4254">
        <v>97</v>
      </c>
      <c r="AK4254" s="1" t="str">
        <f t="shared" si="579"/>
        <v>R</v>
      </c>
      <c r="AL4254" s="1" t="str">
        <f t="shared" si="573"/>
        <v>109 min</v>
      </c>
      <c r="AM4254" s="1" t="str">
        <f t="shared" si="574"/>
        <v>Drama</v>
      </c>
      <c r="AN4254" s="1" t="str">
        <f t="shared" si="575"/>
        <v>Kasi Lemmons</v>
      </c>
      <c r="AO4254" s="1" t="str">
        <f t="shared" si="576"/>
        <v>Kasi Lemmons</v>
      </c>
      <c r="AP4254" s="1" t="str">
        <f t="shared" si="577"/>
        <v>Jurnee Smollett-Bell, Meagan Good, Samuel L. Jackson, Lynn Whitfield</v>
      </c>
      <c r="AQ4254" s="1" t="str">
        <f t="shared" si="578"/>
        <v>Trim.</v>
      </c>
    </row>
    <row r="4255" spans="27:43">
      <c r="AA4255">
        <v>2797</v>
      </c>
      <c r="AB4255" s="1">
        <v>35648</v>
      </c>
      <c r="AC4255" t="s">
        <v>2773</v>
      </c>
      <c r="AD4255" s="2">
        <v>12000000</v>
      </c>
      <c r="AE4255" s="2">
        <v>14010363</v>
      </c>
      <c r="AF4255" s="2">
        <v>14010363</v>
      </c>
      <c r="AG4255">
        <v>8</v>
      </c>
      <c r="AH4255">
        <v>6</v>
      </c>
      <c r="AI4255">
        <v>97</v>
      </c>
      <c r="AK4255" s="1" t="e">
        <f t="shared" si="579"/>
        <v>#N/A</v>
      </c>
      <c r="AL4255" s="1" t="e">
        <f t="shared" si="573"/>
        <v>#N/A</v>
      </c>
      <c r="AM4255" s="1" t="e">
        <f t="shared" si="574"/>
        <v>#N/A</v>
      </c>
      <c r="AN4255" s="1" t="e">
        <f t="shared" si="575"/>
        <v>#N/A</v>
      </c>
      <c r="AO4255" s="1" t="e">
        <f t="shared" si="576"/>
        <v>#N/A</v>
      </c>
      <c r="AP4255" s="1" t="e">
        <f t="shared" si="577"/>
        <v>#N/A</v>
      </c>
      <c r="AQ4255" s="1" t="e">
        <f t="shared" si="578"/>
        <v>#N/A</v>
      </c>
    </row>
    <row r="4256" spans="27:43">
      <c r="AA4256">
        <v>2141</v>
      </c>
      <c r="AB4256" s="1">
        <v>35748</v>
      </c>
      <c r="AC4256" t="s">
        <v>2126</v>
      </c>
      <c r="AD4256" s="2">
        <v>20000000</v>
      </c>
      <c r="AE4256" s="2">
        <v>13801755</v>
      </c>
      <c r="AF4256" s="2">
        <v>13801755</v>
      </c>
      <c r="AG4256">
        <v>11</v>
      </c>
      <c r="AH4256">
        <v>14</v>
      </c>
      <c r="AI4256">
        <v>97</v>
      </c>
      <c r="AK4256" s="1" t="e">
        <f t="shared" si="579"/>
        <v>#N/A</v>
      </c>
      <c r="AL4256" s="1" t="e">
        <f t="shared" si="573"/>
        <v>#N/A</v>
      </c>
      <c r="AM4256" s="1" t="e">
        <f t="shared" si="574"/>
        <v>#N/A</v>
      </c>
      <c r="AN4256" s="1" t="e">
        <f t="shared" si="575"/>
        <v>#N/A</v>
      </c>
      <c r="AO4256" s="1" t="e">
        <f t="shared" si="576"/>
        <v>#N/A</v>
      </c>
      <c r="AP4256" s="1" t="e">
        <f t="shared" si="577"/>
        <v>#N/A</v>
      </c>
      <c r="AQ4256" s="1" t="e">
        <f t="shared" si="578"/>
        <v>#N/A</v>
      </c>
    </row>
    <row r="4257" spans="27:43">
      <c r="AA4257">
        <v>2967</v>
      </c>
      <c r="AB4257" s="1">
        <v>35503</v>
      </c>
      <c r="AC4257" t="s">
        <v>2941</v>
      </c>
      <c r="AD4257" s="2">
        <v>10000000</v>
      </c>
      <c r="AE4257" s="2">
        <v>12554569</v>
      </c>
      <c r="AF4257" s="2">
        <v>12554569</v>
      </c>
      <c r="AG4257">
        <v>3</v>
      </c>
      <c r="AH4257">
        <v>14</v>
      </c>
      <c r="AI4257">
        <v>97</v>
      </c>
      <c r="AK4257" s="1" t="e">
        <f t="shared" si="579"/>
        <v>#N/A</v>
      </c>
      <c r="AL4257" s="1" t="e">
        <f t="shared" si="573"/>
        <v>#N/A</v>
      </c>
      <c r="AM4257" s="1" t="e">
        <f t="shared" si="574"/>
        <v>#N/A</v>
      </c>
      <c r="AN4257" s="1" t="e">
        <f t="shared" si="575"/>
        <v>#N/A</v>
      </c>
      <c r="AO4257" s="1" t="e">
        <f t="shared" si="576"/>
        <v>#N/A</v>
      </c>
      <c r="AP4257" s="1" t="e">
        <f t="shared" si="577"/>
        <v>#N/A</v>
      </c>
      <c r="AQ4257" s="1" t="e">
        <f t="shared" si="578"/>
        <v>#N/A</v>
      </c>
    </row>
    <row r="4258" spans="27:43">
      <c r="AA4258">
        <v>1313</v>
      </c>
      <c r="AB4258" s="1">
        <v>35727</v>
      </c>
      <c r="AC4258" t="s">
        <v>1305</v>
      </c>
      <c r="AD4258" s="2">
        <v>36000000</v>
      </c>
      <c r="AE4258" s="2">
        <v>12532777</v>
      </c>
      <c r="AF4258" s="2">
        <v>12532777</v>
      </c>
      <c r="AG4258">
        <v>10</v>
      </c>
      <c r="AH4258">
        <v>24</v>
      </c>
      <c r="AI4258">
        <v>97</v>
      </c>
      <c r="AK4258" s="1" t="e">
        <f t="shared" si="579"/>
        <v>#N/A</v>
      </c>
      <c r="AL4258" s="1" t="e">
        <f t="shared" si="573"/>
        <v>#N/A</v>
      </c>
      <c r="AM4258" s="1" t="e">
        <f t="shared" si="574"/>
        <v>#N/A</v>
      </c>
      <c r="AN4258" s="1" t="e">
        <f t="shared" si="575"/>
        <v>#N/A</v>
      </c>
      <c r="AO4258" s="1" t="e">
        <f t="shared" si="576"/>
        <v>#N/A</v>
      </c>
      <c r="AP4258" s="1" t="e">
        <f t="shared" si="577"/>
        <v>#N/A</v>
      </c>
      <c r="AQ4258" s="1" t="e">
        <f t="shared" si="578"/>
        <v>#N/A</v>
      </c>
    </row>
    <row r="4259" spans="27:43">
      <c r="AA4259">
        <v>830</v>
      </c>
      <c r="AB4259" s="1">
        <v>35440</v>
      </c>
      <c r="AC4259" t="s">
        <v>823</v>
      </c>
      <c r="AD4259" s="2">
        <v>55000000</v>
      </c>
      <c r="AE4259" s="2">
        <v>11532774</v>
      </c>
      <c r="AF4259" s="2">
        <v>11532774</v>
      </c>
      <c r="AG4259">
        <v>1</v>
      </c>
      <c r="AH4259">
        <v>10</v>
      </c>
      <c r="AI4259">
        <v>97</v>
      </c>
      <c r="AK4259" s="1" t="e">
        <f t="shared" si="579"/>
        <v>#N/A</v>
      </c>
      <c r="AL4259" s="1" t="e">
        <f t="shared" si="573"/>
        <v>#N/A</v>
      </c>
      <c r="AM4259" s="1" t="e">
        <f t="shared" si="574"/>
        <v>#N/A</v>
      </c>
      <c r="AN4259" s="1" t="e">
        <f t="shared" si="575"/>
        <v>#N/A</v>
      </c>
      <c r="AO4259" s="1" t="e">
        <f t="shared" si="576"/>
        <v>#N/A</v>
      </c>
      <c r="AP4259" s="1" t="e">
        <f t="shared" si="577"/>
        <v>#N/A</v>
      </c>
      <c r="AQ4259" s="1" t="e">
        <f t="shared" si="578"/>
        <v>#N/A</v>
      </c>
    </row>
    <row r="4260" spans="27:43">
      <c r="AA4260">
        <v>2155</v>
      </c>
      <c r="AB4260" s="1">
        <v>35776</v>
      </c>
      <c r="AC4260" t="s">
        <v>2140</v>
      </c>
      <c r="AD4260" s="2">
        <v>20000000</v>
      </c>
      <c r="AE4260" s="2">
        <v>10686841</v>
      </c>
      <c r="AF4260" s="2">
        <v>10686841</v>
      </c>
      <c r="AG4260">
        <v>12</v>
      </c>
      <c r="AH4260">
        <v>12</v>
      </c>
      <c r="AI4260">
        <v>97</v>
      </c>
      <c r="AK4260" s="1" t="e">
        <f t="shared" si="579"/>
        <v>#N/A</v>
      </c>
      <c r="AL4260" s="1" t="e">
        <f t="shared" si="573"/>
        <v>#N/A</v>
      </c>
      <c r="AM4260" s="1" t="e">
        <f t="shared" si="574"/>
        <v>#N/A</v>
      </c>
      <c r="AN4260" s="1" t="e">
        <f t="shared" si="575"/>
        <v>#N/A</v>
      </c>
      <c r="AO4260" s="1" t="e">
        <f t="shared" si="576"/>
        <v>#N/A</v>
      </c>
      <c r="AP4260" s="1" t="e">
        <f t="shared" si="577"/>
        <v>#N/A</v>
      </c>
      <c r="AQ4260" s="1" t="e">
        <f t="shared" si="578"/>
        <v>#N/A</v>
      </c>
    </row>
    <row r="4261" spans="27:43">
      <c r="AA4261">
        <v>964</v>
      </c>
      <c r="AB4261" s="1">
        <v>35741</v>
      </c>
      <c r="AC4261" t="s">
        <v>957</v>
      </c>
      <c r="AD4261" s="2">
        <v>50000000</v>
      </c>
      <c r="AE4261" s="2">
        <v>10561038</v>
      </c>
      <c r="AF4261" s="2">
        <v>10561038</v>
      </c>
      <c r="AG4261">
        <v>11</v>
      </c>
      <c r="AH4261">
        <v>7</v>
      </c>
      <c r="AI4261">
        <v>97</v>
      </c>
      <c r="AK4261" s="1" t="e">
        <f t="shared" si="579"/>
        <v>#N/A</v>
      </c>
      <c r="AL4261" s="1" t="e">
        <f t="shared" si="573"/>
        <v>#N/A</v>
      </c>
      <c r="AM4261" s="1" t="e">
        <f t="shared" si="574"/>
        <v>#N/A</v>
      </c>
      <c r="AN4261" s="1" t="e">
        <f t="shared" si="575"/>
        <v>#N/A</v>
      </c>
      <c r="AO4261" s="1" t="e">
        <f t="shared" si="576"/>
        <v>#N/A</v>
      </c>
      <c r="AP4261" s="1" t="e">
        <f t="shared" si="577"/>
        <v>#N/A</v>
      </c>
      <c r="AQ4261" s="1" t="e">
        <f t="shared" si="578"/>
        <v>#N/A</v>
      </c>
    </row>
    <row r="4262" spans="27:43">
      <c r="AA4262">
        <v>1685</v>
      </c>
      <c r="AB4262" s="1">
        <v>35622</v>
      </c>
      <c r="AC4262" t="s">
        <v>1674</v>
      </c>
      <c r="AD4262" s="2">
        <v>28000000</v>
      </c>
      <c r="AE4262" s="2">
        <v>8165213</v>
      </c>
      <c r="AF4262" s="2">
        <v>8165213</v>
      </c>
      <c r="AG4262">
        <v>7</v>
      </c>
      <c r="AH4262">
        <v>11</v>
      </c>
      <c r="AI4262">
        <v>97</v>
      </c>
      <c r="AK4262" s="1" t="e">
        <f t="shared" si="579"/>
        <v>#N/A</v>
      </c>
      <c r="AL4262" s="1" t="e">
        <f t="shared" si="573"/>
        <v>#N/A</v>
      </c>
      <c r="AM4262" s="1" t="e">
        <f t="shared" si="574"/>
        <v>#N/A</v>
      </c>
      <c r="AN4262" s="1" t="e">
        <f t="shared" si="575"/>
        <v>#N/A</v>
      </c>
      <c r="AO4262" s="1" t="e">
        <f t="shared" si="576"/>
        <v>#N/A</v>
      </c>
      <c r="AP4262" s="1" t="e">
        <f t="shared" si="577"/>
        <v>#N/A</v>
      </c>
      <c r="AQ4262" s="1" t="e">
        <f t="shared" si="578"/>
        <v>#N/A</v>
      </c>
    </row>
    <row r="4263" spans="27:43">
      <c r="AA4263">
        <v>3529</v>
      </c>
      <c r="AB4263" s="1">
        <v>35713</v>
      </c>
      <c r="AC4263" t="s">
        <v>3495</v>
      </c>
      <c r="AD4263" s="2">
        <v>5000000</v>
      </c>
      <c r="AE4263" s="2">
        <v>4306697</v>
      </c>
      <c r="AF4263" s="2">
        <v>7951247</v>
      </c>
      <c r="AG4263">
        <v>10</v>
      </c>
      <c r="AH4263">
        <v>10</v>
      </c>
      <c r="AI4263">
        <v>97</v>
      </c>
      <c r="AK4263" s="1" t="e">
        <f t="shared" si="579"/>
        <v>#N/A</v>
      </c>
      <c r="AL4263" s="1" t="e">
        <f t="shared" si="573"/>
        <v>#N/A</v>
      </c>
      <c r="AM4263" s="1" t="e">
        <f t="shared" si="574"/>
        <v>#N/A</v>
      </c>
      <c r="AN4263" s="1" t="e">
        <f t="shared" si="575"/>
        <v>#N/A</v>
      </c>
      <c r="AO4263" s="1" t="e">
        <f t="shared" si="576"/>
        <v>#N/A</v>
      </c>
      <c r="AP4263" s="1" t="e">
        <f t="shared" si="577"/>
        <v>#N/A</v>
      </c>
      <c r="AQ4263" s="1" t="e">
        <f t="shared" si="578"/>
        <v>#N/A</v>
      </c>
    </row>
    <row r="4264" spans="27:43">
      <c r="AA4264">
        <v>1284</v>
      </c>
      <c r="AB4264" s="1">
        <v>35734</v>
      </c>
      <c r="AC4264" t="s">
        <v>1276</v>
      </c>
      <c r="AD4264" s="2">
        <v>38000000</v>
      </c>
      <c r="AE4264" s="2">
        <v>6504442</v>
      </c>
      <c r="AF4264" s="2">
        <v>6504442</v>
      </c>
      <c r="AG4264">
        <v>10</v>
      </c>
      <c r="AH4264">
        <v>31</v>
      </c>
      <c r="AI4264">
        <v>97</v>
      </c>
      <c r="AK4264" s="1" t="e">
        <f t="shared" si="579"/>
        <v>#N/A</v>
      </c>
      <c r="AL4264" s="1" t="e">
        <f t="shared" si="573"/>
        <v>#N/A</v>
      </c>
      <c r="AM4264" s="1" t="e">
        <f t="shared" si="574"/>
        <v>#N/A</v>
      </c>
      <c r="AN4264" s="1" t="e">
        <f t="shared" si="575"/>
        <v>#N/A</v>
      </c>
      <c r="AO4264" s="1" t="e">
        <f t="shared" si="576"/>
        <v>#N/A</v>
      </c>
      <c r="AP4264" s="1" t="e">
        <f t="shared" si="577"/>
        <v>#N/A</v>
      </c>
      <c r="AQ4264" s="1" t="e">
        <f t="shared" si="578"/>
        <v>#N/A</v>
      </c>
    </row>
    <row r="4265" spans="27:43">
      <c r="AA4265">
        <v>1414</v>
      </c>
      <c r="AB4265" s="1">
        <v>35552</v>
      </c>
      <c r="AC4265" t="s">
        <v>1405</v>
      </c>
      <c r="AD4265" s="2">
        <v>35000000</v>
      </c>
      <c r="AE4265" s="2">
        <v>6448817</v>
      </c>
      <c r="AF4265" s="2">
        <v>6448817</v>
      </c>
      <c r="AG4265">
        <v>5</v>
      </c>
      <c r="AH4265">
        <v>2</v>
      </c>
      <c r="AI4265">
        <v>97</v>
      </c>
      <c r="AK4265" s="1" t="e">
        <f t="shared" si="579"/>
        <v>#N/A</v>
      </c>
      <c r="AL4265" s="1" t="e">
        <f t="shared" si="573"/>
        <v>#N/A</v>
      </c>
      <c r="AM4265" s="1" t="e">
        <f t="shared" si="574"/>
        <v>#N/A</v>
      </c>
      <c r="AN4265" s="1" t="e">
        <f t="shared" si="575"/>
        <v>#N/A</v>
      </c>
      <c r="AO4265" s="1" t="e">
        <f t="shared" si="576"/>
        <v>#N/A</v>
      </c>
      <c r="AP4265" s="1" t="e">
        <f t="shared" si="577"/>
        <v>#N/A</v>
      </c>
      <c r="AQ4265" s="1" t="e">
        <f t="shared" si="578"/>
        <v>#N/A</v>
      </c>
    </row>
    <row r="4266" spans="27:43">
      <c r="AA4266">
        <v>1686</v>
      </c>
      <c r="AB4266" s="1">
        <v>35789</v>
      </c>
      <c r="AC4266" t="s">
        <v>1675</v>
      </c>
      <c r="AD4266" s="2">
        <v>28000000</v>
      </c>
      <c r="AE4266" s="2">
        <v>5686694</v>
      </c>
      <c r="AF4266" s="2">
        <v>5686694</v>
      </c>
      <c r="AG4266">
        <v>12</v>
      </c>
      <c r="AH4266">
        <v>25</v>
      </c>
      <c r="AI4266">
        <v>97</v>
      </c>
      <c r="AK4266" s="1" t="e">
        <f t="shared" si="579"/>
        <v>#N/A</v>
      </c>
      <c r="AL4266" s="1" t="e">
        <f t="shared" si="573"/>
        <v>#N/A</v>
      </c>
      <c r="AM4266" s="1" t="e">
        <f t="shared" si="574"/>
        <v>#N/A</v>
      </c>
      <c r="AN4266" s="1" t="e">
        <f t="shared" si="575"/>
        <v>#N/A</v>
      </c>
      <c r="AO4266" s="1" t="e">
        <f t="shared" si="576"/>
        <v>#N/A</v>
      </c>
      <c r="AP4266" s="1" t="e">
        <f t="shared" si="577"/>
        <v>#N/A</v>
      </c>
      <c r="AQ4266" s="1" t="e">
        <f t="shared" si="578"/>
        <v>#N/A</v>
      </c>
    </row>
    <row r="4267" spans="27:43">
      <c r="AA4267">
        <v>1109</v>
      </c>
      <c r="AB4267" s="1">
        <v>35538</v>
      </c>
      <c r="AC4267" t="s">
        <v>1102</v>
      </c>
      <c r="AD4267" s="2">
        <v>42000000</v>
      </c>
      <c r="AE4267" s="2">
        <v>4408420</v>
      </c>
      <c r="AF4267" s="2">
        <v>4408420</v>
      </c>
      <c r="AG4267">
        <v>4</v>
      </c>
      <c r="AH4267">
        <v>18</v>
      </c>
      <c r="AI4267">
        <v>97</v>
      </c>
      <c r="AK4267" s="1" t="e">
        <f t="shared" si="579"/>
        <v>#N/A</v>
      </c>
      <c r="AL4267" s="1" t="e">
        <f t="shared" si="573"/>
        <v>#N/A</v>
      </c>
      <c r="AM4267" s="1" t="e">
        <f t="shared" si="574"/>
        <v>#N/A</v>
      </c>
      <c r="AN4267" s="1" t="e">
        <f t="shared" si="575"/>
        <v>#N/A</v>
      </c>
      <c r="AO4267" s="1" t="e">
        <f t="shared" si="576"/>
        <v>#N/A</v>
      </c>
      <c r="AP4267" s="1" t="e">
        <f t="shared" si="577"/>
        <v>#N/A</v>
      </c>
      <c r="AQ4267" s="1" t="e">
        <f t="shared" si="578"/>
        <v>#N/A</v>
      </c>
    </row>
    <row r="4268" spans="27:43">
      <c r="AA4268">
        <v>3815</v>
      </c>
      <c r="AB4268" s="1">
        <v>35489</v>
      </c>
      <c r="AC4268" t="s">
        <v>3775</v>
      </c>
      <c r="AD4268" s="2">
        <v>3000000</v>
      </c>
      <c r="AE4268" s="2">
        <v>4109095</v>
      </c>
      <c r="AF4268" s="2">
        <v>4109095</v>
      </c>
      <c r="AG4268">
        <v>2</v>
      </c>
      <c r="AH4268">
        <v>28</v>
      </c>
      <c r="AI4268">
        <v>97</v>
      </c>
      <c r="AK4268" s="1" t="e">
        <f t="shared" si="579"/>
        <v>#N/A</v>
      </c>
      <c r="AL4268" s="1" t="e">
        <f t="shared" si="573"/>
        <v>#N/A</v>
      </c>
      <c r="AM4268" s="1" t="e">
        <f t="shared" si="574"/>
        <v>#N/A</v>
      </c>
      <c r="AN4268" s="1" t="e">
        <f t="shared" si="575"/>
        <v>#N/A</v>
      </c>
      <c r="AO4268" s="1" t="e">
        <f t="shared" si="576"/>
        <v>#N/A</v>
      </c>
      <c r="AP4268" s="1" t="e">
        <f t="shared" si="577"/>
        <v>#N/A</v>
      </c>
      <c r="AQ4268" s="1" t="e">
        <f t="shared" si="578"/>
        <v>#N/A</v>
      </c>
    </row>
    <row r="4269" spans="27:43">
      <c r="AA4269">
        <v>3819</v>
      </c>
      <c r="AB4269" s="1">
        <v>35538</v>
      </c>
      <c r="AC4269" t="s">
        <v>3779</v>
      </c>
      <c r="AD4269" s="2">
        <v>3000000</v>
      </c>
      <c r="AE4269" s="2">
        <v>3602884</v>
      </c>
      <c r="AF4269" s="2">
        <v>4002884</v>
      </c>
      <c r="AG4269">
        <v>4</v>
      </c>
      <c r="AH4269">
        <v>18</v>
      </c>
      <c r="AI4269">
        <v>97</v>
      </c>
      <c r="AK4269" s="1" t="e">
        <f t="shared" si="579"/>
        <v>#N/A</v>
      </c>
      <c r="AL4269" s="1" t="e">
        <f t="shared" si="573"/>
        <v>#N/A</v>
      </c>
      <c r="AM4269" s="1" t="e">
        <f t="shared" si="574"/>
        <v>#N/A</v>
      </c>
      <c r="AN4269" s="1" t="e">
        <f t="shared" si="575"/>
        <v>#N/A</v>
      </c>
      <c r="AO4269" s="1" t="e">
        <f t="shared" si="576"/>
        <v>#N/A</v>
      </c>
      <c r="AP4269" s="1" t="e">
        <f t="shared" si="577"/>
        <v>#N/A</v>
      </c>
      <c r="AQ4269" s="1" t="e">
        <f t="shared" si="578"/>
        <v>#N/A</v>
      </c>
    </row>
    <row r="4270" spans="27:43">
      <c r="AA4270">
        <v>1477</v>
      </c>
      <c r="AB4270" s="1">
        <v>35515</v>
      </c>
      <c r="AC4270" t="s">
        <v>1467</v>
      </c>
      <c r="AD4270" s="2">
        <v>32000000</v>
      </c>
      <c r="AE4270" s="2">
        <v>3588602</v>
      </c>
      <c r="AF4270" s="2">
        <v>3588602</v>
      </c>
      <c r="AG4270">
        <v>3</v>
      </c>
      <c r="AH4270">
        <v>26</v>
      </c>
      <c r="AI4270">
        <v>97</v>
      </c>
      <c r="AK4270" s="1" t="e">
        <f t="shared" si="579"/>
        <v>#N/A</v>
      </c>
      <c r="AL4270" s="1" t="e">
        <f t="shared" si="573"/>
        <v>#N/A</v>
      </c>
      <c r="AM4270" s="1" t="e">
        <f t="shared" si="574"/>
        <v>#N/A</v>
      </c>
      <c r="AN4270" s="1" t="e">
        <f t="shared" si="575"/>
        <v>#N/A</v>
      </c>
      <c r="AO4270" s="1" t="e">
        <f t="shared" si="576"/>
        <v>#N/A</v>
      </c>
      <c r="AP4270" s="1" t="e">
        <f t="shared" si="577"/>
        <v>#N/A</v>
      </c>
      <c r="AQ4270" s="1" t="e">
        <f t="shared" si="578"/>
        <v>#N/A</v>
      </c>
    </row>
    <row r="4271" spans="27:43">
      <c r="AA4271">
        <v>3663</v>
      </c>
      <c r="AB4271" s="1">
        <v>35461</v>
      </c>
      <c r="AC4271" t="s">
        <v>3628</v>
      </c>
      <c r="AD4271" s="2">
        <v>4000000</v>
      </c>
      <c r="AE4271" s="2">
        <v>2922988</v>
      </c>
      <c r="AF4271" s="2">
        <v>2922988</v>
      </c>
      <c r="AG4271">
        <v>1</v>
      </c>
      <c r="AH4271">
        <v>31</v>
      </c>
      <c r="AI4271">
        <v>97</v>
      </c>
      <c r="AK4271" s="1" t="e">
        <f t="shared" si="579"/>
        <v>#N/A</v>
      </c>
      <c r="AL4271" s="1" t="e">
        <f t="shared" si="573"/>
        <v>#N/A</v>
      </c>
      <c r="AM4271" s="1" t="e">
        <f t="shared" si="574"/>
        <v>#N/A</v>
      </c>
      <c r="AN4271" s="1" t="e">
        <f t="shared" si="575"/>
        <v>#N/A</v>
      </c>
      <c r="AO4271" s="1" t="e">
        <f t="shared" si="576"/>
        <v>#N/A</v>
      </c>
      <c r="AP4271" s="1" t="e">
        <f t="shared" si="577"/>
        <v>#N/A</v>
      </c>
      <c r="AQ4271" s="1" t="e">
        <f t="shared" si="578"/>
        <v>#N/A</v>
      </c>
    </row>
    <row r="4272" spans="27:43">
      <c r="AA4272">
        <v>4589</v>
      </c>
      <c r="AB4272" s="1">
        <v>35643</v>
      </c>
      <c r="AC4272" t="s">
        <v>4528</v>
      </c>
      <c r="AD4272" s="2">
        <v>25000</v>
      </c>
      <c r="AE4272" s="2">
        <v>2883661</v>
      </c>
      <c r="AF4272" s="2">
        <v>2883661</v>
      </c>
      <c r="AG4272">
        <v>8</v>
      </c>
      <c r="AH4272">
        <v>1</v>
      </c>
      <c r="AI4272">
        <v>97</v>
      </c>
      <c r="AK4272" s="1" t="e">
        <f t="shared" si="579"/>
        <v>#N/A</v>
      </c>
      <c r="AL4272" s="1" t="e">
        <f t="shared" si="573"/>
        <v>#N/A</v>
      </c>
      <c r="AM4272" s="1" t="e">
        <f t="shared" si="574"/>
        <v>#N/A</v>
      </c>
      <c r="AN4272" s="1" t="e">
        <f t="shared" si="575"/>
        <v>#N/A</v>
      </c>
      <c r="AO4272" s="1" t="e">
        <f t="shared" si="576"/>
        <v>#N/A</v>
      </c>
      <c r="AP4272" s="1" t="e">
        <f t="shared" si="577"/>
        <v>#N/A</v>
      </c>
      <c r="AQ4272" s="1" t="e">
        <f t="shared" si="578"/>
        <v>#N/A</v>
      </c>
    </row>
    <row r="4273" spans="27:43">
      <c r="AA4273">
        <v>1419</v>
      </c>
      <c r="AB4273" s="1">
        <v>35489</v>
      </c>
      <c r="AC4273" t="s">
        <v>1410</v>
      </c>
      <c r="AD4273" s="2">
        <v>35000000</v>
      </c>
      <c r="AE4273" s="2">
        <v>2221994</v>
      </c>
      <c r="AF4273" s="2">
        <v>2221994</v>
      </c>
      <c r="AG4273">
        <v>2</v>
      </c>
      <c r="AH4273">
        <v>28</v>
      </c>
      <c r="AI4273">
        <v>97</v>
      </c>
      <c r="AK4273" s="1" t="e">
        <f t="shared" si="579"/>
        <v>#N/A</v>
      </c>
      <c r="AL4273" s="1" t="e">
        <f t="shared" si="573"/>
        <v>#N/A</v>
      </c>
      <c r="AM4273" s="1" t="e">
        <f t="shared" si="574"/>
        <v>#N/A</v>
      </c>
      <c r="AN4273" s="1" t="e">
        <f t="shared" si="575"/>
        <v>#N/A</v>
      </c>
      <c r="AO4273" s="1" t="e">
        <f t="shared" si="576"/>
        <v>#N/A</v>
      </c>
      <c r="AP4273" s="1" t="e">
        <f t="shared" si="577"/>
        <v>#N/A</v>
      </c>
      <c r="AQ4273" s="1" t="e">
        <f t="shared" si="578"/>
        <v>#N/A</v>
      </c>
    </row>
    <row r="4274" spans="27:43">
      <c r="AA4274">
        <v>1073</v>
      </c>
      <c r="AB4274" s="1">
        <v>35461</v>
      </c>
      <c r="AC4274" t="s">
        <v>1066</v>
      </c>
      <c r="AD4274" s="2">
        <v>45000000</v>
      </c>
      <c r="AE4274" s="2">
        <v>2154540</v>
      </c>
      <c r="AF4274" s="2">
        <v>2154540</v>
      </c>
      <c r="AG4274">
        <v>1</v>
      </c>
      <c r="AH4274">
        <v>31</v>
      </c>
      <c r="AI4274">
        <v>97</v>
      </c>
      <c r="AK4274" s="1" t="e">
        <f t="shared" si="579"/>
        <v>#N/A</v>
      </c>
      <c r="AL4274" s="1" t="e">
        <f t="shared" si="573"/>
        <v>#N/A</v>
      </c>
      <c r="AM4274" s="1" t="e">
        <f t="shared" si="574"/>
        <v>#N/A</v>
      </c>
      <c r="AN4274" s="1" t="e">
        <f t="shared" si="575"/>
        <v>#N/A</v>
      </c>
      <c r="AO4274" s="1" t="e">
        <f t="shared" si="576"/>
        <v>#N/A</v>
      </c>
      <c r="AP4274" s="1" t="e">
        <f t="shared" si="577"/>
        <v>#N/A</v>
      </c>
      <c r="AQ4274" s="1" t="e">
        <f t="shared" si="578"/>
        <v>#N/A</v>
      </c>
    </row>
    <row r="4275" spans="27:43">
      <c r="AA4275">
        <v>2436</v>
      </c>
      <c r="AB4275" s="1">
        <v>35657</v>
      </c>
      <c r="AC4275" t="s">
        <v>2419</v>
      </c>
      <c r="AD4275" s="2">
        <v>16000000</v>
      </c>
      <c r="AE4275" s="2">
        <v>1686429</v>
      </c>
      <c r="AF4275" s="2">
        <v>1686429</v>
      </c>
      <c r="AG4275">
        <v>8</v>
      </c>
      <c r="AH4275">
        <v>15</v>
      </c>
      <c r="AI4275">
        <v>97</v>
      </c>
      <c r="AK4275" s="1" t="e">
        <f t="shared" si="579"/>
        <v>#N/A</v>
      </c>
      <c r="AL4275" s="1" t="e">
        <f t="shared" si="573"/>
        <v>#N/A</v>
      </c>
      <c r="AM4275" s="1" t="e">
        <f t="shared" si="574"/>
        <v>#N/A</v>
      </c>
      <c r="AN4275" s="1" t="e">
        <f t="shared" si="575"/>
        <v>#N/A</v>
      </c>
      <c r="AO4275" s="1" t="e">
        <f t="shared" si="576"/>
        <v>#N/A</v>
      </c>
      <c r="AP4275" s="1" t="e">
        <f t="shared" si="577"/>
        <v>#N/A</v>
      </c>
      <c r="AQ4275" s="1" t="e">
        <f t="shared" si="578"/>
        <v>#N/A</v>
      </c>
    </row>
    <row r="4276" spans="27:43">
      <c r="AA4276">
        <v>2742</v>
      </c>
      <c r="AB4276" s="1">
        <v>35795</v>
      </c>
      <c r="AC4276" t="s">
        <v>2719</v>
      </c>
      <c r="AD4276" s="2">
        <v>12500000</v>
      </c>
      <c r="AE4276" s="2">
        <v>1612957</v>
      </c>
      <c r="AF4276" s="2">
        <v>1612957</v>
      </c>
      <c r="AG4276">
        <v>12</v>
      </c>
      <c r="AH4276">
        <v>31</v>
      </c>
      <c r="AI4276">
        <v>97</v>
      </c>
      <c r="AK4276" s="1" t="e">
        <f t="shared" si="579"/>
        <v>#N/A</v>
      </c>
      <c r="AL4276" s="1" t="e">
        <f t="shared" si="573"/>
        <v>#N/A</v>
      </c>
      <c r="AM4276" s="1" t="e">
        <f t="shared" si="574"/>
        <v>#N/A</v>
      </c>
      <c r="AN4276" s="1" t="e">
        <f t="shared" si="575"/>
        <v>#N/A</v>
      </c>
      <c r="AO4276" s="1" t="e">
        <f t="shared" si="576"/>
        <v>#N/A</v>
      </c>
      <c r="AP4276" s="1" t="e">
        <f t="shared" si="577"/>
        <v>#N/A</v>
      </c>
      <c r="AQ4276" s="1" t="e">
        <f t="shared" si="578"/>
        <v>#N/A</v>
      </c>
    </row>
    <row r="4277" spans="27:43">
      <c r="AA4277">
        <v>1755</v>
      </c>
      <c r="AB4277" s="1">
        <v>35482</v>
      </c>
      <c r="AC4277" t="s">
        <v>1744</v>
      </c>
      <c r="AD4277" s="2">
        <v>26000000</v>
      </c>
      <c r="AE4277" s="2">
        <v>1083350</v>
      </c>
      <c r="AF4277" s="2">
        <v>1083350</v>
      </c>
      <c r="AG4277">
        <v>2</v>
      </c>
      <c r="AH4277">
        <v>21</v>
      </c>
      <c r="AI4277">
        <v>97</v>
      </c>
      <c r="AK4277" s="1" t="e">
        <f t="shared" si="579"/>
        <v>#N/A</v>
      </c>
      <c r="AL4277" s="1" t="e">
        <f t="shared" si="573"/>
        <v>#N/A</v>
      </c>
      <c r="AM4277" s="1" t="e">
        <f t="shared" si="574"/>
        <v>#N/A</v>
      </c>
      <c r="AN4277" s="1" t="e">
        <f t="shared" si="575"/>
        <v>#N/A</v>
      </c>
      <c r="AO4277" s="1" t="e">
        <f t="shared" si="576"/>
        <v>#N/A</v>
      </c>
      <c r="AP4277" s="1" t="e">
        <f t="shared" si="577"/>
        <v>#N/A</v>
      </c>
      <c r="AQ4277" s="1" t="e">
        <f t="shared" si="578"/>
        <v>#N/A</v>
      </c>
    </row>
    <row r="4278" spans="27:43">
      <c r="AA4278">
        <v>4464</v>
      </c>
      <c r="AB4278" s="1">
        <v>35517</v>
      </c>
      <c r="AC4278" t="s">
        <v>4410</v>
      </c>
      <c r="AD4278" s="2">
        <v>250000</v>
      </c>
      <c r="AE4278" s="2">
        <v>212285</v>
      </c>
      <c r="AF4278" s="2">
        <v>743216</v>
      </c>
      <c r="AG4278">
        <v>3</v>
      </c>
      <c r="AH4278">
        <v>28</v>
      </c>
      <c r="AI4278">
        <v>97</v>
      </c>
      <c r="AK4278" s="1" t="e">
        <f t="shared" si="579"/>
        <v>#N/A</v>
      </c>
      <c r="AL4278" s="1" t="e">
        <f t="shared" si="573"/>
        <v>#N/A</v>
      </c>
      <c r="AM4278" s="1" t="e">
        <f t="shared" si="574"/>
        <v>#N/A</v>
      </c>
      <c r="AN4278" s="1" t="e">
        <f t="shared" si="575"/>
        <v>#N/A</v>
      </c>
      <c r="AO4278" s="1" t="e">
        <f t="shared" si="576"/>
        <v>#N/A</v>
      </c>
      <c r="AP4278" s="1" t="e">
        <f t="shared" si="577"/>
        <v>#N/A</v>
      </c>
      <c r="AQ4278" s="1" t="e">
        <f t="shared" si="578"/>
        <v>#N/A</v>
      </c>
    </row>
    <row r="4279" spans="27:43">
      <c r="AA4279">
        <v>3194</v>
      </c>
      <c r="AB4279" s="1">
        <v>35454</v>
      </c>
      <c r="AC4279" t="s">
        <v>3165</v>
      </c>
      <c r="AD4279" s="2">
        <v>8000000</v>
      </c>
      <c r="AE4279" s="2">
        <v>590817</v>
      </c>
      <c r="AF4279" s="2">
        <v>590817</v>
      </c>
      <c r="AG4279">
        <v>1</v>
      </c>
      <c r="AH4279">
        <v>24</v>
      </c>
      <c r="AI4279">
        <v>97</v>
      </c>
      <c r="AK4279" s="1" t="e">
        <f t="shared" si="579"/>
        <v>#N/A</v>
      </c>
      <c r="AL4279" s="1" t="e">
        <f t="shared" si="573"/>
        <v>#N/A</v>
      </c>
      <c r="AM4279" s="1" t="e">
        <f t="shared" si="574"/>
        <v>#N/A</v>
      </c>
      <c r="AN4279" s="1" t="e">
        <f t="shared" si="575"/>
        <v>#N/A</v>
      </c>
      <c r="AO4279" s="1" t="e">
        <f t="shared" si="576"/>
        <v>#N/A</v>
      </c>
      <c r="AP4279" s="1" t="e">
        <f t="shared" si="577"/>
        <v>#N/A</v>
      </c>
      <c r="AQ4279" s="1" t="e">
        <f t="shared" si="578"/>
        <v>#N/A</v>
      </c>
    </row>
    <row r="4280" spans="27:43">
      <c r="AA4280">
        <v>4230</v>
      </c>
      <c r="AB4280" s="1">
        <v>35601</v>
      </c>
      <c r="AC4280" t="s">
        <v>4180</v>
      </c>
      <c r="AD4280" s="2">
        <v>1000000</v>
      </c>
      <c r="AE4280" s="2">
        <v>542909</v>
      </c>
      <c r="AF4280" s="2">
        <v>542909</v>
      </c>
      <c r="AG4280">
        <v>6</v>
      </c>
      <c r="AH4280">
        <v>20</v>
      </c>
      <c r="AI4280">
        <v>97</v>
      </c>
      <c r="AK4280" s="1" t="e">
        <f t="shared" si="579"/>
        <v>#N/A</v>
      </c>
      <c r="AL4280" s="1" t="e">
        <f t="shared" si="573"/>
        <v>#N/A</v>
      </c>
      <c r="AM4280" s="1" t="e">
        <f t="shared" si="574"/>
        <v>#N/A</v>
      </c>
      <c r="AN4280" s="1" t="e">
        <f t="shared" si="575"/>
        <v>#N/A</v>
      </c>
      <c r="AO4280" s="1" t="e">
        <f t="shared" si="576"/>
        <v>#N/A</v>
      </c>
      <c r="AP4280" s="1" t="e">
        <f t="shared" si="577"/>
        <v>#N/A</v>
      </c>
      <c r="AQ4280" s="1" t="e">
        <f t="shared" si="578"/>
        <v>#N/A</v>
      </c>
    </row>
    <row r="4281" spans="27:43">
      <c r="AA4281">
        <v>4399</v>
      </c>
      <c r="AB4281" s="1">
        <v>35664</v>
      </c>
      <c r="AC4281" t="s">
        <v>4346</v>
      </c>
      <c r="AD4281" s="2">
        <v>450000</v>
      </c>
      <c r="AE4281" s="2">
        <v>410919</v>
      </c>
      <c r="AF4281" s="2">
        <v>450349</v>
      </c>
      <c r="AG4281">
        <v>8</v>
      </c>
      <c r="AH4281">
        <v>22</v>
      </c>
      <c r="AI4281">
        <v>97</v>
      </c>
      <c r="AK4281" s="1" t="e">
        <f t="shared" si="579"/>
        <v>#N/A</v>
      </c>
      <c r="AL4281" s="1" t="e">
        <f t="shared" si="573"/>
        <v>#N/A</v>
      </c>
      <c r="AM4281" s="1" t="e">
        <f t="shared" si="574"/>
        <v>#N/A</v>
      </c>
      <c r="AN4281" s="1" t="e">
        <f t="shared" si="575"/>
        <v>#N/A</v>
      </c>
      <c r="AO4281" s="1" t="e">
        <f t="shared" si="576"/>
        <v>#N/A</v>
      </c>
      <c r="AP4281" s="1" t="e">
        <f t="shared" si="577"/>
        <v>#N/A</v>
      </c>
      <c r="AQ4281" s="1" t="e">
        <f t="shared" si="578"/>
        <v>#N/A</v>
      </c>
    </row>
    <row r="4282" spans="27:43">
      <c r="AA4282">
        <v>4599</v>
      </c>
      <c r="AB4282" s="1">
        <v>35531</v>
      </c>
      <c r="AC4282" t="s">
        <v>4538</v>
      </c>
      <c r="AD4282" s="2">
        <v>12000</v>
      </c>
      <c r="AE4282" s="2">
        <v>413802</v>
      </c>
      <c r="AF4282" s="2">
        <v>413802</v>
      </c>
      <c r="AG4282">
        <v>4</v>
      </c>
      <c r="AH4282">
        <v>11</v>
      </c>
      <c r="AI4282">
        <v>97</v>
      </c>
      <c r="AK4282" s="1" t="e">
        <f t="shared" si="579"/>
        <v>#N/A</v>
      </c>
      <c r="AL4282" s="1" t="e">
        <f t="shared" si="573"/>
        <v>#N/A</v>
      </c>
      <c r="AM4282" s="1" t="e">
        <f t="shared" si="574"/>
        <v>#N/A</v>
      </c>
      <c r="AN4282" s="1" t="e">
        <f t="shared" si="575"/>
        <v>#N/A</v>
      </c>
      <c r="AO4282" s="1" t="e">
        <f t="shared" si="576"/>
        <v>#N/A</v>
      </c>
      <c r="AP4282" s="1" t="e">
        <f t="shared" si="577"/>
        <v>#N/A</v>
      </c>
      <c r="AQ4282" s="1" t="e">
        <f t="shared" si="578"/>
        <v>#N/A</v>
      </c>
    </row>
    <row r="4283" spans="27:43">
      <c r="AA4283">
        <v>3544</v>
      </c>
      <c r="AB4283" s="1">
        <v>35447</v>
      </c>
      <c r="AC4283" t="s">
        <v>3510</v>
      </c>
      <c r="AD4283" s="2">
        <v>5000000</v>
      </c>
      <c r="AE4283" s="2">
        <v>353480</v>
      </c>
      <c r="AF4283" s="2">
        <v>353480</v>
      </c>
      <c r="AG4283">
        <v>1</v>
      </c>
      <c r="AH4283">
        <v>17</v>
      </c>
      <c r="AI4283">
        <v>97</v>
      </c>
      <c r="AK4283" s="1" t="e">
        <f t="shared" si="579"/>
        <v>#N/A</v>
      </c>
      <c r="AL4283" s="1" t="e">
        <f t="shared" si="573"/>
        <v>#N/A</v>
      </c>
      <c r="AM4283" s="1" t="e">
        <f t="shared" si="574"/>
        <v>#N/A</v>
      </c>
      <c r="AN4283" s="1" t="e">
        <f t="shared" si="575"/>
        <v>#N/A</v>
      </c>
      <c r="AO4283" s="1" t="e">
        <f t="shared" si="576"/>
        <v>#N/A</v>
      </c>
      <c r="AP4283" s="1" t="e">
        <f t="shared" si="577"/>
        <v>#N/A</v>
      </c>
      <c r="AQ4283" s="1" t="e">
        <f t="shared" si="578"/>
        <v>#N/A</v>
      </c>
    </row>
    <row r="4284" spans="27:43">
      <c r="AA4284">
        <v>2833</v>
      </c>
      <c r="AB4284" s="1">
        <v>35734</v>
      </c>
      <c r="AC4284" t="s">
        <v>2807</v>
      </c>
      <c r="AD4284" s="2">
        <v>12000000</v>
      </c>
      <c r="AE4284" s="2">
        <v>220175</v>
      </c>
      <c r="AF4284" s="2">
        <v>220175</v>
      </c>
      <c r="AG4284">
        <v>10</v>
      </c>
      <c r="AH4284">
        <v>31</v>
      </c>
      <c r="AI4284">
        <v>97</v>
      </c>
      <c r="AK4284" s="1" t="e">
        <f t="shared" si="579"/>
        <v>#N/A</v>
      </c>
      <c r="AL4284" s="1" t="e">
        <f t="shared" si="573"/>
        <v>#N/A</v>
      </c>
      <c r="AM4284" s="1" t="e">
        <f t="shared" si="574"/>
        <v>#N/A</v>
      </c>
      <c r="AN4284" s="1" t="e">
        <f t="shared" si="575"/>
        <v>#N/A</v>
      </c>
      <c r="AO4284" s="1" t="e">
        <f t="shared" si="576"/>
        <v>#N/A</v>
      </c>
      <c r="AP4284" s="1" t="e">
        <f t="shared" si="577"/>
        <v>#N/A</v>
      </c>
      <c r="AQ4284" s="1" t="e">
        <f t="shared" si="578"/>
        <v>#N/A</v>
      </c>
    </row>
    <row r="4285" spans="27:43">
      <c r="AA4285">
        <v>3686</v>
      </c>
      <c r="AB4285" s="1">
        <v>35601</v>
      </c>
      <c r="AC4285" t="s">
        <v>3651</v>
      </c>
      <c r="AD4285" s="2">
        <v>4000000</v>
      </c>
      <c r="AE4285" s="2">
        <v>12836</v>
      </c>
      <c r="AF4285" s="2">
        <v>12836</v>
      </c>
      <c r="AG4285">
        <v>6</v>
      </c>
      <c r="AH4285">
        <v>20</v>
      </c>
      <c r="AI4285">
        <v>97</v>
      </c>
      <c r="AK4285" s="1" t="e">
        <f t="shared" si="579"/>
        <v>#N/A</v>
      </c>
      <c r="AL4285" s="1" t="e">
        <f t="shared" si="573"/>
        <v>#N/A</v>
      </c>
      <c r="AM4285" s="1" t="e">
        <f t="shared" si="574"/>
        <v>#N/A</v>
      </c>
      <c r="AN4285" s="1" t="e">
        <f t="shared" si="575"/>
        <v>#N/A</v>
      </c>
      <c r="AO4285" s="1" t="e">
        <f t="shared" si="576"/>
        <v>#N/A</v>
      </c>
      <c r="AP4285" s="1" t="e">
        <f t="shared" si="577"/>
        <v>#N/A</v>
      </c>
      <c r="AQ4285" s="1" t="e">
        <f t="shared" si="578"/>
        <v>#N/A</v>
      </c>
    </row>
    <row r="4286" spans="27:43">
      <c r="AA4286">
        <v>137</v>
      </c>
      <c r="AB4286" s="1">
        <v>35977</v>
      </c>
      <c r="AC4286" t="s">
        <v>135</v>
      </c>
      <c r="AD4286" s="2">
        <v>140000000</v>
      </c>
      <c r="AE4286" s="2">
        <v>201578182</v>
      </c>
      <c r="AF4286" s="2">
        <v>554600000</v>
      </c>
      <c r="AG4286">
        <v>7</v>
      </c>
      <c r="AH4286">
        <v>1</v>
      </c>
      <c r="AI4286">
        <v>98</v>
      </c>
      <c r="AK4286" s="1" t="str">
        <f t="shared" si="579"/>
        <v>PG-13</v>
      </c>
      <c r="AL4286" s="1" t="str">
        <f t="shared" si="573"/>
        <v>151 min</v>
      </c>
      <c r="AM4286" s="1" t="str">
        <f t="shared" si="574"/>
        <v>Action, Adventure, Sci-Fi</v>
      </c>
      <c r="AN4286" s="1" t="str">
        <f t="shared" si="575"/>
        <v>Michael Bay</v>
      </c>
      <c r="AO4286" s="1" t="str">
        <f t="shared" si="576"/>
        <v>Jonathan Hensleigh (screenplay), J.J. Abrams (screenplay), Tony Gilroy (adaptation), Shane Salerno (adaptation), Robert Roy Pool (story), Jonathan Hensleigh (story)</v>
      </c>
      <c r="AP4286" s="1" t="str">
        <f t="shared" si="577"/>
        <v>Bruce Willis, Billy Bob Thornton, Ben Affleck, Liv Tyler</v>
      </c>
      <c r="AQ4286" s="1" t="str">
        <f t="shared" si="578"/>
        <v>BV</v>
      </c>
    </row>
    <row r="4287" spans="27:43">
      <c r="AA4287">
        <v>607</v>
      </c>
      <c r="AB4287" s="1">
        <v>36000</v>
      </c>
      <c r="AC4287" t="s">
        <v>603</v>
      </c>
      <c r="AD4287" s="2">
        <v>65000000</v>
      </c>
      <c r="AE4287" s="2">
        <v>216335085</v>
      </c>
      <c r="AF4287" s="2">
        <v>485035085</v>
      </c>
      <c r="AG4287">
        <v>7</v>
      </c>
      <c r="AH4287">
        <v>24</v>
      </c>
      <c r="AI4287">
        <v>98</v>
      </c>
      <c r="AK4287" s="1" t="str">
        <f t="shared" si="579"/>
        <v>R</v>
      </c>
      <c r="AL4287" s="1" t="str">
        <f t="shared" si="573"/>
        <v>169 min</v>
      </c>
      <c r="AM4287" s="1" t="str">
        <f t="shared" si="574"/>
        <v>Action, Drama, War</v>
      </c>
      <c r="AN4287" s="1" t="str">
        <f t="shared" si="575"/>
        <v>Steven Spielberg</v>
      </c>
      <c r="AO4287" s="1" t="str">
        <f t="shared" si="576"/>
        <v>Robert Rodat</v>
      </c>
      <c r="AP4287" s="1" t="str">
        <f t="shared" si="577"/>
        <v>Tom Hanks, Tom Sizemore, Edward Burns, Barry Pepper</v>
      </c>
      <c r="AQ4287" s="1" t="str">
        <f t="shared" si="578"/>
        <v>DW</v>
      </c>
    </row>
    <row r="4288" spans="27:43">
      <c r="AA4288">
        <v>190</v>
      </c>
      <c r="AB4288" s="1">
        <v>35934</v>
      </c>
      <c r="AC4288" t="s">
        <v>86</v>
      </c>
      <c r="AD4288" s="2">
        <v>125000000</v>
      </c>
      <c r="AE4288" s="2">
        <v>136314294</v>
      </c>
      <c r="AF4288" s="2">
        <v>376000000</v>
      </c>
      <c r="AG4288">
        <v>5</v>
      </c>
      <c r="AH4288">
        <v>19</v>
      </c>
      <c r="AI4288">
        <v>98</v>
      </c>
      <c r="AK4288" s="1" t="str">
        <f t="shared" si="579"/>
        <v>PG-13</v>
      </c>
      <c r="AL4288" s="1" t="str">
        <f t="shared" si="573"/>
        <v>139 min</v>
      </c>
      <c r="AM4288" s="1" t="str">
        <f t="shared" si="574"/>
        <v>Action, Sci-Fi, Thriller</v>
      </c>
      <c r="AN4288" s="1" t="str">
        <f t="shared" si="575"/>
        <v>Roland Emmerich</v>
      </c>
      <c r="AO4288" s="1" t="str">
        <f t="shared" si="576"/>
        <v>Dean Devlin (screenplay), Roland Emmerich (screenplay), Ted Elliott (story), Terry Rossio (story), Dean Devlin (story), Roland Emmerich (story)</v>
      </c>
      <c r="AP4288" s="1" t="str">
        <f t="shared" si="577"/>
        <v>Matthew Broderick, Jean Reno, Maria Pitillo, Hank Azaria</v>
      </c>
      <c r="AQ4288" s="1" t="str">
        <f t="shared" si="578"/>
        <v>Sony</v>
      </c>
    </row>
    <row r="4289" spans="27:43">
      <c r="AA4289">
        <v>1008</v>
      </c>
      <c r="AB4289" s="1">
        <v>36119</v>
      </c>
      <c r="AC4289" t="s">
        <v>1001</v>
      </c>
      <c r="AD4289" s="2">
        <v>45000000</v>
      </c>
      <c r="AE4289" s="2">
        <v>162798565</v>
      </c>
      <c r="AF4289" s="2">
        <v>363095319</v>
      </c>
      <c r="AG4289">
        <v>11</v>
      </c>
      <c r="AH4289">
        <v>20</v>
      </c>
      <c r="AI4289">
        <v>98</v>
      </c>
      <c r="AK4289" s="1" t="str">
        <f t="shared" si="579"/>
        <v>G</v>
      </c>
      <c r="AL4289" s="1" t="str">
        <f t="shared" si="573"/>
        <v>95 min</v>
      </c>
      <c r="AM4289" s="1" t="str">
        <f t="shared" si="574"/>
        <v>Animation, Adventure, Comedy</v>
      </c>
      <c r="AN4289" s="1" t="str">
        <f t="shared" si="575"/>
        <v>John Lasseter, Andrew Stanton</v>
      </c>
      <c r="AO4289" s="1" t="str">
        <f t="shared" si="576"/>
        <v>John Lasseter (original story by), Andrew Stanton (original story by), Joe Ranft (original story by), Andrew Stanton (screenplay), Don McEnery (screenplay), Bob Shaw (screenplay), Geefwee Boedoe (additional writer), Jason Katz (additional writer), Jorgen Klubien (additional writer), Robert Lence (additional writer), David Reynolds (additional writer)</v>
      </c>
      <c r="AP4289" s="1" t="str">
        <f t="shared" si="577"/>
        <v>Dave Foley, Kevin Spacey, Julia Louis-Dreyfus, Hayden Panettiere</v>
      </c>
      <c r="AQ4289" s="1" t="str">
        <f t="shared" si="578"/>
        <v>BV</v>
      </c>
    </row>
    <row r="4290" spans="27:43">
      <c r="AA4290">
        <v>1960</v>
      </c>
      <c r="AB4290" s="1">
        <v>35991</v>
      </c>
      <c r="AC4290" t="s">
        <v>1947</v>
      </c>
      <c r="AD4290" s="2">
        <v>22000000</v>
      </c>
      <c r="AE4290" s="2">
        <v>176484651</v>
      </c>
      <c r="AF4290" s="2">
        <v>360099999</v>
      </c>
      <c r="AG4290">
        <v>7</v>
      </c>
      <c r="AH4290">
        <v>15</v>
      </c>
      <c r="AI4290">
        <v>98</v>
      </c>
      <c r="AK4290" s="1" t="str">
        <f t="shared" si="579"/>
        <v>R</v>
      </c>
      <c r="AL4290" s="1" t="str">
        <f t="shared" si="573"/>
        <v>119 min</v>
      </c>
      <c r="AM4290" s="1" t="str">
        <f t="shared" si="574"/>
        <v>Comedy, Romance</v>
      </c>
      <c r="AN4290" s="1" t="str">
        <f t="shared" si="575"/>
        <v>Bobby Farrelly, Peter Farrelly</v>
      </c>
      <c r="AO4290" s="1" t="str">
        <f t="shared" si="576"/>
        <v>Ed Decter (story), John J. Strauss (story), Ed Decter (screenplay), John J. Strauss (screenplay), Peter Farrelly (screenplay), Bobby Farrelly (screenplay)</v>
      </c>
      <c r="AP4290" s="1" t="str">
        <f t="shared" si="577"/>
        <v>Cameron Diaz, Matt Dillon, Ben Stiller, Lee Evans</v>
      </c>
      <c r="AQ4290" s="1" t="str">
        <f t="shared" si="578"/>
        <v>Fox</v>
      </c>
    </row>
    <row r="4291" spans="27:43">
      <c r="AA4291">
        <v>410</v>
      </c>
      <c r="AB4291" s="1">
        <v>35923</v>
      </c>
      <c r="AC4291" t="s">
        <v>407</v>
      </c>
      <c r="AD4291" s="2">
        <v>80000000</v>
      </c>
      <c r="AE4291" s="2">
        <v>140464664</v>
      </c>
      <c r="AF4291" s="2">
        <v>349464664</v>
      </c>
      <c r="AG4291">
        <v>5</v>
      </c>
      <c r="AH4291">
        <v>8</v>
      </c>
      <c r="AI4291">
        <v>98</v>
      </c>
      <c r="AK4291" s="1" t="str">
        <f t="shared" si="579"/>
        <v>err</v>
      </c>
      <c r="AL4291" s="1">
        <f t="shared" ref="AL4291:AL4354" si="580">VLOOKUP($AC4291,$B$2:$R$10000,12,FALSE)</f>
        <v>0</v>
      </c>
      <c r="AM4291" s="1">
        <f t="shared" ref="AM4291:AM4354" si="581">VLOOKUP($AC4291,$B$2:$R$10000,13,FALSE)</f>
        <v>0</v>
      </c>
      <c r="AN4291" s="1">
        <f t="shared" ref="AN4291:AN4354" si="582">VLOOKUP($AC4291,$B$2:$R$10000,14,FALSE)</f>
        <v>0</v>
      </c>
      <c r="AO4291" s="1">
        <f t="shared" ref="AO4291:AO4354" si="583">VLOOKUP($AC4291,$B$2:$R$10000,15,FALSE)</f>
        <v>0</v>
      </c>
      <c r="AP4291" s="1">
        <f t="shared" ref="AP4291:AP4354" si="584">VLOOKUP($AC4291,$B$2:$R$10000,16,FALSE)</f>
        <v>0</v>
      </c>
      <c r="AQ4291" s="1" t="str">
        <f t="shared" si="578"/>
        <v>Par.</v>
      </c>
    </row>
    <row r="4292" spans="27:43">
      <c r="AA4292">
        <v>328</v>
      </c>
      <c r="AB4292" s="1">
        <v>35965</v>
      </c>
      <c r="AC4292" t="s">
        <v>325</v>
      </c>
      <c r="AD4292" s="2">
        <v>90000000</v>
      </c>
      <c r="AE4292" s="2">
        <v>120620254</v>
      </c>
      <c r="AF4292" s="2">
        <v>303500000</v>
      </c>
      <c r="AG4292">
        <v>6</v>
      </c>
      <c r="AH4292">
        <v>19</v>
      </c>
      <c r="AI4292">
        <v>98</v>
      </c>
      <c r="AK4292" s="1" t="str">
        <f t="shared" si="579"/>
        <v>G</v>
      </c>
      <c r="AL4292" s="1" t="str">
        <f t="shared" si="580"/>
        <v>88 min</v>
      </c>
      <c r="AM4292" s="1" t="str">
        <f t="shared" si="581"/>
        <v>Animation, Adventure, Family</v>
      </c>
      <c r="AN4292" s="1" t="str">
        <f t="shared" si="582"/>
        <v>Tony Bancroft, Barry Cook</v>
      </c>
      <c r="AO4292" s="1" t="str">
        <f t="shared" si="583"/>
        <v>Robert D. San Souci (story), Rita Hsiao (screenplay), Chris Sanders (screenplay), Philip LaZebnik (screenplay), Raymond Singer (screenplay), Eugenia Bostwick-Singer (screenplay), Dean DeBlois (head writer), John Sanford (story), Tim Hodge (story), Burny Mattinson (story), Barry Johnson (story), Ed Gombert (story), Chris Williams (story), Julius Aguimatang (story), Lorna Cook (story), Thom Enriquez (story), Joe Grant (story), Floyd Norman (story), Linda Woolverton (additional story material), Jodi Ann Johnson (additional story material), Alan Ormsby (additional story material), David Reynolds (additional story material), Don Dougherty (additional story material), Jorgen Klubien (additional story material), Denis Rich (additional story material), Joe Ekers (additional story material), Theodore Newton (additional story material), Larry Scholl (additional story material), Daan Jippes (additional story material), Frank Nissen (additional story material), Jeff Snow (additional story material)</v>
      </c>
      <c r="AP4292" s="1" t="str">
        <f t="shared" si="584"/>
        <v>Ming-Na Wen, Lea Salonga, June Foray, Soon-Tek Oh</v>
      </c>
      <c r="AQ4292" s="1" t="str">
        <f t="shared" si="578"/>
        <v>BV</v>
      </c>
    </row>
    <row r="4293" spans="27:43">
      <c r="AA4293">
        <v>539</v>
      </c>
      <c r="AB4293" s="1">
        <v>35972</v>
      </c>
      <c r="AC4293" t="s">
        <v>536</v>
      </c>
      <c r="AD4293" s="2">
        <v>71500000</v>
      </c>
      <c r="AE4293" s="2">
        <v>144156605</v>
      </c>
      <c r="AF4293" s="2">
        <v>294156605</v>
      </c>
      <c r="AG4293">
        <v>6</v>
      </c>
      <c r="AH4293">
        <v>26</v>
      </c>
      <c r="AI4293">
        <v>98</v>
      </c>
      <c r="AK4293" s="1" t="str">
        <f t="shared" si="579"/>
        <v>PG-13</v>
      </c>
      <c r="AL4293" s="1" t="str">
        <f t="shared" si="580"/>
        <v>85 min</v>
      </c>
      <c r="AM4293" s="1" t="str">
        <f t="shared" si="581"/>
        <v>Comedy, Family, Fantasy</v>
      </c>
      <c r="AN4293" s="1" t="str">
        <f t="shared" si="582"/>
        <v>Betty Thomas</v>
      </c>
      <c r="AO4293" s="1" t="str">
        <f t="shared" si="583"/>
        <v>Hugh Lofting (stories), Nat Mauldin (screenplay), Larry Levin (screenplay)</v>
      </c>
      <c r="AP4293" s="1" t="str">
        <f t="shared" si="584"/>
        <v>Eddie Murphy, Ossie Davis, Oliver Platt, Peter Boyle</v>
      </c>
      <c r="AQ4293" s="1" t="str">
        <f t="shared" ref="AQ4293:AQ4356" si="585">VLOOKUP($AC4293,$B$2:$R$10000,2,FALSE)</f>
        <v>Fox</v>
      </c>
    </row>
    <row r="4294" spans="27:43">
      <c r="AA4294">
        <v>140</v>
      </c>
      <c r="AB4294" s="1">
        <v>35986</v>
      </c>
      <c r="AC4294" t="s">
        <v>138</v>
      </c>
      <c r="AD4294" s="2">
        <v>140000000</v>
      </c>
      <c r="AE4294" s="2">
        <v>130444603</v>
      </c>
      <c r="AF4294" s="2">
        <v>285400000</v>
      </c>
      <c r="AG4294">
        <v>7</v>
      </c>
      <c r="AH4294">
        <v>10</v>
      </c>
      <c r="AI4294">
        <v>98</v>
      </c>
      <c r="AK4294" s="1" t="str">
        <f t="shared" si="579"/>
        <v>R</v>
      </c>
      <c r="AL4294" s="1" t="str">
        <f t="shared" si="580"/>
        <v>127 min</v>
      </c>
      <c r="AM4294" s="1" t="str">
        <f t="shared" si="581"/>
        <v>Action, Crime, Thriller</v>
      </c>
      <c r="AN4294" s="1" t="str">
        <f t="shared" si="582"/>
        <v>Richard Donner</v>
      </c>
      <c r="AO4294" s="1" t="str">
        <f t="shared" si="583"/>
        <v>Shane Black (characters), Jonathan Lemkin (story), Alfred Gough (story), Miles Millar (story), Channing Gibson (screenplay)</v>
      </c>
      <c r="AP4294" s="1" t="str">
        <f t="shared" si="584"/>
        <v>Mel Gibson, Danny Glover, Joe Pesci, Rene Russo</v>
      </c>
      <c r="AQ4294" s="1" t="str">
        <f t="shared" si="585"/>
        <v>WB</v>
      </c>
    </row>
    <row r="4295" spans="27:43">
      <c r="AA4295">
        <v>1728</v>
      </c>
      <c r="AB4295" s="1">
        <v>36140</v>
      </c>
      <c r="AC4295" t="s">
        <v>1717</v>
      </c>
      <c r="AD4295" s="2">
        <v>26000000</v>
      </c>
      <c r="AE4295" s="2">
        <v>100317794</v>
      </c>
      <c r="AF4295" s="2">
        <v>279500000</v>
      </c>
      <c r="AG4295">
        <v>12</v>
      </c>
      <c r="AH4295">
        <v>11</v>
      </c>
      <c r="AI4295">
        <v>98</v>
      </c>
      <c r="AK4295" s="1" t="str">
        <f t="shared" si="579"/>
        <v>R</v>
      </c>
      <c r="AL4295" s="1" t="str">
        <f t="shared" si="580"/>
        <v>123 min</v>
      </c>
      <c r="AM4295" s="1" t="str">
        <f t="shared" si="581"/>
        <v>Comedy, Drama, Romance</v>
      </c>
      <c r="AN4295" s="1" t="str">
        <f t="shared" si="582"/>
        <v>John Madden</v>
      </c>
      <c r="AO4295" s="1" t="str">
        <f t="shared" si="583"/>
        <v>Marc Norman, Tom Stoppard</v>
      </c>
      <c r="AP4295" s="1" t="str">
        <f t="shared" si="584"/>
        <v>Geoffrey Rush, Tom Wilkinson, Steven O'Donnell, Tim McMullan</v>
      </c>
      <c r="AQ4295" s="1" t="str">
        <f t="shared" si="585"/>
        <v>Mira.</v>
      </c>
    </row>
    <row r="4296" spans="27:43">
      <c r="AA4296">
        <v>616</v>
      </c>
      <c r="AB4296" s="1">
        <v>36147</v>
      </c>
      <c r="AC4296" t="s">
        <v>611</v>
      </c>
      <c r="AD4296" s="2">
        <v>65000000</v>
      </c>
      <c r="AE4296" s="2">
        <v>115821495</v>
      </c>
      <c r="AF4296" s="2">
        <v>250800000</v>
      </c>
      <c r="AG4296">
        <v>12</v>
      </c>
      <c r="AH4296">
        <v>18</v>
      </c>
      <c r="AI4296">
        <v>98</v>
      </c>
      <c r="AK4296" s="1" t="str">
        <f t="shared" si="579"/>
        <v>err</v>
      </c>
      <c r="AL4296" s="1">
        <f t="shared" si="580"/>
        <v>0</v>
      </c>
      <c r="AM4296" s="1">
        <f t="shared" si="581"/>
        <v>0</v>
      </c>
      <c r="AN4296" s="1">
        <f t="shared" si="582"/>
        <v>0</v>
      </c>
      <c r="AO4296" s="1">
        <f t="shared" si="583"/>
        <v>0</v>
      </c>
      <c r="AP4296" s="1">
        <f t="shared" si="584"/>
        <v>0</v>
      </c>
      <c r="AQ4296" s="1" t="str">
        <f t="shared" si="585"/>
        <v>WB</v>
      </c>
    </row>
    <row r="4297" spans="27:43">
      <c r="AA4297">
        <v>371</v>
      </c>
      <c r="AB4297" s="1">
        <v>36119</v>
      </c>
      <c r="AC4297" t="s">
        <v>368</v>
      </c>
      <c r="AD4297" s="2">
        <v>85000000</v>
      </c>
      <c r="AE4297" s="2">
        <v>111549836</v>
      </c>
      <c r="AF4297" s="2">
        <v>250649836</v>
      </c>
      <c r="AG4297">
        <v>11</v>
      </c>
      <c r="AH4297">
        <v>20</v>
      </c>
      <c r="AI4297">
        <v>98</v>
      </c>
      <c r="AK4297" s="1" t="str">
        <f t="shared" si="579"/>
        <v>R</v>
      </c>
      <c r="AL4297" s="1" t="str">
        <f t="shared" si="580"/>
        <v>132 min</v>
      </c>
      <c r="AM4297" s="1" t="str">
        <f t="shared" si="581"/>
        <v>Action, Crime, Mystery</v>
      </c>
      <c r="AN4297" s="1" t="str">
        <f t="shared" si="582"/>
        <v>Tony Scott</v>
      </c>
      <c r="AO4297" s="1" t="str">
        <f t="shared" si="583"/>
        <v>David Marconi</v>
      </c>
      <c r="AP4297" s="1" t="str">
        <f t="shared" si="584"/>
        <v>Will Smith, Gene Hackman, Jon Voight, Lisa Bonet</v>
      </c>
      <c r="AQ4297" s="1" t="str">
        <f t="shared" si="585"/>
        <v>BV</v>
      </c>
    </row>
    <row r="4298" spans="27:43">
      <c r="AA4298">
        <v>673</v>
      </c>
      <c r="AB4298" s="1">
        <v>35951</v>
      </c>
      <c r="AC4298" t="s">
        <v>667</v>
      </c>
      <c r="AD4298" s="2">
        <v>60000000</v>
      </c>
      <c r="AE4298" s="2">
        <v>125618201</v>
      </c>
      <c r="AF4298" s="2">
        <v>248400000</v>
      </c>
      <c r="AG4298">
        <v>6</v>
      </c>
      <c r="AH4298">
        <v>5</v>
      </c>
      <c r="AI4298">
        <v>98</v>
      </c>
      <c r="AK4298" s="1" t="str">
        <f t="shared" si="579"/>
        <v>PG</v>
      </c>
      <c r="AL4298" s="1" t="str">
        <f t="shared" si="580"/>
        <v>103 min</v>
      </c>
      <c r="AM4298" s="1" t="str">
        <f t="shared" si="581"/>
        <v>Drama</v>
      </c>
      <c r="AN4298" s="1" t="str">
        <f t="shared" si="582"/>
        <v>Peter Weir</v>
      </c>
      <c r="AO4298" s="1" t="str">
        <f t="shared" si="583"/>
        <v>Andrew Niccol</v>
      </c>
      <c r="AP4298" s="1" t="str">
        <f t="shared" si="584"/>
        <v>Jim Carrey, Laura Linney, Noah Emmerich, Natascha McElhone</v>
      </c>
      <c r="AQ4298" s="1" t="str">
        <f t="shared" si="585"/>
        <v>Par.</v>
      </c>
    </row>
    <row r="4299" spans="27:43">
      <c r="AA4299">
        <v>1323</v>
      </c>
      <c r="AB4299" s="1">
        <v>36056</v>
      </c>
      <c r="AC4299" t="s">
        <v>1315</v>
      </c>
      <c r="AD4299" s="2">
        <v>35000000</v>
      </c>
      <c r="AE4299" s="2">
        <v>141186864</v>
      </c>
      <c r="AF4299" s="2">
        <v>245300000</v>
      </c>
      <c r="AG4299">
        <v>9</v>
      </c>
      <c r="AH4299">
        <v>18</v>
      </c>
      <c r="AI4299">
        <v>98</v>
      </c>
      <c r="AK4299" s="1" t="str">
        <f t="shared" si="579"/>
        <v>PG-13</v>
      </c>
      <c r="AL4299" s="1" t="str">
        <f t="shared" si="580"/>
        <v>98 min</v>
      </c>
      <c r="AM4299" s="1" t="str">
        <f t="shared" si="581"/>
        <v>Action, Comedy, Thriller</v>
      </c>
      <c r="AN4299" s="1" t="str">
        <f t="shared" si="582"/>
        <v>Brett Ratner</v>
      </c>
      <c r="AO4299" s="1" t="str">
        <f t="shared" si="583"/>
        <v>Ross LaManna (story), Jim Kouf (screenplay), Ross LaManna (screenplay)</v>
      </c>
      <c r="AP4299" s="1" t="str">
        <f t="shared" si="584"/>
        <v>Ken Leung, Jackie Chan, Tom Wilkinson, Tzi Ma</v>
      </c>
      <c r="AQ4299" s="1" t="str">
        <f t="shared" si="585"/>
        <v>NL</v>
      </c>
    </row>
    <row r="4300" spans="27:43">
      <c r="AA4300">
        <v>620</v>
      </c>
      <c r="AB4300" s="1">
        <v>35993</v>
      </c>
      <c r="AC4300" t="s">
        <v>615</v>
      </c>
      <c r="AD4300" s="2">
        <v>65000000</v>
      </c>
      <c r="AE4300" s="2">
        <v>93828745</v>
      </c>
      <c r="AF4300" s="2">
        <v>233700000</v>
      </c>
      <c r="AG4300">
        <v>7</v>
      </c>
      <c r="AH4300">
        <v>17</v>
      </c>
      <c r="AI4300">
        <v>98</v>
      </c>
      <c r="AK4300" s="1" t="str">
        <f t="shared" si="579"/>
        <v>err</v>
      </c>
      <c r="AL4300" s="1">
        <f t="shared" si="580"/>
        <v>0</v>
      </c>
      <c r="AM4300" s="1">
        <f t="shared" si="581"/>
        <v>0</v>
      </c>
      <c r="AN4300" s="1">
        <f t="shared" si="582"/>
        <v>0</v>
      </c>
      <c r="AO4300" s="1">
        <f t="shared" si="583"/>
        <v>0</v>
      </c>
      <c r="AP4300" s="1">
        <f t="shared" si="584"/>
        <v>0</v>
      </c>
      <c r="AQ4300" s="1" t="str">
        <f t="shared" si="585"/>
        <v>Sony</v>
      </c>
    </row>
    <row r="4301" spans="27:43">
      <c r="AA4301">
        <v>680</v>
      </c>
      <c r="AB4301" s="1">
        <v>36147</v>
      </c>
      <c r="AC4301" t="s">
        <v>674</v>
      </c>
      <c r="AD4301" s="2">
        <v>60000000</v>
      </c>
      <c r="AE4301" s="2">
        <v>101413188</v>
      </c>
      <c r="AF4301" s="2">
        <v>218600000</v>
      </c>
      <c r="AG4301">
        <v>12</v>
      </c>
      <c r="AH4301">
        <v>18</v>
      </c>
      <c r="AI4301">
        <v>98</v>
      </c>
      <c r="AK4301" s="1" t="str">
        <f t="shared" si="579"/>
        <v>PG</v>
      </c>
      <c r="AL4301" s="1" t="str">
        <f t="shared" si="580"/>
        <v>99 min</v>
      </c>
      <c r="AM4301" s="1" t="str">
        <f t="shared" si="581"/>
        <v>Animation, Adventure, Drama</v>
      </c>
      <c r="AN4301" s="1" t="str">
        <f t="shared" si="582"/>
        <v>Brenda Chapman, Steve Hickner, Simon Wells</v>
      </c>
      <c r="AO4301" s="1" t="str">
        <f t="shared" si="583"/>
        <v>Philip LaZebnik (screenplay), Nicholas Meyer (additional screenplay material)</v>
      </c>
      <c r="AP4301" s="1" t="str">
        <f t="shared" si="584"/>
        <v>Val Kilmer, Ralph Fiennes, Michelle Pfeiffer, Sandra Bullock</v>
      </c>
      <c r="AQ4301" s="1" t="str">
        <f t="shared" si="585"/>
        <v>DW</v>
      </c>
    </row>
    <row r="4302" spans="27:43">
      <c r="AA4302">
        <v>876</v>
      </c>
      <c r="AB4302" s="1">
        <v>36154</v>
      </c>
      <c r="AC4302" t="s">
        <v>869</v>
      </c>
      <c r="AD4302" s="2">
        <v>50000000</v>
      </c>
      <c r="AE4302" s="2">
        <v>135041968</v>
      </c>
      <c r="AF4302" s="2">
        <v>202200000</v>
      </c>
      <c r="AG4302">
        <v>12</v>
      </c>
      <c r="AH4302">
        <v>25</v>
      </c>
      <c r="AI4302">
        <v>98</v>
      </c>
      <c r="AK4302" s="1" t="str">
        <f t="shared" si="579"/>
        <v>PG-13</v>
      </c>
      <c r="AL4302" s="1" t="str">
        <f t="shared" si="580"/>
        <v>115 min</v>
      </c>
      <c r="AM4302" s="1" t="str">
        <f t="shared" si="581"/>
        <v>Biography, Comedy, Drama</v>
      </c>
      <c r="AN4302" s="1" t="str">
        <f t="shared" si="582"/>
        <v>Tom Shadyac</v>
      </c>
      <c r="AO4302" s="1" t="str">
        <f t="shared" si="583"/>
        <v>Patch Adams (book), Maureen Mylander (book), Steve Oedekerk (screenplay)</v>
      </c>
      <c r="AP4302" s="1" t="str">
        <f t="shared" si="584"/>
        <v>Robin Williams, Daniel London, Monica Potter, Philip Seymour Hoffman</v>
      </c>
      <c r="AQ4302" s="1" t="str">
        <f t="shared" si="585"/>
        <v>Uni.</v>
      </c>
    </row>
    <row r="4303" spans="27:43">
      <c r="AA4303">
        <v>797</v>
      </c>
      <c r="AB4303" s="1">
        <v>35895</v>
      </c>
      <c r="AC4303" t="s">
        <v>790</v>
      </c>
      <c r="AD4303" s="2">
        <v>55000000</v>
      </c>
      <c r="AE4303" s="2">
        <v>78750909</v>
      </c>
      <c r="AF4303" s="2">
        <v>198750909</v>
      </c>
      <c r="AG4303">
        <v>4</v>
      </c>
      <c r="AH4303">
        <v>10</v>
      </c>
      <c r="AI4303">
        <v>98</v>
      </c>
      <c r="AK4303" s="1" t="str">
        <f t="shared" si="579"/>
        <v>PG-13</v>
      </c>
      <c r="AL4303" s="1" t="str">
        <f t="shared" si="580"/>
        <v>114 min</v>
      </c>
      <c r="AM4303" s="1" t="str">
        <f t="shared" si="581"/>
        <v>Drama, Fantasy, Romance</v>
      </c>
      <c r="AN4303" s="1" t="str">
        <f t="shared" si="582"/>
        <v>Brad Silberling</v>
      </c>
      <c r="AO4303" s="1" t="str">
        <f t="shared" si="583"/>
        <v>Wim Wenders (screenplay), Peter Handke (screenplay), Richard Reitinger (screenplay), Dana Stevens (screenplay)</v>
      </c>
      <c r="AP4303" s="1" t="str">
        <f t="shared" si="584"/>
        <v>Nicolas Cage, Meg Ryan, Andre Braugher, Dennis Franz</v>
      </c>
      <c r="AQ4303" s="1" t="str">
        <f t="shared" si="585"/>
        <v>WB</v>
      </c>
    </row>
    <row r="4304" spans="27:43">
      <c r="AA4304">
        <v>1932</v>
      </c>
      <c r="AB4304" s="1">
        <v>36105</v>
      </c>
      <c r="AC4304" t="s">
        <v>1921</v>
      </c>
      <c r="AD4304" s="2">
        <v>23000000</v>
      </c>
      <c r="AE4304" s="2">
        <v>161491646</v>
      </c>
      <c r="AF4304" s="2">
        <v>190191646</v>
      </c>
      <c r="AG4304">
        <v>11</v>
      </c>
      <c r="AH4304">
        <v>6</v>
      </c>
      <c r="AI4304">
        <v>98</v>
      </c>
      <c r="AK4304" s="1" t="str">
        <f t="shared" si="579"/>
        <v>PG-13</v>
      </c>
      <c r="AL4304" s="1" t="str">
        <f t="shared" si="580"/>
        <v>90 min</v>
      </c>
      <c r="AM4304" s="1" t="str">
        <f t="shared" si="581"/>
        <v>Comedy, Sport</v>
      </c>
      <c r="AN4304" s="1" t="str">
        <f t="shared" si="582"/>
        <v>Frank Coraci</v>
      </c>
      <c r="AO4304" s="1" t="str">
        <f t="shared" si="583"/>
        <v>Tim Herlihy, Adam Sandler</v>
      </c>
      <c r="AP4304" s="1" t="str">
        <f t="shared" si="584"/>
        <v>Adam Sandler, Kathy Bates, Henry Winkler, Fairuza Balk</v>
      </c>
      <c r="AQ4304" s="1" t="str">
        <f t="shared" si="585"/>
        <v>BV</v>
      </c>
    </row>
    <row r="4305" spans="27:43">
      <c r="AA4305">
        <v>605</v>
      </c>
      <c r="AB4305" s="1">
        <v>35965</v>
      </c>
      <c r="AC4305" t="s">
        <v>601</v>
      </c>
      <c r="AD4305" s="2">
        <v>66000000</v>
      </c>
      <c r="AE4305" s="2">
        <v>83898313</v>
      </c>
      <c r="AF4305" s="2">
        <v>189176423</v>
      </c>
      <c r="AG4305">
        <v>6</v>
      </c>
      <c r="AH4305">
        <v>19</v>
      </c>
      <c r="AI4305">
        <v>98</v>
      </c>
      <c r="AK4305" s="1" t="e">
        <f t="shared" si="579"/>
        <v>#N/A</v>
      </c>
      <c r="AL4305" s="1" t="e">
        <f t="shared" si="580"/>
        <v>#N/A</v>
      </c>
      <c r="AM4305" s="1" t="e">
        <f t="shared" si="581"/>
        <v>#N/A</v>
      </c>
      <c r="AN4305" s="1" t="e">
        <f t="shared" si="582"/>
        <v>#N/A</v>
      </c>
      <c r="AO4305" s="1" t="e">
        <f t="shared" si="583"/>
        <v>#N/A</v>
      </c>
      <c r="AP4305" s="1" t="e">
        <f t="shared" si="584"/>
        <v>#N/A</v>
      </c>
      <c r="AQ4305" s="1" t="e">
        <f t="shared" si="585"/>
        <v>#N/A</v>
      </c>
    </row>
    <row r="4306" spans="27:43">
      <c r="AA4306">
        <v>696</v>
      </c>
      <c r="AB4306" s="1">
        <v>35930</v>
      </c>
      <c r="AC4306" t="s">
        <v>690</v>
      </c>
      <c r="AD4306" s="2">
        <v>60000000</v>
      </c>
      <c r="AE4306" s="2">
        <v>75383563</v>
      </c>
      <c r="AF4306" s="2">
        <v>186883563</v>
      </c>
      <c r="AG4306">
        <v>5</v>
      </c>
      <c r="AH4306">
        <v>15</v>
      </c>
      <c r="AI4306">
        <v>98</v>
      </c>
      <c r="AK4306" s="1" t="str">
        <f t="shared" si="579"/>
        <v>PG-13</v>
      </c>
      <c r="AL4306" s="1" t="str">
        <f t="shared" si="580"/>
        <v>170 min</v>
      </c>
      <c r="AM4306" s="1" t="str">
        <f t="shared" si="581"/>
        <v>Drama, Romance, Western</v>
      </c>
      <c r="AN4306" s="1" t="str">
        <f t="shared" si="582"/>
        <v>Robert Redford</v>
      </c>
      <c r="AO4306" s="1" t="str">
        <f t="shared" si="583"/>
        <v>Nick Evans (novel), Eric Roth (screenplay), Richard LaGravenese (screenplay)</v>
      </c>
      <c r="AP4306" s="1" t="str">
        <f t="shared" si="584"/>
        <v>Robert Redford, Kristin Scott Thomas, Sam Neill, Dianne Wiest</v>
      </c>
      <c r="AQ4306" s="1" t="str">
        <f t="shared" si="585"/>
        <v>BV</v>
      </c>
    </row>
    <row r="4307" spans="27:43">
      <c r="AA4307">
        <v>436</v>
      </c>
      <c r="AB4307" s="1">
        <v>35958</v>
      </c>
      <c r="AC4307" t="s">
        <v>433</v>
      </c>
      <c r="AD4307" s="2">
        <v>80000000</v>
      </c>
      <c r="AE4307" s="2">
        <v>74339294</v>
      </c>
      <c r="AF4307" s="2">
        <v>164800000</v>
      </c>
      <c r="AG4307">
        <v>6</v>
      </c>
      <c r="AH4307">
        <v>12</v>
      </c>
      <c r="AI4307">
        <v>98</v>
      </c>
      <c r="AK4307" s="1" t="str">
        <f t="shared" ref="AK4307:AK4370" si="586">VLOOKUP(AC4307,$B$2:$R$10000,11,FALSE)</f>
        <v>PG-13</v>
      </c>
      <c r="AL4307" s="1" t="str">
        <f t="shared" si="580"/>
        <v>98 min</v>
      </c>
      <c r="AM4307" s="1" t="str">
        <f t="shared" si="581"/>
        <v>Action, Adventure, Comedy</v>
      </c>
      <c r="AN4307" s="1" t="str">
        <f t="shared" si="582"/>
        <v>Ivan Reitman</v>
      </c>
      <c r="AO4307" s="1" t="str">
        <f t="shared" si="583"/>
        <v>Michael Browning</v>
      </c>
      <c r="AP4307" s="1" t="str">
        <f t="shared" si="584"/>
        <v>Harrison Ford, Anne Heche, David Schwimmer, Jacqueline Obradors</v>
      </c>
      <c r="AQ4307" s="1" t="str">
        <f t="shared" si="585"/>
        <v>BV</v>
      </c>
    </row>
    <row r="4308" spans="27:43">
      <c r="AA4308">
        <v>885</v>
      </c>
      <c r="AB4308" s="1">
        <v>36154</v>
      </c>
      <c r="AC4308" t="s">
        <v>878</v>
      </c>
      <c r="AD4308" s="2">
        <v>50000000</v>
      </c>
      <c r="AE4308" s="2">
        <v>91137662</v>
      </c>
      <c r="AF4308" s="2">
        <v>159745279</v>
      </c>
      <c r="AG4308">
        <v>12</v>
      </c>
      <c r="AH4308">
        <v>25</v>
      </c>
      <c r="AI4308">
        <v>98</v>
      </c>
      <c r="AK4308" s="1" t="str">
        <f t="shared" si="586"/>
        <v>PG-13</v>
      </c>
      <c r="AL4308" s="1" t="str">
        <f t="shared" si="580"/>
        <v>124 min</v>
      </c>
      <c r="AM4308" s="1" t="str">
        <f t="shared" si="581"/>
        <v>Comedy, Drama</v>
      </c>
      <c r="AN4308" s="1" t="str">
        <f t="shared" si="582"/>
        <v>Chris Columbus</v>
      </c>
      <c r="AO4308" s="1" t="str">
        <f t="shared" si="583"/>
        <v>Gigi Levangie (story), Gigi Levangie (screenplay), Jessie Nelson (screenplay), Steven Rogers (screenplay), Karen Leigh Hopkins (screenplay), Ronald Bass (screenplay)</v>
      </c>
      <c r="AP4308" s="1" t="str">
        <f t="shared" si="584"/>
        <v>Julia Roberts, Susan Sarandon, Ed Harris, Jena Malone</v>
      </c>
      <c r="AQ4308" s="1" t="str">
        <f t="shared" si="585"/>
        <v>Sony</v>
      </c>
    </row>
    <row r="4309" spans="27:43">
      <c r="AA4309">
        <v>684</v>
      </c>
      <c r="AB4309" s="1">
        <v>36070</v>
      </c>
      <c r="AC4309" t="s">
        <v>678</v>
      </c>
      <c r="AD4309" s="2">
        <v>60000000</v>
      </c>
      <c r="AE4309" s="2">
        <v>90757863</v>
      </c>
      <c r="AF4309" s="2">
        <v>152457863</v>
      </c>
      <c r="AG4309">
        <v>10</v>
      </c>
      <c r="AH4309">
        <v>2</v>
      </c>
      <c r="AI4309">
        <v>98</v>
      </c>
      <c r="AK4309" s="1" t="str">
        <f t="shared" si="586"/>
        <v>PG</v>
      </c>
      <c r="AL4309" s="1" t="str">
        <f t="shared" si="580"/>
        <v>83 min</v>
      </c>
      <c r="AM4309" s="1" t="str">
        <f t="shared" si="581"/>
        <v>Animation, Adventure, Comedy</v>
      </c>
      <c r="AN4309" s="1" t="str">
        <f t="shared" si="582"/>
        <v>Eric Darnell, Tim Johnson</v>
      </c>
      <c r="AO4309" s="1" t="str">
        <f t="shared" si="583"/>
        <v>Todd Alcott (screenplay), Chris Weitz (screenplay), Paul Weitz (screenplay)</v>
      </c>
      <c r="AP4309" s="1" t="str">
        <f t="shared" si="584"/>
        <v>Woody Allen, Dan Aykroyd, Anne Bancroft, Jane Curtin</v>
      </c>
      <c r="AQ4309" s="1" t="str">
        <f t="shared" si="585"/>
        <v>DW</v>
      </c>
    </row>
    <row r="4310" spans="27:43">
      <c r="AA4310">
        <v>1650</v>
      </c>
      <c r="AB4310" s="1">
        <v>36119</v>
      </c>
      <c r="AC4310" t="s">
        <v>1639</v>
      </c>
      <c r="AD4310" s="2">
        <v>28000000</v>
      </c>
      <c r="AE4310" s="2">
        <v>100494685</v>
      </c>
      <c r="AF4310" s="2">
        <v>140894685</v>
      </c>
      <c r="AG4310">
        <v>11</v>
      </c>
      <c r="AH4310">
        <v>20</v>
      </c>
      <c r="AI4310">
        <v>98</v>
      </c>
      <c r="AK4310" s="1" t="str">
        <f t="shared" si="586"/>
        <v>G</v>
      </c>
      <c r="AL4310" s="1" t="str">
        <f t="shared" si="580"/>
        <v>79 min</v>
      </c>
      <c r="AM4310" s="1" t="str">
        <f t="shared" si="581"/>
        <v>Animation, Adventure, Comedy</v>
      </c>
      <c r="AN4310" s="1" t="str">
        <f t="shared" si="582"/>
        <v>Igor Kovalyov, Norton Virgien</v>
      </c>
      <c r="AO4310" s="1" t="str">
        <f t="shared" si="583"/>
        <v>David N. Weiss, J. David Stem, Peter Chung (characters), Gabor Csupo, Paul Germain, Arlene Klasky</v>
      </c>
      <c r="AP4310" s="1" t="str">
        <f t="shared" si="584"/>
        <v>Elizabeth Daily, Christine Cavanaugh, Kath Soucie, Melanie Chartoff</v>
      </c>
      <c r="AQ4310" s="1" t="str">
        <f t="shared" si="585"/>
        <v>Par.</v>
      </c>
    </row>
    <row r="4311" spans="27:43">
      <c r="AA4311">
        <v>439</v>
      </c>
      <c r="AB4311" s="1">
        <v>35888</v>
      </c>
      <c r="AC4311" t="s">
        <v>436</v>
      </c>
      <c r="AD4311" s="2">
        <v>80000000</v>
      </c>
      <c r="AE4311" s="2">
        <v>69117629</v>
      </c>
      <c r="AF4311" s="2">
        <v>136047317</v>
      </c>
      <c r="AG4311">
        <v>4</v>
      </c>
      <c r="AH4311">
        <v>3</v>
      </c>
      <c r="AI4311">
        <v>98</v>
      </c>
      <c r="AK4311" s="1" t="str">
        <f t="shared" si="586"/>
        <v>PG-13</v>
      </c>
      <c r="AL4311" s="1" t="str">
        <f t="shared" si="580"/>
        <v>130 min</v>
      </c>
      <c r="AM4311" s="1" t="str">
        <f t="shared" si="581"/>
        <v>Action, Adventure, Sci-Fi</v>
      </c>
      <c r="AN4311" s="1" t="str">
        <f t="shared" si="582"/>
        <v>Stephen Hopkins</v>
      </c>
      <c r="AO4311" s="1" t="str">
        <f t="shared" si="583"/>
        <v>Irwin Allen (television series), Akiva Goldsman</v>
      </c>
      <c r="AP4311" s="1" t="str">
        <f t="shared" si="584"/>
        <v>William Hurt, Mimi Rogers, Heather Graham, Lacey Chabert</v>
      </c>
      <c r="AQ4311" s="1" t="str">
        <f t="shared" si="585"/>
        <v>NL</v>
      </c>
    </row>
    <row r="4312" spans="27:43">
      <c r="AA4312">
        <v>1024</v>
      </c>
      <c r="AB4312" s="1">
        <v>36028</v>
      </c>
      <c r="AC4312" t="s">
        <v>1017</v>
      </c>
      <c r="AD4312" s="2">
        <v>45000000</v>
      </c>
      <c r="AE4312" s="2">
        <v>70141876</v>
      </c>
      <c r="AF4312" s="2">
        <v>131237688</v>
      </c>
      <c r="AG4312">
        <v>8</v>
      </c>
      <c r="AH4312">
        <v>21</v>
      </c>
      <c r="AI4312">
        <v>98</v>
      </c>
      <c r="AK4312" s="1" t="str">
        <f t="shared" si="586"/>
        <v>R</v>
      </c>
      <c r="AL4312" s="1" t="str">
        <f t="shared" si="580"/>
        <v>120 min</v>
      </c>
      <c r="AM4312" s="1" t="str">
        <f t="shared" si="581"/>
        <v>Action, Horror</v>
      </c>
      <c r="AN4312" s="1" t="str">
        <f t="shared" si="582"/>
        <v>Stephen Norrington</v>
      </c>
      <c r="AO4312" s="1" t="str">
        <f t="shared" si="583"/>
        <v>David S. Goyer</v>
      </c>
      <c r="AP4312" s="1" t="str">
        <f t="shared" si="584"/>
        <v>Wesley Snipes, Stephen Dorff, Kris Kristofferson, N'Bushe Wright</v>
      </c>
      <c r="AQ4312" s="1" t="str">
        <f t="shared" si="585"/>
        <v>NL</v>
      </c>
    </row>
    <row r="4313" spans="27:43">
      <c r="AA4313">
        <v>561</v>
      </c>
      <c r="AB4313" s="1">
        <v>36140</v>
      </c>
      <c r="AC4313" t="s">
        <v>557</v>
      </c>
      <c r="AD4313" s="2">
        <v>70000000</v>
      </c>
      <c r="AE4313" s="2">
        <v>70187658</v>
      </c>
      <c r="AF4313" s="2">
        <v>117800000</v>
      </c>
      <c r="AG4313">
        <v>12</v>
      </c>
      <c r="AH4313">
        <v>11</v>
      </c>
      <c r="AI4313">
        <v>98</v>
      </c>
      <c r="AK4313" s="1" t="str">
        <f t="shared" si="586"/>
        <v>PG</v>
      </c>
      <c r="AL4313" s="1" t="str">
        <f t="shared" si="580"/>
        <v>103 min</v>
      </c>
      <c r="AM4313" s="1" t="str">
        <f t="shared" si="581"/>
        <v>Action, Adventure, Sci-Fi</v>
      </c>
      <c r="AN4313" s="1" t="str">
        <f t="shared" si="582"/>
        <v>Jonathan Frakes</v>
      </c>
      <c r="AO4313" s="1" t="str">
        <f t="shared" si="583"/>
        <v>Gene Roddenberry (creator), Rick Berman (story), Michael Piller (story), Michael Piller (screenplay)</v>
      </c>
      <c r="AP4313" s="1" t="str">
        <f t="shared" si="584"/>
        <v>Patrick Stewart, Jonathan Frakes, Brent Spiner, LeVar Burton</v>
      </c>
      <c r="AQ4313" s="1" t="str">
        <f t="shared" si="585"/>
        <v>Par.</v>
      </c>
    </row>
    <row r="4314" spans="27:43">
      <c r="AA4314">
        <v>569</v>
      </c>
      <c r="AB4314" s="1">
        <v>36105</v>
      </c>
      <c r="AC4314" t="s">
        <v>565</v>
      </c>
      <c r="AD4314" s="2">
        <v>70000000</v>
      </c>
      <c r="AE4314" s="2">
        <v>40934175</v>
      </c>
      <c r="AF4314" s="2">
        <v>116625798</v>
      </c>
      <c r="AG4314">
        <v>11</v>
      </c>
      <c r="AH4314">
        <v>6</v>
      </c>
      <c r="AI4314">
        <v>98</v>
      </c>
      <c r="AK4314" s="1" t="str">
        <f t="shared" si="586"/>
        <v>R</v>
      </c>
      <c r="AL4314" s="1" t="str">
        <f t="shared" si="580"/>
        <v>116 min</v>
      </c>
      <c r="AM4314" s="1" t="str">
        <f t="shared" si="581"/>
        <v>Action, Crime, Drama</v>
      </c>
      <c r="AN4314" s="1" t="str">
        <f t="shared" si="582"/>
        <v>Edward Zwick</v>
      </c>
      <c r="AO4314" s="1" t="str">
        <f t="shared" si="583"/>
        <v>Lawrence Wright (story), Lawrence Wright (screenplay), Menno Meyjes (screenplay), Edward Zwick (screenplay)</v>
      </c>
      <c r="AP4314" s="1" t="str">
        <f t="shared" si="584"/>
        <v>Denzel Washington, Annette Bening, Bruce Willis, Tony Shalhoub</v>
      </c>
      <c r="AQ4314" s="1" t="str">
        <f t="shared" si="585"/>
        <v>Fox</v>
      </c>
    </row>
    <row r="4315" spans="27:43">
      <c r="AA4315">
        <v>526</v>
      </c>
      <c r="AB4315" s="1">
        <v>36014</v>
      </c>
      <c r="AC4315" t="s">
        <v>523</v>
      </c>
      <c r="AD4315" s="2">
        <v>73000000</v>
      </c>
      <c r="AE4315" s="2">
        <v>55591409</v>
      </c>
      <c r="AF4315" s="2">
        <v>103891409</v>
      </c>
      <c r="AG4315">
        <v>8</v>
      </c>
      <c r="AH4315">
        <v>7</v>
      </c>
      <c r="AI4315">
        <v>98</v>
      </c>
      <c r="AK4315" s="1" t="str">
        <f t="shared" si="586"/>
        <v>R</v>
      </c>
      <c r="AL4315" s="1" t="str">
        <f t="shared" si="580"/>
        <v>98 min</v>
      </c>
      <c r="AM4315" s="1" t="str">
        <f t="shared" si="581"/>
        <v>Crime, Mystery, Thriller</v>
      </c>
      <c r="AN4315" s="1" t="str">
        <f t="shared" si="582"/>
        <v>Brian De Palma</v>
      </c>
      <c r="AO4315" s="1" t="str">
        <f t="shared" si="583"/>
        <v>Brian De Palma (story), David Koepp (story), David Koepp (screenplay)</v>
      </c>
      <c r="AP4315" s="1" t="str">
        <f t="shared" si="584"/>
        <v>Nicolas Cage, Gary Sinise, John Heard, Carla Gugino</v>
      </c>
      <c r="AQ4315" s="1" t="str">
        <f t="shared" si="585"/>
        <v>Par.</v>
      </c>
    </row>
    <row r="4316" spans="27:43">
      <c r="AA4316">
        <v>1822</v>
      </c>
      <c r="AB4316" s="1">
        <v>36105</v>
      </c>
      <c r="AC4316" t="s">
        <v>1811</v>
      </c>
      <c r="AD4316" s="2">
        <v>25000000</v>
      </c>
      <c r="AE4316" s="2">
        <v>30082699</v>
      </c>
      <c r="AF4316" s="2">
        <v>82150642</v>
      </c>
      <c r="AG4316">
        <v>11</v>
      </c>
      <c r="AH4316">
        <v>6</v>
      </c>
      <c r="AI4316">
        <v>98</v>
      </c>
      <c r="AK4316" s="1" t="e">
        <f t="shared" si="586"/>
        <v>#N/A</v>
      </c>
      <c r="AL4316" s="1" t="e">
        <f t="shared" si="580"/>
        <v>#N/A</v>
      </c>
      <c r="AM4316" s="1" t="e">
        <f t="shared" si="581"/>
        <v>#N/A</v>
      </c>
      <c r="AN4316" s="1" t="e">
        <f t="shared" si="582"/>
        <v>#N/A</v>
      </c>
      <c r="AO4316" s="1" t="e">
        <f t="shared" si="583"/>
        <v>#N/A</v>
      </c>
      <c r="AP4316" s="1" t="e">
        <f t="shared" si="584"/>
        <v>#N/A</v>
      </c>
      <c r="AQ4316" s="1" t="e">
        <f t="shared" si="585"/>
        <v>#N/A</v>
      </c>
    </row>
    <row r="4317" spans="27:43">
      <c r="AA4317">
        <v>1531</v>
      </c>
      <c r="AB4317" s="1">
        <v>35944</v>
      </c>
      <c r="AC4317" t="s">
        <v>1521</v>
      </c>
      <c r="AD4317" s="2">
        <v>30000000</v>
      </c>
      <c r="AE4317" s="2">
        <v>60110313</v>
      </c>
      <c r="AF4317" s="2">
        <v>81529000</v>
      </c>
      <c r="AG4317">
        <v>5</v>
      </c>
      <c r="AH4317">
        <v>29</v>
      </c>
      <c r="AI4317">
        <v>98</v>
      </c>
      <c r="AK4317" s="1" t="str">
        <f t="shared" si="586"/>
        <v>PG-13</v>
      </c>
      <c r="AL4317" s="1" t="str">
        <f t="shared" si="580"/>
        <v>114 min</v>
      </c>
      <c r="AM4317" s="1" t="str">
        <f t="shared" si="581"/>
        <v>Drama, Romance</v>
      </c>
      <c r="AN4317" s="1" t="str">
        <f t="shared" si="582"/>
        <v>Forest Whitaker</v>
      </c>
      <c r="AO4317" s="1" t="str">
        <f t="shared" si="583"/>
        <v>Steven Rogers</v>
      </c>
      <c r="AP4317" s="1" t="str">
        <f t="shared" si="584"/>
        <v>Sandra Bullock, Harry Connick Jr., Gena Rowlands, Mae Whitman</v>
      </c>
      <c r="AQ4317" s="1" t="str">
        <f t="shared" si="585"/>
        <v>Fox</v>
      </c>
    </row>
    <row r="4318" spans="27:43">
      <c r="AA4318">
        <v>990</v>
      </c>
      <c r="AB4318" s="1">
        <v>35972</v>
      </c>
      <c r="AC4318" t="s">
        <v>983</v>
      </c>
      <c r="AD4318" s="2">
        <v>48000000</v>
      </c>
      <c r="AE4318" s="2">
        <v>37562568</v>
      </c>
      <c r="AF4318" s="2">
        <v>77562568</v>
      </c>
      <c r="AG4318">
        <v>6</v>
      </c>
      <c r="AH4318">
        <v>26</v>
      </c>
      <c r="AI4318">
        <v>98</v>
      </c>
      <c r="AK4318" s="1" t="str">
        <f t="shared" si="586"/>
        <v>R</v>
      </c>
      <c r="AL4318" s="1" t="str">
        <f t="shared" si="580"/>
        <v>123 min</v>
      </c>
      <c r="AM4318" s="1" t="str">
        <f t="shared" si="581"/>
        <v>Comedy, Crime, Romance</v>
      </c>
      <c r="AN4318" s="1" t="str">
        <f t="shared" si="582"/>
        <v>Steven Soderbergh</v>
      </c>
      <c r="AO4318" s="1" t="str">
        <f t="shared" si="583"/>
        <v>Elmore Leonard (novel), Scott Frank (screenplay)</v>
      </c>
      <c r="AP4318" s="1" t="str">
        <f t="shared" si="584"/>
        <v>George Clooney, Jennifer Lopez, Jim Robinson, Mike Malone</v>
      </c>
      <c r="AQ4318" s="1" t="str">
        <f t="shared" si="585"/>
        <v>Uni.</v>
      </c>
    </row>
    <row r="4319" spans="27:43">
      <c r="AA4319">
        <v>2615</v>
      </c>
      <c r="AB4319" s="1">
        <v>36063</v>
      </c>
      <c r="AC4319" t="s">
        <v>2596</v>
      </c>
      <c r="AD4319" s="2">
        <v>14000000</v>
      </c>
      <c r="AE4319" s="2">
        <v>38116707</v>
      </c>
      <c r="AF4319" s="2">
        <v>72571864</v>
      </c>
      <c r="AG4319">
        <v>9</v>
      </c>
      <c r="AH4319">
        <v>25</v>
      </c>
      <c r="AI4319">
        <v>98</v>
      </c>
      <c r="AK4319" s="1" t="str">
        <f t="shared" si="586"/>
        <v>R</v>
      </c>
      <c r="AL4319" s="1" t="str">
        <f t="shared" si="580"/>
        <v>99 min</v>
      </c>
      <c r="AM4319" s="1" t="str">
        <f t="shared" si="581"/>
        <v>Horror, Mystery, Thriller</v>
      </c>
      <c r="AN4319" s="1" t="str">
        <f t="shared" si="582"/>
        <v>Jamie Blanks</v>
      </c>
      <c r="AO4319" s="1" t="str">
        <f t="shared" si="583"/>
        <v>Silvio Horta</v>
      </c>
      <c r="AP4319" s="1" t="str">
        <f t="shared" si="584"/>
        <v>Jared Leto, Alicia Witt, Rebecca Gayheart, Michael Rosenbaum</v>
      </c>
      <c r="AQ4319" s="1" t="str">
        <f t="shared" si="585"/>
        <v>Sony</v>
      </c>
    </row>
    <row r="4320" spans="27:43">
      <c r="AA4320">
        <v>1159</v>
      </c>
      <c r="AB4320" s="1">
        <v>35986</v>
      </c>
      <c r="AC4320" t="s">
        <v>1151</v>
      </c>
      <c r="AD4320" s="2">
        <v>40000000</v>
      </c>
      <c r="AE4320" s="2">
        <v>55143823</v>
      </c>
      <c r="AF4320" s="2">
        <v>71743823</v>
      </c>
      <c r="AG4320">
        <v>7</v>
      </c>
      <c r="AH4320">
        <v>10</v>
      </c>
      <c r="AI4320">
        <v>98</v>
      </c>
      <c r="AK4320" s="1" t="str">
        <f t="shared" si="586"/>
        <v>PG-13</v>
      </c>
      <c r="AL4320" s="1" t="str">
        <f t="shared" si="580"/>
        <v>110 min</v>
      </c>
      <c r="AM4320" s="1" t="str">
        <f t="shared" si="581"/>
        <v>Action, Adventure, Comedy</v>
      </c>
      <c r="AN4320" s="1" t="str">
        <f t="shared" si="582"/>
        <v>Joe Dante</v>
      </c>
      <c r="AO4320" s="1" t="str">
        <f t="shared" si="583"/>
        <v>Gavin Scott, Adam Rifkin, Ted Elliott, Terry Rossio</v>
      </c>
      <c r="AP4320" s="1" t="str">
        <f t="shared" si="584"/>
        <v>David Cross, Jay Mohr, Alexandra Wilson, Denis Leary</v>
      </c>
      <c r="AQ4320" s="1" t="str">
        <f t="shared" si="585"/>
        <v>DW</v>
      </c>
    </row>
    <row r="4321" spans="27:43">
      <c r="AA4321">
        <v>445</v>
      </c>
      <c r="AB4321" s="1">
        <v>36070</v>
      </c>
      <c r="AC4321" t="s">
        <v>442</v>
      </c>
      <c r="AD4321" s="2">
        <v>80000000</v>
      </c>
      <c r="AE4321" s="2">
        <v>55485043</v>
      </c>
      <c r="AF4321" s="2">
        <v>71485043</v>
      </c>
      <c r="AG4321">
        <v>10</v>
      </c>
      <c r="AH4321">
        <v>2</v>
      </c>
      <c r="AI4321">
        <v>98</v>
      </c>
      <c r="AK4321" s="1" t="str">
        <f t="shared" si="586"/>
        <v>PG-13</v>
      </c>
      <c r="AL4321" s="1" t="str">
        <f t="shared" si="580"/>
        <v>113 min</v>
      </c>
      <c r="AM4321" s="1" t="str">
        <f t="shared" si="581"/>
        <v>Drama, Fantasy, Romance</v>
      </c>
      <c r="AN4321" s="1" t="str">
        <f t="shared" si="582"/>
        <v>Vincent Ward</v>
      </c>
      <c r="AO4321" s="1" t="str">
        <f t="shared" si="583"/>
        <v>Richard Matheson (novel), Ronald Bass (screenplay)</v>
      </c>
      <c r="AP4321" s="1" t="str">
        <f t="shared" si="584"/>
        <v>Robin Williams, Cuba Gooding Jr., Annabella Sciorra, Max von Sydow</v>
      </c>
      <c r="AQ4321" s="1" t="str">
        <f t="shared" si="585"/>
        <v>Poly</v>
      </c>
    </row>
    <row r="4322" spans="27:43">
      <c r="AA4322">
        <v>814</v>
      </c>
      <c r="AB4322" s="1">
        <v>36063</v>
      </c>
      <c r="AC4322" t="s">
        <v>807</v>
      </c>
      <c r="AD4322" s="2">
        <v>55000000</v>
      </c>
      <c r="AE4322" s="2">
        <v>41610884</v>
      </c>
      <c r="AF4322" s="2">
        <v>70692101</v>
      </c>
      <c r="AG4322">
        <v>9</v>
      </c>
      <c r="AH4322">
        <v>25</v>
      </c>
      <c r="AI4322">
        <v>98</v>
      </c>
      <c r="AK4322" s="1" t="str">
        <f t="shared" si="586"/>
        <v>err</v>
      </c>
      <c r="AL4322" s="1">
        <f t="shared" si="580"/>
        <v>0</v>
      </c>
      <c r="AM4322" s="1">
        <f t="shared" si="581"/>
        <v>0</v>
      </c>
      <c r="AN4322" s="1">
        <f t="shared" si="582"/>
        <v>0</v>
      </c>
      <c r="AO4322" s="1">
        <f t="shared" si="583"/>
        <v>0</v>
      </c>
      <c r="AP4322" s="1">
        <f t="shared" si="584"/>
        <v>0</v>
      </c>
      <c r="AQ4322" s="1" t="str">
        <f t="shared" si="585"/>
        <v>MGM</v>
      </c>
    </row>
    <row r="4323" spans="27:43">
      <c r="AA4323">
        <v>463</v>
      </c>
      <c r="AB4323" s="1">
        <v>36124</v>
      </c>
      <c r="AC4323" t="s">
        <v>460</v>
      </c>
      <c r="AD4323" s="2">
        <v>80000000</v>
      </c>
      <c r="AE4323" s="2">
        <v>18319860</v>
      </c>
      <c r="AF4323" s="2">
        <v>69131860</v>
      </c>
      <c r="AG4323">
        <v>11</v>
      </c>
      <c r="AH4323">
        <v>25</v>
      </c>
      <c r="AI4323">
        <v>98</v>
      </c>
      <c r="AK4323" s="1" t="str">
        <f t="shared" si="586"/>
        <v>G</v>
      </c>
      <c r="AL4323" s="1" t="str">
        <f t="shared" si="580"/>
        <v>97 min</v>
      </c>
      <c r="AM4323" s="1" t="str">
        <f t="shared" si="581"/>
        <v>Adventure, Comedy, Drama</v>
      </c>
      <c r="AN4323" s="1" t="str">
        <f t="shared" si="582"/>
        <v>George Miller</v>
      </c>
      <c r="AO4323" s="1" t="str">
        <f t="shared" si="583"/>
        <v>George Miller, Judy Morris, Mark Lamprell, Dick King-Smith (characters)</v>
      </c>
      <c r="AP4323" s="1" t="str">
        <f t="shared" si="584"/>
        <v>Magda Szubanski, James Cromwell, Mary Stein, Mickey Rooney</v>
      </c>
      <c r="AQ4323" s="1" t="str">
        <f t="shared" si="585"/>
        <v>Uni.</v>
      </c>
    </row>
    <row r="4324" spans="27:43">
      <c r="AA4324">
        <v>719</v>
      </c>
      <c r="AB4324" s="1">
        <v>36084</v>
      </c>
      <c r="AC4324" t="s">
        <v>713</v>
      </c>
      <c r="AD4324" s="2">
        <v>60000000</v>
      </c>
      <c r="AE4324" s="2">
        <v>46850558</v>
      </c>
      <c r="AF4324" s="2">
        <v>68336997</v>
      </c>
      <c r="AG4324">
        <v>10</v>
      </c>
      <c r="AH4324">
        <v>16</v>
      </c>
      <c r="AI4324">
        <v>98</v>
      </c>
      <c r="AK4324" s="1" t="str">
        <f t="shared" si="586"/>
        <v>PG-13</v>
      </c>
      <c r="AL4324" s="1" t="str">
        <f t="shared" si="580"/>
        <v>104 min</v>
      </c>
      <c r="AM4324" s="1" t="str">
        <f t="shared" si="581"/>
        <v>Comedy, Fantasy, Romance</v>
      </c>
      <c r="AN4324" s="1" t="str">
        <f t="shared" si="582"/>
        <v>Griffin Dunne</v>
      </c>
      <c r="AO4324" s="1" t="str">
        <f t="shared" si="583"/>
        <v>Alice Hoffman (novel), Robin Swicord (screenplay), Akiva Goldsman (screenplay), Adam Brooks (screenplay)</v>
      </c>
      <c r="AP4324" s="1" t="str">
        <f t="shared" si="584"/>
        <v>Sandra Bullock, Nicole Kidman, Stockard Channing, Dianne Wiest</v>
      </c>
      <c r="AQ4324" s="1" t="str">
        <f t="shared" si="585"/>
        <v>WB</v>
      </c>
    </row>
    <row r="4325" spans="27:43">
      <c r="AA4325">
        <v>1732</v>
      </c>
      <c r="AB4325" s="1">
        <v>36007</v>
      </c>
      <c r="AC4325" t="s">
        <v>1721</v>
      </c>
      <c r="AD4325" s="2">
        <v>26000000</v>
      </c>
      <c r="AE4325" s="2">
        <v>65705772</v>
      </c>
      <c r="AF4325" s="2">
        <v>65705772</v>
      </c>
      <c r="AG4325">
        <v>7</v>
      </c>
      <c r="AH4325">
        <v>31</v>
      </c>
      <c r="AI4325">
        <v>98</v>
      </c>
      <c r="AK4325" s="1" t="str">
        <f t="shared" si="586"/>
        <v>PG-13</v>
      </c>
      <c r="AL4325" s="1" t="str">
        <f t="shared" si="580"/>
        <v>121 min</v>
      </c>
      <c r="AM4325" s="1" t="str">
        <f t="shared" si="581"/>
        <v>Comedy, Drama, Romance</v>
      </c>
      <c r="AN4325" s="1" t="str">
        <f t="shared" si="582"/>
        <v>Andy Tennant</v>
      </c>
      <c r="AO4325" s="1" t="str">
        <f t="shared" si="583"/>
        <v>Susannah Grant (screenplay), Andy Tennant (screenplay), Rick Parks (screenplay)</v>
      </c>
      <c r="AP4325" s="1" t="str">
        <f t="shared" si="584"/>
        <v>Drew Barrymore, Anjelica Huston, Dougray Scott, Patrick Godfrey</v>
      </c>
      <c r="AQ4325" s="1" t="str">
        <f t="shared" si="585"/>
        <v>Fox</v>
      </c>
    </row>
    <row r="4326" spans="27:43">
      <c r="AA4326">
        <v>3375</v>
      </c>
      <c r="AB4326" s="1">
        <v>35909</v>
      </c>
      <c r="AC4326" t="s">
        <v>3342</v>
      </c>
      <c r="AD4326" s="2">
        <v>6000000</v>
      </c>
      <c r="AE4326" s="2">
        <v>11911200</v>
      </c>
      <c r="AF4326" s="2">
        <v>58809149</v>
      </c>
      <c r="AG4326">
        <v>4</v>
      </c>
      <c r="AH4326">
        <v>24</v>
      </c>
      <c r="AI4326">
        <v>98</v>
      </c>
      <c r="AK4326" s="1" t="e">
        <f t="shared" si="586"/>
        <v>#N/A</v>
      </c>
      <c r="AL4326" s="1" t="e">
        <f t="shared" si="580"/>
        <v>#N/A</v>
      </c>
      <c r="AM4326" s="1" t="e">
        <f t="shared" si="581"/>
        <v>#N/A</v>
      </c>
      <c r="AN4326" s="1" t="e">
        <f t="shared" si="582"/>
        <v>#N/A</v>
      </c>
      <c r="AO4326" s="1" t="e">
        <f t="shared" si="583"/>
        <v>#N/A</v>
      </c>
      <c r="AP4326" s="1" t="e">
        <f t="shared" si="584"/>
        <v>#N/A</v>
      </c>
      <c r="AQ4326" s="1" t="e">
        <f t="shared" si="585"/>
        <v>#N/A</v>
      </c>
    </row>
    <row r="4327" spans="27:43">
      <c r="AA4327">
        <v>1344</v>
      </c>
      <c r="AB4327" s="1">
        <v>35867</v>
      </c>
      <c r="AC4327" t="s">
        <v>1335</v>
      </c>
      <c r="AD4327" s="2">
        <v>35000000</v>
      </c>
      <c r="AE4327" s="2">
        <v>56968169</v>
      </c>
      <c r="AF4327" s="2">
        <v>56968169</v>
      </c>
      <c r="AG4327">
        <v>3</v>
      </c>
      <c r="AH4327">
        <v>13</v>
      </c>
      <c r="AI4327">
        <v>98</v>
      </c>
      <c r="AK4327" s="1" t="str">
        <f t="shared" si="586"/>
        <v>err</v>
      </c>
      <c r="AL4327" s="1">
        <f t="shared" si="580"/>
        <v>0</v>
      </c>
      <c r="AM4327" s="1">
        <f t="shared" si="581"/>
        <v>0</v>
      </c>
      <c r="AN4327" s="1">
        <f t="shared" si="582"/>
        <v>0</v>
      </c>
      <c r="AO4327" s="1">
        <f t="shared" si="583"/>
        <v>0</v>
      </c>
      <c r="AP4327" s="1">
        <f t="shared" si="584"/>
        <v>0</v>
      </c>
      <c r="AQ4327" s="1" t="str">
        <f t="shared" si="585"/>
        <v>MGM</v>
      </c>
    </row>
    <row r="4328" spans="27:43">
      <c r="AA4328">
        <v>707</v>
      </c>
      <c r="AB4328" s="1">
        <v>36154</v>
      </c>
      <c r="AC4328" t="s">
        <v>701</v>
      </c>
      <c r="AD4328" s="2">
        <v>60000000</v>
      </c>
      <c r="AE4328" s="2">
        <v>56709981</v>
      </c>
      <c r="AF4328" s="2">
        <v>56709981</v>
      </c>
      <c r="AG4328">
        <v>12</v>
      </c>
      <c r="AH4328">
        <v>25</v>
      </c>
      <c r="AI4328">
        <v>98</v>
      </c>
      <c r="AK4328" s="1" t="str">
        <f t="shared" si="586"/>
        <v>PG-13</v>
      </c>
      <c r="AL4328" s="1" t="str">
        <f t="shared" si="580"/>
        <v>115 min</v>
      </c>
      <c r="AM4328" s="1" t="str">
        <f t="shared" si="581"/>
        <v>Drama</v>
      </c>
      <c r="AN4328" s="1" t="str">
        <f t="shared" si="582"/>
        <v>Steven Zaillian</v>
      </c>
      <c r="AO4328" s="1" t="str">
        <f t="shared" si="583"/>
        <v>Jonathan Harr (book), Steven Zaillian (screenplay)</v>
      </c>
      <c r="AP4328" s="1" t="str">
        <f t="shared" si="584"/>
        <v>John Travolta, Robert Duvall, Tony Shalhoub, William H. Macy</v>
      </c>
      <c r="AQ4328" s="1" t="str">
        <f t="shared" si="585"/>
        <v>BV</v>
      </c>
    </row>
    <row r="4329" spans="27:43">
      <c r="AA4329">
        <v>1824</v>
      </c>
      <c r="AB4329" s="1">
        <v>35818</v>
      </c>
      <c r="AC4329" t="s">
        <v>1813</v>
      </c>
      <c r="AD4329" s="2">
        <v>25000000</v>
      </c>
      <c r="AE4329" s="2">
        <v>29342592</v>
      </c>
      <c r="AF4329" s="2">
        <v>56042592</v>
      </c>
      <c r="AG4329">
        <v>1</v>
      </c>
      <c r="AH4329">
        <v>23</v>
      </c>
      <c r="AI4329">
        <v>98</v>
      </c>
      <c r="AK4329" s="1" t="e">
        <f t="shared" si="586"/>
        <v>#N/A</v>
      </c>
      <c r="AL4329" s="1" t="e">
        <f t="shared" si="580"/>
        <v>#N/A</v>
      </c>
      <c r="AM4329" s="1" t="e">
        <f t="shared" si="581"/>
        <v>#N/A</v>
      </c>
      <c r="AN4329" s="1" t="e">
        <f t="shared" si="582"/>
        <v>#N/A</v>
      </c>
      <c r="AO4329" s="1" t="e">
        <f t="shared" si="583"/>
        <v>#N/A</v>
      </c>
      <c r="AP4329" s="1" t="e">
        <f t="shared" si="584"/>
        <v>#N/A</v>
      </c>
      <c r="AQ4329" s="1" t="e">
        <f t="shared" si="585"/>
        <v>#N/A</v>
      </c>
    </row>
    <row r="4330" spans="27:43">
      <c r="AA4330">
        <v>2092</v>
      </c>
      <c r="AB4330" s="1">
        <v>35874</v>
      </c>
      <c r="AC4330" t="s">
        <v>2078</v>
      </c>
      <c r="AD4330" s="2">
        <v>20000000</v>
      </c>
      <c r="AE4330" s="2">
        <v>29795299</v>
      </c>
      <c r="AF4330" s="2">
        <v>55576699</v>
      </c>
      <c r="AG4330">
        <v>3</v>
      </c>
      <c r="AH4330">
        <v>20</v>
      </c>
      <c r="AI4330">
        <v>98</v>
      </c>
      <c r="AK4330" s="1" t="str">
        <f t="shared" si="586"/>
        <v>R</v>
      </c>
      <c r="AL4330" s="1" t="str">
        <f t="shared" si="580"/>
        <v>108 min</v>
      </c>
      <c r="AM4330" s="1" t="str">
        <f t="shared" si="581"/>
        <v>Crime, Drama, Mystery</v>
      </c>
      <c r="AN4330" s="1" t="str">
        <f t="shared" si="582"/>
        <v>John McNaughton</v>
      </c>
      <c r="AO4330" s="1" t="str">
        <f t="shared" si="583"/>
        <v>Stephen Peters</v>
      </c>
      <c r="AP4330" s="1" t="str">
        <f t="shared" si="584"/>
        <v>Kevin Bacon, Matt Dillon, Neve Campbell, Theresa Russell</v>
      </c>
      <c r="AQ4330" s="1" t="str">
        <f t="shared" si="585"/>
        <v>Sony</v>
      </c>
    </row>
    <row r="4331" spans="27:43">
      <c r="AA4331">
        <v>3781</v>
      </c>
      <c r="AB4331" s="1">
        <v>36119</v>
      </c>
      <c r="AC4331" t="s">
        <v>3741</v>
      </c>
      <c r="AD4331" s="2">
        <v>3000000</v>
      </c>
      <c r="AE4331" s="2">
        <v>24793251</v>
      </c>
      <c r="AF4331" s="2">
        <v>55193251</v>
      </c>
      <c r="AG4331">
        <v>11</v>
      </c>
      <c r="AH4331">
        <v>20</v>
      </c>
      <c r="AI4331">
        <v>98</v>
      </c>
      <c r="AK4331" s="1" t="str">
        <f t="shared" si="586"/>
        <v>PG</v>
      </c>
      <c r="AL4331" s="1" t="str">
        <f t="shared" si="580"/>
        <v>91 min</v>
      </c>
      <c r="AM4331" s="1" t="str">
        <f t="shared" si="581"/>
        <v>Comedy</v>
      </c>
      <c r="AN4331" s="1" t="str">
        <f t="shared" si="582"/>
        <v>Kirk Jones</v>
      </c>
      <c r="AO4331" s="1" t="str">
        <f t="shared" si="583"/>
        <v>Kirk Jones</v>
      </c>
      <c r="AP4331" s="1" t="str">
        <f t="shared" si="584"/>
        <v>Ian Bannen, David Kelly, Fionnula Flanagan, Susan Lynch</v>
      </c>
      <c r="AQ4331" s="1" t="str">
        <f t="shared" si="585"/>
        <v>FoxS</v>
      </c>
    </row>
    <row r="4332" spans="27:43">
      <c r="AA4332">
        <v>2349</v>
      </c>
      <c r="AB4332" s="1">
        <v>36012</v>
      </c>
      <c r="AC4332" t="s">
        <v>2333</v>
      </c>
      <c r="AD4332" s="2">
        <v>17000000</v>
      </c>
      <c r="AE4332" s="2">
        <v>55041738</v>
      </c>
      <c r="AF4332" s="2">
        <v>55041738</v>
      </c>
      <c r="AG4332">
        <v>8</v>
      </c>
      <c r="AH4332">
        <v>5</v>
      </c>
      <c r="AI4332">
        <v>98</v>
      </c>
      <c r="AK4332" s="1" t="e">
        <f t="shared" si="586"/>
        <v>#N/A</v>
      </c>
      <c r="AL4332" s="1" t="e">
        <f t="shared" si="580"/>
        <v>#N/A</v>
      </c>
      <c r="AM4332" s="1" t="e">
        <f t="shared" si="581"/>
        <v>#N/A</v>
      </c>
      <c r="AN4332" s="1" t="e">
        <f t="shared" si="582"/>
        <v>#N/A</v>
      </c>
      <c r="AO4332" s="1" t="e">
        <f t="shared" si="583"/>
        <v>#N/A</v>
      </c>
      <c r="AP4332" s="1" t="e">
        <f t="shared" si="584"/>
        <v>#N/A</v>
      </c>
      <c r="AQ4332" s="1" t="e">
        <f t="shared" si="585"/>
        <v>#N/A</v>
      </c>
    </row>
    <row r="4333" spans="27:43">
      <c r="AA4333">
        <v>1639</v>
      </c>
      <c r="AB4333" s="1">
        <v>35839</v>
      </c>
      <c r="AC4333" t="s">
        <v>1628</v>
      </c>
      <c r="AD4333" s="2">
        <v>29000000</v>
      </c>
      <c r="AE4333" s="2">
        <v>22619589</v>
      </c>
      <c r="AF4333" s="2">
        <v>54045832</v>
      </c>
      <c r="AG4333">
        <v>2</v>
      </c>
      <c r="AH4333">
        <v>13</v>
      </c>
      <c r="AI4333">
        <v>98</v>
      </c>
      <c r="AK4333" s="1" t="str">
        <f t="shared" si="586"/>
        <v>err</v>
      </c>
      <c r="AL4333" s="1">
        <f t="shared" si="580"/>
        <v>0</v>
      </c>
      <c r="AM4333" s="1">
        <f t="shared" si="581"/>
        <v>0</v>
      </c>
      <c r="AN4333" s="1">
        <f t="shared" si="582"/>
        <v>0</v>
      </c>
      <c r="AO4333" s="1">
        <f t="shared" si="583"/>
        <v>0</v>
      </c>
      <c r="AP4333" s="1">
        <f t="shared" si="584"/>
        <v>0</v>
      </c>
      <c r="AQ4333" s="1" t="str">
        <f t="shared" si="585"/>
        <v>Poly</v>
      </c>
    </row>
    <row r="4334" spans="27:43">
      <c r="AA4334">
        <v>1818</v>
      </c>
      <c r="AB4334" s="1">
        <v>36084</v>
      </c>
      <c r="AC4334" t="s">
        <v>1807</v>
      </c>
      <c r="AD4334" s="2">
        <v>25000000</v>
      </c>
      <c r="AE4334" s="2">
        <v>32404188</v>
      </c>
      <c r="AF4334" s="2">
        <v>50692188</v>
      </c>
      <c r="AG4334">
        <v>10</v>
      </c>
      <c r="AH4334">
        <v>16</v>
      </c>
      <c r="AI4334">
        <v>98</v>
      </c>
      <c r="AK4334" s="1" t="str">
        <f t="shared" si="586"/>
        <v>R</v>
      </c>
      <c r="AL4334" s="1" t="str">
        <f t="shared" si="580"/>
        <v>89 min</v>
      </c>
      <c r="AM4334" s="1" t="str">
        <f t="shared" si="581"/>
        <v>Comedy, Horror, Thriller</v>
      </c>
      <c r="AN4334" s="1" t="str">
        <f t="shared" si="582"/>
        <v>Ronny Yu</v>
      </c>
      <c r="AO4334" s="1" t="str">
        <f t="shared" si="583"/>
        <v>Don Mancini (characters), Don Mancini</v>
      </c>
      <c r="AP4334" s="1" t="str">
        <f t="shared" si="584"/>
        <v>Jennifer Tilly, Brad Dourif, Katherine Heigl, Nick Stabile</v>
      </c>
      <c r="AQ4334" s="1" t="str">
        <f t="shared" si="585"/>
        <v>Uni.</v>
      </c>
    </row>
    <row r="4335" spans="27:43">
      <c r="AA4335">
        <v>446</v>
      </c>
      <c r="AB4335" s="1">
        <v>36154</v>
      </c>
      <c r="AC4335" t="s">
        <v>443</v>
      </c>
      <c r="AD4335" s="2">
        <v>80000000</v>
      </c>
      <c r="AE4335" s="2">
        <v>50632037</v>
      </c>
      <c r="AF4335" s="2">
        <v>50632037</v>
      </c>
      <c r="AG4335">
        <v>12</v>
      </c>
      <c r="AH4335">
        <v>25</v>
      </c>
      <c r="AI4335">
        <v>98</v>
      </c>
      <c r="AK4335" s="1" t="str">
        <f t="shared" si="586"/>
        <v>PG</v>
      </c>
      <c r="AL4335" s="1" t="str">
        <f t="shared" si="580"/>
        <v>114 min</v>
      </c>
      <c r="AM4335" s="1" t="str">
        <f t="shared" si="581"/>
        <v>Action, Adventure, Family</v>
      </c>
      <c r="AN4335" s="1" t="str">
        <f t="shared" si="582"/>
        <v>Ron Underwood</v>
      </c>
      <c r="AO4335" s="1" t="str">
        <f t="shared" si="583"/>
        <v>Merian C. Cooper (story), Ruth Rose (earlier screenplay), Mark Rosenthal (screenplay), Lawrence Konner (screenplay)</v>
      </c>
      <c r="AP4335" s="1" t="str">
        <f t="shared" si="584"/>
        <v>Charlize Theron, Bill Paxton, Rade Serbedzija, Peter Firth</v>
      </c>
      <c r="AQ4335" s="1" t="str">
        <f t="shared" si="585"/>
        <v>BV</v>
      </c>
    </row>
    <row r="4336" spans="27:43">
      <c r="AA4336">
        <v>527</v>
      </c>
      <c r="AB4336" s="1">
        <v>35839</v>
      </c>
      <c r="AC4336" t="s">
        <v>524</v>
      </c>
      <c r="AD4336" s="2">
        <v>73000000</v>
      </c>
      <c r="AE4336" s="2">
        <v>37068294</v>
      </c>
      <c r="AF4336" s="2">
        <v>50168294</v>
      </c>
      <c r="AG4336">
        <v>2</v>
      </c>
      <c r="AH4336">
        <v>13</v>
      </c>
      <c r="AI4336">
        <v>98</v>
      </c>
      <c r="AK4336" s="1" t="str">
        <f t="shared" si="586"/>
        <v>PG-13</v>
      </c>
      <c r="AL4336" s="1" t="str">
        <f t="shared" si="580"/>
        <v>134 min</v>
      </c>
      <c r="AM4336" s="1" t="str">
        <f t="shared" si="581"/>
        <v>Drama, Mystery, Sci-Fi</v>
      </c>
      <c r="AN4336" s="1" t="str">
        <f t="shared" si="582"/>
        <v>Barry Levinson</v>
      </c>
      <c r="AO4336" s="1" t="str">
        <f t="shared" si="583"/>
        <v>Michael Crichton (novel), Kurt Wimmer (adaptation), Stephen Hauser (screenplay), Paul Attanasio (screenplay)</v>
      </c>
      <c r="AP4336" s="1" t="str">
        <f t="shared" si="584"/>
        <v>Dustin Hoffman, Sharon Stone, Samuel L. Jackson, Peter Coyote</v>
      </c>
      <c r="AQ4336" s="1" t="str">
        <f t="shared" si="585"/>
        <v>WB</v>
      </c>
    </row>
    <row r="4337" spans="27:43">
      <c r="AA4337">
        <v>923</v>
      </c>
      <c r="AB4337" s="1">
        <v>36005</v>
      </c>
      <c r="AC4337" t="s">
        <v>916</v>
      </c>
      <c r="AD4337" s="2">
        <v>50000000</v>
      </c>
      <c r="AE4337" s="2">
        <v>44705766</v>
      </c>
      <c r="AF4337" s="2">
        <v>49105766</v>
      </c>
      <c r="AG4337">
        <v>7</v>
      </c>
      <c r="AH4337">
        <v>29</v>
      </c>
      <c r="AI4337">
        <v>98</v>
      </c>
      <c r="AK4337" s="1" t="str">
        <f t="shared" si="586"/>
        <v>R</v>
      </c>
      <c r="AL4337" s="1" t="str">
        <f t="shared" si="580"/>
        <v>140 min</v>
      </c>
      <c r="AM4337" s="1" t="str">
        <f t="shared" si="581"/>
        <v>Action, Crime, Drama</v>
      </c>
      <c r="AN4337" s="1" t="str">
        <f t="shared" si="582"/>
        <v>F. Gary Gray</v>
      </c>
      <c r="AO4337" s="1" t="str">
        <f t="shared" si="583"/>
        <v>James DeMonaco, Kevin Fox</v>
      </c>
      <c r="AP4337" s="1" t="str">
        <f t="shared" si="584"/>
        <v>Samuel L. Jackson, Kevin Spacey, David Morse, Ron Rifkin</v>
      </c>
      <c r="AQ4337" s="1" t="str">
        <f t="shared" si="585"/>
        <v>WB</v>
      </c>
    </row>
    <row r="4338" spans="27:43">
      <c r="AA4338">
        <v>747</v>
      </c>
      <c r="AB4338" s="1">
        <v>36021</v>
      </c>
      <c r="AC4338" t="s">
        <v>14</v>
      </c>
      <c r="AD4338" s="2">
        <v>60000000</v>
      </c>
      <c r="AE4338" s="2">
        <v>23385416</v>
      </c>
      <c r="AF4338" s="2">
        <v>48585416</v>
      </c>
      <c r="AG4338">
        <v>8</v>
      </c>
      <c r="AH4338">
        <v>14</v>
      </c>
      <c r="AI4338">
        <v>98</v>
      </c>
      <c r="AK4338" s="1" t="e">
        <f t="shared" si="586"/>
        <v>#N/A</v>
      </c>
      <c r="AL4338" s="1" t="e">
        <f t="shared" si="580"/>
        <v>#N/A</v>
      </c>
      <c r="AM4338" s="1" t="e">
        <f t="shared" si="581"/>
        <v>#N/A</v>
      </c>
      <c r="AN4338" s="1" t="e">
        <f t="shared" si="582"/>
        <v>#N/A</v>
      </c>
      <c r="AO4338" s="1" t="e">
        <f t="shared" si="583"/>
        <v>#N/A</v>
      </c>
      <c r="AP4338" s="1" t="e">
        <f t="shared" si="584"/>
        <v>#N/A</v>
      </c>
      <c r="AQ4338" s="1" t="e">
        <f t="shared" si="585"/>
        <v>#N/A</v>
      </c>
    </row>
    <row r="4339" spans="27:43">
      <c r="AA4339">
        <v>2524</v>
      </c>
      <c r="AB4339" s="1">
        <v>35860</v>
      </c>
      <c r="AC4339" t="s">
        <v>2505</v>
      </c>
      <c r="AD4339" s="2">
        <v>15000000</v>
      </c>
      <c r="AE4339" s="2">
        <v>17498804</v>
      </c>
      <c r="AF4339" s="2">
        <v>46189568</v>
      </c>
      <c r="AG4339">
        <v>3</v>
      </c>
      <c r="AH4339">
        <v>6</v>
      </c>
      <c r="AI4339">
        <v>98</v>
      </c>
      <c r="AK4339" s="1" t="str">
        <f t="shared" si="586"/>
        <v>R</v>
      </c>
      <c r="AL4339" s="1" t="str">
        <f t="shared" si="580"/>
        <v>117 min</v>
      </c>
      <c r="AM4339" s="1" t="str">
        <f t="shared" si="581"/>
        <v>Comedy, Crime</v>
      </c>
      <c r="AN4339" s="1" t="str">
        <f t="shared" si="582"/>
        <v>Joel Coen, Ethan Coen</v>
      </c>
      <c r="AO4339" s="1" t="str">
        <f t="shared" si="583"/>
        <v>Ethan Coen, Joel Coen</v>
      </c>
      <c r="AP4339" s="1" t="str">
        <f t="shared" si="584"/>
        <v>Jeff Bridges, John Goodman, Julianne Moore, Steve Buscemi</v>
      </c>
      <c r="AQ4339" s="1" t="str">
        <f t="shared" si="585"/>
        <v>Gram.</v>
      </c>
    </row>
    <row r="4340" spans="27:43">
      <c r="AA4340">
        <v>384</v>
      </c>
      <c r="AB4340" s="1">
        <v>36112</v>
      </c>
      <c r="AC4340" t="s">
        <v>381</v>
      </c>
      <c r="AD4340" s="2">
        <v>85000000</v>
      </c>
      <c r="AE4340" s="2">
        <v>44650003</v>
      </c>
      <c r="AF4340" s="2">
        <v>44650003</v>
      </c>
      <c r="AG4340">
        <v>11</v>
      </c>
      <c r="AH4340">
        <v>13</v>
      </c>
      <c r="AI4340">
        <v>98</v>
      </c>
      <c r="AK4340" s="1" t="str">
        <f t="shared" si="586"/>
        <v>PG-13</v>
      </c>
      <c r="AL4340" s="1" t="str">
        <f t="shared" si="580"/>
        <v>178 min</v>
      </c>
      <c r="AM4340" s="1" t="str">
        <f t="shared" si="581"/>
        <v>Drama, Fantasy, Mystery</v>
      </c>
      <c r="AN4340" s="1" t="str">
        <f t="shared" si="582"/>
        <v>Martin Brest</v>
      </c>
      <c r="AO4340" s="1" t="str">
        <f t="shared" si="583"/>
        <v>Ron Osborn (screenplay), Jeff Reno (screenplay), Kevin Wade (screenplay), Bo Goldman (screenplay), Alberto Casella (play), Walter Ferris (play), Maxwell Anderson (earlier screenplay), Gladys Lehman (earlier screenplay)</v>
      </c>
      <c r="AP4340" s="1" t="str">
        <f t="shared" si="584"/>
        <v>Brad Pitt, Anthony Hopkins, Claire Forlani, Jake Weber</v>
      </c>
      <c r="AQ4340" s="1" t="str">
        <f t="shared" si="585"/>
        <v>Uni.</v>
      </c>
    </row>
    <row r="4341" spans="27:43">
      <c r="AA4341">
        <v>2484</v>
      </c>
      <c r="AB4341" s="1">
        <v>36154</v>
      </c>
      <c r="AC4341" t="s">
        <v>2466</v>
      </c>
      <c r="AD4341" s="2">
        <v>15000000</v>
      </c>
      <c r="AE4341" s="2">
        <v>40283321</v>
      </c>
      <c r="AF4341" s="2">
        <v>40283321</v>
      </c>
      <c r="AG4341">
        <v>12</v>
      </c>
      <c r="AH4341">
        <v>25</v>
      </c>
      <c r="AI4341">
        <v>98</v>
      </c>
      <c r="AK4341" s="1" t="str">
        <f t="shared" si="586"/>
        <v>R</v>
      </c>
      <c r="AL4341" s="1" t="str">
        <f t="shared" si="580"/>
        <v>104 min</v>
      </c>
      <c r="AM4341" s="1" t="str">
        <f t="shared" si="581"/>
        <v>Horror, Mystery, Sci-Fi</v>
      </c>
      <c r="AN4341" s="1" t="str">
        <f t="shared" si="582"/>
        <v>Robert Rodriguez</v>
      </c>
      <c r="AO4341" s="1" t="str">
        <f t="shared" si="583"/>
        <v>David Wechter (story), Bruce Kimmel (story), Kevin Williamson (screenplay)</v>
      </c>
      <c r="AP4341" s="1" t="str">
        <f t="shared" si="584"/>
        <v>Jordana Brewster, Clea DuVall, Laura Harris, Josh Hartnett</v>
      </c>
      <c r="AQ4341" s="1" t="str">
        <f t="shared" si="585"/>
        <v>Mira.</v>
      </c>
    </row>
    <row r="4342" spans="27:43">
      <c r="AA4342">
        <v>1908</v>
      </c>
      <c r="AB4342" s="1">
        <v>36112</v>
      </c>
      <c r="AC4342" t="s">
        <v>1897</v>
      </c>
      <c r="AD4342" s="2">
        <v>24000000</v>
      </c>
      <c r="AE4342" s="2">
        <v>40020622</v>
      </c>
      <c r="AF4342" s="2">
        <v>40020622</v>
      </c>
      <c r="AG4342">
        <v>11</v>
      </c>
      <c r="AH4342">
        <v>13</v>
      </c>
      <c r="AI4342">
        <v>98</v>
      </c>
      <c r="AK4342" s="1" t="str">
        <f t="shared" si="586"/>
        <v>R</v>
      </c>
      <c r="AL4342" s="1" t="str">
        <f t="shared" si="580"/>
        <v>100 min</v>
      </c>
      <c r="AM4342" s="1" t="str">
        <f t="shared" si="581"/>
        <v>Horror, Mystery, Thriller</v>
      </c>
      <c r="AN4342" s="1" t="str">
        <f t="shared" si="582"/>
        <v>Danny Cannon</v>
      </c>
      <c r="AO4342" s="1" t="str">
        <f t="shared" si="583"/>
        <v>Lois Duncan (characters), Trey Callaway</v>
      </c>
      <c r="AP4342" s="1" t="str">
        <f t="shared" si="584"/>
        <v>Jennifer Love Hewitt, Freddie Prinze Jr., Brandy Norwood, Mekhi Phifer</v>
      </c>
      <c r="AQ4342" s="1" t="str">
        <f t="shared" si="585"/>
        <v>Sony</v>
      </c>
    </row>
    <row r="4343" spans="27:43">
      <c r="AA4343">
        <v>636</v>
      </c>
      <c r="AB4343" s="1">
        <v>35874</v>
      </c>
      <c r="AC4343" t="s">
        <v>631</v>
      </c>
      <c r="AD4343" s="2">
        <v>65000000</v>
      </c>
      <c r="AE4343" s="2">
        <v>39017984</v>
      </c>
      <c r="AF4343" s="2">
        <v>39017984</v>
      </c>
      <c r="AG4343">
        <v>3</v>
      </c>
      <c r="AH4343">
        <v>20</v>
      </c>
      <c r="AI4343">
        <v>98</v>
      </c>
      <c r="AK4343" s="1" t="str">
        <f t="shared" si="586"/>
        <v>R</v>
      </c>
      <c r="AL4343" s="1" t="str">
        <f t="shared" si="580"/>
        <v>143 min</v>
      </c>
      <c r="AM4343" s="1" t="str">
        <f t="shared" si="581"/>
        <v>Comedy, Drama</v>
      </c>
      <c r="AN4343" s="1" t="str">
        <f t="shared" si="582"/>
        <v>Mike Nichols</v>
      </c>
      <c r="AO4343" s="1" t="str">
        <f t="shared" si="583"/>
        <v>Joe Klein (novel), Elaine May (screenplay)</v>
      </c>
      <c r="AP4343" s="1" t="str">
        <f t="shared" si="584"/>
        <v>John Travolta, Emma Thompson, Billy Bob Thornton, Kathy Bates</v>
      </c>
      <c r="AQ4343" s="1" t="str">
        <f t="shared" si="585"/>
        <v>Uni.</v>
      </c>
    </row>
    <row r="4344" spans="27:43">
      <c r="AA4344">
        <v>1211</v>
      </c>
      <c r="AB4344" s="1">
        <v>35930</v>
      </c>
      <c r="AC4344" t="s">
        <v>1203</v>
      </c>
      <c r="AD4344" s="2">
        <v>40000000</v>
      </c>
      <c r="AE4344" s="2">
        <v>22772500</v>
      </c>
      <c r="AF4344" s="2">
        <v>38172500</v>
      </c>
      <c r="AG4344">
        <v>5</v>
      </c>
      <c r="AH4344">
        <v>15</v>
      </c>
      <c r="AI4344">
        <v>98</v>
      </c>
      <c r="AK4344" s="1" t="str">
        <f t="shared" si="586"/>
        <v>G</v>
      </c>
      <c r="AL4344" s="1" t="str">
        <f t="shared" si="580"/>
        <v>86 min</v>
      </c>
      <c r="AM4344" s="1" t="str">
        <f t="shared" si="581"/>
        <v>Animation, Adventure, Comedy</v>
      </c>
      <c r="AN4344" s="1" t="str">
        <f t="shared" si="582"/>
        <v>Frederik Du Chau</v>
      </c>
      <c r="AO4344" s="1" t="str">
        <f t="shared" si="583"/>
        <v>Vera Chapman (novel), Kirk De Micco (screenplay), William Schifrin (screenplay), Jacqueline Feather (screenplay), David Seidler (screenplay)</v>
      </c>
      <c r="AP4344" s="1" t="str">
        <f t="shared" si="584"/>
        <v>Jessalyn Gilsig, Andrea Corr, Cary Elwes, Bryan White</v>
      </c>
      <c r="AQ4344" s="1" t="str">
        <f t="shared" si="585"/>
        <v>WB</v>
      </c>
    </row>
    <row r="4345" spans="27:43">
      <c r="AA4345">
        <v>2069</v>
      </c>
      <c r="AB4345" s="1">
        <v>36021</v>
      </c>
      <c r="AC4345" t="s">
        <v>2055</v>
      </c>
      <c r="AD4345" s="2">
        <v>20000000</v>
      </c>
      <c r="AE4345" s="2">
        <v>37672944</v>
      </c>
      <c r="AF4345" s="2">
        <v>37672944</v>
      </c>
      <c r="AG4345">
        <v>8</v>
      </c>
      <c r="AH4345">
        <v>14</v>
      </c>
      <c r="AI4345">
        <v>98</v>
      </c>
      <c r="AK4345" s="1" t="str">
        <f t="shared" si="586"/>
        <v>R</v>
      </c>
      <c r="AL4345" s="1" t="str">
        <f t="shared" si="580"/>
        <v>124 min</v>
      </c>
      <c r="AM4345" s="1" t="str">
        <f t="shared" si="581"/>
        <v>Drama, Romance</v>
      </c>
      <c r="AN4345" s="1" t="str">
        <f t="shared" si="582"/>
        <v>Kevin Rodney Sullivan</v>
      </c>
      <c r="AO4345" s="1" t="str">
        <f t="shared" si="583"/>
        <v>Terry McMillan (novel), Terry McMillan (screenplay), Ronald Bass (screenplay)</v>
      </c>
      <c r="AP4345" s="1" t="str">
        <f t="shared" si="584"/>
        <v>Angela Bassett, Taye Diggs, Whoopi Goldberg, Regina King</v>
      </c>
      <c r="AQ4345" s="1" t="str">
        <f t="shared" si="585"/>
        <v>Fox</v>
      </c>
    </row>
    <row r="4346" spans="27:43">
      <c r="AA4346">
        <v>2108</v>
      </c>
      <c r="AB4346" s="1">
        <v>36133</v>
      </c>
      <c r="AC4346" t="s">
        <v>2094</v>
      </c>
      <c r="AD4346" s="2">
        <v>20000000</v>
      </c>
      <c r="AE4346" s="2">
        <v>21541218</v>
      </c>
      <c r="AF4346" s="2">
        <v>37226218</v>
      </c>
      <c r="AG4346">
        <v>12</v>
      </c>
      <c r="AH4346">
        <v>4</v>
      </c>
      <c r="AI4346">
        <v>98</v>
      </c>
      <c r="AK4346" s="1" t="e">
        <f t="shared" si="586"/>
        <v>#N/A</v>
      </c>
      <c r="AL4346" s="1" t="e">
        <f t="shared" si="580"/>
        <v>#N/A</v>
      </c>
      <c r="AM4346" s="1" t="e">
        <f t="shared" si="581"/>
        <v>#N/A</v>
      </c>
      <c r="AN4346" s="1" t="e">
        <f t="shared" si="582"/>
        <v>#N/A</v>
      </c>
      <c r="AO4346" s="1" t="e">
        <f t="shared" si="583"/>
        <v>#N/A</v>
      </c>
      <c r="AP4346" s="1" t="e">
        <f t="shared" si="584"/>
        <v>#N/A</v>
      </c>
      <c r="AQ4346" s="1" t="e">
        <f t="shared" si="585"/>
        <v>#N/A</v>
      </c>
    </row>
    <row r="4347" spans="27:43">
      <c r="AA4347">
        <v>861</v>
      </c>
      <c r="AB4347" s="1">
        <v>36152</v>
      </c>
      <c r="AC4347" t="s">
        <v>854</v>
      </c>
      <c r="AD4347" s="2">
        <v>52000000</v>
      </c>
      <c r="AE4347" s="2">
        <v>36400491</v>
      </c>
      <c r="AF4347" s="2">
        <v>36400491</v>
      </c>
      <c r="AG4347">
        <v>12</v>
      </c>
      <c r="AH4347">
        <v>23</v>
      </c>
      <c r="AI4347">
        <v>98</v>
      </c>
      <c r="AK4347" s="1" t="str">
        <f t="shared" si="586"/>
        <v>R</v>
      </c>
      <c r="AL4347" s="1" t="str">
        <f t="shared" si="580"/>
        <v>170 min</v>
      </c>
      <c r="AM4347" s="1" t="str">
        <f t="shared" si="581"/>
        <v>Drama, War</v>
      </c>
      <c r="AN4347" s="1" t="str">
        <f t="shared" si="582"/>
        <v>Terrence Malick</v>
      </c>
      <c r="AO4347" s="1" t="str">
        <f t="shared" si="583"/>
        <v>James Jones (novel), Terrence Malick (screenplay)</v>
      </c>
      <c r="AP4347" s="1" t="str">
        <f t="shared" si="584"/>
        <v>Nick Nolte, Jim Caviezel, Sean Penn, Elias Koteas</v>
      </c>
      <c r="AQ4347" s="1" t="str">
        <f t="shared" si="585"/>
        <v>Fox</v>
      </c>
    </row>
    <row r="4348" spans="27:43">
      <c r="AA4348">
        <v>935</v>
      </c>
      <c r="AB4348" s="1">
        <v>36140</v>
      </c>
      <c r="AC4348" t="s">
        <v>928</v>
      </c>
      <c r="AD4348" s="2">
        <v>50000000</v>
      </c>
      <c r="AE4348" s="2">
        <v>34645374</v>
      </c>
      <c r="AF4348" s="2">
        <v>34645374</v>
      </c>
      <c r="AG4348">
        <v>12</v>
      </c>
      <c r="AH4348">
        <v>11</v>
      </c>
      <c r="AI4348">
        <v>98</v>
      </c>
      <c r="AK4348" s="1" t="str">
        <f t="shared" si="586"/>
        <v>PG</v>
      </c>
      <c r="AL4348" s="1" t="str">
        <f t="shared" si="580"/>
        <v>101 min</v>
      </c>
      <c r="AM4348" s="1" t="str">
        <f t="shared" si="581"/>
        <v>Comedy, Drama, Family</v>
      </c>
      <c r="AN4348" s="1" t="str">
        <f t="shared" si="582"/>
        <v>Troy Miller</v>
      </c>
      <c r="AO4348" s="1" t="str">
        <f t="shared" si="583"/>
        <v>Mark Steven Johnson (story), Mark Steven Johnson (screenplay), Steve Bloom (screenplay), Jonathan Roberts (screenplay), Jeff Cesario (screenplay)</v>
      </c>
      <c r="AP4348" s="1" t="str">
        <f t="shared" si="584"/>
        <v>Michael Keaton, Kelly Preston, Joseph Cross, Mark Addy</v>
      </c>
      <c r="AQ4348" s="1" t="str">
        <f t="shared" si="585"/>
        <v>WB</v>
      </c>
    </row>
    <row r="4349" spans="27:43">
      <c r="AA4349">
        <v>735</v>
      </c>
      <c r="AB4349" s="1">
        <v>35888</v>
      </c>
      <c r="AC4349" t="s">
        <v>729</v>
      </c>
      <c r="AD4349" s="2">
        <v>60000000</v>
      </c>
      <c r="AE4349" s="2">
        <v>32983332</v>
      </c>
      <c r="AF4349" s="2">
        <v>32983332</v>
      </c>
      <c r="AG4349">
        <v>4</v>
      </c>
      <c r="AH4349">
        <v>3</v>
      </c>
      <c r="AI4349">
        <v>98</v>
      </c>
      <c r="AK4349" s="1" t="str">
        <f t="shared" si="586"/>
        <v>R</v>
      </c>
      <c r="AL4349" s="1" t="str">
        <f t="shared" si="580"/>
        <v>111 min</v>
      </c>
      <c r="AM4349" s="1" t="str">
        <f t="shared" si="581"/>
        <v>Action, Crime, Drama</v>
      </c>
      <c r="AN4349" s="1" t="str">
        <f t="shared" si="582"/>
        <v>Harold Becker</v>
      </c>
      <c r="AO4349" s="1" t="str">
        <f t="shared" si="583"/>
        <v>Ryne Douglas Pearson (novel), Lawrence Konner (screenplay), Mark Rosenthal (screenplay)</v>
      </c>
      <c r="AP4349" s="1" t="str">
        <f t="shared" si="584"/>
        <v>Bruce Willis, Alec Baldwin, Miko Hughes, Chi McBride</v>
      </c>
      <c r="AQ4349" s="1" t="str">
        <f t="shared" si="585"/>
        <v>Uni.</v>
      </c>
    </row>
    <row r="4350" spans="27:43">
      <c r="AA4350">
        <v>3373</v>
      </c>
      <c r="AB4350" s="1">
        <v>35874</v>
      </c>
      <c r="AC4350" t="s">
        <v>3340</v>
      </c>
      <c r="AD4350" s="2">
        <v>6000000</v>
      </c>
      <c r="AE4350" s="2">
        <v>12716953</v>
      </c>
      <c r="AF4350" s="2">
        <v>31716953</v>
      </c>
      <c r="AG4350">
        <v>3</v>
      </c>
      <c r="AH4350">
        <v>20</v>
      </c>
      <c r="AI4350">
        <v>98</v>
      </c>
      <c r="AK4350" s="1" t="e">
        <f t="shared" si="586"/>
        <v>#N/A</v>
      </c>
      <c r="AL4350" s="1" t="e">
        <f t="shared" si="580"/>
        <v>#N/A</v>
      </c>
      <c r="AM4350" s="1" t="e">
        <f t="shared" si="581"/>
        <v>#N/A</v>
      </c>
      <c r="AN4350" s="1" t="e">
        <f t="shared" si="582"/>
        <v>#N/A</v>
      </c>
      <c r="AO4350" s="1" t="e">
        <f t="shared" si="583"/>
        <v>#N/A</v>
      </c>
      <c r="AP4350" s="1" t="e">
        <f t="shared" si="584"/>
        <v>#N/A</v>
      </c>
      <c r="AQ4350" s="1" t="e">
        <f t="shared" si="585"/>
        <v>#N/A</v>
      </c>
    </row>
    <row r="4351" spans="27:43">
      <c r="AA4351">
        <v>2357</v>
      </c>
      <c r="AB4351" s="1">
        <v>36070</v>
      </c>
      <c r="AC4351" t="s">
        <v>2341</v>
      </c>
      <c r="AD4351" s="2">
        <v>17000000</v>
      </c>
      <c r="AE4351" s="2">
        <v>30331165</v>
      </c>
      <c r="AF4351" s="2">
        <v>30331165</v>
      </c>
      <c r="AG4351">
        <v>10</v>
      </c>
      <c r="AH4351">
        <v>2</v>
      </c>
      <c r="AI4351">
        <v>98</v>
      </c>
      <c r="AK4351" s="1" t="str">
        <f t="shared" si="586"/>
        <v>PG-13</v>
      </c>
      <c r="AL4351" s="1" t="str">
        <f t="shared" si="580"/>
        <v>82 min</v>
      </c>
      <c r="AM4351" s="1" t="str">
        <f t="shared" si="581"/>
        <v>Comedy</v>
      </c>
      <c r="AN4351" s="1" t="str">
        <f t="shared" si="582"/>
        <v>John Fortenberry, Amy Heckerling</v>
      </c>
      <c r="AO4351" s="1" t="str">
        <f t="shared" si="583"/>
        <v>Steve Koren, Will Ferrell, Chris Kattan</v>
      </c>
      <c r="AP4351" s="1" t="str">
        <f t="shared" si="584"/>
        <v>Will Ferrell, Chris Kattan, Raquel Gardner, Viveca Paulin</v>
      </c>
      <c r="AQ4351" s="1" t="str">
        <f t="shared" si="585"/>
        <v>Par.</v>
      </c>
    </row>
    <row r="4352" spans="27:43">
      <c r="AA4352">
        <v>2951</v>
      </c>
      <c r="AB4352" s="1">
        <v>36000</v>
      </c>
      <c r="AC4352" t="s">
        <v>2925</v>
      </c>
      <c r="AD4352" s="2">
        <v>10000000</v>
      </c>
      <c r="AE4352" s="2">
        <v>19843795</v>
      </c>
      <c r="AF4352" s="2">
        <v>30143795</v>
      </c>
      <c r="AG4352">
        <v>7</v>
      </c>
      <c r="AH4352">
        <v>24</v>
      </c>
      <c r="AI4352">
        <v>98</v>
      </c>
      <c r="AK4352" s="1" t="e">
        <f t="shared" si="586"/>
        <v>#N/A</v>
      </c>
      <c r="AL4352" s="1" t="e">
        <f t="shared" si="580"/>
        <v>#N/A</v>
      </c>
      <c r="AM4352" s="1" t="e">
        <f t="shared" si="581"/>
        <v>#N/A</v>
      </c>
      <c r="AN4352" s="1" t="e">
        <f t="shared" si="582"/>
        <v>#N/A</v>
      </c>
      <c r="AO4352" s="1" t="e">
        <f t="shared" si="583"/>
        <v>#N/A</v>
      </c>
      <c r="AP4352" s="1" t="e">
        <f t="shared" si="584"/>
        <v>#N/A</v>
      </c>
      <c r="AQ4352" s="1" t="e">
        <f t="shared" si="585"/>
        <v>#N/A</v>
      </c>
    </row>
    <row r="4353" spans="27:43">
      <c r="AA4353">
        <v>1579</v>
      </c>
      <c r="AB4353" s="1">
        <v>35930</v>
      </c>
      <c r="AC4353" t="s">
        <v>1568</v>
      </c>
      <c r="AD4353" s="2">
        <v>30000000</v>
      </c>
      <c r="AE4353" s="2">
        <v>26528684</v>
      </c>
      <c r="AF4353" s="2">
        <v>29203383</v>
      </c>
      <c r="AG4353">
        <v>5</v>
      </c>
      <c r="AH4353">
        <v>15</v>
      </c>
      <c r="AI4353">
        <v>98</v>
      </c>
      <c r="AK4353" s="1" t="str">
        <f t="shared" si="586"/>
        <v>R</v>
      </c>
      <c r="AL4353" s="1" t="str">
        <f t="shared" si="580"/>
        <v>108 min</v>
      </c>
      <c r="AM4353" s="1" t="str">
        <f t="shared" si="581"/>
        <v>Comedy, Drama, Romance</v>
      </c>
      <c r="AN4353" s="1" t="str">
        <f t="shared" si="582"/>
        <v>Warren Beatty</v>
      </c>
      <c r="AO4353" s="1" t="str">
        <f t="shared" si="583"/>
        <v>Warren Beatty (story), Warren Beatty (screenplay), Jeremy Pikser (screenplay)</v>
      </c>
      <c r="AP4353" s="1" t="str">
        <f t="shared" si="584"/>
        <v>Kimberly Deauna Adams, Vinny Argiro, Sean Astin, Kirk Baltz</v>
      </c>
      <c r="AQ4353" s="1" t="str">
        <f t="shared" si="585"/>
        <v>Fox</v>
      </c>
    </row>
    <row r="4354" spans="27:43">
      <c r="AA4354">
        <v>2504</v>
      </c>
      <c r="AB4354" s="1">
        <v>35902</v>
      </c>
      <c r="AC4354" t="s">
        <v>2485</v>
      </c>
      <c r="AD4354" s="2">
        <v>15000000</v>
      </c>
      <c r="AE4354" s="2">
        <v>29145924</v>
      </c>
      <c r="AF4354" s="2">
        <v>29145924</v>
      </c>
      <c r="AG4354">
        <v>4</v>
      </c>
      <c r="AH4354">
        <v>17</v>
      </c>
      <c r="AI4354">
        <v>98</v>
      </c>
      <c r="AK4354" s="1" t="str">
        <f t="shared" si="586"/>
        <v>R</v>
      </c>
      <c r="AL4354" s="1" t="str">
        <f t="shared" si="580"/>
        <v>111 min</v>
      </c>
      <c r="AM4354" s="1" t="str">
        <f t="shared" si="581"/>
        <v>Comedy, Drama, Romance</v>
      </c>
      <c r="AN4354" s="1" t="str">
        <f t="shared" si="582"/>
        <v>Nicholas Hytner</v>
      </c>
      <c r="AO4354" s="1" t="str">
        <f t="shared" si="583"/>
        <v>Stephen McCauley (novel), Wendy Wasserstein (screenplay)</v>
      </c>
      <c r="AP4354" s="1" t="str">
        <f t="shared" si="584"/>
        <v>Paul Rudd, Kali Rocha, Jennifer Aniston, Lena Cardwell</v>
      </c>
      <c r="AQ4354" s="1" t="str">
        <f t="shared" si="585"/>
        <v>Fox</v>
      </c>
    </row>
    <row r="4355" spans="27:43">
      <c r="AA4355">
        <v>1711</v>
      </c>
      <c r="AB4355" s="1">
        <v>35853</v>
      </c>
      <c r="AC4355" t="s">
        <v>1700</v>
      </c>
      <c r="AD4355" s="2">
        <v>27000000</v>
      </c>
      <c r="AE4355" s="2">
        <v>14435076</v>
      </c>
      <c r="AF4355" s="2">
        <v>27257061</v>
      </c>
      <c r="AG4355">
        <v>2</v>
      </c>
      <c r="AH4355">
        <v>27</v>
      </c>
      <c r="AI4355">
        <v>98</v>
      </c>
      <c r="AK4355" s="1" t="e">
        <f t="shared" si="586"/>
        <v>#N/A</v>
      </c>
      <c r="AL4355" s="1" t="e">
        <f t="shared" ref="AL4355:AL4418" si="587">VLOOKUP($AC4355,$B$2:$R$10000,12,FALSE)</f>
        <v>#N/A</v>
      </c>
      <c r="AM4355" s="1" t="e">
        <f t="shared" ref="AM4355:AM4418" si="588">VLOOKUP($AC4355,$B$2:$R$10000,13,FALSE)</f>
        <v>#N/A</v>
      </c>
      <c r="AN4355" s="1" t="e">
        <f t="shared" ref="AN4355:AN4418" si="589">VLOOKUP($AC4355,$B$2:$R$10000,14,FALSE)</f>
        <v>#N/A</v>
      </c>
      <c r="AO4355" s="1" t="e">
        <f t="shared" ref="AO4355:AO4418" si="590">VLOOKUP($AC4355,$B$2:$R$10000,15,FALSE)</f>
        <v>#N/A</v>
      </c>
      <c r="AP4355" s="1" t="e">
        <f t="shared" ref="AP4355:AP4418" si="591">VLOOKUP($AC4355,$B$2:$R$10000,16,FALSE)</f>
        <v>#N/A</v>
      </c>
      <c r="AQ4355" s="1" t="e">
        <f t="shared" si="585"/>
        <v>#N/A</v>
      </c>
    </row>
    <row r="4356" spans="27:43">
      <c r="AA4356">
        <v>2689</v>
      </c>
      <c r="AB4356" s="1">
        <v>35909</v>
      </c>
      <c r="AC4356" t="s">
        <v>2667</v>
      </c>
      <c r="AD4356" s="2">
        <v>13000000</v>
      </c>
      <c r="AE4356" s="2">
        <v>27066941</v>
      </c>
      <c r="AF4356" s="2">
        <v>27066941</v>
      </c>
      <c r="AG4356">
        <v>4</v>
      </c>
      <c r="AH4356">
        <v>24</v>
      </c>
      <c r="AI4356">
        <v>98</v>
      </c>
      <c r="AK4356" s="1" t="str">
        <f t="shared" si="586"/>
        <v>R</v>
      </c>
      <c r="AL4356" s="1" t="str">
        <f t="shared" si="587"/>
        <v>91 min</v>
      </c>
      <c r="AM4356" s="1" t="str">
        <f t="shared" si="588"/>
        <v>Action, Comedy, Crime</v>
      </c>
      <c r="AN4356" s="1" t="str">
        <f t="shared" si="589"/>
        <v>Kirk Wong</v>
      </c>
      <c r="AO4356" s="1" t="str">
        <f t="shared" si="590"/>
        <v>Ben Ramsey</v>
      </c>
      <c r="AP4356" s="1" t="str">
        <f t="shared" si="591"/>
        <v>Mark Wahlberg, Lou Diamond Phillips, Christina Applegate, Avery Brooks</v>
      </c>
      <c r="AQ4356" s="1" t="str">
        <f t="shared" si="585"/>
        <v>Sony</v>
      </c>
    </row>
    <row r="4357" spans="27:43">
      <c r="AA4357">
        <v>1582</v>
      </c>
      <c r="AB4357" s="1">
        <v>36056</v>
      </c>
      <c r="AC4357" t="s">
        <v>1571</v>
      </c>
      <c r="AD4357" s="2">
        <v>30000000</v>
      </c>
      <c r="AE4357" s="2">
        <v>23337196</v>
      </c>
      <c r="AF4357" s="2">
        <v>26708196</v>
      </c>
      <c r="AG4357">
        <v>9</v>
      </c>
      <c r="AH4357">
        <v>18</v>
      </c>
      <c r="AI4357">
        <v>98</v>
      </c>
      <c r="AK4357" s="1" t="str">
        <f t="shared" si="586"/>
        <v>err</v>
      </c>
      <c r="AL4357" s="1">
        <f t="shared" si="587"/>
        <v>0</v>
      </c>
      <c r="AM4357" s="1">
        <f t="shared" si="588"/>
        <v>0</v>
      </c>
      <c r="AN4357" s="1">
        <f t="shared" si="589"/>
        <v>0</v>
      </c>
      <c r="AO4357" s="1">
        <f t="shared" si="590"/>
        <v>0</v>
      </c>
      <c r="AP4357" s="1">
        <f t="shared" si="591"/>
        <v>0</v>
      </c>
      <c r="AQ4357" s="1" t="str">
        <f t="shared" ref="AQ4357:AQ4420" si="592">VLOOKUP($AC4357,$B$2:$R$10000,2,FALSE)</f>
        <v>Uni.</v>
      </c>
    </row>
    <row r="4358" spans="27:43">
      <c r="AA4358">
        <v>2203</v>
      </c>
      <c r="AB4358" s="1">
        <v>35881</v>
      </c>
      <c r="AC4358" t="s">
        <v>2187</v>
      </c>
      <c r="AD4358" s="2">
        <v>20000000</v>
      </c>
      <c r="AE4358" s="2">
        <v>146072</v>
      </c>
      <c r="AF4358" s="2">
        <v>26146072</v>
      </c>
      <c r="AG4358">
        <v>3</v>
      </c>
      <c r="AH4358">
        <v>27</v>
      </c>
      <c r="AI4358">
        <v>98</v>
      </c>
      <c r="AK4358" s="1" t="e">
        <f t="shared" si="586"/>
        <v>#N/A</v>
      </c>
      <c r="AL4358" s="1" t="e">
        <f t="shared" si="587"/>
        <v>#N/A</v>
      </c>
      <c r="AM4358" s="1" t="e">
        <f t="shared" si="588"/>
        <v>#N/A</v>
      </c>
      <c r="AN4358" s="1" t="e">
        <f t="shared" si="589"/>
        <v>#N/A</v>
      </c>
      <c r="AO4358" s="1" t="e">
        <f t="shared" si="590"/>
        <v>#N/A</v>
      </c>
      <c r="AP4358" s="1" t="e">
        <f t="shared" si="591"/>
        <v>#N/A</v>
      </c>
      <c r="AQ4358" s="1" t="e">
        <f t="shared" si="592"/>
        <v>#N/A</v>
      </c>
    </row>
    <row r="4359" spans="27:43">
      <c r="AA4359">
        <v>2943</v>
      </c>
      <c r="AB4359" s="1">
        <v>35958</v>
      </c>
      <c r="AC4359" t="s">
        <v>2917</v>
      </c>
      <c r="AD4359" s="2">
        <v>10000000</v>
      </c>
      <c r="AE4359" s="2">
        <v>25358996</v>
      </c>
      <c r="AF4359" s="2">
        <v>25358996</v>
      </c>
      <c r="AG4359">
        <v>6</v>
      </c>
      <c r="AH4359">
        <v>12</v>
      </c>
      <c r="AI4359">
        <v>98</v>
      </c>
      <c r="AK4359" s="1" t="str">
        <f t="shared" si="586"/>
        <v>PG-13</v>
      </c>
      <c r="AL4359" s="1" t="str">
        <f t="shared" si="587"/>
        <v>100 min</v>
      </c>
      <c r="AM4359" s="1" t="str">
        <f t="shared" si="588"/>
        <v>Comedy, Romance</v>
      </c>
      <c r="AN4359" s="1" t="str">
        <f t="shared" si="589"/>
        <v>Harry Elfont, Deborah Kaplan</v>
      </c>
      <c r="AO4359" s="1" t="str">
        <f t="shared" si="590"/>
        <v>Deborah Kaplan, Harry Elfont</v>
      </c>
      <c r="AP4359" s="1" t="str">
        <f t="shared" si="591"/>
        <v>Jennifer Love Hewitt, Ethan Embry, Charlie Korsmo, Lauren Ambrose</v>
      </c>
      <c r="AQ4359" s="1" t="str">
        <f t="shared" si="592"/>
        <v>Sony</v>
      </c>
    </row>
    <row r="4360" spans="27:43">
      <c r="AA4360">
        <v>3484</v>
      </c>
      <c r="AB4360" s="1">
        <v>35893</v>
      </c>
      <c r="AC4360" t="s">
        <v>3450</v>
      </c>
      <c r="AD4360" s="2">
        <v>5000000</v>
      </c>
      <c r="AE4360" s="2">
        <v>23047939</v>
      </c>
      <c r="AF4360" s="2">
        <v>23047939</v>
      </c>
      <c r="AG4360">
        <v>4</v>
      </c>
      <c r="AH4360">
        <v>8</v>
      </c>
      <c r="AI4360">
        <v>98</v>
      </c>
      <c r="AK4360" s="1" t="str">
        <f t="shared" si="586"/>
        <v>R</v>
      </c>
      <c r="AL4360" s="1" t="str">
        <f t="shared" si="587"/>
        <v>104 min</v>
      </c>
      <c r="AM4360" s="1" t="str">
        <f t="shared" si="588"/>
        <v>Comedy, Drama</v>
      </c>
      <c r="AN4360" s="1" t="str">
        <f t="shared" si="589"/>
        <v>Ice Cube</v>
      </c>
      <c r="AO4360" s="1" t="str">
        <f t="shared" si="590"/>
        <v>Ice Cube</v>
      </c>
      <c r="AP4360" s="1" t="str">
        <f t="shared" si="591"/>
        <v>LisaRaye McCoy, Dick Anthony Williams, Judyann Elder, Chrystale Wilson</v>
      </c>
      <c r="AQ4360" s="1" t="str">
        <f t="shared" si="592"/>
        <v>NL</v>
      </c>
    </row>
    <row r="4361" spans="27:43">
      <c r="AA4361">
        <v>2782</v>
      </c>
      <c r="AB4361" s="1">
        <v>36049</v>
      </c>
      <c r="AC4361" t="s">
        <v>2759</v>
      </c>
      <c r="AD4361" s="2">
        <v>12000000</v>
      </c>
      <c r="AE4361" s="2">
        <v>22921898</v>
      </c>
      <c r="AF4361" s="2">
        <v>22921898</v>
      </c>
      <c r="AG4361">
        <v>9</v>
      </c>
      <c r="AH4361">
        <v>11</v>
      </c>
      <c r="AI4361">
        <v>98</v>
      </c>
      <c r="AK4361" s="1" t="str">
        <f t="shared" si="586"/>
        <v>R</v>
      </c>
      <c r="AL4361" s="1" t="str">
        <f t="shared" si="587"/>
        <v>121 min</v>
      </c>
      <c r="AM4361" s="1" t="str">
        <f t="shared" si="588"/>
        <v>Crime, Drama</v>
      </c>
      <c r="AN4361" s="1" t="str">
        <f t="shared" si="589"/>
        <v>John Dahl</v>
      </c>
      <c r="AO4361" s="1" t="str">
        <f t="shared" si="590"/>
        <v>David Levien, Brian Koppelman</v>
      </c>
      <c r="AP4361" s="1" t="str">
        <f t="shared" si="591"/>
        <v>Matt Damon, Gretchen Mol, John Malkovich, Paul Cicero</v>
      </c>
      <c r="AQ4361" s="1" t="str">
        <f t="shared" si="592"/>
        <v>Mira.</v>
      </c>
    </row>
    <row r="4362" spans="27:43">
      <c r="AA4362">
        <v>853</v>
      </c>
      <c r="AB4362" s="1">
        <v>36084</v>
      </c>
      <c r="AC4362" t="s">
        <v>846</v>
      </c>
      <c r="AD4362" s="2">
        <v>53000000</v>
      </c>
      <c r="AE4362" s="2">
        <v>22852487</v>
      </c>
      <c r="AF4362" s="2">
        <v>22852487</v>
      </c>
      <c r="AG4362">
        <v>10</v>
      </c>
      <c r="AH4362">
        <v>16</v>
      </c>
      <c r="AI4362">
        <v>98</v>
      </c>
      <c r="AK4362" s="1" t="str">
        <f t="shared" si="586"/>
        <v>R</v>
      </c>
      <c r="AL4362" s="1" t="str">
        <f t="shared" si="587"/>
        <v>172 min</v>
      </c>
      <c r="AM4362" s="1" t="str">
        <f t="shared" si="588"/>
        <v>Drama, History, Horror</v>
      </c>
      <c r="AN4362" s="1" t="str">
        <f t="shared" si="589"/>
        <v>Jonathan Demme</v>
      </c>
      <c r="AO4362" s="1" t="str">
        <f t="shared" si="590"/>
        <v>Toni Morrison (novel), Akosua Busia (screenplay), Richard LaGravenese (screenplay), Adam Brooks (screenplay)</v>
      </c>
      <c r="AP4362" s="1" t="str">
        <f t="shared" si="591"/>
        <v>Yada Beener, Emil Pinnock, Calen Johnson, Oprah Winfrey</v>
      </c>
      <c r="AQ4362" s="1" t="str">
        <f t="shared" si="592"/>
        <v>BV</v>
      </c>
    </row>
    <row r="4363" spans="27:43">
      <c r="AA4363">
        <v>1836</v>
      </c>
      <c r="AB4363" s="1">
        <v>35916</v>
      </c>
      <c r="AC4363" t="s">
        <v>1825</v>
      </c>
      <c r="AD4363" s="2">
        <v>25000000</v>
      </c>
      <c r="AE4363" s="2">
        <v>21567853</v>
      </c>
      <c r="AF4363" s="2">
        <v>22411948</v>
      </c>
      <c r="AG4363">
        <v>5</v>
      </c>
      <c r="AH4363">
        <v>1</v>
      </c>
      <c r="AI4363">
        <v>98</v>
      </c>
      <c r="AK4363" s="1" t="str">
        <f t="shared" si="586"/>
        <v>R</v>
      </c>
      <c r="AL4363" s="1" t="str">
        <f t="shared" si="587"/>
        <v>136 min</v>
      </c>
      <c r="AM4363" s="1" t="str">
        <f t="shared" si="588"/>
        <v>Drama, Romance, Sport</v>
      </c>
      <c r="AN4363" s="1" t="str">
        <f t="shared" si="589"/>
        <v>Spike Lee</v>
      </c>
      <c r="AO4363" s="1" t="str">
        <f t="shared" si="590"/>
        <v>Spike Lee</v>
      </c>
      <c r="AP4363" s="1" t="str">
        <f t="shared" si="591"/>
        <v>Denzel Washington, Ray Allen, Milla Jovovich, Rosario Dawson</v>
      </c>
      <c r="AQ4363" s="1" t="str">
        <f t="shared" si="592"/>
        <v>BV</v>
      </c>
    </row>
    <row r="4364" spans="27:43">
      <c r="AA4364">
        <v>3389</v>
      </c>
      <c r="AB4364" s="1">
        <v>36133</v>
      </c>
      <c r="AC4364" t="s">
        <v>3356</v>
      </c>
      <c r="AD4364" s="2">
        <v>6000000</v>
      </c>
      <c r="AE4364" s="2">
        <v>4595000</v>
      </c>
      <c r="AF4364" s="2">
        <v>21787233</v>
      </c>
      <c r="AG4364">
        <v>12</v>
      </c>
      <c r="AH4364">
        <v>4</v>
      </c>
      <c r="AI4364">
        <v>98</v>
      </c>
      <c r="AK4364" s="1" t="e">
        <f t="shared" si="586"/>
        <v>#N/A</v>
      </c>
      <c r="AL4364" s="1" t="e">
        <f t="shared" si="587"/>
        <v>#N/A</v>
      </c>
      <c r="AM4364" s="1" t="e">
        <f t="shared" si="588"/>
        <v>#N/A</v>
      </c>
      <c r="AN4364" s="1" t="e">
        <f t="shared" si="589"/>
        <v>#N/A</v>
      </c>
      <c r="AO4364" s="1" t="e">
        <f t="shared" si="590"/>
        <v>#N/A</v>
      </c>
      <c r="AP4364" s="1" t="e">
        <f t="shared" si="591"/>
        <v>#N/A</v>
      </c>
      <c r="AQ4364" s="1" t="e">
        <f t="shared" si="592"/>
        <v>#N/A</v>
      </c>
    </row>
    <row r="4365" spans="27:43">
      <c r="AA4365">
        <v>2974</v>
      </c>
      <c r="AB4365" s="1">
        <v>36124</v>
      </c>
      <c r="AC4365" t="s">
        <v>2948</v>
      </c>
      <c r="AD4365" s="2">
        <v>10000000</v>
      </c>
      <c r="AE4365" s="2">
        <v>9949470</v>
      </c>
      <c r="AF4365" s="2">
        <v>21094974</v>
      </c>
      <c r="AG4365">
        <v>11</v>
      </c>
      <c r="AH4365">
        <v>25</v>
      </c>
      <c r="AI4365">
        <v>98</v>
      </c>
      <c r="AK4365" s="1" t="e">
        <f t="shared" si="586"/>
        <v>#N/A</v>
      </c>
      <c r="AL4365" s="1" t="e">
        <f t="shared" si="587"/>
        <v>#N/A</v>
      </c>
      <c r="AM4365" s="1" t="e">
        <f t="shared" si="588"/>
        <v>#N/A</v>
      </c>
      <c r="AN4365" s="1" t="e">
        <f t="shared" si="589"/>
        <v>#N/A</v>
      </c>
      <c r="AO4365" s="1" t="e">
        <f t="shared" si="590"/>
        <v>#N/A</v>
      </c>
      <c r="AP4365" s="1" t="e">
        <f t="shared" si="591"/>
        <v>#N/A</v>
      </c>
      <c r="AQ4365" s="1" t="e">
        <f t="shared" si="592"/>
        <v>#N/A</v>
      </c>
    </row>
    <row r="4366" spans="27:43">
      <c r="AA4366">
        <v>2112</v>
      </c>
      <c r="AB4366" s="1">
        <v>36098</v>
      </c>
      <c r="AC4366" t="s">
        <v>2098</v>
      </c>
      <c r="AD4366" s="2">
        <v>20000000</v>
      </c>
      <c r="AE4366" s="2">
        <v>20268825</v>
      </c>
      <c r="AF4366" s="2">
        <v>20268825</v>
      </c>
      <c r="AG4366">
        <v>10</v>
      </c>
      <c r="AH4366">
        <v>30</v>
      </c>
      <c r="AI4366">
        <v>98</v>
      </c>
      <c r="AK4366" s="1" t="e">
        <f t="shared" si="586"/>
        <v>#N/A</v>
      </c>
      <c r="AL4366" s="1" t="e">
        <f t="shared" si="587"/>
        <v>#N/A</v>
      </c>
      <c r="AM4366" s="1" t="e">
        <f t="shared" si="588"/>
        <v>#N/A</v>
      </c>
      <c r="AN4366" s="1" t="e">
        <f t="shared" si="589"/>
        <v>#N/A</v>
      </c>
      <c r="AO4366" s="1" t="e">
        <f t="shared" si="590"/>
        <v>#N/A</v>
      </c>
      <c r="AP4366" s="1" t="e">
        <f t="shared" si="591"/>
        <v>#N/A</v>
      </c>
      <c r="AQ4366" s="1" t="e">
        <f t="shared" si="592"/>
        <v>#N/A</v>
      </c>
    </row>
    <row r="4367" spans="27:43">
      <c r="AA4367">
        <v>579</v>
      </c>
      <c r="AB4367" s="1">
        <v>35811</v>
      </c>
      <c r="AC4367" t="s">
        <v>575</v>
      </c>
      <c r="AD4367" s="2">
        <v>70000000</v>
      </c>
      <c r="AE4367" s="2">
        <v>19870567</v>
      </c>
      <c r="AF4367" s="2">
        <v>19870567</v>
      </c>
      <c r="AG4367">
        <v>1</v>
      </c>
      <c r="AH4367">
        <v>16</v>
      </c>
      <c r="AI4367">
        <v>98</v>
      </c>
      <c r="AK4367" s="1" t="str">
        <f t="shared" si="586"/>
        <v>R</v>
      </c>
      <c r="AL4367" s="1" t="str">
        <f t="shared" si="587"/>
        <v>97 min</v>
      </c>
      <c r="AM4367" s="1" t="str">
        <f t="shared" si="588"/>
        <v>Action, Crime, Drama</v>
      </c>
      <c r="AN4367" s="1" t="str">
        <f t="shared" si="589"/>
        <v>Mikael Salomon</v>
      </c>
      <c r="AO4367" s="1" t="str">
        <f t="shared" si="590"/>
        <v>Graham Yost</v>
      </c>
      <c r="AP4367" s="1" t="str">
        <f t="shared" si="591"/>
        <v>Morgan Freeman, Christian Slater, Randy Quaid, Minnie Driver</v>
      </c>
      <c r="AQ4367" s="1" t="str">
        <f t="shared" si="592"/>
        <v>Par.</v>
      </c>
    </row>
    <row r="4368" spans="27:43">
      <c r="AA4368">
        <v>2955</v>
      </c>
      <c r="AB4368" s="1">
        <v>36140</v>
      </c>
      <c r="AC4368" t="s">
        <v>2929</v>
      </c>
      <c r="AD4368" s="2">
        <v>10000000</v>
      </c>
      <c r="AE4368" s="2">
        <v>17105219</v>
      </c>
      <c r="AF4368" s="2">
        <v>19080435</v>
      </c>
      <c r="AG4368">
        <v>12</v>
      </c>
      <c r="AH4368">
        <v>11</v>
      </c>
      <c r="AI4368">
        <v>98</v>
      </c>
      <c r="AK4368" s="1" t="str">
        <f t="shared" si="586"/>
        <v>R</v>
      </c>
      <c r="AL4368" s="1" t="str">
        <f t="shared" si="587"/>
        <v>93 min</v>
      </c>
      <c r="AM4368" s="1" t="str">
        <f t="shared" si="588"/>
        <v>Comedy, Drama</v>
      </c>
      <c r="AN4368" s="1" t="str">
        <f t="shared" si="589"/>
        <v>Wes Anderson</v>
      </c>
      <c r="AO4368" s="1" t="str">
        <f t="shared" si="590"/>
        <v>Wes Anderson, Owen Wilson</v>
      </c>
      <c r="AP4368" s="1" t="str">
        <f t="shared" si="591"/>
        <v>Jason Schwartzman, Bill Murray, Olivia Williams, Seymour Cassel</v>
      </c>
      <c r="AQ4368" s="1" t="str">
        <f t="shared" si="592"/>
        <v>BV</v>
      </c>
    </row>
    <row r="4369" spans="27:43">
      <c r="AA4369">
        <v>1590</v>
      </c>
      <c r="AB4369" s="1">
        <v>35832</v>
      </c>
      <c r="AC4369" t="s">
        <v>1579</v>
      </c>
      <c r="AD4369" s="2">
        <v>30000000</v>
      </c>
      <c r="AE4369" s="2">
        <v>19035741</v>
      </c>
      <c r="AF4369" s="2">
        <v>19035741</v>
      </c>
      <c r="AG4369">
        <v>2</v>
      </c>
      <c r="AH4369">
        <v>6</v>
      </c>
      <c r="AI4369">
        <v>98</v>
      </c>
      <c r="AK4369" s="1" t="str">
        <f t="shared" si="586"/>
        <v>R</v>
      </c>
      <c r="AL4369" s="1" t="str">
        <f t="shared" si="587"/>
        <v>87 min</v>
      </c>
      <c r="AM4369" s="1" t="str">
        <f t="shared" si="588"/>
        <v>Action, Crime, Drama</v>
      </c>
      <c r="AN4369" s="1" t="str">
        <f t="shared" si="589"/>
        <v>Antoine Fuqua</v>
      </c>
      <c r="AO4369" s="1" t="str">
        <f t="shared" si="590"/>
        <v>Ken Sanzel</v>
      </c>
      <c r="AP4369" s="1" t="str">
        <f t="shared" si="591"/>
        <v>Yun-Fat Chow, Mira Sorvino, Michael Rooker, Kenneth Tsang</v>
      </c>
      <c r="AQ4369" s="1" t="str">
        <f t="shared" si="592"/>
        <v>Sony</v>
      </c>
    </row>
    <row r="4370" spans="27:43">
      <c r="AA4370">
        <v>2121</v>
      </c>
      <c r="AB4370" s="1">
        <v>36049</v>
      </c>
      <c r="AC4370" t="s">
        <v>2107</v>
      </c>
      <c r="AD4370" s="2">
        <v>20000000</v>
      </c>
      <c r="AE4370" s="2">
        <v>18253415</v>
      </c>
      <c r="AF4370" s="2">
        <v>18310591</v>
      </c>
      <c r="AG4370">
        <v>9</v>
      </c>
      <c r="AH4370">
        <v>11</v>
      </c>
      <c r="AI4370">
        <v>98</v>
      </c>
      <c r="AK4370" s="1" t="str">
        <f t="shared" si="586"/>
        <v>PG</v>
      </c>
      <c r="AL4370" s="1" t="str">
        <f t="shared" si="587"/>
        <v>114 min</v>
      </c>
      <c r="AM4370" s="1" t="str">
        <f t="shared" si="588"/>
        <v>Comedy, Drama</v>
      </c>
      <c r="AN4370" s="1" t="str">
        <f t="shared" si="589"/>
        <v>Mark Steven Johnson</v>
      </c>
      <c r="AO4370" s="1" t="str">
        <f t="shared" si="590"/>
        <v>Mark Steven Johnson (screenplay), John Irving (novel)</v>
      </c>
      <c r="AP4370" s="1" t="str">
        <f t="shared" si="591"/>
        <v>Joseph Mazzello, Ashley Judd, Oliver Platt, David Strathairn</v>
      </c>
      <c r="AQ4370" s="1" t="str">
        <f t="shared" si="592"/>
        <v>BV</v>
      </c>
    </row>
    <row r="4371" spans="27:43">
      <c r="AA4371">
        <v>2523</v>
      </c>
      <c r="AB4371" s="1">
        <v>36000</v>
      </c>
      <c r="AC4371" t="s">
        <v>2504</v>
      </c>
      <c r="AD4371" s="2">
        <v>15000000</v>
      </c>
      <c r="AE4371" s="2">
        <v>17507368</v>
      </c>
      <c r="AF4371" s="2">
        <v>17507368</v>
      </c>
      <c r="AG4371">
        <v>7</v>
      </c>
      <c r="AH4371">
        <v>24</v>
      </c>
      <c r="AI4371">
        <v>98</v>
      </c>
      <c r="AK4371" s="1" t="str">
        <f t="shared" ref="AK4371:AK4434" si="593">VLOOKUP(AC4371,$B$2:$R$10000,11,FALSE)</f>
        <v>R</v>
      </c>
      <c r="AL4371" s="1" t="str">
        <f t="shared" si="587"/>
        <v>84 min</v>
      </c>
      <c r="AM4371" s="1" t="str">
        <f t="shared" si="588"/>
        <v>Horror, Mystery, Sci-Fi</v>
      </c>
      <c r="AN4371" s="1" t="str">
        <f t="shared" si="589"/>
        <v>David Nutter</v>
      </c>
      <c r="AO4371" s="1" t="str">
        <f t="shared" si="590"/>
        <v>Scott Rosenberg</v>
      </c>
      <c r="AP4371" s="1" t="str">
        <f t="shared" si="591"/>
        <v>James Marsden, Katie Holmes, Tobias Mehler, Nick Stahl</v>
      </c>
      <c r="AQ4371" s="1" t="str">
        <f t="shared" si="592"/>
        <v>MGM</v>
      </c>
    </row>
    <row r="4372" spans="27:43">
      <c r="AA4372">
        <v>3173</v>
      </c>
      <c r="AB4372" s="1">
        <v>35811</v>
      </c>
      <c r="AC4372" t="s">
        <v>3144</v>
      </c>
      <c r="AD4372" s="2">
        <v>8000000</v>
      </c>
      <c r="AE4372" s="2">
        <v>17394881</v>
      </c>
      <c r="AF4372" s="2">
        <v>17394881</v>
      </c>
      <c r="AG4372">
        <v>1</v>
      </c>
      <c r="AH4372">
        <v>16</v>
      </c>
      <c r="AI4372">
        <v>98</v>
      </c>
      <c r="AK4372" s="1" t="str">
        <f t="shared" si="593"/>
        <v>err</v>
      </c>
      <c r="AL4372" s="1">
        <f t="shared" si="587"/>
        <v>0</v>
      </c>
      <c r="AM4372" s="1">
        <f t="shared" si="588"/>
        <v>0</v>
      </c>
      <c r="AN4372" s="1">
        <f t="shared" si="589"/>
        <v>0</v>
      </c>
      <c r="AO4372" s="1">
        <f t="shared" si="590"/>
        <v>0</v>
      </c>
      <c r="AP4372" s="1">
        <f t="shared" si="591"/>
        <v>0</v>
      </c>
      <c r="AQ4372" s="1" t="str">
        <f t="shared" si="592"/>
        <v>Uni.</v>
      </c>
    </row>
    <row r="4373" spans="27:43">
      <c r="AA4373">
        <v>3860</v>
      </c>
      <c r="AB4373" s="1">
        <v>36119</v>
      </c>
      <c r="AC4373" t="s">
        <v>3818</v>
      </c>
      <c r="AD4373" s="2">
        <v>2900000</v>
      </c>
      <c r="AE4373" s="2">
        <v>5969553</v>
      </c>
      <c r="AF4373" s="2">
        <v>17006158</v>
      </c>
      <c r="AG4373">
        <v>11</v>
      </c>
      <c r="AH4373">
        <v>20</v>
      </c>
      <c r="AI4373">
        <v>98</v>
      </c>
      <c r="AK4373" s="1" t="e">
        <f t="shared" si="593"/>
        <v>#N/A</v>
      </c>
      <c r="AL4373" s="1" t="e">
        <f t="shared" si="587"/>
        <v>#N/A</v>
      </c>
      <c r="AM4373" s="1" t="e">
        <f t="shared" si="588"/>
        <v>#N/A</v>
      </c>
      <c r="AN4373" s="1" t="e">
        <f t="shared" si="589"/>
        <v>#N/A</v>
      </c>
      <c r="AO4373" s="1" t="e">
        <f t="shared" si="590"/>
        <v>#N/A</v>
      </c>
      <c r="AP4373" s="1" t="e">
        <f t="shared" si="591"/>
        <v>#N/A</v>
      </c>
      <c r="AQ4373" s="1" t="e">
        <f t="shared" si="592"/>
        <v>#N/A</v>
      </c>
    </row>
    <row r="4374" spans="27:43">
      <c r="AA4374">
        <v>2699</v>
      </c>
      <c r="AB4374" s="1">
        <v>36035</v>
      </c>
      <c r="AC4374">
        <v>54</v>
      </c>
      <c r="AD4374" s="2">
        <v>13000000</v>
      </c>
      <c r="AE4374" s="2">
        <v>16757163</v>
      </c>
      <c r="AF4374" s="2">
        <v>16757163</v>
      </c>
      <c r="AG4374">
        <v>8</v>
      </c>
      <c r="AH4374">
        <v>28</v>
      </c>
      <c r="AI4374">
        <v>98</v>
      </c>
      <c r="AK4374" s="1" t="str">
        <f t="shared" si="593"/>
        <v>R</v>
      </c>
      <c r="AL4374" s="1" t="str">
        <f t="shared" si="587"/>
        <v>93 min</v>
      </c>
      <c r="AM4374" s="1" t="str">
        <f t="shared" si="588"/>
        <v>Drama, History</v>
      </c>
      <c r="AN4374" s="1" t="str">
        <f t="shared" si="589"/>
        <v>Mark Christopher</v>
      </c>
      <c r="AO4374" s="1" t="str">
        <f t="shared" si="590"/>
        <v>Mark Christopher</v>
      </c>
      <c r="AP4374" s="1" t="str">
        <f t="shared" si="591"/>
        <v>Ryan Phillippe, Salma Hayek, Neve Campbell, Mike Myers</v>
      </c>
      <c r="AQ4374" s="1" t="str">
        <f t="shared" si="592"/>
        <v>Mira.</v>
      </c>
    </row>
    <row r="4375" spans="27:43">
      <c r="AA4375">
        <v>2365</v>
      </c>
      <c r="AB4375" s="1">
        <v>36140</v>
      </c>
      <c r="AC4375" t="s">
        <v>2349</v>
      </c>
      <c r="AD4375" s="2">
        <v>17000000</v>
      </c>
      <c r="AE4375" s="2">
        <v>16316273</v>
      </c>
      <c r="AF4375" s="2">
        <v>16316273</v>
      </c>
      <c r="AG4375">
        <v>12</v>
      </c>
      <c r="AH4375">
        <v>11</v>
      </c>
      <c r="AI4375">
        <v>98</v>
      </c>
      <c r="AK4375" s="1" t="e">
        <f t="shared" si="593"/>
        <v>#N/A</v>
      </c>
      <c r="AL4375" s="1" t="e">
        <f t="shared" si="587"/>
        <v>#N/A</v>
      </c>
      <c r="AM4375" s="1" t="e">
        <f t="shared" si="588"/>
        <v>#N/A</v>
      </c>
      <c r="AN4375" s="1" t="e">
        <f t="shared" si="589"/>
        <v>#N/A</v>
      </c>
      <c r="AO4375" s="1" t="e">
        <f t="shared" si="590"/>
        <v>#N/A</v>
      </c>
      <c r="AP4375" s="1" t="e">
        <f t="shared" si="591"/>
        <v>#N/A</v>
      </c>
      <c r="AQ4375" s="1" t="e">
        <f t="shared" si="592"/>
        <v>#N/A</v>
      </c>
    </row>
    <row r="4376" spans="27:43">
      <c r="AA4376">
        <v>2632</v>
      </c>
      <c r="AB4376" s="1">
        <v>36028</v>
      </c>
      <c r="AC4376" t="s">
        <v>2612</v>
      </c>
      <c r="AD4376" s="2">
        <v>14000000</v>
      </c>
      <c r="AE4376" s="2">
        <v>15064948</v>
      </c>
      <c r="AF4376" s="2">
        <v>15064948</v>
      </c>
      <c r="AG4376">
        <v>8</v>
      </c>
      <c r="AH4376">
        <v>21</v>
      </c>
      <c r="AI4376">
        <v>98</v>
      </c>
      <c r="AK4376" s="1" t="e">
        <f t="shared" si="593"/>
        <v>#N/A</v>
      </c>
      <c r="AL4376" s="1" t="e">
        <f t="shared" si="587"/>
        <v>#N/A</v>
      </c>
      <c r="AM4376" s="1" t="e">
        <f t="shared" si="588"/>
        <v>#N/A</v>
      </c>
      <c r="AN4376" s="1" t="e">
        <f t="shared" si="589"/>
        <v>#N/A</v>
      </c>
      <c r="AO4376" s="1" t="e">
        <f t="shared" si="590"/>
        <v>#N/A</v>
      </c>
      <c r="AP4376" s="1" t="e">
        <f t="shared" si="591"/>
        <v>#N/A</v>
      </c>
      <c r="AQ4376" s="1" t="e">
        <f t="shared" si="592"/>
        <v>#N/A</v>
      </c>
    </row>
    <row r="4377" spans="27:43">
      <c r="AA4377">
        <v>2136</v>
      </c>
      <c r="AB4377" s="1">
        <v>35860</v>
      </c>
      <c r="AC4377" t="s">
        <v>1283</v>
      </c>
      <c r="AD4377" s="2">
        <v>20000000</v>
      </c>
      <c r="AE4377" s="2">
        <v>15055091</v>
      </c>
      <c r="AF4377" s="2">
        <v>15055091</v>
      </c>
      <c r="AG4377">
        <v>3</v>
      </c>
      <c r="AH4377">
        <v>6</v>
      </c>
      <c r="AI4377">
        <v>98</v>
      </c>
      <c r="AK4377" s="1" t="str">
        <f t="shared" si="593"/>
        <v>PG-13</v>
      </c>
      <c r="AL4377" s="1" t="str">
        <f t="shared" si="587"/>
        <v>122 min</v>
      </c>
      <c r="AM4377" s="1" t="str">
        <f t="shared" si="588"/>
        <v>Drama, Fantasy, Romance</v>
      </c>
      <c r="AN4377" s="1" t="str">
        <f t="shared" si="589"/>
        <v>Catherine Hardwicke</v>
      </c>
      <c r="AO4377" s="1" t="str">
        <f t="shared" si="590"/>
        <v>Melissa Rosenberg (screenplay), Stephenie Meyer (novel)</v>
      </c>
      <c r="AP4377" s="1" t="str">
        <f t="shared" si="591"/>
        <v>Kristen Stewart, Sarah Clarke, Matt Bushell, Billy Burke</v>
      </c>
      <c r="AQ4377" s="1" t="str">
        <f t="shared" si="592"/>
        <v>Sum.</v>
      </c>
    </row>
    <row r="4378" spans="27:43">
      <c r="AA4378">
        <v>521</v>
      </c>
      <c r="AB4378" s="1">
        <v>36091</v>
      </c>
      <c r="AC4378" t="s">
        <v>518</v>
      </c>
      <c r="AD4378" s="2">
        <v>75000000</v>
      </c>
      <c r="AE4378" s="2">
        <v>14623082</v>
      </c>
      <c r="AF4378" s="2">
        <v>14623082</v>
      </c>
      <c r="AG4378">
        <v>10</v>
      </c>
      <c r="AH4378">
        <v>23</v>
      </c>
      <c r="AI4378">
        <v>98</v>
      </c>
      <c r="AK4378" s="1" t="e">
        <f t="shared" si="593"/>
        <v>#N/A</v>
      </c>
      <c r="AL4378" s="1" t="e">
        <f t="shared" si="587"/>
        <v>#N/A</v>
      </c>
      <c r="AM4378" s="1" t="e">
        <f t="shared" si="588"/>
        <v>#N/A</v>
      </c>
      <c r="AN4378" s="1" t="e">
        <f t="shared" si="589"/>
        <v>#N/A</v>
      </c>
      <c r="AO4378" s="1" t="e">
        <f t="shared" si="590"/>
        <v>#N/A</v>
      </c>
      <c r="AP4378" s="1" t="e">
        <f t="shared" si="591"/>
        <v>#N/A</v>
      </c>
      <c r="AQ4378" s="1" t="e">
        <f t="shared" si="592"/>
        <v>#N/A</v>
      </c>
    </row>
    <row r="4379" spans="27:43">
      <c r="AA4379">
        <v>294</v>
      </c>
      <c r="AB4379" s="1">
        <v>35888</v>
      </c>
      <c r="AC4379" t="s">
        <v>291</v>
      </c>
      <c r="AD4379" s="2">
        <v>100000000</v>
      </c>
      <c r="AE4379" s="2">
        <v>10162034</v>
      </c>
      <c r="AF4379" s="2">
        <v>13835130</v>
      </c>
      <c r="AG4379">
        <v>4</v>
      </c>
      <c r="AH4379">
        <v>3</v>
      </c>
      <c r="AI4379">
        <v>98</v>
      </c>
      <c r="AK4379" s="1" t="e">
        <f t="shared" si="593"/>
        <v>#N/A</v>
      </c>
      <c r="AL4379" s="1" t="e">
        <f t="shared" si="587"/>
        <v>#N/A</v>
      </c>
      <c r="AM4379" s="1" t="e">
        <f t="shared" si="588"/>
        <v>#N/A</v>
      </c>
      <c r="AN4379" s="1" t="e">
        <f t="shared" si="589"/>
        <v>#N/A</v>
      </c>
      <c r="AO4379" s="1" t="e">
        <f t="shared" si="590"/>
        <v>#N/A</v>
      </c>
      <c r="AP4379" s="1" t="e">
        <f t="shared" si="591"/>
        <v>#N/A</v>
      </c>
      <c r="AQ4379" s="1" t="e">
        <f t="shared" si="592"/>
        <v>#N/A</v>
      </c>
    </row>
    <row r="4380" spans="27:43">
      <c r="AA4380">
        <v>2252</v>
      </c>
      <c r="AB4380" s="1">
        <v>35937</v>
      </c>
      <c r="AC4380" t="s">
        <v>2236</v>
      </c>
      <c r="AD4380" s="2">
        <v>18500000</v>
      </c>
      <c r="AE4380" s="2">
        <v>10680275</v>
      </c>
      <c r="AF4380" s="2">
        <v>13711903</v>
      </c>
      <c r="AG4380">
        <v>5</v>
      </c>
      <c r="AH4380">
        <v>22</v>
      </c>
      <c r="AI4380">
        <v>98</v>
      </c>
      <c r="AK4380" s="1" t="e">
        <f t="shared" si="593"/>
        <v>#N/A</v>
      </c>
      <c r="AL4380" s="1" t="e">
        <f t="shared" si="587"/>
        <v>#N/A</v>
      </c>
      <c r="AM4380" s="1" t="e">
        <f t="shared" si="588"/>
        <v>#N/A</v>
      </c>
      <c r="AN4380" s="1" t="e">
        <f t="shared" si="589"/>
        <v>#N/A</v>
      </c>
      <c r="AO4380" s="1" t="e">
        <f t="shared" si="590"/>
        <v>#N/A</v>
      </c>
      <c r="AP4380" s="1" t="e">
        <f t="shared" si="591"/>
        <v>#N/A</v>
      </c>
      <c r="AQ4380" s="1" t="e">
        <f t="shared" si="592"/>
        <v>#N/A</v>
      </c>
    </row>
    <row r="4381" spans="27:43">
      <c r="AA4381">
        <v>2798</v>
      </c>
      <c r="AB4381" s="1">
        <v>36098</v>
      </c>
      <c r="AC4381" t="s">
        <v>2774</v>
      </c>
      <c r="AD4381" s="2">
        <v>12000000</v>
      </c>
      <c r="AE4381" s="2">
        <v>12905901</v>
      </c>
      <c r="AF4381" s="2">
        <v>12905901</v>
      </c>
      <c r="AG4381">
        <v>10</v>
      </c>
      <c r="AH4381">
        <v>30</v>
      </c>
      <c r="AI4381">
        <v>98</v>
      </c>
      <c r="AK4381" s="1" t="e">
        <f t="shared" si="593"/>
        <v>#N/A</v>
      </c>
      <c r="AL4381" s="1" t="e">
        <f t="shared" si="587"/>
        <v>#N/A</v>
      </c>
      <c r="AM4381" s="1" t="e">
        <f t="shared" si="588"/>
        <v>#N/A</v>
      </c>
      <c r="AN4381" s="1" t="e">
        <f t="shared" si="589"/>
        <v>#N/A</v>
      </c>
      <c r="AO4381" s="1" t="e">
        <f t="shared" si="590"/>
        <v>#N/A</v>
      </c>
      <c r="AP4381" s="1" t="e">
        <f t="shared" si="591"/>
        <v>#N/A</v>
      </c>
      <c r="AQ4381" s="1" t="e">
        <f t="shared" si="592"/>
        <v>#N/A</v>
      </c>
    </row>
    <row r="4382" spans="27:43">
      <c r="AA4382">
        <v>756</v>
      </c>
      <c r="AB4382" s="1">
        <v>36077</v>
      </c>
      <c r="AC4382" t="s">
        <v>749</v>
      </c>
      <c r="AD4382" s="2">
        <v>60000000</v>
      </c>
      <c r="AE4382" s="2">
        <v>12069719</v>
      </c>
      <c r="AF4382" s="2">
        <v>12069719</v>
      </c>
      <c r="AG4382">
        <v>10</v>
      </c>
      <c r="AH4382">
        <v>9</v>
      </c>
      <c r="AI4382">
        <v>98</v>
      </c>
      <c r="AK4382" s="1" t="e">
        <f t="shared" si="593"/>
        <v>#N/A</v>
      </c>
      <c r="AL4382" s="1" t="e">
        <f t="shared" si="587"/>
        <v>#N/A</v>
      </c>
      <c r="AM4382" s="1" t="e">
        <f t="shared" si="588"/>
        <v>#N/A</v>
      </c>
      <c r="AN4382" s="1" t="e">
        <f t="shared" si="589"/>
        <v>#N/A</v>
      </c>
      <c r="AO4382" s="1" t="e">
        <f t="shared" si="590"/>
        <v>#N/A</v>
      </c>
      <c r="AP4382" s="1" t="e">
        <f t="shared" si="591"/>
        <v>#N/A</v>
      </c>
      <c r="AQ4382" s="1" t="e">
        <f t="shared" si="592"/>
        <v>#N/A</v>
      </c>
    </row>
    <row r="4383" spans="27:43">
      <c r="AA4383">
        <v>1066</v>
      </c>
      <c r="AB4383" s="1">
        <v>35825</v>
      </c>
      <c r="AC4383" t="s">
        <v>1059</v>
      </c>
      <c r="AD4383" s="2">
        <v>45000000</v>
      </c>
      <c r="AE4383" s="2">
        <v>11203026</v>
      </c>
      <c r="AF4383" s="2">
        <v>11203026</v>
      </c>
      <c r="AG4383">
        <v>1</v>
      </c>
      <c r="AH4383">
        <v>30</v>
      </c>
      <c r="AI4383">
        <v>98</v>
      </c>
      <c r="AK4383" s="1" t="e">
        <f t="shared" si="593"/>
        <v>#N/A</v>
      </c>
      <c r="AL4383" s="1" t="e">
        <f t="shared" si="587"/>
        <v>#N/A</v>
      </c>
      <c r="AM4383" s="1" t="e">
        <f t="shared" si="588"/>
        <v>#N/A</v>
      </c>
      <c r="AN4383" s="1" t="e">
        <f t="shared" si="589"/>
        <v>#N/A</v>
      </c>
      <c r="AO4383" s="1" t="e">
        <f t="shared" si="590"/>
        <v>#N/A</v>
      </c>
      <c r="AP4383" s="1" t="e">
        <f t="shared" si="591"/>
        <v>#N/A</v>
      </c>
      <c r="AQ4383" s="1" t="e">
        <f t="shared" si="592"/>
        <v>#N/A</v>
      </c>
    </row>
    <row r="4384" spans="27:43">
      <c r="AA4384">
        <v>2540</v>
      </c>
      <c r="AB4384" s="1">
        <v>35888</v>
      </c>
      <c r="AC4384" t="s">
        <v>2521</v>
      </c>
      <c r="AD4384" s="2">
        <v>15000000</v>
      </c>
      <c r="AE4384" s="2">
        <v>11156471</v>
      </c>
      <c r="AF4384" s="2">
        <v>11156471</v>
      </c>
      <c r="AG4384">
        <v>4</v>
      </c>
      <c r="AH4384">
        <v>3</v>
      </c>
      <c r="AI4384">
        <v>98</v>
      </c>
      <c r="AK4384" s="1" t="e">
        <f t="shared" si="593"/>
        <v>#N/A</v>
      </c>
      <c r="AL4384" s="1" t="e">
        <f t="shared" si="587"/>
        <v>#N/A</v>
      </c>
      <c r="AM4384" s="1" t="e">
        <f t="shared" si="588"/>
        <v>#N/A</v>
      </c>
      <c r="AN4384" s="1" t="e">
        <f t="shared" si="589"/>
        <v>#N/A</v>
      </c>
      <c r="AO4384" s="1" t="e">
        <f t="shared" si="590"/>
        <v>#N/A</v>
      </c>
      <c r="AP4384" s="1" t="e">
        <f t="shared" si="591"/>
        <v>#N/A</v>
      </c>
      <c r="AQ4384" s="1" t="e">
        <f t="shared" si="592"/>
        <v>#N/A</v>
      </c>
    </row>
    <row r="4385" spans="27:43">
      <c r="AA4385">
        <v>2542</v>
      </c>
      <c r="AB4385" s="1">
        <v>36124</v>
      </c>
      <c r="AC4385" t="s">
        <v>2523</v>
      </c>
      <c r="AD4385" s="2">
        <v>15000000</v>
      </c>
      <c r="AE4385" s="2">
        <v>10513979</v>
      </c>
      <c r="AF4385" s="2">
        <v>10513979</v>
      </c>
      <c r="AG4385">
        <v>11</v>
      </c>
      <c r="AH4385">
        <v>25</v>
      </c>
      <c r="AI4385">
        <v>98</v>
      </c>
      <c r="AK4385" s="1" t="e">
        <f t="shared" si="593"/>
        <v>#N/A</v>
      </c>
      <c r="AL4385" s="1" t="e">
        <f t="shared" si="587"/>
        <v>#N/A</v>
      </c>
      <c r="AM4385" s="1" t="e">
        <f t="shared" si="588"/>
        <v>#N/A</v>
      </c>
      <c r="AN4385" s="1" t="e">
        <f t="shared" si="589"/>
        <v>#N/A</v>
      </c>
      <c r="AO4385" s="1" t="e">
        <f t="shared" si="590"/>
        <v>#N/A</v>
      </c>
      <c r="AP4385" s="1" t="e">
        <f t="shared" si="591"/>
        <v>#N/A</v>
      </c>
      <c r="AQ4385" s="1" t="e">
        <f t="shared" si="592"/>
        <v>#N/A</v>
      </c>
    </row>
    <row r="4386" spans="27:43">
      <c r="AA4386">
        <v>1716</v>
      </c>
      <c r="AB4386" s="1">
        <v>35881</v>
      </c>
      <c r="AC4386" t="s">
        <v>1705</v>
      </c>
      <c r="AD4386" s="2">
        <v>27000000</v>
      </c>
      <c r="AE4386" s="2">
        <v>10341093</v>
      </c>
      <c r="AF4386" s="2">
        <v>10341093</v>
      </c>
      <c r="AG4386">
        <v>3</v>
      </c>
      <c r="AH4386">
        <v>27</v>
      </c>
      <c r="AI4386">
        <v>98</v>
      </c>
      <c r="AK4386" s="1" t="e">
        <f t="shared" si="593"/>
        <v>#N/A</v>
      </c>
      <c r="AL4386" s="1" t="e">
        <f t="shared" si="587"/>
        <v>#N/A</v>
      </c>
      <c r="AM4386" s="1" t="e">
        <f t="shared" si="588"/>
        <v>#N/A</v>
      </c>
      <c r="AN4386" s="1" t="e">
        <f t="shared" si="589"/>
        <v>#N/A</v>
      </c>
      <c r="AO4386" s="1" t="e">
        <f t="shared" si="590"/>
        <v>#N/A</v>
      </c>
      <c r="AP4386" s="1" t="e">
        <f t="shared" si="591"/>
        <v>#N/A</v>
      </c>
      <c r="AQ4386" s="1" t="e">
        <f t="shared" si="592"/>
        <v>#N/A</v>
      </c>
    </row>
    <row r="4387" spans="27:43">
      <c r="AA4387">
        <v>1406</v>
      </c>
      <c r="AB4387" s="1">
        <v>36042</v>
      </c>
      <c r="AC4387" t="s">
        <v>1397</v>
      </c>
      <c r="AD4387" s="2">
        <v>35000000</v>
      </c>
      <c r="AE4387" s="2">
        <v>10319915</v>
      </c>
      <c r="AF4387" s="2">
        <v>10319915</v>
      </c>
      <c r="AG4387">
        <v>9</v>
      </c>
      <c r="AH4387">
        <v>4</v>
      </c>
      <c r="AI4387">
        <v>98</v>
      </c>
      <c r="AK4387" s="1" t="e">
        <f t="shared" si="593"/>
        <v>#N/A</v>
      </c>
      <c r="AL4387" s="1" t="e">
        <f t="shared" si="587"/>
        <v>#N/A</v>
      </c>
      <c r="AM4387" s="1" t="e">
        <f t="shared" si="588"/>
        <v>#N/A</v>
      </c>
      <c r="AN4387" s="1" t="e">
        <f t="shared" si="589"/>
        <v>#N/A</v>
      </c>
      <c r="AO4387" s="1" t="e">
        <f t="shared" si="590"/>
        <v>#N/A</v>
      </c>
      <c r="AP4387" s="1" t="e">
        <f t="shared" si="591"/>
        <v>#N/A</v>
      </c>
      <c r="AQ4387" s="1" t="e">
        <f t="shared" si="592"/>
        <v>#N/A</v>
      </c>
    </row>
    <row r="4388" spans="27:43">
      <c r="AA4388">
        <v>3728</v>
      </c>
      <c r="AB4388" s="1">
        <v>35942</v>
      </c>
      <c r="AC4388" t="s">
        <v>3690</v>
      </c>
      <c r="AD4388" s="2">
        <v>3500000</v>
      </c>
      <c r="AE4388" s="2">
        <v>10317779</v>
      </c>
      <c r="AF4388" s="2">
        <v>10317779</v>
      </c>
      <c r="AG4388">
        <v>5</v>
      </c>
      <c r="AH4388">
        <v>27</v>
      </c>
      <c r="AI4388">
        <v>98</v>
      </c>
      <c r="AK4388" s="1" t="e">
        <f t="shared" si="593"/>
        <v>#N/A</v>
      </c>
      <c r="AL4388" s="1" t="e">
        <f t="shared" si="587"/>
        <v>#N/A</v>
      </c>
      <c r="AM4388" s="1" t="e">
        <f t="shared" si="588"/>
        <v>#N/A</v>
      </c>
      <c r="AN4388" s="1" t="e">
        <f t="shared" si="589"/>
        <v>#N/A</v>
      </c>
      <c r="AO4388" s="1" t="e">
        <f t="shared" si="590"/>
        <v>#N/A</v>
      </c>
      <c r="AP4388" s="1" t="e">
        <f t="shared" si="591"/>
        <v>#N/A</v>
      </c>
      <c r="AQ4388" s="1" t="e">
        <f t="shared" si="592"/>
        <v>#N/A</v>
      </c>
    </row>
    <row r="4389" spans="27:43">
      <c r="AA4389">
        <v>2703</v>
      </c>
      <c r="AB4389" s="1">
        <v>35958</v>
      </c>
      <c r="AC4389" t="s">
        <v>2680</v>
      </c>
      <c r="AD4389" s="2">
        <v>13000000</v>
      </c>
      <c r="AE4389" s="2">
        <v>10020081</v>
      </c>
      <c r="AF4389" s="2">
        <v>10020081</v>
      </c>
      <c r="AG4389">
        <v>6</v>
      </c>
      <c r="AH4389">
        <v>12</v>
      </c>
      <c r="AI4389">
        <v>98</v>
      </c>
      <c r="AK4389" s="1" t="e">
        <f t="shared" si="593"/>
        <v>#N/A</v>
      </c>
      <c r="AL4389" s="1" t="e">
        <f t="shared" si="587"/>
        <v>#N/A</v>
      </c>
      <c r="AM4389" s="1" t="e">
        <f t="shared" si="588"/>
        <v>#N/A</v>
      </c>
      <c r="AN4389" s="1" t="e">
        <f t="shared" si="589"/>
        <v>#N/A</v>
      </c>
      <c r="AO4389" s="1" t="e">
        <f t="shared" si="590"/>
        <v>#N/A</v>
      </c>
      <c r="AP4389" s="1" t="e">
        <f t="shared" si="591"/>
        <v>#N/A</v>
      </c>
      <c r="AQ4389" s="1" t="e">
        <f t="shared" si="592"/>
        <v>#N/A</v>
      </c>
    </row>
    <row r="4390" spans="27:43">
      <c r="AA4390">
        <v>4463</v>
      </c>
      <c r="AB4390" s="1">
        <v>36049</v>
      </c>
      <c r="AC4390" t="s">
        <v>4409</v>
      </c>
      <c r="AD4390" s="2">
        <v>250000</v>
      </c>
      <c r="AE4390" s="2">
        <v>489220</v>
      </c>
      <c r="AF4390" s="2">
        <v>8969065</v>
      </c>
      <c r="AG4390">
        <v>9</v>
      </c>
      <c r="AH4390">
        <v>11</v>
      </c>
      <c r="AI4390">
        <v>98</v>
      </c>
      <c r="AK4390" s="1" t="e">
        <f t="shared" si="593"/>
        <v>#N/A</v>
      </c>
      <c r="AL4390" s="1" t="e">
        <f t="shared" si="587"/>
        <v>#N/A</v>
      </c>
      <c r="AM4390" s="1" t="e">
        <f t="shared" si="588"/>
        <v>#N/A</v>
      </c>
      <c r="AN4390" s="1" t="e">
        <f t="shared" si="589"/>
        <v>#N/A</v>
      </c>
      <c r="AO4390" s="1" t="e">
        <f t="shared" si="590"/>
        <v>#N/A</v>
      </c>
      <c r="AP4390" s="1" t="e">
        <f t="shared" si="591"/>
        <v>#N/A</v>
      </c>
      <c r="AQ4390" s="1" t="e">
        <f t="shared" si="592"/>
        <v>#N/A</v>
      </c>
    </row>
    <row r="4391" spans="27:43">
      <c r="AA4391">
        <v>2241</v>
      </c>
      <c r="AB4391" s="1">
        <v>35804</v>
      </c>
      <c r="AC4391" t="s">
        <v>2225</v>
      </c>
      <c r="AD4391" s="2">
        <v>19000000</v>
      </c>
      <c r="AE4391" s="2">
        <v>8123860</v>
      </c>
      <c r="AF4391" s="2">
        <v>8123860</v>
      </c>
      <c r="AG4391">
        <v>1</v>
      </c>
      <c r="AH4391">
        <v>9</v>
      </c>
      <c r="AI4391">
        <v>98</v>
      </c>
      <c r="AK4391" s="1" t="e">
        <f t="shared" si="593"/>
        <v>#N/A</v>
      </c>
      <c r="AL4391" s="1" t="e">
        <f t="shared" si="587"/>
        <v>#N/A</v>
      </c>
      <c r="AM4391" s="1" t="e">
        <f t="shared" si="588"/>
        <v>#N/A</v>
      </c>
      <c r="AN4391" s="1" t="e">
        <f t="shared" si="589"/>
        <v>#N/A</v>
      </c>
      <c r="AO4391" s="1" t="e">
        <f t="shared" si="590"/>
        <v>#N/A</v>
      </c>
      <c r="AP4391" s="1" t="e">
        <f t="shared" si="591"/>
        <v>#N/A</v>
      </c>
      <c r="AQ4391" s="1" t="e">
        <f t="shared" si="592"/>
        <v>#N/A</v>
      </c>
    </row>
    <row r="4392" spans="27:43">
      <c r="AA4392">
        <v>2704</v>
      </c>
      <c r="AB4392" s="1">
        <v>35923</v>
      </c>
      <c r="AC4392" t="s">
        <v>2681</v>
      </c>
      <c r="AD4392" s="2">
        <v>13000000</v>
      </c>
      <c r="AE4392" s="2">
        <v>8064972</v>
      </c>
      <c r="AF4392" s="2">
        <v>8064972</v>
      </c>
      <c r="AG4392">
        <v>5</v>
      </c>
      <c r="AH4392">
        <v>8</v>
      </c>
      <c r="AI4392">
        <v>98</v>
      </c>
      <c r="AK4392" s="1" t="e">
        <f t="shared" si="593"/>
        <v>#N/A</v>
      </c>
      <c r="AL4392" s="1" t="e">
        <f t="shared" si="587"/>
        <v>#N/A</v>
      </c>
      <c r="AM4392" s="1" t="e">
        <f t="shared" si="588"/>
        <v>#N/A</v>
      </c>
      <c r="AN4392" s="1" t="e">
        <f t="shared" si="589"/>
        <v>#N/A</v>
      </c>
      <c r="AO4392" s="1" t="e">
        <f t="shared" si="590"/>
        <v>#N/A</v>
      </c>
      <c r="AP4392" s="1" t="e">
        <f t="shared" si="591"/>
        <v>#N/A</v>
      </c>
      <c r="AQ4392" s="1" t="e">
        <f t="shared" si="592"/>
        <v>#N/A</v>
      </c>
    </row>
    <row r="4393" spans="27:43">
      <c r="AA4393">
        <v>3965</v>
      </c>
      <c r="AB4393" s="1">
        <v>35972</v>
      </c>
      <c r="AC4393" t="s">
        <v>3921</v>
      </c>
      <c r="AD4393" s="2">
        <v>2000000</v>
      </c>
      <c r="AE4393" s="2">
        <v>6719300</v>
      </c>
      <c r="AF4393" s="2">
        <v>7756617</v>
      </c>
      <c r="AG4393">
        <v>6</v>
      </c>
      <c r="AH4393">
        <v>26</v>
      </c>
      <c r="AI4393">
        <v>98</v>
      </c>
      <c r="AK4393" s="1" t="e">
        <f t="shared" si="593"/>
        <v>#N/A</v>
      </c>
      <c r="AL4393" s="1" t="e">
        <f t="shared" si="587"/>
        <v>#N/A</v>
      </c>
      <c r="AM4393" s="1" t="e">
        <f t="shared" si="588"/>
        <v>#N/A</v>
      </c>
      <c r="AN4393" s="1" t="e">
        <f t="shared" si="589"/>
        <v>#N/A</v>
      </c>
      <c r="AO4393" s="1" t="e">
        <f t="shared" si="590"/>
        <v>#N/A</v>
      </c>
      <c r="AP4393" s="1" t="e">
        <f t="shared" si="591"/>
        <v>#N/A</v>
      </c>
      <c r="AQ4393" s="1" t="e">
        <f t="shared" si="592"/>
        <v>#N/A</v>
      </c>
    </row>
    <row r="4394" spans="27:43">
      <c r="AA4394">
        <v>2986</v>
      </c>
      <c r="AB4394" s="1">
        <v>36098</v>
      </c>
      <c r="AC4394" t="s">
        <v>2960</v>
      </c>
      <c r="AD4394" s="2">
        <v>10000000</v>
      </c>
      <c r="AE4394" s="2">
        <v>6719864</v>
      </c>
      <c r="AF4394" s="2">
        <v>6719864</v>
      </c>
      <c r="AG4394">
        <v>10</v>
      </c>
      <c r="AH4394">
        <v>30</v>
      </c>
      <c r="AI4394">
        <v>98</v>
      </c>
      <c r="AK4394" s="1" t="e">
        <f t="shared" si="593"/>
        <v>#N/A</v>
      </c>
      <c r="AL4394" s="1" t="e">
        <f t="shared" si="587"/>
        <v>#N/A</v>
      </c>
      <c r="AM4394" s="1" t="e">
        <f t="shared" si="588"/>
        <v>#N/A</v>
      </c>
      <c r="AN4394" s="1" t="e">
        <f t="shared" si="589"/>
        <v>#N/A</v>
      </c>
      <c r="AO4394" s="1" t="e">
        <f t="shared" si="590"/>
        <v>#N/A</v>
      </c>
      <c r="AP4394" s="1" t="e">
        <f t="shared" si="591"/>
        <v>#N/A</v>
      </c>
      <c r="AQ4394" s="1" t="e">
        <f t="shared" si="592"/>
        <v>#N/A</v>
      </c>
    </row>
    <row r="4395" spans="27:43">
      <c r="AA4395">
        <v>3731</v>
      </c>
      <c r="AB4395" s="1">
        <v>36105</v>
      </c>
      <c r="AC4395" t="s">
        <v>3693</v>
      </c>
      <c r="AD4395" s="2">
        <v>3500000</v>
      </c>
      <c r="AE4395" s="2">
        <v>6451628</v>
      </c>
      <c r="AF4395" s="2">
        <v>6451628</v>
      </c>
      <c r="AG4395">
        <v>11</v>
      </c>
      <c r="AH4395">
        <v>6</v>
      </c>
      <c r="AI4395">
        <v>98</v>
      </c>
      <c r="AK4395" s="1" t="e">
        <f t="shared" si="593"/>
        <v>#N/A</v>
      </c>
      <c r="AL4395" s="1" t="e">
        <f t="shared" si="587"/>
        <v>#N/A</v>
      </c>
      <c r="AM4395" s="1" t="e">
        <f t="shared" si="588"/>
        <v>#N/A</v>
      </c>
      <c r="AN4395" s="1" t="e">
        <f t="shared" si="589"/>
        <v>#N/A</v>
      </c>
      <c r="AO4395" s="1" t="e">
        <f t="shared" si="590"/>
        <v>#N/A</v>
      </c>
      <c r="AP4395" s="1" t="e">
        <f t="shared" si="591"/>
        <v>#N/A</v>
      </c>
      <c r="AQ4395" s="1" t="e">
        <f t="shared" si="592"/>
        <v>#N/A</v>
      </c>
    </row>
    <row r="4396" spans="27:43">
      <c r="AA4396">
        <v>2813</v>
      </c>
      <c r="AB4396" s="1">
        <v>36119</v>
      </c>
      <c r="AC4396" t="s">
        <v>2788</v>
      </c>
      <c r="AD4396" s="2">
        <v>12000000</v>
      </c>
      <c r="AE4396" s="2">
        <v>5078660</v>
      </c>
      <c r="AF4396" s="2">
        <v>6200000</v>
      </c>
      <c r="AG4396">
        <v>11</v>
      </c>
      <c r="AH4396">
        <v>20</v>
      </c>
      <c r="AI4396">
        <v>98</v>
      </c>
      <c r="AK4396" s="1" t="e">
        <f t="shared" si="593"/>
        <v>#N/A</v>
      </c>
      <c r="AL4396" s="1" t="e">
        <f t="shared" si="587"/>
        <v>#N/A</v>
      </c>
      <c r="AM4396" s="1" t="e">
        <f t="shared" si="588"/>
        <v>#N/A</v>
      </c>
      <c r="AN4396" s="1" t="e">
        <f t="shared" si="589"/>
        <v>#N/A</v>
      </c>
      <c r="AO4396" s="1" t="e">
        <f t="shared" si="590"/>
        <v>#N/A</v>
      </c>
      <c r="AP4396" s="1" t="e">
        <f t="shared" si="591"/>
        <v>#N/A</v>
      </c>
      <c r="AQ4396" s="1" t="e">
        <f t="shared" si="592"/>
        <v>#N/A</v>
      </c>
    </row>
    <row r="4397" spans="27:43">
      <c r="AA4397">
        <v>4548</v>
      </c>
      <c r="AB4397" s="1">
        <v>36077</v>
      </c>
      <c r="AC4397" t="s">
        <v>4488</v>
      </c>
      <c r="AD4397" s="2">
        <v>100000</v>
      </c>
      <c r="AE4397" s="2">
        <v>2652246</v>
      </c>
      <c r="AF4397" s="2">
        <v>6121582</v>
      </c>
      <c r="AG4397">
        <v>10</v>
      </c>
      <c r="AH4397">
        <v>9</v>
      </c>
      <c r="AI4397">
        <v>98</v>
      </c>
      <c r="AK4397" s="1" t="e">
        <f t="shared" si="593"/>
        <v>#N/A</v>
      </c>
      <c r="AL4397" s="1" t="e">
        <f t="shared" si="587"/>
        <v>#N/A</v>
      </c>
      <c r="AM4397" s="1" t="e">
        <f t="shared" si="588"/>
        <v>#N/A</v>
      </c>
      <c r="AN4397" s="1" t="e">
        <f t="shared" si="589"/>
        <v>#N/A</v>
      </c>
      <c r="AO4397" s="1" t="e">
        <f t="shared" si="590"/>
        <v>#N/A</v>
      </c>
      <c r="AP4397" s="1" t="e">
        <f t="shared" si="591"/>
        <v>#N/A</v>
      </c>
      <c r="AQ4397" s="1" t="e">
        <f t="shared" si="592"/>
        <v>#N/A</v>
      </c>
    </row>
    <row r="4398" spans="27:43">
      <c r="AA4398">
        <v>3826</v>
      </c>
      <c r="AB4398" s="1">
        <v>36084</v>
      </c>
      <c r="AC4398" t="s">
        <v>3786</v>
      </c>
      <c r="AD4398" s="2">
        <v>3000000</v>
      </c>
      <c r="AE4398" s="2">
        <v>2746453</v>
      </c>
      <c r="AF4398" s="2">
        <v>5746453</v>
      </c>
      <c r="AG4398">
        <v>10</v>
      </c>
      <c r="AH4398">
        <v>16</v>
      </c>
      <c r="AI4398">
        <v>98</v>
      </c>
      <c r="AK4398" s="1" t="e">
        <f t="shared" si="593"/>
        <v>#N/A</v>
      </c>
      <c r="AL4398" s="1" t="e">
        <f t="shared" si="587"/>
        <v>#N/A</v>
      </c>
      <c r="AM4398" s="1" t="e">
        <f t="shared" si="588"/>
        <v>#N/A</v>
      </c>
      <c r="AN4398" s="1" t="e">
        <f t="shared" si="589"/>
        <v>#N/A</v>
      </c>
      <c r="AO4398" s="1" t="e">
        <f t="shared" si="590"/>
        <v>#N/A</v>
      </c>
      <c r="AP4398" s="1" t="e">
        <f t="shared" si="591"/>
        <v>#N/A</v>
      </c>
      <c r="AQ4398" s="1" t="e">
        <f t="shared" si="592"/>
        <v>#N/A</v>
      </c>
    </row>
    <row r="4399" spans="27:43">
      <c r="AA4399">
        <v>3523</v>
      </c>
      <c r="AB4399" s="1">
        <v>36021</v>
      </c>
      <c r="AC4399" t="s">
        <v>3489</v>
      </c>
      <c r="AD4399" s="2">
        <v>5000000</v>
      </c>
      <c r="AE4399" s="2">
        <v>5502773</v>
      </c>
      <c r="AF4399" s="2">
        <v>5502773</v>
      </c>
      <c r="AG4399">
        <v>8</v>
      </c>
      <c r="AH4399">
        <v>14</v>
      </c>
      <c r="AI4399">
        <v>98</v>
      </c>
      <c r="AK4399" s="1" t="e">
        <f t="shared" si="593"/>
        <v>#N/A</v>
      </c>
      <c r="AL4399" s="1" t="e">
        <f t="shared" si="587"/>
        <v>#N/A</v>
      </c>
      <c r="AM4399" s="1" t="e">
        <f t="shared" si="588"/>
        <v>#N/A</v>
      </c>
      <c r="AN4399" s="1" t="e">
        <f t="shared" si="589"/>
        <v>#N/A</v>
      </c>
      <c r="AO4399" s="1" t="e">
        <f t="shared" si="590"/>
        <v>#N/A</v>
      </c>
      <c r="AP4399" s="1" t="e">
        <f t="shared" si="591"/>
        <v>#N/A</v>
      </c>
      <c r="AQ4399" s="1" t="e">
        <f t="shared" si="592"/>
        <v>#N/A</v>
      </c>
    </row>
    <row r="4400" spans="27:43">
      <c r="AA4400">
        <v>3025</v>
      </c>
      <c r="AB4400" s="1">
        <v>36154</v>
      </c>
      <c r="AC4400" t="s">
        <v>2998</v>
      </c>
      <c r="AD4400" s="2">
        <v>10000000</v>
      </c>
      <c r="AE4400" s="2">
        <v>245359</v>
      </c>
      <c r="AF4400" s="2">
        <v>5045359</v>
      </c>
      <c r="AG4400">
        <v>12</v>
      </c>
      <c r="AH4400">
        <v>25</v>
      </c>
      <c r="AI4400">
        <v>98</v>
      </c>
      <c r="AK4400" s="1" t="e">
        <f t="shared" si="593"/>
        <v>#N/A</v>
      </c>
      <c r="AL4400" s="1" t="e">
        <f t="shared" si="587"/>
        <v>#N/A</v>
      </c>
      <c r="AM4400" s="1" t="e">
        <f t="shared" si="588"/>
        <v>#N/A</v>
      </c>
      <c r="AN4400" s="1" t="e">
        <f t="shared" si="589"/>
        <v>#N/A</v>
      </c>
      <c r="AO4400" s="1" t="e">
        <f t="shared" si="590"/>
        <v>#N/A</v>
      </c>
      <c r="AP4400" s="1" t="e">
        <f t="shared" si="591"/>
        <v>#N/A</v>
      </c>
      <c r="AQ4400" s="1" t="e">
        <f t="shared" si="592"/>
        <v>#N/A</v>
      </c>
    </row>
    <row r="4401" spans="27:43">
      <c r="AA4401">
        <v>4560</v>
      </c>
      <c r="AB4401" s="1">
        <v>35986</v>
      </c>
      <c r="AC4401" t="s">
        <v>4499</v>
      </c>
      <c r="AD4401" s="2">
        <v>68000</v>
      </c>
      <c r="AE4401" s="2">
        <v>3221152</v>
      </c>
      <c r="AF4401" s="2">
        <v>4678513</v>
      </c>
      <c r="AG4401">
        <v>7</v>
      </c>
      <c r="AH4401">
        <v>10</v>
      </c>
      <c r="AI4401">
        <v>98</v>
      </c>
      <c r="AK4401" s="1" t="e">
        <f t="shared" si="593"/>
        <v>#N/A</v>
      </c>
      <c r="AL4401" s="1" t="e">
        <f t="shared" si="587"/>
        <v>#N/A</v>
      </c>
      <c r="AM4401" s="1" t="e">
        <f t="shared" si="588"/>
        <v>#N/A</v>
      </c>
      <c r="AN4401" s="1" t="e">
        <f t="shared" si="589"/>
        <v>#N/A</v>
      </c>
      <c r="AO4401" s="1" t="e">
        <f t="shared" si="590"/>
        <v>#N/A</v>
      </c>
      <c r="AP4401" s="1" t="e">
        <f t="shared" si="591"/>
        <v>#N/A</v>
      </c>
      <c r="AQ4401" s="1" t="e">
        <f t="shared" si="592"/>
        <v>#N/A</v>
      </c>
    </row>
    <row r="4402" spans="27:43">
      <c r="AA4402">
        <v>1926</v>
      </c>
      <c r="AB4402" s="1">
        <v>35881</v>
      </c>
      <c r="AC4402" t="s">
        <v>1915</v>
      </c>
      <c r="AD4402" s="2">
        <v>24000000</v>
      </c>
      <c r="AE4402" s="2">
        <v>4356126</v>
      </c>
      <c r="AF4402" s="2">
        <v>4356126</v>
      </c>
      <c r="AG4402">
        <v>3</v>
      </c>
      <c r="AH4402">
        <v>27</v>
      </c>
      <c r="AI4402">
        <v>98</v>
      </c>
      <c r="AK4402" s="1" t="e">
        <f t="shared" si="593"/>
        <v>#N/A</v>
      </c>
      <c r="AL4402" s="1" t="e">
        <f t="shared" si="587"/>
        <v>#N/A</v>
      </c>
      <c r="AM4402" s="1" t="e">
        <f t="shared" si="588"/>
        <v>#N/A</v>
      </c>
      <c r="AN4402" s="1" t="e">
        <f t="shared" si="589"/>
        <v>#N/A</v>
      </c>
      <c r="AO4402" s="1" t="e">
        <f t="shared" si="590"/>
        <v>#N/A</v>
      </c>
      <c r="AP4402" s="1" t="e">
        <f t="shared" si="591"/>
        <v>#N/A</v>
      </c>
      <c r="AQ4402" s="1" t="e">
        <f t="shared" si="592"/>
        <v>#N/A</v>
      </c>
    </row>
    <row r="4403" spans="27:43">
      <c r="AA4403">
        <v>3109</v>
      </c>
      <c r="AB4403" s="1">
        <v>36105</v>
      </c>
      <c r="AC4403" t="s">
        <v>3082</v>
      </c>
      <c r="AD4403" s="2">
        <v>9000000</v>
      </c>
      <c r="AE4403" s="2">
        <v>1053788</v>
      </c>
      <c r="AF4403" s="2">
        <v>4313644</v>
      </c>
      <c r="AG4403">
        <v>11</v>
      </c>
      <c r="AH4403">
        <v>6</v>
      </c>
      <c r="AI4403">
        <v>98</v>
      </c>
      <c r="AK4403" s="1" t="e">
        <f t="shared" si="593"/>
        <v>#N/A</v>
      </c>
      <c r="AL4403" s="1" t="e">
        <f t="shared" si="587"/>
        <v>#N/A</v>
      </c>
      <c r="AM4403" s="1" t="e">
        <f t="shared" si="588"/>
        <v>#N/A</v>
      </c>
      <c r="AN4403" s="1" t="e">
        <f t="shared" si="589"/>
        <v>#N/A</v>
      </c>
      <c r="AO4403" s="1" t="e">
        <f t="shared" si="590"/>
        <v>#N/A</v>
      </c>
      <c r="AP4403" s="1" t="e">
        <f t="shared" si="591"/>
        <v>#N/A</v>
      </c>
      <c r="AQ4403" s="1" t="e">
        <f t="shared" si="592"/>
        <v>#N/A</v>
      </c>
    </row>
    <row r="4404" spans="27:43">
      <c r="AA4404">
        <v>4211</v>
      </c>
      <c r="AB4404" s="1">
        <v>36028</v>
      </c>
      <c r="AC4404" t="s">
        <v>4161</v>
      </c>
      <c r="AD4404" s="2">
        <v>1000000</v>
      </c>
      <c r="AE4404" s="2">
        <v>3395581</v>
      </c>
      <c r="AF4404" s="2">
        <v>3465703</v>
      </c>
      <c r="AG4404">
        <v>8</v>
      </c>
      <c r="AH4404">
        <v>21</v>
      </c>
      <c r="AI4404">
        <v>98</v>
      </c>
      <c r="AK4404" s="1" t="e">
        <f t="shared" si="593"/>
        <v>#N/A</v>
      </c>
      <c r="AL4404" s="1" t="e">
        <f t="shared" si="587"/>
        <v>#N/A</v>
      </c>
      <c r="AM4404" s="1" t="e">
        <f t="shared" si="588"/>
        <v>#N/A</v>
      </c>
      <c r="AN4404" s="1" t="e">
        <f t="shared" si="589"/>
        <v>#N/A</v>
      </c>
      <c r="AO4404" s="1" t="e">
        <f t="shared" si="590"/>
        <v>#N/A</v>
      </c>
      <c r="AP4404" s="1" t="e">
        <f t="shared" si="591"/>
        <v>#N/A</v>
      </c>
      <c r="AQ4404" s="1" t="e">
        <f t="shared" si="592"/>
        <v>#N/A</v>
      </c>
    </row>
    <row r="4405" spans="27:43">
      <c r="AA4405">
        <v>3625</v>
      </c>
      <c r="AB4405" s="1">
        <v>35860</v>
      </c>
      <c r="AC4405" t="s">
        <v>3591</v>
      </c>
      <c r="AD4405" s="2">
        <v>4030000</v>
      </c>
      <c r="AE4405" s="2">
        <v>2542264</v>
      </c>
      <c r="AF4405" s="2">
        <v>2542264</v>
      </c>
      <c r="AG4405">
        <v>3</v>
      </c>
      <c r="AH4405">
        <v>6</v>
      </c>
      <c r="AI4405">
        <v>98</v>
      </c>
      <c r="AK4405" s="1" t="e">
        <f t="shared" si="593"/>
        <v>#N/A</v>
      </c>
      <c r="AL4405" s="1" t="e">
        <f t="shared" si="587"/>
        <v>#N/A</v>
      </c>
      <c r="AM4405" s="1" t="e">
        <f t="shared" si="588"/>
        <v>#N/A</v>
      </c>
      <c r="AN4405" s="1" t="e">
        <f t="shared" si="589"/>
        <v>#N/A</v>
      </c>
      <c r="AO4405" s="1" t="e">
        <f t="shared" si="590"/>
        <v>#N/A</v>
      </c>
      <c r="AP4405" s="1" t="e">
        <f t="shared" si="591"/>
        <v>#N/A</v>
      </c>
      <c r="AQ4405" s="1" t="e">
        <f t="shared" si="592"/>
        <v>#N/A</v>
      </c>
    </row>
    <row r="4406" spans="27:43">
      <c r="AA4406">
        <v>4095</v>
      </c>
      <c r="AB4406" s="1">
        <v>35972</v>
      </c>
      <c r="AC4406" t="s">
        <v>4047</v>
      </c>
      <c r="AD4406" s="2">
        <v>1500000</v>
      </c>
      <c r="AE4406" s="2">
        <v>2380606</v>
      </c>
      <c r="AF4406" s="2">
        <v>2380606</v>
      </c>
      <c r="AG4406">
        <v>6</v>
      </c>
      <c r="AH4406">
        <v>26</v>
      </c>
      <c r="AI4406">
        <v>98</v>
      </c>
      <c r="AK4406" s="1" t="e">
        <f t="shared" si="593"/>
        <v>#N/A</v>
      </c>
      <c r="AL4406" s="1" t="e">
        <f t="shared" si="587"/>
        <v>#N/A</v>
      </c>
      <c r="AM4406" s="1" t="e">
        <f t="shared" si="588"/>
        <v>#N/A</v>
      </c>
      <c r="AN4406" s="1" t="e">
        <f t="shared" si="589"/>
        <v>#N/A</v>
      </c>
      <c r="AO4406" s="1" t="e">
        <f t="shared" si="590"/>
        <v>#N/A</v>
      </c>
      <c r="AP4406" s="1" t="e">
        <f t="shared" si="591"/>
        <v>#N/A</v>
      </c>
      <c r="AQ4406" s="1" t="e">
        <f t="shared" si="592"/>
        <v>#N/A</v>
      </c>
    </row>
    <row r="4407" spans="27:43">
      <c r="AA4407">
        <v>4216</v>
      </c>
      <c r="AB4407" s="1">
        <v>35909</v>
      </c>
      <c r="AC4407" t="s">
        <v>4166</v>
      </c>
      <c r="AD4407" s="2">
        <v>1000000</v>
      </c>
      <c r="AE4407" s="2">
        <v>2057193</v>
      </c>
      <c r="AF4407" s="2">
        <v>2315026</v>
      </c>
      <c r="AG4407">
        <v>4</v>
      </c>
      <c r="AH4407">
        <v>24</v>
      </c>
      <c r="AI4407">
        <v>98</v>
      </c>
      <c r="AK4407" s="1" t="e">
        <f t="shared" si="593"/>
        <v>#N/A</v>
      </c>
      <c r="AL4407" s="1" t="e">
        <f t="shared" si="587"/>
        <v>#N/A</v>
      </c>
      <c r="AM4407" s="1" t="e">
        <f t="shared" si="588"/>
        <v>#N/A</v>
      </c>
      <c r="AN4407" s="1" t="e">
        <f t="shared" si="589"/>
        <v>#N/A</v>
      </c>
      <c r="AO4407" s="1" t="e">
        <f t="shared" si="590"/>
        <v>#N/A</v>
      </c>
      <c r="AP4407" s="1" t="e">
        <f t="shared" si="591"/>
        <v>#N/A</v>
      </c>
      <c r="AQ4407" s="1" t="e">
        <f t="shared" si="592"/>
        <v>#N/A</v>
      </c>
    </row>
    <row r="4408" spans="27:43">
      <c r="AA4408">
        <v>4330</v>
      </c>
      <c r="AB4408" s="1">
        <v>35965</v>
      </c>
      <c r="AC4408" t="s">
        <v>4278</v>
      </c>
      <c r="AD4408" s="2">
        <v>650000</v>
      </c>
      <c r="AE4408" s="2">
        <v>2301777</v>
      </c>
      <c r="AF4408" s="2">
        <v>2301777</v>
      </c>
      <c r="AG4408">
        <v>6</v>
      </c>
      <c r="AH4408">
        <v>19</v>
      </c>
      <c r="AI4408">
        <v>98</v>
      </c>
      <c r="AK4408" s="1" t="e">
        <f t="shared" si="593"/>
        <v>#N/A</v>
      </c>
      <c r="AL4408" s="1" t="e">
        <f t="shared" si="587"/>
        <v>#N/A</v>
      </c>
      <c r="AM4408" s="1" t="e">
        <f t="shared" si="588"/>
        <v>#N/A</v>
      </c>
      <c r="AN4408" s="1" t="e">
        <f t="shared" si="589"/>
        <v>#N/A</v>
      </c>
      <c r="AO4408" s="1" t="e">
        <f t="shared" si="590"/>
        <v>#N/A</v>
      </c>
      <c r="AP4408" s="1" t="e">
        <f t="shared" si="591"/>
        <v>#N/A</v>
      </c>
      <c r="AQ4408" s="1" t="e">
        <f t="shared" si="592"/>
        <v>#N/A</v>
      </c>
    </row>
    <row r="4409" spans="27:43">
      <c r="AA4409">
        <v>3190</v>
      </c>
      <c r="AB4409" s="1">
        <v>36063</v>
      </c>
      <c r="AC4409" t="s">
        <v>3161</v>
      </c>
      <c r="AD4409" s="2">
        <v>8000000</v>
      </c>
      <c r="AE4409" s="2">
        <v>1793359</v>
      </c>
      <c r="AF4409" s="2">
        <v>2256606</v>
      </c>
      <c r="AG4409">
        <v>9</v>
      </c>
      <c r="AH4409">
        <v>25</v>
      </c>
      <c r="AI4409">
        <v>98</v>
      </c>
      <c r="AK4409" s="1" t="e">
        <f t="shared" si="593"/>
        <v>#N/A</v>
      </c>
      <c r="AL4409" s="1" t="e">
        <f t="shared" si="587"/>
        <v>#N/A</v>
      </c>
      <c r="AM4409" s="1" t="e">
        <f t="shared" si="588"/>
        <v>#N/A</v>
      </c>
      <c r="AN4409" s="1" t="e">
        <f t="shared" si="589"/>
        <v>#N/A</v>
      </c>
      <c r="AO4409" s="1" t="e">
        <f t="shared" si="590"/>
        <v>#N/A</v>
      </c>
      <c r="AP4409" s="1" t="e">
        <f t="shared" si="591"/>
        <v>#N/A</v>
      </c>
      <c r="AQ4409" s="1" t="e">
        <f t="shared" si="592"/>
        <v>#N/A</v>
      </c>
    </row>
    <row r="4410" spans="27:43">
      <c r="AA4410">
        <v>3537</v>
      </c>
      <c r="AB4410" s="1">
        <v>35825</v>
      </c>
      <c r="AC4410" t="s">
        <v>3503</v>
      </c>
      <c r="AD4410" s="2">
        <v>5000000</v>
      </c>
      <c r="AE4410" s="2">
        <v>2080693</v>
      </c>
      <c r="AF4410" s="2">
        <v>2080693</v>
      </c>
      <c r="AG4410">
        <v>1</v>
      </c>
      <c r="AH4410">
        <v>30</v>
      </c>
      <c r="AI4410">
        <v>98</v>
      </c>
      <c r="AK4410" s="1" t="e">
        <f t="shared" si="593"/>
        <v>#N/A</v>
      </c>
      <c r="AL4410" s="1" t="e">
        <f t="shared" si="587"/>
        <v>#N/A</v>
      </c>
      <c r="AM4410" s="1" t="e">
        <f t="shared" si="588"/>
        <v>#N/A</v>
      </c>
      <c r="AN4410" s="1" t="e">
        <f t="shared" si="589"/>
        <v>#N/A</v>
      </c>
      <c r="AO4410" s="1" t="e">
        <f t="shared" si="590"/>
        <v>#N/A</v>
      </c>
      <c r="AP4410" s="1" t="e">
        <f t="shared" si="591"/>
        <v>#N/A</v>
      </c>
      <c r="AQ4410" s="1" t="e">
        <f t="shared" si="592"/>
        <v>#N/A</v>
      </c>
    </row>
    <row r="4411" spans="27:43">
      <c r="AA4411">
        <v>4131</v>
      </c>
      <c r="AB4411" s="1">
        <v>36077</v>
      </c>
      <c r="AC4411" t="s">
        <v>4083</v>
      </c>
      <c r="AD4411" s="2">
        <v>1300000</v>
      </c>
      <c r="AE4411" s="2">
        <v>1647780</v>
      </c>
      <c r="AF4411" s="2">
        <v>1647780</v>
      </c>
      <c r="AG4411">
        <v>10</v>
      </c>
      <c r="AH4411">
        <v>9</v>
      </c>
      <c r="AI4411">
        <v>98</v>
      </c>
      <c r="AK4411" s="1" t="e">
        <f t="shared" si="593"/>
        <v>#N/A</v>
      </c>
      <c r="AL4411" s="1" t="e">
        <f t="shared" si="587"/>
        <v>#N/A</v>
      </c>
      <c r="AM4411" s="1" t="e">
        <f t="shared" si="588"/>
        <v>#N/A</v>
      </c>
      <c r="AN4411" s="1" t="e">
        <f t="shared" si="589"/>
        <v>#N/A</v>
      </c>
      <c r="AO4411" s="1" t="e">
        <f t="shared" si="590"/>
        <v>#N/A</v>
      </c>
      <c r="AP4411" s="1" t="e">
        <f t="shared" si="591"/>
        <v>#N/A</v>
      </c>
      <c r="AQ4411" s="1" t="e">
        <f t="shared" si="592"/>
        <v>#N/A</v>
      </c>
    </row>
    <row r="4412" spans="27:43">
      <c r="AA4412">
        <v>836</v>
      </c>
      <c r="AB4412" s="1">
        <v>35998</v>
      </c>
      <c r="AC4412" t="s">
        <v>829</v>
      </c>
      <c r="AD4412" s="2">
        <v>55000000</v>
      </c>
      <c r="AE4412" s="2">
        <v>1147784</v>
      </c>
      <c r="AF4412" s="2">
        <v>1147784</v>
      </c>
      <c r="AG4412">
        <v>7</v>
      </c>
      <c r="AH4412">
        <v>22</v>
      </c>
      <c r="AI4412">
        <v>98</v>
      </c>
      <c r="AK4412" s="1" t="e">
        <f t="shared" si="593"/>
        <v>#N/A</v>
      </c>
      <c r="AL4412" s="1" t="e">
        <f t="shared" si="587"/>
        <v>#N/A</v>
      </c>
      <c r="AM4412" s="1" t="e">
        <f t="shared" si="588"/>
        <v>#N/A</v>
      </c>
      <c r="AN4412" s="1" t="e">
        <f t="shared" si="589"/>
        <v>#N/A</v>
      </c>
      <c r="AO4412" s="1" t="e">
        <f t="shared" si="590"/>
        <v>#N/A</v>
      </c>
      <c r="AP4412" s="1" t="e">
        <f t="shared" si="591"/>
        <v>#N/A</v>
      </c>
      <c r="AQ4412" s="1" t="e">
        <f t="shared" si="592"/>
        <v>#N/A</v>
      </c>
    </row>
    <row r="4413" spans="27:43">
      <c r="AA4413">
        <v>4222</v>
      </c>
      <c r="AB4413" s="1">
        <v>36077</v>
      </c>
      <c r="AC4413" t="s">
        <v>4172</v>
      </c>
      <c r="AD4413" s="2">
        <v>1000000</v>
      </c>
      <c r="AE4413" s="2">
        <v>1009819</v>
      </c>
      <c r="AF4413" s="2">
        <v>1087521</v>
      </c>
      <c r="AG4413">
        <v>10</v>
      </c>
      <c r="AH4413">
        <v>9</v>
      </c>
      <c r="AI4413">
        <v>98</v>
      </c>
      <c r="AK4413" s="1" t="e">
        <f t="shared" si="593"/>
        <v>#N/A</v>
      </c>
      <c r="AL4413" s="1" t="e">
        <f t="shared" si="587"/>
        <v>#N/A</v>
      </c>
      <c r="AM4413" s="1" t="e">
        <f t="shared" si="588"/>
        <v>#N/A</v>
      </c>
      <c r="AN4413" s="1" t="e">
        <f t="shared" si="589"/>
        <v>#N/A</v>
      </c>
      <c r="AO4413" s="1" t="e">
        <f t="shared" si="590"/>
        <v>#N/A</v>
      </c>
      <c r="AP4413" s="1" t="e">
        <f t="shared" si="591"/>
        <v>#N/A</v>
      </c>
      <c r="AQ4413" s="1" t="e">
        <f t="shared" si="592"/>
        <v>#N/A</v>
      </c>
    </row>
    <row r="4414" spans="27:43">
      <c r="AA4414">
        <v>1889</v>
      </c>
      <c r="AB4414" s="1">
        <v>36049</v>
      </c>
      <c r="AC4414" t="s">
        <v>1878</v>
      </c>
      <c r="AD4414" s="2">
        <v>25000000</v>
      </c>
      <c r="AE4414" s="2">
        <v>780326</v>
      </c>
      <c r="AF4414" s="2">
        <v>780326</v>
      </c>
      <c r="AG4414">
        <v>9</v>
      </c>
      <c r="AH4414">
        <v>11</v>
      </c>
      <c r="AI4414">
        <v>98</v>
      </c>
      <c r="AK4414" s="1" t="e">
        <f t="shared" si="593"/>
        <v>#N/A</v>
      </c>
      <c r="AL4414" s="1" t="e">
        <f t="shared" si="587"/>
        <v>#N/A</v>
      </c>
      <c r="AM4414" s="1" t="e">
        <f t="shared" si="588"/>
        <v>#N/A</v>
      </c>
      <c r="AN4414" s="1" t="e">
        <f t="shared" si="589"/>
        <v>#N/A</v>
      </c>
      <c r="AO4414" s="1" t="e">
        <f t="shared" si="590"/>
        <v>#N/A</v>
      </c>
      <c r="AP4414" s="1" t="e">
        <f t="shared" si="591"/>
        <v>#N/A</v>
      </c>
      <c r="AQ4414" s="1" t="e">
        <f t="shared" si="592"/>
        <v>#N/A</v>
      </c>
    </row>
    <row r="4415" spans="27:43">
      <c r="AA4415">
        <v>3599</v>
      </c>
      <c r="AB4415" s="1">
        <v>35881</v>
      </c>
      <c r="AC4415" t="s">
        <v>3565</v>
      </c>
      <c r="AD4415" s="2">
        <v>4500000</v>
      </c>
      <c r="AE4415" s="2">
        <v>713413</v>
      </c>
      <c r="AF4415" s="2">
        <v>713413</v>
      </c>
      <c r="AG4415">
        <v>3</v>
      </c>
      <c r="AH4415">
        <v>27</v>
      </c>
      <c r="AI4415">
        <v>98</v>
      </c>
      <c r="AK4415" s="1" t="e">
        <f t="shared" si="593"/>
        <v>#N/A</v>
      </c>
      <c r="AL4415" s="1" t="e">
        <f t="shared" si="587"/>
        <v>#N/A</v>
      </c>
      <c r="AM4415" s="1" t="e">
        <f t="shared" si="588"/>
        <v>#N/A</v>
      </c>
      <c r="AN4415" s="1" t="e">
        <f t="shared" si="589"/>
        <v>#N/A</v>
      </c>
      <c r="AO4415" s="1" t="e">
        <f t="shared" si="590"/>
        <v>#N/A</v>
      </c>
      <c r="AP4415" s="1" t="e">
        <f t="shared" si="591"/>
        <v>#N/A</v>
      </c>
      <c r="AQ4415" s="1" t="e">
        <f t="shared" si="592"/>
        <v>#N/A</v>
      </c>
    </row>
    <row r="4416" spans="27:43">
      <c r="AA4416">
        <v>4227</v>
      </c>
      <c r="AB4416" s="1">
        <v>36091</v>
      </c>
      <c r="AC4416" t="s">
        <v>4177</v>
      </c>
      <c r="AD4416" s="2">
        <v>1000000</v>
      </c>
      <c r="AE4416" s="2">
        <v>582024</v>
      </c>
      <c r="AF4416" s="2">
        <v>627287</v>
      </c>
      <c r="AG4416">
        <v>10</v>
      </c>
      <c r="AH4416">
        <v>23</v>
      </c>
      <c r="AI4416">
        <v>98</v>
      </c>
      <c r="AK4416" s="1" t="e">
        <f t="shared" si="593"/>
        <v>#N/A</v>
      </c>
      <c r="AL4416" s="1" t="e">
        <f t="shared" si="587"/>
        <v>#N/A</v>
      </c>
      <c r="AM4416" s="1" t="e">
        <f t="shared" si="588"/>
        <v>#N/A</v>
      </c>
      <c r="AN4416" s="1" t="e">
        <f t="shared" si="589"/>
        <v>#N/A</v>
      </c>
      <c r="AO4416" s="1" t="e">
        <f t="shared" si="590"/>
        <v>#N/A</v>
      </c>
      <c r="AP4416" s="1" t="e">
        <f t="shared" si="591"/>
        <v>#N/A</v>
      </c>
      <c r="AQ4416" s="1" t="e">
        <f t="shared" si="592"/>
        <v>#N/A</v>
      </c>
    </row>
    <row r="4417" spans="27:43">
      <c r="AA4417">
        <v>3930</v>
      </c>
      <c r="AB4417" s="1">
        <v>35916</v>
      </c>
      <c r="AC4417" t="s">
        <v>3887</v>
      </c>
      <c r="AD4417" s="2">
        <v>2300000</v>
      </c>
      <c r="AE4417" s="2">
        <v>574838</v>
      </c>
      <c r="AF4417" s="2">
        <v>574838</v>
      </c>
      <c r="AG4417">
        <v>5</v>
      </c>
      <c r="AH4417">
        <v>1</v>
      </c>
      <c r="AI4417">
        <v>98</v>
      </c>
      <c r="AK4417" s="1" t="e">
        <f t="shared" si="593"/>
        <v>#N/A</v>
      </c>
      <c r="AL4417" s="1" t="e">
        <f t="shared" si="587"/>
        <v>#N/A</v>
      </c>
      <c r="AM4417" s="1" t="e">
        <f t="shared" si="588"/>
        <v>#N/A</v>
      </c>
      <c r="AN4417" s="1" t="e">
        <f t="shared" si="589"/>
        <v>#N/A</v>
      </c>
      <c r="AO4417" s="1" t="e">
        <f t="shared" si="590"/>
        <v>#N/A</v>
      </c>
      <c r="AP4417" s="1" t="e">
        <f t="shared" si="591"/>
        <v>#N/A</v>
      </c>
      <c r="AQ4417" s="1" t="e">
        <f t="shared" si="592"/>
        <v>#N/A</v>
      </c>
    </row>
    <row r="4418" spans="27:43">
      <c r="AA4418">
        <v>3991</v>
      </c>
      <c r="AB4418" s="1">
        <v>35930</v>
      </c>
      <c r="AC4418" t="s">
        <v>3946</v>
      </c>
      <c r="AD4418" s="2">
        <v>2000000</v>
      </c>
      <c r="AE4418" s="2">
        <v>537948</v>
      </c>
      <c r="AF4418" s="2">
        <v>539961</v>
      </c>
      <c r="AG4418">
        <v>5</v>
      </c>
      <c r="AH4418">
        <v>15</v>
      </c>
      <c r="AI4418">
        <v>98</v>
      </c>
      <c r="AK4418" s="1" t="e">
        <f t="shared" si="593"/>
        <v>#N/A</v>
      </c>
      <c r="AL4418" s="1" t="e">
        <f t="shared" si="587"/>
        <v>#N/A</v>
      </c>
      <c r="AM4418" s="1" t="e">
        <f t="shared" si="588"/>
        <v>#N/A</v>
      </c>
      <c r="AN4418" s="1" t="e">
        <f t="shared" si="589"/>
        <v>#N/A</v>
      </c>
      <c r="AO4418" s="1" t="e">
        <f t="shared" si="590"/>
        <v>#N/A</v>
      </c>
      <c r="AP4418" s="1" t="e">
        <f t="shared" si="591"/>
        <v>#N/A</v>
      </c>
      <c r="AQ4418" s="1" t="e">
        <f t="shared" si="592"/>
        <v>#N/A</v>
      </c>
    </row>
    <row r="4419" spans="27:43">
      <c r="AA4419">
        <v>4440</v>
      </c>
      <c r="AB4419" s="1">
        <v>36049</v>
      </c>
      <c r="AC4419" t="s">
        <v>4386</v>
      </c>
      <c r="AD4419" s="2">
        <v>300000</v>
      </c>
      <c r="AE4419" s="2">
        <v>373615</v>
      </c>
      <c r="AF4419" s="2">
        <v>373615</v>
      </c>
      <c r="AG4419">
        <v>9</v>
      </c>
      <c r="AH4419">
        <v>11</v>
      </c>
      <c r="AI4419">
        <v>98</v>
      </c>
      <c r="AK4419" s="1" t="e">
        <f t="shared" si="593"/>
        <v>#N/A</v>
      </c>
      <c r="AL4419" s="1" t="e">
        <f t="shared" ref="AL4419:AL4482" si="594">VLOOKUP($AC4419,$B$2:$R$10000,12,FALSE)</f>
        <v>#N/A</v>
      </c>
      <c r="AM4419" s="1" t="e">
        <f t="shared" ref="AM4419:AM4482" si="595">VLOOKUP($AC4419,$B$2:$R$10000,13,FALSE)</f>
        <v>#N/A</v>
      </c>
      <c r="AN4419" s="1" t="e">
        <f t="shared" ref="AN4419:AN4482" si="596">VLOOKUP($AC4419,$B$2:$R$10000,14,FALSE)</f>
        <v>#N/A</v>
      </c>
      <c r="AO4419" s="1" t="e">
        <f t="shared" ref="AO4419:AO4482" si="597">VLOOKUP($AC4419,$B$2:$R$10000,15,FALSE)</f>
        <v>#N/A</v>
      </c>
      <c r="AP4419" s="1" t="e">
        <f t="shared" ref="AP4419:AP4482" si="598">VLOOKUP($AC4419,$B$2:$R$10000,16,FALSE)</f>
        <v>#N/A</v>
      </c>
      <c r="AQ4419" s="1" t="e">
        <f t="shared" si="592"/>
        <v>#N/A</v>
      </c>
    </row>
    <row r="4420" spans="27:43">
      <c r="AA4420">
        <v>4366</v>
      </c>
      <c r="AB4420" s="1">
        <v>35839</v>
      </c>
      <c r="AC4420" t="s">
        <v>4313</v>
      </c>
      <c r="AD4420" s="2">
        <v>500000</v>
      </c>
      <c r="AE4420" s="2">
        <v>334041</v>
      </c>
      <c r="AF4420" s="2">
        <v>367582</v>
      </c>
      <c r="AG4420">
        <v>2</v>
      </c>
      <c r="AH4420">
        <v>13</v>
      </c>
      <c r="AI4420">
        <v>98</v>
      </c>
      <c r="AK4420" s="1" t="e">
        <f t="shared" si="593"/>
        <v>#N/A</v>
      </c>
      <c r="AL4420" s="1" t="e">
        <f t="shared" si="594"/>
        <v>#N/A</v>
      </c>
      <c r="AM4420" s="1" t="e">
        <f t="shared" si="595"/>
        <v>#N/A</v>
      </c>
      <c r="AN4420" s="1" t="e">
        <f t="shared" si="596"/>
        <v>#N/A</v>
      </c>
      <c r="AO4420" s="1" t="e">
        <f t="shared" si="597"/>
        <v>#N/A</v>
      </c>
      <c r="AP4420" s="1" t="e">
        <f t="shared" si="598"/>
        <v>#N/A</v>
      </c>
      <c r="AQ4420" s="1" t="e">
        <f t="shared" si="592"/>
        <v>#N/A</v>
      </c>
    </row>
    <row r="4421" spans="27:43">
      <c r="AA4421">
        <v>3303</v>
      </c>
      <c r="AB4421" s="1">
        <v>35867</v>
      </c>
      <c r="AC4421" t="s">
        <v>3271</v>
      </c>
      <c r="AD4421" s="2">
        <v>7000000</v>
      </c>
      <c r="AE4421" s="2">
        <v>306715</v>
      </c>
      <c r="AF4421" s="2">
        <v>306715</v>
      </c>
      <c r="AG4421">
        <v>3</v>
      </c>
      <c r="AH4421">
        <v>13</v>
      </c>
      <c r="AI4421">
        <v>98</v>
      </c>
      <c r="AK4421" s="1" t="e">
        <f t="shared" si="593"/>
        <v>#N/A</v>
      </c>
      <c r="AL4421" s="1" t="e">
        <f t="shared" si="594"/>
        <v>#N/A</v>
      </c>
      <c r="AM4421" s="1" t="e">
        <f t="shared" si="595"/>
        <v>#N/A</v>
      </c>
      <c r="AN4421" s="1" t="e">
        <f t="shared" si="596"/>
        <v>#N/A</v>
      </c>
      <c r="AO4421" s="1" t="e">
        <f t="shared" si="597"/>
        <v>#N/A</v>
      </c>
      <c r="AP4421" s="1" t="e">
        <f t="shared" si="598"/>
        <v>#N/A</v>
      </c>
      <c r="AQ4421" s="1" t="e">
        <f t="shared" ref="AQ4421:AQ4484" si="599">VLOOKUP($AC4421,$B$2:$R$10000,2,FALSE)</f>
        <v>#N/A</v>
      </c>
    </row>
    <row r="4422" spans="27:43">
      <c r="AA4422">
        <v>3675</v>
      </c>
      <c r="AB4422" s="1">
        <v>35916</v>
      </c>
      <c r="AC4422" t="s">
        <v>3640</v>
      </c>
      <c r="AD4422" s="2">
        <v>4000000</v>
      </c>
      <c r="AE4422" s="2">
        <v>302204</v>
      </c>
      <c r="AF4422" s="2">
        <v>302204</v>
      </c>
      <c r="AG4422">
        <v>5</v>
      </c>
      <c r="AH4422">
        <v>1</v>
      </c>
      <c r="AI4422">
        <v>98</v>
      </c>
      <c r="AK4422" s="1" t="e">
        <f t="shared" si="593"/>
        <v>#N/A</v>
      </c>
      <c r="AL4422" s="1" t="e">
        <f t="shared" si="594"/>
        <v>#N/A</v>
      </c>
      <c r="AM4422" s="1" t="e">
        <f t="shared" si="595"/>
        <v>#N/A</v>
      </c>
      <c r="AN4422" s="1" t="e">
        <f t="shared" si="596"/>
        <v>#N/A</v>
      </c>
      <c r="AO4422" s="1" t="e">
        <f t="shared" si="597"/>
        <v>#N/A</v>
      </c>
      <c r="AP4422" s="1" t="e">
        <f t="shared" si="598"/>
        <v>#N/A</v>
      </c>
      <c r="AQ4422" s="1" t="e">
        <f t="shared" si="599"/>
        <v>#N/A</v>
      </c>
    </row>
    <row r="4423" spans="27:43">
      <c r="AA4423">
        <v>3026</v>
      </c>
      <c r="AB4423" s="1">
        <v>36021</v>
      </c>
      <c r="AC4423" t="s">
        <v>2999</v>
      </c>
      <c r="AD4423" s="2">
        <v>10000000</v>
      </c>
      <c r="AE4423" s="2">
        <v>244465</v>
      </c>
      <c r="AF4423" s="2">
        <v>244465</v>
      </c>
      <c r="AG4423">
        <v>8</v>
      </c>
      <c r="AH4423">
        <v>14</v>
      </c>
      <c r="AI4423">
        <v>98</v>
      </c>
      <c r="AK4423" s="1" t="e">
        <f t="shared" si="593"/>
        <v>#N/A</v>
      </c>
      <c r="AL4423" s="1" t="e">
        <f t="shared" si="594"/>
        <v>#N/A</v>
      </c>
      <c r="AM4423" s="1" t="e">
        <f t="shared" si="595"/>
        <v>#N/A</v>
      </c>
      <c r="AN4423" s="1" t="e">
        <f t="shared" si="596"/>
        <v>#N/A</v>
      </c>
      <c r="AO4423" s="1" t="e">
        <f t="shared" si="597"/>
        <v>#N/A</v>
      </c>
      <c r="AP4423" s="1" t="e">
        <f t="shared" si="598"/>
        <v>#N/A</v>
      </c>
      <c r="AQ4423" s="1" t="e">
        <f t="shared" si="599"/>
        <v>#N/A</v>
      </c>
    </row>
    <row r="4424" spans="27:43">
      <c r="AA4424">
        <v>4465</v>
      </c>
      <c r="AB4424" s="1">
        <v>36035</v>
      </c>
      <c r="AC4424" t="s">
        <v>4411</v>
      </c>
      <c r="AD4424" s="2">
        <v>250000</v>
      </c>
      <c r="AE4424" s="2">
        <v>203134</v>
      </c>
      <c r="AF4424" s="2">
        <v>203134</v>
      </c>
      <c r="AG4424">
        <v>8</v>
      </c>
      <c r="AH4424">
        <v>28</v>
      </c>
      <c r="AI4424">
        <v>98</v>
      </c>
      <c r="AK4424" s="1" t="e">
        <f t="shared" si="593"/>
        <v>#N/A</v>
      </c>
      <c r="AL4424" s="1" t="e">
        <f t="shared" si="594"/>
        <v>#N/A</v>
      </c>
      <c r="AM4424" s="1" t="e">
        <f t="shared" si="595"/>
        <v>#N/A</v>
      </c>
      <c r="AN4424" s="1" t="e">
        <f t="shared" si="596"/>
        <v>#N/A</v>
      </c>
      <c r="AO4424" s="1" t="e">
        <f t="shared" si="597"/>
        <v>#N/A</v>
      </c>
      <c r="AP4424" s="1" t="e">
        <f t="shared" si="598"/>
        <v>#N/A</v>
      </c>
      <c r="AQ4424" s="1" t="e">
        <f t="shared" si="599"/>
        <v>#N/A</v>
      </c>
    </row>
    <row r="4425" spans="27:43">
      <c r="AA4425">
        <v>3200</v>
      </c>
      <c r="AB4425" s="1">
        <v>35958</v>
      </c>
      <c r="AC4425" t="s">
        <v>3171</v>
      </c>
      <c r="AD4425" s="2">
        <v>8000000</v>
      </c>
      <c r="AE4425" s="2">
        <v>146083</v>
      </c>
      <c r="AF4425" s="2">
        <v>146083</v>
      </c>
      <c r="AG4425">
        <v>6</v>
      </c>
      <c r="AH4425">
        <v>12</v>
      </c>
      <c r="AI4425">
        <v>98</v>
      </c>
      <c r="AK4425" s="1" t="e">
        <f t="shared" si="593"/>
        <v>#N/A</v>
      </c>
      <c r="AL4425" s="1" t="e">
        <f t="shared" si="594"/>
        <v>#N/A</v>
      </c>
      <c r="AM4425" s="1" t="e">
        <f t="shared" si="595"/>
        <v>#N/A</v>
      </c>
      <c r="AN4425" s="1" t="e">
        <f t="shared" si="596"/>
        <v>#N/A</v>
      </c>
      <c r="AO4425" s="1" t="e">
        <f t="shared" si="597"/>
        <v>#N/A</v>
      </c>
      <c r="AP4425" s="1" t="e">
        <f t="shared" si="598"/>
        <v>#N/A</v>
      </c>
      <c r="AQ4425" s="1" t="e">
        <f t="shared" si="599"/>
        <v>#N/A</v>
      </c>
    </row>
    <row r="4426" spans="27:43">
      <c r="AA4426">
        <v>3548</v>
      </c>
      <c r="AB4426" s="1">
        <v>35881</v>
      </c>
      <c r="AC4426" t="s">
        <v>3514</v>
      </c>
      <c r="AD4426" s="2">
        <v>5000000</v>
      </c>
      <c r="AE4426" s="2">
        <v>143273</v>
      </c>
      <c r="AF4426" s="2">
        <v>143273</v>
      </c>
      <c r="AG4426">
        <v>3</v>
      </c>
      <c r="AH4426">
        <v>27</v>
      </c>
      <c r="AI4426">
        <v>98</v>
      </c>
      <c r="AK4426" s="1" t="e">
        <f t="shared" si="593"/>
        <v>#N/A</v>
      </c>
      <c r="AL4426" s="1" t="e">
        <f t="shared" si="594"/>
        <v>#N/A</v>
      </c>
      <c r="AM4426" s="1" t="e">
        <f t="shared" si="595"/>
        <v>#N/A</v>
      </c>
      <c r="AN4426" s="1" t="e">
        <f t="shared" si="596"/>
        <v>#N/A</v>
      </c>
      <c r="AO4426" s="1" t="e">
        <f t="shared" si="597"/>
        <v>#N/A</v>
      </c>
      <c r="AP4426" s="1" t="e">
        <f t="shared" si="598"/>
        <v>#N/A</v>
      </c>
      <c r="AQ4426" s="1" t="e">
        <f t="shared" si="599"/>
        <v>#N/A</v>
      </c>
    </row>
    <row r="4427" spans="27:43">
      <c r="AA4427">
        <v>3997</v>
      </c>
      <c r="AB4427" s="1">
        <v>36056</v>
      </c>
      <c r="AC4427" t="s">
        <v>3952</v>
      </c>
      <c r="AD4427" s="2">
        <v>2000000</v>
      </c>
      <c r="AE4427" s="2">
        <v>134624</v>
      </c>
      <c r="AF4427" s="2">
        <v>134624</v>
      </c>
      <c r="AG4427">
        <v>9</v>
      </c>
      <c r="AH4427">
        <v>18</v>
      </c>
      <c r="AI4427">
        <v>98</v>
      </c>
      <c r="AK4427" s="1" t="e">
        <f t="shared" si="593"/>
        <v>#N/A</v>
      </c>
      <c r="AL4427" s="1" t="e">
        <f t="shared" si="594"/>
        <v>#N/A</v>
      </c>
      <c r="AM4427" s="1" t="e">
        <f t="shared" si="595"/>
        <v>#N/A</v>
      </c>
      <c r="AN4427" s="1" t="e">
        <f t="shared" si="596"/>
        <v>#N/A</v>
      </c>
      <c r="AO4427" s="1" t="e">
        <f t="shared" si="597"/>
        <v>#N/A</v>
      </c>
      <c r="AP4427" s="1" t="e">
        <f t="shared" si="598"/>
        <v>#N/A</v>
      </c>
      <c r="AQ4427" s="1" t="e">
        <f t="shared" si="599"/>
        <v>#N/A</v>
      </c>
    </row>
    <row r="4428" spans="27:43">
      <c r="AA4428">
        <v>4001</v>
      </c>
      <c r="AB4428" s="1">
        <v>35900</v>
      </c>
      <c r="AC4428" t="s">
        <v>3956</v>
      </c>
      <c r="AD4428" s="2">
        <v>2000000</v>
      </c>
      <c r="AE4428" s="2">
        <v>72544</v>
      </c>
      <c r="AF4428" s="2">
        <v>72544</v>
      </c>
      <c r="AG4428">
        <v>4</v>
      </c>
      <c r="AH4428">
        <v>15</v>
      </c>
      <c r="AI4428">
        <v>98</v>
      </c>
      <c r="AK4428" s="1" t="e">
        <f t="shared" si="593"/>
        <v>#N/A</v>
      </c>
      <c r="AL4428" s="1" t="e">
        <f t="shared" si="594"/>
        <v>#N/A</v>
      </c>
      <c r="AM4428" s="1" t="e">
        <f t="shared" si="595"/>
        <v>#N/A</v>
      </c>
      <c r="AN4428" s="1" t="e">
        <f t="shared" si="596"/>
        <v>#N/A</v>
      </c>
      <c r="AO4428" s="1" t="e">
        <f t="shared" si="597"/>
        <v>#N/A</v>
      </c>
      <c r="AP4428" s="1" t="e">
        <f t="shared" si="598"/>
        <v>#N/A</v>
      </c>
      <c r="AQ4428" s="1" t="e">
        <f t="shared" si="599"/>
        <v>#N/A</v>
      </c>
    </row>
    <row r="4429" spans="27:43">
      <c r="AA4429">
        <v>2846</v>
      </c>
      <c r="AB4429" s="1">
        <v>35874</v>
      </c>
      <c r="AC4429" t="s">
        <v>2820</v>
      </c>
      <c r="AD4429" s="2">
        <v>11900000</v>
      </c>
      <c r="AE4429" s="2">
        <v>48856</v>
      </c>
      <c r="AF4429" s="2">
        <v>48856</v>
      </c>
      <c r="AG4429">
        <v>3</v>
      </c>
      <c r="AH4429">
        <v>20</v>
      </c>
      <c r="AI4429">
        <v>98</v>
      </c>
      <c r="AK4429" s="1" t="e">
        <f t="shared" si="593"/>
        <v>#N/A</v>
      </c>
      <c r="AL4429" s="1" t="e">
        <f t="shared" si="594"/>
        <v>#N/A</v>
      </c>
      <c r="AM4429" s="1" t="e">
        <f t="shared" si="595"/>
        <v>#N/A</v>
      </c>
      <c r="AN4429" s="1" t="e">
        <f t="shared" si="596"/>
        <v>#N/A</v>
      </c>
      <c r="AO4429" s="1" t="e">
        <f t="shared" si="597"/>
        <v>#N/A</v>
      </c>
      <c r="AP4429" s="1" t="e">
        <f t="shared" si="598"/>
        <v>#N/A</v>
      </c>
      <c r="AQ4429" s="1" t="e">
        <f t="shared" si="599"/>
        <v>#N/A</v>
      </c>
    </row>
    <row r="4430" spans="27:43">
      <c r="AA4430">
        <v>3041</v>
      </c>
      <c r="AB4430" s="1">
        <v>35853</v>
      </c>
      <c r="AC4430" t="s">
        <v>3014</v>
      </c>
      <c r="AD4430" s="2">
        <v>10000000</v>
      </c>
      <c r="AE4430" s="2">
        <v>45779</v>
      </c>
      <c r="AF4430" s="2">
        <v>45779</v>
      </c>
      <c r="AG4430">
        <v>2</v>
      </c>
      <c r="AH4430">
        <v>27</v>
      </c>
      <c r="AI4430">
        <v>98</v>
      </c>
      <c r="AK4430" s="1" t="e">
        <f t="shared" si="593"/>
        <v>#N/A</v>
      </c>
      <c r="AL4430" s="1" t="e">
        <f t="shared" si="594"/>
        <v>#N/A</v>
      </c>
      <c r="AM4430" s="1" t="e">
        <f t="shared" si="595"/>
        <v>#N/A</v>
      </c>
      <c r="AN4430" s="1" t="e">
        <f t="shared" si="596"/>
        <v>#N/A</v>
      </c>
      <c r="AO4430" s="1" t="e">
        <f t="shared" si="597"/>
        <v>#N/A</v>
      </c>
      <c r="AP4430" s="1" t="e">
        <f t="shared" si="598"/>
        <v>#N/A</v>
      </c>
      <c r="AQ4430" s="1" t="e">
        <f t="shared" si="599"/>
        <v>#N/A</v>
      </c>
    </row>
    <row r="4431" spans="27:43">
      <c r="AA4431">
        <v>4561</v>
      </c>
      <c r="AB4431" s="1">
        <v>35846</v>
      </c>
      <c r="AC4431" t="s">
        <v>4500</v>
      </c>
      <c r="AD4431" s="2">
        <v>68000</v>
      </c>
      <c r="AE4431" s="2">
        <v>33598</v>
      </c>
      <c r="AF4431" s="2">
        <v>33598</v>
      </c>
      <c r="AG4431">
        <v>2</v>
      </c>
      <c r="AH4431">
        <v>20</v>
      </c>
      <c r="AI4431">
        <v>98</v>
      </c>
      <c r="AK4431" s="1" t="e">
        <f t="shared" si="593"/>
        <v>#N/A</v>
      </c>
      <c r="AL4431" s="1" t="e">
        <f t="shared" si="594"/>
        <v>#N/A</v>
      </c>
      <c r="AM4431" s="1" t="e">
        <f t="shared" si="595"/>
        <v>#N/A</v>
      </c>
      <c r="AN4431" s="1" t="e">
        <f t="shared" si="596"/>
        <v>#N/A</v>
      </c>
      <c r="AO4431" s="1" t="e">
        <f t="shared" si="597"/>
        <v>#N/A</v>
      </c>
      <c r="AP4431" s="1" t="e">
        <f t="shared" si="598"/>
        <v>#N/A</v>
      </c>
      <c r="AQ4431" s="1" t="e">
        <f t="shared" si="599"/>
        <v>#N/A</v>
      </c>
    </row>
    <row r="4432" spans="27:43">
      <c r="AA4432">
        <v>4245</v>
      </c>
      <c r="AB4432" s="1">
        <v>36063</v>
      </c>
      <c r="AC4432" t="s">
        <v>4195</v>
      </c>
      <c r="AD4432" s="2">
        <v>1000000</v>
      </c>
      <c r="AE4432" s="2">
        <v>22434</v>
      </c>
      <c r="AF4432" s="2">
        <v>22434</v>
      </c>
      <c r="AG4432">
        <v>9</v>
      </c>
      <c r="AH4432">
        <v>25</v>
      </c>
      <c r="AI4432">
        <v>98</v>
      </c>
      <c r="AK4432" s="1" t="e">
        <f t="shared" si="593"/>
        <v>#N/A</v>
      </c>
      <c r="AL4432" s="1" t="e">
        <f t="shared" si="594"/>
        <v>#N/A</v>
      </c>
      <c r="AM4432" s="1" t="e">
        <f t="shared" si="595"/>
        <v>#N/A</v>
      </c>
      <c r="AN4432" s="1" t="e">
        <f t="shared" si="596"/>
        <v>#N/A</v>
      </c>
      <c r="AO4432" s="1" t="e">
        <f t="shared" si="597"/>
        <v>#N/A</v>
      </c>
      <c r="AP4432" s="1" t="e">
        <f t="shared" si="598"/>
        <v>#N/A</v>
      </c>
      <c r="AQ4432" s="1" t="e">
        <f t="shared" si="599"/>
        <v>#N/A</v>
      </c>
    </row>
    <row r="4433" spans="27:43">
      <c r="AA4433">
        <v>4246</v>
      </c>
      <c r="AB4433" s="1">
        <v>36014</v>
      </c>
      <c r="AC4433" t="s">
        <v>4196</v>
      </c>
      <c r="AD4433" s="2">
        <v>1000000</v>
      </c>
      <c r="AE4433" s="2">
        <v>21210</v>
      </c>
      <c r="AF4433" s="2">
        <v>21210</v>
      </c>
      <c r="AG4433">
        <v>8</v>
      </c>
      <c r="AH4433">
        <v>7</v>
      </c>
      <c r="AI4433">
        <v>98</v>
      </c>
      <c r="AK4433" s="1" t="e">
        <f t="shared" si="593"/>
        <v>#N/A</v>
      </c>
      <c r="AL4433" s="1" t="e">
        <f t="shared" si="594"/>
        <v>#N/A</v>
      </c>
      <c r="AM4433" s="1" t="e">
        <f t="shared" si="595"/>
        <v>#N/A</v>
      </c>
      <c r="AN4433" s="1" t="e">
        <f t="shared" si="596"/>
        <v>#N/A</v>
      </c>
      <c r="AO4433" s="1" t="e">
        <f t="shared" si="597"/>
        <v>#N/A</v>
      </c>
      <c r="AP4433" s="1" t="e">
        <f t="shared" si="598"/>
        <v>#N/A</v>
      </c>
      <c r="AQ4433" s="1" t="e">
        <f t="shared" si="599"/>
        <v>#N/A</v>
      </c>
    </row>
    <row r="4434" spans="27:43">
      <c r="AA4434">
        <v>3879</v>
      </c>
      <c r="AB4434" s="1">
        <v>35811</v>
      </c>
      <c r="AC4434" t="s">
        <v>3836</v>
      </c>
      <c r="AD4434" s="2">
        <v>2650000</v>
      </c>
      <c r="AE4434" s="2">
        <v>16556</v>
      </c>
      <c r="AF4434" s="2">
        <v>16556</v>
      </c>
      <c r="AG4434">
        <v>1</v>
      </c>
      <c r="AH4434">
        <v>16</v>
      </c>
      <c r="AI4434">
        <v>98</v>
      </c>
      <c r="AK4434" s="1" t="e">
        <f t="shared" si="593"/>
        <v>#N/A</v>
      </c>
      <c r="AL4434" s="1" t="e">
        <f t="shared" si="594"/>
        <v>#N/A</v>
      </c>
      <c r="AM4434" s="1" t="e">
        <f t="shared" si="595"/>
        <v>#N/A</v>
      </c>
      <c r="AN4434" s="1" t="e">
        <f t="shared" si="596"/>
        <v>#N/A</v>
      </c>
      <c r="AO4434" s="1" t="e">
        <f t="shared" si="597"/>
        <v>#N/A</v>
      </c>
      <c r="AP4434" s="1" t="e">
        <f t="shared" si="598"/>
        <v>#N/A</v>
      </c>
      <c r="AQ4434" s="1" t="e">
        <f t="shared" si="599"/>
        <v>#N/A</v>
      </c>
    </row>
    <row r="4435" spans="27:43">
      <c r="AA4435">
        <v>4446</v>
      </c>
      <c r="AB4435" s="1">
        <v>36014</v>
      </c>
      <c r="AC4435" t="s">
        <v>4392</v>
      </c>
      <c r="AD4435" s="2">
        <v>300000</v>
      </c>
      <c r="AE4435" s="2">
        <v>10876</v>
      </c>
      <c r="AF4435" s="2">
        <v>10876</v>
      </c>
      <c r="AG4435">
        <v>8</v>
      </c>
      <c r="AH4435">
        <v>7</v>
      </c>
      <c r="AI4435">
        <v>98</v>
      </c>
      <c r="AK4435" s="1" t="e">
        <f t="shared" ref="AK4435:AK4498" si="600">VLOOKUP(AC4435,$B$2:$R$10000,11,FALSE)</f>
        <v>#N/A</v>
      </c>
      <c r="AL4435" s="1" t="e">
        <f t="shared" si="594"/>
        <v>#N/A</v>
      </c>
      <c r="AM4435" s="1" t="e">
        <f t="shared" si="595"/>
        <v>#N/A</v>
      </c>
      <c r="AN4435" s="1" t="e">
        <f t="shared" si="596"/>
        <v>#N/A</v>
      </c>
      <c r="AO4435" s="1" t="e">
        <f t="shared" si="597"/>
        <v>#N/A</v>
      </c>
      <c r="AP4435" s="1" t="e">
        <f t="shared" si="598"/>
        <v>#N/A</v>
      </c>
      <c r="AQ4435" s="1" t="e">
        <f t="shared" si="599"/>
        <v>#N/A</v>
      </c>
    </row>
    <row r="4436" spans="27:43">
      <c r="AA4436">
        <v>2443</v>
      </c>
      <c r="AB4436" s="1">
        <v>36160</v>
      </c>
      <c r="AC4436" t="s">
        <v>2417</v>
      </c>
      <c r="AD4436" s="2">
        <v>16000000</v>
      </c>
      <c r="AE4436" s="2">
        <v>0</v>
      </c>
      <c r="AF4436" s="2">
        <v>0</v>
      </c>
      <c r="AG4436">
        <v>12</v>
      </c>
      <c r="AH4436">
        <v>31</v>
      </c>
      <c r="AI4436">
        <v>98</v>
      </c>
      <c r="AK4436" s="1" t="e">
        <f t="shared" si="600"/>
        <v>#N/A</v>
      </c>
      <c r="AL4436" s="1" t="e">
        <f t="shared" si="594"/>
        <v>#N/A</v>
      </c>
      <c r="AM4436" s="1" t="e">
        <f t="shared" si="595"/>
        <v>#N/A</v>
      </c>
      <c r="AN4436" s="1" t="e">
        <f t="shared" si="596"/>
        <v>#N/A</v>
      </c>
      <c r="AO4436" s="1" t="e">
        <f t="shared" si="597"/>
        <v>#N/A</v>
      </c>
      <c r="AP4436" s="1" t="e">
        <f t="shared" si="598"/>
        <v>#N/A</v>
      </c>
      <c r="AQ4436" s="1" t="e">
        <f t="shared" si="599"/>
        <v>#N/A</v>
      </c>
    </row>
    <row r="4437" spans="27:43">
      <c r="AA4437">
        <v>213</v>
      </c>
      <c r="AB4437" s="1">
        <v>36299</v>
      </c>
      <c r="AC4437" t="s">
        <v>210</v>
      </c>
      <c r="AD4437" s="2">
        <v>115000000</v>
      </c>
      <c r="AE4437" s="2">
        <v>474544677</v>
      </c>
      <c r="AF4437" s="2">
        <v>1007044677</v>
      </c>
      <c r="AG4437">
        <v>5</v>
      </c>
      <c r="AH4437">
        <v>19</v>
      </c>
      <c r="AI4437">
        <v>99</v>
      </c>
      <c r="AK4437" s="1" t="e">
        <f t="shared" si="600"/>
        <v>#N/A</v>
      </c>
      <c r="AL4437" s="1" t="e">
        <f t="shared" si="594"/>
        <v>#N/A</v>
      </c>
      <c r="AM4437" s="1" t="e">
        <f t="shared" si="595"/>
        <v>#N/A</v>
      </c>
      <c r="AN4437" s="1" t="e">
        <f t="shared" si="596"/>
        <v>#N/A</v>
      </c>
      <c r="AO4437" s="1" t="e">
        <f t="shared" si="597"/>
        <v>#N/A</v>
      </c>
      <c r="AP4437" s="1" t="e">
        <f t="shared" si="598"/>
        <v>#N/A</v>
      </c>
      <c r="AQ4437" s="1" t="e">
        <f t="shared" si="599"/>
        <v>#N/A</v>
      </c>
    </row>
    <row r="4438" spans="27:43">
      <c r="AA4438">
        <v>1116</v>
      </c>
      <c r="AB4438" s="1">
        <v>36378</v>
      </c>
      <c r="AC4438" t="s">
        <v>1109</v>
      </c>
      <c r="AD4438" s="2">
        <v>40000000</v>
      </c>
      <c r="AE4438" s="2">
        <v>293506292</v>
      </c>
      <c r="AF4438" s="2">
        <v>672806292</v>
      </c>
      <c r="AG4438">
        <v>8</v>
      </c>
      <c r="AH4438">
        <v>6</v>
      </c>
      <c r="AI4438">
        <v>99</v>
      </c>
      <c r="AK4438" s="1" t="str">
        <f t="shared" si="600"/>
        <v>PG-13</v>
      </c>
      <c r="AL4438" s="1" t="str">
        <f t="shared" si="594"/>
        <v>107 min</v>
      </c>
      <c r="AM4438" s="1" t="str">
        <f t="shared" si="595"/>
        <v>Drama, Mystery, Thriller</v>
      </c>
      <c r="AN4438" s="1" t="str">
        <f t="shared" si="596"/>
        <v>M. Night Shyamalan</v>
      </c>
      <c r="AO4438" s="1" t="str">
        <f t="shared" si="597"/>
        <v>M. Night Shyamalan</v>
      </c>
      <c r="AP4438" s="1" t="str">
        <f t="shared" si="598"/>
        <v>Bruce Willis, Haley Joel Osment, Toni Collette, Olivia Williams</v>
      </c>
      <c r="AQ4438" s="1" t="str">
        <f t="shared" si="599"/>
        <v>BV</v>
      </c>
    </row>
    <row r="4439" spans="27:43">
      <c r="AA4439">
        <v>320</v>
      </c>
      <c r="AB4439" s="1">
        <v>36483</v>
      </c>
      <c r="AC4439" t="s">
        <v>317</v>
      </c>
      <c r="AD4439" s="2">
        <v>90000000</v>
      </c>
      <c r="AE4439" s="2">
        <v>245852179</v>
      </c>
      <c r="AF4439" s="2">
        <v>511358276</v>
      </c>
      <c r="AG4439">
        <v>11</v>
      </c>
      <c r="AH4439">
        <v>19</v>
      </c>
      <c r="AI4439">
        <v>99</v>
      </c>
      <c r="AK4439" s="1" t="str">
        <f t="shared" si="600"/>
        <v>G</v>
      </c>
      <c r="AL4439" s="1" t="str">
        <f t="shared" si="594"/>
        <v>92 min</v>
      </c>
      <c r="AM4439" s="1" t="str">
        <f t="shared" si="595"/>
        <v>Animation, Adventure, Comedy</v>
      </c>
      <c r="AN4439" s="1" t="str">
        <f t="shared" si="596"/>
        <v>John Lasseter, Ash Brannon, Lee Unkrich</v>
      </c>
      <c r="AO4439" s="1" t="str">
        <f t="shared" si="597"/>
        <v>John Lasseter (original story by), Pete Docter (original story by), Ash Brannon (original story by), Andrew Stanton (original story by), Andrew Stanton (screenplay), Rita Hsiao (screenplay), Doug Chamberlin (screenplay), Chris Webb (screenplay)</v>
      </c>
      <c r="AP4439" s="1" t="str">
        <f t="shared" si="598"/>
        <v>Tom Hanks, Tim Allen, Joan Cusack, Kelsey Grammer</v>
      </c>
      <c r="AQ4439" s="1" t="str">
        <f t="shared" si="599"/>
        <v>BV</v>
      </c>
    </row>
    <row r="4440" spans="27:43">
      <c r="AA4440">
        <v>612</v>
      </c>
      <c r="AB4440" s="1">
        <v>36250</v>
      </c>
      <c r="AC4440" t="s">
        <v>608</v>
      </c>
      <c r="AD4440" s="2">
        <v>65000000</v>
      </c>
      <c r="AE4440" s="2">
        <v>171479930</v>
      </c>
      <c r="AF4440" s="2">
        <v>463517383</v>
      </c>
      <c r="AG4440">
        <v>3</v>
      </c>
      <c r="AH4440">
        <v>31</v>
      </c>
      <c r="AI4440">
        <v>99</v>
      </c>
      <c r="AK4440" s="1" t="str">
        <f t="shared" si="600"/>
        <v>R</v>
      </c>
      <c r="AL4440" s="1" t="str">
        <f t="shared" si="594"/>
        <v>136 min</v>
      </c>
      <c r="AM4440" s="1" t="str">
        <f t="shared" si="595"/>
        <v>Action, Sci-Fi</v>
      </c>
      <c r="AN4440" s="1" t="str">
        <f t="shared" si="596"/>
        <v>Andy Wachowski, Lana Wachowski</v>
      </c>
      <c r="AO4440" s="1" t="str">
        <f t="shared" si="597"/>
        <v>Andy Wachowski, Lana Wachowski</v>
      </c>
      <c r="AP4440" s="1" t="str">
        <f t="shared" si="598"/>
        <v>Keanu Reeves, Laurence Fishburne, Carrie-Anne Moss, Hugo Weaving</v>
      </c>
      <c r="AQ4440" s="1" t="str">
        <f t="shared" si="599"/>
        <v>WB</v>
      </c>
    </row>
    <row r="4441" spans="27:43">
      <c r="AA4441">
        <v>131</v>
      </c>
      <c r="AB4441" s="1">
        <v>36327</v>
      </c>
      <c r="AC4441" t="s">
        <v>129</v>
      </c>
      <c r="AD4441" s="2">
        <v>145000000</v>
      </c>
      <c r="AE4441" s="2">
        <v>171091819</v>
      </c>
      <c r="AF4441" s="2">
        <v>448191819</v>
      </c>
      <c r="AG4441">
        <v>6</v>
      </c>
      <c r="AH4441">
        <v>16</v>
      </c>
      <c r="AI4441">
        <v>99</v>
      </c>
      <c r="AK4441" s="1" t="str">
        <f t="shared" si="600"/>
        <v>err</v>
      </c>
      <c r="AL4441" s="1">
        <f t="shared" si="594"/>
        <v>0</v>
      </c>
      <c r="AM4441" s="1">
        <f t="shared" si="595"/>
        <v>0</v>
      </c>
      <c r="AN4441" s="1">
        <f t="shared" si="596"/>
        <v>0</v>
      </c>
      <c r="AO4441" s="1">
        <f t="shared" si="597"/>
        <v>0</v>
      </c>
      <c r="AP4441" s="1">
        <f t="shared" si="598"/>
        <v>0</v>
      </c>
      <c r="AQ4441" s="1" t="str">
        <f t="shared" si="599"/>
        <v>BV</v>
      </c>
    </row>
    <row r="4442" spans="27:43">
      <c r="AA4442">
        <v>407</v>
      </c>
      <c r="AB4442" s="1">
        <v>36287</v>
      </c>
      <c r="AC4442" t="s">
        <v>404</v>
      </c>
      <c r="AD4442" s="2">
        <v>80000000</v>
      </c>
      <c r="AE4442" s="2">
        <v>155385488</v>
      </c>
      <c r="AF4442" s="2">
        <v>416385488</v>
      </c>
      <c r="AG4442">
        <v>5</v>
      </c>
      <c r="AH4442">
        <v>7</v>
      </c>
      <c r="AI4442">
        <v>99</v>
      </c>
      <c r="AK4442" s="1" t="str">
        <f t="shared" si="600"/>
        <v>PG-13</v>
      </c>
      <c r="AL4442" s="1" t="str">
        <f t="shared" si="594"/>
        <v>125 min</v>
      </c>
      <c r="AM4442" s="1" t="str">
        <f t="shared" si="595"/>
        <v>Action, Adventure, Fantasy</v>
      </c>
      <c r="AN4442" s="1" t="str">
        <f t="shared" si="596"/>
        <v>Stephen Sommers</v>
      </c>
      <c r="AO4442" s="1" t="str">
        <f t="shared" si="597"/>
        <v>Stephen Sommers (screen story), Lloyd Fonvielle (screen story), Kevin Jarre (screen story), Stephen Sommers (screenplay)</v>
      </c>
      <c r="AP4442" s="1" t="str">
        <f t="shared" si="598"/>
        <v>Brendan Fraser, Rachel Weisz, John Hannah, Arnold Vosloo</v>
      </c>
      <c r="AQ4442" s="1" t="str">
        <f t="shared" si="599"/>
        <v>Uni.</v>
      </c>
    </row>
    <row r="4443" spans="27:43">
      <c r="AA4443">
        <v>1090</v>
      </c>
      <c r="AB4443" s="1">
        <v>36308</v>
      </c>
      <c r="AC4443" t="s">
        <v>1083</v>
      </c>
      <c r="AD4443" s="2">
        <v>42000000</v>
      </c>
      <c r="AE4443" s="2">
        <v>116089678</v>
      </c>
      <c r="AF4443" s="2">
        <v>363728226</v>
      </c>
      <c r="AG4443">
        <v>5</v>
      </c>
      <c r="AH4443">
        <v>28</v>
      </c>
      <c r="AI4443">
        <v>99</v>
      </c>
      <c r="AK4443" s="1" t="str">
        <f t="shared" si="600"/>
        <v>PG-13</v>
      </c>
      <c r="AL4443" s="1" t="str">
        <f t="shared" si="594"/>
        <v>124 min</v>
      </c>
      <c r="AM4443" s="1" t="str">
        <f t="shared" si="595"/>
        <v>Comedy, Drama, Romance</v>
      </c>
      <c r="AN4443" s="1" t="str">
        <f t="shared" si="596"/>
        <v>Roger Michell</v>
      </c>
      <c r="AO4443" s="1" t="str">
        <f t="shared" si="597"/>
        <v>Richard Curtis</v>
      </c>
      <c r="AP4443" s="1" t="str">
        <f t="shared" si="598"/>
        <v>Julia Roberts, Hugh Grant, Richard McCabe, Rhys Ifans</v>
      </c>
      <c r="AQ4443" s="1" t="str">
        <f t="shared" si="599"/>
        <v>Uni.</v>
      </c>
    </row>
    <row r="4444" spans="27:43">
      <c r="AA4444">
        <v>153</v>
      </c>
      <c r="AB4444" s="1">
        <v>36483</v>
      </c>
      <c r="AC4444" t="s">
        <v>151</v>
      </c>
      <c r="AD4444" s="2">
        <v>135000000</v>
      </c>
      <c r="AE4444" s="2">
        <v>126930660</v>
      </c>
      <c r="AF4444" s="2">
        <v>361730660</v>
      </c>
      <c r="AG4444">
        <v>11</v>
      </c>
      <c r="AH4444">
        <v>19</v>
      </c>
      <c r="AI4444">
        <v>99</v>
      </c>
      <c r="AK4444" s="1" t="str">
        <f t="shared" si="600"/>
        <v>PG-13</v>
      </c>
      <c r="AL4444" s="1" t="str">
        <f t="shared" si="594"/>
        <v>128 min</v>
      </c>
      <c r="AM4444" s="1" t="str">
        <f t="shared" si="595"/>
        <v>Action, Adventure, Crime</v>
      </c>
      <c r="AN4444" s="1" t="str">
        <f t="shared" si="596"/>
        <v>Michael Apted</v>
      </c>
      <c r="AO4444" s="1" t="str">
        <f t="shared" si="597"/>
        <v>Neal Purvis (story), Robert Wade (story), Neal Purvis (screenplay), Robert Wade (screenplay), Bruce Feirstein (screenplay)</v>
      </c>
      <c r="AP4444" s="1" t="str">
        <f t="shared" si="598"/>
        <v>Pierce Brosnan, Sophie Marceau, Robert Carlyle, Denise Richards</v>
      </c>
      <c r="AQ4444" s="1" t="str">
        <f t="shared" si="599"/>
        <v>MGM</v>
      </c>
    </row>
    <row r="4445" spans="27:43">
      <c r="AA4445">
        <v>2459</v>
      </c>
      <c r="AB4445" s="1">
        <v>36418</v>
      </c>
      <c r="AC4445" t="s">
        <v>2441</v>
      </c>
      <c r="AD4445" s="2">
        <v>15000000</v>
      </c>
      <c r="AE4445" s="2">
        <v>130058047</v>
      </c>
      <c r="AF4445" s="2">
        <v>356258047</v>
      </c>
      <c r="AG4445">
        <v>9</v>
      </c>
      <c r="AH4445">
        <v>15</v>
      </c>
      <c r="AI4445">
        <v>99</v>
      </c>
      <c r="AK4445" s="1" t="str">
        <f t="shared" si="600"/>
        <v>R</v>
      </c>
      <c r="AL4445" s="1" t="str">
        <f t="shared" si="594"/>
        <v>122 min</v>
      </c>
      <c r="AM4445" s="1" t="str">
        <f t="shared" si="595"/>
        <v>Drama</v>
      </c>
      <c r="AN4445" s="1" t="str">
        <f t="shared" si="596"/>
        <v>Sam Mendes</v>
      </c>
      <c r="AO4445" s="1" t="str">
        <f t="shared" si="597"/>
        <v>Alan Ball</v>
      </c>
      <c r="AP4445" s="1" t="str">
        <f t="shared" si="598"/>
        <v>Kevin Spacey, Annette Bening, Thora Birch, Wes Bentley</v>
      </c>
      <c r="AQ4445" s="1" t="str">
        <f t="shared" si="599"/>
        <v>DW</v>
      </c>
    </row>
    <row r="4446" spans="27:43">
      <c r="AA4446">
        <v>1320</v>
      </c>
      <c r="AB4446" s="1">
        <v>36321</v>
      </c>
      <c r="AC4446" t="s">
        <v>1312</v>
      </c>
      <c r="AD4446" s="2">
        <v>35000000</v>
      </c>
      <c r="AE4446" s="2">
        <v>206040085</v>
      </c>
      <c r="AF4446" s="2">
        <v>310332636</v>
      </c>
      <c r="AG4446">
        <v>6</v>
      </c>
      <c r="AH4446">
        <v>10</v>
      </c>
      <c r="AI4446">
        <v>99</v>
      </c>
      <c r="AK4446" s="1" t="str">
        <f t="shared" si="600"/>
        <v>PG-13</v>
      </c>
      <c r="AL4446" s="1" t="str">
        <f t="shared" si="594"/>
        <v>95 min</v>
      </c>
      <c r="AM4446" s="1" t="str">
        <f t="shared" si="595"/>
        <v>Action, Adventure, Comedy</v>
      </c>
      <c r="AN4446" s="1" t="str">
        <f t="shared" si="596"/>
        <v>Jay Roach</v>
      </c>
      <c r="AO4446" s="1" t="str">
        <f t="shared" si="597"/>
        <v>Mike Myers, Michael McCullers, Mike Myers (characters)</v>
      </c>
      <c r="AP4446" s="1" t="str">
        <f t="shared" si="598"/>
        <v>Mike Myers, Heather Graham, Michael York, Robert Wagner</v>
      </c>
      <c r="AQ4446" s="1" t="str">
        <f t="shared" si="599"/>
        <v>NL</v>
      </c>
    </row>
    <row r="4447" spans="27:43">
      <c r="AA4447">
        <v>545</v>
      </c>
      <c r="AB4447" s="1">
        <v>36371</v>
      </c>
      <c r="AC4447" t="s">
        <v>542</v>
      </c>
      <c r="AD4447" s="2">
        <v>70000000</v>
      </c>
      <c r="AE4447" s="2">
        <v>152257509</v>
      </c>
      <c r="AF4447" s="2">
        <v>310138178</v>
      </c>
      <c r="AG4447">
        <v>7</v>
      </c>
      <c r="AH4447">
        <v>30</v>
      </c>
      <c r="AI4447">
        <v>99</v>
      </c>
      <c r="AK4447" s="1" t="str">
        <f t="shared" si="600"/>
        <v>PG</v>
      </c>
      <c r="AL4447" s="1" t="str">
        <f t="shared" si="594"/>
        <v>116 min</v>
      </c>
      <c r="AM4447" s="1" t="str">
        <f t="shared" si="595"/>
        <v>Comedy, Romance</v>
      </c>
      <c r="AN4447" s="1" t="str">
        <f t="shared" si="596"/>
        <v>Garry Marshall</v>
      </c>
      <c r="AO4447" s="1" t="str">
        <f t="shared" si="597"/>
        <v>Josann McGibbon, Sara Parriott</v>
      </c>
      <c r="AP4447" s="1" t="str">
        <f t="shared" si="598"/>
        <v>Julia Roberts, Richard Gere, Joan Cusack, Hector Elizondo</v>
      </c>
      <c r="AQ4447" s="1" t="str">
        <f t="shared" si="599"/>
        <v>Par.</v>
      </c>
    </row>
    <row r="4448" spans="27:43">
      <c r="AA4448">
        <v>247</v>
      </c>
      <c r="AB4448" s="1">
        <v>36511</v>
      </c>
      <c r="AC4448" t="s">
        <v>244</v>
      </c>
      <c r="AD4448" s="2">
        <v>105000000</v>
      </c>
      <c r="AE4448" s="2">
        <v>140015224</v>
      </c>
      <c r="AF4448" s="2">
        <v>298800000</v>
      </c>
      <c r="AG4448">
        <v>12</v>
      </c>
      <c r="AH4448">
        <v>17</v>
      </c>
      <c r="AI4448">
        <v>99</v>
      </c>
      <c r="AK4448" s="1" t="str">
        <f t="shared" si="600"/>
        <v>PG</v>
      </c>
      <c r="AL4448" s="1" t="str">
        <f t="shared" si="594"/>
        <v>84 min</v>
      </c>
      <c r="AM4448" s="1" t="str">
        <f t="shared" si="595"/>
        <v>Animation, Adventure, Comedy</v>
      </c>
      <c r="AN4448" s="1" t="str">
        <f t="shared" si="596"/>
        <v>Rob Minkoff</v>
      </c>
      <c r="AO4448" s="1" t="str">
        <f t="shared" si="597"/>
        <v>E.B. White (book), M. Night Shyamalan (screenplay), Greg Brooker (screenplay)</v>
      </c>
      <c r="AP4448" s="1" t="str">
        <f t="shared" si="598"/>
        <v>Michael J. Fox, Geena Davis, Hugh Laurie, Jonathan Lipnicki</v>
      </c>
      <c r="AQ4448" s="1" t="str">
        <f t="shared" si="599"/>
        <v>Sony</v>
      </c>
    </row>
    <row r="4449" spans="27:43">
      <c r="AA4449">
        <v>671</v>
      </c>
      <c r="AB4449" s="1">
        <v>36504</v>
      </c>
      <c r="AC4449" t="s">
        <v>665</v>
      </c>
      <c r="AD4449" s="2">
        <v>60000000</v>
      </c>
      <c r="AE4449" s="2">
        <v>136801374</v>
      </c>
      <c r="AF4449" s="2">
        <v>290701374</v>
      </c>
      <c r="AG4449">
        <v>12</v>
      </c>
      <c r="AH4449">
        <v>10</v>
      </c>
      <c r="AI4449">
        <v>99</v>
      </c>
      <c r="AK4449" s="1" t="str">
        <f t="shared" si="600"/>
        <v>R</v>
      </c>
      <c r="AL4449" s="1" t="str">
        <f t="shared" si="594"/>
        <v>189 min</v>
      </c>
      <c r="AM4449" s="1" t="str">
        <f t="shared" si="595"/>
        <v>Crime, Drama, Fantasy</v>
      </c>
      <c r="AN4449" s="1" t="str">
        <f t="shared" si="596"/>
        <v>Frank Darabont</v>
      </c>
      <c r="AO4449" s="1" t="str">
        <f t="shared" si="597"/>
        <v>Stephen King (novel), Frank Darabont (screenplay)</v>
      </c>
      <c r="AP4449" s="1" t="str">
        <f t="shared" si="598"/>
        <v>Tom Hanks, David Morse, Michael Clarke Duncan, Bonnie Hunt</v>
      </c>
      <c r="AQ4449" s="1" t="str">
        <f t="shared" si="599"/>
        <v>WB</v>
      </c>
    </row>
    <row r="4450" spans="27:43">
      <c r="AA4450">
        <v>4335</v>
      </c>
      <c r="AB4450" s="1">
        <v>36355</v>
      </c>
      <c r="AC4450" t="s">
        <v>4283</v>
      </c>
      <c r="AD4450" s="2">
        <v>600000</v>
      </c>
      <c r="AE4450" s="2">
        <v>140539099</v>
      </c>
      <c r="AF4450" s="2">
        <v>248300000</v>
      </c>
      <c r="AG4450">
        <v>7</v>
      </c>
      <c r="AH4450">
        <v>14</v>
      </c>
      <c r="AI4450">
        <v>99</v>
      </c>
      <c r="AK4450" s="1" t="str">
        <f t="shared" si="600"/>
        <v>err</v>
      </c>
      <c r="AL4450" s="1">
        <f t="shared" si="594"/>
        <v>0</v>
      </c>
      <c r="AM4450" s="1">
        <f t="shared" si="595"/>
        <v>0</v>
      </c>
      <c r="AN4450" s="1">
        <f t="shared" si="596"/>
        <v>0</v>
      </c>
      <c r="AO4450" s="1">
        <f t="shared" si="597"/>
        <v>0</v>
      </c>
      <c r="AP4450" s="1">
        <f t="shared" si="598"/>
        <v>0</v>
      </c>
      <c r="AQ4450" s="1" t="str">
        <f t="shared" si="599"/>
        <v>Art.</v>
      </c>
    </row>
    <row r="4451" spans="27:43">
      <c r="AA4451">
        <v>2751</v>
      </c>
      <c r="AB4451" s="1">
        <v>36350</v>
      </c>
      <c r="AC4451" t="s">
        <v>2728</v>
      </c>
      <c r="AD4451" s="2">
        <v>12000000</v>
      </c>
      <c r="AE4451" s="2">
        <v>101800948</v>
      </c>
      <c r="AF4451" s="2">
        <v>234723148</v>
      </c>
      <c r="AG4451">
        <v>7</v>
      </c>
      <c r="AH4451">
        <v>9</v>
      </c>
      <c r="AI4451">
        <v>99</v>
      </c>
      <c r="AK4451" s="1" t="str">
        <f t="shared" si="600"/>
        <v>R</v>
      </c>
      <c r="AL4451" s="1" t="str">
        <f t="shared" si="594"/>
        <v>95 min</v>
      </c>
      <c r="AM4451" s="1" t="str">
        <f t="shared" si="595"/>
        <v>Comedy, Romance</v>
      </c>
      <c r="AN4451" s="1" t="str">
        <f t="shared" si="596"/>
        <v>Paul Weitz, Chris Weitz</v>
      </c>
      <c r="AO4451" s="1" t="str">
        <f t="shared" si="597"/>
        <v>Adam Herz</v>
      </c>
      <c r="AP4451" s="1" t="str">
        <f t="shared" si="598"/>
        <v>Jason Biggs, Chris Klein, Thomas Ian Nicholas, Alyson Hannigan</v>
      </c>
      <c r="AQ4451" s="1" t="str">
        <f t="shared" si="599"/>
        <v>Uni.</v>
      </c>
    </row>
    <row r="4452" spans="27:43">
      <c r="AA4452">
        <v>1494</v>
      </c>
      <c r="AB4452" s="1">
        <v>36336</v>
      </c>
      <c r="AC4452" t="s">
        <v>1484</v>
      </c>
      <c r="AD4452" s="2">
        <v>30000000</v>
      </c>
      <c r="AE4452" s="2">
        <v>163479795</v>
      </c>
      <c r="AF4452" s="2">
        <v>228641283</v>
      </c>
      <c r="AG4452">
        <v>6</v>
      </c>
      <c r="AH4452">
        <v>25</v>
      </c>
      <c r="AI4452">
        <v>99</v>
      </c>
      <c r="AK4452" s="1" t="str">
        <f t="shared" si="600"/>
        <v>PG-13</v>
      </c>
      <c r="AL4452" s="1" t="str">
        <f t="shared" si="594"/>
        <v>93 min</v>
      </c>
      <c r="AM4452" s="1" t="str">
        <f t="shared" si="595"/>
        <v>Comedy, Drama</v>
      </c>
      <c r="AN4452" s="1" t="str">
        <f t="shared" si="596"/>
        <v>Dennis Dugan</v>
      </c>
      <c r="AO4452" s="1" t="str">
        <f t="shared" si="597"/>
        <v>Steve Franks (story), Steve Franks (screenplay), Tim Herlihy (screenplay), Adam Sandler (screenplay)</v>
      </c>
      <c r="AP4452" s="1" t="str">
        <f t="shared" si="598"/>
        <v>Adam Sandler, Joey Lauren Adams, Jon Stewart, Cole Sprouse</v>
      </c>
      <c r="AQ4452" s="1" t="str">
        <f t="shared" si="599"/>
        <v>Sony</v>
      </c>
    </row>
    <row r="4453" spans="27:43">
      <c r="AA4453">
        <v>65</v>
      </c>
      <c r="AB4453" s="1">
        <v>36341</v>
      </c>
      <c r="AC4453" t="s">
        <v>63</v>
      </c>
      <c r="AD4453" s="2">
        <v>175000000</v>
      </c>
      <c r="AE4453" s="2">
        <v>113805681</v>
      </c>
      <c r="AF4453" s="2">
        <v>221229335</v>
      </c>
      <c r="AG4453">
        <v>6</v>
      </c>
      <c r="AH4453">
        <v>30</v>
      </c>
      <c r="AI4453">
        <v>99</v>
      </c>
      <c r="AK4453" s="1" t="str">
        <f t="shared" si="600"/>
        <v>PG-13</v>
      </c>
      <c r="AL4453" s="1" t="str">
        <f t="shared" si="594"/>
        <v>106 min</v>
      </c>
      <c r="AM4453" s="1" t="str">
        <f t="shared" si="595"/>
        <v>Action, Western, Comedy</v>
      </c>
      <c r="AN4453" s="1" t="str">
        <f t="shared" si="596"/>
        <v>Barry Sonnenfeld</v>
      </c>
      <c r="AO4453" s="1" t="str">
        <f t="shared" si="597"/>
        <v>Jim Thomas (story), John Thomas (story), S.S. Wilson (screenplay), Brent Maddock (screenplay), Jeffrey Price (screenplay), Peter S. Seaman (screenplay)</v>
      </c>
      <c r="AP4453" s="1" t="str">
        <f t="shared" si="598"/>
        <v>Will Smith, Kevin Kline, Kenneth Branagh, Salma Hayek</v>
      </c>
      <c r="AQ4453" s="1" t="str">
        <f t="shared" si="599"/>
        <v>WB</v>
      </c>
    </row>
    <row r="4454" spans="27:43">
      <c r="AA4454">
        <v>280</v>
      </c>
      <c r="AB4454" s="1">
        <v>36488</v>
      </c>
      <c r="AC4454" t="s">
        <v>277</v>
      </c>
      <c r="AD4454" s="2">
        <v>100000000</v>
      </c>
      <c r="AE4454" s="2">
        <v>66889043</v>
      </c>
      <c r="AF4454" s="2">
        <v>212026975</v>
      </c>
      <c r="AG4454">
        <v>11</v>
      </c>
      <c r="AH4454">
        <v>24</v>
      </c>
      <c r="AI4454">
        <v>99</v>
      </c>
      <c r="AK4454" s="1" t="str">
        <f t="shared" si="600"/>
        <v>R</v>
      </c>
      <c r="AL4454" s="1" t="str">
        <f t="shared" si="594"/>
        <v>121 min</v>
      </c>
      <c r="AM4454" s="1" t="str">
        <f t="shared" si="595"/>
        <v>Action, Fantasy, Horror</v>
      </c>
      <c r="AN4454" s="1" t="str">
        <f t="shared" si="596"/>
        <v>Peter Hyams</v>
      </c>
      <c r="AO4454" s="1" t="str">
        <f t="shared" si="597"/>
        <v>Andrew W. Marlowe</v>
      </c>
      <c r="AP4454" s="1" t="str">
        <f t="shared" si="598"/>
        <v>Arnold Schwarzenegger, Gabriel Byrne, Robin Tunney, Kevin Pollak</v>
      </c>
      <c r="AQ4454" s="1" t="str">
        <f t="shared" si="599"/>
        <v>Uni.</v>
      </c>
    </row>
    <row r="4455" spans="27:43">
      <c r="AA4455">
        <v>604</v>
      </c>
      <c r="AB4455" s="1">
        <v>36280</v>
      </c>
      <c r="AC4455" t="s">
        <v>600</v>
      </c>
      <c r="AD4455" s="2">
        <v>66000000</v>
      </c>
      <c r="AE4455" s="2">
        <v>87707396</v>
      </c>
      <c r="AF4455" s="2">
        <v>211700000</v>
      </c>
      <c r="AG4455">
        <v>4</v>
      </c>
      <c r="AH4455">
        <v>30</v>
      </c>
      <c r="AI4455">
        <v>99</v>
      </c>
      <c r="AK4455" s="1" t="str">
        <f t="shared" si="600"/>
        <v>PG-13</v>
      </c>
      <c r="AL4455" s="1" t="str">
        <f t="shared" si="594"/>
        <v>113 min</v>
      </c>
      <c r="AM4455" s="1" t="str">
        <f t="shared" si="595"/>
        <v>Action, Crime, Romance</v>
      </c>
      <c r="AN4455" s="1" t="str">
        <f t="shared" si="596"/>
        <v>Jon Amiel</v>
      </c>
      <c r="AO4455" s="1" t="str">
        <f t="shared" si="597"/>
        <v>Ronald Bass (story), Michael Hertzberg (story), Ronald Bass (screenplay), William Broyles Jr. (screenplay)</v>
      </c>
      <c r="AP4455" s="1" t="str">
        <f t="shared" si="598"/>
        <v>Sean Connery, Catherine Zeta-Jones, Ving Rhames, Will Patton</v>
      </c>
      <c r="AQ4455" s="1" t="str">
        <f t="shared" si="599"/>
        <v>Fox</v>
      </c>
    </row>
    <row r="4456" spans="27:43">
      <c r="AA4456">
        <v>552</v>
      </c>
      <c r="AB4456" s="1">
        <v>36483</v>
      </c>
      <c r="AC4456" t="s">
        <v>549</v>
      </c>
      <c r="AD4456" s="2">
        <v>70000000</v>
      </c>
      <c r="AE4456" s="2">
        <v>101068340</v>
      </c>
      <c r="AF4456" s="2">
        <v>207068340</v>
      </c>
      <c r="AG4456">
        <v>11</v>
      </c>
      <c r="AH4456">
        <v>19</v>
      </c>
      <c r="AI4456">
        <v>99</v>
      </c>
      <c r="AK4456" s="1" t="str">
        <f t="shared" si="600"/>
        <v>R</v>
      </c>
      <c r="AL4456" s="1" t="str">
        <f t="shared" si="594"/>
        <v>105 min</v>
      </c>
      <c r="AM4456" s="1" t="str">
        <f t="shared" si="595"/>
        <v>Drama, Horror, Mystery</v>
      </c>
      <c r="AN4456" s="1" t="str">
        <f t="shared" si="596"/>
        <v>Tim Burton</v>
      </c>
      <c r="AO4456" s="1" t="str">
        <f t="shared" si="597"/>
        <v>Washington Irving (story), Kevin Yagher (screen story), Andrew Kevin Walker (screen story), Andrew Kevin Walker (screenplay)</v>
      </c>
      <c r="AP4456" s="1" t="str">
        <f t="shared" si="598"/>
        <v>Johnny Depp, Christina Ricci, Miranda Richardson, Michael Gambon</v>
      </c>
      <c r="AQ4456" s="1" t="str">
        <f t="shared" si="599"/>
        <v>Par.</v>
      </c>
    </row>
    <row r="4457" spans="27:43">
      <c r="AA4457">
        <v>429</v>
      </c>
      <c r="AB4457" s="1">
        <v>36364</v>
      </c>
      <c r="AC4457" t="s">
        <v>426</v>
      </c>
      <c r="AD4457" s="2">
        <v>80000000</v>
      </c>
      <c r="AE4457" s="2">
        <v>91188905</v>
      </c>
      <c r="AF4457" s="2">
        <v>180188905</v>
      </c>
      <c r="AG4457">
        <v>7</v>
      </c>
      <c r="AH4457">
        <v>23</v>
      </c>
      <c r="AI4457">
        <v>99</v>
      </c>
      <c r="AK4457" s="1" t="str">
        <f t="shared" si="600"/>
        <v>PG-13</v>
      </c>
      <c r="AL4457" s="1" t="str">
        <f t="shared" si="594"/>
        <v>113 min</v>
      </c>
      <c r="AM4457" s="1" t="str">
        <f t="shared" si="595"/>
        <v>Fantasy, Horror, Mystery</v>
      </c>
      <c r="AN4457" s="1" t="str">
        <f t="shared" si="596"/>
        <v>Jan de Bont</v>
      </c>
      <c r="AO4457" s="1" t="str">
        <f t="shared" si="597"/>
        <v>David Self (screenplay), Shirley Jackson (novel)</v>
      </c>
      <c r="AP4457" s="1" t="str">
        <f t="shared" si="598"/>
        <v>Liam Neeson, Catherine Zeta-Jones, Owen Wilson, Lili Taylor</v>
      </c>
      <c r="AQ4457" s="1" t="str">
        <f t="shared" si="599"/>
        <v>DW</v>
      </c>
    </row>
    <row r="4458" spans="27:43">
      <c r="AA4458">
        <v>1125</v>
      </c>
      <c r="AB4458" s="1">
        <v>36427</v>
      </c>
      <c r="AC4458" t="s">
        <v>1118</v>
      </c>
      <c r="AD4458" s="2">
        <v>40000000</v>
      </c>
      <c r="AE4458" s="2">
        <v>116735231</v>
      </c>
      <c r="AF4458" s="2">
        <v>177835231</v>
      </c>
      <c r="AG4458">
        <v>9</v>
      </c>
      <c r="AH4458">
        <v>24</v>
      </c>
      <c r="AI4458">
        <v>99</v>
      </c>
      <c r="AK4458" s="1" t="str">
        <f t="shared" si="600"/>
        <v>R</v>
      </c>
      <c r="AL4458" s="1" t="str">
        <f t="shared" si="594"/>
        <v>105 min</v>
      </c>
      <c r="AM4458" s="1" t="str">
        <f t="shared" si="595"/>
        <v>Crime, Mystery, Thriller</v>
      </c>
      <c r="AN4458" s="1" t="str">
        <f t="shared" si="596"/>
        <v>Bruce Beresford</v>
      </c>
      <c r="AO4458" s="1" t="str">
        <f t="shared" si="597"/>
        <v>David Weisberg, Douglas Cook</v>
      </c>
      <c r="AP4458" s="1" t="str">
        <f t="shared" si="598"/>
        <v>Tommy Lee Jones, Ashley Judd, Benjamin Weir, Jay Brazeau</v>
      </c>
      <c r="AQ4458" s="1" t="str">
        <f t="shared" si="599"/>
        <v>Par.</v>
      </c>
    </row>
    <row r="4459" spans="27:43">
      <c r="AA4459">
        <v>1506</v>
      </c>
      <c r="AB4459" s="1">
        <v>36224</v>
      </c>
      <c r="AC4459" t="s">
        <v>1496</v>
      </c>
      <c r="AD4459" s="2">
        <v>30000000</v>
      </c>
      <c r="AE4459" s="2">
        <v>106885658</v>
      </c>
      <c r="AF4459" s="2">
        <v>176885658</v>
      </c>
      <c r="AG4459">
        <v>3</v>
      </c>
      <c r="AH4459">
        <v>5</v>
      </c>
      <c r="AI4459">
        <v>99</v>
      </c>
      <c r="AK4459" s="1" t="str">
        <f t="shared" si="600"/>
        <v>R</v>
      </c>
      <c r="AL4459" s="1" t="str">
        <f t="shared" si="594"/>
        <v>103 min</v>
      </c>
      <c r="AM4459" s="1" t="str">
        <f t="shared" si="595"/>
        <v>Comedy, Crime</v>
      </c>
      <c r="AN4459" s="1" t="str">
        <f t="shared" si="596"/>
        <v>Harold Ramis</v>
      </c>
      <c r="AO4459" s="1" t="str">
        <f t="shared" si="597"/>
        <v>Kenneth Lonergan (story), Peter Tolan (story), Peter Tolan (screenplay), Harold Ramis (screenplay), Kenneth Lonergan (screenplay)</v>
      </c>
      <c r="AP4459" s="1" t="str">
        <f t="shared" si="598"/>
        <v>Robert De Niro, Billy Crystal, Lisa Kudrow, Chazz Palminteri</v>
      </c>
      <c r="AQ4459" s="1" t="str">
        <f t="shared" si="599"/>
        <v>WB</v>
      </c>
    </row>
    <row r="4460" spans="27:43">
      <c r="AA4460">
        <v>699</v>
      </c>
      <c r="AB4460" s="1">
        <v>36369</v>
      </c>
      <c r="AC4460" t="s">
        <v>693</v>
      </c>
      <c r="AD4460" s="2">
        <v>60000000</v>
      </c>
      <c r="AE4460" s="2">
        <v>73648228</v>
      </c>
      <c r="AF4460" s="2">
        <v>165048228</v>
      </c>
      <c r="AG4460">
        <v>7</v>
      </c>
      <c r="AH4460">
        <v>28</v>
      </c>
      <c r="AI4460">
        <v>99</v>
      </c>
      <c r="AK4460" s="1" t="str">
        <f t="shared" si="600"/>
        <v>R</v>
      </c>
      <c r="AL4460" s="1" t="str">
        <f t="shared" si="594"/>
        <v>105 min</v>
      </c>
      <c r="AM4460" s="1" t="str">
        <f t="shared" si="595"/>
        <v>Action, Sci-Fi, Thriller</v>
      </c>
      <c r="AN4460" s="1" t="str">
        <f t="shared" si="596"/>
        <v>Renny Harlin</v>
      </c>
      <c r="AO4460" s="1" t="str">
        <f t="shared" si="597"/>
        <v>Duncan Kennedy, Donna Powers, Wayne Powers</v>
      </c>
      <c r="AP4460" s="1" t="str">
        <f t="shared" si="598"/>
        <v>Thomas Jane, Saffron Burrows, Samuel L. Jackson, Jacqueline McKenzie</v>
      </c>
      <c r="AQ4460" s="1" t="str">
        <f t="shared" si="599"/>
        <v>WB</v>
      </c>
    </row>
    <row r="4461" spans="27:43">
      <c r="AA4461">
        <v>1511</v>
      </c>
      <c r="AB4461" s="1">
        <v>36474</v>
      </c>
      <c r="AC4461" t="s">
        <v>1501</v>
      </c>
      <c r="AD4461" s="2">
        <v>30000000</v>
      </c>
      <c r="AE4461" s="2">
        <v>85744662</v>
      </c>
      <c r="AF4461" s="2">
        <v>163644662</v>
      </c>
      <c r="AG4461">
        <v>11</v>
      </c>
      <c r="AH4461">
        <v>10</v>
      </c>
      <c r="AI4461">
        <v>99</v>
      </c>
      <c r="AK4461" s="1" t="str">
        <f t="shared" si="600"/>
        <v>err</v>
      </c>
      <c r="AL4461" s="1">
        <f t="shared" si="594"/>
        <v>0</v>
      </c>
      <c r="AM4461" s="1">
        <f t="shared" si="595"/>
        <v>0</v>
      </c>
      <c r="AN4461" s="1">
        <f t="shared" si="596"/>
        <v>0</v>
      </c>
      <c r="AO4461" s="1">
        <f t="shared" si="597"/>
        <v>0</v>
      </c>
      <c r="AP4461" s="1">
        <f t="shared" si="598"/>
        <v>0</v>
      </c>
      <c r="AQ4461" s="1" t="str">
        <f t="shared" si="599"/>
        <v>WB</v>
      </c>
    </row>
    <row r="4462" spans="27:43">
      <c r="AA4462">
        <v>890</v>
      </c>
      <c r="AB4462" s="1">
        <v>36196</v>
      </c>
      <c r="AC4462" t="s">
        <v>883</v>
      </c>
      <c r="AD4462" s="2">
        <v>50000000</v>
      </c>
      <c r="AE4462" s="2">
        <v>81526121</v>
      </c>
      <c r="AF4462" s="2">
        <v>161626121</v>
      </c>
      <c r="AG4462">
        <v>2</v>
      </c>
      <c r="AH4462">
        <v>5</v>
      </c>
      <c r="AI4462">
        <v>99</v>
      </c>
      <c r="AK4462" s="1" t="str">
        <f t="shared" si="600"/>
        <v>R</v>
      </c>
      <c r="AL4462" s="1" t="str">
        <f t="shared" si="594"/>
        <v>100 min</v>
      </c>
      <c r="AM4462" s="1" t="str">
        <f t="shared" si="595"/>
        <v>Action, Crime, Drama</v>
      </c>
      <c r="AN4462" s="1" t="str">
        <f t="shared" si="596"/>
        <v>Brian Helgeland</v>
      </c>
      <c r="AO4462" s="1" t="str">
        <f t="shared" si="597"/>
        <v>Donald E. Westlake (novel), Brian Helgeland (screenplay), Terry Hayes (screenplay)</v>
      </c>
      <c r="AP4462" s="1" t="str">
        <f t="shared" si="598"/>
        <v>Mel Gibson, Gregg Henry, Maria Bello, David Paymer</v>
      </c>
      <c r="AQ4462" s="1" t="str">
        <f t="shared" si="599"/>
        <v>Par.</v>
      </c>
    </row>
    <row r="4463" spans="27:43">
      <c r="AA4463">
        <v>982</v>
      </c>
      <c r="AB4463" s="1">
        <v>36469</v>
      </c>
      <c r="AC4463" t="s">
        <v>975</v>
      </c>
      <c r="AD4463" s="2">
        <v>48000000</v>
      </c>
      <c r="AE4463" s="2">
        <v>66488090</v>
      </c>
      <c r="AF4463" s="2">
        <v>151463090</v>
      </c>
      <c r="AG4463">
        <v>11</v>
      </c>
      <c r="AH4463">
        <v>5</v>
      </c>
      <c r="AI4463">
        <v>99</v>
      </c>
      <c r="AK4463" s="1" t="str">
        <f t="shared" si="600"/>
        <v>R</v>
      </c>
      <c r="AL4463" s="1" t="str">
        <f t="shared" si="594"/>
        <v>118 min</v>
      </c>
      <c r="AM4463" s="1" t="str">
        <f t="shared" si="595"/>
        <v>Crime, Drama, Mystery</v>
      </c>
      <c r="AN4463" s="1" t="str">
        <f t="shared" si="596"/>
        <v>Phillip Noyce</v>
      </c>
      <c r="AO4463" s="1" t="str">
        <f t="shared" si="597"/>
        <v>Jeffery Deaver (book), Jeremy Iacone (screenplay)</v>
      </c>
      <c r="AP4463" s="1" t="str">
        <f t="shared" si="598"/>
        <v>Denzel Washington, Angelina Jolie, Queen Latifah, Michael Rooker</v>
      </c>
      <c r="AQ4463" s="1" t="str">
        <f t="shared" si="599"/>
        <v>Uni.</v>
      </c>
    </row>
    <row r="4464" spans="27:43">
      <c r="AA4464">
        <v>2187</v>
      </c>
      <c r="AB4464" s="1">
        <v>36462</v>
      </c>
      <c r="AC4464" t="s">
        <v>2171</v>
      </c>
      <c r="AD4464" s="2">
        <v>20000000</v>
      </c>
      <c r="AE4464" s="2">
        <v>2374107</v>
      </c>
      <c r="AF4464" s="2">
        <v>150350000</v>
      </c>
      <c r="AG4464">
        <v>10</v>
      </c>
      <c r="AH4464">
        <v>29</v>
      </c>
      <c r="AI4464">
        <v>99</v>
      </c>
      <c r="AK4464" s="1" t="e">
        <f t="shared" si="600"/>
        <v>#N/A</v>
      </c>
      <c r="AL4464" s="1" t="e">
        <f t="shared" si="594"/>
        <v>#N/A</v>
      </c>
      <c r="AM4464" s="1" t="e">
        <f t="shared" si="595"/>
        <v>#N/A</v>
      </c>
      <c r="AN4464" s="1" t="e">
        <f t="shared" si="596"/>
        <v>#N/A</v>
      </c>
      <c r="AO4464" s="1" t="e">
        <f t="shared" si="597"/>
        <v>#N/A</v>
      </c>
      <c r="AP4464" s="1" t="e">
        <f t="shared" si="598"/>
        <v>#N/A</v>
      </c>
      <c r="AQ4464" s="1" t="e">
        <f t="shared" si="599"/>
        <v>#N/A</v>
      </c>
    </row>
    <row r="4465" spans="27:43">
      <c r="AA4465">
        <v>679</v>
      </c>
      <c r="AB4465" s="1">
        <v>36329</v>
      </c>
      <c r="AC4465" t="s">
        <v>673</v>
      </c>
      <c r="AD4465" s="2">
        <v>60000000</v>
      </c>
      <c r="AE4465" s="2">
        <v>102705852</v>
      </c>
      <c r="AF4465" s="2">
        <v>149705852</v>
      </c>
      <c r="AG4465">
        <v>6</v>
      </c>
      <c r="AH4465">
        <v>18</v>
      </c>
      <c r="AI4465">
        <v>99</v>
      </c>
      <c r="AK4465" s="1" t="str">
        <f t="shared" si="600"/>
        <v>R</v>
      </c>
      <c r="AL4465" s="1" t="str">
        <f t="shared" si="594"/>
        <v>116 min</v>
      </c>
      <c r="AM4465" s="1" t="str">
        <f t="shared" si="595"/>
        <v>Crime, Drama, Mystery</v>
      </c>
      <c r="AN4465" s="1" t="str">
        <f t="shared" si="596"/>
        <v>Simon West</v>
      </c>
      <c r="AO4465" s="1" t="str">
        <f t="shared" si="597"/>
        <v>Nelson DeMille (novel), Christopher Bertolini (screenplay), William Goldman (screenplay)</v>
      </c>
      <c r="AP4465" s="1" t="str">
        <f t="shared" si="598"/>
        <v>John Travolta, Madeleine Stowe, James Cromwell, Timothy Hutton</v>
      </c>
      <c r="AQ4465" s="1" t="str">
        <f t="shared" si="599"/>
        <v>Par.</v>
      </c>
    </row>
    <row r="4466" spans="27:43">
      <c r="AA4466">
        <v>1140</v>
      </c>
      <c r="AB4466" s="1">
        <v>36518</v>
      </c>
      <c r="AC4466" t="s">
        <v>1132</v>
      </c>
      <c r="AD4466" s="2">
        <v>40000000</v>
      </c>
      <c r="AE4466" s="2">
        <v>81292135</v>
      </c>
      <c r="AF4466" s="2">
        <v>128792135</v>
      </c>
      <c r="AG4466">
        <v>12</v>
      </c>
      <c r="AH4466">
        <v>24</v>
      </c>
      <c r="AI4466">
        <v>99</v>
      </c>
      <c r="AK4466" s="1" t="str">
        <f t="shared" si="600"/>
        <v>R</v>
      </c>
      <c r="AL4466" s="1" t="str">
        <f t="shared" si="594"/>
        <v>139 min</v>
      </c>
      <c r="AM4466" s="1" t="str">
        <f t="shared" si="595"/>
        <v>Drama, Music, Thriller</v>
      </c>
      <c r="AN4466" s="1" t="str">
        <f t="shared" si="596"/>
        <v>Anthony Minghella</v>
      </c>
      <c r="AO4466" s="1" t="str">
        <f t="shared" si="597"/>
        <v>Patricia Highsmith (novel), Anthony Minghella (screenplay)</v>
      </c>
      <c r="AP4466" s="1" t="str">
        <f t="shared" si="598"/>
        <v>Matt Damon, Gwyneth Paltrow, Jude Law, Cate Blanchett</v>
      </c>
      <c r="AQ4466" s="1" t="str">
        <f t="shared" si="599"/>
        <v>Par.</v>
      </c>
    </row>
    <row r="4467" spans="27:43">
      <c r="AA4467">
        <v>981</v>
      </c>
      <c r="AB4467" s="1">
        <v>36378</v>
      </c>
      <c r="AC4467" t="s">
        <v>974</v>
      </c>
      <c r="AD4467" s="2">
        <v>48000000</v>
      </c>
      <c r="AE4467" s="2">
        <v>69304264</v>
      </c>
      <c r="AF4467" s="2">
        <v>124304264</v>
      </c>
      <c r="AG4467">
        <v>8</v>
      </c>
      <c r="AH4467">
        <v>6</v>
      </c>
      <c r="AI4467">
        <v>99</v>
      </c>
      <c r="AK4467" s="1" t="str">
        <f t="shared" si="600"/>
        <v>R</v>
      </c>
      <c r="AL4467" s="1" t="str">
        <f t="shared" si="594"/>
        <v>113 min</v>
      </c>
      <c r="AM4467" s="1" t="str">
        <f t="shared" si="595"/>
        <v>Crime, Romance, Thriller</v>
      </c>
      <c r="AN4467" s="1" t="str">
        <f t="shared" si="596"/>
        <v>John McTiernan</v>
      </c>
      <c r="AO4467" s="1" t="str">
        <f t="shared" si="597"/>
        <v>Alan Trustman (story), Leslie Dixon (screenplay), Kurt Wimmer (screenplay)</v>
      </c>
      <c r="AP4467" s="1" t="str">
        <f t="shared" si="598"/>
        <v>Pierce Brosnan, Rene Russo, Denis Leary, Ben Gazzara</v>
      </c>
      <c r="AQ4467" s="1" t="str">
        <f t="shared" si="599"/>
        <v>MGM</v>
      </c>
    </row>
    <row r="4468" spans="27:43">
      <c r="AA4468">
        <v>1304</v>
      </c>
      <c r="AB4468" s="1">
        <v>36420</v>
      </c>
      <c r="AC4468" t="s">
        <v>1296</v>
      </c>
      <c r="AD4468" s="2">
        <v>36000000</v>
      </c>
      <c r="AE4468" s="2">
        <v>68208190</v>
      </c>
      <c r="AF4468" s="2">
        <v>117448157</v>
      </c>
      <c r="AG4468">
        <v>9</v>
      </c>
      <c r="AH4468">
        <v>17</v>
      </c>
      <c r="AI4468">
        <v>99</v>
      </c>
      <c r="AK4468" s="1" t="str">
        <f t="shared" si="600"/>
        <v>PG-13</v>
      </c>
      <c r="AL4468" s="1" t="str">
        <f t="shared" si="594"/>
        <v>93 min</v>
      </c>
      <c r="AM4468" s="1" t="str">
        <f t="shared" si="595"/>
        <v>Action, Comedy, Crime</v>
      </c>
      <c r="AN4468" s="1" t="str">
        <f t="shared" si="596"/>
        <v>Les Mayfield</v>
      </c>
      <c r="AO4468" s="1" t="str">
        <f t="shared" si="597"/>
        <v>Michael Berry, John Blumenthal, Stephen Carpenter</v>
      </c>
      <c r="AP4468" s="1" t="str">
        <f t="shared" si="598"/>
        <v>Martin Lawrence, Luke Wilson, Peter Greene, Dave Chappelle</v>
      </c>
      <c r="AQ4468" s="1" t="str">
        <f t="shared" si="599"/>
        <v>Sony</v>
      </c>
    </row>
    <row r="4469" spans="27:43">
      <c r="AA4469">
        <v>983</v>
      </c>
      <c r="AB4469" s="1">
        <v>36434</v>
      </c>
      <c r="AC4469" t="s">
        <v>976</v>
      </c>
      <c r="AD4469" s="2">
        <v>48000000</v>
      </c>
      <c r="AE4469" s="2">
        <v>60652036</v>
      </c>
      <c r="AF4469" s="2">
        <v>107752036</v>
      </c>
      <c r="AG4469">
        <v>10</v>
      </c>
      <c r="AH4469">
        <v>1</v>
      </c>
      <c r="AI4469">
        <v>99</v>
      </c>
      <c r="AK4469" s="1" t="str">
        <f t="shared" si="600"/>
        <v>R</v>
      </c>
      <c r="AL4469" s="1" t="str">
        <f t="shared" si="594"/>
        <v>114 min</v>
      </c>
      <c r="AM4469" s="1" t="str">
        <f t="shared" si="595"/>
        <v>Action, Adventure, Comedy</v>
      </c>
      <c r="AN4469" s="1" t="str">
        <f t="shared" si="596"/>
        <v>David O. Russell</v>
      </c>
      <c r="AO4469" s="1" t="str">
        <f t="shared" si="597"/>
        <v>John Ridley (story), David O. Russell (screenplay)</v>
      </c>
      <c r="AP4469" s="1" t="str">
        <f t="shared" si="598"/>
        <v>George Clooney, Mark Wahlberg, Ice Cube, Spike Jonze</v>
      </c>
      <c r="AQ4469" s="1" t="str">
        <f t="shared" si="599"/>
        <v>WB</v>
      </c>
    </row>
    <row r="4470" spans="27:43">
      <c r="AA4470">
        <v>629</v>
      </c>
      <c r="AB4470" s="1">
        <v>36357</v>
      </c>
      <c r="AC4470" t="s">
        <v>624</v>
      </c>
      <c r="AD4470" s="2">
        <v>65000000</v>
      </c>
      <c r="AE4470" s="2">
        <v>55691208</v>
      </c>
      <c r="AF4470" s="2">
        <v>104267443</v>
      </c>
      <c r="AG4470">
        <v>7</v>
      </c>
      <c r="AH4470">
        <v>16</v>
      </c>
      <c r="AI4470">
        <v>99</v>
      </c>
      <c r="AK4470" s="1" t="str">
        <f t="shared" si="600"/>
        <v>R</v>
      </c>
      <c r="AL4470" s="1" t="str">
        <f t="shared" si="594"/>
        <v>159 min</v>
      </c>
      <c r="AM4470" s="1" t="str">
        <f t="shared" si="595"/>
        <v>Drama, Mystery, Romance</v>
      </c>
      <c r="AN4470" s="1" t="str">
        <f t="shared" si="596"/>
        <v>Stanley Kubrick</v>
      </c>
      <c r="AO4470" s="1" t="str">
        <f t="shared" si="597"/>
        <v>Stanley Kubrick (screenplay), Frederic Raphael (screenplay), Arthur Schnitzler (inspired by the novel by)</v>
      </c>
      <c r="AP4470" s="1" t="str">
        <f t="shared" si="598"/>
        <v>Tom Cruise, Nicole Kidman, Sydney Pollack, Marie Richardson</v>
      </c>
      <c r="AQ4470" s="1" t="str">
        <f t="shared" si="599"/>
        <v>WB</v>
      </c>
    </row>
    <row r="4471" spans="27:43">
      <c r="AA4471">
        <v>637</v>
      </c>
      <c r="AB4471" s="1">
        <v>36448</v>
      </c>
      <c r="AC4471" t="s">
        <v>632</v>
      </c>
      <c r="AD4471" s="2">
        <v>65000000</v>
      </c>
      <c r="AE4471" s="2">
        <v>37030102</v>
      </c>
      <c r="AF4471" s="2">
        <v>100853753</v>
      </c>
      <c r="AG4471">
        <v>10</v>
      </c>
      <c r="AH4471">
        <v>15</v>
      </c>
      <c r="AI4471">
        <v>99</v>
      </c>
      <c r="AK4471" s="1" t="str">
        <f t="shared" si="600"/>
        <v>R</v>
      </c>
      <c r="AL4471" s="1" t="str">
        <f t="shared" si="594"/>
        <v>139 min</v>
      </c>
      <c r="AM4471" s="1" t="str">
        <f t="shared" si="595"/>
        <v>Drama</v>
      </c>
      <c r="AN4471" s="1" t="str">
        <f t="shared" si="596"/>
        <v>David Fincher</v>
      </c>
      <c r="AO4471" s="1" t="str">
        <f t="shared" si="597"/>
        <v>Chuck Palahniuk (novel), Jim Uhls (screenplay)</v>
      </c>
      <c r="AP4471" s="1" t="str">
        <f t="shared" si="598"/>
        <v>Edward Norton, Brad Pitt, Helena Bonham Carter, Meat Loaf</v>
      </c>
      <c r="AQ4471" s="1" t="str">
        <f t="shared" si="599"/>
        <v>Fox</v>
      </c>
    </row>
    <row r="4472" spans="27:43">
      <c r="AA4472">
        <v>695</v>
      </c>
      <c r="AB4472" s="1">
        <v>36516</v>
      </c>
      <c r="AC4472" t="s">
        <v>689</v>
      </c>
      <c r="AD4472" s="2">
        <v>60000000</v>
      </c>
      <c r="AE4472" s="2">
        <v>75530832</v>
      </c>
      <c r="AF4472" s="2">
        <v>100230832</v>
      </c>
      <c r="AG4472">
        <v>12</v>
      </c>
      <c r="AH4472">
        <v>22</v>
      </c>
      <c r="AI4472">
        <v>99</v>
      </c>
      <c r="AK4472" s="1" t="str">
        <f t="shared" si="600"/>
        <v>R</v>
      </c>
      <c r="AL4472" s="1" t="str">
        <f t="shared" si="594"/>
        <v>162 min</v>
      </c>
      <c r="AM4472" s="1" t="str">
        <f t="shared" si="595"/>
        <v>Drama, Sport</v>
      </c>
      <c r="AN4472" s="1" t="str">
        <f t="shared" si="596"/>
        <v>Oliver Stone</v>
      </c>
      <c r="AO4472" s="1" t="str">
        <f t="shared" si="597"/>
        <v>Daniel Pyne (screen story), John Logan (screen story), John Logan (screenplay), Oliver Stone (screenplay)</v>
      </c>
      <c r="AP4472" s="1" t="str">
        <f t="shared" si="598"/>
        <v>Al Pacino, Cameron Diaz, Dennis Quaid, James Woods</v>
      </c>
      <c r="AQ4472" s="1" t="str">
        <f t="shared" si="599"/>
        <v>WB</v>
      </c>
    </row>
    <row r="4473" spans="27:43">
      <c r="AA4473">
        <v>802</v>
      </c>
      <c r="AB4473" s="1">
        <v>36385</v>
      </c>
      <c r="AC4473" t="s">
        <v>795</v>
      </c>
      <c r="AD4473" s="2">
        <v>55000000</v>
      </c>
      <c r="AE4473" s="2">
        <v>66458769</v>
      </c>
      <c r="AF4473" s="2">
        <v>98699769</v>
      </c>
      <c r="AG4473">
        <v>8</v>
      </c>
      <c r="AH4473">
        <v>13</v>
      </c>
      <c r="AI4473">
        <v>99</v>
      </c>
      <c r="AK4473" s="1" t="str">
        <f t="shared" si="600"/>
        <v>PG-13</v>
      </c>
      <c r="AL4473" s="1" t="str">
        <f t="shared" si="594"/>
        <v>97 min</v>
      </c>
      <c r="AM4473" s="1" t="str">
        <f t="shared" si="595"/>
        <v>Comedy</v>
      </c>
      <c r="AN4473" s="1" t="str">
        <f t="shared" si="596"/>
        <v>Frank Oz</v>
      </c>
      <c r="AO4473" s="1" t="str">
        <f t="shared" si="597"/>
        <v>Steve Martin</v>
      </c>
      <c r="AP4473" s="1" t="str">
        <f t="shared" si="598"/>
        <v>Steve Martin, Eddie Murphy, Heather Graham, Christine Baranski</v>
      </c>
      <c r="AQ4473" s="1" t="str">
        <f t="shared" si="599"/>
        <v>Uni.</v>
      </c>
    </row>
    <row r="4474" spans="27:43">
      <c r="AA4474">
        <v>498</v>
      </c>
      <c r="AB4474" s="1">
        <v>36364</v>
      </c>
      <c r="AC4474" t="s">
        <v>495</v>
      </c>
      <c r="AD4474" s="2">
        <v>75000000</v>
      </c>
      <c r="AE4474" s="2">
        <v>97387965</v>
      </c>
      <c r="AF4474" s="2">
        <v>97387965</v>
      </c>
      <c r="AG4474">
        <v>7</v>
      </c>
      <c r="AH4474">
        <v>23</v>
      </c>
      <c r="AI4474">
        <v>99</v>
      </c>
      <c r="AK4474" s="1" t="str">
        <f t="shared" si="600"/>
        <v>PG</v>
      </c>
      <c r="AL4474" s="1" t="str">
        <f t="shared" si="594"/>
        <v>78 min</v>
      </c>
      <c r="AM4474" s="1" t="str">
        <f t="shared" si="595"/>
        <v>Action, Adventure, Comedy</v>
      </c>
      <c r="AN4474" s="1" t="str">
        <f t="shared" si="596"/>
        <v>David Kellogg</v>
      </c>
      <c r="AO4474" s="1" t="str">
        <f t="shared" si="597"/>
        <v>Andy Heyward (characters), Jean Chalopin (characters), Bruno Bianchi (characters), Dana Olsen (story), Kerry Ehrin (story), Kerry Ehrin (screenplay), Zak Penn (screenplay)</v>
      </c>
      <c r="AP4474" s="1" t="str">
        <f t="shared" si="598"/>
        <v>Matthew Broderick, Rupert Everett, Joely Fisher, Michelle Trachtenberg</v>
      </c>
      <c r="AQ4474" s="1" t="str">
        <f t="shared" si="599"/>
        <v>BV</v>
      </c>
    </row>
    <row r="4475" spans="27:43">
      <c r="AA4475">
        <v>1188</v>
      </c>
      <c r="AB4475" s="1">
        <v>36217</v>
      </c>
      <c r="AC4475" t="s">
        <v>1180</v>
      </c>
      <c r="AD4475" s="2">
        <v>40000000</v>
      </c>
      <c r="AE4475" s="2">
        <v>36443442</v>
      </c>
      <c r="AF4475" s="2">
        <v>96398826</v>
      </c>
      <c r="AG4475">
        <v>2</v>
      </c>
      <c r="AH4475">
        <v>26</v>
      </c>
      <c r="AI4475">
        <v>99</v>
      </c>
      <c r="AK4475" s="1" t="str">
        <f t="shared" si="600"/>
        <v>R</v>
      </c>
      <c r="AL4475" s="1" t="str">
        <f t="shared" si="594"/>
        <v>123 min</v>
      </c>
      <c r="AM4475" s="1" t="str">
        <f t="shared" si="595"/>
        <v>Crime, Drama, Mystery</v>
      </c>
      <c r="AN4475" s="1" t="str">
        <f t="shared" si="596"/>
        <v>Joel Schumacher</v>
      </c>
      <c r="AO4475" s="1" t="str">
        <f t="shared" si="597"/>
        <v>Andrew Kevin Walker</v>
      </c>
      <c r="AP4475" s="1" t="str">
        <f t="shared" si="598"/>
        <v>Nicolas Cage, Joaquin Phoenix, James Gandolfini, Peter Stormare</v>
      </c>
      <c r="AQ4475" s="1" t="str">
        <f t="shared" si="599"/>
        <v>Sony</v>
      </c>
    </row>
    <row r="4476" spans="27:43">
      <c r="AA4476">
        <v>2263</v>
      </c>
      <c r="AB4476" s="1">
        <v>36504</v>
      </c>
      <c r="AC4476" t="s">
        <v>2247</v>
      </c>
      <c r="AD4476" s="2">
        <v>18000000</v>
      </c>
      <c r="AE4476" s="2">
        <v>65535067</v>
      </c>
      <c r="AF4476" s="2">
        <v>92935067</v>
      </c>
      <c r="AG4476">
        <v>12</v>
      </c>
      <c r="AH4476">
        <v>10</v>
      </c>
      <c r="AI4476">
        <v>99</v>
      </c>
      <c r="AK4476" s="1" t="str">
        <f t="shared" si="600"/>
        <v>R</v>
      </c>
      <c r="AL4476" s="1" t="str">
        <f t="shared" si="594"/>
        <v>88 min</v>
      </c>
      <c r="AM4476" s="1" t="str">
        <f t="shared" si="595"/>
        <v>Comedy, Romance</v>
      </c>
      <c r="AN4476" s="1" t="str">
        <f t="shared" si="596"/>
        <v>Mike Mitchell</v>
      </c>
      <c r="AO4476" s="1" t="str">
        <f t="shared" si="597"/>
        <v>Harris Goldberg, Rob Schneider</v>
      </c>
      <c r="AP4476" s="1" t="str">
        <f t="shared" si="598"/>
        <v>Rob Schneider, William Forsythe, Eddie Griffin, Arija Bareikis</v>
      </c>
      <c r="AQ4476" s="1" t="str">
        <f t="shared" si="599"/>
        <v>BV</v>
      </c>
    </row>
    <row r="4477" spans="27:43">
      <c r="AA4477">
        <v>1022</v>
      </c>
      <c r="AB4477" s="1">
        <v>36518</v>
      </c>
      <c r="AC4477" t="s">
        <v>1015</v>
      </c>
      <c r="AD4477" s="2">
        <v>45000000</v>
      </c>
      <c r="AE4477" s="2">
        <v>71423726</v>
      </c>
      <c r="AF4477" s="2">
        <v>90523726</v>
      </c>
      <c r="AG4477">
        <v>12</v>
      </c>
      <c r="AH4477">
        <v>24</v>
      </c>
      <c r="AI4477">
        <v>99</v>
      </c>
      <c r="AK4477" s="1" t="str">
        <f t="shared" si="600"/>
        <v>PG</v>
      </c>
      <c r="AL4477" s="1" t="str">
        <f t="shared" si="594"/>
        <v>102 min</v>
      </c>
      <c r="AM4477" s="1" t="str">
        <f t="shared" si="595"/>
        <v>Action, Adventure, Comedy</v>
      </c>
      <c r="AN4477" s="1" t="str">
        <f t="shared" si="596"/>
        <v>Dean Parisot</v>
      </c>
      <c r="AO4477" s="1" t="str">
        <f t="shared" si="597"/>
        <v>David Howard (story), David Howard (screenplay), Robert Gordon (screenplay)</v>
      </c>
      <c r="AP4477" s="1" t="str">
        <f t="shared" si="598"/>
        <v>Tim Allen, Sigourney Weaver, Alan Rickman, Tony Shalhoub</v>
      </c>
      <c r="AQ4477" s="1" t="str">
        <f t="shared" si="599"/>
        <v>DW</v>
      </c>
    </row>
    <row r="4478" spans="27:43">
      <c r="AA4478">
        <v>1460</v>
      </c>
      <c r="AB4478" s="1">
        <v>36413</v>
      </c>
      <c r="AC4478" t="s">
        <v>1451</v>
      </c>
      <c r="AD4478" s="2">
        <v>32000000</v>
      </c>
      <c r="AE4478" s="2">
        <v>50041732</v>
      </c>
      <c r="AF4478" s="2">
        <v>89441732</v>
      </c>
      <c r="AG4478">
        <v>9</v>
      </c>
      <c r="AH4478">
        <v>10</v>
      </c>
      <c r="AI4478">
        <v>99</v>
      </c>
      <c r="AK4478" s="1" t="str">
        <f t="shared" si="600"/>
        <v>R</v>
      </c>
      <c r="AL4478" s="1" t="str">
        <f t="shared" si="594"/>
        <v>103 min</v>
      </c>
      <c r="AM4478" s="1" t="str">
        <f t="shared" si="595"/>
        <v>Horror</v>
      </c>
      <c r="AN4478" s="1" t="str">
        <f t="shared" si="596"/>
        <v>Rupert Wainwright</v>
      </c>
      <c r="AO4478" s="1" t="str">
        <f t="shared" si="597"/>
        <v>Tom Lazarus (story), Tom Lazarus (screenplay), Rick Ramage (screenplay)</v>
      </c>
      <c r="AP4478" s="1" t="str">
        <f t="shared" si="598"/>
        <v>Patricia Arquette, Gabriel Byrne, Jonathan Pryce, Nia Long</v>
      </c>
      <c r="AQ4478" s="1" t="str">
        <f t="shared" si="599"/>
        <v>MGM</v>
      </c>
    </row>
    <row r="4479" spans="27:43">
      <c r="AA4479">
        <v>344</v>
      </c>
      <c r="AB4479" s="1">
        <v>36511</v>
      </c>
      <c r="AC4479" t="s">
        <v>341</v>
      </c>
      <c r="AD4479" s="2">
        <v>90000000</v>
      </c>
      <c r="AE4479" s="2">
        <v>58220776</v>
      </c>
      <c r="AF4479" s="2">
        <v>87420776</v>
      </c>
      <c r="AG4479">
        <v>12</v>
      </c>
      <c r="AH4479">
        <v>17</v>
      </c>
      <c r="AI4479">
        <v>99</v>
      </c>
      <c r="AK4479" s="1" t="str">
        <f t="shared" si="600"/>
        <v>PG</v>
      </c>
      <c r="AL4479" s="1" t="str">
        <f t="shared" si="594"/>
        <v>132 min</v>
      </c>
      <c r="AM4479" s="1" t="str">
        <f t="shared" si="595"/>
        <v>Drama, Fantasy, Romance</v>
      </c>
      <c r="AN4479" s="1" t="str">
        <f t="shared" si="596"/>
        <v>Chris Columbus</v>
      </c>
      <c r="AO4479" s="1" t="str">
        <f t="shared" si="597"/>
        <v>Isaac Asimov (short story "The Bicentennial Man"), Isaac Asimov (novel), Robert Silverberg (novel), Nicholas Kazan (screenplay)</v>
      </c>
      <c r="AP4479" s="1" t="str">
        <f t="shared" si="598"/>
        <v>Robin Williams, Embeth Davidtz, Sam Neill, Oliver Platt</v>
      </c>
      <c r="AQ4479" s="1" t="str">
        <f t="shared" si="599"/>
        <v>BV</v>
      </c>
    </row>
    <row r="4480" spans="27:43">
      <c r="AA4480">
        <v>2862</v>
      </c>
      <c r="AB4480" s="1">
        <v>36224</v>
      </c>
      <c r="AC4480" t="s">
        <v>2836</v>
      </c>
      <c r="AD4480" s="2">
        <v>11000000</v>
      </c>
      <c r="AE4480" s="2">
        <v>38230075</v>
      </c>
      <c r="AF4480" s="2">
        <v>75803716</v>
      </c>
      <c r="AG4480">
        <v>3</v>
      </c>
      <c r="AH4480">
        <v>5</v>
      </c>
      <c r="AI4480">
        <v>99</v>
      </c>
      <c r="AK4480" s="1" t="str">
        <f t="shared" si="600"/>
        <v>R</v>
      </c>
      <c r="AL4480" s="1" t="str">
        <f t="shared" si="594"/>
        <v>97 min</v>
      </c>
      <c r="AM4480" s="1" t="str">
        <f t="shared" si="595"/>
        <v>Drama, Romance</v>
      </c>
      <c r="AN4480" s="1" t="str">
        <f t="shared" si="596"/>
        <v>Roger Kumble</v>
      </c>
      <c r="AO4480" s="1" t="str">
        <f t="shared" si="597"/>
        <v>Choderlos de Laclos (novel), Roger Kumble (screenplay)</v>
      </c>
      <c r="AP4480" s="1" t="str">
        <f t="shared" si="598"/>
        <v>Sarah Michelle Gellar, Ryan Phillippe, Reese Witherspoon, Selma Blair</v>
      </c>
      <c r="AQ4480" s="1" t="str">
        <f t="shared" si="599"/>
        <v>Sony</v>
      </c>
    </row>
    <row r="4481" spans="27:43">
      <c r="AA4481">
        <v>1270</v>
      </c>
      <c r="AB4481" s="1">
        <v>36523</v>
      </c>
      <c r="AC4481" t="s">
        <v>1262</v>
      </c>
      <c r="AD4481" s="2">
        <v>38000000</v>
      </c>
      <c r="AE4481" s="2">
        <v>50699241</v>
      </c>
      <c r="AF4481" s="2">
        <v>73956241</v>
      </c>
      <c r="AG4481">
        <v>12</v>
      </c>
      <c r="AH4481">
        <v>29</v>
      </c>
      <c r="AI4481">
        <v>99</v>
      </c>
      <c r="AK4481" s="1" t="str">
        <f t="shared" si="600"/>
        <v>R</v>
      </c>
      <c r="AL4481" s="1" t="str">
        <f t="shared" si="594"/>
        <v>146 min</v>
      </c>
      <c r="AM4481" s="1" t="str">
        <f t="shared" si="595"/>
        <v>Biography, Drama, Sport</v>
      </c>
      <c r="AN4481" s="1" t="str">
        <f t="shared" si="596"/>
        <v>Norman Jewison</v>
      </c>
      <c r="AO4481" s="1" t="str">
        <f t="shared" si="597"/>
        <v>Rubin 'Hurricane' Carter (book), Sam Chaiton (book), Terry Swinton (book), Armyan Bernstein (screenplay), Dan Gordon (screenplay)</v>
      </c>
      <c r="AP4481" s="1" t="str">
        <f t="shared" si="598"/>
        <v>Denzel Washington, Vicellous Reon Shannon, Deborah Kara Unger, Liev Schreiber</v>
      </c>
      <c r="AQ4481" s="1" t="str">
        <f t="shared" si="599"/>
        <v>Uni.</v>
      </c>
    </row>
    <row r="4482" spans="27:43">
      <c r="AA4482">
        <v>506</v>
      </c>
      <c r="AB4482" s="1">
        <v>36266</v>
      </c>
      <c r="AC4482" t="s">
        <v>503</v>
      </c>
      <c r="AD4482" s="2">
        <v>75000000</v>
      </c>
      <c r="AE4482" s="2">
        <v>64062587</v>
      </c>
      <c r="AF4482" s="2">
        <v>73521587</v>
      </c>
      <c r="AG4482">
        <v>4</v>
      </c>
      <c r="AH4482">
        <v>16</v>
      </c>
      <c r="AI4482">
        <v>99</v>
      </c>
      <c r="AK4482" s="1" t="str">
        <f t="shared" si="600"/>
        <v>err</v>
      </c>
      <c r="AL4482" s="1">
        <f t="shared" si="594"/>
        <v>0</v>
      </c>
      <c r="AM4482" s="1">
        <f t="shared" si="595"/>
        <v>0</v>
      </c>
      <c r="AN4482" s="1">
        <f t="shared" si="596"/>
        <v>0</v>
      </c>
      <c r="AO4482" s="1">
        <f t="shared" si="597"/>
        <v>0</v>
      </c>
      <c r="AP4482" s="1">
        <f t="shared" si="598"/>
        <v>0</v>
      </c>
      <c r="AQ4482" s="1" t="str">
        <f t="shared" si="599"/>
        <v>Uni.</v>
      </c>
    </row>
    <row r="4483" spans="27:43">
      <c r="AA4483">
        <v>2230</v>
      </c>
      <c r="AB4483" s="1">
        <v>36462</v>
      </c>
      <c r="AC4483" t="s">
        <v>2214</v>
      </c>
      <c r="AD4483" s="2">
        <v>19000000</v>
      </c>
      <c r="AE4483" s="2">
        <v>40846082</v>
      </c>
      <c r="AF4483" s="2">
        <v>65090541</v>
      </c>
      <c r="AG4483">
        <v>10</v>
      </c>
      <c r="AH4483">
        <v>29</v>
      </c>
      <c r="AI4483">
        <v>99</v>
      </c>
      <c r="AK4483" s="1" t="str">
        <f t="shared" si="600"/>
        <v>R</v>
      </c>
      <c r="AL4483" s="1" t="str">
        <f t="shared" ref="AL4483:AL4546" si="601">VLOOKUP($AC4483,$B$2:$R$10000,12,FALSE)</f>
        <v>93 min</v>
      </c>
      <c r="AM4483" s="1" t="str">
        <f t="shared" ref="AM4483:AM4546" si="602">VLOOKUP($AC4483,$B$2:$R$10000,13,FALSE)</f>
        <v>Horror, Mystery, Thriller</v>
      </c>
      <c r="AN4483" s="1" t="str">
        <f t="shared" ref="AN4483:AN4546" si="603">VLOOKUP($AC4483,$B$2:$R$10000,14,FALSE)</f>
        <v>William Malone</v>
      </c>
      <c r="AO4483" s="1" t="str">
        <f t="shared" ref="AO4483:AO4546" si="604">VLOOKUP($AC4483,$B$2:$R$10000,15,FALSE)</f>
        <v>Robb White (story), Dick Beebe (screenplay)</v>
      </c>
      <c r="AP4483" s="1" t="str">
        <f t="shared" ref="AP4483:AP4546" si="605">VLOOKUP($AC4483,$B$2:$R$10000,16,FALSE)</f>
        <v>Geoffrey Rush, Famke Janssen, Taye Diggs, Peter Gallagher</v>
      </c>
      <c r="AQ4483" s="1" t="str">
        <f t="shared" si="599"/>
        <v>WB</v>
      </c>
    </row>
    <row r="4484" spans="27:43">
      <c r="AA4484">
        <v>2911</v>
      </c>
      <c r="AB4484" s="1">
        <v>36189</v>
      </c>
      <c r="AC4484" t="s">
        <v>2885</v>
      </c>
      <c r="AD4484" s="2">
        <v>10000000</v>
      </c>
      <c r="AE4484" s="2">
        <v>63465522</v>
      </c>
      <c r="AF4484" s="2">
        <v>63465522</v>
      </c>
      <c r="AG4484">
        <v>1</v>
      </c>
      <c r="AH4484">
        <v>29</v>
      </c>
      <c r="AI4484">
        <v>99</v>
      </c>
      <c r="AK4484" s="1" t="str">
        <f t="shared" si="600"/>
        <v>PG-13</v>
      </c>
      <c r="AL4484" s="1" t="str">
        <f t="shared" si="601"/>
        <v>95 min</v>
      </c>
      <c r="AM4484" s="1" t="str">
        <f t="shared" si="602"/>
        <v>Comedy, Romance</v>
      </c>
      <c r="AN4484" s="1" t="str">
        <f t="shared" si="603"/>
        <v>Robert Iscove</v>
      </c>
      <c r="AO4484" s="1" t="str">
        <f t="shared" si="604"/>
        <v>R. Lee Fleming Jr.</v>
      </c>
      <c r="AP4484" s="1" t="str">
        <f t="shared" si="605"/>
        <v>Freddie Prinze Jr., Rachael Leigh Cook, Matthew Lillard, Paul Walker</v>
      </c>
      <c r="AQ4484" s="1" t="str">
        <f t="shared" si="599"/>
        <v>Mira.</v>
      </c>
    </row>
    <row r="4485" spans="27:43">
      <c r="AA4485">
        <v>653</v>
      </c>
      <c r="AB4485" s="1">
        <v>36441</v>
      </c>
      <c r="AC4485" t="s">
        <v>648</v>
      </c>
      <c r="AD4485" s="2">
        <v>64000000</v>
      </c>
      <c r="AE4485" s="2">
        <v>31054924</v>
      </c>
      <c r="AF4485" s="2">
        <v>63200000</v>
      </c>
      <c r="AG4485">
        <v>10</v>
      </c>
      <c r="AH4485">
        <v>8</v>
      </c>
      <c r="AI4485">
        <v>99</v>
      </c>
      <c r="AK4485" s="1" t="str">
        <f t="shared" si="600"/>
        <v>R</v>
      </c>
      <c r="AL4485" s="1" t="str">
        <f t="shared" si="601"/>
        <v>133 min</v>
      </c>
      <c r="AM4485" s="1" t="str">
        <f t="shared" si="602"/>
        <v>Drama, Mystery, Romance</v>
      </c>
      <c r="AN4485" s="1" t="str">
        <f t="shared" si="603"/>
        <v>Sydney Pollack</v>
      </c>
      <c r="AO4485" s="1" t="str">
        <f t="shared" si="604"/>
        <v>Warren Adler (novel), Darryl Ponicsan (adaptation), Kurt Luedtke (screenplay)</v>
      </c>
      <c r="AP4485" s="1" t="str">
        <f t="shared" si="605"/>
        <v>Harrison Ford, Kristin Scott Thomas, Charles S. Dutton, Bonnie Hunt</v>
      </c>
      <c r="AQ4485" s="1" t="str">
        <f t="shared" ref="AQ4485:AQ4548" si="606">VLOOKUP($AC4485,$B$2:$R$10000,2,FALSE)</f>
        <v>Sony</v>
      </c>
    </row>
    <row r="4486" spans="27:43">
      <c r="AA4486">
        <v>195</v>
      </c>
      <c r="AB4486" s="1">
        <v>36399</v>
      </c>
      <c r="AC4486" t="s">
        <v>192</v>
      </c>
      <c r="AD4486" s="2">
        <v>125000000</v>
      </c>
      <c r="AE4486" s="2">
        <v>32698899</v>
      </c>
      <c r="AF4486" s="2">
        <v>61698899</v>
      </c>
      <c r="AG4486">
        <v>8</v>
      </c>
      <c r="AH4486">
        <v>27</v>
      </c>
      <c r="AI4486">
        <v>99</v>
      </c>
      <c r="AK4486" s="1" t="str">
        <f t="shared" si="600"/>
        <v>err</v>
      </c>
      <c r="AL4486" s="1">
        <f t="shared" si="601"/>
        <v>0</v>
      </c>
      <c r="AM4486" s="1">
        <f t="shared" si="602"/>
        <v>0</v>
      </c>
      <c r="AN4486" s="1">
        <f t="shared" si="603"/>
        <v>0</v>
      </c>
      <c r="AO4486" s="1">
        <f t="shared" si="604"/>
        <v>0</v>
      </c>
      <c r="AP4486" s="1">
        <f t="shared" si="605"/>
        <v>0</v>
      </c>
      <c r="AQ4486" s="1" t="str">
        <f t="shared" si="606"/>
        <v>BV</v>
      </c>
    </row>
    <row r="4487" spans="27:43">
      <c r="AA4487">
        <v>2685</v>
      </c>
      <c r="AB4487" s="1">
        <v>36250</v>
      </c>
      <c r="AC4487" t="s">
        <v>2663</v>
      </c>
      <c r="AD4487" s="2">
        <v>13000000</v>
      </c>
      <c r="AE4487" s="2">
        <v>38177966</v>
      </c>
      <c r="AF4487" s="2">
        <v>60414025</v>
      </c>
      <c r="AG4487">
        <v>3</v>
      </c>
      <c r="AH4487">
        <v>31</v>
      </c>
      <c r="AI4487">
        <v>99</v>
      </c>
      <c r="AK4487" s="1" t="e">
        <f t="shared" si="600"/>
        <v>#N/A</v>
      </c>
      <c r="AL4487" s="1" t="e">
        <f t="shared" si="601"/>
        <v>#N/A</v>
      </c>
      <c r="AM4487" s="1" t="e">
        <f t="shared" si="602"/>
        <v>#N/A</v>
      </c>
      <c r="AN4487" s="1" t="e">
        <f t="shared" si="603"/>
        <v>#N/A</v>
      </c>
      <c r="AO4487" s="1" t="e">
        <f t="shared" si="604"/>
        <v>#N/A</v>
      </c>
      <c r="AP4487" s="1" t="e">
        <f t="shared" si="605"/>
        <v>#N/A</v>
      </c>
      <c r="AQ4487" s="1" t="e">
        <f t="shared" si="606"/>
        <v>#N/A</v>
      </c>
    </row>
    <row r="4488" spans="27:43">
      <c r="AA4488">
        <v>597</v>
      </c>
      <c r="AB4488" s="1">
        <v>36469</v>
      </c>
      <c r="AC4488" t="s">
        <v>593</v>
      </c>
      <c r="AD4488" s="2">
        <v>68000000</v>
      </c>
      <c r="AE4488" s="2">
        <v>28965197</v>
      </c>
      <c r="AF4488" s="2">
        <v>60265197</v>
      </c>
      <c r="AG4488">
        <v>11</v>
      </c>
      <c r="AH4488">
        <v>5</v>
      </c>
      <c r="AI4488">
        <v>99</v>
      </c>
      <c r="AK4488" s="1" t="str">
        <f t="shared" si="600"/>
        <v>R</v>
      </c>
      <c r="AL4488" s="1" t="str">
        <f t="shared" si="601"/>
        <v>157 min</v>
      </c>
      <c r="AM4488" s="1" t="str">
        <f t="shared" si="602"/>
        <v>Biography, Drama, Thriller</v>
      </c>
      <c r="AN4488" s="1" t="str">
        <f t="shared" si="603"/>
        <v>Michael Mann</v>
      </c>
      <c r="AO4488" s="1" t="str">
        <f t="shared" si="604"/>
        <v>Marie Brenner (article), Eric Roth, Michael Mann</v>
      </c>
      <c r="AP4488" s="1" t="str">
        <f t="shared" si="605"/>
        <v>Al Pacino, Russell Crowe, Christopher Plummer, Diane Venora</v>
      </c>
      <c r="AQ4488" s="1" t="str">
        <f t="shared" si="606"/>
        <v>BV</v>
      </c>
    </row>
    <row r="4489" spans="27:43">
      <c r="AA4489">
        <v>2398</v>
      </c>
      <c r="AB4489" s="1">
        <v>36175</v>
      </c>
      <c r="AC4489" t="s">
        <v>2382</v>
      </c>
      <c r="AD4489" s="2">
        <v>16000000</v>
      </c>
      <c r="AE4489" s="2">
        <v>52894169</v>
      </c>
      <c r="AF4489" s="2">
        <v>54294169</v>
      </c>
      <c r="AG4489">
        <v>1</v>
      </c>
      <c r="AH4489">
        <v>15</v>
      </c>
      <c r="AI4489">
        <v>99</v>
      </c>
      <c r="AK4489" s="1" t="str">
        <f t="shared" si="600"/>
        <v>R</v>
      </c>
      <c r="AL4489" s="1" t="str">
        <f t="shared" si="601"/>
        <v>106 min</v>
      </c>
      <c r="AM4489" s="1" t="str">
        <f t="shared" si="602"/>
        <v>Comedy, Drama, Romance</v>
      </c>
      <c r="AN4489" s="1" t="str">
        <f t="shared" si="603"/>
        <v>Brian Robbins</v>
      </c>
      <c r="AO4489" s="1" t="str">
        <f t="shared" si="604"/>
        <v>W. Peter Iliff</v>
      </c>
      <c r="AP4489" s="1" t="str">
        <f t="shared" si="605"/>
        <v>James Van Der Beek, Jon Voight, Paul Walker, Ron Lester</v>
      </c>
      <c r="AQ4489" s="1" t="str">
        <f t="shared" si="606"/>
        <v>Par.</v>
      </c>
    </row>
    <row r="4490" spans="27:43">
      <c r="AA4490">
        <v>1191</v>
      </c>
      <c r="AB4490" s="1">
        <v>36392</v>
      </c>
      <c r="AC4490" t="s">
        <v>1183</v>
      </c>
      <c r="AD4490" s="2">
        <v>40000000</v>
      </c>
      <c r="AE4490" s="2">
        <v>33864342</v>
      </c>
      <c r="AF4490" s="2">
        <v>53864342</v>
      </c>
      <c r="AG4490">
        <v>8</v>
      </c>
      <c r="AH4490">
        <v>20</v>
      </c>
      <c r="AI4490">
        <v>99</v>
      </c>
      <c r="AK4490" s="1" t="str">
        <f t="shared" si="600"/>
        <v>PG-13</v>
      </c>
      <c r="AL4490" s="1" t="str">
        <f t="shared" si="601"/>
        <v>102 min</v>
      </c>
      <c r="AM4490" s="1" t="str">
        <f t="shared" si="602"/>
        <v>Comedy, Crime, Romance</v>
      </c>
      <c r="AN4490" s="1" t="str">
        <f t="shared" si="603"/>
        <v>Kelly Makin</v>
      </c>
      <c r="AO4490" s="1" t="str">
        <f t="shared" si="604"/>
        <v>Adam Scheinman, Robert Kuhn</v>
      </c>
      <c r="AP4490" s="1" t="str">
        <f t="shared" si="605"/>
        <v>Hugh Grant, James Caan, Jeanne Tripplehorn, Burt Young</v>
      </c>
      <c r="AQ4490" s="1" t="str">
        <f t="shared" si="606"/>
        <v>WB</v>
      </c>
    </row>
    <row r="4491" spans="27:43">
      <c r="AA4491">
        <v>1541</v>
      </c>
      <c r="AB4491" s="1">
        <v>36203</v>
      </c>
      <c r="AC4491" t="s">
        <v>1531</v>
      </c>
      <c r="AD4491" s="2">
        <v>30000000</v>
      </c>
      <c r="AE4491" s="2">
        <v>52880016</v>
      </c>
      <c r="AF4491" s="2">
        <v>52880016</v>
      </c>
      <c r="AG4491">
        <v>2</v>
      </c>
      <c r="AH4491">
        <v>12</v>
      </c>
      <c r="AI4491">
        <v>99</v>
      </c>
      <c r="AK4491" s="1" t="str">
        <f t="shared" si="600"/>
        <v>PG-13</v>
      </c>
      <c r="AL4491" s="1" t="str">
        <f t="shared" si="601"/>
        <v>131 min</v>
      </c>
      <c r="AM4491" s="1" t="str">
        <f t="shared" si="602"/>
        <v>Drama, Romance</v>
      </c>
      <c r="AN4491" s="1" t="str">
        <f t="shared" si="603"/>
        <v>Luis Mandoki</v>
      </c>
      <c r="AO4491" s="1" t="str">
        <f t="shared" si="604"/>
        <v>Nicholas Sparks (novel), Gerald Di Pego (screenplay)</v>
      </c>
      <c r="AP4491" s="1" t="str">
        <f t="shared" si="605"/>
        <v>Kevin Costner, Robin Wright, Paul Newman, John Savage</v>
      </c>
      <c r="AQ4491" s="1" t="str">
        <f t="shared" si="606"/>
        <v>WB</v>
      </c>
    </row>
    <row r="4492" spans="27:43">
      <c r="AA4492">
        <v>2009</v>
      </c>
      <c r="AB4492" s="1">
        <v>36341</v>
      </c>
      <c r="AC4492" t="s">
        <v>1995</v>
      </c>
      <c r="AD4492" s="2">
        <v>21000000</v>
      </c>
      <c r="AE4492" s="2">
        <v>52037603</v>
      </c>
      <c r="AF4492" s="2">
        <v>52037603</v>
      </c>
      <c r="AG4492">
        <v>6</v>
      </c>
      <c r="AH4492">
        <v>30</v>
      </c>
      <c r="AI4492">
        <v>99</v>
      </c>
      <c r="AK4492" s="1" t="e">
        <f t="shared" si="600"/>
        <v>#N/A</v>
      </c>
      <c r="AL4492" s="1" t="e">
        <f t="shared" si="601"/>
        <v>#N/A</v>
      </c>
      <c r="AM4492" s="1" t="e">
        <f t="shared" si="602"/>
        <v>#N/A</v>
      </c>
      <c r="AN4492" s="1" t="e">
        <f t="shared" si="603"/>
        <v>#N/A</v>
      </c>
      <c r="AO4492" s="1" t="e">
        <f t="shared" si="604"/>
        <v>#N/A</v>
      </c>
      <c r="AP4492" s="1" t="e">
        <f t="shared" si="605"/>
        <v>#N/A</v>
      </c>
      <c r="AQ4492" s="1" t="e">
        <f t="shared" si="606"/>
        <v>#N/A</v>
      </c>
    </row>
    <row r="4493" spans="27:43">
      <c r="AA4493">
        <v>1300</v>
      </c>
      <c r="AB4493" s="1">
        <v>36511</v>
      </c>
      <c r="AC4493" t="s">
        <v>1292</v>
      </c>
      <c r="AD4493" s="2">
        <v>37000000</v>
      </c>
      <c r="AE4493" s="2">
        <v>22450975</v>
      </c>
      <c r="AF4493" s="2">
        <v>48446802</v>
      </c>
      <c r="AG4493">
        <v>12</v>
      </c>
      <c r="AH4493">
        <v>17</v>
      </c>
      <c r="AI4493">
        <v>99</v>
      </c>
      <c r="AK4493" s="1" t="str">
        <f t="shared" si="600"/>
        <v>R</v>
      </c>
      <c r="AL4493" s="1" t="str">
        <f t="shared" si="601"/>
        <v>188 min</v>
      </c>
      <c r="AM4493" s="1" t="str">
        <f t="shared" si="602"/>
        <v>Drama</v>
      </c>
      <c r="AN4493" s="1" t="str">
        <f t="shared" si="603"/>
        <v>Paul Thomas Anderson</v>
      </c>
      <c r="AO4493" s="1" t="str">
        <f t="shared" si="604"/>
        <v>Paul Thomas Anderson</v>
      </c>
      <c r="AP4493" s="1" t="str">
        <f t="shared" si="605"/>
        <v>Julianne Moore, William H. Macy, John C. Reilly, Tom Cruise</v>
      </c>
      <c r="AQ4493" s="1" t="str">
        <f t="shared" si="606"/>
        <v>NL</v>
      </c>
    </row>
    <row r="4494" spans="27:43">
      <c r="AA4494">
        <v>862</v>
      </c>
      <c r="AB4494" s="1">
        <v>36516</v>
      </c>
      <c r="AC4494" t="s">
        <v>855</v>
      </c>
      <c r="AD4494" s="2">
        <v>52000000</v>
      </c>
      <c r="AE4494" s="2">
        <v>34580635</v>
      </c>
      <c r="AF4494" s="2">
        <v>47407635</v>
      </c>
      <c r="AG4494">
        <v>12</v>
      </c>
      <c r="AH4494">
        <v>22</v>
      </c>
      <c r="AI4494">
        <v>99</v>
      </c>
      <c r="AK4494" s="1" t="str">
        <f t="shared" si="600"/>
        <v>R</v>
      </c>
      <c r="AL4494" s="1" t="str">
        <f t="shared" si="601"/>
        <v>118 min</v>
      </c>
      <c r="AM4494" s="1" t="str">
        <f t="shared" si="602"/>
        <v>Biography, Comedy, Drama</v>
      </c>
      <c r="AN4494" s="1" t="str">
        <f t="shared" si="603"/>
        <v>Milos Forman</v>
      </c>
      <c r="AO4494" s="1" t="str">
        <f t="shared" si="604"/>
        <v>Scott Alexander, Larry Karaszewski</v>
      </c>
      <c r="AP4494" s="1" t="str">
        <f t="shared" si="605"/>
        <v>Jim Carrey, Gerry Becker, Greyson Erik Pendry, Brittany Colonna</v>
      </c>
      <c r="AQ4494" s="1" t="str">
        <f t="shared" si="606"/>
        <v>Uni.</v>
      </c>
    </row>
    <row r="4495" spans="27:43">
      <c r="AA4495">
        <v>934</v>
      </c>
      <c r="AB4495" s="1">
        <v>36420</v>
      </c>
      <c r="AC4495" t="s">
        <v>927</v>
      </c>
      <c r="AD4495" s="2">
        <v>50000000</v>
      </c>
      <c r="AE4495" s="2">
        <v>35188640</v>
      </c>
      <c r="AF4495" s="2">
        <v>46112640</v>
      </c>
      <c r="AG4495">
        <v>9</v>
      </c>
      <c r="AH4495">
        <v>17</v>
      </c>
      <c r="AI4495">
        <v>99</v>
      </c>
      <c r="AK4495" s="1" t="str">
        <f t="shared" si="600"/>
        <v>PG-13</v>
      </c>
      <c r="AL4495" s="1" t="str">
        <f t="shared" si="601"/>
        <v>137 min</v>
      </c>
      <c r="AM4495" s="1" t="str">
        <f t="shared" si="602"/>
        <v>Drama, Romance, Sport</v>
      </c>
      <c r="AN4495" s="1" t="str">
        <f t="shared" si="603"/>
        <v>Sam Raimi</v>
      </c>
      <c r="AO4495" s="1" t="str">
        <f t="shared" si="604"/>
        <v>Michael Shaara (novel), Dana Stevens (screenplay)</v>
      </c>
      <c r="AP4495" s="1" t="str">
        <f t="shared" si="605"/>
        <v>Kevin Costner, Kelly Preston, John C. Reilly, Jena Malone</v>
      </c>
      <c r="AQ4495" s="1" t="str">
        <f t="shared" si="606"/>
        <v>Uni.</v>
      </c>
    </row>
    <row r="4496" spans="27:43">
      <c r="AA4496">
        <v>2932</v>
      </c>
      <c r="AB4496" s="1">
        <v>36476</v>
      </c>
      <c r="AC4496" t="s">
        <v>2906</v>
      </c>
      <c r="AD4496" s="2">
        <v>10000000</v>
      </c>
      <c r="AE4496" s="2">
        <v>30651422</v>
      </c>
      <c r="AF4496" s="2">
        <v>43948865</v>
      </c>
      <c r="AG4496">
        <v>11</v>
      </c>
      <c r="AH4496">
        <v>12</v>
      </c>
      <c r="AI4496">
        <v>99</v>
      </c>
      <c r="AK4496" s="1" t="str">
        <f t="shared" si="600"/>
        <v>R</v>
      </c>
      <c r="AL4496" s="1" t="str">
        <f t="shared" si="601"/>
        <v>130 min</v>
      </c>
      <c r="AM4496" s="1" t="str">
        <f t="shared" si="602"/>
        <v>Adventure, Comedy, Fantasy</v>
      </c>
      <c r="AN4496" s="1" t="str">
        <f t="shared" si="603"/>
        <v>Kevin Smith</v>
      </c>
      <c r="AO4496" s="1" t="str">
        <f t="shared" si="604"/>
        <v>Kevin Smith</v>
      </c>
      <c r="AP4496" s="1" t="str">
        <f t="shared" si="605"/>
        <v>Bud Cort, Barret Hackney, Jared Pfennigwerth, Kitao Sakurai</v>
      </c>
      <c r="AQ4496" s="1" t="str">
        <f t="shared" si="606"/>
        <v>Lions</v>
      </c>
    </row>
    <row r="4497" spans="27:43">
      <c r="AA4497">
        <v>514</v>
      </c>
      <c r="AB4497" s="1">
        <v>36511</v>
      </c>
      <c r="AC4497" t="s">
        <v>511</v>
      </c>
      <c r="AD4497" s="2">
        <v>75000000</v>
      </c>
      <c r="AE4497" s="2">
        <v>39251128</v>
      </c>
      <c r="AF4497" s="2">
        <v>39251128</v>
      </c>
      <c r="AG4497">
        <v>12</v>
      </c>
      <c r="AH4497">
        <v>17</v>
      </c>
      <c r="AI4497">
        <v>99</v>
      </c>
      <c r="AK4497" s="1" t="str">
        <f t="shared" si="600"/>
        <v>PG-13</v>
      </c>
      <c r="AL4497" s="1" t="str">
        <f t="shared" si="601"/>
        <v>148 min</v>
      </c>
      <c r="AM4497" s="1" t="str">
        <f t="shared" si="602"/>
        <v>Drama, History, Romance</v>
      </c>
      <c r="AN4497" s="1" t="str">
        <f t="shared" si="603"/>
        <v>Andy Tennant</v>
      </c>
      <c r="AO4497" s="1" t="str">
        <f t="shared" si="604"/>
        <v>Anna Leonowens (diaries), Steve Meerson (screenplay), Peter Krikes (screenplay)</v>
      </c>
      <c r="AP4497" s="1" t="str">
        <f t="shared" si="605"/>
        <v>Jodie Foster, Yun-Fat Chow, Bai Ling, Tom Felton</v>
      </c>
      <c r="AQ4497" s="1" t="str">
        <f t="shared" si="606"/>
        <v>Fox</v>
      </c>
    </row>
    <row r="4498" spans="27:43">
      <c r="AA4498">
        <v>2019</v>
      </c>
      <c r="AB4498" s="1">
        <v>36469</v>
      </c>
      <c r="AC4498" t="s">
        <v>2005</v>
      </c>
      <c r="AD4498" s="2">
        <v>21000000</v>
      </c>
      <c r="AE4498" s="2">
        <v>21731001</v>
      </c>
      <c r="AF4498" s="2">
        <v>36882378</v>
      </c>
      <c r="AG4498">
        <v>11</v>
      </c>
      <c r="AH4498">
        <v>5</v>
      </c>
      <c r="AI4498">
        <v>99</v>
      </c>
      <c r="AK4498" s="1" t="str">
        <f t="shared" si="600"/>
        <v>err</v>
      </c>
      <c r="AL4498" s="1">
        <f t="shared" si="601"/>
        <v>0</v>
      </c>
      <c r="AM4498" s="1">
        <f t="shared" si="602"/>
        <v>0</v>
      </c>
      <c r="AN4498" s="1">
        <f t="shared" si="603"/>
        <v>0</v>
      </c>
      <c r="AO4498" s="1">
        <f t="shared" si="604"/>
        <v>0</v>
      </c>
      <c r="AP4498" s="1">
        <f t="shared" si="605"/>
        <v>0</v>
      </c>
      <c r="AQ4498" s="1" t="str">
        <f t="shared" si="606"/>
        <v>NL</v>
      </c>
    </row>
    <row r="4499" spans="27:43">
      <c r="AA4499">
        <v>730</v>
      </c>
      <c r="AB4499" s="1">
        <v>36203</v>
      </c>
      <c r="AC4499" t="s">
        <v>724</v>
      </c>
      <c r="AD4499" s="2">
        <v>60000000</v>
      </c>
      <c r="AE4499" s="2">
        <v>36850101</v>
      </c>
      <c r="AF4499" s="2">
        <v>36850101</v>
      </c>
      <c r="AG4499">
        <v>2</v>
      </c>
      <c r="AH4499">
        <v>12</v>
      </c>
      <c r="AI4499">
        <v>99</v>
      </c>
      <c r="AK4499" s="1" t="str">
        <f t="shared" ref="AK4499:AK4562" si="607">VLOOKUP(AC4499,$B$2:$R$10000,11,FALSE)</f>
        <v>PG</v>
      </c>
      <c r="AL4499" s="1" t="str">
        <f t="shared" si="601"/>
        <v>94 min</v>
      </c>
      <c r="AM4499" s="1" t="str">
        <f t="shared" si="602"/>
        <v>Comedy, Family, Sci-Fi</v>
      </c>
      <c r="AN4499" s="1" t="str">
        <f t="shared" si="603"/>
        <v>Donald Petrie</v>
      </c>
      <c r="AO4499" s="1" t="str">
        <f t="shared" si="604"/>
        <v>John L. Greene (television series My Favorite Martian), Sherri Stoner, Deanna Oliver</v>
      </c>
      <c r="AP4499" s="1" t="str">
        <f t="shared" si="605"/>
        <v>Christopher Lloyd, Jeff Daniels, Elizabeth Hurley, Daryl Hannah</v>
      </c>
      <c r="AQ4499" s="1" t="str">
        <f t="shared" si="606"/>
        <v>BV</v>
      </c>
    </row>
    <row r="4500" spans="27:43">
      <c r="AA4500">
        <v>749</v>
      </c>
      <c r="AB4500" s="1">
        <v>36245</v>
      </c>
      <c r="AC4500" t="s">
        <v>742</v>
      </c>
      <c r="AD4500" s="2">
        <v>60000000</v>
      </c>
      <c r="AE4500" s="2">
        <v>22508689</v>
      </c>
      <c r="AF4500" s="2">
        <v>35319689</v>
      </c>
      <c r="AG4500">
        <v>3</v>
      </c>
      <c r="AH4500">
        <v>26</v>
      </c>
      <c r="AI4500">
        <v>99</v>
      </c>
      <c r="AK4500" s="1" t="str">
        <f t="shared" si="607"/>
        <v>err</v>
      </c>
      <c r="AL4500" s="1">
        <f t="shared" si="601"/>
        <v>0</v>
      </c>
      <c r="AM4500" s="1">
        <f t="shared" si="602"/>
        <v>0</v>
      </c>
      <c r="AN4500" s="1">
        <f t="shared" si="603"/>
        <v>0</v>
      </c>
      <c r="AO4500" s="1">
        <f t="shared" si="604"/>
        <v>0</v>
      </c>
      <c r="AP4500" s="1">
        <f t="shared" si="605"/>
        <v>0</v>
      </c>
      <c r="AQ4500" s="1" t="str">
        <f t="shared" si="606"/>
        <v>Uni.</v>
      </c>
    </row>
    <row r="4501" spans="27:43">
      <c r="AA4501">
        <v>3086</v>
      </c>
      <c r="AB4501" s="1">
        <v>36455</v>
      </c>
      <c r="AC4501" t="s">
        <v>3059</v>
      </c>
      <c r="AD4501" s="2">
        <v>9000000</v>
      </c>
      <c r="AE4501" s="2">
        <v>34102780</v>
      </c>
      <c r="AF4501" s="2">
        <v>34572780</v>
      </c>
      <c r="AG4501">
        <v>10</v>
      </c>
      <c r="AH4501">
        <v>22</v>
      </c>
      <c r="AI4501">
        <v>99</v>
      </c>
      <c r="AK4501" s="1" t="str">
        <f t="shared" si="607"/>
        <v>R</v>
      </c>
      <c r="AL4501" s="1" t="str">
        <f t="shared" si="601"/>
        <v>120 min</v>
      </c>
      <c r="AM4501" s="1" t="str">
        <f t="shared" si="602"/>
        <v>Comedy, Drama</v>
      </c>
      <c r="AN4501" s="1" t="str">
        <f t="shared" si="603"/>
        <v>Malcolm D. Lee</v>
      </c>
      <c r="AO4501" s="1" t="str">
        <f t="shared" si="604"/>
        <v>Malcolm D. Lee</v>
      </c>
      <c r="AP4501" s="1" t="str">
        <f t="shared" si="605"/>
        <v>Taye Diggs, Nia Long, Morris Chestnut, Harold Perrineau</v>
      </c>
      <c r="AQ4501" s="1" t="str">
        <f t="shared" si="606"/>
        <v>Uni.</v>
      </c>
    </row>
    <row r="4502" spans="27:43">
      <c r="AA4502">
        <v>820</v>
      </c>
      <c r="AB4502" s="1">
        <v>36315</v>
      </c>
      <c r="AC4502" t="s">
        <v>813</v>
      </c>
      <c r="AD4502" s="2">
        <v>55000000</v>
      </c>
      <c r="AE4502" s="2">
        <v>34105207</v>
      </c>
      <c r="AF4502" s="2">
        <v>34105207</v>
      </c>
      <c r="AG4502">
        <v>6</v>
      </c>
      <c r="AH4502">
        <v>4</v>
      </c>
      <c r="AI4502">
        <v>99</v>
      </c>
      <c r="AK4502" s="1" t="str">
        <f t="shared" si="607"/>
        <v>R</v>
      </c>
      <c r="AL4502" s="1" t="str">
        <f t="shared" si="601"/>
        <v>126 min</v>
      </c>
      <c r="AM4502" s="1" t="str">
        <f t="shared" si="602"/>
        <v>Drama, Thriller</v>
      </c>
      <c r="AN4502" s="1" t="str">
        <f t="shared" si="603"/>
        <v>Jon Turteltaub</v>
      </c>
      <c r="AO4502" s="1" t="str">
        <f t="shared" si="604"/>
        <v>Gerald Di Pego (screenplay), Gerald Di Pego (screen story), Daniel Quinn (novel)</v>
      </c>
      <c r="AP4502" s="1" t="str">
        <f t="shared" si="605"/>
        <v>Anthony Hopkins, Cuba Gooding Jr., Donald Sutherland, Maura Tierney</v>
      </c>
      <c r="AQ4502" s="1" t="str">
        <f t="shared" si="606"/>
        <v>BV</v>
      </c>
    </row>
    <row r="4503" spans="27:43">
      <c r="AA4503">
        <v>596</v>
      </c>
      <c r="AB4503" s="1">
        <v>36378</v>
      </c>
      <c r="AC4503" t="s">
        <v>592</v>
      </c>
      <c r="AD4503" s="2">
        <v>68000000</v>
      </c>
      <c r="AE4503" s="2">
        <v>29762011</v>
      </c>
      <c r="AF4503" s="2">
        <v>33462011</v>
      </c>
      <c r="AG4503">
        <v>8</v>
      </c>
      <c r="AH4503">
        <v>6</v>
      </c>
      <c r="AI4503">
        <v>99</v>
      </c>
      <c r="AK4503" s="1" t="str">
        <f t="shared" si="607"/>
        <v>PG-13</v>
      </c>
      <c r="AL4503" s="1" t="str">
        <f t="shared" si="601"/>
        <v>121 min</v>
      </c>
      <c r="AM4503" s="1" t="str">
        <f t="shared" si="602"/>
        <v>Action, Comedy, Fantasy</v>
      </c>
      <c r="AN4503" s="1" t="str">
        <f t="shared" si="603"/>
        <v>Kinka Usher</v>
      </c>
      <c r="AO4503" s="1" t="str">
        <f t="shared" si="604"/>
        <v>Neil Cuthbert, Bob Burden (creator)</v>
      </c>
      <c r="AP4503" s="1" t="str">
        <f t="shared" si="605"/>
        <v>Ben Stiller, Hank Azaria, William H. Macy, Janeane Garofalo</v>
      </c>
      <c r="AQ4503" s="1" t="str">
        <f t="shared" si="606"/>
        <v>Uni.</v>
      </c>
    </row>
    <row r="4504" spans="27:43">
      <c r="AA4504">
        <v>2694</v>
      </c>
      <c r="AB4504" s="1">
        <v>36462</v>
      </c>
      <c r="AC4504" t="s">
        <v>2672</v>
      </c>
      <c r="AD4504" s="2">
        <v>13000000</v>
      </c>
      <c r="AE4504" s="2">
        <v>22858926</v>
      </c>
      <c r="AF4504" s="2">
        <v>32382381</v>
      </c>
      <c r="AG4504">
        <v>10</v>
      </c>
      <c r="AH4504">
        <v>29</v>
      </c>
      <c r="AI4504">
        <v>99</v>
      </c>
      <c r="AK4504" s="1" t="str">
        <f t="shared" si="607"/>
        <v>R</v>
      </c>
      <c r="AL4504" s="1" t="str">
        <f t="shared" si="601"/>
        <v>112 min</v>
      </c>
      <c r="AM4504" s="1" t="str">
        <f t="shared" si="602"/>
        <v>Comedy, Fantasy</v>
      </c>
      <c r="AN4504" s="1" t="str">
        <f t="shared" si="603"/>
        <v>Spike Jonze</v>
      </c>
      <c r="AO4504" s="1" t="str">
        <f t="shared" si="604"/>
        <v>Charlie Kaufman</v>
      </c>
      <c r="AP4504" s="1" t="str">
        <f t="shared" si="605"/>
        <v>John Cusack, Cameron Diaz, Ned Bellamy, Eric Weinstein</v>
      </c>
      <c r="AQ4504" s="1" t="str">
        <f t="shared" si="606"/>
        <v>USA</v>
      </c>
    </row>
    <row r="4505" spans="27:43">
      <c r="AA4505">
        <v>1707</v>
      </c>
      <c r="AB4505" s="1">
        <v>36357</v>
      </c>
      <c r="AC4505" t="s">
        <v>1696</v>
      </c>
      <c r="AD4505" s="2">
        <v>27000000</v>
      </c>
      <c r="AE4505" s="2">
        <v>31770413</v>
      </c>
      <c r="AF4505" s="2">
        <v>31770413</v>
      </c>
      <c r="AG4505">
        <v>7</v>
      </c>
      <c r="AH4505">
        <v>16</v>
      </c>
      <c r="AI4505">
        <v>99</v>
      </c>
      <c r="AK4505" s="1" t="str">
        <f t="shared" si="607"/>
        <v>R</v>
      </c>
      <c r="AL4505" s="1" t="str">
        <f t="shared" si="601"/>
        <v>82 min</v>
      </c>
      <c r="AM4505" s="1" t="str">
        <f t="shared" si="602"/>
        <v>Comedy, Horror</v>
      </c>
      <c r="AN4505" s="1" t="str">
        <f t="shared" si="603"/>
        <v>Steve Miner</v>
      </c>
      <c r="AO4505" s="1" t="str">
        <f t="shared" si="604"/>
        <v>David E. Kelley</v>
      </c>
      <c r="AP4505" s="1" t="str">
        <f t="shared" si="605"/>
        <v>Bill Pullman, Bridget Fonda, Oliver Platt, Brendan Gleeson</v>
      </c>
      <c r="AQ4505" s="1" t="str">
        <f t="shared" si="606"/>
        <v>Fox</v>
      </c>
    </row>
    <row r="4506" spans="27:43">
      <c r="AA4506">
        <v>2895</v>
      </c>
      <c r="AB4506" s="1">
        <v>36329</v>
      </c>
      <c r="AC4506" t="s">
        <v>2869</v>
      </c>
      <c r="AD4506" s="2">
        <v>10700000</v>
      </c>
      <c r="AE4506" s="2">
        <v>18542974</v>
      </c>
      <c r="AF4506" s="2">
        <v>31341183</v>
      </c>
      <c r="AG4506">
        <v>6</v>
      </c>
      <c r="AH4506">
        <v>18</v>
      </c>
      <c r="AI4506">
        <v>99</v>
      </c>
      <c r="AK4506" s="1" t="str">
        <f t="shared" si="607"/>
        <v>PG-13</v>
      </c>
      <c r="AL4506" s="1" t="str">
        <f t="shared" si="601"/>
        <v>97 min</v>
      </c>
      <c r="AM4506" s="1" t="str">
        <f t="shared" si="602"/>
        <v>Comedy, Romance</v>
      </c>
      <c r="AN4506" s="1" t="str">
        <f t="shared" si="603"/>
        <v>Oliver Parker</v>
      </c>
      <c r="AO4506" s="1" t="str">
        <f t="shared" si="604"/>
        <v>Oscar Wilde (play), Oliver Parker (screenplay)</v>
      </c>
      <c r="AP4506" s="1" t="str">
        <f t="shared" si="605"/>
        <v>Peter Vaughan, Rupert Everett, Minnie Driver, Cate Blanchett</v>
      </c>
      <c r="AQ4506" s="1" t="str">
        <f t="shared" si="606"/>
        <v>Mira.</v>
      </c>
    </row>
    <row r="4507" spans="27:43">
      <c r="AA4507">
        <v>951</v>
      </c>
      <c r="AB4507" s="1">
        <v>36376</v>
      </c>
      <c r="AC4507" t="s">
        <v>944</v>
      </c>
      <c r="AD4507" s="2">
        <v>50000000</v>
      </c>
      <c r="AE4507" s="2">
        <v>23159305</v>
      </c>
      <c r="AF4507" s="2">
        <v>31333917</v>
      </c>
      <c r="AG4507">
        <v>8</v>
      </c>
      <c r="AH4507">
        <v>4</v>
      </c>
      <c r="AI4507">
        <v>99</v>
      </c>
      <c r="AK4507" s="1" t="str">
        <f t="shared" si="607"/>
        <v>PG</v>
      </c>
      <c r="AL4507" s="1" t="str">
        <f t="shared" si="601"/>
        <v>86 min</v>
      </c>
      <c r="AM4507" s="1" t="str">
        <f t="shared" si="602"/>
        <v>Animation, Action, Adventure</v>
      </c>
      <c r="AN4507" s="1" t="str">
        <f t="shared" si="603"/>
        <v>Brad Bird</v>
      </c>
      <c r="AO4507" s="1" t="str">
        <f t="shared" si="604"/>
        <v>Tim McCanlies (screenplay), Brad Bird (screen story), Ted Hughes (book)</v>
      </c>
      <c r="AP4507" s="1" t="str">
        <f t="shared" si="605"/>
        <v>Jennifer Aniston, Harry Connick Jr., Vin Diesel, James Gammon</v>
      </c>
      <c r="AQ4507" s="1" t="str">
        <f t="shared" si="606"/>
        <v>WB</v>
      </c>
    </row>
    <row r="4508" spans="27:43">
      <c r="AA4508">
        <v>2620</v>
      </c>
      <c r="AB4508" s="1">
        <v>36441</v>
      </c>
      <c r="AC4508" t="s">
        <v>2600</v>
      </c>
      <c r="AD4508" s="2">
        <v>14000000</v>
      </c>
      <c r="AE4508" s="2">
        <v>30628981</v>
      </c>
      <c r="AF4508" s="2">
        <v>30628981</v>
      </c>
      <c r="AG4508">
        <v>10</v>
      </c>
      <c r="AH4508">
        <v>8</v>
      </c>
      <c r="AI4508">
        <v>99</v>
      </c>
      <c r="AK4508" s="1" t="str">
        <f t="shared" si="607"/>
        <v>PG-13</v>
      </c>
      <c r="AL4508" s="1" t="str">
        <f t="shared" si="601"/>
        <v>81 min</v>
      </c>
      <c r="AM4508" s="1" t="str">
        <f t="shared" si="602"/>
        <v>Comedy</v>
      </c>
      <c r="AN4508" s="1" t="str">
        <f t="shared" si="603"/>
        <v>Bruce McCulloch</v>
      </c>
      <c r="AO4508" s="1" t="str">
        <f t="shared" si="604"/>
        <v>Molly Shannon (character), Steve Koren</v>
      </c>
      <c r="AP4508" s="1" t="str">
        <f t="shared" si="605"/>
        <v>Molly Shannon, Will Ferrell, Elaine Hendrix, Harland Williams</v>
      </c>
      <c r="AQ4508" s="1" t="str">
        <f t="shared" si="606"/>
        <v>Par.</v>
      </c>
    </row>
    <row r="4509" spans="27:43">
      <c r="AA4509">
        <v>522</v>
      </c>
      <c r="AB4509" s="1">
        <v>36175</v>
      </c>
      <c r="AC4509" t="s">
        <v>519</v>
      </c>
      <c r="AD4509" s="2">
        <v>75000000</v>
      </c>
      <c r="AE4509" s="2">
        <v>14010690</v>
      </c>
      <c r="AF4509" s="2">
        <v>30626690</v>
      </c>
      <c r="AG4509">
        <v>1</v>
      </c>
      <c r="AH4509">
        <v>15</v>
      </c>
      <c r="AI4509">
        <v>99</v>
      </c>
      <c r="AK4509" s="1" t="e">
        <f t="shared" si="607"/>
        <v>#N/A</v>
      </c>
      <c r="AL4509" s="1" t="e">
        <f t="shared" si="601"/>
        <v>#N/A</v>
      </c>
      <c r="AM4509" s="1" t="e">
        <f t="shared" si="602"/>
        <v>#N/A</v>
      </c>
      <c r="AN4509" s="1" t="e">
        <f t="shared" si="603"/>
        <v>#N/A</v>
      </c>
      <c r="AO4509" s="1" t="e">
        <f t="shared" si="604"/>
        <v>#N/A</v>
      </c>
      <c r="AP4509" s="1" t="e">
        <f t="shared" si="605"/>
        <v>#N/A</v>
      </c>
      <c r="AQ4509" s="1" t="e">
        <f t="shared" si="606"/>
        <v>#N/A</v>
      </c>
    </row>
    <row r="4510" spans="27:43">
      <c r="AA4510">
        <v>1914</v>
      </c>
      <c r="AB4510" s="1">
        <v>36515</v>
      </c>
      <c r="AC4510" t="s">
        <v>1903</v>
      </c>
      <c r="AD4510" s="2">
        <v>24000000</v>
      </c>
      <c r="AE4510" s="2">
        <v>28871190</v>
      </c>
      <c r="AF4510" s="2">
        <v>28871190</v>
      </c>
      <c r="AG4510">
        <v>12</v>
      </c>
      <c r="AH4510">
        <v>21</v>
      </c>
      <c r="AI4510">
        <v>99</v>
      </c>
      <c r="AK4510" s="1" t="str">
        <f t="shared" si="607"/>
        <v>R</v>
      </c>
      <c r="AL4510" s="1" t="str">
        <f t="shared" si="601"/>
        <v>127 min</v>
      </c>
      <c r="AM4510" s="1" t="str">
        <f t="shared" si="602"/>
        <v>Biography, Drama</v>
      </c>
      <c r="AN4510" s="1" t="str">
        <f t="shared" si="603"/>
        <v>James Mangold</v>
      </c>
      <c r="AO4510" s="1" t="str">
        <f t="shared" si="604"/>
        <v>Susanna Kaysen (book), James Mangold (screenplay), Lisa Loomer (screenplay), Anna Hamilton Phelan (screenplay)</v>
      </c>
      <c r="AP4510" s="1" t="str">
        <f t="shared" si="605"/>
        <v>Winona Ryder, Angelina Jolie, Clea DuVall, Brittany Murphy</v>
      </c>
      <c r="AQ4510" s="1" t="str">
        <f t="shared" si="606"/>
        <v>Sony</v>
      </c>
    </row>
    <row r="4511" spans="27:43">
      <c r="AA4511">
        <v>1203</v>
      </c>
      <c r="AB4511" s="1">
        <v>36252</v>
      </c>
      <c r="AC4511" t="s">
        <v>1195</v>
      </c>
      <c r="AD4511" s="2">
        <v>40000000</v>
      </c>
      <c r="AE4511" s="2">
        <v>28544120</v>
      </c>
      <c r="AF4511" s="2">
        <v>28544120</v>
      </c>
      <c r="AG4511">
        <v>4</v>
      </c>
      <c r="AH4511">
        <v>2</v>
      </c>
      <c r="AI4511">
        <v>99</v>
      </c>
      <c r="AK4511" s="1" t="str">
        <f t="shared" si="607"/>
        <v>PG-13</v>
      </c>
      <c r="AL4511" s="1" t="str">
        <f t="shared" si="601"/>
        <v>90 min</v>
      </c>
      <c r="AM4511" s="1" t="str">
        <f t="shared" si="602"/>
        <v>Comedy</v>
      </c>
      <c r="AN4511" s="1" t="str">
        <f t="shared" si="603"/>
        <v>Sam Weisman</v>
      </c>
      <c r="AO4511" s="1" t="str">
        <f t="shared" si="604"/>
        <v>Neil Simon (based upon the screenplay by), Marc Lawrence (screenplay)</v>
      </c>
      <c r="AP4511" s="1" t="str">
        <f t="shared" si="605"/>
        <v>Steve Martin, Goldie Hawn, John Cleese, Mark McKinney</v>
      </c>
      <c r="AQ4511" s="1" t="str">
        <f t="shared" si="606"/>
        <v>Par.</v>
      </c>
    </row>
    <row r="4512" spans="27:43">
      <c r="AA4512">
        <v>3330</v>
      </c>
      <c r="AB4512" s="1">
        <v>36259</v>
      </c>
      <c r="AC4512" t="s">
        <v>3298</v>
      </c>
      <c r="AD4512" s="2">
        <v>6500000</v>
      </c>
      <c r="AE4512" s="2">
        <v>16875273</v>
      </c>
      <c r="AF4512" s="2">
        <v>28383441</v>
      </c>
      <c r="AG4512">
        <v>4</v>
      </c>
      <c r="AH4512">
        <v>9</v>
      </c>
      <c r="AI4512">
        <v>99</v>
      </c>
      <c r="AK4512" s="1" t="e">
        <f t="shared" si="607"/>
        <v>#N/A</v>
      </c>
      <c r="AL4512" s="1" t="e">
        <f t="shared" si="601"/>
        <v>#N/A</v>
      </c>
      <c r="AM4512" s="1" t="e">
        <f t="shared" si="602"/>
        <v>#N/A</v>
      </c>
      <c r="AN4512" s="1" t="e">
        <f t="shared" si="603"/>
        <v>#N/A</v>
      </c>
      <c r="AO4512" s="1" t="e">
        <f t="shared" si="604"/>
        <v>#N/A</v>
      </c>
      <c r="AP4512" s="1" t="e">
        <f t="shared" si="605"/>
        <v>#N/A</v>
      </c>
      <c r="AQ4512" s="1" t="e">
        <f t="shared" si="606"/>
        <v>#N/A</v>
      </c>
    </row>
    <row r="4513" spans="27:43">
      <c r="AA4513">
        <v>4128</v>
      </c>
      <c r="AB4513" s="1">
        <v>36224</v>
      </c>
      <c r="AC4513" t="s">
        <v>4080</v>
      </c>
      <c r="AD4513" s="2">
        <v>1350000</v>
      </c>
      <c r="AE4513" s="2">
        <v>3897569</v>
      </c>
      <c r="AF4513" s="2">
        <v>28356188</v>
      </c>
      <c r="AG4513">
        <v>3</v>
      </c>
      <c r="AH4513">
        <v>5</v>
      </c>
      <c r="AI4513">
        <v>99</v>
      </c>
      <c r="AK4513" s="1" t="e">
        <f t="shared" si="607"/>
        <v>#N/A</v>
      </c>
      <c r="AL4513" s="1" t="e">
        <f t="shared" si="601"/>
        <v>#N/A</v>
      </c>
      <c r="AM4513" s="1" t="e">
        <f t="shared" si="602"/>
        <v>#N/A</v>
      </c>
      <c r="AN4513" s="1" t="e">
        <f t="shared" si="603"/>
        <v>#N/A</v>
      </c>
      <c r="AO4513" s="1" t="e">
        <f t="shared" si="604"/>
        <v>#N/A</v>
      </c>
      <c r="AP4513" s="1" t="e">
        <f t="shared" si="605"/>
        <v>#N/A</v>
      </c>
      <c r="AQ4513" s="1" t="e">
        <f t="shared" si="606"/>
        <v>#N/A</v>
      </c>
    </row>
    <row r="4514" spans="27:43">
      <c r="AA4514">
        <v>2688</v>
      </c>
      <c r="AB4514" s="1">
        <v>36231</v>
      </c>
      <c r="AC4514" t="s">
        <v>2666</v>
      </c>
      <c r="AD4514" s="2">
        <v>13000000</v>
      </c>
      <c r="AE4514" s="2">
        <v>27151490</v>
      </c>
      <c r="AF4514" s="2">
        <v>27151490</v>
      </c>
      <c r="AG4514">
        <v>3</v>
      </c>
      <c r="AH4514">
        <v>12</v>
      </c>
      <c r="AI4514">
        <v>99</v>
      </c>
      <c r="AK4514" s="1" t="str">
        <f t="shared" si="607"/>
        <v>PG</v>
      </c>
      <c r="AL4514" s="1" t="str">
        <f t="shared" si="601"/>
        <v>97 min</v>
      </c>
      <c r="AM4514" s="1" t="str">
        <f t="shared" si="602"/>
        <v>Comedy, Crime, Family</v>
      </c>
      <c r="AN4514" s="1" t="str">
        <f t="shared" si="603"/>
        <v>Bob Clark</v>
      </c>
      <c r="AO4514" s="1" t="str">
        <f t="shared" si="604"/>
        <v>Steven Paul (story), Francisca Matos (story), Robert Grasmere (story), Bob Clark (screenplay), Greg Michael (screenplay)</v>
      </c>
      <c r="AP4514" s="1" t="str">
        <f t="shared" si="605"/>
        <v>Kathleen Turner, Christopher Lloyd, Kim Cattrall, Peter MacNicol</v>
      </c>
      <c r="AQ4514" s="1" t="str">
        <f t="shared" si="606"/>
        <v>Sony</v>
      </c>
    </row>
    <row r="4515" spans="27:43">
      <c r="AA4515">
        <v>943</v>
      </c>
      <c r="AB4515" s="1">
        <v>36448</v>
      </c>
      <c r="AC4515" t="s">
        <v>936</v>
      </c>
      <c r="AD4515" s="2">
        <v>50000000</v>
      </c>
      <c r="AE4515" s="2">
        <v>27100030</v>
      </c>
      <c r="AF4515" s="2">
        <v>27100030</v>
      </c>
      <c r="AG4515">
        <v>10</v>
      </c>
      <c r="AH4515">
        <v>15</v>
      </c>
      <c r="AI4515">
        <v>99</v>
      </c>
      <c r="AK4515" s="1" t="str">
        <f t="shared" si="607"/>
        <v>R</v>
      </c>
      <c r="AL4515" s="1" t="str">
        <f t="shared" si="601"/>
        <v>95 min</v>
      </c>
      <c r="AM4515" s="1" t="str">
        <f t="shared" si="602"/>
        <v>Comedy, Drama, Romance</v>
      </c>
      <c r="AN4515" s="1" t="str">
        <f t="shared" si="603"/>
        <v>Rob Reiner</v>
      </c>
      <c r="AO4515" s="1" t="str">
        <f t="shared" si="604"/>
        <v>Alan Zweibel, Jessie Nelson</v>
      </c>
      <c r="AP4515" s="1" t="str">
        <f t="shared" si="605"/>
        <v>Bruce Willis, Michelle Pfeiffer, Colleen Rennison, Jake Sandvig</v>
      </c>
      <c r="AQ4515" s="1" t="str">
        <f t="shared" si="606"/>
        <v>Uni.</v>
      </c>
    </row>
    <row r="4516" spans="27:43">
      <c r="AA4516">
        <v>1378</v>
      </c>
      <c r="AB4516" s="1">
        <v>36203</v>
      </c>
      <c r="AC4516" t="s">
        <v>1369</v>
      </c>
      <c r="AD4516" s="2">
        <v>35000000</v>
      </c>
      <c r="AE4516" s="2">
        <v>26613620</v>
      </c>
      <c r="AF4516" s="2">
        <v>26613620</v>
      </c>
      <c r="AG4516">
        <v>2</v>
      </c>
      <c r="AH4516">
        <v>12</v>
      </c>
      <c r="AI4516">
        <v>99</v>
      </c>
      <c r="AK4516" s="1" t="str">
        <f t="shared" si="607"/>
        <v>PG-13</v>
      </c>
      <c r="AL4516" s="1" t="str">
        <f t="shared" si="601"/>
        <v>112 min</v>
      </c>
      <c r="AM4516" s="1" t="str">
        <f t="shared" si="602"/>
        <v>Comedy, Drama, Romance</v>
      </c>
      <c r="AN4516" s="1" t="str">
        <f t="shared" si="603"/>
        <v>Hugh Wilson</v>
      </c>
      <c r="AO4516" s="1" t="str">
        <f t="shared" si="604"/>
        <v>Bill Kelly (story), Bill Kelly (screenplay), Hugh Wilson (screenplay)</v>
      </c>
      <c r="AP4516" s="1" t="str">
        <f t="shared" si="605"/>
        <v>Brendan Fraser, Alicia Silverstone, Christopher Walken, Sissy Spacek</v>
      </c>
      <c r="AQ4516" s="1" t="str">
        <f t="shared" si="606"/>
        <v>NL</v>
      </c>
    </row>
    <row r="4517" spans="27:43">
      <c r="AA4517">
        <v>3362</v>
      </c>
      <c r="AB4517" s="1">
        <v>36357</v>
      </c>
      <c r="AC4517" t="s">
        <v>3329</v>
      </c>
      <c r="AD4517" s="2">
        <v>6000000</v>
      </c>
      <c r="AE4517" s="2">
        <v>25059640</v>
      </c>
      <c r="AF4517" s="2">
        <v>25059640</v>
      </c>
      <c r="AG4517">
        <v>7</v>
      </c>
      <c r="AH4517">
        <v>16</v>
      </c>
      <c r="AI4517">
        <v>99</v>
      </c>
      <c r="AK4517" s="1" t="str">
        <f t="shared" si="607"/>
        <v>R</v>
      </c>
      <c r="AL4517" s="1" t="str">
        <f t="shared" si="601"/>
        <v>106 min</v>
      </c>
      <c r="AM4517" s="1" t="str">
        <f t="shared" si="602"/>
        <v>Comedy, Drama, Romance</v>
      </c>
      <c r="AN4517" s="1" t="str">
        <f t="shared" si="603"/>
        <v>Rick Famuyiwa</v>
      </c>
      <c r="AO4517" s="1" t="str">
        <f t="shared" si="604"/>
        <v>Rick Famuyiwa (story), Todd Boyd (story), Rick Famuyiwa (screenplay)</v>
      </c>
      <c r="AP4517" s="1" t="str">
        <f t="shared" si="605"/>
        <v>Elayn J. Taylor, Omar Epps, Richard T. Jones, Sean Nelson</v>
      </c>
      <c r="AQ4517" s="1" t="str">
        <f t="shared" si="606"/>
        <v>Par.</v>
      </c>
    </row>
    <row r="4518" spans="27:43">
      <c r="AA4518">
        <v>2005</v>
      </c>
      <c r="AB4518" s="1">
        <v>36350</v>
      </c>
      <c r="AC4518" t="s">
        <v>1991</v>
      </c>
      <c r="AD4518" s="2">
        <v>21500000</v>
      </c>
      <c r="AE4518" s="2">
        <v>24419219</v>
      </c>
      <c r="AF4518" s="2">
        <v>24419219</v>
      </c>
      <c r="AG4518">
        <v>7</v>
      </c>
      <c r="AH4518">
        <v>9</v>
      </c>
      <c r="AI4518">
        <v>99</v>
      </c>
      <c r="AK4518" s="1" t="str">
        <f t="shared" si="607"/>
        <v>R</v>
      </c>
      <c r="AL4518" s="1" t="str">
        <f t="shared" si="601"/>
        <v>117 min</v>
      </c>
      <c r="AM4518" s="1" t="str">
        <f t="shared" si="602"/>
        <v>Mystery, Thriller</v>
      </c>
      <c r="AN4518" s="1" t="str">
        <f t="shared" si="603"/>
        <v>Mark Pellington</v>
      </c>
      <c r="AO4518" s="1" t="str">
        <f t="shared" si="604"/>
        <v>Ehren Kruger</v>
      </c>
      <c r="AP4518" s="1" t="str">
        <f t="shared" si="605"/>
        <v>Jeff Bridges, Tim Robbins, Joan Cusack, Hope Davis</v>
      </c>
      <c r="AQ4518" s="1" t="str">
        <f t="shared" si="606"/>
        <v>Sony</v>
      </c>
    </row>
    <row r="4519" spans="27:43">
      <c r="AA4519">
        <v>3171</v>
      </c>
      <c r="AB4519" s="1">
        <v>36434</v>
      </c>
      <c r="AC4519" t="s">
        <v>3142</v>
      </c>
      <c r="AD4519" s="2">
        <v>8000000</v>
      </c>
      <c r="AE4519" s="2">
        <v>17843379</v>
      </c>
      <c r="AF4519" s="2">
        <v>22591451</v>
      </c>
      <c r="AG4519">
        <v>10</v>
      </c>
      <c r="AH4519">
        <v>1</v>
      </c>
      <c r="AI4519">
        <v>99</v>
      </c>
      <c r="AK4519" s="1" t="str">
        <f t="shared" si="607"/>
        <v>PG-13</v>
      </c>
      <c r="AL4519" s="1" t="str">
        <f t="shared" si="601"/>
        <v>91 min</v>
      </c>
      <c r="AM4519" s="1" t="str">
        <f t="shared" si="602"/>
        <v>Comedy, Drama, Romance</v>
      </c>
      <c r="AN4519" s="1" t="str">
        <f t="shared" si="603"/>
        <v>John Schultz</v>
      </c>
      <c r="AO4519" s="1" t="str">
        <f t="shared" si="604"/>
        <v>Todd Strasser (novel), Rob Thomas (screenplay)</v>
      </c>
      <c r="AP4519" s="1" t="str">
        <f t="shared" si="605"/>
        <v>Melissa Joan Hart, Adrian Grenier, Stephen Collins, Mark Metcalf</v>
      </c>
      <c r="AQ4519" s="1" t="str">
        <f t="shared" si="606"/>
        <v>Fox</v>
      </c>
    </row>
    <row r="4520" spans="27:43">
      <c r="AA4520">
        <v>1213</v>
      </c>
      <c r="AB4520" s="1">
        <v>36175</v>
      </c>
      <c r="AC4520" t="s">
        <v>1205</v>
      </c>
      <c r="AD4520" s="2">
        <v>40000000</v>
      </c>
      <c r="AE4520" s="2">
        <v>22365133</v>
      </c>
      <c r="AF4520" s="2">
        <v>22365133</v>
      </c>
      <c r="AG4520">
        <v>1</v>
      </c>
      <c r="AH4520">
        <v>15</v>
      </c>
      <c r="AI4520">
        <v>99</v>
      </c>
      <c r="AK4520" s="1" t="str">
        <f t="shared" si="607"/>
        <v>PG-13</v>
      </c>
      <c r="AL4520" s="1" t="str">
        <f t="shared" si="601"/>
        <v>128 min</v>
      </c>
      <c r="AM4520" s="1" t="str">
        <f t="shared" si="602"/>
        <v>Drama, Romance</v>
      </c>
      <c r="AN4520" s="1" t="str">
        <f t="shared" si="603"/>
        <v>Irwin Winkler</v>
      </c>
      <c r="AO4520" s="1" t="str">
        <f t="shared" si="604"/>
        <v>Oliver Sacks (story), Steve Levitt (screenplay)</v>
      </c>
      <c r="AP4520" s="1" t="str">
        <f t="shared" si="605"/>
        <v>Val Kilmer, Mira Sorvino, Kelly McGillis, Steven Weber</v>
      </c>
      <c r="AQ4520" s="1" t="str">
        <f t="shared" si="606"/>
        <v>MGM</v>
      </c>
    </row>
    <row r="4521" spans="27:43">
      <c r="AA4521">
        <v>2786</v>
      </c>
      <c r="AB4521" s="1">
        <v>36413</v>
      </c>
      <c r="AC4521" t="s">
        <v>2762</v>
      </c>
      <c r="AD4521" s="2">
        <v>12000000</v>
      </c>
      <c r="AE4521" s="2">
        <v>21133087</v>
      </c>
      <c r="AF4521" s="2">
        <v>21133087</v>
      </c>
      <c r="AG4521">
        <v>9</v>
      </c>
      <c r="AH4521">
        <v>10</v>
      </c>
      <c r="AI4521">
        <v>99</v>
      </c>
      <c r="AK4521" s="1" t="e">
        <f t="shared" si="607"/>
        <v>#N/A</v>
      </c>
      <c r="AL4521" s="1" t="e">
        <f t="shared" si="601"/>
        <v>#N/A</v>
      </c>
      <c r="AM4521" s="1" t="e">
        <f t="shared" si="602"/>
        <v>#N/A</v>
      </c>
      <c r="AN4521" s="1" t="e">
        <f t="shared" si="603"/>
        <v>#N/A</v>
      </c>
      <c r="AO4521" s="1" t="e">
        <f t="shared" si="604"/>
        <v>#N/A</v>
      </c>
      <c r="AP4521" s="1" t="e">
        <f t="shared" si="605"/>
        <v>#N/A</v>
      </c>
      <c r="AQ4521" s="1" t="e">
        <f t="shared" si="606"/>
        <v>#N/A</v>
      </c>
    </row>
    <row r="4522" spans="27:43">
      <c r="AA4522">
        <v>3957</v>
      </c>
      <c r="AB4522" s="1">
        <v>36441</v>
      </c>
      <c r="AC4522" t="s">
        <v>3913</v>
      </c>
      <c r="AD4522" s="2">
        <v>2000000</v>
      </c>
      <c r="AE4522" s="2">
        <v>11540607</v>
      </c>
      <c r="AF4522" s="2">
        <v>20741000</v>
      </c>
      <c r="AG4522">
        <v>10</v>
      </c>
      <c r="AH4522">
        <v>8</v>
      </c>
      <c r="AI4522">
        <v>99</v>
      </c>
      <c r="AK4522" s="1" t="e">
        <f t="shared" si="607"/>
        <v>#N/A</v>
      </c>
      <c r="AL4522" s="1" t="e">
        <f t="shared" si="601"/>
        <v>#N/A</v>
      </c>
      <c r="AM4522" s="1" t="e">
        <f t="shared" si="602"/>
        <v>#N/A</v>
      </c>
      <c r="AN4522" s="1" t="e">
        <f t="shared" si="603"/>
        <v>#N/A</v>
      </c>
      <c r="AO4522" s="1" t="e">
        <f t="shared" si="604"/>
        <v>#N/A</v>
      </c>
      <c r="AP4522" s="1" t="e">
        <f t="shared" si="605"/>
        <v>#N/A</v>
      </c>
      <c r="AQ4522" s="1" t="e">
        <f t="shared" si="606"/>
        <v>#N/A</v>
      </c>
    </row>
    <row r="4523" spans="27:43">
      <c r="AA4523">
        <v>3491</v>
      </c>
      <c r="AB4523" s="1">
        <v>36245</v>
      </c>
      <c r="AC4523" t="s">
        <v>3457</v>
      </c>
      <c r="AD4523" s="2">
        <v>5000000</v>
      </c>
      <c r="AE4523" s="2">
        <v>19421271</v>
      </c>
      <c r="AF4523" s="2">
        <v>19421271</v>
      </c>
      <c r="AG4523">
        <v>3</v>
      </c>
      <c r="AH4523">
        <v>26</v>
      </c>
      <c r="AI4523">
        <v>99</v>
      </c>
      <c r="AK4523" s="1" t="e">
        <f t="shared" si="607"/>
        <v>#N/A</v>
      </c>
      <c r="AL4523" s="1" t="e">
        <f t="shared" si="601"/>
        <v>#N/A</v>
      </c>
      <c r="AM4523" s="1" t="e">
        <f t="shared" si="602"/>
        <v>#N/A</v>
      </c>
      <c r="AN4523" s="1" t="e">
        <f t="shared" si="603"/>
        <v>#N/A</v>
      </c>
      <c r="AO4523" s="1" t="e">
        <f t="shared" si="604"/>
        <v>#N/A</v>
      </c>
      <c r="AP4523" s="1" t="e">
        <f t="shared" si="605"/>
        <v>#N/A</v>
      </c>
      <c r="AQ4523" s="1" t="e">
        <f t="shared" si="606"/>
        <v>#N/A</v>
      </c>
    </row>
    <row r="4524" spans="27:43">
      <c r="AA4524">
        <v>1984</v>
      </c>
      <c r="AB4524" s="1">
        <v>36343</v>
      </c>
      <c r="AC4524" t="s">
        <v>1971</v>
      </c>
      <c r="AD4524" s="2">
        <v>22000000</v>
      </c>
      <c r="AE4524" s="2">
        <v>19288130</v>
      </c>
      <c r="AF4524" s="2">
        <v>19288130</v>
      </c>
      <c r="AG4524">
        <v>7</v>
      </c>
      <c r="AH4524">
        <v>2</v>
      </c>
      <c r="AI4524">
        <v>99</v>
      </c>
      <c r="AK4524" s="1" t="str">
        <f t="shared" si="607"/>
        <v>R</v>
      </c>
      <c r="AL4524" s="1" t="str">
        <f t="shared" si="601"/>
        <v>142 min</v>
      </c>
      <c r="AM4524" s="1" t="str">
        <f t="shared" si="602"/>
        <v>Crime, Drama, Romance</v>
      </c>
      <c r="AN4524" s="1" t="str">
        <f t="shared" si="603"/>
        <v>Spike Lee</v>
      </c>
      <c r="AO4524" s="1" t="str">
        <f t="shared" si="604"/>
        <v>Spike Lee, Victor Colicchio (screenplay), Michael Imperioli (screenplay), Spike Lee (screenplay)</v>
      </c>
      <c r="AP4524" s="1" t="str">
        <f t="shared" si="605"/>
        <v>John Leguizamo, Adrien Brody, Mira Sorvino, Jennifer Esposito</v>
      </c>
      <c r="AQ4524" s="1" t="str">
        <f t="shared" si="606"/>
        <v>BV</v>
      </c>
    </row>
    <row r="4525" spans="27:43">
      <c r="AA4525">
        <v>1943</v>
      </c>
      <c r="AB4525" s="1">
        <v>36476</v>
      </c>
      <c r="AC4525" t="s">
        <v>1931</v>
      </c>
      <c r="AD4525" s="2">
        <v>23000000</v>
      </c>
      <c r="AE4525" s="2">
        <v>18653615</v>
      </c>
      <c r="AF4525" s="2">
        <v>18653615</v>
      </c>
      <c r="AG4525">
        <v>11</v>
      </c>
      <c r="AH4525">
        <v>12</v>
      </c>
      <c r="AI4525">
        <v>99</v>
      </c>
      <c r="AK4525" s="1" t="str">
        <f t="shared" si="607"/>
        <v>PG-13</v>
      </c>
      <c r="AL4525" s="1" t="str">
        <f t="shared" si="601"/>
        <v>114 min</v>
      </c>
      <c r="AM4525" s="1" t="str">
        <f t="shared" si="602"/>
        <v>Comedy, Drama</v>
      </c>
      <c r="AN4525" s="1" t="str">
        <f t="shared" si="603"/>
        <v>Wayne Wang</v>
      </c>
      <c r="AO4525" s="1" t="str">
        <f t="shared" si="604"/>
        <v>Mona Simpson (book), Alvin Sargent (screenplay)</v>
      </c>
      <c r="AP4525" s="1" t="str">
        <f t="shared" si="605"/>
        <v>Susan Sarandon, Natalie Portman, Hart Bochner, Eileen Ryan</v>
      </c>
      <c r="AQ4525" s="1" t="str">
        <f t="shared" si="606"/>
        <v>Fox</v>
      </c>
    </row>
    <row r="4526" spans="27:43">
      <c r="AA4526">
        <v>2020</v>
      </c>
      <c r="AB4526" s="1">
        <v>36231</v>
      </c>
      <c r="AC4526" t="s">
        <v>2006</v>
      </c>
      <c r="AD4526" s="2">
        <v>21000000</v>
      </c>
      <c r="AE4526" s="2">
        <v>17760244</v>
      </c>
      <c r="AF4526" s="2">
        <v>17760244</v>
      </c>
      <c r="AG4526">
        <v>3</v>
      </c>
      <c r="AH4526">
        <v>12</v>
      </c>
      <c r="AI4526">
        <v>99</v>
      </c>
      <c r="AK4526" s="1" t="str">
        <f t="shared" si="607"/>
        <v>R</v>
      </c>
      <c r="AL4526" s="1" t="str">
        <f t="shared" si="601"/>
        <v>104 min</v>
      </c>
      <c r="AM4526" s="1" t="str">
        <f t="shared" si="602"/>
        <v>Horror, Sci-Fi, Thriller</v>
      </c>
      <c r="AN4526" s="1" t="str">
        <f t="shared" si="603"/>
        <v>Katt Shea</v>
      </c>
      <c r="AO4526" s="1" t="str">
        <f t="shared" si="604"/>
        <v>Stephen King (characters), Rafael Moreu</v>
      </c>
      <c r="AP4526" s="1" t="str">
        <f t="shared" si="605"/>
        <v>Emily Bergl, Jason London, Dylan Bruno, J. Smith-Cameron</v>
      </c>
      <c r="AQ4526" s="1" t="str">
        <f t="shared" si="606"/>
        <v>MGM</v>
      </c>
    </row>
    <row r="4527" spans="27:43">
      <c r="AA4527">
        <v>3134</v>
      </c>
      <c r="AB4527" s="1">
        <v>36273</v>
      </c>
      <c r="AC4527" t="s">
        <v>3107</v>
      </c>
      <c r="AD4527" s="2">
        <v>8500000</v>
      </c>
      <c r="AE4527" s="2">
        <v>14943582</v>
      </c>
      <c r="AF4527" s="2">
        <v>17202854</v>
      </c>
      <c r="AG4527">
        <v>4</v>
      </c>
      <c r="AH4527">
        <v>23</v>
      </c>
      <c r="AI4527">
        <v>99</v>
      </c>
      <c r="AK4527" s="1" t="str">
        <f t="shared" si="607"/>
        <v>R</v>
      </c>
      <c r="AL4527" s="1" t="str">
        <f t="shared" si="601"/>
        <v>103 min</v>
      </c>
      <c r="AM4527" s="1" t="str">
        <f t="shared" si="602"/>
        <v>Comedy, Drama</v>
      </c>
      <c r="AN4527" s="1" t="str">
        <f t="shared" si="603"/>
        <v>Alexander Payne</v>
      </c>
      <c r="AO4527" s="1" t="str">
        <f t="shared" si="604"/>
        <v>Tom Perrotta (novel), Alexander Payne (screenplay), Jim Taylor (screenplay)</v>
      </c>
      <c r="AP4527" s="1" t="str">
        <f t="shared" si="605"/>
        <v>Matthew Broderick, Reese Witherspoon, Chris Klein, Jessica Campbell</v>
      </c>
      <c r="AQ4527" s="1" t="str">
        <f t="shared" si="606"/>
        <v>Par.</v>
      </c>
    </row>
    <row r="4528" spans="27:43">
      <c r="AA4528">
        <v>1473</v>
      </c>
      <c r="AB4528" s="1">
        <v>36455</v>
      </c>
      <c r="AC4528" t="s">
        <v>1463</v>
      </c>
      <c r="AD4528" s="2">
        <v>32000000</v>
      </c>
      <c r="AE4528" s="2">
        <v>16640210</v>
      </c>
      <c r="AF4528" s="2">
        <v>16640210</v>
      </c>
      <c r="AG4528">
        <v>10</v>
      </c>
      <c r="AH4528">
        <v>22</v>
      </c>
      <c r="AI4528">
        <v>99</v>
      </c>
      <c r="AK4528" s="1" t="str">
        <f t="shared" si="607"/>
        <v>R</v>
      </c>
      <c r="AL4528" s="1" t="str">
        <f t="shared" si="601"/>
        <v>121 min</v>
      </c>
      <c r="AM4528" s="1" t="str">
        <f t="shared" si="602"/>
        <v>Comedy, Drama, Thriller</v>
      </c>
      <c r="AN4528" s="1" t="str">
        <f t="shared" si="603"/>
        <v>Martin Scorsese</v>
      </c>
      <c r="AO4528" s="1" t="str">
        <f t="shared" si="604"/>
        <v>Joe Connelly (novel), Paul Schrader (screenplay)</v>
      </c>
      <c r="AP4528" s="1" t="str">
        <f t="shared" si="605"/>
        <v>Nicolas Cage, Patricia Arquette, John Goodman, Ving Rhames</v>
      </c>
      <c r="AQ4528" s="1" t="str">
        <f t="shared" si="606"/>
        <v>Par.</v>
      </c>
    </row>
    <row r="4529" spans="27:43">
      <c r="AA4529">
        <v>1919</v>
      </c>
      <c r="AB4529" s="1">
        <v>36355</v>
      </c>
      <c r="AC4529" t="s">
        <v>1908</v>
      </c>
      <c r="AD4529" s="2">
        <v>24000000</v>
      </c>
      <c r="AE4529" s="2">
        <v>16304786</v>
      </c>
      <c r="AF4529" s="2">
        <v>16304786</v>
      </c>
      <c r="AG4529">
        <v>7</v>
      </c>
      <c r="AH4529">
        <v>14</v>
      </c>
      <c r="AI4529">
        <v>99</v>
      </c>
      <c r="AK4529" s="1" t="str">
        <f t="shared" si="607"/>
        <v>G</v>
      </c>
      <c r="AL4529" s="1" t="str">
        <f t="shared" si="601"/>
        <v>87 min</v>
      </c>
      <c r="AM4529" s="1" t="str">
        <f t="shared" si="602"/>
        <v>Adventure, Comedy, Family</v>
      </c>
      <c r="AN4529" s="1" t="str">
        <f t="shared" si="603"/>
        <v>Tim Hill</v>
      </c>
      <c r="AO4529" s="1" t="str">
        <f t="shared" si="604"/>
        <v>Jerry Juhl, Joey Mazzarino, Ken Kaufman</v>
      </c>
      <c r="AP4529" s="1" t="str">
        <f t="shared" si="605"/>
        <v>Dave Goelz, Steve Whitmire, Bill Barretta, Jerry Nelson</v>
      </c>
      <c r="AQ4529" s="1" t="str">
        <f t="shared" si="606"/>
        <v>Sony</v>
      </c>
    </row>
    <row r="4530" spans="27:43">
      <c r="AA4530">
        <v>3270</v>
      </c>
      <c r="AB4530" s="1">
        <v>36397</v>
      </c>
      <c r="AC4530" t="s">
        <v>3238</v>
      </c>
      <c r="AD4530" s="2">
        <v>7000000</v>
      </c>
      <c r="AE4530" s="2">
        <v>14026509</v>
      </c>
      <c r="AF4530" s="2">
        <v>15471229</v>
      </c>
      <c r="AG4530">
        <v>8</v>
      </c>
      <c r="AH4530">
        <v>25</v>
      </c>
      <c r="AI4530">
        <v>99</v>
      </c>
      <c r="AK4530" s="1" t="e">
        <f t="shared" si="607"/>
        <v>#N/A</v>
      </c>
      <c r="AL4530" s="1" t="e">
        <f t="shared" si="601"/>
        <v>#N/A</v>
      </c>
      <c r="AM4530" s="1" t="e">
        <f t="shared" si="602"/>
        <v>#N/A</v>
      </c>
      <c r="AN4530" s="1" t="e">
        <f t="shared" si="603"/>
        <v>#N/A</v>
      </c>
      <c r="AO4530" s="1" t="e">
        <f t="shared" si="604"/>
        <v>#N/A</v>
      </c>
      <c r="AP4530" s="1" t="e">
        <f t="shared" si="605"/>
        <v>#N/A</v>
      </c>
      <c r="AQ4530" s="1" t="e">
        <f t="shared" si="606"/>
        <v>#N/A</v>
      </c>
    </row>
    <row r="4531" spans="27:43">
      <c r="AA4531">
        <v>2962</v>
      </c>
      <c r="AB4531" s="1">
        <v>36231</v>
      </c>
      <c r="AC4531" t="s">
        <v>2936</v>
      </c>
      <c r="AD4531" s="2">
        <v>10000000</v>
      </c>
      <c r="AE4531" s="2">
        <v>15164492</v>
      </c>
      <c r="AF4531" s="2">
        <v>15164492</v>
      </c>
      <c r="AG4531">
        <v>3</v>
      </c>
      <c r="AH4531">
        <v>12</v>
      </c>
      <c r="AI4531">
        <v>99</v>
      </c>
      <c r="AK4531" s="1" t="str">
        <f t="shared" si="607"/>
        <v>R</v>
      </c>
      <c r="AL4531" s="1" t="str">
        <f t="shared" si="601"/>
        <v>110 min</v>
      </c>
      <c r="AM4531" s="1" t="str">
        <f t="shared" si="602"/>
        <v>Action, Crime, Drama</v>
      </c>
      <c r="AN4531" s="1" t="str">
        <f t="shared" si="603"/>
        <v>James Foley</v>
      </c>
      <c r="AO4531" s="1" t="str">
        <f t="shared" si="604"/>
        <v>Robert Pucci</v>
      </c>
      <c r="AP4531" s="1" t="str">
        <f t="shared" si="605"/>
        <v>Yun-Fat Chow, Mark Wahlberg, Ric Young, Paul Ben-Victor</v>
      </c>
      <c r="AQ4531" s="1" t="str">
        <f t="shared" si="606"/>
        <v>NL</v>
      </c>
    </row>
    <row r="4532" spans="27:43">
      <c r="AA4532">
        <v>4058</v>
      </c>
      <c r="AB4532" s="1">
        <v>36329</v>
      </c>
      <c r="AC4532" t="s">
        <v>4011</v>
      </c>
      <c r="AD4532" s="2">
        <v>1750000</v>
      </c>
      <c r="AE4532" s="2">
        <v>7267324</v>
      </c>
      <c r="AF4532" s="2">
        <v>14533173</v>
      </c>
      <c r="AG4532">
        <v>6</v>
      </c>
      <c r="AH4532">
        <v>18</v>
      </c>
      <c r="AI4532">
        <v>99</v>
      </c>
      <c r="AK4532" s="1" t="e">
        <f t="shared" si="607"/>
        <v>#N/A</v>
      </c>
      <c r="AL4532" s="1" t="e">
        <f t="shared" si="601"/>
        <v>#N/A</v>
      </c>
      <c r="AM4532" s="1" t="e">
        <f t="shared" si="602"/>
        <v>#N/A</v>
      </c>
      <c r="AN4532" s="1" t="e">
        <f t="shared" si="603"/>
        <v>#N/A</v>
      </c>
      <c r="AO4532" s="1" t="e">
        <f t="shared" si="604"/>
        <v>#N/A</v>
      </c>
      <c r="AP4532" s="1" t="e">
        <f t="shared" si="605"/>
        <v>#N/A</v>
      </c>
      <c r="AQ4532" s="1" t="e">
        <f t="shared" si="606"/>
        <v>#N/A</v>
      </c>
    </row>
    <row r="4533" spans="27:43">
      <c r="AA4533">
        <v>2633</v>
      </c>
      <c r="AB4533" s="1">
        <v>36294</v>
      </c>
      <c r="AC4533" t="s">
        <v>2613</v>
      </c>
      <c r="AD4533" s="2">
        <v>14000000</v>
      </c>
      <c r="AE4533" s="2">
        <v>14395874</v>
      </c>
      <c r="AF4533" s="2">
        <v>14395874</v>
      </c>
      <c r="AG4533">
        <v>5</v>
      </c>
      <c r="AH4533">
        <v>14</v>
      </c>
      <c r="AI4533">
        <v>99</v>
      </c>
      <c r="AK4533" s="1" t="e">
        <f t="shared" si="607"/>
        <v>#N/A</v>
      </c>
      <c r="AL4533" s="1" t="e">
        <f t="shared" si="601"/>
        <v>#N/A</v>
      </c>
      <c r="AM4533" s="1" t="e">
        <f t="shared" si="602"/>
        <v>#N/A</v>
      </c>
      <c r="AN4533" s="1" t="e">
        <f t="shared" si="603"/>
        <v>#N/A</v>
      </c>
      <c r="AO4533" s="1" t="e">
        <f t="shared" si="604"/>
        <v>#N/A</v>
      </c>
      <c r="AP4533" s="1" t="e">
        <f t="shared" si="605"/>
        <v>#N/A</v>
      </c>
      <c r="AQ4533" s="1" t="e">
        <f t="shared" si="606"/>
        <v>#N/A</v>
      </c>
    </row>
    <row r="4534" spans="27:43">
      <c r="AA4534">
        <v>1311</v>
      </c>
      <c r="AB4534" s="1">
        <v>36518</v>
      </c>
      <c r="AC4534" t="s">
        <v>1303</v>
      </c>
      <c r="AD4534" s="2">
        <v>36000000</v>
      </c>
      <c r="AE4534" s="2">
        <v>14378353</v>
      </c>
      <c r="AF4534" s="2">
        <v>14378353</v>
      </c>
      <c r="AG4534">
        <v>12</v>
      </c>
      <c r="AH4534">
        <v>24</v>
      </c>
      <c r="AI4534">
        <v>99</v>
      </c>
      <c r="AK4534" s="1" t="str">
        <f t="shared" si="607"/>
        <v>err</v>
      </c>
      <c r="AL4534" s="1">
        <f t="shared" si="601"/>
        <v>0</v>
      </c>
      <c r="AM4534" s="1">
        <f t="shared" si="602"/>
        <v>0</v>
      </c>
      <c r="AN4534" s="1">
        <f t="shared" si="603"/>
        <v>0</v>
      </c>
      <c r="AO4534" s="1">
        <f t="shared" si="604"/>
        <v>0</v>
      </c>
      <c r="AP4534" s="1">
        <f t="shared" si="605"/>
        <v>0</v>
      </c>
      <c r="AQ4534" s="1" t="str">
        <f t="shared" si="606"/>
        <v>Uni.</v>
      </c>
    </row>
    <row r="4535" spans="27:43">
      <c r="AA4535">
        <v>961</v>
      </c>
      <c r="AB4535" s="1">
        <v>36476</v>
      </c>
      <c r="AC4535" t="s">
        <v>954</v>
      </c>
      <c r="AD4535" s="2">
        <v>50000000</v>
      </c>
      <c r="AE4535" s="2">
        <v>14271297</v>
      </c>
      <c r="AF4535" s="2">
        <v>14271297</v>
      </c>
      <c r="AG4535">
        <v>11</v>
      </c>
      <c r="AH4535">
        <v>12</v>
      </c>
      <c r="AI4535">
        <v>99</v>
      </c>
      <c r="AK4535" s="1" t="e">
        <f t="shared" si="607"/>
        <v>#N/A</v>
      </c>
      <c r="AL4535" s="1" t="e">
        <f t="shared" si="601"/>
        <v>#N/A</v>
      </c>
      <c r="AM4535" s="1" t="e">
        <f t="shared" si="602"/>
        <v>#N/A</v>
      </c>
      <c r="AN4535" s="1" t="e">
        <f t="shared" si="603"/>
        <v>#N/A</v>
      </c>
      <c r="AO4535" s="1" t="e">
        <f t="shared" si="604"/>
        <v>#N/A</v>
      </c>
      <c r="AP4535" s="1" t="e">
        <f t="shared" si="605"/>
        <v>#N/A</v>
      </c>
      <c r="AQ4535" s="1" t="e">
        <f t="shared" si="606"/>
        <v>#N/A</v>
      </c>
    </row>
    <row r="4536" spans="27:43">
      <c r="AA4536">
        <v>1230</v>
      </c>
      <c r="AB4536" s="1">
        <v>36231</v>
      </c>
      <c r="AC4536" t="s">
        <v>1222</v>
      </c>
      <c r="AD4536" s="2">
        <v>40000000</v>
      </c>
      <c r="AE4536" s="2">
        <v>13508635</v>
      </c>
      <c r="AF4536" s="2">
        <v>13508635</v>
      </c>
      <c r="AG4536">
        <v>3</v>
      </c>
      <c r="AH4536">
        <v>12</v>
      </c>
      <c r="AI4536">
        <v>99</v>
      </c>
      <c r="AK4536" s="1" t="e">
        <f t="shared" si="607"/>
        <v>#N/A</v>
      </c>
      <c r="AL4536" s="1" t="e">
        <f t="shared" si="601"/>
        <v>#N/A</v>
      </c>
      <c r="AM4536" s="1" t="e">
        <f t="shared" si="602"/>
        <v>#N/A</v>
      </c>
      <c r="AN4536" s="1" t="e">
        <f t="shared" si="603"/>
        <v>#N/A</v>
      </c>
      <c r="AO4536" s="1" t="e">
        <f t="shared" si="604"/>
        <v>#N/A</v>
      </c>
      <c r="AP4536" s="1" t="e">
        <f t="shared" si="605"/>
        <v>#N/A</v>
      </c>
      <c r="AQ4536" s="1" t="e">
        <f t="shared" si="606"/>
        <v>#N/A</v>
      </c>
    </row>
    <row r="4537" spans="27:43">
      <c r="AA4537">
        <v>1859</v>
      </c>
      <c r="AB4537" s="1">
        <v>36518</v>
      </c>
      <c r="AC4537" t="s">
        <v>1848</v>
      </c>
      <c r="AD4537" s="2">
        <v>25000000</v>
      </c>
      <c r="AE4537" s="2">
        <v>13038660</v>
      </c>
      <c r="AF4537" s="2">
        <v>13038660</v>
      </c>
      <c r="AG4537">
        <v>12</v>
      </c>
      <c r="AH4537">
        <v>24</v>
      </c>
      <c r="AI4537">
        <v>99</v>
      </c>
      <c r="AK4537" s="1" t="e">
        <f t="shared" si="607"/>
        <v>#N/A</v>
      </c>
      <c r="AL4537" s="1" t="e">
        <f t="shared" si="601"/>
        <v>#N/A</v>
      </c>
      <c r="AM4537" s="1" t="e">
        <f t="shared" si="602"/>
        <v>#N/A</v>
      </c>
      <c r="AN4537" s="1" t="e">
        <f t="shared" si="603"/>
        <v>#N/A</v>
      </c>
      <c r="AO4537" s="1" t="e">
        <f t="shared" si="604"/>
        <v>#N/A</v>
      </c>
      <c r="AP4537" s="1" t="e">
        <f t="shared" si="605"/>
        <v>#N/A</v>
      </c>
      <c r="AQ4537" s="1" t="e">
        <f t="shared" si="606"/>
        <v>#N/A</v>
      </c>
    </row>
    <row r="4538" spans="27:43">
      <c r="AA4538">
        <v>3242</v>
      </c>
      <c r="AB4538" s="1">
        <v>36448</v>
      </c>
      <c r="AC4538" t="s">
        <v>3212</v>
      </c>
      <c r="AD4538" s="2">
        <v>7200000</v>
      </c>
      <c r="AE4538" s="2">
        <v>12610552</v>
      </c>
      <c r="AF4538" s="2">
        <v>12678312</v>
      </c>
      <c r="AG4538">
        <v>10</v>
      </c>
      <c r="AH4538">
        <v>15</v>
      </c>
      <c r="AI4538">
        <v>99</v>
      </c>
      <c r="AK4538" s="1" t="e">
        <f t="shared" si="607"/>
        <v>#N/A</v>
      </c>
      <c r="AL4538" s="1" t="e">
        <f t="shared" si="601"/>
        <v>#N/A</v>
      </c>
      <c r="AM4538" s="1" t="e">
        <f t="shared" si="602"/>
        <v>#N/A</v>
      </c>
      <c r="AN4538" s="1" t="e">
        <f t="shared" si="603"/>
        <v>#N/A</v>
      </c>
      <c r="AO4538" s="1" t="e">
        <f t="shared" si="604"/>
        <v>#N/A</v>
      </c>
      <c r="AP4538" s="1" t="e">
        <f t="shared" si="605"/>
        <v>#N/A</v>
      </c>
      <c r="AQ4538" s="1" t="e">
        <f t="shared" si="606"/>
        <v>#N/A</v>
      </c>
    </row>
    <row r="4539" spans="27:43">
      <c r="AA4539">
        <v>2971</v>
      </c>
      <c r="AB4539" s="1">
        <v>36210</v>
      </c>
      <c r="AC4539" t="s">
        <v>2945</v>
      </c>
      <c r="AD4539" s="2">
        <v>10000000</v>
      </c>
      <c r="AE4539" s="2">
        <v>10827813</v>
      </c>
      <c r="AF4539" s="2">
        <v>12179708</v>
      </c>
      <c r="AG4539">
        <v>2</v>
      </c>
      <c r="AH4539">
        <v>19</v>
      </c>
      <c r="AI4539">
        <v>99</v>
      </c>
      <c r="AK4539" s="1" t="e">
        <f t="shared" si="607"/>
        <v>#N/A</v>
      </c>
      <c r="AL4539" s="1" t="e">
        <f t="shared" si="601"/>
        <v>#N/A</v>
      </c>
      <c r="AM4539" s="1" t="e">
        <f t="shared" si="602"/>
        <v>#N/A</v>
      </c>
      <c r="AN4539" s="1" t="e">
        <f t="shared" si="603"/>
        <v>#N/A</v>
      </c>
      <c r="AO4539" s="1" t="e">
        <f t="shared" si="604"/>
        <v>#N/A</v>
      </c>
      <c r="AP4539" s="1" t="e">
        <f t="shared" si="605"/>
        <v>#N/A</v>
      </c>
      <c r="AQ4539" s="1" t="e">
        <f t="shared" si="606"/>
        <v>#N/A</v>
      </c>
    </row>
    <row r="4540" spans="27:43">
      <c r="AA4540">
        <v>1607</v>
      </c>
      <c r="AB4540" s="1">
        <v>36175</v>
      </c>
      <c r="AC4540" t="s">
        <v>1596</v>
      </c>
      <c r="AD4540" s="2">
        <v>30000000</v>
      </c>
      <c r="AE4540" s="2">
        <v>12017369</v>
      </c>
      <c r="AF4540" s="2">
        <v>12017369</v>
      </c>
      <c r="AG4540">
        <v>1</v>
      </c>
      <c r="AH4540">
        <v>15</v>
      </c>
      <c r="AI4540">
        <v>99</v>
      </c>
      <c r="AK4540" s="1" t="e">
        <f t="shared" si="607"/>
        <v>#N/A</v>
      </c>
      <c r="AL4540" s="1" t="e">
        <f t="shared" si="601"/>
        <v>#N/A</v>
      </c>
      <c r="AM4540" s="1" t="e">
        <f t="shared" si="602"/>
        <v>#N/A</v>
      </c>
      <c r="AN4540" s="1" t="e">
        <f t="shared" si="603"/>
        <v>#N/A</v>
      </c>
      <c r="AO4540" s="1" t="e">
        <f t="shared" si="604"/>
        <v>#N/A</v>
      </c>
      <c r="AP4540" s="1" t="e">
        <f t="shared" si="605"/>
        <v>#N/A</v>
      </c>
      <c r="AQ4540" s="1" t="e">
        <f t="shared" si="606"/>
        <v>#N/A</v>
      </c>
    </row>
    <row r="4541" spans="27:43">
      <c r="AA4541">
        <v>2426</v>
      </c>
      <c r="AB4541" s="1">
        <v>36308</v>
      </c>
      <c r="AC4541" t="s">
        <v>2409</v>
      </c>
      <c r="AD4541" s="2">
        <v>16000000</v>
      </c>
      <c r="AE4541" s="2">
        <v>11810854</v>
      </c>
      <c r="AF4541" s="2">
        <v>11810854</v>
      </c>
      <c r="AG4541">
        <v>5</v>
      </c>
      <c r="AH4541">
        <v>28</v>
      </c>
      <c r="AI4541">
        <v>99</v>
      </c>
      <c r="AK4541" s="1" t="e">
        <f t="shared" si="607"/>
        <v>#N/A</v>
      </c>
      <c r="AL4541" s="1" t="e">
        <f t="shared" si="601"/>
        <v>#N/A</v>
      </c>
      <c r="AM4541" s="1" t="e">
        <f t="shared" si="602"/>
        <v>#N/A</v>
      </c>
      <c r="AN4541" s="1" t="e">
        <f t="shared" si="603"/>
        <v>#N/A</v>
      </c>
      <c r="AO4541" s="1" t="e">
        <f t="shared" si="604"/>
        <v>#N/A</v>
      </c>
      <c r="AP4541" s="1" t="e">
        <f t="shared" si="605"/>
        <v>#N/A</v>
      </c>
      <c r="AQ4541" s="1" t="e">
        <f t="shared" si="606"/>
        <v>#N/A</v>
      </c>
    </row>
    <row r="4542" spans="27:43">
      <c r="AA4542">
        <v>2368</v>
      </c>
      <c r="AB4542" s="1">
        <v>36434</v>
      </c>
      <c r="AC4542" t="s">
        <v>2352</v>
      </c>
      <c r="AD4542" s="2">
        <v>17000000</v>
      </c>
      <c r="AE4542" s="2">
        <v>11634458</v>
      </c>
      <c r="AF4542" s="2">
        <v>11634458</v>
      </c>
      <c r="AG4542">
        <v>10</v>
      </c>
      <c r="AH4542">
        <v>1</v>
      </c>
      <c r="AI4542">
        <v>99</v>
      </c>
      <c r="AK4542" s="1" t="e">
        <f t="shared" si="607"/>
        <v>#N/A</v>
      </c>
      <c r="AL4542" s="1" t="e">
        <f t="shared" si="601"/>
        <v>#N/A</v>
      </c>
      <c r="AM4542" s="1" t="e">
        <f t="shared" si="602"/>
        <v>#N/A</v>
      </c>
      <c r="AN4542" s="1" t="e">
        <f t="shared" si="603"/>
        <v>#N/A</v>
      </c>
      <c r="AO4542" s="1" t="e">
        <f t="shared" si="604"/>
        <v>#N/A</v>
      </c>
      <c r="AP4542" s="1" t="e">
        <f t="shared" si="605"/>
        <v>#N/A</v>
      </c>
      <c r="AQ4542" s="1" t="e">
        <f t="shared" si="606"/>
        <v>#N/A</v>
      </c>
    </row>
    <row r="4543" spans="27:43">
      <c r="AA4543">
        <v>2539</v>
      </c>
      <c r="AB4543" s="1">
        <v>36399</v>
      </c>
      <c r="AC4543" t="s">
        <v>2520</v>
      </c>
      <c r="AD4543" s="2">
        <v>15000000</v>
      </c>
      <c r="AE4543" s="2">
        <v>11614954</v>
      </c>
      <c r="AF4543" s="2">
        <v>11614954</v>
      </c>
      <c r="AG4543">
        <v>8</v>
      </c>
      <c r="AH4543">
        <v>27</v>
      </c>
      <c r="AI4543">
        <v>99</v>
      </c>
      <c r="AK4543" s="1" t="e">
        <f t="shared" si="607"/>
        <v>#N/A</v>
      </c>
      <c r="AL4543" s="1" t="e">
        <f t="shared" si="601"/>
        <v>#N/A</v>
      </c>
      <c r="AM4543" s="1" t="e">
        <f t="shared" si="602"/>
        <v>#N/A</v>
      </c>
      <c r="AN4543" s="1" t="e">
        <f t="shared" si="603"/>
        <v>#N/A</v>
      </c>
      <c r="AO4543" s="1" t="e">
        <f t="shared" si="604"/>
        <v>#N/A</v>
      </c>
      <c r="AP4543" s="1" t="e">
        <f t="shared" si="605"/>
        <v>#N/A</v>
      </c>
      <c r="AQ4543" s="1" t="e">
        <f t="shared" si="606"/>
        <v>#N/A</v>
      </c>
    </row>
    <row r="4544" spans="27:43">
      <c r="AA4544">
        <v>1608</v>
      </c>
      <c r="AB4544" s="1">
        <v>36231</v>
      </c>
      <c r="AC4544" t="s">
        <v>1597</v>
      </c>
      <c r="AD4544" s="2">
        <v>30000000</v>
      </c>
      <c r="AE4544" s="2">
        <v>11578022</v>
      </c>
      <c r="AF4544" s="2">
        <v>11578022</v>
      </c>
      <c r="AG4544">
        <v>3</v>
      </c>
      <c r="AH4544">
        <v>12</v>
      </c>
      <c r="AI4544">
        <v>99</v>
      </c>
      <c r="AK4544" s="1" t="e">
        <f t="shared" si="607"/>
        <v>#N/A</v>
      </c>
      <c r="AL4544" s="1" t="e">
        <f t="shared" si="601"/>
        <v>#N/A</v>
      </c>
      <c r="AM4544" s="1" t="e">
        <f t="shared" si="602"/>
        <v>#N/A</v>
      </c>
      <c r="AN4544" s="1" t="e">
        <f t="shared" si="603"/>
        <v>#N/A</v>
      </c>
      <c r="AO4544" s="1" t="e">
        <f t="shared" si="604"/>
        <v>#N/A</v>
      </c>
      <c r="AP4544" s="1" t="e">
        <f t="shared" si="605"/>
        <v>#N/A</v>
      </c>
      <c r="AQ4544" s="1" t="e">
        <f t="shared" si="606"/>
        <v>#N/A</v>
      </c>
    </row>
    <row r="4545" spans="27:43">
      <c r="AA4545">
        <v>1431</v>
      </c>
      <c r="AB4545" s="1">
        <v>36404</v>
      </c>
      <c r="AC4545" t="s">
        <v>1422</v>
      </c>
      <c r="AD4545" s="2">
        <v>34000000</v>
      </c>
      <c r="AE4545" s="2">
        <v>11263966</v>
      </c>
      <c r="AF4545" s="2">
        <v>11263966</v>
      </c>
      <c r="AG4545">
        <v>9</v>
      </c>
      <c r="AH4545">
        <v>1</v>
      </c>
      <c r="AI4545">
        <v>99</v>
      </c>
      <c r="AK4545" s="1" t="e">
        <f t="shared" si="607"/>
        <v>#N/A</v>
      </c>
      <c r="AL4545" s="1" t="e">
        <f t="shared" si="601"/>
        <v>#N/A</v>
      </c>
      <c r="AM4545" s="1" t="e">
        <f t="shared" si="602"/>
        <v>#N/A</v>
      </c>
      <c r="AN4545" s="1" t="e">
        <f t="shared" si="603"/>
        <v>#N/A</v>
      </c>
      <c r="AO4545" s="1" t="e">
        <f t="shared" si="604"/>
        <v>#N/A</v>
      </c>
      <c r="AP4545" s="1" t="e">
        <f t="shared" si="605"/>
        <v>#N/A</v>
      </c>
      <c r="AQ4545" s="1" t="e">
        <f t="shared" si="606"/>
        <v>#N/A</v>
      </c>
    </row>
    <row r="4546" spans="27:43">
      <c r="AA4546">
        <v>1870</v>
      </c>
      <c r="AB4546" s="1">
        <v>36385</v>
      </c>
      <c r="AC4546" t="s">
        <v>1859</v>
      </c>
      <c r="AD4546" s="2">
        <v>25000000</v>
      </c>
      <c r="AE4546" s="2">
        <v>10115014</v>
      </c>
      <c r="AF4546" s="2">
        <v>11115766</v>
      </c>
      <c r="AG4546">
        <v>8</v>
      </c>
      <c r="AH4546">
        <v>13</v>
      </c>
      <c r="AI4546">
        <v>99</v>
      </c>
      <c r="AK4546" s="1" t="e">
        <f t="shared" si="607"/>
        <v>#N/A</v>
      </c>
      <c r="AL4546" s="1" t="e">
        <f t="shared" si="601"/>
        <v>#N/A</v>
      </c>
      <c r="AM4546" s="1" t="e">
        <f t="shared" si="602"/>
        <v>#N/A</v>
      </c>
      <c r="AN4546" s="1" t="e">
        <f t="shared" si="603"/>
        <v>#N/A</v>
      </c>
      <c r="AO4546" s="1" t="e">
        <f t="shared" si="604"/>
        <v>#N/A</v>
      </c>
      <c r="AP4546" s="1" t="e">
        <f t="shared" si="605"/>
        <v>#N/A</v>
      </c>
      <c r="AQ4546" s="1" t="e">
        <f t="shared" si="606"/>
        <v>#N/A</v>
      </c>
    </row>
    <row r="4547" spans="27:43">
      <c r="AA4547">
        <v>1234</v>
      </c>
      <c r="AB4547" s="1">
        <v>36392</v>
      </c>
      <c r="AC4547" t="s">
        <v>1226</v>
      </c>
      <c r="AD4547" s="2">
        <v>40000000</v>
      </c>
      <c r="AE4547" s="2">
        <v>10447421</v>
      </c>
      <c r="AF4547" s="2">
        <v>10717421</v>
      </c>
      <c r="AG4547">
        <v>8</v>
      </c>
      <c r="AH4547">
        <v>20</v>
      </c>
      <c r="AI4547">
        <v>99</v>
      </c>
      <c r="AK4547" s="1" t="e">
        <f t="shared" si="607"/>
        <v>#N/A</v>
      </c>
      <c r="AL4547" s="1" t="e">
        <f t="shared" ref="AL4547:AL4610" si="608">VLOOKUP($AC4547,$B$2:$R$10000,12,FALSE)</f>
        <v>#N/A</v>
      </c>
      <c r="AM4547" s="1" t="e">
        <f t="shared" ref="AM4547:AM4610" si="609">VLOOKUP($AC4547,$B$2:$R$10000,13,FALSE)</f>
        <v>#N/A</v>
      </c>
      <c r="AN4547" s="1" t="e">
        <f t="shared" ref="AN4547:AN4610" si="610">VLOOKUP($AC4547,$B$2:$R$10000,14,FALSE)</f>
        <v>#N/A</v>
      </c>
      <c r="AO4547" s="1" t="e">
        <f t="shared" ref="AO4547:AO4610" si="611">VLOOKUP($AC4547,$B$2:$R$10000,15,FALSE)</f>
        <v>#N/A</v>
      </c>
      <c r="AP4547" s="1" t="e">
        <f t="shared" ref="AP4547:AP4610" si="612">VLOOKUP($AC4547,$B$2:$R$10000,16,FALSE)</f>
        <v>#N/A</v>
      </c>
      <c r="AQ4547" s="1" t="e">
        <f t="shared" si="606"/>
        <v>#N/A</v>
      </c>
    </row>
    <row r="4548" spans="27:43">
      <c r="AA4548">
        <v>1432</v>
      </c>
      <c r="AB4548" s="1">
        <v>36399</v>
      </c>
      <c r="AC4548" t="s">
        <v>1423</v>
      </c>
      <c r="AD4548" s="2">
        <v>34000000</v>
      </c>
      <c r="AE4548" s="2">
        <v>10672566</v>
      </c>
      <c r="AF4548" s="2">
        <v>10672566</v>
      </c>
      <c r="AG4548">
        <v>8</v>
      </c>
      <c r="AH4548">
        <v>27</v>
      </c>
      <c r="AI4548">
        <v>99</v>
      </c>
      <c r="AK4548" s="1" t="e">
        <f t="shared" si="607"/>
        <v>#N/A</v>
      </c>
      <c r="AL4548" s="1" t="e">
        <f t="shared" si="608"/>
        <v>#N/A</v>
      </c>
      <c r="AM4548" s="1" t="e">
        <f t="shared" si="609"/>
        <v>#N/A</v>
      </c>
      <c r="AN4548" s="1" t="e">
        <f t="shared" si="610"/>
        <v>#N/A</v>
      </c>
      <c r="AO4548" s="1" t="e">
        <f t="shared" si="611"/>
        <v>#N/A</v>
      </c>
      <c r="AP4548" s="1" t="e">
        <f t="shared" si="612"/>
        <v>#N/A</v>
      </c>
      <c r="AQ4548" s="1" t="e">
        <f t="shared" si="606"/>
        <v>#N/A</v>
      </c>
    </row>
    <row r="4549" spans="27:43">
      <c r="AA4549">
        <v>1950</v>
      </c>
      <c r="AB4549" s="1">
        <v>36497</v>
      </c>
      <c r="AC4549" t="s">
        <v>1938</v>
      </c>
      <c r="AD4549" s="2">
        <v>23000000</v>
      </c>
      <c r="AE4549" s="2">
        <v>10660147</v>
      </c>
      <c r="AF4549" s="2">
        <v>10660147</v>
      </c>
      <c r="AG4549">
        <v>12</v>
      </c>
      <c r="AH4549">
        <v>3</v>
      </c>
      <c r="AI4549">
        <v>99</v>
      </c>
      <c r="AK4549" s="1" t="e">
        <f t="shared" si="607"/>
        <v>#N/A</v>
      </c>
      <c r="AL4549" s="1" t="e">
        <f t="shared" si="608"/>
        <v>#N/A</v>
      </c>
      <c r="AM4549" s="1" t="e">
        <f t="shared" si="609"/>
        <v>#N/A</v>
      </c>
      <c r="AN4549" s="1" t="e">
        <f t="shared" si="610"/>
        <v>#N/A</v>
      </c>
      <c r="AO4549" s="1" t="e">
        <f t="shared" si="611"/>
        <v>#N/A</v>
      </c>
      <c r="AP4549" s="1" t="e">
        <f t="shared" si="612"/>
        <v>#N/A</v>
      </c>
      <c r="AQ4549" s="1" t="e">
        <f t="shared" ref="AQ4549:AQ4612" si="613">VLOOKUP($AC4549,$B$2:$R$10000,2,FALSE)</f>
        <v>#N/A</v>
      </c>
    </row>
    <row r="4550" spans="27:43">
      <c r="AA4550">
        <v>2972</v>
      </c>
      <c r="AB4550" s="1">
        <v>36364</v>
      </c>
      <c r="AC4550" t="s">
        <v>2946</v>
      </c>
      <c r="AD4550" s="2">
        <v>10000000</v>
      </c>
      <c r="AE4550" s="2">
        <v>10571408</v>
      </c>
      <c r="AF4550" s="2">
        <v>10571408</v>
      </c>
      <c r="AG4550">
        <v>7</v>
      </c>
      <c r="AH4550">
        <v>23</v>
      </c>
      <c r="AI4550">
        <v>99</v>
      </c>
      <c r="AK4550" s="1" t="e">
        <f t="shared" si="607"/>
        <v>#N/A</v>
      </c>
      <c r="AL4550" s="1" t="e">
        <f t="shared" si="608"/>
        <v>#N/A</v>
      </c>
      <c r="AM4550" s="1" t="e">
        <f t="shared" si="609"/>
        <v>#N/A</v>
      </c>
      <c r="AN4550" s="1" t="e">
        <f t="shared" si="610"/>
        <v>#N/A</v>
      </c>
      <c r="AO4550" s="1" t="e">
        <f t="shared" si="611"/>
        <v>#N/A</v>
      </c>
      <c r="AP4550" s="1" t="e">
        <f t="shared" si="612"/>
        <v>#N/A</v>
      </c>
      <c r="AQ4550" s="1" t="e">
        <f t="shared" si="613"/>
        <v>#N/A</v>
      </c>
    </row>
    <row r="4551" spans="27:43">
      <c r="AA4551">
        <v>2156</v>
      </c>
      <c r="AB4551" s="1">
        <v>36455</v>
      </c>
      <c r="AC4551" t="s">
        <v>2141</v>
      </c>
      <c r="AD4551" s="2">
        <v>20000000</v>
      </c>
      <c r="AE4551" s="2">
        <v>10570375</v>
      </c>
      <c r="AF4551" s="2">
        <v>10570375</v>
      </c>
      <c r="AG4551">
        <v>10</v>
      </c>
      <c r="AH4551">
        <v>22</v>
      </c>
      <c r="AI4551">
        <v>99</v>
      </c>
      <c r="AK4551" s="1" t="e">
        <f t="shared" si="607"/>
        <v>#N/A</v>
      </c>
      <c r="AL4551" s="1" t="e">
        <f t="shared" si="608"/>
        <v>#N/A</v>
      </c>
      <c r="AM4551" s="1" t="e">
        <f t="shared" si="609"/>
        <v>#N/A</v>
      </c>
      <c r="AN4551" s="1" t="e">
        <f t="shared" si="610"/>
        <v>#N/A</v>
      </c>
      <c r="AO4551" s="1" t="e">
        <f t="shared" si="611"/>
        <v>#N/A</v>
      </c>
      <c r="AP4551" s="1" t="e">
        <f t="shared" si="612"/>
        <v>#N/A</v>
      </c>
      <c r="AQ4551" s="1" t="e">
        <f t="shared" si="613"/>
        <v>#N/A</v>
      </c>
    </row>
    <row r="4552" spans="27:43">
      <c r="AA4552">
        <v>3332</v>
      </c>
      <c r="AB4552" s="1">
        <v>36455</v>
      </c>
      <c r="AC4552" t="s">
        <v>3300</v>
      </c>
      <c r="AD4552" s="2">
        <v>6500000</v>
      </c>
      <c r="AE4552" s="2">
        <v>10155691</v>
      </c>
      <c r="AF4552" s="2">
        <v>10155691</v>
      </c>
      <c r="AG4552">
        <v>10</v>
      </c>
      <c r="AH4552">
        <v>22</v>
      </c>
      <c r="AI4552">
        <v>99</v>
      </c>
      <c r="AK4552" s="1" t="e">
        <f t="shared" si="607"/>
        <v>#N/A</v>
      </c>
      <c r="AL4552" s="1" t="e">
        <f t="shared" si="608"/>
        <v>#N/A</v>
      </c>
      <c r="AM4552" s="1" t="e">
        <f t="shared" si="609"/>
        <v>#N/A</v>
      </c>
      <c r="AN4552" s="1" t="e">
        <f t="shared" si="610"/>
        <v>#N/A</v>
      </c>
      <c r="AO4552" s="1" t="e">
        <f t="shared" si="611"/>
        <v>#N/A</v>
      </c>
      <c r="AP4552" s="1" t="e">
        <f t="shared" si="612"/>
        <v>#N/A</v>
      </c>
      <c r="AQ4552" s="1" t="e">
        <f t="shared" si="613"/>
        <v>#N/A</v>
      </c>
    </row>
    <row r="4553" spans="27:43">
      <c r="AA4553">
        <v>2973</v>
      </c>
      <c r="AB4553" s="1">
        <v>36322</v>
      </c>
      <c r="AC4553" t="s">
        <v>2947</v>
      </c>
      <c r="AD4553" s="2">
        <v>10000000</v>
      </c>
      <c r="AE4553" s="2">
        <v>10019109</v>
      </c>
      <c r="AF4553" s="2">
        <v>10019109</v>
      </c>
      <c r="AG4553">
        <v>6</v>
      </c>
      <c r="AH4553">
        <v>11</v>
      </c>
      <c r="AI4553">
        <v>99</v>
      </c>
      <c r="AK4553" s="1" t="e">
        <f t="shared" si="607"/>
        <v>#N/A</v>
      </c>
      <c r="AL4553" s="1" t="e">
        <f t="shared" si="608"/>
        <v>#N/A</v>
      </c>
      <c r="AM4553" s="1" t="e">
        <f t="shared" si="609"/>
        <v>#N/A</v>
      </c>
      <c r="AN4553" s="1" t="e">
        <f t="shared" si="610"/>
        <v>#N/A</v>
      </c>
      <c r="AO4553" s="1" t="e">
        <f t="shared" si="611"/>
        <v>#N/A</v>
      </c>
      <c r="AP4553" s="1" t="e">
        <f t="shared" si="612"/>
        <v>#N/A</v>
      </c>
      <c r="AQ4553" s="1" t="e">
        <f t="shared" si="613"/>
        <v>#N/A</v>
      </c>
    </row>
    <row r="4554" spans="27:43">
      <c r="AA4554">
        <v>1993</v>
      </c>
      <c r="AB4554" s="1">
        <v>36399</v>
      </c>
      <c r="AC4554" t="s">
        <v>1979</v>
      </c>
      <c r="AD4554" s="2">
        <v>22000000</v>
      </c>
      <c r="AE4554" s="2">
        <v>9818792</v>
      </c>
      <c r="AF4554" s="2">
        <v>9818792</v>
      </c>
      <c r="AG4554">
        <v>8</v>
      </c>
      <c r="AH4554">
        <v>27</v>
      </c>
      <c r="AI4554">
        <v>99</v>
      </c>
      <c r="AK4554" s="1" t="e">
        <f t="shared" si="607"/>
        <v>#N/A</v>
      </c>
      <c r="AL4554" s="1" t="e">
        <f t="shared" si="608"/>
        <v>#N/A</v>
      </c>
      <c r="AM4554" s="1" t="e">
        <f t="shared" si="609"/>
        <v>#N/A</v>
      </c>
      <c r="AN4554" s="1" t="e">
        <f t="shared" si="610"/>
        <v>#N/A</v>
      </c>
      <c r="AO4554" s="1" t="e">
        <f t="shared" si="611"/>
        <v>#N/A</v>
      </c>
      <c r="AP4554" s="1" t="e">
        <f t="shared" si="612"/>
        <v>#N/A</v>
      </c>
      <c r="AQ4554" s="1" t="e">
        <f t="shared" si="613"/>
        <v>#N/A</v>
      </c>
    </row>
    <row r="4555" spans="27:43">
      <c r="AA4555">
        <v>3802</v>
      </c>
      <c r="AB4555" s="1">
        <v>36292</v>
      </c>
      <c r="AC4555" t="s">
        <v>3762</v>
      </c>
      <c r="AD4555" s="2">
        <v>3000000</v>
      </c>
      <c r="AE4555" s="2">
        <v>9017070</v>
      </c>
      <c r="AF4555" s="2">
        <v>9017070</v>
      </c>
      <c r="AG4555">
        <v>5</v>
      </c>
      <c r="AH4555">
        <v>12</v>
      </c>
      <c r="AI4555">
        <v>99</v>
      </c>
      <c r="AK4555" s="1" t="e">
        <f t="shared" si="607"/>
        <v>#N/A</v>
      </c>
      <c r="AL4555" s="1" t="e">
        <f t="shared" si="608"/>
        <v>#N/A</v>
      </c>
      <c r="AM4555" s="1" t="e">
        <f t="shared" si="609"/>
        <v>#N/A</v>
      </c>
      <c r="AN4555" s="1" t="e">
        <f t="shared" si="610"/>
        <v>#N/A</v>
      </c>
      <c r="AO4555" s="1" t="e">
        <f t="shared" si="611"/>
        <v>#N/A</v>
      </c>
      <c r="AP4555" s="1" t="e">
        <f t="shared" si="612"/>
        <v>#N/A</v>
      </c>
      <c r="AQ4555" s="1" t="e">
        <f t="shared" si="613"/>
        <v>#N/A</v>
      </c>
    </row>
    <row r="4556" spans="27:43">
      <c r="AA4556">
        <v>1683</v>
      </c>
      <c r="AB4556" s="1">
        <v>36434</v>
      </c>
      <c r="AC4556" t="s">
        <v>1672</v>
      </c>
      <c r="AD4556" s="2">
        <v>28000000</v>
      </c>
      <c r="AE4556" s="2">
        <v>8891623</v>
      </c>
      <c r="AF4556" s="2">
        <v>8891623</v>
      </c>
      <c r="AG4556">
        <v>10</v>
      </c>
      <c r="AH4556">
        <v>1</v>
      </c>
      <c r="AI4556">
        <v>99</v>
      </c>
      <c r="AK4556" s="1" t="e">
        <f t="shared" si="607"/>
        <v>#N/A</v>
      </c>
      <c r="AL4556" s="1" t="e">
        <f t="shared" si="608"/>
        <v>#N/A</v>
      </c>
      <c r="AM4556" s="1" t="e">
        <f t="shared" si="609"/>
        <v>#N/A</v>
      </c>
      <c r="AN4556" s="1" t="e">
        <f t="shared" si="610"/>
        <v>#N/A</v>
      </c>
      <c r="AO4556" s="1" t="e">
        <f t="shared" si="611"/>
        <v>#N/A</v>
      </c>
      <c r="AP4556" s="1" t="e">
        <f t="shared" si="612"/>
        <v>#N/A</v>
      </c>
      <c r="AQ4556" s="1" t="e">
        <f t="shared" si="613"/>
        <v>#N/A</v>
      </c>
    </row>
    <row r="4557" spans="27:43">
      <c r="AA4557">
        <v>1923</v>
      </c>
      <c r="AB4557" s="1">
        <v>36518</v>
      </c>
      <c r="AC4557" t="s">
        <v>1912</v>
      </c>
      <c r="AD4557" s="2">
        <v>24000000</v>
      </c>
      <c r="AE4557" s="2">
        <v>8427204</v>
      </c>
      <c r="AF4557" s="2">
        <v>8427204</v>
      </c>
      <c r="AG4557">
        <v>12</v>
      </c>
      <c r="AH4557">
        <v>24</v>
      </c>
      <c r="AI4557">
        <v>99</v>
      </c>
      <c r="AK4557" s="1" t="e">
        <f t="shared" si="607"/>
        <v>#N/A</v>
      </c>
      <c r="AL4557" s="1" t="e">
        <f t="shared" si="608"/>
        <v>#N/A</v>
      </c>
      <c r="AM4557" s="1" t="e">
        <f t="shared" si="609"/>
        <v>#N/A</v>
      </c>
      <c r="AN4557" s="1" t="e">
        <f t="shared" si="610"/>
        <v>#N/A</v>
      </c>
      <c r="AO4557" s="1" t="e">
        <f t="shared" si="611"/>
        <v>#N/A</v>
      </c>
      <c r="AP4557" s="1" t="e">
        <f t="shared" si="612"/>
        <v>#N/A</v>
      </c>
      <c r="AQ4557" s="1" t="e">
        <f t="shared" si="613"/>
        <v>#N/A</v>
      </c>
    </row>
    <row r="4558" spans="27:43">
      <c r="AA4558">
        <v>1445</v>
      </c>
      <c r="AB4558" s="1">
        <v>36273</v>
      </c>
      <c r="AC4558" t="s">
        <v>1436</v>
      </c>
      <c r="AD4558" s="2">
        <v>33000000</v>
      </c>
      <c r="AE4558" s="2">
        <v>8408835</v>
      </c>
      <c r="AF4558" s="2">
        <v>8408835</v>
      </c>
      <c r="AG4558">
        <v>4</v>
      </c>
      <c r="AH4558">
        <v>23</v>
      </c>
      <c r="AI4558">
        <v>99</v>
      </c>
      <c r="AK4558" s="1" t="e">
        <f t="shared" si="607"/>
        <v>#N/A</v>
      </c>
      <c r="AL4558" s="1" t="e">
        <f t="shared" si="608"/>
        <v>#N/A</v>
      </c>
      <c r="AM4558" s="1" t="e">
        <f t="shared" si="609"/>
        <v>#N/A</v>
      </c>
      <c r="AN4558" s="1" t="e">
        <f t="shared" si="610"/>
        <v>#N/A</v>
      </c>
      <c r="AO4558" s="1" t="e">
        <f t="shared" si="611"/>
        <v>#N/A</v>
      </c>
      <c r="AP4558" s="1" t="e">
        <f t="shared" si="612"/>
        <v>#N/A</v>
      </c>
      <c r="AQ4558" s="1" t="e">
        <f t="shared" si="613"/>
        <v>#N/A</v>
      </c>
    </row>
    <row r="4559" spans="27:43">
      <c r="AA4559">
        <v>2555</v>
      </c>
      <c r="AB4559" s="1">
        <v>36301</v>
      </c>
      <c r="AC4559" t="s">
        <v>2536</v>
      </c>
      <c r="AD4559" s="2">
        <v>15000000</v>
      </c>
      <c r="AE4559" s="2">
        <v>8322608</v>
      </c>
      <c r="AF4559" s="2">
        <v>8322608</v>
      </c>
      <c r="AG4559">
        <v>5</v>
      </c>
      <c r="AH4559">
        <v>21</v>
      </c>
      <c r="AI4559">
        <v>99</v>
      </c>
      <c r="AK4559" s="1" t="e">
        <f t="shared" si="607"/>
        <v>#N/A</v>
      </c>
      <c r="AL4559" s="1" t="e">
        <f t="shared" si="608"/>
        <v>#N/A</v>
      </c>
      <c r="AM4559" s="1" t="e">
        <f t="shared" si="609"/>
        <v>#N/A</v>
      </c>
      <c r="AN4559" s="1" t="e">
        <f t="shared" si="610"/>
        <v>#N/A</v>
      </c>
      <c r="AO4559" s="1" t="e">
        <f t="shared" si="611"/>
        <v>#N/A</v>
      </c>
      <c r="AP4559" s="1" t="e">
        <f t="shared" si="612"/>
        <v>#N/A</v>
      </c>
      <c r="AQ4559" s="1" t="e">
        <f t="shared" si="613"/>
        <v>#N/A</v>
      </c>
    </row>
    <row r="4560" spans="27:43">
      <c r="AA4560">
        <v>3280</v>
      </c>
      <c r="AB4560" s="1">
        <v>36404</v>
      </c>
      <c r="AC4560" t="s">
        <v>3248</v>
      </c>
      <c r="AD4560" s="2">
        <v>7000000</v>
      </c>
      <c r="AE4560" s="2">
        <v>7309628</v>
      </c>
      <c r="AF4560" s="2">
        <v>7824358</v>
      </c>
      <c r="AG4560">
        <v>9</v>
      </c>
      <c r="AH4560">
        <v>1</v>
      </c>
      <c r="AI4560">
        <v>99</v>
      </c>
      <c r="AK4560" s="1" t="e">
        <f t="shared" si="607"/>
        <v>#N/A</v>
      </c>
      <c r="AL4560" s="1" t="e">
        <f t="shared" si="608"/>
        <v>#N/A</v>
      </c>
      <c r="AM4560" s="1" t="e">
        <f t="shared" si="609"/>
        <v>#N/A</v>
      </c>
      <c r="AN4560" s="1" t="e">
        <f t="shared" si="610"/>
        <v>#N/A</v>
      </c>
      <c r="AO4560" s="1" t="e">
        <f t="shared" si="611"/>
        <v>#N/A</v>
      </c>
      <c r="AP4560" s="1" t="e">
        <f t="shared" si="612"/>
        <v>#N/A</v>
      </c>
      <c r="AQ4560" s="1" t="e">
        <f t="shared" si="613"/>
        <v>#N/A</v>
      </c>
    </row>
    <row r="4561" spans="27:43">
      <c r="AA4561">
        <v>3382</v>
      </c>
      <c r="AB4561" s="1">
        <v>36217</v>
      </c>
      <c r="AC4561" t="s">
        <v>3349</v>
      </c>
      <c r="AD4561" s="2">
        <v>6000000</v>
      </c>
      <c r="AE4561" s="2">
        <v>6852450</v>
      </c>
      <c r="AF4561" s="2">
        <v>6852450</v>
      </c>
      <c r="AG4561">
        <v>2</v>
      </c>
      <c r="AH4561">
        <v>26</v>
      </c>
      <c r="AI4561">
        <v>99</v>
      </c>
      <c r="AK4561" s="1" t="e">
        <f t="shared" si="607"/>
        <v>#N/A</v>
      </c>
      <c r="AL4561" s="1" t="e">
        <f t="shared" si="608"/>
        <v>#N/A</v>
      </c>
      <c r="AM4561" s="1" t="e">
        <f t="shared" si="609"/>
        <v>#N/A</v>
      </c>
      <c r="AN4561" s="1" t="e">
        <f t="shared" si="610"/>
        <v>#N/A</v>
      </c>
      <c r="AO4561" s="1" t="e">
        <f t="shared" si="611"/>
        <v>#N/A</v>
      </c>
      <c r="AP4561" s="1" t="e">
        <f t="shared" si="612"/>
        <v>#N/A</v>
      </c>
      <c r="AQ4561" s="1" t="e">
        <f t="shared" si="613"/>
        <v>#N/A</v>
      </c>
    </row>
    <row r="4562" spans="27:43">
      <c r="AA4562">
        <v>2641</v>
      </c>
      <c r="AB4562" s="1">
        <v>36273</v>
      </c>
      <c r="AC4562" t="s">
        <v>2621</v>
      </c>
      <c r="AD4562" s="2">
        <v>14000000</v>
      </c>
      <c r="AE4562" s="2">
        <v>6552255</v>
      </c>
      <c r="AF4562" s="2">
        <v>6552255</v>
      </c>
      <c r="AG4562">
        <v>4</v>
      </c>
      <c r="AH4562">
        <v>23</v>
      </c>
      <c r="AI4562">
        <v>99</v>
      </c>
      <c r="AK4562" s="1" t="e">
        <f t="shared" si="607"/>
        <v>#N/A</v>
      </c>
      <c r="AL4562" s="1" t="e">
        <f t="shared" si="608"/>
        <v>#N/A</v>
      </c>
      <c r="AM4562" s="1" t="e">
        <f t="shared" si="609"/>
        <v>#N/A</v>
      </c>
      <c r="AN4562" s="1" t="e">
        <f t="shared" si="610"/>
        <v>#N/A</v>
      </c>
      <c r="AO4562" s="1" t="e">
        <f t="shared" si="611"/>
        <v>#N/A</v>
      </c>
      <c r="AP4562" s="1" t="e">
        <f t="shared" si="612"/>
        <v>#N/A</v>
      </c>
      <c r="AQ4562" s="1" t="e">
        <f t="shared" si="613"/>
        <v>#N/A</v>
      </c>
    </row>
    <row r="4563" spans="27:43">
      <c r="AA4563">
        <v>2706</v>
      </c>
      <c r="AB4563" s="1">
        <v>36376</v>
      </c>
      <c r="AC4563" t="s">
        <v>2683</v>
      </c>
      <c r="AD4563" s="2">
        <v>13000000</v>
      </c>
      <c r="AE4563" s="2">
        <v>6276869</v>
      </c>
      <c r="AF4563" s="2">
        <v>6276869</v>
      </c>
      <c r="AG4563">
        <v>8</v>
      </c>
      <c r="AH4563">
        <v>4</v>
      </c>
      <c r="AI4563">
        <v>99</v>
      </c>
      <c r="AK4563" s="1" t="e">
        <f t="shared" ref="AK4563:AK4616" si="614">VLOOKUP(AC4563,$B$2:$R$10000,11,FALSE)</f>
        <v>#N/A</v>
      </c>
      <c r="AL4563" s="1" t="e">
        <f t="shared" si="608"/>
        <v>#N/A</v>
      </c>
      <c r="AM4563" s="1" t="e">
        <f t="shared" si="609"/>
        <v>#N/A</v>
      </c>
      <c r="AN4563" s="1" t="e">
        <f t="shared" si="610"/>
        <v>#N/A</v>
      </c>
      <c r="AO4563" s="1" t="e">
        <f t="shared" si="611"/>
        <v>#N/A</v>
      </c>
      <c r="AP4563" s="1" t="e">
        <f t="shared" si="612"/>
        <v>#N/A</v>
      </c>
      <c r="AQ4563" s="1" t="e">
        <f t="shared" si="613"/>
        <v>#N/A</v>
      </c>
    </row>
    <row r="4564" spans="27:43">
      <c r="AA4564">
        <v>2174</v>
      </c>
      <c r="AB4564" s="1">
        <v>36511</v>
      </c>
      <c r="AC4564" t="s">
        <v>2158</v>
      </c>
      <c r="AD4564" s="2">
        <v>20000000</v>
      </c>
      <c r="AE4564" s="2">
        <v>6201757</v>
      </c>
      <c r="AF4564" s="2">
        <v>6201757</v>
      </c>
      <c r="AG4564">
        <v>12</v>
      </c>
      <c r="AH4564">
        <v>17</v>
      </c>
      <c r="AI4564">
        <v>99</v>
      </c>
      <c r="AK4564" s="1" t="e">
        <f t="shared" si="614"/>
        <v>#N/A</v>
      </c>
      <c r="AL4564" s="1" t="e">
        <f t="shared" si="608"/>
        <v>#N/A</v>
      </c>
      <c r="AM4564" s="1" t="e">
        <f t="shared" si="609"/>
        <v>#N/A</v>
      </c>
      <c r="AN4564" s="1" t="e">
        <f t="shared" si="610"/>
        <v>#N/A</v>
      </c>
      <c r="AO4564" s="1" t="e">
        <f t="shared" si="611"/>
        <v>#N/A</v>
      </c>
      <c r="AP4564" s="1" t="e">
        <f t="shared" si="612"/>
        <v>#N/A</v>
      </c>
      <c r="AQ4564" s="1" t="e">
        <f t="shared" si="613"/>
        <v>#N/A</v>
      </c>
    </row>
    <row r="4565" spans="27:43">
      <c r="AA4565">
        <v>2988</v>
      </c>
      <c r="AB4565" s="1">
        <v>36448</v>
      </c>
      <c r="AC4565" t="s">
        <v>2962</v>
      </c>
      <c r="AD4565" s="2">
        <v>10000000</v>
      </c>
      <c r="AE4565" s="2">
        <v>6197866</v>
      </c>
      <c r="AF4565" s="2">
        <v>6197866</v>
      </c>
      <c r="AG4565">
        <v>10</v>
      </c>
      <c r="AH4565">
        <v>15</v>
      </c>
      <c r="AI4565">
        <v>99</v>
      </c>
      <c r="AK4565" s="1" t="e">
        <f t="shared" si="614"/>
        <v>#N/A</v>
      </c>
      <c r="AL4565" s="1" t="e">
        <f t="shared" si="608"/>
        <v>#N/A</v>
      </c>
      <c r="AM4565" s="1" t="e">
        <f t="shared" si="609"/>
        <v>#N/A</v>
      </c>
      <c r="AN4565" s="1" t="e">
        <f t="shared" si="610"/>
        <v>#N/A</v>
      </c>
      <c r="AO4565" s="1" t="e">
        <f t="shared" si="611"/>
        <v>#N/A</v>
      </c>
      <c r="AP4565" s="1" t="e">
        <f t="shared" si="612"/>
        <v>#N/A</v>
      </c>
      <c r="AQ4565" s="1" t="e">
        <f t="shared" si="613"/>
        <v>#N/A</v>
      </c>
    </row>
    <row r="4566" spans="27:43">
      <c r="AA4566">
        <v>3001</v>
      </c>
      <c r="AB4566" s="1">
        <v>36441</v>
      </c>
      <c r="AC4566" t="s">
        <v>2975</v>
      </c>
      <c r="AD4566" s="2">
        <v>10000000</v>
      </c>
      <c r="AE4566" s="2">
        <v>3193102</v>
      </c>
      <c r="AF4566" s="2">
        <v>6030047</v>
      </c>
      <c r="AG4566">
        <v>10</v>
      </c>
      <c r="AH4566">
        <v>8</v>
      </c>
      <c r="AI4566">
        <v>99</v>
      </c>
      <c r="AK4566" s="1" t="e">
        <f t="shared" si="614"/>
        <v>#N/A</v>
      </c>
      <c r="AL4566" s="1" t="e">
        <f t="shared" si="608"/>
        <v>#N/A</v>
      </c>
      <c r="AM4566" s="1" t="e">
        <f t="shared" si="609"/>
        <v>#N/A</v>
      </c>
      <c r="AN4566" s="1" t="e">
        <f t="shared" si="610"/>
        <v>#N/A</v>
      </c>
      <c r="AO4566" s="1" t="e">
        <f t="shared" si="611"/>
        <v>#N/A</v>
      </c>
      <c r="AP4566" s="1" t="e">
        <f t="shared" si="612"/>
        <v>#N/A</v>
      </c>
      <c r="AQ4566" s="1" t="e">
        <f t="shared" si="613"/>
        <v>#N/A</v>
      </c>
    </row>
    <row r="4567" spans="27:43">
      <c r="AA4567">
        <v>4071</v>
      </c>
      <c r="AB4567" s="1">
        <v>36259</v>
      </c>
      <c r="AC4567" t="s">
        <v>4024</v>
      </c>
      <c r="AD4567" s="2">
        <v>1600000</v>
      </c>
      <c r="AE4567" s="2">
        <v>6026908</v>
      </c>
      <c r="AF4567" s="2">
        <v>6026908</v>
      </c>
      <c r="AG4567">
        <v>4</v>
      </c>
      <c r="AH4567">
        <v>9</v>
      </c>
      <c r="AI4567">
        <v>99</v>
      </c>
      <c r="AK4567" s="1" t="e">
        <f t="shared" si="614"/>
        <v>#N/A</v>
      </c>
      <c r="AL4567" s="1" t="e">
        <f t="shared" si="608"/>
        <v>#N/A</v>
      </c>
      <c r="AM4567" s="1" t="e">
        <f t="shared" si="609"/>
        <v>#N/A</v>
      </c>
      <c r="AN4567" s="1" t="e">
        <f t="shared" si="610"/>
        <v>#N/A</v>
      </c>
      <c r="AO4567" s="1" t="e">
        <f t="shared" si="611"/>
        <v>#N/A</v>
      </c>
      <c r="AP4567" s="1" t="e">
        <f t="shared" si="612"/>
        <v>#N/A</v>
      </c>
      <c r="AQ4567" s="1" t="e">
        <f t="shared" si="613"/>
        <v>#N/A</v>
      </c>
    </row>
    <row r="4568" spans="27:43">
      <c r="AA4568">
        <v>2707</v>
      </c>
      <c r="AB4568" s="1">
        <v>36474</v>
      </c>
      <c r="AC4568" t="s">
        <v>2684</v>
      </c>
      <c r="AD4568" s="2">
        <v>13000000</v>
      </c>
      <c r="AE4568" s="2">
        <v>5871603</v>
      </c>
      <c r="AF4568" s="2">
        <v>5871603</v>
      </c>
      <c r="AG4568">
        <v>11</v>
      </c>
      <c r="AH4568">
        <v>10</v>
      </c>
      <c r="AI4568">
        <v>99</v>
      </c>
      <c r="AK4568" s="1" t="e">
        <f t="shared" si="614"/>
        <v>#N/A</v>
      </c>
      <c r="AL4568" s="1" t="e">
        <f t="shared" si="608"/>
        <v>#N/A</v>
      </c>
      <c r="AM4568" s="1" t="e">
        <f t="shared" si="609"/>
        <v>#N/A</v>
      </c>
      <c r="AN4568" s="1" t="e">
        <f t="shared" si="610"/>
        <v>#N/A</v>
      </c>
      <c r="AO4568" s="1" t="e">
        <f t="shared" si="611"/>
        <v>#N/A</v>
      </c>
      <c r="AP4568" s="1" t="e">
        <f t="shared" si="612"/>
        <v>#N/A</v>
      </c>
      <c r="AQ4568" s="1" t="e">
        <f t="shared" si="613"/>
        <v>#N/A</v>
      </c>
    </row>
    <row r="4569" spans="27:43">
      <c r="AA4569">
        <v>3595</v>
      </c>
      <c r="AB4569" s="1">
        <v>36203</v>
      </c>
      <c r="AC4569" t="s">
        <v>3561</v>
      </c>
      <c r="AD4569" s="2">
        <v>4500000</v>
      </c>
      <c r="AE4569" s="2">
        <v>1687311</v>
      </c>
      <c r="AF4569" s="2">
        <v>5428387</v>
      </c>
      <c r="AG4569">
        <v>2</v>
      </c>
      <c r="AH4569">
        <v>12</v>
      </c>
      <c r="AI4569">
        <v>99</v>
      </c>
      <c r="AK4569" s="1" t="e">
        <f t="shared" si="614"/>
        <v>#N/A</v>
      </c>
      <c r="AL4569" s="1" t="e">
        <f t="shared" si="608"/>
        <v>#N/A</v>
      </c>
      <c r="AM4569" s="1" t="e">
        <f t="shared" si="609"/>
        <v>#N/A</v>
      </c>
      <c r="AN4569" s="1" t="e">
        <f t="shared" si="610"/>
        <v>#N/A</v>
      </c>
      <c r="AO4569" s="1" t="e">
        <f t="shared" si="611"/>
        <v>#N/A</v>
      </c>
      <c r="AP4569" s="1" t="e">
        <f t="shared" si="612"/>
        <v>#N/A</v>
      </c>
      <c r="AQ4569" s="1" t="e">
        <f t="shared" si="613"/>
        <v>#N/A</v>
      </c>
    </row>
    <row r="4570" spans="27:43">
      <c r="AA4570">
        <v>1619</v>
      </c>
      <c r="AB4570" s="1">
        <v>36182</v>
      </c>
      <c r="AC4570" t="s">
        <v>1608</v>
      </c>
      <c r="AD4570" s="2">
        <v>30000000</v>
      </c>
      <c r="AE4570" s="2">
        <v>4167493</v>
      </c>
      <c r="AF4570" s="2">
        <v>4967493</v>
      </c>
      <c r="AG4570">
        <v>1</v>
      </c>
      <c r="AH4570">
        <v>22</v>
      </c>
      <c r="AI4570">
        <v>99</v>
      </c>
      <c r="AK4570" s="1" t="str">
        <f t="shared" si="614"/>
        <v>PG</v>
      </c>
      <c r="AL4570" s="1" t="str">
        <f t="shared" si="608"/>
        <v>123 min</v>
      </c>
      <c r="AM4570" s="1" t="str">
        <f t="shared" si="609"/>
        <v>Crime, Drama, Thriller</v>
      </c>
      <c r="AN4570" s="1" t="str">
        <f t="shared" si="610"/>
        <v>John Cassavetes</v>
      </c>
      <c r="AO4570" s="1" t="str">
        <f t="shared" si="611"/>
        <v>John Cassavetes</v>
      </c>
      <c r="AP4570" s="1" t="str">
        <f t="shared" si="612"/>
        <v>Julie Carmen, Tony Knesich, Gregory Cleghorne, Buck Henry</v>
      </c>
      <c r="AQ4570" s="1" t="str">
        <f t="shared" si="613"/>
        <v>Col.</v>
      </c>
    </row>
    <row r="4571" spans="27:43">
      <c r="AA4571">
        <v>2565</v>
      </c>
      <c r="AB4571" s="1">
        <v>36427</v>
      </c>
      <c r="AC4571" t="s">
        <v>2546</v>
      </c>
      <c r="AD4571" s="2">
        <v>15000000</v>
      </c>
      <c r="AE4571" s="2">
        <v>4956401</v>
      </c>
      <c r="AF4571" s="2">
        <v>4956401</v>
      </c>
      <c r="AG4571">
        <v>9</v>
      </c>
      <c r="AH4571">
        <v>24</v>
      </c>
      <c r="AI4571">
        <v>99</v>
      </c>
      <c r="AK4571" s="1" t="e">
        <f t="shared" si="614"/>
        <v>#N/A</v>
      </c>
      <c r="AL4571" s="1" t="e">
        <f t="shared" si="608"/>
        <v>#N/A</v>
      </c>
      <c r="AM4571" s="1" t="e">
        <f t="shared" si="609"/>
        <v>#N/A</v>
      </c>
      <c r="AN4571" s="1" t="e">
        <f t="shared" si="610"/>
        <v>#N/A</v>
      </c>
      <c r="AO4571" s="1" t="e">
        <f t="shared" si="611"/>
        <v>#N/A</v>
      </c>
      <c r="AP4571" s="1" t="e">
        <f t="shared" si="612"/>
        <v>#N/A</v>
      </c>
      <c r="AQ4571" s="1" t="e">
        <f t="shared" si="613"/>
        <v>#N/A</v>
      </c>
    </row>
    <row r="4572" spans="27:43">
      <c r="AA4572">
        <v>2645</v>
      </c>
      <c r="AB4572" s="1">
        <v>36245</v>
      </c>
      <c r="AC4572" t="s">
        <v>2625</v>
      </c>
      <c r="AD4572" s="2">
        <v>14000000</v>
      </c>
      <c r="AE4572" s="2">
        <v>4741987</v>
      </c>
      <c r="AF4572" s="2">
        <v>4741987</v>
      </c>
      <c r="AG4572">
        <v>3</v>
      </c>
      <c r="AH4572">
        <v>26</v>
      </c>
      <c r="AI4572">
        <v>99</v>
      </c>
      <c r="AK4572" s="1" t="e">
        <f t="shared" si="614"/>
        <v>#N/A</v>
      </c>
      <c r="AL4572" s="1" t="e">
        <f t="shared" si="608"/>
        <v>#N/A</v>
      </c>
      <c r="AM4572" s="1" t="e">
        <f t="shared" si="609"/>
        <v>#N/A</v>
      </c>
      <c r="AN4572" s="1" t="e">
        <f t="shared" si="610"/>
        <v>#N/A</v>
      </c>
      <c r="AO4572" s="1" t="e">
        <f t="shared" si="611"/>
        <v>#N/A</v>
      </c>
      <c r="AP4572" s="1" t="e">
        <f t="shared" si="612"/>
        <v>#N/A</v>
      </c>
      <c r="AQ4572" s="1" t="e">
        <f t="shared" si="613"/>
        <v>#N/A</v>
      </c>
    </row>
    <row r="4573" spans="27:43">
      <c r="AA4573">
        <v>1646</v>
      </c>
      <c r="AB4573" s="1">
        <v>36427</v>
      </c>
      <c r="AC4573" t="s">
        <v>1635</v>
      </c>
      <c r="AD4573" s="2">
        <v>28700000</v>
      </c>
      <c r="AE4573" s="2">
        <v>4559569</v>
      </c>
      <c r="AF4573" s="2">
        <v>4559569</v>
      </c>
      <c r="AG4573">
        <v>9</v>
      </c>
      <c r="AH4573">
        <v>24</v>
      </c>
      <c r="AI4573">
        <v>99</v>
      </c>
      <c r="AK4573" s="1" t="e">
        <f t="shared" si="614"/>
        <v>#N/A</v>
      </c>
      <c r="AL4573" s="1" t="e">
        <f t="shared" si="608"/>
        <v>#N/A</v>
      </c>
      <c r="AM4573" s="1" t="e">
        <f t="shared" si="609"/>
        <v>#N/A</v>
      </c>
      <c r="AN4573" s="1" t="e">
        <f t="shared" si="610"/>
        <v>#N/A</v>
      </c>
      <c r="AO4573" s="1" t="e">
        <f t="shared" si="611"/>
        <v>#N/A</v>
      </c>
      <c r="AP4573" s="1" t="e">
        <f t="shared" si="612"/>
        <v>#N/A</v>
      </c>
      <c r="AQ4573" s="1" t="e">
        <f t="shared" si="613"/>
        <v>#N/A</v>
      </c>
    </row>
    <row r="4574" spans="27:43">
      <c r="AA4574">
        <v>1720</v>
      </c>
      <c r="AB4574" s="1">
        <v>36488</v>
      </c>
      <c r="AC4574" t="s">
        <v>1709</v>
      </c>
      <c r="AD4574" s="2">
        <v>27000000</v>
      </c>
      <c r="AE4574" s="2">
        <v>4485485</v>
      </c>
      <c r="AF4574" s="2">
        <v>4485485</v>
      </c>
      <c r="AG4574">
        <v>11</v>
      </c>
      <c r="AH4574">
        <v>24</v>
      </c>
      <c r="AI4574">
        <v>99</v>
      </c>
      <c r="AK4574" s="1" t="e">
        <f t="shared" si="614"/>
        <v>#N/A</v>
      </c>
      <c r="AL4574" s="1" t="e">
        <f t="shared" si="608"/>
        <v>#N/A</v>
      </c>
      <c r="AM4574" s="1" t="e">
        <f t="shared" si="609"/>
        <v>#N/A</v>
      </c>
      <c r="AN4574" s="1" t="e">
        <f t="shared" si="610"/>
        <v>#N/A</v>
      </c>
      <c r="AO4574" s="1" t="e">
        <f t="shared" si="611"/>
        <v>#N/A</v>
      </c>
      <c r="AP4574" s="1" t="e">
        <f t="shared" si="612"/>
        <v>#N/A</v>
      </c>
      <c r="AQ4574" s="1" t="e">
        <f t="shared" si="613"/>
        <v>#N/A</v>
      </c>
    </row>
    <row r="4575" spans="27:43">
      <c r="AA4575">
        <v>3391</v>
      </c>
      <c r="AB4575" s="1">
        <v>36196</v>
      </c>
      <c r="AC4575" t="s">
        <v>3358</v>
      </c>
      <c r="AD4575" s="2">
        <v>6000000</v>
      </c>
      <c r="AE4575" s="2">
        <v>4398989</v>
      </c>
      <c r="AF4575" s="2">
        <v>4398989</v>
      </c>
      <c r="AG4575">
        <v>2</v>
      </c>
      <c r="AH4575">
        <v>5</v>
      </c>
      <c r="AI4575">
        <v>99</v>
      </c>
      <c r="AK4575" s="1" t="e">
        <f t="shared" si="614"/>
        <v>#N/A</v>
      </c>
      <c r="AL4575" s="1" t="e">
        <f t="shared" si="608"/>
        <v>#N/A</v>
      </c>
      <c r="AM4575" s="1" t="e">
        <f t="shared" si="609"/>
        <v>#N/A</v>
      </c>
      <c r="AN4575" s="1" t="e">
        <f t="shared" si="610"/>
        <v>#N/A</v>
      </c>
      <c r="AO4575" s="1" t="e">
        <f t="shared" si="611"/>
        <v>#N/A</v>
      </c>
      <c r="AP4575" s="1" t="e">
        <f t="shared" si="612"/>
        <v>#N/A</v>
      </c>
      <c r="AQ4575" s="1" t="e">
        <f t="shared" si="613"/>
        <v>#N/A</v>
      </c>
    </row>
    <row r="4576" spans="27:43">
      <c r="AA4576">
        <v>2432</v>
      </c>
      <c r="AB4576" s="1">
        <v>36385</v>
      </c>
      <c r="AC4576" t="s">
        <v>2415</v>
      </c>
      <c r="AD4576" s="2">
        <v>16000000</v>
      </c>
      <c r="AE4576" s="2">
        <v>4217115</v>
      </c>
      <c r="AF4576" s="2">
        <v>4217115</v>
      </c>
      <c r="AG4576">
        <v>8</v>
      </c>
      <c r="AH4576">
        <v>13</v>
      </c>
      <c r="AI4576">
        <v>99</v>
      </c>
      <c r="AK4576" s="1" t="e">
        <f t="shared" si="614"/>
        <v>#N/A</v>
      </c>
      <c r="AL4576" s="1" t="e">
        <f t="shared" si="608"/>
        <v>#N/A</v>
      </c>
      <c r="AM4576" s="1" t="e">
        <f t="shared" si="609"/>
        <v>#N/A</v>
      </c>
      <c r="AN4576" s="1" t="e">
        <f t="shared" si="610"/>
        <v>#N/A</v>
      </c>
      <c r="AO4576" s="1" t="e">
        <f t="shared" si="611"/>
        <v>#N/A</v>
      </c>
      <c r="AP4576" s="1" t="e">
        <f t="shared" si="612"/>
        <v>#N/A</v>
      </c>
      <c r="AQ4576" s="1" t="e">
        <f t="shared" si="613"/>
        <v>#N/A</v>
      </c>
    </row>
    <row r="4577" spans="27:43">
      <c r="AA4577">
        <v>2568</v>
      </c>
      <c r="AB4577" s="1">
        <v>36280</v>
      </c>
      <c r="AC4577" t="s">
        <v>2549</v>
      </c>
      <c r="AD4577" s="2">
        <v>15000000</v>
      </c>
      <c r="AE4577" s="2">
        <v>4023741</v>
      </c>
      <c r="AF4577" s="2">
        <v>4023741</v>
      </c>
      <c r="AG4577">
        <v>4</v>
      </c>
      <c r="AH4577">
        <v>30</v>
      </c>
      <c r="AI4577">
        <v>99</v>
      </c>
      <c r="AK4577" s="1" t="e">
        <f t="shared" si="614"/>
        <v>#N/A</v>
      </c>
      <c r="AL4577" s="1" t="e">
        <f t="shared" si="608"/>
        <v>#N/A</v>
      </c>
      <c r="AM4577" s="1" t="e">
        <f t="shared" si="609"/>
        <v>#N/A</v>
      </c>
      <c r="AN4577" s="1" t="e">
        <f t="shared" si="610"/>
        <v>#N/A</v>
      </c>
      <c r="AO4577" s="1" t="e">
        <f t="shared" si="611"/>
        <v>#N/A</v>
      </c>
      <c r="AP4577" s="1" t="e">
        <f t="shared" si="612"/>
        <v>#N/A</v>
      </c>
      <c r="AQ4577" s="1" t="e">
        <f t="shared" si="613"/>
        <v>#N/A</v>
      </c>
    </row>
    <row r="4578" spans="27:43">
      <c r="AA4578">
        <v>3822</v>
      </c>
      <c r="AB4578" s="1">
        <v>36210</v>
      </c>
      <c r="AC4578" t="s">
        <v>3782</v>
      </c>
      <c r="AD4578" s="2">
        <v>3000000</v>
      </c>
      <c r="AE4578" s="2">
        <v>3076820</v>
      </c>
      <c r="AF4578" s="2">
        <v>3076820</v>
      </c>
      <c r="AG4578">
        <v>2</v>
      </c>
      <c r="AH4578">
        <v>19</v>
      </c>
      <c r="AI4578">
        <v>99</v>
      </c>
      <c r="AK4578" s="1" t="e">
        <f t="shared" si="614"/>
        <v>#N/A</v>
      </c>
      <c r="AL4578" s="1" t="e">
        <f t="shared" si="608"/>
        <v>#N/A</v>
      </c>
      <c r="AM4578" s="1" t="e">
        <f t="shared" si="609"/>
        <v>#N/A</v>
      </c>
      <c r="AN4578" s="1" t="e">
        <f t="shared" si="610"/>
        <v>#N/A</v>
      </c>
      <c r="AO4578" s="1" t="e">
        <f t="shared" si="611"/>
        <v>#N/A</v>
      </c>
      <c r="AP4578" s="1" t="e">
        <f t="shared" si="612"/>
        <v>#N/A</v>
      </c>
      <c r="AQ4578" s="1" t="e">
        <f t="shared" si="613"/>
        <v>#N/A</v>
      </c>
    </row>
    <row r="4579" spans="27:43">
      <c r="AA4579">
        <v>1478</v>
      </c>
      <c r="AB4579" s="1">
        <v>36502</v>
      </c>
      <c r="AC4579" t="s">
        <v>1468</v>
      </c>
      <c r="AD4579" s="2">
        <v>32000000</v>
      </c>
      <c r="AE4579" s="2">
        <v>2899970</v>
      </c>
      <c r="AF4579" s="2">
        <v>2899970</v>
      </c>
      <c r="AG4579">
        <v>12</v>
      </c>
      <c r="AH4579">
        <v>8</v>
      </c>
      <c r="AI4579">
        <v>99</v>
      </c>
      <c r="AK4579" s="1" t="e">
        <f t="shared" si="614"/>
        <v>#N/A</v>
      </c>
      <c r="AL4579" s="1" t="e">
        <f t="shared" si="608"/>
        <v>#N/A</v>
      </c>
      <c r="AM4579" s="1" t="e">
        <f t="shared" si="609"/>
        <v>#N/A</v>
      </c>
      <c r="AN4579" s="1" t="e">
        <f t="shared" si="610"/>
        <v>#N/A</v>
      </c>
      <c r="AO4579" s="1" t="e">
        <f t="shared" si="611"/>
        <v>#N/A</v>
      </c>
      <c r="AP4579" s="1" t="e">
        <f t="shared" si="612"/>
        <v>#N/A</v>
      </c>
      <c r="AQ4579" s="1" t="e">
        <f t="shared" si="613"/>
        <v>#N/A</v>
      </c>
    </row>
    <row r="4580" spans="27:43">
      <c r="AA4580">
        <v>4066</v>
      </c>
      <c r="AB4580" s="1">
        <v>36434</v>
      </c>
      <c r="AC4580" t="s">
        <v>4019</v>
      </c>
      <c r="AD4580" s="2">
        <v>1700000</v>
      </c>
      <c r="AE4580" s="2">
        <v>2039192</v>
      </c>
      <c r="AF4580" s="2">
        <v>2891228</v>
      </c>
      <c r="AG4580">
        <v>10</v>
      </c>
      <c r="AH4580">
        <v>1</v>
      </c>
      <c r="AI4580">
        <v>99</v>
      </c>
      <c r="AK4580" s="1" t="e">
        <f t="shared" si="614"/>
        <v>#N/A</v>
      </c>
      <c r="AL4580" s="1" t="e">
        <f t="shared" si="608"/>
        <v>#N/A</v>
      </c>
      <c r="AM4580" s="1" t="e">
        <f t="shared" si="609"/>
        <v>#N/A</v>
      </c>
      <c r="AN4580" s="1" t="e">
        <f t="shared" si="610"/>
        <v>#N/A</v>
      </c>
      <c r="AO4580" s="1" t="e">
        <f t="shared" si="611"/>
        <v>#N/A</v>
      </c>
      <c r="AP4580" s="1" t="e">
        <f t="shared" si="612"/>
        <v>#N/A</v>
      </c>
      <c r="AQ4580" s="1" t="e">
        <f t="shared" si="613"/>
        <v>#N/A</v>
      </c>
    </row>
    <row r="4581" spans="27:43">
      <c r="AA4581">
        <v>2026</v>
      </c>
      <c r="AB4581" s="1">
        <v>36273</v>
      </c>
      <c r="AC4581" t="s">
        <v>2012</v>
      </c>
      <c r="AD4581" s="2">
        <v>20700000</v>
      </c>
      <c r="AE4581" s="2">
        <v>2840417</v>
      </c>
      <c r="AF4581" s="2">
        <v>2840417</v>
      </c>
      <c r="AG4581">
        <v>4</v>
      </c>
      <c r="AH4581">
        <v>23</v>
      </c>
      <c r="AI4581">
        <v>99</v>
      </c>
      <c r="AK4581" s="1" t="e">
        <f t="shared" si="614"/>
        <v>#N/A</v>
      </c>
      <c r="AL4581" s="1" t="e">
        <f t="shared" si="608"/>
        <v>#N/A</v>
      </c>
      <c r="AM4581" s="1" t="e">
        <f t="shared" si="609"/>
        <v>#N/A</v>
      </c>
      <c r="AN4581" s="1" t="e">
        <f t="shared" si="610"/>
        <v>#N/A</v>
      </c>
      <c r="AO4581" s="1" t="e">
        <f t="shared" si="611"/>
        <v>#N/A</v>
      </c>
      <c r="AP4581" s="1" t="e">
        <f t="shared" si="612"/>
        <v>#N/A</v>
      </c>
      <c r="AQ4581" s="1" t="e">
        <f t="shared" si="613"/>
        <v>#N/A</v>
      </c>
    </row>
    <row r="4582" spans="27:43">
      <c r="AA4582">
        <v>3664</v>
      </c>
      <c r="AB4582" s="1">
        <v>36413</v>
      </c>
      <c r="AC4582" t="s">
        <v>3629</v>
      </c>
      <c r="AD4582" s="2">
        <v>4000000</v>
      </c>
      <c r="AE4582" s="2">
        <v>2793776</v>
      </c>
      <c r="AF4582" s="2">
        <v>2793776</v>
      </c>
      <c r="AG4582">
        <v>9</v>
      </c>
      <c r="AH4582">
        <v>10</v>
      </c>
      <c r="AI4582">
        <v>99</v>
      </c>
      <c r="AK4582" s="1" t="e">
        <f t="shared" si="614"/>
        <v>#N/A</v>
      </c>
      <c r="AL4582" s="1" t="e">
        <f t="shared" si="608"/>
        <v>#N/A</v>
      </c>
      <c r="AM4582" s="1" t="e">
        <f t="shared" si="609"/>
        <v>#N/A</v>
      </c>
      <c r="AN4582" s="1" t="e">
        <f t="shared" si="610"/>
        <v>#N/A</v>
      </c>
      <c r="AO4582" s="1" t="e">
        <f t="shared" si="611"/>
        <v>#N/A</v>
      </c>
      <c r="AP4582" s="1" t="e">
        <f t="shared" si="612"/>
        <v>#N/A</v>
      </c>
      <c r="AQ4582" s="1" t="e">
        <f t="shared" si="613"/>
        <v>#N/A</v>
      </c>
    </row>
    <row r="4583" spans="27:43">
      <c r="AA4583">
        <v>4079</v>
      </c>
      <c r="AB4583" s="1">
        <v>36175</v>
      </c>
      <c r="AC4583" t="s">
        <v>4032</v>
      </c>
      <c r="AD4583" s="2">
        <v>1600000</v>
      </c>
      <c r="AE4583" s="2">
        <v>27795</v>
      </c>
      <c r="AF4583" s="2">
        <v>2627795</v>
      </c>
      <c r="AG4583">
        <v>1</v>
      </c>
      <c r="AH4583">
        <v>15</v>
      </c>
      <c r="AI4583">
        <v>99</v>
      </c>
      <c r="AK4583" s="1" t="e">
        <f t="shared" si="614"/>
        <v>#N/A</v>
      </c>
      <c r="AL4583" s="1" t="e">
        <f t="shared" si="608"/>
        <v>#N/A</v>
      </c>
      <c r="AM4583" s="1" t="e">
        <f t="shared" si="609"/>
        <v>#N/A</v>
      </c>
      <c r="AN4583" s="1" t="e">
        <f t="shared" si="610"/>
        <v>#N/A</v>
      </c>
      <c r="AO4583" s="1" t="e">
        <f t="shared" si="611"/>
        <v>#N/A</v>
      </c>
      <c r="AP4583" s="1" t="e">
        <f t="shared" si="612"/>
        <v>#N/A</v>
      </c>
      <c r="AQ4583" s="1" t="e">
        <f t="shared" si="613"/>
        <v>#N/A</v>
      </c>
    </row>
    <row r="4584" spans="27:43">
      <c r="AA4584">
        <v>3142</v>
      </c>
      <c r="AB4584" s="1">
        <v>36315</v>
      </c>
      <c r="AC4584" t="s">
        <v>3115</v>
      </c>
      <c r="AD4584" s="2">
        <v>8300000</v>
      </c>
      <c r="AE4584" s="2">
        <v>2160710</v>
      </c>
      <c r="AF4584" s="2">
        <v>2598224</v>
      </c>
      <c r="AG4584">
        <v>6</v>
      </c>
      <c r="AH4584">
        <v>4</v>
      </c>
      <c r="AI4584">
        <v>99</v>
      </c>
      <c r="AK4584" s="1" t="e">
        <f t="shared" si="614"/>
        <v>#N/A</v>
      </c>
      <c r="AL4584" s="1" t="e">
        <f t="shared" si="608"/>
        <v>#N/A</v>
      </c>
      <c r="AM4584" s="1" t="e">
        <f t="shared" si="609"/>
        <v>#N/A</v>
      </c>
      <c r="AN4584" s="1" t="e">
        <f t="shared" si="610"/>
        <v>#N/A</v>
      </c>
      <c r="AO4584" s="1" t="e">
        <f t="shared" si="611"/>
        <v>#N/A</v>
      </c>
      <c r="AP4584" s="1" t="e">
        <f t="shared" si="612"/>
        <v>#N/A</v>
      </c>
      <c r="AQ4584" s="1" t="e">
        <f t="shared" si="613"/>
        <v>#N/A</v>
      </c>
    </row>
    <row r="4585" spans="27:43">
      <c r="AA4585">
        <v>3290</v>
      </c>
      <c r="AB4585" s="1">
        <v>36399</v>
      </c>
      <c r="AC4585" t="s">
        <v>3258</v>
      </c>
      <c r="AD4585" s="2">
        <v>7000000</v>
      </c>
      <c r="AE4585" s="2">
        <v>2165637</v>
      </c>
      <c r="AF4585" s="2">
        <v>2165637</v>
      </c>
      <c r="AG4585">
        <v>8</v>
      </c>
      <c r="AH4585">
        <v>27</v>
      </c>
      <c r="AI4585">
        <v>99</v>
      </c>
      <c r="AK4585" s="1" t="e">
        <f t="shared" si="614"/>
        <v>#N/A</v>
      </c>
      <c r="AL4585" s="1" t="e">
        <f t="shared" si="608"/>
        <v>#N/A</v>
      </c>
      <c r="AM4585" s="1" t="e">
        <f t="shared" si="609"/>
        <v>#N/A</v>
      </c>
      <c r="AN4585" s="1" t="e">
        <f t="shared" si="610"/>
        <v>#N/A</v>
      </c>
      <c r="AO4585" s="1" t="e">
        <f t="shared" si="611"/>
        <v>#N/A</v>
      </c>
      <c r="AP4585" s="1" t="e">
        <f t="shared" si="612"/>
        <v>#N/A</v>
      </c>
      <c r="AQ4585" s="1" t="e">
        <f t="shared" si="613"/>
        <v>#N/A</v>
      </c>
    </row>
    <row r="4586" spans="27:43">
      <c r="AA4586">
        <v>2823</v>
      </c>
      <c r="AB4586" s="1">
        <v>36238</v>
      </c>
      <c r="AC4586" t="s">
        <v>2798</v>
      </c>
      <c r="AD4586" s="2">
        <v>12000000</v>
      </c>
      <c r="AE4586" s="2">
        <v>2062406</v>
      </c>
      <c r="AF4586" s="2">
        <v>2062406</v>
      </c>
      <c r="AG4586">
        <v>3</v>
      </c>
      <c r="AH4586">
        <v>19</v>
      </c>
      <c r="AI4586">
        <v>99</v>
      </c>
      <c r="AK4586" s="1" t="e">
        <f t="shared" si="614"/>
        <v>#N/A</v>
      </c>
      <c r="AL4586" s="1" t="e">
        <f t="shared" si="608"/>
        <v>#N/A</v>
      </c>
      <c r="AM4586" s="1" t="e">
        <f t="shared" si="609"/>
        <v>#N/A</v>
      </c>
      <c r="AN4586" s="1" t="e">
        <f t="shared" si="610"/>
        <v>#N/A</v>
      </c>
      <c r="AO4586" s="1" t="e">
        <f t="shared" si="611"/>
        <v>#N/A</v>
      </c>
      <c r="AP4586" s="1" t="e">
        <f t="shared" si="612"/>
        <v>#N/A</v>
      </c>
      <c r="AQ4586" s="1" t="e">
        <f t="shared" si="613"/>
        <v>#N/A</v>
      </c>
    </row>
    <row r="4587" spans="27:43">
      <c r="AA4587">
        <v>4357</v>
      </c>
      <c r="AB4587" s="1">
        <v>36455</v>
      </c>
      <c r="AC4587" t="s">
        <v>4304</v>
      </c>
      <c r="AD4587" s="2">
        <v>500000</v>
      </c>
      <c r="AE4587" s="2">
        <v>2047570</v>
      </c>
      <c r="AF4587" s="2">
        <v>2047570</v>
      </c>
      <c r="AG4587">
        <v>10</v>
      </c>
      <c r="AH4587">
        <v>22</v>
      </c>
      <c r="AI4587">
        <v>99</v>
      </c>
      <c r="AK4587" s="1" t="e">
        <f t="shared" si="614"/>
        <v>#N/A</v>
      </c>
      <c r="AL4587" s="1" t="e">
        <f t="shared" si="608"/>
        <v>#N/A</v>
      </c>
      <c r="AM4587" s="1" t="e">
        <f t="shared" si="609"/>
        <v>#N/A</v>
      </c>
      <c r="AN4587" s="1" t="e">
        <f t="shared" si="610"/>
        <v>#N/A</v>
      </c>
      <c r="AO4587" s="1" t="e">
        <f t="shared" si="611"/>
        <v>#N/A</v>
      </c>
      <c r="AP4587" s="1" t="e">
        <f t="shared" si="612"/>
        <v>#N/A</v>
      </c>
      <c r="AQ4587" s="1" t="e">
        <f t="shared" si="613"/>
        <v>#N/A</v>
      </c>
    </row>
    <row r="4588" spans="27:43">
      <c r="AA4588">
        <v>2577</v>
      </c>
      <c r="AB4588" s="1">
        <v>36476</v>
      </c>
      <c r="AC4588" t="s">
        <v>2558</v>
      </c>
      <c r="AD4588" s="2">
        <v>15000000</v>
      </c>
      <c r="AE4588" s="2">
        <v>824295</v>
      </c>
      <c r="AF4588" s="2">
        <v>1970268</v>
      </c>
      <c r="AG4588">
        <v>11</v>
      </c>
      <c r="AH4588">
        <v>12</v>
      </c>
      <c r="AI4588">
        <v>99</v>
      </c>
      <c r="AK4588" s="1" t="e">
        <f t="shared" si="614"/>
        <v>#N/A</v>
      </c>
      <c r="AL4588" s="1" t="e">
        <f t="shared" si="608"/>
        <v>#N/A</v>
      </c>
      <c r="AM4588" s="1" t="e">
        <f t="shared" si="609"/>
        <v>#N/A</v>
      </c>
      <c r="AN4588" s="1" t="e">
        <f t="shared" si="610"/>
        <v>#N/A</v>
      </c>
      <c r="AO4588" s="1" t="e">
        <f t="shared" si="611"/>
        <v>#N/A</v>
      </c>
      <c r="AP4588" s="1" t="e">
        <f t="shared" si="612"/>
        <v>#N/A</v>
      </c>
      <c r="AQ4588" s="1" t="e">
        <f t="shared" si="613"/>
        <v>#N/A</v>
      </c>
    </row>
    <row r="4589" spans="27:43">
      <c r="AA4589">
        <v>2574</v>
      </c>
      <c r="AB4589" s="1">
        <v>36455</v>
      </c>
      <c r="AC4589" t="s">
        <v>2555</v>
      </c>
      <c r="AD4589" s="2">
        <v>15000000</v>
      </c>
      <c r="AE4589" s="2">
        <v>1954202</v>
      </c>
      <c r="AF4589" s="2">
        <v>1954202</v>
      </c>
      <c r="AG4589">
        <v>10</v>
      </c>
      <c r="AH4589">
        <v>22</v>
      </c>
      <c r="AI4589">
        <v>99</v>
      </c>
      <c r="AK4589" s="1" t="e">
        <f t="shared" si="614"/>
        <v>#N/A</v>
      </c>
      <c r="AL4589" s="1" t="e">
        <f t="shared" si="608"/>
        <v>#N/A</v>
      </c>
      <c r="AM4589" s="1" t="e">
        <f t="shared" si="609"/>
        <v>#N/A</v>
      </c>
      <c r="AN4589" s="1" t="e">
        <f t="shared" si="610"/>
        <v>#N/A</v>
      </c>
      <c r="AO4589" s="1" t="e">
        <f t="shared" si="611"/>
        <v>#N/A</v>
      </c>
      <c r="AP4589" s="1" t="e">
        <f t="shared" si="612"/>
        <v>#N/A</v>
      </c>
      <c r="AQ4589" s="1" t="e">
        <f t="shared" si="613"/>
        <v>#N/A</v>
      </c>
    </row>
    <row r="4590" spans="27:43">
      <c r="AA4590">
        <v>4435</v>
      </c>
      <c r="AB4590" s="1">
        <v>36488</v>
      </c>
      <c r="AC4590" t="s">
        <v>4381</v>
      </c>
      <c r="AD4590" s="2">
        <v>312000</v>
      </c>
      <c r="AE4590" s="2">
        <v>1350248</v>
      </c>
      <c r="AF4590" s="2">
        <v>1788168</v>
      </c>
      <c r="AG4590">
        <v>11</v>
      </c>
      <c r="AH4590">
        <v>24</v>
      </c>
      <c r="AI4590">
        <v>99</v>
      </c>
      <c r="AK4590" s="1" t="e">
        <f t="shared" si="614"/>
        <v>#N/A</v>
      </c>
      <c r="AL4590" s="1" t="e">
        <f t="shared" si="608"/>
        <v>#N/A</v>
      </c>
      <c r="AM4590" s="1" t="e">
        <f t="shared" si="609"/>
        <v>#N/A</v>
      </c>
      <c r="AN4590" s="1" t="e">
        <f t="shared" si="610"/>
        <v>#N/A</v>
      </c>
      <c r="AO4590" s="1" t="e">
        <f t="shared" si="611"/>
        <v>#N/A</v>
      </c>
      <c r="AP4590" s="1" t="e">
        <f t="shared" si="612"/>
        <v>#N/A</v>
      </c>
      <c r="AQ4590" s="1" t="e">
        <f t="shared" si="613"/>
        <v>#N/A</v>
      </c>
    </row>
    <row r="4591" spans="27:43">
      <c r="AA4591">
        <v>4519</v>
      </c>
      <c r="AB4591" s="1">
        <v>36182</v>
      </c>
      <c r="AC4591" t="s">
        <v>4463</v>
      </c>
      <c r="AD4591" s="2">
        <v>180000</v>
      </c>
      <c r="AE4591" s="2">
        <v>933933</v>
      </c>
      <c r="AF4591" s="2">
        <v>1628579</v>
      </c>
      <c r="AG4591">
        <v>1</v>
      </c>
      <c r="AH4591">
        <v>22</v>
      </c>
      <c r="AI4591">
        <v>99</v>
      </c>
      <c r="AK4591" s="1" t="e">
        <f t="shared" si="614"/>
        <v>#N/A</v>
      </c>
      <c r="AL4591" s="1" t="e">
        <f t="shared" si="608"/>
        <v>#N/A</v>
      </c>
      <c r="AM4591" s="1" t="e">
        <f t="shared" si="609"/>
        <v>#N/A</v>
      </c>
      <c r="AN4591" s="1" t="e">
        <f t="shared" si="610"/>
        <v>#N/A</v>
      </c>
      <c r="AO4591" s="1" t="e">
        <f t="shared" si="611"/>
        <v>#N/A</v>
      </c>
      <c r="AP4591" s="1" t="e">
        <f t="shared" si="612"/>
        <v>#N/A</v>
      </c>
      <c r="AQ4591" s="1" t="e">
        <f t="shared" si="613"/>
        <v>#N/A</v>
      </c>
    </row>
    <row r="4592" spans="27:43">
      <c r="AA4592">
        <v>3985</v>
      </c>
      <c r="AB4592" s="1">
        <v>36280</v>
      </c>
      <c r="AC4592" t="s">
        <v>3940</v>
      </c>
      <c r="AD4592" s="2">
        <v>2000000</v>
      </c>
      <c r="AE4592" s="2">
        <v>1152411</v>
      </c>
      <c r="AF4592" s="2">
        <v>1152411</v>
      </c>
      <c r="AG4592">
        <v>4</v>
      </c>
      <c r="AH4592">
        <v>30</v>
      </c>
      <c r="AI4592">
        <v>99</v>
      </c>
      <c r="AK4592" s="1" t="e">
        <f t="shared" si="614"/>
        <v>#N/A</v>
      </c>
      <c r="AL4592" s="1" t="e">
        <f t="shared" si="608"/>
        <v>#N/A</v>
      </c>
      <c r="AM4592" s="1" t="e">
        <f t="shared" si="609"/>
        <v>#N/A</v>
      </c>
      <c r="AN4592" s="1" t="e">
        <f t="shared" si="610"/>
        <v>#N/A</v>
      </c>
      <c r="AO4592" s="1" t="e">
        <f t="shared" si="611"/>
        <v>#N/A</v>
      </c>
      <c r="AP4592" s="1" t="e">
        <f t="shared" si="612"/>
        <v>#N/A</v>
      </c>
      <c r="AQ4592" s="1" t="e">
        <f t="shared" si="613"/>
        <v>#N/A</v>
      </c>
    </row>
    <row r="4593" spans="27:43">
      <c r="AA4593">
        <v>4363</v>
      </c>
      <c r="AB4593" s="1">
        <v>36371</v>
      </c>
      <c r="AC4593" t="s">
        <v>4310</v>
      </c>
      <c r="AD4593" s="2">
        <v>500000</v>
      </c>
      <c r="AE4593" s="2">
        <v>985341</v>
      </c>
      <c r="AF4593" s="2">
        <v>1027228</v>
      </c>
      <c r="AG4593">
        <v>7</v>
      </c>
      <c r="AH4593">
        <v>30</v>
      </c>
      <c r="AI4593">
        <v>99</v>
      </c>
      <c r="AK4593" s="1" t="e">
        <f t="shared" si="614"/>
        <v>#N/A</v>
      </c>
      <c r="AL4593" s="1" t="e">
        <f t="shared" si="608"/>
        <v>#N/A</v>
      </c>
      <c r="AM4593" s="1" t="e">
        <f t="shared" si="609"/>
        <v>#N/A</v>
      </c>
      <c r="AN4593" s="1" t="e">
        <f t="shared" si="610"/>
        <v>#N/A</v>
      </c>
      <c r="AO4593" s="1" t="e">
        <f t="shared" si="611"/>
        <v>#N/A</v>
      </c>
      <c r="AP4593" s="1" t="e">
        <f t="shared" si="612"/>
        <v>#N/A</v>
      </c>
      <c r="AQ4593" s="1" t="e">
        <f t="shared" si="613"/>
        <v>#N/A</v>
      </c>
    </row>
    <row r="4594" spans="27:43">
      <c r="AA4594">
        <v>3019</v>
      </c>
      <c r="AB4594" s="1">
        <v>36378</v>
      </c>
      <c r="AC4594" t="s">
        <v>2992</v>
      </c>
      <c r="AD4594" s="2">
        <v>10000000</v>
      </c>
      <c r="AE4594" s="2">
        <v>836641</v>
      </c>
      <c r="AF4594" s="2">
        <v>836641</v>
      </c>
      <c r="AG4594">
        <v>8</v>
      </c>
      <c r="AH4594">
        <v>6</v>
      </c>
      <c r="AI4594">
        <v>99</v>
      </c>
      <c r="AK4594" s="1" t="e">
        <f t="shared" si="614"/>
        <v>#N/A</v>
      </c>
      <c r="AL4594" s="1" t="e">
        <f t="shared" si="608"/>
        <v>#N/A</v>
      </c>
      <c r="AM4594" s="1" t="e">
        <f t="shared" si="609"/>
        <v>#N/A</v>
      </c>
      <c r="AN4594" s="1" t="e">
        <f t="shared" si="610"/>
        <v>#N/A</v>
      </c>
      <c r="AO4594" s="1" t="e">
        <f t="shared" si="611"/>
        <v>#N/A</v>
      </c>
      <c r="AP4594" s="1" t="e">
        <f t="shared" si="612"/>
        <v>#N/A</v>
      </c>
      <c r="AQ4594" s="1" t="e">
        <f t="shared" si="613"/>
        <v>#N/A</v>
      </c>
    </row>
    <row r="4595" spans="27:43">
      <c r="AA4595">
        <v>1423</v>
      </c>
      <c r="AB4595" s="1">
        <v>36488</v>
      </c>
      <c r="AC4595" t="s">
        <v>1414</v>
      </c>
      <c r="AD4595" s="2">
        <v>35000000</v>
      </c>
      <c r="AE4595" s="2">
        <v>630779</v>
      </c>
      <c r="AF4595" s="2">
        <v>630779</v>
      </c>
      <c r="AG4595">
        <v>11</v>
      </c>
      <c r="AH4595">
        <v>24</v>
      </c>
      <c r="AI4595">
        <v>99</v>
      </c>
      <c r="AK4595" s="1" t="e">
        <f t="shared" si="614"/>
        <v>#N/A</v>
      </c>
      <c r="AL4595" s="1" t="e">
        <f t="shared" si="608"/>
        <v>#N/A</v>
      </c>
      <c r="AM4595" s="1" t="e">
        <f t="shared" si="609"/>
        <v>#N/A</v>
      </c>
      <c r="AN4595" s="1" t="e">
        <f t="shared" si="610"/>
        <v>#N/A</v>
      </c>
      <c r="AO4595" s="1" t="e">
        <f t="shared" si="611"/>
        <v>#N/A</v>
      </c>
      <c r="AP4595" s="1" t="e">
        <f t="shared" si="612"/>
        <v>#N/A</v>
      </c>
      <c r="AQ4595" s="1" t="e">
        <f t="shared" si="613"/>
        <v>#N/A</v>
      </c>
    </row>
    <row r="4596" spans="27:43">
      <c r="AA4596">
        <v>4423</v>
      </c>
      <c r="AB4596" s="1">
        <v>36301</v>
      </c>
      <c r="AC4596" t="s">
        <v>4370</v>
      </c>
      <c r="AD4596" s="2">
        <v>375000</v>
      </c>
      <c r="AE4596" s="2">
        <v>617172</v>
      </c>
      <c r="AF4596" s="2">
        <v>617172</v>
      </c>
      <c r="AG4596">
        <v>5</v>
      </c>
      <c r="AH4596">
        <v>21</v>
      </c>
      <c r="AI4596">
        <v>99</v>
      </c>
      <c r="AK4596" s="1" t="e">
        <f t="shared" si="614"/>
        <v>#N/A</v>
      </c>
      <c r="AL4596" s="1" t="e">
        <f t="shared" si="608"/>
        <v>#N/A</v>
      </c>
      <c r="AM4596" s="1" t="e">
        <f t="shared" si="609"/>
        <v>#N/A</v>
      </c>
      <c r="AN4596" s="1" t="e">
        <f t="shared" si="610"/>
        <v>#N/A</v>
      </c>
      <c r="AO4596" s="1" t="e">
        <f t="shared" si="611"/>
        <v>#N/A</v>
      </c>
      <c r="AP4596" s="1" t="e">
        <f t="shared" si="612"/>
        <v>#N/A</v>
      </c>
      <c r="AQ4596" s="1" t="e">
        <f t="shared" si="613"/>
        <v>#N/A</v>
      </c>
    </row>
    <row r="4597" spans="27:43">
      <c r="AA4597">
        <v>4562</v>
      </c>
      <c r="AB4597" s="1">
        <v>36217</v>
      </c>
      <c r="AC4597" t="s">
        <v>4501</v>
      </c>
      <c r="AD4597" s="2">
        <v>66000</v>
      </c>
      <c r="AE4597" s="2">
        <v>541636</v>
      </c>
      <c r="AF4597" s="2">
        <v>602920</v>
      </c>
      <c r="AG4597">
        <v>2</v>
      </c>
      <c r="AH4597">
        <v>26</v>
      </c>
      <c r="AI4597">
        <v>99</v>
      </c>
      <c r="AK4597" s="1" t="e">
        <f t="shared" si="614"/>
        <v>#N/A</v>
      </c>
      <c r="AL4597" s="1" t="e">
        <f t="shared" si="608"/>
        <v>#N/A</v>
      </c>
      <c r="AM4597" s="1" t="e">
        <f t="shared" si="609"/>
        <v>#N/A</v>
      </c>
      <c r="AN4597" s="1" t="e">
        <f t="shared" si="610"/>
        <v>#N/A</v>
      </c>
      <c r="AO4597" s="1" t="e">
        <f t="shared" si="611"/>
        <v>#N/A</v>
      </c>
      <c r="AP4597" s="1" t="e">
        <f t="shared" si="612"/>
        <v>#N/A</v>
      </c>
      <c r="AQ4597" s="1" t="e">
        <f t="shared" si="613"/>
        <v>#N/A</v>
      </c>
    </row>
    <row r="4598" spans="27:43">
      <c r="AA4598">
        <v>3673</v>
      </c>
      <c r="AB4598" s="1">
        <v>36308</v>
      </c>
      <c r="AC4598" t="s">
        <v>3638</v>
      </c>
      <c r="AD4598" s="2">
        <v>4000000</v>
      </c>
      <c r="AE4598" s="2">
        <v>399793</v>
      </c>
      <c r="AF4598" s="2">
        <v>399793</v>
      </c>
      <c r="AG4598">
        <v>5</v>
      </c>
      <c r="AH4598">
        <v>28</v>
      </c>
      <c r="AI4598">
        <v>99</v>
      </c>
      <c r="AK4598" s="1" t="e">
        <f t="shared" si="614"/>
        <v>#N/A</v>
      </c>
      <c r="AL4598" s="1" t="e">
        <f t="shared" si="608"/>
        <v>#N/A</v>
      </c>
      <c r="AM4598" s="1" t="e">
        <f t="shared" si="609"/>
        <v>#N/A</v>
      </c>
      <c r="AN4598" s="1" t="e">
        <f t="shared" si="610"/>
        <v>#N/A</v>
      </c>
      <c r="AO4598" s="1" t="e">
        <f t="shared" si="611"/>
        <v>#N/A</v>
      </c>
      <c r="AP4598" s="1" t="e">
        <f t="shared" si="612"/>
        <v>#N/A</v>
      </c>
      <c r="AQ4598" s="1" t="e">
        <f t="shared" si="613"/>
        <v>#N/A</v>
      </c>
    </row>
    <row r="4599" spans="27:43">
      <c r="AA4599">
        <v>4613</v>
      </c>
      <c r="AB4599" s="1">
        <v>36252</v>
      </c>
      <c r="AC4599" t="s">
        <v>4552</v>
      </c>
      <c r="AD4599" s="2">
        <v>6000</v>
      </c>
      <c r="AE4599" s="2">
        <v>48482</v>
      </c>
      <c r="AF4599" s="2">
        <v>240495</v>
      </c>
      <c r="AG4599">
        <v>4</v>
      </c>
      <c r="AH4599">
        <v>2</v>
      </c>
      <c r="AI4599">
        <v>99</v>
      </c>
      <c r="AK4599" s="1" t="e">
        <f t="shared" si="614"/>
        <v>#N/A</v>
      </c>
      <c r="AL4599" s="1" t="e">
        <f t="shared" si="608"/>
        <v>#N/A</v>
      </c>
      <c r="AM4599" s="1" t="e">
        <f t="shared" si="609"/>
        <v>#N/A</v>
      </c>
      <c r="AN4599" s="1" t="e">
        <f t="shared" si="610"/>
        <v>#N/A</v>
      </c>
      <c r="AO4599" s="1" t="e">
        <f t="shared" si="611"/>
        <v>#N/A</v>
      </c>
      <c r="AP4599" s="1" t="e">
        <f t="shared" si="612"/>
        <v>#N/A</v>
      </c>
      <c r="AQ4599" s="1" t="e">
        <f t="shared" si="613"/>
        <v>#N/A</v>
      </c>
    </row>
    <row r="4600" spans="27:43">
      <c r="AA4600">
        <v>2323</v>
      </c>
      <c r="AB4600" s="1">
        <v>36427</v>
      </c>
      <c r="AC4600" t="s">
        <v>2307</v>
      </c>
      <c r="AD4600" s="2">
        <v>18000000</v>
      </c>
      <c r="AE4600" s="2">
        <v>229311</v>
      </c>
      <c r="AF4600" s="2">
        <v>229311</v>
      </c>
      <c r="AG4600">
        <v>9</v>
      </c>
      <c r="AH4600">
        <v>24</v>
      </c>
      <c r="AI4600">
        <v>99</v>
      </c>
      <c r="AK4600" s="1" t="e">
        <f t="shared" si="614"/>
        <v>#N/A</v>
      </c>
      <c r="AL4600" s="1" t="e">
        <f t="shared" si="608"/>
        <v>#N/A</v>
      </c>
      <c r="AM4600" s="1" t="e">
        <f t="shared" si="609"/>
        <v>#N/A</v>
      </c>
      <c r="AN4600" s="1" t="e">
        <f t="shared" si="610"/>
        <v>#N/A</v>
      </c>
      <c r="AO4600" s="1" t="e">
        <f t="shared" si="611"/>
        <v>#N/A</v>
      </c>
      <c r="AP4600" s="1" t="e">
        <f t="shared" si="612"/>
        <v>#N/A</v>
      </c>
      <c r="AQ4600" s="1" t="e">
        <f t="shared" si="613"/>
        <v>#N/A</v>
      </c>
    </row>
    <row r="4601" spans="27:43">
      <c r="AA4601">
        <v>2837</v>
      </c>
      <c r="AB4601" s="1">
        <v>36420</v>
      </c>
      <c r="AC4601" t="s">
        <v>2811</v>
      </c>
      <c r="AD4601" s="2">
        <v>12000000</v>
      </c>
      <c r="AE4601" s="2">
        <v>178287</v>
      </c>
      <c r="AF4601" s="2">
        <v>178287</v>
      </c>
      <c r="AG4601">
        <v>9</v>
      </c>
      <c r="AH4601">
        <v>17</v>
      </c>
      <c r="AI4601">
        <v>99</v>
      </c>
      <c r="AK4601" s="1" t="e">
        <f t="shared" si="614"/>
        <v>#N/A</v>
      </c>
      <c r="AL4601" s="1" t="e">
        <f t="shared" si="608"/>
        <v>#N/A</v>
      </c>
      <c r="AM4601" s="1" t="e">
        <f t="shared" si="609"/>
        <v>#N/A</v>
      </c>
      <c r="AN4601" s="1" t="e">
        <f t="shared" si="610"/>
        <v>#N/A</v>
      </c>
      <c r="AO4601" s="1" t="e">
        <f t="shared" si="611"/>
        <v>#N/A</v>
      </c>
      <c r="AP4601" s="1" t="e">
        <f t="shared" si="612"/>
        <v>#N/A</v>
      </c>
      <c r="AQ4601" s="1" t="e">
        <f t="shared" si="613"/>
        <v>#N/A</v>
      </c>
    </row>
    <row r="4602" spans="27:43">
      <c r="AA4602">
        <v>4467</v>
      </c>
      <c r="AB4602" s="1">
        <v>36420</v>
      </c>
      <c r="AC4602" t="s">
        <v>4413</v>
      </c>
      <c r="AD4602" s="2">
        <v>250000</v>
      </c>
      <c r="AE4602" s="2">
        <v>178095</v>
      </c>
      <c r="AF4602" s="2">
        <v>178095</v>
      </c>
      <c r="AG4602">
        <v>9</v>
      </c>
      <c r="AH4602">
        <v>17</v>
      </c>
      <c r="AI4602">
        <v>99</v>
      </c>
      <c r="AK4602" s="1" t="e">
        <f t="shared" si="614"/>
        <v>#N/A</v>
      </c>
      <c r="AL4602" s="1" t="e">
        <f t="shared" si="608"/>
        <v>#N/A</v>
      </c>
      <c r="AM4602" s="1" t="e">
        <f t="shared" si="609"/>
        <v>#N/A</v>
      </c>
      <c r="AN4602" s="1" t="e">
        <f t="shared" si="610"/>
        <v>#N/A</v>
      </c>
      <c r="AO4602" s="1" t="e">
        <f t="shared" si="611"/>
        <v>#N/A</v>
      </c>
      <c r="AP4602" s="1" t="e">
        <f t="shared" si="612"/>
        <v>#N/A</v>
      </c>
      <c r="AQ4602" s="1" t="e">
        <f t="shared" si="613"/>
        <v>#N/A</v>
      </c>
    </row>
    <row r="4603" spans="27:43">
      <c r="AA4603">
        <v>3844</v>
      </c>
      <c r="AB4603" s="1">
        <v>36376</v>
      </c>
      <c r="AC4603" t="s">
        <v>1834</v>
      </c>
      <c r="AD4603" s="2">
        <v>3000000</v>
      </c>
      <c r="AE4603" s="2">
        <v>51773</v>
      </c>
      <c r="AF4603" s="2">
        <v>101773</v>
      </c>
      <c r="AG4603">
        <v>8</v>
      </c>
      <c r="AH4603">
        <v>4</v>
      </c>
      <c r="AI4603">
        <v>99</v>
      </c>
      <c r="AK4603" s="1" t="e">
        <f t="shared" si="614"/>
        <v>#N/A</v>
      </c>
      <c r="AL4603" s="1" t="e">
        <f t="shared" si="608"/>
        <v>#N/A</v>
      </c>
      <c r="AM4603" s="1" t="e">
        <f t="shared" si="609"/>
        <v>#N/A</v>
      </c>
      <c r="AN4603" s="1" t="e">
        <f t="shared" si="610"/>
        <v>#N/A</v>
      </c>
      <c r="AO4603" s="1" t="e">
        <f t="shared" si="611"/>
        <v>#N/A</v>
      </c>
      <c r="AP4603" s="1" t="e">
        <f t="shared" si="612"/>
        <v>#N/A</v>
      </c>
      <c r="AQ4603" s="1" t="e">
        <f t="shared" si="613"/>
        <v>#N/A</v>
      </c>
    </row>
    <row r="4604" spans="27:43">
      <c r="AA4604">
        <v>3550</v>
      </c>
      <c r="AB4604" s="1">
        <v>36315</v>
      </c>
      <c r="AC4604" t="s">
        <v>3516</v>
      </c>
      <c r="AD4604" s="2">
        <v>5000000</v>
      </c>
      <c r="AE4604" s="2">
        <v>99147</v>
      </c>
      <c r="AF4604" s="2">
        <v>99147</v>
      </c>
      <c r="AG4604">
        <v>6</v>
      </c>
      <c r="AH4604">
        <v>4</v>
      </c>
      <c r="AI4604">
        <v>99</v>
      </c>
      <c r="AK4604" s="1" t="e">
        <f t="shared" si="614"/>
        <v>#N/A</v>
      </c>
      <c r="AL4604" s="1" t="e">
        <f t="shared" si="608"/>
        <v>#N/A</v>
      </c>
      <c r="AM4604" s="1" t="e">
        <f t="shared" si="609"/>
        <v>#N/A</v>
      </c>
      <c r="AN4604" s="1" t="e">
        <f t="shared" si="610"/>
        <v>#N/A</v>
      </c>
      <c r="AO4604" s="1" t="e">
        <f t="shared" si="611"/>
        <v>#N/A</v>
      </c>
      <c r="AP4604" s="1" t="e">
        <f t="shared" si="612"/>
        <v>#N/A</v>
      </c>
      <c r="AQ4604" s="1" t="e">
        <f t="shared" si="613"/>
        <v>#N/A</v>
      </c>
    </row>
    <row r="4605" spans="27:43">
      <c r="AA4605">
        <v>4341</v>
      </c>
      <c r="AB4605" s="1">
        <v>36343</v>
      </c>
      <c r="AC4605" t="s">
        <v>4289</v>
      </c>
      <c r="AD4605" s="2">
        <v>600000</v>
      </c>
      <c r="AE4605" s="2">
        <v>15030</v>
      </c>
      <c r="AF4605" s="2">
        <v>85343</v>
      </c>
      <c r="AG4605">
        <v>7</v>
      </c>
      <c r="AH4605">
        <v>2</v>
      </c>
      <c r="AI4605">
        <v>99</v>
      </c>
      <c r="AK4605" s="1" t="e">
        <f t="shared" si="614"/>
        <v>#N/A</v>
      </c>
      <c r="AL4605" s="1" t="e">
        <f t="shared" si="608"/>
        <v>#N/A</v>
      </c>
      <c r="AM4605" s="1" t="e">
        <f t="shared" si="609"/>
        <v>#N/A</v>
      </c>
      <c r="AN4605" s="1" t="e">
        <f t="shared" si="610"/>
        <v>#N/A</v>
      </c>
      <c r="AO4605" s="1" t="e">
        <f t="shared" si="611"/>
        <v>#N/A</v>
      </c>
      <c r="AP4605" s="1" t="e">
        <f t="shared" si="612"/>
        <v>#N/A</v>
      </c>
      <c r="AQ4605" s="1" t="e">
        <f t="shared" si="613"/>
        <v>#N/A</v>
      </c>
    </row>
    <row r="4606" spans="27:43">
      <c r="AA4606">
        <v>2845</v>
      </c>
      <c r="AB4606" s="1">
        <v>36504</v>
      </c>
      <c r="AC4606" t="s">
        <v>2819</v>
      </c>
      <c r="AD4606" s="2">
        <v>11900000</v>
      </c>
      <c r="AE4606" s="2">
        <v>81897</v>
      </c>
      <c r="AF4606" s="2">
        <v>81897</v>
      </c>
      <c r="AG4606">
        <v>12</v>
      </c>
      <c r="AH4606">
        <v>10</v>
      </c>
      <c r="AI4606">
        <v>99</v>
      </c>
      <c r="AK4606" s="1" t="e">
        <f t="shared" si="614"/>
        <v>#N/A</v>
      </c>
      <c r="AL4606" s="1" t="e">
        <f t="shared" si="608"/>
        <v>#N/A</v>
      </c>
      <c r="AM4606" s="1" t="e">
        <f t="shared" si="609"/>
        <v>#N/A</v>
      </c>
      <c r="AN4606" s="1" t="e">
        <f t="shared" si="610"/>
        <v>#N/A</v>
      </c>
      <c r="AO4606" s="1" t="e">
        <f t="shared" si="611"/>
        <v>#N/A</v>
      </c>
      <c r="AP4606" s="1" t="e">
        <f t="shared" si="612"/>
        <v>#N/A</v>
      </c>
      <c r="AQ4606" s="1" t="e">
        <f t="shared" si="613"/>
        <v>#N/A</v>
      </c>
    </row>
    <row r="4607" spans="27:43">
      <c r="AA4607">
        <v>3429</v>
      </c>
      <c r="AB4607" s="1">
        <v>36399</v>
      </c>
      <c r="AC4607" t="s">
        <v>3395</v>
      </c>
      <c r="AD4607" s="2">
        <v>5700000</v>
      </c>
      <c r="AE4607" s="2">
        <v>69582</v>
      </c>
      <c r="AF4607" s="2">
        <v>69582</v>
      </c>
      <c r="AG4607">
        <v>8</v>
      </c>
      <c r="AH4607">
        <v>27</v>
      </c>
      <c r="AI4607">
        <v>99</v>
      </c>
      <c r="AK4607" s="1" t="e">
        <f t="shared" si="614"/>
        <v>#N/A</v>
      </c>
      <c r="AL4607" s="1" t="e">
        <f t="shared" si="608"/>
        <v>#N/A</v>
      </c>
      <c r="AM4607" s="1" t="e">
        <f t="shared" si="609"/>
        <v>#N/A</v>
      </c>
      <c r="AN4607" s="1" t="e">
        <f t="shared" si="610"/>
        <v>#N/A</v>
      </c>
      <c r="AO4607" s="1" t="e">
        <f t="shared" si="611"/>
        <v>#N/A</v>
      </c>
      <c r="AP4607" s="1" t="e">
        <f t="shared" si="612"/>
        <v>#N/A</v>
      </c>
      <c r="AQ4607" s="1" t="e">
        <f t="shared" si="613"/>
        <v>#N/A</v>
      </c>
    </row>
    <row r="4608" spans="27:43">
      <c r="AA4608">
        <v>3682</v>
      </c>
      <c r="AB4608" s="1">
        <v>36245</v>
      </c>
      <c r="AC4608" t="s">
        <v>3647</v>
      </c>
      <c r="AD4608" s="2">
        <v>4000000</v>
      </c>
      <c r="AE4608" s="2">
        <v>64359</v>
      </c>
      <c r="AF4608" s="2">
        <v>64359</v>
      </c>
      <c r="AG4608">
        <v>3</v>
      </c>
      <c r="AH4608">
        <v>26</v>
      </c>
      <c r="AI4608">
        <v>99</v>
      </c>
      <c r="AK4608" s="1" t="e">
        <f t="shared" si="614"/>
        <v>#N/A</v>
      </c>
      <c r="AL4608" s="1" t="e">
        <f t="shared" si="608"/>
        <v>#N/A</v>
      </c>
      <c r="AM4608" s="1" t="e">
        <f t="shared" si="609"/>
        <v>#N/A</v>
      </c>
      <c r="AN4608" s="1" t="e">
        <f t="shared" si="610"/>
        <v>#N/A</v>
      </c>
      <c r="AO4608" s="1" t="e">
        <f t="shared" si="611"/>
        <v>#N/A</v>
      </c>
      <c r="AP4608" s="1" t="e">
        <f t="shared" si="612"/>
        <v>#N/A</v>
      </c>
      <c r="AQ4608" s="1" t="e">
        <f t="shared" si="613"/>
        <v>#N/A</v>
      </c>
    </row>
    <row r="4609" spans="27:43">
      <c r="AA4609">
        <v>3683</v>
      </c>
      <c r="AB4609" s="1">
        <v>36357</v>
      </c>
      <c r="AC4609" t="s">
        <v>3648</v>
      </c>
      <c r="AD4609" s="2">
        <v>4000000</v>
      </c>
      <c r="AE4609" s="2">
        <v>34145</v>
      </c>
      <c r="AF4609" s="2">
        <v>34145</v>
      </c>
      <c r="AG4609">
        <v>7</v>
      </c>
      <c r="AH4609">
        <v>16</v>
      </c>
      <c r="AI4609">
        <v>99</v>
      </c>
      <c r="AK4609" s="1" t="e">
        <f t="shared" si="614"/>
        <v>#N/A</v>
      </c>
      <c r="AL4609" s="1" t="e">
        <f t="shared" si="608"/>
        <v>#N/A</v>
      </c>
      <c r="AM4609" s="1" t="e">
        <f t="shared" si="609"/>
        <v>#N/A</v>
      </c>
      <c r="AN4609" s="1" t="e">
        <f t="shared" si="610"/>
        <v>#N/A</v>
      </c>
      <c r="AO4609" s="1" t="e">
        <f t="shared" si="611"/>
        <v>#N/A</v>
      </c>
      <c r="AP4609" s="1" t="e">
        <f t="shared" si="612"/>
        <v>#N/A</v>
      </c>
      <c r="AQ4609" s="1" t="e">
        <f t="shared" si="613"/>
        <v>#N/A</v>
      </c>
    </row>
    <row r="4610" spans="27:43">
      <c r="AA4610">
        <v>4474</v>
      </c>
      <c r="AB4610" s="1">
        <v>36168</v>
      </c>
      <c r="AC4610" t="s">
        <v>4420</v>
      </c>
      <c r="AD4610" s="2">
        <v>250000</v>
      </c>
      <c r="AE4610" s="2">
        <v>18195</v>
      </c>
      <c r="AF4610" s="2">
        <v>20628</v>
      </c>
      <c r="AG4610">
        <v>1</v>
      </c>
      <c r="AH4610">
        <v>8</v>
      </c>
      <c r="AI4610">
        <v>99</v>
      </c>
      <c r="AK4610" s="1" t="e">
        <f t="shared" si="614"/>
        <v>#N/A</v>
      </c>
      <c r="AL4610" s="1" t="e">
        <f t="shared" si="608"/>
        <v>#N/A</v>
      </c>
      <c r="AM4610" s="1" t="e">
        <f t="shared" si="609"/>
        <v>#N/A</v>
      </c>
      <c r="AN4610" s="1" t="e">
        <f t="shared" si="610"/>
        <v>#N/A</v>
      </c>
      <c r="AO4610" s="1" t="e">
        <f t="shared" si="611"/>
        <v>#N/A</v>
      </c>
      <c r="AP4610" s="1" t="e">
        <f t="shared" si="612"/>
        <v>#N/A</v>
      </c>
      <c r="AQ4610" s="1" t="e">
        <f t="shared" si="613"/>
        <v>#N/A</v>
      </c>
    </row>
    <row r="4611" spans="27:43">
      <c r="AA4611">
        <v>2025</v>
      </c>
      <c r="AB4611" s="1">
        <v>36455</v>
      </c>
      <c r="AC4611" t="s">
        <v>2011</v>
      </c>
      <c r="AD4611" s="2">
        <v>21000000</v>
      </c>
      <c r="AE4611" s="2">
        <v>17396</v>
      </c>
      <c r="AF4611" s="2">
        <v>17396</v>
      </c>
      <c r="AG4611">
        <v>10</v>
      </c>
      <c r="AH4611">
        <v>22</v>
      </c>
      <c r="AI4611">
        <v>99</v>
      </c>
      <c r="AK4611" s="1" t="e">
        <f t="shared" si="614"/>
        <v>#N/A</v>
      </c>
      <c r="AL4611" s="1" t="e">
        <f t="shared" ref="AL4611:AL4616" si="615">VLOOKUP($AC4611,$B$2:$R$10000,12,FALSE)</f>
        <v>#N/A</v>
      </c>
      <c r="AM4611" s="1" t="e">
        <f t="shared" ref="AM4611:AM4616" si="616">VLOOKUP($AC4611,$B$2:$R$10000,13,FALSE)</f>
        <v>#N/A</v>
      </c>
      <c r="AN4611" s="1" t="e">
        <f t="shared" ref="AN4611:AN4616" si="617">VLOOKUP($AC4611,$B$2:$R$10000,14,FALSE)</f>
        <v>#N/A</v>
      </c>
      <c r="AO4611" s="1" t="e">
        <f t="shared" ref="AO4611:AO4616" si="618">VLOOKUP($AC4611,$B$2:$R$10000,15,FALSE)</f>
        <v>#N/A</v>
      </c>
      <c r="AP4611" s="1" t="e">
        <f t="shared" ref="AP4611:AP4616" si="619">VLOOKUP($AC4611,$B$2:$R$10000,16,FALSE)</f>
        <v>#N/A</v>
      </c>
      <c r="AQ4611" s="1" t="e">
        <f t="shared" si="613"/>
        <v>#N/A</v>
      </c>
    </row>
    <row r="4612" spans="27:43">
      <c r="AA4612">
        <v>4326</v>
      </c>
      <c r="AB4612" s="1">
        <v>36441</v>
      </c>
      <c r="AC4612" t="s">
        <v>4275</v>
      </c>
      <c r="AD4612" s="2">
        <v>700000</v>
      </c>
      <c r="AE4612" s="2">
        <v>10508</v>
      </c>
      <c r="AF4612" s="2">
        <v>10508</v>
      </c>
      <c r="AG4612">
        <v>10</v>
      </c>
      <c r="AH4612">
        <v>8</v>
      </c>
      <c r="AI4612">
        <v>99</v>
      </c>
      <c r="AK4612" s="1" t="e">
        <f t="shared" si="614"/>
        <v>#N/A</v>
      </c>
      <c r="AL4612" s="1" t="e">
        <f t="shared" si="615"/>
        <v>#N/A</v>
      </c>
      <c r="AM4612" s="1" t="e">
        <f t="shared" si="616"/>
        <v>#N/A</v>
      </c>
      <c r="AN4612" s="1" t="e">
        <f t="shared" si="617"/>
        <v>#N/A</v>
      </c>
      <c r="AO4612" s="1" t="e">
        <f t="shared" si="618"/>
        <v>#N/A</v>
      </c>
      <c r="AP4612" s="1" t="e">
        <f t="shared" si="619"/>
        <v>#N/A</v>
      </c>
      <c r="AQ4612" s="1" t="e">
        <f t="shared" si="613"/>
        <v>#N/A</v>
      </c>
    </row>
    <row r="4613" spans="27:43">
      <c r="AA4613">
        <v>3742</v>
      </c>
      <c r="AB4613" s="1">
        <v>36420</v>
      </c>
      <c r="AC4613" t="s">
        <v>3703</v>
      </c>
      <c r="AD4613" s="2">
        <v>3500000</v>
      </c>
      <c r="AE4613" s="2">
        <v>9871</v>
      </c>
      <c r="AF4613" s="2">
        <v>9871</v>
      </c>
      <c r="AG4613">
        <v>9</v>
      </c>
      <c r="AH4613">
        <v>17</v>
      </c>
      <c r="AI4613">
        <v>99</v>
      </c>
      <c r="AK4613" s="1" t="e">
        <f t="shared" si="614"/>
        <v>#N/A</v>
      </c>
      <c r="AL4613" s="1" t="e">
        <f t="shared" si="615"/>
        <v>#N/A</v>
      </c>
      <c r="AM4613" s="1" t="e">
        <f t="shared" si="616"/>
        <v>#N/A</v>
      </c>
      <c r="AN4613" s="1" t="e">
        <f t="shared" si="617"/>
        <v>#N/A</v>
      </c>
      <c r="AO4613" s="1" t="e">
        <f t="shared" si="618"/>
        <v>#N/A</v>
      </c>
      <c r="AP4613" s="1" t="e">
        <f t="shared" si="619"/>
        <v>#N/A</v>
      </c>
      <c r="AQ4613" s="1" t="e">
        <f t="shared" ref="AQ4613:AQ4616" si="620">VLOOKUP($AC4613,$B$2:$R$10000,2,FALSE)</f>
        <v>#N/A</v>
      </c>
    </row>
    <row r="4614" spans="27:43">
      <c r="AA4614">
        <v>4587</v>
      </c>
      <c r="AB4614" s="1">
        <v>36518</v>
      </c>
      <c r="AC4614" t="s">
        <v>4526</v>
      </c>
      <c r="AD4614" s="2">
        <v>27000</v>
      </c>
      <c r="AE4614" s="2">
        <v>8231</v>
      </c>
      <c r="AF4614" s="2">
        <v>8231</v>
      </c>
      <c r="AG4614">
        <v>12</v>
      </c>
      <c r="AH4614">
        <v>24</v>
      </c>
      <c r="AI4614">
        <v>99</v>
      </c>
      <c r="AK4614" s="1" t="e">
        <f t="shared" si="614"/>
        <v>#N/A</v>
      </c>
      <c r="AL4614" s="1" t="e">
        <f t="shared" si="615"/>
        <v>#N/A</v>
      </c>
      <c r="AM4614" s="1" t="e">
        <f t="shared" si="616"/>
        <v>#N/A</v>
      </c>
      <c r="AN4614" s="1" t="e">
        <f t="shared" si="617"/>
        <v>#N/A</v>
      </c>
      <c r="AO4614" s="1" t="e">
        <f t="shared" si="618"/>
        <v>#N/A</v>
      </c>
      <c r="AP4614" s="1" t="e">
        <f t="shared" si="619"/>
        <v>#N/A</v>
      </c>
      <c r="AQ4614" s="1" t="e">
        <f t="shared" si="620"/>
        <v>#N/A</v>
      </c>
    </row>
    <row r="4615" spans="27:43">
      <c r="AA4615">
        <v>3763</v>
      </c>
      <c r="AB4615" s="1">
        <v>36462</v>
      </c>
      <c r="AC4615" t="s">
        <v>3723</v>
      </c>
      <c r="AD4615" s="2">
        <v>3250000</v>
      </c>
      <c r="AE4615" s="2">
        <v>7680</v>
      </c>
      <c r="AF4615" s="2">
        <v>7680</v>
      </c>
      <c r="AG4615">
        <v>10</v>
      </c>
      <c r="AH4615">
        <v>29</v>
      </c>
      <c r="AI4615">
        <v>99</v>
      </c>
      <c r="AK4615" s="1" t="e">
        <f t="shared" si="614"/>
        <v>#N/A</v>
      </c>
      <c r="AL4615" s="1" t="e">
        <f t="shared" si="615"/>
        <v>#N/A</v>
      </c>
      <c r="AM4615" s="1" t="e">
        <f t="shared" si="616"/>
        <v>#N/A</v>
      </c>
      <c r="AN4615" s="1" t="e">
        <f t="shared" si="617"/>
        <v>#N/A</v>
      </c>
      <c r="AO4615" s="1" t="e">
        <f t="shared" si="618"/>
        <v>#N/A</v>
      </c>
      <c r="AP4615" s="1" t="e">
        <f t="shared" si="619"/>
        <v>#N/A</v>
      </c>
      <c r="AQ4615" s="1" t="e">
        <f t="shared" si="620"/>
        <v>#N/A</v>
      </c>
    </row>
    <row r="4616" spans="27:43">
      <c r="AA4616">
        <v>4252</v>
      </c>
      <c r="AB4616" s="1">
        <v>36238</v>
      </c>
      <c r="AC4616" t="s">
        <v>4202</v>
      </c>
      <c r="AD4616" s="2">
        <v>1000000</v>
      </c>
      <c r="AE4616" s="2">
        <v>5494</v>
      </c>
      <c r="AF4616" s="2">
        <v>5494</v>
      </c>
      <c r="AG4616">
        <v>3</v>
      </c>
      <c r="AH4616">
        <v>19</v>
      </c>
      <c r="AI4616">
        <v>99</v>
      </c>
      <c r="AK4616" s="1" t="e">
        <f t="shared" si="614"/>
        <v>#N/A</v>
      </c>
      <c r="AL4616" s="1" t="e">
        <f t="shared" si="615"/>
        <v>#N/A</v>
      </c>
      <c r="AM4616" s="1" t="e">
        <f t="shared" si="616"/>
        <v>#N/A</v>
      </c>
      <c r="AN4616" s="1" t="e">
        <f t="shared" si="617"/>
        <v>#N/A</v>
      </c>
      <c r="AO4616" s="1" t="e">
        <f t="shared" si="618"/>
        <v>#N/A</v>
      </c>
      <c r="AP4616" s="1" t="e">
        <f t="shared" si="619"/>
        <v>#N/A</v>
      </c>
      <c r="AQ4616" s="1" t="e">
        <f t="shared" si="620"/>
        <v>#N/A</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4"/>
  <sheetViews>
    <sheetView showRuler="0" workbookViewId="0">
      <selection activeCell="A8" sqref="A8"/>
    </sheetView>
  </sheetViews>
  <sheetFormatPr baseColWidth="10" defaultRowHeight="15" x14ac:dyDescent="0"/>
  <sheetData>
    <row r="1" spans="1:1">
      <c r="A1" t="e">
        <f t="shared" ref="A1:A14" si="0">CONCATENATE(#REF!,#REF!)</f>
        <v>#REF!</v>
      </c>
    </row>
    <row r="2" spans="1:1">
      <c r="A2" t="e">
        <f t="shared" ref="A2:A14" si="1">CONCATENATE(#REF!,#REF!)</f>
        <v>#REF!</v>
      </c>
    </row>
    <row r="3" spans="1:1">
      <c r="A3" t="e">
        <f t="shared" ref="A3:A14" si="2">CONCATENATE(#REF!,#REF!)</f>
        <v>#REF!</v>
      </c>
    </row>
    <row r="4" spans="1:1">
      <c r="A4" t="e">
        <f t="shared" ref="A4:A14" si="3">CONCATENATE(#REF!,#REF!)</f>
        <v>#REF!</v>
      </c>
    </row>
    <row r="5" spans="1:1">
      <c r="A5" t="e">
        <f t="shared" ref="A5:A14" si="4">CONCATENATE(#REF!,#REF!)</f>
        <v>#REF!</v>
      </c>
    </row>
    <row r="6" spans="1:1">
      <c r="A6" t="e">
        <f t="shared" ref="A6:A14" si="5">CONCATENATE(#REF!,#REF!)</f>
        <v>#REF!</v>
      </c>
    </row>
    <row r="7" spans="1:1">
      <c r="A7" t="e">
        <f t="shared" ref="A7:A14" si="6">CONCATENATE(#REF!,#REF!)</f>
        <v>#REF!</v>
      </c>
    </row>
    <row r="8" spans="1:1">
      <c r="A8" t="e">
        <f>CONCATENATE(#REF!,#REF!)</f>
        <v>#REF!</v>
      </c>
    </row>
    <row r="9" spans="1:1">
      <c r="A9" t="e">
        <f t="shared" ref="A9:A14" si="7">CONCATENATE(#REF!,#REF!)</f>
        <v>#REF!</v>
      </c>
    </row>
    <row r="10" spans="1:1">
      <c r="A10" t="e">
        <f t="shared" ref="A10:A14" si="8">CONCATENATE(#REF!,#REF!)</f>
        <v>#REF!</v>
      </c>
    </row>
    <row r="11" spans="1:1">
      <c r="A11" t="e">
        <f t="shared" ref="A11:A14" si="9">CONCATENATE(#REF!,#REF!)</f>
        <v>#REF!</v>
      </c>
    </row>
    <row r="12" spans="1:1">
      <c r="A12" t="e">
        <f t="shared" ref="A12:A14" si="10">CONCATENATE(#REF!,#REF!)</f>
        <v>#REF!</v>
      </c>
    </row>
    <row r="13" spans="1:1">
      <c r="A13" t="e">
        <f t="shared" ref="A13:A14" si="11">CONCATENATE(#REF!,#REF!)</f>
        <v>#REF!</v>
      </c>
    </row>
    <row r="14" spans="1:1">
      <c r="A14" t="e">
        <f>CONCATENATE(#REF!,#REF!)</f>
        <v>#REF!</v>
      </c>
    </row>
  </sheetData>
  <pageMargins left="0.75" right="0.75" top="1" bottom="1" header="0.5" footer="0.5"/>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143"/>
  <sheetViews>
    <sheetView showRuler="0" workbookViewId="0">
      <selection activeCell="F10" sqref="F10"/>
    </sheetView>
  </sheetViews>
  <sheetFormatPr baseColWidth="10" defaultRowHeight="15" x14ac:dyDescent="0"/>
  <sheetData>
    <row r="1" spans="1:14">
      <c r="A1" t="s">
        <v>4583</v>
      </c>
      <c r="B1" t="s">
        <v>4584</v>
      </c>
      <c r="C1" t="s">
        <v>15922</v>
      </c>
      <c r="D1" t="s">
        <v>15957</v>
      </c>
      <c r="E1" t="s">
        <v>15958</v>
      </c>
      <c r="F1" t="s">
        <v>15960</v>
      </c>
      <c r="G1" t="s">
        <v>15959</v>
      </c>
      <c r="H1" t="s">
        <v>15961</v>
      </c>
      <c r="I1" t="s">
        <v>4592</v>
      </c>
      <c r="J1" t="s">
        <v>15962</v>
      </c>
      <c r="K1" t="s">
        <v>4594</v>
      </c>
      <c r="L1" t="s">
        <v>15963</v>
      </c>
      <c r="M1" t="s">
        <v>4596</v>
      </c>
      <c r="N1" t="s">
        <v>4597</v>
      </c>
    </row>
    <row r="2" spans="1:14">
      <c r="A2" t="s">
        <v>195</v>
      </c>
      <c r="B2" t="e">
        <v>#N/A</v>
      </c>
      <c r="C2" s="2">
        <v>120000000</v>
      </c>
      <c r="D2" s="2">
        <v>215409889</v>
      </c>
      <c r="E2" s="2">
        <v>549588516</v>
      </c>
      <c r="F2">
        <v>5</v>
      </c>
      <c r="G2">
        <v>24</v>
      </c>
      <c r="H2" t="s">
        <v>15924</v>
      </c>
      <c r="I2" t="e">
        <v>#N/A</v>
      </c>
      <c r="J2" t="e">
        <v>#N/A</v>
      </c>
      <c r="K2" t="e">
        <v>#N/A</v>
      </c>
      <c r="L2" t="e">
        <v>#N/A</v>
      </c>
      <c r="M2" t="e">
        <v>#N/A</v>
      </c>
      <c r="N2" t="e">
        <v>#N/A</v>
      </c>
    </row>
    <row r="3" spans="1:14">
      <c r="A3" t="s">
        <v>249</v>
      </c>
      <c r="B3" t="s">
        <v>7347</v>
      </c>
      <c r="C3" s="2">
        <v>103000000</v>
      </c>
      <c r="D3" s="2">
        <v>187683805</v>
      </c>
      <c r="E3" s="2">
        <v>457683805</v>
      </c>
      <c r="F3">
        <v>5</v>
      </c>
      <c r="G3">
        <v>5</v>
      </c>
      <c r="H3" t="s">
        <v>15924</v>
      </c>
      <c r="I3" t="s">
        <v>4682</v>
      </c>
      <c r="J3" t="s">
        <v>8855</v>
      </c>
      <c r="K3" t="s">
        <v>8856</v>
      </c>
      <c r="L3" t="s">
        <v>5131</v>
      </c>
      <c r="M3" t="s">
        <v>8857</v>
      </c>
      <c r="N3" t="s">
        <v>8858</v>
      </c>
    </row>
    <row r="4" spans="1:14">
      <c r="A4" t="s">
        <v>354</v>
      </c>
      <c r="B4" t="s">
        <v>4677</v>
      </c>
      <c r="C4" s="2">
        <v>85000000</v>
      </c>
      <c r="D4" s="2">
        <v>233632142</v>
      </c>
      <c r="E4" s="2">
        <v>427230516</v>
      </c>
      <c r="F4">
        <v>12</v>
      </c>
      <c r="G4">
        <v>22</v>
      </c>
      <c r="H4" t="s">
        <v>15924</v>
      </c>
      <c r="I4" t="s">
        <v>4600</v>
      </c>
      <c r="J4" t="s">
        <v>4629</v>
      </c>
      <c r="K4" t="s">
        <v>5145</v>
      </c>
      <c r="L4" t="s">
        <v>5170</v>
      </c>
      <c r="M4" t="s">
        <v>8848</v>
      </c>
      <c r="N4" t="s">
        <v>8849</v>
      </c>
    </row>
    <row r="5" spans="1:14">
      <c r="A5" t="s">
        <v>604</v>
      </c>
      <c r="B5" t="s">
        <v>4660</v>
      </c>
      <c r="C5" s="2">
        <v>65000000</v>
      </c>
      <c r="D5" s="2">
        <v>182805123</v>
      </c>
      <c r="E5" s="2">
        <v>372100000</v>
      </c>
      <c r="F5">
        <v>12</v>
      </c>
      <c r="G5">
        <v>15</v>
      </c>
      <c r="H5" t="s">
        <v>15924</v>
      </c>
      <c r="I5" t="s">
        <v>4600</v>
      </c>
      <c r="J5" t="s">
        <v>5100</v>
      </c>
      <c r="K5" t="s">
        <v>6252</v>
      </c>
      <c r="L5" t="s">
        <v>6155</v>
      </c>
      <c r="M5" t="s">
        <v>8860</v>
      </c>
      <c r="N5" t="s">
        <v>8861</v>
      </c>
    </row>
    <row r="6" spans="1:14">
      <c r="A6" t="s">
        <v>174</v>
      </c>
      <c r="B6" t="s">
        <v>4607</v>
      </c>
      <c r="C6" s="2">
        <v>127500000</v>
      </c>
      <c r="D6" s="2">
        <v>137748063</v>
      </c>
      <c r="E6" s="2">
        <v>356148063</v>
      </c>
      <c r="F6">
        <v>5</v>
      </c>
      <c r="G6">
        <v>19</v>
      </c>
      <c r="H6" t="s">
        <v>15924</v>
      </c>
      <c r="I6" t="s">
        <v>4614</v>
      </c>
      <c r="J6" t="s">
        <v>5985</v>
      </c>
      <c r="K6" t="s">
        <v>4768</v>
      </c>
      <c r="L6" t="s">
        <v>8878</v>
      </c>
      <c r="M6" t="s">
        <v>8879</v>
      </c>
      <c r="N6" t="s">
        <v>8880</v>
      </c>
    </row>
    <row r="7" spans="1:14">
      <c r="A7" t="s">
        <v>194</v>
      </c>
      <c r="B7" t="s">
        <v>4621</v>
      </c>
      <c r="C7" s="2">
        <v>123000000</v>
      </c>
      <c r="D7" s="2">
        <v>260044825</v>
      </c>
      <c r="E7" s="2">
        <v>345141403</v>
      </c>
      <c r="F7">
        <v>11</v>
      </c>
      <c r="G7">
        <v>17</v>
      </c>
      <c r="H7" t="s">
        <v>15924</v>
      </c>
      <c r="I7" t="s">
        <v>4614</v>
      </c>
      <c r="J7" t="s">
        <v>4637</v>
      </c>
      <c r="K7" t="s">
        <v>5199</v>
      </c>
      <c r="L7" t="s">
        <v>5624</v>
      </c>
      <c r="M7" t="s">
        <v>8845</v>
      </c>
      <c r="N7" t="s">
        <v>8846</v>
      </c>
    </row>
    <row r="8" spans="1:14">
      <c r="A8" t="s">
        <v>196</v>
      </c>
      <c r="B8" t="s">
        <v>4628</v>
      </c>
      <c r="C8" s="2">
        <v>120000000</v>
      </c>
      <c r="D8" s="2">
        <v>182618434</v>
      </c>
      <c r="E8" s="2">
        <v>328711434</v>
      </c>
      <c r="F8">
        <v>6</v>
      </c>
      <c r="G8">
        <v>30</v>
      </c>
      <c r="H8" t="s">
        <v>15924</v>
      </c>
      <c r="I8" t="s">
        <v>4600</v>
      </c>
      <c r="J8" t="s">
        <v>4608</v>
      </c>
      <c r="K8" t="s">
        <v>5287</v>
      </c>
      <c r="L8" t="s">
        <v>7160</v>
      </c>
      <c r="M8" t="s">
        <v>8863</v>
      </c>
      <c r="N8" t="s">
        <v>8864</v>
      </c>
    </row>
    <row r="9" spans="1:14">
      <c r="A9" t="s">
        <v>776</v>
      </c>
      <c r="B9" t="s">
        <v>4621</v>
      </c>
      <c r="C9" s="2">
        <v>55000000</v>
      </c>
      <c r="D9" s="2">
        <v>166225040</v>
      </c>
      <c r="E9" s="2">
        <v>304599899</v>
      </c>
      <c r="F9">
        <v>10</v>
      </c>
      <c r="G9">
        <v>6</v>
      </c>
      <c r="H9" t="s">
        <v>15924</v>
      </c>
      <c r="I9" t="s">
        <v>4600</v>
      </c>
      <c r="J9" t="s">
        <v>5574</v>
      </c>
      <c r="K9" t="s">
        <v>5174</v>
      </c>
      <c r="L9" t="s">
        <v>5180</v>
      </c>
      <c r="M9" t="s">
        <v>8866</v>
      </c>
      <c r="N9" t="s">
        <v>8867</v>
      </c>
    </row>
    <row r="10" spans="1:14">
      <c r="A10" t="s">
        <v>488</v>
      </c>
      <c r="B10" t="s">
        <v>4677</v>
      </c>
      <c r="C10" s="2">
        <v>75000000</v>
      </c>
      <c r="D10" s="2">
        <v>157299717</v>
      </c>
      <c r="E10" s="2">
        <v>296339717</v>
      </c>
      <c r="F10">
        <v>7</v>
      </c>
      <c r="G10">
        <v>14</v>
      </c>
      <c r="H10" t="s">
        <v>15924</v>
      </c>
      <c r="I10" t="s">
        <v>4600</v>
      </c>
      <c r="J10" t="s">
        <v>4637</v>
      </c>
      <c r="K10" t="s">
        <v>4609</v>
      </c>
      <c r="L10" t="s">
        <v>4873</v>
      </c>
      <c r="M10" t="s">
        <v>8869</v>
      </c>
      <c r="N10" t="s">
        <v>8870</v>
      </c>
    </row>
    <row r="11" spans="1:14">
      <c r="A11" t="s">
        <v>321</v>
      </c>
      <c r="B11" t="s">
        <v>7347</v>
      </c>
      <c r="C11" s="2">
        <v>90000000</v>
      </c>
      <c r="D11" s="2">
        <v>155464351</v>
      </c>
      <c r="E11" s="2">
        <v>288693989</v>
      </c>
      <c r="F11">
        <v>7</v>
      </c>
      <c r="G11">
        <v>21</v>
      </c>
      <c r="H11" t="s">
        <v>15924</v>
      </c>
      <c r="I11" t="s">
        <v>4600</v>
      </c>
      <c r="J11" t="s">
        <v>4608</v>
      </c>
      <c r="K11" t="s">
        <v>6364</v>
      </c>
      <c r="L11" t="s">
        <v>5170</v>
      </c>
      <c r="M11" t="s">
        <v>8875</v>
      </c>
      <c r="N11" t="s">
        <v>8876</v>
      </c>
    </row>
    <row r="12" spans="1:14">
      <c r="A12" t="s">
        <v>2206</v>
      </c>
      <c r="B12" t="s">
        <v>6069</v>
      </c>
      <c r="C12" s="2">
        <v>19000000</v>
      </c>
      <c r="D12" s="2">
        <v>157019771</v>
      </c>
      <c r="E12" s="2">
        <v>277200000</v>
      </c>
      <c r="F12">
        <v>7</v>
      </c>
      <c r="G12">
        <v>7</v>
      </c>
      <c r="H12" t="s">
        <v>15924</v>
      </c>
      <c r="I12" t="s">
        <v>4682</v>
      </c>
      <c r="J12" t="s">
        <v>5095</v>
      </c>
      <c r="K12" t="s">
        <v>4690</v>
      </c>
      <c r="L12" t="s">
        <v>7727</v>
      </c>
      <c r="M12" t="s">
        <v>8872</v>
      </c>
      <c r="N12" t="s">
        <v>8873</v>
      </c>
    </row>
    <row r="13" spans="1:14">
      <c r="A13" t="s">
        <v>324</v>
      </c>
      <c r="B13" t="s">
        <v>4695</v>
      </c>
      <c r="C13" s="2">
        <v>90000000</v>
      </c>
      <c r="D13" s="2">
        <v>125305545</v>
      </c>
      <c r="E13" s="2">
        <v>259736090</v>
      </c>
      <c r="F13">
        <v>11</v>
      </c>
      <c r="G13">
        <v>3</v>
      </c>
      <c r="H13" t="s">
        <v>15924</v>
      </c>
      <c r="I13" t="s">
        <v>4600</v>
      </c>
      <c r="J13" t="s">
        <v>4622</v>
      </c>
      <c r="K13" t="s">
        <v>5652</v>
      </c>
      <c r="L13" t="s">
        <v>5258</v>
      </c>
      <c r="M13" t="s">
        <v>8888</v>
      </c>
      <c r="N13" t="s">
        <v>8889</v>
      </c>
    </row>
    <row r="14" spans="1:14">
      <c r="A14" t="s">
        <v>873</v>
      </c>
      <c r="B14" t="s">
        <v>4621</v>
      </c>
      <c r="C14" s="2">
        <v>50000000</v>
      </c>
      <c r="D14" s="2">
        <v>125548685</v>
      </c>
      <c r="E14" s="2">
        <v>257805243</v>
      </c>
      <c r="F14">
        <v>3</v>
      </c>
      <c r="G14">
        <v>17</v>
      </c>
      <c r="H14" t="s">
        <v>15924</v>
      </c>
      <c r="I14" t="s">
        <v>4682</v>
      </c>
      <c r="J14" t="s">
        <v>4839</v>
      </c>
      <c r="K14" t="s">
        <v>4757</v>
      </c>
      <c r="L14" t="s">
        <v>5150</v>
      </c>
      <c r="M14" t="s">
        <v>8885</v>
      </c>
      <c r="N14" t="s">
        <v>8886</v>
      </c>
    </row>
    <row r="15" spans="1:14">
      <c r="A15" t="s">
        <v>521</v>
      </c>
      <c r="B15" t="s">
        <v>4607</v>
      </c>
      <c r="C15" s="2">
        <v>73243106</v>
      </c>
      <c r="D15" s="2">
        <v>94999143</v>
      </c>
      <c r="E15" s="2">
        <v>248099143</v>
      </c>
      <c r="F15">
        <v>11</v>
      </c>
      <c r="G15">
        <v>22</v>
      </c>
      <c r="H15" t="s">
        <v>15924</v>
      </c>
      <c r="I15" t="s">
        <v>4600</v>
      </c>
      <c r="J15" t="s">
        <v>4857</v>
      </c>
      <c r="K15" t="s">
        <v>7733</v>
      </c>
      <c r="L15" t="s">
        <v>5808</v>
      </c>
      <c r="M15" t="s">
        <v>5808</v>
      </c>
      <c r="N15" t="s">
        <v>8913</v>
      </c>
    </row>
    <row r="16" spans="1:14">
      <c r="A16" t="s">
        <v>248</v>
      </c>
      <c r="B16" t="s">
        <v>4607</v>
      </c>
      <c r="C16" s="2">
        <v>103300000</v>
      </c>
      <c r="D16" s="2">
        <v>101643008</v>
      </c>
      <c r="E16" s="2">
        <v>232643008</v>
      </c>
      <c r="F16">
        <v>6</v>
      </c>
      <c r="G16">
        <v>9</v>
      </c>
      <c r="H16" t="s">
        <v>15924</v>
      </c>
      <c r="I16" t="s">
        <v>4829</v>
      </c>
      <c r="J16" t="s">
        <v>4829</v>
      </c>
      <c r="K16" t="s">
        <v>4560</v>
      </c>
      <c r="L16" t="s">
        <v>4829</v>
      </c>
      <c r="M16" t="s">
        <v>4829</v>
      </c>
      <c r="N16" t="s">
        <v>8912</v>
      </c>
    </row>
    <row r="17" spans="1:14">
      <c r="A17" t="s">
        <v>1084</v>
      </c>
      <c r="B17" t="s">
        <v>7347</v>
      </c>
      <c r="C17" s="2">
        <v>42000000</v>
      </c>
      <c r="D17" s="2">
        <v>106793915</v>
      </c>
      <c r="E17" s="2">
        <v>227793915</v>
      </c>
      <c r="F17">
        <v>6</v>
      </c>
      <c r="G17">
        <v>21</v>
      </c>
      <c r="H17" t="s">
        <v>15924</v>
      </c>
      <c r="I17" t="s">
        <v>4636</v>
      </c>
      <c r="J17" t="s">
        <v>6879</v>
      </c>
      <c r="K17" t="s">
        <v>8738</v>
      </c>
      <c r="L17" t="s">
        <v>8905</v>
      </c>
      <c r="M17" t="s">
        <v>8906</v>
      </c>
      <c r="N17" t="s">
        <v>8907</v>
      </c>
    </row>
    <row r="18" spans="1:14">
      <c r="A18" t="s">
        <v>226</v>
      </c>
      <c r="B18" t="s">
        <v>4695</v>
      </c>
      <c r="C18" s="2">
        <v>110000000</v>
      </c>
      <c r="D18" s="2">
        <v>113330342</v>
      </c>
      <c r="E18" s="2">
        <v>215300000</v>
      </c>
      <c r="F18">
        <v>6</v>
      </c>
      <c r="G18">
        <v>28</v>
      </c>
      <c r="H18" t="s">
        <v>15924</v>
      </c>
      <c r="I18" t="s">
        <v>4682</v>
      </c>
      <c r="J18" t="s">
        <v>5035</v>
      </c>
      <c r="K18" t="s">
        <v>8421</v>
      </c>
      <c r="L18" t="s">
        <v>4841</v>
      </c>
      <c r="M18" t="s">
        <v>8902</v>
      </c>
      <c r="N18" t="s">
        <v>8903</v>
      </c>
    </row>
    <row r="19" spans="1:14">
      <c r="A19" t="s">
        <v>501</v>
      </c>
      <c r="B19" t="s">
        <v>4695</v>
      </c>
      <c r="C19" s="2">
        <v>75000000</v>
      </c>
      <c r="D19" s="2">
        <v>68473360</v>
      </c>
      <c r="E19" s="2">
        <v>213500000</v>
      </c>
      <c r="F19">
        <v>12</v>
      </c>
      <c r="G19">
        <v>8</v>
      </c>
      <c r="H19" t="s">
        <v>15924</v>
      </c>
      <c r="I19" t="s">
        <v>4600</v>
      </c>
      <c r="J19" t="s">
        <v>4823</v>
      </c>
      <c r="K19" t="s">
        <v>5287</v>
      </c>
      <c r="L19" t="s">
        <v>5486</v>
      </c>
      <c r="M19" t="s">
        <v>8942</v>
      </c>
      <c r="N19" t="s">
        <v>8943</v>
      </c>
    </row>
    <row r="20" spans="1:14">
      <c r="A20" t="s">
        <v>1005</v>
      </c>
      <c r="B20" t="s">
        <v>4628</v>
      </c>
      <c r="C20" s="2">
        <v>45000000</v>
      </c>
      <c r="D20" s="2">
        <v>106807667</v>
      </c>
      <c r="E20" s="2">
        <v>213420951</v>
      </c>
      <c r="F20">
        <v>12</v>
      </c>
      <c r="G20">
        <v>22</v>
      </c>
      <c r="H20" t="s">
        <v>15924</v>
      </c>
      <c r="I20" t="s">
        <v>4600</v>
      </c>
      <c r="J20" t="s">
        <v>4806</v>
      </c>
      <c r="K20" t="s">
        <v>4684</v>
      </c>
      <c r="L20" t="s">
        <v>7990</v>
      </c>
      <c r="M20" t="s">
        <v>8909</v>
      </c>
      <c r="N20" t="s">
        <v>8910</v>
      </c>
    </row>
    <row r="21" spans="1:14">
      <c r="A21" t="s">
        <v>2442</v>
      </c>
      <c r="B21" t="s">
        <v>4990</v>
      </c>
      <c r="C21" s="2">
        <v>15000000</v>
      </c>
      <c r="D21" s="2">
        <v>128067808</v>
      </c>
      <c r="E21" s="2">
        <v>213200000</v>
      </c>
      <c r="F21">
        <v>12</v>
      </c>
      <c r="G21">
        <v>8</v>
      </c>
      <c r="H21" t="s">
        <v>15924</v>
      </c>
      <c r="I21" t="s">
        <v>4600</v>
      </c>
      <c r="J21" t="s">
        <v>5119</v>
      </c>
      <c r="K21" t="s">
        <v>8568</v>
      </c>
      <c r="L21" t="s">
        <v>5146</v>
      </c>
      <c r="M21" t="s">
        <v>8882</v>
      </c>
      <c r="N21" t="s">
        <v>8883</v>
      </c>
    </row>
    <row r="22" spans="1:14">
      <c r="A22" t="s">
        <v>972</v>
      </c>
      <c r="B22" t="s">
        <v>8712</v>
      </c>
      <c r="C22" s="2">
        <v>48000000</v>
      </c>
      <c r="D22" s="2">
        <v>124107476</v>
      </c>
      <c r="E22" s="2">
        <v>208300000</v>
      </c>
      <c r="F22">
        <v>12</v>
      </c>
      <c r="G22">
        <v>27</v>
      </c>
      <c r="H22" t="s">
        <v>15924</v>
      </c>
      <c r="I22" t="s">
        <v>4682</v>
      </c>
      <c r="J22" t="s">
        <v>8891</v>
      </c>
      <c r="K22" t="s">
        <v>4893</v>
      </c>
      <c r="L22" t="s">
        <v>5150</v>
      </c>
      <c r="M22" t="s">
        <v>8892</v>
      </c>
      <c r="N22" t="s">
        <v>8893</v>
      </c>
    </row>
    <row r="23" spans="1:14">
      <c r="A23" t="s">
        <v>334</v>
      </c>
      <c r="B23" t="s">
        <v>4695</v>
      </c>
      <c r="C23" s="2">
        <v>90000000</v>
      </c>
      <c r="D23" s="2">
        <v>73209340</v>
      </c>
      <c r="E23" s="2">
        <v>191200000</v>
      </c>
      <c r="F23">
        <v>8</v>
      </c>
      <c r="G23">
        <v>4</v>
      </c>
      <c r="H23" t="s">
        <v>15924</v>
      </c>
      <c r="I23" t="s">
        <v>4682</v>
      </c>
      <c r="J23" t="s">
        <v>4666</v>
      </c>
      <c r="K23" t="s">
        <v>5499</v>
      </c>
      <c r="L23" t="s">
        <v>8934</v>
      </c>
      <c r="M23" t="s">
        <v>8935</v>
      </c>
      <c r="N23" t="s">
        <v>8936</v>
      </c>
    </row>
    <row r="24" spans="1:14">
      <c r="A24" t="s">
        <v>1428</v>
      </c>
      <c r="B24" t="s">
        <v>4677</v>
      </c>
      <c r="C24" s="2">
        <v>33000000</v>
      </c>
      <c r="D24" s="2">
        <v>117559438</v>
      </c>
      <c r="E24" s="2">
        <v>173559438</v>
      </c>
      <c r="F24">
        <v>6</v>
      </c>
      <c r="G24">
        <v>2</v>
      </c>
      <c r="H24" t="s">
        <v>15924</v>
      </c>
      <c r="I24" t="s">
        <v>4600</v>
      </c>
      <c r="J24" t="s">
        <v>5371</v>
      </c>
      <c r="K24" t="s">
        <v>4684</v>
      </c>
      <c r="L24" t="s">
        <v>4847</v>
      </c>
      <c r="M24" t="s">
        <v>8896</v>
      </c>
      <c r="N24" t="s">
        <v>8897</v>
      </c>
    </row>
    <row r="25" spans="1:14">
      <c r="A25" t="s">
        <v>271</v>
      </c>
      <c r="B25" t="s">
        <v>4607</v>
      </c>
      <c r="C25" s="2">
        <v>100000000</v>
      </c>
      <c r="D25" s="2">
        <v>89296573</v>
      </c>
      <c r="E25" s="2">
        <v>169296573</v>
      </c>
      <c r="F25">
        <v>12</v>
      </c>
      <c r="G25">
        <v>15</v>
      </c>
      <c r="H25" t="s">
        <v>15924</v>
      </c>
      <c r="I25" t="s">
        <v>4636</v>
      </c>
      <c r="J25" t="s">
        <v>5401</v>
      </c>
      <c r="K25" t="s">
        <v>4616</v>
      </c>
      <c r="L25" t="s">
        <v>7363</v>
      </c>
      <c r="M25" t="s">
        <v>8919</v>
      </c>
      <c r="N25" t="s">
        <v>8920</v>
      </c>
    </row>
    <row r="26" spans="1:14">
      <c r="A26" t="s">
        <v>390</v>
      </c>
      <c r="B26" t="e">
        <v>#N/A</v>
      </c>
      <c r="C26" s="2">
        <v>84000000</v>
      </c>
      <c r="D26" s="2">
        <v>123307945</v>
      </c>
      <c r="E26" s="2">
        <v>166307945</v>
      </c>
      <c r="F26">
        <v>7</v>
      </c>
      <c r="G26">
        <v>28</v>
      </c>
      <c r="H26" t="s">
        <v>15924</v>
      </c>
      <c r="I26" t="e">
        <v>#N/A</v>
      </c>
      <c r="J26" t="e">
        <v>#N/A</v>
      </c>
      <c r="K26" t="e">
        <v>#N/A</v>
      </c>
      <c r="L26" t="e">
        <v>#N/A</v>
      </c>
      <c r="M26" t="e">
        <v>#N/A</v>
      </c>
      <c r="N26" t="e">
        <v>#N/A</v>
      </c>
    </row>
    <row r="27" spans="1:14">
      <c r="A27" t="s">
        <v>1126</v>
      </c>
      <c r="B27" t="s">
        <v>7419</v>
      </c>
      <c r="C27" s="2">
        <v>40000000</v>
      </c>
      <c r="D27" s="2">
        <v>89138076</v>
      </c>
      <c r="E27" s="2">
        <v>161838076</v>
      </c>
      <c r="F27">
        <v>2</v>
      </c>
      <c r="G27">
        <v>4</v>
      </c>
      <c r="H27" t="s">
        <v>15924</v>
      </c>
      <c r="I27" t="s">
        <v>4682</v>
      </c>
      <c r="J27" t="s">
        <v>4671</v>
      </c>
      <c r="K27" t="s">
        <v>5656</v>
      </c>
      <c r="L27" t="s">
        <v>5657</v>
      </c>
      <c r="M27" t="s">
        <v>8922</v>
      </c>
      <c r="N27" t="s">
        <v>8923</v>
      </c>
    </row>
    <row r="28" spans="1:14">
      <c r="A28" t="s">
        <v>1770</v>
      </c>
      <c r="B28" t="s">
        <v>6069</v>
      </c>
      <c r="C28" s="2">
        <v>25000000</v>
      </c>
      <c r="D28" s="2">
        <v>71309760</v>
      </c>
      <c r="E28" s="2">
        <v>152500343</v>
      </c>
      <c r="F28">
        <v>12</v>
      </c>
      <c r="G28">
        <v>15</v>
      </c>
      <c r="H28" t="s">
        <v>15924</v>
      </c>
      <c r="I28" t="s">
        <v>4635</v>
      </c>
      <c r="J28">
        <v>0</v>
      </c>
      <c r="K28">
        <v>0</v>
      </c>
      <c r="L28">
        <v>0</v>
      </c>
      <c r="M28">
        <v>0</v>
      </c>
      <c r="N28">
        <v>0</v>
      </c>
    </row>
    <row r="29" spans="1:14">
      <c r="A29" t="s">
        <v>858</v>
      </c>
      <c r="B29" t="e">
        <v>#N/A</v>
      </c>
      <c r="C29" s="2">
        <v>51000000</v>
      </c>
      <c r="D29" s="2">
        <v>90570999</v>
      </c>
      <c r="E29" s="2">
        <v>149270999</v>
      </c>
      <c r="F29">
        <v>6</v>
      </c>
      <c r="G29">
        <v>23</v>
      </c>
      <c r="H29" t="s">
        <v>15924</v>
      </c>
      <c r="I29" t="e">
        <v>#N/A</v>
      </c>
      <c r="J29" t="e">
        <v>#N/A</v>
      </c>
      <c r="K29" t="e">
        <v>#N/A</v>
      </c>
      <c r="L29" t="e">
        <v>#N/A</v>
      </c>
      <c r="M29" t="e">
        <v>#N/A</v>
      </c>
      <c r="N29" t="e">
        <v>#N/A</v>
      </c>
    </row>
    <row r="30" spans="1:14">
      <c r="A30" t="s">
        <v>1490</v>
      </c>
      <c r="B30" t="s">
        <v>4607</v>
      </c>
      <c r="C30" s="2">
        <v>30000000</v>
      </c>
      <c r="D30" s="2">
        <v>115654751</v>
      </c>
      <c r="E30" s="2">
        <v>136706683</v>
      </c>
      <c r="F30">
        <v>9</v>
      </c>
      <c r="G30">
        <v>29</v>
      </c>
      <c r="H30" t="s">
        <v>15924</v>
      </c>
      <c r="I30" t="s">
        <v>4614</v>
      </c>
      <c r="J30" t="s">
        <v>5013</v>
      </c>
      <c r="K30" t="s">
        <v>4801</v>
      </c>
      <c r="L30" t="s">
        <v>8160</v>
      </c>
      <c r="M30" t="s">
        <v>8899</v>
      </c>
      <c r="N30" t="s">
        <v>8900</v>
      </c>
    </row>
    <row r="31" spans="1:14">
      <c r="A31" t="s">
        <v>1540</v>
      </c>
      <c r="B31" t="e">
        <v>#N/A</v>
      </c>
      <c r="C31" s="2">
        <v>30000000</v>
      </c>
      <c r="D31" s="2">
        <v>43746923</v>
      </c>
      <c r="E31" s="2">
        <v>133946923</v>
      </c>
      <c r="F31">
        <v>7</v>
      </c>
      <c r="G31">
        <v>21</v>
      </c>
      <c r="H31" t="s">
        <v>15924</v>
      </c>
      <c r="I31" t="e">
        <v>#N/A</v>
      </c>
      <c r="J31" t="e">
        <v>#N/A</v>
      </c>
      <c r="K31" t="e">
        <v>#N/A</v>
      </c>
      <c r="L31" t="e">
        <v>#N/A</v>
      </c>
      <c r="M31" t="e">
        <v>#N/A</v>
      </c>
      <c r="N31" t="e">
        <v>#N/A</v>
      </c>
    </row>
    <row r="32" spans="1:14">
      <c r="A32" t="s">
        <v>616</v>
      </c>
      <c r="B32" t="s">
        <v>4628</v>
      </c>
      <c r="C32" s="2">
        <v>65000000</v>
      </c>
      <c r="D32" s="2">
        <v>90454043</v>
      </c>
      <c r="E32" s="2">
        <v>128874043</v>
      </c>
      <c r="F32">
        <v>8</v>
      </c>
      <c r="G32">
        <v>4</v>
      </c>
      <c r="H32" t="s">
        <v>15924</v>
      </c>
      <c r="I32" t="s">
        <v>4600</v>
      </c>
      <c r="J32" t="s">
        <v>4608</v>
      </c>
      <c r="K32" t="s">
        <v>5185</v>
      </c>
      <c r="L32" t="s">
        <v>5680</v>
      </c>
      <c r="M32" t="s">
        <v>8916</v>
      </c>
      <c r="N32" t="s">
        <v>8917</v>
      </c>
    </row>
    <row r="33" spans="1:14">
      <c r="A33" t="s">
        <v>655</v>
      </c>
      <c r="B33" t="s">
        <v>4621</v>
      </c>
      <c r="C33" s="2">
        <v>62000000</v>
      </c>
      <c r="D33" s="2">
        <v>77086030</v>
      </c>
      <c r="E33" s="2">
        <v>127630030</v>
      </c>
      <c r="F33">
        <v>4</v>
      </c>
      <c r="G33">
        <v>21</v>
      </c>
      <c r="H33" t="s">
        <v>15924</v>
      </c>
      <c r="I33" t="s">
        <v>4600</v>
      </c>
      <c r="J33" t="s">
        <v>4671</v>
      </c>
      <c r="K33" t="s">
        <v>8925</v>
      </c>
      <c r="L33" t="s">
        <v>6306</v>
      </c>
      <c r="M33" t="s">
        <v>8926</v>
      </c>
      <c r="N33" t="s">
        <v>8927</v>
      </c>
    </row>
    <row r="34" spans="1:14">
      <c r="A34" t="s">
        <v>687</v>
      </c>
      <c r="B34" t="s">
        <v>4621</v>
      </c>
      <c r="C34" s="2">
        <v>60000000</v>
      </c>
      <c r="D34" s="2">
        <v>75764085</v>
      </c>
      <c r="E34" s="2">
        <v>124715863</v>
      </c>
      <c r="F34">
        <v>12</v>
      </c>
      <c r="G34">
        <v>22</v>
      </c>
      <c r="H34" t="s">
        <v>15924</v>
      </c>
      <c r="I34" t="s">
        <v>4635</v>
      </c>
      <c r="J34">
        <v>0</v>
      </c>
      <c r="K34">
        <v>0</v>
      </c>
      <c r="L34">
        <v>0</v>
      </c>
      <c r="M34">
        <v>0</v>
      </c>
      <c r="N34">
        <v>0</v>
      </c>
    </row>
    <row r="35" spans="1:14">
      <c r="A35" t="s">
        <v>2380</v>
      </c>
      <c r="B35" t="s">
        <v>7347</v>
      </c>
      <c r="C35" s="2">
        <v>16000000</v>
      </c>
      <c r="D35" s="2">
        <v>68525609</v>
      </c>
      <c r="E35" s="2">
        <v>119739110</v>
      </c>
      <c r="F35">
        <v>5</v>
      </c>
      <c r="G35">
        <v>19</v>
      </c>
      <c r="H35" t="s">
        <v>15924</v>
      </c>
      <c r="I35" t="s">
        <v>4682</v>
      </c>
      <c r="J35" t="s">
        <v>5062</v>
      </c>
      <c r="K35" t="s">
        <v>6286</v>
      </c>
      <c r="L35" t="s">
        <v>4764</v>
      </c>
      <c r="M35" t="s">
        <v>8945</v>
      </c>
      <c r="N35" t="s">
        <v>8946</v>
      </c>
    </row>
    <row r="36" spans="1:14">
      <c r="A36" t="s">
        <v>1023</v>
      </c>
      <c r="B36" t="s">
        <v>4607</v>
      </c>
      <c r="C36" s="2">
        <v>45000000</v>
      </c>
      <c r="D36" s="2">
        <v>60786269</v>
      </c>
      <c r="E36" s="2">
        <v>115786269</v>
      </c>
      <c r="F36">
        <v>8</v>
      </c>
      <c r="G36">
        <v>4</v>
      </c>
      <c r="H36" t="s">
        <v>15924</v>
      </c>
      <c r="I36" t="s">
        <v>4600</v>
      </c>
      <c r="J36" t="s">
        <v>4763</v>
      </c>
      <c r="K36" t="s">
        <v>6660</v>
      </c>
      <c r="L36" t="s">
        <v>8045</v>
      </c>
      <c r="M36" t="s">
        <v>8962</v>
      </c>
      <c r="N36" t="s">
        <v>8963</v>
      </c>
    </row>
    <row r="37" spans="1:14">
      <c r="A37" t="s">
        <v>1924</v>
      </c>
      <c r="B37" t="s">
        <v>6635</v>
      </c>
      <c r="C37" s="2">
        <v>23000000</v>
      </c>
      <c r="D37" s="2">
        <v>53302314</v>
      </c>
      <c r="E37" s="2">
        <v>112036870</v>
      </c>
      <c r="F37">
        <v>3</v>
      </c>
      <c r="G37">
        <v>17</v>
      </c>
      <c r="H37" t="s">
        <v>15924</v>
      </c>
      <c r="I37" t="s">
        <v>4682</v>
      </c>
      <c r="J37" t="s">
        <v>4622</v>
      </c>
      <c r="K37" t="s">
        <v>4579</v>
      </c>
      <c r="L37" t="s">
        <v>7199</v>
      </c>
      <c r="M37" t="s">
        <v>8981</v>
      </c>
      <c r="N37" t="s">
        <v>8982</v>
      </c>
    </row>
    <row r="38" spans="1:14">
      <c r="A38" t="s">
        <v>3451</v>
      </c>
      <c r="B38" t="s">
        <v>5023</v>
      </c>
      <c r="C38" s="2">
        <v>5000000</v>
      </c>
      <c r="D38" s="2">
        <v>21995263</v>
      </c>
      <c r="E38" s="2">
        <v>109280263</v>
      </c>
      <c r="F38">
        <v>10</v>
      </c>
      <c r="G38">
        <v>13</v>
      </c>
      <c r="H38" t="s">
        <v>15924</v>
      </c>
      <c r="I38" t="s">
        <v>4600</v>
      </c>
      <c r="J38" t="s">
        <v>4689</v>
      </c>
      <c r="K38" t="s">
        <v>6660</v>
      </c>
      <c r="L38" t="s">
        <v>5722</v>
      </c>
      <c r="M38" t="s">
        <v>9122</v>
      </c>
      <c r="N38" t="s">
        <v>9123</v>
      </c>
    </row>
    <row r="39" spans="1:14">
      <c r="A39" t="s">
        <v>838</v>
      </c>
      <c r="B39" t="s">
        <v>4660</v>
      </c>
      <c r="C39" s="2">
        <v>53012938</v>
      </c>
      <c r="D39" s="2">
        <v>70327868</v>
      </c>
      <c r="E39" s="2">
        <v>107190108</v>
      </c>
      <c r="F39">
        <v>6</v>
      </c>
      <c r="G39">
        <v>16</v>
      </c>
      <c r="H39" t="s">
        <v>15924</v>
      </c>
      <c r="I39" t="s">
        <v>4682</v>
      </c>
      <c r="J39" t="s">
        <v>5371</v>
      </c>
      <c r="K39" t="s">
        <v>4649</v>
      </c>
      <c r="L39" t="s">
        <v>7964</v>
      </c>
      <c r="M39" t="s">
        <v>8938</v>
      </c>
      <c r="N39" t="s">
        <v>8939</v>
      </c>
    </row>
    <row r="40" spans="1:14">
      <c r="A40" t="s">
        <v>340</v>
      </c>
      <c r="B40" t="s">
        <v>4607</v>
      </c>
      <c r="C40" s="2">
        <v>90000000</v>
      </c>
      <c r="D40" s="2">
        <v>60874615</v>
      </c>
      <c r="E40" s="2">
        <v>106000000</v>
      </c>
      <c r="F40">
        <v>3</v>
      </c>
      <c r="G40">
        <v>10</v>
      </c>
      <c r="H40" t="s">
        <v>15924</v>
      </c>
      <c r="I40" t="s">
        <v>4614</v>
      </c>
      <c r="J40" t="s">
        <v>4872</v>
      </c>
      <c r="K40" t="s">
        <v>8621</v>
      </c>
      <c r="L40" t="s">
        <v>8958</v>
      </c>
      <c r="M40" t="s">
        <v>8959</v>
      </c>
      <c r="N40" t="s">
        <v>8960</v>
      </c>
    </row>
    <row r="41" spans="1:14">
      <c r="A41" t="s">
        <v>1507</v>
      </c>
      <c r="B41" t="e">
        <v>#N/A</v>
      </c>
      <c r="C41" s="2">
        <v>30000000</v>
      </c>
      <c r="D41" s="2">
        <v>76501438</v>
      </c>
      <c r="E41" s="2">
        <v>103284813</v>
      </c>
      <c r="F41">
        <v>11</v>
      </c>
      <c r="G41">
        <v>17</v>
      </c>
      <c r="H41" t="s">
        <v>15924</v>
      </c>
      <c r="I41" t="e">
        <v>#N/A</v>
      </c>
      <c r="J41" t="e">
        <v>#N/A</v>
      </c>
      <c r="K41" t="e">
        <v>#N/A</v>
      </c>
      <c r="L41" t="e">
        <v>#N/A</v>
      </c>
      <c r="M41" t="e">
        <v>#N/A</v>
      </c>
      <c r="N41" t="e">
        <v>#N/A</v>
      </c>
    </row>
    <row r="42" spans="1:14">
      <c r="A42" t="s">
        <v>2048</v>
      </c>
      <c r="B42" t="s">
        <v>4607</v>
      </c>
      <c r="C42" s="2">
        <v>20000000</v>
      </c>
      <c r="D42" s="2">
        <v>45542421</v>
      </c>
      <c r="E42" s="2">
        <v>96147688</v>
      </c>
      <c r="F42">
        <v>2</v>
      </c>
      <c r="G42">
        <v>11</v>
      </c>
      <c r="H42" t="s">
        <v>15924</v>
      </c>
      <c r="I42" t="s">
        <v>4636</v>
      </c>
      <c r="J42" t="s">
        <v>8366</v>
      </c>
      <c r="K42" t="s">
        <v>5628</v>
      </c>
      <c r="L42" t="s">
        <v>8999</v>
      </c>
      <c r="M42" t="s">
        <v>9000</v>
      </c>
      <c r="N42" t="s">
        <v>9001</v>
      </c>
    </row>
    <row r="43" spans="1:14">
      <c r="A43" t="s">
        <v>398</v>
      </c>
      <c r="B43" t="s">
        <v>4695</v>
      </c>
      <c r="C43" s="2">
        <v>82000000</v>
      </c>
      <c r="D43" s="2">
        <v>34543701</v>
      </c>
      <c r="E43" s="2">
        <v>96024898</v>
      </c>
      <c r="F43">
        <v>11</v>
      </c>
      <c r="G43">
        <v>17</v>
      </c>
      <c r="H43" t="s">
        <v>15924</v>
      </c>
      <c r="I43" t="s">
        <v>4600</v>
      </c>
      <c r="J43" t="s">
        <v>4851</v>
      </c>
      <c r="K43" t="s">
        <v>5499</v>
      </c>
      <c r="L43" t="s">
        <v>9055</v>
      </c>
      <c r="M43" t="s">
        <v>9056</v>
      </c>
      <c r="N43" t="s">
        <v>9057</v>
      </c>
    </row>
    <row r="44" spans="1:14">
      <c r="A44" t="s">
        <v>1775</v>
      </c>
      <c r="B44" t="s">
        <v>4628</v>
      </c>
      <c r="C44" s="2">
        <v>25000000</v>
      </c>
      <c r="D44" s="2">
        <v>55973336</v>
      </c>
      <c r="E44" s="2">
        <v>91036760</v>
      </c>
      <c r="F44">
        <v>3</v>
      </c>
      <c r="G44">
        <v>22</v>
      </c>
      <c r="H44" t="s">
        <v>15924</v>
      </c>
      <c r="I44" t="s">
        <v>4682</v>
      </c>
      <c r="J44" t="s">
        <v>4744</v>
      </c>
      <c r="K44" t="s">
        <v>4649</v>
      </c>
      <c r="L44" t="s">
        <v>7593</v>
      </c>
      <c r="M44" t="s">
        <v>8978</v>
      </c>
      <c r="N44" t="s">
        <v>8979</v>
      </c>
    </row>
    <row r="45" spans="1:14">
      <c r="A45" t="s">
        <v>1176</v>
      </c>
      <c r="B45" t="s">
        <v>5962</v>
      </c>
      <c r="C45" s="2">
        <v>40000000</v>
      </c>
      <c r="D45" s="2">
        <v>37752931</v>
      </c>
      <c r="E45" s="2">
        <v>90717684</v>
      </c>
      <c r="F45">
        <v>8</v>
      </c>
      <c r="G45">
        <v>11</v>
      </c>
      <c r="H45" t="s">
        <v>15924</v>
      </c>
      <c r="I45" t="s">
        <v>4600</v>
      </c>
      <c r="J45" t="s">
        <v>5184</v>
      </c>
      <c r="K45" t="s">
        <v>4572</v>
      </c>
      <c r="L45" t="s">
        <v>9032</v>
      </c>
      <c r="M45" t="s">
        <v>9033</v>
      </c>
      <c r="N45" t="s">
        <v>9034</v>
      </c>
    </row>
    <row r="46" spans="1:14">
      <c r="A46" t="s">
        <v>2884</v>
      </c>
      <c r="B46" t="s">
        <v>4621</v>
      </c>
      <c r="C46" s="2">
        <v>10000000</v>
      </c>
      <c r="D46" s="2">
        <v>68353550</v>
      </c>
      <c r="E46" s="2">
        <v>90453550</v>
      </c>
      <c r="F46">
        <v>8</v>
      </c>
      <c r="G46">
        <v>25</v>
      </c>
      <c r="H46" t="s">
        <v>15924</v>
      </c>
      <c r="I46" t="s">
        <v>4600</v>
      </c>
      <c r="J46" t="s">
        <v>4622</v>
      </c>
      <c r="K46" t="s">
        <v>5014</v>
      </c>
      <c r="L46" t="s">
        <v>6470</v>
      </c>
      <c r="M46" t="s">
        <v>8949</v>
      </c>
      <c r="N46" t="s">
        <v>8950</v>
      </c>
    </row>
    <row r="47" spans="1:14">
      <c r="A47" t="s">
        <v>982</v>
      </c>
      <c r="B47" t="e">
        <v>#N/A</v>
      </c>
      <c r="C47" s="2">
        <v>48000000</v>
      </c>
      <c r="D47" s="2">
        <v>37879996</v>
      </c>
      <c r="E47" s="2">
        <v>90376224</v>
      </c>
      <c r="F47">
        <v>10</v>
      </c>
      <c r="G47">
        <v>20</v>
      </c>
      <c r="H47" t="s">
        <v>15924</v>
      </c>
      <c r="I47" t="e">
        <v>#N/A</v>
      </c>
      <c r="J47" t="e">
        <v>#N/A</v>
      </c>
      <c r="K47" t="e">
        <v>#N/A</v>
      </c>
      <c r="L47" t="e">
        <v>#N/A</v>
      </c>
      <c r="M47" t="e">
        <v>#N/A</v>
      </c>
      <c r="N47" t="e">
        <v>#N/A</v>
      </c>
    </row>
    <row r="48" spans="1:14">
      <c r="A48" t="s">
        <v>1331</v>
      </c>
      <c r="B48" t="s">
        <v>6635</v>
      </c>
      <c r="C48" s="2">
        <v>35000000</v>
      </c>
      <c r="D48" s="2">
        <v>61280963</v>
      </c>
      <c r="E48" s="2">
        <v>85911226</v>
      </c>
      <c r="F48">
        <v>8</v>
      </c>
      <c r="G48">
        <v>18</v>
      </c>
      <c r="H48" t="s">
        <v>15924</v>
      </c>
      <c r="I48" t="s">
        <v>4682</v>
      </c>
      <c r="J48" t="s">
        <v>4788</v>
      </c>
      <c r="K48" t="s">
        <v>6526</v>
      </c>
      <c r="L48" t="s">
        <v>5227</v>
      </c>
      <c r="M48" t="s">
        <v>8955</v>
      </c>
      <c r="N48" t="s">
        <v>8956</v>
      </c>
    </row>
    <row r="49" spans="1:14">
      <c r="A49" t="s">
        <v>1895</v>
      </c>
      <c r="B49" t="s">
        <v>4628</v>
      </c>
      <c r="C49" s="2">
        <v>24000000</v>
      </c>
      <c r="D49" s="2">
        <v>57262492</v>
      </c>
      <c r="E49" s="2">
        <v>85527867</v>
      </c>
      <c r="F49">
        <v>2</v>
      </c>
      <c r="G49">
        <v>18</v>
      </c>
      <c r="H49" t="s">
        <v>15924</v>
      </c>
      <c r="I49" t="s">
        <v>4682</v>
      </c>
      <c r="J49" t="s">
        <v>4622</v>
      </c>
      <c r="K49" t="s">
        <v>4708</v>
      </c>
      <c r="L49" t="s">
        <v>8224</v>
      </c>
      <c r="M49" t="s">
        <v>8972</v>
      </c>
      <c r="N49" t="s">
        <v>8973</v>
      </c>
    </row>
    <row r="50" spans="1:14">
      <c r="A50" t="s">
        <v>2908</v>
      </c>
      <c r="B50" t="s">
        <v>4977</v>
      </c>
      <c r="C50" s="2">
        <v>10000000</v>
      </c>
      <c r="D50" s="2">
        <v>30093107</v>
      </c>
      <c r="E50" s="2">
        <v>83593107</v>
      </c>
      <c r="F50">
        <v>12</v>
      </c>
      <c r="G50">
        <v>8</v>
      </c>
      <c r="H50" t="s">
        <v>15924</v>
      </c>
      <c r="I50" t="s">
        <v>4682</v>
      </c>
      <c r="J50" t="s">
        <v>4615</v>
      </c>
      <c r="K50" t="s">
        <v>4708</v>
      </c>
      <c r="L50" t="s">
        <v>5433</v>
      </c>
      <c r="M50" t="s">
        <v>5433</v>
      </c>
      <c r="N50" t="s">
        <v>9092</v>
      </c>
    </row>
    <row r="51" spans="1:14">
      <c r="A51" t="s">
        <v>1452</v>
      </c>
      <c r="B51" t="s">
        <v>4677</v>
      </c>
      <c r="C51" s="2">
        <v>32000000</v>
      </c>
      <c r="D51" s="2">
        <v>48814909</v>
      </c>
      <c r="E51" s="2">
        <v>82339483</v>
      </c>
      <c r="F51">
        <v>11</v>
      </c>
      <c r="G51">
        <v>10</v>
      </c>
      <c r="H51" t="s">
        <v>15924</v>
      </c>
      <c r="I51" t="s">
        <v>4682</v>
      </c>
      <c r="J51" t="s">
        <v>5431</v>
      </c>
      <c r="K51" t="s">
        <v>4757</v>
      </c>
      <c r="L51" t="s">
        <v>8990</v>
      </c>
      <c r="M51" t="s">
        <v>8991</v>
      </c>
      <c r="N51" t="s">
        <v>8992</v>
      </c>
    </row>
    <row r="52" spans="1:14">
      <c r="A52" t="s">
        <v>1076</v>
      </c>
      <c r="B52" t="s">
        <v>4695</v>
      </c>
      <c r="C52" s="2">
        <v>43000000</v>
      </c>
      <c r="D52" s="2">
        <v>51768623</v>
      </c>
      <c r="E52" s="2">
        <v>80013623</v>
      </c>
      <c r="F52">
        <v>12</v>
      </c>
      <c r="G52">
        <v>19</v>
      </c>
      <c r="H52" t="s">
        <v>15924</v>
      </c>
      <c r="I52" t="s">
        <v>4600</v>
      </c>
      <c r="J52" t="s">
        <v>5057</v>
      </c>
      <c r="K52" t="s">
        <v>4572</v>
      </c>
      <c r="L52" t="s">
        <v>6656</v>
      </c>
      <c r="M52" t="s">
        <v>7267</v>
      </c>
      <c r="N52" t="s">
        <v>8984</v>
      </c>
    </row>
    <row r="53" spans="1:14">
      <c r="A53" t="s">
        <v>1729</v>
      </c>
      <c r="B53" t="s">
        <v>4607</v>
      </c>
      <c r="C53" s="2">
        <v>26000000</v>
      </c>
      <c r="D53" s="2">
        <v>45506619</v>
      </c>
      <c r="E53" s="2">
        <v>75763814</v>
      </c>
      <c r="F53">
        <v>12</v>
      </c>
      <c r="G53">
        <v>22</v>
      </c>
      <c r="H53" t="s">
        <v>15924</v>
      </c>
      <c r="I53" t="s">
        <v>4600</v>
      </c>
      <c r="J53" t="s">
        <v>4857</v>
      </c>
      <c r="K53" t="s">
        <v>6324</v>
      </c>
      <c r="L53" t="s">
        <v>6535</v>
      </c>
      <c r="M53" t="s">
        <v>9003</v>
      </c>
      <c r="N53" t="s">
        <v>9004</v>
      </c>
    </row>
    <row r="54" spans="1:14">
      <c r="A54" t="s">
        <v>2660</v>
      </c>
      <c r="B54" t="s">
        <v>4677</v>
      </c>
      <c r="C54" s="2">
        <v>13000000</v>
      </c>
      <c r="D54" s="2">
        <v>46729374</v>
      </c>
      <c r="E54" s="2">
        <v>73180297</v>
      </c>
      <c r="F54">
        <v>12</v>
      </c>
      <c r="G54">
        <v>15</v>
      </c>
      <c r="H54" t="s">
        <v>15924</v>
      </c>
      <c r="I54" t="s">
        <v>4600</v>
      </c>
      <c r="J54" t="s">
        <v>5242</v>
      </c>
      <c r="K54" t="s">
        <v>8994</v>
      </c>
      <c r="L54" t="s">
        <v>8995</v>
      </c>
      <c r="M54" t="s">
        <v>8996</v>
      </c>
      <c r="N54" t="s">
        <v>8997</v>
      </c>
    </row>
    <row r="55" spans="1:14">
      <c r="A55" t="s">
        <v>697</v>
      </c>
      <c r="B55" t="s">
        <v>4660</v>
      </c>
      <c r="C55" s="2">
        <v>60000000</v>
      </c>
      <c r="D55" s="2">
        <v>61322858</v>
      </c>
      <c r="E55" s="2">
        <v>71719931</v>
      </c>
      <c r="F55">
        <v>4</v>
      </c>
      <c r="G55">
        <v>7</v>
      </c>
      <c r="H55" t="s">
        <v>15924</v>
      </c>
      <c r="I55" t="s">
        <v>4682</v>
      </c>
      <c r="J55" t="s">
        <v>4800</v>
      </c>
      <c r="K55" t="s">
        <v>8421</v>
      </c>
      <c r="L55" t="s">
        <v>8188</v>
      </c>
      <c r="M55" t="s">
        <v>8952</v>
      </c>
      <c r="N55" t="s">
        <v>8953</v>
      </c>
    </row>
    <row r="56" spans="1:14">
      <c r="A56" t="s">
        <v>799</v>
      </c>
      <c r="B56" t="s">
        <v>4607</v>
      </c>
      <c r="C56" s="2">
        <v>55000000</v>
      </c>
      <c r="D56" s="2">
        <v>56932305</v>
      </c>
      <c r="E56" s="2">
        <v>71189835</v>
      </c>
      <c r="F56">
        <v>5</v>
      </c>
      <c r="G56">
        <v>26</v>
      </c>
      <c r="H56" t="s">
        <v>15924</v>
      </c>
      <c r="I56" t="s">
        <v>4600</v>
      </c>
      <c r="J56" t="s">
        <v>4689</v>
      </c>
      <c r="K56" t="s">
        <v>5652</v>
      </c>
      <c r="L56" t="s">
        <v>6029</v>
      </c>
      <c r="M56" t="s">
        <v>8975</v>
      </c>
      <c r="N56" t="s">
        <v>8976</v>
      </c>
    </row>
    <row r="57" spans="1:14">
      <c r="A57" t="s">
        <v>620</v>
      </c>
      <c r="B57" t="e">
        <v>#N/A</v>
      </c>
      <c r="C57" s="2">
        <v>65000000</v>
      </c>
      <c r="D57" s="2">
        <v>69688384</v>
      </c>
      <c r="E57" s="2">
        <v>69688384</v>
      </c>
      <c r="F57">
        <v>7</v>
      </c>
      <c r="G57">
        <v>7</v>
      </c>
      <c r="H57" t="s">
        <v>15924</v>
      </c>
      <c r="I57" t="e">
        <v>#N/A</v>
      </c>
      <c r="J57" t="e">
        <v>#N/A</v>
      </c>
      <c r="K57" t="e">
        <v>#N/A</v>
      </c>
      <c r="L57" t="e">
        <v>#N/A</v>
      </c>
      <c r="M57" t="e">
        <v>#N/A</v>
      </c>
      <c r="N57" t="e">
        <v>#N/A</v>
      </c>
    </row>
    <row r="58" spans="1:14">
      <c r="A58" t="s">
        <v>1477</v>
      </c>
      <c r="B58" t="s">
        <v>6635</v>
      </c>
      <c r="C58" s="2">
        <v>31000000</v>
      </c>
      <c r="D58" s="2">
        <v>44983704</v>
      </c>
      <c r="E58" s="2">
        <v>68079671</v>
      </c>
      <c r="F58">
        <v>4</v>
      </c>
      <c r="G58">
        <v>28</v>
      </c>
      <c r="H58" t="s">
        <v>15924</v>
      </c>
      <c r="I58" t="s">
        <v>4600</v>
      </c>
      <c r="J58" t="s">
        <v>4962</v>
      </c>
      <c r="K58" t="s">
        <v>9006</v>
      </c>
      <c r="L58" t="s">
        <v>6683</v>
      </c>
      <c r="M58" t="s">
        <v>9007</v>
      </c>
      <c r="N58" t="s">
        <v>9008</v>
      </c>
    </row>
    <row r="59" spans="1:14">
      <c r="A59" t="s">
        <v>371</v>
      </c>
      <c r="B59" t="s">
        <v>4607</v>
      </c>
      <c r="C59" s="2">
        <v>85000000</v>
      </c>
      <c r="D59" s="2">
        <v>66941559</v>
      </c>
      <c r="E59" s="2">
        <v>66941559</v>
      </c>
      <c r="F59">
        <v>11</v>
      </c>
      <c r="G59">
        <v>22</v>
      </c>
      <c r="H59" t="s">
        <v>15924</v>
      </c>
      <c r="I59" t="s">
        <v>4635</v>
      </c>
      <c r="J59">
        <v>0</v>
      </c>
      <c r="K59">
        <v>0</v>
      </c>
      <c r="L59">
        <v>0</v>
      </c>
      <c r="M59">
        <v>0</v>
      </c>
      <c r="N59">
        <v>0</v>
      </c>
    </row>
    <row r="60" spans="1:14">
      <c r="A60" t="s">
        <v>452</v>
      </c>
      <c r="B60" t="s">
        <v>6635</v>
      </c>
      <c r="C60" s="2">
        <v>80000000</v>
      </c>
      <c r="D60" s="2">
        <v>34566746</v>
      </c>
      <c r="E60" s="2">
        <v>66554547</v>
      </c>
      <c r="F60">
        <v>12</v>
      </c>
      <c r="G60">
        <v>22</v>
      </c>
      <c r="H60" t="s">
        <v>15924</v>
      </c>
      <c r="I60" t="s">
        <v>4600</v>
      </c>
      <c r="J60" t="s">
        <v>6409</v>
      </c>
      <c r="K60" t="s">
        <v>5165</v>
      </c>
      <c r="L60" t="s">
        <v>6679</v>
      </c>
      <c r="M60" t="s">
        <v>9059</v>
      </c>
      <c r="N60" t="s">
        <v>9060</v>
      </c>
    </row>
    <row r="61" spans="1:14">
      <c r="A61" t="s">
        <v>302</v>
      </c>
      <c r="B61" t="s">
        <v>7347</v>
      </c>
      <c r="C61" s="2">
        <v>95000000</v>
      </c>
      <c r="D61" s="2">
        <v>50802661</v>
      </c>
      <c r="E61" s="2">
        <v>65700000</v>
      </c>
      <c r="F61">
        <v>3</v>
      </c>
      <c r="G61">
        <v>31</v>
      </c>
      <c r="H61" t="s">
        <v>15924</v>
      </c>
      <c r="I61" t="s">
        <v>4614</v>
      </c>
      <c r="J61" t="s">
        <v>4903</v>
      </c>
      <c r="K61" t="s">
        <v>4616</v>
      </c>
      <c r="L61" t="s">
        <v>8986</v>
      </c>
      <c r="M61" t="s">
        <v>8987</v>
      </c>
      <c r="N61" t="s">
        <v>8988</v>
      </c>
    </row>
    <row r="62" spans="1:14">
      <c r="A62" t="s">
        <v>635</v>
      </c>
      <c r="B62" t="s">
        <v>4628</v>
      </c>
      <c r="C62" s="2">
        <v>65000000</v>
      </c>
      <c r="D62" s="2">
        <v>32598931</v>
      </c>
      <c r="E62" s="2">
        <v>62761005</v>
      </c>
      <c r="F62">
        <v>12</v>
      </c>
      <c r="G62">
        <v>8</v>
      </c>
      <c r="H62" t="s">
        <v>15924</v>
      </c>
      <c r="I62" t="s">
        <v>4682</v>
      </c>
      <c r="J62" t="s">
        <v>5154</v>
      </c>
      <c r="K62" t="s">
        <v>4840</v>
      </c>
      <c r="L62" t="s">
        <v>7711</v>
      </c>
      <c r="M62" t="s">
        <v>9082</v>
      </c>
      <c r="N62" t="s">
        <v>9083</v>
      </c>
    </row>
    <row r="63" spans="1:14">
      <c r="A63" t="s">
        <v>2654</v>
      </c>
      <c r="B63" t="s">
        <v>4660</v>
      </c>
      <c r="C63" s="2">
        <v>13000000</v>
      </c>
      <c r="D63" s="2">
        <v>60008303</v>
      </c>
      <c r="E63" s="2">
        <v>62452927</v>
      </c>
      <c r="F63">
        <v>2</v>
      </c>
      <c r="G63">
        <v>11</v>
      </c>
      <c r="H63" t="s">
        <v>15924</v>
      </c>
      <c r="I63" t="s">
        <v>4614</v>
      </c>
      <c r="J63" t="s">
        <v>4903</v>
      </c>
      <c r="K63" t="s">
        <v>5994</v>
      </c>
      <c r="L63" t="s">
        <v>8966</v>
      </c>
      <c r="M63" t="s">
        <v>8967</v>
      </c>
      <c r="N63" t="s">
        <v>8968</v>
      </c>
    </row>
    <row r="64" spans="1:14">
      <c r="A64" t="s">
        <v>1077</v>
      </c>
      <c r="B64" t="s">
        <v>4695</v>
      </c>
      <c r="C64" s="2">
        <v>43000000</v>
      </c>
      <c r="D64" s="2">
        <v>37035515</v>
      </c>
      <c r="E64" s="2">
        <v>62063972</v>
      </c>
      <c r="F64">
        <v>4</v>
      </c>
      <c r="G64">
        <v>14</v>
      </c>
      <c r="H64" t="s">
        <v>15924</v>
      </c>
      <c r="I64" t="s">
        <v>4600</v>
      </c>
      <c r="J64" t="s">
        <v>5184</v>
      </c>
      <c r="K64" t="s">
        <v>4852</v>
      </c>
      <c r="L64" t="s">
        <v>6098</v>
      </c>
      <c r="M64" t="s">
        <v>8885</v>
      </c>
      <c r="N64" t="s">
        <v>9036</v>
      </c>
    </row>
    <row r="65" spans="1:14">
      <c r="A65" t="s">
        <v>440</v>
      </c>
      <c r="B65" t="s">
        <v>4607</v>
      </c>
      <c r="C65" s="2">
        <v>80000000</v>
      </c>
      <c r="D65" s="2">
        <v>60507228</v>
      </c>
      <c r="E65" s="2">
        <v>60507228</v>
      </c>
      <c r="F65">
        <v>1</v>
      </c>
      <c r="G65">
        <v>1</v>
      </c>
      <c r="H65" t="s">
        <v>15924</v>
      </c>
      <c r="I65" t="s">
        <v>4635</v>
      </c>
      <c r="J65">
        <v>0</v>
      </c>
      <c r="K65">
        <v>0</v>
      </c>
      <c r="L65">
        <v>0</v>
      </c>
      <c r="M65">
        <v>0</v>
      </c>
      <c r="N65">
        <v>0</v>
      </c>
    </row>
    <row r="66" spans="1:14">
      <c r="A66" t="s">
        <v>3037</v>
      </c>
      <c r="B66" t="s">
        <v>6635</v>
      </c>
      <c r="C66" s="2">
        <v>9500000</v>
      </c>
      <c r="D66" s="2">
        <v>57176582</v>
      </c>
      <c r="E66" s="2">
        <v>59675307</v>
      </c>
      <c r="F66">
        <v>1</v>
      </c>
      <c r="G66">
        <v>12</v>
      </c>
      <c r="H66" t="s">
        <v>15924</v>
      </c>
      <c r="I66" t="s">
        <v>4682</v>
      </c>
      <c r="J66" t="s">
        <v>4622</v>
      </c>
      <c r="K66" t="s">
        <v>4690</v>
      </c>
      <c r="L66" t="s">
        <v>6131</v>
      </c>
      <c r="M66" t="s">
        <v>8477</v>
      </c>
      <c r="N66" t="s">
        <v>8970</v>
      </c>
    </row>
    <row r="67" spans="1:14">
      <c r="A67" t="s">
        <v>759</v>
      </c>
      <c r="B67" t="s">
        <v>4621</v>
      </c>
      <c r="C67" s="2">
        <v>58000000</v>
      </c>
      <c r="D67" s="2">
        <v>35231365</v>
      </c>
      <c r="E67" s="2">
        <v>59431365</v>
      </c>
      <c r="F67">
        <v>4</v>
      </c>
      <c r="G67">
        <v>28</v>
      </c>
      <c r="H67" t="s">
        <v>15924</v>
      </c>
      <c r="I67" t="s">
        <v>4614</v>
      </c>
      <c r="J67" t="s">
        <v>5460</v>
      </c>
      <c r="K67" t="s">
        <v>5535</v>
      </c>
      <c r="L67" t="s">
        <v>7394</v>
      </c>
      <c r="M67" t="s">
        <v>9049</v>
      </c>
      <c r="N67" t="s">
        <v>9050</v>
      </c>
    </row>
    <row r="68" spans="1:14">
      <c r="A68" t="s">
        <v>1270</v>
      </c>
      <c r="B68" t="e">
        <v>#N/A</v>
      </c>
      <c r="C68" s="2">
        <v>38000000</v>
      </c>
      <c r="D68" s="2">
        <v>18653746</v>
      </c>
      <c r="E68" s="2">
        <v>58394308</v>
      </c>
      <c r="F68">
        <v>3</v>
      </c>
      <c r="G68">
        <v>10</v>
      </c>
      <c r="H68" t="s">
        <v>15924</v>
      </c>
      <c r="I68" t="e">
        <v>#N/A</v>
      </c>
      <c r="J68" t="e">
        <v>#N/A</v>
      </c>
      <c r="K68" t="e">
        <v>#N/A</v>
      </c>
      <c r="L68" t="e">
        <v>#N/A</v>
      </c>
      <c r="M68" t="e">
        <v>#N/A</v>
      </c>
      <c r="N68" t="e">
        <v>#N/A</v>
      </c>
    </row>
    <row r="69" spans="1:14">
      <c r="A69" t="s">
        <v>445</v>
      </c>
      <c r="B69" t="s">
        <v>6635</v>
      </c>
      <c r="C69" s="2">
        <v>80000000</v>
      </c>
      <c r="D69" s="2">
        <v>39442871</v>
      </c>
      <c r="E69" s="2">
        <v>58270391</v>
      </c>
      <c r="F69">
        <v>11</v>
      </c>
      <c r="G69">
        <v>10</v>
      </c>
      <c r="H69" t="s">
        <v>15924</v>
      </c>
      <c r="I69" t="s">
        <v>4600</v>
      </c>
      <c r="J69" t="s">
        <v>5460</v>
      </c>
      <c r="K69" t="s">
        <v>4789</v>
      </c>
      <c r="L69" t="s">
        <v>6644</v>
      </c>
      <c r="M69" t="s">
        <v>9021</v>
      </c>
      <c r="N69" t="s">
        <v>9022</v>
      </c>
    </row>
    <row r="70" spans="1:14">
      <c r="A70" t="s">
        <v>1184</v>
      </c>
      <c r="B70" t="s">
        <v>4628</v>
      </c>
      <c r="C70" s="2">
        <v>40000000</v>
      </c>
      <c r="D70" s="2">
        <v>33508922</v>
      </c>
      <c r="E70" s="2">
        <v>55696705</v>
      </c>
      <c r="F70">
        <v>10</v>
      </c>
      <c r="G70">
        <v>20</v>
      </c>
      <c r="H70" t="s">
        <v>15924</v>
      </c>
      <c r="I70" t="s">
        <v>4600</v>
      </c>
      <c r="J70" t="s">
        <v>4851</v>
      </c>
      <c r="K70" t="s">
        <v>4572</v>
      </c>
      <c r="L70" t="s">
        <v>9070</v>
      </c>
      <c r="M70" t="s">
        <v>9071</v>
      </c>
      <c r="N70" t="s">
        <v>9072</v>
      </c>
    </row>
    <row r="71" spans="1:14">
      <c r="A71" t="s">
        <v>1353</v>
      </c>
      <c r="B71" t="s">
        <v>6069</v>
      </c>
      <c r="C71" s="2">
        <v>35000000</v>
      </c>
      <c r="D71" s="2">
        <v>36805288</v>
      </c>
      <c r="E71" s="2">
        <v>53425292</v>
      </c>
      <c r="F71">
        <v>11</v>
      </c>
      <c r="G71">
        <v>17</v>
      </c>
      <c r="H71" t="s">
        <v>15924</v>
      </c>
      <c r="I71" t="s">
        <v>4600</v>
      </c>
      <c r="J71" t="s">
        <v>4857</v>
      </c>
      <c r="K71" t="s">
        <v>5140</v>
      </c>
      <c r="L71" t="s">
        <v>9042</v>
      </c>
      <c r="M71" t="s">
        <v>9042</v>
      </c>
      <c r="N71" t="s">
        <v>9043</v>
      </c>
    </row>
    <row r="72" spans="1:14">
      <c r="A72" t="s">
        <v>1926</v>
      </c>
      <c r="B72" t="s">
        <v>8712</v>
      </c>
      <c r="C72" s="2">
        <v>23000000</v>
      </c>
      <c r="D72" s="2">
        <v>39235088</v>
      </c>
      <c r="E72" s="2">
        <v>53182088</v>
      </c>
      <c r="F72">
        <v>2</v>
      </c>
      <c r="G72">
        <v>18</v>
      </c>
      <c r="H72" t="s">
        <v>15924</v>
      </c>
      <c r="I72" t="s">
        <v>4682</v>
      </c>
      <c r="J72" t="s">
        <v>4806</v>
      </c>
      <c r="K72" t="s">
        <v>5323</v>
      </c>
      <c r="L72" t="s">
        <v>7779</v>
      </c>
      <c r="M72" t="s">
        <v>9024</v>
      </c>
      <c r="N72" t="s">
        <v>9025</v>
      </c>
    </row>
    <row r="73" spans="1:14">
      <c r="A73" t="s">
        <v>1181</v>
      </c>
      <c r="B73" t="s">
        <v>4695</v>
      </c>
      <c r="C73" s="2">
        <v>40000000</v>
      </c>
      <c r="D73" s="2">
        <v>36037909</v>
      </c>
      <c r="E73" s="2">
        <v>51867723</v>
      </c>
      <c r="F73">
        <v>2</v>
      </c>
      <c r="G73">
        <v>18</v>
      </c>
      <c r="H73" t="s">
        <v>15924</v>
      </c>
      <c r="I73" t="s">
        <v>4600</v>
      </c>
      <c r="J73" t="s">
        <v>4935</v>
      </c>
      <c r="K73" t="s">
        <v>4852</v>
      </c>
      <c r="L73" t="s">
        <v>9045</v>
      </c>
      <c r="M73" t="s">
        <v>9046</v>
      </c>
      <c r="N73" t="s">
        <v>9047</v>
      </c>
    </row>
    <row r="74" spans="1:14">
      <c r="A74" t="s">
        <v>915</v>
      </c>
      <c r="B74" t="s">
        <v>4628</v>
      </c>
      <c r="C74" s="2">
        <v>50000000</v>
      </c>
      <c r="D74" s="2">
        <v>44737059</v>
      </c>
      <c r="E74" s="2">
        <v>50054511</v>
      </c>
      <c r="F74">
        <v>8</v>
      </c>
      <c r="G74">
        <v>11</v>
      </c>
      <c r="H74" t="s">
        <v>15924</v>
      </c>
      <c r="I74" t="s">
        <v>4600</v>
      </c>
      <c r="J74" t="s">
        <v>4962</v>
      </c>
      <c r="K74" t="s">
        <v>5014</v>
      </c>
      <c r="L74" t="s">
        <v>9010</v>
      </c>
      <c r="M74" t="s">
        <v>9011</v>
      </c>
      <c r="N74" t="s">
        <v>9012</v>
      </c>
    </row>
    <row r="75" spans="1:14">
      <c r="A75" t="s">
        <v>2080</v>
      </c>
      <c r="B75" t="s">
        <v>4607</v>
      </c>
      <c r="C75" s="2">
        <v>20000000</v>
      </c>
      <c r="D75" s="2">
        <v>27277055</v>
      </c>
      <c r="E75" s="2">
        <v>47881663</v>
      </c>
      <c r="F75">
        <v>3</v>
      </c>
      <c r="G75">
        <v>31</v>
      </c>
      <c r="H75" t="s">
        <v>15924</v>
      </c>
      <c r="I75" t="s">
        <v>4682</v>
      </c>
      <c r="J75" t="s">
        <v>5013</v>
      </c>
      <c r="K75" t="s">
        <v>6660</v>
      </c>
      <c r="L75" t="s">
        <v>4971</v>
      </c>
      <c r="M75" t="s">
        <v>9108</v>
      </c>
      <c r="N75" t="s">
        <v>9109</v>
      </c>
    </row>
    <row r="76" spans="1:14">
      <c r="A76" t="s">
        <v>2489</v>
      </c>
      <c r="B76" t="s">
        <v>8540</v>
      </c>
      <c r="C76" s="2">
        <v>15000000</v>
      </c>
      <c r="D76" s="2">
        <v>26421314</v>
      </c>
      <c r="E76" s="2">
        <v>47721314</v>
      </c>
      <c r="F76">
        <v>10</v>
      </c>
      <c r="G76">
        <v>27</v>
      </c>
      <c r="H76" t="s">
        <v>15924</v>
      </c>
      <c r="I76" t="s">
        <v>4635</v>
      </c>
      <c r="J76">
        <v>0</v>
      </c>
      <c r="K76">
        <v>0</v>
      </c>
      <c r="L76">
        <v>0</v>
      </c>
      <c r="M76">
        <v>0</v>
      </c>
      <c r="N76">
        <v>0</v>
      </c>
    </row>
    <row r="77" spans="1:14">
      <c r="A77" t="s">
        <v>730</v>
      </c>
      <c r="B77" t="s">
        <v>7347</v>
      </c>
      <c r="C77" s="2">
        <v>60000000</v>
      </c>
      <c r="D77" s="2">
        <v>32522352</v>
      </c>
      <c r="E77" s="2">
        <v>47371191</v>
      </c>
      <c r="F77">
        <v>9</v>
      </c>
      <c r="G77">
        <v>15</v>
      </c>
      <c r="H77" t="s">
        <v>15924</v>
      </c>
      <c r="I77" t="s">
        <v>4682</v>
      </c>
      <c r="J77" t="s">
        <v>5125</v>
      </c>
      <c r="K77" t="s">
        <v>5372</v>
      </c>
      <c r="L77" t="s">
        <v>5555</v>
      </c>
      <c r="M77" t="s">
        <v>5555</v>
      </c>
      <c r="N77" t="s">
        <v>9085</v>
      </c>
    </row>
    <row r="78" spans="1:14">
      <c r="A78" t="s">
        <v>1433</v>
      </c>
      <c r="B78" t="s">
        <v>4621</v>
      </c>
      <c r="C78" s="2">
        <v>33000000</v>
      </c>
      <c r="D78" s="2">
        <v>28946615</v>
      </c>
      <c r="E78" s="2">
        <v>47267829</v>
      </c>
      <c r="F78">
        <v>9</v>
      </c>
      <c r="G78">
        <v>8</v>
      </c>
      <c r="H78" t="s">
        <v>15924</v>
      </c>
      <c r="I78" t="s">
        <v>4682</v>
      </c>
      <c r="J78" t="s">
        <v>5159</v>
      </c>
      <c r="K78" t="s">
        <v>4745</v>
      </c>
      <c r="L78" t="s">
        <v>9101</v>
      </c>
      <c r="M78" t="s">
        <v>9102</v>
      </c>
      <c r="N78" t="s">
        <v>9103</v>
      </c>
    </row>
    <row r="79" spans="1:14">
      <c r="A79" t="s">
        <v>2717</v>
      </c>
      <c r="B79" t="e">
        <v>#N/A</v>
      </c>
      <c r="C79" s="2">
        <v>12500000</v>
      </c>
      <c r="D79" s="2">
        <v>4157491</v>
      </c>
      <c r="E79" s="2">
        <v>45557491</v>
      </c>
      <c r="F79">
        <v>9</v>
      </c>
      <c r="G79">
        <v>22</v>
      </c>
      <c r="H79" t="s">
        <v>15924</v>
      </c>
      <c r="I79" t="e">
        <v>#N/A</v>
      </c>
      <c r="J79" t="e">
        <v>#N/A</v>
      </c>
      <c r="K79" t="e">
        <v>#N/A</v>
      </c>
      <c r="L79" t="e">
        <v>#N/A</v>
      </c>
      <c r="M79" t="e">
        <v>#N/A</v>
      </c>
      <c r="N79" t="e">
        <v>#N/A</v>
      </c>
    </row>
    <row r="80" spans="1:14">
      <c r="A80" t="s">
        <v>1627</v>
      </c>
      <c r="B80" t="s">
        <v>4607</v>
      </c>
      <c r="C80" s="2">
        <v>29000000</v>
      </c>
      <c r="D80" s="2">
        <v>37036404</v>
      </c>
      <c r="E80" s="2">
        <v>45336404</v>
      </c>
      <c r="F80">
        <v>4</v>
      </c>
      <c r="G80">
        <v>14</v>
      </c>
      <c r="H80" t="s">
        <v>15924</v>
      </c>
      <c r="I80" t="s">
        <v>4600</v>
      </c>
      <c r="J80" t="s">
        <v>4800</v>
      </c>
      <c r="K80" t="s">
        <v>5126</v>
      </c>
      <c r="L80" t="s">
        <v>9038</v>
      </c>
      <c r="M80" t="s">
        <v>9039</v>
      </c>
      <c r="N80" t="s">
        <v>9040</v>
      </c>
    </row>
    <row r="81" spans="1:14">
      <c r="A81" t="s">
        <v>2942</v>
      </c>
      <c r="B81" t="e">
        <v>#N/A</v>
      </c>
      <c r="C81" s="2">
        <v>10000000</v>
      </c>
      <c r="D81" s="2">
        <v>12008642</v>
      </c>
      <c r="E81" s="2">
        <v>44567606</v>
      </c>
      <c r="F81">
        <v>12</v>
      </c>
      <c r="G81">
        <v>19</v>
      </c>
      <c r="H81" t="s">
        <v>15924</v>
      </c>
      <c r="I81" t="e">
        <v>#N/A</v>
      </c>
      <c r="J81" t="e">
        <v>#N/A</v>
      </c>
      <c r="K81" t="e">
        <v>#N/A</v>
      </c>
      <c r="L81" t="e">
        <v>#N/A</v>
      </c>
      <c r="M81" t="e">
        <v>#N/A</v>
      </c>
      <c r="N81" t="e">
        <v>#N/A</v>
      </c>
    </row>
    <row r="82" spans="1:14">
      <c r="A82" t="s">
        <v>2474</v>
      </c>
      <c r="B82" t="s">
        <v>4677</v>
      </c>
      <c r="C82" s="2">
        <v>15000000</v>
      </c>
      <c r="D82" s="2">
        <v>33771174</v>
      </c>
      <c r="E82" s="2">
        <v>40862054</v>
      </c>
      <c r="F82">
        <v>4</v>
      </c>
      <c r="G82">
        <v>28</v>
      </c>
      <c r="H82" t="s">
        <v>15924</v>
      </c>
      <c r="I82" t="s">
        <v>4600</v>
      </c>
      <c r="J82" t="s">
        <v>5119</v>
      </c>
      <c r="K82" t="s">
        <v>5126</v>
      </c>
      <c r="L82" t="s">
        <v>9065</v>
      </c>
      <c r="M82" t="s">
        <v>9066</v>
      </c>
      <c r="N82" t="s">
        <v>9067</v>
      </c>
    </row>
    <row r="83" spans="1:14">
      <c r="A83" t="s">
        <v>1193</v>
      </c>
      <c r="B83" t="s">
        <v>4660</v>
      </c>
      <c r="C83" s="2">
        <v>40000000</v>
      </c>
      <c r="D83" s="2">
        <v>29374178</v>
      </c>
      <c r="E83" s="2">
        <v>40435694</v>
      </c>
      <c r="F83">
        <v>8</v>
      </c>
      <c r="G83">
        <v>11</v>
      </c>
      <c r="H83" t="s">
        <v>15924</v>
      </c>
      <c r="I83" t="s">
        <v>4682</v>
      </c>
      <c r="J83" t="s">
        <v>4788</v>
      </c>
      <c r="K83" t="s">
        <v>7415</v>
      </c>
      <c r="L83" t="s">
        <v>8327</v>
      </c>
      <c r="M83" t="s">
        <v>9098</v>
      </c>
      <c r="N83" t="s">
        <v>9099</v>
      </c>
    </row>
    <row r="84" spans="1:14">
      <c r="A84" t="s">
        <v>922</v>
      </c>
      <c r="B84" t="s">
        <v>4677</v>
      </c>
      <c r="C84" s="2">
        <v>50000000</v>
      </c>
      <c r="D84" s="2">
        <v>39778599</v>
      </c>
      <c r="E84" s="2">
        <v>39778599</v>
      </c>
      <c r="F84">
        <v>2</v>
      </c>
      <c r="G84">
        <v>11</v>
      </c>
      <c r="H84" t="s">
        <v>15924</v>
      </c>
      <c r="I84" t="s">
        <v>4682</v>
      </c>
      <c r="J84" t="s">
        <v>4723</v>
      </c>
      <c r="K84" t="s">
        <v>9015</v>
      </c>
      <c r="L84" t="s">
        <v>9016</v>
      </c>
      <c r="M84" t="s">
        <v>9017</v>
      </c>
      <c r="N84" t="s">
        <v>9018</v>
      </c>
    </row>
    <row r="85" spans="1:14">
      <c r="A85" t="s">
        <v>734</v>
      </c>
      <c r="B85" t="s">
        <v>7347</v>
      </c>
      <c r="C85" s="2">
        <v>60000000</v>
      </c>
      <c r="D85" s="2">
        <v>30695227</v>
      </c>
      <c r="E85" s="2">
        <v>39235486</v>
      </c>
      <c r="F85">
        <v>11</v>
      </c>
      <c r="G85">
        <v>3</v>
      </c>
      <c r="H85" t="s">
        <v>15924</v>
      </c>
      <c r="I85" t="s">
        <v>4600</v>
      </c>
      <c r="J85" t="s">
        <v>4718</v>
      </c>
      <c r="K85" t="s">
        <v>9087</v>
      </c>
      <c r="L85" t="s">
        <v>9088</v>
      </c>
      <c r="M85" t="s">
        <v>9089</v>
      </c>
      <c r="N85" t="s">
        <v>9090</v>
      </c>
    </row>
    <row r="86" spans="1:14">
      <c r="A86" t="s">
        <v>2497</v>
      </c>
      <c r="B86" t="s">
        <v>4695</v>
      </c>
      <c r="C86" s="2">
        <v>15000000</v>
      </c>
      <c r="D86" s="2">
        <v>21468807</v>
      </c>
      <c r="E86" s="2">
        <v>38574362</v>
      </c>
      <c r="F86">
        <v>9</v>
      </c>
      <c r="G86">
        <v>22</v>
      </c>
      <c r="H86" t="s">
        <v>15924</v>
      </c>
      <c r="I86" t="s">
        <v>4682</v>
      </c>
      <c r="J86" t="s">
        <v>5159</v>
      </c>
      <c r="K86" t="s">
        <v>5301</v>
      </c>
      <c r="L86" t="s">
        <v>9134</v>
      </c>
      <c r="M86" t="s">
        <v>9135</v>
      </c>
      <c r="N86" t="s">
        <v>9136</v>
      </c>
    </row>
    <row r="87" spans="1:14">
      <c r="A87" t="s">
        <v>3738</v>
      </c>
      <c r="B87" t="s">
        <v>4660</v>
      </c>
      <c r="C87" s="2">
        <v>3000000</v>
      </c>
      <c r="D87" s="2">
        <v>38168022</v>
      </c>
      <c r="E87" s="2">
        <v>38236338</v>
      </c>
      <c r="F87">
        <v>8</v>
      </c>
      <c r="G87">
        <v>18</v>
      </c>
      <c r="H87" t="s">
        <v>15924</v>
      </c>
      <c r="I87" t="s">
        <v>4682</v>
      </c>
      <c r="J87" t="s">
        <v>4744</v>
      </c>
      <c r="K87" t="s">
        <v>9027</v>
      </c>
      <c r="L87" t="s">
        <v>7081</v>
      </c>
      <c r="M87" t="s">
        <v>9028</v>
      </c>
      <c r="N87" t="s">
        <v>9029</v>
      </c>
    </row>
    <row r="88" spans="1:14">
      <c r="A88" t="s">
        <v>516</v>
      </c>
      <c r="B88" t="s">
        <v>4677</v>
      </c>
      <c r="C88" s="2">
        <v>75000000</v>
      </c>
      <c r="D88" s="2">
        <v>22751979</v>
      </c>
      <c r="E88" s="2">
        <v>36751979</v>
      </c>
      <c r="F88">
        <v>6</v>
      </c>
      <c r="G88">
        <v>16</v>
      </c>
      <c r="H88" t="s">
        <v>15924</v>
      </c>
      <c r="I88" t="s">
        <v>4614</v>
      </c>
      <c r="J88" t="s">
        <v>4935</v>
      </c>
      <c r="K88" t="s">
        <v>5455</v>
      </c>
      <c r="L88" t="s">
        <v>9118</v>
      </c>
      <c r="M88" t="s">
        <v>9119</v>
      </c>
      <c r="N88" t="s">
        <v>9120</v>
      </c>
    </row>
    <row r="89" spans="1:14">
      <c r="A89" t="s">
        <v>3220</v>
      </c>
      <c r="B89" t="s">
        <v>4628</v>
      </c>
      <c r="C89" s="2">
        <v>7000000</v>
      </c>
      <c r="D89" s="2">
        <v>34099640</v>
      </c>
      <c r="E89" s="2">
        <v>35795319</v>
      </c>
      <c r="F89">
        <v>1</v>
      </c>
      <c r="G89">
        <v>12</v>
      </c>
      <c r="H89" t="s">
        <v>15924</v>
      </c>
      <c r="I89" t="s">
        <v>4614</v>
      </c>
      <c r="J89" t="s">
        <v>4738</v>
      </c>
      <c r="K89" t="s">
        <v>7554</v>
      </c>
      <c r="L89" t="s">
        <v>7715</v>
      </c>
      <c r="M89" t="s">
        <v>9062</v>
      </c>
      <c r="N89" t="s">
        <v>9063</v>
      </c>
    </row>
    <row r="90" spans="1:14">
      <c r="A90" t="s">
        <v>481</v>
      </c>
      <c r="B90" t="s">
        <v>4621</v>
      </c>
      <c r="C90" s="2">
        <v>76000000</v>
      </c>
      <c r="D90" s="2">
        <v>26000610</v>
      </c>
      <c r="E90" s="2">
        <v>35129610</v>
      </c>
      <c r="F90">
        <v>6</v>
      </c>
      <c r="G90">
        <v>30</v>
      </c>
      <c r="H90" t="s">
        <v>15924</v>
      </c>
      <c r="I90" t="s">
        <v>4614</v>
      </c>
      <c r="J90" t="s">
        <v>4779</v>
      </c>
      <c r="K90" t="s">
        <v>4616</v>
      </c>
      <c r="L90" t="s">
        <v>9111</v>
      </c>
      <c r="M90" t="s">
        <v>9112</v>
      </c>
      <c r="N90" t="s">
        <v>9113</v>
      </c>
    </row>
    <row r="91" spans="1:14">
      <c r="A91" t="s">
        <v>2470</v>
      </c>
      <c r="B91" t="s">
        <v>4621</v>
      </c>
      <c r="C91" s="2">
        <v>15000000</v>
      </c>
      <c r="D91" s="2">
        <v>35007180</v>
      </c>
      <c r="E91" s="2">
        <v>35007180</v>
      </c>
      <c r="F91">
        <v>3</v>
      </c>
      <c r="G91">
        <v>31</v>
      </c>
      <c r="H91" t="s">
        <v>15924</v>
      </c>
      <c r="I91" t="s">
        <v>4600</v>
      </c>
      <c r="J91" t="s">
        <v>4857</v>
      </c>
      <c r="K91" t="s">
        <v>4893</v>
      </c>
      <c r="L91" t="s">
        <v>6453</v>
      </c>
      <c r="M91" t="s">
        <v>9052</v>
      </c>
      <c r="N91" t="s">
        <v>9053</v>
      </c>
    </row>
    <row r="92" spans="1:14">
      <c r="A92" t="s">
        <v>1388</v>
      </c>
      <c r="B92" t="e">
        <v>#N/A</v>
      </c>
      <c r="C92" s="2">
        <v>35000000</v>
      </c>
      <c r="D92" s="2">
        <v>15185241</v>
      </c>
      <c r="E92" s="2">
        <v>33771965</v>
      </c>
      <c r="F92">
        <v>12</v>
      </c>
      <c r="G92">
        <v>8</v>
      </c>
      <c r="H92" t="s">
        <v>15924</v>
      </c>
      <c r="I92" t="e">
        <v>#N/A</v>
      </c>
      <c r="J92" t="e">
        <v>#N/A</v>
      </c>
      <c r="K92" t="e">
        <v>#N/A</v>
      </c>
      <c r="L92" t="e">
        <v>#N/A</v>
      </c>
      <c r="M92" t="e">
        <v>#N/A</v>
      </c>
      <c r="N92" t="e">
        <v>#N/A</v>
      </c>
    </row>
    <row r="93" spans="1:14">
      <c r="A93" t="s">
        <v>462</v>
      </c>
      <c r="B93" t="e">
        <v>#N/A</v>
      </c>
      <c r="C93" s="2">
        <v>80000000</v>
      </c>
      <c r="D93" s="2">
        <v>17480890</v>
      </c>
      <c r="E93" s="2">
        <v>33463969</v>
      </c>
      <c r="F93">
        <v>11</v>
      </c>
      <c r="G93">
        <v>10</v>
      </c>
      <c r="H93" t="s">
        <v>15924</v>
      </c>
      <c r="I93" t="e">
        <v>#N/A</v>
      </c>
      <c r="J93" t="e">
        <v>#N/A</v>
      </c>
      <c r="K93" t="e">
        <v>#N/A</v>
      </c>
      <c r="L93" t="e">
        <v>#N/A</v>
      </c>
      <c r="M93" t="e">
        <v>#N/A</v>
      </c>
      <c r="N93" t="e">
        <v>#N/A</v>
      </c>
    </row>
    <row r="94" spans="1:14">
      <c r="A94" t="s">
        <v>1380</v>
      </c>
      <c r="B94" t="s">
        <v>4660</v>
      </c>
      <c r="C94" s="2">
        <v>35000000</v>
      </c>
      <c r="D94" s="2">
        <v>19389454</v>
      </c>
      <c r="E94" s="2">
        <v>33422485</v>
      </c>
      <c r="F94">
        <v>2</v>
      </c>
      <c r="G94">
        <v>23</v>
      </c>
      <c r="H94" t="s">
        <v>15924</v>
      </c>
      <c r="I94" t="s">
        <v>4682</v>
      </c>
      <c r="J94" t="s">
        <v>4788</v>
      </c>
      <c r="K94" t="s">
        <v>9141</v>
      </c>
      <c r="L94" t="s">
        <v>7545</v>
      </c>
      <c r="M94" t="s">
        <v>9142</v>
      </c>
      <c r="N94" t="s">
        <v>9143</v>
      </c>
    </row>
    <row r="95" spans="1:14">
      <c r="A95" t="s">
        <v>1660</v>
      </c>
      <c r="B95" t="s">
        <v>6069</v>
      </c>
      <c r="C95" s="2">
        <v>28000000</v>
      </c>
      <c r="D95" s="2">
        <v>33000377</v>
      </c>
      <c r="E95" s="2">
        <v>33000377</v>
      </c>
      <c r="F95">
        <v>12</v>
      </c>
      <c r="G95">
        <v>22</v>
      </c>
      <c r="H95" t="s">
        <v>15924</v>
      </c>
      <c r="I95" t="s">
        <v>4682</v>
      </c>
      <c r="J95" t="s">
        <v>5371</v>
      </c>
      <c r="K95" t="s">
        <v>4878</v>
      </c>
      <c r="L95" t="s">
        <v>9074</v>
      </c>
      <c r="M95" t="s">
        <v>9075</v>
      </c>
      <c r="N95" t="s">
        <v>9076</v>
      </c>
    </row>
    <row r="96" spans="1:14">
      <c r="A96" t="s">
        <v>1899</v>
      </c>
      <c r="B96" t="s">
        <v>5962</v>
      </c>
      <c r="C96" s="2">
        <v>24000000</v>
      </c>
      <c r="D96" s="2">
        <v>32662299</v>
      </c>
      <c r="E96" s="2">
        <v>32662299</v>
      </c>
      <c r="F96">
        <v>4</v>
      </c>
      <c r="G96">
        <v>7</v>
      </c>
      <c r="H96" t="s">
        <v>15924</v>
      </c>
      <c r="I96" t="s">
        <v>4614</v>
      </c>
      <c r="J96" t="s">
        <v>4744</v>
      </c>
      <c r="K96" t="s">
        <v>5126</v>
      </c>
      <c r="L96" t="s">
        <v>9078</v>
      </c>
      <c r="M96" t="s">
        <v>9079</v>
      </c>
      <c r="N96" t="s">
        <v>9080</v>
      </c>
    </row>
    <row r="97" spans="1:14">
      <c r="A97" t="s">
        <v>1670</v>
      </c>
      <c r="B97" t="e">
        <v>#N/A</v>
      </c>
      <c r="C97" s="2">
        <v>28000000</v>
      </c>
      <c r="D97" s="2">
        <v>16779636</v>
      </c>
      <c r="E97" s="2">
        <v>31320293</v>
      </c>
      <c r="F97">
        <v>10</v>
      </c>
      <c r="G97">
        <v>13</v>
      </c>
      <c r="H97" t="s">
        <v>15924</v>
      </c>
      <c r="I97" t="e">
        <v>#N/A</v>
      </c>
      <c r="J97" t="e">
        <v>#N/A</v>
      </c>
      <c r="K97" t="e">
        <v>#N/A</v>
      </c>
      <c r="L97" t="e">
        <v>#N/A</v>
      </c>
      <c r="M97" t="e">
        <v>#N/A</v>
      </c>
      <c r="N97" t="e">
        <v>#N/A</v>
      </c>
    </row>
    <row r="98" spans="1:14">
      <c r="A98" t="s">
        <v>3773</v>
      </c>
      <c r="B98" t="e">
        <v>#N/A</v>
      </c>
      <c r="C98" s="2">
        <v>3000000</v>
      </c>
      <c r="D98" s="2">
        <v>4170647</v>
      </c>
      <c r="E98" s="2">
        <v>30438635</v>
      </c>
      <c r="F98">
        <v>4</v>
      </c>
      <c r="G98">
        <v>14</v>
      </c>
      <c r="H98" t="s">
        <v>15924</v>
      </c>
      <c r="I98" t="e">
        <v>#N/A</v>
      </c>
      <c r="J98" t="e">
        <v>#N/A</v>
      </c>
      <c r="K98" t="e">
        <v>#N/A</v>
      </c>
      <c r="L98" t="e">
        <v>#N/A</v>
      </c>
      <c r="M98" t="e">
        <v>#N/A</v>
      </c>
      <c r="N98" t="e">
        <v>#N/A</v>
      </c>
    </row>
    <row r="99" spans="1:14">
      <c r="A99" t="s">
        <v>1191</v>
      </c>
      <c r="B99" t="s">
        <v>4628</v>
      </c>
      <c r="C99" s="2">
        <v>40000000</v>
      </c>
      <c r="D99" s="2">
        <v>30199105</v>
      </c>
      <c r="E99" s="2">
        <v>30199105</v>
      </c>
      <c r="F99">
        <v>8</v>
      </c>
      <c r="G99">
        <v>25</v>
      </c>
      <c r="H99" t="s">
        <v>15924</v>
      </c>
      <c r="I99" t="s">
        <v>4682</v>
      </c>
      <c r="J99" t="s">
        <v>4683</v>
      </c>
      <c r="K99" t="s">
        <v>5432</v>
      </c>
      <c r="L99" t="s">
        <v>9094</v>
      </c>
      <c r="M99" t="s">
        <v>9095</v>
      </c>
      <c r="N99" t="s">
        <v>9096</v>
      </c>
    </row>
    <row r="100" spans="1:14">
      <c r="A100" t="s">
        <v>2275</v>
      </c>
      <c r="B100" t="e">
        <v>#N/A</v>
      </c>
      <c r="C100" s="2">
        <v>18000000</v>
      </c>
      <c r="D100" s="2">
        <v>17266359</v>
      </c>
      <c r="E100" s="2">
        <v>29934477</v>
      </c>
      <c r="F100">
        <v>5</v>
      </c>
      <c r="G100">
        <v>19</v>
      </c>
      <c r="H100" t="s">
        <v>15924</v>
      </c>
      <c r="I100" t="e">
        <v>#N/A</v>
      </c>
      <c r="J100" t="e">
        <v>#N/A</v>
      </c>
      <c r="K100" t="e">
        <v>#N/A</v>
      </c>
      <c r="L100" t="e">
        <v>#N/A</v>
      </c>
      <c r="M100" t="e">
        <v>#N/A</v>
      </c>
      <c r="N100" t="e">
        <v>#N/A</v>
      </c>
    </row>
    <row r="101" spans="1:14">
      <c r="A101" t="s">
        <v>455</v>
      </c>
      <c r="B101" t="e">
        <v>#N/A</v>
      </c>
      <c r="C101" s="2">
        <v>80000000</v>
      </c>
      <c r="D101" s="2">
        <v>21471685</v>
      </c>
      <c r="E101" s="2">
        <v>29725663</v>
      </c>
      <c r="F101">
        <v>5</v>
      </c>
      <c r="G101">
        <v>12</v>
      </c>
      <c r="H101" t="s">
        <v>15924</v>
      </c>
      <c r="I101" t="e">
        <v>#N/A</v>
      </c>
      <c r="J101" t="e">
        <v>#N/A</v>
      </c>
      <c r="K101" t="e">
        <v>#N/A</v>
      </c>
      <c r="L101" t="e">
        <v>#N/A</v>
      </c>
      <c r="M101" t="e">
        <v>#N/A</v>
      </c>
      <c r="N101" t="e">
        <v>#N/A</v>
      </c>
    </row>
    <row r="102" spans="1:14">
      <c r="A102" t="s">
        <v>3065</v>
      </c>
      <c r="B102" t="e">
        <v>#N/A</v>
      </c>
      <c r="C102" s="2">
        <v>9000000</v>
      </c>
      <c r="D102" s="2">
        <v>16963963</v>
      </c>
      <c r="E102" s="2">
        <v>28773637</v>
      </c>
      <c r="F102">
        <v>2</v>
      </c>
      <c r="G102">
        <v>18</v>
      </c>
      <c r="H102" t="s">
        <v>15924</v>
      </c>
      <c r="I102" t="e">
        <v>#N/A</v>
      </c>
      <c r="J102" t="e">
        <v>#N/A</v>
      </c>
      <c r="K102" t="e">
        <v>#N/A</v>
      </c>
      <c r="L102" t="e">
        <v>#N/A</v>
      </c>
      <c r="M102" t="e">
        <v>#N/A</v>
      </c>
      <c r="N102" t="e">
        <v>#N/A</v>
      </c>
    </row>
    <row r="103" spans="1:14">
      <c r="A103" t="s">
        <v>3146</v>
      </c>
      <c r="B103" t="e">
        <v>#N/A</v>
      </c>
      <c r="C103" s="2">
        <v>8000000</v>
      </c>
      <c r="D103" s="2">
        <v>15070285</v>
      </c>
      <c r="E103" s="2">
        <v>28674417</v>
      </c>
      <c r="F103">
        <v>4</v>
      </c>
      <c r="G103">
        <v>14</v>
      </c>
      <c r="H103" t="s">
        <v>15924</v>
      </c>
      <c r="I103" t="e">
        <v>#N/A</v>
      </c>
      <c r="J103" t="e">
        <v>#N/A</v>
      </c>
      <c r="K103" t="e">
        <v>#N/A</v>
      </c>
      <c r="L103" t="e">
        <v>#N/A</v>
      </c>
      <c r="M103" t="e">
        <v>#N/A</v>
      </c>
      <c r="N103" t="e">
        <v>#N/A</v>
      </c>
    </row>
    <row r="104" spans="1:14">
      <c r="A104" t="s">
        <v>3609</v>
      </c>
      <c r="B104" t="e">
        <v>#N/A</v>
      </c>
      <c r="C104" s="2">
        <v>4000000</v>
      </c>
      <c r="D104" s="2">
        <v>12178602</v>
      </c>
      <c r="E104" s="2">
        <v>27786849</v>
      </c>
      <c r="F104">
        <v>8</v>
      </c>
      <c r="G104">
        <v>4</v>
      </c>
      <c r="H104" t="s">
        <v>15924</v>
      </c>
      <c r="I104" t="e">
        <v>#N/A</v>
      </c>
      <c r="J104" t="e">
        <v>#N/A</v>
      </c>
      <c r="K104" t="e">
        <v>#N/A</v>
      </c>
      <c r="L104" t="e">
        <v>#N/A</v>
      </c>
      <c r="M104" t="e">
        <v>#N/A</v>
      </c>
      <c r="N104" t="e">
        <v>#N/A</v>
      </c>
    </row>
    <row r="105" spans="1:14">
      <c r="A105" t="s">
        <v>1904</v>
      </c>
      <c r="B105" t="s">
        <v>8712</v>
      </c>
      <c r="C105" s="2">
        <v>24000000</v>
      </c>
      <c r="D105" s="2">
        <v>25170054</v>
      </c>
      <c r="E105" s="2">
        <v>27732366</v>
      </c>
      <c r="F105">
        <v>9</v>
      </c>
      <c r="G105">
        <v>8</v>
      </c>
      <c r="H105" t="s">
        <v>15924</v>
      </c>
      <c r="I105" t="s">
        <v>4635</v>
      </c>
      <c r="J105">
        <v>0</v>
      </c>
      <c r="K105">
        <v>0</v>
      </c>
      <c r="L105">
        <v>0</v>
      </c>
      <c r="M105">
        <v>0</v>
      </c>
      <c r="N105">
        <v>0</v>
      </c>
    </row>
    <row r="106" spans="1:14">
      <c r="A106" t="s">
        <v>2488</v>
      </c>
      <c r="B106" t="e">
        <v>#N/A</v>
      </c>
      <c r="C106" s="2">
        <v>15000000</v>
      </c>
      <c r="D106" s="2">
        <v>27441122</v>
      </c>
      <c r="E106" s="2">
        <v>27709625</v>
      </c>
      <c r="F106">
        <v>4</v>
      </c>
      <c r="G106">
        <v>21</v>
      </c>
      <c r="H106" t="s">
        <v>15924</v>
      </c>
      <c r="I106" t="e">
        <v>#N/A</v>
      </c>
      <c r="J106" t="e">
        <v>#N/A</v>
      </c>
      <c r="K106" t="e">
        <v>#N/A</v>
      </c>
      <c r="L106" t="e">
        <v>#N/A</v>
      </c>
      <c r="M106" t="e">
        <v>#N/A</v>
      </c>
      <c r="N106" t="e">
        <v>#N/A</v>
      </c>
    </row>
    <row r="107" spans="1:14">
      <c r="A107" t="s">
        <v>1840</v>
      </c>
      <c r="B107" t="e">
        <v>#N/A</v>
      </c>
      <c r="C107" s="2">
        <v>25000000</v>
      </c>
      <c r="D107" s="2">
        <v>14983572</v>
      </c>
      <c r="E107" s="2">
        <v>24355762</v>
      </c>
      <c r="F107">
        <v>3</v>
      </c>
      <c r="G107">
        <v>3</v>
      </c>
      <c r="H107" t="s">
        <v>15924</v>
      </c>
      <c r="I107" t="e">
        <v>#N/A</v>
      </c>
      <c r="J107" t="e">
        <v>#N/A</v>
      </c>
      <c r="K107" t="e">
        <v>#N/A</v>
      </c>
      <c r="L107" t="e">
        <v>#N/A</v>
      </c>
      <c r="M107" t="e">
        <v>#N/A</v>
      </c>
      <c r="N107" t="e">
        <v>#N/A</v>
      </c>
    </row>
    <row r="108" spans="1:14">
      <c r="A108" t="s">
        <v>1302</v>
      </c>
      <c r="B108" t="s">
        <v>6069</v>
      </c>
      <c r="C108" s="2">
        <v>36000000</v>
      </c>
      <c r="D108" s="2">
        <v>23360779</v>
      </c>
      <c r="E108" s="2">
        <v>23360779</v>
      </c>
      <c r="F108">
        <v>2</v>
      </c>
      <c r="G108">
        <v>25</v>
      </c>
      <c r="H108" t="s">
        <v>15924</v>
      </c>
      <c r="I108" t="s">
        <v>4682</v>
      </c>
      <c r="J108" t="s">
        <v>4637</v>
      </c>
      <c r="K108" t="s">
        <v>6382</v>
      </c>
      <c r="L108" t="s">
        <v>9115</v>
      </c>
      <c r="M108" t="s">
        <v>5416</v>
      </c>
      <c r="N108" t="s">
        <v>9116</v>
      </c>
    </row>
    <row r="109" spans="1:14">
      <c r="A109" t="s">
        <v>2398</v>
      </c>
      <c r="B109" t="s">
        <v>7419</v>
      </c>
      <c r="C109" s="2">
        <v>16000000</v>
      </c>
      <c r="D109" s="2">
        <v>21799652</v>
      </c>
      <c r="E109" s="2">
        <v>21799652</v>
      </c>
      <c r="F109">
        <v>6</v>
      </c>
      <c r="G109">
        <v>16</v>
      </c>
      <c r="H109" t="s">
        <v>15924</v>
      </c>
      <c r="I109" t="s">
        <v>4600</v>
      </c>
      <c r="J109" t="s">
        <v>4935</v>
      </c>
      <c r="K109" t="s">
        <v>4852</v>
      </c>
      <c r="L109" t="s">
        <v>9125</v>
      </c>
      <c r="M109" t="s">
        <v>9126</v>
      </c>
      <c r="N109" t="s">
        <v>9127</v>
      </c>
    </row>
    <row r="110" spans="1:14">
      <c r="A110" t="s">
        <v>2276</v>
      </c>
      <c r="B110" t="e">
        <v>#N/A</v>
      </c>
      <c r="C110" s="2">
        <v>18000000</v>
      </c>
      <c r="D110" s="2">
        <v>17200925</v>
      </c>
      <c r="E110" s="2">
        <v>21361109</v>
      </c>
      <c r="F110">
        <v>5</v>
      </c>
      <c r="G110">
        <v>12</v>
      </c>
      <c r="H110" t="s">
        <v>15924</v>
      </c>
      <c r="I110" t="e">
        <v>#N/A</v>
      </c>
      <c r="J110" t="e">
        <v>#N/A</v>
      </c>
      <c r="K110" t="e">
        <v>#N/A</v>
      </c>
      <c r="L110" t="e">
        <v>#N/A</v>
      </c>
      <c r="M110" t="e">
        <v>#N/A</v>
      </c>
      <c r="N110" t="e">
        <v>#N/A</v>
      </c>
    </row>
    <row r="111" spans="1:14">
      <c r="A111" t="s">
        <v>3334</v>
      </c>
      <c r="B111" t="s">
        <v>4628</v>
      </c>
      <c r="C111" s="2">
        <v>6000000</v>
      </c>
      <c r="D111" s="2">
        <v>18621249</v>
      </c>
      <c r="E111" s="2">
        <v>20695413</v>
      </c>
      <c r="F111">
        <v>9</v>
      </c>
      <c r="G111">
        <v>27</v>
      </c>
      <c r="H111" t="s">
        <v>15924</v>
      </c>
      <c r="I111" t="s">
        <v>4600</v>
      </c>
      <c r="J111" t="s">
        <v>5460</v>
      </c>
      <c r="K111" t="s">
        <v>4690</v>
      </c>
      <c r="L111" t="s">
        <v>9145</v>
      </c>
      <c r="M111" t="s">
        <v>9146</v>
      </c>
      <c r="N111" t="s">
        <v>9147</v>
      </c>
    </row>
    <row r="112" spans="1:14">
      <c r="A112" t="s">
        <v>3062</v>
      </c>
      <c r="B112" t="s">
        <v>6069</v>
      </c>
      <c r="C112" s="2">
        <v>9000000</v>
      </c>
      <c r="D112" s="2">
        <v>20035310</v>
      </c>
      <c r="E112" s="2">
        <v>20035310</v>
      </c>
      <c r="F112">
        <v>1</v>
      </c>
      <c r="G112">
        <v>21</v>
      </c>
      <c r="H112" t="s">
        <v>15924</v>
      </c>
      <c r="I112" t="s">
        <v>4600</v>
      </c>
      <c r="J112" t="s">
        <v>4812</v>
      </c>
      <c r="K112" t="s">
        <v>4852</v>
      </c>
      <c r="L112" t="s">
        <v>9138</v>
      </c>
      <c r="M112" t="s">
        <v>9138</v>
      </c>
      <c r="N112" t="s">
        <v>9139</v>
      </c>
    </row>
    <row r="113" spans="1:14">
      <c r="A113" t="s">
        <v>1214</v>
      </c>
      <c r="B113" t="e">
        <v>#N/A</v>
      </c>
      <c r="C113" s="2">
        <v>40000000</v>
      </c>
      <c r="D113" s="2">
        <v>14967182</v>
      </c>
      <c r="E113" s="2">
        <v>19417182</v>
      </c>
      <c r="F113">
        <v>10</v>
      </c>
      <c r="G113">
        <v>6</v>
      </c>
      <c r="H113" t="s">
        <v>15924</v>
      </c>
      <c r="I113" t="e">
        <v>#N/A</v>
      </c>
      <c r="J113" t="e">
        <v>#N/A</v>
      </c>
      <c r="K113" t="e">
        <v>#N/A</v>
      </c>
      <c r="L113" t="e">
        <v>#N/A</v>
      </c>
      <c r="M113" t="e">
        <v>#N/A</v>
      </c>
      <c r="N113" t="e">
        <v>#N/A</v>
      </c>
    </row>
    <row r="114" spans="1:14">
      <c r="A114" t="s">
        <v>3232</v>
      </c>
      <c r="B114" t="e">
        <v>#N/A</v>
      </c>
      <c r="C114" s="2">
        <v>7000000</v>
      </c>
      <c r="D114" s="2">
        <v>18642318</v>
      </c>
      <c r="E114" s="2">
        <v>18642318</v>
      </c>
      <c r="F114">
        <v>5</v>
      </c>
      <c r="G114">
        <v>5</v>
      </c>
      <c r="H114" t="s">
        <v>15924</v>
      </c>
      <c r="I114" t="e">
        <v>#N/A</v>
      </c>
      <c r="J114" t="e">
        <v>#N/A</v>
      </c>
      <c r="K114" t="e">
        <v>#N/A</v>
      </c>
      <c r="L114" t="e">
        <v>#N/A</v>
      </c>
      <c r="M114" t="e">
        <v>#N/A</v>
      </c>
      <c r="N114" t="e">
        <v>#N/A</v>
      </c>
    </row>
    <row r="115" spans="1:14">
      <c r="A115" t="s">
        <v>2507</v>
      </c>
      <c r="B115" t="e">
        <v>#N/A</v>
      </c>
      <c r="C115" s="2">
        <v>15000000</v>
      </c>
      <c r="D115" s="2">
        <v>16500786</v>
      </c>
      <c r="E115" s="2">
        <v>18260865</v>
      </c>
      <c r="F115">
        <v>1</v>
      </c>
      <c r="G115">
        <v>28</v>
      </c>
      <c r="H115" t="s">
        <v>15924</v>
      </c>
      <c r="I115" t="e">
        <v>#N/A</v>
      </c>
      <c r="J115" t="e">
        <v>#N/A</v>
      </c>
      <c r="K115" t="e">
        <v>#N/A</v>
      </c>
      <c r="L115" t="e">
        <v>#N/A</v>
      </c>
      <c r="M115" t="e">
        <v>#N/A</v>
      </c>
      <c r="N115" t="e">
        <v>#N/A</v>
      </c>
    </row>
    <row r="116" spans="1:14">
      <c r="A116" t="s">
        <v>2121</v>
      </c>
      <c r="B116" t="e">
        <v>#N/A</v>
      </c>
      <c r="C116" s="2">
        <v>20000000</v>
      </c>
      <c r="D116" s="2">
        <v>15464026</v>
      </c>
      <c r="E116" s="2">
        <v>18250106</v>
      </c>
      <c r="F116">
        <v>7</v>
      </c>
      <c r="G116">
        <v>21</v>
      </c>
      <c r="H116" t="s">
        <v>15924</v>
      </c>
      <c r="I116" t="e">
        <v>#N/A</v>
      </c>
      <c r="J116" t="e">
        <v>#N/A</v>
      </c>
      <c r="K116" t="e">
        <v>#N/A</v>
      </c>
      <c r="L116" t="e">
        <v>#N/A</v>
      </c>
      <c r="M116" t="e">
        <v>#N/A</v>
      </c>
      <c r="N116" t="e">
        <v>#N/A</v>
      </c>
    </row>
    <row r="117" spans="1:14">
      <c r="A117" t="s">
        <v>1055</v>
      </c>
      <c r="B117" t="e">
        <v>#N/A</v>
      </c>
      <c r="C117" s="2">
        <v>45000000</v>
      </c>
      <c r="D117" s="2">
        <v>15527125</v>
      </c>
      <c r="E117" s="2">
        <v>18120267</v>
      </c>
      <c r="F117">
        <v>12</v>
      </c>
      <c r="G117">
        <v>22</v>
      </c>
      <c r="H117" t="s">
        <v>15924</v>
      </c>
      <c r="I117" t="e">
        <v>#N/A</v>
      </c>
      <c r="J117" t="e">
        <v>#N/A</v>
      </c>
      <c r="K117" t="e">
        <v>#N/A</v>
      </c>
      <c r="L117" t="e">
        <v>#N/A</v>
      </c>
      <c r="M117" t="e">
        <v>#N/A</v>
      </c>
      <c r="N117" t="e">
        <v>#N/A</v>
      </c>
    </row>
    <row r="118" spans="1:14">
      <c r="A118" t="s">
        <v>3064</v>
      </c>
      <c r="B118" t="e">
        <v>#N/A</v>
      </c>
      <c r="C118" s="2">
        <v>9000000</v>
      </c>
      <c r="D118" s="2">
        <v>17804273</v>
      </c>
      <c r="E118" s="2">
        <v>17804273</v>
      </c>
      <c r="F118">
        <v>10</v>
      </c>
      <c r="G118">
        <v>13</v>
      </c>
      <c r="H118" t="s">
        <v>15924</v>
      </c>
      <c r="I118" t="e">
        <v>#N/A</v>
      </c>
      <c r="J118" t="e">
        <v>#N/A</v>
      </c>
      <c r="K118" t="e">
        <v>#N/A</v>
      </c>
      <c r="L118" t="e">
        <v>#N/A</v>
      </c>
      <c r="M118" t="e">
        <v>#N/A</v>
      </c>
      <c r="N118" t="e">
        <v>#N/A</v>
      </c>
    </row>
    <row r="119" spans="1:14">
      <c r="A119" t="s">
        <v>3480</v>
      </c>
      <c r="B119" t="e">
        <v>#N/A</v>
      </c>
      <c r="C119" s="2">
        <v>5000000</v>
      </c>
      <c r="D119" s="2">
        <v>9628751</v>
      </c>
      <c r="E119" s="2">
        <v>16628751</v>
      </c>
      <c r="F119">
        <v>10</v>
      </c>
      <c r="G119">
        <v>6</v>
      </c>
      <c r="H119" t="s">
        <v>15924</v>
      </c>
      <c r="I119" t="e">
        <v>#N/A</v>
      </c>
      <c r="J119" t="e">
        <v>#N/A</v>
      </c>
      <c r="K119" t="e">
        <v>#N/A</v>
      </c>
      <c r="L119" t="e">
        <v>#N/A</v>
      </c>
      <c r="M119" t="e">
        <v>#N/A</v>
      </c>
      <c r="N119" t="e">
        <v>#N/A</v>
      </c>
    </row>
    <row r="120" spans="1:14">
      <c r="A120" t="s">
        <v>2403</v>
      </c>
      <c r="B120" t="e">
        <v>#N/A</v>
      </c>
      <c r="C120" s="2">
        <v>16000000</v>
      </c>
      <c r="D120" s="2">
        <v>15427192</v>
      </c>
      <c r="E120" s="2">
        <v>15980376</v>
      </c>
      <c r="F120">
        <v>3</v>
      </c>
      <c r="G120">
        <v>3</v>
      </c>
      <c r="H120" t="s">
        <v>15924</v>
      </c>
      <c r="I120" t="e">
        <v>#N/A</v>
      </c>
      <c r="J120" t="e">
        <v>#N/A</v>
      </c>
      <c r="K120" t="e">
        <v>#N/A</v>
      </c>
      <c r="L120" t="e">
        <v>#N/A</v>
      </c>
      <c r="M120" t="e">
        <v>#N/A</v>
      </c>
      <c r="N120" t="e">
        <v>#N/A</v>
      </c>
    </row>
    <row r="121" spans="1:14">
      <c r="A121" t="s">
        <v>2221</v>
      </c>
      <c r="B121" t="e">
        <v>#N/A</v>
      </c>
      <c r="C121" s="2">
        <v>19000000</v>
      </c>
      <c r="D121" s="2">
        <v>15911332</v>
      </c>
      <c r="E121" s="2">
        <v>15911332</v>
      </c>
      <c r="F121">
        <v>7</v>
      </c>
      <c r="G121">
        <v>26</v>
      </c>
      <c r="H121" t="s">
        <v>15924</v>
      </c>
      <c r="I121" t="e">
        <v>#N/A</v>
      </c>
      <c r="J121" t="e">
        <v>#N/A</v>
      </c>
      <c r="K121" t="e">
        <v>#N/A</v>
      </c>
      <c r="L121" t="e">
        <v>#N/A</v>
      </c>
      <c r="M121" t="e">
        <v>#N/A</v>
      </c>
      <c r="N121" t="e">
        <v>#N/A</v>
      </c>
    </row>
    <row r="122" spans="1:14">
      <c r="A122" t="s">
        <v>1387</v>
      </c>
      <c r="B122" t="e">
        <v>#N/A</v>
      </c>
      <c r="C122" s="2">
        <v>35000000</v>
      </c>
      <c r="D122" s="2">
        <v>15325127</v>
      </c>
      <c r="E122" s="2">
        <v>15471969</v>
      </c>
      <c r="F122">
        <v>9</v>
      </c>
      <c r="G122">
        <v>15</v>
      </c>
      <c r="H122" t="s">
        <v>15924</v>
      </c>
      <c r="I122" t="e">
        <v>#N/A</v>
      </c>
      <c r="J122" t="e">
        <v>#N/A</v>
      </c>
      <c r="K122" t="e">
        <v>#N/A</v>
      </c>
      <c r="L122" t="e">
        <v>#N/A</v>
      </c>
      <c r="M122" t="e">
        <v>#N/A</v>
      </c>
      <c r="N122" t="e">
        <v>#N/A</v>
      </c>
    </row>
    <row r="123" spans="1:14">
      <c r="A123" t="s">
        <v>746</v>
      </c>
      <c r="B123" t="e">
        <v>#N/A</v>
      </c>
      <c r="C123" s="2">
        <v>60000000</v>
      </c>
      <c r="D123" s="2">
        <v>14218868</v>
      </c>
      <c r="E123" s="2">
        <v>14218868</v>
      </c>
      <c r="F123">
        <v>1</v>
      </c>
      <c r="G123">
        <v>14</v>
      </c>
      <c r="H123" t="s">
        <v>15924</v>
      </c>
      <c r="I123" t="e">
        <v>#N/A</v>
      </c>
      <c r="J123" t="e">
        <v>#N/A</v>
      </c>
      <c r="K123" t="e">
        <v>#N/A</v>
      </c>
      <c r="L123" t="e">
        <v>#N/A</v>
      </c>
      <c r="M123" t="e">
        <v>#N/A</v>
      </c>
      <c r="N123" t="e">
        <v>#N/A</v>
      </c>
    </row>
    <row r="124" spans="1:14">
      <c r="A124" t="s">
        <v>2846</v>
      </c>
      <c r="B124" t="e">
        <v>#N/A</v>
      </c>
      <c r="C124" s="2">
        <v>11000000</v>
      </c>
      <c r="D124" s="2">
        <v>13592872</v>
      </c>
      <c r="E124" s="2">
        <v>13719474</v>
      </c>
      <c r="F124">
        <v>10</v>
      </c>
      <c r="G124">
        <v>13</v>
      </c>
      <c r="H124" t="s">
        <v>15924</v>
      </c>
      <c r="I124" t="e">
        <v>#N/A</v>
      </c>
      <c r="J124" t="e">
        <v>#N/A</v>
      </c>
      <c r="K124" t="e">
        <v>#N/A</v>
      </c>
      <c r="L124" t="e">
        <v>#N/A</v>
      </c>
      <c r="M124" t="e">
        <v>#N/A</v>
      </c>
      <c r="N124" t="e">
        <v>#N/A</v>
      </c>
    </row>
    <row r="125" spans="1:14">
      <c r="A125" t="s">
        <v>1975</v>
      </c>
      <c r="B125" t="e">
        <v>#N/A</v>
      </c>
      <c r="C125" s="2">
        <v>22000000</v>
      </c>
      <c r="D125" s="2">
        <v>13555988</v>
      </c>
      <c r="E125" s="2">
        <v>13555988</v>
      </c>
      <c r="F125">
        <v>10</v>
      </c>
      <c r="G125">
        <v>27</v>
      </c>
      <c r="H125" t="s">
        <v>15924</v>
      </c>
      <c r="I125" t="e">
        <v>#N/A</v>
      </c>
      <c r="J125" t="e">
        <v>#N/A</v>
      </c>
      <c r="K125" t="e">
        <v>#N/A</v>
      </c>
      <c r="L125" t="e">
        <v>#N/A</v>
      </c>
      <c r="M125" t="e">
        <v>#N/A</v>
      </c>
      <c r="N125" t="e">
        <v>#N/A</v>
      </c>
    </row>
    <row r="126" spans="1:14">
      <c r="A126" t="s">
        <v>3073</v>
      </c>
      <c r="B126" t="e">
        <v>#N/A</v>
      </c>
      <c r="C126" s="2">
        <v>9000000</v>
      </c>
      <c r="D126" s="2">
        <v>6047856</v>
      </c>
      <c r="E126" s="2">
        <v>13061935</v>
      </c>
      <c r="F126">
        <v>9</v>
      </c>
      <c r="G126">
        <v>8</v>
      </c>
      <c r="H126" t="s">
        <v>15924</v>
      </c>
      <c r="I126" t="e">
        <v>#N/A</v>
      </c>
      <c r="J126" t="e">
        <v>#N/A</v>
      </c>
      <c r="K126" t="e">
        <v>#N/A</v>
      </c>
      <c r="L126" t="e">
        <v>#N/A</v>
      </c>
      <c r="M126" t="e">
        <v>#N/A</v>
      </c>
      <c r="N126" t="e">
        <v>#N/A</v>
      </c>
    </row>
    <row r="127" spans="1:14">
      <c r="A127" t="s">
        <v>1934</v>
      </c>
      <c r="B127" t="e">
        <v>#N/A</v>
      </c>
      <c r="C127" s="2">
        <v>23000000</v>
      </c>
      <c r="D127" s="2">
        <v>13019253</v>
      </c>
      <c r="E127" s="2">
        <v>13019253</v>
      </c>
      <c r="F127">
        <v>8</v>
      </c>
      <c r="G127">
        <v>25</v>
      </c>
      <c r="H127" t="s">
        <v>15924</v>
      </c>
      <c r="I127" t="e">
        <v>#N/A</v>
      </c>
      <c r="J127" t="e">
        <v>#N/A</v>
      </c>
      <c r="K127" t="e">
        <v>#N/A</v>
      </c>
      <c r="L127" t="e">
        <v>#N/A</v>
      </c>
      <c r="M127" t="e">
        <v>#N/A</v>
      </c>
      <c r="N127" t="e">
        <v>#N/A</v>
      </c>
    </row>
    <row r="128" spans="1:14">
      <c r="A128" t="s">
        <v>2516</v>
      </c>
      <c r="B128" t="e">
        <v>#N/A</v>
      </c>
      <c r="C128" s="2">
        <v>15000000</v>
      </c>
      <c r="D128" s="2">
        <v>12801190</v>
      </c>
      <c r="E128" s="2">
        <v>12801190</v>
      </c>
      <c r="F128">
        <v>9</v>
      </c>
      <c r="G128">
        <v>1</v>
      </c>
      <c r="H128" t="s">
        <v>15924</v>
      </c>
      <c r="I128" t="e">
        <v>#N/A</v>
      </c>
      <c r="J128" t="e">
        <v>#N/A</v>
      </c>
      <c r="K128" t="e">
        <v>#N/A</v>
      </c>
      <c r="L128" t="e">
        <v>#N/A</v>
      </c>
      <c r="M128" t="e">
        <v>#N/A</v>
      </c>
      <c r="N128" t="e">
        <v>#N/A</v>
      </c>
    </row>
    <row r="129" spans="1:14">
      <c r="A129" t="s">
        <v>2624</v>
      </c>
      <c r="B129" t="e">
        <v>#N/A</v>
      </c>
      <c r="C129" s="2">
        <v>14000000</v>
      </c>
      <c r="D129" s="2">
        <v>5108820</v>
      </c>
      <c r="E129" s="2">
        <v>12591270</v>
      </c>
      <c r="F129">
        <v>4</v>
      </c>
      <c r="G129">
        <v>21</v>
      </c>
      <c r="H129" t="s">
        <v>15924</v>
      </c>
      <c r="I129" t="e">
        <v>#N/A</v>
      </c>
      <c r="J129" t="e">
        <v>#N/A</v>
      </c>
      <c r="K129" t="e">
        <v>#N/A</v>
      </c>
      <c r="L129" t="e">
        <v>#N/A</v>
      </c>
      <c r="M129" t="e">
        <v>#N/A</v>
      </c>
      <c r="N129" t="e">
        <v>#N/A</v>
      </c>
    </row>
    <row r="130" spans="1:14">
      <c r="A130" t="s">
        <v>1910</v>
      </c>
      <c r="B130" t="e">
        <v>#N/A</v>
      </c>
      <c r="C130" s="2">
        <v>24000000</v>
      </c>
      <c r="D130" s="2">
        <v>12372410</v>
      </c>
      <c r="E130" s="2">
        <v>12372410</v>
      </c>
      <c r="F130">
        <v>4</v>
      </c>
      <c r="G130">
        <v>7</v>
      </c>
      <c r="H130" t="s">
        <v>15924</v>
      </c>
      <c r="I130" t="e">
        <v>#N/A</v>
      </c>
      <c r="J130" t="e">
        <v>#N/A</v>
      </c>
      <c r="K130" t="e">
        <v>#N/A</v>
      </c>
      <c r="L130" t="e">
        <v>#N/A</v>
      </c>
      <c r="M130" t="e">
        <v>#N/A</v>
      </c>
      <c r="N130" t="e">
        <v>#N/A</v>
      </c>
    </row>
    <row r="131" spans="1:14">
      <c r="A131" t="s">
        <v>2642</v>
      </c>
      <c r="B131" t="e">
        <v>#N/A</v>
      </c>
      <c r="C131" s="2">
        <v>13500000</v>
      </c>
      <c r="D131" s="2">
        <v>7060876</v>
      </c>
      <c r="E131" s="2">
        <v>11732088</v>
      </c>
      <c r="F131">
        <v>11</v>
      </c>
      <c r="G131">
        <v>22</v>
      </c>
      <c r="H131" t="s">
        <v>15924</v>
      </c>
      <c r="I131" t="e">
        <v>#N/A</v>
      </c>
      <c r="J131" t="e">
        <v>#N/A</v>
      </c>
      <c r="K131" t="e">
        <v>#N/A</v>
      </c>
      <c r="L131" t="e">
        <v>#N/A</v>
      </c>
      <c r="M131" t="e">
        <v>#N/A</v>
      </c>
      <c r="N131" t="e">
        <v>#N/A</v>
      </c>
    </row>
    <row r="132" spans="1:14">
      <c r="A132" t="s">
        <v>3912</v>
      </c>
      <c r="B132" t="e">
        <v>#N/A</v>
      </c>
      <c r="C132" s="2">
        <v>2000000</v>
      </c>
      <c r="D132" s="2">
        <v>11546543</v>
      </c>
      <c r="E132" s="2">
        <v>11546543</v>
      </c>
      <c r="F132">
        <v>10</v>
      </c>
      <c r="G132">
        <v>20</v>
      </c>
      <c r="H132" t="s">
        <v>15924</v>
      </c>
      <c r="I132" t="e">
        <v>#N/A</v>
      </c>
      <c r="J132" t="e">
        <v>#N/A</v>
      </c>
      <c r="K132" t="e">
        <v>#N/A</v>
      </c>
      <c r="L132" t="e">
        <v>#N/A</v>
      </c>
      <c r="M132" t="e">
        <v>#N/A</v>
      </c>
      <c r="N132" t="e">
        <v>#N/A</v>
      </c>
    </row>
    <row r="133" spans="1:14">
      <c r="A133" t="s">
        <v>2524</v>
      </c>
      <c r="B133" t="e">
        <v>#N/A</v>
      </c>
      <c r="C133" s="2">
        <v>15000000</v>
      </c>
      <c r="D133" s="2">
        <v>10494147</v>
      </c>
      <c r="E133" s="2">
        <v>10845127</v>
      </c>
      <c r="F133">
        <v>3</v>
      </c>
      <c r="G133">
        <v>24</v>
      </c>
      <c r="H133" t="s">
        <v>15924</v>
      </c>
      <c r="I133" t="e">
        <v>#N/A</v>
      </c>
      <c r="J133" t="e">
        <v>#N/A</v>
      </c>
      <c r="K133" t="e">
        <v>#N/A</v>
      </c>
      <c r="L133" t="e">
        <v>#N/A</v>
      </c>
      <c r="M133" t="e">
        <v>#N/A</v>
      </c>
      <c r="N133" t="e">
        <v>#N/A</v>
      </c>
    </row>
    <row r="134" spans="1:14">
      <c r="A134" t="s">
        <v>4106</v>
      </c>
      <c r="B134" t="e">
        <v>#N/A</v>
      </c>
      <c r="C134" s="2">
        <v>1200000</v>
      </c>
      <c r="D134" s="2">
        <v>9180275</v>
      </c>
      <c r="E134" s="2">
        <v>10827356</v>
      </c>
      <c r="F134">
        <v>11</v>
      </c>
      <c r="G134">
        <v>10</v>
      </c>
      <c r="H134" t="s">
        <v>15924</v>
      </c>
      <c r="I134" t="e">
        <v>#N/A</v>
      </c>
      <c r="J134" t="e">
        <v>#N/A</v>
      </c>
      <c r="K134" t="e">
        <v>#N/A</v>
      </c>
      <c r="L134" t="e">
        <v>#N/A</v>
      </c>
      <c r="M134" t="e">
        <v>#N/A</v>
      </c>
      <c r="N134" t="e">
        <v>#N/A</v>
      </c>
    </row>
    <row r="135" spans="1:14">
      <c r="A135" t="s">
        <v>3353</v>
      </c>
      <c r="B135" t="e">
        <v>#N/A</v>
      </c>
      <c r="C135" s="2">
        <v>6000000</v>
      </c>
      <c r="D135" s="2">
        <v>4859475</v>
      </c>
      <c r="E135" s="2">
        <v>10619770</v>
      </c>
      <c r="F135">
        <v>4</v>
      </c>
      <c r="G135">
        <v>21</v>
      </c>
      <c r="H135" t="s">
        <v>15924</v>
      </c>
      <c r="I135" t="e">
        <v>#N/A</v>
      </c>
      <c r="J135" t="e">
        <v>#N/A</v>
      </c>
      <c r="K135" t="e">
        <v>#N/A</v>
      </c>
      <c r="L135" t="e">
        <v>#N/A</v>
      </c>
      <c r="M135" t="e">
        <v>#N/A</v>
      </c>
      <c r="N135" t="e">
        <v>#N/A</v>
      </c>
    </row>
    <row r="136" spans="1:14">
      <c r="A136" t="s">
        <v>3347</v>
      </c>
      <c r="B136" t="e">
        <v>#N/A</v>
      </c>
      <c r="C136" s="2">
        <v>6000000</v>
      </c>
      <c r="D136" s="2">
        <v>8596914</v>
      </c>
      <c r="E136" s="2">
        <v>10557291</v>
      </c>
      <c r="F136">
        <v>12</v>
      </c>
      <c r="G136">
        <v>15</v>
      </c>
      <c r="H136" t="s">
        <v>15924</v>
      </c>
      <c r="I136" t="e">
        <v>#N/A</v>
      </c>
      <c r="J136" t="e">
        <v>#N/A</v>
      </c>
      <c r="K136" t="e">
        <v>#N/A</v>
      </c>
      <c r="L136" t="e">
        <v>#N/A</v>
      </c>
      <c r="M136" t="e">
        <v>#N/A</v>
      </c>
      <c r="N136" t="e">
        <v>#N/A</v>
      </c>
    </row>
    <row r="137" spans="1:14">
      <c r="A137" t="s">
        <v>3156</v>
      </c>
      <c r="B137" t="e">
        <v>#N/A</v>
      </c>
      <c r="C137" s="2">
        <v>8000000</v>
      </c>
      <c r="D137" s="2">
        <v>5018450</v>
      </c>
      <c r="E137" s="2">
        <v>10192613</v>
      </c>
      <c r="F137">
        <v>9</v>
      </c>
      <c r="G137">
        <v>22</v>
      </c>
      <c r="H137" t="s">
        <v>15924</v>
      </c>
      <c r="I137" t="e">
        <v>#N/A</v>
      </c>
      <c r="J137" t="e">
        <v>#N/A</v>
      </c>
      <c r="K137" t="e">
        <v>#N/A</v>
      </c>
      <c r="L137" t="e">
        <v>#N/A</v>
      </c>
      <c r="M137" t="e">
        <v>#N/A</v>
      </c>
      <c r="N137" t="e">
        <v>#N/A</v>
      </c>
    </row>
    <row r="138" spans="1:14">
      <c r="A138" t="s">
        <v>4150</v>
      </c>
      <c r="B138" t="e">
        <v>#N/A</v>
      </c>
      <c r="C138" s="2">
        <v>1000000</v>
      </c>
      <c r="D138" s="2">
        <v>10037390</v>
      </c>
      <c r="E138" s="2">
        <v>10037390</v>
      </c>
      <c r="F138">
        <v>8</v>
      </c>
      <c r="G138">
        <v>18</v>
      </c>
      <c r="H138" t="s">
        <v>15924</v>
      </c>
      <c r="I138" t="e">
        <v>#N/A</v>
      </c>
      <c r="J138" t="e">
        <v>#N/A</v>
      </c>
      <c r="K138" t="e">
        <v>#N/A</v>
      </c>
      <c r="L138" t="e">
        <v>#N/A</v>
      </c>
      <c r="M138" t="e">
        <v>#N/A</v>
      </c>
      <c r="N138" t="e">
        <v>#N/A</v>
      </c>
    </row>
    <row r="139" spans="1:14">
      <c r="A139" t="s">
        <v>643</v>
      </c>
      <c r="B139" t="e">
        <v>#N/A</v>
      </c>
      <c r="C139" s="2">
        <v>65000000</v>
      </c>
      <c r="D139" s="2">
        <v>10014234</v>
      </c>
      <c r="E139" s="2">
        <v>10014234</v>
      </c>
      <c r="F139">
        <v>10</v>
      </c>
      <c r="G139">
        <v>27</v>
      </c>
      <c r="H139" t="s">
        <v>15924</v>
      </c>
      <c r="I139" t="e">
        <v>#N/A</v>
      </c>
      <c r="J139" t="e">
        <v>#N/A</v>
      </c>
      <c r="K139" t="e">
        <v>#N/A</v>
      </c>
      <c r="L139" t="e">
        <v>#N/A</v>
      </c>
      <c r="M139" t="e">
        <v>#N/A</v>
      </c>
      <c r="N139" t="e">
        <v>#N/A</v>
      </c>
    </row>
    <row r="140" spans="1:14">
      <c r="A140" t="s">
        <v>3614</v>
      </c>
      <c r="B140" t="e">
        <v>#N/A</v>
      </c>
      <c r="C140" s="2">
        <v>4000000</v>
      </c>
      <c r="D140" s="2">
        <v>9821335</v>
      </c>
      <c r="E140" s="2">
        <v>9821335</v>
      </c>
      <c r="F140">
        <v>3</v>
      </c>
      <c r="G140">
        <v>1</v>
      </c>
      <c r="H140" t="s">
        <v>15924</v>
      </c>
      <c r="I140" t="e">
        <v>#N/A</v>
      </c>
      <c r="J140" t="e">
        <v>#N/A</v>
      </c>
      <c r="K140" t="e">
        <v>#N/A</v>
      </c>
      <c r="L140" t="e">
        <v>#N/A</v>
      </c>
      <c r="M140" t="e">
        <v>#N/A</v>
      </c>
      <c r="N140" t="e">
        <v>#N/A</v>
      </c>
    </row>
    <row r="141" spans="1:14">
      <c r="A141" t="s">
        <v>465</v>
      </c>
      <c r="B141" t="e">
        <v>#N/A</v>
      </c>
      <c r="C141" s="2">
        <v>80000000</v>
      </c>
      <c r="D141" s="2">
        <v>9103630</v>
      </c>
      <c r="E141" s="2">
        <v>9103630</v>
      </c>
      <c r="F141">
        <v>6</v>
      </c>
      <c r="G141">
        <v>16</v>
      </c>
      <c r="H141" t="s">
        <v>15924</v>
      </c>
      <c r="I141" t="e">
        <v>#N/A</v>
      </c>
      <c r="J141" t="e">
        <v>#N/A</v>
      </c>
      <c r="K141" t="e">
        <v>#N/A</v>
      </c>
      <c r="L141" t="e">
        <v>#N/A</v>
      </c>
      <c r="M141" t="e">
        <v>#N/A</v>
      </c>
      <c r="N141" t="e">
        <v>#N/A</v>
      </c>
    </row>
    <row r="142" spans="1:14">
      <c r="A142" t="s">
        <v>2533</v>
      </c>
      <c r="B142" t="e">
        <v>#N/A</v>
      </c>
      <c r="C142" s="2">
        <v>15000000</v>
      </c>
      <c r="D142" s="2">
        <v>8735529</v>
      </c>
      <c r="E142" s="2">
        <v>8735529</v>
      </c>
      <c r="F142">
        <v>3</v>
      </c>
      <c r="G142">
        <v>24</v>
      </c>
      <c r="H142" t="s">
        <v>15924</v>
      </c>
      <c r="I142" t="e">
        <v>#N/A</v>
      </c>
      <c r="J142" t="e">
        <v>#N/A</v>
      </c>
      <c r="K142" t="e">
        <v>#N/A</v>
      </c>
      <c r="L142" t="e">
        <v>#N/A</v>
      </c>
      <c r="M142" t="e">
        <v>#N/A</v>
      </c>
      <c r="N142" t="e">
        <v>#N/A</v>
      </c>
    </row>
    <row r="143" spans="1:14">
      <c r="A143" t="s">
        <v>3153</v>
      </c>
      <c r="B143" t="e">
        <v>#N/A</v>
      </c>
      <c r="C143" s="2">
        <v>8000000</v>
      </c>
      <c r="D143" s="2">
        <v>8279017</v>
      </c>
      <c r="E143" s="2">
        <v>8279017</v>
      </c>
      <c r="F143">
        <v>12</v>
      </c>
      <c r="G143">
        <v>29</v>
      </c>
      <c r="H143" t="s">
        <v>15924</v>
      </c>
      <c r="I143" t="e">
        <v>#N/A</v>
      </c>
      <c r="J143" t="e">
        <v>#N/A</v>
      </c>
      <c r="K143" t="e">
        <v>#N/A</v>
      </c>
      <c r="L143" t="e">
        <v>#N/A</v>
      </c>
      <c r="M143" t="e">
        <v>#N/A</v>
      </c>
      <c r="N143" t="e">
        <v>#N/A</v>
      </c>
    </row>
    <row r="144" spans="1:14">
      <c r="A144" t="s">
        <v>3558</v>
      </c>
      <c r="B144" t="e">
        <v>#N/A</v>
      </c>
      <c r="C144" s="2">
        <v>4500000</v>
      </c>
      <c r="D144" s="2">
        <v>3635482</v>
      </c>
      <c r="E144" s="2">
        <v>7390108</v>
      </c>
      <c r="F144">
        <v>10</v>
      </c>
      <c r="G144">
        <v>6</v>
      </c>
      <c r="H144" t="s">
        <v>15924</v>
      </c>
      <c r="I144" t="e">
        <v>#N/A</v>
      </c>
      <c r="J144" t="e">
        <v>#N/A</v>
      </c>
      <c r="K144" t="e">
        <v>#N/A</v>
      </c>
      <c r="L144" t="e">
        <v>#N/A</v>
      </c>
      <c r="M144" t="e">
        <v>#N/A</v>
      </c>
      <c r="N144" t="e">
        <v>#N/A</v>
      </c>
    </row>
    <row r="145" spans="1:14">
      <c r="A145" t="s">
        <v>2783</v>
      </c>
      <c r="B145" t="e">
        <v>#N/A</v>
      </c>
      <c r="C145" s="2">
        <v>12000000</v>
      </c>
      <c r="D145" s="2">
        <v>6982680</v>
      </c>
      <c r="E145" s="2">
        <v>6982680</v>
      </c>
      <c r="F145">
        <v>5</v>
      </c>
      <c r="G145">
        <v>12</v>
      </c>
      <c r="H145" t="s">
        <v>15924</v>
      </c>
      <c r="I145" t="e">
        <v>#N/A</v>
      </c>
      <c r="J145" t="e">
        <v>#N/A</v>
      </c>
      <c r="K145" t="e">
        <v>#N/A</v>
      </c>
      <c r="L145" t="e">
        <v>#N/A</v>
      </c>
      <c r="M145" t="e">
        <v>#N/A</v>
      </c>
      <c r="N145" t="e">
        <v>#N/A</v>
      </c>
    </row>
    <row r="146" spans="1:14">
      <c r="A146" t="s">
        <v>1424</v>
      </c>
      <c r="B146" t="e">
        <v>#N/A</v>
      </c>
      <c r="C146" s="2">
        <v>34000000</v>
      </c>
      <c r="D146" s="2">
        <v>6543194</v>
      </c>
      <c r="E146" s="2">
        <v>6543194</v>
      </c>
      <c r="F146">
        <v>5</v>
      </c>
      <c r="G146">
        <v>5</v>
      </c>
      <c r="H146" t="s">
        <v>15924</v>
      </c>
      <c r="I146" t="e">
        <v>#N/A</v>
      </c>
      <c r="J146" t="e">
        <v>#N/A</v>
      </c>
      <c r="K146" t="e">
        <v>#N/A</v>
      </c>
      <c r="L146" t="e">
        <v>#N/A</v>
      </c>
      <c r="M146" t="e">
        <v>#N/A</v>
      </c>
      <c r="N146" t="e">
        <v>#N/A</v>
      </c>
    </row>
    <row r="147" spans="1:14">
      <c r="A147" t="s">
        <v>965</v>
      </c>
      <c r="B147" t="e">
        <v>#N/A</v>
      </c>
      <c r="C147" s="2">
        <v>50000000</v>
      </c>
      <c r="D147" s="2">
        <v>6291602</v>
      </c>
      <c r="E147" s="2">
        <v>6291602</v>
      </c>
      <c r="F147">
        <v>3</v>
      </c>
      <c r="G147">
        <v>3</v>
      </c>
      <c r="H147" t="s">
        <v>15924</v>
      </c>
      <c r="I147" t="e">
        <v>#N/A</v>
      </c>
      <c r="J147" t="e">
        <v>#N/A</v>
      </c>
      <c r="K147" t="e">
        <v>#N/A</v>
      </c>
      <c r="L147" t="e">
        <v>#N/A</v>
      </c>
      <c r="M147" t="e">
        <v>#N/A</v>
      </c>
      <c r="N147" t="e">
        <v>#N/A</v>
      </c>
    </row>
    <row r="148" spans="1:14">
      <c r="A148" t="s">
        <v>3932</v>
      </c>
      <c r="B148" t="e">
        <v>#N/A</v>
      </c>
      <c r="C148" s="2">
        <v>2000000</v>
      </c>
      <c r="D148" s="2">
        <v>3330230</v>
      </c>
      <c r="E148" s="2">
        <v>6030230</v>
      </c>
      <c r="F148">
        <v>3</v>
      </c>
      <c r="G148">
        <v>3</v>
      </c>
      <c r="H148" t="s">
        <v>15924</v>
      </c>
      <c r="I148" t="e">
        <v>#N/A</v>
      </c>
      <c r="J148" t="e">
        <v>#N/A</v>
      </c>
      <c r="K148" t="e">
        <v>#N/A</v>
      </c>
      <c r="L148" t="e">
        <v>#N/A</v>
      </c>
      <c r="M148" t="e">
        <v>#N/A</v>
      </c>
      <c r="N148" t="e">
        <v>#N/A</v>
      </c>
    </row>
    <row r="149" spans="1:14">
      <c r="A149" t="s">
        <v>3718</v>
      </c>
      <c r="B149" t="e">
        <v>#N/A</v>
      </c>
      <c r="C149" s="2">
        <v>3300000</v>
      </c>
      <c r="D149" s="2">
        <v>104257</v>
      </c>
      <c r="E149" s="2">
        <v>5422740</v>
      </c>
      <c r="F149">
        <v>5</v>
      </c>
      <c r="G149">
        <v>5</v>
      </c>
      <c r="H149" t="s">
        <v>15924</v>
      </c>
      <c r="I149" t="e">
        <v>#N/A</v>
      </c>
      <c r="J149" t="e">
        <v>#N/A</v>
      </c>
      <c r="K149" t="e">
        <v>#N/A</v>
      </c>
      <c r="L149" t="e">
        <v>#N/A</v>
      </c>
      <c r="M149" t="e">
        <v>#N/A</v>
      </c>
      <c r="N149" t="e">
        <v>#N/A</v>
      </c>
    </row>
    <row r="150" spans="1:14">
      <c r="A150" t="s">
        <v>2968</v>
      </c>
      <c r="B150" t="e">
        <v>#N/A</v>
      </c>
      <c r="C150" s="2">
        <v>10000000</v>
      </c>
      <c r="D150" s="2">
        <v>5241315</v>
      </c>
      <c r="E150" s="2">
        <v>5241315</v>
      </c>
      <c r="F150">
        <v>4</v>
      </c>
      <c r="G150">
        <v>5</v>
      </c>
      <c r="H150" t="s">
        <v>15924</v>
      </c>
      <c r="I150" t="e">
        <v>#N/A</v>
      </c>
      <c r="J150" t="e">
        <v>#N/A</v>
      </c>
      <c r="K150" t="e">
        <v>#N/A</v>
      </c>
      <c r="L150" t="e">
        <v>#N/A</v>
      </c>
      <c r="M150" t="e">
        <v>#N/A</v>
      </c>
      <c r="N150" t="e">
        <v>#N/A</v>
      </c>
    </row>
    <row r="151" spans="1:14">
      <c r="A151" t="s">
        <v>2544</v>
      </c>
      <c r="B151" t="e">
        <v>#N/A</v>
      </c>
      <c r="C151" s="2">
        <v>15000000</v>
      </c>
      <c r="D151" s="2">
        <v>5217498</v>
      </c>
      <c r="E151" s="2">
        <v>5217498</v>
      </c>
      <c r="F151">
        <v>7</v>
      </c>
      <c r="G151">
        <v>19</v>
      </c>
      <c r="H151" t="s">
        <v>15924</v>
      </c>
      <c r="I151" t="e">
        <v>#N/A</v>
      </c>
      <c r="J151" t="e">
        <v>#N/A</v>
      </c>
      <c r="K151" t="e">
        <v>#N/A</v>
      </c>
      <c r="L151" t="e">
        <v>#N/A</v>
      </c>
      <c r="M151" t="e">
        <v>#N/A</v>
      </c>
      <c r="N151" t="e">
        <v>#N/A</v>
      </c>
    </row>
    <row r="152" spans="1:14">
      <c r="A152" t="s">
        <v>2976</v>
      </c>
      <c r="B152" t="e">
        <v>#N/A</v>
      </c>
      <c r="C152" s="2">
        <v>10000000</v>
      </c>
      <c r="D152" s="2">
        <v>3041803</v>
      </c>
      <c r="E152" s="2">
        <v>5149131</v>
      </c>
      <c r="F152">
        <v>12</v>
      </c>
      <c r="G152">
        <v>22</v>
      </c>
      <c r="H152" t="s">
        <v>15924</v>
      </c>
      <c r="I152" t="e">
        <v>#N/A</v>
      </c>
      <c r="J152" t="e">
        <v>#N/A</v>
      </c>
      <c r="K152" t="e">
        <v>#N/A</v>
      </c>
      <c r="L152" t="e">
        <v>#N/A</v>
      </c>
      <c r="M152" t="e">
        <v>#N/A</v>
      </c>
      <c r="N152" t="e">
        <v>#N/A</v>
      </c>
    </row>
    <row r="153" spans="1:14">
      <c r="A153" t="s">
        <v>2414</v>
      </c>
      <c r="B153" t="e">
        <v>#N/A</v>
      </c>
      <c r="C153" s="2">
        <v>16000000</v>
      </c>
      <c r="D153" s="2">
        <v>4734235</v>
      </c>
      <c r="E153" s="2">
        <v>4734235</v>
      </c>
      <c r="F153">
        <v>9</v>
      </c>
      <c r="G153">
        <v>15</v>
      </c>
      <c r="H153" t="s">
        <v>15924</v>
      </c>
      <c r="I153" t="e">
        <v>#N/A</v>
      </c>
      <c r="J153" t="e">
        <v>#N/A</v>
      </c>
      <c r="K153" t="e">
        <v>#N/A</v>
      </c>
      <c r="L153" t="e">
        <v>#N/A</v>
      </c>
      <c r="M153" t="e">
        <v>#N/A</v>
      </c>
      <c r="N153" t="e">
        <v>#N/A</v>
      </c>
    </row>
    <row r="154" spans="1:14">
      <c r="A154" t="s">
        <v>3157</v>
      </c>
      <c r="B154" t="e">
        <v>#N/A</v>
      </c>
      <c r="C154" s="2">
        <v>8000000</v>
      </c>
      <c r="D154" s="2">
        <v>4714090</v>
      </c>
      <c r="E154" s="2">
        <v>4714090</v>
      </c>
      <c r="F154">
        <v>5</v>
      </c>
      <c r="G154">
        <v>12</v>
      </c>
      <c r="H154" t="s">
        <v>15924</v>
      </c>
      <c r="I154" t="e">
        <v>#N/A</v>
      </c>
      <c r="J154" t="e">
        <v>#N/A</v>
      </c>
      <c r="K154" t="e">
        <v>#N/A</v>
      </c>
      <c r="L154" t="e">
        <v>#N/A</v>
      </c>
      <c r="M154" t="e">
        <v>#N/A</v>
      </c>
      <c r="N154" t="e">
        <v>#N/A</v>
      </c>
    </row>
    <row r="155" spans="1:14">
      <c r="A155" t="s">
        <v>3774</v>
      </c>
      <c r="B155" t="e">
        <v>#N/A</v>
      </c>
      <c r="C155" s="2">
        <v>3000000</v>
      </c>
      <c r="D155" s="2">
        <v>4142507</v>
      </c>
      <c r="E155" s="2">
        <v>4142507</v>
      </c>
      <c r="F155">
        <v>9</v>
      </c>
      <c r="G155">
        <v>1</v>
      </c>
      <c r="H155" t="s">
        <v>15924</v>
      </c>
      <c r="I155" t="e">
        <v>#N/A</v>
      </c>
      <c r="J155" t="e">
        <v>#N/A</v>
      </c>
      <c r="K155" t="e">
        <v>#N/A</v>
      </c>
      <c r="L155" t="e">
        <v>#N/A</v>
      </c>
      <c r="M155" t="e">
        <v>#N/A</v>
      </c>
      <c r="N155" t="e">
        <v>#N/A</v>
      </c>
    </row>
    <row r="156" spans="1:14">
      <c r="A156" t="s">
        <v>3078</v>
      </c>
      <c r="B156" t="e">
        <v>#N/A</v>
      </c>
      <c r="C156" s="2">
        <v>9000000</v>
      </c>
      <c r="D156" s="2">
        <v>3134509</v>
      </c>
      <c r="E156" s="2">
        <v>3134509</v>
      </c>
      <c r="F156">
        <v>9</v>
      </c>
      <c r="G156">
        <v>29</v>
      </c>
      <c r="H156" t="s">
        <v>15924</v>
      </c>
      <c r="I156" t="e">
        <v>#N/A</v>
      </c>
      <c r="J156" t="e">
        <v>#N/A</v>
      </c>
      <c r="K156" t="e">
        <v>#N/A</v>
      </c>
      <c r="L156" t="e">
        <v>#N/A</v>
      </c>
      <c r="M156" t="e">
        <v>#N/A</v>
      </c>
      <c r="N156" t="e">
        <v>#N/A</v>
      </c>
    </row>
    <row r="157" spans="1:14">
      <c r="A157" t="s">
        <v>1306</v>
      </c>
      <c r="B157" t="e">
        <v>#N/A</v>
      </c>
      <c r="C157" s="2">
        <v>36000000</v>
      </c>
      <c r="D157" s="2">
        <v>2954405</v>
      </c>
      <c r="E157" s="2">
        <v>2954405</v>
      </c>
      <c r="F157">
        <v>1</v>
      </c>
      <c r="G157">
        <v>28</v>
      </c>
      <c r="H157" t="s">
        <v>15924</v>
      </c>
      <c r="I157" t="e">
        <v>#N/A</v>
      </c>
      <c r="J157" t="e">
        <v>#N/A</v>
      </c>
      <c r="K157" t="e">
        <v>#N/A</v>
      </c>
      <c r="L157" t="e">
        <v>#N/A</v>
      </c>
      <c r="M157" t="e">
        <v>#N/A</v>
      </c>
      <c r="N157" t="e">
        <v>#N/A</v>
      </c>
    </row>
    <row r="158" spans="1:14">
      <c r="A158" t="s">
        <v>4382</v>
      </c>
      <c r="B158" t="e">
        <v>#N/A</v>
      </c>
      <c r="C158" s="2">
        <v>300000</v>
      </c>
      <c r="D158" s="2">
        <v>2637726</v>
      </c>
      <c r="E158" s="2">
        <v>2652515</v>
      </c>
      <c r="F158">
        <v>3</v>
      </c>
      <c r="G158">
        <v>10</v>
      </c>
      <c r="H158" t="s">
        <v>15924</v>
      </c>
      <c r="I158" t="e">
        <v>#N/A</v>
      </c>
      <c r="J158" t="e">
        <v>#N/A</v>
      </c>
      <c r="K158" t="e">
        <v>#N/A</v>
      </c>
      <c r="L158" t="e">
        <v>#N/A</v>
      </c>
      <c r="M158" t="e">
        <v>#N/A</v>
      </c>
      <c r="N158" t="e">
        <v>#N/A</v>
      </c>
    </row>
    <row r="159" spans="1:14">
      <c r="A159" t="s">
        <v>4112</v>
      </c>
      <c r="B159" t="e">
        <v>#N/A</v>
      </c>
      <c r="C159" s="2">
        <v>1200000</v>
      </c>
      <c r="D159" s="2">
        <v>2205627</v>
      </c>
      <c r="E159" s="2">
        <v>2509344</v>
      </c>
      <c r="F159">
        <v>7</v>
      </c>
      <c r="G159">
        <v>7</v>
      </c>
      <c r="H159" t="s">
        <v>15924</v>
      </c>
      <c r="I159" t="e">
        <v>#N/A</v>
      </c>
      <c r="J159" t="e">
        <v>#N/A</v>
      </c>
      <c r="K159" t="e">
        <v>#N/A</v>
      </c>
      <c r="L159" t="e">
        <v>#N/A</v>
      </c>
      <c r="M159" t="e">
        <v>#N/A</v>
      </c>
      <c r="N159" t="e">
        <v>#N/A</v>
      </c>
    </row>
    <row r="160" spans="1:14">
      <c r="A160" t="s">
        <v>2297</v>
      </c>
      <c r="B160" t="e">
        <v>#N/A</v>
      </c>
      <c r="C160" s="2">
        <v>2000000</v>
      </c>
      <c r="D160" s="2">
        <v>1577287</v>
      </c>
      <c r="E160" s="2">
        <v>2419669</v>
      </c>
      <c r="F160">
        <v>5</v>
      </c>
      <c r="G160">
        <v>12</v>
      </c>
      <c r="H160" t="s">
        <v>15924</v>
      </c>
      <c r="I160" t="e">
        <v>#N/A</v>
      </c>
      <c r="J160" t="e">
        <v>#N/A</v>
      </c>
      <c r="K160" t="e">
        <v>#N/A</v>
      </c>
      <c r="L160" t="e">
        <v>#N/A</v>
      </c>
      <c r="M160" t="e">
        <v>#N/A</v>
      </c>
      <c r="N160" t="e">
        <v>#N/A</v>
      </c>
    </row>
    <row r="161" spans="1:14">
      <c r="A161" t="s">
        <v>2978</v>
      </c>
      <c r="B161" t="e">
        <v>#N/A</v>
      </c>
      <c r="C161" s="2">
        <v>10000000</v>
      </c>
      <c r="D161" s="2">
        <v>2185266</v>
      </c>
      <c r="E161" s="2">
        <v>2373937</v>
      </c>
      <c r="F161">
        <v>10</v>
      </c>
      <c r="G161">
        <v>6</v>
      </c>
      <c r="H161" t="s">
        <v>15924</v>
      </c>
      <c r="I161" t="e">
        <v>#N/A</v>
      </c>
      <c r="J161" t="e">
        <v>#N/A</v>
      </c>
      <c r="K161" t="e">
        <v>#N/A</v>
      </c>
      <c r="L161" t="e">
        <v>#N/A</v>
      </c>
      <c r="M161" t="e">
        <v>#N/A</v>
      </c>
      <c r="N161" t="e">
        <v>#N/A</v>
      </c>
    </row>
    <row r="162" spans="1:14">
      <c r="A162" t="s">
        <v>2180</v>
      </c>
      <c r="B162" t="e">
        <v>#N/A</v>
      </c>
      <c r="C162" s="2">
        <v>20000000</v>
      </c>
      <c r="D162" s="2">
        <v>882710</v>
      </c>
      <c r="E162" s="2">
        <v>2282710</v>
      </c>
      <c r="F162">
        <v>10</v>
      </c>
      <c r="G162">
        <v>20</v>
      </c>
      <c r="H162" t="s">
        <v>15924</v>
      </c>
      <c r="I162" t="e">
        <v>#N/A</v>
      </c>
      <c r="J162" t="e">
        <v>#N/A</v>
      </c>
      <c r="K162" t="e">
        <v>#N/A</v>
      </c>
      <c r="L162" t="e">
        <v>#N/A</v>
      </c>
      <c r="M162" t="e">
        <v>#N/A</v>
      </c>
      <c r="N162" t="e">
        <v>#N/A</v>
      </c>
    </row>
    <row r="163" spans="1:14">
      <c r="A163" t="s">
        <v>4167</v>
      </c>
      <c r="B163" t="e">
        <v>#N/A</v>
      </c>
      <c r="C163" s="2">
        <v>1000000</v>
      </c>
      <c r="D163" s="2">
        <v>1744858</v>
      </c>
      <c r="E163" s="2">
        <v>2022442</v>
      </c>
      <c r="F163">
        <v>9</v>
      </c>
      <c r="G163">
        <v>29</v>
      </c>
      <c r="H163" t="s">
        <v>15924</v>
      </c>
      <c r="I163" t="e">
        <v>#N/A</v>
      </c>
      <c r="J163" t="e">
        <v>#N/A</v>
      </c>
      <c r="K163" t="e">
        <v>#N/A</v>
      </c>
      <c r="L163" t="e">
        <v>#N/A</v>
      </c>
      <c r="M163" t="e">
        <v>#N/A</v>
      </c>
      <c r="N163" t="e">
        <v>#N/A</v>
      </c>
    </row>
    <row r="164" spans="1:14">
      <c r="A164" t="s">
        <v>2988</v>
      </c>
      <c r="B164" t="e">
        <v>#N/A</v>
      </c>
      <c r="C164" s="2">
        <v>10000000</v>
      </c>
      <c r="D164" s="2">
        <v>1276984</v>
      </c>
      <c r="E164" s="2">
        <v>1953882</v>
      </c>
      <c r="F164">
        <v>8</v>
      </c>
      <c r="G164">
        <v>11</v>
      </c>
      <c r="H164" t="s">
        <v>15924</v>
      </c>
      <c r="I164" t="e">
        <v>#N/A</v>
      </c>
      <c r="J164" t="e">
        <v>#N/A</v>
      </c>
      <c r="K164" t="e">
        <v>#N/A</v>
      </c>
      <c r="L164" t="e">
        <v>#N/A</v>
      </c>
      <c r="M164" t="e">
        <v>#N/A</v>
      </c>
      <c r="N164" t="e">
        <v>#N/A</v>
      </c>
    </row>
    <row r="165" spans="1:14">
      <c r="A165" t="s">
        <v>3862</v>
      </c>
      <c r="B165" t="e">
        <v>#N/A</v>
      </c>
      <c r="C165" s="2">
        <v>2500000</v>
      </c>
      <c r="D165" s="2">
        <v>1282084</v>
      </c>
      <c r="E165" s="2">
        <v>1687548</v>
      </c>
      <c r="F165">
        <v>6</v>
      </c>
      <c r="G165">
        <v>16</v>
      </c>
      <c r="H165" t="s">
        <v>15924</v>
      </c>
      <c r="I165" t="e">
        <v>#N/A</v>
      </c>
      <c r="J165" t="e">
        <v>#N/A</v>
      </c>
      <c r="K165" t="e">
        <v>#N/A</v>
      </c>
      <c r="L165" t="e">
        <v>#N/A</v>
      </c>
      <c r="M165" t="e">
        <v>#N/A</v>
      </c>
      <c r="N165" t="e">
        <v>#N/A</v>
      </c>
    </row>
    <row r="166" spans="1:14">
      <c r="A166" t="s">
        <v>2983</v>
      </c>
      <c r="B166" t="e">
        <v>#N/A</v>
      </c>
      <c r="C166" s="2">
        <v>10000000</v>
      </c>
      <c r="D166" s="2">
        <v>1638202</v>
      </c>
      <c r="E166" s="2">
        <v>1638202</v>
      </c>
      <c r="F166">
        <v>2</v>
      </c>
      <c r="G166">
        <v>4</v>
      </c>
      <c r="H166" t="s">
        <v>15924</v>
      </c>
      <c r="I166" t="e">
        <v>#N/A</v>
      </c>
      <c r="J166" t="e">
        <v>#N/A</v>
      </c>
      <c r="K166" t="e">
        <v>#N/A</v>
      </c>
      <c r="L166" t="e">
        <v>#N/A</v>
      </c>
      <c r="M166" t="e">
        <v>#N/A</v>
      </c>
      <c r="N166" t="e">
        <v>#N/A</v>
      </c>
    </row>
    <row r="167" spans="1:14">
      <c r="A167" t="s">
        <v>4174</v>
      </c>
      <c r="B167" t="e">
        <v>#N/A</v>
      </c>
      <c r="C167" s="2">
        <v>1000000</v>
      </c>
      <c r="D167" s="2">
        <v>779137</v>
      </c>
      <c r="E167" s="2">
        <v>1425707</v>
      </c>
      <c r="F167">
        <v>12</v>
      </c>
      <c r="G167">
        <v>1</v>
      </c>
      <c r="H167" t="s">
        <v>15924</v>
      </c>
      <c r="I167" t="e">
        <v>#N/A</v>
      </c>
      <c r="J167" t="e">
        <v>#N/A</v>
      </c>
      <c r="K167" t="e">
        <v>#N/A</v>
      </c>
      <c r="L167" t="e">
        <v>#N/A</v>
      </c>
      <c r="M167" t="e">
        <v>#N/A</v>
      </c>
      <c r="N167" t="e">
        <v>#N/A</v>
      </c>
    </row>
    <row r="168" spans="1:14">
      <c r="A168" t="s">
        <v>2698</v>
      </c>
      <c r="B168" t="e">
        <v>#N/A</v>
      </c>
      <c r="C168" s="2">
        <v>13000000</v>
      </c>
      <c r="D168" s="2">
        <v>622023</v>
      </c>
      <c r="E168" s="2">
        <v>1375635</v>
      </c>
      <c r="F168">
        <v>12</v>
      </c>
      <c r="G168">
        <v>29</v>
      </c>
      <c r="H168" t="s">
        <v>15924</v>
      </c>
      <c r="I168" t="e">
        <v>#N/A</v>
      </c>
      <c r="J168" t="e">
        <v>#N/A</v>
      </c>
      <c r="K168" t="e">
        <v>#N/A</v>
      </c>
      <c r="L168" t="e">
        <v>#N/A</v>
      </c>
      <c r="M168" t="e">
        <v>#N/A</v>
      </c>
      <c r="N168" t="e">
        <v>#N/A</v>
      </c>
    </row>
    <row r="169" spans="1:14">
      <c r="A169" t="s">
        <v>4175</v>
      </c>
      <c r="B169" t="e">
        <v>#N/A</v>
      </c>
      <c r="C169" s="2">
        <v>1000000</v>
      </c>
      <c r="D169" s="2">
        <v>623791</v>
      </c>
      <c r="E169" s="2">
        <v>1179462</v>
      </c>
      <c r="F169">
        <v>9</v>
      </c>
      <c r="G169">
        <v>8</v>
      </c>
      <c r="H169" t="s">
        <v>15924</v>
      </c>
      <c r="I169" t="e">
        <v>#N/A</v>
      </c>
      <c r="J169" t="e">
        <v>#N/A</v>
      </c>
      <c r="K169" t="e">
        <v>#N/A</v>
      </c>
      <c r="L169" t="e">
        <v>#N/A</v>
      </c>
      <c r="M169" t="e">
        <v>#N/A</v>
      </c>
      <c r="N169" t="e">
        <v>#N/A</v>
      </c>
    </row>
    <row r="170" spans="1:14">
      <c r="A170" t="s">
        <v>4308</v>
      </c>
      <c r="B170" t="e">
        <v>#N/A</v>
      </c>
      <c r="C170" s="2">
        <v>500000</v>
      </c>
      <c r="D170" s="2">
        <v>1115313</v>
      </c>
      <c r="E170" s="2">
        <v>1167524</v>
      </c>
      <c r="F170">
        <v>6</v>
      </c>
      <c r="G170">
        <v>9</v>
      </c>
      <c r="H170" t="s">
        <v>15924</v>
      </c>
      <c r="I170" t="e">
        <v>#N/A</v>
      </c>
      <c r="J170" t="e">
        <v>#N/A</v>
      </c>
      <c r="K170" t="e">
        <v>#N/A</v>
      </c>
      <c r="L170" t="e">
        <v>#N/A</v>
      </c>
      <c r="M170" t="e">
        <v>#N/A</v>
      </c>
      <c r="N170" t="e">
        <v>#N/A</v>
      </c>
    </row>
    <row r="171" spans="1:14">
      <c r="A171" t="s">
        <v>4444</v>
      </c>
      <c r="B171" t="e">
        <v>#N/A</v>
      </c>
      <c r="C171" s="2">
        <v>200000</v>
      </c>
      <c r="D171" s="2">
        <v>1161843</v>
      </c>
      <c r="E171" s="2">
        <v>1161843</v>
      </c>
      <c r="F171">
        <v>2</v>
      </c>
      <c r="G171">
        <v>11</v>
      </c>
      <c r="H171" t="s">
        <v>15924</v>
      </c>
      <c r="I171" t="e">
        <v>#N/A</v>
      </c>
      <c r="J171" t="e">
        <v>#N/A</v>
      </c>
      <c r="K171" t="e">
        <v>#N/A</v>
      </c>
      <c r="L171" t="e">
        <v>#N/A</v>
      </c>
      <c r="M171" t="e">
        <v>#N/A</v>
      </c>
      <c r="N171" t="e">
        <v>#N/A</v>
      </c>
    </row>
    <row r="172" spans="1:14">
      <c r="A172" t="s">
        <v>4407</v>
      </c>
      <c r="B172" t="e">
        <v>#N/A</v>
      </c>
      <c r="C172" s="2">
        <v>250000</v>
      </c>
      <c r="D172" s="2">
        <v>1055671</v>
      </c>
      <c r="E172" s="2">
        <v>1157672</v>
      </c>
      <c r="F172">
        <v>7</v>
      </c>
      <c r="G172">
        <v>14</v>
      </c>
      <c r="H172" t="s">
        <v>15924</v>
      </c>
      <c r="I172" t="e">
        <v>#N/A</v>
      </c>
      <c r="J172" t="e">
        <v>#N/A</v>
      </c>
      <c r="K172" t="e">
        <v>#N/A</v>
      </c>
      <c r="L172" t="e">
        <v>#N/A</v>
      </c>
      <c r="M172" t="e">
        <v>#N/A</v>
      </c>
      <c r="N172" t="e">
        <v>#N/A</v>
      </c>
    </row>
    <row r="173" spans="1:14">
      <c r="A173" t="s">
        <v>4435</v>
      </c>
      <c r="B173" t="e">
        <v>#N/A</v>
      </c>
      <c r="C173" s="2">
        <v>225000</v>
      </c>
      <c r="D173" s="2">
        <v>1032075</v>
      </c>
      <c r="E173" s="2">
        <v>1032075</v>
      </c>
      <c r="F173">
        <v>9</v>
      </c>
      <c r="G173">
        <v>15</v>
      </c>
      <c r="H173" t="s">
        <v>15924</v>
      </c>
      <c r="I173" t="e">
        <v>#N/A</v>
      </c>
      <c r="J173" t="e">
        <v>#N/A</v>
      </c>
      <c r="K173" t="e">
        <v>#N/A</v>
      </c>
      <c r="L173" t="e">
        <v>#N/A</v>
      </c>
      <c r="M173" t="e">
        <v>#N/A</v>
      </c>
      <c r="N173" t="e">
        <v>#N/A</v>
      </c>
    </row>
    <row r="174" spans="1:14">
      <c r="A174" t="s">
        <v>3285</v>
      </c>
      <c r="B174" t="e">
        <v>#N/A</v>
      </c>
      <c r="C174" s="2">
        <v>6800000</v>
      </c>
      <c r="D174" s="2">
        <v>927107</v>
      </c>
      <c r="E174" s="2">
        <v>927107</v>
      </c>
      <c r="F174">
        <v>8</v>
      </c>
      <c r="G174">
        <v>11</v>
      </c>
      <c r="H174" t="s">
        <v>15924</v>
      </c>
      <c r="I174" t="e">
        <v>#N/A</v>
      </c>
      <c r="J174" t="e">
        <v>#N/A</v>
      </c>
      <c r="K174" t="e">
        <v>#N/A</v>
      </c>
      <c r="L174" t="e">
        <v>#N/A</v>
      </c>
      <c r="M174" t="e">
        <v>#N/A</v>
      </c>
      <c r="N174" t="e">
        <v>#N/A</v>
      </c>
    </row>
    <row r="175" spans="1:14">
      <c r="A175" t="s">
        <v>3697</v>
      </c>
      <c r="B175" t="e">
        <v>#N/A</v>
      </c>
      <c r="C175" s="2">
        <v>3500000</v>
      </c>
      <c r="D175" s="2">
        <v>886410</v>
      </c>
      <c r="E175" s="2">
        <v>886410</v>
      </c>
      <c r="F175">
        <v>4</v>
      </c>
      <c r="G175">
        <v>19</v>
      </c>
      <c r="H175" t="s">
        <v>15924</v>
      </c>
      <c r="I175" t="e">
        <v>#N/A</v>
      </c>
      <c r="J175" t="e">
        <v>#N/A</v>
      </c>
      <c r="K175" t="e">
        <v>#N/A</v>
      </c>
      <c r="L175" t="e">
        <v>#N/A</v>
      </c>
      <c r="M175" t="e">
        <v>#N/A</v>
      </c>
      <c r="N175" t="e">
        <v>#N/A</v>
      </c>
    </row>
    <row r="176" spans="1:14">
      <c r="A176" t="s">
        <v>4087</v>
      </c>
      <c r="B176" t="e">
        <v>#N/A</v>
      </c>
      <c r="C176" s="2">
        <v>1300000</v>
      </c>
      <c r="D176" s="2">
        <v>609042</v>
      </c>
      <c r="E176" s="2">
        <v>609042</v>
      </c>
      <c r="F176">
        <v>5</v>
      </c>
      <c r="G176">
        <v>5</v>
      </c>
      <c r="H176" t="s">
        <v>15924</v>
      </c>
      <c r="I176" t="e">
        <v>#N/A</v>
      </c>
      <c r="J176" t="e">
        <v>#N/A</v>
      </c>
      <c r="K176" t="e">
        <v>#N/A</v>
      </c>
      <c r="L176" t="e">
        <v>#N/A</v>
      </c>
      <c r="M176" t="e">
        <v>#N/A</v>
      </c>
      <c r="N176" t="e">
        <v>#N/A</v>
      </c>
    </row>
    <row r="177" spans="1:14">
      <c r="A177" t="s">
        <v>4184</v>
      </c>
      <c r="B177" t="e">
        <v>#N/A</v>
      </c>
      <c r="C177" s="2">
        <v>1000000</v>
      </c>
      <c r="D177" s="2">
        <v>428535</v>
      </c>
      <c r="E177" s="2">
        <v>428535</v>
      </c>
      <c r="F177">
        <v>5</v>
      </c>
      <c r="G177">
        <v>5</v>
      </c>
      <c r="H177" t="s">
        <v>15924</v>
      </c>
      <c r="I177" t="e">
        <v>#N/A</v>
      </c>
      <c r="J177" t="e">
        <v>#N/A</v>
      </c>
      <c r="K177" t="e">
        <v>#N/A</v>
      </c>
      <c r="L177" t="e">
        <v>#N/A</v>
      </c>
      <c r="M177" t="e">
        <v>#N/A</v>
      </c>
      <c r="N177" t="e">
        <v>#N/A</v>
      </c>
    </row>
    <row r="178" spans="1:14">
      <c r="A178" t="s">
        <v>3276</v>
      </c>
      <c r="B178" t="e">
        <v>#N/A</v>
      </c>
      <c r="C178" s="2">
        <v>7000000</v>
      </c>
      <c r="D178" s="2">
        <v>30471</v>
      </c>
      <c r="E178" s="2">
        <v>411874</v>
      </c>
      <c r="F178">
        <v>1</v>
      </c>
      <c r="G178">
        <v>21</v>
      </c>
      <c r="H178" t="s">
        <v>15924</v>
      </c>
      <c r="I178" t="e">
        <v>#N/A</v>
      </c>
      <c r="J178" t="e">
        <v>#N/A</v>
      </c>
      <c r="K178" t="e">
        <v>#N/A</v>
      </c>
      <c r="L178" t="e">
        <v>#N/A</v>
      </c>
      <c r="M178" t="e">
        <v>#N/A</v>
      </c>
      <c r="N178" t="e">
        <v>#N/A</v>
      </c>
    </row>
    <row r="179" spans="1:14">
      <c r="A179" t="s">
        <v>4252</v>
      </c>
      <c r="B179" t="e">
        <v>#N/A</v>
      </c>
      <c r="C179" s="2">
        <v>800000</v>
      </c>
      <c r="D179" s="2">
        <v>144583</v>
      </c>
      <c r="E179" s="2">
        <v>371647</v>
      </c>
      <c r="F179">
        <v>3</v>
      </c>
      <c r="G179">
        <v>10</v>
      </c>
      <c r="H179" t="s">
        <v>15924</v>
      </c>
      <c r="I179" t="e">
        <v>#N/A</v>
      </c>
      <c r="J179" t="e">
        <v>#N/A</v>
      </c>
      <c r="K179" t="e">
        <v>#N/A</v>
      </c>
      <c r="L179" t="e">
        <v>#N/A</v>
      </c>
      <c r="M179" t="e">
        <v>#N/A</v>
      </c>
      <c r="N179" t="e">
        <v>#N/A</v>
      </c>
    </row>
    <row r="180" spans="1:14">
      <c r="A180" t="s">
        <v>4513</v>
      </c>
      <c r="B180" t="e">
        <v>#N/A</v>
      </c>
      <c r="C180" s="2">
        <v>42000</v>
      </c>
      <c r="D180" s="2">
        <v>241816</v>
      </c>
      <c r="E180" s="2">
        <v>342722</v>
      </c>
      <c r="F180">
        <v>10</v>
      </c>
      <c r="G180">
        <v>27</v>
      </c>
      <c r="H180" t="s">
        <v>15924</v>
      </c>
      <c r="I180" t="e">
        <v>#N/A</v>
      </c>
      <c r="J180" t="e">
        <v>#N/A</v>
      </c>
      <c r="K180" t="e">
        <v>#N/A</v>
      </c>
      <c r="L180" t="e">
        <v>#N/A</v>
      </c>
      <c r="M180" t="e">
        <v>#N/A</v>
      </c>
      <c r="N180" t="e">
        <v>#N/A</v>
      </c>
    </row>
    <row r="181" spans="1:14">
      <c r="A181" t="s">
        <v>4515</v>
      </c>
      <c r="B181" t="e">
        <v>#N/A</v>
      </c>
      <c r="C181" s="2">
        <v>40000</v>
      </c>
      <c r="D181" s="2">
        <v>277233</v>
      </c>
      <c r="E181" s="2">
        <v>277233</v>
      </c>
      <c r="F181">
        <v>8</v>
      </c>
      <c r="G181">
        <v>25</v>
      </c>
      <c r="H181" t="s">
        <v>15924</v>
      </c>
      <c r="I181" t="e">
        <v>#N/A</v>
      </c>
      <c r="J181" t="e">
        <v>#N/A</v>
      </c>
      <c r="K181" t="e">
        <v>#N/A</v>
      </c>
      <c r="L181" t="e">
        <v>#N/A</v>
      </c>
      <c r="M181" t="e">
        <v>#N/A</v>
      </c>
      <c r="N181" t="e">
        <v>#N/A</v>
      </c>
    </row>
    <row r="182" spans="1:14">
      <c r="A182" t="s">
        <v>3642</v>
      </c>
      <c r="B182" t="e">
        <v>#N/A</v>
      </c>
      <c r="C182" s="2">
        <v>4000000</v>
      </c>
      <c r="D182" s="2">
        <v>267972</v>
      </c>
      <c r="E182" s="2">
        <v>267972</v>
      </c>
      <c r="F182">
        <v>8</v>
      </c>
      <c r="G182">
        <v>4</v>
      </c>
      <c r="H182" t="s">
        <v>15924</v>
      </c>
      <c r="I182" t="e">
        <v>#N/A</v>
      </c>
      <c r="J182" t="e">
        <v>#N/A</v>
      </c>
      <c r="K182" t="e">
        <v>#N/A</v>
      </c>
      <c r="L182" t="e">
        <v>#N/A</v>
      </c>
      <c r="M182" t="e">
        <v>#N/A</v>
      </c>
      <c r="N182" t="e">
        <v>#N/A</v>
      </c>
    </row>
    <row r="183" spans="1:14">
      <c r="A183" t="s">
        <v>4529</v>
      </c>
      <c r="B183" t="e">
        <v>#N/A</v>
      </c>
      <c r="C183" s="2">
        <v>25000</v>
      </c>
      <c r="D183" s="2">
        <v>195043</v>
      </c>
      <c r="E183" s="2">
        <v>195043</v>
      </c>
      <c r="F183">
        <v>1</v>
      </c>
      <c r="G183">
        <v>14</v>
      </c>
      <c r="H183" t="s">
        <v>15924</v>
      </c>
      <c r="I183" t="e">
        <v>#N/A</v>
      </c>
      <c r="J183" t="e">
        <v>#N/A</v>
      </c>
      <c r="K183" t="e">
        <v>#N/A</v>
      </c>
      <c r="L183" t="e">
        <v>#N/A</v>
      </c>
      <c r="M183" t="e">
        <v>#N/A</v>
      </c>
      <c r="N183" t="e">
        <v>#N/A</v>
      </c>
    </row>
    <row r="184" spans="1:14">
      <c r="A184" t="s">
        <v>3643</v>
      </c>
      <c r="B184" t="e">
        <v>#N/A</v>
      </c>
      <c r="C184" s="2">
        <v>4000000</v>
      </c>
      <c r="D184" s="2">
        <v>185577</v>
      </c>
      <c r="E184" s="2">
        <v>185577</v>
      </c>
      <c r="F184">
        <v>1</v>
      </c>
      <c r="G184">
        <v>28</v>
      </c>
      <c r="H184" t="s">
        <v>15924</v>
      </c>
      <c r="I184" t="e">
        <v>#N/A</v>
      </c>
      <c r="J184" t="e">
        <v>#N/A</v>
      </c>
      <c r="K184" t="e">
        <v>#N/A</v>
      </c>
      <c r="L184" t="e">
        <v>#N/A</v>
      </c>
      <c r="M184" t="e">
        <v>#N/A</v>
      </c>
      <c r="N184" t="e">
        <v>#N/A</v>
      </c>
    </row>
    <row r="185" spans="1:14">
      <c r="A185" t="s">
        <v>4286</v>
      </c>
      <c r="B185" t="e">
        <v>#N/A</v>
      </c>
      <c r="C185" s="2">
        <v>600000</v>
      </c>
      <c r="D185" s="2">
        <v>173599</v>
      </c>
      <c r="E185" s="2">
        <v>173599</v>
      </c>
      <c r="F185">
        <v>10</v>
      </c>
      <c r="G185">
        <v>31</v>
      </c>
      <c r="H185" t="s">
        <v>15924</v>
      </c>
      <c r="I185" t="e">
        <v>#N/A</v>
      </c>
      <c r="J185" t="e">
        <v>#N/A</v>
      </c>
      <c r="K185" t="e">
        <v>#N/A</v>
      </c>
      <c r="L185" t="e">
        <v>#N/A</v>
      </c>
      <c r="M185" t="e">
        <v>#N/A</v>
      </c>
      <c r="N185" t="e">
        <v>#N/A</v>
      </c>
    </row>
    <row r="186" spans="1:14">
      <c r="A186" t="s">
        <v>3953</v>
      </c>
      <c r="B186" t="e">
        <v>#N/A</v>
      </c>
      <c r="C186" s="2">
        <v>2000000</v>
      </c>
      <c r="D186" s="2">
        <v>121807</v>
      </c>
      <c r="E186" s="2">
        <v>121807</v>
      </c>
      <c r="F186">
        <v>5</v>
      </c>
      <c r="G186">
        <v>26</v>
      </c>
      <c r="H186" t="s">
        <v>15924</v>
      </c>
      <c r="I186" t="e">
        <v>#N/A</v>
      </c>
      <c r="J186" t="e">
        <v>#N/A</v>
      </c>
      <c r="K186" t="e">
        <v>#N/A</v>
      </c>
      <c r="L186" t="e">
        <v>#N/A</v>
      </c>
      <c r="M186" t="e">
        <v>#N/A</v>
      </c>
      <c r="N186" t="e">
        <v>#N/A</v>
      </c>
    </row>
    <row r="187" spans="1:14">
      <c r="A187" t="s">
        <v>4472</v>
      </c>
      <c r="B187" t="e">
        <v>#N/A</v>
      </c>
      <c r="C187" s="2">
        <v>150000</v>
      </c>
      <c r="D187" s="2">
        <v>110719</v>
      </c>
      <c r="E187" s="2">
        <v>110719</v>
      </c>
      <c r="F187">
        <v>6</v>
      </c>
      <c r="G187">
        <v>23</v>
      </c>
      <c r="H187" t="s">
        <v>15924</v>
      </c>
      <c r="I187" t="e">
        <v>#N/A</v>
      </c>
      <c r="J187" t="e">
        <v>#N/A</v>
      </c>
      <c r="K187" t="e">
        <v>#N/A</v>
      </c>
      <c r="L187" t="e">
        <v>#N/A</v>
      </c>
      <c r="M187" t="e">
        <v>#N/A</v>
      </c>
      <c r="N187" t="e">
        <v>#N/A</v>
      </c>
    </row>
    <row r="188" spans="1:14">
      <c r="A188" t="s">
        <v>3646</v>
      </c>
      <c r="B188" t="e">
        <v>#N/A</v>
      </c>
      <c r="C188" s="2">
        <v>4000000</v>
      </c>
      <c r="D188" s="2">
        <v>75078</v>
      </c>
      <c r="E188" s="2">
        <v>75078</v>
      </c>
      <c r="F188">
        <v>12</v>
      </c>
      <c r="G188">
        <v>22</v>
      </c>
      <c r="H188" t="s">
        <v>15924</v>
      </c>
      <c r="I188" t="e">
        <v>#N/A</v>
      </c>
      <c r="J188" t="e">
        <v>#N/A</v>
      </c>
      <c r="K188" t="e">
        <v>#N/A</v>
      </c>
      <c r="L188" t="e">
        <v>#N/A</v>
      </c>
      <c r="M188" t="e">
        <v>#N/A</v>
      </c>
      <c r="N188" t="e">
        <v>#N/A</v>
      </c>
    </row>
    <row r="189" spans="1:14">
      <c r="A189" t="s">
        <v>3804</v>
      </c>
      <c r="B189" t="e">
        <v>#N/A</v>
      </c>
      <c r="C189" s="2">
        <v>3000000</v>
      </c>
      <c r="D189" s="2">
        <v>39852</v>
      </c>
      <c r="E189" s="2">
        <v>39852</v>
      </c>
      <c r="F189">
        <v>10</v>
      </c>
      <c r="G189">
        <v>13</v>
      </c>
      <c r="H189" t="s">
        <v>15924</v>
      </c>
      <c r="I189" t="e">
        <v>#N/A</v>
      </c>
      <c r="J189" t="e">
        <v>#N/A</v>
      </c>
      <c r="K189" t="e">
        <v>#N/A</v>
      </c>
      <c r="L189" t="e">
        <v>#N/A</v>
      </c>
      <c r="M189" t="e">
        <v>#N/A</v>
      </c>
      <c r="N189" t="e">
        <v>#N/A</v>
      </c>
    </row>
    <row r="190" spans="1:14">
      <c r="A190" t="s">
        <v>3424</v>
      </c>
      <c r="B190" t="e">
        <v>#N/A</v>
      </c>
      <c r="C190" s="2">
        <v>5250000</v>
      </c>
      <c r="D190" s="2">
        <v>20097</v>
      </c>
      <c r="E190" s="2">
        <v>20097</v>
      </c>
      <c r="F190">
        <v>10</v>
      </c>
      <c r="G190">
        <v>27</v>
      </c>
      <c r="H190" t="s">
        <v>15924</v>
      </c>
      <c r="I190" t="e">
        <v>#N/A</v>
      </c>
      <c r="J190" t="e">
        <v>#N/A</v>
      </c>
      <c r="K190" t="e">
        <v>#N/A</v>
      </c>
      <c r="L190" t="e">
        <v>#N/A</v>
      </c>
      <c r="M190" t="e">
        <v>#N/A</v>
      </c>
      <c r="N190" t="e">
        <v>#N/A</v>
      </c>
    </row>
    <row r="191" spans="1:14">
      <c r="A191" t="s">
        <v>4198</v>
      </c>
      <c r="B191" t="e">
        <v>#N/A</v>
      </c>
      <c r="C191" s="2">
        <v>1000000</v>
      </c>
      <c r="D191" s="2">
        <v>12996</v>
      </c>
      <c r="E191" s="2">
        <v>12996</v>
      </c>
      <c r="F191">
        <v>9</v>
      </c>
      <c r="G191">
        <v>22</v>
      </c>
      <c r="H191" t="s">
        <v>15924</v>
      </c>
      <c r="I191" t="e">
        <v>#N/A</v>
      </c>
      <c r="J191" t="e">
        <v>#N/A</v>
      </c>
      <c r="K191" t="e">
        <v>#N/A</v>
      </c>
      <c r="L191" t="e">
        <v>#N/A</v>
      </c>
      <c r="M191" t="e">
        <v>#N/A</v>
      </c>
      <c r="N191" t="e">
        <v>#N/A</v>
      </c>
    </row>
    <row r="192" spans="1:14">
      <c r="A192" t="s">
        <v>3876</v>
      </c>
      <c r="B192" t="e">
        <v>#N/A</v>
      </c>
      <c r="C192" s="2">
        <v>2500000</v>
      </c>
      <c r="D192" s="2">
        <v>9598</v>
      </c>
      <c r="E192" s="2">
        <v>9598</v>
      </c>
      <c r="F192">
        <v>9</v>
      </c>
      <c r="G192">
        <v>8</v>
      </c>
      <c r="H192" t="s">
        <v>15924</v>
      </c>
      <c r="I192" t="e">
        <v>#N/A</v>
      </c>
      <c r="J192" t="e">
        <v>#N/A</v>
      </c>
      <c r="K192" t="e">
        <v>#N/A</v>
      </c>
      <c r="L192" t="e">
        <v>#N/A</v>
      </c>
      <c r="M192" t="e">
        <v>#N/A</v>
      </c>
      <c r="N192" t="e">
        <v>#N/A</v>
      </c>
    </row>
    <row r="193" spans="1:14">
      <c r="A193" t="s">
        <v>177</v>
      </c>
      <c r="B193" t="s">
        <v>4628</v>
      </c>
      <c r="C193" s="2">
        <v>125000000</v>
      </c>
      <c r="D193" s="2">
        <v>317575550</v>
      </c>
      <c r="E193" s="2">
        <v>974755371</v>
      </c>
      <c r="F193">
        <v>11</v>
      </c>
      <c r="G193">
        <v>16</v>
      </c>
      <c r="H193" t="s">
        <v>15925</v>
      </c>
      <c r="I193" t="s">
        <v>4614</v>
      </c>
      <c r="J193" t="s">
        <v>6381</v>
      </c>
      <c r="K193" t="s">
        <v>4655</v>
      </c>
      <c r="L193" t="s">
        <v>5881</v>
      </c>
      <c r="M193" t="s">
        <v>8258</v>
      </c>
      <c r="N193" t="s">
        <v>8549</v>
      </c>
    </row>
    <row r="194" spans="1:14">
      <c r="A194" t="s">
        <v>240</v>
      </c>
      <c r="B194" t="s">
        <v>6635</v>
      </c>
      <c r="C194" s="2">
        <v>109000000</v>
      </c>
      <c r="D194" s="2">
        <v>315544750</v>
      </c>
      <c r="E194" s="2">
        <v>887217688</v>
      </c>
      <c r="F194">
        <v>12</v>
      </c>
      <c r="G194">
        <v>19</v>
      </c>
      <c r="H194" t="s">
        <v>15925</v>
      </c>
      <c r="I194" t="s">
        <v>4600</v>
      </c>
      <c r="J194" t="s">
        <v>8551</v>
      </c>
      <c r="K194" t="s">
        <v>4643</v>
      </c>
      <c r="L194" t="s">
        <v>4644</v>
      </c>
      <c r="M194" t="s">
        <v>7931</v>
      </c>
      <c r="N194" t="s">
        <v>8552</v>
      </c>
    </row>
    <row r="195" spans="1:14">
      <c r="A195" t="s">
        <v>213</v>
      </c>
      <c r="B195" t="s">
        <v>4607</v>
      </c>
      <c r="C195" s="2">
        <v>115000000</v>
      </c>
      <c r="D195" s="2">
        <v>289423425</v>
      </c>
      <c r="E195" s="2">
        <v>559757719</v>
      </c>
      <c r="F195">
        <v>11</v>
      </c>
      <c r="G195">
        <v>2</v>
      </c>
      <c r="H195" t="s">
        <v>15925</v>
      </c>
      <c r="I195" t="s">
        <v>4636</v>
      </c>
      <c r="J195" t="s">
        <v>4779</v>
      </c>
      <c r="K195" t="s">
        <v>4616</v>
      </c>
      <c r="L195" t="s">
        <v>8558</v>
      </c>
      <c r="M195" t="s">
        <v>8559</v>
      </c>
      <c r="N195" t="s">
        <v>8560</v>
      </c>
    </row>
    <row r="196" spans="1:14">
      <c r="A196" t="s">
        <v>863</v>
      </c>
      <c r="B196" t="s">
        <v>7347</v>
      </c>
      <c r="C196" s="2">
        <v>50000000</v>
      </c>
      <c r="D196" s="2">
        <v>267655011</v>
      </c>
      <c r="E196" s="2">
        <v>491812794</v>
      </c>
      <c r="F196">
        <v>5</v>
      </c>
      <c r="G196">
        <v>18</v>
      </c>
      <c r="H196" t="s">
        <v>15925</v>
      </c>
      <c r="I196" t="s">
        <v>4614</v>
      </c>
      <c r="J196" t="s">
        <v>5460</v>
      </c>
      <c r="K196" t="s">
        <v>4616</v>
      </c>
      <c r="L196" t="s">
        <v>8554</v>
      </c>
      <c r="M196" t="s">
        <v>8555</v>
      </c>
      <c r="N196" t="s">
        <v>8556</v>
      </c>
    </row>
    <row r="197" spans="1:14">
      <c r="A197" t="s">
        <v>356</v>
      </c>
      <c r="B197" t="s">
        <v>4628</v>
      </c>
      <c r="C197" s="2">
        <v>85000000</v>
      </c>
      <c r="D197" s="2">
        <v>183417150</v>
      </c>
      <c r="E197" s="2">
        <v>450728529</v>
      </c>
      <c r="F197">
        <v>12</v>
      </c>
      <c r="G197">
        <v>7</v>
      </c>
      <c r="H197" t="s">
        <v>15925</v>
      </c>
      <c r="I197" t="s">
        <v>4600</v>
      </c>
      <c r="J197" t="s">
        <v>4671</v>
      </c>
      <c r="K197" t="s">
        <v>4936</v>
      </c>
      <c r="L197" t="s">
        <v>5150</v>
      </c>
      <c r="M197" t="s">
        <v>8571</v>
      </c>
      <c r="N197" t="s">
        <v>8572</v>
      </c>
    </row>
    <row r="198" spans="1:14">
      <c r="A198" t="s">
        <v>93</v>
      </c>
      <c r="B198" t="s">
        <v>4607</v>
      </c>
      <c r="C198" s="2">
        <v>151500000</v>
      </c>
      <c r="D198" s="2">
        <v>198539855</v>
      </c>
      <c r="E198" s="2">
        <v>449239855</v>
      </c>
      <c r="F198">
        <v>5</v>
      </c>
      <c r="G198">
        <v>25</v>
      </c>
      <c r="H198" t="s">
        <v>15925</v>
      </c>
      <c r="I198" t="s">
        <v>4600</v>
      </c>
      <c r="J198" t="s">
        <v>8567</v>
      </c>
      <c r="K198" t="s">
        <v>8568</v>
      </c>
      <c r="L198" t="s">
        <v>5415</v>
      </c>
      <c r="M198" t="s">
        <v>5937</v>
      </c>
      <c r="N198" t="s">
        <v>8569</v>
      </c>
    </row>
    <row r="199" spans="1:14">
      <c r="A199" t="s">
        <v>294</v>
      </c>
      <c r="B199" t="s">
        <v>4621</v>
      </c>
      <c r="C199" s="2">
        <v>98000000</v>
      </c>
      <c r="D199" s="2">
        <v>202007640</v>
      </c>
      <c r="E199" s="2">
        <v>435040395</v>
      </c>
      <c r="F199">
        <v>5</v>
      </c>
      <c r="G199">
        <v>4</v>
      </c>
      <c r="H199" t="s">
        <v>15925</v>
      </c>
      <c r="I199" t="s">
        <v>4600</v>
      </c>
      <c r="J199" t="s">
        <v>4608</v>
      </c>
      <c r="K199" t="s">
        <v>4630</v>
      </c>
      <c r="L199" t="s">
        <v>7654</v>
      </c>
      <c r="M199" t="s">
        <v>7654</v>
      </c>
      <c r="N199" t="s">
        <v>8565</v>
      </c>
    </row>
    <row r="200" spans="1:14">
      <c r="A200" t="s">
        <v>308</v>
      </c>
      <c r="B200" t="s">
        <v>4621</v>
      </c>
      <c r="C200" s="2">
        <v>93000000</v>
      </c>
      <c r="D200" s="2">
        <v>181166115</v>
      </c>
      <c r="E200" s="2">
        <v>365900000</v>
      </c>
      <c r="F200">
        <v>7</v>
      </c>
      <c r="G200">
        <v>18</v>
      </c>
      <c r="H200" t="s">
        <v>15925</v>
      </c>
      <c r="I200" t="s">
        <v>4635</v>
      </c>
      <c r="J200">
        <v>0</v>
      </c>
      <c r="K200">
        <v>0</v>
      </c>
      <c r="L200">
        <v>0</v>
      </c>
      <c r="M200">
        <v>0</v>
      </c>
      <c r="N200">
        <v>0</v>
      </c>
    </row>
    <row r="201" spans="1:14">
      <c r="A201" t="s">
        <v>258</v>
      </c>
      <c r="B201" t="e">
        <v>#N/A</v>
      </c>
      <c r="C201" s="2">
        <v>100000000</v>
      </c>
      <c r="D201" s="2">
        <v>180011740</v>
      </c>
      <c r="E201" s="2">
        <v>362211740</v>
      </c>
      <c r="F201">
        <v>7</v>
      </c>
      <c r="G201">
        <v>27</v>
      </c>
      <c r="H201" t="s">
        <v>15925</v>
      </c>
      <c r="I201" t="e">
        <v>#N/A</v>
      </c>
      <c r="J201" t="e">
        <v>#N/A</v>
      </c>
      <c r="K201" t="e">
        <v>#N/A</v>
      </c>
      <c r="L201" t="e">
        <v>#N/A</v>
      </c>
      <c r="M201" t="e">
        <v>#N/A</v>
      </c>
      <c r="N201" t="e">
        <v>#N/A</v>
      </c>
    </row>
    <row r="202" spans="1:14">
      <c r="A202" t="s">
        <v>352</v>
      </c>
      <c r="B202" t="s">
        <v>5962</v>
      </c>
      <c r="C202" s="2">
        <v>87000000</v>
      </c>
      <c r="D202" s="2">
        <v>165092266</v>
      </c>
      <c r="E202" s="2">
        <v>350100280</v>
      </c>
      <c r="F202">
        <v>2</v>
      </c>
      <c r="G202">
        <v>9</v>
      </c>
      <c r="H202" t="s">
        <v>15925</v>
      </c>
      <c r="I202" t="s">
        <v>4682</v>
      </c>
      <c r="J202" t="s">
        <v>4839</v>
      </c>
      <c r="K202" t="s">
        <v>4893</v>
      </c>
      <c r="L202" t="s">
        <v>5131</v>
      </c>
      <c r="M202" t="s">
        <v>8578</v>
      </c>
      <c r="N202" t="s">
        <v>8579</v>
      </c>
    </row>
    <row r="203" spans="1:14">
      <c r="A203" t="s">
        <v>318</v>
      </c>
      <c r="B203" t="s">
        <v>6635</v>
      </c>
      <c r="C203" s="2">
        <v>90000000</v>
      </c>
      <c r="D203" s="2">
        <v>226164286</v>
      </c>
      <c r="E203" s="2">
        <v>347425832</v>
      </c>
      <c r="F203">
        <v>8</v>
      </c>
      <c r="G203">
        <v>3</v>
      </c>
      <c r="H203" t="s">
        <v>15925</v>
      </c>
      <c r="I203" t="s">
        <v>4600</v>
      </c>
      <c r="J203" t="s">
        <v>5460</v>
      </c>
      <c r="K203" t="s">
        <v>4684</v>
      </c>
      <c r="L203" t="s">
        <v>5547</v>
      </c>
      <c r="M203" t="s">
        <v>8562</v>
      </c>
      <c r="N203" t="s">
        <v>8563</v>
      </c>
    </row>
    <row r="204" spans="1:14">
      <c r="A204" t="s">
        <v>470</v>
      </c>
      <c r="B204" t="s">
        <v>4621</v>
      </c>
      <c r="C204" s="2">
        <v>78000000</v>
      </c>
      <c r="D204" s="2">
        <v>170708996</v>
      </c>
      <c r="E204" s="2">
        <v>317668058</v>
      </c>
      <c r="F204">
        <v>12</v>
      </c>
      <c r="G204">
        <v>21</v>
      </c>
      <c r="H204" t="s">
        <v>15925</v>
      </c>
      <c r="I204" t="s">
        <v>4600</v>
      </c>
      <c r="J204" t="s">
        <v>5154</v>
      </c>
      <c r="K204" t="s">
        <v>4757</v>
      </c>
      <c r="L204" t="s">
        <v>5624</v>
      </c>
      <c r="M204" t="s">
        <v>8575</v>
      </c>
      <c r="N204" t="s">
        <v>8576</v>
      </c>
    </row>
    <row r="205" spans="1:14">
      <c r="A205" t="s">
        <v>1485</v>
      </c>
      <c r="B205" t="s">
        <v>4621</v>
      </c>
      <c r="C205" s="2">
        <v>30000000</v>
      </c>
      <c r="D205" s="2">
        <v>145096820</v>
      </c>
      <c r="E205" s="2">
        <v>286500000</v>
      </c>
      <c r="F205">
        <v>8</v>
      </c>
      <c r="G205">
        <v>10</v>
      </c>
      <c r="H205" t="s">
        <v>15925</v>
      </c>
      <c r="I205" t="s">
        <v>4682</v>
      </c>
      <c r="J205" t="s">
        <v>5574</v>
      </c>
      <c r="K205" t="s">
        <v>5174</v>
      </c>
      <c r="L205" t="s">
        <v>8581</v>
      </c>
      <c r="M205" t="s">
        <v>8582</v>
      </c>
      <c r="N205" t="s">
        <v>8583</v>
      </c>
    </row>
    <row r="206" spans="1:14">
      <c r="A206" t="s">
        <v>1769</v>
      </c>
      <c r="B206" t="s">
        <v>6069</v>
      </c>
      <c r="C206" s="2">
        <v>25000000</v>
      </c>
      <c r="D206" s="2">
        <v>71500556</v>
      </c>
      <c r="E206" s="2">
        <v>281527158</v>
      </c>
      <c r="F206">
        <v>4</v>
      </c>
      <c r="G206">
        <v>13</v>
      </c>
      <c r="H206" t="s">
        <v>15925</v>
      </c>
      <c r="I206" t="s">
        <v>4635</v>
      </c>
      <c r="J206">
        <v>0</v>
      </c>
      <c r="K206">
        <v>0</v>
      </c>
      <c r="L206">
        <v>0</v>
      </c>
      <c r="M206">
        <v>0</v>
      </c>
      <c r="N206">
        <v>0</v>
      </c>
    </row>
    <row r="207" spans="1:14">
      <c r="A207" t="s">
        <v>307</v>
      </c>
      <c r="B207" t="s">
        <v>4660</v>
      </c>
      <c r="C207" s="2">
        <v>94000000</v>
      </c>
      <c r="D207" s="2">
        <v>131144183</v>
      </c>
      <c r="E207" s="2">
        <v>273330185</v>
      </c>
      <c r="F207">
        <v>6</v>
      </c>
      <c r="G207">
        <v>15</v>
      </c>
      <c r="H207" t="s">
        <v>15925</v>
      </c>
      <c r="I207" t="s">
        <v>4600</v>
      </c>
      <c r="J207" t="s">
        <v>4763</v>
      </c>
      <c r="K207" t="s">
        <v>4630</v>
      </c>
      <c r="L207" t="s">
        <v>5186</v>
      </c>
      <c r="M207" t="s">
        <v>8588</v>
      </c>
      <c r="N207" t="s">
        <v>8589</v>
      </c>
    </row>
    <row r="208" spans="1:14">
      <c r="A208" t="s">
        <v>333</v>
      </c>
      <c r="B208" t="e">
        <v>#N/A</v>
      </c>
      <c r="C208" s="2">
        <v>90000000</v>
      </c>
      <c r="D208" s="2">
        <v>78616689</v>
      </c>
      <c r="E208" s="2">
        <v>235900000</v>
      </c>
      <c r="F208">
        <v>6</v>
      </c>
      <c r="G208">
        <v>29</v>
      </c>
      <c r="H208" t="s">
        <v>15925</v>
      </c>
      <c r="I208" t="e">
        <v>#N/A</v>
      </c>
      <c r="J208" t="e">
        <v>#N/A</v>
      </c>
      <c r="K208" t="e">
        <v>#N/A</v>
      </c>
      <c r="L208" t="e">
        <v>#N/A</v>
      </c>
      <c r="M208" t="e">
        <v>#N/A</v>
      </c>
      <c r="N208" t="e">
        <v>#N/A</v>
      </c>
    </row>
    <row r="209" spans="1:14">
      <c r="A209" t="s">
        <v>2324</v>
      </c>
      <c r="B209" t="s">
        <v>6069</v>
      </c>
      <c r="C209" s="2">
        <v>17000000</v>
      </c>
      <c r="D209" s="2">
        <v>96522687</v>
      </c>
      <c r="E209" s="2">
        <v>207765056</v>
      </c>
      <c r="F209">
        <v>8</v>
      </c>
      <c r="G209">
        <v>10</v>
      </c>
      <c r="H209" t="s">
        <v>15925</v>
      </c>
      <c r="I209" t="s">
        <v>4635</v>
      </c>
      <c r="J209">
        <v>0</v>
      </c>
      <c r="K209">
        <v>0</v>
      </c>
      <c r="L209">
        <v>0</v>
      </c>
      <c r="M209">
        <v>0</v>
      </c>
      <c r="N209">
        <v>0</v>
      </c>
    </row>
    <row r="210" spans="1:14">
      <c r="A210" t="s">
        <v>1254</v>
      </c>
      <c r="B210" t="s">
        <v>4621</v>
      </c>
      <c r="C210" s="2">
        <v>38000000</v>
      </c>
      <c r="D210" s="2">
        <v>144512310</v>
      </c>
      <c r="E210" s="2">
        <v>206512310</v>
      </c>
      <c r="F210">
        <v>6</v>
      </c>
      <c r="G210">
        <v>22</v>
      </c>
      <c r="H210" t="s">
        <v>15925</v>
      </c>
      <c r="I210" t="s">
        <v>4600</v>
      </c>
      <c r="J210" t="s">
        <v>4857</v>
      </c>
      <c r="K210" t="s">
        <v>4649</v>
      </c>
      <c r="L210" t="s">
        <v>6453</v>
      </c>
      <c r="M210" t="s">
        <v>8585</v>
      </c>
      <c r="N210" t="s">
        <v>8586</v>
      </c>
    </row>
    <row r="211" spans="1:14">
      <c r="A211" t="s">
        <v>550</v>
      </c>
      <c r="B211" t="s">
        <v>4660</v>
      </c>
      <c r="C211" s="2">
        <v>70000000</v>
      </c>
      <c r="D211" s="2">
        <v>100614858</v>
      </c>
      <c r="E211" s="2">
        <v>202726605</v>
      </c>
      <c r="F211">
        <v>12</v>
      </c>
      <c r="G211">
        <v>14</v>
      </c>
      <c r="H211" t="s">
        <v>15925</v>
      </c>
      <c r="I211" t="s">
        <v>4635</v>
      </c>
      <c r="J211">
        <v>0</v>
      </c>
      <c r="K211">
        <v>0</v>
      </c>
      <c r="L211">
        <v>0</v>
      </c>
      <c r="M211">
        <v>0</v>
      </c>
      <c r="N211">
        <v>0</v>
      </c>
    </row>
    <row r="212" spans="1:14">
      <c r="A212" t="s">
        <v>676</v>
      </c>
      <c r="B212" t="s">
        <v>4628</v>
      </c>
      <c r="C212" s="2">
        <v>60000000</v>
      </c>
      <c r="D212" s="2">
        <v>93375151</v>
      </c>
      <c r="E212" s="2">
        <v>200700000</v>
      </c>
      <c r="F212">
        <v>7</v>
      </c>
      <c r="G212">
        <v>4</v>
      </c>
      <c r="H212" t="s">
        <v>15925</v>
      </c>
      <c r="I212" t="s">
        <v>4614</v>
      </c>
      <c r="J212" t="s">
        <v>5367</v>
      </c>
      <c r="K212" t="s">
        <v>4690</v>
      </c>
      <c r="L212" t="s">
        <v>8606</v>
      </c>
      <c r="M212" t="s">
        <v>8607</v>
      </c>
      <c r="N212" t="s">
        <v>8608</v>
      </c>
    </row>
    <row r="213" spans="1:14">
      <c r="A213" t="s">
        <v>1319</v>
      </c>
      <c r="B213" t="s">
        <v>6069</v>
      </c>
      <c r="C213" s="2">
        <v>35000000</v>
      </c>
      <c r="D213" s="2">
        <v>112692062</v>
      </c>
      <c r="E213" s="2">
        <v>197692062</v>
      </c>
      <c r="F213">
        <v>3</v>
      </c>
      <c r="G213">
        <v>30</v>
      </c>
      <c r="H213" t="s">
        <v>15925</v>
      </c>
      <c r="I213" t="s">
        <v>4614</v>
      </c>
      <c r="J213" t="s">
        <v>5095</v>
      </c>
      <c r="K213" t="s">
        <v>5652</v>
      </c>
      <c r="L213" t="s">
        <v>5653</v>
      </c>
      <c r="M213" t="s">
        <v>5653</v>
      </c>
      <c r="N213" t="s">
        <v>8592</v>
      </c>
    </row>
    <row r="214" spans="1:14">
      <c r="A214" t="s">
        <v>331</v>
      </c>
      <c r="B214" t="s">
        <v>4607</v>
      </c>
      <c r="C214" s="2">
        <v>90000000</v>
      </c>
      <c r="D214" s="2">
        <v>84052762</v>
      </c>
      <c r="E214" s="2">
        <v>186049020</v>
      </c>
      <c r="F214">
        <v>6</v>
      </c>
      <c r="G214">
        <v>8</v>
      </c>
      <c r="H214" t="s">
        <v>15925</v>
      </c>
      <c r="I214" t="s">
        <v>4614</v>
      </c>
      <c r="J214" t="s">
        <v>4738</v>
      </c>
      <c r="K214" t="s">
        <v>4768</v>
      </c>
      <c r="L214" t="s">
        <v>8613</v>
      </c>
      <c r="M214" t="s">
        <v>8614</v>
      </c>
      <c r="N214" t="s">
        <v>8615</v>
      </c>
    </row>
    <row r="215" spans="1:14">
      <c r="A215" t="s">
        <v>842</v>
      </c>
      <c r="B215" t="e">
        <v>#N/A</v>
      </c>
      <c r="C215" s="2">
        <v>53000000</v>
      </c>
      <c r="D215" s="2">
        <v>57386369</v>
      </c>
      <c r="E215" s="2">
        <v>179213196</v>
      </c>
      <c r="F215">
        <v>5</v>
      </c>
      <c r="G215">
        <v>18</v>
      </c>
      <c r="H215" t="s">
        <v>15925</v>
      </c>
      <c r="I215" t="e">
        <v>#N/A</v>
      </c>
      <c r="J215" t="e">
        <v>#N/A</v>
      </c>
      <c r="K215" t="e">
        <v>#N/A</v>
      </c>
      <c r="L215" t="e">
        <v>#N/A</v>
      </c>
      <c r="M215" t="e">
        <v>#N/A</v>
      </c>
      <c r="N215" t="e">
        <v>#N/A</v>
      </c>
    </row>
    <row r="216" spans="1:14">
      <c r="A216" t="s">
        <v>529</v>
      </c>
      <c r="B216" t="e">
        <v>#N/A</v>
      </c>
      <c r="C216" s="2">
        <v>72000000</v>
      </c>
      <c r="D216" s="2">
        <v>112950721</v>
      </c>
      <c r="E216" s="2">
        <v>176101721</v>
      </c>
      <c r="F216">
        <v>6</v>
      </c>
      <c r="G216">
        <v>22</v>
      </c>
      <c r="H216" t="s">
        <v>15925</v>
      </c>
      <c r="I216" t="e">
        <v>#N/A</v>
      </c>
      <c r="J216" t="e">
        <v>#N/A</v>
      </c>
      <c r="K216" t="e">
        <v>#N/A</v>
      </c>
      <c r="L216" t="e">
        <v>#N/A</v>
      </c>
      <c r="M216" t="e">
        <v>#N/A</v>
      </c>
      <c r="N216" t="e">
        <v>#N/A</v>
      </c>
    </row>
    <row r="217" spans="1:14">
      <c r="A217" t="s">
        <v>2877</v>
      </c>
      <c r="B217" t="e">
        <v>#N/A</v>
      </c>
      <c r="C217" s="2">
        <v>10350000</v>
      </c>
      <c r="D217" s="2">
        <v>33201661</v>
      </c>
      <c r="E217" s="2">
        <v>174201661</v>
      </c>
      <c r="F217">
        <v>11</v>
      </c>
      <c r="G217">
        <v>2</v>
      </c>
      <c r="H217" t="s">
        <v>15925</v>
      </c>
      <c r="I217" t="e">
        <v>#N/A</v>
      </c>
      <c r="J217" t="e">
        <v>#N/A</v>
      </c>
      <c r="K217" t="e">
        <v>#N/A</v>
      </c>
      <c r="L217" t="e">
        <v>#N/A</v>
      </c>
      <c r="M217" t="e">
        <v>#N/A</v>
      </c>
      <c r="N217" t="e">
        <v>#N/A</v>
      </c>
    </row>
    <row r="218" spans="1:14">
      <c r="A218" t="s">
        <v>1495</v>
      </c>
      <c r="B218" t="s">
        <v>4607</v>
      </c>
      <c r="C218" s="2">
        <v>30000000</v>
      </c>
      <c r="D218" s="2">
        <v>108244774</v>
      </c>
      <c r="E218" s="2">
        <v>165334774</v>
      </c>
      <c r="F218">
        <v>8</v>
      </c>
      <c r="G218">
        <v>3</v>
      </c>
      <c r="H218" t="s">
        <v>15925</v>
      </c>
      <c r="I218" t="s">
        <v>4636</v>
      </c>
      <c r="J218" t="s">
        <v>4744</v>
      </c>
      <c r="K218" t="s">
        <v>5535</v>
      </c>
      <c r="L218" t="s">
        <v>5614</v>
      </c>
      <c r="M218" t="s">
        <v>8597</v>
      </c>
      <c r="N218" t="s">
        <v>8598</v>
      </c>
    </row>
    <row r="219" spans="1:14">
      <c r="A219" t="s">
        <v>994</v>
      </c>
      <c r="B219" t="s">
        <v>6856</v>
      </c>
      <c r="C219" s="2">
        <v>46000000</v>
      </c>
      <c r="D219" s="2">
        <v>93607673</v>
      </c>
      <c r="E219" s="2">
        <v>160648493</v>
      </c>
      <c r="F219">
        <v>7</v>
      </c>
      <c r="G219">
        <v>20</v>
      </c>
      <c r="H219" t="s">
        <v>15925</v>
      </c>
      <c r="I219" t="s">
        <v>4600</v>
      </c>
      <c r="J219" t="s">
        <v>4615</v>
      </c>
      <c r="K219" t="s">
        <v>5174</v>
      </c>
      <c r="L219" t="s">
        <v>7719</v>
      </c>
      <c r="M219" t="s">
        <v>8603</v>
      </c>
      <c r="N219" t="s">
        <v>8604</v>
      </c>
    </row>
    <row r="220" spans="1:14">
      <c r="A220" t="s">
        <v>297</v>
      </c>
      <c r="B220" t="s">
        <v>6856</v>
      </c>
      <c r="C220" s="2">
        <v>95000000</v>
      </c>
      <c r="D220" s="2">
        <v>108638745</v>
      </c>
      <c r="E220" s="2">
        <v>159691085</v>
      </c>
      <c r="F220">
        <v>12</v>
      </c>
      <c r="G220">
        <v>28</v>
      </c>
      <c r="H220" t="s">
        <v>15925</v>
      </c>
      <c r="I220" t="s">
        <v>4682</v>
      </c>
      <c r="J220" t="s">
        <v>6700</v>
      </c>
      <c r="K220" t="s">
        <v>5165</v>
      </c>
      <c r="L220" t="s">
        <v>5131</v>
      </c>
      <c r="M220" t="s">
        <v>8594</v>
      </c>
      <c r="N220" t="s">
        <v>8595</v>
      </c>
    </row>
    <row r="221" spans="1:14">
      <c r="A221" t="s">
        <v>435</v>
      </c>
      <c r="B221" t="s">
        <v>4628</v>
      </c>
      <c r="C221" s="2">
        <v>80000000</v>
      </c>
      <c r="D221" s="2">
        <v>69772969</v>
      </c>
      <c r="E221" s="2">
        <v>147080413</v>
      </c>
      <c r="F221">
        <v>6</v>
      </c>
      <c r="G221">
        <v>8</v>
      </c>
      <c r="H221" t="s">
        <v>15925</v>
      </c>
      <c r="I221" t="s">
        <v>4682</v>
      </c>
      <c r="J221" t="s">
        <v>5371</v>
      </c>
      <c r="K221" t="s">
        <v>4649</v>
      </c>
      <c r="L221" t="s">
        <v>8641</v>
      </c>
      <c r="M221" t="s">
        <v>6901</v>
      </c>
      <c r="N221" t="s">
        <v>8642</v>
      </c>
    </row>
    <row r="222" spans="1:14">
      <c r="A222" t="s">
        <v>1141</v>
      </c>
      <c r="B222" t="s">
        <v>7347</v>
      </c>
      <c r="C222" s="2">
        <v>40000000</v>
      </c>
      <c r="D222" s="2">
        <v>66808615</v>
      </c>
      <c r="E222" s="2">
        <v>145238250</v>
      </c>
      <c r="F222">
        <v>3</v>
      </c>
      <c r="G222">
        <v>2</v>
      </c>
      <c r="H222" t="s">
        <v>15925</v>
      </c>
      <c r="I222" t="s">
        <v>4682</v>
      </c>
      <c r="J222" t="s">
        <v>4851</v>
      </c>
      <c r="K222" t="s">
        <v>6324</v>
      </c>
      <c r="L222" t="s">
        <v>4819</v>
      </c>
      <c r="M222" t="s">
        <v>8644</v>
      </c>
      <c r="N222" t="s">
        <v>8645</v>
      </c>
    </row>
    <row r="223" spans="1:14">
      <c r="A223" t="s">
        <v>338</v>
      </c>
      <c r="B223" t="s">
        <v>4621</v>
      </c>
      <c r="C223" s="2">
        <v>90000000</v>
      </c>
      <c r="D223" s="2">
        <v>62362560</v>
      </c>
      <c r="E223" s="2">
        <v>143049560</v>
      </c>
      <c r="F223">
        <v>11</v>
      </c>
      <c r="G223">
        <v>21</v>
      </c>
      <c r="H223" t="s">
        <v>15925</v>
      </c>
      <c r="I223" t="s">
        <v>4682</v>
      </c>
      <c r="J223" t="s">
        <v>4718</v>
      </c>
      <c r="K223" t="s">
        <v>4649</v>
      </c>
      <c r="L223" t="s">
        <v>5889</v>
      </c>
      <c r="M223" t="s">
        <v>8650</v>
      </c>
      <c r="N223" t="s">
        <v>8651</v>
      </c>
    </row>
    <row r="224" spans="1:14">
      <c r="A224" t="s">
        <v>2243</v>
      </c>
      <c r="B224" t="s">
        <v>5962</v>
      </c>
      <c r="C224" s="2">
        <v>18000000</v>
      </c>
      <c r="D224" s="2">
        <v>96493426</v>
      </c>
      <c r="E224" s="2">
        <v>141809235</v>
      </c>
      <c r="F224">
        <v>7</v>
      </c>
      <c r="G224">
        <v>13</v>
      </c>
      <c r="H224" t="s">
        <v>15925</v>
      </c>
      <c r="I224" t="s">
        <v>4600</v>
      </c>
      <c r="J224" t="s">
        <v>4984</v>
      </c>
      <c r="K224" t="s">
        <v>5174</v>
      </c>
      <c r="L224" t="s">
        <v>5970</v>
      </c>
      <c r="M224" t="s">
        <v>8600</v>
      </c>
      <c r="N224" t="s">
        <v>8601</v>
      </c>
    </row>
    <row r="225" spans="1:14">
      <c r="A225" t="s">
        <v>1016</v>
      </c>
      <c r="B225" t="s">
        <v>6069</v>
      </c>
      <c r="C225" s="2">
        <v>45000000</v>
      </c>
      <c r="D225" s="2">
        <v>71277420</v>
      </c>
      <c r="E225" s="2">
        <v>141189101</v>
      </c>
      <c r="F225">
        <v>7</v>
      </c>
      <c r="G225">
        <v>4</v>
      </c>
      <c r="H225" t="s">
        <v>15925</v>
      </c>
      <c r="I225" t="s">
        <v>4682</v>
      </c>
      <c r="J225" t="s">
        <v>5242</v>
      </c>
      <c r="K225" t="s">
        <v>4690</v>
      </c>
      <c r="L225" t="s">
        <v>7727</v>
      </c>
      <c r="M225" t="s">
        <v>8631</v>
      </c>
      <c r="N225" t="s">
        <v>8632</v>
      </c>
    </row>
    <row r="226" spans="1:14">
      <c r="A226" t="s">
        <v>2652</v>
      </c>
      <c r="B226" t="s">
        <v>4660</v>
      </c>
      <c r="C226" s="2">
        <v>13000000</v>
      </c>
      <c r="D226" s="2">
        <v>91038276</v>
      </c>
      <c r="E226" s="2">
        <v>122244329</v>
      </c>
      <c r="F226">
        <v>1</v>
      </c>
      <c r="G226">
        <v>12</v>
      </c>
      <c r="H226" t="s">
        <v>15925</v>
      </c>
      <c r="I226" t="s">
        <v>4600</v>
      </c>
      <c r="J226" t="s">
        <v>4666</v>
      </c>
      <c r="K226" t="s">
        <v>5372</v>
      </c>
      <c r="L226" t="s">
        <v>7432</v>
      </c>
      <c r="M226" t="s">
        <v>8610</v>
      </c>
      <c r="N226" t="s">
        <v>8611</v>
      </c>
    </row>
    <row r="227" spans="1:14">
      <c r="A227" t="s">
        <v>588</v>
      </c>
      <c r="B227" t="s">
        <v>4660</v>
      </c>
      <c r="C227" s="2">
        <v>68000000</v>
      </c>
      <c r="D227" s="2">
        <v>71069884</v>
      </c>
      <c r="E227" s="2">
        <v>113542091</v>
      </c>
      <c r="F227">
        <v>7</v>
      </c>
      <c r="G227">
        <v>13</v>
      </c>
      <c r="H227" t="s">
        <v>15925</v>
      </c>
      <c r="I227" t="s">
        <v>4682</v>
      </c>
      <c r="J227" t="s">
        <v>4823</v>
      </c>
      <c r="K227" t="s">
        <v>8634</v>
      </c>
      <c r="L227" t="s">
        <v>7760</v>
      </c>
      <c r="M227" t="s">
        <v>8635</v>
      </c>
      <c r="N227" t="s">
        <v>8636</v>
      </c>
    </row>
    <row r="228" spans="1:14">
      <c r="A228" t="s">
        <v>1641</v>
      </c>
      <c r="B228" t="s">
        <v>4660</v>
      </c>
      <c r="C228" s="2">
        <v>28000000</v>
      </c>
      <c r="D228" s="2">
        <v>74058698</v>
      </c>
      <c r="E228" s="2">
        <v>105159085</v>
      </c>
      <c r="F228">
        <v>4</v>
      </c>
      <c r="G228">
        <v>6</v>
      </c>
      <c r="H228" t="s">
        <v>15925</v>
      </c>
      <c r="I228" t="s">
        <v>4682</v>
      </c>
      <c r="J228" t="s">
        <v>4637</v>
      </c>
      <c r="K228" t="s">
        <v>5135</v>
      </c>
      <c r="L228" t="s">
        <v>7598</v>
      </c>
      <c r="M228" t="s">
        <v>8628</v>
      </c>
      <c r="N228" t="s">
        <v>8629</v>
      </c>
    </row>
    <row r="229" spans="1:14">
      <c r="A229" t="s">
        <v>1014</v>
      </c>
      <c r="B229" t="s">
        <v>4628</v>
      </c>
      <c r="C229" s="2">
        <v>45000000</v>
      </c>
      <c r="D229" s="2">
        <v>76261036</v>
      </c>
      <c r="E229" s="2">
        <v>104505362</v>
      </c>
      <c r="F229">
        <v>10</v>
      </c>
      <c r="G229">
        <v>5</v>
      </c>
      <c r="H229" t="s">
        <v>15925</v>
      </c>
      <c r="I229" t="s">
        <v>4682</v>
      </c>
      <c r="J229" t="s">
        <v>5125</v>
      </c>
      <c r="K229" t="s">
        <v>4893</v>
      </c>
      <c r="L229" t="s">
        <v>4796</v>
      </c>
      <c r="M229" t="s">
        <v>8625</v>
      </c>
      <c r="N229" t="s">
        <v>8626</v>
      </c>
    </row>
    <row r="230" spans="1:14">
      <c r="A230" t="s">
        <v>903</v>
      </c>
      <c r="B230" t="s">
        <v>4677</v>
      </c>
      <c r="C230" s="2">
        <v>50000000</v>
      </c>
      <c r="D230" s="2">
        <v>54997476</v>
      </c>
      <c r="E230" s="2">
        <v>104488383</v>
      </c>
      <c r="F230">
        <v>9</v>
      </c>
      <c r="G230">
        <v>28</v>
      </c>
      <c r="H230" t="s">
        <v>15925</v>
      </c>
      <c r="I230" t="s">
        <v>4682</v>
      </c>
      <c r="J230" t="s">
        <v>5013</v>
      </c>
      <c r="K230" t="s">
        <v>4936</v>
      </c>
      <c r="L230" t="s">
        <v>8103</v>
      </c>
      <c r="M230" t="s">
        <v>8678</v>
      </c>
      <c r="N230" t="s">
        <v>8679</v>
      </c>
    </row>
    <row r="231" spans="1:14">
      <c r="A231" t="s">
        <v>1762</v>
      </c>
      <c r="B231" t="s">
        <v>4660</v>
      </c>
      <c r="C231" s="2">
        <v>25000000</v>
      </c>
      <c r="D231" s="2">
        <v>80936232</v>
      </c>
      <c r="E231" s="2">
        <v>102992536</v>
      </c>
      <c r="F231">
        <v>12</v>
      </c>
      <c r="G231">
        <v>21</v>
      </c>
      <c r="H231" t="s">
        <v>15925</v>
      </c>
      <c r="I231" t="s">
        <v>4636</v>
      </c>
      <c r="J231" t="s">
        <v>5985</v>
      </c>
      <c r="K231" t="s">
        <v>5455</v>
      </c>
      <c r="L231" t="s">
        <v>7313</v>
      </c>
      <c r="M231" t="s">
        <v>8617</v>
      </c>
      <c r="N231" t="s">
        <v>8618</v>
      </c>
    </row>
    <row r="232" spans="1:14">
      <c r="A232" t="s">
        <v>1106</v>
      </c>
      <c r="B232" t="s">
        <v>4695</v>
      </c>
      <c r="C232" s="2">
        <v>41000000</v>
      </c>
      <c r="D232" s="2">
        <v>56083966</v>
      </c>
      <c r="E232" s="2">
        <v>100622586</v>
      </c>
      <c r="F232">
        <v>5</v>
      </c>
      <c r="G232">
        <v>11</v>
      </c>
      <c r="H232" t="s">
        <v>15925</v>
      </c>
      <c r="I232" t="s">
        <v>4600</v>
      </c>
      <c r="J232" t="s">
        <v>4661</v>
      </c>
      <c r="K232" t="s">
        <v>8675</v>
      </c>
      <c r="L232" t="s">
        <v>4802</v>
      </c>
      <c r="M232" t="s">
        <v>4802</v>
      </c>
      <c r="N232" t="s">
        <v>8676</v>
      </c>
    </row>
    <row r="233" spans="1:14">
      <c r="A233" t="s">
        <v>447</v>
      </c>
      <c r="B233" t="s">
        <v>7347</v>
      </c>
      <c r="C233" s="2">
        <v>80000000</v>
      </c>
      <c r="D233" s="2">
        <v>38311134</v>
      </c>
      <c r="E233" s="2">
        <v>98341932</v>
      </c>
      <c r="F233">
        <v>6</v>
      </c>
      <c r="G233">
        <v>8</v>
      </c>
      <c r="H233" t="s">
        <v>15925</v>
      </c>
      <c r="I233" t="s">
        <v>4600</v>
      </c>
      <c r="J233" t="s">
        <v>4713</v>
      </c>
      <c r="K233" t="s">
        <v>5362</v>
      </c>
      <c r="L233" t="s">
        <v>5575</v>
      </c>
      <c r="M233" t="s">
        <v>8728</v>
      </c>
      <c r="N233" t="s">
        <v>8729</v>
      </c>
    </row>
    <row r="234" spans="1:14">
      <c r="A234" t="s">
        <v>376</v>
      </c>
      <c r="B234" t="s">
        <v>4660</v>
      </c>
      <c r="C234" s="2">
        <v>85000000</v>
      </c>
      <c r="D234" s="2">
        <v>51396781</v>
      </c>
      <c r="E234" s="2">
        <v>96971293</v>
      </c>
      <c r="F234">
        <v>3</v>
      </c>
      <c r="G234">
        <v>16</v>
      </c>
      <c r="H234" t="s">
        <v>15925</v>
      </c>
      <c r="I234" t="s">
        <v>4682</v>
      </c>
      <c r="J234" t="s">
        <v>4839</v>
      </c>
      <c r="K234" t="s">
        <v>8687</v>
      </c>
      <c r="L234" t="s">
        <v>8688</v>
      </c>
      <c r="M234" t="s">
        <v>8689</v>
      </c>
      <c r="N234" t="s">
        <v>8690</v>
      </c>
    </row>
    <row r="235" spans="1:14">
      <c r="A235" t="s">
        <v>1647</v>
      </c>
      <c r="B235" t="s">
        <v>4695</v>
      </c>
      <c r="C235" s="2">
        <v>28000000</v>
      </c>
      <c r="D235" s="2">
        <v>60400856</v>
      </c>
      <c r="E235" s="2">
        <v>94728529</v>
      </c>
      <c r="F235">
        <v>1</v>
      </c>
      <c r="G235">
        <v>26</v>
      </c>
      <c r="H235" t="s">
        <v>15925</v>
      </c>
      <c r="I235" t="s">
        <v>4600</v>
      </c>
      <c r="J235" t="s">
        <v>5184</v>
      </c>
      <c r="K235" t="s">
        <v>5174</v>
      </c>
      <c r="L235" t="s">
        <v>5337</v>
      </c>
      <c r="M235" t="s">
        <v>8653</v>
      </c>
      <c r="N235" t="s">
        <v>8654</v>
      </c>
    </row>
    <row r="236" spans="1:14">
      <c r="A236" t="s">
        <v>1959</v>
      </c>
      <c r="B236" t="s">
        <v>6635</v>
      </c>
      <c r="C236" s="2">
        <v>22000000</v>
      </c>
      <c r="D236" s="2">
        <v>40270895</v>
      </c>
      <c r="E236" s="2">
        <v>92542418</v>
      </c>
      <c r="F236">
        <v>12</v>
      </c>
      <c r="G236">
        <v>28</v>
      </c>
      <c r="H236" t="s">
        <v>15925</v>
      </c>
      <c r="I236" t="s">
        <v>4600</v>
      </c>
      <c r="J236" t="s">
        <v>4661</v>
      </c>
      <c r="K236" t="s">
        <v>4572</v>
      </c>
      <c r="L236" t="s">
        <v>8721</v>
      </c>
      <c r="M236" t="s">
        <v>8722</v>
      </c>
      <c r="N236" t="s">
        <v>8723</v>
      </c>
    </row>
    <row r="237" spans="1:14">
      <c r="A237" t="s">
        <v>242</v>
      </c>
      <c r="B237" t="s">
        <v>4695</v>
      </c>
      <c r="C237" s="2">
        <v>109000000</v>
      </c>
      <c r="D237" s="2">
        <v>58183966</v>
      </c>
      <c r="E237" s="2">
        <v>87683966</v>
      </c>
      <c r="F237">
        <v>12</v>
      </c>
      <c r="G237">
        <v>25</v>
      </c>
      <c r="H237" t="s">
        <v>15925</v>
      </c>
      <c r="I237" t="s">
        <v>4682</v>
      </c>
      <c r="J237" t="s">
        <v>5164</v>
      </c>
      <c r="K237" t="s">
        <v>4801</v>
      </c>
      <c r="L237" t="s">
        <v>6173</v>
      </c>
      <c r="M237" t="s">
        <v>8660</v>
      </c>
      <c r="N237" t="s">
        <v>8661</v>
      </c>
    </row>
    <row r="238" spans="1:14">
      <c r="A238" t="s">
        <v>978</v>
      </c>
      <c r="B238" t="s">
        <v>4660</v>
      </c>
      <c r="C238" s="2">
        <v>48000000</v>
      </c>
      <c r="D238" s="2">
        <v>56607223</v>
      </c>
      <c r="E238" s="2">
        <v>86607223</v>
      </c>
      <c r="F238">
        <v>8</v>
      </c>
      <c r="G238">
        <v>17</v>
      </c>
      <c r="H238" t="s">
        <v>15925</v>
      </c>
      <c r="I238" t="s">
        <v>4600</v>
      </c>
      <c r="J238" t="s">
        <v>4666</v>
      </c>
      <c r="K238" t="s">
        <v>6286</v>
      </c>
      <c r="L238" t="s">
        <v>8671</v>
      </c>
      <c r="M238" t="s">
        <v>8672</v>
      </c>
      <c r="N238" t="s">
        <v>8673</v>
      </c>
    </row>
    <row r="239" spans="1:14">
      <c r="A239" t="s">
        <v>148</v>
      </c>
      <c r="B239" t="s">
        <v>4695</v>
      </c>
      <c r="C239" s="2">
        <v>137000000</v>
      </c>
      <c r="D239" s="2">
        <v>32131830</v>
      </c>
      <c r="E239" s="2">
        <v>85131830</v>
      </c>
      <c r="F239">
        <v>7</v>
      </c>
      <c r="G239">
        <v>11</v>
      </c>
      <c r="H239" t="s">
        <v>15925</v>
      </c>
      <c r="I239" t="s">
        <v>4600</v>
      </c>
      <c r="J239" t="s">
        <v>4857</v>
      </c>
      <c r="K239" t="s">
        <v>5455</v>
      </c>
      <c r="L239" t="s">
        <v>8766</v>
      </c>
      <c r="M239" t="s">
        <v>8767</v>
      </c>
      <c r="N239" t="s">
        <v>8768</v>
      </c>
    </row>
    <row r="240" spans="1:14">
      <c r="A240" t="s">
        <v>1530</v>
      </c>
      <c r="B240" t="s">
        <v>6635</v>
      </c>
      <c r="C240" s="2">
        <v>30000000</v>
      </c>
      <c r="D240" s="2">
        <v>52990775</v>
      </c>
      <c r="E240" s="2">
        <v>83282296</v>
      </c>
      <c r="F240">
        <v>4</v>
      </c>
      <c r="G240">
        <v>6</v>
      </c>
      <c r="H240" t="s">
        <v>15925</v>
      </c>
      <c r="I240" t="s">
        <v>4635</v>
      </c>
      <c r="J240">
        <v>0</v>
      </c>
      <c r="K240">
        <v>0</v>
      </c>
      <c r="L240">
        <v>0</v>
      </c>
      <c r="M240">
        <v>0</v>
      </c>
      <c r="N240">
        <v>0</v>
      </c>
    </row>
    <row r="241" spans="1:14">
      <c r="A241" t="s">
        <v>1429</v>
      </c>
      <c r="B241" t="s">
        <v>4628</v>
      </c>
      <c r="C241" s="2">
        <v>33000000</v>
      </c>
      <c r="D241" s="2">
        <v>51758599</v>
      </c>
      <c r="E241" s="2">
        <v>79958599</v>
      </c>
      <c r="F241">
        <v>3</v>
      </c>
      <c r="G241">
        <v>16</v>
      </c>
      <c r="H241" t="s">
        <v>15925</v>
      </c>
      <c r="I241" t="s">
        <v>4682</v>
      </c>
      <c r="J241" t="s">
        <v>4713</v>
      </c>
      <c r="K241" t="s">
        <v>4684</v>
      </c>
      <c r="L241" t="s">
        <v>7593</v>
      </c>
      <c r="M241" t="s">
        <v>8684</v>
      </c>
      <c r="N241" t="s">
        <v>8685</v>
      </c>
    </row>
    <row r="242" spans="1:14">
      <c r="A242" t="s">
        <v>1652</v>
      </c>
      <c r="B242" t="s">
        <v>6069</v>
      </c>
      <c r="C242" s="2">
        <v>28000000</v>
      </c>
      <c r="D242" s="2">
        <v>50255310</v>
      </c>
      <c r="E242" s="2">
        <v>75294136</v>
      </c>
      <c r="F242">
        <v>10</v>
      </c>
      <c r="G242">
        <v>5</v>
      </c>
      <c r="H242" t="s">
        <v>15925</v>
      </c>
      <c r="I242" t="s">
        <v>4600</v>
      </c>
      <c r="J242" t="s">
        <v>5460</v>
      </c>
      <c r="K242" t="s">
        <v>5174</v>
      </c>
      <c r="L242" t="s">
        <v>6200</v>
      </c>
      <c r="M242" t="s">
        <v>8696</v>
      </c>
      <c r="N242" t="s">
        <v>8697</v>
      </c>
    </row>
    <row r="243" spans="1:14">
      <c r="A243" t="s">
        <v>510</v>
      </c>
      <c r="B243" t="s">
        <v>5962</v>
      </c>
      <c r="C243" s="2">
        <v>75000000</v>
      </c>
      <c r="D243" s="2">
        <v>41523271</v>
      </c>
      <c r="E243" s="2">
        <v>71523271</v>
      </c>
      <c r="F243">
        <v>10</v>
      </c>
      <c r="G243">
        <v>12</v>
      </c>
      <c r="H243" t="s">
        <v>15925</v>
      </c>
      <c r="I243" t="s">
        <v>4600</v>
      </c>
      <c r="J243" t="s">
        <v>4851</v>
      </c>
      <c r="K243" t="s">
        <v>6339</v>
      </c>
      <c r="L243" t="s">
        <v>7274</v>
      </c>
      <c r="M243" t="s">
        <v>8709</v>
      </c>
      <c r="N243" t="s">
        <v>8710</v>
      </c>
    </row>
    <row r="244" spans="1:14">
      <c r="A244" t="s">
        <v>1650</v>
      </c>
      <c r="B244" t="s">
        <v>4607</v>
      </c>
      <c r="C244" s="2">
        <v>28000000</v>
      </c>
      <c r="D244" s="2">
        <v>52353636</v>
      </c>
      <c r="E244" s="2">
        <v>71430876</v>
      </c>
      <c r="F244">
        <v>12</v>
      </c>
      <c r="G244">
        <v>14</v>
      </c>
      <c r="H244" t="s">
        <v>15925</v>
      </c>
      <c r="I244" t="s">
        <v>4682</v>
      </c>
      <c r="J244" t="s">
        <v>4689</v>
      </c>
      <c r="K244" t="s">
        <v>4852</v>
      </c>
      <c r="L244" t="s">
        <v>5308</v>
      </c>
      <c r="M244" t="s">
        <v>8681</v>
      </c>
      <c r="N244" t="s">
        <v>8682</v>
      </c>
    </row>
    <row r="245" spans="1:14">
      <c r="A245" t="s">
        <v>1515</v>
      </c>
      <c r="B245" t="s">
        <v>4660</v>
      </c>
      <c r="C245" s="2">
        <v>30000000</v>
      </c>
      <c r="D245" s="2">
        <v>64172251</v>
      </c>
      <c r="E245" s="2">
        <v>71172251</v>
      </c>
      <c r="F245">
        <v>2</v>
      </c>
      <c r="G245">
        <v>16</v>
      </c>
      <c r="H245" t="s">
        <v>15925</v>
      </c>
      <c r="I245" t="s">
        <v>4600</v>
      </c>
      <c r="J245" t="s">
        <v>5367</v>
      </c>
      <c r="K245" t="s">
        <v>4789</v>
      </c>
      <c r="L245" t="s">
        <v>8411</v>
      </c>
      <c r="M245" t="s">
        <v>8647</v>
      </c>
      <c r="N245" t="s">
        <v>8648</v>
      </c>
    </row>
    <row r="246" spans="1:14">
      <c r="A246" t="s">
        <v>981</v>
      </c>
      <c r="B246" t="s">
        <v>6069</v>
      </c>
      <c r="C246" s="2">
        <v>48000000</v>
      </c>
      <c r="D246" s="2">
        <v>47095453</v>
      </c>
      <c r="E246" s="2">
        <v>70937778</v>
      </c>
      <c r="F246">
        <v>12</v>
      </c>
      <c r="G246">
        <v>25</v>
      </c>
      <c r="H246" t="s">
        <v>15925</v>
      </c>
      <c r="I246" t="s">
        <v>4635</v>
      </c>
      <c r="J246">
        <v>0</v>
      </c>
      <c r="K246">
        <v>0</v>
      </c>
      <c r="L246">
        <v>0</v>
      </c>
      <c r="M246">
        <v>0</v>
      </c>
      <c r="N246">
        <v>0</v>
      </c>
    </row>
    <row r="247" spans="1:14">
      <c r="A247" t="s">
        <v>1138</v>
      </c>
      <c r="B247" t="s">
        <v>4677</v>
      </c>
      <c r="C247" s="2">
        <v>40000000</v>
      </c>
      <c r="D247" s="2">
        <v>70836296</v>
      </c>
      <c r="E247" s="2">
        <v>70836296</v>
      </c>
      <c r="F247">
        <v>11</v>
      </c>
      <c r="G247">
        <v>9</v>
      </c>
      <c r="H247" t="s">
        <v>15925</v>
      </c>
      <c r="I247" t="s">
        <v>4600</v>
      </c>
      <c r="J247" t="s">
        <v>4872</v>
      </c>
      <c r="K247" t="s">
        <v>6234</v>
      </c>
      <c r="L247" t="s">
        <v>5318</v>
      </c>
      <c r="M247" t="s">
        <v>8638</v>
      </c>
      <c r="N247" t="s">
        <v>8639</v>
      </c>
    </row>
    <row r="248" spans="1:14">
      <c r="A248" t="s">
        <v>1360</v>
      </c>
      <c r="B248" t="s">
        <v>4677</v>
      </c>
      <c r="C248" s="2">
        <v>35000000</v>
      </c>
      <c r="D248" s="2">
        <v>31598308</v>
      </c>
      <c r="E248" s="2">
        <v>68712365</v>
      </c>
      <c r="F248">
        <v>10</v>
      </c>
      <c r="G248">
        <v>19</v>
      </c>
      <c r="H248" t="s">
        <v>15925</v>
      </c>
      <c r="I248" t="s">
        <v>4682</v>
      </c>
      <c r="J248" t="s">
        <v>5125</v>
      </c>
      <c r="K248" t="s">
        <v>5301</v>
      </c>
      <c r="L248" t="s">
        <v>5862</v>
      </c>
      <c r="M248" t="s">
        <v>8770</v>
      </c>
      <c r="N248" t="s">
        <v>8771</v>
      </c>
    </row>
    <row r="249" spans="1:14">
      <c r="A249" t="s">
        <v>2213</v>
      </c>
      <c r="B249" t="s">
        <v>4628</v>
      </c>
      <c r="C249" s="2">
        <v>19000000</v>
      </c>
      <c r="D249" s="2">
        <v>41867960</v>
      </c>
      <c r="E249" s="2">
        <v>68467960</v>
      </c>
      <c r="F249">
        <v>10</v>
      </c>
      <c r="G249">
        <v>26</v>
      </c>
      <c r="H249" t="s">
        <v>15925</v>
      </c>
      <c r="I249" t="s">
        <v>4635</v>
      </c>
      <c r="J249">
        <v>0</v>
      </c>
      <c r="K249">
        <v>0</v>
      </c>
      <c r="L249">
        <v>0</v>
      </c>
      <c r="M249">
        <v>0</v>
      </c>
      <c r="N249">
        <v>0</v>
      </c>
    </row>
    <row r="250" spans="1:14">
      <c r="A250" t="s">
        <v>3753</v>
      </c>
      <c r="B250" t="e">
        <v>#N/A</v>
      </c>
      <c r="C250" s="2">
        <v>3000000</v>
      </c>
      <c r="D250" s="2">
        <v>17052128</v>
      </c>
      <c r="E250" s="2">
        <v>68452128</v>
      </c>
      <c r="F250">
        <v>4</v>
      </c>
      <c r="G250">
        <v>6</v>
      </c>
      <c r="H250" t="s">
        <v>15925</v>
      </c>
      <c r="I250" t="e">
        <v>#N/A</v>
      </c>
      <c r="J250" t="e">
        <v>#N/A</v>
      </c>
      <c r="K250" t="e">
        <v>#N/A</v>
      </c>
      <c r="L250" t="e">
        <v>#N/A</v>
      </c>
      <c r="M250" t="e">
        <v>#N/A</v>
      </c>
      <c r="N250" t="e">
        <v>#N/A</v>
      </c>
    </row>
    <row r="251" spans="1:14">
      <c r="A251" t="s">
        <v>1199</v>
      </c>
      <c r="B251" t="s">
        <v>4628</v>
      </c>
      <c r="C251" s="2">
        <v>40000000</v>
      </c>
      <c r="D251" s="2">
        <v>25288103</v>
      </c>
      <c r="E251" s="2">
        <v>65754228</v>
      </c>
      <c r="F251">
        <v>2</v>
      </c>
      <c r="G251">
        <v>16</v>
      </c>
      <c r="H251" t="s">
        <v>15925</v>
      </c>
      <c r="I251" t="s">
        <v>4600</v>
      </c>
      <c r="J251" t="s">
        <v>4723</v>
      </c>
      <c r="K251" t="s">
        <v>5140</v>
      </c>
      <c r="L251" t="s">
        <v>8806</v>
      </c>
      <c r="M251" t="s">
        <v>8807</v>
      </c>
      <c r="N251" t="s">
        <v>8808</v>
      </c>
    </row>
    <row r="252" spans="1:14">
      <c r="A252" t="s">
        <v>2467</v>
      </c>
      <c r="B252" t="s">
        <v>4695</v>
      </c>
      <c r="C252" s="2">
        <v>15000000</v>
      </c>
      <c r="D252" s="2">
        <v>37882551</v>
      </c>
      <c r="E252" s="2">
        <v>62401343</v>
      </c>
      <c r="F252">
        <v>12</v>
      </c>
      <c r="G252">
        <v>14</v>
      </c>
      <c r="H252" t="s">
        <v>15925</v>
      </c>
      <c r="I252" t="s">
        <v>4682</v>
      </c>
      <c r="J252" t="s">
        <v>4903</v>
      </c>
      <c r="K252" t="s">
        <v>4690</v>
      </c>
      <c r="L252" t="s">
        <v>8731</v>
      </c>
      <c r="M252" t="s">
        <v>8732</v>
      </c>
      <c r="N252" t="s">
        <v>8733</v>
      </c>
    </row>
    <row r="253" spans="1:14">
      <c r="A253" t="s">
        <v>769</v>
      </c>
      <c r="B253" t="s">
        <v>4621</v>
      </c>
      <c r="C253" s="2">
        <v>57000000</v>
      </c>
      <c r="D253" s="2">
        <v>25528495</v>
      </c>
      <c r="E253" s="2">
        <v>62097495</v>
      </c>
      <c r="F253">
        <v>8</v>
      </c>
      <c r="G253">
        <v>17</v>
      </c>
      <c r="H253" t="s">
        <v>15925</v>
      </c>
      <c r="I253" t="s">
        <v>4635</v>
      </c>
      <c r="J253">
        <v>0</v>
      </c>
      <c r="K253">
        <v>0</v>
      </c>
      <c r="L253">
        <v>0</v>
      </c>
      <c r="M253">
        <v>0</v>
      </c>
      <c r="N253">
        <v>0</v>
      </c>
    </row>
    <row r="254" spans="1:14">
      <c r="A254" t="s">
        <v>1654</v>
      </c>
      <c r="B254" t="s">
        <v>4660</v>
      </c>
      <c r="C254" s="2">
        <v>28000000</v>
      </c>
      <c r="D254" s="2">
        <v>45172250</v>
      </c>
      <c r="E254" s="2">
        <v>60780981</v>
      </c>
      <c r="F254">
        <v>9</v>
      </c>
      <c r="G254">
        <v>28</v>
      </c>
      <c r="H254" t="s">
        <v>15925</v>
      </c>
      <c r="I254" t="s">
        <v>4600</v>
      </c>
      <c r="J254" t="s">
        <v>4903</v>
      </c>
      <c r="K254" t="s">
        <v>4690</v>
      </c>
      <c r="L254" t="s">
        <v>4899</v>
      </c>
      <c r="M254" t="s">
        <v>8703</v>
      </c>
      <c r="N254" t="s">
        <v>8704</v>
      </c>
    </row>
    <row r="255" spans="1:14">
      <c r="A255" t="s">
        <v>2896</v>
      </c>
      <c r="B255" t="s">
        <v>6482</v>
      </c>
      <c r="C255" s="2">
        <v>10000000</v>
      </c>
      <c r="D255" s="2">
        <v>37904175</v>
      </c>
      <c r="E255" s="2">
        <v>58939035</v>
      </c>
      <c r="F255">
        <v>8</v>
      </c>
      <c r="G255">
        <v>31</v>
      </c>
      <c r="H255" t="s">
        <v>15925</v>
      </c>
      <c r="I255" t="s">
        <v>4682</v>
      </c>
      <c r="J255" t="s">
        <v>5460</v>
      </c>
      <c r="K255" t="s">
        <v>4579</v>
      </c>
      <c r="L255" t="s">
        <v>8735</v>
      </c>
      <c r="M255" t="s">
        <v>8735</v>
      </c>
      <c r="N255" t="s">
        <v>8736</v>
      </c>
    </row>
    <row r="256" spans="1:14">
      <c r="A256" t="s">
        <v>1146</v>
      </c>
      <c r="B256" t="s">
        <v>4677</v>
      </c>
      <c r="C256" s="2">
        <v>40000000</v>
      </c>
      <c r="D256" s="2">
        <v>58855732</v>
      </c>
      <c r="E256" s="2">
        <v>58855732</v>
      </c>
      <c r="F256">
        <v>11</v>
      </c>
      <c r="G256">
        <v>30</v>
      </c>
      <c r="H256" t="s">
        <v>15925</v>
      </c>
      <c r="I256" t="s">
        <v>4600</v>
      </c>
      <c r="J256" t="s">
        <v>4857</v>
      </c>
      <c r="K256" t="s">
        <v>8656</v>
      </c>
      <c r="L256" t="s">
        <v>4862</v>
      </c>
      <c r="M256" t="s">
        <v>8657</v>
      </c>
      <c r="N256" t="s">
        <v>8658</v>
      </c>
    </row>
    <row r="257" spans="1:14">
      <c r="A257" t="s">
        <v>1264</v>
      </c>
      <c r="B257" t="s">
        <v>5962</v>
      </c>
      <c r="C257" s="2">
        <v>38000000</v>
      </c>
      <c r="D257" s="2">
        <v>40334024</v>
      </c>
      <c r="E257" s="2">
        <v>57753825</v>
      </c>
      <c r="F257">
        <v>3</v>
      </c>
      <c r="G257">
        <v>23</v>
      </c>
      <c r="H257" t="s">
        <v>15925</v>
      </c>
      <c r="I257" t="s">
        <v>4600</v>
      </c>
      <c r="J257" t="s">
        <v>4851</v>
      </c>
      <c r="K257" t="s">
        <v>5850</v>
      </c>
      <c r="L257" t="s">
        <v>8717</v>
      </c>
      <c r="M257" t="s">
        <v>8718</v>
      </c>
      <c r="N257" t="s">
        <v>8719</v>
      </c>
    </row>
    <row r="258" spans="1:14">
      <c r="A258" t="s">
        <v>1096</v>
      </c>
      <c r="B258" t="s">
        <v>6635</v>
      </c>
      <c r="C258" s="2">
        <v>42000000</v>
      </c>
      <c r="D258" s="2">
        <v>24375436</v>
      </c>
      <c r="E258" s="2">
        <v>56331864</v>
      </c>
      <c r="F258">
        <v>3</v>
      </c>
      <c r="G258">
        <v>9</v>
      </c>
      <c r="H258" t="s">
        <v>15925</v>
      </c>
      <c r="I258" t="s">
        <v>4682</v>
      </c>
      <c r="J258" t="s">
        <v>5119</v>
      </c>
      <c r="K258" t="s">
        <v>6382</v>
      </c>
      <c r="L258" t="s">
        <v>8810</v>
      </c>
      <c r="M258" t="s">
        <v>8810</v>
      </c>
      <c r="N258" t="s">
        <v>8811</v>
      </c>
    </row>
    <row r="259" spans="1:14">
      <c r="A259" t="s">
        <v>1953</v>
      </c>
      <c r="B259" t="s">
        <v>6856</v>
      </c>
      <c r="C259" s="2">
        <v>22000000</v>
      </c>
      <c r="D259" s="2">
        <v>55762229</v>
      </c>
      <c r="E259" s="2">
        <v>55762229</v>
      </c>
      <c r="F259">
        <v>6</v>
      </c>
      <c r="G259">
        <v>1</v>
      </c>
      <c r="H259" t="s">
        <v>15925</v>
      </c>
      <c r="I259" t="s">
        <v>4600</v>
      </c>
      <c r="J259" t="s">
        <v>6879</v>
      </c>
      <c r="K259" t="s">
        <v>5362</v>
      </c>
      <c r="L259" t="s">
        <v>8663</v>
      </c>
      <c r="M259" t="s">
        <v>8664</v>
      </c>
      <c r="N259" t="s">
        <v>8665</v>
      </c>
    </row>
    <row r="260" spans="1:14">
      <c r="A260" t="s">
        <v>532</v>
      </c>
      <c r="B260" t="s">
        <v>4628</v>
      </c>
      <c r="C260" s="2">
        <v>72000000</v>
      </c>
      <c r="D260" s="2">
        <v>32616869</v>
      </c>
      <c r="E260" s="2">
        <v>54616869</v>
      </c>
      <c r="F260">
        <v>4</v>
      </c>
      <c r="G260">
        <v>27</v>
      </c>
      <c r="H260" t="s">
        <v>15925</v>
      </c>
      <c r="I260" t="s">
        <v>4600</v>
      </c>
      <c r="J260" t="s">
        <v>4671</v>
      </c>
      <c r="K260" t="s">
        <v>7752</v>
      </c>
      <c r="L260" t="s">
        <v>8758</v>
      </c>
      <c r="M260" t="s">
        <v>8759</v>
      </c>
      <c r="N260" t="s">
        <v>8760</v>
      </c>
    </row>
    <row r="261" spans="1:14">
      <c r="A261" t="s">
        <v>843</v>
      </c>
      <c r="B261" t="s">
        <v>4660</v>
      </c>
      <c r="C261" s="2">
        <v>53000000</v>
      </c>
      <c r="D261" s="2">
        <v>45207112</v>
      </c>
      <c r="E261" s="2">
        <v>54207112</v>
      </c>
      <c r="F261">
        <v>11</v>
      </c>
      <c r="G261">
        <v>2</v>
      </c>
      <c r="H261" t="s">
        <v>15925</v>
      </c>
      <c r="I261" t="s">
        <v>4600</v>
      </c>
      <c r="J261" t="s">
        <v>4903</v>
      </c>
      <c r="K261" t="s">
        <v>4745</v>
      </c>
      <c r="L261" t="s">
        <v>8699</v>
      </c>
      <c r="M261" t="s">
        <v>8700</v>
      </c>
      <c r="N261" t="s">
        <v>8701</v>
      </c>
    </row>
    <row r="262" spans="1:14">
      <c r="A262" t="s">
        <v>980</v>
      </c>
      <c r="B262" t="s">
        <v>4621</v>
      </c>
      <c r="C262" s="2">
        <v>48000000</v>
      </c>
      <c r="D262" s="2">
        <v>50315140</v>
      </c>
      <c r="E262" s="2">
        <v>50315140</v>
      </c>
      <c r="F262">
        <v>10</v>
      </c>
      <c r="G262">
        <v>26</v>
      </c>
      <c r="H262" t="s">
        <v>15925</v>
      </c>
      <c r="I262" t="s">
        <v>4600</v>
      </c>
      <c r="J262" t="s">
        <v>5119</v>
      </c>
      <c r="K262" t="s">
        <v>8692</v>
      </c>
      <c r="L262" t="s">
        <v>7498</v>
      </c>
      <c r="M262" t="s">
        <v>8693</v>
      </c>
      <c r="N262" t="s">
        <v>8694</v>
      </c>
    </row>
    <row r="263" spans="1:14">
      <c r="A263" t="s">
        <v>2898</v>
      </c>
      <c r="B263" t="s">
        <v>4607</v>
      </c>
      <c r="C263" s="2">
        <v>10000000</v>
      </c>
      <c r="D263" s="2">
        <v>36696761</v>
      </c>
      <c r="E263" s="2">
        <v>44451470</v>
      </c>
      <c r="F263">
        <v>2</v>
      </c>
      <c r="G263">
        <v>16</v>
      </c>
      <c r="H263" t="s">
        <v>15925</v>
      </c>
      <c r="I263" t="s">
        <v>4636</v>
      </c>
      <c r="J263" t="s">
        <v>5985</v>
      </c>
      <c r="K263" t="s">
        <v>8738</v>
      </c>
      <c r="L263" t="s">
        <v>8739</v>
      </c>
      <c r="M263" t="s">
        <v>8740</v>
      </c>
      <c r="N263" t="s">
        <v>8741</v>
      </c>
    </row>
    <row r="264" spans="1:14">
      <c r="A264" t="s">
        <v>968</v>
      </c>
      <c r="B264" t="s">
        <v>6856</v>
      </c>
      <c r="C264" s="2">
        <v>49000000</v>
      </c>
      <c r="D264" s="2">
        <v>43905746</v>
      </c>
      <c r="E264" s="2">
        <v>43905746</v>
      </c>
      <c r="F264">
        <v>11</v>
      </c>
      <c r="G264">
        <v>2</v>
      </c>
      <c r="H264" t="s">
        <v>15925</v>
      </c>
      <c r="I264" t="s">
        <v>4600</v>
      </c>
      <c r="J264" t="s">
        <v>5367</v>
      </c>
      <c r="K264" t="s">
        <v>5499</v>
      </c>
      <c r="L264" t="s">
        <v>7199</v>
      </c>
      <c r="M264" t="s">
        <v>8706</v>
      </c>
      <c r="N264" t="s">
        <v>8707</v>
      </c>
    </row>
    <row r="265" spans="1:14">
      <c r="A265" t="s">
        <v>3598</v>
      </c>
      <c r="B265" t="s">
        <v>7220</v>
      </c>
      <c r="C265" s="2">
        <v>4000000</v>
      </c>
      <c r="D265" s="2">
        <v>31273922</v>
      </c>
      <c r="E265" s="2">
        <v>43766463</v>
      </c>
      <c r="F265">
        <v>12</v>
      </c>
      <c r="G265">
        <v>26</v>
      </c>
      <c r="H265" t="s">
        <v>15925</v>
      </c>
      <c r="I265" t="s">
        <v>4682</v>
      </c>
      <c r="J265" t="s">
        <v>4707</v>
      </c>
      <c r="K265" t="s">
        <v>5140</v>
      </c>
      <c r="L265" t="s">
        <v>4673</v>
      </c>
      <c r="M265" t="s">
        <v>8773</v>
      </c>
      <c r="N265" t="s">
        <v>8774</v>
      </c>
    </row>
    <row r="266" spans="1:14">
      <c r="A266" t="s">
        <v>1999</v>
      </c>
      <c r="B266" t="s">
        <v>4660</v>
      </c>
      <c r="C266" s="2">
        <v>21000000</v>
      </c>
      <c r="D266" s="2">
        <v>40222729</v>
      </c>
      <c r="E266" s="2">
        <v>43728560</v>
      </c>
      <c r="F266">
        <v>9</v>
      </c>
      <c r="G266">
        <v>14</v>
      </c>
      <c r="H266" t="s">
        <v>15925</v>
      </c>
      <c r="I266" t="s">
        <v>4563</v>
      </c>
      <c r="J266" t="s">
        <v>4829</v>
      </c>
      <c r="K266" t="s">
        <v>8725</v>
      </c>
      <c r="L266" t="s">
        <v>8726</v>
      </c>
      <c r="M266" t="s">
        <v>8726</v>
      </c>
      <c r="N266" t="s">
        <v>8727</v>
      </c>
    </row>
    <row r="267" spans="1:14">
      <c r="A267" t="s">
        <v>2391</v>
      </c>
      <c r="B267" t="s">
        <v>4628</v>
      </c>
      <c r="C267" s="2">
        <v>16000000</v>
      </c>
      <c r="D267" s="2">
        <v>33357476</v>
      </c>
      <c r="E267" s="2">
        <v>43057552</v>
      </c>
      <c r="F267">
        <v>3</v>
      </c>
      <c r="G267">
        <v>2</v>
      </c>
      <c r="H267" t="s">
        <v>15925</v>
      </c>
      <c r="I267" t="s">
        <v>4614</v>
      </c>
      <c r="J267" t="s">
        <v>4935</v>
      </c>
      <c r="K267" t="s">
        <v>4684</v>
      </c>
      <c r="L267" t="s">
        <v>5661</v>
      </c>
      <c r="M267" t="s">
        <v>8752</v>
      </c>
      <c r="N267" t="s">
        <v>8753</v>
      </c>
    </row>
    <row r="268" spans="1:14">
      <c r="A268" t="s">
        <v>4015</v>
      </c>
      <c r="B268" t="s">
        <v>6069</v>
      </c>
      <c r="C268" s="2">
        <v>1700000</v>
      </c>
      <c r="D268" s="2">
        <v>35930604</v>
      </c>
      <c r="E268" s="2">
        <v>42137871</v>
      </c>
      <c r="F268">
        <v>11</v>
      </c>
      <c r="G268">
        <v>23</v>
      </c>
      <c r="H268" t="s">
        <v>15925</v>
      </c>
      <c r="I268" t="s">
        <v>4682</v>
      </c>
      <c r="J268" t="s">
        <v>4608</v>
      </c>
      <c r="K268" t="s">
        <v>4697</v>
      </c>
      <c r="L268" t="s">
        <v>8743</v>
      </c>
      <c r="M268" t="s">
        <v>8744</v>
      </c>
      <c r="N268" t="s">
        <v>8745</v>
      </c>
    </row>
    <row r="269" spans="1:14">
      <c r="A269" t="s">
        <v>2259</v>
      </c>
      <c r="B269" t="s">
        <v>8712</v>
      </c>
      <c r="C269" s="2">
        <v>18000000</v>
      </c>
      <c r="D269" s="2">
        <v>41300105</v>
      </c>
      <c r="E269" s="2">
        <v>41300105</v>
      </c>
      <c r="F269">
        <v>12</v>
      </c>
      <c r="G269">
        <v>26</v>
      </c>
      <c r="H269" t="s">
        <v>15925</v>
      </c>
      <c r="I269" t="s">
        <v>4682</v>
      </c>
      <c r="J269" t="s">
        <v>5678</v>
      </c>
      <c r="K269" t="s">
        <v>6317</v>
      </c>
      <c r="L269" t="s">
        <v>8713</v>
      </c>
      <c r="M269" t="s">
        <v>8714</v>
      </c>
      <c r="N269" t="s">
        <v>8715</v>
      </c>
    </row>
    <row r="270" spans="1:14">
      <c r="A270" t="s">
        <v>3447</v>
      </c>
      <c r="B270" t="s">
        <v>7618</v>
      </c>
      <c r="C270" s="2">
        <v>5000000</v>
      </c>
      <c r="D270" s="2">
        <v>25544867</v>
      </c>
      <c r="E270" s="2">
        <v>39723096</v>
      </c>
      <c r="F270">
        <v>3</v>
      </c>
      <c r="G270">
        <v>16</v>
      </c>
      <c r="H270" t="s">
        <v>15925</v>
      </c>
      <c r="I270" t="s">
        <v>4635</v>
      </c>
      <c r="J270">
        <v>0</v>
      </c>
      <c r="K270">
        <v>0</v>
      </c>
      <c r="L270">
        <v>0</v>
      </c>
      <c r="M270">
        <v>0</v>
      </c>
      <c r="N270">
        <v>0</v>
      </c>
    </row>
    <row r="271" spans="1:14">
      <c r="A271" t="s">
        <v>1817</v>
      </c>
      <c r="B271" t="s">
        <v>4660</v>
      </c>
      <c r="C271" s="2">
        <v>25000000</v>
      </c>
      <c r="D271" s="2">
        <v>25590119</v>
      </c>
      <c r="E271" s="2">
        <v>39393111</v>
      </c>
      <c r="F271">
        <v>4</v>
      </c>
      <c r="G271">
        <v>20</v>
      </c>
      <c r="H271" t="s">
        <v>15925</v>
      </c>
      <c r="I271" t="s">
        <v>4614</v>
      </c>
      <c r="J271" t="s">
        <v>4779</v>
      </c>
      <c r="K271" t="s">
        <v>6286</v>
      </c>
      <c r="L271" t="s">
        <v>8802</v>
      </c>
      <c r="M271" t="s">
        <v>8803</v>
      </c>
      <c r="N271" t="s">
        <v>8804</v>
      </c>
    </row>
    <row r="272" spans="1:14">
      <c r="A272" t="s">
        <v>1927</v>
      </c>
      <c r="B272" t="s">
        <v>4677</v>
      </c>
      <c r="C272" s="2">
        <v>23000000</v>
      </c>
      <c r="D272" s="2">
        <v>27338033</v>
      </c>
      <c r="E272" s="2">
        <v>38684906</v>
      </c>
      <c r="F272">
        <v>3</v>
      </c>
      <c r="G272">
        <v>30</v>
      </c>
      <c r="H272" t="s">
        <v>15925</v>
      </c>
      <c r="I272" t="s">
        <v>4600</v>
      </c>
      <c r="J272" t="s">
        <v>5159</v>
      </c>
      <c r="K272" t="s">
        <v>5174</v>
      </c>
      <c r="L272" t="s">
        <v>8795</v>
      </c>
      <c r="M272" t="s">
        <v>8796</v>
      </c>
      <c r="N272" t="s">
        <v>8797</v>
      </c>
    </row>
    <row r="273" spans="1:14">
      <c r="A273" t="s">
        <v>1561</v>
      </c>
      <c r="B273" t="s">
        <v>5962</v>
      </c>
      <c r="C273" s="2">
        <v>30000000</v>
      </c>
      <c r="D273" s="2">
        <v>32267774</v>
      </c>
      <c r="E273" s="2">
        <v>38462071</v>
      </c>
      <c r="F273">
        <v>6</v>
      </c>
      <c r="G273">
        <v>1</v>
      </c>
      <c r="H273" t="s">
        <v>15925</v>
      </c>
      <c r="I273" t="s">
        <v>4600</v>
      </c>
      <c r="J273" t="s">
        <v>4935</v>
      </c>
      <c r="K273" t="s">
        <v>4708</v>
      </c>
      <c r="L273" t="s">
        <v>8762</v>
      </c>
      <c r="M273" t="s">
        <v>8763</v>
      </c>
      <c r="N273" t="s">
        <v>8764</v>
      </c>
    </row>
    <row r="274" spans="1:14">
      <c r="A274" t="s">
        <v>533</v>
      </c>
      <c r="B274" t="s">
        <v>4628</v>
      </c>
      <c r="C274" s="2">
        <v>72000000</v>
      </c>
      <c r="D274" s="2">
        <v>27796042</v>
      </c>
      <c r="E274" s="2">
        <v>37306334</v>
      </c>
      <c r="F274">
        <v>12</v>
      </c>
      <c r="G274">
        <v>21</v>
      </c>
      <c r="H274" t="s">
        <v>15925</v>
      </c>
      <c r="I274" t="s">
        <v>4614</v>
      </c>
      <c r="J274" t="s">
        <v>6381</v>
      </c>
      <c r="K274" t="s">
        <v>4572</v>
      </c>
      <c r="L274" t="s">
        <v>6996</v>
      </c>
      <c r="M274" t="s">
        <v>8789</v>
      </c>
      <c r="N274" t="s">
        <v>8790</v>
      </c>
    </row>
    <row r="275" spans="1:14">
      <c r="A275" t="s">
        <v>1798</v>
      </c>
      <c r="B275" t="s">
        <v>4677</v>
      </c>
      <c r="C275" s="2">
        <v>25000000</v>
      </c>
      <c r="D275" s="2">
        <v>36833473</v>
      </c>
      <c r="E275" s="2">
        <v>36833473</v>
      </c>
      <c r="F275">
        <v>7</v>
      </c>
      <c r="G275">
        <v>6</v>
      </c>
      <c r="H275" t="s">
        <v>15925</v>
      </c>
      <c r="I275" t="s">
        <v>4635</v>
      </c>
      <c r="J275">
        <v>0</v>
      </c>
      <c r="K275">
        <v>0</v>
      </c>
      <c r="L275">
        <v>0</v>
      </c>
      <c r="M275">
        <v>0</v>
      </c>
      <c r="N275">
        <v>0</v>
      </c>
    </row>
    <row r="276" spans="1:14">
      <c r="A276" t="s">
        <v>1963</v>
      </c>
      <c r="B276" t="s">
        <v>6069</v>
      </c>
      <c r="C276" s="2">
        <v>22000000</v>
      </c>
      <c r="D276" s="2">
        <v>30059386</v>
      </c>
      <c r="E276" s="2">
        <v>33762400</v>
      </c>
      <c r="F276">
        <v>8</v>
      </c>
      <c r="G276">
        <v>24</v>
      </c>
      <c r="H276" t="s">
        <v>15925</v>
      </c>
      <c r="I276" t="s">
        <v>4682</v>
      </c>
      <c r="J276" t="s">
        <v>4637</v>
      </c>
      <c r="K276" t="s">
        <v>4690</v>
      </c>
      <c r="L276" t="s">
        <v>6665</v>
      </c>
      <c r="M276" t="s">
        <v>8780</v>
      </c>
      <c r="N276" t="s">
        <v>8781</v>
      </c>
    </row>
    <row r="277" spans="1:14">
      <c r="A277" t="s">
        <v>1356</v>
      </c>
      <c r="B277" t="s">
        <v>4677</v>
      </c>
      <c r="C277" s="2">
        <v>35000000</v>
      </c>
      <c r="D277" s="2">
        <v>33422806</v>
      </c>
      <c r="E277" s="2">
        <v>33422806</v>
      </c>
      <c r="F277">
        <v>11</v>
      </c>
      <c r="G277">
        <v>21</v>
      </c>
      <c r="H277" t="s">
        <v>15925</v>
      </c>
      <c r="I277" t="s">
        <v>4600</v>
      </c>
      <c r="J277" t="s">
        <v>4738</v>
      </c>
      <c r="K277" t="s">
        <v>8747</v>
      </c>
      <c r="L277" t="s">
        <v>8748</v>
      </c>
      <c r="M277" t="s">
        <v>8749</v>
      </c>
      <c r="N277" t="s">
        <v>8750</v>
      </c>
    </row>
    <row r="278" spans="1:14">
      <c r="A278" t="s">
        <v>2753</v>
      </c>
      <c r="B278" t="s">
        <v>4621</v>
      </c>
      <c r="C278" s="2">
        <v>12000000</v>
      </c>
      <c r="D278" s="2">
        <v>31155435</v>
      </c>
      <c r="E278" s="2">
        <v>31222395</v>
      </c>
      <c r="F278">
        <v>12</v>
      </c>
      <c r="G278">
        <v>21</v>
      </c>
      <c r="H278" t="s">
        <v>15925</v>
      </c>
      <c r="I278" t="s">
        <v>4635</v>
      </c>
      <c r="J278">
        <v>0</v>
      </c>
      <c r="K278">
        <v>0</v>
      </c>
      <c r="L278">
        <v>0</v>
      </c>
      <c r="M278">
        <v>0</v>
      </c>
      <c r="N278">
        <v>0</v>
      </c>
    </row>
    <row r="279" spans="1:14">
      <c r="A279" t="s">
        <v>2394</v>
      </c>
      <c r="B279" t="s">
        <v>4695</v>
      </c>
      <c r="C279" s="2">
        <v>16000000</v>
      </c>
      <c r="D279" s="2">
        <v>27087695</v>
      </c>
      <c r="E279" s="2">
        <v>30987695</v>
      </c>
      <c r="F279">
        <v>4</v>
      </c>
      <c r="G279">
        <v>11</v>
      </c>
      <c r="H279" t="s">
        <v>15925</v>
      </c>
      <c r="I279" t="s">
        <v>4600</v>
      </c>
      <c r="J279" t="s">
        <v>4812</v>
      </c>
      <c r="K279" t="s">
        <v>4898</v>
      </c>
      <c r="L279" t="s">
        <v>8169</v>
      </c>
      <c r="M279" t="s">
        <v>8799</v>
      </c>
      <c r="N279" t="s">
        <v>8800</v>
      </c>
    </row>
    <row r="280" spans="1:14">
      <c r="A280" t="s">
        <v>1478</v>
      </c>
      <c r="B280" t="s">
        <v>4628</v>
      </c>
      <c r="C280" s="2">
        <v>31000000</v>
      </c>
      <c r="D280" s="2">
        <v>24185781</v>
      </c>
      <c r="E280" s="2">
        <v>30885781</v>
      </c>
      <c r="F280">
        <v>9</v>
      </c>
      <c r="G280">
        <v>28</v>
      </c>
      <c r="H280" t="s">
        <v>15925</v>
      </c>
      <c r="I280" t="s">
        <v>4600</v>
      </c>
      <c r="J280" t="s">
        <v>4713</v>
      </c>
      <c r="K280" t="s">
        <v>6317</v>
      </c>
      <c r="L280" t="s">
        <v>5238</v>
      </c>
      <c r="M280" t="s">
        <v>8813</v>
      </c>
      <c r="N280" t="s">
        <v>8814</v>
      </c>
    </row>
    <row r="281" spans="1:14">
      <c r="A281" t="s">
        <v>1902</v>
      </c>
      <c r="B281" t="s">
        <v>4607</v>
      </c>
      <c r="C281" s="2">
        <v>24000000</v>
      </c>
      <c r="D281" s="2">
        <v>29823162</v>
      </c>
      <c r="E281" s="2">
        <v>29823162</v>
      </c>
      <c r="F281">
        <v>1</v>
      </c>
      <c r="G281">
        <v>12</v>
      </c>
      <c r="H281" t="s">
        <v>15925</v>
      </c>
      <c r="I281" t="s">
        <v>4600</v>
      </c>
      <c r="J281" t="s">
        <v>5095</v>
      </c>
      <c r="K281" t="s">
        <v>4684</v>
      </c>
      <c r="L281" t="s">
        <v>8783</v>
      </c>
      <c r="M281" t="s">
        <v>8784</v>
      </c>
      <c r="N281" t="s">
        <v>8785</v>
      </c>
    </row>
    <row r="282" spans="1:14">
      <c r="A282" t="s">
        <v>988</v>
      </c>
      <c r="B282" t="s">
        <v>4695</v>
      </c>
      <c r="C282" s="2">
        <v>47000000</v>
      </c>
      <c r="D282" s="2">
        <v>29781453</v>
      </c>
      <c r="E282" s="2">
        <v>29781453</v>
      </c>
      <c r="F282">
        <v>10</v>
      </c>
      <c r="G282">
        <v>19</v>
      </c>
      <c r="H282" t="s">
        <v>15925</v>
      </c>
      <c r="I282" t="s">
        <v>4600</v>
      </c>
      <c r="J282" t="s">
        <v>4661</v>
      </c>
      <c r="K282" t="s">
        <v>4834</v>
      </c>
      <c r="L282" t="s">
        <v>8776</v>
      </c>
      <c r="M282" t="s">
        <v>8777</v>
      </c>
      <c r="N282" t="s">
        <v>8778</v>
      </c>
    </row>
    <row r="283" spans="1:14">
      <c r="A283" t="s">
        <v>1268</v>
      </c>
      <c r="B283" t="s">
        <v>4628</v>
      </c>
      <c r="C283" s="2">
        <v>38000000</v>
      </c>
      <c r="D283" s="2">
        <v>24044532</v>
      </c>
      <c r="E283" s="2">
        <v>29544532</v>
      </c>
      <c r="F283">
        <v>5</v>
      </c>
      <c r="G283">
        <v>18</v>
      </c>
      <c r="H283" t="s">
        <v>15925</v>
      </c>
      <c r="I283" t="s">
        <v>4682</v>
      </c>
      <c r="J283" t="s">
        <v>4615</v>
      </c>
      <c r="K283" t="s">
        <v>8816</v>
      </c>
      <c r="L283" t="s">
        <v>8817</v>
      </c>
      <c r="M283" t="s">
        <v>7735</v>
      </c>
      <c r="N283" t="s">
        <v>8818</v>
      </c>
    </row>
    <row r="284" spans="1:14">
      <c r="A284" t="s">
        <v>1050</v>
      </c>
      <c r="B284" t="e">
        <v>#N/A</v>
      </c>
      <c r="C284" s="2">
        <v>45000000</v>
      </c>
      <c r="D284" s="2">
        <v>19719930</v>
      </c>
      <c r="E284" s="2">
        <v>29406132</v>
      </c>
      <c r="F284">
        <v>1</v>
      </c>
      <c r="G284">
        <v>19</v>
      </c>
      <c r="H284" t="s">
        <v>15925</v>
      </c>
      <c r="I284" t="e">
        <v>#N/A</v>
      </c>
      <c r="J284" t="e">
        <v>#N/A</v>
      </c>
      <c r="K284" t="e">
        <v>#N/A</v>
      </c>
      <c r="L284" t="e">
        <v>#N/A</v>
      </c>
      <c r="M284" t="e">
        <v>#N/A</v>
      </c>
      <c r="N284" t="e">
        <v>#N/A</v>
      </c>
    </row>
    <row r="285" spans="1:14">
      <c r="A285" t="s">
        <v>1373</v>
      </c>
      <c r="B285" t="s">
        <v>4628</v>
      </c>
      <c r="C285" s="2">
        <v>35000000</v>
      </c>
      <c r="D285" s="2">
        <v>23483357</v>
      </c>
      <c r="E285" s="2">
        <v>28906817</v>
      </c>
      <c r="F285">
        <v>11</v>
      </c>
      <c r="G285">
        <v>9</v>
      </c>
      <c r="H285" t="s">
        <v>15925</v>
      </c>
      <c r="I285" t="s">
        <v>4682</v>
      </c>
      <c r="J285" t="s">
        <v>4806</v>
      </c>
      <c r="K285" t="s">
        <v>6382</v>
      </c>
      <c r="L285" t="s">
        <v>8824</v>
      </c>
      <c r="M285" t="s">
        <v>8824</v>
      </c>
      <c r="N285" t="s">
        <v>8825</v>
      </c>
    </row>
    <row r="286" spans="1:14">
      <c r="A286" t="s">
        <v>2393</v>
      </c>
      <c r="B286" t="s">
        <v>4695</v>
      </c>
      <c r="C286" s="2">
        <v>16000000</v>
      </c>
      <c r="D286" s="2">
        <v>28734552</v>
      </c>
      <c r="E286" s="2">
        <v>28734552</v>
      </c>
      <c r="F286">
        <v>6</v>
      </c>
      <c r="G286">
        <v>27</v>
      </c>
      <c r="H286" t="s">
        <v>15925</v>
      </c>
      <c r="I286" t="s">
        <v>4682</v>
      </c>
      <c r="J286" t="s">
        <v>4608</v>
      </c>
      <c r="K286" t="s">
        <v>6339</v>
      </c>
      <c r="L286" t="s">
        <v>7964</v>
      </c>
      <c r="M286" t="s">
        <v>7964</v>
      </c>
      <c r="N286" t="s">
        <v>8787</v>
      </c>
    </row>
    <row r="287" spans="1:14">
      <c r="A287" t="s">
        <v>3325</v>
      </c>
      <c r="B287" t="s">
        <v>4977</v>
      </c>
      <c r="C287" s="2">
        <v>6000000</v>
      </c>
      <c r="D287" s="2">
        <v>27457409</v>
      </c>
      <c r="E287" s="2">
        <v>27958191</v>
      </c>
      <c r="F287">
        <v>3</v>
      </c>
      <c r="G287">
        <v>23</v>
      </c>
      <c r="H287" t="s">
        <v>15925</v>
      </c>
      <c r="I287" t="s">
        <v>4682</v>
      </c>
      <c r="J287" t="s">
        <v>4857</v>
      </c>
      <c r="K287" t="s">
        <v>4852</v>
      </c>
      <c r="L287" t="s">
        <v>8792</v>
      </c>
      <c r="M287" t="s">
        <v>8792</v>
      </c>
      <c r="N287" t="s">
        <v>8793</v>
      </c>
    </row>
    <row r="288" spans="1:14">
      <c r="A288" t="s">
        <v>2283</v>
      </c>
      <c r="B288" t="e">
        <v>#N/A</v>
      </c>
      <c r="C288" s="2">
        <v>18000000</v>
      </c>
      <c r="D288" s="2">
        <v>13491653</v>
      </c>
      <c r="E288" s="2">
        <v>27491653</v>
      </c>
      <c r="F288">
        <v>3</v>
      </c>
      <c r="G288">
        <v>30</v>
      </c>
      <c r="H288" t="s">
        <v>15925</v>
      </c>
      <c r="I288" t="e">
        <v>#N/A</v>
      </c>
      <c r="J288" t="e">
        <v>#N/A</v>
      </c>
      <c r="K288" t="e">
        <v>#N/A</v>
      </c>
      <c r="L288" t="e">
        <v>#N/A</v>
      </c>
      <c r="M288" t="e">
        <v>#N/A</v>
      </c>
      <c r="N288" t="e">
        <v>#N/A</v>
      </c>
    </row>
    <row r="289" spans="1:14">
      <c r="A289" t="s">
        <v>1197</v>
      </c>
      <c r="B289" t="s">
        <v>4621</v>
      </c>
      <c r="C289" s="2">
        <v>40000000</v>
      </c>
      <c r="D289" s="2">
        <v>27053815</v>
      </c>
      <c r="E289" s="2">
        <v>27053815</v>
      </c>
      <c r="F289">
        <v>9</v>
      </c>
      <c r="G289">
        <v>7</v>
      </c>
      <c r="H289" t="s">
        <v>15925</v>
      </c>
      <c r="I289" t="s">
        <v>4635</v>
      </c>
      <c r="J289">
        <v>0</v>
      </c>
      <c r="K289">
        <v>0</v>
      </c>
      <c r="L289">
        <v>0</v>
      </c>
      <c r="M289">
        <v>0</v>
      </c>
      <c r="N289">
        <v>0</v>
      </c>
    </row>
    <row r="290" spans="1:14">
      <c r="A290" t="s">
        <v>1970</v>
      </c>
      <c r="B290" t="e">
        <v>#N/A</v>
      </c>
      <c r="C290" s="2">
        <v>22000000</v>
      </c>
      <c r="D290" s="2">
        <v>19351569</v>
      </c>
      <c r="E290" s="2">
        <v>25873142</v>
      </c>
      <c r="F290">
        <v>2</v>
      </c>
      <c r="G290">
        <v>9</v>
      </c>
      <c r="H290" t="s">
        <v>15925</v>
      </c>
      <c r="I290" t="e">
        <v>#N/A</v>
      </c>
      <c r="J290" t="e">
        <v>#N/A</v>
      </c>
      <c r="K290" t="e">
        <v>#N/A</v>
      </c>
      <c r="L290" t="e">
        <v>#N/A</v>
      </c>
      <c r="M290" t="e">
        <v>#N/A</v>
      </c>
      <c r="N290" t="e">
        <v>#N/A</v>
      </c>
    </row>
    <row r="291" spans="1:14">
      <c r="A291" t="s">
        <v>2840</v>
      </c>
      <c r="B291" t="s">
        <v>4607</v>
      </c>
      <c r="C291" s="2">
        <v>11000000</v>
      </c>
      <c r="D291" s="2">
        <v>23978402</v>
      </c>
      <c r="E291" s="2">
        <v>25116103</v>
      </c>
      <c r="F291">
        <v>10</v>
      </c>
      <c r="G291">
        <v>12</v>
      </c>
      <c r="H291" t="s">
        <v>15925</v>
      </c>
      <c r="I291" t="s">
        <v>4600</v>
      </c>
      <c r="J291" t="s">
        <v>4957</v>
      </c>
      <c r="K291" t="s">
        <v>4708</v>
      </c>
      <c r="L291" t="s">
        <v>8820</v>
      </c>
      <c r="M291" t="s">
        <v>8821</v>
      </c>
      <c r="N291" t="s">
        <v>8822</v>
      </c>
    </row>
    <row r="292" spans="1:14">
      <c r="A292" t="s">
        <v>1269</v>
      </c>
      <c r="B292" t="s">
        <v>4677</v>
      </c>
      <c r="C292" s="2">
        <v>38000000</v>
      </c>
      <c r="D292" s="2">
        <v>22770864</v>
      </c>
      <c r="E292" s="2">
        <v>24515990</v>
      </c>
      <c r="F292">
        <v>12</v>
      </c>
      <c r="G292">
        <v>21</v>
      </c>
      <c r="H292" t="s">
        <v>15925</v>
      </c>
      <c r="I292" t="s">
        <v>4614</v>
      </c>
      <c r="J292" t="s">
        <v>4622</v>
      </c>
      <c r="K292" t="s">
        <v>4852</v>
      </c>
      <c r="L292" t="s">
        <v>7494</v>
      </c>
      <c r="M292" t="s">
        <v>8831</v>
      </c>
      <c r="N292" t="s">
        <v>8832</v>
      </c>
    </row>
    <row r="293" spans="1:14">
      <c r="A293" t="s">
        <v>1394</v>
      </c>
      <c r="B293" t="e">
        <v>#N/A</v>
      </c>
      <c r="C293" s="2">
        <v>35000000</v>
      </c>
      <c r="D293" s="2">
        <v>11405825</v>
      </c>
      <c r="E293" s="2">
        <v>24405825</v>
      </c>
      <c r="F293">
        <v>12</v>
      </c>
      <c r="G293">
        <v>25</v>
      </c>
      <c r="H293" t="s">
        <v>15925</v>
      </c>
      <c r="I293" t="e">
        <v>#N/A</v>
      </c>
      <c r="J293" t="e">
        <v>#N/A</v>
      </c>
      <c r="K293" t="e">
        <v>#N/A</v>
      </c>
      <c r="L293" t="e">
        <v>#N/A</v>
      </c>
      <c r="M293" t="e">
        <v>#N/A</v>
      </c>
      <c r="N293" t="e">
        <v>#N/A</v>
      </c>
    </row>
    <row r="294" spans="1:14">
      <c r="A294" t="s">
        <v>2279</v>
      </c>
      <c r="B294" t="e">
        <v>#N/A</v>
      </c>
      <c r="C294" s="2">
        <v>18000000</v>
      </c>
      <c r="D294" s="2">
        <v>15652637</v>
      </c>
      <c r="E294" s="2">
        <v>23889158</v>
      </c>
      <c r="F294">
        <v>10</v>
      </c>
      <c r="G294">
        <v>26</v>
      </c>
      <c r="H294" t="s">
        <v>15925</v>
      </c>
      <c r="I294" t="e">
        <v>#N/A</v>
      </c>
      <c r="J294" t="e">
        <v>#N/A</v>
      </c>
      <c r="K294" t="e">
        <v>#N/A</v>
      </c>
      <c r="L294" t="e">
        <v>#N/A</v>
      </c>
      <c r="M294" t="e">
        <v>#N/A</v>
      </c>
      <c r="N294" t="e">
        <v>#N/A</v>
      </c>
    </row>
    <row r="295" spans="1:14">
      <c r="A295" t="s">
        <v>3229</v>
      </c>
      <c r="B295" t="s">
        <v>4908</v>
      </c>
      <c r="C295" s="2">
        <v>7000000</v>
      </c>
      <c r="D295" s="2">
        <v>23247539</v>
      </c>
      <c r="E295" s="2">
        <v>23393939</v>
      </c>
      <c r="F295">
        <v>4</v>
      </c>
      <c r="G295">
        <v>11</v>
      </c>
      <c r="H295" t="s">
        <v>15925</v>
      </c>
      <c r="I295" t="s">
        <v>4614</v>
      </c>
      <c r="J295" t="s">
        <v>4935</v>
      </c>
      <c r="K295" t="s">
        <v>5279</v>
      </c>
      <c r="L295" t="s">
        <v>8827</v>
      </c>
      <c r="M295" t="s">
        <v>8828</v>
      </c>
      <c r="N295" t="s">
        <v>8829</v>
      </c>
    </row>
    <row r="296" spans="1:14">
      <c r="A296" t="s">
        <v>1972</v>
      </c>
      <c r="B296" t="e">
        <v>#N/A</v>
      </c>
      <c r="C296" s="2">
        <v>22000000</v>
      </c>
      <c r="D296" s="2">
        <v>17951431</v>
      </c>
      <c r="E296" s="2">
        <v>22861785</v>
      </c>
      <c r="F296">
        <v>9</v>
      </c>
      <c r="G296">
        <v>14</v>
      </c>
      <c r="H296" t="s">
        <v>15925</v>
      </c>
      <c r="I296" t="e">
        <v>#N/A</v>
      </c>
      <c r="J296" t="e">
        <v>#N/A</v>
      </c>
      <c r="K296" t="e">
        <v>#N/A</v>
      </c>
      <c r="L296" t="e">
        <v>#N/A</v>
      </c>
      <c r="M296" t="e">
        <v>#N/A</v>
      </c>
      <c r="N296" t="e">
        <v>#N/A</v>
      </c>
    </row>
    <row r="297" spans="1:14">
      <c r="A297" t="s">
        <v>2673</v>
      </c>
      <c r="B297" t="s">
        <v>4977</v>
      </c>
      <c r="C297" s="2">
        <v>13000000</v>
      </c>
      <c r="D297" s="2">
        <v>22235901</v>
      </c>
      <c r="E297" s="2">
        <v>22391450</v>
      </c>
      <c r="F297">
        <v>9</v>
      </c>
      <c r="G297">
        <v>7</v>
      </c>
      <c r="H297" t="s">
        <v>15925</v>
      </c>
      <c r="I297" t="s">
        <v>4682</v>
      </c>
      <c r="J297" t="s">
        <v>5460</v>
      </c>
      <c r="K297" t="s">
        <v>5174</v>
      </c>
      <c r="L297" t="s">
        <v>8834</v>
      </c>
      <c r="M297" t="s">
        <v>8834</v>
      </c>
      <c r="N297" t="s">
        <v>8835</v>
      </c>
    </row>
    <row r="298" spans="1:14">
      <c r="A298" t="s">
        <v>1929</v>
      </c>
      <c r="B298" t="s">
        <v>4677</v>
      </c>
      <c r="C298" s="2">
        <v>23000000</v>
      </c>
      <c r="D298" s="2">
        <v>21973182</v>
      </c>
      <c r="E298" s="2">
        <v>21973182</v>
      </c>
      <c r="F298">
        <v>10</v>
      </c>
      <c r="G298">
        <v>5</v>
      </c>
      <c r="H298" t="s">
        <v>15925</v>
      </c>
      <c r="I298" t="s">
        <v>4682</v>
      </c>
      <c r="J298" t="s">
        <v>5159</v>
      </c>
      <c r="K298" t="s">
        <v>5826</v>
      </c>
      <c r="L298" t="s">
        <v>8837</v>
      </c>
      <c r="M298" t="s">
        <v>8838</v>
      </c>
      <c r="N298" t="s">
        <v>8839</v>
      </c>
    </row>
    <row r="299" spans="1:14">
      <c r="A299" t="s">
        <v>3925</v>
      </c>
      <c r="B299" t="e">
        <v>#N/A</v>
      </c>
      <c r="C299" s="2">
        <v>2000000</v>
      </c>
      <c r="D299" s="2">
        <v>5383834</v>
      </c>
      <c r="E299" s="2">
        <v>20883834</v>
      </c>
      <c r="F299">
        <v>3</v>
      </c>
      <c r="G299">
        <v>30</v>
      </c>
      <c r="H299" t="s">
        <v>15925</v>
      </c>
      <c r="I299" t="e">
        <v>#N/A</v>
      </c>
      <c r="J299" t="e">
        <v>#N/A</v>
      </c>
      <c r="K299" t="e">
        <v>#N/A</v>
      </c>
      <c r="L299" t="e">
        <v>#N/A</v>
      </c>
      <c r="M299" t="e">
        <v>#N/A</v>
      </c>
      <c r="N299" t="e">
        <v>#N/A</v>
      </c>
    </row>
    <row r="300" spans="1:14">
      <c r="A300" t="s">
        <v>744</v>
      </c>
      <c r="B300" t="e">
        <v>#N/A</v>
      </c>
      <c r="C300" s="2">
        <v>60000000</v>
      </c>
      <c r="D300" s="2">
        <v>18208078</v>
      </c>
      <c r="E300" s="2">
        <v>20541668</v>
      </c>
      <c r="F300">
        <v>10</v>
      </c>
      <c r="G300">
        <v>19</v>
      </c>
      <c r="H300" t="s">
        <v>15925</v>
      </c>
      <c r="I300" t="e">
        <v>#N/A</v>
      </c>
      <c r="J300" t="e">
        <v>#N/A</v>
      </c>
      <c r="K300" t="e">
        <v>#N/A</v>
      </c>
      <c r="L300" t="e">
        <v>#N/A</v>
      </c>
      <c r="M300" t="e">
        <v>#N/A</v>
      </c>
      <c r="N300" t="e">
        <v>#N/A</v>
      </c>
    </row>
    <row r="301" spans="1:14">
      <c r="A301" t="s">
        <v>2922</v>
      </c>
      <c r="B301" t="s">
        <v>4628</v>
      </c>
      <c r="C301" s="2">
        <v>10000000</v>
      </c>
      <c r="D301" s="2">
        <v>20384136</v>
      </c>
      <c r="E301" s="2">
        <v>20384136</v>
      </c>
      <c r="F301">
        <v>2</v>
      </c>
      <c r="G301">
        <v>2</v>
      </c>
      <c r="H301" t="s">
        <v>15925</v>
      </c>
      <c r="I301" t="s">
        <v>4682</v>
      </c>
      <c r="J301" t="s">
        <v>4984</v>
      </c>
      <c r="K301" t="s">
        <v>4878</v>
      </c>
      <c r="L301" t="s">
        <v>8841</v>
      </c>
      <c r="M301" t="s">
        <v>8842</v>
      </c>
      <c r="N301" t="s">
        <v>8843</v>
      </c>
    </row>
    <row r="302" spans="1:14">
      <c r="A302" t="s">
        <v>2676</v>
      </c>
      <c r="B302" t="e">
        <v>#N/A</v>
      </c>
      <c r="C302" s="2">
        <v>13000000</v>
      </c>
      <c r="D302" s="2">
        <v>16929123</v>
      </c>
      <c r="E302" s="2">
        <v>19929123</v>
      </c>
      <c r="F302">
        <v>6</v>
      </c>
      <c r="G302">
        <v>29</v>
      </c>
      <c r="H302" t="s">
        <v>15925</v>
      </c>
      <c r="I302" t="e">
        <v>#N/A</v>
      </c>
      <c r="J302" t="e">
        <v>#N/A</v>
      </c>
      <c r="K302" t="e">
        <v>#N/A</v>
      </c>
      <c r="L302" t="e">
        <v>#N/A</v>
      </c>
      <c r="M302" t="e">
        <v>#N/A</v>
      </c>
      <c r="N302" t="e">
        <v>#N/A</v>
      </c>
    </row>
    <row r="303" spans="1:14">
      <c r="A303" t="s">
        <v>2944</v>
      </c>
      <c r="B303" t="e">
        <v>#N/A</v>
      </c>
      <c r="C303" s="2">
        <v>10000000</v>
      </c>
      <c r="D303" s="2">
        <v>11560259</v>
      </c>
      <c r="E303" s="2">
        <v>19860259</v>
      </c>
      <c r="F303">
        <v>3</v>
      </c>
      <c r="G303">
        <v>9</v>
      </c>
      <c r="H303" t="s">
        <v>15925</v>
      </c>
      <c r="I303" t="e">
        <v>#N/A</v>
      </c>
      <c r="J303" t="e">
        <v>#N/A</v>
      </c>
      <c r="K303" t="e">
        <v>#N/A</v>
      </c>
      <c r="L303" t="e">
        <v>#N/A</v>
      </c>
      <c r="M303" t="e">
        <v>#N/A</v>
      </c>
      <c r="N303" t="e">
        <v>#N/A</v>
      </c>
    </row>
    <row r="304" spans="1:14">
      <c r="A304" t="s">
        <v>2348</v>
      </c>
      <c r="B304" t="e">
        <v>#N/A</v>
      </c>
      <c r="C304" s="2">
        <v>17000000</v>
      </c>
      <c r="D304" s="2">
        <v>19693891</v>
      </c>
      <c r="E304" s="2">
        <v>19693891</v>
      </c>
      <c r="F304">
        <v>8</v>
      </c>
      <c r="G304">
        <v>24</v>
      </c>
      <c r="H304" t="s">
        <v>15925</v>
      </c>
      <c r="I304" t="e">
        <v>#N/A</v>
      </c>
      <c r="J304" t="e">
        <v>#N/A</v>
      </c>
      <c r="K304" t="e">
        <v>#N/A</v>
      </c>
      <c r="L304" t="e">
        <v>#N/A</v>
      </c>
      <c r="M304" t="e">
        <v>#N/A</v>
      </c>
      <c r="N304" t="e">
        <v>#N/A</v>
      </c>
    </row>
    <row r="305" spans="1:14">
      <c r="A305" t="s">
        <v>1272</v>
      </c>
      <c r="B305" t="e">
        <v>#N/A</v>
      </c>
      <c r="C305" s="2">
        <v>38000000</v>
      </c>
      <c r="D305" s="2">
        <v>16991902</v>
      </c>
      <c r="E305" s="2">
        <v>19317765</v>
      </c>
      <c r="F305">
        <v>9</v>
      </c>
      <c r="G305">
        <v>7</v>
      </c>
      <c r="H305" t="s">
        <v>15925</v>
      </c>
      <c r="I305" t="e">
        <v>#N/A</v>
      </c>
      <c r="J305" t="e">
        <v>#N/A</v>
      </c>
      <c r="K305" t="e">
        <v>#N/A</v>
      </c>
      <c r="L305" t="e">
        <v>#N/A</v>
      </c>
      <c r="M305" t="e">
        <v>#N/A</v>
      </c>
      <c r="N305" t="e">
        <v>#N/A</v>
      </c>
    </row>
    <row r="306" spans="1:14">
      <c r="A306" t="s">
        <v>658</v>
      </c>
      <c r="B306" t="e">
        <v>#N/A</v>
      </c>
      <c r="C306" s="2">
        <v>62000000</v>
      </c>
      <c r="D306" s="2">
        <v>15738632</v>
      </c>
      <c r="E306" s="2">
        <v>18708848</v>
      </c>
      <c r="F306">
        <v>2</v>
      </c>
      <c r="G306">
        <v>23</v>
      </c>
      <c r="H306" t="s">
        <v>15925</v>
      </c>
      <c r="I306" t="e">
        <v>#N/A</v>
      </c>
      <c r="J306" t="e">
        <v>#N/A</v>
      </c>
      <c r="K306" t="e">
        <v>#N/A</v>
      </c>
      <c r="L306" t="e">
        <v>#N/A</v>
      </c>
      <c r="M306" t="e">
        <v>#N/A</v>
      </c>
      <c r="N306" t="e">
        <v>#N/A</v>
      </c>
    </row>
    <row r="307" spans="1:14">
      <c r="A307" t="s">
        <v>1742</v>
      </c>
      <c r="B307" t="e">
        <v>#N/A</v>
      </c>
      <c r="C307" s="2">
        <v>26000000</v>
      </c>
      <c r="D307" s="2">
        <v>7496522</v>
      </c>
      <c r="E307" s="2">
        <v>18496522</v>
      </c>
      <c r="F307">
        <v>8</v>
      </c>
      <c r="G307">
        <v>24</v>
      </c>
      <c r="H307" t="s">
        <v>15925</v>
      </c>
      <c r="I307" t="e">
        <v>#N/A</v>
      </c>
      <c r="J307" t="e">
        <v>#N/A</v>
      </c>
      <c r="K307" t="e">
        <v>#N/A</v>
      </c>
      <c r="L307" t="e">
        <v>#N/A</v>
      </c>
      <c r="M307" t="e">
        <v>#N/A</v>
      </c>
      <c r="N307" t="e">
        <v>#N/A</v>
      </c>
    </row>
    <row r="308" spans="1:14">
      <c r="A308" t="s">
        <v>1598</v>
      </c>
      <c r="B308" t="e">
        <v>#N/A</v>
      </c>
      <c r="C308" s="2">
        <v>30000000</v>
      </c>
      <c r="D308" s="2">
        <v>10965209</v>
      </c>
      <c r="E308" s="2">
        <v>17865209</v>
      </c>
      <c r="F308">
        <v>1</v>
      </c>
      <c r="G308">
        <v>12</v>
      </c>
      <c r="H308" t="s">
        <v>15925</v>
      </c>
      <c r="I308" t="e">
        <v>#N/A</v>
      </c>
      <c r="J308" t="e">
        <v>#N/A</v>
      </c>
      <c r="K308" t="e">
        <v>#N/A</v>
      </c>
      <c r="L308" t="e">
        <v>#N/A</v>
      </c>
      <c r="M308" t="e">
        <v>#N/A</v>
      </c>
      <c r="N308" t="e">
        <v>#N/A</v>
      </c>
    </row>
    <row r="309" spans="1:14">
      <c r="A309" t="s">
        <v>2770</v>
      </c>
      <c r="B309" t="e">
        <v>#N/A</v>
      </c>
      <c r="C309" s="2">
        <v>12000000</v>
      </c>
      <c r="D309" s="2">
        <v>17292381</v>
      </c>
      <c r="E309" s="2">
        <v>17292381</v>
      </c>
      <c r="F309">
        <v>10</v>
      </c>
      <c r="G309">
        <v>5</v>
      </c>
      <c r="H309" t="s">
        <v>15925</v>
      </c>
      <c r="I309" t="e">
        <v>#N/A</v>
      </c>
      <c r="J309" t="e">
        <v>#N/A</v>
      </c>
      <c r="K309" t="e">
        <v>#N/A</v>
      </c>
      <c r="L309" t="e">
        <v>#N/A</v>
      </c>
      <c r="M309" t="e">
        <v>#N/A</v>
      </c>
      <c r="N309" t="e">
        <v>#N/A</v>
      </c>
    </row>
    <row r="310" spans="1:14">
      <c r="A310" t="s">
        <v>1738</v>
      </c>
      <c r="B310" t="e">
        <v>#N/A</v>
      </c>
      <c r="C310" s="2">
        <v>26000000</v>
      </c>
      <c r="D310" s="2">
        <v>16521410</v>
      </c>
      <c r="E310" s="2">
        <v>16521410</v>
      </c>
      <c r="F310">
        <v>8</v>
      </c>
      <c r="G310">
        <v>3</v>
      </c>
      <c r="H310" t="s">
        <v>15925</v>
      </c>
      <c r="I310" t="e">
        <v>#N/A</v>
      </c>
      <c r="J310" t="e">
        <v>#N/A</v>
      </c>
      <c r="K310" t="e">
        <v>#N/A</v>
      </c>
      <c r="L310" t="e">
        <v>#N/A</v>
      </c>
      <c r="M310" t="e">
        <v>#N/A</v>
      </c>
      <c r="N310" t="e">
        <v>#N/A</v>
      </c>
    </row>
    <row r="311" spans="1:14">
      <c r="A311" t="s">
        <v>1233</v>
      </c>
      <c r="B311" t="e">
        <v>#N/A</v>
      </c>
      <c r="C311" s="2">
        <v>40000000</v>
      </c>
      <c r="D311" s="2">
        <v>4777007</v>
      </c>
      <c r="E311" s="2">
        <v>16172200</v>
      </c>
      <c r="F311">
        <v>4</v>
      </c>
      <c r="G311">
        <v>6</v>
      </c>
      <c r="H311" t="s">
        <v>15925</v>
      </c>
      <c r="I311" t="e">
        <v>#N/A</v>
      </c>
      <c r="J311" t="e">
        <v>#N/A</v>
      </c>
      <c r="K311" t="e">
        <v>#N/A</v>
      </c>
      <c r="L311" t="e">
        <v>#N/A</v>
      </c>
      <c r="M311" t="e">
        <v>#N/A</v>
      </c>
      <c r="N311" t="e">
        <v>#N/A</v>
      </c>
    </row>
    <row r="312" spans="1:14">
      <c r="A312" t="s">
        <v>3461</v>
      </c>
      <c r="B312" t="e">
        <v>#N/A</v>
      </c>
      <c r="C312" s="2">
        <v>5000000</v>
      </c>
      <c r="D312" s="2">
        <v>16017403</v>
      </c>
      <c r="E312" s="2">
        <v>16017403</v>
      </c>
      <c r="F312">
        <v>8</v>
      </c>
      <c r="G312">
        <v>31</v>
      </c>
      <c r="H312" t="s">
        <v>15925</v>
      </c>
      <c r="I312" t="e">
        <v>#N/A</v>
      </c>
      <c r="J312" t="e">
        <v>#N/A</v>
      </c>
      <c r="K312" t="e">
        <v>#N/A</v>
      </c>
      <c r="L312" t="e">
        <v>#N/A</v>
      </c>
      <c r="M312" t="e">
        <v>#N/A</v>
      </c>
      <c r="N312" t="e">
        <v>#N/A</v>
      </c>
    </row>
    <row r="313" spans="1:14">
      <c r="A313" t="s">
        <v>3408</v>
      </c>
      <c r="B313" t="e">
        <v>#N/A</v>
      </c>
      <c r="C313" s="2">
        <v>5500000</v>
      </c>
      <c r="D313" s="2">
        <v>5580479</v>
      </c>
      <c r="E313" s="2">
        <v>15155021</v>
      </c>
      <c r="F313">
        <v>12</v>
      </c>
      <c r="G313">
        <v>14</v>
      </c>
      <c r="H313" t="s">
        <v>15925</v>
      </c>
      <c r="I313" t="e">
        <v>#N/A</v>
      </c>
      <c r="J313" t="e">
        <v>#N/A</v>
      </c>
      <c r="K313" t="e">
        <v>#N/A</v>
      </c>
      <c r="L313" t="e">
        <v>#N/A</v>
      </c>
      <c r="M313" t="e">
        <v>#N/A</v>
      </c>
      <c r="N313" t="e">
        <v>#N/A</v>
      </c>
    </row>
    <row r="314" spans="1:14">
      <c r="A314" t="s">
        <v>2845</v>
      </c>
      <c r="B314" t="e">
        <v>#N/A</v>
      </c>
      <c r="C314" s="2">
        <v>11000000</v>
      </c>
      <c r="D314" s="2">
        <v>13906394</v>
      </c>
      <c r="E314" s="2">
        <v>14786394</v>
      </c>
      <c r="F314">
        <v>11</v>
      </c>
      <c r="G314">
        <v>21</v>
      </c>
      <c r="H314" t="s">
        <v>15925</v>
      </c>
      <c r="I314" t="e">
        <v>#N/A</v>
      </c>
      <c r="J314" t="e">
        <v>#N/A</v>
      </c>
      <c r="K314" t="e">
        <v>#N/A</v>
      </c>
      <c r="L314" t="e">
        <v>#N/A</v>
      </c>
      <c r="M314" t="e">
        <v>#N/A</v>
      </c>
      <c r="N314" t="e">
        <v>#N/A</v>
      </c>
    </row>
    <row r="315" spans="1:14">
      <c r="A315" t="s">
        <v>1973</v>
      </c>
      <c r="B315" t="e">
        <v>#N/A</v>
      </c>
      <c r="C315" s="2">
        <v>22000000</v>
      </c>
      <c r="D315" s="2">
        <v>14252830</v>
      </c>
      <c r="E315" s="2">
        <v>14252830</v>
      </c>
      <c r="F315">
        <v>4</v>
      </c>
      <c r="G315">
        <v>11</v>
      </c>
      <c r="H315" t="s">
        <v>15925</v>
      </c>
      <c r="I315" t="e">
        <v>#N/A</v>
      </c>
      <c r="J315" t="e">
        <v>#N/A</v>
      </c>
      <c r="K315" t="e">
        <v>#N/A</v>
      </c>
      <c r="L315" t="e">
        <v>#N/A</v>
      </c>
      <c r="M315" t="e">
        <v>#N/A</v>
      </c>
      <c r="N315" t="e">
        <v>#N/A</v>
      </c>
    </row>
    <row r="316" spans="1:14">
      <c r="A316" t="s">
        <v>2511</v>
      </c>
      <c r="B316" t="e">
        <v>#N/A</v>
      </c>
      <c r="C316" s="2">
        <v>15000000</v>
      </c>
      <c r="D316" s="2">
        <v>14249005</v>
      </c>
      <c r="E316" s="2">
        <v>14249005</v>
      </c>
      <c r="F316">
        <v>4</v>
      </c>
      <c r="G316">
        <v>20</v>
      </c>
      <c r="H316" t="s">
        <v>15925</v>
      </c>
      <c r="I316" t="e">
        <v>#N/A</v>
      </c>
      <c r="J316" t="e">
        <v>#N/A</v>
      </c>
      <c r="K316" t="e">
        <v>#N/A</v>
      </c>
      <c r="L316" t="e">
        <v>#N/A</v>
      </c>
      <c r="M316" t="e">
        <v>#N/A</v>
      </c>
      <c r="N316" t="e">
        <v>#N/A</v>
      </c>
    </row>
    <row r="317" spans="1:14">
      <c r="A317" t="s">
        <v>580</v>
      </c>
      <c r="B317" t="e">
        <v>#N/A</v>
      </c>
      <c r="C317" s="2">
        <v>70000000</v>
      </c>
      <c r="D317" s="2">
        <v>13596911</v>
      </c>
      <c r="E317" s="2">
        <v>13596911</v>
      </c>
      <c r="F317">
        <v>8</v>
      </c>
      <c r="G317">
        <v>10</v>
      </c>
      <c r="H317" t="s">
        <v>15925</v>
      </c>
      <c r="I317" t="e">
        <v>#N/A</v>
      </c>
      <c r="J317" t="e">
        <v>#N/A</v>
      </c>
      <c r="K317" t="e">
        <v>#N/A</v>
      </c>
      <c r="L317" t="e">
        <v>#N/A</v>
      </c>
      <c r="M317" t="e">
        <v>#N/A</v>
      </c>
      <c r="N317" t="e">
        <v>#N/A</v>
      </c>
    </row>
    <row r="318" spans="1:14">
      <c r="A318" t="s">
        <v>2847</v>
      </c>
      <c r="B318" t="e">
        <v>#N/A</v>
      </c>
      <c r="C318" s="2">
        <v>11000000</v>
      </c>
      <c r="D318" s="2">
        <v>13558739</v>
      </c>
      <c r="E318" s="2">
        <v>13558739</v>
      </c>
      <c r="F318">
        <v>3</v>
      </c>
      <c r="G318">
        <v>30</v>
      </c>
      <c r="H318" t="s">
        <v>15925</v>
      </c>
      <c r="I318" t="e">
        <v>#N/A</v>
      </c>
      <c r="J318" t="e">
        <v>#N/A</v>
      </c>
      <c r="K318" t="e">
        <v>#N/A</v>
      </c>
      <c r="L318" t="e">
        <v>#N/A</v>
      </c>
      <c r="M318" t="e">
        <v>#N/A</v>
      </c>
      <c r="N318" t="e">
        <v>#N/A</v>
      </c>
    </row>
    <row r="319" spans="1:14">
      <c r="A319" t="s">
        <v>1392</v>
      </c>
      <c r="B319" t="e">
        <v>#N/A</v>
      </c>
      <c r="C319" s="2">
        <v>35000000</v>
      </c>
      <c r="D319" s="2">
        <v>13264986</v>
      </c>
      <c r="E319" s="2">
        <v>13264986</v>
      </c>
      <c r="F319">
        <v>8</v>
      </c>
      <c r="G319">
        <v>17</v>
      </c>
      <c r="H319" t="s">
        <v>15925</v>
      </c>
      <c r="I319" t="e">
        <v>#N/A</v>
      </c>
      <c r="J319" t="e">
        <v>#N/A</v>
      </c>
      <c r="K319" t="e">
        <v>#N/A</v>
      </c>
      <c r="L319" t="e">
        <v>#N/A</v>
      </c>
      <c r="M319" t="e">
        <v>#N/A</v>
      </c>
      <c r="N319" t="e">
        <v>#N/A</v>
      </c>
    </row>
    <row r="320" spans="1:14">
      <c r="A320" t="s">
        <v>2540</v>
      </c>
      <c r="B320" t="e">
        <v>#N/A</v>
      </c>
      <c r="C320" s="2">
        <v>15000000</v>
      </c>
      <c r="D320" s="2">
        <v>7219578</v>
      </c>
      <c r="E320" s="2">
        <v>11919578</v>
      </c>
      <c r="F320">
        <v>10</v>
      </c>
      <c r="G320">
        <v>8</v>
      </c>
      <c r="H320" t="s">
        <v>15925</v>
      </c>
      <c r="I320" t="e">
        <v>#N/A</v>
      </c>
      <c r="J320" t="e">
        <v>#N/A</v>
      </c>
      <c r="K320" t="e">
        <v>#N/A</v>
      </c>
      <c r="L320" t="e">
        <v>#N/A</v>
      </c>
      <c r="M320" t="e">
        <v>#N/A</v>
      </c>
      <c r="N320" t="e">
        <v>#N/A</v>
      </c>
    </row>
    <row r="321" spans="1:14">
      <c r="A321" t="s">
        <v>3206</v>
      </c>
      <c r="B321" t="e">
        <v>#N/A</v>
      </c>
      <c r="C321" s="2">
        <v>7500000</v>
      </c>
      <c r="D321" s="2">
        <v>0</v>
      </c>
      <c r="E321" s="2">
        <v>10834406</v>
      </c>
      <c r="F321">
        <v>12</v>
      </c>
      <c r="G321">
        <v>31</v>
      </c>
      <c r="H321" t="s">
        <v>15925</v>
      </c>
      <c r="I321" t="e">
        <v>#N/A</v>
      </c>
      <c r="J321" t="e">
        <v>#N/A</v>
      </c>
      <c r="K321" t="e">
        <v>#N/A</v>
      </c>
      <c r="L321" t="e">
        <v>#N/A</v>
      </c>
      <c r="M321" t="e">
        <v>#N/A</v>
      </c>
      <c r="N321" t="e">
        <v>#N/A</v>
      </c>
    </row>
    <row r="322" spans="1:14">
      <c r="A322" t="s">
        <v>2619</v>
      </c>
      <c r="B322" t="e">
        <v>#N/A</v>
      </c>
      <c r="C322" s="2">
        <v>14000000</v>
      </c>
      <c r="D322" s="2">
        <v>10397365</v>
      </c>
      <c r="E322" s="2">
        <v>10397365</v>
      </c>
      <c r="F322">
        <v>2</v>
      </c>
      <c r="G322">
        <v>2</v>
      </c>
      <c r="H322" t="s">
        <v>15925</v>
      </c>
      <c r="I322" t="e">
        <v>#N/A</v>
      </c>
      <c r="J322" t="e">
        <v>#N/A</v>
      </c>
      <c r="K322" t="e">
        <v>#N/A</v>
      </c>
      <c r="L322" t="e">
        <v>#N/A</v>
      </c>
      <c r="M322" t="e">
        <v>#N/A</v>
      </c>
      <c r="N322" t="e">
        <v>#N/A</v>
      </c>
    </row>
    <row r="323" spans="1:14">
      <c r="A323" t="s">
        <v>247</v>
      </c>
      <c r="B323" t="e">
        <v>#N/A</v>
      </c>
      <c r="C323" s="2">
        <v>105000000</v>
      </c>
      <c r="D323" s="2">
        <v>6712451</v>
      </c>
      <c r="E323" s="2">
        <v>10364769</v>
      </c>
      <c r="F323">
        <v>4</v>
      </c>
      <c r="G323">
        <v>27</v>
      </c>
      <c r="H323" t="s">
        <v>15925</v>
      </c>
      <c r="I323" t="e">
        <v>#N/A</v>
      </c>
      <c r="J323" t="e">
        <v>#N/A</v>
      </c>
      <c r="K323" t="e">
        <v>#N/A</v>
      </c>
      <c r="L323" t="e">
        <v>#N/A</v>
      </c>
      <c r="M323" t="e">
        <v>#N/A</v>
      </c>
      <c r="N323" t="e">
        <v>#N/A</v>
      </c>
    </row>
    <row r="324" spans="1:14">
      <c r="A324" t="s">
        <v>3582</v>
      </c>
      <c r="B324" t="e">
        <v>#N/A</v>
      </c>
      <c r="C324" s="2">
        <v>4300000</v>
      </c>
      <c r="D324" s="2">
        <v>6946056</v>
      </c>
      <c r="E324" s="2">
        <v>10158355</v>
      </c>
      <c r="F324">
        <v>6</v>
      </c>
      <c r="G324">
        <v>13</v>
      </c>
      <c r="H324" t="s">
        <v>15925</v>
      </c>
      <c r="I324" t="e">
        <v>#N/A</v>
      </c>
      <c r="J324" t="e">
        <v>#N/A</v>
      </c>
      <c r="K324" t="e">
        <v>#N/A</v>
      </c>
      <c r="L324" t="e">
        <v>#N/A</v>
      </c>
      <c r="M324" t="e">
        <v>#N/A</v>
      </c>
      <c r="N324" t="e">
        <v>#N/A</v>
      </c>
    </row>
    <row r="325" spans="1:14">
      <c r="A325" t="s">
        <v>3613</v>
      </c>
      <c r="B325" t="e">
        <v>#N/A</v>
      </c>
      <c r="C325" s="2">
        <v>4000000</v>
      </c>
      <c r="D325" s="2">
        <v>10097096</v>
      </c>
      <c r="E325" s="2">
        <v>10097096</v>
      </c>
      <c r="F325">
        <v>11</v>
      </c>
      <c r="G325">
        <v>14</v>
      </c>
      <c r="H325" t="s">
        <v>15925</v>
      </c>
      <c r="I325" t="e">
        <v>#N/A</v>
      </c>
      <c r="J325" t="e">
        <v>#N/A</v>
      </c>
      <c r="K325" t="e">
        <v>#N/A</v>
      </c>
      <c r="L325" t="e">
        <v>#N/A</v>
      </c>
      <c r="M325" t="e">
        <v>#N/A</v>
      </c>
      <c r="N325" t="e">
        <v>#N/A</v>
      </c>
    </row>
    <row r="326" spans="1:14">
      <c r="A326" t="s">
        <v>3764</v>
      </c>
      <c r="B326" t="e">
        <v>#N/A</v>
      </c>
      <c r="C326" s="2">
        <v>3000000</v>
      </c>
      <c r="D326" s="2">
        <v>8823109</v>
      </c>
      <c r="E326" s="2">
        <v>9981635</v>
      </c>
      <c r="F326">
        <v>8</v>
      </c>
      <c r="G326">
        <v>8</v>
      </c>
      <c r="H326" t="s">
        <v>15925</v>
      </c>
      <c r="I326" t="e">
        <v>#N/A</v>
      </c>
      <c r="J326" t="e">
        <v>#N/A</v>
      </c>
      <c r="K326" t="e">
        <v>#N/A</v>
      </c>
      <c r="L326" t="e">
        <v>#N/A</v>
      </c>
      <c r="M326" t="e">
        <v>#N/A</v>
      </c>
      <c r="N326" t="e">
        <v>#N/A</v>
      </c>
    </row>
    <row r="327" spans="1:14">
      <c r="A327" t="s">
        <v>3407</v>
      </c>
      <c r="B327" t="e">
        <v>#N/A</v>
      </c>
      <c r="C327" s="2">
        <v>5500000</v>
      </c>
      <c r="D327" s="2">
        <v>6217849</v>
      </c>
      <c r="E327" s="2">
        <v>8761608</v>
      </c>
      <c r="F327">
        <v>7</v>
      </c>
      <c r="G327">
        <v>20</v>
      </c>
      <c r="H327" t="s">
        <v>15925</v>
      </c>
      <c r="I327" t="e">
        <v>#N/A</v>
      </c>
      <c r="J327" t="e">
        <v>#N/A</v>
      </c>
      <c r="K327" t="e">
        <v>#N/A</v>
      </c>
      <c r="L327" t="e">
        <v>#N/A</v>
      </c>
      <c r="M327" t="e">
        <v>#N/A</v>
      </c>
      <c r="N327" t="e">
        <v>#N/A</v>
      </c>
    </row>
    <row r="328" spans="1:14">
      <c r="A328" t="s">
        <v>1673</v>
      </c>
      <c r="B328" t="e">
        <v>#N/A</v>
      </c>
      <c r="C328" s="2">
        <v>28000000</v>
      </c>
      <c r="D328" s="2">
        <v>8434601</v>
      </c>
      <c r="E328" s="2">
        <v>8434601</v>
      </c>
      <c r="F328">
        <v>8</v>
      </c>
      <c r="G328">
        <v>24</v>
      </c>
      <c r="H328" t="s">
        <v>15925</v>
      </c>
      <c r="I328" t="e">
        <v>#N/A</v>
      </c>
      <c r="J328" t="e">
        <v>#N/A</v>
      </c>
      <c r="K328" t="e">
        <v>#N/A</v>
      </c>
      <c r="L328" t="e">
        <v>#N/A</v>
      </c>
      <c r="M328" t="e">
        <v>#N/A</v>
      </c>
      <c r="N328" t="e">
        <v>#N/A</v>
      </c>
    </row>
    <row r="329" spans="1:14">
      <c r="A329" t="s">
        <v>2956</v>
      </c>
      <c r="B329" t="e">
        <v>#N/A</v>
      </c>
      <c r="C329" s="2">
        <v>10000000</v>
      </c>
      <c r="D329" s="2">
        <v>7316658</v>
      </c>
      <c r="E329" s="2">
        <v>8378853</v>
      </c>
      <c r="F329">
        <v>10</v>
      </c>
      <c r="G329">
        <v>24</v>
      </c>
      <c r="H329" t="s">
        <v>15925</v>
      </c>
      <c r="I329" t="e">
        <v>#N/A</v>
      </c>
      <c r="J329" t="e">
        <v>#N/A</v>
      </c>
      <c r="K329" t="e">
        <v>#N/A</v>
      </c>
      <c r="L329" t="e">
        <v>#N/A</v>
      </c>
      <c r="M329" t="e">
        <v>#N/A</v>
      </c>
      <c r="N329" t="e">
        <v>#N/A</v>
      </c>
    </row>
    <row r="330" spans="1:14">
      <c r="A330" t="s">
        <v>3564</v>
      </c>
      <c r="B330" t="e">
        <v>#N/A</v>
      </c>
      <c r="C330" s="2">
        <v>4500000</v>
      </c>
      <c r="D330" s="2">
        <v>1270522</v>
      </c>
      <c r="E330" s="2">
        <v>7301393</v>
      </c>
      <c r="F330">
        <v>10</v>
      </c>
      <c r="G330">
        <v>26</v>
      </c>
      <c r="H330" t="s">
        <v>15925</v>
      </c>
      <c r="I330" t="e">
        <v>#N/A</v>
      </c>
      <c r="J330" t="e">
        <v>#N/A</v>
      </c>
      <c r="K330" t="e">
        <v>#N/A</v>
      </c>
      <c r="L330" t="e">
        <v>#N/A</v>
      </c>
      <c r="M330" t="e">
        <v>#N/A</v>
      </c>
      <c r="N330" t="e">
        <v>#N/A</v>
      </c>
    </row>
    <row r="331" spans="1:14">
      <c r="A331" t="s">
        <v>3485</v>
      </c>
      <c r="B331" t="e">
        <v>#N/A</v>
      </c>
      <c r="C331" s="2">
        <v>5000000</v>
      </c>
      <c r="D331" s="2">
        <v>6755271</v>
      </c>
      <c r="E331" s="2">
        <v>6755271</v>
      </c>
      <c r="F331">
        <v>4</v>
      </c>
      <c r="G331">
        <v>27</v>
      </c>
      <c r="H331" t="s">
        <v>15925</v>
      </c>
      <c r="I331" t="e">
        <v>#N/A</v>
      </c>
      <c r="J331" t="e">
        <v>#N/A</v>
      </c>
      <c r="K331" t="e">
        <v>#N/A</v>
      </c>
      <c r="L331" t="e">
        <v>#N/A</v>
      </c>
      <c r="M331" t="e">
        <v>#N/A</v>
      </c>
      <c r="N331" t="e">
        <v>#N/A</v>
      </c>
    </row>
    <row r="332" spans="1:14">
      <c r="A332" t="s">
        <v>1980</v>
      </c>
      <c r="B332" t="e">
        <v>#N/A</v>
      </c>
      <c r="C332" s="2">
        <v>22000000</v>
      </c>
      <c r="D332" s="2">
        <v>6047691</v>
      </c>
      <c r="E332" s="2">
        <v>6047691</v>
      </c>
      <c r="F332">
        <v>9</v>
      </c>
      <c r="G332">
        <v>21</v>
      </c>
      <c r="H332" t="s">
        <v>15925</v>
      </c>
      <c r="I332" t="e">
        <v>#N/A</v>
      </c>
      <c r="J332" t="e">
        <v>#N/A</v>
      </c>
      <c r="K332" t="e">
        <v>#N/A</v>
      </c>
      <c r="L332" t="e">
        <v>#N/A</v>
      </c>
      <c r="M332" t="e">
        <v>#N/A</v>
      </c>
      <c r="N332" t="e">
        <v>#N/A</v>
      </c>
    </row>
    <row r="333" spans="1:14">
      <c r="A333" t="s">
        <v>1867</v>
      </c>
      <c r="B333" t="e">
        <v>#N/A</v>
      </c>
      <c r="C333" s="2">
        <v>25000000</v>
      </c>
      <c r="D333" s="2">
        <v>5516708</v>
      </c>
      <c r="E333" s="2">
        <v>5516708</v>
      </c>
      <c r="F333">
        <v>3</v>
      </c>
      <c r="G333">
        <v>23</v>
      </c>
      <c r="H333" t="s">
        <v>15925</v>
      </c>
      <c r="I333" t="e">
        <v>#N/A</v>
      </c>
      <c r="J333" t="e">
        <v>#N/A</v>
      </c>
      <c r="K333" t="e">
        <v>#N/A</v>
      </c>
      <c r="L333" t="e">
        <v>#N/A</v>
      </c>
      <c r="M333" t="e">
        <v>#N/A</v>
      </c>
      <c r="N333" t="e">
        <v>#N/A</v>
      </c>
    </row>
    <row r="334" spans="1:14">
      <c r="A334" t="s">
        <v>3491</v>
      </c>
      <c r="B334" t="e">
        <v>#N/A</v>
      </c>
      <c r="C334" s="2">
        <v>5000000</v>
      </c>
      <c r="D334" s="2">
        <v>5308707</v>
      </c>
      <c r="E334" s="2">
        <v>5476060</v>
      </c>
      <c r="F334">
        <v>7</v>
      </c>
      <c r="G334">
        <v>13</v>
      </c>
      <c r="H334" t="s">
        <v>15925</v>
      </c>
      <c r="I334" t="e">
        <v>#N/A</v>
      </c>
      <c r="J334" t="e">
        <v>#N/A</v>
      </c>
      <c r="K334" t="e">
        <v>#N/A</v>
      </c>
      <c r="L334" t="e">
        <v>#N/A</v>
      </c>
      <c r="M334" t="e">
        <v>#N/A</v>
      </c>
      <c r="N334" t="e">
        <v>#N/A</v>
      </c>
    </row>
    <row r="335" spans="1:14">
      <c r="A335" t="s">
        <v>520</v>
      </c>
      <c r="B335" t="e">
        <v>#N/A</v>
      </c>
      <c r="C335" s="2">
        <v>75000000</v>
      </c>
      <c r="D335" s="2">
        <v>5409517</v>
      </c>
      <c r="E335" s="2">
        <v>5409517</v>
      </c>
      <c r="F335">
        <v>2</v>
      </c>
      <c r="G335">
        <v>23</v>
      </c>
      <c r="H335" t="s">
        <v>15925</v>
      </c>
      <c r="I335" t="e">
        <v>#N/A</v>
      </c>
      <c r="J335" t="e">
        <v>#N/A</v>
      </c>
      <c r="K335" t="e">
        <v>#N/A</v>
      </c>
      <c r="L335" t="e">
        <v>#N/A</v>
      </c>
      <c r="M335" t="e">
        <v>#N/A</v>
      </c>
      <c r="N335" t="e">
        <v>#N/A</v>
      </c>
    </row>
    <row r="336" spans="1:14">
      <c r="A336" t="s">
        <v>2685</v>
      </c>
      <c r="B336" t="e">
        <v>#N/A</v>
      </c>
      <c r="C336" s="2">
        <v>13000000</v>
      </c>
      <c r="D336" s="2">
        <v>5002310</v>
      </c>
      <c r="E336" s="2">
        <v>5002310</v>
      </c>
      <c r="F336">
        <v>8</v>
      </c>
      <c r="G336">
        <v>24</v>
      </c>
      <c r="H336" t="s">
        <v>15925</v>
      </c>
      <c r="I336" t="e">
        <v>#N/A</v>
      </c>
      <c r="J336" t="e">
        <v>#N/A</v>
      </c>
      <c r="K336" t="e">
        <v>#N/A</v>
      </c>
      <c r="L336" t="e">
        <v>#N/A</v>
      </c>
      <c r="M336" t="e">
        <v>#N/A</v>
      </c>
      <c r="N336" t="e">
        <v>#N/A</v>
      </c>
    </row>
    <row r="337" spans="1:14">
      <c r="A337" t="s">
        <v>3254</v>
      </c>
      <c r="B337" t="e">
        <v>#N/A</v>
      </c>
      <c r="C337" s="2">
        <v>7000000</v>
      </c>
      <c r="D337" s="2">
        <v>4720371</v>
      </c>
      <c r="E337" s="2">
        <v>4720371</v>
      </c>
      <c r="F337">
        <v>12</v>
      </c>
      <c r="G337">
        <v>14</v>
      </c>
      <c r="H337" t="s">
        <v>15925</v>
      </c>
      <c r="I337" t="e">
        <v>#N/A</v>
      </c>
      <c r="J337" t="e">
        <v>#N/A</v>
      </c>
      <c r="K337" t="e">
        <v>#N/A</v>
      </c>
      <c r="L337" t="e">
        <v>#N/A</v>
      </c>
      <c r="M337" t="e">
        <v>#N/A</v>
      </c>
      <c r="N337" t="e">
        <v>#N/A</v>
      </c>
    </row>
    <row r="338" spans="1:14">
      <c r="A338" t="s">
        <v>2970</v>
      </c>
      <c r="B338" t="e">
        <v>#N/A</v>
      </c>
      <c r="C338" s="2">
        <v>10000000</v>
      </c>
      <c r="D338" s="2">
        <v>4365455</v>
      </c>
      <c r="E338" s="2">
        <v>4690802</v>
      </c>
      <c r="F338">
        <v>10</v>
      </c>
      <c r="G338">
        <v>26</v>
      </c>
      <c r="H338" t="s">
        <v>15925</v>
      </c>
      <c r="I338" t="e">
        <v>#N/A</v>
      </c>
      <c r="J338" t="e">
        <v>#N/A</v>
      </c>
      <c r="K338" t="e">
        <v>#N/A</v>
      </c>
      <c r="L338" t="e">
        <v>#N/A</v>
      </c>
      <c r="M338" t="e">
        <v>#N/A</v>
      </c>
      <c r="N338" t="e">
        <v>#N/A</v>
      </c>
    </row>
    <row r="339" spans="1:14">
      <c r="A339" t="s">
        <v>2627</v>
      </c>
      <c r="B339" t="e">
        <v>#N/A</v>
      </c>
      <c r="C339" s="2">
        <v>14000000</v>
      </c>
      <c r="D339" s="2">
        <v>3100650</v>
      </c>
      <c r="E339" s="2">
        <v>4288246</v>
      </c>
      <c r="F339">
        <v>9</v>
      </c>
      <c r="G339">
        <v>7</v>
      </c>
      <c r="H339" t="s">
        <v>15925</v>
      </c>
      <c r="I339" t="e">
        <v>#N/A</v>
      </c>
      <c r="J339" t="e">
        <v>#N/A</v>
      </c>
      <c r="K339" t="e">
        <v>#N/A</v>
      </c>
      <c r="L339" t="e">
        <v>#N/A</v>
      </c>
      <c r="M339" t="e">
        <v>#N/A</v>
      </c>
      <c r="N339" t="e">
        <v>#N/A</v>
      </c>
    </row>
    <row r="340" spans="1:14">
      <c r="A340" t="s">
        <v>3111</v>
      </c>
      <c r="B340" t="e">
        <v>#N/A</v>
      </c>
      <c r="C340" s="2">
        <v>8500000</v>
      </c>
      <c r="D340" s="2">
        <v>4273372</v>
      </c>
      <c r="E340" s="2">
        <v>4273372</v>
      </c>
      <c r="F340">
        <v>9</v>
      </c>
      <c r="G340">
        <v>21</v>
      </c>
      <c r="H340" t="s">
        <v>15925</v>
      </c>
      <c r="I340" t="e">
        <v>#N/A</v>
      </c>
      <c r="J340" t="e">
        <v>#N/A</v>
      </c>
      <c r="K340" t="e">
        <v>#N/A</v>
      </c>
      <c r="L340" t="e">
        <v>#N/A</v>
      </c>
      <c r="M340" t="e">
        <v>#N/A</v>
      </c>
      <c r="N340" t="e">
        <v>#N/A</v>
      </c>
    </row>
    <row r="341" spans="1:14">
      <c r="A341" t="s">
        <v>2238</v>
      </c>
      <c r="B341" t="e">
        <v>#N/A</v>
      </c>
      <c r="C341" s="2">
        <v>18500000</v>
      </c>
      <c r="D341" s="2">
        <v>4221341</v>
      </c>
      <c r="E341" s="2">
        <v>4221341</v>
      </c>
      <c r="F341">
        <v>2</v>
      </c>
      <c r="G341">
        <v>2</v>
      </c>
      <c r="H341" t="s">
        <v>15925</v>
      </c>
      <c r="I341" t="e">
        <v>#N/A</v>
      </c>
      <c r="J341" t="e">
        <v>#N/A</v>
      </c>
      <c r="K341" t="e">
        <v>#N/A</v>
      </c>
      <c r="L341" t="e">
        <v>#N/A</v>
      </c>
      <c r="M341" t="e">
        <v>#N/A</v>
      </c>
      <c r="N341" t="e">
        <v>#N/A</v>
      </c>
    </row>
    <row r="342" spans="1:14">
      <c r="A342" t="s">
        <v>3361</v>
      </c>
      <c r="B342" t="e">
        <v>#N/A</v>
      </c>
      <c r="C342" s="2">
        <v>6000000</v>
      </c>
      <c r="D342" s="2">
        <v>3067312</v>
      </c>
      <c r="E342" s="2">
        <v>3748479</v>
      </c>
      <c r="F342">
        <v>7</v>
      </c>
      <c r="G342">
        <v>20</v>
      </c>
      <c r="H342" t="s">
        <v>15925</v>
      </c>
      <c r="I342" t="e">
        <v>#N/A</v>
      </c>
      <c r="J342" t="e">
        <v>#N/A</v>
      </c>
      <c r="K342" t="e">
        <v>#N/A</v>
      </c>
      <c r="L342" t="e">
        <v>#N/A</v>
      </c>
      <c r="M342" t="e">
        <v>#N/A</v>
      </c>
      <c r="N342" t="e">
        <v>#N/A</v>
      </c>
    </row>
    <row r="343" spans="1:14">
      <c r="A343" t="s">
        <v>4165</v>
      </c>
      <c r="B343" t="e">
        <v>#N/A</v>
      </c>
      <c r="C343" s="2">
        <v>1000000</v>
      </c>
      <c r="D343" s="2">
        <v>2402459</v>
      </c>
      <c r="E343" s="2">
        <v>3575308</v>
      </c>
      <c r="F343">
        <v>11</v>
      </c>
      <c r="G343">
        <v>21</v>
      </c>
      <c r="H343" t="s">
        <v>15925</v>
      </c>
      <c r="I343" t="e">
        <v>#N/A</v>
      </c>
      <c r="J343" t="e">
        <v>#N/A</v>
      </c>
      <c r="K343" t="e">
        <v>#N/A</v>
      </c>
      <c r="L343" t="e">
        <v>#N/A</v>
      </c>
      <c r="M343" t="e">
        <v>#N/A</v>
      </c>
      <c r="N343" t="e">
        <v>#N/A</v>
      </c>
    </row>
    <row r="344" spans="1:14">
      <c r="A344" t="s">
        <v>3696</v>
      </c>
      <c r="B344" t="e">
        <v>#N/A</v>
      </c>
      <c r="C344" s="2">
        <v>3500000</v>
      </c>
      <c r="D344" s="2">
        <v>3293258</v>
      </c>
      <c r="E344" s="2">
        <v>3293258</v>
      </c>
      <c r="F344">
        <v>6</v>
      </c>
      <c r="G344">
        <v>29</v>
      </c>
      <c r="H344" t="s">
        <v>15925</v>
      </c>
      <c r="I344" t="e">
        <v>#N/A</v>
      </c>
      <c r="J344" t="e">
        <v>#N/A</v>
      </c>
      <c r="K344" t="e">
        <v>#N/A</v>
      </c>
      <c r="L344" t="e">
        <v>#N/A</v>
      </c>
      <c r="M344" t="e">
        <v>#N/A</v>
      </c>
      <c r="N344" t="e">
        <v>#N/A</v>
      </c>
    </row>
    <row r="345" spans="1:14">
      <c r="A345" t="s">
        <v>2690</v>
      </c>
      <c r="B345" t="e">
        <v>#N/A</v>
      </c>
      <c r="C345" s="2">
        <v>13000000</v>
      </c>
      <c r="D345" s="2">
        <v>3058380</v>
      </c>
      <c r="E345" s="2">
        <v>3058380</v>
      </c>
      <c r="F345">
        <v>3</v>
      </c>
      <c r="G345">
        <v>2</v>
      </c>
      <c r="H345" t="s">
        <v>15925</v>
      </c>
      <c r="I345" t="e">
        <v>#N/A</v>
      </c>
      <c r="J345" t="e">
        <v>#N/A</v>
      </c>
      <c r="K345" t="e">
        <v>#N/A</v>
      </c>
      <c r="L345" t="e">
        <v>#N/A</v>
      </c>
      <c r="M345" t="e">
        <v>#N/A</v>
      </c>
      <c r="N345" t="e">
        <v>#N/A</v>
      </c>
    </row>
    <row r="346" spans="1:14">
      <c r="A346" t="s">
        <v>4001</v>
      </c>
      <c r="B346" t="e">
        <v>#N/A</v>
      </c>
      <c r="C346" s="2">
        <v>1800000</v>
      </c>
      <c r="D346" s="2">
        <v>3050934</v>
      </c>
      <c r="E346" s="2">
        <v>3050934</v>
      </c>
      <c r="F346">
        <v>6</v>
      </c>
      <c r="G346">
        <v>15</v>
      </c>
      <c r="H346" t="s">
        <v>15925</v>
      </c>
      <c r="I346" t="e">
        <v>#N/A</v>
      </c>
      <c r="J346" t="e">
        <v>#N/A</v>
      </c>
      <c r="K346" t="e">
        <v>#N/A</v>
      </c>
      <c r="L346" t="e">
        <v>#N/A</v>
      </c>
      <c r="M346" t="e">
        <v>#N/A</v>
      </c>
      <c r="N346" t="e">
        <v>#N/A</v>
      </c>
    </row>
    <row r="347" spans="1:14">
      <c r="A347" t="s">
        <v>4171</v>
      </c>
      <c r="B347" t="e">
        <v>#N/A</v>
      </c>
      <c r="C347" s="2">
        <v>1000000</v>
      </c>
      <c r="D347" s="2">
        <v>1067481</v>
      </c>
      <c r="E347" s="2">
        <v>2684207</v>
      </c>
      <c r="F347">
        <v>12</v>
      </c>
      <c r="G347">
        <v>7</v>
      </c>
      <c r="H347" t="s">
        <v>15925</v>
      </c>
      <c r="I347" t="e">
        <v>#N/A</v>
      </c>
      <c r="J347" t="e">
        <v>#N/A</v>
      </c>
      <c r="K347" t="e">
        <v>#N/A</v>
      </c>
      <c r="L347" t="e">
        <v>#N/A</v>
      </c>
      <c r="M347" t="e">
        <v>#N/A</v>
      </c>
      <c r="N347" t="e">
        <v>#N/A</v>
      </c>
    </row>
    <row r="348" spans="1:14">
      <c r="A348" t="s">
        <v>3364</v>
      </c>
      <c r="B348" t="e">
        <v>#N/A</v>
      </c>
      <c r="C348" s="2">
        <v>6000000</v>
      </c>
      <c r="D348" s="2">
        <v>2025238</v>
      </c>
      <c r="E348" s="2">
        <v>2522928</v>
      </c>
      <c r="F348">
        <v>11</v>
      </c>
      <c r="G348">
        <v>16</v>
      </c>
      <c r="H348" t="s">
        <v>15925</v>
      </c>
      <c r="I348" t="e">
        <v>#N/A</v>
      </c>
      <c r="J348" t="e">
        <v>#N/A</v>
      </c>
      <c r="K348" t="e">
        <v>#N/A</v>
      </c>
      <c r="L348" t="e">
        <v>#N/A</v>
      </c>
      <c r="M348" t="e">
        <v>#N/A</v>
      </c>
      <c r="N348" t="e">
        <v>#N/A</v>
      </c>
    </row>
    <row r="349" spans="1:14">
      <c r="A349" t="s">
        <v>4507</v>
      </c>
      <c r="B349" t="e">
        <v>#N/A</v>
      </c>
      <c r="C349" s="2">
        <v>50000</v>
      </c>
      <c r="D349" s="2">
        <v>2335352</v>
      </c>
      <c r="E349" s="2">
        <v>2335352</v>
      </c>
      <c r="F349">
        <v>3</v>
      </c>
      <c r="G349">
        <v>16</v>
      </c>
      <c r="H349" t="s">
        <v>15925</v>
      </c>
      <c r="I349" t="e">
        <v>#N/A</v>
      </c>
      <c r="J349" t="e">
        <v>#N/A</v>
      </c>
      <c r="K349" t="e">
        <v>#N/A</v>
      </c>
      <c r="L349" t="e">
        <v>#N/A</v>
      </c>
      <c r="M349" t="e">
        <v>#N/A</v>
      </c>
      <c r="N349" t="e">
        <v>#N/A</v>
      </c>
    </row>
    <row r="350" spans="1:14">
      <c r="A350" t="s">
        <v>4055</v>
      </c>
      <c r="B350" t="e">
        <v>#N/A</v>
      </c>
      <c r="C350" s="2">
        <v>1500000</v>
      </c>
      <c r="D350" s="2">
        <v>378176</v>
      </c>
      <c r="E350" s="2">
        <v>1619602</v>
      </c>
      <c r="F350">
        <v>8</v>
      </c>
      <c r="G350">
        <v>10</v>
      </c>
      <c r="H350" t="s">
        <v>15925</v>
      </c>
      <c r="I350" t="e">
        <v>#N/A</v>
      </c>
      <c r="J350" t="e">
        <v>#N/A</v>
      </c>
      <c r="K350" t="e">
        <v>#N/A</v>
      </c>
      <c r="L350" t="e">
        <v>#N/A</v>
      </c>
      <c r="M350" t="e">
        <v>#N/A</v>
      </c>
      <c r="N350" t="e">
        <v>#N/A</v>
      </c>
    </row>
    <row r="351" spans="1:14">
      <c r="A351" t="s">
        <v>3899</v>
      </c>
      <c r="B351" t="e">
        <v>#N/A</v>
      </c>
      <c r="C351" s="2">
        <v>2100000</v>
      </c>
      <c r="D351" s="2">
        <v>881824</v>
      </c>
      <c r="E351" s="2">
        <v>1381824</v>
      </c>
      <c r="F351">
        <v>7</v>
      </c>
      <c r="G351">
        <v>13</v>
      </c>
      <c r="H351" t="s">
        <v>15925</v>
      </c>
      <c r="I351" t="e">
        <v>#N/A</v>
      </c>
      <c r="J351" t="e">
        <v>#N/A</v>
      </c>
      <c r="K351" t="e">
        <v>#N/A</v>
      </c>
      <c r="L351" t="e">
        <v>#N/A</v>
      </c>
      <c r="M351" t="e">
        <v>#N/A</v>
      </c>
      <c r="N351" t="e">
        <v>#N/A</v>
      </c>
    </row>
    <row r="352" spans="1:14">
      <c r="A352" t="s">
        <v>4408</v>
      </c>
      <c r="B352" t="e">
        <v>#N/A</v>
      </c>
      <c r="C352" s="2">
        <v>250000</v>
      </c>
      <c r="D352" s="2">
        <v>902835</v>
      </c>
      <c r="E352" s="2">
        <v>1366235</v>
      </c>
      <c r="F352">
        <v>3</v>
      </c>
      <c r="G352">
        <v>16</v>
      </c>
      <c r="H352" t="s">
        <v>15925</v>
      </c>
      <c r="I352" t="e">
        <v>#N/A</v>
      </c>
      <c r="J352" t="e">
        <v>#N/A</v>
      </c>
      <c r="K352" t="e">
        <v>#N/A</v>
      </c>
      <c r="L352" t="e">
        <v>#N/A</v>
      </c>
      <c r="M352" t="e">
        <v>#N/A</v>
      </c>
      <c r="N352" t="e">
        <v>#N/A</v>
      </c>
    </row>
    <row r="353" spans="1:14">
      <c r="A353" t="s">
        <v>3366</v>
      </c>
      <c r="B353" t="e">
        <v>#N/A</v>
      </c>
      <c r="C353" s="2">
        <v>6000000</v>
      </c>
      <c r="D353" s="2">
        <v>1030920</v>
      </c>
      <c r="E353" s="2">
        <v>1290920</v>
      </c>
      <c r="F353">
        <v>12</v>
      </c>
      <c r="G353">
        <v>7</v>
      </c>
      <c r="H353" t="s">
        <v>15925</v>
      </c>
      <c r="I353" t="e">
        <v>#N/A</v>
      </c>
      <c r="J353" t="e">
        <v>#N/A</v>
      </c>
      <c r="K353" t="e">
        <v>#N/A</v>
      </c>
      <c r="L353" t="e">
        <v>#N/A</v>
      </c>
      <c r="M353" t="e">
        <v>#N/A</v>
      </c>
      <c r="N353" t="e">
        <v>#N/A</v>
      </c>
    </row>
    <row r="354" spans="1:14">
      <c r="A354" t="s">
        <v>4274</v>
      </c>
      <c r="B354" t="e">
        <v>#N/A</v>
      </c>
      <c r="C354" s="2">
        <v>700000</v>
      </c>
      <c r="D354" s="2">
        <v>1140965</v>
      </c>
      <c r="E354" s="2">
        <v>1140965</v>
      </c>
      <c r="F354">
        <v>9</v>
      </c>
      <c r="G354">
        <v>7</v>
      </c>
      <c r="H354" t="s">
        <v>15925</v>
      </c>
      <c r="I354" t="e">
        <v>#N/A</v>
      </c>
      <c r="J354" t="e">
        <v>#N/A</v>
      </c>
      <c r="K354" t="e">
        <v>#N/A</v>
      </c>
      <c r="L354" t="e">
        <v>#N/A</v>
      </c>
      <c r="M354" t="e">
        <v>#N/A</v>
      </c>
      <c r="N354" t="e">
        <v>#N/A</v>
      </c>
    </row>
    <row r="355" spans="1:14">
      <c r="A355" t="s">
        <v>3944</v>
      </c>
      <c r="B355" t="e">
        <v>#N/A</v>
      </c>
      <c r="C355" s="2">
        <v>2000000</v>
      </c>
      <c r="D355" s="2">
        <v>638227</v>
      </c>
      <c r="E355" s="2">
        <v>1075504</v>
      </c>
      <c r="F355">
        <v>9</v>
      </c>
      <c r="G355">
        <v>28</v>
      </c>
      <c r="H355" t="s">
        <v>15925</v>
      </c>
      <c r="I355" t="e">
        <v>#N/A</v>
      </c>
      <c r="J355" t="e">
        <v>#N/A</v>
      </c>
      <c r="K355" t="e">
        <v>#N/A</v>
      </c>
      <c r="L355" t="e">
        <v>#N/A</v>
      </c>
      <c r="M355" t="e">
        <v>#N/A</v>
      </c>
      <c r="N355" t="e">
        <v>#N/A</v>
      </c>
    </row>
    <row r="356" spans="1:14">
      <c r="A356" t="s">
        <v>2645</v>
      </c>
      <c r="B356" t="e">
        <v>#N/A</v>
      </c>
      <c r="C356" s="2">
        <v>13500000</v>
      </c>
      <c r="D356" s="2">
        <v>687081</v>
      </c>
      <c r="E356" s="2">
        <v>892506</v>
      </c>
      <c r="F356">
        <v>3</v>
      </c>
      <c r="G356">
        <v>2</v>
      </c>
      <c r="H356" t="s">
        <v>15925</v>
      </c>
      <c r="I356" t="e">
        <v>#N/A</v>
      </c>
      <c r="J356" t="e">
        <v>#N/A</v>
      </c>
      <c r="K356" t="e">
        <v>#N/A</v>
      </c>
      <c r="L356" t="e">
        <v>#N/A</v>
      </c>
      <c r="M356" t="e">
        <v>#N/A</v>
      </c>
      <c r="N356" t="e">
        <v>#N/A</v>
      </c>
    </row>
    <row r="357" spans="1:14">
      <c r="A357" t="s">
        <v>4173</v>
      </c>
      <c r="B357" t="e">
        <v>#N/A</v>
      </c>
      <c r="C357" s="2">
        <v>1000000</v>
      </c>
      <c r="D357" s="2">
        <v>852206</v>
      </c>
      <c r="E357" s="2">
        <v>852206</v>
      </c>
      <c r="F357">
        <v>4</v>
      </c>
      <c r="G357">
        <v>6</v>
      </c>
      <c r="H357" t="s">
        <v>15925</v>
      </c>
      <c r="I357" t="e">
        <v>#N/A</v>
      </c>
      <c r="J357" t="e">
        <v>#N/A</v>
      </c>
      <c r="K357" t="e">
        <v>#N/A</v>
      </c>
      <c r="L357" t="e">
        <v>#N/A</v>
      </c>
      <c r="M357" t="e">
        <v>#N/A</v>
      </c>
      <c r="N357" t="e">
        <v>#N/A</v>
      </c>
    </row>
    <row r="358" spans="1:14">
      <c r="A358" t="s">
        <v>4541</v>
      </c>
      <c r="B358" t="e">
        <v>#N/A</v>
      </c>
      <c r="C358" s="2">
        <v>10000</v>
      </c>
      <c r="D358" s="2">
        <v>673780</v>
      </c>
      <c r="E358" s="2">
        <v>673780</v>
      </c>
      <c r="F358">
        <v>3</v>
      </c>
      <c r="G358">
        <v>9</v>
      </c>
      <c r="H358" t="s">
        <v>15925</v>
      </c>
      <c r="I358" t="e">
        <v>#N/A</v>
      </c>
      <c r="J358" t="e">
        <v>#N/A</v>
      </c>
      <c r="K358" t="e">
        <v>#N/A</v>
      </c>
      <c r="L358" t="e">
        <v>#N/A</v>
      </c>
      <c r="M358" t="e">
        <v>#N/A</v>
      </c>
      <c r="N358" t="e">
        <v>#N/A</v>
      </c>
    </row>
    <row r="359" spans="1:14">
      <c r="A359" t="s">
        <v>1277</v>
      </c>
      <c r="B359" t="e">
        <v>#N/A</v>
      </c>
      <c r="C359" s="2">
        <v>38000000</v>
      </c>
      <c r="D359" s="2">
        <v>623374</v>
      </c>
      <c r="E359" s="2">
        <v>623374</v>
      </c>
      <c r="F359">
        <v>11</v>
      </c>
      <c r="G359">
        <v>30</v>
      </c>
      <c r="H359" t="s">
        <v>15925</v>
      </c>
      <c r="I359" t="e">
        <v>#N/A</v>
      </c>
      <c r="J359" t="e">
        <v>#N/A</v>
      </c>
      <c r="K359" t="e">
        <v>#N/A</v>
      </c>
      <c r="L359" t="e">
        <v>#N/A</v>
      </c>
      <c r="M359" t="e">
        <v>#N/A</v>
      </c>
      <c r="N359" t="e">
        <v>#N/A</v>
      </c>
    </row>
    <row r="360" spans="1:14">
      <c r="A360" t="s">
        <v>2812</v>
      </c>
      <c r="B360" t="e">
        <v>#N/A</v>
      </c>
      <c r="C360" s="2">
        <v>12000000</v>
      </c>
      <c r="D360" s="2">
        <v>146028</v>
      </c>
      <c r="E360" s="2">
        <v>622273</v>
      </c>
      <c r="F360">
        <v>3</v>
      </c>
      <c r="G360">
        <v>9</v>
      </c>
      <c r="H360" t="s">
        <v>15925</v>
      </c>
      <c r="I360" t="e">
        <v>#N/A</v>
      </c>
      <c r="J360" t="e">
        <v>#N/A</v>
      </c>
      <c r="K360" t="e">
        <v>#N/A</v>
      </c>
      <c r="L360" t="e">
        <v>#N/A</v>
      </c>
      <c r="M360" t="e">
        <v>#N/A</v>
      </c>
      <c r="N360" t="e">
        <v>#N/A</v>
      </c>
    </row>
    <row r="361" spans="1:14">
      <c r="A361" t="s">
        <v>2804</v>
      </c>
      <c r="B361" t="e">
        <v>#N/A</v>
      </c>
      <c r="C361" s="2">
        <v>12000000</v>
      </c>
      <c r="D361" s="2">
        <v>450594</v>
      </c>
      <c r="E361" s="2">
        <v>450594</v>
      </c>
      <c r="F361">
        <v>7</v>
      </c>
      <c r="G361">
        <v>20</v>
      </c>
      <c r="H361" t="s">
        <v>15925</v>
      </c>
      <c r="I361" t="e">
        <v>#N/A</v>
      </c>
      <c r="J361" t="e">
        <v>#N/A</v>
      </c>
      <c r="K361" t="e">
        <v>#N/A</v>
      </c>
      <c r="L361" t="e">
        <v>#N/A</v>
      </c>
      <c r="M361" t="e">
        <v>#N/A</v>
      </c>
      <c r="N361" t="e">
        <v>#N/A</v>
      </c>
    </row>
    <row r="362" spans="1:14">
      <c r="A362" t="s">
        <v>3001</v>
      </c>
      <c r="B362" t="e">
        <v>#N/A</v>
      </c>
      <c r="C362" s="2">
        <v>10000000</v>
      </c>
      <c r="D362" s="2">
        <v>226792</v>
      </c>
      <c r="E362" s="2">
        <v>226792</v>
      </c>
      <c r="F362">
        <v>10</v>
      </c>
      <c r="G362">
        <v>26</v>
      </c>
      <c r="H362" t="s">
        <v>15925</v>
      </c>
      <c r="I362" t="e">
        <v>#N/A</v>
      </c>
      <c r="J362" t="e">
        <v>#N/A</v>
      </c>
      <c r="K362" t="e">
        <v>#N/A</v>
      </c>
      <c r="L362" t="e">
        <v>#N/A</v>
      </c>
      <c r="M362" t="e">
        <v>#N/A</v>
      </c>
      <c r="N362" t="e">
        <v>#N/A</v>
      </c>
    </row>
    <row r="363" spans="1:14">
      <c r="A363" t="s">
        <v>4190</v>
      </c>
      <c r="B363" t="e">
        <v>#N/A</v>
      </c>
      <c r="C363" s="2">
        <v>1000000</v>
      </c>
      <c r="D363" s="2">
        <v>113433</v>
      </c>
      <c r="E363" s="2">
        <v>113433</v>
      </c>
      <c r="F363">
        <v>8</v>
      </c>
      <c r="G363">
        <v>22</v>
      </c>
      <c r="H363" t="s">
        <v>15925</v>
      </c>
      <c r="I363" t="e">
        <v>#N/A</v>
      </c>
      <c r="J363" t="e">
        <v>#N/A</v>
      </c>
      <c r="K363" t="e">
        <v>#N/A</v>
      </c>
      <c r="L363" t="e">
        <v>#N/A</v>
      </c>
      <c r="M363" t="e">
        <v>#N/A</v>
      </c>
      <c r="N363" t="e">
        <v>#N/A</v>
      </c>
    </row>
    <row r="364" spans="1:14">
      <c r="A364" t="s">
        <v>4543</v>
      </c>
      <c r="B364" t="e">
        <v>#N/A</v>
      </c>
      <c r="C364" s="2">
        <v>10000</v>
      </c>
      <c r="D364" s="2">
        <v>94596</v>
      </c>
      <c r="E364" s="2">
        <v>94596</v>
      </c>
      <c r="F364">
        <v>7</v>
      </c>
      <c r="G364">
        <v>6</v>
      </c>
      <c r="H364" t="s">
        <v>15925</v>
      </c>
      <c r="I364" t="e">
        <v>#N/A</v>
      </c>
      <c r="J364" t="e">
        <v>#N/A</v>
      </c>
      <c r="K364" t="e">
        <v>#N/A</v>
      </c>
      <c r="L364" t="e">
        <v>#N/A</v>
      </c>
      <c r="M364" t="e">
        <v>#N/A</v>
      </c>
      <c r="N364" t="e">
        <v>#N/A</v>
      </c>
    </row>
    <row r="365" spans="1:14">
      <c r="A365" t="s">
        <v>3959</v>
      </c>
      <c r="B365" t="e">
        <v>#N/A</v>
      </c>
      <c r="C365" s="2">
        <v>2000000</v>
      </c>
      <c r="D365" s="2">
        <v>49388</v>
      </c>
      <c r="E365" s="2">
        <v>76654</v>
      </c>
      <c r="F365">
        <v>5</v>
      </c>
      <c r="G365">
        <v>4</v>
      </c>
      <c r="H365" t="s">
        <v>15925</v>
      </c>
      <c r="I365" t="e">
        <v>#N/A</v>
      </c>
      <c r="J365" t="e">
        <v>#N/A</v>
      </c>
      <c r="K365" t="e">
        <v>#N/A</v>
      </c>
      <c r="L365" t="e">
        <v>#N/A</v>
      </c>
      <c r="M365" t="e">
        <v>#N/A</v>
      </c>
      <c r="N365" t="e">
        <v>#N/A</v>
      </c>
    </row>
    <row r="366" spans="1:14">
      <c r="A366" t="s">
        <v>3307</v>
      </c>
      <c r="B366" t="e">
        <v>#N/A</v>
      </c>
      <c r="C366" s="2">
        <v>6500000</v>
      </c>
      <c r="D366" s="2">
        <v>64148</v>
      </c>
      <c r="E366" s="2">
        <v>64148</v>
      </c>
      <c r="F366">
        <v>8</v>
      </c>
      <c r="G366">
        <v>17</v>
      </c>
      <c r="H366" t="s">
        <v>15925</v>
      </c>
      <c r="I366" t="e">
        <v>#N/A</v>
      </c>
      <c r="J366" t="e">
        <v>#N/A</v>
      </c>
      <c r="K366" t="e">
        <v>#N/A</v>
      </c>
      <c r="L366" t="e">
        <v>#N/A</v>
      </c>
      <c r="M366" t="e">
        <v>#N/A</v>
      </c>
      <c r="N366" t="e">
        <v>#N/A</v>
      </c>
    </row>
    <row r="367" spans="1:14">
      <c r="A367" t="s">
        <v>4361</v>
      </c>
      <c r="B367" t="e">
        <v>#N/A</v>
      </c>
      <c r="C367" s="2">
        <v>400000</v>
      </c>
      <c r="D367" s="2">
        <v>44452</v>
      </c>
      <c r="E367" s="2">
        <v>44452</v>
      </c>
      <c r="F367">
        <v>7</v>
      </c>
      <c r="G367">
        <v>27</v>
      </c>
      <c r="H367" t="s">
        <v>15925</v>
      </c>
      <c r="I367" t="e">
        <v>#N/A</v>
      </c>
      <c r="J367" t="e">
        <v>#N/A</v>
      </c>
      <c r="K367" t="e">
        <v>#N/A</v>
      </c>
      <c r="L367" t="e">
        <v>#N/A</v>
      </c>
      <c r="M367" t="e">
        <v>#N/A</v>
      </c>
      <c r="N367" t="e">
        <v>#N/A</v>
      </c>
    </row>
    <row r="368" spans="1:14">
      <c r="A368" t="s">
        <v>3177</v>
      </c>
      <c r="B368" t="e">
        <v>#N/A</v>
      </c>
      <c r="C368" s="2">
        <v>8000000</v>
      </c>
      <c r="D368" s="2">
        <v>19585</v>
      </c>
      <c r="E368" s="2">
        <v>19585</v>
      </c>
      <c r="F368">
        <v>4</v>
      </c>
      <c r="G368">
        <v>27</v>
      </c>
      <c r="H368" t="s">
        <v>15925</v>
      </c>
      <c r="I368" t="e">
        <v>#N/A</v>
      </c>
      <c r="J368" t="e">
        <v>#N/A</v>
      </c>
      <c r="K368" t="e">
        <v>#N/A</v>
      </c>
      <c r="L368" t="e">
        <v>#N/A</v>
      </c>
      <c r="M368" t="e">
        <v>#N/A</v>
      </c>
      <c r="N368" t="e">
        <v>#N/A</v>
      </c>
    </row>
    <row r="369" spans="1:14">
      <c r="A369" t="s">
        <v>4197</v>
      </c>
      <c r="B369" t="e">
        <v>#N/A</v>
      </c>
      <c r="C369" s="2">
        <v>1000000</v>
      </c>
      <c r="D369" s="2">
        <v>17127</v>
      </c>
      <c r="E369" s="2">
        <v>17127</v>
      </c>
      <c r="F369">
        <v>8</v>
      </c>
      <c r="G369">
        <v>31</v>
      </c>
      <c r="H369" t="s">
        <v>15925</v>
      </c>
      <c r="I369" t="e">
        <v>#N/A</v>
      </c>
      <c r="J369" t="e">
        <v>#N/A</v>
      </c>
      <c r="K369" t="e">
        <v>#N/A</v>
      </c>
      <c r="L369" t="e">
        <v>#N/A</v>
      </c>
      <c r="M369" t="e">
        <v>#N/A</v>
      </c>
      <c r="N369" t="e">
        <v>#N/A</v>
      </c>
    </row>
    <row r="370" spans="1:14">
      <c r="A370" t="s">
        <v>4334</v>
      </c>
      <c r="B370" t="e">
        <v>#N/A</v>
      </c>
      <c r="C370" s="2">
        <v>500000</v>
      </c>
      <c r="D370" s="2">
        <v>0</v>
      </c>
      <c r="E370" s="2">
        <v>7890</v>
      </c>
      <c r="F370">
        <v>11</v>
      </c>
      <c r="G370">
        <v>2</v>
      </c>
      <c r="H370" t="s">
        <v>15925</v>
      </c>
      <c r="I370" t="e">
        <v>#N/A</v>
      </c>
      <c r="J370" t="e">
        <v>#N/A</v>
      </c>
      <c r="K370" t="e">
        <v>#N/A</v>
      </c>
      <c r="L370" t="e">
        <v>#N/A</v>
      </c>
      <c r="M370" t="e">
        <v>#N/A</v>
      </c>
      <c r="N370" t="e">
        <v>#N/A</v>
      </c>
    </row>
    <row r="371" spans="1:14">
      <c r="A371" t="s">
        <v>4493</v>
      </c>
      <c r="B371" t="e">
        <v>#N/A</v>
      </c>
      <c r="C371" s="2">
        <v>100000</v>
      </c>
      <c r="D371" s="2">
        <v>1358</v>
      </c>
      <c r="E371" s="2">
        <v>1358</v>
      </c>
      <c r="F371">
        <v>11</v>
      </c>
      <c r="G371">
        <v>9</v>
      </c>
      <c r="H371" t="s">
        <v>15925</v>
      </c>
      <c r="I371" t="e">
        <v>#N/A</v>
      </c>
      <c r="J371" t="e">
        <v>#N/A</v>
      </c>
      <c r="K371" t="e">
        <v>#N/A</v>
      </c>
      <c r="L371" t="e">
        <v>#N/A</v>
      </c>
      <c r="M371" t="e">
        <v>#N/A</v>
      </c>
      <c r="N371" t="e">
        <v>#N/A</v>
      </c>
    </row>
    <row r="372" spans="1:14">
      <c r="A372" t="s">
        <v>1245</v>
      </c>
      <c r="B372" t="e">
        <v>#N/A</v>
      </c>
      <c r="C372" s="2">
        <v>40000000</v>
      </c>
      <c r="D372" s="2">
        <v>0</v>
      </c>
      <c r="E372" s="2">
        <v>0</v>
      </c>
      <c r="F372">
        <v>12</v>
      </c>
      <c r="G372">
        <v>31</v>
      </c>
      <c r="H372" t="s">
        <v>15925</v>
      </c>
      <c r="I372" t="e">
        <v>#N/A</v>
      </c>
      <c r="J372" t="e">
        <v>#N/A</v>
      </c>
      <c r="K372" t="e">
        <v>#N/A</v>
      </c>
      <c r="L372" t="e">
        <v>#N/A</v>
      </c>
      <c r="M372" t="e">
        <v>#N/A</v>
      </c>
      <c r="N372" t="e">
        <v>#N/A</v>
      </c>
    </row>
    <row r="373" spans="1:14">
      <c r="A373" t="s">
        <v>2576</v>
      </c>
      <c r="B373" t="e">
        <v>#N/A</v>
      </c>
      <c r="C373" s="2">
        <v>15000000</v>
      </c>
      <c r="D373" s="2">
        <v>0</v>
      </c>
      <c r="E373" s="2">
        <v>0</v>
      </c>
      <c r="F373">
        <v>6</v>
      </c>
      <c r="G373">
        <v>29</v>
      </c>
      <c r="H373" t="s">
        <v>15925</v>
      </c>
      <c r="I373" t="e">
        <v>#N/A</v>
      </c>
      <c r="J373" t="e">
        <v>#N/A</v>
      </c>
      <c r="K373" t="e">
        <v>#N/A</v>
      </c>
      <c r="L373" t="e">
        <v>#N/A</v>
      </c>
      <c r="M373" t="e">
        <v>#N/A</v>
      </c>
      <c r="N373" t="e">
        <v>#N/A</v>
      </c>
    </row>
    <row r="374" spans="1:14">
      <c r="A374" t="s">
        <v>3976</v>
      </c>
      <c r="B374" t="e">
        <v>#N/A</v>
      </c>
      <c r="C374" s="2">
        <v>2000000</v>
      </c>
      <c r="D374" s="2">
        <v>0</v>
      </c>
      <c r="E374" s="2">
        <v>0</v>
      </c>
      <c r="F374">
        <v>12</v>
      </c>
      <c r="G374">
        <v>31</v>
      </c>
      <c r="H374" t="s">
        <v>15925</v>
      </c>
      <c r="I374" t="e">
        <v>#N/A</v>
      </c>
      <c r="J374" t="e">
        <v>#N/A</v>
      </c>
      <c r="K374" t="e">
        <v>#N/A</v>
      </c>
      <c r="L374" t="e">
        <v>#N/A</v>
      </c>
      <c r="M374" t="e">
        <v>#N/A</v>
      </c>
      <c r="N374" t="e">
        <v>#N/A</v>
      </c>
    </row>
    <row r="375" spans="1:14">
      <c r="A375" t="s">
        <v>4079</v>
      </c>
      <c r="B375" t="e">
        <v>#N/A</v>
      </c>
      <c r="C375" s="2">
        <v>1377800</v>
      </c>
      <c r="D375" s="2">
        <v>0</v>
      </c>
      <c r="E375" s="2">
        <v>0</v>
      </c>
      <c r="F375">
        <v>8</v>
      </c>
      <c r="G375">
        <v>21</v>
      </c>
      <c r="H375" t="s">
        <v>15925</v>
      </c>
      <c r="I375" t="e">
        <v>#N/A</v>
      </c>
      <c r="J375" t="e">
        <v>#N/A</v>
      </c>
      <c r="K375" t="e">
        <v>#N/A</v>
      </c>
      <c r="L375" t="e">
        <v>#N/A</v>
      </c>
      <c r="M375" t="e">
        <v>#N/A</v>
      </c>
      <c r="N375" t="e">
        <v>#N/A</v>
      </c>
    </row>
    <row r="376" spans="1:14">
      <c r="A376" t="s">
        <v>306</v>
      </c>
      <c r="B376" t="s">
        <v>6635</v>
      </c>
      <c r="C376" s="2">
        <v>94000000</v>
      </c>
      <c r="D376" s="2">
        <v>342548984</v>
      </c>
      <c r="E376" s="2">
        <v>927048984</v>
      </c>
      <c r="F376">
        <v>12</v>
      </c>
      <c r="G376">
        <v>18</v>
      </c>
      <c r="H376" t="s">
        <v>15926</v>
      </c>
      <c r="I376" t="s">
        <v>4600</v>
      </c>
      <c r="J376" t="s">
        <v>8253</v>
      </c>
      <c r="K376" t="s">
        <v>4643</v>
      </c>
      <c r="L376" t="s">
        <v>4644</v>
      </c>
      <c r="M376" t="s">
        <v>8254</v>
      </c>
      <c r="N376" t="s">
        <v>8255</v>
      </c>
    </row>
    <row r="377" spans="1:14">
      <c r="A377" t="s">
        <v>255</v>
      </c>
      <c r="B377" t="s">
        <v>4628</v>
      </c>
      <c r="C377" s="2">
        <v>100000000</v>
      </c>
      <c r="D377" s="2">
        <v>261987880</v>
      </c>
      <c r="E377" s="2">
        <v>878979634</v>
      </c>
      <c r="F377">
        <v>11</v>
      </c>
      <c r="G377">
        <v>15</v>
      </c>
      <c r="H377" t="s">
        <v>15926</v>
      </c>
      <c r="I377" t="s">
        <v>4614</v>
      </c>
      <c r="J377" t="s">
        <v>4642</v>
      </c>
      <c r="K377" t="s">
        <v>4655</v>
      </c>
      <c r="L377" t="s">
        <v>5881</v>
      </c>
      <c r="M377" t="s">
        <v>8258</v>
      </c>
      <c r="N377" t="s">
        <v>8259</v>
      </c>
    </row>
    <row r="378" spans="1:14">
      <c r="A378" t="s">
        <v>143</v>
      </c>
      <c r="B378" t="s">
        <v>4695</v>
      </c>
      <c r="C378" s="2">
        <v>139000000</v>
      </c>
      <c r="D378" s="2">
        <v>403706375</v>
      </c>
      <c r="E378" s="2">
        <v>809942906</v>
      </c>
      <c r="F378">
        <v>5</v>
      </c>
      <c r="G378">
        <v>3</v>
      </c>
      <c r="H378" t="s">
        <v>15926</v>
      </c>
      <c r="I378" t="s">
        <v>4600</v>
      </c>
      <c r="J378" t="s">
        <v>4728</v>
      </c>
      <c r="K378" t="s">
        <v>5045</v>
      </c>
      <c r="L378" t="s">
        <v>4656</v>
      </c>
      <c r="M378" t="s">
        <v>8250</v>
      </c>
      <c r="N378" t="s">
        <v>8251</v>
      </c>
    </row>
    <row r="379" spans="1:14">
      <c r="A379" t="s">
        <v>212</v>
      </c>
      <c r="B379" t="e">
        <v>#N/A</v>
      </c>
      <c r="C379" s="2">
        <v>115000000</v>
      </c>
      <c r="D379" s="2">
        <v>310676740</v>
      </c>
      <c r="E379" s="2">
        <v>656695615</v>
      </c>
      <c r="F379">
        <v>5</v>
      </c>
      <c r="G379">
        <v>16</v>
      </c>
      <c r="H379" t="s">
        <v>15926</v>
      </c>
      <c r="I379" t="e">
        <v>#N/A</v>
      </c>
      <c r="J379" t="e">
        <v>#N/A</v>
      </c>
      <c r="K379" t="e">
        <v>#N/A</v>
      </c>
      <c r="L379" t="e">
        <v>#N/A</v>
      </c>
      <c r="M379" t="e">
        <v>#N/A</v>
      </c>
      <c r="N379" t="e">
        <v>#N/A</v>
      </c>
    </row>
    <row r="380" spans="1:14">
      <c r="A380" t="s">
        <v>136</v>
      </c>
      <c r="B380" t="e">
        <v>#N/A</v>
      </c>
      <c r="C380" s="2">
        <v>140000000</v>
      </c>
      <c r="D380" s="2">
        <v>190418803</v>
      </c>
      <c r="E380" s="2">
        <v>441767803</v>
      </c>
      <c r="F380">
        <v>7</v>
      </c>
      <c r="G380">
        <v>3</v>
      </c>
      <c r="H380" t="s">
        <v>15926</v>
      </c>
      <c r="I380" t="e">
        <v>#N/A</v>
      </c>
      <c r="J380" t="e">
        <v>#N/A</v>
      </c>
      <c r="K380" t="e">
        <v>#N/A</v>
      </c>
      <c r="L380" t="e">
        <v>#N/A</v>
      </c>
      <c r="M380" t="e">
        <v>#N/A</v>
      </c>
      <c r="N380" t="e">
        <v>#N/A</v>
      </c>
    </row>
    <row r="381" spans="1:14">
      <c r="A381" t="s">
        <v>133</v>
      </c>
      <c r="B381" t="s">
        <v>5962</v>
      </c>
      <c r="C381" s="2">
        <v>142000000</v>
      </c>
      <c r="D381" s="2">
        <v>160942139</v>
      </c>
      <c r="E381" s="2">
        <v>431942139</v>
      </c>
      <c r="F381">
        <v>11</v>
      </c>
      <c r="G381">
        <v>22</v>
      </c>
      <c r="H381" t="s">
        <v>15926</v>
      </c>
      <c r="I381" t="s">
        <v>4600</v>
      </c>
      <c r="J381" t="s">
        <v>5559</v>
      </c>
      <c r="K381" t="s">
        <v>5432</v>
      </c>
      <c r="L381" t="s">
        <v>7598</v>
      </c>
      <c r="M381" t="s">
        <v>8278</v>
      </c>
      <c r="N381" t="s">
        <v>8279</v>
      </c>
    </row>
    <row r="382" spans="1:14">
      <c r="A382" t="s">
        <v>537</v>
      </c>
      <c r="B382" t="s">
        <v>4607</v>
      </c>
      <c r="C382" s="2">
        <v>70702619</v>
      </c>
      <c r="D382" s="2">
        <v>227965690</v>
      </c>
      <c r="E382" s="2">
        <v>408265690</v>
      </c>
      <c r="F382">
        <v>8</v>
      </c>
      <c r="G382">
        <v>2</v>
      </c>
      <c r="H382" t="s">
        <v>15926</v>
      </c>
      <c r="I382" t="s">
        <v>4600</v>
      </c>
      <c r="J382" t="s">
        <v>4857</v>
      </c>
      <c r="K382" t="s">
        <v>5551</v>
      </c>
      <c r="L382" t="s">
        <v>5808</v>
      </c>
      <c r="M382" t="s">
        <v>5808</v>
      </c>
      <c r="N382" t="s">
        <v>8265</v>
      </c>
    </row>
    <row r="383" spans="1:14">
      <c r="A383" t="s">
        <v>606</v>
      </c>
      <c r="B383" t="s">
        <v>4677</v>
      </c>
      <c r="C383" s="2">
        <v>65000000</v>
      </c>
      <c r="D383" s="2">
        <v>176387405</v>
      </c>
      <c r="E383" s="2">
        <v>386116343</v>
      </c>
      <c r="F383">
        <v>3</v>
      </c>
      <c r="G383">
        <v>15</v>
      </c>
      <c r="H383" t="s">
        <v>15926</v>
      </c>
      <c r="I383" t="s">
        <v>4614</v>
      </c>
      <c r="J383" t="s">
        <v>5733</v>
      </c>
      <c r="K383" t="s">
        <v>4616</v>
      </c>
      <c r="L383" t="s">
        <v>7367</v>
      </c>
      <c r="M383" t="s">
        <v>8271</v>
      </c>
      <c r="N383" t="s">
        <v>8272</v>
      </c>
    </row>
    <row r="384" spans="1:14">
      <c r="A384" t="s">
        <v>3428</v>
      </c>
      <c r="B384" t="s">
        <v>8261</v>
      </c>
      <c r="C384" s="2">
        <v>5000000</v>
      </c>
      <c r="D384" s="2">
        <v>241438208</v>
      </c>
      <c r="E384" s="2">
        <v>374890034</v>
      </c>
      <c r="F384">
        <v>4</v>
      </c>
      <c r="G384">
        <v>19</v>
      </c>
      <c r="H384" t="s">
        <v>15926</v>
      </c>
      <c r="I384" t="s">
        <v>4614</v>
      </c>
      <c r="J384" t="s">
        <v>4738</v>
      </c>
      <c r="K384" t="s">
        <v>5174</v>
      </c>
      <c r="L384" t="s">
        <v>7817</v>
      </c>
      <c r="M384" t="s">
        <v>8262</v>
      </c>
      <c r="N384" t="s">
        <v>8263</v>
      </c>
    </row>
    <row r="385" spans="1:14">
      <c r="A385" t="s">
        <v>253</v>
      </c>
      <c r="B385" t="s">
        <v>4677</v>
      </c>
      <c r="C385" s="2">
        <v>102000000</v>
      </c>
      <c r="D385" s="2">
        <v>132024714</v>
      </c>
      <c r="E385" s="2">
        <v>358824714</v>
      </c>
      <c r="F385">
        <v>6</v>
      </c>
      <c r="G385">
        <v>21</v>
      </c>
      <c r="H385" t="s">
        <v>15926</v>
      </c>
      <c r="I385" t="s">
        <v>4600</v>
      </c>
      <c r="J385" t="s">
        <v>6409</v>
      </c>
      <c r="K385" t="s">
        <v>5762</v>
      </c>
      <c r="L385" t="s">
        <v>5086</v>
      </c>
      <c r="M385" t="s">
        <v>8293</v>
      </c>
      <c r="N385" t="s">
        <v>8294</v>
      </c>
    </row>
    <row r="386" spans="1:14">
      <c r="A386" t="s">
        <v>848</v>
      </c>
      <c r="B386" t="s">
        <v>7347</v>
      </c>
      <c r="C386" s="2">
        <v>52000000</v>
      </c>
      <c r="D386" s="2">
        <v>164606800</v>
      </c>
      <c r="E386" s="2">
        <v>351106800</v>
      </c>
      <c r="F386">
        <v>12</v>
      </c>
      <c r="G386">
        <v>25</v>
      </c>
      <c r="H386" t="s">
        <v>15926</v>
      </c>
      <c r="I386" t="s">
        <v>4600</v>
      </c>
      <c r="J386" t="s">
        <v>6623</v>
      </c>
      <c r="K386" t="s">
        <v>5679</v>
      </c>
      <c r="L386" t="s">
        <v>5086</v>
      </c>
      <c r="M386" t="s">
        <v>8275</v>
      </c>
      <c r="N386" t="s">
        <v>8276</v>
      </c>
    </row>
    <row r="387" spans="1:14">
      <c r="A387" t="s">
        <v>1483</v>
      </c>
      <c r="B387" t="s">
        <v>6069</v>
      </c>
      <c r="C387" s="2">
        <v>30000000</v>
      </c>
      <c r="D387" s="2">
        <v>170687518</v>
      </c>
      <c r="E387" s="2">
        <v>307687518</v>
      </c>
      <c r="F387">
        <v>12</v>
      </c>
      <c r="G387">
        <v>27</v>
      </c>
      <c r="H387" t="s">
        <v>15926</v>
      </c>
      <c r="I387" t="s">
        <v>4635</v>
      </c>
      <c r="J387">
        <v>0</v>
      </c>
      <c r="K387">
        <v>0</v>
      </c>
      <c r="L387">
        <v>0</v>
      </c>
      <c r="M387">
        <v>0</v>
      </c>
      <c r="N387">
        <v>0</v>
      </c>
    </row>
    <row r="388" spans="1:14">
      <c r="A388" t="s">
        <v>651</v>
      </c>
      <c r="B388" t="s">
        <v>6635</v>
      </c>
      <c r="C388" s="2">
        <v>63000000</v>
      </c>
      <c r="D388" s="2">
        <v>213117789</v>
      </c>
      <c r="E388" s="2">
        <v>292738626</v>
      </c>
      <c r="F388">
        <v>7</v>
      </c>
      <c r="G388">
        <v>25</v>
      </c>
      <c r="H388" t="s">
        <v>15926</v>
      </c>
      <c r="I388" t="s">
        <v>4635</v>
      </c>
      <c r="J388">
        <v>0</v>
      </c>
      <c r="K388">
        <v>0</v>
      </c>
      <c r="L388">
        <v>0</v>
      </c>
      <c r="M388">
        <v>0</v>
      </c>
      <c r="N388">
        <v>0</v>
      </c>
    </row>
    <row r="389" spans="1:14">
      <c r="A389" t="s">
        <v>389</v>
      </c>
      <c r="B389" t="s">
        <v>4628</v>
      </c>
      <c r="C389" s="2">
        <v>84000000</v>
      </c>
      <c r="D389" s="2">
        <v>153294164</v>
      </c>
      <c r="E389" s="2">
        <v>276294164</v>
      </c>
      <c r="F389">
        <v>6</v>
      </c>
      <c r="G389">
        <v>14</v>
      </c>
      <c r="H389" t="s">
        <v>15926</v>
      </c>
      <c r="I389" t="s">
        <v>4614</v>
      </c>
      <c r="J389" t="s">
        <v>4957</v>
      </c>
      <c r="K389" t="s">
        <v>7767</v>
      </c>
      <c r="L389" t="s">
        <v>4847</v>
      </c>
      <c r="M389" t="s">
        <v>8281</v>
      </c>
      <c r="N389" t="s">
        <v>7698</v>
      </c>
    </row>
    <row r="390" spans="1:14">
      <c r="A390" t="s">
        <v>2223</v>
      </c>
      <c r="B390" t="e">
        <v>#N/A</v>
      </c>
      <c r="C390" s="2">
        <v>19000000</v>
      </c>
      <c r="D390" s="2">
        <v>10049886</v>
      </c>
      <c r="E390" s="2">
        <v>274949886</v>
      </c>
      <c r="F390">
        <v>9</v>
      </c>
      <c r="G390">
        <v>20</v>
      </c>
      <c r="H390" t="s">
        <v>15926</v>
      </c>
      <c r="I390" t="e">
        <v>#N/A</v>
      </c>
      <c r="J390" t="e">
        <v>#N/A</v>
      </c>
      <c r="K390" t="e">
        <v>#N/A</v>
      </c>
      <c r="L390" t="e">
        <v>#N/A</v>
      </c>
      <c r="M390" t="e">
        <v>#N/A</v>
      </c>
      <c r="N390" t="e">
        <v>#N/A</v>
      </c>
    </row>
    <row r="391" spans="1:14">
      <c r="A391" t="s">
        <v>543</v>
      </c>
      <c r="B391" t="s">
        <v>6856</v>
      </c>
      <c r="C391" s="2">
        <v>70000000</v>
      </c>
      <c r="D391" s="2">
        <v>141930000</v>
      </c>
      <c r="E391" s="2">
        <v>267200000</v>
      </c>
      <c r="F391">
        <v>8</v>
      </c>
      <c r="G391">
        <v>9</v>
      </c>
      <c r="H391" t="s">
        <v>15926</v>
      </c>
      <c r="I391" t="s">
        <v>4600</v>
      </c>
      <c r="J391" t="s">
        <v>4823</v>
      </c>
      <c r="K391" t="s">
        <v>5185</v>
      </c>
      <c r="L391" t="s">
        <v>6453</v>
      </c>
      <c r="M391" t="s">
        <v>8287</v>
      </c>
      <c r="N391" t="s">
        <v>8288</v>
      </c>
    </row>
    <row r="392" spans="1:14">
      <c r="A392" t="s">
        <v>971</v>
      </c>
      <c r="B392" t="s">
        <v>7347</v>
      </c>
      <c r="C392" s="2">
        <v>48000000</v>
      </c>
      <c r="D392" s="2">
        <v>129094024</v>
      </c>
      <c r="E392" s="2">
        <v>248218486</v>
      </c>
      <c r="F392">
        <v>10</v>
      </c>
      <c r="G392">
        <v>18</v>
      </c>
      <c r="H392" t="s">
        <v>15926</v>
      </c>
      <c r="I392" t="s">
        <v>4635</v>
      </c>
      <c r="J392">
        <v>0</v>
      </c>
      <c r="K392">
        <v>0</v>
      </c>
      <c r="L392">
        <v>0</v>
      </c>
      <c r="M392">
        <v>0</v>
      </c>
      <c r="N392">
        <v>0</v>
      </c>
    </row>
    <row r="393" spans="1:14">
      <c r="A393" t="s">
        <v>406</v>
      </c>
      <c r="B393" t="s">
        <v>4607</v>
      </c>
      <c r="C393" s="2">
        <v>80000000</v>
      </c>
      <c r="D393" s="2">
        <v>145771527</v>
      </c>
      <c r="E393" s="2">
        <v>245800000</v>
      </c>
      <c r="F393">
        <v>6</v>
      </c>
      <c r="G393">
        <v>21</v>
      </c>
      <c r="H393" t="s">
        <v>15926</v>
      </c>
      <c r="I393" t="s">
        <v>4614</v>
      </c>
      <c r="J393" t="s">
        <v>4877</v>
      </c>
      <c r="K393" t="s">
        <v>4616</v>
      </c>
      <c r="L393" t="s">
        <v>5771</v>
      </c>
      <c r="M393" t="s">
        <v>8283</v>
      </c>
      <c r="N393" t="s">
        <v>8284</v>
      </c>
    </row>
    <row r="394" spans="1:14">
      <c r="A394" t="s">
        <v>1105</v>
      </c>
      <c r="B394" t="s">
        <v>4621</v>
      </c>
      <c r="C394" s="2">
        <v>41000000</v>
      </c>
      <c r="D394" s="2">
        <v>116724075</v>
      </c>
      <c r="E394" s="2">
        <v>242924075</v>
      </c>
      <c r="F394">
        <v>11</v>
      </c>
      <c r="G394">
        <v>8</v>
      </c>
      <c r="H394" t="s">
        <v>15926</v>
      </c>
      <c r="I394" t="s">
        <v>4682</v>
      </c>
      <c r="J394" t="s">
        <v>4689</v>
      </c>
      <c r="K394" t="s">
        <v>6961</v>
      </c>
      <c r="L394" t="s">
        <v>7545</v>
      </c>
      <c r="M394" t="s">
        <v>8309</v>
      </c>
      <c r="N394" t="s">
        <v>8310</v>
      </c>
    </row>
    <row r="395" spans="1:14">
      <c r="A395" t="s">
        <v>668</v>
      </c>
      <c r="B395" t="s">
        <v>4621</v>
      </c>
      <c r="C395" s="2">
        <v>60000000</v>
      </c>
      <c r="D395" s="2">
        <v>121468960</v>
      </c>
      <c r="E395" s="2">
        <v>214357371</v>
      </c>
      <c r="F395">
        <v>6</v>
      </c>
      <c r="G395">
        <v>14</v>
      </c>
      <c r="H395" t="s">
        <v>15926</v>
      </c>
      <c r="I395" t="s">
        <v>4600</v>
      </c>
      <c r="J395" t="s">
        <v>4723</v>
      </c>
      <c r="K395" t="s">
        <v>5588</v>
      </c>
      <c r="L395" t="s">
        <v>6494</v>
      </c>
      <c r="M395" t="s">
        <v>8302</v>
      </c>
      <c r="N395" t="s">
        <v>8303</v>
      </c>
    </row>
    <row r="396" spans="1:14">
      <c r="A396" t="s">
        <v>472</v>
      </c>
      <c r="B396" t="s">
        <v>4621</v>
      </c>
      <c r="C396" s="2">
        <v>78000000</v>
      </c>
      <c r="D396" s="2">
        <v>92955420</v>
      </c>
      <c r="E396" s="2">
        <v>206455420</v>
      </c>
      <c r="F396">
        <v>10</v>
      </c>
      <c r="G396">
        <v>4</v>
      </c>
      <c r="H396" t="s">
        <v>15926</v>
      </c>
      <c r="I396" t="s">
        <v>4682</v>
      </c>
      <c r="J396" t="s">
        <v>4823</v>
      </c>
      <c r="K396" t="s">
        <v>4936</v>
      </c>
      <c r="L396" t="s">
        <v>5547</v>
      </c>
      <c r="M396" t="s">
        <v>8323</v>
      </c>
      <c r="N396" t="s">
        <v>8324</v>
      </c>
    </row>
    <row r="397" spans="1:14">
      <c r="A397" t="s">
        <v>677</v>
      </c>
      <c r="B397" t="s">
        <v>4628</v>
      </c>
      <c r="C397" s="2">
        <v>60000000</v>
      </c>
      <c r="D397" s="2">
        <v>93354918</v>
      </c>
      <c r="E397" s="2">
        <v>199043309</v>
      </c>
      <c r="F397">
        <v>12</v>
      </c>
      <c r="G397">
        <v>20</v>
      </c>
      <c r="H397" t="s">
        <v>15926</v>
      </c>
      <c r="I397" t="s">
        <v>4600</v>
      </c>
      <c r="J397" t="s">
        <v>4713</v>
      </c>
      <c r="K397" t="s">
        <v>5174</v>
      </c>
      <c r="L397" t="s">
        <v>6359</v>
      </c>
      <c r="M397" t="s">
        <v>6359</v>
      </c>
      <c r="N397" t="s">
        <v>8321</v>
      </c>
    </row>
    <row r="398" spans="1:14">
      <c r="A398" t="s">
        <v>973</v>
      </c>
      <c r="B398" t="s">
        <v>4695</v>
      </c>
      <c r="C398" s="2">
        <v>48000000</v>
      </c>
      <c r="D398" s="2">
        <v>95308367</v>
      </c>
      <c r="E398" s="2">
        <v>196308367</v>
      </c>
      <c r="F398">
        <v>3</v>
      </c>
      <c r="G398">
        <v>29</v>
      </c>
      <c r="H398" t="s">
        <v>15926</v>
      </c>
      <c r="I398" t="s">
        <v>4682</v>
      </c>
      <c r="J398" t="s">
        <v>4666</v>
      </c>
      <c r="K398" t="s">
        <v>5120</v>
      </c>
      <c r="L398" t="s">
        <v>5854</v>
      </c>
      <c r="M398" t="s">
        <v>7821</v>
      </c>
      <c r="N398" t="s">
        <v>8316</v>
      </c>
    </row>
    <row r="399" spans="1:14">
      <c r="A399" t="s">
        <v>587</v>
      </c>
      <c r="B399" t="s">
        <v>4660</v>
      </c>
      <c r="C399" s="2">
        <v>68000000</v>
      </c>
      <c r="D399" s="2">
        <v>118471320</v>
      </c>
      <c r="E399" s="2">
        <v>193500000</v>
      </c>
      <c r="F399">
        <v>5</v>
      </c>
      <c r="G399">
        <v>31</v>
      </c>
      <c r="H399" t="s">
        <v>15926</v>
      </c>
      <c r="I399" t="s">
        <v>4600</v>
      </c>
      <c r="J399" t="s">
        <v>4823</v>
      </c>
      <c r="K399" t="s">
        <v>4840</v>
      </c>
      <c r="L399" t="s">
        <v>8305</v>
      </c>
      <c r="M399" t="s">
        <v>8306</v>
      </c>
      <c r="N399" t="s">
        <v>8307</v>
      </c>
    </row>
    <row r="400" spans="1:14">
      <c r="A400" t="s">
        <v>417</v>
      </c>
      <c r="B400" t="e">
        <v>#N/A</v>
      </c>
      <c r="C400" s="2">
        <v>80000000</v>
      </c>
      <c r="D400" s="2">
        <v>104054514</v>
      </c>
      <c r="E400" s="2">
        <v>183354514</v>
      </c>
      <c r="F400">
        <v>7</v>
      </c>
      <c r="G400">
        <v>12</v>
      </c>
      <c r="H400" t="s">
        <v>15926</v>
      </c>
      <c r="I400" t="e">
        <v>#N/A</v>
      </c>
      <c r="J400" t="e">
        <v>#N/A</v>
      </c>
      <c r="K400" t="e">
        <v>#N/A</v>
      </c>
      <c r="L400" t="e">
        <v>#N/A</v>
      </c>
      <c r="M400" t="e">
        <v>#N/A</v>
      </c>
      <c r="N400" t="e">
        <v>#N/A</v>
      </c>
    </row>
    <row r="401" spans="1:14">
      <c r="A401" t="s">
        <v>295</v>
      </c>
      <c r="B401" t="s">
        <v>6069</v>
      </c>
      <c r="C401" s="2">
        <v>97000000</v>
      </c>
      <c r="D401" s="2">
        <v>77730500</v>
      </c>
      <c r="E401" s="2">
        <v>183124621</v>
      </c>
      <c r="F401">
        <v>12</v>
      </c>
      <c r="G401">
        <v>20</v>
      </c>
      <c r="H401" t="s">
        <v>15926</v>
      </c>
      <c r="I401" t="s">
        <v>4682</v>
      </c>
      <c r="J401" t="s">
        <v>7165</v>
      </c>
      <c r="K401" t="s">
        <v>8338</v>
      </c>
      <c r="L401" t="s">
        <v>4752</v>
      </c>
      <c r="M401" t="s">
        <v>8339</v>
      </c>
      <c r="N401" t="s">
        <v>8340</v>
      </c>
    </row>
    <row r="402" spans="1:14">
      <c r="A402" t="s">
        <v>1255</v>
      </c>
      <c r="B402" t="s">
        <v>4607</v>
      </c>
      <c r="C402" s="2">
        <v>38000000</v>
      </c>
      <c r="D402" s="2">
        <v>127214072</v>
      </c>
      <c r="E402" s="2">
        <v>182365114</v>
      </c>
      <c r="F402">
        <v>9</v>
      </c>
      <c r="G402">
        <v>27</v>
      </c>
      <c r="H402" t="s">
        <v>15926</v>
      </c>
      <c r="I402" t="s">
        <v>4600</v>
      </c>
      <c r="J402" t="s">
        <v>5574</v>
      </c>
      <c r="K402" t="s">
        <v>5174</v>
      </c>
      <c r="L402" t="s">
        <v>5906</v>
      </c>
      <c r="M402" t="s">
        <v>8296</v>
      </c>
      <c r="N402" t="s">
        <v>8297</v>
      </c>
    </row>
    <row r="403" spans="1:14">
      <c r="A403" t="s">
        <v>610</v>
      </c>
      <c r="B403" t="s">
        <v>4607</v>
      </c>
      <c r="C403" s="2">
        <v>65000000</v>
      </c>
      <c r="D403" s="2">
        <v>139225854</v>
      </c>
      <c r="E403" s="2">
        <v>172825854</v>
      </c>
      <c r="F403">
        <v>11</v>
      </c>
      <c r="G403">
        <v>1</v>
      </c>
      <c r="H403" t="s">
        <v>15926</v>
      </c>
      <c r="I403" t="s">
        <v>4636</v>
      </c>
      <c r="J403" t="s">
        <v>4637</v>
      </c>
      <c r="K403" t="s">
        <v>5199</v>
      </c>
      <c r="L403" t="s">
        <v>5932</v>
      </c>
      <c r="M403" t="s">
        <v>8290</v>
      </c>
      <c r="N403" t="s">
        <v>8291</v>
      </c>
    </row>
    <row r="404" spans="1:14">
      <c r="A404" t="s">
        <v>872</v>
      </c>
      <c r="B404" t="s">
        <v>4695</v>
      </c>
      <c r="C404" s="2">
        <v>50000000</v>
      </c>
      <c r="D404" s="2">
        <v>126293452</v>
      </c>
      <c r="E404" s="2">
        <v>171269535</v>
      </c>
      <c r="F404">
        <v>6</v>
      </c>
      <c r="G404">
        <v>28</v>
      </c>
      <c r="H404" t="s">
        <v>15926</v>
      </c>
      <c r="I404" t="s">
        <v>4600</v>
      </c>
      <c r="J404" t="s">
        <v>4984</v>
      </c>
      <c r="K404" t="s">
        <v>4690</v>
      </c>
      <c r="L404" t="s">
        <v>6644</v>
      </c>
      <c r="M404" t="s">
        <v>8299</v>
      </c>
      <c r="N404" t="s">
        <v>8300</v>
      </c>
    </row>
    <row r="405" spans="1:14">
      <c r="A405" t="s">
        <v>203</v>
      </c>
      <c r="B405" t="s">
        <v>4695</v>
      </c>
      <c r="C405" s="2">
        <v>120000000</v>
      </c>
      <c r="D405" s="2">
        <v>64956806</v>
      </c>
      <c r="E405" s="2">
        <v>166000000</v>
      </c>
      <c r="F405">
        <v>7</v>
      </c>
      <c r="G405">
        <v>19</v>
      </c>
      <c r="H405" t="s">
        <v>15926</v>
      </c>
      <c r="I405" t="s">
        <v>4614</v>
      </c>
      <c r="J405" t="s">
        <v>8366</v>
      </c>
      <c r="K405" t="s">
        <v>4616</v>
      </c>
      <c r="L405" t="s">
        <v>6548</v>
      </c>
      <c r="M405" t="s">
        <v>8367</v>
      </c>
      <c r="N405" t="s">
        <v>8368</v>
      </c>
    </row>
    <row r="406" spans="1:14">
      <c r="A406" t="s">
        <v>679</v>
      </c>
      <c r="B406" t="s">
        <v>4621</v>
      </c>
      <c r="C406" s="2">
        <v>60000000</v>
      </c>
      <c r="D406" s="2">
        <v>90580000</v>
      </c>
      <c r="E406" s="2">
        <v>165890634</v>
      </c>
      <c r="F406">
        <v>4</v>
      </c>
      <c r="G406">
        <v>19</v>
      </c>
      <c r="H406" t="s">
        <v>15926</v>
      </c>
      <c r="I406" t="s">
        <v>4600</v>
      </c>
      <c r="J406" t="s">
        <v>4779</v>
      </c>
      <c r="K406" t="s">
        <v>4630</v>
      </c>
      <c r="L406" t="s">
        <v>8327</v>
      </c>
      <c r="M406" t="s">
        <v>8328</v>
      </c>
      <c r="N406" t="s">
        <v>8329</v>
      </c>
    </row>
    <row r="407" spans="1:14">
      <c r="A407" t="s">
        <v>787</v>
      </c>
      <c r="B407" t="s">
        <v>6856</v>
      </c>
      <c r="C407" s="2">
        <v>55000000</v>
      </c>
      <c r="D407" s="2">
        <v>93932896</v>
      </c>
      <c r="E407" s="2">
        <v>163838217</v>
      </c>
      <c r="F407">
        <v>12</v>
      </c>
      <c r="G407">
        <v>13</v>
      </c>
      <c r="H407" t="s">
        <v>15926</v>
      </c>
      <c r="I407" t="s">
        <v>4600</v>
      </c>
      <c r="J407" t="s">
        <v>4846</v>
      </c>
      <c r="K407" t="s">
        <v>5126</v>
      </c>
      <c r="L407" t="s">
        <v>7261</v>
      </c>
      <c r="M407" t="s">
        <v>8318</v>
      </c>
      <c r="N407" t="s">
        <v>8319</v>
      </c>
    </row>
    <row r="408" spans="1:14">
      <c r="A408" t="s">
        <v>832</v>
      </c>
      <c r="B408" t="e">
        <v>#N/A</v>
      </c>
      <c r="C408" s="2">
        <v>54000000</v>
      </c>
      <c r="D408" s="2">
        <v>81676888</v>
      </c>
      <c r="E408" s="2">
        <v>154338601</v>
      </c>
      <c r="F408">
        <v>3</v>
      </c>
      <c r="G408">
        <v>22</v>
      </c>
      <c r="H408" t="s">
        <v>15926</v>
      </c>
      <c r="I408" t="e">
        <v>#N/A</v>
      </c>
      <c r="J408" t="e">
        <v>#N/A</v>
      </c>
      <c r="K408" t="e">
        <v>#N/A</v>
      </c>
      <c r="L408" t="e">
        <v>#N/A</v>
      </c>
      <c r="M408" t="e">
        <v>#N/A</v>
      </c>
      <c r="N408" t="e">
        <v>#N/A</v>
      </c>
    </row>
    <row r="409" spans="1:14">
      <c r="A409" t="s">
        <v>1694</v>
      </c>
      <c r="B409" t="s">
        <v>4621</v>
      </c>
      <c r="C409" s="2">
        <v>27000000</v>
      </c>
      <c r="D409" s="2">
        <v>40803000</v>
      </c>
      <c r="E409" s="2">
        <v>130759651</v>
      </c>
      <c r="F409">
        <v>5</v>
      </c>
      <c r="G409">
        <v>17</v>
      </c>
      <c r="H409" t="s">
        <v>15926</v>
      </c>
      <c r="I409" t="s">
        <v>4600</v>
      </c>
      <c r="J409" t="s">
        <v>4713</v>
      </c>
      <c r="K409" t="s">
        <v>5126</v>
      </c>
      <c r="L409" t="s">
        <v>8411</v>
      </c>
      <c r="M409" t="s">
        <v>8412</v>
      </c>
      <c r="N409" t="s">
        <v>8413</v>
      </c>
    </row>
    <row r="410" spans="1:14">
      <c r="A410" t="s">
        <v>1257</v>
      </c>
      <c r="B410" t="s">
        <v>7419</v>
      </c>
      <c r="C410" s="2">
        <v>38000000</v>
      </c>
      <c r="D410" s="2">
        <v>85846296</v>
      </c>
      <c r="E410" s="2">
        <v>119721296</v>
      </c>
      <c r="F410">
        <v>8</v>
      </c>
      <c r="G410">
        <v>7</v>
      </c>
      <c r="H410" t="s">
        <v>15926</v>
      </c>
      <c r="I410" t="s">
        <v>4635</v>
      </c>
      <c r="J410">
        <v>0</v>
      </c>
      <c r="K410">
        <v>0</v>
      </c>
      <c r="L410">
        <v>0</v>
      </c>
      <c r="M410">
        <v>0</v>
      </c>
      <c r="N410">
        <v>0</v>
      </c>
    </row>
    <row r="411" spans="1:14">
      <c r="A411" t="s">
        <v>904</v>
      </c>
      <c r="B411" t="s">
        <v>4677</v>
      </c>
      <c r="C411" s="2">
        <v>50000000</v>
      </c>
      <c r="D411" s="2">
        <v>52752475</v>
      </c>
      <c r="E411" s="2">
        <v>119114494</v>
      </c>
      <c r="F411">
        <v>5</v>
      </c>
      <c r="G411">
        <v>8</v>
      </c>
      <c r="H411" t="s">
        <v>15926</v>
      </c>
      <c r="I411" t="s">
        <v>4635</v>
      </c>
      <c r="J411">
        <v>0</v>
      </c>
      <c r="K411">
        <v>0</v>
      </c>
      <c r="L411">
        <v>0</v>
      </c>
      <c r="M411">
        <v>0</v>
      </c>
      <c r="N411">
        <v>0</v>
      </c>
    </row>
    <row r="412" spans="1:14">
      <c r="A412" t="s">
        <v>1446</v>
      </c>
      <c r="B412" t="s">
        <v>4607</v>
      </c>
      <c r="C412" s="2">
        <v>32000000</v>
      </c>
      <c r="D412" s="2">
        <v>81150692</v>
      </c>
      <c r="E412" s="2">
        <v>116898028</v>
      </c>
      <c r="F412">
        <v>1</v>
      </c>
      <c r="G412">
        <v>18</v>
      </c>
      <c r="H412" t="s">
        <v>15926</v>
      </c>
      <c r="I412" t="s">
        <v>4635</v>
      </c>
      <c r="J412">
        <v>0</v>
      </c>
      <c r="K412">
        <v>0</v>
      </c>
      <c r="L412">
        <v>0</v>
      </c>
      <c r="M412">
        <v>0</v>
      </c>
      <c r="N412">
        <v>0</v>
      </c>
    </row>
    <row r="413" spans="1:14">
      <c r="A413" t="s">
        <v>555</v>
      </c>
      <c r="B413" t="s">
        <v>4660</v>
      </c>
      <c r="C413" s="2">
        <v>70000000</v>
      </c>
      <c r="D413" s="2">
        <v>78120196</v>
      </c>
      <c r="E413" s="2">
        <v>114658262</v>
      </c>
      <c r="F413">
        <v>3</v>
      </c>
      <c r="G413">
        <v>1</v>
      </c>
      <c r="H413" t="s">
        <v>15926</v>
      </c>
      <c r="I413" t="s">
        <v>4682</v>
      </c>
      <c r="J413" t="s">
        <v>4696</v>
      </c>
      <c r="K413" t="s">
        <v>6688</v>
      </c>
      <c r="L413" t="s">
        <v>5937</v>
      </c>
      <c r="M413" t="s">
        <v>8335</v>
      </c>
      <c r="N413" t="s">
        <v>8336</v>
      </c>
    </row>
    <row r="414" spans="1:14">
      <c r="A414" t="s">
        <v>996</v>
      </c>
      <c r="B414" t="s">
        <v>4628</v>
      </c>
      <c r="C414" s="2">
        <v>46000000</v>
      </c>
      <c r="D414" s="2">
        <v>67263182</v>
      </c>
      <c r="E414" s="2">
        <v>113622499</v>
      </c>
      <c r="F414">
        <v>5</v>
      </c>
      <c r="G414">
        <v>24</v>
      </c>
      <c r="H414" t="s">
        <v>15926</v>
      </c>
      <c r="I414" t="s">
        <v>4635</v>
      </c>
      <c r="J414">
        <v>0</v>
      </c>
      <c r="K414">
        <v>0</v>
      </c>
      <c r="L414">
        <v>0</v>
      </c>
      <c r="M414">
        <v>0</v>
      </c>
      <c r="N414">
        <v>0</v>
      </c>
    </row>
    <row r="415" spans="1:14">
      <c r="A415" t="s">
        <v>1358</v>
      </c>
      <c r="B415" t="s">
        <v>5023</v>
      </c>
      <c r="C415" s="2">
        <v>35000000</v>
      </c>
      <c r="D415" s="2">
        <v>32519322</v>
      </c>
      <c r="E415" s="2">
        <v>111854182</v>
      </c>
      <c r="F415">
        <v>12</v>
      </c>
      <c r="G415">
        <v>27</v>
      </c>
      <c r="H415" t="s">
        <v>15926</v>
      </c>
      <c r="I415" t="s">
        <v>4682</v>
      </c>
      <c r="J415" t="s">
        <v>5085</v>
      </c>
      <c r="K415" t="s">
        <v>7446</v>
      </c>
      <c r="L415" t="s">
        <v>8480</v>
      </c>
      <c r="M415" t="s">
        <v>8481</v>
      </c>
      <c r="N415" t="s">
        <v>8482</v>
      </c>
    </row>
    <row r="416" spans="1:14">
      <c r="A416" t="s">
        <v>2044</v>
      </c>
      <c r="B416" t="e">
        <v>#N/A</v>
      </c>
      <c r="C416" s="2">
        <v>20000000</v>
      </c>
      <c r="D416" s="2">
        <v>48430258</v>
      </c>
      <c r="E416" s="2">
        <v>109862682</v>
      </c>
      <c r="F416">
        <v>2</v>
      </c>
      <c r="G416">
        <v>15</v>
      </c>
      <c r="H416" t="s">
        <v>15926</v>
      </c>
      <c r="I416" t="e">
        <v>#N/A</v>
      </c>
      <c r="J416" t="e">
        <v>#N/A</v>
      </c>
      <c r="K416" t="e">
        <v>#N/A</v>
      </c>
      <c r="L416" t="e">
        <v>#N/A</v>
      </c>
      <c r="M416" t="e">
        <v>#N/A</v>
      </c>
      <c r="N416" t="e">
        <v>#N/A</v>
      </c>
    </row>
    <row r="417" spans="1:14">
      <c r="A417" t="s">
        <v>1513</v>
      </c>
      <c r="B417" t="s">
        <v>6635</v>
      </c>
      <c r="C417" s="2">
        <v>30000000</v>
      </c>
      <c r="D417" s="2">
        <v>65005217</v>
      </c>
      <c r="E417" s="2">
        <v>107054484</v>
      </c>
      <c r="F417">
        <v>12</v>
      </c>
      <c r="G417">
        <v>13</v>
      </c>
      <c r="H417" t="s">
        <v>15926</v>
      </c>
      <c r="I417" t="s">
        <v>4682</v>
      </c>
      <c r="J417" t="s">
        <v>4833</v>
      </c>
      <c r="K417" t="s">
        <v>4852</v>
      </c>
      <c r="L417" t="s">
        <v>5531</v>
      </c>
      <c r="M417" t="s">
        <v>8363</v>
      </c>
      <c r="N417" t="s">
        <v>8364</v>
      </c>
    </row>
    <row r="418" spans="1:14">
      <c r="A418" t="s">
        <v>434</v>
      </c>
      <c r="B418" t="s">
        <v>7347</v>
      </c>
      <c r="C418" s="2">
        <v>80000000</v>
      </c>
      <c r="D418" s="2">
        <v>73215310</v>
      </c>
      <c r="E418" s="2">
        <v>106515310</v>
      </c>
      <c r="F418">
        <v>5</v>
      </c>
      <c r="G418">
        <v>24</v>
      </c>
      <c r="H418" t="s">
        <v>15926</v>
      </c>
      <c r="I418" t="s">
        <v>4636</v>
      </c>
      <c r="J418" t="s">
        <v>5242</v>
      </c>
      <c r="K418" t="s">
        <v>4616</v>
      </c>
      <c r="L418" t="s">
        <v>8347</v>
      </c>
      <c r="M418" t="s">
        <v>8348</v>
      </c>
      <c r="N418" t="s">
        <v>8349</v>
      </c>
    </row>
    <row r="419" spans="1:14">
      <c r="A419" t="s">
        <v>707</v>
      </c>
      <c r="B419" t="s">
        <v>7347</v>
      </c>
      <c r="C419" s="2">
        <v>60000000</v>
      </c>
      <c r="D419" s="2">
        <v>50586000</v>
      </c>
      <c r="E419" s="2">
        <v>104429625</v>
      </c>
      <c r="F419">
        <v>9</v>
      </c>
      <c r="G419">
        <v>27</v>
      </c>
      <c r="H419" t="s">
        <v>15926</v>
      </c>
      <c r="I419" t="s">
        <v>4600</v>
      </c>
      <c r="J419" t="s">
        <v>4622</v>
      </c>
      <c r="K419" t="s">
        <v>4985</v>
      </c>
      <c r="L419" t="s">
        <v>8385</v>
      </c>
      <c r="M419" t="s">
        <v>8386</v>
      </c>
      <c r="N419" t="s">
        <v>8387</v>
      </c>
    </row>
    <row r="420" spans="1:14">
      <c r="A420" t="s">
        <v>1346</v>
      </c>
      <c r="B420" t="s">
        <v>4977</v>
      </c>
      <c r="C420" s="2">
        <v>35000000</v>
      </c>
      <c r="D420" s="2">
        <v>40119709</v>
      </c>
      <c r="E420" s="2">
        <v>103787401</v>
      </c>
      <c r="F420">
        <v>3</v>
      </c>
      <c r="G420">
        <v>15</v>
      </c>
      <c r="H420" t="s">
        <v>15926</v>
      </c>
      <c r="I420" t="s">
        <v>4635</v>
      </c>
      <c r="J420">
        <v>0</v>
      </c>
      <c r="K420">
        <v>0</v>
      </c>
      <c r="L420">
        <v>0</v>
      </c>
      <c r="M420">
        <v>0</v>
      </c>
      <c r="N420">
        <v>0</v>
      </c>
    </row>
    <row r="421" spans="1:14">
      <c r="A421" t="s">
        <v>1295</v>
      </c>
      <c r="B421" t="e">
        <v>#N/A</v>
      </c>
      <c r="C421" s="2">
        <v>36000000</v>
      </c>
      <c r="D421" s="2">
        <v>71026631</v>
      </c>
      <c r="E421" s="2">
        <v>102226631</v>
      </c>
      <c r="F421">
        <v>2</v>
      </c>
      <c r="G421">
        <v>15</v>
      </c>
      <c r="H421" t="s">
        <v>15926</v>
      </c>
      <c r="I421" t="e">
        <v>#N/A</v>
      </c>
      <c r="J421" t="e">
        <v>#N/A</v>
      </c>
      <c r="K421" t="e">
        <v>#N/A</v>
      </c>
      <c r="L421" t="e">
        <v>#N/A</v>
      </c>
      <c r="M421" t="e">
        <v>#N/A</v>
      </c>
      <c r="N421" t="e">
        <v>#N/A</v>
      </c>
    </row>
    <row r="422" spans="1:14">
      <c r="A422" t="s">
        <v>441</v>
      </c>
      <c r="B422" t="s">
        <v>7347</v>
      </c>
      <c r="C422" s="2">
        <v>80000000</v>
      </c>
      <c r="D422" s="2">
        <v>56684819</v>
      </c>
      <c r="E422" s="2">
        <v>98983590</v>
      </c>
      <c r="F422">
        <v>3</v>
      </c>
      <c r="G422">
        <v>8</v>
      </c>
      <c r="H422" t="s">
        <v>15926</v>
      </c>
      <c r="I422" t="s">
        <v>4600</v>
      </c>
      <c r="J422" t="s">
        <v>4984</v>
      </c>
      <c r="K422" t="s">
        <v>8372</v>
      </c>
      <c r="L422" t="s">
        <v>8373</v>
      </c>
      <c r="M422" t="s">
        <v>8374</v>
      </c>
      <c r="N422" t="s">
        <v>8375</v>
      </c>
    </row>
    <row r="423" spans="1:14">
      <c r="A423" t="s">
        <v>1790</v>
      </c>
      <c r="B423" t="s">
        <v>4660</v>
      </c>
      <c r="C423" s="2">
        <v>25000000</v>
      </c>
      <c r="D423" s="2">
        <v>41675994</v>
      </c>
      <c r="E423" s="2">
        <v>97030468</v>
      </c>
      <c r="F423">
        <v>12</v>
      </c>
      <c r="G423">
        <v>27</v>
      </c>
      <c r="H423" t="s">
        <v>15926</v>
      </c>
      <c r="I423" t="s">
        <v>4600</v>
      </c>
      <c r="J423" t="s">
        <v>4872</v>
      </c>
      <c r="K423" t="s">
        <v>4572</v>
      </c>
      <c r="L423" t="s">
        <v>5722</v>
      </c>
      <c r="M423" t="s">
        <v>8405</v>
      </c>
      <c r="N423" t="s">
        <v>8406</v>
      </c>
    </row>
    <row r="424" spans="1:14">
      <c r="A424" t="s">
        <v>2338</v>
      </c>
      <c r="B424" t="s">
        <v>6069</v>
      </c>
      <c r="C424" s="2">
        <v>17000000</v>
      </c>
      <c r="D424" s="2">
        <v>37939782</v>
      </c>
      <c r="E424" s="2">
        <v>95092667</v>
      </c>
      <c r="F424">
        <v>3</v>
      </c>
      <c r="G424">
        <v>1</v>
      </c>
      <c r="H424" t="s">
        <v>15926</v>
      </c>
      <c r="I424" t="s">
        <v>4682</v>
      </c>
      <c r="J424" t="s">
        <v>4984</v>
      </c>
      <c r="K424" t="s">
        <v>5174</v>
      </c>
      <c r="L424" t="s">
        <v>6887</v>
      </c>
      <c r="M424" t="s">
        <v>8453</v>
      </c>
      <c r="N424" t="s">
        <v>8454</v>
      </c>
    </row>
    <row r="425" spans="1:14">
      <c r="A425" t="s">
        <v>287</v>
      </c>
      <c r="B425" t="s">
        <v>4607</v>
      </c>
      <c r="C425" s="2">
        <v>100000000</v>
      </c>
      <c r="D425" s="2">
        <v>38120554</v>
      </c>
      <c r="E425" s="2">
        <v>91800000</v>
      </c>
      <c r="F425">
        <v>11</v>
      </c>
      <c r="G425">
        <v>27</v>
      </c>
      <c r="H425" t="s">
        <v>15926</v>
      </c>
      <c r="I425" t="s">
        <v>4614</v>
      </c>
      <c r="J425" t="s">
        <v>4738</v>
      </c>
      <c r="K425" t="s">
        <v>4768</v>
      </c>
      <c r="L425" t="s">
        <v>6169</v>
      </c>
      <c r="M425" t="s">
        <v>8447</v>
      </c>
      <c r="N425" t="s">
        <v>8448</v>
      </c>
    </row>
    <row r="426" spans="1:14">
      <c r="A426" t="s">
        <v>718</v>
      </c>
      <c r="B426" t="s">
        <v>4607</v>
      </c>
      <c r="C426" s="2">
        <v>60000000</v>
      </c>
      <c r="D426" s="2">
        <v>43061982</v>
      </c>
      <c r="E426" s="2">
        <v>82150183</v>
      </c>
      <c r="F426">
        <v>7</v>
      </c>
      <c r="G426">
        <v>12</v>
      </c>
      <c r="H426" t="s">
        <v>15926</v>
      </c>
      <c r="I426" t="s">
        <v>4600</v>
      </c>
      <c r="J426" t="s">
        <v>4713</v>
      </c>
      <c r="K426" t="s">
        <v>4630</v>
      </c>
      <c r="L426" t="s">
        <v>8401</v>
      </c>
      <c r="M426" t="s">
        <v>8402</v>
      </c>
      <c r="N426" t="s">
        <v>8403</v>
      </c>
    </row>
    <row r="427" spans="1:14">
      <c r="A427" t="s">
        <v>1950</v>
      </c>
      <c r="B427" t="s">
        <v>4607</v>
      </c>
      <c r="C427" s="2">
        <v>22000000</v>
      </c>
      <c r="D427" s="2">
        <v>75600072</v>
      </c>
      <c r="E427" s="2">
        <v>80491516</v>
      </c>
      <c r="F427">
        <v>3</v>
      </c>
      <c r="G427">
        <v>29</v>
      </c>
      <c r="H427" t="s">
        <v>15926</v>
      </c>
      <c r="I427" t="s">
        <v>4636</v>
      </c>
      <c r="J427" t="s">
        <v>5100</v>
      </c>
      <c r="K427" t="s">
        <v>7554</v>
      </c>
      <c r="L427" t="s">
        <v>4835</v>
      </c>
      <c r="M427" t="s">
        <v>7267</v>
      </c>
      <c r="N427" t="s">
        <v>8345</v>
      </c>
    </row>
    <row r="428" spans="1:14">
      <c r="A428" t="s">
        <v>3433</v>
      </c>
      <c r="B428" t="s">
        <v>4660</v>
      </c>
      <c r="C428" s="2">
        <v>5000000</v>
      </c>
      <c r="D428" s="2">
        <v>64282312</v>
      </c>
      <c r="E428" s="2">
        <v>79282312</v>
      </c>
      <c r="F428">
        <v>10</v>
      </c>
      <c r="G428">
        <v>25</v>
      </c>
      <c r="H428" t="s">
        <v>15926</v>
      </c>
      <c r="I428" t="s">
        <v>4682</v>
      </c>
      <c r="J428" t="s">
        <v>5367</v>
      </c>
      <c r="K428" t="s">
        <v>4995</v>
      </c>
      <c r="L428" t="s">
        <v>4780</v>
      </c>
      <c r="M428" t="s">
        <v>8370</v>
      </c>
      <c r="N428" t="s">
        <v>7111</v>
      </c>
    </row>
    <row r="429" spans="1:14">
      <c r="A429" t="s">
        <v>383</v>
      </c>
      <c r="B429" t="s">
        <v>4628</v>
      </c>
      <c r="C429" s="2">
        <v>85000000</v>
      </c>
      <c r="D429" s="2">
        <v>37948765</v>
      </c>
      <c r="E429" s="2">
        <v>78948765</v>
      </c>
      <c r="F429">
        <v>3</v>
      </c>
      <c r="G429">
        <v>15</v>
      </c>
      <c r="H429" t="s">
        <v>15926</v>
      </c>
      <c r="I429" t="s">
        <v>4600</v>
      </c>
      <c r="J429" t="s">
        <v>4738</v>
      </c>
      <c r="K429" t="s">
        <v>4684</v>
      </c>
      <c r="L429" t="s">
        <v>6029</v>
      </c>
      <c r="M429" t="s">
        <v>8450</v>
      </c>
      <c r="N429" t="s">
        <v>8451</v>
      </c>
    </row>
    <row r="430" spans="1:14">
      <c r="A430" t="s">
        <v>382</v>
      </c>
      <c r="B430" t="s">
        <v>4628</v>
      </c>
      <c r="C430" s="2">
        <v>85000000</v>
      </c>
      <c r="D430" s="2">
        <v>40048332</v>
      </c>
      <c r="E430" s="2">
        <v>78353508</v>
      </c>
      <c r="F430">
        <v>2</v>
      </c>
      <c r="G430">
        <v>8</v>
      </c>
      <c r="H430" t="s">
        <v>15926</v>
      </c>
      <c r="I430" t="s">
        <v>4682</v>
      </c>
      <c r="J430" t="s">
        <v>5574</v>
      </c>
      <c r="K430" t="s">
        <v>4840</v>
      </c>
      <c r="L430" t="s">
        <v>7193</v>
      </c>
      <c r="M430" t="s">
        <v>8438</v>
      </c>
      <c r="N430" t="s">
        <v>8439</v>
      </c>
    </row>
    <row r="431" spans="1:14">
      <c r="A431" t="s">
        <v>216</v>
      </c>
      <c r="B431" t="s">
        <v>5962</v>
      </c>
      <c r="C431" s="2">
        <v>115000000</v>
      </c>
      <c r="D431" s="2">
        <v>40914068</v>
      </c>
      <c r="E431" s="2">
        <v>77628265</v>
      </c>
      <c r="F431">
        <v>6</v>
      </c>
      <c r="G431">
        <v>14</v>
      </c>
      <c r="H431" t="s">
        <v>15926</v>
      </c>
      <c r="I431" t="s">
        <v>4682</v>
      </c>
      <c r="J431" t="s">
        <v>4773</v>
      </c>
      <c r="K431" t="s">
        <v>8421</v>
      </c>
      <c r="L431" t="s">
        <v>8084</v>
      </c>
      <c r="M431" t="s">
        <v>8422</v>
      </c>
      <c r="N431" t="s">
        <v>8423</v>
      </c>
    </row>
    <row r="432" spans="1:14">
      <c r="A432" t="s">
        <v>2733</v>
      </c>
      <c r="B432" t="s">
        <v>5962</v>
      </c>
      <c r="C432" s="2">
        <v>12000000</v>
      </c>
      <c r="D432" s="2">
        <v>75781642</v>
      </c>
      <c r="E432" s="2">
        <v>77063461</v>
      </c>
      <c r="F432">
        <v>9</v>
      </c>
      <c r="G432">
        <v>13</v>
      </c>
      <c r="H432" t="s">
        <v>15926</v>
      </c>
      <c r="I432" t="s">
        <v>4600</v>
      </c>
      <c r="J432" t="s">
        <v>4615</v>
      </c>
      <c r="K432" t="s">
        <v>4852</v>
      </c>
      <c r="L432" t="s">
        <v>5175</v>
      </c>
      <c r="M432" t="s">
        <v>8342</v>
      </c>
      <c r="N432" t="s">
        <v>8343</v>
      </c>
    </row>
    <row r="433" spans="1:14">
      <c r="A433" t="s">
        <v>1153</v>
      </c>
      <c r="B433" t="s">
        <v>4607</v>
      </c>
      <c r="C433" s="2">
        <v>40000000</v>
      </c>
      <c r="D433" s="2">
        <v>54228104</v>
      </c>
      <c r="E433" s="2">
        <v>75389090</v>
      </c>
      <c r="F433">
        <v>1</v>
      </c>
      <c r="G433">
        <v>25</v>
      </c>
      <c r="H433" t="s">
        <v>15926</v>
      </c>
      <c r="I433" t="s">
        <v>4635</v>
      </c>
      <c r="J433">
        <v>0</v>
      </c>
      <c r="K433">
        <v>0</v>
      </c>
      <c r="L433">
        <v>0</v>
      </c>
      <c r="M433">
        <v>0</v>
      </c>
      <c r="N433">
        <v>0</v>
      </c>
    </row>
    <row r="434" spans="1:14">
      <c r="A434" t="s">
        <v>1689</v>
      </c>
      <c r="B434" t="e">
        <v>#N/A</v>
      </c>
      <c r="C434" s="2">
        <v>27000000</v>
      </c>
      <c r="D434" s="2">
        <v>69586544</v>
      </c>
      <c r="E434" s="2">
        <v>73826768</v>
      </c>
      <c r="F434">
        <v>6</v>
      </c>
      <c r="G434">
        <v>7</v>
      </c>
      <c r="H434" t="s">
        <v>15926</v>
      </c>
      <c r="I434" t="e">
        <v>#N/A</v>
      </c>
      <c r="J434" t="e">
        <v>#N/A</v>
      </c>
      <c r="K434" t="e">
        <v>#N/A</v>
      </c>
      <c r="L434" t="e">
        <v>#N/A</v>
      </c>
      <c r="M434" t="e">
        <v>#N/A</v>
      </c>
      <c r="N434" t="e">
        <v>#N/A</v>
      </c>
    </row>
    <row r="435" spans="1:14">
      <c r="A435" t="s">
        <v>571</v>
      </c>
      <c r="B435" t="s">
        <v>4607</v>
      </c>
      <c r="C435" s="2">
        <v>70000000</v>
      </c>
      <c r="D435" s="2">
        <v>30157016</v>
      </c>
      <c r="E435" s="2">
        <v>69157016</v>
      </c>
      <c r="F435">
        <v>6</v>
      </c>
      <c r="G435">
        <v>7</v>
      </c>
      <c r="H435" t="s">
        <v>15926</v>
      </c>
      <c r="I435" t="s">
        <v>4600</v>
      </c>
      <c r="J435" t="s">
        <v>4671</v>
      </c>
      <c r="K435" t="s">
        <v>5652</v>
      </c>
      <c r="L435" t="s">
        <v>6931</v>
      </c>
      <c r="M435" t="s">
        <v>8509</v>
      </c>
      <c r="N435" t="s">
        <v>8510</v>
      </c>
    </row>
    <row r="436" spans="1:14">
      <c r="A436" t="s">
        <v>2075</v>
      </c>
      <c r="B436" t="s">
        <v>4628</v>
      </c>
      <c r="C436" s="2">
        <v>20000000</v>
      </c>
      <c r="D436" s="2">
        <v>30113491</v>
      </c>
      <c r="E436" s="2">
        <v>68349884</v>
      </c>
      <c r="F436">
        <v>10</v>
      </c>
      <c r="G436">
        <v>25</v>
      </c>
      <c r="H436" t="s">
        <v>15926</v>
      </c>
      <c r="I436" t="s">
        <v>4682</v>
      </c>
      <c r="J436" t="s">
        <v>4812</v>
      </c>
      <c r="K436" t="s">
        <v>5301</v>
      </c>
      <c r="L436" t="s">
        <v>8512</v>
      </c>
      <c r="M436" t="s">
        <v>8513</v>
      </c>
      <c r="N436" t="s">
        <v>8514</v>
      </c>
    </row>
    <row r="437" spans="1:14">
      <c r="A437" t="s">
        <v>717</v>
      </c>
      <c r="B437" t="s">
        <v>4660</v>
      </c>
      <c r="C437" s="2">
        <v>60000000</v>
      </c>
      <c r="D437" s="2">
        <v>43254409</v>
      </c>
      <c r="E437" s="2">
        <v>67312826</v>
      </c>
      <c r="F437">
        <v>12</v>
      </c>
      <c r="G437">
        <v>13</v>
      </c>
      <c r="H437" t="s">
        <v>15926</v>
      </c>
      <c r="I437" t="s">
        <v>4600</v>
      </c>
      <c r="J437" t="s">
        <v>4671</v>
      </c>
      <c r="K437" t="s">
        <v>4609</v>
      </c>
      <c r="L437" t="s">
        <v>8397</v>
      </c>
      <c r="M437" t="s">
        <v>8398</v>
      </c>
      <c r="N437" t="s">
        <v>8399</v>
      </c>
    </row>
    <row r="438" spans="1:14">
      <c r="A438" t="s">
        <v>1020</v>
      </c>
      <c r="B438" t="s">
        <v>4660</v>
      </c>
      <c r="C438" s="2">
        <v>45000000</v>
      </c>
      <c r="D438" s="2">
        <v>66790248</v>
      </c>
      <c r="E438" s="2">
        <v>66790248</v>
      </c>
      <c r="F438">
        <v>4</v>
      </c>
      <c r="G438">
        <v>12</v>
      </c>
      <c r="H438" t="s">
        <v>15926</v>
      </c>
      <c r="I438" t="s">
        <v>4682</v>
      </c>
      <c r="J438" t="s">
        <v>4622</v>
      </c>
      <c r="K438" t="s">
        <v>5120</v>
      </c>
      <c r="L438" t="s">
        <v>6055</v>
      </c>
      <c r="M438" t="s">
        <v>8360</v>
      </c>
      <c r="N438" t="s">
        <v>8361</v>
      </c>
    </row>
    <row r="439" spans="1:14">
      <c r="A439" t="s">
        <v>345</v>
      </c>
      <c r="B439" t="s">
        <v>4660</v>
      </c>
      <c r="C439" s="2">
        <v>90000000</v>
      </c>
      <c r="D439" s="2">
        <v>35168966</v>
      </c>
      <c r="E439" s="2">
        <v>65716126</v>
      </c>
      <c r="F439">
        <v>7</v>
      </c>
      <c r="G439">
        <v>19</v>
      </c>
      <c r="H439" t="s">
        <v>15926</v>
      </c>
      <c r="I439" t="s">
        <v>4600</v>
      </c>
      <c r="J439" t="s">
        <v>4696</v>
      </c>
      <c r="K439" t="s">
        <v>5165</v>
      </c>
      <c r="L439" t="s">
        <v>5166</v>
      </c>
      <c r="M439" t="s">
        <v>8465</v>
      </c>
      <c r="N439" t="s">
        <v>8466</v>
      </c>
    </row>
    <row r="440" spans="1:14">
      <c r="A440" t="s">
        <v>1090</v>
      </c>
      <c r="B440" t="s">
        <v>4677</v>
      </c>
      <c r="C440" s="2">
        <v>42000000</v>
      </c>
      <c r="D440" s="2">
        <v>41543207</v>
      </c>
      <c r="E440" s="2">
        <v>63781100</v>
      </c>
      <c r="F440">
        <v>4</v>
      </c>
      <c r="G440">
        <v>5</v>
      </c>
      <c r="H440" t="s">
        <v>15926</v>
      </c>
      <c r="I440" t="s">
        <v>4600</v>
      </c>
      <c r="J440" t="s">
        <v>4744</v>
      </c>
      <c r="K440" t="s">
        <v>5728</v>
      </c>
      <c r="L440" t="s">
        <v>8143</v>
      </c>
      <c r="M440" t="s">
        <v>8408</v>
      </c>
      <c r="N440" t="s">
        <v>8409</v>
      </c>
    </row>
    <row r="441" spans="1:14">
      <c r="A441" t="s">
        <v>1533</v>
      </c>
      <c r="B441" t="s">
        <v>4677</v>
      </c>
      <c r="C441" s="2">
        <v>30000000</v>
      </c>
      <c r="D441" s="2">
        <v>51432423</v>
      </c>
      <c r="E441" s="2">
        <v>62432423</v>
      </c>
      <c r="F441">
        <v>7</v>
      </c>
      <c r="G441">
        <v>3</v>
      </c>
      <c r="H441" t="s">
        <v>15926</v>
      </c>
      <c r="I441" t="s">
        <v>4614</v>
      </c>
      <c r="J441" t="s">
        <v>5371</v>
      </c>
      <c r="K441" t="s">
        <v>5199</v>
      </c>
      <c r="L441" t="s">
        <v>8381</v>
      </c>
      <c r="M441" t="s">
        <v>8382</v>
      </c>
      <c r="N441" t="s">
        <v>8383</v>
      </c>
    </row>
    <row r="442" spans="1:14">
      <c r="A442" t="s">
        <v>1793</v>
      </c>
      <c r="B442" t="s">
        <v>4660</v>
      </c>
      <c r="C442" s="2">
        <v>25000000</v>
      </c>
      <c r="D442" s="2">
        <v>40108697</v>
      </c>
      <c r="E442" s="2">
        <v>60694737</v>
      </c>
      <c r="F442">
        <v>12</v>
      </c>
      <c r="G442">
        <v>20</v>
      </c>
      <c r="H442" t="s">
        <v>15926</v>
      </c>
      <c r="I442" t="s">
        <v>4614</v>
      </c>
      <c r="J442" t="s">
        <v>4877</v>
      </c>
      <c r="K442" t="s">
        <v>8114</v>
      </c>
      <c r="L442" t="s">
        <v>8434</v>
      </c>
      <c r="M442" t="s">
        <v>8435</v>
      </c>
      <c r="N442" t="s">
        <v>8436</v>
      </c>
    </row>
    <row r="443" spans="1:14">
      <c r="A443" t="s">
        <v>570</v>
      </c>
      <c r="B443" t="s">
        <v>4695</v>
      </c>
      <c r="C443" s="2">
        <v>70000000</v>
      </c>
      <c r="D443" s="2">
        <v>33561137</v>
      </c>
      <c r="E443" s="2">
        <v>60279822</v>
      </c>
      <c r="F443">
        <v>11</v>
      </c>
      <c r="G443">
        <v>1</v>
      </c>
      <c r="H443" t="s">
        <v>15926</v>
      </c>
      <c r="I443" t="s">
        <v>4600</v>
      </c>
      <c r="J443" t="s">
        <v>5159</v>
      </c>
      <c r="K443" t="s">
        <v>5652</v>
      </c>
      <c r="L443" t="s">
        <v>6098</v>
      </c>
      <c r="M443" t="s">
        <v>8473</v>
      </c>
      <c r="N443" t="s">
        <v>8474</v>
      </c>
    </row>
    <row r="444" spans="1:14">
      <c r="A444" t="s">
        <v>3743</v>
      </c>
      <c r="B444" t="e">
        <v>#N/A</v>
      </c>
      <c r="C444" s="2">
        <v>3000000</v>
      </c>
      <c r="D444" s="2">
        <v>21576018</v>
      </c>
      <c r="E444" s="2">
        <v>58240487</v>
      </c>
      <c r="F444">
        <v>10</v>
      </c>
      <c r="G444">
        <v>11</v>
      </c>
      <c r="H444" t="s">
        <v>15926</v>
      </c>
      <c r="I444" t="e">
        <v>#N/A</v>
      </c>
      <c r="J444" t="e">
        <v>#N/A</v>
      </c>
      <c r="K444" t="e">
        <v>#N/A</v>
      </c>
      <c r="L444" t="e">
        <v>#N/A</v>
      </c>
      <c r="M444" t="e">
        <v>#N/A</v>
      </c>
      <c r="N444" t="e">
        <v>#N/A</v>
      </c>
    </row>
    <row r="445" spans="1:14">
      <c r="A445" t="s">
        <v>2748</v>
      </c>
      <c r="B445" t="s">
        <v>4660</v>
      </c>
      <c r="C445" s="2">
        <v>12000000</v>
      </c>
      <c r="D445" s="2">
        <v>37188667</v>
      </c>
      <c r="E445" s="2">
        <v>57000000</v>
      </c>
      <c r="F445">
        <v>2</v>
      </c>
      <c r="G445">
        <v>15</v>
      </c>
      <c r="H445" t="s">
        <v>15926</v>
      </c>
      <c r="I445" t="s">
        <v>4600</v>
      </c>
      <c r="J445" t="s">
        <v>5062</v>
      </c>
      <c r="K445" t="s">
        <v>4898</v>
      </c>
      <c r="L445" t="s">
        <v>8456</v>
      </c>
      <c r="M445" t="s">
        <v>8457</v>
      </c>
      <c r="N445" t="s">
        <v>8458</v>
      </c>
    </row>
    <row r="446" spans="1:14">
      <c r="A446" t="s">
        <v>932</v>
      </c>
      <c r="B446" t="s">
        <v>4628</v>
      </c>
      <c r="C446" s="2">
        <v>50000000</v>
      </c>
      <c r="D446" s="2">
        <v>31874869</v>
      </c>
      <c r="E446" s="2">
        <v>56643267</v>
      </c>
      <c r="F446">
        <v>4</v>
      </c>
      <c r="G446">
        <v>19</v>
      </c>
      <c r="H446" t="s">
        <v>15926</v>
      </c>
      <c r="I446" t="s">
        <v>4682</v>
      </c>
      <c r="J446" t="s">
        <v>4744</v>
      </c>
      <c r="K446" t="s">
        <v>4893</v>
      </c>
      <c r="L446" t="s">
        <v>8487</v>
      </c>
      <c r="M446" t="s">
        <v>8488</v>
      </c>
      <c r="N446" t="s">
        <v>8489</v>
      </c>
    </row>
    <row r="447" spans="1:14">
      <c r="A447" t="s">
        <v>1093</v>
      </c>
      <c r="B447" t="s">
        <v>4977</v>
      </c>
      <c r="C447" s="2">
        <v>42000000</v>
      </c>
      <c r="D447" s="2">
        <v>35228696</v>
      </c>
      <c r="E447" s="2">
        <v>56438555</v>
      </c>
      <c r="F447">
        <v>1</v>
      </c>
      <c r="G447">
        <v>25</v>
      </c>
      <c r="H447" t="s">
        <v>15926</v>
      </c>
      <c r="I447" t="s">
        <v>4600</v>
      </c>
      <c r="J447" t="s">
        <v>4723</v>
      </c>
      <c r="K447" t="s">
        <v>6364</v>
      </c>
      <c r="L447" t="s">
        <v>8460</v>
      </c>
      <c r="M447" t="s">
        <v>8461</v>
      </c>
      <c r="N447" t="s">
        <v>8462</v>
      </c>
    </row>
    <row r="448" spans="1:14">
      <c r="A448" t="s">
        <v>2040</v>
      </c>
      <c r="B448" t="s">
        <v>4677</v>
      </c>
      <c r="C448" s="2">
        <v>20000000</v>
      </c>
      <c r="D448" s="2">
        <v>56398162</v>
      </c>
      <c r="E448" s="2">
        <v>56398162</v>
      </c>
      <c r="F448">
        <v>12</v>
      </c>
      <c r="G448">
        <v>13</v>
      </c>
      <c r="H448" t="s">
        <v>15926</v>
      </c>
      <c r="I448" t="s">
        <v>4600</v>
      </c>
      <c r="J448" t="s">
        <v>4962</v>
      </c>
      <c r="K448" t="s">
        <v>5126</v>
      </c>
      <c r="L448" t="s">
        <v>8377</v>
      </c>
      <c r="M448" t="s">
        <v>8378</v>
      </c>
      <c r="N448" t="s">
        <v>8379</v>
      </c>
    </row>
    <row r="449" spans="1:14">
      <c r="A449" t="s">
        <v>2757</v>
      </c>
      <c r="B449" t="s">
        <v>6069</v>
      </c>
      <c r="C449" s="2">
        <v>12000000</v>
      </c>
      <c r="D449" s="2">
        <v>25885000</v>
      </c>
      <c r="E449" s="2">
        <v>56131239</v>
      </c>
      <c r="F449">
        <v>10</v>
      </c>
      <c r="G449">
        <v>25</v>
      </c>
      <c r="H449" t="s">
        <v>15926</v>
      </c>
      <c r="I449" t="s">
        <v>4635</v>
      </c>
      <c r="J449">
        <v>0</v>
      </c>
      <c r="K449">
        <v>0</v>
      </c>
      <c r="L449">
        <v>0</v>
      </c>
      <c r="M449">
        <v>0</v>
      </c>
      <c r="N449">
        <v>0</v>
      </c>
    </row>
    <row r="450" spans="1:14">
      <c r="A450" t="s">
        <v>731</v>
      </c>
      <c r="B450" t="s">
        <v>4628</v>
      </c>
      <c r="C450" s="2">
        <v>60000000</v>
      </c>
      <c r="D450" s="2">
        <v>32122249</v>
      </c>
      <c r="E450" s="2">
        <v>54994757</v>
      </c>
      <c r="F450">
        <v>12</v>
      </c>
      <c r="G450">
        <v>6</v>
      </c>
      <c r="H450" t="s">
        <v>15926</v>
      </c>
      <c r="I450" t="s">
        <v>4682</v>
      </c>
      <c r="J450" t="s">
        <v>4984</v>
      </c>
      <c r="K450" t="s">
        <v>4708</v>
      </c>
      <c r="L450" t="s">
        <v>6287</v>
      </c>
      <c r="M450" t="s">
        <v>8484</v>
      </c>
      <c r="N450" t="s">
        <v>8485</v>
      </c>
    </row>
    <row r="451" spans="1:14">
      <c r="A451" t="s">
        <v>2460</v>
      </c>
      <c r="B451" t="s">
        <v>4621</v>
      </c>
      <c r="C451" s="2">
        <v>15000000</v>
      </c>
      <c r="D451" s="2">
        <v>47811275</v>
      </c>
      <c r="E451" s="2">
        <v>52461017</v>
      </c>
      <c r="F451">
        <v>2</v>
      </c>
      <c r="G451">
        <v>8</v>
      </c>
      <c r="H451" t="s">
        <v>15926</v>
      </c>
      <c r="I451" t="s">
        <v>4614</v>
      </c>
      <c r="J451" t="s">
        <v>5095</v>
      </c>
      <c r="K451" t="s">
        <v>5994</v>
      </c>
      <c r="L451" t="s">
        <v>4947</v>
      </c>
      <c r="M451" t="s">
        <v>8394</v>
      </c>
      <c r="N451" t="s">
        <v>8395</v>
      </c>
    </row>
    <row r="452" spans="1:14">
      <c r="A452" t="s">
        <v>2750</v>
      </c>
      <c r="B452" t="s">
        <v>4908</v>
      </c>
      <c r="C452" s="2">
        <v>12000000</v>
      </c>
      <c r="D452" s="2">
        <v>31597131</v>
      </c>
      <c r="E452" s="2">
        <v>52223306</v>
      </c>
      <c r="F452">
        <v>8</v>
      </c>
      <c r="G452">
        <v>21</v>
      </c>
      <c r="H452" t="s">
        <v>15926</v>
      </c>
      <c r="I452" t="s">
        <v>4682</v>
      </c>
      <c r="J452" t="s">
        <v>4984</v>
      </c>
      <c r="K452" t="s">
        <v>5120</v>
      </c>
      <c r="L452" t="s">
        <v>8491</v>
      </c>
      <c r="M452" t="s">
        <v>8491</v>
      </c>
      <c r="N452" t="s">
        <v>8492</v>
      </c>
    </row>
    <row r="453" spans="1:14">
      <c r="A453" t="s">
        <v>1548</v>
      </c>
      <c r="B453" t="s">
        <v>4621</v>
      </c>
      <c r="C453" s="2">
        <v>30000000</v>
      </c>
      <c r="D453" s="2">
        <v>40118420</v>
      </c>
      <c r="E453" s="2">
        <v>51618420</v>
      </c>
      <c r="F453">
        <v>8</v>
      </c>
      <c r="G453">
        <v>16</v>
      </c>
      <c r="H453" t="s">
        <v>15926</v>
      </c>
      <c r="I453" t="s">
        <v>4600</v>
      </c>
      <c r="J453" t="s">
        <v>4637</v>
      </c>
      <c r="K453" t="s">
        <v>8425</v>
      </c>
      <c r="L453" t="s">
        <v>8426</v>
      </c>
      <c r="M453" t="s">
        <v>8427</v>
      </c>
      <c r="N453" t="s">
        <v>8428</v>
      </c>
    </row>
    <row r="454" spans="1:14">
      <c r="A454" t="s">
        <v>1265</v>
      </c>
      <c r="B454" t="s">
        <v>4695</v>
      </c>
      <c r="C454" s="2">
        <v>38000000</v>
      </c>
      <c r="D454" s="2">
        <v>39177215</v>
      </c>
      <c r="E454" s="2">
        <v>50970660</v>
      </c>
      <c r="F454">
        <v>5</v>
      </c>
      <c r="G454">
        <v>24</v>
      </c>
      <c r="H454" t="s">
        <v>15926</v>
      </c>
      <c r="I454" t="s">
        <v>4600</v>
      </c>
      <c r="J454" t="s">
        <v>4744</v>
      </c>
      <c r="K454" t="s">
        <v>4893</v>
      </c>
      <c r="L454" t="s">
        <v>5834</v>
      </c>
      <c r="M454" t="s">
        <v>8441</v>
      </c>
      <c r="N454" t="s">
        <v>8442</v>
      </c>
    </row>
    <row r="455" spans="1:14">
      <c r="A455" t="s">
        <v>2834</v>
      </c>
      <c r="B455" t="s">
        <v>4628</v>
      </c>
      <c r="C455" s="2">
        <v>11000000</v>
      </c>
      <c r="D455" s="2">
        <v>41227069</v>
      </c>
      <c r="E455" s="2">
        <v>46060915</v>
      </c>
      <c r="F455">
        <v>1</v>
      </c>
      <c r="G455">
        <v>25</v>
      </c>
      <c r="H455" t="s">
        <v>15926</v>
      </c>
      <c r="I455" t="s">
        <v>4614</v>
      </c>
      <c r="J455" t="s">
        <v>4713</v>
      </c>
      <c r="K455" t="s">
        <v>5140</v>
      </c>
      <c r="L455" t="s">
        <v>5337</v>
      </c>
      <c r="M455" t="s">
        <v>8415</v>
      </c>
      <c r="N455" t="s">
        <v>8416</v>
      </c>
    </row>
    <row r="456" spans="1:14">
      <c r="A456" t="s">
        <v>1079</v>
      </c>
      <c r="B456" t="s">
        <v>4695</v>
      </c>
      <c r="C456" s="2">
        <v>43000000</v>
      </c>
      <c r="D456" s="2">
        <v>24430272</v>
      </c>
      <c r="E456" s="2">
        <v>44633441</v>
      </c>
      <c r="F456">
        <v>4</v>
      </c>
      <c r="G456">
        <v>12</v>
      </c>
      <c r="H456" t="s">
        <v>15926</v>
      </c>
      <c r="I456" t="s">
        <v>4682</v>
      </c>
      <c r="J456" t="s">
        <v>5095</v>
      </c>
      <c r="K456" t="s">
        <v>5174</v>
      </c>
      <c r="L456" t="s">
        <v>7561</v>
      </c>
      <c r="M456" t="s">
        <v>8546</v>
      </c>
      <c r="N456" t="s">
        <v>8547</v>
      </c>
    </row>
    <row r="457" spans="1:14">
      <c r="A457" t="s">
        <v>2002</v>
      </c>
      <c r="B457" t="s">
        <v>4677</v>
      </c>
      <c r="C457" s="2">
        <v>21000000</v>
      </c>
      <c r="D457" s="2">
        <v>25296447</v>
      </c>
      <c r="E457" s="2">
        <v>43928932</v>
      </c>
      <c r="F457">
        <v>10</v>
      </c>
      <c r="G457">
        <v>11</v>
      </c>
      <c r="H457" t="s">
        <v>15926</v>
      </c>
      <c r="I457" t="s">
        <v>4635</v>
      </c>
      <c r="J457">
        <v>0</v>
      </c>
      <c r="K457">
        <v>0</v>
      </c>
      <c r="L457">
        <v>0</v>
      </c>
      <c r="M457">
        <v>0</v>
      </c>
      <c r="N457">
        <v>0</v>
      </c>
    </row>
    <row r="458" spans="1:14">
      <c r="A458" t="s">
        <v>2260</v>
      </c>
      <c r="B458" t="s">
        <v>4660</v>
      </c>
      <c r="C458" s="2">
        <v>18000000</v>
      </c>
      <c r="D458" s="2">
        <v>41059716</v>
      </c>
      <c r="E458" s="2">
        <v>43308707</v>
      </c>
      <c r="F458">
        <v>1</v>
      </c>
      <c r="G458">
        <v>11</v>
      </c>
      <c r="H458" t="s">
        <v>15926</v>
      </c>
      <c r="I458" t="s">
        <v>4600</v>
      </c>
      <c r="J458" t="s">
        <v>5985</v>
      </c>
      <c r="K458" t="s">
        <v>4852</v>
      </c>
      <c r="L458" t="s">
        <v>8418</v>
      </c>
      <c r="M458" t="s">
        <v>8025</v>
      </c>
      <c r="N458" t="s">
        <v>8419</v>
      </c>
    </row>
    <row r="459" spans="1:14">
      <c r="A459" t="s">
        <v>3160</v>
      </c>
      <c r="B459" t="e">
        <v>#N/A</v>
      </c>
      <c r="C459" s="2">
        <v>8000000</v>
      </c>
      <c r="D459" s="2">
        <v>3076425</v>
      </c>
      <c r="E459" s="2">
        <v>42376425</v>
      </c>
      <c r="F459">
        <v>9</v>
      </c>
      <c r="G459">
        <v>20</v>
      </c>
      <c r="H459" t="s">
        <v>15926</v>
      </c>
      <c r="I459" t="e">
        <v>#N/A</v>
      </c>
      <c r="J459" t="e">
        <v>#N/A</v>
      </c>
      <c r="K459" t="e">
        <v>#N/A</v>
      </c>
      <c r="L459" t="e">
        <v>#N/A</v>
      </c>
      <c r="M459" t="e">
        <v>#N/A</v>
      </c>
      <c r="N459" t="e">
        <v>#N/A</v>
      </c>
    </row>
    <row r="460" spans="1:14">
      <c r="A460" t="s">
        <v>1796</v>
      </c>
      <c r="B460" t="s">
        <v>4621</v>
      </c>
      <c r="C460" s="2">
        <v>25000000</v>
      </c>
      <c r="D460" s="2">
        <v>38230435</v>
      </c>
      <c r="E460" s="2">
        <v>40796145</v>
      </c>
      <c r="F460">
        <v>5</v>
      </c>
      <c r="G460">
        <v>31</v>
      </c>
      <c r="H460" t="s">
        <v>15926</v>
      </c>
      <c r="I460" t="s">
        <v>4600</v>
      </c>
      <c r="J460" t="s">
        <v>4957</v>
      </c>
      <c r="K460" t="s">
        <v>5285</v>
      </c>
      <c r="L460" t="s">
        <v>4853</v>
      </c>
      <c r="M460" t="s">
        <v>8444</v>
      </c>
      <c r="N460" t="s">
        <v>8445</v>
      </c>
    </row>
    <row r="461" spans="1:14">
      <c r="A461" t="s">
        <v>2386</v>
      </c>
      <c r="B461" t="s">
        <v>6856</v>
      </c>
      <c r="C461" s="2">
        <v>16000000</v>
      </c>
      <c r="D461" s="2">
        <v>40363530</v>
      </c>
      <c r="E461" s="2">
        <v>40363530</v>
      </c>
      <c r="F461">
        <v>8</v>
      </c>
      <c r="G461">
        <v>2</v>
      </c>
      <c r="H461" t="s">
        <v>15926</v>
      </c>
      <c r="I461" t="s">
        <v>4614</v>
      </c>
      <c r="J461" t="s">
        <v>5845</v>
      </c>
      <c r="K461" t="s">
        <v>5296</v>
      </c>
      <c r="L461" t="s">
        <v>8430</v>
      </c>
      <c r="M461" t="s">
        <v>8431</v>
      </c>
      <c r="N461" t="s">
        <v>8432</v>
      </c>
    </row>
    <row r="462" spans="1:14">
      <c r="A462" t="s">
        <v>3332</v>
      </c>
      <c r="B462" t="e">
        <v>#N/A</v>
      </c>
      <c r="C462" s="2">
        <v>6000000</v>
      </c>
      <c r="D462" s="2">
        <v>21305259</v>
      </c>
      <c r="E462" s="2">
        <v>39241323</v>
      </c>
      <c r="F462">
        <v>4</v>
      </c>
      <c r="G462">
        <v>5</v>
      </c>
      <c r="H462" t="s">
        <v>15926</v>
      </c>
      <c r="I462" t="e">
        <v>#N/A</v>
      </c>
      <c r="J462" t="e">
        <v>#N/A</v>
      </c>
      <c r="K462" t="e">
        <v>#N/A</v>
      </c>
      <c r="L462" t="e">
        <v>#N/A</v>
      </c>
      <c r="M462" t="e">
        <v>#N/A</v>
      </c>
      <c r="N462" t="e">
        <v>#N/A</v>
      </c>
    </row>
    <row r="463" spans="1:14">
      <c r="A463" t="s">
        <v>1733</v>
      </c>
      <c r="B463" t="s">
        <v>4660</v>
      </c>
      <c r="C463" s="2">
        <v>26000000</v>
      </c>
      <c r="D463" s="2">
        <v>36985501</v>
      </c>
      <c r="E463" s="2">
        <v>38788828</v>
      </c>
      <c r="F463">
        <v>3</v>
      </c>
      <c r="G463">
        <v>29</v>
      </c>
      <c r="H463" t="s">
        <v>15926</v>
      </c>
      <c r="I463" t="s">
        <v>4635</v>
      </c>
      <c r="J463">
        <v>0</v>
      </c>
      <c r="K463">
        <v>0</v>
      </c>
      <c r="L463">
        <v>0</v>
      </c>
      <c r="M463">
        <v>0</v>
      </c>
      <c r="N463">
        <v>0</v>
      </c>
    </row>
    <row r="464" spans="1:14">
      <c r="A464" t="s">
        <v>2907</v>
      </c>
      <c r="B464" t="s">
        <v>4908</v>
      </c>
      <c r="C464" s="2">
        <v>10000000</v>
      </c>
      <c r="D464" s="2">
        <v>30306281</v>
      </c>
      <c r="E464" s="2">
        <v>38067218</v>
      </c>
      <c r="F464">
        <v>9</v>
      </c>
      <c r="G464">
        <v>20</v>
      </c>
      <c r="H464" t="s">
        <v>15926</v>
      </c>
      <c r="I464" t="s">
        <v>4682</v>
      </c>
      <c r="J464" t="s">
        <v>4622</v>
      </c>
      <c r="K464" t="s">
        <v>4852</v>
      </c>
      <c r="L464" t="s">
        <v>8506</v>
      </c>
      <c r="M464" t="s">
        <v>8506</v>
      </c>
      <c r="N464" t="s">
        <v>8507</v>
      </c>
    </row>
    <row r="465" spans="1:14">
      <c r="A465" t="s">
        <v>2481</v>
      </c>
      <c r="B465" t="s">
        <v>7419</v>
      </c>
      <c r="C465" s="2">
        <v>15000000</v>
      </c>
      <c r="D465" s="2">
        <v>30259652</v>
      </c>
      <c r="E465" s="2">
        <v>37659652</v>
      </c>
      <c r="F465">
        <v>7</v>
      </c>
      <c r="G465">
        <v>12</v>
      </c>
      <c r="H465" t="s">
        <v>15926</v>
      </c>
      <c r="I465" t="s">
        <v>4682</v>
      </c>
      <c r="J465" t="s">
        <v>4935</v>
      </c>
      <c r="K465" t="s">
        <v>4878</v>
      </c>
      <c r="L465" t="s">
        <v>8494</v>
      </c>
      <c r="M465" t="s">
        <v>8495</v>
      </c>
      <c r="N465" t="s">
        <v>8496</v>
      </c>
    </row>
    <row r="466" spans="1:14">
      <c r="A466" t="s">
        <v>1583</v>
      </c>
      <c r="B466" t="e">
        <v>#N/A</v>
      </c>
      <c r="C466" s="2">
        <v>30000000</v>
      </c>
      <c r="D466" s="2">
        <v>17266505</v>
      </c>
      <c r="E466" s="2">
        <v>36722311</v>
      </c>
      <c r="F466">
        <v>7</v>
      </c>
      <c r="G466">
        <v>17</v>
      </c>
      <c r="H466" t="s">
        <v>15926</v>
      </c>
      <c r="I466" t="e">
        <v>#N/A</v>
      </c>
      <c r="J466" t="e">
        <v>#N/A</v>
      </c>
      <c r="K466" t="e">
        <v>#N/A</v>
      </c>
      <c r="L466" t="e">
        <v>#N/A</v>
      </c>
      <c r="M466" t="e">
        <v>#N/A</v>
      </c>
      <c r="N466" t="e">
        <v>#N/A</v>
      </c>
    </row>
    <row r="467" spans="1:14">
      <c r="A467" t="s">
        <v>2913</v>
      </c>
      <c r="B467" t="s">
        <v>4677</v>
      </c>
      <c r="C467" s="2">
        <v>10000000</v>
      </c>
      <c r="D467" s="2">
        <v>28564995</v>
      </c>
      <c r="E467" s="2">
        <v>34364995</v>
      </c>
      <c r="F467">
        <v>9</v>
      </c>
      <c r="G467">
        <v>6</v>
      </c>
      <c r="H467" t="s">
        <v>15926</v>
      </c>
      <c r="I467" t="s">
        <v>4600</v>
      </c>
      <c r="J467" t="s">
        <v>4877</v>
      </c>
      <c r="K467" t="s">
        <v>5120</v>
      </c>
      <c r="L467" t="s">
        <v>7478</v>
      </c>
      <c r="M467" t="s">
        <v>8521</v>
      </c>
      <c r="N467" t="s">
        <v>8522</v>
      </c>
    </row>
    <row r="468" spans="1:14">
      <c r="A468" t="s">
        <v>3468</v>
      </c>
      <c r="B468" t="e">
        <v>#N/A</v>
      </c>
      <c r="C468" s="2">
        <v>5000000</v>
      </c>
      <c r="D468" s="2">
        <v>13649881</v>
      </c>
      <c r="E468" s="2">
        <v>33649881</v>
      </c>
      <c r="F468">
        <v>3</v>
      </c>
      <c r="G468">
        <v>15</v>
      </c>
      <c r="H468" t="s">
        <v>15926</v>
      </c>
      <c r="I468" t="e">
        <v>#N/A</v>
      </c>
      <c r="J468" t="e">
        <v>#N/A</v>
      </c>
      <c r="K468" t="e">
        <v>#N/A</v>
      </c>
      <c r="L468" t="e">
        <v>#N/A</v>
      </c>
      <c r="M468" t="e">
        <v>#N/A</v>
      </c>
      <c r="N468" t="e">
        <v>#N/A</v>
      </c>
    </row>
    <row r="469" spans="1:14">
      <c r="A469" t="s">
        <v>2903</v>
      </c>
      <c r="B469" t="s">
        <v>6635</v>
      </c>
      <c r="C469" s="2">
        <v>10000000</v>
      </c>
      <c r="D469" s="2">
        <v>33253609</v>
      </c>
      <c r="E469" s="2">
        <v>33526835</v>
      </c>
      <c r="F469">
        <v>11</v>
      </c>
      <c r="G469">
        <v>22</v>
      </c>
      <c r="H469" t="s">
        <v>15926</v>
      </c>
      <c r="I469" t="s">
        <v>4682</v>
      </c>
      <c r="J469" t="s">
        <v>4877</v>
      </c>
      <c r="K469" t="s">
        <v>4852</v>
      </c>
      <c r="L469" t="s">
        <v>8476</v>
      </c>
      <c r="M469" t="s">
        <v>8477</v>
      </c>
      <c r="N469" t="s">
        <v>8478</v>
      </c>
    </row>
    <row r="470" spans="1:14">
      <c r="A470" t="s">
        <v>2703</v>
      </c>
      <c r="B470" t="e">
        <v>#N/A</v>
      </c>
      <c r="C470" s="2">
        <v>12500000</v>
      </c>
      <c r="D470" s="2">
        <v>28436931</v>
      </c>
      <c r="E470" s="2">
        <v>33436931</v>
      </c>
      <c r="F470">
        <v>7</v>
      </c>
      <c r="G470">
        <v>12</v>
      </c>
      <c r="H470" t="s">
        <v>15926</v>
      </c>
      <c r="I470" t="e">
        <v>#N/A</v>
      </c>
      <c r="J470" t="e">
        <v>#N/A</v>
      </c>
      <c r="K470" t="e">
        <v>#N/A</v>
      </c>
      <c r="L470" t="e">
        <v>#N/A</v>
      </c>
      <c r="M470" t="e">
        <v>#N/A</v>
      </c>
      <c r="N470" t="e">
        <v>#N/A</v>
      </c>
    </row>
    <row r="471" spans="1:14">
      <c r="A471" t="s">
        <v>576</v>
      </c>
      <c r="B471" t="e">
        <v>#N/A</v>
      </c>
      <c r="C471" s="2">
        <v>70000000</v>
      </c>
      <c r="D471" s="2">
        <v>19076815</v>
      </c>
      <c r="E471" s="2">
        <v>33076815</v>
      </c>
      <c r="F471">
        <v>2</v>
      </c>
      <c r="G471">
        <v>15</v>
      </c>
      <c r="H471" t="s">
        <v>15926</v>
      </c>
      <c r="I471" t="e">
        <v>#N/A</v>
      </c>
      <c r="J471" t="e">
        <v>#N/A</v>
      </c>
      <c r="K471" t="e">
        <v>#N/A</v>
      </c>
      <c r="L471" t="e">
        <v>#N/A</v>
      </c>
      <c r="M471" t="e">
        <v>#N/A</v>
      </c>
      <c r="N471" t="e">
        <v>#N/A</v>
      </c>
    </row>
    <row r="472" spans="1:14">
      <c r="A472" t="s">
        <v>1632</v>
      </c>
      <c r="B472" t="e">
        <v>#N/A</v>
      </c>
      <c r="C472" s="2">
        <v>29000000</v>
      </c>
      <c r="D472" s="2">
        <v>16007718</v>
      </c>
      <c r="E472" s="2">
        <v>33013805</v>
      </c>
      <c r="F472">
        <v>12</v>
      </c>
      <c r="G472">
        <v>31</v>
      </c>
      <c r="H472" t="s">
        <v>15926</v>
      </c>
      <c r="I472" t="e">
        <v>#N/A</v>
      </c>
      <c r="J472" t="e">
        <v>#N/A</v>
      </c>
      <c r="K472" t="e">
        <v>#N/A</v>
      </c>
      <c r="L472" t="e">
        <v>#N/A</v>
      </c>
      <c r="M472" t="e">
        <v>#N/A</v>
      </c>
      <c r="N472" t="e">
        <v>#N/A</v>
      </c>
    </row>
    <row r="473" spans="1:14">
      <c r="A473" t="s">
        <v>1065</v>
      </c>
      <c r="B473" t="e">
        <v>#N/A</v>
      </c>
      <c r="C473" s="2">
        <v>45000000</v>
      </c>
      <c r="D473" s="2">
        <v>3681811</v>
      </c>
      <c r="E473" s="2">
        <v>31681811</v>
      </c>
      <c r="F473">
        <v>12</v>
      </c>
      <c r="G473">
        <v>25</v>
      </c>
      <c r="H473" t="s">
        <v>15926</v>
      </c>
      <c r="I473" t="e">
        <v>#N/A</v>
      </c>
      <c r="J473" t="e">
        <v>#N/A</v>
      </c>
      <c r="K473" t="e">
        <v>#N/A</v>
      </c>
      <c r="L473" t="e">
        <v>#N/A</v>
      </c>
      <c r="M473" t="e">
        <v>#N/A</v>
      </c>
      <c r="N473" t="e">
        <v>#N/A</v>
      </c>
    </row>
    <row r="474" spans="1:14">
      <c r="A474" t="s">
        <v>1362</v>
      </c>
      <c r="B474" t="s">
        <v>4628</v>
      </c>
      <c r="C474" s="2">
        <v>35000000</v>
      </c>
      <c r="D474" s="2">
        <v>30307804</v>
      </c>
      <c r="E474" s="2">
        <v>30307804</v>
      </c>
      <c r="F474">
        <v>2</v>
      </c>
      <c r="G474">
        <v>22</v>
      </c>
      <c r="H474" t="s">
        <v>15926</v>
      </c>
      <c r="I474" t="s">
        <v>4682</v>
      </c>
      <c r="J474" t="s">
        <v>4713</v>
      </c>
      <c r="K474" t="s">
        <v>8498</v>
      </c>
      <c r="L474" t="s">
        <v>8499</v>
      </c>
      <c r="M474" t="s">
        <v>8500</v>
      </c>
      <c r="N474" t="s">
        <v>8501</v>
      </c>
    </row>
    <row r="475" spans="1:14">
      <c r="A475" t="s">
        <v>735</v>
      </c>
      <c r="B475" t="s">
        <v>4621</v>
      </c>
      <c r="C475" s="2">
        <v>60000000</v>
      </c>
      <c r="D475" s="2">
        <v>30063805</v>
      </c>
      <c r="E475" s="2">
        <v>30063805</v>
      </c>
      <c r="F475">
        <v>2</v>
      </c>
      <c r="G475">
        <v>22</v>
      </c>
      <c r="H475" t="s">
        <v>15926</v>
      </c>
      <c r="I475" t="s">
        <v>4600</v>
      </c>
      <c r="J475" t="s">
        <v>4637</v>
      </c>
      <c r="K475" t="s">
        <v>6865</v>
      </c>
      <c r="L475" t="s">
        <v>6771</v>
      </c>
      <c r="M475" t="s">
        <v>8503</v>
      </c>
      <c r="N475" t="s">
        <v>8504</v>
      </c>
    </row>
    <row r="476" spans="1:14">
      <c r="A476" t="s">
        <v>1383</v>
      </c>
      <c r="B476" t="e">
        <v>#N/A</v>
      </c>
      <c r="C476" s="2">
        <v>35000000</v>
      </c>
      <c r="D476" s="2">
        <v>18306166</v>
      </c>
      <c r="E476" s="2">
        <v>29882645</v>
      </c>
      <c r="F476">
        <v>9</v>
      </c>
      <c r="G476">
        <v>20</v>
      </c>
      <c r="H476" t="s">
        <v>15926</v>
      </c>
      <c r="I476" t="e">
        <v>#N/A</v>
      </c>
      <c r="J476" t="e">
        <v>#N/A</v>
      </c>
      <c r="K476" t="e">
        <v>#N/A</v>
      </c>
      <c r="L476" t="e">
        <v>#N/A</v>
      </c>
      <c r="M476" t="e">
        <v>#N/A</v>
      </c>
      <c r="N476" t="e">
        <v>#N/A</v>
      </c>
    </row>
    <row r="477" spans="1:14">
      <c r="A477" t="s">
        <v>2640</v>
      </c>
      <c r="B477" t="e">
        <v>#N/A</v>
      </c>
      <c r="C477" s="2">
        <v>13500000</v>
      </c>
      <c r="D477" s="2">
        <v>15901849</v>
      </c>
      <c r="E477" s="2">
        <v>29027914</v>
      </c>
      <c r="F477">
        <v>11</v>
      </c>
      <c r="G477">
        <v>8</v>
      </c>
      <c r="H477" t="s">
        <v>15926</v>
      </c>
      <c r="I477" t="e">
        <v>#N/A</v>
      </c>
      <c r="J477" t="e">
        <v>#N/A</v>
      </c>
      <c r="K477" t="e">
        <v>#N/A</v>
      </c>
      <c r="L477" t="e">
        <v>#N/A</v>
      </c>
      <c r="M477" t="e">
        <v>#N/A</v>
      </c>
      <c r="N477" t="e">
        <v>#N/A</v>
      </c>
    </row>
    <row r="478" spans="1:14">
      <c r="A478" t="s">
        <v>2664</v>
      </c>
      <c r="B478" t="s">
        <v>6856</v>
      </c>
      <c r="C478" s="2">
        <v>13000000</v>
      </c>
      <c r="D478" s="2">
        <v>28972187</v>
      </c>
      <c r="E478" s="2">
        <v>28972187</v>
      </c>
      <c r="F478">
        <v>5</v>
      </c>
      <c r="G478">
        <v>10</v>
      </c>
      <c r="H478" t="s">
        <v>15926</v>
      </c>
      <c r="I478" t="s">
        <v>4600</v>
      </c>
      <c r="J478" t="s">
        <v>5095</v>
      </c>
      <c r="K478" t="s">
        <v>4690</v>
      </c>
      <c r="L478" t="s">
        <v>8516</v>
      </c>
      <c r="M478" t="s">
        <v>8517</v>
      </c>
      <c r="N478" t="s">
        <v>8518</v>
      </c>
    </row>
    <row r="479" spans="1:14">
      <c r="A479" t="s">
        <v>3131</v>
      </c>
      <c r="B479" t="s">
        <v>4908</v>
      </c>
      <c r="C479" s="2">
        <v>8000000</v>
      </c>
      <c r="D479" s="2">
        <v>27362712</v>
      </c>
      <c r="E479" s="2">
        <v>28315272</v>
      </c>
      <c r="F479">
        <v>10</v>
      </c>
      <c r="G479">
        <v>11</v>
      </c>
      <c r="H479" t="s">
        <v>15926</v>
      </c>
      <c r="I479" t="s">
        <v>4600</v>
      </c>
      <c r="J479" t="s">
        <v>4806</v>
      </c>
      <c r="K479" t="s">
        <v>8529</v>
      </c>
      <c r="L479" t="s">
        <v>8530</v>
      </c>
      <c r="M479" t="s">
        <v>8531</v>
      </c>
      <c r="N479" t="s">
        <v>8532</v>
      </c>
    </row>
    <row r="480" spans="1:14">
      <c r="A480" t="s">
        <v>4105</v>
      </c>
      <c r="B480" t="e">
        <v>#N/A</v>
      </c>
      <c r="C480" s="2">
        <v>1200000</v>
      </c>
      <c r="D480" s="2">
        <v>13876974</v>
      </c>
      <c r="E480" s="2">
        <v>27025600</v>
      </c>
      <c r="F480">
        <v>2</v>
      </c>
      <c r="G480">
        <v>22</v>
      </c>
      <c r="H480" t="s">
        <v>15926</v>
      </c>
      <c r="I480" t="e">
        <v>#N/A</v>
      </c>
      <c r="J480" t="e">
        <v>#N/A</v>
      </c>
      <c r="K480" t="e">
        <v>#N/A</v>
      </c>
      <c r="L480" t="e">
        <v>#N/A</v>
      </c>
      <c r="M480" t="e">
        <v>#N/A</v>
      </c>
      <c r="N480" t="e">
        <v>#N/A</v>
      </c>
    </row>
    <row r="481" spans="1:14">
      <c r="A481" t="s">
        <v>2132</v>
      </c>
      <c r="B481" t="e">
        <v>#N/A</v>
      </c>
      <c r="C481" s="2">
        <v>20000000</v>
      </c>
      <c r="D481" s="2">
        <v>12987647</v>
      </c>
      <c r="E481" s="2">
        <v>26348203</v>
      </c>
      <c r="F481">
        <v>11</v>
      </c>
      <c r="G481">
        <v>22</v>
      </c>
      <c r="H481" t="s">
        <v>15926</v>
      </c>
      <c r="I481" t="e">
        <v>#N/A</v>
      </c>
      <c r="J481" t="e">
        <v>#N/A</v>
      </c>
      <c r="K481" t="e">
        <v>#N/A</v>
      </c>
      <c r="L481" t="e">
        <v>#N/A</v>
      </c>
      <c r="M481" t="e">
        <v>#N/A</v>
      </c>
      <c r="N481" t="e">
        <v>#N/A</v>
      </c>
    </row>
    <row r="482" spans="1:14">
      <c r="A482" t="s">
        <v>939</v>
      </c>
      <c r="B482" t="s">
        <v>4628</v>
      </c>
      <c r="C482" s="2">
        <v>50000000</v>
      </c>
      <c r="D482" s="2">
        <v>26199517</v>
      </c>
      <c r="E482" s="2">
        <v>26199517</v>
      </c>
      <c r="F482">
        <v>8</v>
      </c>
      <c r="G482">
        <v>9</v>
      </c>
      <c r="H482" t="s">
        <v>15926</v>
      </c>
      <c r="I482" t="s">
        <v>4682</v>
      </c>
      <c r="J482" t="s">
        <v>4689</v>
      </c>
      <c r="K482" t="s">
        <v>6382</v>
      </c>
      <c r="L482" t="s">
        <v>5680</v>
      </c>
      <c r="M482" t="s">
        <v>8534</v>
      </c>
      <c r="N482" t="s">
        <v>8535</v>
      </c>
    </row>
    <row r="483" spans="1:14">
      <c r="A483" t="s">
        <v>2604</v>
      </c>
      <c r="B483" t="s">
        <v>6635</v>
      </c>
      <c r="C483" s="2">
        <v>14000000</v>
      </c>
      <c r="D483" s="2">
        <v>25482931</v>
      </c>
      <c r="E483" s="2">
        <v>25873145</v>
      </c>
      <c r="F483">
        <v>3</v>
      </c>
      <c r="G483">
        <v>8</v>
      </c>
      <c r="H483" t="s">
        <v>15926</v>
      </c>
      <c r="I483" t="s">
        <v>4682</v>
      </c>
      <c r="J483" t="s">
        <v>4738</v>
      </c>
      <c r="K483" t="s">
        <v>4684</v>
      </c>
      <c r="L483" t="s">
        <v>7826</v>
      </c>
      <c r="M483" t="s">
        <v>8537</v>
      </c>
      <c r="N483" t="s">
        <v>8538</v>
      </c>
    </row>
    <row r="484" spans="1:14">
      <c r="A484" t="s">
        <v>577</v>
      </c>
      <c r="B484" t="e">
        <v>#N/A</v>
      </c>
      <c r="C484" s="2">
        <v>70000000</v>
      </c>
      <c r="D484" s="2">
        <v>18990542</v>
      </c>
      <c r="E484" s="2">
        <v>25852508</v>
      </c>
      <c r="F484">
        <v>2</v>
      </c>
      <c r="G484">
        <v>8</v>
      </c>
      <c r="H484" t="s">
        <v>15926</v>
      </c>
      <c r="I484" t="e">
        <v>#N/A</v>
      </c>
      <c r="J484" t="e">
        <v>#N/A</v>
      </c>
      <c r="K484" t="e">
        <v>#N/A</v>
      </c>
      <c r="L484" t="e">
        <v>#N/A</v>
      </c>
      <c r="M484" t="e">
        <v>#N/A</v>
      </c>
      <c r="N484" t="e">
        <v>#N/A</v>
      </c>
    </row>
    <row r="485" spans="1:14">
      <c r="A485" t="s">
        <v>2603</v>
      </c>
      <c r="B485" t="s">
        <v>8540</v>
      </c>
      <c r="C485" s="2">
        <v>14000000</v>
      </c>
      <c r="D485" s="2">
        <v>25571351</v>
      </c>
      <c r="E485" s="2">
        <v>25608779</v>
      </c>
      <c r="F485">
        <v>10</v>
      </c>
      <c r="G485">
        <v>4</v>
      </c>
      <c r="H485" t="s">
        <v>15926</v>
      </c>
      <c r="I485" t="s">
        <v>4636</v>
      </c>
      <c r="J485" t="s">
        <v>5985</v>
      </c>
      <c r="K485" t="s">
        <v>4616</v>
      </c>
      <c r="L485" t="s">
        <v>8541</v>
      </c>
      <c r="M485" t="s">
        <v>8542</v>
      </c>
      <c r="N485" t="s">
        <v>8543</v>
      </c>
    </row>
    <row r="486" spans="1:14">
      <c r="A486" t="s">
        <v>3555</v>
      </c>
      <c r="B486" t="e">
        <v>#N/A</v>
      </c>
      <c r="C486" s="2">
        <v>4500000</v>
      </c>
      <c r="D486" s="2">
        <v>13084595</v>
      </c>
      <c r="E486" s="2">
        <v>25344490</v>
      </c>
      <c r="F486">
        <v>12</v>
      </c>
      <c r="G486">
        <v>19</v>
      </c>
      <c r="H486" t="s">
        <v>15926</v>
      </c>
      <c r="I486" t="e">
        <v>#N/A</v>
      </c>
      <c r="J486" t="e">
        <v>#N/A</v>
      </c>
      <c r="K486" t="e">
        <v>#N/A</v>
      </c>
      <c r="L486" t="e">
        <v>#N/A</v>
      </c>
      <c r="M486" t="e">
        <v>#N/A</v>
      </c>
      <c r="N486" t="e">
        <v>#N/A</v>
      </c>
    </row>
    <row r="487" spans="1:14">
      <c r="A487" t="s">
        <v>1828</v>
      </c>
      <c r="B487" t="e">
        <v>#N/A</v>
      </c>
      <c r="C487" s="2">
        <v>25000000</v>
      </c>
      <c r="D487" s="2">
        <v>17791031</v>
      </c>
      <c r="E487" s="2">
        <v>24591031</v>
      </c>
      <c r="F487">
        <v>10</v>
      </c>
      <c r="G487">
        <v>11</v>
      </c>
      <c r="H487" t="s">
        <v>15926</v>
      </c>
      <c r="I487" t="e">
        <v>#N/A</v>
      </c>
      <c r="J487" t="e">
        <v>#N/A</v>
      </c>
      <c r="K487" t="e">
        <v>#N/A</v>
      </c>
      <c r="L487" t="e">
        <v>#N/A</v>
      </c>
      <c r="M487" t="e">
        <v>#N/A</v>
      </c>
      <c r="N487" t="e">
        <v>#N/A</v>
      </c>
    </row>
    <row r="488" spans="1:14">
      <c r="A488" t="s">
        <v>2705</v>
      </c>
      <c r="B488" t="e">
        <v>#N/A</v>
      </c>
      <c r="C488" s="2">
        <v>12500000</v>
      </c>
      <c r="D488" s="2">
        <v>21078145</v>
      </c>
      <c r="E488" s="2">
        <v>23367586</v>
      </c>
      <c r="F488">
        <v>12</v>
      </c>
      <c r="G488">
        <v>19</v>
      </c>
      <c r="H488" t="s">
        <v>15926</v>
      </c>
      <c r="I488" t="e">
        <v>#N/A</v>
      </c>
      <c r="J488" t="e">
        <v>#N/A</v>
      </c>
      <c r="K488" t="e">
        <v>#N/A</v>
      </c>
      <c r="L488" t="e">
        <v>#N/A</v>
      </c>
      <c r="M488" t="e">
        <v>#N/A</v>
      </c>
      <c r="N488" t="e">
        <v>#N/A</v>
      </c>
    </row>
    <row r="489" spans="1:14">
      <c r="A489" t="s">
        <v>3750</v>
      </c>
      <c r="B489" t="e">
        <v>#N/A</v>
      </c>
      <c r="C489" s="2">
        <v>3000000</v>
      </c>
      <c r="D489" s="2">
        <v>18492362</v>
      </c>
      <c r="E489" s="2">
        <v>23046142</v>
      </c>
      <c r="F489">
        <v>2</v>
      </c>
      <c r="G489">
        <v>15</v>
      </c>
      <c r="H489" t="s">
        <v>15926</v>
      </c>
      <c r="I489" t="e">
        <v>#N/A</v>
      </c>
      <c r="J489" t="e">
        <v>#N/A</v>
      </c>
      <c r="K489" t="e">
        <v>#N/A</v>
      </c>
      <c r="L489" t="e">
        <v>#N/A</v>
      </c>
      <c r="M489" t="e">
        <v>#N/A</v>
      </c>
      <c r="N489" t="e">
        <v>#N/A</v>
      </c>
    </row>
    <row r="490" spans="1:14">
      <c r="A490" t="s">
        <v>2234</v>
      </c>
      <c r="B490" t="e">
        <v>#N/A</v>
      </c>
      <c r="C490" s="2">
        <v>18500000</v>
      </c>
      <c r="D490" s="2">
        <v>22498520</v>
      </c>
      <c r="E490" s="2">
        <v>22498520</v>
      </c>
      <c r="F490">
        <v>12</v>
      </c>
      <c r="G490">
        <v>6</v>
      </c>
      <c r="H490" t="s">
        <v>15926</v>
      </c>
      <c r="I490" t="e">
        <v>#N/A</v>
      </c>
      <c r="J490" t="e">
        <v>#N/A</v>
      </c>
      <c r="K490" t="e">
        <v>#N/A</v>
      </c>
      <c r="L490" t="e">
        <v>#N/A</v>
      </c>
      <c r="M490" t="e">
        <v>#N/A</v>
      </c>
      <c r="N490" t="e">
        <v>#N/A</v>
      </c>
    </row>
    <row r="491" spans="1:14">
      <c r="A491" t="s">
        <v>1204</v>
      </c>
      <c r="B491" t="e">
        <v>#N/A</v>
      </c>
      <c r="C491" s="2">
        <v>40000000</v>
      </c>
      <c r="D491" s="2">
        <v>22433915</v>
      </c>
      <c r="E491" s="2">
        <v>22433915</v>
      </c>
      <c r="F491">
        <v>9</v>
      </c>
      <c r="G491">
        <v>6</v>
      </c>
      <c r="H491" t="s">
        <v>15926</v>
      </c>
      <c r="I491" t="e">
        <v>#N/A</v>
      </c>
      <c r="J491" t="e">
        <v>#N/A</v>
      </c>
      <c r="K491" t="e">
        <v>#N/A</v>
      </c>
      <c r="L491" t="e">
        <v>#N/A</v>
      </c>
      <c r="M491" t="e">
        <v>#N/A</v>
      </c>
      <c r="N491" t="e">
        <v>#N/A</v>
      </c>
    </row>
    <row r="492" spans="1:14">
      <c r="A492" t="s">
        <v>2401</v>
      </c>
      <c r="B492" t="e">
        <v>#N/A</v>
      </c>
      <c r="C492" s="2">
        <v>16000000</v>
      </c>
      <c r="D492" s="2">
        <v>16357770</v>
      </c>
      <c r="E492" s="2">
        <v>21657770</v>
      </c>
      <c r="F492">
        <v>10</v>
      </c>
      <c r="G492">
        <v>11</v>
      </c>
      <c r="H492" t="s">
        <v>15926</v>
      </c>
      <c r="I492" t="e">
        <v>#N/A</v>
      </c>
      <c r="J492" t="e">
        <v>#N/A</v>
      </c>
      <c r="K492" t="e">
        <v>#N/A</v>
      </c>
      <c r="L492" t="e">
        <v>#N/A</v>
      </c>
      <c r="M492" t="e">
        <v>#N/A</v>
      </c>
      <c r="N492" t="e">
        <v>#N/A</v>
      </c>
    </row>
    <row r="493" spans="1:14">
      <c r="A493" t="s">
        <v>1631</v>
      </c>
      <c r="B493" t="e">
        <v>#N/A</v>
      </c>
      <c r="C493" s="2">
        <v>29000000</v>
      </c>
      <c r="D493" s="2">
        <v>16930185</v>
      </c>
      <c r="E493" s="2">
        <v>20146150</v>
      </c>
      <c r="F493">
        <v>8</v>
      </c>
      <c r="G493">
        <v>23</v>
      </c>
      <c r="H493" t="s">
        <v>15926</v>
      </c>
      <c r="I493" t="e">
        <v>#N/A</v>
      </c>
      <c r="J493" t="e">
        <v>#N/A</v>
      </c>
      <c r="K493" t="e">
        <v>#N/A</v>
      </c>
      <c r="L493" t="e">
        <v>#N/A</v>
      </c>
      <c r="M493" t="e">
        <v>#N/A</v>
      </c>
      <c r="N493" t="e">
        <v>#N/A</v>
      </c>
    </row>
    <row r="494" spans="1:14">
      <c r="A494" t="s">
        <v>2849</v>
      </c>
      <c r="B494" t="e">
        <v>#N/A</v>
      </c>
      <c r="C494" s="2">
        <v>11000000</v>
      </c>
      <c r="D494" s="2">
        <v>13110448</v>
      </c>
      <c r="E494" s="2">
        <v>19947280</v>
      </c>
      <c r="F494">
        <v>4</v>
      </c>
      <c r="G494">
        <v>12</v>
      </c>
      <c r="H494" t="s">
        <v>15926</v>
      </c>
      <c r="I494" t="e">
        <v>#N/A</v>
      </c>
      <c r="J494" t="e">
        <v>#N/A</v>
      </c>
      <c r="K494" t="e">
        <v>#N/A</v>
      </c>
      <c r="L494" t="e">
        <v>#N/A</v>
      </c>
      <c r="M494" t="e">
        <v>#N/A</v>
      </c>
      <c r="N494" t="e">
        <v>#N/A</v>
      </c>
    </row>
    <row r="495" spans="1:14">
      <c r="A495" t="s">
        <v>2502</v>
      </c>
      <c r="B495" t="e">
        <v>#N/A</v>
      </c>
      <c r="C495" s="2">
        <v>15000000</v>
      </c>
      <c r="D495" s="2">
        <v>19161999</v>
      </c>
      <c r="E495" s="2">
        <v>19344615</v>
      </c>
      <c r="F495">
        <v>10</v>
      </c>
      <c r="G495">
        <v>11</v>
      </c>
      <c r="H495" t="s">
        <v>15926</v>
      </c>
      <c r="I495" t="e">
        <v>#N/A</v>
      </c>
      <c r="J495" t="e">
        <v>#N/A</v>
      </c>
      <c r="K495" t="e">
        <v>#N/A</v>
      </c>
      <c r="L495" t="e">
        <v>#N/A</v>
      </c>
      <c r="M495" t="e">
        <v>#N/A</v>
      </c>
      <c r="N495" t="e">
        <v>#N/A</v>
      </c>
    </row>
    <row r="496" spans="1:14">
      <c r="A496" t="s">
        <v>1835</v>
      </c>
      <c r="B496" t="e">
        <v>#N/A</v>
      </c>
      <c r="C496" s="2">
        <v>25000000</v>
      </c>
      <c r="D496" s="2">
        <v>15567860</v>
      </c>
      <c r="E496" s="2">
        <v>19233280</v>
      </c>
      <c r="F496">
        <v>11</v>
      </c>
      <c r="G496">
        <v>15</v>
      </c>
      <c r="H496" t="s">
        <v>15926</v>
      </c>
      <c r="I496" t="e">
        <v>#N/A</v>
      </c>
      <c r="J496" t="e">
        <v>#N/A</v>
      </c>
      <c r="K496" t="e">
        <v>#N/A</v>
      </c>
      <c r="L496" t="e">
        <v>#N/A</v>
      </c>
      <c r="M496" t="e">
        <v>#N/A</v>
      </c>
      <c r="N496" t="e">
        <v>#N/A</v>
      </c>
    </row>
    <row r="497" spans="1:14">
      <c r="A497" t="s">
        <v>3748</v>
      </c>
      <c r="B497" t="e">
        <v>#N/A</v>
      </c>
      <c r="C497" s="2">
        <v>3000000</v>
      </c>
      <c r="D497" s="2">
        <v>19184820</v>
      </c>
      <c r="E497" s="2">
        <v>19184820</v>
      </c>
      <c r="F497">
        <v>8</v>
      </c>
      <c r="G497">
        <v>2</v>
      </c>
      <c r="H497" t="s">
        <v>15926</v>
      </c>
      <c r="I497" t="e">
        <v>#N/A</v>
      </c>
      <c r="J497" t="e">
        <v>#N/A</v>
      </c>
      <c r="K497" t="e">
        <v>#N/A</v>
      </c>
      <c r="L497" t="e">
        <v>#N/A</v>
      </c>
      <c r="M497" t="e">
        <v>#N/A</v>
      </c>
      <c r="N497" t="e">
        <v>#N/A</v>
      </c>
    </row>
    <row r="498" spans="1:14">
      <c r="A498" t="s">
        <v>3683</v>
      </c>
      <c r="B498" t="e">
        <v>#N/A</v>
      </c>
      <c r="C498" s="2">
        <v>3500000</v>
      </c>
      <c r="D498" s="2">
        <v>17504595</v>
      </c>
      <c r="E498" s="2">
        <v>18495444</v>
      </c>
      <c r="F498">
        <v>12</v>
      </c>
      <c r="G498">
        <v>6</v>
      </c>
      <c r="H498" t="s">
        <v>15926</v>
      </c>
      <c r="I498" t="e">
        <v>#N/A</v>
      </c>
      <c r="J498" t="e">
        <v>#N/A</v>
      </c>
      <c r="K498" t="e">
        <v>#N/A</v>
      </c>
      <c r="L498" t="e">
        <v>#N/A</v>
      </c>
      <c r="M498" t="e">
        <v>#N/A</v>
      </c>
      <c r="N498" t="e">
        <v>#N/A</v>
      </c>
    </row>
    <row r="499" spans="1:14">
      <c r="A499" t="s">
        <v>2933</v>
      </c>
      <c r="B499" t="e">
        <v>#N/A</v>
      </c>
      <c r="C499" s="2">
        <v>10000000</v>
      </c>
      <c r="D499" s="2">
        <v>16033556</v>
      </c>
      <c r="E499" s="2">
        <v>17033556</v>
      </c>
      <c r="F499">
        <v>1</v>
      </c>
      <c r="G499">
        <v>25</v>
      </c>
      <c r="H499" t="s">
        <v>15926</v>
      </c>
      <c r="I499" t="e">
        <v>#N/A</v>
      </c>
      <c r="J499" t="e">
        <v>#N/A</v>
      </c>
      <c r="K499" t="e">
        <v>#N/A</v>
      </c>
      <c r="L499" t="e">
        <v>#N/A</v>
      </c>
      <c r="M499" t="e">
        <v>#N/A</v>
      </c>
      <c r="N499" t="e">
        <v>#N/A</v>
      </c>
    </row>
    <row r="500" spans="1:14">
      <c r="A500" t="s">
        <v>2114</v>
      </c>
      <c r="B500" t="e">
        <v>#N/A</v>
      </c>
      <c r="C500" s="2">
        <v>20000000</v>
      </c>
      <c r="D500" s="2">
        <v>16988996</v>
      </c>
      <c r="E500" s="2">
        <v>16988996</v>
      </c>
      <c r="F500">
        <v>7</v>
      </c>
      <c r="G500">
        <v>26</v>
      </c>
      <c r="H500" t="s">
        <v>15926</v>
      </c>
      <c r="I500" t="e">
        <v>#N/A</v>
      </c>
      <c r="J500" t="e">
        <v>#N/A</v>
      </c>
      <c r="K500" t="e">
        <v>#N/A</v>
      </c>
      <c r="L500" t="e">
        <v>#N/A</v>
      </c>
      <c r="M500" t="e">
        <v>#N/A</v>
      </c>
      <c r="N500" t="e">
        <v>#N/A</v>
      </c>
    </row>
    <row r="501" spans="1:14">
      <c r="A501" t="s">
        <v>2615</v>
      </c>
      <c r="B501" t="e">
        <v>#N/A</v>
      </c>
      <c r="C501" s="2">
        <v>14000000</v>
      </c>
      <c r="D501" s="2">
        <v>13121555</v>
      </c>
      <c r="E501" s="2">
        <v>16951798</v>
      </c>
      <c r="F501">
        <v>4</v>
      </c>
      <c r="G501">
        <v>26</v>
      </c>
      <c r="H501" t="s">
        <v>15926</v>
      </c>
      <c r="I501" t="e">
        <v>#N/A</v>
      </c>
      <c r="J501" t="e">
        <v>#N/A</v>
      </c>
      <c r="K501" t="e">
        <v>#N/A</v>
      </c>
      <c r="L501" t="e">
        <v>#N/A</v>
      </c>
      <c r="M501" t="e">
        <v>#N/A</v>
      </c>
      <c r="N501" t="e">
        <v>#N/A</v>
      </c>
    </row>
    <row r="502" spans="1:14">
      <c r="A502" t="s">
        <v>3250</v>
      </c>
      <c r="B502" t="e">
        <v>#N/A</v>
      </c>
      <c r="C502" s="2">
        <v>7000000</v>
      </c>
      <c r="D502" s="2">
        <v>6199600</v>
      </c>
      <c r="E502" s="2">
        <v>16866928</v>
      </c>
      <c r="F502">
        <v>11</v>
      </c>
      <c r="G502">
        <v>29</v>
      </c>
      <c r="H502" t="s">
        <v>15926</v>
      </c>
      <c r="I502" t="e">
        <v>#N/A</v>
      </c>
      <c r="J502" t="e">
        <v>#N/A</v>
      </c>
      <c r="K502" t="e">
        <v>#N/A</v>
      </c>
      <c r="L502" t="e">
        <v>#N/A</v>
      </c>
      <c r="M502" t="e">
        <v>#N/A</v>
      </c>
      <c r="N502" t="e">
        <v>#N/A</v>
      </c>
    </row>
    <row r="503" spans="1:14">
      <c r="A503" t="s">
        <v>1404</v>
      </c>
      <c r="B503" t="e">
        <v>#N/A</v>
      </c>
      <c r="C503" s="2">
        <v>35000000</v>
      </c>
      <c r="D503" s="2">
        <v>6630252</v>
      </c>
      <c r="E503" s="2">
        <v>16830252</v>
      </c>
      <c r="F503">
        <v>11</v>
      </c>
      <c r="G503">
        <v>6</v>
      </c>
      <c r="H503" t="s">
        <v>15926</v>
      </c>
      <c r="I503" t="e">
        <v>#N/A</v>
      </c>
      <c r="J503" t="e">
        <v>#N/A</v>
      </c>
      <c r="K503" t="e">
        <v>#N/A</v>
      </c>
      <c r="L503" t="e">
        <v>#N/A</v>
      </c>
      <c r="M503" t="e">
        <v>#N/A</v>
      </c>
      <c r="N503" t="e">
        <v>#N/A</v>
      </c>
    </row>
    <row r="504" spans="1:14">
      <c r="A504" t="s">
        <v>3148</v>
      </c>
      <c r="B504" t="e">
        <v>#N/A</v>
      </c>
      <c r="C504" s="2">
        <v>8000000</v>
      </c>
      <c r="D504" s="2">
        <v>14018296</v>
      </c>
      <c r="E504" s="2">
        <v>16585503</v>
      </c>
      <c r="F504">
        <v>8</v>
      </c>
      <c r="G504">
        <v>7</v>
      </c>
      <c r="H504" t="s">
        <v>15926</v>
      </c>
      <c r="I504" t="e">
        <v>#N/A</v>
      </c>
      <c r="J504" t="e">
        <v>#N/A</v>
      </c>
      <c r="K504" t="e">
        <v>#N/A</v>
      </c>
      <c r="L504" t="e">
        <v>#N/A</v>
      </c>
      <c r="M504" t="e">
        <v>#N/A</v>
      </c>
      <c r="N504" t="e">
        <v>#N/A</v>
      </c>
    </row>
    <row r="505" spans="1:14">
      <c r="A505" t="s">
        <v>1852</v>
      </c>
      <c r="B505" t="e">
        <v>#N/A</v>
      </c>
      <c r="C505" s="2">
        <v>25000000</v>
      </c>
      <c r="D505" s="2">
        <v>11411644</v>
      </c>
      <c r="E505" s="2">
        <v>16425701</v>
      </c>
      <c r="F505">
        <v>7</v>
      </c>
      <c r="G505">
        <v>3</v>
      </c>
      <c r="H505" t="s">
        <v>15926</v>
      </c>
      <c r="I505" t="e">
        <v>#N/A</v>
      </c>
      <c r="J505" t="e">
        <v>#N/A</v>
      </c>
      <c r="K505" t="e">
        <v>#N/A</v>
      </c>
      <c r="L505" t="e">
        <v>#N/A</v>
      </c>
      <c r="M505" t="e">
        <v>#N/A</v>
      </c>
      <c r="N505" t="e">
        <v>#N/A</v>
      </c>
    </row>
    <row r="506" spans="1:14">
      <c r="A506" t="s">
        <v>2707</v>
      </c>
      <c r="B506" t="e">
        <v>#N/A</v>
      </c>
      <c r="C506" s="2">
        <v>12500000</v>
      </c>
      <c r="D506" s="2">
        <v>14060950</v>
      </c>
      <c r="E506" s="2">
        <v>16193713</v>
      </c>
      <c r="F506">
        <v>11</v>
      </c>
      <c r="G506">
        <v>22</v>
      </c>
      <c r="H506" t="s">
        <v>15926</v>
      </c>
      <c r="I506" t="e">
        <v>#N/A</v>
      </c>
      <c r="J506" t="e">
        <v>#N/A</v>
      </c>
      <c r="K506" t="e">
        <v>#N/A</v>
      </c>
      <c r="L506" t="e">
        <v>#N/A</v>
      </c>
      <c r="M506" t="e">
        <v>#N/A</v>
      </c>
      <c r="N506" t="e">
        <v>#N/A</v>
      </c>
    </row>
    <row r="507" spans="1:14">
      <c r="A507" t="s">
        <v>2351</v>
      </c>
      <c r="B507" t="e">
        <v>#N/A</v>
      </c>
      <c r="C507" s="2">
        <v>17000000</v>
      </c>
      <c r="D507" s="2">
        <v>12840842</v>
      </c>
      <c r="E507" s="2">
        <v>16140842</v>
      </c>
      <c r="F507">
        <v>11</v>
      </c>
      <c r="G507">
        <v>27</v>
      </c>
      <c r="H507" t="s">
        <v>15926</v>
      </c>
      <c r="I507" t="e">
        <v>#N/A</v>
      </c>
      <c r="J507" t="e">
        <v>#N/A</v>
      </c>
      <c r="K507" t="e">
        <v>#N/A</v>
      </c>
      <c r="L507" t="e">
        <v>#N/A</v>
      </c>
      <c r="M507" t="e">
        <v>#N/A</v>
      </c>
      <c r="N507" t="e">
        <v>#N/A</v>
      </c>
    </row>
    <row r="508" spans="1:14">
      <c r="A508" t="s">
        <v>990</v>
      </c>
      <c r="B508" t="e">
        <v>#N/A</v>
      </c>
      <c r="C508" s="2">
        <v>47000000</v>
      </c>
      <c r="D508" s="2">
        <v>14970038</v>
      </c>
      <c r="E508" s="2">
        <v>14970038</v>
      </c>
      <c r="F508">
        <v>11</v>
      </c>
      <c r="G508">
        <v>27</v>
      </c>
      <c r="H508" t="s">
        <v>15926</v>
      </c>
      <c r="I508" t="e">
        <v>#N/A</v>
      </c>
      <c r="J508" t="e">
        <v>#N/A</v>
      </c>
      <c r="K508" t="e">
        <v>#N/A</v>
      </c>
      <c r="L508" t="e">
        <v>#N/A</v>
      </c>
      <c r="M508" t="e">
        <v>#N/A</v>
      </c>
      <c r="N508" t="e">
        <v>#N/A</v>
      </c>
    </row>
    <row r="509" spans="1:14">
      <c r="A509" t="s">
        <v>2413</v>
      </c>
      <c r="B509" t="e">
        <v>#N/A</v>
      </c>
      <c r="C509" s="2">
        <v>16000000</v>
      </c>
      <c r="D509" s="2">
        <v>4839383</v>
      </c>
      <c r="E509" s="2">
        <v>14839383</v>
      </c>
      <c r="F509">
        <v>5</v>
      </c>
      <c r="G509">
        <v>3</v>
      </c>
      <c r="H509" t="s">
        <v>15926</v>
      </c>
      <c r="I509" t="e">
        <v>#N/A</v>
      </c>
      <c r="J509" t="e">
        <v>#N/A</v>
      </c>
      <c r="K509" t="e">
        <v>#N/A</v>
      </c>
      <c r="L509" t="e">
        <v>#N/A</v>
      </c>
      <c r="M509" t="e">
        <v>#N/A</v>
      </c>
      <c r="N509" t="e">
        <v>#N/A</v>
      </c>
    </row>
    <row r="510" spans="1:14">
      <c r="A510" t="s">
        <v>1860</v>
      </c>
      <c r="B510" t="e">
        <v>#N/A</v>
      </c>
      <c r="C510" s="2">
        <v>25000000</v>
      </c>
      <c r="D510" s="2">
        <v>10103647</v>
      </c>
      <c r="E510" s="2">
        <v>14805812</v>
      </c>
      <c r="F510">
        <v>8</v>
      </c>
      <c r="G510">
        <v>16</v>
      </c>
      <c r="H510" t="s">
        <v>15926</v>
      </c>
      <c r="I510" t="e">
        <v>#N/A</v>
      </c>
      <c r="J510" t="e">
        <v>#N/A</v>
      </c>
      <c r="K510" t="e">
        <v>#N/A</v>
      </c>
      <c r="L510" t="e">
        <v>#N/A</v>
      </c>
      <c r="M510" t="e">
        <v>#N/A</v>
      </c>
      <c r="N510" t="e">
        <v>#N/A</v>
      </c>
    </row>
    <row r="511" spans="1:14">
      <c r="A511" t="s">
        <v>1216</v>
      </c>
      <c r="B511" t="e">
        <v>#N/A</v>
      </c>
      <c r="C511" s="2">
        <v>40000000</v>
      </c>
      <c r="D511" s="2">
        <v>14448589</v>
      </c>
      <c r="E511" s="2">
        <v>14448589</v>
      </c>
      <c r="F511">
        <v>4</v>
      </c>
      <c r="G511">
        <v>26</v>
      </c>
      <c r="H511" t="s">
        <v>15926</v>
      </c>
      <c r="I511" t="e">
        <v>#N/A</v>
      </c>
      <c r="J511" t="e">
        <v>#N/A</v>
      </c>
      <c r="K511" t="e">
        <v>#N/A</v>
      </c>
      <c r="L511" t="e">
        <v>#N/A</v>
      </c>
      <c r="M511" t="e">
        <v>#N/A</v>
      </c>
      <c r="N511" t="e">
        <v>#N/A</v>
      </c>
    </row>
    <row r="512" spans="1:14">
      <c r="A512" t="s">
        <v>579</v>
      </c>
      <c r="B512" t="e">
        <v>#N/A</v>
      </c>
      <c r="C512" s="2">
        <v>70000000</v>
      </c>
      <c r="D512" s="2">
        <v>14294842</v>
      </c>
      <c r="E512" s="2">
        <v>14294842</v>
      </c>
      <c r="F512">
        <v>9</v>
      </c>
      <c r="G512">
        <v>20</v>
      </c>
      <c r="H512" t="s">
        <v>15926</v>
      </c>
      <c r="I512" t="e">
        <v>#N/A</v>
      </c>
      <c r="J512" t="e">
        <v>#N/A</v>
      </c>
      <c r="K512" t="e">
        <v>#N/A</v>
      </c>
      <c r="L512" t="e">
        <v>#N/A</v>
      </c>
      <c r="M512" t="e">
        <v>#N/A</v>
      </c>
      <c r="N512" t="e">
        <v>#N/A</v>
      </c>
    </row>
    <row r="513" spans="1:14">
      <c r="A513" t="s">
        <v>1845</v>
      </c>
      <c r="B513" t="e">
        <v>#N/A</v>
      </c>
      <c r="C513" s="2">
        <v>25000000</v>
      </c>
      <c r="D513" s="2">
        <v>13973532</v>
      </c>
      <c r="E513" s="2">
        <v>13973532</v>
      </c>
      <c r="F513">
        <v>9</v>
      </c>
      <c r="G513">
        <v>13</v>
      </c>
      <c r="H513" t="s">
        <v>15926</v>
      </c>
      <c r="I513" t="e">
        <v>#N/A</v>
      </c>
      <c r="J513" t="e">
        <v>#N/A</v>
      </c>
      <c r="K513" t="e">
        <v>#N/A</v>
      </c>
      <c r="L513" t="e">
        <v>#N/A</v>
      </c>
      <c r="M513" t="e">
        <v>#N/A</v>
      </c>
      <c r="N513" t="e">
        <v>#N/A</v>
      </c>
    </row>
    <row r="514" spans="1:14">
      <c r="A514" t="s">
        <v>2427</v>
      </c>
      <c r="B514" t="e">
        <v>#N/A</v>
      </c>
      <c r="C514" s="2">
        <v>15600000</v>
      </c>
      <c r="D514" s="2">
        <v>13571817</v>
      </c>
      <c r="E514" s="2">
        <v>13771817</v>
      </c>
      <c r="F514">
        <v>6</v>
      </c>
      <c r="G514">
        <v>21</v>
      </c>
      <c r="H514" t="s">
        <v>15926</v>
      </c>
      <c r="I514" t="e">
        <v>#N/A</v>
      </c>
      <c r="J514" t="e">
        <v>#N/A</v>
      </c>
      <c r="K514" t="e">
        <v>#N/A</v>
      </c>
      <c r="L514" t="e">
        <v>#N/A</v>
      </c>
      <c r="M514" t="e">
        <v>#N/A</v>
      </c>
      <c r="N514" t="e">
        <v>#N/A</v>
      </c>
    </row>
    <row r="515" spans="1:14">
      <c r="A515" t="s">
        <v>2939</v>
      </c>
      <c r="B515" t="e">
        <v>#N/A</v>
      </c>
      <c r="C515" s="2">
        <v>10000000</v>
      </c>
      <c r="D515" s="2">
        <v>13684949</v>
      </c>
      <c r="E515" s="2">
        <v>13684949</v>
      </c>
      <c r="F515">
        <v>6</v>
      </c>
      <c r="G515">
        <v>28</v>
      </c>
      <c r="H515" t="s">
        <v>15926</v>
      </c>
      <c r="I515" t="e">
        <v>#N/A</v>
      </c>
      <c r="J515" t="e">
        <v>#N/A</v>
      </c>
      <c r="K515" t="e">
        <v>#N/A</v>
      </c>
      <c r="L515" t="e">
        <v>#N/A</v>
      </c>
      <c r="M515" t="e">
        <v>#N/A</v>
      </c>
      <c r="N515" t="e">
        <v>#N/A</v>
      </c>
    </row>
    <row r="516" spans="1:14">
      <c r="A516" t="s">
        <v>1224</v>
      </c>
      <c r="B516" t="e">
        <v>#N/A</v>
      </c>
      <c r="C516" s="2">
        <v>40000000</v>
      </c>
      <c r="D516" s="2">
        <v>13208023</v>
      </c>
      <c r="E516" s="2">
        <v>13208023</v>
      </c>
      <c r="F516">
        <v>8</v>
      </c>
      <c r="G516">
        <v>30</v>
      </c>
      <c r="H516" t="s">
        <v>15926</v>
      </c>
      <c r="I516" t="e">
        <v>#N/A</v>
      </c>
      <c r="J516" t="e">
        <v>#N/A</v>
      </c>
      <c r="K516" t="e">
        <v>#N/A</v>
      </c>
      <c r="L516" t="e">
        <v>#N/A</v>
      </c>
      <c r="M516" t="e">
        <v>#N/A</v>
      </c>
      <c r="N516" t="e">
        <v>#N/A</v>
      </c>
    </row>
    <row r="517" spans="1:14">
      <c r="A517" t="s">
        <v>1232</v>
      </c>
      <c r="B517" t="e">
        <v>#N/A</v>
      </c>
      <c r="C517" s="2">
        <v>40000000</v>
      </c>
      <c r="D517" s="2">
        <v>4835968</v>
      </c>
      <c r="E517" s="2">
        <v>12624471</v>
      </c>
      <c r="F517">
        <v>11</v>
      </c>
      <c r="G517">
        <v>27</v>
      </c>
      <c r="H517" t="s">
        <v>15926</v>
      </c>
      <c r="I517" t="e">
        <v>#N/A</v>
      </c>
      <c r="J517" t="e">
        <v>#N/A</v>
      </c>
      <c r="K517" t="e">
        <v>#N/A</v>
      </c>
      <c r="L517" t="e">
        <v>#N/A</v>
      </c>
      <c r="M517" t="e">
        <v>#N/A</v>
      </c>
      <c r="N517" t="e">
        <v>#N/A</v>
      </c>
    </row>
    <row r="518" spans="1:14">
      <c r="A518" t="s">
        <v>2780</v>
      </c>
      <c r="B518" t="e">
        <v>#N/A</v>
      </c>
      <c r="C518" s="2">
        <v>12000000</v>
      </c>
      <c r="D518" s="2">
        <v>10198766</v>
      </c>
      <c r="E518" s="2">
        <v>12516222</v>
      </c>
      <c r="F518">
        <v>3</v>
      </c>
      <c r="G518">
        <v>22</v>
      </c>
      <c r="H518" t="s">
        <v>15926</v>
      </c>
      <c r="I518" t="e">
        <v>#N/A</v>
      </c>
      <c r="J518" t="e">
        <v>#N/A</v>
      </c>
      <c r="K518" t="e">
        <v>#N/A</v>
      </c>
      <c r="L518" t="e">
        <v>#N/A</v>
      </c>
      <c r="M518" t="e">
        <v>#N/A</v>
      </c>
      <c r="N518" t="e">
        <v>#N/A</v>
      </c>
    </row>
    <row r="519" spans="1:14">
      <c r="A519" t="s">
        <v>2519</v>
      </c>
      <c r="B519" t="e">
        <v>#N/A</v>
      </c>
      <c r="C519" s="2">
        <v>15000000</v>
      </c>
      <c r="D519" s="2">
        <v>11660180</v>
      </c>
      <c r="E519" s="2">
        <v>12419700</v>
      </c>
      <c r="F519">
        <v>10</v>
      </c>
      <c r="G519">
        <v>11</v>
      </c>
      <c r="H519" t="s">
        <v>15926</v>
      </c>
      <c r="I519" t="e">
        <v>#N/A</v>
      </c>
      <c r="J519" t="e">
        <v>#N/A</v>
      </c>
      <c r="K519" t="e">
        <v>#N/A</v>
      </c>
      <c r="L519" t="e">
        <v>#N/A</v>
      </c>
      <c r="M519" t="e">
        <v>#N/A</v>
      </c>
      <c r="N519" t="e">
        <v>#N/A</v>
      </c>
    </row>
    <row r="520" spans="1:14">
      <c r="A520" t="s">
        <v>4050</v>
      </c>
      <c r="B520" t="e">
        <v>#N/A</v>
      </c>
      <c r="C520" s="2">
        <v>1500000</v>
      </c>
      <c r="D520" s="2">
        <v>1222889</v>
      </c>
      <c r="E520" s="2">
        <v>12412889</v>
      </c>
      <c r="F520">
        <v>4</v>
      </c>
      <c r="G520">
        <v>19</v>
      </c>
      <c r="H520" t="s">
        <v>15926</v>
      </c>
      <c r="I520" t="e">
        <v>#N/A</v>
      </c>
      <c r="J520" t="e">
        <v>#N/A</v>
      </c>
      <c r="K520" t="e">
        <v>#N/A</v>
      </c>
      <c r="L520" t="e">
        <v>#N/A</v>
      </c>
      <c r="M520" t="e">
        <v>#N/A</v>
      </c>
      <c r="N520" t="e">
        <v>#N/A</v>
      </c>
    </row>
    <row r="521" spans="1:14">
      <c r="A521" t="s">
        <v>2134</v>
      </c>
      <c r="B521" t="e">
        <v>#N/A</v>
      </c>
      <c r="C521" s="2">
        <v>20000000</v>
      </c>
      <c r="D521" s="2">
        <v>12398628</v>
      </c>
      <c r="E521" s="2">
        <v>12398628</v>
      </c>
      <c r="F521">
        <v>8</v>
      </c>
      <c r="G521">
        <v>23</v>
      </c>
      <c r="H521" t="s">
        <v>15926</v>
      </c>
      <c r="I521" t="e">
        <v>#N/A</v>
      </c>
      <c r="J521" t="e">
        <v>#N/A</v>
      </c>
      <c r="K521" t="e">
        <v>#N/A</v>
      </c>
      <c r="L521" t="e">
        <v>#N/A</v>
      </c>
      <c r="M521" t="e">
        <v>#N/A</v>
      </c>
      <c r="N521" t="e">
        <v>#N/A</v>
      </c>
    </row>
    <row r="522" spans="1:14">
      <c r="A522" t="s">
        <v>1857</v>
      </c>
      <c r="B522" t="e">
        <v>#N/A</v>
      </c>
      <c r="C522" s="2">
        <v>25000000</v>
      </c>
      <c r="D522" s="2">
        <v>10719367</v>
      </c>
      <c r="E522" s="2">
        <v>12219367</v>
      </c>
      <c r="F522">
        <v>10</v>
      </c>
      <c r="G522">
        <v>18</v>
      </c>
      <c r="H522" t="s">
        <v>15926</v>
      </c>
      <c r="I522" t="e">
        <v>#N/A</v>
      </c>
      <c r="J522" t="e">
        <v>#N/A</v>
      </c>
      <c r="K522" t="e">
        <v>#N/A</v>
      </c>
      <c r="L522" t="e">
        <v>#N/A</v>
      </c>
      <c r="M522" t="e">
        <v>#N/A</v>
      </c>
      <c r="N522" t="e">
        <v>#N/A</v>
      </c>
    </row>
    <row r="523" spans="1:14">
      <c r="A523" t="s">
        <v>3196</v>
      </c>
      <c r="B523" t="e">
        <v>#N/A</v>
      </c>
      <c r="C523" s="2">
        <v>7500000</v>
      </c>
      <c r="D523" s="2">
        <v>10465659</v>
      </c>
      <c r="E523" s="2">
        <v>11843260</v>
      </c>
      <c r="F523">
        <v>12</v>
      </c>
      <c r="G523">
        <v>20</v>
      </c>
      <c r="H523" t="s">
        <v>15926</v>
      </c>
      <c r="I523" t="e">
        <v>#N/A</v>
      </c>
      <c r="J523" t="e">
        <v>#N/A</v>
      </c>
      <c r="K523" t="e">
        <v>#N/A</v>
      </c>
      <c r="L523" t="e">
        <v>#N/A</v>
      </c>
      <c r="M523" t="e">
        <v>#N/A</v>
      </c>
      <c r="N523" t="e">
        <v>#N/A</v>
      </c>
    </row>
    <row r="524" spans="1:14">
      <c r="A524" t="s">
        <v>3622</v>
      </c>
      <c r="B524" t="e">
        <v>#N/A</v>
      </c>
      <c r="C524" s="2">
        <v>4000000</v>
      </c>
      <c r="D524" s="2">
        <v>6525762</v>
      </c>
      <c r="E524" s="2">
        <v>11799060</v>
      </c>
      <c r="F524">
        <v>10</v>
      </c>
      <c r="G524">
        <v>11</v>
      </c>
      <c r="H524" t="s">
        <v>15926</v>
      </c>
      <c r="I524" t="e">
        <v>#N/A</v>
      </c>
      <c r="J524" t="e">
        <v>#N/A</v>
      </c>
      <c r="K524" t="e">
        <v>#N/A</v>
      </c>
      <c r="L524" t="e">
        <v>#N/A</v>
      </c>
      <c r="M524" t="e">
        <v>#N/A</v>
      </c>
      <c r="N524" t="e">
        <v>#N/A</v>
      </c>
    </row>
    <row r="525" spans="1:14">
      <c r="A525" t="s">
        <v>4042</v>
      </c>
      <c r="B525" t="e">
        <v>#N/A</v>
      </c>
      <c r="C525" s="2">
        <v>1500000</v>
      </c>
      <c r="D525" s="2">
        <v>7025722</v>
      </c>
      <c r="E525" s="2">
        <v>9345061</v>
      </c>
      <c r="F525">
        <v>3</v>
      </c>
      <c r="G525">
        <v>13</v>
      </c>
      <c r="H525" t="s">
        <v>15926</v>
      </c>
      <c r="I525" t="e">
        <v>#N/A</v>
      </c>
      <c r="J525" t="e">
        <v>#N/A</v>
      </c>
      <c r="K525" t="e">
        <v>#N/A</v>
      </c>
      <c r="L525" t="e">
        <v>#N/A</v>
      </c>
      <c r="M525" t="e">
        <v>#N/A</v>
      </c>
      <c r="N525" t="e">
        <v>#N/A</v>
      </c>
    </row>
    <row r="526" spans="1:14">
      <c r="A526" t="s">
        <v>1062</v>
      </c>
      <c r="B526" t="e">
        <v>#N/A</v>
      </c>
      <c r="C526" s="2">
        <v>45000000</v>
      </c>
      <c r="D526" s="2">
        <v>7262288</v>
      </c>
      <c r="E526" s="2">
        <v>8488871</v>
      </c>
      <c r="F526">
        <v>4</v>
      </c>
      <c r="G526">
        <v>5</v>
      </c>
      <c r="H526" t="s">
        <v>15926</v>
      </c>
      <c r="I526" t="e">
        <v>#N/A</v>
      </c>
      <c r="J526" t="e">
        <v>#N/A</v>
      </c>
      <c r="K526" t="e">
        <v>#N/A</v>
      </c>
      <c r="L526" t="e">
        <v>#N/A</v>
      </c>
      <c r="M526" t="e">
        <v>#N/A</v>
      </c>
      <c r="N526" t="e">
        <v>#N/A</v>
      </c>
    </row>
    <row r="527" spans="1:14">
      <c r="A527" t="s">
        <v>2535</v>
      </c>
      <c r="B527" t="e">
        <v>#N/A</v>
      </c>
      <c r="C527" s="2">
        <v>15000000</v>
      </c>
      <c r="D527" s="2">
        <v>8378141</v>
      </c>
      <c r="E527" s="2">
        <v>8378141</v>
      </c>
      <c r="F527">
        <v>5</v>
      </c>
      <c r="G527">
        <v>22</v>
      </c>
      <c r="H527" t="s">
        <v>15926</v>
      </c>
      <c r="I527" t="e">
        <v>#N/A</v>
      </c>
      <c r="J527" t="e">
        <v>#N/A</v>
      </c>
      <c r="K527" t="e">
        <v>#N/A</v>
      </c>
      <c r="L527" t="e">
        <v>#N/A</v>
      </c>
      <c r="M527" t="e">
        <v>#N/A</v>
      </c>
      <c r="N527" t="e">
        <v>#N/A</v>
      </c>
    </row>
    <row r="528" spans="1:14">
      <c r="A528" t="s">
        <v>962</v>
      </c>
      <c r="B528" t="e">
        <v>#N/A</v>
      </c>
      <c r="C528" s="2">
        <v>50000000</v>
      </c>
      <c r="D528" s="2">
        <v>8355815</v>
      </c>
      <c r="E528" s="2">
        <v>8374062</v>
      </c>
      <c r="F528">
        <v>3</v>
      </c>
      <c r="G528">
        <v>29</v>
      </c>
      <c r="H528" t="s">
        <v>15926</v>
      </c>
      <c r="I528" t="e">
        <v>#N/A</v>
      </c>
      <c r="J528" t="e">
        <v>#N/A</v>
      </c>
      <c r="K528" t="e">
        <v>#N/A</v>
      </c>
      <c r="L528" t="e">
        <v>#N/A</v>
      </c>
      <c r="M528" t="e">
        <v>#N/A</v>
      </c>
      <c r="N528" t="e">
        <v>#N/A</v>
      </c>
    </row>
    <row r="529" spans="1:14">
      <c r="A529" t="s">
        <v>2686</v>
      </c>
      <c r="B529" t="e">
        <v>#N/A</v>
      </c>
      <c r="C529" s="2">
        <v>13000000</v>
      </c>
      <c r="D529" s="2">
        <v>4919896</v>
      </c>
      <c r="E529" s="2">
        <v>8130727</v>
      </c>
      <c r="F529">
        <v>2</v>
      </c>
      <c r="G529">
        <v>1</v>
      </c>
      <c r="H529" t="s">
        <v>15926</v>
      </c>
      <c r="I529" t="e">
        <v>#N/A</v>
      </c>
      <c r="J529" t="e">
        <v>#N/A</v>
      </c>
      <c r="K529" t="e">
        <v>#N/A</v>
      </c>
      <c r="L529" t="e">
        <v>#N/A</v>
      </c>
      <c r="M529" t="e">
        <v>#N/A</v>
      </c>
      <c r="N529" t="e">
        <v>#N/A</v>
      </c>
    </row>
    <row r="530" spans="1:14">
      <c r="A530" t="s">
        <v>3770</v>
      </c>
      <c r="B530" t="e">
        <v>#N/A</v>
      </c>
      <c r="C530" s="2">
        <v>3000000</v>
      </c>
      <c r="D530" s="2">
        <v>5853194</v>
      </c>
      <c r="E530" s="2">
        <v>7777790</v>
      </c>
      <c r="F530">
        <v>10</v>
      </c>
      <c r="G530">
        <v>18</v>
      </c>
      <c r="H530" t="s">
        <v>15926</v>
      </c>
      <c r="I530" t="e">
        <v>#N/A</v>
      </c>
      <c r="J530" t="e">
        <v>#N/A</v>
      </c>
      <c r="K530" t="e">
        <v>#N/A</v>
      </c>
      <c r="L530" t="e">
        <v>#N/A</v>
      </c>
      <c r="M530" t="e">
        <v>#N/A</v>
      </c>
      <c r="N530" t="e">
        <v>#N/A</v>
      </c>
    </row>
    <row r="531" spans="1:14">
      <c r="A531" t="s">
        <v>292</v>
      </c>
      <c r="B531" t="e">
        <v>#N/A</v>
      </c>
      <c r="C531" s="2">
        <v>100000000</v>
      </c>
      <c r="D531" s="2">
        <v>4411102</v>
      </c>
      <c r="E531" s="2">
        <v>7094995</v>
      </c>
      <c r="F531">
        <v>8</v>
      </c>
      <c r="G531">
        <v>16</v>
      </c>
      <c r="H531" t="s">
        <v>15926</v>
      </c>
      <c r="I531" t="e">
        <v>#N/A</v>
      </c>
      <c r="J531" t="e">
        <v>#N/A</v>
      </c>
      <c r="K531" t="e">
        <v>#N/A</v>
      </c>
      <c r="L531" t="e">
        <v>#N/A</v>
      </c>
      <c r="M531" t="e">
        <v>#N/A</v>
      </c>
      <c r="N531" t="e">
        <v>#N/A</v>
      </c>
    </row>
    <row r="532" spans="1:14">
      <c r="A532" t="s">
        <v>2433</v>
      </c>
      <c r="B532" t="e">
        <v>#N/A</v>
      </c>
      <c r="C532" s="2">
        <v>15300000</v>
      </c>
      <c r="D532" s="2">
        <v>81525</v>
      </c>
      <c r="E532" s="2">
        <v>7000000</v>
      </c>
      <c r="F532">
        <v>9</v>
      </c>
      <c r="G532">
        <v>27</v>
      </c>
      <c r="H532" t="s">
        <v>15926</v>
      </c>
      <c r="I532" t="e">
        <v>#N/A</v>
      </c>
      <c r="J532" t="e">
        <v>#N/A</v>
      </c>
      <c r="K532" t="e">
        <v>#N/A</v>
      </c>
      <c r="L532" t="e">
        <v>#N/A</v>
      </c>
      <c r="M532" t="e">
        <v>#N/A</v>
      </c>
      <c r="N532" t="e">
        <v>#N/A</v>
      </c>
    </row>
    <row r="533" spans="1:14">
      <c r="A533" t="s">
        <v>1606</v>
      </c>
      <c r="B533" t="e">
        <v>#N/A</v>
      </c>
      <c r="C533" s="2">
        <v>30000000</v>
      </c>
      <c r="D533" s="2">
        <v>6916869</v>
      </c>
      <c r="E533" s="2">
        <v>6916869</v>
      </c>
      <c r="F533">
        <v>9</v>
      </c>
      <c r="G533">
        <v>20</v>
      </c>
      <c r="H533" t="s">
        <v>15926</v>
      </c>
      <c r="I533" t="e">
        <v>#N/A</v>
      </c>
      <c r="J533" t="e">
        <v>#N/A</v>
      </c>
      <c r="K533" t="e">
        <v>#N/A</v>
      </c>
      <c r="L533" t="e">
        <v>#N/A</v>
      </c>
      <c r="M533" t="e">
        <v>#N/A</v>
      </c>
      <c r="N533" t="e">
        <v>#N/A</v>
      </c>
    </row>
    <row r="534" spans="1:14">
      <c r="A534" t="s">
        <v>2009</v>
      </c>
      <c r="B534" t="e">
        <v>#N/A</v>
      </c>
      <c r="C534" s="2">
        <v>21000000</v>
      </c>
      <c r="D534" s="2">
        <v>6830957</v>
      </c>
      <c r="E534" s="2">
        <v>6830957</v>
      </c>
      <c r="F534">
        <v>9</v>
      </c>
      <c r="G534">
        <v>27</v>
      </c>
      <c r="H534" t="s">
        <v>15926</v>
      </c>
      <c r="I534" t="e">
        <v>#N/A</v>
      </c>
      <c r="J534" t="e">
        <v>#N/A</v>
      </c>
      <c r="K534" t="e">
        <v>#N/A</v>
      </c>
      <c r="L534" t="e">
        <v>#N/A</v>
      </c>
      <c r="M534" t="e">
        <v>#N/A</v>
      </c>
      <c r="N534" t="e">
        <v>#N/A</v>
      </c>
    </row>
    <row r="535" spans="1:14">
      <c r="A535" t="s">
        <v>2963</v>
      </c>
      <c r="B535" t="e">
        <v>#N/A</v>
      </c>
      <c r="C535" s="2">
        <v>10000000</v>
      </c>
      <c r="D535" s="2">
        <v>6044618</v>
      </c>
      <c r="E535" s="2">
        <v>6244618</v>
      </c>
      <c r="F535">
        <v>5</v>
      </c>
      <c r="G535">
        <v>3</v>
      </c>
      <c r="H535" t="s">
        <v>15926</v>
      </c>
      <c r="I535" t="e">
        <v>#N/A</v>
      </c>
      <c r="J535" t="e">
        <v>#N/A</v>
      </c>
      <c r="K535" t="e">
        <v>#N/A</v>
      </c>
      <c r="L535" t="e">
        <v>#N/A</v>
      </c>
      <c r="M535" t="e">
        <v>#N/A</v>
      </c>
      <c r="N535" t="e">
        <v>#N/A</v>
      </c>
    </row>
    <row r="536" spans="1:14">
      <c r="A536" t="s">
        <v>1231</v>
      </c>
      <c r="B536" t="e">
        <v>#N/A</v>
      </c>
      <c r="C536" s="2">
        <v>40000000</v>
      </c>
      <c r="D536" s="2">
        <v>6114237</v>
      </c>
      <c r="E536" s="2">
        <v>6114237</v>
      </c>
      <c r="F536">
        <v>1</v>
      </c>
      <c r="G536">
        <v>4</v>
      </c>
      <c r="H536" t="s">
        <v>15926</v>
      </c>
      <c r="I536" t="e">
        <v>#N/A</v>
      </c>
      <c r="J536" t="e">
        <v>#N/A</v>
      </c>
      <c r="K536" t="e">
        <v>#N/A</v>
      </c>
      <c r="L536" t="e">
        <v>#N/A</v>
      </c>
      <c r="M536" t="e">
        <v>#N/A</v>
      </c>
      <c r="N536" t="e">
        <v>#N/A</v>
      </c>
    </row>
    <row r="537" spans="1:14">
      <c r="A537" t="s">
        <v>4000</v>
      </c>
      <c r="B537" t="e">
        <v>#N/A</v>
      </c>
      <c r="C537" s="2">
        <v>1800000</v>
      </c>
      <c r="D537" s="2">
        <v>5719000</v>
      </c>
      <c r="E537" s="2">
        <v>5719000</v>
      </c>
      <c r="F537">
        <v>11</v>
      </c>
      <c r="G537">
        <v>15</v>
      </c>
      <c r="H537" t="s">
        <v>15926</v>
      </c>
      <c r="I537" t="e">
        <v>#N/A</v>
      </c>
      <c r="J537" t="e">
        <v>#N/A</v>
      </c>
      <c r="K537" t="e">
        <v>#N/A</v>
      </c>
      <c r="L537" t="e">
        <v>#N/A</v>
      </c>
      <c r="M537" t="e">
        <v>#N/A</v>
      </c>
      <c r="N537" t="e">
        <v>#N/A</v>
      </c>
    </row>
    <row r="538" spans="1:14">
      <c r="A538" t="s">
        <v>2176</v>
      </c>
      <c r="B538" t="e">
        <v>#N/A</v>
      </c>
      <c r="C538" s="2">
        <v>20000000</v>
      </c>
      <c r="D538" s="2">
        <v>1190018</v>
      </c>
      <c r="E538" s="2">
        <v>5345869</v>
      </c>
      <c r="F538">
        <v>12</v>
      </c>
      <c r="G538">
        <v>6</v>
      </c>
      <c r="H538" t="s">
        <v>15926</v>
      </c>
      <c r="I538" t="e">
        <v>#N/A</v>
      </c>
      <c r="J538" t="e">
        <v>#N/A</v>
      </c>
      <c r="K538" t="e">
        <v>#N/A</v>
      </c>
      <c r="L538" t="e">
        <v>#N/A</v>
      </c>
      <c r="M538" t="e">
        <v>#N/A</v>
      </c>
      <c r="N538" t="e">
        <v>#N/A</v>
      </c>
    </row>
    <row r="539" spans="1:14">
      <c r="A539" t="s">
        <v>1708</v>
      </c>
      <c r="B539" t="e">
        <v>#N/A</v>
      </c>
      <c r="C539" s="2">
        <v>27000000</v>
      </c>
      <c r="D539" s="2">
        <v>5204007</v>
      </c>
      <c r="E539" s="2">
        <v>5204007</v>
      </c>
      <c r="F539">
        <v>10</v>
      </c>
      <c r="G539">
        <v>18</v>
      </c>
      <c r="H539" t="s">
        <v>15926</v>
      </c>
      <c r="I539" t="e">
        <v>#N/A</v>
      </c>
      <c r="J539" t="e">
        <v>#N/A</v>
      </c>
      <c r="K539" t="e">
        <v>#N/A</v>
      </c>
      <c r="L539" t="e">
        <v>#N/A</v>
      </c>
      <c r="M539" t="e">
        <v>#N/A</v>
      </c>
      <c r="N539" t="e">
        <v>#N/A</v>
      </c>
    </row>
    <row r="540" spans="1:14">
      <c r="A540" t="s">
        <v>2853</v>
      </c>
      <c r="B540" t="e">
        <v>#N/A</v>
      </c>
      <c r="C540" s="2">
        <v>11000000</v>
      </c>
      <c r="D540" s="2">
        <v>4814244</v>
      </c>
      <c r="E540" s="2">
        <v>4814244</v>
      </c>
      <c r="F540">
        <v>2</v>
      </c>
      <c r="G540">
        <v>1</v>
      </c>
      <c r="H540" t="s">
        <v>15926</v>
      </c>
      <c r="I540" t="e">
        <v>#N/A</v>
      </c>
      <c r="J540" t="e">
        <v>#N/A</v>
      </c>
      <c r="K540" t="e">
        <v>#N/A</v>
      </c>
      <c r="L540" t="e">
        <v>#N/A</v>
      </c>
      <c r="M540" t="e">
        <v>#N/A</v>
      </c>
      <c r="N540" t="e">
        <v>#N/A</v>
      </c>
    </row>
    <row r="541" spans="1:14">
      <c r="A541" t="s">
        <v>3075</v>
      </c>
      <c r="B541" t="e">
        <v>#N/A</v>
      </c>
      <c r="C541" s="2">
        <v>9000000</v>
      </c>
      <c r="D541" s="2">
        <v>4777465</v>
      </c>
      <c r="E541" s="2">
        <v>4777465</v>
      </c>
      <c r="F541">
        <v>9</v>
      </c>
      <c r="G541">
        <v>13</v>
      </c>
      <c r="H541" t="s">
        <v>15926</v>
      </c>
      <c r="I541" t="e">
        <v>#N/A</v>
      </c>
      <c r="J541" t="e">
        <v>#N/A</v>
      </c>
      <c r="K541" t="e">
        <v>#N/A</v>
      </c>
      <c r="L541" t="e">
        <v>#N/A</v>
      </c>
      <c r="M541" t="e">
        <v>#N/A</v>
      </c>
      <c r="N541" t="e">
        <v>#N/A</v>
      </c>
    </row>
    <row r="542" spans="1:14">
      <c r="A542" t="s">
        <v>4403</v>
      </c>
      <c r="B542" t="e">
        <v>#N/A</v>
      </c>
      <c r="C542" s="2">
        <v>250000</v>
      </c>
      <c r="D542" s="2">
        <v>4210379</v>
      </c>
      <c r="E542" s="2">
        <v>4613482</v>
      </c>
      <c r="F542">
        <v>6</v>
      </c>
      <c r="G542">
        <v>28</v>
      </c>
      <c r="H542" t="s">
        <v>15926</v>
      </c>
      <c r="I542" t="e">
        <v>#N/A</v>
      </c>
      <c r="J542" t="e">
        <v>#N/A</v>
      </c>
      <c r="K542" t="e">
        <v>#N/A</v>
      </c>
      <c r="L542" t="e">
        <v>#N/A</v>
      </c>
      <c r="M542" t="e">
        <v>#N/A</v>
      </c>
      <c r="N542" t="e">
        <v>#N/A</v>
      </c>
    </row>
    <row r="543" spans="1:14">
      <c r="A543" t="s">
        <v>3378</v>
      </c>
      <c r="B543" t="e">
        <v>#N/A</v>
      </c>
      <c r="C543" s="2">
        <v>6000000</v>
      </c>
      <c r="D543" s="2">
        <v>54606</v>
      </c>
      <c r="E543" s="2">
        <v>4316497</v>
      </c>
      <c r="F543">
        <v>4</v>
      </c>
      <c r="G543">
        <v>5</v>
      </c>
      <c r="H543" t="s">
        <v>15926</v>
      </c>
      <c r="I543" t="e">
        <v>#N/A</v>
      </c>
      <c r="J543" t="e">
        <v>#N/A</v>
      </c>
      <c r="K543" t="e">
        <v>#N/A</v>
      </c>
      <c r="L543" t="e">
        <v>#N/A</v>
      </c>
      <c r="M543" t="e">
        <v>#N/A</v>
      </c>
      <c r="N543" t="e">
        <v>#N/A</v>
      </c>
    </row>
    <row r="544" spans="1:14">
      <c r="A544" t="s">
        <v>3199</v>
      </c>
      <c r="B544" t="e">
        <v>#N/A</v>
      </c>
      <c r="C544" s="2">
        <v>7500000</v>
      </c>
      <c r="D544" s="2">
        <v>4239767</v>
      </c>
      <c r="E544" s="2">
        <v>4239767</v>
      </c>
      <c r="F544">
        <v>3</v>
      </c>
      <c r="G544">
        <v>8</v>
      </c>
      <c r="H544" t="s">
        <v>15926</v>
      </c>
      <c r="I544" t="e">
        <v>#N/A</v>
      </c>
      <c r="J544" t="e">
        <v>#N/A</v>
      </c>
      <c r="K544" t="e">
        <v>#N/A</v>
      </c>
      <c r="L544" t="e">
        <v>#N/A</v>
      </c>
      <c r="M544" t="e">
        <v>#N/A</v>
      </c>
      <c r="N544" t="e">
        <v>#N/A</v>
      </c>
    </row>
    <row r="545" spans="1:14">
      <c r="A545" t="s">
        <v>3781</v>
      </c>
      <c r="B545" t="e">
        <v>#N/A</v>
      </c>
      <c r="C545" s="2">
        <v>3000000</v>
      </c>
      <c r="D545" s="2">
        <v>3287435</v>
      </c>
      <c r="E545" s="2">
        <v>3705923</v>
      </c>
      <c r="F545">
        <v>5</v>
      </c>
      <c r="G545">
        <v>24</v>
      </c>
      <c r="H545" t="s">
        <v>15926</v>
      </c>
      <c r="I545" t="e">
        <v>#N/A</v>
      </c>
      <c r="J545" t="e">
        <v>#N/A</v>
      </c>
      <c r="K545" t="e">
        <v>#N/A</v>
      </c>
      <c r="L545" t="e">
        <v>#N/A</v>
      </c>
      <c r="M545" t="e">
        <v>#N/A</v>
      </c>
      <c r="N545" t="e">
        <v>#N/A</v>
      </c>
    </row>
    <row r="546" spans="1:14">
      <c r="A546" t="s">
        <v>3933</v>
      </c>
      <c r="B546" t="e">
        <v>#N/A</v>
      </c>
      <c r="C546" s="2">
        <v>2000000</v>
      </c>
      <c r="D546" s="2">
        <v>2512846</v>
      </c>
      <c r="E546" s="2">
        <v>3438804</v>
      </c>
      <c r="F546">
        <v>8</v>
      </c>
      <c r="G546">
        <v>2</v>
      </c>
      <c r="H546" t="s">
        <v>15926</v>
      </c>
      <c r="I546" t="e">
        <v>#N/A</v>
      </c>
      <c r="J546" t="e">
        <v>#N/A</v>
      </c>
      <c r="K546" t="e">
        <v>#N/A</v>
      </c>
      <c r="L546" t="e">
        <v>#N/A</v>
      </c>
      <c r="M546" t="e">
        <v>#N/A</v>
      </c>
      <c r="N546" t="e">
        <v>#N/A</v>
      </c>
    </row>
    <row r="547" spans="1:14">
      <c r="A547" t="s">
        <v>4471</v>
      </c>
      <c r="B547" t="e">
        <v>#N/A</v>
      </c>
      <c r="C547" s="2">
        <v>150000</v>
      </c>
      <c r="D547" s="2">
        <v>2891288</v>
      </c>
      <c r="E547" s="2">
        <v>3270128</v>
      </c>
      <c r="F547">
        <v>7</v>
      </c>
      <c r="G547">
        <v>19</v>
      </c>
      <c r="H547" t="s">
        <v>15926</v>
      </c>
      <c r="I547" t="e">
        <v>#N/A</v>
      </c>
      <c r="J547" t="e">
        <v>#N/A</v>
      </c>
      <c r="K547" t="e">
        <v>#N/A</v>
      </c>
      <c r="L547" t="e">
        <v>#N/A</v>
      </c>
      <c r="M547" t="e">
        <v>#N/A</v>
      </c>
      <c r="N547" t="e">
        <v>#N/A</v>
      </c>
    </row>
    <row r="548" spans="1:14">
      <c r="A548" t="s">
        <v>3399</v>
      </c>
      <c r="B548" t="e">
        <v>#N/A</v>
      </c>
      <c r="C548" s="2">
        <v>5600000</v>
      </c>
      <c r="D548" s="2">
        <v>3064356</v>
      </c>
      <c r="E548" s="2">
        <v>3064356</v>
      </c>
      <c r="F548">
        <v>6</v>
      </c>
      <c r="G548">
        <v>21</v>
      </c>
      <c r="H548" t="s">
        <v>15926</v>
      </c>
      <c r="I548" t="e">
        <v>#N/A</v>
      </c>
      <c r="J548" t="e">
        <v>#N/A</v>
      </c>
      <c r="K548" t="e">
        <v>#N/A</v>
      </c>
      <c r="L548" t="e">
        <v>#N/A</v>
      </c>
      <c r="M548" t="e">
        <v>#N/A</v>
      </c>
      <c r="N548" t="e">
        <v>#N/A</v>
      </c>
    </row>
    <row r="549" spans="1:14">
      <c r="A549" t="s">
        <v>3259</v>
      </c>
      <c r="B549" t="e">
        <v>#N/A</v>
      </c>
      <c r="C549" s="2">
        <v>7000000</v>
      </c>
      <c r="D549" s="2">
        <v>2062066</v>
      </c>
      <c r="E549" s="2">
        <v>2703821</v>
      </c>
      <c r="F549">
        <v>10</v>
      </c>
      <c r="G549">
        <v>18</v>
      </c>
      <c r="H549" t="s">
        <v>15926</v>
      </c>
      <c r="I549" t="e">
        <v>#N/A</v>
      </c>
      <c r="J549" t="e">
        <v>#N/A</v>
      </c>
      <c r="K549" t="e">
        <v>#N/A</v>
      </c>
      <c r="L549" t="e">
        <v>#N/A</v>
      </c>
      <c r="M549" t="e">
        <v>#N/A</v>
      </c>
      <c r="N549" t="e">
        <v>#N/A</v>
      </c>
    </row>
    <row r="550" spans="1:14">
      <c r="A550" t="s">
        <v>2795</v>
      </c>
      <c r="B550" t="e">
        <v>#N/A</v>
      </c>
      <c r="C550" s="2">
        <v>12000000</v>
      </c>
      <c r="D550" s="2">
        <v>2326407</v>
      </c>
      <c r="E550" s="2">
        <v>2326407</v>
      </c>
      <c r="F550">
        <v>2</v>
      </c>
      <c r="G550">
        <v>15</v>
      </c>
      <c r="H550" t="s">
        <v>15926</v>
      </c>
      <c r="I550" t="e">
        <v>#N/A</v>
      </c>
      <c r="J550" t="e">
        <v>#N/A</v>
      </c>
      <c r="K550" t="e">
        <v>#N/A</v>
      </c>
      <c r="L550" t="e">
        <v>#N/A</v>
      </c>
      <c r="M550" t="e">
        <v>#N/A</v>
      </c>
      <c r="N550" t="e">
        <v>#N/A</v>
      </c>
    </row>
    <row r="551" spans="1:14">
      <c r="A551" t="s">
        <v>4391</v>
      </c>
      <c r="B551" t="e">
        <v>#N/A</v>
      </c>
      <c r="C551" s="2">
        <v>300000</v>
      </c>
      <c r="D551" s="2">
        <v>16892</v>
      </c>
      <c r="E551" s="2">
        <v>2066892</v>
      </c>
      <c r="F551">
        <v>7</v>
      </c>
      <c r="G551">
        <v>19</v>
      </c>
      <c r="H551" t="s">
        <v>15926</v>
      </c>
      <c r="I551" t="e">
        <v>#N/A</v>
      </c>
      <c r="J551" t="e">
        <v>#N/A</v>
      </c>
      <c r="K551" t="e">
        <v>#N/A</v>
      </c>
      <c r="L551" t="e">
        <v>#N/A</v>
      </c>
      <c r="M551" t="e">
        <v>#N/A</v>
      </c>
      <c r="N551" t="e">
        <v>#N/A</v>
      </c>
    </row>
    <row r="552" spans="1:14">
      <c r="A552" t="s">
        <v>830</v>
      </c>
      <c r="B552" t="e">
        <v>#N/A</v>
      </c>
      <c r="C552" s="2">
        <v>55000000</v>
      </c>
      <c r="D552" s="2">
        <v>79161</v>
      </c>
      <c r="E552" s="2">
        <v>1807990</v>
      </c>
      <c r="F552">
        <v>9</v>
      </c>
      <c r="G552">
        <v>20</v>
      </c>
      <c r="H552" t="s">
        <v>15926</v>
      </c>
      <c r="I552" t="e">
        <v>#N/A</v>
      </c>
      <c r="J552" t="e">
        <v>#N/A</v>
      </c>
      <c r="K552" t="e">
        <v>#N/A</v>
      </c>
      <c r="L552" t="e">
        <v>#N/A</v>
      </c>
      <c r="M552" t="e">
        <v>#N/A</v>
      </c>
      <c r="N552" t="e">
        <v>#N/A</v>
      </c>
    </row>
    <row r="553" spans="1:14">
      <c r="A553" t="s">
        <v>2799</v>
      </c>
      <c r="B553" t="e">
        <v>#N/A</v>
      </c>
      <c r="C553" s="2">
        <v>12000000</v>
      </c>
      <c r="D553" s="2">
        <v>1779284</v>
      </c>
      <c r="E553" s="2">
        <v>1779284</v>
      </c>
      <c r="F553">
        <v>6</v>
      </c>
      <c r="G553">
        <v>14</v>
      </c>
      <c r="H553" t="s">
        <v>15926</v>
      </c>
      <c r="I553" t="e">
        <v>#N/A</v>
      </c>
      <c r="J553" t="e">
        <v>#N/A</v>
      </c>
      <c r="K553" t="e">
        <v>#N/A</v>
      </c>
      <c r="L553" t="e">
        <v>#N/A</v>
      </c>
      <c r="M553" t="e">
        <v>#N/A</v>
      </c>
      <c r="N553" t="e">
        <v>#N/A</v>
      </c>
    </row>
    <row r="554" spans="1:14">
      <c r="A554" t="s">
        <v>2429</v>
      </c>
      <c r="B554" t="e">
        <v>#N/A</v>
      </c>
      <c r="C554" s="2">
        <v>15500000</v>
      </c>
      <c r="D554" s="2">
        <v>1693000</v>
      </c>
      <c r="E554" s="2">
        <v>1693000</v>
      </c>
      <c r="F554">
        <v>11</v>
      </c>
      <c r="G554">
        <v>15</v>
      </c>
      <c r="H554" t="s">
        <v>15926</v>
      </c>
      <c r="I554" t="e">
        <v>#N/A</v>
      </c>
      <c r="J554" t="e">
        <v>#N/A</v>
      </c>
      <c r="K554" t="e">
        <v>#N/A</v>
      </c>
      <c r="L554" t="e">
        <v>#N/A</v>
      </c>
      <c r="M554" t="e">
        <v>#N/A</v>
      </c>
      <c r="N554" t="e">
        <v>#N/A</v>
      </c>
    </row>
    <row r="555" spans="1:14">
      <c r="A555" t="s">
        <v>2984</v>
      </c>
      <c r="B555" t="e">
        <v>#N/A</v>
      </c>
      <c r="C555" s="2">
        <v>10000000</v>
      </c>
      <c r="D555" s="2">
        <v>1562800</v>
      </c>
      <c r="E555" s="2">
        <v>1562800</v>
      </c>
      <c r="F555">
        <v>12</v>
      </c>
      <c r="G555">
        <v>27</v>
      </c>
      <c r="H555" t="s">
        <v>15926</v>
      </c>
      <c r="I555" t="e">
        <v>#N/A</v>
      </c>
      <c r="J555" t="e">
        <v>#N/A</v>
      </c>
      <c r="K555" t="e">
        <v>#N/A</v>
      </c>
      <c r="L555" t="e">
        <v>#N/A</v>
      </c>
      <c r="M555" t="e">
        <v>#N/A</v>
      </c>
      <c r="N555" t="e">
        <v>#N/A</v>
      </c>
    </row>
    <row r="556" spans="1:14">
      <c r="A556" t="s">
        <v>4244</v>
      </c>
      <c r="B556" t="e">
        <v>#N/A</v>
      </c>
      <c r="C556" s="2">
        <v>825000</v>
      </c>
      <c r="D556" s="2">
        <v>1500711</v>
      </c>
      <c r="E556" s="2">
        <v>1500711</v>
      </c>
      <c r="F556">
        <v>10</v>
      </c>
      <c r="G556">
        <v>25</v>
      </c>
      <c r="H556" t="s">
        <v>15926</v>
      </c>
      <c r="I556" t="e">
        <v>#N/A</v>
      </c>
      <c r="J556" t="e">
        <v>#N/A</v>
      </c>
      <c r="K556" t="e">
        <v>#N/A</v>
      </c>
      <c r="L556" t="e">
        <v>#N/A</v>
      </c>
      <c r="M556" t="e">
        <v>#N/A</v>
      </c>
      <c r="N556" t="e">
        <v>#N/A</v>
      </c>
    </row>
    <row r="557" spans="1:14">
      <c r="A557" t="s">
        <v>2559</v>
      </c>
      <c r="B557" t="e">
        <v>#N/A</v>
      </c>
      <c r="C557" s="2">
        <v>15000000</v>
      </c>
      <c r="D557" s="2">
        <v>673414</v>
      </c>
      <c r="E557" s="2">
        <v>1405032</v>
      </c>
      <c r="F557">
        <v>1</v>
      </c>
      <c r="G557">
        <v>25</v>
      </c>
      <c r="H557" t="s">
        <v>15926</v>
      </c>
      <c r="I557" t="e">
        <v>#N/A</v>
      </c>
      <c r="J557" t="e">
        <v>#N/A</v>
      </c>
      <c r="K557" t="e">
        <v>#N/A</v>
      </c>
      <c r="L557" t="e">
        <v>#N/A</v>
      </c>
      <c r="M557" t="e">
        <v>#N/A</v>
      </c>
      <c r="N557" t="e">
        <v>#N/A</v>
      </c>
    </row>
    <row r="558" spans="1:14">
      <c r="A558" t="s">
        <v>4305</v>
      </c>
      <c r="B558" t="e">
        <v>#N/A</v>
      </c>
      <c r="C558" s="2">
        <v>500000</v>
      </c>
      <c r="D558" s="2">
        <v>1250798</v>
      </c>
      <c r="E558" s="2">
        <v>1250798</v>
      </c>
      <c r="F558">
        <v>2</v>
      </c>
      <c r="G558">
        <v>1</v>
      </c>
      <c r="H558" t="s">
        <v>15926</v>
      </c>
      <c r="I558" t="e">
        <v>#N/A</v>
      </c>
      <c r="J558" t="e">
        <v>#N/A</v>
      </c>
      <c r="K558" t="e">
        <v>#N/A</v>
      </c>
      <c r="L558" t="e">
        <v>#N/A</v>
      </c>
      <c r="M558" t="e">
        <v>#N/A</v>
      </c>
      <c r="N558" t="e">
        <v>#N/A</v>
      </c>
    </row>
    <row r="559" spans="1:14">
      <c r="A559" t="s">
        <v>4250</v>
      </c>
      <c r="B559" t="e">
        <v>#N/A</v>
      </c>
      <c r="C559" s="2">
        <v>800000</v>
      </c>
      <c r="D559" s="2">
        <v>881950</v>
      </c>
      <c r="E559" s="2">
        <v>881950</v>
      </c>
      <c r="F559">
        <v>8</v>
      </c>
      <c r="G559">
        <v>9</v>
      </c>
      <c r="H559" t="s">
        <v>15926</v>
      </c>
      <c r="I559" t="e">
        <v>#N/A</v>
      </c>
      <c r="J559" t="e">
        <v>#N/A</v>
      </c>
      <c r="K559" t="e">
        <v>#N/A</v>
      </c>
      <c r="L559" t="e">
        <v>#N/A</v>
      </c>
      <c r="M559" t="e">
        <v>#N/A</v>
      </c>
      <c r="N559" t="e">
        <v>#N/A</v>
      </c>
    </row>
    <row r="560" spans="1:14">
      <c r="A560" t="s">
        <v>4229</v>
      </c>
      <c r="B560" t="e">
        <v>#N/A</v>
      </c>
      <c r="C560" s="2">
        <v>950000</v>
      </c>
      <c r="D560" s="2">
        <v>814666</v>
      </c>
      <c r="E560" s="2">
        <v>814666</v>
      </c>
      <c r="F560">
        <v>9</v>
      </c>
      <c r="G560">
        <v>27</v>
      </c>
      <c r="H560" t="s">
        <v>15926</v>
      </c>
      <c r="I560" t="e">
        <v>#N/A</v>
      </c>
      <c r="J560" t="e">
        <v>#N/A</v>
      </c>
      <c r="K560" t="e">
        <v>#N/A</v>
      </c>
      <c r="L560" t="e">
        <v>#N/A</v>
      </c>
      <c r="M560" t="e">
        <v>#N/A</v>
      </c>
      <c r="N560" t="e">
        <v>#N/A</v>
      </c>
    </row>
    <row r="561" spans="1:14">
      <c r="A561" t="s">
        <v>2305</v>
      </c>
      <c r="B561" t="e">
        <v>#N/A</v>
      </c>
      <c r="C561" s="2">
        <v>18000000</v>
      </c>
      <c r="D561" s="2">
        <v>676698</v>
      </c>
      <c r="E561" s="2">
        <v>676698</v>
      </c>
      <c r="F561">
        <v>4</v>
      </c>
      <c r="G561">
        <v>26</v>
      </c>
      <c r="H561" t="s">
        <v>15926</v>
      </c>
      <c r="I561" t="e">
        <v>#N/A</v>
      </c>
      <c r="J561" t="e">
        <v>#N/A</v>
      </c>
      <c r="K561" t="e">
        <v>#N/A</v>
      </c>
      <c r="L561" t="e">
        <v>#N/A</v>
      </c>
      <c r="M561" t="e">
        <v>#N/A</v>
      </c>
      <c r="N561" t="e">
        <v>#N/A</v>
      </c>
    </row>
    <row r="562" spans="1:14">
      <c r="A562" t="s">
        <v>2994</v>
      </c>
      <c r="B562" t="e">
        <v>#N/A</v>
      </c>
      <c r="C562" s="2">
        <v>10000000</v>
      </c>
      <c r="D562" s="2">
        <v>598645</v>
      </c>
      <c r="E562" s="2">
        <v>598645</v>
      </c>
      <c r="F562">
        <v>10</v>
      </c>
      <c r="G562">
        <v>11</v>
      </c>
      <c r="H562" t="s">
        <v>15926</v>
      </c>
      <c r="I562" t="e">
        <v>#N/A</v>
      </c>
      <c r="J562" t="e">
        <v>#N/A</v>
      </c>
      <c r="K562" t="e">
        <v>#N/A</v>
      </c>
      <c r="L562" t="e">
        <v>#N/A</v>
      </c>
      <c r="M562" t="e">
        <v>#N/A</v>
      </c>
      <c r="N562" t="e">
        <v>#N/A</v>
      </c>
    </row>
    <row r="563" spans="1:14">
      <c r="A563" t="s">
        <v>2805</v>
      </c>
      <c r="B563" t="e">
        <v>#N/A</v>
      </c>
      <c r="C563" s="2">
        <v>12000000</v>
      </c>
      <c r="D563" s="2">
        <v>378650</v>
      </c>
      <c r="E563" s="2">
        <v>378650</v>
      </c>
      <c r="F563">
        <v>10</v>
      </c>
      <c r="G563">
        <v>4</v>
      </c>
      <c r="H563" t="s">
        <v>15926</v>
      </c>
      <c r="I563" t="e">
        <v>#N/A</v>
      </c>
      <c r="J563" t="e">
        <v>#N/A</v>
      </c>
      <c r="K563" t="e">
        <v>#N/A</v>
      </c>
      <c r="L563" t="e">
        <v>#N/A</v>
      </c>
      <c r="M563" t="e">
        <v>#N/A</v>
      </c>
      <c r="N563" t="e">
        <v>#N/A</v>
      </c>
    </row>
    <row r="564" spans="1:14">
      <c r="A564" t="s">
        <v>4518</v>
      </c>
      <c r="B564" t="e">
        <v>#N/A</v>
      </c>
      <c r="C564" s="2">
        <v>35000</v>
      </c>
      <c r="D564" s="2">
        <v>321952</v>
      </c>
      <c r="E564" s="2">
        <v>321952</v>
      </c>
      <c r="F564">
        <v>4</v>
      </c>
      <c r="G564">
        <v>5</v>
      </c>
      <c r="H564" t="s">
        <v>15926</v>
      </c>
      <c r="I564" t="e">
        <v>#N/A</v>
      </c>
      <c r="J564" t="e">
        <v>#N/A</v>
      </c>
      <c r="K564" t="e">
        <v>#N/A</v>
      </c>
      <c r="L564" t="e">
        <v>#N/A</v>
      </c>
      <c r="M564" t="e">
        <v>#N/A</v>
      </c>
      <c r="N564" t="e">
        <v>#N/A</v>
      </c>
    </row>
    <row r="565" spans="1:14">
      <c r="A565" t="s">
        <v>3900</v>
      </c>
      <c r="B565" t="e">
        <v>#N/A</v>
      </c>
      <c r="C565" s="2">
        <v>2100000</v>
      </c>
      <c r="D565" s="2">
        <v>313436</v>
      </c>
      <c r="E565" s="2">
        <v>313436</v>
      </c>
      <c r="F565">
        <v>5</v>
      </c>
      <c r="G565">
        <v>29</v>
      </c>
      <c r="H565" t="s">
        <v>15926</v>
      </c>
      <c r="I565" t="e">
        <v>#N/A</v>
      </c>
      <c r="J565" t="e">
        <v>#N/A</v>
      </c>
      <c r="K565" t="e">
        <v>#N/A</v>
      </c>
      <c r="L565" t="e">
        <v>#N/A</v>
      </c>
      <c r="M565" t="e">
        <v>#N/A</v>
      </c>
      <c r="N565" t="e">
        <v>#N/A</v>
      </c>
    </row>
    <row r="566" spans="1:14">
      <c r="A566" t="s">
        <v>4314</v>
      </c>
      <c r="B566" t="e">
        <v>#N/A</v>
      </c>
      <c r="C566" s="2">
        <v>500000</v>
      </c>
      <c r="D566" s="2">
        <v>307631</v>
      </c>
      <c r="E566" s="2">
        <v>308793</v>
      </c>
      <c r="F566">
        <v>7</v>
      </c>
      <c r="G566">
        <v>12</v>
      </c>
      <c r="H566" t="s">
        <v>15926</v>
      </c>
      <c r="I566" t="e">
        <v>#N/A</v>
      </c>
      <c r="J566" t="e">
        <v>#N/A</v>
      </c>
      <c r="K566" t="e">
        <v>#N/A</v>
      </c>
      <c r="L566" t="e">
        <v>#N/A</v>
      </c>
      <c r="M566" t="e">
        <v>#N/A</v>
      </c>
      <c r="N566" t="e">
        <v>#N/A</v>
      </c>
    </row>
    <row r="567" spans="1:14">
      <c r="A567" t="s">
        <v>3371</v>
      </c>
      <c r="B567" t="e">
        <v>#N/A</v>
      </c>
      <c r="C567" s="2">
        <v>6000000</v>
      </c>
      <c r="D567" s="2">
        <v>267194</v>
      </c>
      <c r="E567" s="2">
        <v>267194</v>
      </c>
      <c r="F567">
        <v>12</v>
      </c>
      <c r="G567">
        <v>20</v>
      </c>
      <c r="H567" t="s">
        <v>15926</v>
      </c>
      <c r="I567" t="e">
        <v>#N/A</v>
      </c>
      <c r="J567" t="e">
        <v>#N/A</v>
      </c>
      <c r="K567" t="e">
        <v>#N/A</v>
      </c>
      <c r="L567" t="e">
        <v>#N/A</v>
      </c>
      <c r="M567" t="e">
        <v>#N/A</v>
      </c>
      <c r="N567" t="e">
        <v>#N/A</v>
      </c>
    </row>
    <row r="568" spans="1:14">
      <c r="A568" t="s">
        <v>4131</v>
      </c>
      <c r="B568" t="e">
        <v>#N/A</v>
      </c>
      <c r="C568" s="2">
        <v>1100000</v>
      </c>
      <c r="D568" s="2">
        <v>247740</v>
      </c>
      <c r="E568" s="2">
        <v>247740</v>
      </c>
      <c r="F568">
        <v>2</v>
      </c>
      <c r="G568">
        <v>22</v>
      </c>
      <c r="H568" t="s">
        <v>15926</v>
      </c>
      <c r="I568" t="e">
        <v>#N/A</v>
      </c>
      <c r="J568" t="e">
        <v>#N/A</v>
      </c>
      <c r="K568" t="e">
        <v>#N/A</v>
      </c>
      <c r="L568" t="e">
        <v>#N/A</v>
      </c>
      <c r="M568" t="e">
        <v>#N/A</v>
      </c>
      <c r="N568" t="e">
        <v>#N/A</v>
      </c>
    </row>
    <row r="569" spans="1:14">
      <c r="A569" t="s">
        <v>4188</v>
      </c>
      <c r="B569" t="e">
        <v>#N/A</v>
      </c>
      <c r="C569" s="2">
        <v>1000000</v>
      </c>
      <c r="D569" s="2">
        <v>213137</v>
      </c>
      <c r="E569" s="2">
        <v>213137</v>
      </c>
      <c r="F569">
        <v>12</v>
      </c>
      <c r="G569">
        <v>30</v>
      </c>
      <c r="H569" t="s">
        <v>15926</v>
      </c>
      <c r="I569" t="e">
        <v>#N/A</v>
      </c>
      <c r="J569" t="e">
        <v>#N/A</v>
      </c>
      <c r="K569" t="e">
        <v>#N/A</v>
      </c>
      <c r="L569" t="e">
        <v>#N/A</v>
      </c>
      <c r="M569" t="e">
        <v>#N/A</v>
      </c>
      <c r="N569" t="e">
        <v>#N/A</v>
      </c>
    </row>
    <row r="570" spans="1:14">
      <c r="A570" t="s">
        <v>3204</v>
      </c>
      <c r="B570" t="e">
        <v>#N/A</v>
      </c>
      <c r="C570" s="2">
        <v>7500000</v>
      </c>
      <c r="D570" s="2">
        <v>206400</v>
      </c>
      <c r="E570" s="2">
        <v>206400</v>
      </c>
      <c r="F570">
        <v>9</v>
      </c>
      <c r="G570">
        <v>13</v>
      </c>
      <c r="H570" t="s">
        <v>15926</v>
      </c>
      <c r="I570" t="e">
        <v>#N/A</v>
      </c>
      <c r="J570" t="e">
        <v>#N/A</v>
      </c>
      <c r="K570" t="e">
        <v>#N/A</v>
      </c>
      <c r="L570" t="e">
        <v>#N/A</v>
      </c>
      <c r="M570" t="e">
        <v>#N/A</v>
      </c>
      <c r="N570" t="e">
        <v>#N/A</v>
      </c>
    </row>
    <row r="571" spans="1:14">
      <c r="A571" t="s">
        <v>3087</v>
      </c>
      <c r="B571" t="e">
        <v>#N/A</v>
      </c>
      <c r="C571" s="2">
        <v>9000000</v>
      </c>
      <c r="D571" s="2">
        <v>184255</v>
      </c>
      <c r="E571" s="2">
        <v>184255</v>
      </c>
      <c r="F571">
        <v>10</v>
      </c>
      <c r="G571">
        <v>25</v>
      </c>
      <c r="H571" t="s">
        <v>15926</v>
      </c>
      <c r="I571" t="e">
        <v>#N/A</v>
      </c>
      <c r="J571" t="e">
        <v>#N/A</v>
      </c>
      <c r="K571" t="e">
        <v>#N/A</v>
      </c>
      <c r="L571" t="e">
        <v>#N/A</v>
      </c>
      <c r="M571" t="e">
        <v>#N/A</v>
      </c>
      <c r="N571" t="e">
        <v>#N/A</v>
      </c>
    </row>
    <row r="572" spans="1:14">
      <c r="A572" t="s">
        <v>4448</v>
      </c>
      <c r="B572" t="e">
        <v>#N/A</v>
      </c>
      <c r="C572" s="2">
        <v>200000</v>
      </c>
      <c r="D572" s="2">
        <v>174682</v>
      </c>
      <c r="E572" s="2">
        <v>174682</v>
      </c>
      <c r="F572">
        <v>5</v>
      </c>
      <c r="G572">
        <v>10</v>
      </c>
      <c r="H572" t="s">
        <v>15926</v>
      </c>
      <c r="I572" t="e">
        <v>#N/A</v>
      </c>
      <c r="J572" t="e">
        <v>#N/A</v>
      </c>
      <c r="K572" t="e">
        <v>#N/A</v>
      </c>
      <c r="L572" t="e">
        <v>#N/A</v>
      </c>
      <c r="M572" t="e">
        <v>#N/A</v>
      </c>
      <c r="N572" t="e">
        <v>#N/A</v>
      </c>
    </row>
    <row r="573" spans="1:14">
      <c r="A573" t="s">
        <v>4449</v>
      </c>
      <c r="B573" t="e">
        <v>#N/A</v>
      </c>
      <c r="C573" s="2">
        <v>200000</v>
      </c>
      <c r="D573" s="2">
        <v>162605</v>
      </c>
      <c r="E573" s="2">
        <v>162605</v>
      </c>
      <c r="F573">
        <v>5</v>
      </c>
      <c r="G573">
        <v>10</v>
      </c>
      <c r="H573" t="s">
        <v>15926</v>
      </c>
      <c r="I573" t="e">
        <v>#N/A</v>
      </c>
      <c r="J573" t="e">
        <v>#N/A</v>
      </c>
      <c r="K573" t="e">
        <v>#N/A</v>
      </c>
      <c r="L573" t="e">
        <v>#N/A</v>
      </c>
      <c r="M573" t="e">
        <v>#N/A</v>
      </c>
      <c r="N573" t="e">
        <v>#N/A</v>
      </c>
    </row>
    <row r="574" spans="1:14">
      <c r="A574" t="s">
        <v>4063</v>
      </c>
      <c r="B574" t="e">
        <v>#N/A</v>
      </c>
      <c r="C574" s="2">
        <v>1500000</v>
      </c>
      <c r="D574" s="2">
        <v>119841</v>
      </c>
      <c r="E574" s="2">
        <v>119841</v>
      </c>
      <c r="F574">
        <v>3</v>
      </c>
      <c r="G574">
        <v>22</v>
      </c>
      <c r="H574" t="s">
        <v>15926</v>
      </c>
      <c r="I574" t="e">
        <v>#N/A</v>
      </c>
      <c r="J574" t="e">
        <v>#N/A</v>
      </c>
      <c r="K574" t="e">
        <v>#N/A</v>
      </c>
      <c r="L574" t="e">
        <v>#N/A</v>
      </c>
      <c r="M574" t="e">
        <v>#N/A</v>
      </c>
      <c r="N574" t="e">
        <v>#N/A</v>
      </c>
    </row>
    <row r="575" spans="1:14">
      <c r="A575" t="s">
        <v>3573</v>
      </c>
      <c r="B575" t="e">
        <v>#N/A</v>
      </c>
      <c r="C575" s="2">
        <v>4500000</v>
      </c>
      <c r="D575" s="2">
        <v>92723</v>
      </c>
      <c r="E575" s="2">
        <v>92723</v>
      </c>
      <c r="F575">
        <v>2</v>
      </c>
      <c r="G575">
        <v>22</v>
      </c>
      <c r="H575" t="s">
        <v>15926</v>
      </c>
      <c r="I575" t="e">
        <v>#N/A</v>
      </c>
      <c r="J575" t="e">
        <v>#N/A</v>
      </c>
      <c r="K575" t="e">
        <v>#N/A</v>
      </c>
      <c r="L575" t="e">
        <v>#N/A</v>
      </c>
      <c r="M575" t="e">
        <v>#N/A</v>
      </c>
      <c r="N575" t="e">
        <v>#N/A</v>
      </c>
    </row>
    <row r="576" spans="1:14">
      <c r="A576" t="s">
        <v>3416</v>
      </c>
      <c r="B576" t="e">
        <v>#N/A</v>
      </c>
      <c r="C576" s="2">
        <v>5500000</v>
      </c>
      <c r="D576" s="2">
        <v>56653</v>
      </c>
      <c r="E576" s="2">
        <v>56653</v>
      </c>
      <c r="F576">
        <v>5</v>
      </c>
      <c r="G576">
        <v>17</v>
      </c>
      <c r="H576" t="s">
        <v>15926</v>
      </c>
      <c r="I576" t="e">
        <v>#N/A</v>
      </c>
      <c r="J576" t="e">
        <v>#N/A</v>
      </c>
      <c r="K576" t="e">
        <v>#N/A</v>
      </c>
      <c r="L576" t="e">
        <v>#N/A</v>
      </c>
      <c r="M576" t="e">
        <v>#N/A</v>
      </c>
      <c r="N576" t="e">
        <v>#N/A</v>
      </c>
    </row>
    <row r="577" spans="1:14">
      <c r="A577" t="s">
        <v>4265</v>
      </c>
      <c r="B577" t="e">
        <v>#N/A</v>
      </c>
      <c r="C577" s="2">
        <v>750000</v>
      </c>
      <c r="D577" s="2">
        <v>47329</v>
      </c>
      <c r="E577" s="2">
        <v>47329</v>
      </c>
      <c r="F577">
        <v>11</v>
      </c>
      <c r="G577">
        <v>15</v>
      </c>
      <c r="H577" t="s">
        <v>15926</v>
      </c>
      <c r="I577" t="e">
        <v>#N/A</v>
      </c>
      <c r="J577" t="e">
        <v>#N/A</v>
      </c>
      <c r="K577" t="e">
        <v>#N/A</v>
      </c>
      <c r="L577" t="e">
        <v>#N/A</v>
      </c>
      <c r="M577" t="e">
        <v>#N/A</v>
      </c>
      <c r="N577" t="e">
        <v>#N/A</v>
      </c>
    </row>
    <row r="578" spans="1:14">
      <c r="A578" t="s">
        <v>3877</v>
      </c>
      <c r="B578" t="e">
        <v>#N/A</v>
      </c>
      <c r="C578" s="2">
        <v>160000</v>
      </c>
      <c r="D578" s="2">
        <v>32092</v>
      </c>
      <c r="E578" s="2">
        <v>32092</v>
      </c>
      <c r="F578">
        <v>3</v>
      </c>
      <c r="G578">
        <v>1</v>
      </c>
      <c r="H578" t="s">
        <v>15926</v>
      </c>
      <c r="I578" t="e">
        <v>#N/A</v>
      </c>
      <c r="J578" t="e">
        <v>#N/A</v>
      </c>
      <c r="K578" t="e">
        <v>#N/A</v>
      </c>
      <c r="L578" t="e">
        <v>#N/A</v>
      </c>
      <c r="M578" t="e">
        <v>#N/A</v>
      </c>
      <c r="N578" t="e">
        <v>#N/A</v>
      </c>
    </row>
    <row r="579" spans="1:14">
      <c r="A579" t="s">
        <v>2570</v>
      </c>
      <c r="B579" t="e">
        <v>#N/A</v>
      </c>
      <c r="C579" s="2">
        <v>15000000</v>
      </c>
      <c r="D579" s="2">
        <v>22723</v>
      </c>
      <c r="E579" s="2">
        <v>22723</v>
      </c>
      <c r="F579">
        <v>10</v>
      </c>
      <c r="G579">
        <v>25</v>
      </c>
      <c r="H579" t="s">
        <v>15926</v>
      </c>
      <c r="I579" t="e">
        <v>#N/A</v>
      </c>
      <c r="J579" t="e">
        <v>#N/A</v>
      </c>
      <c r="K579" t="e">
        <v>#N/A</v>
      </c>
      <c r="L579" t="e">
        <v>#N/A</v>
      </c>
      <c r="M579" t="e">
        <v>#N/A</v>
      </c>
      <c r="N579" t="e">
        <v>#N/A</v>
      </c>
    </row>
    <row r="580" spans="1:14">
      <c r="A580" t="s">
        <v>3650</v>
      </c>
      <c r="B580" t="e">
        <v>#N/A</v>
      </c>
      <c r="C580" s="2">
        <v>4000000</v>
      </c>
      <c r="D580" s="2">
        <v>17639</v>
      </c>
      <c r="E580" s="2">
        <v>17639</v>
      </c>
      <c r="F580">
        <v>12</v>
      </c>
      <c r="G580">
        <v>27</v>
      </c>
      <c r="H580" t="s">
        <v>15926</v>
      </c>
      <c r="I580" t="e">
        <v>#N/A</v>
      </c>
      <c r="J580" t="e">
        <v>#N/A</v>
      </c>
      <c r="K580" t="e">
        <v>#N/A</v>
      </c>
      <c r="L580" t="e">
        <v>#N/A</v>
      </c>
      <c r="M580" t="e">
        <v>#N/A</v>
      </c>
      <c r="N580" t="e">
        <v>#N/A</v>
      </c>
    </row>
    <row r="581" spans="1:14">
      <c r="A581" t="s">
        <v>4376</v>
      </c>
      <c r="B581" t="e">
        <v>#N/A</v>
      </c>
      <c r="C581" s="2">
        <v>350000</v>
      </c>
      <c r="D581" s="2">
        <v>9118</v>
      </c>
      <c r="E581" s="2">
        <v>9118</v>
      </c>
      <c r="F581">
        <v>11</v>
      </c>
      <c r="G581">
        <v>15</v>
      </c>
      <c r="H581" t="s">
        <v>15926</v>
      </c>
      <c r="I581" t="e">
        <v>#N/A</v>
      </c>
      <c r="J581" t="e">
        <v>#N/A</v>
      </c>
      <c r="K581" t="e">
        <v>#N/A</v>
      </c>
      <c r="L581" t="e">
        <v>#N/A</v>
      </c>
      <c r="M581" t="e">
        <v>#N/A</v>
      </c>
      <c r="N581" t="e">
        <v>#N/A</v>
      </c>
    </row>
    <row r="582" spans="1:14">
      <c r="A582" t="s">
        <v>4205</v>
      </c>
      <c r="B582" t="e">
        <v>#N/A</v>
      </c>
      <c r="C582" s="2">
        <v>1000000</v>
      </c>
      <c r="D582" s="2">
        <v>703</v>
      </c>
      <c r="E582" s="2">
        <v>703</v>
      </c>
      <c r="F582">
        <v>12</v>
      </c>
      <c r="G582">
        <v>13</v>
      </c>
      <c r="H582" t="s">
        <v>15926</v>
      </c>
      <c r="I582" t="e">
        <v>#N/A</v>
      </c>
      <c r="J582" t="e">
        <v>#N/A</v>
      </c>
      <c r="K582" t="e">
        <v>#N/A</v>
      </c>
      <c r="L582" t="e">
        <v>#N/A</v>
      </c>
      <c r="M582" t="e">
        <v>#N/A</v>
      </c>
      <c r="N582" t="e">
        <v>#N/A</v>
      </c>
    </row>
    <row r="583" spans="1:14">
      <c r="A583" t="s">
        <v>4290</v>
      </c>
      <c r="B583" t="e">
        <v>#N/A</v>
      </c>
      <c r="C583" s="2">
        <v>600000</v>
      </c>
      <c r="D583" s="2">
        <v>0</v>
      </c>
      <c r="E583" s="2">
        <v>0</v>
      </c>
      <c r="F583">
        <v>8</v>
      </c>
      <c r="G583">
        <v>23</v>
      </c>
      <c r="H583" t="s">
        <v>15926</v>
      </c>
      <c r="I583" t="e">
        <v>#N/A</v>
      </c>
      <c r="J583" t="e">
        <v>#N/A</v>
      </c>
      <c r="K583" t="e">
        <v>#N/A</v>
      </c>
      <c r="L583" t="e">
        <v>#N/A</v>
      </c>
      <c r="M583" t="e">
        <v>#N/A</v>
      </c>
      <c r="N583" t="e">
        <v>#N/A</v>
      </c>
    </row>
    <row r="584" spans="1:14">
      <c r="A584" t="s">
        <v>305</v>
      </c>
      <c r="B584" t="s">
        <v>6635</v>
      </c>
      <c r="C584" s="2">
        <v>94000000</v>
      </c>
      <c r="D584" s="2">
        <v>377845905</v>
      </c>
      <c r="E584" s="2">
        <v>1141408667</v>
      </c>
      <c r="F584">
        <v>12</v>
      </c>
      <c r="G584">
        <v>17</v>
      </c>
      <c r="H584" t="s">
        <v>15927</v>
      </c>
      <c r="I584" t="s">
        <v>4600</v>
      </c>
      <c r="J584" t="s">
        <v>7930</v>
      </c>
      <c r="K584" t="s">
        <v>4643</v>
      </c>
      <c r="L584" t="s">
        <v>4644</v>
      </c>
      <c r="M584" t="s">
        <v>7931</v>
      </c>
      <c r="N584" t="s">
        <v>7932</v>
      </c>
    </row>
    <row r="585" spans="1:14">
      <c r="A585" t="s">
        <v>304</v>
      </c>
      <c r="B585" t="s">
        <v>4607</v>
      </c>
      <c r="C585" s="2">
        <v>94000000</v>
      </c>
      <c r="D585" s="2">
        <v>380529370</v>
      </c>
      <c r="E585" s="2">
        <v>906465556</v>
      </c>
      <c r="F585">
        <v>5</v>
      </c>
      <c r="G585">
        <v>30</v>
      </c>
      <c r="H585" t="s">
        <v>15927</v>
      </c>
      <c r="I585" t="s">
        <v>4636</v>
      </c>
      <c r="J585" t="s">
        <v>4763</v>
      </c>
      <c r="K585" t="s">
        <v>4616</v>
      </c>
      <c r="L585" t="s">
        <v>7934</v>
      </c>
      <c r="M585" t="s">
        <v>7935</v>
      </c>
      <c r="N585" t="s">
        <v>7936</v>
      </c>
    </row>
    <row r="586" spans="1:14">
      <c r="A586" t="s">
        <v>98</v>
      </c>
      <c r="B586" t="s">
        <v>4628</v>
      </c>
      <c r="C586" s="2">
        <v>150000000</v>
      </c>
      <c r="D586" s="2">
        <v>281553689</v>
      </c>
      <c r="E586" s="2">
        <v>738576929</v>
      </c>
      <c r="F586">
        <v>5</v>
      </c>
      <c r="G586">
        <v>15</v>
      </c>
      <c r="H586" t="s">
        <v>15927</v>
      </c>
      <c r="I586" t="s">
        <v>4682</v>
      </c>
      <c r="J586" t="s">
        <v>4696</v>
      </c>
      <c r="K586" t="s">
        <v>4887</v>
      </c>
      <c r="L586" t="s">
        <v>6580</v>
      </c>
      <c r="M586" t="s">
        <v>7940</v>
      </c>
      <c r="N586" t="s">
        <v>7941</v>
      </c>
    </row>
    <row r="587" spans="1:14">
      <c r="A587" t="s">
        <v>179</v>
      </c>
      <c r="B587" t="s">
        <v>4607</v>
      </c>
      <c r="C587" s="2">
        <v>125000000</v>
      </c>
      <c r="D587" s="2">
        <v>305411224</v>
      </c>
      <c r="E587" s="2">
        <v>634954103</v>
      </c>
      <c r="F587">
        <v>7</v>
      </c>
      <c r="G587">
        <v>9</v>
      </c>
      <c r="H587" t="s">
        <v>15927</v>
      </c>
      <c r="I587" t="s">
        <v>4600</v>
      </c>
      <c r="J587" t="s">
        <v>4629</v>
      </c>
      <c r="K587" t="s">
        <v>4643</v>
      </c>
      <c r="L587" t="s">
        <v>4819</v>
      </c>
      <c r="M587" t="s">
        <v>7938</v>
      </c>
      <c r="N587" t="s">
        <v>6704</v>
      </c>
    </row>
    <row r="588" spans="1:14">
      <c r="A588" t="s">
        <v>399</v>
      </c>
      <c r="B588" t="s">
        <v>4621</v>
      </c>
      <c r="C588" s="2">
        <v>81000000</v>
      </c>
      <c r="D588" s="2">
        <v>242704995</v>
      </c>
      <c r="E588" s="2">
        <v>483473962</v>
      </c>
      <c r="F588">
        <v>5</v>
      </c>
      <c r="G588">
        <v>23</v>
      </c>
      <c r="H588" t="s">
        <v>15927</v>
      </c>
      <c r="I588" t="s">
        <v>4600</v>
      </c>
      <c r="J588" t="s">
        <v>4713</v>
      </c>
      <c r="K588" t="s">
        <v>6234</v>
      </c>
      <c r="L588" t="s">
        <v>6771</v>
      </c>
      <c r="M588" t="s">
        <v>7943</v>
      </c>
      <c r="N588" t="s">
        <v>7944</v>
      </c>
    </row>
    <row r="589" spans="1:14">
      <c r="A589" t="s">
        <v>140</v>
      </c>
      <c r="B589" t="s">
        <v>4628</v>
      </c>
      <c r="C589" s="2">
        <v>140000000</v>
      </c>
      <c r="D589" s="2">
        <v>111110575</v>
      </c>
      <c r="E589" s="2">
        <v>456810575</v>
      </c>
      <c r="F589">
        <v>12</v>
      </c>
      <c r="G589">
        <v>5</v>
      </c>
      <c r="H589" t="s">
        <v>15927</v>
      </c>
      <c r="I589" t="s">
        <v>4682</v>
      </c>
      <c r="J589" t="s">
        <v>4829</v>
      </c>
      <c r="K589" t="s">
        <v>6688</v>
      </c>
      <c r="L589" t="s">
        <v>6689</v>
      </c>
      <c r="M589" t="s">
        <v>7978</v>
      </c>
      <c r="N589" t="s">
        <v>7979</v>
      </c>
    </row>
    <row r="590" spans="1:14">
      <c r="A590" t="s">
        <v>75</v>
      </c>
      <c r="B590" t="s">
        <v>4628</v>
      </c>
      <c r="C590" s="2">
        <v>170000000</v>
      </c>
      <c r="D590" s="2">
        <v>150358296</v>
      </c>
      <c r="E590" s="2">
        <v>433058296</v>
      </c>
      <c r="F590">
        <v>7</v>
      </c>
      <c r="G590">
        <v>1</v>
      </c>
      <c r="H590" t="s">
        <v>15927</v>
      </c>
      <c r="I590" t="s">
        <v>4682</v>
      </c>
      <c r="J590" t="s">
        <v>4806</v>
      </c>
      <c r="K590" t="s">
        <v>5499</v>
      </c>
      <c r="L590" t="s">
        <v>6306</v>
      </c>
      <c r="M590" t="s">
        <v>7951</v>
      </c>
      <c r="N590" t="s">
        <v>7952</v>
      </c>
    </row>
    <row r="591" spans="1:14">
      <c r="A591" t="s">
        <v>110</v>
      </c>
      <c r="B591" t="s">
        <v>4628</v>
      </c>
      <c r="C591" s="2">
        <v>150000000</v>
      </c>
      <c r="D591" s="2">
        <v>139259759</v>
      </c>
      <c r="E591" s="2">
        <v>427289109</v>
      </c>
      <c r="F591">
        <v>11</v>
      </c>
      <c r="G591">
        <v>5</v>
      </c>
      <c r="H591" t="s">
        <v>15927</v>
      </c>
      <c r="I591" t="s">
        <v>4682</v>
      </c>
      <c r="J591" t="s">
        <v>5431</v>
      </c>
      <c r="K591" t="s">
        <v>4609</v>
      </c>
      <c r="L591" t="s">
        <v>6580</v>
      </c>
      <c r="M591" t="s">
        <v>7940</v>
      </c>
      <c r="N591" t="s">
        <v>7954</v>
      </c>
    </row>
    <row r="592" spans="1:14">
      <c r="A592" t="s">
        <v>182</v>
      </c>
      <c r="B592" t="e">
        <v>#N/A</v>
      </c>
      <c r="C592" s="2">
        <v>125000000</v>
      </c>
      <c r="D592" s="2">
        <v>214949694</v>
      </c>
      <c r="E592" s="2">
        <v>407711549</v>
      </c>
      <c r="F592">
        <v>5</v>
      </c>
      <c r="G592">
        <v>2</v>
      </c>
      <c r="H592" t="s">
        <v>15927</v>
      </c>
      <c r="I592" t="e">
        <v>#N/A</v>
      </c>
      <c r="J592" t="e">
        <v>#N/A</v>
      </c>
      <c r="K592" t="e">
        <v>#N/A</v>
      </c>
      <c r="L592" t="e">
        <v>#N/A</v>
      </c>
      <c r="M592" t="e">
        <v>#N/A</v>
      </c>
      <c r="N592" t="e">
        <v>#N/A</v>
      </c>
    </row>
    <row r="593" spans="1:14">
      <c r="A593" t="s">
        <v>165</v>
      </c>
      <c r="B593" t="s">
        <v>4695</v>
      </c>
      <c r="C593" s="2">
        <v>130000000</v>
      </c>
      <c r="D593" s="2">
        <v>138540870</v>
      </c>
      <c r="E593" s="2">
        <v>272940870</v>
      </c>
      <c r="F593">
        <v>7</v>
      </c>
      <c r="G593">
        <v>18</v>
      </c>
      <c r="H593" t="s">
        <v>15927</v>
      </c>
      <c r="I593" t="s">
        <v>4635</v>
      </c>
      <c r="J593">
        <v>0</v>
      </c>
      <c r="K593">
        <v>0</v>
      </c>
      <c r="L593">
        <v>0</v>
      </c>
      <c r="M593">
        <v>0</v>
      </c>
      <c r="N593">
        <v>0</v>
      </c>
    </row>
    <row r="594" spans="1:14">
      <c r="A594" t="s">
        <v>413</v>
      </c>
      <c r="B594" t="s">
        <v>4695</v>
      </c>
      <c r="C594" s="2">
        <v>80000000</v>
      </c>
      <c r="D594" s="2">
        <v>124685242</v>
      </c>
      <c r="E594" s="2">
        <v>266685242</v>
      </c>
      <c r="F594">
        <v>12</v>
      </c>
      <c r="G594">
        <v>12</v>
      </c>
      <c r="H594" t="s">
        <v>15927</v>
      </c>
      <c r="I594" t="s">
        <v>4600</v>
      </c>
      <c r="J594" t="s">
        <v>4800</v>
      </c>
      <c r="K594" t="s">
        <v>5126</v>
      </c>
      <c r="L594" t="s">
        <v>6155</v>
      </c>
      <c r="M594" t="s">
        <v>6155</v>
      </c>
      <c r="N594" t="s">
        <v>7968</v>
      </c>
    </row>
    <row r="595" spans="1:14">
      <c r="A595" t="s">
        <v>1024</v>
      </c>
      <c r="B595" t="s">
        <v>4621</v>
      </c>
      <c r="C595" s="2">
        <v>45000000</v>
      </c>
      <c r="D595" s="2">
        <v>59472278</v>
      </c>
      <c r="E595" s="2">
        <v>247967903</v>
      </c>
      <c r="F595">
        <v>11</v>
      </c>
      <c r="G595">
        <v>7</v>
      </c>
      <c r="H595" t="s">
        <v>15927</v>
      </c>
      <c r="I595" t="s">
        <v>4682</v>
      </c>
      <c r="J595" t="s">
        <v>5154</v>
      </c>
      <c r="K595" t="s">
        <v>5126</v>
      </c>
      <c r="L595" t="s">
        <v>8066</v>
      </c>
      <c r="M595" t="s">
        <v>8066</v>
      </c>
      <c r="N595" t="s">
        <v>8067</v>
      </c>
    </row>
    <row r="596" spans="1:14">
      <c r="A596" t="s">
        <v>147</v>
      </c>
      <c r="B596" t="s">
        <v>4621</v>
      </c>
      <c r="C596" s="2">
        <v>137000000</v>
      </c>
      <c r="D596" s="2">
        <v>132177234</v>
      </c>
      <c r="E596" s="2">
        <v>245229234</v>
      </c>
      <c r="F596">
        <v>6</v>
      </c>
      <c r="G596">
        <v>20</v>
      </c>
      <c r="H596" t="s">
        <v>15927</v>
      </c>
      <c r="I596" t="s">
        <v>4600</v>
      </c>
      <c r="J596" t="s">
        <v>4696</v>
      </c>
      <c r="K596" t="s">
        <v>4887</v>
      </c>
      <c r="L596" t="s">
        <v>5146</v>
      </c>
      <c r="M596" t="s">
        <v>7961</v>
      </c>
      <c r="N596" t="s">
        <v>7962</v>
      </c>
    </row>
    <row r="597" spans="1:14">
      <c r="A597" t="s">
        <v>479</v>
      </c>
      <c r="B597" t="s">
        <v>4621</v>
      </c>
      <c r="C597" s="2">
        <v>76000000</v>
      </c>
      <c r="D597" s="2">
        <v>127120058</v>
      </c>
      <c r="E597" s="2">
        <v>236220058</v>
      </c>
      <c r="F597">
        <v>6</v>
      </c>
      <c r="G597">
        <v>6</v>
      </c>
      <c r="H597" t="s">
        <v>15927</v>
      </c>
      <c r="I597" t="s">
        <v>4600</v>
      </c>
      <c r="J597" t="s">
        <v>4788</v>
      </c>
      <c r="K597" t="s">
        <v>7825</v>
      </c>
      <c r="L597" t="s">
        <v>7964</v>
      </c>
      <c r="M597" t="s">
        <v>7965</v>
      </c>
      <c r="N597" t="s">
        <v>7966</v>
      </c>
    </row>
    <row r="598" spans="1:14">
      <c r="A598" t="s">
        <v>200</v>
      </c>
      <c r="B598" t="s">
        <v>4695</v>
      </c>
      <c r="C598" s="2">
        <v>120000000</v>
      </c>
      <c r="D598" s="2">
        <v>100814328</v>
      </c>
      <c r="E598" s="2">
        <v>227200000</v>
      </c>
      <c r="F598">
        <v>6</v>
      </c>
      <c r="G598">
        <v>27</v>
      </c>
      <c r="H598" t="s">
        <v>15927</v>
      </c>
      <c r="I598" t="s">
        <v>4600</v>
      </c>
      <c r="J598" t="s">
        <v>4857</v>
      </c>
      <c r="K598" t="s">
        <v>5652</v>
      </c>
      <c r="L598" t="s">
        <v>5258</v>
      </c>
      <c r="M598" t="s">
        <v>8005</v>
      </c>
      <c r="N598" t="s">
        <v>8006</v>
      </c>
    </row>
    <row r="599" spans="1:14">
      <c r="A599" t="s">
        <v>1443</v>
      </c>
      <c r="B599" t="s">
        <v>6635</v>
      </c>
      <c r="C599" s="2">
        <v>32000000</v>
      </c>
      <c r="D599" s="2">
        <v>173398518</v>
      </c>
      <c r="E599" s="2">
        <v>220236410</v>
      </c>
      <c r="F599">
        <v>11</v>
      </c>
      <c r="G599">
        <v>7</v>
      </c>
      <c r="H599" t="s">
        <v>15927</v>
      </c>
      <c r="I599" t="s">
        <v>4614</v>
      </c>
      <c r="J599" t="s">
        <v>4829</v>
      </c>
      <c r="K599" t="s">
        <v>5199</v>
      </c>
      <c r="L599" t="s">
        <v>5500</v>
      </c>
      <c r="M599" t="s">
        <v>7948</v>
      </c>
      <c r="N599" t="s">
        <v>7949</v>
      </c>
    </row>
    <row r="600" spans="1:14">
      <c r="A600" t="s">
        <v>153</v>
      </c>
      <c r="B600" t="s">
        <v>4677</v>
      </c>
      <c r="C600" s="2">
        <v>135000000</v>
      </c>
      <c r="D600" s="2">
        <v>93926386</v>
      </c>
      <c r="E600" s="2">
        <v>212912137</v>
      </c>
      <c r="F600">
        <v>11</v>
      </c>
      <c r="G600">
        <v>14</v>
      </c>
      <c r="H600" t="s">
        <v>15927</v>
      </c>
      <c r="I600" t="s">
        <v>4600</v>
      </c>
      <c r="J600" t="s">
        <v>4696</v>
      </c>
      <c r="K600" t="s">
        <v>5287</v>
      </c>
      <c r="L600" t="s">
        <v>8008</v>
      </c>
      <c r="M600" t="s">
        <v>8009</v>
      </c>
      <c r="N600" t="s">
        <v>8010</v>
      </c>
    </row>
    <row r="601" spans="1:14">
      <c r="A601" t="s">
        <v>548</v>
      </c>
      <c r="B601" t="s">
        <v>4695</v>
      </c>
      <c r="C601" s="2">
        <v>70000000</v>
      </c>
      <c r="D601" s="2">
        <v>116877597</v>
      </c>
      <c r="E601" s="2">
        <v>207154748</v>
      </c>
      <c r="F601">
        <v>8</v>
      </c>
      <c r="G601">
        <v>8</v>
      </c>
      <c r="H601" t="s">
        <v>15927</v>
      </c>
      <c r="I601" t="s">
        <v>4600</v>
      </c>
      <c r="J601" t="s">
        <v>4683</v>
      </c>
      <c r="K601" t="s">
        <v>4649</v>
      </c>
      <c r="L601" t="s">
        <v>7285</v>
      </c>
      <c r="M601" t="s">
        <v>7974</v>
      </c>
      <c r="N601" t="s">
        <v>7975</v>
      </c>
    </row>
    <row r="602" spans="1:14">
      <c r="A602" t="s">
        <v>770</v>
      </c>
      <c r="B602" t="s">
        <v>6856</v>
      </c>
      <c r="C602" s="2">
        <v>56000000</v>
      </c>
      <c r="D602" s="2">
        <v>135560942</v>
      </c>
      <c r="E602" s="2">
        <v>195660942</v>
      </c>
      <c r="F602">
        <v>4</v>
      </c>
      <c r="G602">
        <v>11</v>
      </c>
      <c r="H602" t="s">
        <v>15927</v>
      </c>
      <c r="I602" t="s">
        <v>4635</v>
      </c>
      <c r="J602">
        <v>0</v>
      </c>
      <c r="K602">
        <v>0</v>
      </c>
      <c r="L602">
        <v>0</v>
      </c>
      <c r="M602">
        <v>0</v>
      </c>
      <c r="N602">
        <v>0</v>
      </c>
    </row>
    <row r="603" spans="1:14">
      <c r="A603" t="s">
        <v>1114</v>
      </c>
      <c r="B603" t="s">
        <v>4677</v>
      </c>
      <c r="C603" s="2">
        <v>40000000</v>
      </c>
      <c r="D603" s="2">
        <v>138614544</v>
      </c>
      <c r="E603" s="2">
        <v>189714544</v>
      </c>
      <c r="F603">
        <v>12</v>
      </c>
      <c r="G603">
        <v>25</v>
      </c>
      <c r="H603" t="s">
        <v>15927</v>
      </c>
      <c r="I603" t="s">
        <v>4614</v>
      </c>
      <c r="J603" t="s">
        <v>4622</v>
      </c>
      <c r="K603" t="s">
        <v>5296</v>
      </c>
      <c r="L603" t="s">
        <v>4947</v>
      </c>
      <c r="M603" t="s">
        <v>7956</v>
      </c>
      <c r="N603" t="s">
        <v>7957</v>
      </c>
    </row>
    <row r="604" spans="1:14">
      <c r="A604" t="s">
        <v>419</v>
      </c>
      <c r="B604" t="s">
        <v>4677</v>
      </c>
      <c r="C604" s="2">
        <v>80000000</v>
      </c>
      <c r="D604" s="2">
        <v>102543518</v>
      </c>
      <c r="E604" s="2">
        <v>182782518</v>
      </c>
      <c r="F604">
        <v>2</v>
      </c>
      <c r="G604">
        <v>14</v>
      </c>
      <c r="H604" t="s">
        <v>15927</v>
      </c>
      <c r="I604" t="s">
        <v>4600</v>
      </c>
      <c r="J604" t="s">
        <v>5184</v>
      </c>
      <c r="K604" t="s">
        <v>6429</v>
      </c>
      <c r="L604" t="s">
        <v>6038</v>
      </c>
      <c r="M604" t="s">
        <v>8000</v>
      </c>
      <c r="N604" t="s">
        <v>8001</v>
      </c>
    </row>
    <row r="605" spans="1:14">
      <c r="A605" t="s">
        <v>474</v>
      </c>
      <c r="B605" t="s">
        <v>4677</v>
      </c>
      <c r="C605" s="2">
        <v>78000000</v>
      </c>
      <c r="D605" s="2">
        <v>66465204</v>
      </c>
      <c r="E605" s="2">
        <v>179265204</v>
      </c>
      <c r="F605">
        <v>7</v>
      </c>
      <c r="G605">
        <v>11</v>
      </c>
      <c r="H605" t="s">
        <v>15927</v>
      </c>
      <c r="I605" t="s">
        <v>4600</v>
      </c>
      <c r="J605" t="s">
        <v>4689</v>
      </c>
      <c r="K605" t="s">
        <v>4630</v>
      </c>
      <c r="L605" t="s">
        <v>8052</v>
      </c>
      <c r="M605" t="s">
        <v>8053</v>
      </c>
      <c r="N605" t="s">
        <v>8054</v>
      </c>
    </row>
    <row r="606" spans="1:14">
      <c r="A606" t="s">
        <v>874</v>
      </c>
      <c r="B606" t="s">
        <v>4660</v>
      </c>
      <c r="C606" s="2">
        <v>50000000</v>
      </c>
      <c r="D606" s="2">
        <v>105807520</v>
      </c>
      <c r="E606" s="2">
        <v>177079973</v>
      </c>
      <c r="F606">
        <v>2</v>
      </c>
      <c r="G606">
        <v>7</v>
      </c>
      <c r="H606" t="s">
        <v>15927</v>
      </c>
      <c r="I606" t="s">
        <v>4600</v>
      </c>
      <c r="J606" t="s">
        <v>4671</v>
      </c>
      <c r="K606" t="s">
        <v>5174</v>
      </c>
      <c r="L606" t="s">
        <v>7990</v>
      </c>
      <c r="M606" t="s">
        <v>7991</v>
      </c>
      <c r="N606" t="s">
        <v>7992</v>
      </c>
    </row>
    <row r="607" spans="1:14">
      <c r="A607" t="s">
        <v>793</v>
      </c>
      <c r="B607" t="e">
        <v>#N/A</v>
      </c>
      <c r="C607" s="2">
        <v>55000000</v>
      </c>
      <c r="D607" s="2">
        <v>70098138</v>
      </c>
      <c r="E607" s="2">
        <v>176469428</v>
      </c>
      <c r="F607">
        <v>10</v>
      </c>
      <c r="G607">
        <v>10</v>
      </c>
      <c r="H607" t="s">
        <v>15927</v>
      </c>
      <c r="I607" t="e">
        <v>#N/A</v>
      </c>
      <c r="J607" t="e">
        <v>#N/A</v>
      </c>
      <c r="K607" t="e">
        <v>#N/A</v>
      </c>
      <c r="L607" t="e">
        <v>#N/A</v>
      </c>
      <c r="M607" t="e">
        <v>#N/A</v>
      </c>
      <c r="N607" t="e">
        <v>#N/A</v>
      </c>
    </row>
    <row r="608" spans="1:14">
      <c r="A608" t="s">
        <v>671</v>
      </c>
      <c r="B608" t="s">
        <v>4660</v>
      </c>
      <c r="C608" s="2">
        <v>60000000</v>
      </c>
      <c r="D608" s="2">
        <v>106126012</v>
      </c>
      <c r="E608" s="2">
        <v>176262839</v>
      </c>
      <c r="F608">
        <v>5</v>
      </c>
      <c r="G608">
        <v>30</v>
      </c>
      <c r="H608" t="s">
        <v>15927</v>
      </c>
      <c r="I608" t="s">
        <v>4600</v>
      </c>
      <c r="J608" t="s">
        <v>4707</v>
      </c>
      <c r="K608" t="s">
        <v>4649</v>
      </c>
      <c r="L608" t="s">
        <v>6216</v>
      </c>
      <c r="M608" t="s">
        <v>7987</v>
      </c>
      <c r="N608" t="s">
        <v>7988</v>
      </c>
    </row>
    <row r="609" spans="1:14">
      <c r="A609" t="s">
        <v>1119</v>
      </c>
      <c r="B609" t="e">
        <v>#N/A</v>
      </c>
      <c r="C609" s="2">
        <v>40000000</v>
      </c>
      <c r="D609" s="2">
        <v>111760631</v>
      </c>
      <c r="E609" s="2">
        <v>167851995</v>
      </c>
      <c r="F609">
        <v>7</v>
      </c>
      <c r="G609">
        <v>25</v>
      </c>
      <c r="H609" t="s">
        <v>15927</v>
      </c>
      <c r="I609" t="e">
        <v>#N/A</v>
      </c>
      <c r="J609" t="e">
        <v>#N/A</v>
      </c>
      <c r="K609" t="e">
        <v>#N/A</v>
      </c>
      <c r="L609" t="e">
        <v>#N/A</v>
      </c>
      <c r="M609" t="e">
        <v>#N/A</v>
      </c>
      <c r="N609" t="e">
        <v>#N/A</v>
      </c>
    </row>
    <row r="610" spans="1:14">
      <c r="A610" t="s">
        <v>423</v>
      </c>
      <c r="B610" t="s">
        <v>6069</v>
      </c>
      <c r="C610" s="2">
        <v>80000000</v>
      </c>
      <c r="D610" s="2">
        <v>95632614</v>
      </c>
      <c r="E610" s="2">
        <v>165173909</v>
      </c>
      <c r="F610">
        <v>12</v>
      </c>
      <c r="G610">
        <v>25</v>
      </c>
      <c r="H610" t="s">
        <v>15927</v>
      </c>
      <c r="I610" t="s">
        <v>4635</v>
      </c>
      <c r="J610">
        <v>0</v>
      </c>
      <c r="K610">
        <v>0</v>
      </c>
      <c r="L610">
        <v>0</v>
      </c>
      <c r="M610">
        <v>0</v>
      </c>
      <c r="N610">
        <v>0</v>
      </c>
    </row>
    <row r="611" spans="1:14">
      <c r="A611" t="s">
        <v>2021</v>
      </c>
      <c r="B611" t="s">
        <v>4607</v>
      </c>
      <c r="C611" s="2">
        <v>20000000</v>
      </c>
      <c r="D611" s="2">
        <v>132675402</v>
      </c>
      <c r="E611" s="2">
        <v>164675402</v>
      </c>
      <c r="F611">
        <v>3</v>
      </c>
      <c r="G611">
        <v>7</v>
      </c>
      <c r="H611" t="s">
        <v>15927</v>
      </c>
      <c r="I611" t="s">
        <v>4600</v>
      </c>
      <c r="J611" t="s">
        <v>4846</v>
      </c>
      <c r="K611" t="s">
        <v>4690</v>
      </c>
      <c r="L611" t="s">
        <v>5337</v>
      </c>
      <c r="M611" t="s">
        <v>6235</v>
      </c>
      <c r="N611" t="s">
        <v>7959</v>
      </c>
    </row>
    <row r="612" spans="1:14">
      <c r="A612" t="s">
        <v>672</v>
      </c>
      <c r="B612" t="s">
        <v>6856</v>
      </c>
      <c r="C612" s="2">
        <v>60000000</v>
      </c>
      <c r="D612" s="2">
        <v>104148781</v>
      </c>
      <c r="E612" s="2">
        <v>164285587</v>
      </c>
      <c r="F612">
        <v>5</v>
      </c>
      <c r="G612">
        <v>9</v>
      </c>
      <c r="H612" t="s">
        <v>15927</v>
      </c>
      <c r="I612" t="s">
        <v>4614</v>
      </c>
      <c r="J612" t="s">
        <v>4779</v>
      </c>
      <c r="K612" t="s">
        <v>5296</v>
      </c>
      <c r="L612" t="s">
        <v>6131</v>
      </c>
      <c r="M612" t="s">
        <v>7115</v>
      </c>
      <c r="N612" t="s">
        <v>7998</v>
      </c>
    </row>
    <row r="613" spans="1:14">
      <c r="A613" t="s">
        <v>1041</v>
      </c>
      <c r="B613" t="s">
        <v>4621</v>
      </c>
      <c r="C613" s="2">
        <v>45000000</v>
      </c>
      <c r="D613" s="2">
        <v>28013509</v>
      </c>
      <c r="E613" s="2">
        <v>163126676</v>
      </c>
      <c r="F613">
        <v>7</v>
      </c>
      <c r="G613">
        <v>18</v>
      </c>
      <c r="H613" t="s">
        <v>15927</v>
      </c>
      <c r="I613" t="s">
        <v>4614</v>
      </c>
      <c r="J613" t="s">
        <v>5367</v>
      </c>
      <c r="K613" t="s">
        <v>5652</v>
      </c>
      <c r="L613" t="s">
        <v>8228</v>
      </c>
      <c r="M613" t="s">
        <v>8229</v>
      </c>
      <c r="N613" t="s">
        <v>8230</v>
      </c>
    </row>
    <row r="614" spans="1:14">
      <c r="A614" t="s">
        <v>1715</v>
      </c>
      <c r="B614" t="s">
        <v>4607</v>
      </c>
      <c r="C614" s="2">
        <v>26000000</v>
      </c>
      <c r="D614" s="2">
        <v>110222438</v>
      </c>
      <c r="E614" s="2">
        <v>160822438</v>
      </c>
      <c r="F614">
        <v>8</v>
      </c>
      <c r="G614">
        <v>6</v>
      </c>
      <c r="H614" t="s">
        <v>15927</v>
      </c>
      <c r="I614" t="s">
        <v>4614</v>
      </c>
      <c r="J614" t="s">
        <v>5159</v>
      </c>
      <c r="K614" t="s">
        <v>5199</v>
      </c>
      <c r="L614" t="s">
        <v>5580</v>
      </c>
      <c r="M614" t="s">
        <v>7981</v>
      </c>
      <c r="N614" t="s">
        <v>7982</v>
      </c>
    </row>
    <row r="615" spans="1:14">
      <c r="A615" t="s">
        <v>337</v>
      </c>
      <c r="B615" t="e">
        <v>#N/A</v>
      </c>
      <c r="C615" s="2">
        <v>90000000</v>
      </c>
      <c r="D615" s="2">
        <v>65653758</v>
      </c>
      <c r="E615" s="2">
        <v>157092943</v>
      </c>
      <c r="F615">
        <v>7</v>
      </c>
      <c r="G615">
        <v>25</v>
      </c>
      <c r="H615" t="s">
        <v>15927</v>
      </c>
      <c r="I615" t="e">
        <v>#N/A</v>
      </c>
      <c r="J615" t="e">
        <v>#N/A</v>
      </c>
      <c r="K615" t="e">
        <v>#N/A</v>
      </c>
      <c r="L615" t="e">
        <v>#N/A</v>
      </c>
      <c r="M615" t="e">
        <v>#N/A</v>
      </c>
      <c r="N615" t="e">
        <v>#N/A</v>
      </c>
    </row>
    <row r="616" spans="1:14">
      <c r="A616" t="s">
        <v>1500</v>
      </c>
      <c r="B616" t="s">
        <v>4628</v>
      </c>
      <c r="C616" s="2">
        <v>30000000</v>
      </c>
      <c r="D616" s="2">
        <v>90135191</v>
      </c>
      <c r="E616" s="2">
        <v>156822020</v>
      </c>
      <c r="F616">
        <v>10</v>
      </c>
      <c r="G616">
        <v>8</v>
      </c>
      <c r="H616" t="s">
        <v>15927</v>
      </c>
      <c r="I616" t="s">
        <v>4682</v>
      </c>
      <c r="J616" t="s">
        <v>4696</v>
      </c>
      <c r="K616" t="s">
        <v>5728</v>
      </c>
      <c r="L616" t="s">
        <v>5680</v>
      </c>
      <c r="M616" t="s">
        <v>8013</v>
      </c>
      <c r="N616" t="s">
        <v>8014</v>
      </c>
    </row>
    <row r="617" spans="1:14">
      <c r="A617" t="s">
        <v>1004</v>
      </c>
      <c r="B617" t="s">
        <v>7419</v>
      </c>
      <c r="C617" s="2">
        <v>45000000</v>
      </c>
      <c r="D617" s="2">
        <v>110000082</v>
      </c>
      <c r="E617" s="2">
        <v>155200000</v>
      </c>
      <c r="F617">
        <v>10</v>
      </c>
      <c r="G617">
        <v>24</v>
      </c>
      <c r="H617" t="s">
        <v>15927</v>
      </c>
      <c r="I617" t="s">
        <v>4600</v>
      </c>
      <c r="J617" t="s">
        <v>6879</v>
      </c>
      <c r="K617" t="s">
        <v>4690</v>
      </c>
      <c r="L617" t="s">
        <v>7074</v>
      </c>
      <c r="M617" t="s">
        <v>7984</v>
      </c>
      <c r="N617" t="s">
        <v>7985</v>
      </c>
    </row>
    <row r="618" spans="1:14">
      <c r="A618" t="s">
        <v>353</v>
      </c>
      <c r="B618" t="s">
        <v>4621</v>
      </c>
      <c r="C618" s="2">
        <v>86000000</v>
      </c>
      <c r="D618" s="2">
        <v>120277854</v>
      </c>
      <c r="E618" s="2">
        <v>148715342</v>
      </c>
      <c r="F618">
        <v>7</v>
      </c>
      <c r="G618">
        <v>25</v>
      </c>
      <c r="H618" t="s">
        <v>15927</v>
      </c>
      <c r="I618" t="s">
        <v>4600</v>
      </c>
      <c r="J618" t="s">
        <v>5779</v>
      </c>
      <c r="K618" t="s">
        <v>7970</v>
      </c>
      <c r="L618" t="s">
        <v>5041</v>
      </c>
      <c r="M618" t="s">
        <v>7971</v>
      </c>
      <c r="N618" t="s">
        <v>7972</v>
      </c>
    </row>
    <row r="619" spans="1:14">
      <c r="A619" t="s">
        <v>621</v>
      </c>
      <c r="B619" t="s">
        <v>6856</v>
      </c>
      <c r="C619" s="2">
        <v>65000000</v>
      </c>
      <c r="D619" s="2">
        <v>63803100</v>
      </c>
      <c r="E619" s="2">
        <v>141205169</v>
      </c>
      <c r="F619">
        <v>12</v>
      </c>
      <c r="G619">
        <v>19</v>
      </c>
      <c r="H619" t="s">
        <v>15927</v>
      </c>
      <c r="I619" t="s">
        <v>4600</v>
      </c>
      <c r="J619" t="s">
        <v>4683</v>
      </c>
      <c r="K619" t="s">
        <v>4572</v>
      </c>
      <c r="L619" t="s">
        <v>5873</v>
      </c>
      <c r="M619" t="s">
        <v>8057</v>
      </c>
      <c r="N619" t="s">
        <v>8058</v>
      </c>
    </row>
    <row r="620" spans="1:14">
      <c r="A620" t="s">
        <v>2045</v>
      </c>
      <c r="B620" t="s">
        <v>4607</v>
      </c>
      <c r="C620" s="2">
        <v>20000000</v>
      </c>
      <c r="D620" s="2">
        <v>47901582</v>
      </c>
      <c r="E620" s="2">
        <v>135703599</v>
      </c>
      <c r="F620">
        <v>2</v>
      </c>
      <c r="G620">
        <v>14</v>
      </c>
      <c r="H620" t="s">
        <v>15927</v>
      </c>
      <c r="I620" t="s">
        <v>4636</v>
      </c>
      <c r="J620" t="s">
        <v>8113</v>
      </c>
      <c r="K620" t="s">
        <v>8114</v>
      </c>
      <c r="L620" t="s">
        <v>8115</v>
      </c>
      <c r="M620" t="s">
        <v>8116</v>
      </c>
      <c r="N620" t="s">
        <v>8117</v>
      </c>
    </row>
    <row r="621" spans="1:14">
      <c r="A621" t="s">
        <v>241</v>
      </c>
      <c r="B621" t="s">
        <v>4621</v>
      </c>
      <c r="C621" s="2">
        <v>109000000</v>
      </c>
      <c r="D621" s="2">
        <v>101018283</v>
      </c>
      <c r="E621" s="2">
        <v>133818283</v>
      </c>
      <c r="F621">
        <v>11</v>
      </c>
      <c r="G621">
        <v>21</v>
      </c>
      <c r="H621" t="s">
        <v>15927</v>
      </c>
      <c r="I621" t="s">
        <v>4829</v>
      </c>
      <c r="J621" t="s">
        <v>4829</v>
      </c>
      <c r="K621" t="s">
        <v>4581</v>
      </c>
      <c r="L621" t="s">
        <v>4829</v>
      </c>
      <c r="M621" t="s">
        <v>4829</v>
      </c>
      <c r="N621" t="s">
        <v>8003</v>
      </c>
    </row>
    <row r="622" spans="1:14">
      <c r="A622" t="s">
        <v>2030</v>
      </c>
      <c r="B622" t="e">
        <v>#N/A</v>
      </c>
      <c r="C622" s="2">
        <v>20000000</v>
      </c>
      <c r="D622" s="2">
        <v>81261177</v>
      </c>
      <c r="E622" s="2">
        <v>131945303</v>
      </c>
      <c r="F622">
        <v>10</v>
      </c>
      <c r="G622">
        <v>3</v>
      </c>
      <c r="H622" t="s">
        <v>15927</v>
      </c>
      <c r="I622" t="e">
        <v>#N/A</v>
      </c>
      <c r="J622" t="e">
        <v>#N/A</v>
      </c>
      <c r="K622" t="e">
        <v>#N/A</v>
      </c>
      <c r="L622" t="e">
        <v>#N/A</v>
      </c>
      <c r="M622" t="e">
        <v>#N/A</v>
      </c>
      <c r="N622" t="e">
        <v>#N/A</v>
      </c>
    </row>
    <row r="623" spans="1:14">
      <c r="A623" t="s">
        <v>783</v>
      </c>
      <c r="B623" t="s">
        <v>4621</v>
      </c>
      <c r="C623" s="2">
        <v>55000000</v>
      </c>
      <c r="D623" s="2">
        <v>104354205</v>
      </c>
      <c r="E623" s="2">
        <v>126425115</v>
      </c>
      <c r="F623">
        <v>8</v>
      </c>
      <c r="G623">
        <v>1</v>
      </c>
      <c r="H623" t="s">
        <v>15927</v>
      </c>
      <c r="I623" t="s">
        <v>4682</v>
      </c>
      <c r="J623" t="s">
        <v>4984</v>
      </c>
      <c r="K623" t="s">
        <v>5174</v>
      </c>
      <c r="L623" t="s">
        <v>7994</v>
      </c>
      <c r="M623" t="s">
        <v>7995</v>
      </c>
      <c r="N623" t="s">
        <v>7996</v>
      </c>
    </row>
    <row r="624" spans="1:14">
      <c r="A624" t="s">
        <v>1757</v>
      </c>
      <c r="B624" t="e">
        <v>#N/A</v>
      </c>
      <c r="C624" s="2">
        <v>25000000</v>
      </c>
      <c r="D624" s="2">
        <v>90639088</v>
      </c>
      <c r="E624" s="2">
        <v>125339088</v>
      </c>
      <c r="F624">
        <v>7</v>
      </c>
      <c r="G624">
        <v>2</v>
      </c>
      <c r="H624" t="s">
        <v>15927</v>
      </c>
      <c r="I624" t="e">
        <v>#N/A</v>
      </c>
      <c r="J624" t="e">
        <v>#N/A</v>
      </c>
      <c r="K624" t="e">
        <v>#N/A</v>
      </c>
      <c r="L624" t="e">
        <v>#N/A</v>
      </c>
      <c r="M624" t="e">
        <v>#N/A</v>
      </c>
      <c r="N624" t="e">
        <v>#N/A</v>
      </c>
    </row>
    <row r="625" spans="1:14">
      <c r="A625" t="s">
        <v>558</v>
      </c>
      <c r="B625" t="s">
        <v>4695</v>
      </c>
      <c r="C625" s="2">
        <v>70000000</v>
      </c>
      <c r="D625" s="2">
        <v>66432867</v>
      </c>
      <c r="E625" s="2">
        <v>123954323</v>
      </c>
      <c r="F625">
        <v>12</v>
      </c>
      <c r="G625">
        <v>10</v>
      </c>
      <c r="H625" t="s">
        <v>15927</v>
      </c>
      <c r="I625" t="s">
        <v>4600</v>
      </c>
      <c r="J625" t="s">
        <v>4833</v>
      </c>
      <c r="K625" t="s">
        <v>5751</v>
      </c>
      <c r="L625" t="s">
        <v>5195</v>
      </c>
      <c r="M625" t="s">
        <v>8049</v>
      </c>
      <c r="N625" t="s">
        <v>8050</v>
      </c>
    </row>
    <row r="626" spans="1:14">
      <c r="A626" t="s">
        <v>727</v>
      </c>
      <c r="B626" t="s">
        <v>4621</v>
      </c>
      <c r="C626" s="2">
        <v>60000000</v>
      </c>
      <c r="D626" s="2">
        <v>35327628</v>
      </c>
      <c r="E626" s="2">
        <v>121327628</v>
      </c>
      <c r="F626">
        <v>10</v>
      </c>
      <c r="G626">
        <v>10</v>
      </c>
      <c r="H626" t="s">
        <v>15927</v>
      </c>
      <c r="I626" t="s">
        <v>4600</v>
      </c>
      <c r="J626" t="s">
        <v>4763</v>
      </c>
      <c r="K626" t="s">
        <v>5850</v>
      </c>
      <c r="L626" t="s">
        <v>6535</v>
      </c>
      <c r="M626" t="s">
        <v>8176</v>
      </c>
      <c r="N626" t="s">
        <v>8177</v>
      </c>
    </row>
    <row r="627" spans="1:14">
      <c r="A627" t="s">
        <v>3594</v>
      </c>
      <c r="B627" t="s">
        <v>5023</v>
      </c>
      <c r="C627" s="2">
        <v>4000000</v>
      </c>
      <c r="D627" s="2">
        <v>44585453</v>
      </c>
      <c r="E627" s="2">
        <v>117085297</v>
      </c>
      <c r="F627">
        <v>9</v>
      </c>
      <c r="G627">
        <v>12</v>
      </c>
      <c r="H627" t="s">
        <v>15927</v>
      </c>
      <c r="I627" t="s">
        <v>4682</v>
      </c>
      <c r="J627" t="s">
        <v>4713</v>
      </c>
      <c r="K627" t="s">
        <v>4572</v>
      </c>
      <c r="L627" t="s">
        <v>8126</v>
      </c>
      <c r="M627" t="s">
        <v>8126</v>
      </c>
      <c r="N627" t="s">
        <v>8127</v>
      </c>
    </row>
    <row r="628" spans="1:14">
      <c r="A628" t="s">
        <v>1760</v>
      </c>
      <c r="B628" t="s">
        <v>6635</v>
      </c>
      <c r="C628" s="2">
        <v>25000000</v>
      </c>
      <c r="D628" s="2">
        <v>82622655</v>
      </c>
      <c r="E628" s="2">
        <v>114576403</v>
      </c>
      <c r="F628">
        <v>8</v>
      </c>
      <c r="G628">
        <v>15</v>
      </c>
      <c r="H628" t="s">
        <v>15927</v>
      </c>
      <c r="I628" t="s">
        <v>4829</v>
      </c>
      <c r="J628" t="s">
        <v>4829</v>
      </c>
      <c r="K628" t="s">
        <v>6135</v>
      </c>
      <c r="L628" t="s">
        <v>4829</v>
      </c>
      <c r="M628" t="s">
        <v>4829</v>
      </c>
      <c r="N628" t="s">
        <v>8022</v>
      </c>
    </row>
    <row r="629" spans="1:14">
      <c r="A629" t="s">
        <v>3053</v>
      </c>
      <c r="B629" t="s">
        <v>6635</v>
      </c>
      <c r="C629" s="2">
        <v>9000000</v>
      </c>
      <c r="D629" s="2">
        <v>80571655</v>
      </c>
      <c r="E629" s="2">
        <v>107967319</v>
      </c>
      <c r="F629">
        <v>10</v>
      </c>
      <c r="G629">
        <v>17</v>
      </c>
      <c r="H629" t="s">
        <v>15927</v>
      </c>
      <c r="I629" t="s">
        <v>4682</v>
      </c>
      <c r="J629" t="s">
        <v>4622</v>
      </c>
      <c r="K629" t="s">
        <v>4579</v>
      </c>
      <c r="L629" t="s">
        <v>8028</v>
      </c>
      <c r="M629" t="s">
        <v>8029</v>
      </c>
      <c r="N629" t="s">
        <v>8030</v>
      </c>
    </row>
    <row r="630" spans="1:14">
      <c r="A630" t="s">
        <v>704</v>
      </c>
      <c r="B630" t="s">
        <v>4660</v>
      </c>
      <c r="C630" s="2">
        <v>60000000</v>
      </c>
      <c r="D630" s="2">
        <v>53789313</v>
      </c>
      <c r="E630" s="2">
        <v>98819789</v>
      </c>
      <c r="F630">
        <v>12</v>
      </c>
      <c r="G630">
        <v>25</v>
      </c>
      <c r="H630" t="s">
        <v>15927</v>
      </c>
      <c r="I630" t="s">
        <v>4600</v>
      </c>
      <c r="J630" t="s">
        <v>4723</v>
      </c>
      <c r="K630" t="s">
        <v>5762</v>
      </c>
      <c r="L630" t="s">
        <v>8084</v>
      </c>
      <c r="M630" t="s">
        <v>8085</v>
      </c>
      <c r="N630" t="s">
        <v>8086</v>
      </c>
    </row>
    <row r="631" spans="1:14">
      <c r="A631" t="s">
        <v>2833</v>
      </c>
      <c r="B631" t="s">
        <v>4677</v>
      </c>
      <c r="C631" s="2">
        <v>11000000</v>
      </c>
      <c r="D631" s="2">
        <v>46566212</v>
      </c>
      <c r="E631" s="2">
        <v>97837138</v>
      </c>
      <c r="F631">
        <v>4</v>
      </c>
      <c r="G631">
        <v>4</v>
      </c>
      <c r="H631" t="s">
        <v>15927</v>
      </c>
      <c r="I631" t="s">
        <v>4635</v>
      </c>
      <c r="J631">
        <v>0</v>
      </c>
      <c r="K631">
        <v>0</v>
      </c>
      <c r="L631">
        <v>0</v>
      </c>
      <c r="M631">
        <v>0</v>
      </c>
      <c r="N631">
        <v>0</v>
      </c>
    </row>
    <row r="632" spans="1:14">
      <c r="A632" t="s">
        <v>1626</v>
      </c>
      <c r="B632" t="s">
        <v>4695</v>
      </c>
      <c r="C632" s="2">
        <v>29000000</v>
      </c>
      <c r="D632" s="2">
        <v>56330657</v>
      </c>
      <c r="E632" s="2">
        <v>97413527</v>
      </c>
      <c r="F632">
        <v>9</v>
      </c>
      <c r="G632">
        <v>12</v>
      </c>
      <c r="H632" t="s">
        <v>15927</v>
      </c>
      <c r="I632" t="s">
        <v>4682</v>
      </c>
      <c r="J632" t="s">
        <v>4615</v>
      </c>
      <c r="K632" t="s">
        <v>4795</v>
      </c>
      <c r="L632" t="s">
        <v>5653</v>
      </c>
      <c r="M632" t="s">
        <v>5653</v>
      </c>
      <c r="N632" t="s">
        <v>8079</v>
      </c>
    </row>
    <row r="633" spans="1:14">
      <c r="A633" t="s">
        <v>1956</v>
      </c>
      <c r="B633" t="s">
        <v>4977</v>
      </c>
      <c r="C633" s="2">
        <v>22000000</v>
      </c>
      <c r="D633" s="2">
        <v>51970690</v>
      </c>
      <c r="E633" s="2">
        <v>95708457</v>
      </c>
      <c r="F633">
        <v>9</v>
      </c>
      <c r="G633">
        <v>19</v>
      </c>
      <c r="H633" t="s">
        <v>15927</v>
      </c>
      <c r="I633" t="s">
        <v>4682</v>
      </c>
      <c r="J633" t="s">
        <v>4728</v>
      </c>
      <c r="K633" t="s">
        <v>8098</v>
      </c>
      <c r="L633" t="s">
        <v>6744</v>
      </c>
      <c r="M633" t="s">
        <v>8099</v>
      </c>
      <c r="N633" t="s">
        <v>8100</v>
      </c>
    </row>
    <row r="634" spans="1:14">
      <c r="A634" t="s">
        <v>284</v>
      </c>
      <c r="B634" t="s">
        <v>4621</v>
      </c>
      <c r="C634" s="2">
        <v>100000000</v>
      </c>
      <c r="D634" s="2">
        <v>48417850</v>
      </c>
      <c r="E634" s="2">
        <v>95255485</v>
      </c>
      <c r="F634">
        <v>12</v>
      </c>
      <c r="G634">
        <v>25</v>
      </c>
      <c r="H634" t="s">
        <v>15927</v>
      </c>
      <c r="I634" t="s">
        <v>4614</v>
      </c>
      <c r="J634" t="s">
        <v>5013</v>
      </c>
      <c r="K634" t="s">
        <v>4655</v>
      </c>
      <c r="L634" t="s">
        <v>6279</v>
      </c>
      <c r="M634" t="s">
        <v>8107</v>
      </c>
      <c r="N634" t="s">
        <v>8108</v>
      </c>
    </row>
    <row r="635" spans="1:14">
      <c r="A635" t="s">
        <v>695</v>
      </c>
      <c r="B635" t="s">
        <v>4628</v>
      </c>
      <c r="C635" s="2">
        <v>60000000</v>
      </c>
      <c r="D635" s="2">
        <v>66723216</v>
      </c>
      <c r="E635" s="2">
        <v>90723216</v>
      </c>
      <c r="F635">
        <v>1</v>
      </c>
      <c r="G635">
        <v>17</v>
      </c>
      <c r="H635" t="s">
        <v>15927</v>
      </c>
      <c r="I635" t="s">
        <v>4614</v>
      </c>
      <c r="J635" t="s">
        <v>4903</v>
      </c>
      <c r="K635" t="s">
        <v>5652</v>
      </c>
      <c r="L635" t="s">
        <v>8045</v>
      </c>
      <c r="M635" t="s">
        <v>8046</v>
      </c>
      <c r="N635" t="s">
        <v>8047</v>
      </c>
    </row>
    <row r="636" spans="1:14">
      <c r="A636" t="s">
        <v>1728</v>
      </c>
      <c r="B636" t="s">
        <v>6635</v>
      </c>
      <c r="C636" s="2">
        <v>26000000</v>
      </c>
      <c r="D636" s="2">
        <v>46896664</v>
      </c>
      <c r="E636" s="2">
        <v>90396664</v>
      </c>
      <c r="F636">
        <v>1</v>
      </c>
      <c r="G636">
        <v>31</v>
      </c>
      <c r="H636" t="s">
        <v>15927</v>
      </c>
      <c r="I636" t="s">
        <v>4682</v>
      </c>
      <c r="J636" t="s">
        <v>5460</v>
      </c>
      <c r="K636" t="s">
        <v>4878</v>
      </c>
      <c r="L636" t="s">
        <v>6228</v>
      </c>
      <c r="M636" t="s">
        <v>8122</v>
      </c>
      <c r="N636" t="s">
        <v>8123</v>
      </c>
    </row>
    <row r="637" spans="1:14">
      <c r="A637" t="s">
        <v>896</v>
      </c>
      <c r="B637" t="s">
        <v>4607</v>
      </c>
      <c r="C637" s="2">
        <v>50000000</v>
      </c>
      <c r="D637" s="2">
        <v>60470220</v>
      </c>
      <c r="E637" s="2">
        <v>88316835</v>
      </c>
      <c r="F637">
        <v>2</v>
      </c>
      <c r="G637">
        <v>7</v>
      </c>
      <c r="H637" t="s">
        <v>15927</v>
      </c>
      <c r="I637" t="s">
        <v>4600</v>
      </c>
      <c r="J637" t="s">
        <v>4872</v>
      </c>
      <c r="K637" t="s">
        <v>5652</v>
      </c>
      <c r="L637" t="s">
        <v>5692</v>
      </c>
      <c r="M637" t="s">
        <v>8060</v>
      </c>
      <c r="N637" t="s">
        <v>8061</v>
      </c>
    </row>
    <row r="638" spans="1:14">
      <c r="A638" t="s">
        <v>1892</v>
      </c>
      <c r="B638" t="s">
        <v>7347</v>
      </c>
      <c r="C638" s="2">
        <v>24000000</v>
      </c>
      <c r="D638" s="2">
        <v>75155000</v>
      </c>
      <c r="E638" s="2">
        <v>86765463</v>
      </c>
      <c r="F638">
        <v>2</v>
      </c>
      <c r="G638">
        <v>21</v>
      </c>
      <c r="H638" t="s">
        <v>15927</v>
      </c>
      <c r="I638" t="s">
        <v>4682</v>
      </c>
      <c r="J638" t="s">
        <v>4812</v>
      </c>
      <c r="K638" t="s">
        <v>4690</v>
      </c>
      <c r="L638" t="s">
        <v>4764</v>
      </c>
      <c r="M638" t="s">
        <v>8035</v>
      </c>
      <c r="N638" t="s">
        <v>8036</v>
      </c>
    </row>
    <row r="639" spans="1:14">
      <c r="A639" t="s">
        <v>507</v>
      </c>
      <c r="B639" t="s">
        <v>6856</v>
      </c>
      <c r="C639" s="2">
        <v>75000000</v>
      </c>
      <c r="D639" s="2">
        <v>43632458</v>
      </c>
      <c r="E639" s="2">
        <v>85632458</v>
      </c>
      <c r="F639">
        <v>3</v>
      </c>
      <c r="G639">
        <v>7</v>
      </c>
      <c r="H639" t="s">
        <v>15927</v>
      </c>
      <c r="I639" t="s">
        <v>4682</v>
      </c>
      <c r="J639" t="s">
        <v>4728</v>
      </c>
      <c r="K639" t="s">
        <v>4840</v>
      </c>
      <c r="L639" t="s">
        <v>4796</v>
      </c>
      <c r="M639" t="s">
        <v>8129</v>
      </c>
      <c r="N639" t="s">
        <v>8130</v>
      </c>
    </row>
    <row r="640" spans="1:14">
      <c r="A640" t="s">
        <v>3127</v>
      </c>
      <c r="B640" t="e">
        <v>#N/A</v>
      </c>
      <c r="C640" s="2">
        <v>8000000</v>
      </c>
      <c r="D640" s="2">
        <v>45064915</v>
      </c>
      <c r="E640" s="2">
        <v>82955633</v>
      </c>
      <c r="F640">
        <v>6</v>
      </c>
      <c r="G640">
        <v>27</v>
      </c>
      <c r="H640" t="s">
        <v>15927</v>
      </c>
      <c r="I640" t="e">
        <v>#N/A</v>
      </c>
      <c r="J640" t="e">
        <v>#N/A</v>
      </c>
      <c r="K640" t="e">
        <v>#N/A</v>
      </c>
      <c r="L640" t="e">
        <v>#N/A</v>
      </c>
      <c r="M640" t="e">
        <v>#N/A</v>
      </c>
      <c r="N640" t="e">
        <v>#N/A</v>
      </c>
    </row>
    <row r="641" spans="1:14">
      <c r="A641" t="s">
        <v>1651</v>
      </c>
      <c r="B641" t="s">
        <v>4695</v>
      </c>
      <c r="C641" s="2">
        <v>28000000</v>
      </c>
      <c r="D641" s="2">
        <v>52131264</v>
      </c>
      <c r="E641" s="2">
        <v>82183683</v>
      </c>
      <c r="F641">
        <v>4</v>
      </c>
      <c r="G641">
        <v>25</v>
      </c>
      <c r="H641" t="s">
        <v>15927</v>
      </c>
      <c r="I641" t="s">
        <v>4682</v>
      </c>
      <c r="J641" t="s">
        <v>5460</v>
      </c>
      <c r="K641" t="s">
        <v>5811</v>
      </c>
      <c r="L641" t="s">
        <v>4719</v>
      </c>
      <c r="M641" t="s">
        <v>8095</v>
      </c>
      <c r="N641" t="s">
        <v>8096</v>
      </c>
    </row>
    <row r="642" spans="1:14">
      <c r="A642" t="s">
        <v>378</v>
      </c>
      <c r="B642" t="s">
        <v>4621</v>
      </c>
      <c r="C642" s="2">
        <v>85000000</v>
      </c>
      <c r="D642" s="2">
        <v>47641743</v>
      </c>
      <c r="E642" s="2">
        <v>80831893</v>
      </c>
      <c r="F642">
        <v>9</v>
      </c>
      <c r="G642">
        <v>26</v>
      </c>
      <c r="H642" t="s">
        <v>15927</v>
      </c>
      <c r="I642" t="s">
        <v>4600</v>
      </c>
      <c r="J642" t="s">
        <v>4637</v>
      </c>
      <c r="K642" t="s">
        <v>5652</v>
      </c>
      <c r="L642" t="s">
        <v>4730</v>
      </c>
      <c r="M642" t="s">
        <v>8119</v>
      </c>
      <c r="N642" t="s">
        <v>8120</v>
      </c>
    </row>
    <row r="643" spans="1:14">
      <c r="A643" t="s">
        <v>739</v>
      </c>
      <c r="B643" t="s">
        <v>7347</v>
      </c>
      <c r="C643" s="2">
        <v>60000000</v>
      </c>
      <c r="D643" s="2">
        <v>26483452</v>
      </c>
      <c r="E643" s="2">
        <v>80767884</v>
      </c>
      <c r="F643">
        <v>7</v>
      </c>
      <c r="G643">
        <v>2</v>
      </c>
      <c r="H643" t="s">
        <v>15927</v>
      </c>
      <c r="I643" t="s">
        <v>4614</v>
      </c>
      <c r="J643" t="s">
        <v>4957</v>
      </c>
      <c r="K643" t="s">
        <v>4616</v>
      </c>
      <c r="L643" t="s">
        <v>8242</v>
      </c>
      <c r="M643" t="s">
        <v>8243</v>
      </c>
      <c r="N643" t="s">
        <v>8244</v>
      </c>
    </row>
    <row r="644" spans="1:14">
      <c r="A644" t="s">
        <v>2250</v>
      </c>
      <c r="B644" t="s">
        <v>7419</v>
      </c>
      <c r="C644" s="2">
        <v>18000000</v>
      </c>
      <c r="D644" s="2">
        <v>60060328</v>
      </c>
      <c r="E644" s="2">
        <v>77147031</v>
      </c>
      <c r="F644">
        <v>11</v>
      </c>
      <c r="G644">
        <v>26</v>
      </c>
      <c r="H644" t="s">
        <v>15927</v>
      </c>
      <c r="I644" t="s">
        <v>4682</v>
      </c>
      <c r="J644" t="s">
        <v>4812</v>
      </c>
      <c r="K644" t="s">
        <v>6339</v>
      </c>
      <c r="L644" t="s">
        <v>8063</v>
      </c>
      <c r="M644" t="s">
        <v>5525</v>
      </c>
      <c r="N644" t="s">
        <v>8064</v>
      </c>
    </row>
    <row r="645" spans="1:14">
      <c r="A645" t="s">
        <v>591</v>
      </c>
      <c r="B645" t="s">
        <v>4628</v>
      </c>
      <c r="C645" s="2">
        <v>68000000</v>
      </c>
      <c r="D645" s="2">
        <v>33685268</v>
      </c>
      <c r="E645" s="2">
        <v>75685268</v>
      </c>
      <c r="F645">
        <v>3</v>
      </c>
      <c r="G645">
        <v>21</v>
      </c>
      <c r="H645" t="s">
        <v>15927</v>
      </c>
      <c r="I645" t="s">
        <v>4682</v>
      </c>
      <c r="J645" t="s">
        <v>4773</v>
      </c>
      <c r="K645" t="s">
        <v>8196</v>
      </c>
      <c r="L645" t="s">
        <v>8197</v>
      </c>
      <c r="M645" t="s">
        <v>8198</v>
      </c>
      <c r="N645" t="s">
        <v>8199</v>
      </c>
    </row>
    <row r="646" spans="1:14">
      <c r="A646" t="s">
        <v>3397</v>
      </c>
      <c r="B646" t="s">
        <v>4908</v>
      </c>
      <c r="C646" s="2">
        <v>5600000</v>
      </c>
      <c r="D646" s="2">
        <v>32543449</v>
      </c>
      <c r="E646" s="2">
        <v>74566042</v>
      </c>
      <c r="F646">
        <v>3</v>
      </c>
      <c r="G646">
        <v>12</v>
      </c>
      <c r="H646" t="s">
        <v>15927</v>
      </c>
      <c r="I646" t="s">
        <v>4829</v>
      </c>
      <c r="J646" t="s">
        <v>8205</v>
      </c>
      <c r="K646" t="s">
        <v>5976</v>
      </c>
      <c r="L646" t="s">
        <v>4829</v>
      </c>
      <c r="M646" t="s">
        <v>4829</v>
      </c>
      <c r="N646" t="s">
        <v>8206</v>
      </c>
    </row>
    <row r="647" spans="1:14">
      <c r="A647" t="s">
        <v>387</v>
      </c>
      <c r="B647" t="s">
        <v>4660</v>
      </c>
      <c r="C647" s="2">
        <v>85000000</v>
      </c>
      <c r="D647" s="2">
        <v>31111260</v>
      </c>
      <c r="E647" s="2">
        <v>74132631</v>
      </c>
      <c r="F647">
        <v>3</v>
      </c>
      <c r="G647">
        <v>28</v>
      </c>
      <c r="H647" t="s">
        <v>15927</v>
      </c>
      <c r="I647" t="s">
        <v>4600</v>
      </c>
      <c r="J647" t="s">
        <v>5154</v>
      </c>
      <c r="K647" t="s">
        <v>4609</v>
      </c>
      <c r="L647" t="s">
        <v>8207</v>
      </c>
      <c r="M647" t="s">
        <v>8208</v>
      </c>
      <c r="N647" t="s">
        <v>8209</v>
      </c>
    </row>
    <row r="648" spans="1:14">
      <c r="A648" t="s">
        <v>2035</v>
      </c>
      <c r="B648" t="s">
        <v>4607</v>
      </c>
      <c r="C648" s="2">
        <v>20000000</v>
      </c>
      <c r="D648" s="2">
        <v>67406573</v>
      </c>
      <c r="E648" s="2">
        <v>71254863</v>
      </c>
      <c r="F648">
        <v>4</v>
      </c>
      <c r="G648">
        <v>18</v>
      </c>
      <c r="H648" t="s">
        <v>15927</v>
      </c>
      <c r="I648" t="s">
        <v>4614</v>
      </c>
      <c r="J648" t="s">
        <v>4683</v>
      </c>
      <c r="K648" t="s">
        <v>4898</v>
      </c>
      <c r="L648" t="s">
        <v>7193</v>
      </c>
      <c r="M648" t="s">
        <v>8042</v>
      </c>
      <c r="N648" t="s">
        <v>8043</v>
      </c>
    </row>
    <row r="649" spans="1:14">
      <c r="A649" t="s">
        <v>1723</v>
      </c>
      <c r="B649" t="s">
        <v>4607</v>
      </c>
      <c r="C649" s="2">
        <v>26000000</v>
      </c>
      <c r="D649" s="2">
        <v>58331254</v>
      </c>
      <c r="E649" s="2">
        <v>68613992</v>
      </c>
      <c r="F649">
        <v>8</v>
      </c>
      <c r="G649">
        <v>15</v>
      </c>
      <c r="H649" t="s">
        <v>15927</v>
      </c>
      <c r="I649" t="s">
        <v>4682</v>
      </c>
      <c r="J649" t="s">
        <v>6693</v>
      </c>
      <c r="K649" t="s">
        <v>8074</v>
      </c>
      <c r="L649" t="s">
        <v>8075</v>
      </c>
      <c r="M649" t="s">
        <v>8076</v>
      </c>
      <c r="N649" t="s">
        <v>8077</v>
      </c>
    </row>
    <row r="650" spans="1:14">
      <c r="A650" t="s">
        <v>3441</v>
      </c>
      <c r="B650" t="s">
        <v>7618</v>
      </c>
      <c r="C650" s="2">
        <v>5000000</v>
      </c>
      <c r="D650" s="2">
        <v>34469210</v>
      </c>
      <c r="E650" s="2">
        <v>64240813</v>
      </c>
      <c r="F650">
        <v>12</v>
      </c>
      <c r="G650">
        <v>24</v>
      </c>
      <c r="H650" t="s">
        <v>15927</v>
      </c>
      <c r="I650" t="s">
        <v>4682</v>
      </c>
      <c r="J650" t="s">
        <v>4806</v>
      </c>
      <c r="K650" t="s">
        <v>5679</v>
      </c>
      <c r="L650" t="s">
        <v>8182</v>
      </c>
      <c r="M650" t="s">
        <v>8182</v>
      </c>
      <c r="N650" t="s">
        <v>8183</v>
      </c>
    </row>
    <row r="651" spans="1:14">
      <c r="A651" t="s">
        <v>814</v>
      </c>
      <c r="B651" t="s">
        <v>4677</v>
      </c>
      <c r="C651" s="2">
        <v>55000000</v>
      </c>
      <c r="D651" s="2">
        <v>33832741</v>
      </c>
      <c r="E651" s="2">
        <v>63537164</v>
      </c>
      <c r="F651">
        <v>12</v>
      </c>
      <c r="G651">
        <v>12</v>
      </c>
      <c r="H651" t="s">
        <v>15927</v>
      </c>
      <c r="I651" t="s">
        <v>4600</v>
      </c>
      <c r="J651" t="s">
        <v>4962</v>
      </c>
      <c r="K651" t="s">
        <v>4690</v>
      </c>
      <c r="L651" t="s">
        <v>5318</v>
      </c>
      <c r="M651" t="s">
        <v>8193</v>
      </c>
      <c r="N651" t="s">
        <v>8194</v>
      </c>
    </row>
    <row r="652" spans="1:14">
      <c r="A652" t="s">
        <v>2263</v>
      </c>
      <c r="B652" t="s">
        <v>4621</v>
      </c>
      <c r="C652" s="2">
        <v>18000000</v>
      </c>
      <c r="D652" s="2">
        <v>30272254</v>
      </c>
      <c r="E652" s="2">
        <v>62646763</v>
      </c>
      <c r="F652">
        <v>12</v>
      </c>
      <c r="G652">
        <v>5</v>
      </c>
      <c r="H652" t="s">
        <v>15927</v>
      </c>
      <c r="I652" t="s">
        <v>4600</v>
      </c>
      <c r="J652" t="s">
        <v>4935</v>
      </c>
      <c r="K652" t="s">
        <v>5372</v>
      </c>
      <c r="L652" t="s">
        <v>7526</v>
      </c>
      <c r="M652" t="s">
        <v>8220</v>
      </c>
      <c r="N652" t="s">
        <v>8221</v>
      </c>
    </row>
    <row r="653" spans="1:14">
      <c r="A653" t="s">
        <v>2115</v>
      </c>
      <c r="B653" t="e">
        <v>#N/A</v>
      </c>
      <c r="C653" s="2">
        <v>20000000</v>
      </c>
      <c r="D653" s="2">
        <v>16248701</v>
      </c>
      <c r="E653" s="2">
        <v>59667625</v>
      </c>
      <c r="F653">
        <v>11</v>
      </c>
      <c r="G653">
        <v>21</v>
      </c>
      <c r="H653" t="s">
        <v>15927</v>
      </c>
      <c r="I653" t="e">
        <v>#N/A</v>
      </c>
      <c r="J653" t="e">
        <v>#N/A</v>
      </c>
      <c r="K653" t="e">
        <v>#N/A</v>
      </c>
      <c r="L653" t="e">
        <v>#N/A</v>
      </c>
      <c r="M653" t="e">
        <v>#N/A</v>
      </c>
      <c r="N653" t="e">
        <v>#N/A</v>
      </c>
    </row>
    <row r="654" spans="1:14">
      <c r="A654" t="s">
        <v>1783</v>
      </c>
      <c r="B654" t="s">
        <v>5962</v>
      </c>
      <c r="C654" s="2">
        <v>25000000</v>
      </c>
      <c r="D654" s="2">
        <v>47545060</v>
      </c>
      <c r="E654" s="2">
        <v>58240458</v>
      </c>
      <c r="F654">
        <v>3</v>
      </c>
      <c r="G654">
        <v>14</v>
      </c>
      <c r="H654" t="s">
        <v>15927</v>
      </c>
      <c r="I654" t="s">
        <v>4614</v>
      </c>
      <c r="J654" t="s">
        <v>4615</v>
      </c>
      <c r="K654" t="s">
        <v>5652</v>
      </c>
      <c r="L654" t="s">
        <v>5005</v>
      </c>
      <c r="M654" t="s">
        <v>8110</v>
      </c>
      <c r="N654" t="s">
        <v>8111</v>
      </c>
    </row>
    <row r="655" spans="1:14">
      <c r="A655" t="s">
        <v>2257</v>
      </c>
      <c r="B655" t="s">
        <v>4607</v>
      </c>
      <c r="C655" s="2">
        <v>18000000</v>
      </c>
      <c r="D655" s="2">
        <v>43601508</v>
      </c>
      <c r="E655" s="2">
        <v>57490024</v>
      </c>
      <c r="F655">
        <v>9</v>
      </c>
      <c r="G655">
        <v>26</v>
      </c>
      <c r="H655" t="s">
        <v>15927</v>
      </c>
      <c r="I655" t="s">
        <v>4600</v>
      </c>
      <c r="J655" t="s">
        <v>5013</v>
      </c>
      <c r="K655" t="s">
        <v>5126</v>
      </c>
      <c r="L655" t="s">
        <v>8132</v>
      </c>
      <c r="M655" t="s">
        <v>8133</v>
      </c>
      <c r="N655" t="s">
        <v>8134</v>
      </c>
    </row>
    <row r="656" spans="1:14">
      <c r="A656" t="s">
        <v>1804</v>
      </c>
      <c r="B656" t="s">
        <v>4628</v>
      </c>
      <c r="C656" s="2">
        <v>25000000</v>
      </c>
      <c r="D656" s="2">
        <v>34657731</v>
      </c>
      <c r="E656" s="2">
        <v>56434942</v>
      </c>
      <c r="F656">
        <v>2</v>
      </c>
      <c r="G656">
        <v>28</v>
      </c>
      <c r="H656" t="s">
        <v>15927</v>
      </c>
      <c r="I656" t="s">
        <v>4682</v>
      </c>
      <c r="J656" t="s">
        <v>4713</v>
      </c>
      <c r="K656" t="s">
        <v>6382</v>
      </c>
      <c r="L656" t="s">
        <v>7593</v>
      </c>
      <c r="M656" t="s">
        <v>8179</v>
      </c>
      <c r="N656" t="s">
        <v>8180</v>
      </c>
    </row>
    <row r="657" spans="1:14">
      <c r="A657" t="s">
        <v>2209</v>
      </c>
      <c r="B657" t="s">
        <v>4677</v>
      </c>
      <c r="C657" s="2">
        <v>19000000</v>
      </c>
      <c r="D657" s="2">
        <v>56127162</v>
      </c>
      <c r="E657" s="2">
        <v>56127162</v>
      </c>
      <c r="F657">
        <v>1</v>
      </c>
      <c r="G657">
        <v>10</v>
      </c>
      <c r="H657" t="s">
        <v>15927</v>
      </c>
      <c r="I657" t="s">
        <v>4600</v>
      </c>
      <c r="J657" t="s">
        <v>4738</v>
      </c>
      <c r="K657" t="s">
        <v>5174</v>
      </c>
      <c r="L657" t="s">
        <v>4947</v>
      </c>
      <c r="M657" t="s">
        <v>8081</v>
      </c>
      <c r="N657" t="s">
        <v>8082</v>
      </c>
    </row>
    <row r="658" spans="1:14">
      <c r="A658" t="s">
        <v>2464</v>
      </c>
      <c r="B658" t="s">
        <v>4607</v>
      </c>
      <c r="C658" s="2">
        <v>15000000</v>
      </c>
      <c r="D658" s="2">
        <v>42734455</v>
      </c>
      <c r="E658" s="2">
        <v>55534455</v>
      </c>
      <c r="F658">
        <v>5</v>
      </c>
      <c r="G658">
        <v>2</v>
      </c>
      <c r="H658" t="s">
        <v>15927</v>
      </c>
      <c r="I658" t="s">
        <v>4614</v>
      </c>
      <c r="J658" t="s">
        <v>4935</v>
      </c>
      <c r="K658" t="s">
        <v>5994</v>
      </c>
      <c r="L658" t="s">
        <v>8136</v>
      </c>
      <c r="M658" t="s">
        <v>8137</v>
      </c>
      <c r="N658" t="s">
        <v>8138</v>
      </c>
    </row>
    <row r="659" spans="1:14">
      <c r="A659" t="s">
        <v>920</v>
      </c>
      <c r="B659" t="s">
        <v>5962</v>
      </c>
      <c r="C659" s="2">
        <v>50000000</v>
      </c>
      <c r="D659" s="2">
        <v>41083108</v>
      </c>
      <c r="E659" s="2">
        <v>55489826</v>
      </c>
      <c r="F659">
        <v>10</v>
      </c>
      <c r="G659">
        <v>3</v>
      </c>
      <c r="H659" t="s">
        <v>15927</v>
      </c>
      <c r="I659" t="s">
        <v>4682</v>
      </c>
      <c r="J659" t="s">
        <v>4846</v>
      </c>
      <c r="K659" t="s">
        <v>4893</v>
      </c>
      <c r="L659" t="s">
        <v>8143</v>
      </c>
      <c r="M659" t="s">
        <v>8144</v>
      </c>
      <c r="N659" t="s">
        <v>8145</v>
      </c>
    </row>
    <row r="660" spans="1:14">
      <c r="A660" t="s">
        <v>1794</v>
      </c>
      <c r="B660" t="s">
        <v>4660</v>
      </c>
      <c r="C660" s="2">
        <v>25000000</v>
      </c>
      <c r="D660" s="2">
        <v>39402572</v>
      </c>
      <c r="E660" s="2">
        <v>55443032</v>
      </c>
      <c r="F660">
        <v>6</v>
      </c>
      <c r="G660">
        <v>13</v>
      </c>
      <c r="H660" t="s">
        <v>15927</v>
      </c>
      <c r="I660" t="s">
        <v>4614</v>
      </c>
      <c r="J660" t="s">
        <v>5845</v>
      </c>
      <c r="K660" t="s">
        <v>4616</v>
      </c>
      <c r="L660" t="s">
        <v>8147</v>
      </c>
      <c r="M660" t="s">
        <v>8148</v>
      </c>
      <c r="N660" t="s">
        <v>8149</v>
      </c>
    </row>
    <row r="661" spans="1:14">
      <c r="A661" t="s">
        <v>456</v>
      </c>
      <c r="B661" t="e">
        <v>#N/A</v>
      </c>
      <c r="C661" s="2">
        <v>80000000</v>
      </c>
      <c r="D661" s="2">
        <v>20950820</v>
      </c>
      <c r="E661" s="2">
        <v>54540662</v>
      </c>
      <c r="F661">
        <v>11</v>
      </c>
      <c r="G661">
        <v>14</v>
      </c>
      <c r="H661" t="s">
        <v>15927</v>
      </c>
      <c r="I661" t="e">
        <v>#N/A</v>
      </c>
      <c r="J661" t="e">
        <v>#N/A</v>
      </c>
      <c r="K661" t="e">
        <v>#N/A</v>
      </c>
      <c r="L661" t="e">
        <v>#N/A</v>
      </c>
      <c r="M661" t="e">
        <v>#N/A</v>
      </c>
      <c r="N661" t="e">
        <v>#N/A</v>
      </c>
    </row>
    <row r="662" spans="1:14">
      <c r="A662" t="s">
        <v>1338</v>
      </c>
      <c r="B662" t="s">
        <v>6856</v>
      </c>
      <c r="C662" s="2">
        <v>35000000</v>
      </c>
      <c r="D662" s="2">
        <v>52333738</v>
      </c>
      <c r="E662" s="2">
        <v>53293628</v>
      </c>
      <c r="F662">
        <v>10</v>
      </c>
      <c r="G662">
        <v>24</v>
      </c>
      <c r="H662" t="s">
        <v>15927</v>
      </c>
      <c r="I662" t="s">
        <v>4614</v>
      </c>
      <c r="J662" t="s">
        <v>4806</v>
      </c>
      <c r="K662" t="s">
        <v>4801</v>
      </c>
      <c r="L662" t="s">
        <v>8092</v>
      </c>
      <c r="M662" t="s">
        <v>7267</v>
      </c>
      <c r="N662" t="s">
        <v>8093</v>
      </c>
    </row>
    <row r="663" spans="1:14">
      <c r="A663" t="s">
        <v>515</v>
      </c>
      <c r="B663" t="s">
        <v>6856</v>
      </c>
      <c r="C663" s="2">
        <v>75000000</v>
      </c>
      <c r="D663" s="2">
        <v>30207785</v>
      </c>
      <c r="E663" s="2">
        <v>51107785</v>
      </c>
      <c r="F663">
        <v>6</v>
      </c>
      <c r="G663">
        <v>13</v>
      </c>
      <c r="H663" t="s">
        <v>15927</v>
      </c>
      <c r="I663" t="s">
        <v>4600</v>
      </c>
      <c r="J663" t="s">
        <v>4671</v>
      </c>
      <c r="K663" t="s">
        <v>4684</v>
      </c>
      <c r="L663" t="s">
        <v>8216</v>
      </c>
      <c r="M663" t="s">
        <v>8217</v>
      </c>
      <c r="N663" t="s">
        <v>8218</v>
      </c>
    </row>
    <row r="664" spans="1:14">
      <c r="A664" t="s">
        <v>1545</v>
      </c>
      <c r="B664" t="s">
        <v>6635</v>
      </c>
      <c r="C664" s="2">
        <v>30000000</v>
      </c>
      <c r="D664" s="2">
        <v>42070939</v>
      </c>
      <c r="E664" s="2">
        <v>47902566</v>
      </c>
      <c r="F664">
        <v>9</v>
      </c>
      <c r="G664">
        <v>19</v>
      </c>
      <c r="H664" t="s">
        <v>15927</v>
      </c>
      <c r="I664" t="s">
        <v>4614</v>
      </c>
      <c r="J664" t="s">
        <v>4806</v>
      </c>
      <c r="K664" t="s">
        <v>5279</v>
      </c>
      <c r="L664" t="s">
        <v>8140</v>
      </c>
      <c r="M664" t="s">
        <v>8140</v>
      </c>
      <c r="N664" t="s">
        <v>8141</v>
      </c>
    </row>
    <row r="665" spans="1:14">
      <c r="A665" t="s">
        <v>3221</v>
      </c>
      <c r="B665" t="s">
        <v>6856</v>
      </c>
      <c r="C665" s="2">
        <v>7000000</v>
      </c>
      <c r="D665" s="2">
        <v>32539681</v>
      </c>
      <c r="E665" s="2">
        <v>47289758</v>
      </c>
      <c r="F665">
        <v>1</v>
      </c>
      <c r="G665">
        <v>24</v>
      </c>
      <c r="H665" t="s">
        <v>15927</v>
      </c>
      <c r="I665" t="s">
        <v>4600</v>
      </c>
      <c r="J665" t="s">
        <v>4957</v>
      </c>
      <c r="K665" t="s">
        <v>4878</v>
      </c>
      <c r="L665" t="s">
        <v>7248</v>
      </c>
      <c r="M665" t="s">
        <v>8201</v>
      </c>
      <c r="N665" t="s">
        <v>8202</v>
      </c>
    </row>
    <row r="666" spans="1:14">
      <c r="A666" t="s">
        <v>2339</v>
      </c>
      <c r="B666" t="s">
        <v>5962</v>
      </c>
      <c r="C666" s="2">
        <v>17000000</v>
      </c>
      <c r="D666" s="2">
        <v>37667746</v>
      </c>
      <c r="E666" s="2">
        <v>45312217</v>
      </c>
      <c r="F666">
        <v>10</v>
      </c>
      <c r="G666">
        <v>10</v>
      </c>
      <c r="H666" t="s">
        <v>15927</v>
      </c>
      <c r="I666" t="s">
        <v>4614</v>
      </c>
      <c r="J666" t="s">
        <v>5367</v>
      </c>
      <c r="K666" t="s">
        <v>5279</v>
      </c>
      <c r="L666" t="s">
        <v>8155</v>
      </c>
      <c r="M666" t="s">
        <v>8156</v>
      </c>
      <c r="N666" t="s">
        <v>8157</v>
      </c>
    </row>
    <row r="667" spans="1:14">
      <c r="A667" t="s">
        <v>812</v>
      </c>
      <c r="B667" t="s">
        <v>4660</v>
      </c>
      <c r="C667" s="2">
        <v>55000000</v>
      </c>
      <c r="D667" s="2">
        <v>34234008</v>
      </c>
      <c r="E667" s="2">
        <v>45016494</v>
      </c>
      <c r="F667">
        <v>3</v>
      </c>
      <c r="G667">
        <v>14</v>
      </c>
      <c r="H667" t="s">
        <v>15927</v>
      </c>
      <c r="I667" t="s">
        <v>4682</v>
      </c>
      <c r="J667" t="s">
        <v>4935</v>
      </c>
      <c r="K667" t="s">
        <v>6382</v>
      </c>
      <c r="L667" t="s">
        <v>8188</v>
      </c>
      <c r="M667" t="s">
        <v>8189</v>
      </c>
      <c r="N667" t="s">
        <v>8190</v>
      </c>
    </row>
    <row r="668" spans="1:14">
      <c r="A668" t="s">
        <v>1301</v>
      </c>
      <c r="B668" t="s">
        <v>6635</v>
      </c>
      <c r="C668" s="2">
        <v>36000000</v>
      </c>
      <c r="D668" s="2">
        <v>26500000</v>
      </c>
      <c r="E668" s="2">
        <v>43797731</v>
      </c>
      <c r="F668">
        <v>4</v>
      </c>
      <c r="G668">
        <v>4</v>
      </c>
      <c r="H668" t="s">
        <v>15927</v>
      </c>
      <c r="I668" t="s">
        <v>4682</v>
      </c>
      <c r="J668" t="s">
        <v>4806</v>
      </c>
      <c r="K668" t="s">
        <v>6382</v>
      </c>
      <c r="L668" t="s">
        <v>6216</v>
      </c>
      <c r="M668" t="s">
        <v>8239</v>
      </c>
      <c r="N668" t="s">
        <v>8240</v>
      </c>
    </row>
    <row r="669" spans="1:14">
      <c r="A669" t="s">
        <v>2777</v>
      </c>
      <c r="B669" t="e">
        <v>#N/A</v>
      </c>
      <c r="C669" s="2">
        <v>12000000</v>
      </c>
      <c r="D669" s="2">
        <v>11634362</v>
      </c>
      <c r="E669" s="2">
        <v>43281552</v>
      </c>
      <c r="F669">
        <v>12</v>
      </c>
      <c r="G669">
        <v>12</v>
      </c>
      <c r="H669" t="s">
        <v>15927</v>
      </c>
      <c r="I669" t="e">
        <v>#N/A</v>
      </c>
      <c r="J669" t="e">
        <v>#N/A</v>
      </c>
      <c r="K669" t="e">
        <v>#N/A</v>
      </c>
      <c r="L669" t="e">
        <v>#N/A</v>
      </c>
      <c r="M669" t="e">
        <v>#N/A</v>
      </c>
      <c r="N669" t="e">
        <v>#N/A</v>
      </c>
    </row>
    <row r="670" spans="1:14">
      <c r="A670" t="s">
        <v>938</v>
      </c>
      <c r="B670" t="s">
        <v>4695</v>
      </c>
      <c r="C670" s="2">
        <v>50000000</v>
      </c>
      <c r="D670" s="2">
        <v>26599248</v>
      </c>
      <c r="E670" s="2">
        <v>42598498</v>
      </c>
      <c r="F670">
        <v>3</v>
      </c>
      <c r="G670">
        <v>28</v>
      </c>
      <c r="H670" t="s">
        <v>15927</v>
      </c>
      <c r="I670" t="s">
        <v>4682</v>
      </c>
      <c r="J670" t="s">
        <v>4622</v>
      </c>
      <c r="K670" t="s">
        <v>6382</v>
      </c>
      <c r="L670" t="s">
        <v>8236</v>
      </c>
      <c r="M670" t="s">
        <v>4842</v>
      </c>
      <c r="N670" t="s">
        <v>8237</v>
      </c>
    </row>
    <row r="671" spans="1:14">
      <c r="A671" t="s">
        <v>3581</v>
      </c>
      <c r="B671" t="e">
        <v>#N/A</v>
      </c>
      <c r="C671" s="2">
        <v>4300000</v>
      </c>
      <c r="D671" s="2">
        <v>20779666</v>
      </c>
      <c r="E671" s="2">
        <v>39374600</v>
      </c>
      <c r="F671">
        <v>6</v>
      </c>
      <c r="G671">
        <v>6</v>
      </c>
      <c r="H671" t="s">
        <v>15927</v>
      </c>
      <c r="I671" t="e">
        <v>#N/A</v>
      </c>
      <c r="J671" t="e">
        <v>#N/A</v>
      </c>
      <c r="K671" t="e">
        <v>#N/A</v>
      </c>
      <c r="L671" t="e">
        <v>#N/A</v>
      </c>
      <c r="M671" t="e">
        <v>#N/A</v>
      </c>
      <c r="N671" t="e">
        <v>#N/A</v>
      </c>
    </row>
    <row r="672" spans="1:14">
      <c r="A672" t="s">
        <v>1308</v>
      </c>
      <c r="B672" t="s">
        <v>7347</v>
      </c>
      <c r="C672" s="2">
        <v>35200000</v>
      </c>
      <c r="D672" s="2">
        <v>37788228</v>
      </c>
      <c r="E672" s="2">
        <v>38283765</v>
      </c>
      <c r="F672">
        <v>3</v>
      </c>
      <c r="G672">
        <v>28</v>
      </c>
      <c r="H672" t="s">
        <v>15927</v>
      </c>
      <c r="I672" t="s">
        <v>4600</v>
      </c>
      <c r="J672" t="s">
        <v>4738</v>
      </c>
      <c r="K672" t="s">
        <v>4690</v>
      </c>
      <c r="L672" t="s">
        <v>8151</v>
      </c>
      <c r="M672" t="s">
        <v>8152</v>
      </c>
      <c r="N672" t="s">
        <v>8153</v>
      </c>
    </row>
    <row r="673" spans="1:14">
      <c r="A673" t="s">
        <v>637</v>
      </c>
      <c r="B673" t="s">
        <v>6856</v>
      </c>
      <c r="C673" s="2">
        <v>65000000</v>
      </c>
      <c r="D673" s="2">
        <v>26900336</v>
      </c>
      <c r="E673" s="2">
        <v>38253433</v>
      </c>
      <c r="F673">
        <v>11</v>
      </c>
      <c r="G673">
        <v>26</v>
      </c>
      <c r="H673" t="s">
        <v>15927</v>
      </c>
      <c r="I673" t="s">
        <v>4682</v>
      </c>
      <c r="J673" t="s">
        <v>5678</v>
      </c>
      <c r="K673" t="s">
        <v>8232</v>
      </c>
      <c r="L673" t="s">
        <v>5624</v>
      </c>
      <c r="M673" t="s">
        <v>8233</v>
      </c>
      <c r="N673" t="s">
        <v>8234</v>
      </c>
    </row>
    <row r="674" spans="1:14">
      <c r="A674" t="s">
        <v>1801</v>
      </c>
      <c r="B674" t="s">
        <v>4628</v>
      </c>
      <c r="C674" s="2">
        <v>25000000</v>
      </c>
      <c r="D674" s="2">
        <v>35990505</v>
      </c>
      <c r="E674" s="2">
        <v>35990505</v>
      </c>
      <c r="F674">
        <v>4</v>
      </c>
      <c r="G674">
        <v>4</v>
      </c>
      <c r="H674" t="s">
        <v>15927</v>
      </c>
      <c r="I674" t="s">
        <v>4614</v>
      </c>
      <c r="J674" t="s">
        <v>4846</v>
      </c>
      <c r="K674" t="s">
        <v>5126</v>
      </c>
      <c r="L674" t="s">
        <v>8169</v>
      </c>
      <c r="M674" t="s">
        <v>8170</v>
      </c>
      <c r="N674" t="s">
        <v>8171</v>
      </c>
    </row>
    <row r="675" spans="1:14">
      <c r="A675" t="s">
        <v>1802</v>
      </c>
      <c r="B675" t="e">
        <v>#N/A</v>
      </c>
      <c r="C675" s="2">
        <v>25000000</v>
      </c>
      <c r="D675" s="2">
        <v>35623801</v>
      </c>
      <c r="E675" s="2">
        <v>35623801</v>
      </c>
      <c r="F675">
        <v>8</v>
      </c>
      <c r="G675">
        <v>29</v>
      </c>
      <c r="H675" t="s">
        <v>15927</v>
      </c>
      <c r="I675" t="e">
        <v>#N/A</v>
      </c>
      <c r="J675" t="e">
        <v>#N/A</v>
      </c>
      <c r="K675" t="e">
        <v>#N/A</v>
      </c>
      <c r="L675" t="e">
        <v>#N/A</v>
      </c>
      <c r="M675" t="e">
        <v>#N/A</v>
      </c>
      <c r="N675" t="e">
        <v>#N/A</v>
      </c>
    </row>
    <row r="676" spans="1:14">
      <c r="A676" t="s">
        <v>2472</v>
      </c>
      <c r="B676" t="s">
        <v>4628</v>
      </c>
      <c r="C676" s="2">
        <v>15000000</v>
      </c>
      <c r="D676" s="2">
        <v>34308901</v>
      </c>
      <c r="E676" s="2">
        <v>34499204</v>
      </c>
      <c r="F676">
        <v>4</v>
      </c>
      <c r="G676">
        <v>18</v>
      </c>
      <c r="H676" t="s">
        <v>15927</v>
      </c>
      <c r="I676" t="s">
        <v>4600</v>
      </c>
      <c r="J676" t="s">
        <v>4957</v>
      </c>
      <c r="K676" t="s">
        <v>4708</v>
      </c>
      <c r="L676" t="s">
        <v>5661</v>
      </c>
      <c r="M676" t="s">
        <v>8185</v>
      </c>
      <c r="N676" t="s">
        <v>8186</v>
      </c>
    </row>
    <row r="677" spans="1:14">
      <c r="A677" t="s">
        <v>1671</v>
      </c>
      <c r="B677" t="e">
        <v>#N/A</v>
      </c>
      <c r="C677" s="2">
        <v>28000000</v>
      </c>
      <c r="D677" s="2">
        <v>11689053</v>
      </c>
      <c r="E677" s="2">
        <v>33189053</v>
      </c>
      <c r="F677">
        <v>4</v>
      </c>
      <c r="G677">
        <v>18</v>
      </c>
      <c r="H677" t="s">
        <v>15927</v>
      </c>
      <c r="I677" t="e">
        <v>#N/A</v>
      </c>
      <c r="J677" t="e">
        <v>#N/A</v>
      </c>
      <c r="K677" t="e">
        <v>#N/A</v>
      </c>
      <c r="L677" t="e">
        <v>#N/A</v>
      </c>
      <c r="M677" t="e">
        <v>#N/A</v>
      </c>
      <c r="N677" t="e">
        <v>#N/A</v>
      </c>
    </row>
    <row r="678" spans="1:14">
      <c r="A678" t="s">
        <v>1406</v>
      </c>
      <c r="B678" t="e">
        <v>#N/A</v>
      </c>
      <c r="C678" s="2">
        <v>35000000</v>
      </c>
      <c r="D678" s="2">
        <v>5781086</v>
      </c>
      <c r="E678" s="2">
        <v>32738814</v>
      </c>
      <c r="F678">
        <v>9</v>
      </c>
      <c r="G678">
        <v>26</v>
      </c>
      <c r="H678" t="s">
        <v>15927</v>
      </c>
      <c r="I678" t="e">
        <v>#N/A</v>
      </c>
      <c r="J678" t="e">
        <v>#N/A</v>
      </c>
      <c r="K678" t="e">
        <v>#N/A</v>
      </c>
      <c r="L678" t="e">
        <v>#N/A</v>
      </c>
      <c r="M678" t="e">
        <v>#N/A</v>
      </c>
      <c r="N678" t="e">
        <v>#N/A</v>
      </c>
    </row>
    <row r="679" spans="1:14">
      <c r="A679" t="s">
        <v>3716</v>
      </c>
      <c r="B679" t="e">
        <v>#N/A</v>
      </c>
      <c r="C679" s="2">
        <v>3300000</v>
      </c>
      <c r="D679" s="2">
        <v>7563397</v>
      </c>
      <c r="E679" s="2">
        <v>32059295</v>
      </c>
      <c r="F679">
        <v>1</v>
      </c>
      <c r="G679">
        <v>17</v>
      </c>
      <c r="H679" t="s">
        <v>15927</v>
      </c>
      <c r="I679" t="e">
        <v>#N/A</v>
      </c>
      <c r="J679" t="e">
        <v>#N/A</v>
      </c>
      <c r="K679" t="e">
        <v>#N/A</v>
      </c>
      <c r="L679" t="e">
        <v>#N/A</v>
      </c>
      <c r="M679" t="e">
        <v>#N/A</v>
      </c>
      <c r="N679" t="e">
        <v>#N/A</v>
      </c>
    </row>
    <row r="680" spans="1:14">
      <c r="A680" t="s">
        <v>4035</v>
      </c>
      <c r="B680" t="e">
        <v>#N/A</v>
      </c>
      <c r="C680" s="2">
        <v>1500000</v>
      </c>
      <c r="D680" s="2">
        <v>21158188</v>
      </c>
      <c r="E680" s="2">
        <v>30351664</v>
      </c>
      <c r="F680">
        <v>9</v>
      </c>
      <c r="G680">
        <v>12</v>
      </c>
      <c r="H680" t="s">
        <v>15927</v>
      </c>
      <c r="I680" t="e">
        <v>#N/A</v>
      </c>
      <c r="J680" t="e">
        <v>#N/A</v>
      </c>
      <c r="K680" t="e">
        <v>#N/A</v>
      </c>
      <c r="L680" t="e">
        <v>#N/A</v>
      </c>
      <c r="M680" t="e">
        <v>#N/A</v>
      </c>
      <c r="N680" t="e">
        <v>#N/A</v>
      </c>
    </row>
    <row r="681" spans="1:14">
      <c r="A681" t="s">
        <v>949</v>
      </c>
      <c r="B681" t="e">
        <v>#N/A</v>
      </c>
      <c r="C681" s="2">
        <v>50000000</v>
      </c>
      <c r="D681" s="2">
        <v>19694635</v>
      </c>
      <c r="E681" s="2">
        <v>28920188</v>
      </c>
      <c r="F681">
        <v>2</v>
      </c>
      <c r="G681">
        <v>21</v>
      </c>
      <c r="H681" t="s">
        <v>15927</v>
      </c>
      <c r="I681" t="e">
        <v>#N/A</v>
      </c>
      <c r="J681" t="e">
        <v>#N/A</v>
      </c>
      <c r="K681" t="e">
        <v>#N/A</v>
      </c>
      <c r="L681" t="e">
        <v>#N/A</v>
      </c>
      <c r="M681" t="e">
        <v>#N/A</v>
      </c>
      <c r="N681" t="e">
        <v>#N/A</v>
      </c>
    </row>
    <row r="682" spans="1:14">
      <c r="A682" t="s">
        <v>2934</v>
      </c>
      <c r="B682" t="e">
        <v>#N/A</v>
      </c>
      <c r="C682" s="2">
        <v>10000000</v>
      </c>
      <c r="D682" s="2">
        <v>15417771</v>
      </c>
      <c r="E682" s="2">
        <v>28649556</v>
      </c>
      <c r="F682">
        <v>5</v>
      </c>
      <c r="G682">
        <v>30</v>
      </c>
      <c r="H682" t="s">
        <v>15927</v>
      </c>
      <c r="I682" t="e">
        <v>#N/A</v>
      </c>
      <c r="J682" t="e">
        <v>#N/A</v>
      </c>
      <c r="K682" t="e">
        <v>#N/A</v>
      </c>
      <c r="L682" t="e">
        <v>#N/A</v>
      </c>
      <c r="M682" t="e">
        <v>#N/A</v>
      </c>
      <c r="N682" t="e">
        <v>#N/A</v>
      </c>
    </row>
    <row r="683" spans="1:14">
      <c r="A683" t="s">
        <v>458</v>
      </c>
      <c r="B683" t="e">
        <v>#N/A</v>
      </c>
      <c r="C683" s="2">
        <v>80000000</v>
      </c>
      <c r="D683" s="2">
        <v>19480739</v>
      </c>
      <c r="E683" s="2">
        <v>26703184</v>
      </c>
      <c r="F683">
        <v>11</v>
      </c>
      <c r="G683">
        <v>26</v>
      </c>
      <c r="H683" t="s">
        <v>15927</v>
      </c>
      <c r="I683" t="e">
        <v>#N/A</v>
      </c>
      <c r="J683" t="e">
        <v>#N/A</v>
      </c>
      <c r="K683" t="e">
        <v>#N/A</v>
      </c>
      <c r="L683" t="e">
        <v>#N/A</v>
      </c>
      <c r="M683" t="e">
        <v>#N/A</v>
      </c>
      <c r="N683" t="e">
        <v>#N/A</v>
      </c>
    </row>
    <row r="684" spans="1:14">
      <c r="A684" t="s">
        <v>1569</v>
      </c>
      <c r="B684" t="s">
        <v>6635</v>
      </c>
      <c r="C684" s="2">
        <v>30000000</v>
      </c>
      <c r="D684" s="2">
        <v>26214846</v>
      </c>
      <c r="E684" s="2">
        <v>26214846</v>
      </c>
      <c r="F684">
        <v>6</v>
      </c>
      <c r="G684">
        <v>13</v>
      </c>
      <c r="H684" t="s">
        <v>15927</v>
      </c>
      <c r="I684" t="s">
        <v>4600</v>
      </c>
      <c r="J684" t="s">
        <v>4877</v>
      </c>
      <c r="K684" t="s">
        <v>4690</v>
      </c>
      <c r="L684" t="s">
        <v>8246</v>
      </c>
      <c r="M684" t="s">
        <v>8247</v>
      </c>
      <c r="N684" t="s">
        <v>8248</v>
      </c>
    </row>
    <row r="685" spans="1:14">
      <c r="A685" t="s">
        <v>2856</v>
      </c>
      <c r="B685" t="e">
        <v>#N/A</v>
      </c>
      <c r="C685" s="2">
        <v>11000000</v>
      </c>
      <c r="D685" s="2">
        <v>3051221</v>
      </c>
      <c r="E685" s="2">
        <v>24150550</v>
      </c>
      <c r="F685">
        <v>1</v>
      </c>
      <c r="G685">
        <v>31</v>
      </c>
      <c r="H685" t="s">
        <v>15927</v>
      </c>
      <c r="I685" t="e">
        <v>#N/A</v>
      </c>
      <c r="J685" t="e">
        <v>#N/A</v>
      </c>
      <c r="K685" t="e">
        <v>#N/A</v>
      </c>
      <c r="L685" t="e">
        <v>#N/A</v>
      </c>
      <c r="M685" t="e">
        <v>#N/A</v>
      </c>
      <c r="N685" t="e">
        <v>#N/A</v>
      </c>
    </row>
    <row r="686" spans="1:14">
      <c r="A686" t="s">
        <v>2346</v>
      </c>
      <c r="B686" t="e">
        <v>#N/A</v>
      </c>
      <c r="C686" s="2">
        <v>17000000</v>
      </c>
      <c r="D686" s="2">
        <v>22734486</v>
      </c>
      <c r="E686" s="2">
        <v>23734486</v>
      </c>
      <c r="F686">
        <v>9</v>
      </c>
      <c r="G686">
        <v>5</v>
      </c>
      <c r="H686" t="s">
        <v>15927</v>
      </c>
      <c r="I686" t="e">
        <v>#N/A</v>
      </c>
      <c r="J686" t="e">
        <v>#N/A</v>
      </c>
      <c r="K686" t="e">
        <v>#N/A</v>
      </c>
      <c r="L686" t="e">
        <v>#N/A</v>
      </c>
      <c r="M686" t="e">
        <v>#N/A</v>
      </c>
      <c r="N686" t="e">
        <v>#N/A</v>
      </c>
    </row>
    <row r="687" spans="1:14">
      <c r="A687" t="s">
        <v>2792</v>
      </c>
      <c r="B687" t="e">
        <v>#N/A</v>
      </c>
      <c r="C687" s="2">
        <v>12000000</v>
      </c>
      <c r="D687" s="2">
        <v>4717455</v>
      </c>
      <c r="E687" s="2">
        <v>23693646</v>
      </c>
      <c r="F687">
        <v>10</v>
      </c>
      <c r="G687">
        <v>22</v>
      </c>
      <c r="H687" t="s">
        <v>15927</v>
      </c>
      <c r="I687" t="e">
        <v>#N/A</v>
      </c>
      <c r="J687" t="e">
        <v>#N/A</v>
      </c>
      <c r="K687" t="e">
        <v>#N/A</v>
      </c>
      <c r="L687" t="e">
        <v>#N/A</v>
      </c>
      <c r="M687" t="e">
        <v>#N/A</v>
      </c>
      <c r="N687" t="e">
        <v>#N/A</v>
      </c>
    </row>
    <row r="688" spans="1:14">
      <c r="A688" t="s">
        <v>857</v>
      </c>
      <c r="B688" t="e">
        <v>#N/A</v>
      </c>
      <c r="C688" s="2">
        <v>52000000</v>
      </c>
      <c r="D688" s="2">
        <v>23010607</v>
      </c>
      <c r="E688" s="2">
        <v>23010607</v>
      </c>
      <c r="F688">
        <v>4</v>
      </c>
      <c r="G688">
        <v>16</v>
      </c>
      <c r="H688" t="s">
        <v>15927</v>
      </c>
      <c r="I688" t="e">
        <v>#N/A</v>
      </c>
      <c r="J688" t="e">
        <v>#N/A</v>
      </c>
      <c r="K688" t="e">
        <v>#N/A</v>
      </c>
      <c r="L688" t="e">
        <v>#N/A</v>
      </c>
      <c r="M688" t="e">
        <v>#N/A</v>
      </c>
      <c r="N688" t="e">
        <v>#N/A</v>
      </c>
    </row>
    <row r="689" spans="1:14">
      <c r="A689" t="s">
        <v>3186</v>
      </c>
      <c r="B689" t="e">
        <v>#N/A</v>
      </c>
      <c r="C689" s="2">
        <v>7800000</v>
      </c>
      <c r="D689" s="2">
        <v>10130108</v>
      </c>
      <c r="E689" s="2">
        <v>22441323</v>
      </c>
      <c r="F689">
        <v>7</v>
      </c>
      <c r="G689">
        <v>4</v>
      </c>
      <c r="H689" t="s">
        <v>15927</v>
      </c>
      <c r="I689" t="e">
        <v>#N/A</v>
      </c>
      <c r="J689" t="e">
        <v>#N/A</v>
      </c>
      <c r="K689" t="e">
        <v>#N/A</v>
      </c>
      <c r="L689" t="e">
        <v>#N/A</v>
      </c>
      <c r="M689" t="e">
        <v>#N/A</v>
      </c>
      <c r="N689" t="e">
        <v>#N/A</v>
      </c>
    </row>
    <row r="690" spans="1:14">
      <c r="A690" t="s">
        <v>1107</v>
      </c>
      <c r="B690" t="e">
        <v>#N/A</v>
      </c>
      <c r="C690" s="2">
        <v>41000000</v>
      </c>
      <c r="D690" s="2">
        <v>22108977</v>
      </c>
      <c r="E690" s="2">
        <v>22108977</v>
      </c>
      <c r="F690">
        <v>8</v>
      </c>
      <c r="G690">
        <v>22</v>
      </c>
      <c r="H690" t="s">
        <v>15927</v>
      </c>
      <c r="I690" t="e">
        <v>#N/A</v>
      </c>
      <c r="J690" t="e">
        <v>#N/A</v>
      </c>
      <c r="K690" t="e">
        <v>#N/A</v>
      </c>
      <c r="L690" t="e">
        <v>#N/A</v>
      </c>
      <c r="M690" t="e">
        <v>#N/A</v>
      </c>
      <c r="N690" t="e">
        <v>#N/A</v>
      </c>
    </row>
    <row r="691" spans="1:14">
      <c r="A691" t="s">
        <v>3336</v>
      </c>
      <c r="B691" t="e">
        <v>#N/A</v>
      </c>
      <c r="C691" s="2">
        <v>6000000</v>
      </c>
      <c r="D691" s="2">
        <v>17583468</v>
      </c>
      <c r="E691" s="2">
        <v>18504539</v>
      </c>
      <c r="F691">
        <v>4</v>
      </c>
      <c r="G691">
        <v>16</v>
      </c>
      <c r="H691" t="s">
        <v>15927</v>
      </c>
      <c r="I691" t="e">
        <v>#N/A</v>
      </c>
      <c r="J691" t="e">
        <v>#N/A</v>
      </c>
      <c r="K691" t="e">
        <v>#N/A</v>
      </c>
      <c r="L691" t="e">
        <v>#N/A</v>
      </c>
      <c r="M691" t="e">
        <v>#N/A</v>
      </c>
      <c r="N691" t="e">
        <v>#N/A</v>
      </c>
    </row>
    <row r="692" spans="1:14">
      <c r="A692" t="s">
        <v>2119</v>
      </c>
      <c r="B692" t="e">
        <v>#N/A</v>
      </c>
      <c r="C692" s="2">
        <v>20000000</v>
      </c>
      <c r="D692" s="2">
        <v>15543862</v>
      </c>
      <c r="E692" s="2">
        <v>17430594</v>
      </c>
      <c r="F692">
        <v>1</v>
      </c>
      <c r="G692">
        <v>17</v>
      </c>
      <c r="H692" t="s">
        <v>15927</v>
      </c>
      <c r="I692" t="e">
        <v>#N/A</v>
      </c>
      <c r="J692" t="e">
        <v>#N/A</v>
      </c>
      <c r="K692" t="e">
        <v>#N/A</v>
      </c>
      <c r="L692" t="e">
        <v>#N/A</v>
      </c>
      <c r="M692" t="e">
        <v>#N/A</v>
      </c>
      <c r="N692" t="e">
        <v>#N/A</v>
      </c>
    </row>
    <row r="693" spans="1:14">
      <c r="A693" t="s">
        <v>3920</v>
      </c>
      <c r="B693" t="e">
        <v>#N/A</v>
      </c>
      <c r="C693" s="2">
        <v>2000000</v>
      </c>
      <c r="D693" s="2">
        <v>7301288</v>
      </c>
      <c r="E693" s="2">
        <v>17403168</v>
      </c>
      <c r="F693">
        <v>11</v>
      </c>
      <c r="G693">
        <v>26</v>
      </c>
      <c r="H693" t="s">
        <v>15927</v>
      </c>
      <c r="I693" t="e">
        <v>#N/A</v>
      </c>
      <c r="J693" t="e">
        <v>#N/A</v>
      </c>
      <c r="K693" t="e">
        <v>#N/A</v>
      </c>
      <c r="L693" t="e">
        <v>#N/A</v>
      </c>
      <c r="M693" t="e">
        <v>#N/A</v>
      </c>
      <c r="N693" t="e">
        <v>#N/A</v>
      </c>
    </row>
    <row r="694" spans="1:14">
      <c r="A694" t="s">
        <v>3239</v>
      </c>
      <c r="B694" t="e">
        <v>#N/A</v>
      </c>
      <c r="C694" s="2">
        <v>7000000</v>
      </c>
      <c r="D694" s="2">
        <v>12634962</v>
      </c>
      <c r="E694" s="2">
        <v>17005466</v>
      </c>
      <c r="F694">
        <v>4</v>
      </c>
      <c r="G694">
        <v>11</v>
      </c>
      <c r="H694" t="s">
        <v>15927</v>
      </c>
      <c r="I694" t="e">
        <v>#N/A</v>
      </c>
      <c r="J694" t="e">
        <v>#N/A</v>
      </c>
      <c r="K694" t="e">
        <v>#N/A</v>
      </c>
      <c r="L694" t="e">
        <v>#N/A</v>
      </c>
      <c r="M694" t="e">
        <v>#N/A</v>
      </c>
      <c r="N694" t="e">
        <v>#N/A</v>
      </c>
    </row>
    <row r="695" spans="1:14">
      <c r="A695" t="s">
        <v>2374</v>
      </c>
      <c r="B695" t="e">
        <v>#N/A</v>
      </c>
      <c r="C695" s="2">
        <v>16500000</v>
      </c>
      <c r="D695" s="2">
        <v>13005485</v>
      </c>
      <c r="E695" s="2">
        <v>16157923</v>
      </c>
      <c r="F695">
        <v>12</v>
      </c>
      <c r="G695">
        <v>19</v>
      </c>
      <c r="H695" t="s">
        <v>15927</v>
      </c>
      <c r="I695" t="e">
        <v>#N/A</v>
      </c>
      <c r="J695" t="e">
        <v>#N/A</v>
      </c>
      <c r="K695" t="e">
        <v>#N/A</v>
      </c>
      <c r="L695" t="e">
        <v>#N/A</v>
      </c>
      <c r="M695" t="e">
        <v>#N/A</v>
      </c>
      <c r="N695" t="e">
        <v>#N/A</v>
      </c>
    </row>
    <row r="696" spans="1:14">
      <c r="A696" t="s">
        <v>2609</v>
      </c>
      <c r="B696" t="e">
        <v>#N/A</v>
      </c>
      <c r="C696" s="2">
        <v>14000000</v>
      </c>
      <c r="D696" s="2">
        <v>15549702</v>
      </c>
      <c r="E696" s="2">
        <v>15549702</v>
      </c>
      <c r="F696">
        <v>8</v>
      </c>
      <c r="G696">
        <v>22</v>
      </c>
      <c r="H696" t="s">
        <v>15927</v>
      </c>
      <c r="I696" t="e">
        <v>#N/A</v>
      </c>
      <c r="J696" t="e">
        <v>#N/A</v>
      </c>
      <c r="K696" t="e">
        <v>#N/A</v>
      </c>
      <c r="L696" t="e">
        <v>#N/A</v>
      </c>
      <c r="M696" t="e">
        <v>#N/A</v>
      </c>
      <c r="N696" t="e">
        <v>#N/A</v>
      </c>
    </row>
    <row r="697" spans="1:14">
      <c r="A697" t="s">
        <v>1592</v>
      </c>
      <c r="B697" t="e">
        <v>#N/A</v>
      </c>
      <c r="C697" s="2">
        <v>30000000</v>
      </c>
      <c r="D697" s="2">
        <v>14208384</v>
      </c>
      <c r="E697" s="2">
        <v>15358583</v>
      </c>
      <c r="F697">
        <v>6</v>
      </c>
      <c r="G697">
        <v>20</v>
      </c>
      <c r="H697" t="s">
        <v>15927</v>
      </c>
      <c r="I697" t="e">
        <v>#N/A</v>
      </c>
      <c r="J697" t="e">
        <v>#N/A</v>
      </c>
      <c r="K697" t="e">
        <v>#N/A</v>
      </c>
      <c r="L697" t="e">
        <v>#N/A</v>
      </c>
      <c r="M697" t="e">
        <v>#N/A</v>
      </c>
      <c r="N697" t="e">
        <v>#N/A</v>
      </c>
    </row>
    <row r="698" spans="1:14">
      <c r="A698" t="s">
        <v>2534</v>
      </c>
      <c r="B698" t="e">
        <v>#N/A</v>
      </c>
      <c r="C698" s="2">
        <v>15000000</v>
      </c>
      <c r="D698" s="2">
        <v>8586376</v>
      </c>
      <c r="E698" s="2">
        <v>14933713</v>
      </c>
      <c r="F698">
        <v>3</v>
      </c>
      <c r="G698">
        <v>21</v>
      </c>
      <c r="H698" t="s">
        <v>15927</v>
      </c>
      <c r="I698" t="e">
        <v>#N/A</v>
      </c>
      <c r="J698" t="e">
        <v>#N/A</v>
      </c>
      <c r="K698" t="e">
        <v>#N/A</v>
      </c>
      <c r="L698" t="e">
        <v>#N/A</v>
      </c>
      <c r="M698" t="e">
        <v>#N/A</v>
      </c>
      <c r="N698" t="e">
        <v>#N/A</v>
      </c>
    </row>
    <row r="699" spans="1:14">
      <c r="A699" t="s">
        <v>2953</v>
      </c>
      <c r="B699" t="e">
        <v>#N/A</v>
      </c>
      <c r="C699" s="2">
        <v>10000000</v>
      </c>
      <c r="D699" s="2">
        <v>8112414</v>
      </c>
      <c r="E699" s="2">
        <v>14156753</v>
      </c>
      <c r="F699">
        <v>7</v>
      </c>
      <c r="G699">
        <v>18</v>
      </c>
      <c r="H699" t="s">
        <v>15927</v>
      </c>
      <c r="I699" t="e">
        <v>#N/A</v>
      </c>
      <c r="J699" t="e">
        <v>#N/A</v>
      </c>
      <c r="K699" t="e">
        <v>#N/A</v>
      </c>
      <c r="L699" t="e">
        <v>#N/A</v>
      </c>
      <c r="M699" t="e">
        <v>#N/A</v>
      </c>
      <c r="N699" t="e">
        <v>#N/A</v>
      </c>
    </row>
    <row r="700" spans="1:14">
      <c r="A700" t="s">
        <v>2405</v>
      </c>
      <c r="B700" t="e">
        <v>#N/A</v>
      </c>
      <c r="C700" s="2">
        <v>16000000</v>
      </c>
      <c r="D700" s="2">
        <v>14108518</v>
      </c>
      <c r="E700" s="2">
        <v>14108518</v>
      </c>
      <c r="F700">
        <v>7</v>
      </c>
      <c r="G700">
        <v>18</v>
      </c>
      <c r="H700" t="s">
        <v>15927</v>
      </c>
      <c r="I700" t="e">
        <v>#N/A</v>
      </c>
      <c r="J700" t="e">
        <v>#N/A</v>
      </c>
      <c r="K700" t="e">
        <v>#N/A</v>
      </c>
      <c r="L700" t="e">
        <v>#N/A</v>
      </c>
      <c r="M700" t="e">
        <v>#N/A</v>
      </c>
      <c r="N700" t="e">
        <v>#N/A</v>
      </c>
    </row>
    <row r="701" spans="1:14">
      <c r="A701" t="s">
        <v>3241</v>
      </c>
      <c r="B701" t="e">
        <v>#N/A</v>
      </c>
      <c r="C701" s="2">
        <v>7000000</v>
      </c>
      <c r="D701" s="2">
        <v>10199354</v>
      </c>
      <c r="E701" s="2">
        <v>13767816</v>
      </c>
      <c r="F701">
        <v>10</v>
      </c>
      <c r="G701">
        <v>10</v>
      </c>
      <c r="H701" t="s">
        <v>15927</v>
      </c>
      <c r="I701" t="e">
        <v>#N/A</v>
      </c>
      <c r="J701" t="e">
        <v>#N/A</v>
      </c>
      <c r="K701" t="e">
        <v>#N/A</v>
      </c>
      <c r="L701" t="e">
        <v>#N/A</v>
      </c>
      <c r="M701" t="e">
        <v>#N/A</v>
      </c>
      <c r="N701" t="e">
        <v>#N/A</v>
      </c>
    </row>
    <row r="702" spans="1:14">
      <c r="A702" t="s">
        <v>2301</v>
      </c>
      <c r="B702" t="e">
        <v>#N/A</v>
      </c>
      <c r="C702" s="2">
        <v>18000000</v>
      </c>
      <c r="D702" s="2">
        <v>3203044</v>
      </c>
      <c r="E702" s="2">
        <v>13203044</v>
      </c>
      <c r="F702">
        <v>9</v>
      </c>
      <c r="G702">
        <v>19</v>
      </c>
      <c r="H702" t="s">
        <v>15927</v>
      </c>
      <c r="I702" t="e">
        <v>#N/A</v>
      </c>
      <c r="J702" t="e">
        <v>#N/A</v>
      </c>
      <c r="K702" t="e">
        <v>#N/A</v>
      </c>
      <c r="L702" t="e">
        <v>#N/A</v>
      </c>
      <c r="M702" t="e">
        <v>#N/A</v>
      </c>
      <c r="N702" t="e">
        <v>#N/A</v>
      </c>
    </row>
    <row r="703" spans="1:14">
      <c r="A703" t="s">
        <v>822</v>
      </c>
      <c r="B703" t="e">
        <v>#N/A</v>
      </c>
      <c r="C703" s="2">
        <v>55000000</v>
      </c>
      <c r="D703" s="2">
        <v>12882934</v>
      </c>
      <c r="E703" s="2">
        <v>12923936</v>
      </c>
      <c r="F703">
        <v>2</v>
      </c>
      <c r="G703">
        <v>21</v>
      </c>
      <c r="H703" t="s">
        <v>15927</v>
      </c>
      <c r="I703" t="e">
        <v>#N/A</v>
      </c>
      <c r="J703" t="e">
        <v>#N/A</v>
      </c>
      <c r="K703" t="e">
        <v>#N/A</v>
      </c>
      <c r="L703" t="e">
        <v>#N/A</v>
      </c>
      <c r="M703" t="e">
        <v>#N/A</v>
      </c>
      <c r="N703" t="e">
        <v>#N/A</v>
      </c>
    </row>
    <row r="704" spans="1:14">
      <c r="A704" t="s">
        <v>3072</v>
      </c>
      <c r="B704" t="e">
        <v>#N/A</v>
      </c>
      <c r="C704" s="2">
        <v>9000000</v>
      </c>
      <c r="D704" s="2">
        <v>6126237</v>
      </c>
      <c r="E704" s="2">
        <v>12657377</v>
      </c>
      <c r="F704">
        <v>4</v>
      </c>
      <c r="G704">
        <v>16</v>
      </c>
      <c r="H704" t="s">
        <v>15927</v>
      </c>
      <c r="I704" t="e">
        <v>#N/A</v>
      </c>
      <c r="J704" t="e">
        <v>#N/A</v>
      </c>
      <c r="K704" t="e">
        <v>#N/A</v>
      </c>
      <c r="L704" t="e">
        <v>#N/A</v>
      </c>
      <c r="M704" t="e">
        <v>#N/A</v>
      </c>
      <c r="N704" t="e">
        <v>#N/A</v>
      </c>
    </row>
    <row r="705" spans="1:14">
      <c r="A705" t="s">
        <v>3866</v>
      </c>
      <c r="B705" t="e">
        <v>#N/A</v>
      </c>
      <c r="C705" s="2">
        <v>2500000</v>
      </c>
      <c r="D705" s="2">
        <v>432360</v>
      </c>
      <c r="E705" s="2">
        <v>12267275</v>
      </c>
      <c r="F705">
        <v>9</v>
      </c>
      <c r="G705">
        <v>26</v>
      </c>
      <c r="H705" t="s">
        <v>15927</v>
      </c>
      <c r="I705" t="e">
        <v>#N/A</v>
      </c>
      <c r="J705" t="e">
        <v>#N/A</v>
      </c>
      <c r="K705" t="e">
        <v>#N/A</v>
      </c>
      <c r="L705" t="e">
        <v>#N/A</v>
      </c>
      <c r="M705" t="e">
        <v>#N/A</v>
      </c>
      <c r="N705" t="e">
        <v>#N/A</v>
      </c>
    </row>
    <row r="706" spans="1:14">
      <c r="A706" t="s">
        <v>2529</v>
      </c>
      <c r="B706" t="e">
        <v>#N/A</v>
      </c>
      <c r="C706" s="2">
        <v>15000000</v>
      </c>
      <c r="D706" s="2">
        <v>9237470</v>
      </c>
      <c r="E706" s="2">
        <v>12262065</v>
      </c>
      <c r="F706">
        <v>2</v>
      </c>
      <c r="G706">
        <v>21</v>
      </c>
      <c r="H706" t="s">
        <v>15927</v>
      </c>
      <c r="I706" t="e">
        <v>#N/A</v>
      </c>
      <c r="J706" t="e">
        <v>#N/A</v>
      </c>
      <c r="K706" t="e">
        <v>#N/A</v>
      </c>
      <c r="L706" t="e">
        <v>#N/A</v>
      </c>
      <c r="M706" t="e">
        <v>#N/A</v>
      </c>
      <c r="N706" t="e">
        <v>#N/A</v>
      </c>
    </row>
    <row r="707" spans="1:14">
      <c r="A707" t="s">
        <v>2518</v>
      </c>
      <c r="B707" t="e">
        <v>#N/A</v>
      </c>
      <c r="C707" s="2">
        <v>15000000</v>
      </c>
      <c r="D707" s="2">
        <v>12212417</v>
      </c>
      <c r="E707" s="2">
        <v>12212417</v>
      </c>
      <c r="F707">
        <v>4</v>
      </c>
      <c r="G707">
        <v>25</v>
      </c>
      <c r="H707" t="s">
        <v>15927</v>
      </c>
      <c r="I707" t="e">
        <v>#N/A</v>
      </c>
      <c r="J707" t="e">
        <v>#N/A</v>
      </c>
      <c r="K707" t="e">
        <v>#N/A</v>
      </c>
      <c r="L707" t="e">
        <v>#N/A</v>
      </c>
      <c r="M707" t="e">
        <v>#N/A</v>
      </c>
      <c r="N707" t="e">
        <v>#N/A</v>
      </c>
    </row>
    <row r="708" spans="1:14">
      <c r="A708" t="s">
        <v>1402</v>
      </c>
      <c r="B708" t="e">
        <v>#N/A</v>
      </c>
      <c r="C708" s="2">
        <v>35000000</v>
      </c>
      <c r="D708" s="2">
        <v>7659747</v>
      </c>
      <c r="E708" s="2">
        <v>11559747</v>
      </c>
      <c r="F708">
        <v>9</v>
      </c>
      <c r="G708">
        <v>5</v>
      </c>
      <c r="H708" t="s">
        <v>15927</v>
      </c>
      <c r="I708" t="e">
        <v>#N/A</v>
      </c>
      <c r="J708" t="e">
        <v>#N/A</v>
      </c>
      <c r="K708" t="e">
        <v>#N/A</v>
      </c>
      <c r="L708" t="e">
        <v>#N/A</v>
      </c>
      <c r="M708" t="e">
        <v>#N/A</v>
      </c>
      <c r="N708" t="e">
        <v>#N/A</v>
      </c>
    </row>
    <row r="709" spans="1:14">
      <c r="A709" t="s">
        <v>753</v>
      </c>
      <c r="B709" t="e">
        <v>#N/A</v>
      </c>
      <c r="C709" s="2">
        <v>60000000</v>
      </c>
      <c r="D709" s="2">
        <v>4426297</v>
      </c>
      <c r="E709" s="2">
        <v>11427090</v>
      </c>
      <c r="F709">
        <v>10</v>
      </c>
      <c r="G709">
        <v>24</v>
      </c>
      <c r="H709" t="s">
        <v>15927</v>
      </c>
      <c r="I709" t="e">
        <v>#N/A</v>
      </c>
      <c r="J709" t="e">
        <v>#N/A</v>
      </c>
      <c r="K709" t="e">
        <v>#N/A</v>
      </c>
      <c r="L709" t="e">
        <v>#N/A</v>
      </c>
      <c r="M709" t="e">
        <v>#N/A</v>
      </c>
      <c r="N709" t="e">
        <v>#N/A</v>
      </c>
    </row>
    <row r="710" spans="1:14">
      <c r="A710" t="s">
        <v>3616</v>
      </c>
      <c r="B710" t="e">
        <v>#N/A</v>
      </c>
      <c r="C710" s="2">
        <v>4000000</v>
      </c>
      <c r="D710" s="2">
        <v>8291572</v>
      </c>
      <c r="E710" s="2">
        <v>11131455</v>
      </c>
      <c r="F710">
        <v>11</v>
      </c>
      <c r="G710">
        <v>26</v>
      </c>
      <c r="H710" t="s">
        <v>15927</v>
      </c>
      <c r="I710" t="e">
        <v>#N/A</v>
      </c>
      <c r="J710" t="e">
        <v>#N/A</v>
      </c>
      <c r="K710" t="e">
        <v>#N/A</v>
      </c>
      <c r="L710" t="e">
        <v>#N/A</v>
      </c>
      <c r="M710" t="e">
        <v>#N/A</v>
      </c>
      <c r="N710" t="e">
        <v>#N/A</v>
      </c>
    </row>
    <row r="711" spans="1:14">
      <c r="A711" t="s">
        <v>1228</v>
      </c>
      <c r="B711" t="e">
        <v>#N/A</v>
      </c>
      <c r="C711" s="2">
        <v>40000000</v>
      </c>
      <c r="D711" s="2">
        <v>9652000</v>
      </c>
      <c r="E711" s="2">
        <v>10070651</v>
      </c>
      <c r="F711">
        <v>9</v>
      </c>
      <c r="G711">
        <v>26</v>
      </c>
      <c r="H711" t="s">
        <v>15927</v>
      </c>
      <c r="I711" t="e">
        <v>#N/A</v>
      </c>
      <c r="J711" t="e">
        <v>#N/A</v>
      </c>
      <c r="K711" t="e">
        <v>#N/A</v>
      </c>
      <c r="L711" t="e">
        <v>#N/A</v>
      </c>
      <c r="M711" t="e">
        <v>#N/A</v>
      </c>
      <c r="N711" t="e">
        <v>#N/A</v>
      </c>
    </row>
    <row r="712" spans="1:14">
      <c r="A712" t="s">
        <v>3926</v>
      </c>
      <c r="B712" t="e">
        <v>#N/A</v>
      </c>
      <c r="C712" s="2">
        <v>2000000</v>
      </c>
      <c r="D712" s="2">
        <v>4601043</v>
      </c>
      <c r="E712" s="2">
        <v>9505996</v>
      </c>
      <c r="F712">
        <v>8</v>
      </c>
      <c r="G712">
        <v>20</v>
      </c>
      <c r="H712" t="s">
        <v>15927</v>
      </c>
      <c r="I712" t="e">
        <v>#N/A</v>
      </c>
      <c r="J712" t="e">
        <v>#N/A</v>
      </c>
      <c r="K712" t="e">
        <v>#N/A</v>
      </c>
      <c r="L712" t="e">
        <v>#N/A</v>
      </c>
      <c r="M712" t="e">
        <v>#N/A</v>
      </c>
      <c r="N712" t="e">
        <v>#N/A</v>
      </c>
    </row>
    <row r="713" spans="1:14">
      <c r="A713" t="s">
        <v>4301</v>
      </c>
      <c r="B713" t="e">
        <v>#N/A</v>
      </c>
      <c r="C713" s="2">
        <v>500000</v>
      </c>
      <c r="D713" s="2">
        <v>5801558</v>
      </c>
      <c r="E713" s="2">
        <v>9470209</v>
      </c>
      <c r="F713">
        <v>10</v>
      </c>
      <c r="G713">
        <v>3</v>
      </c>
      <c r="H713" t="s">
        <v>15927</v>
      </c>
      <c r="I713" t="e">
        <v>#N/A</v>
      </c>
      <c r="J713" t="e">
        <v>#N/A</v>
      </c>
      <c r="K713" t="e">
        <v>#N/A</v>
      </c>
      <c r="L713" t="e">
        <v>#N/A</v>
      </c>
      <c r="M713" t="e">
        <v>#N/A</v>
      </c>
      <c r="N713" t="e">
        <v>#N/A</v>
      </c>
    </row>
    <row r="714" spans="1:14">
      <c r="A714" t="s">
        <v>2364</v>
      </c>
      <c r="B714" t="e">
        <v>#N/A</v>
      </c>
      <c r="C714" s="2">
        <v>17000000</v>
      </c>
      <c r="D714" s="2">
        <v>1569918</v>
      </c>
      <c r="E714" s="2">
        <v>9438074</v>
      </c>
      <c r="F714">
        <v>10</v>
      </c>
      <c r="G714">
        <v>17</v>
      </c>
      <c r="H714" t="s">
        <v>15927</v>
      </c>
      <c r="I714" t="e">
        <v>#N/A</v>
      </c>
      <c r="J714" t="e">
        <v>#N/A</v>
      </c>
      <c r="K714" t="e">
        <v>#N/A</v>
      </c>
      <c r="L714" t="e">
        <v>#N/A</v>
      </c>
      <c r="M714" t="e">
        <v>#N/A</v>
      </c>
      <c r="N714" t="e">
        <v>#N/A</v>
      </c>
    </row>
    <row r="715" spans="1:14">
      <c r="A715" t="s">
        <v>3923</v>
      </c>
      <c r="B715" t="e">
        <v>#N/A</v>
      </c>
      <c r="C715" s="2">
        <v>2000000</v>
      </c>
      <c r="D715" s="2">
        <v>6003587</v>
      </c>
      <c r="E715" s="2">
        <v>8685632</v>
      </c>
      <c r="F715">
        <v>8</v>
      </c>
      <c r="G715">
        <v>15</v>
      </c>
      <c r="H715" t="s">
        <v>15927</v>
      </c>
      <c r="I715" t="e">
        <v>#N/A</v>
      </c>
      <c r="J715" t="e">
        <v>#N/A</v>
      </c>
      <c r="K715" t="e">
        <v>#N/A</v>
      </c>
      <c r="L715" t="e">
        <v>#N/A</v>
      </c>
      <c r="M715" t="e">
        <v>#N/A</v>
      </c>
      <c r="N715" t="e">
        <v>#N/A</v>
      </c>
    </row>
    <row r="716" spans="1:14">
      <c r="A716" t="s">
        <v>3482</v>
      </c>
      <c r="B716" t="e">
        <v>#N/A</v>
      </c>
      <c r="C716" s="2">
        <v>5000000</v>
      </c>
      <c r="D716" s="2">
        <v>8460000</v>
      </c>
      <c r="E716" s="2">
        <v>8460000</v>
      </c>
      <c r="F716">
        <v>5</v>
      </c>
      <c r="G716">
        <v>9</v>
      </c>
      <c r="H716" t="s">
        <v>15927</v>
      </c>
      <c r="I716" t="e">
        <v>#N/A</v>
      </c>
      <c r="J716" t="e">
        <v>#N/A</v>
      </c>
      <c r="K716" t="e">
        <v>#N/A</v>
      </c>
      <c r="L716" t="e">
        <v>#N/A</v>
      </c>
      <c r="M716" t="e">
        <v>#N/A</v>
      </c>
      <c r="N716" t="e">
        <v>#N/A</v>
      </c>
    </row>
    <row r="717" spans="1:14">
      <c r="A717" t="s">
        <v>837</v>
      </c>
      <c r="B717" t="e">
        <v>#N/A</v>
      </c>
      <c r="C717" s="2">
        <v>54000000</v>
      </c>
      <c r="D717" s="2">
        <v>6087542</v>
      </c>
      <c r="E717" s="2">
        <v>7266209</v>
      </c>
      <c r="F717">
        <v>8</v>
      </c>
      <c r="G717">
        <v>1</v>
      </c>
      <c r="H717" t="s">
        <v>15927</v>
      </c>
      <c r="I717" t="e">
        <v>#N/A</v>
      </c>
      <c r="J717" t="e">
        <v>#N/A</v>
      </c>
      <c r="K717" t="e">
        <v>#N/A</v>
      </c>
      <c r="L717" t="e">
        <v>#N/A</v>
      </c>
      <c r="M717" t="e">
        <v>#N/A</v>
      </c>
      <c r="N717" t="e">
        <v>#N/A</v>
      </c>
    </row>
    <row r="718" spans="1:14">
      <c r="A718" t="s">
        <v>2156</v>
      </c>
      <c r="B718" t="e">
        <v>#N/A</v>
      </c>
      <c r="C718" s="2">
        <v>20000000</v>
      </c>
      <c r="D718" s="2">
        <v>6882696</v>
      </c>
      <c r="E718" s="2">
        <v>6882696</v>
      </c>
      <c r="F718">
        <v>3</v>
      </c>
      <c r="G718">
        <v>14</v>
      </c>
      <c r="H718" t="s">
        <v>15927</v>
      </c>
      <c r="I718" t="e">
        <v>#N/A</v>
      </c>
      <c r="J718" t="e">
        <v>#N/A</v>
      </c>
      <c r="K718" t="e">
        <v>#N/A</v>
      </c>
      <c r="L718" t="e">
        <v>#N/A</v>
      </c>
      <c r="M718" t="e">
        <v>#N/A</v>
      </c>
      <c r="N718" t="e">
        <v>#N/A</v>
      </c>
    </row>
    <row r="719" spans="1:14">
      <c r="A719" t="s">
        <v>1611</v>
      </c>
      <c r="B719" t="e">
        <v>#N/A</v>
      </c>
      <c r="C719" s="2">
        <v>30000000</v>
      </c>
      <c r="D719" s="2">
        <v>3517797</v>
      </c>
      <c r="E719" s="2">
        <v>6460758</v>
      </c>
      <c r="F719">
        <v>4</v>
      </c>
      <c r="G719">
        <v>2</v>
      </c>
      <c r="H719" t="s">
        <v>15927</v>
      </c>
      <c r="I719" t="e">
        <v>#N/A</v>
      </c>
      <c r="J719" t="e">
        <v>#N/A</v>
      </c>
      <c r="K719" t="e">
        <v>#N/A</v>
      </c>
      <c r="L719" t="e">
        <v>#N/A</v>
      </c>
      <c r="M719" t="e">
        <v>#N/A</v>
      </c>
      <c r="N719" t="e">
        <v>#N/A</v>
      </c>
    </row>
    <row r="720" spans="1:14">
      <c r="A720" t="s">
        <v>3301</v>
      </c>
      <c r="B720" t="e">
        <v>#N/A</v>
      </c>
      <c r="C720" s="2">
        <v>6500000</v>
      </c>
      <c r="D720" s="2">
        <v>6173485</v>
      </c>
      <c r="E720" s="2">
        <v>6173485</v>
      </c>
      <c r="F720">
        <v>3</v>
      </c>
      <c r="G720">
        <v>7</v>
      </c>
      <c r="H720" t="s">
        <v>15927</v>
      </c>
      <c r="I720" t="e">
        <v>#N/A</v>
      </c>
      <c r="J720" t="e">
        <v>#N/A</v>
      </c>
      <c r="K720" t="e">
        <v>#N/A</v>
      </c>
      <c r="L720" t="e">
        <v>#N/A</v>
      </c>
      <c r="M720" t="e">
        <v>#N/A</v>
      </c>
      <c r="N720" t="e">
        <v>#N/A</v>
      </c>
    </row>
    <row r="721" spans="1:14">
      <c r="A721" t="s">
        <v>3411</v>
      </c>
      <c r="B721" t="e">
        <v>#N/A</v>
      </c>
      <c r="C721" s="2">
        <v>5500000</v>
      </c>
      <c r="D721" s="2">
        <v>3031801</v>
      </c>
      <c r="E721" s="2">
        <v>6148823</v>
      </c>
      <c r="F721">
        <v>6</v>
      </c>
      <c r="G721">
        <v>6</v>
      </c>
      <c r="H721" t="s">
        <v>15927</v>
      </c>
      <c r="I721" t="e">
        <v>#N/A</v>
      </c>
      <c r="J721" t="e">
        <v>#N/A</v>
      </c>
      <c r="K721" t="e">
        <v>#N/A</v>
      </c>
      <c r="L721" t="e">
        <v>#N/A</v>
      </c>
      <c r="M721" t="e">
        <v>#N/A</v>
      </c>
      <c r="N721" t="e">
        <v>#N/A</v>
      </c>
    </row>
    <row r="722" spans="1:14">
      <c r="A722" t="s">
        <v>2188</v>
      </c>
      <c r="B722" t="e">
        <v>#N/A</v>
      </c>
      <c r="C722" s="2">
        <v>20000000</v>
      </c>
      <c r="D722" s="2">
        <v>121972</v>
      </c>
      <c r="E722" s="2">
        <v>5694213</v>
      </c>
      <c r="F722">
        <v>4</v>
      </c>
      <c r="G722">
        <v>25</v>
      </c>
      <c r="H722" t="s">
        <v>15927</v>
      </c>
      <c r="I722" t="e">
        <v>#N/A</v>
      </c>
      <c r="J722" t="e">
        <v>#N/A</v>
      </c>
      <c r="K722" t="e">
        <v>#N/A</v>
      </c>
      <c r="L722" t="e">
        <v>#N/A</v>
      </c>
      <c r="M722" t="e">
        <v>#N/A</v>
      </c>
      <c r="N722" t="e">
        <v>#N/A</v>
      </c>
    </row>
    <row r="723" spans="1:14">
      <c r="A723" t="s">
        <v>2789</v>
      </c>
      <c r="B723" t="e">
        <v>#N/A</v>
      </c>
      <c r="C723" s="2">
        <v>12000000</v>
      </c>
      <c r="D723" s="2">
        <v>4922166</v>
      </c>
      <c r="E723" s="2">
        <v>4922166</v>
      </c>
      <c r="F723">
        <v>6</v>
      </c>
      <c r="G723">
        <v>20</v>
      </c>
      <c r="H723" t="s">
        <v>15927</v>
      </c>
      <c r="I723" t="e">
        <v>#N/A</v>
      </c>
      <c r="J723" t="e">
        <v>#N/A</v>
      </c>
      <c r="K723" t="e">
        <v>#N/A</v>
      </c>
      <c r="L723" t="e">
        <v>#N/A</v>
      </c>
      <c r="M723" t="e">
        <v>#N/A</v>
      </c>
      <c r="N723" t="e">
        <v>#N/A</v>
      </c>
    </row>
    <row r="724" spans="1:14">
      <c r="A724" t="s">
        <v>3571</v>
      </c>
      <c r="B724" t="e">
        <v>#N/A</v>
      </c>
      <c r="C724" s="2">
        <v>4500000</v>
      </c>
      <c r="D724" s="2">
        <v>181655</v>
      </c>
      <c r="E724" s="2">
        <v>4556982</v>
      </c>
      <c r="F724">
        <v>4</v>
      </c>
      <c r="G724">
        <v>18</v>
      </c>
      <c r="H724" t="s">
        <v>15927</v>
      </c>
      <c r="I724" t="e">
        <v>#N/A</v>
      </c>
      <c r="J724" t="e">
        <v>#N/A</v>
      </c>
      <c r="K724" t="e">
        <v>#N/A</v>
      </c>
      <c r="L724" t="e">
        <v>#N/A</v>
      </c>
      <c r="M724" t="e">
        <v>#N/A</v>
      </c>
      <c r="N724" t="e">
        <v>#N/A</v>
      </c>
    </row>
    <row r="725" spans="1:14">
      <c r="A725" t="s">
        <v>2854</v>
      </c>
      <c r="B725" t="e">
        <v>#N/A</v>
      </c>
      <c r="C725" s="2">
        <v>11000000</v>
      </c>
      <c r="D725" s="2">
        <v>4068087</v>
      </c>
      <c r="E725" s="2">
        <v>4234355</v>
      </c>
      <c r="F725">
        <v>9</v>
      </c>
      <c r="G725">
        <v>26</v>
      </c>
      <c r="H725" t="s">
        <v>15927</v>
      </c>
      <c r="I725" t="e">
        <v>#N/A</v>
      </c>
      <c r="J725" t="e">
        <v>#N/A</v>
      </c>
      <c r="K725" t="e">
        <v>#N/A</v>
      </c>
      <c r="L725" t="e">
        <v>#N/A</v>
      </c>
      <c r="M725" t="e">
        <v>#N/A</v>
      </c>
      <c r="N725" t="e">
        <v>#N/A</v>
      </c>
    </row>
    <row r="726" spans="1:14">
      <c r="A726" t="s">
        <v>3389</v>
      </c>
      <c r="B726" t="e">
        <v>#N/A</v>
      </c>
      <c r="C726" s="2">
        <v>5900000</v>
      </c>
      <c r="D726" s="2">
        <v>3895664</v>
      </c>
      <c r="E726" s="2">
        <v>3895664</v>
      </c>
      <c r="F726">
        <v>5</v>
      </c>
      <c r="G726">
        <v>16</v>
      </c>
      <c r="H726" t="s">
        <v>15927</v>
      </c>
      <c r="I726" t="e">
        <v>#N/A</v>
      </c>
      <c r="J726" t="e">
        <v>#N/A</v>
      </c>
      <c r="K726" t="e">
        <v>#N/A</v>
      </c>
      <c r="L726" t="e">
        <v>#N/A</v>
      </c>
      <c r="M726" t="e">
        <v>#N/A</v>
      </c>
      <c r="N726" t="e">
        <v>#N/A</v>
      </c>
    </row>
    <row r="727" spans="1:14">
      <c r="A727" t="s">
        <v>3626</v>
      </c>
      <c r="B727" t="e">
        <v>#N/A</v>
      </c>
      <c r="C727" s="2">
        <v>4000000</v>
      </c>
      <c r="D727" s="2">
        <v>3816594</v>
      </c>
      <c r="E727" s="2">
        <v>3816594</v>
      </c>
      <c r="F727">
        <v>4</v>
      </c>
      <c r="G727">
        <v>25</v>
      </c>
      <c r="H727" t="s">
        <v>15927</v>
      </c>
      <c r="I727" t="e">
        <v>#N/A</v>
      </c>
      <c r="J727" t="e">
        <v>#N/A</v>
      </c>
      <c r="K727" t="e">
        <v>#N/A</v>
      </c>
      <c r="L727" t="e">
        <v>#N/A</v>
      </c>
      <c r="M727" t="e">
        <v>#N/A</v>
      </c>
      <c r="N727" t="e">
        <v>#N/A</v>
      </c>
    </row>
    <row r="728" spans="1:14">
      <c r="A728" t="s">
        <v>4404</v>
      </c>
      <c r="B728" t="e">
        <v>#N/A</v>
      </c>
      <c r="C728" s="2">
        <v>250000</v>
      </c>
      <c r="D728" s="2">
        <v>3802390</v>
      </c>
      <c r="E728" s="2">
        <v>3809226</v>
      </c>
      <c r="F728">
        <v>4</v>
      </c>
      <c r="G728">
        <v>11</v>
      </c>
      <c r="H728" t="s">
        <v>15927</v>
      </c>
      <c r="I728" t="e">
        <v>#N/A</v>
      </c>
      <c r="J728" t="e">
        <v>#N/A</v>
      </c>
      <c r="K728" t="e">
        <v>#N/A</v>
      </c>
      <c r="L728" t="e">
        <v>#N/A</v>
      </c>
      <c r="M728" t="e">
        <v>#N/A</v>
      </c>
      <c r="N728" t="e">
        <v>#N/A</v>
      </c>
    </row>
    <row r="729" spans="1:14">
      <c r="A729" t="s">
        <v>431</v>
      </c>
      <c r="B729" t="e">
        <v>#N/A</v>
      </c>
      <c r="C729" s="2">
        <v>1200000</v>
      </c>
      <c r="D729" s="2">
        <v>3700000</v>
      </c>
      <c r="E729" s="2">
        <v>3700000</v>
      </c>
      <c r="F729">
        <v>3</v>
      </c>
      <c r="G729">
        <v>4</v>
      </c>
      <c r="H729" t="s">
        <v>15927</v>
      </c>
      <c r="I729" t="e">
        <v>#N/A</v>
      </c>
      <c r="J729" t="e">
        <v>#N/A</v>
      </c>
      <c r="K729" t="e">
        <v>#N/A</v>
      </c>
      <c r="L729" t="e">
        <v>#N/A</v>
      </c>
      <c r="M729" t="e">
        <v>#N/A</v>
      </c>
      <c r="N729" t="e">
        <v>#N/A</v>
      </c>
    </row>
    <row r="730" spans="1:14">
      <c r="A730" t="s">
        <v>4383</v>
      </c>
      <c r="B730" t="e">
        <v>#N/A</v>
      </c>
      <c r="C730" s="2">
        <v>300000</v>
      </c>
      <c r="D730" s="2">
        <v>2528664</v>
      </c>
      <c r="E730" s="2">
        <v>3571253</v>
      </c>
      <c r="F730">
        <v>10</v>
      </c>
      <c r="G730">
        <v>17</v>
      </c>
      <c r="H730" t="s">
        <v>15927</v>
      </c>
      <c r="I730" t="e">
        <v>#N/A</v>
      </c>
      <c r="J730" t="e">
        <v>#N/A</v>
      </c>
      <c r="K730" t="e">
        <v>#N/A</v>
      </c>
      <c r="L730" t="e">
        <v>#N/A</v>
      </c>
      <c r="M730" t="e">
        <v>#N/A</v>
      </c>
      <c r="N730" t="e">
        <v>#N/A</v>
      </c>
    </row>
    <row r="731" spans="1:14">
      <c r="A731" t="s">
        <v>3362</v>
      </c>
      <c r="B731" t="e">
        <v>#N/A</v>
      </c>
      <c r="C731" s="2">
        <v>6000000</v>
      </c>
      <c r="D731" s="2">
        <v>2207975</v>
      </c>
      <c r="E731" s="2">
        <v>3456602</v>
      </c>
      <c r="F731">
        <v>10</v>
      </c>
      <c r="G731">
        <v>31</v>
      </c>
      <c r="H731" t="s">
        <v>15927</v>
      </c>
      <c r="I731" t="e">
        <v>#N/A</v>
      </c>
      <c r="J731" t="e">
        <v>#N/A</v>
      </c>
      <c r="K731" t="e">
        <v>#N/A</v>
      </c>
      <c r="L731" t="e">
        <v>#N/A</v>
      </c>
      <c r="M731" t="e">
        <v>#N/A</v>
      </c>
      <c r="N731" t="e">
        <v>#N/A</v>
      </c>
    </row>
    <row r="732" spans="1:14">
      <c r="A732" t="s">
        <v>2553</v>
      </c>
      <c r="B732" t="e">
        <v>#N/A</v>
      </c>
      <c r="C732" s="2">
        <v>15000000</v>
      </c>
      <c r="D732" s="2">
        <v>2281585</v>
      </c>
      <c r="E732" s="2">
        <v>3396508</v>
      </c>
      <c r="F732">
        <v>12</v>
      </c>
      <c r="G732">
        <v>25</v>
      </c>
      <c r="H732" t="s">
        <v>15927</v>
      </c>
      <c r="I732" t="e">
        <v>#N/A</v>
      </c>
      <c r="J732" t="e">
        <v>#N/A</v>
      </c>
      <c r="K732" t="e">
        <v>#N/A</v>
      </c>
      <c r="L732" t="e">
        <v>#N/A</v>
      </c>
      <c r="M732" t="e">
        <v>#N/A</v>
      </c>
      <c r="N732" t="e">
        <v>#N/A</v>
      </c>
    </row>
    <row r="733" spans="1:14">
      <c r="A733" t="s">
        <v>4249</v>
      </c>
      <c r="B733" t="e">
        <v>#N/A</v>
      </c>
      <c r="C733" s="2">
        <v>800000</v>
      </c>
      <c r="D733" s="2">
        <v>2073984</v>
      </c>
      <c r="E733" s="2">
        <v>2900578</v>
      </c>
      <c r="F733">
        <v>3</v>
      </c>
      <c r="G733">
        <v>28</v>
      </c>
      <c r="H733" t="s">
        <v>15927</v>
      </c>
      <c r="I733" t="e">
        <v>#N/A</v>
      </c>
      <c r="J733" t="e">
        <v>#N/A</v>
      </c>
      <c r="K733" t="e">
        <v>#N/A</v>
      </c>
      <c r="L733" t="e">
        <v>#N/A</v>
      </c>
      <c r="M733" t="e">
        <v>#N/A</v>
      </c>
      <c r="N733" t="e">
        <v>#N/A</v>
      </c>
    </row>
    <row r="734" spans="1:14">
      <c r="A734" t="s">
        <v>3787</v>
      </c>
      <c r="B734" t="e">
        <v>#N/A</v>
      </c>
      <c r="C734" s="2">
        <v>3000000</v>
      </c>
      <c r="D734" s="2">
        <v>2255000</v>
      </c>
      <c r="E734" s="2">
        <v>2255000</v>
      </c>
      <c r="F734">
        <v>4</v>
      </c>
      <c r="G734">
        <v>4</v>
      </c>
      <c r="H734" t="s">
        <v>15927</v>
      </c>
      <c r="I734" t="e">
        <v>#N/A</v>
      </c>
      <c r="J734" t="e">
        <v>#N/A</v>
      </c>
      <c r="K734" t="e">
        <v>#N/A</v>
      </c>
      <c r="L734" t="e">
        <v>#N/A</v>
      </c>
      <c r="M734" t="e">
        <v>#N/A</v>
      </c>
      <c r="N734" t="e">
        <v>#N/A</v>
      </c>
    </row>
    <row r="735" spans="1:14">
      <c r="A735" t="s">
        <v>3861</v>
      </c>
      <c r="B735" t="e">
        <v>#N/A</v>
      </c>
      <c r="C735" s="2">
        <v>2500000</v>
      </c>
      <c r="D735" s="2">
        <v>2013052</v>
      </c>
      <c r="E735" s="2">
        <v>2013052</v>
      </c>
      <c r="F735">
        <v>10</v>
      </c>
      <c r="G735">
        <v>3</v>
      </c>
      <c r="H735" t="s">
        <v>15927</v>
      </c>
      <c r="I735" t="e">
        <v>#N/A</v>
      </c>
      <c r="J735" t="e">
        <v>#N/A</v>
      </c>
      <c r="K735" t="e">
        <v>#N/A</v>
      </c>
      <c r="L735" t="e">
        <v>#N/A</v>
      </c>
      <c r="M735" t="e">
        <v>#N/A</v>
      </c>
      <c r="N735" t="e">
        <v>#N/A</v>
      </c>
    </row>
    <row r="736" spans="1:14">
      <c r="A736" t="s">
        <v>3938</v>
      </c>
      <c r="B736" t="e">
        <v>#N/A</v>
      </c>
      <c r="C736" s="2">
        <v>2000000</v>
      </c>
      <c r="D736" s="2">
        <v>1660865</v>
      </c>
      <c r="E736" s="2">
        <v>1660865</v>
      </c>
      <c r="F736">
        <v>9</v>
      </c>
      <c r="G736">
        <v>12</v>
      </c>
      <c r="H736" t="s">
        <v>15927</v>
      </c>
      <c r="I736" t="e">
        <v>#N/A</v>
      </c>
      <c r="J736" t="e">
        <v>#N/A</v>
      </c>
      <c r="K736" t="e">
        <v>#N/A</v>
      </c>
      <c r="L736" t="e">
        <v>#N/A</v>
      </c>
      <c r="M736" t="e">
        <v>#N/A</v>
      </c>
      <c r="N736" t="e">
        <v>#N/A</v>
      </c>
    </row>
    <row r="737" spans="1:14">
      <c r="A737" t="s">
        <v>2175</v>
      </c>
      <c r="B737" t="e">
        <v>#N/A</v>
      </c>
      <c r="C737" s="2">
        <v>20000000</v>
      </c>
      <c r="D737" s="2">
        <v>1646664</v>
      </c>
      <c r="E737" s="2">
        <v>1646664</v>
      </c>
      <c r="F737">
        <v>8</v>
      </c>
      <c r="G737">
        <v>22</v>
      </c>
      <c r="H737" t="s">
        <v>15927</v>
      </c>
      <c r="I737" t="e">
        <v>#N/A</v>
      </c>
      <c r="J737" t="e">
        <v>#N/A</v>
      </c>
      <c r="K737" t="e">
        <v>#N/A</v>
      </c>
      <c r="L737" t="e">
        <v>#N/A</v>
      </c>
      <c r="M737" t="e">
        <v>#N/A</v>
      </c>
      <c r="N737" t="e">
        <v>#N/A</v>
      </c>
    </row>
    <row r="738" spans="1:14">
      <c r="A738" t="s">
        <v>2982</v>
      </c>
      <c r="B738" t="e">
        <v>#N/A</v>
      </c>
      <c r="C738" s="2">
        <v>10000000</v>
      </c>
      <c r="D738" s="2">
        <v>1641788</v>
      </c>
      <c r="E738" s="2">
        <v>1641788</v>
      </c>
      <c r="F738">
        <v>2</v>
      </c>
      <c r="G738">
        <v>28</v>
      </c>
      <c r="H738" t="s">
        <v>15927</v>
      </c>
      <c r="I738" t="e">
        <v>#N/A</v>
      </c>
      <c r="J738" t="e">
        <v>#N/A</v>
      </c>
      <c r="K738" t="e">
        <v>#N/A</v>
      </c>
      <c r="L738" t="e">
        <v>#N/A</v>
      </c>
      <c r="M738" t="e">
        <v>#N/A</v>
      </c>
      <c r="N738" t="e">
        <v>#N/A</v>
      </c>
    </row>
    <row r="739" spans="1:14">
      <c r="A739" t="s">
        <v>1712</v>
      </c>
      <c r="B739" t="e">
        <v>#N/A</v>
      </c>
      <c r="C739" s="2">
        <v>27000000</v>
      </c>
      <c r="D739" s="2">
        <v>765637</v>
      </c>
      <c r="E739" s="2">
        <v>1545064</v>
      </c>
      <c r="F739">
        <v>12</v>
      </c>
      <c r="G739">
        <v>12</v>
      </c>
      <c r="H739" t="s">
        <v>15927</v>
      </c>
      <c r="I739" t="e">
        <v>#N/A</v>
      </c>
      <c r="J739" t="e">
        <v>#N/A</v>
      </c>
      <c r="K739" t="e">
        <v>#N/A</v>
      </c>
      <c r="L739" t="e">
        <v>#N/A</v>
      </c>
      <c r="M739" t="e">
        <v>#N/A</v>
      </c>
      <c r="N739" t="e">
        <v>#N/A</v>
      </c>
    </row>
    <row r="740" spans="1:14">
      <c r="A740" t="s">
        <v>4170</v>
      </c>
      <c r="B740" t="e">
        <v>#N/A</v>
      </c>
      <c r="C740" s="2">
        <v>1000000</v>
      </c>
      <c r="D740" s="2">
        <v>1239183</v>
      </c>
      <c r="E740" s="2">
        <v>1492895</v>
      </c>
      <c r="F740">
        <v>9</v>
      </c>
      <c r="G740">
        <v>19</v>
      </c>
      <c r="H740" t="s">
        <v>15927</v>
      </c>
      <c r="I740" t="e">
        <v>#N/A</v>
      </c>
      <c r="J740" t="e">
        <v>#N/A</v>
      </c>
      <c r="K740" t="e">
        <v>#N/A</v>
      </c>
      <c r="L740" t="e">
        <v>#N/A</v>
      </c>
      <c r="M740" t="e">
        <v>#N/A</v>
      </c>
      <c r="N740" t="e">
        <v>#N/A</v>
      </c>
    </row>
    <row r="741" spans="1:14">
      <c r="A741" t="s">
        <v>3989</v>
      </c>
      <c r="B741" t="e">
        <v>#N/A</v>
      </c>
      <c r="C741" s="2">
        <v>1900000</v>
      </c>
      <c r="D741" s="2">
        <v>1420578</v>
      </c>
      <c r="E741" s="2">
        <v>1445140</v>
      </c>
      <c r="F741">
        <v>7</v>
      </c>
      <c r="G741">
        <v>11</v>
      </c>
      <c r="H741" t="s">
        <v>15927</v>
      </c>
      <c r="I741" t="e">
        <v>#N/A</v>
      </c>
      <c r="J741" t="e">
        <v>#N/A</v>
      </c>
      <c r="K741" t="e">
        <v>#N/A</v>
      </c>
      <c r="L741" t="e">
        <v>#N/A</v>
      </c>
      <c r="M741" t="e">
        <v>#N/A</v>
      </c>
      <c r="N741" t="e">
        <v>#N/A</v>
      </c>
    </row>
    <row r="742" spans="1:14">
      <c r="A742" t="s">
        <v>4309</v>
      </c>
      <c r="B742" t="e">
        <v>#N/A</v>
      </c>
      <c r="C742" s="2">
        <v>500000</v>
      </c>
      <c r="D742" s="2">
        <v>1111615</v>
      </c>
      <c r="E742" s="2">
        <v>1111615</v>
      </c>
      <c r="F742">
        <v>1</v>
      </c>
      <c r="G742">
        <v>31</v>
      </c>
      <c r="H742" t="s">
        <v>15927</v>
      </c>
      <c r="I742" t="e">
        <v>#N/A</v>
      </c>
      <c r="J742" t="e">
        <v>#N/A</v>
      </c>
      <c r="K742" t="e">
        <v>#N/A</v>
      </c>
      <c r="L742" t="e">
        <v>#N/A</v>
      </c>
      <c r="M742" t="e">
        <v>#N/A</v>
      </c>
      <c r="N742" t="e">
        <v>#N/A</v>
      </c>
    </row>
    <row r="743" spans="1:14">
      <c r="A743" t="s">
        <v>3412</v>
      </c>
      <c r="B743" t="e">
        <v>#N/A</v>
      </c>
      <c r="C743" s="2">
        <v>5500000</v>
      </c>
      <c r="D743" s="2">
        <v>1060512</v>
      </c>
      <c r="E743" s="2">
        <v>1060512</v>
      </c>
      <c r="F743">
        <v>10</v>
      </c>
      <c r="G743">
        <v>3</v>
      </c>
      <c r="H743" t="s">
        <v>15927</v>
      </c>
      <c r="I743" t="e">
        <v>#N/A</v>
      </c>
      <c r="J743" t="e">
        <v>#N/A</v>
      </c>
      <c r="K743" t="e">
        <v>#N/A</v>
      </c>
      <c r="L743" t="e">
        <v>#N/A</v>
      </c>
      <c r="M743" t="e">
        <v>#N/A</v>
      </c>
      <c r="N743" t="e">
        <v>#N/A</v>
      </c>
    </row>
    <row r="744" spans="1:14">
      <c r="A744" t="s">
        <v>3567</v>
      </c>
      <c r="B744" t="e">
        <v>#N/A</v>
      </c>
      <c r="C744" s="2">
        <v>4500000</v>
      </c>
      <c r="D744" s="2">
        <v>410241</v>
      </c>
      <c r="E744" s="2">
        <v>1022649</v>
      </c>
      <c r="F744">
        <v>3</v>
      </c>
      <c r="G744">
        <v>14</v>
      </c>
      <c r="H744" t="s">
        <v>15927</v>
      </c>
      <c r="I744" t="e">
        <v>#N/A</v>
      </c>
      <c r="J744" t="e">
        <v>#N/A</v>
      </c>
      <c r="K744" t="e">
        <v>#N/A</v>
      </c>
      <c r="L744" t="e">
        <v>#N/A</v>
      </c>
      <c r="M744" t="e">
        <v>#N/A</v>
      </c>
      <c r="N744" t="e">
        <v>#N/A</v>
      </c>
    </row>
    <row r="745" spans="1:14">
      <c r="A745" t="s">
        <v>2989</v>
      </c>
      <c r="B745" t="e">
        <v>#N/A</v>
      </c>
      <c r="C745" s="2">
        <v>10000000</v>
      </c>
      <c r="D745" s="2">
        <v>1011054</v>
      </c>
      <c r="E745" s="2">
        <v>1011054</v>
      </c>
      <c r="F745">
        <v>5</v>
      </c>
      <c r="G745">
        <v>2</v>
      </c>
      <c r="H745" t="s">
        <v>15927</v>
      </c>
      <c r="I745" t="e">
        <v>#N/A</v>
      </c>
      <c r="J745" t="e">
        <v>#N/A</v>
      </c>
      <c r="K745" t="e">
        <v>#N/A</v>
      </c>
      <c r="L745" t="e">
        <v>#N/A</v>
      </c>
      <c r="M745" t="e">
        <v>#N/A</v>
      </c>
      <c r="N745" t="e">
        <v>#N/A</v>
      </c>
    </row>
    <row r="746" spans="1:14">
      <c r="A746" t="s">
        <v>3507</v>
      </c>
      <c r="B746" t="e">
        <v>#N/A</v>
      </c>
      <c r="C746" s="2">
        <v>5000000</v>
      </c>
      <c r="D746" s="2">
        <v>742898</v>
      </c>
      <c r="E746" s="2">
        <v>894030</v>
      </c>
      <c r="F746">
        <v>8</v>
      </c>
      <c r="G746">
        <v>29</v>
      </c>
      <c r="H746" t="s">
        <v>15927</v>
      </c>
      <c r="I746" t="e">
        <v>#N/A</v>
      </c>
      <c r="J746" t="e">
        <v>#N/A</v>
      </c>
      <c r="K746" t="e">
        <v>#N/A</v>
      </c>
      <c r="L746" t="e">
        <v>#N/A</v>
      </c>
      <c r="M746" t="e">
        <v>#N/A</v>
      </c>
      <c r="N746" t="e">
        <v>#N/A</v>
      </c>
    </row>
    <row r="747" spans="1:14">
      <c r="A747" t="s">
        <v>4185</v>
      </c>
      <c r="B747" t="e">
        <v>#N/A</v>
      </c>
      <c r="C747" s="2">
        <v>1000000</v>
      </c>
      <c r="D747" s="2">
        <v>280351</v>
      </c>
      <c r="E747" s="2">
        <v>839145</v>
      </c>
      <c r="F747">
        <v>8</v>
      </c>
      <c r="G747">
        <v>22</v>
      </c>
      <c r="H747" t="s">
        <v>15927</v>
      </c>
      <c r="I747" t="e">
        <v>#N/A</v>
      </c>
      <c r="J747" t="e">
        <v>#N/A</v>
      </c>
      <c r="K747" t="e">
        <v>#N/A</v>
      </c>
      <c r="L747" t="e">
        <v>#N/A</v>
      </c>
      <c r="M747" t="e">
        <v>#N/A</v>
      </c>
      <c r="N747" t="e">
        <v>#N/A</v>
      </c>
    </row>
    <row r="748" spans="1:14">
      <c r="A748" t="s">
        <v>3272</v>
      </c>
      <c r="B748" t="e">
        <v>#N/A</v>
      </c>
      <c r="C748" s="2">
        <v>7000000</v>
      </c>
      <c r="D748" s="2">
        <v>254683</v>
      </c>
      <c r="E748" s="2">
        <v>719699</v>
      </c>
      <c r="F748">
        <v>2</v>
      </c>
      <c r="G748">
        <v>14</v>
      </c>
      <c r="H748" t="s">
        <v>15927</v>
      </c>
      <c r="I748" t="e">
        <v>#N/A</v>
      </c>
      <c r="J748" t="e">
        <v>#N/A</v>
      </c>
      <c r="K748" t="e">
        <v>#N/A</v>
      </c>
      <c r="L748" t="e">
        <v>#N/A</v>
      </c>
      <c r="M748" t="e">
        <v>#N/A</v>
      </c>
      <c r="N748" t="e">
        <v>#N/A</v>
      </c>
    </row>
    <row r="749" spans="1:14">
      <c r="A749" t="s">
        <v>4179</v>
      </c>
      <c r="B749" t="e">
        <v>#N/A</v>
      </c>
      <c r="C749" s="2">
        <v>1000000</v>
      </c>
      <c r="D749" s="2">
        <v>549666</v>
      </c>
      <c r="E749" s="2">
        <v>703020</v>
      </c>
      <c r="F749">
        <v>2</v>
      </c>
      <c r="G749">
        <v>14</v>
      </c>
      <c r="H749" t="s">
        <v>15927</v>
      </c>
      <c r="I749" t="e">
        <v>#N/A</v>
      </c>
      <c r="J749" t="e">
        <v>#N/A</v>
      </c>
      <c r="K749" t="e">
        <v>#N/A</v>
      </c>
      <c r="L749" t="e">
        <v>#N/A</v>
      </c>
      <c r="M749" t="e">
        <v>#N/A</v>
      </c>
      <c r="N749" t="e">
        <v>#N/A</v>
      </c>
    </row>
    <row r="750" spans="1:14">
      <c r="A750" t="s">
        <v>4012</v>
      </c>
      <c r="B750" t="e">
        <v>#N/A</v>
      </c>
      <c r="C750" s="2">
        <v>1750000</v>
      </c>
      <c r="D750" s="2">
        <v>145540</v>
      </c>
      <c r="E750" s="2">
        <v>634803</v>
      </c>
      <c r="F750">
        <v>2</v>
      </c>
      <c r="G750">
        <v>7</v>
      </c>
      <c r="H750" t="s">
        <v>15927</v>
      </c>
      <c r="I750" t="e">
        <v>#N/A</v>
      </c>
      <c r="J750" t="e">
        <v>#N/A</v>
      </c>
      <c r="K750" t="e">
        <v>#N/A</v>
      </c>
      <c r="L750" t="e">
        <v>#N/A</v>
      </c>
      <c r="M750" t="e">
        <v>#N/A</v>
      </c>
      <c r="N750" t="e">
        <v>#N/A</v>
      </c>
    </row>
    <row r="751" spans="1:14">
      <c r="A751" t="s">
        <v>3637</v>
      </c>
      <c r="B751" t="e">
        <v>#N/A</v>
      </c>
      <c r="C751" s="2">
        <v>4000000</v>
      </c>
      <c r="D751" s="2">
        <v>563711</v>
      </c>
      <c r="E751" s="2">
        <v>563711</v>
      </c>
      <c r="F751">
        <v>2</v>
      </c>
      <c r="G751">
        <v>28</v>
      </c>
      <c r="H751" t="s">
        <v>15927</v>
      </c>
      <c r="I751" t="e">
        <v>#N/A</v>
      </c>
      <c r="J751" t="e">
        <v>#N/A</v>
      </c>
      <c r="K751" t="e">
        <v>#N/A</v>
      </c>
      <c r="L751" t="e">
        <v>#N/A</v>
      </c>
      <c r="M751" t="e">
        <v>#N/A</v>
      </c>
      <c r="N751" t="e">
        <v>#N/A</v>
      </c>
    </row>
    <row r="752" spans="1:14">
      <c r="A752" t="s">
        <v>3203</v>
      </c>
      <c r="B752" t="e">
        <v>#N/A</v>
      </c>
      <c r="C752" s="2">
        <v>7500000</v>
      </c>
      <c r="D752" s="2">
        <v>533344</v>
      </c>
      <c r="E752" s="2">
        <v>555335</v>
      </c>
      <c r="F752">
        <v>7</v>
      </c>
      <c r="G752">
        <v>24</v>
      </c>
      <c r="H752" t="s">
        <v>15927</v>
      </c>
      <c r="I752" t="e">
        <v>#N/A</v>
      </c>
      <c r="J752" t="e">
        <v>#N/A</v>
      </c>
      <c r="K752" t="e">
        <v>#N/A</v>
      </c>
      <c r="L752" t="e">
        <v>#N/A</v>
      </c>
      <c r="M752" t="e">
        <v>#N/A</v>
      </c>
      <c r="N752" t="e">
        <v>#N/A</v>
      </c>
    </row>
    <row r="753" spans="1:14">
      <c r="A753" t="s">
        <v>3168</v>
      </c>
      <c r="B753" t="e">
        <v>#N/A</v>
      </c>
      <c r="C753" s="2">
        <v>8000000</v>
      </c>
      <c r="D753" s="2">
        <v>336456</v>
      </c>
      <c r="E753" s="2">
        <v>524747</v>
      </c>
      <c r="F753">
        <v>10</v>
      </c>
      <c r="G753">
        <v>24</v>
      </c>
      <c r="H753" t="s">
        <v>15927</v>
      </c>
      <c r="I753" t="e">
        <v>#N/A</v>
      </c>
      <c r="J753" t="e">
        <v>#N/A</v>
      </c>
      <c r="K753" t="e">
        <v>#N/A</v>
      </c>
      <c r="L753" t="e">
        <v>#N/A</v>
      </c>
      <c r="M753" t="e">
        <v>#N/A</v>
      </c>
      <c r="N753" t="e">
        <v>#N/A</v>
      </c>
    </row>
    <row r="754" spans="1:14">
      <c r="A754" t="s">
        <v>4182</v>
      </c>
      <c r="B754" t="e">
        <v>#N/A</v>
      </c>
      <c r="C754" s="2">
        <v>1000000</v>
      </c>
      <c r="D754" s="2">
        <v>464126</v>
      </c>
      <c r="E754" s="2">
        <v>475367</v>
      </c>
      <c r="F754">
        <v>5</v>
      </c>
      <c r="G754">
        <v>2</v>
      </c>
      <c r="H754" t="s">
        <v>15927</v>
      </c>
      <c r="I754" t="e">
        <v>#N/A</v>
      </c>
      <c r="J754" t="e">
        <v>#N/A</v>
      </c>
      <c r="K754" t="e">
        <v>#N/A</v>
      </c>
      <c r="L754" t="e">
        <v>#N/A</v>
      </c>
      <c r="M754" t="e">
        <v>#N/A</v>
      </c>
      <c r="N754" t="e">
        <v>#N/A</v>
      </c>
    </row>
    <row r="755" spans="1:14">
      <c r="A755" t="s">
        <v>3084</v>
      </c>
      <c r="B755" t="e">
        <v>#N/A</v>
      </c>
      <c r="C755" s="2">
        <v>9000000</v>
      </c>
      <c r="D755" s="2">
        <v>454255</v>
      </c>
      <c r="E755" s="2">
        <v>454255</v>
      </c>
      <c r="F755">
        <v>6</v>
      </c>
      <c r="G755">
        <v>20</v>
      </c>
      <c r="H755" t="s">
        <v>15927</v>
      </c>
      <c r="I755" t="e">
        <v>#N/A</v>
      </c>
      <c r="J755" t="e">
        <v>#N/A</v>
      </c>
      <c r="K755" t="e">
        <v>#N/A</v>
      </c>
      <c r="L755" t="e">
        <v>#N/A</v>
      </c>
      <c r="M755" t="e">
        <v>#N/A</v>
      </c>
      <c r="N755" t="e">
        <v>#N/A</v>
      </c>
    </row>
    <row r="756" spans="1:14">
      <c r="A756" t="s">
        <v>3393</v>
      </c>
      <c r="B756" t="e">
        <v>#N/A</v>
      </c>
      <c r="C756" s="2">
        <v>5800000</v>
      </c>
      <c r="D756" s="2">
        <v>230312</v>
      </c>
      <c r="E756" s="2">
        <v>421021</v>
      </c>
      <c r="F756">
        <v>10</v>
      </c>
      <c r="G756">
        <v>3</v>
      </c>
      <c r="H756" t="s">
        <v>15927</v>
      </c>
      <c r="I756" t="e">
        <v>#N/A</v>
      </c>
      <c r="J756" t="e">
        <v>#N/A</v>
      </c>
      <c r="K756" t="e">
        <v>#N/A</v>
      </c>
      <c r="L756" t="e">
        <v>#N/A</v>
      </c>
      <c r="M756" t="e">
        <v>#N/A</v>
      </c>
      <c r="N756" t="e">
        <v>#N/A</v>
      </c>
    </row>
    <row r="757" spans="1:14">
      <c r="A757" t="s">
        <v>2562</v>
      </c>
      <c r="B757" t="e">
        <v>#N/A</v>
      </c>
      <c r="C757" s="2">
        <v>15000000</v>
      </c>
      <c r="D757" s="2">
        <v>353743</v>
      </c>
      <c r="E757" s="2">
        <v>353743</v>
      </c>
      <c r="F757">
        <v>7</v>
      </c>
      <c r="G757">
        <v>25</v>
      </c>
      <c r="H757" t="s">
        <v>15927</v>
      </c>
      <c r="I757" t="e">
        <v>#N/A</v>
      </c>
      <c r="J757" t="e">
        <v>#N/A</v>
      </c>
      <c r="K757" t="e">
        <v>#N/A</v>
      </c>
      <c r="L757" t="e">
        <v>#N/A</v>
      </c>
      <c r="M757" t="e">
        <v>#N/A</v>
      </c>
      <c r="N757" t="e">
        <v>#N/A</v>
      </c>
    </row>
    <row r="758" spans="1:14">
      <c r="A758" t="s">
        <v>2323</v>
      </c>
      <c r="B758" t="e">
        <v>#N/A</v>
      </c>
      <c r="C758" s="2">
        <v>17500000</v>
      </c>
      <c r="D758" s="2">
        <v>325491</v>
      </c>
      <c r="E758" s="2">
        <v>325491</v>
      </c>
      <c r="F758">
        <v>4</v>
      </c>
      <c r="G758">
        <v>25</v>
      </c>
      <c r="H758" t="s">
        <v>15927</v>
      </c>
      <c r="I758" t="e">
        <v>#N/A</v>
      </c>
      <c r="J758" t="e">
        <v>#N/A</v>
      </c>
      <c r="K758" t="e">
        <v>#N/A</v>
      </c>
      <c r="L758" t="e">
        <v>#N/A</v>
      </c>
      <c r="M758" t="e">
        <v>#N/A</v>
      </c>
      <c r="N758" t="e">
        <v>#N/A</v>
      </c>
    </row>
    <row r="759" spans="1:14">
      <c r="A759" t="s">
        <v>2633</v>
      </c>
      <c r="B759" t="e">
        <v>#N/A</v>
      </c>
      <c r="C759" s="2">
        <v>14000000</v>
      </c>
      <c r="D759" s="2">
        <v>274299</v>
      </c>
      <c r="E759" s="2">
        <v>274299</v>
      </c>
      <c r="F759">
        <v>1</v>
      </c>
      <c r="G759">
        <v>24</v>
      </c>
      <c r="H759" t="s">
        <v>15927</v>
      </c>
      <c r="I759" t="e">
        <v>#N/A</v>
      </c>
      <c r="J759" t="e">
        <v>#N/A</v>
      </c>
      <c r="K759" t="e">
        <v>#N/A</v>
      </c>
      <c r="L759" t="e">
        <v>#N/A</v>
      </c>
      <c r="M759" t="e">
        <v>#N/A</v>
      </c>
      <c r="N759" t="e">
        <v>#N/A</v>
      </c>
    </row>
    <row r="760" spans="1:14">
      <c r="A760" t="s">
        <v>4316</v>
      </c>
      <c r="B760" t="e">
        <v>#N/A</v>
      </c>
      <c r="C760" s="2">
        <v>500000</v>
      </c>
      <c r="D760" s="2">
        <v>254293</v>
      </c>
      <c r="E760" s="2">
        <v>254293</v>
      </c>
      <c r="F760">
        <v>8</v>
      </c>
      <c r="G760">
        <v>29</v>
      </c>
      <c r="H760" t="s">
        <v>15927</v>
      </c>
      <c r="I760" t="e">
        <v>#N/A</v>
      </c>
      <c r="J760" t="e">
        <v>#N/A</v>
      </c>
      <c r="K760" t="e">
        <v>#N/A</v>
      </c>
      <c r="L760" t="e">
        <v>#N/A</v>
      </c>
      <c r="M760" t="e">
        <v>#N/A</v>
      </c>
      <c r="N760" t="e">
        <v>#N/A</v>
      </c>
    </row>
    <row r="761" spans="1:14">
      <c r="A761" t="s">
        <v>2563</v>
      </c>
      <c r="B761" t="e">
        <v>#N/A</v>
      </c>
      <c r="C761" s="2">
        <v>15000000</v>
      </c>
      <c r="D761" s="2">
        <v>220944</v>
      </c>
      <c r="E761" s="2">
        <v>220944</v>
      </c>
      <c r="F761">
        <v>4</v>
      </c>
      <c r="G761">
        <v>25</v>
      </c>
      <c r="H761" t="s">
        <v>15927</v>
      </c>
      <c r="I761" t="e">
        <v>#N/A</v>
      </c>
      <c r="J761" t="e">
        <v>#N/A</v>
      </c>
      <c r="K761" t="e">
        <v>#N/A</v>
      </c>
      <c r="L761" t="e">
        <v>#N/A</v>
      </c>
      <c r="M761" t="e">
        <v>#N/A</v>
      </c>
      <c r="N761" t="e">
        <v>#N/A</v>
      </c>
    </row>
    <row r="762" spans="1:14">
      <c r="A762" t="s">
        <v>3274</v>
      </c>
      <c r="B762" t="e">
        <v>#N/A</v>
      </c>
      <c r="C762" s="2">
        <v>7000000</v>
      </c>
      <c r="D762" s="2">
        <v>196067</v>
      </c>
      <c r="E762" s="2">
        <v>196067</v>
      </c>
      <c r="F762">
        <v>6</v>
      </c>
      <c r="G762">
        <v>13</v>
      </c>
      <c r="H762" t="s">
        <v>15927</v>
      </c>
      <c r="I762" t="e">
        <v>#N/A</v>
      </c>
      <c r="J762" t="e">
        <v>#N/A</v>
      </c>
      <c r="K762" t="e">
        <v>#N/A</v>
      </c>
      <c r="L762" t="e">
        <v>#N/A</v>
      </c>
      <c r="M762" t="e">
        <v>#N/A</v>
      </c>
      <c r="N762" t="e">
        <v>#N/A</v>
      </c>
    </row>
    <row r="763" spans="1:14">
      <c r="A763" t="s">
        <v>3372</v>
      </c>
      <c r="B763" t="e">
        <v>#N/A</v>
      </c>
      <c r="C763" s="2">
        <v>6000000</v>
      </c>
      <c r="D763" s="2">
        <v>181798</v>
      </c>
      <c r="E763" s="2">
        <v>181798</v>
      </c>
      <c r="F763">
        <v>10</v>
      </c>
      <c r="G763">
        <v>10</v>
      </c>
      <c r="H763" t="s">
        <v>15927</v>
      </c>
      <c r="I763" t="e">
        <v>#N/A</v>
      </c>
      <c r="J763" t="e">
        <v>#N/A</v>
      </c>
      <c r="K763" t="e">
        <v>#N/A</v>
      </c>
      <c r="L763" t="e">
        <v>#N/A</v>
      </c>
      <c r="M763" t="e">
        <v>#N/A</v>
      </c>
      <c r="N763" t="e">
        <v>#N/A</v>
      </c>
    </row>
    <row r="764" spans="1:14">
      <c r="A764" t="s">
        <v>3644</v>
      </c>
      <c r="B764" t="e">
        <v>#N/A</v>
      </c>
      <c r="C764" s="2">
        <v>4000000</v>
      </c>
      <c r="D764" s="2">
        <v>146402</v>
      </c>
      <c r="E764" s="2">
        <v>146402</v>
      </c>
      <c r="F764">
        <v>7</v>
      </c>
      <c r="G764">
        <v>25</v>
      </c>
      <c r="H764" t="s">
        <v>15927</v>
      </c>
      <c r="I764" t="e">
        <v>#N/A</v>
      </c>
      <c r="J764" t="e">
        <v>#N/A</v>
      </c>
      <c r="K764" t="e">
        <v>#N/A</v>
      </c>
      <c r="L764" t="e">
        <v>#N/A</v>
      </c>
      <c r="M764" t="e">
        <v>#N/A</v>
      </c>
      <c r="N764" t="e">
        <v>#N/A</v>
      </c>
    </row>
    <row r="765" spans="1:14">
      <c r="A765" t="s">
        <v>3515</v>
      </c>
      <c r="B765" t="e">
        <v>#N/A</v>
      </c>
      <c r="C765" s="2">
        <v>5000000</v>
      </c>
      <c r="D765" s="2">
        <v>121016</v>
      </c>
      <c r="E765" s="2">
        <v>121016</v>
      </c>
      <c r="F765">
        <v>6</v>
      </c>
      <c r="G765">
        <v>13</v>
      </c>
      <c r="H765" t="s">
        <v>15927</v>
      </c>
      <c r="I765" t="e">
        <v>#N/A</v>
      </c>
      <c r="J765" t="e">
        <v>#N/A</v>
      </c>
      <c r="K765" t="e">
        <v>#N/A</v>
      </c>
      <c r="L765" t="e">
        <v>#N/A</v>
      </c>
      <c r="M765" t="e">
        <v>#N/A</v>
      </c>
      <c r="N765" t="e">
        <v>#N/A</v>
      </c>
    </row>
    <row r="766" spans="1:14">
      <c r="A766" t="s">
        <v>4090</v>
      </c>
      <c r="B766" t="e">
        <v>#N/A</v>
      </c>
      <c r="C766" s="2">
        <v>1300000</v>
      </c>
      <c r="D766" s="2">
        <v>77755</v>
      </c>
      <c r="E766" s="2">
        <v>90213</v>
      </c>
      <c r="F766">
        <v>12</v>
      </c>
      <c r="G766">
        <v>19</v>
      </c>
      <c r="H766" t="s">
        <v>15927</v>
      </c>
      <c r="I766" t="e">
        <v>#N/A</v>
      </c>
      <c r="J766" t="e">
        <v>#N/A</v>
      </c>
      <c r="K766" t="e">
        <v>#N/A</v>
      </c>
      <c r="L766" t="e">
        <v>#N/A</v>
      </c>
      <c r="M766" t="e">
        <v>#N/A</v>
      </c>
      <c r="N766" t="e">
        <v>#N/A</v>
      </c>
    </row>
    <row r="767" spans="1:14">
      <c r="A767" t="s">
        <v>4133</v>
      </c>
      <c r="B767" t="e">
        <v>#N/A</v>
      </c>
      <c r="C767" s="2">
        <v>1100000</v>
      </c>
      <c r="D767" s="2">
        <v>39659</v>
      </c>
      <c r="E767" s="2">
        <v>81371</v>
      </c>
      <c r="F767">
        <v>5</v>
      </c>
      <c r="G767">
        <v>14</v>
      </c>
      <c r="H767" t="s">
        <v>15927</v>
      </c>
      <c r="I767" t="e">
        <v>#N/A</v>
      </c>
      <c r="J767" t="e">
        <v>#N/A</v>
      </c>
      <c r="K767" t="e">
        <v>#N/A</v>
      </c>
      <c r="L767" t="e">
        <v>#N/A</v>
      </c>
      <c r="M767" t="e">
        <v>#N/A</v>
      </c>
      <c r="N767" t="e">
        <v>#N/A</v>
      </c>
    </row>
    <row r="768" spans="1:14">
      <c r="A768" t="s">
        <v>3655</v>
      </c>
      <c r="B768" t="e">
        <v>#N/A</v>
      </c>
      <c r="C768" s="2">
        <v>4000000</v>
      </c>
      <c r="D768" s="2">
        <v>0</v>
      </c>
      <c r="E768" s="2">
        <v>63180</v>
      </c>
      <c r="F768">
        <v>12</v>
      </c>
      <c r="G768">
        <v>31</v>
      </c>
      <c r="H768" t="s">
        <v>15927</v>
      </c>
      <c r="I768" t="e">
        <v>#N/A</v>
      </c>
      <c r="J768" t="e">
        <v>#N/A</v>
      </c>
      <c r="K768" t="e">
        <v>#N/A</v>
      </c>
      <c r="L768" t="e">
        <v>#N/A</v>
      </c>
      <c r="M768" t="e">
        <v>#N/A</v>
      </c>
      <c r="N768" t="e">
        <v>#N/A</v>
      </c>
    </row>
    <row r="769" spans="1:14">
      <c r="A769" t="s">
        <v>4117</v>
      </c>
      <c r="B769" t="e">
        <v>#N/A</v>
      </c>
      <c r="C769" s="2">
        <v>1200000</v>
      </c>
      <c r="D769" s="2">
        <v>58936</v>
      </c>
      <c r="E769" s="2">
        <v>58936</v>
      </c>
      <c r="F769">
        <v>3</v>
      </c>
      <c r="G769">
        <v>21</v>
      </c>
      <c r="H769" t="s">
        <v>15927</v>
      </c>
      <c r="I769" t="e">
        <v>#N/A</v>
      </c>
      <c r="J769" t="e">
        <v>#N/A</v>
      </c>
      <c r="K769" t="e">
        <v>#N/A</v>
      </c>
      <c r="L769" t="e">
        <v>#N/A</v>
      </c>
      <c r="M769" t="e">
        <v>#N/A</v>
      </c>
      <c r="N769" t="e">
        <v>#N/A</v>
      </c>
    </row>
    <row r="770" spans="1:14">
      <c r="A770" t="s">
        <v>4254</v>
      </c>
      <c r="B770" t="e">
        <v>#N/A</v>
      </c>
      <c r="C770" s="2">
        <v>800000</v>
      </c>
      <c r="D770" s="2">
        <v>58163</v>
      </c>
      <c r="E770" s="2">
        <v>58163</v>
      </c>
      <c r="F770">
        <v>4</v>
      </c>
      <c r="G770">
        <v>11</v>
      </c>
      <c r="H770" t="s">
        <v>15927</v>
      </c>
      <c r="I770" t="e">
        <v>#N/A</v>
      </c>
      <c r="J770" t="e">
        <v>#N/A</v>
      </c>
      <c r="K770" t="e">
        <v>#N/A</v>
      </c>
      <c r="L770" t="e">
        <v>#N/A</v>
      </c>
      <c r="M770" t="e">
        <v>#N/A</v>
      </c>
      <c r="N770" t="e">
        <v>#N/A</v>
      </c>
    </row>
    <row r="771" spans="1:14">
      <c r="A771" t="s">
        <v>3960</v>
      </c>
      <c r="B771" t="e">
        <v>#N/A</v>
      </c>
      <c r="C771" s="2">
        <v>2000000</v>
      </c>
      <c r="D771" s="2">
        <v>37227</v>
      </c>
      <c r="E771" s="2">
        <v>37227</v>
      </c>
      <c r="F771">
        <v>7</v>
      </c>
      <c r="G771">
        <v>18</v>
      </c>
      <c r="H771" t="s">
        <v>15927</v>
      </c>
      <c r="I771" t="e">
        <v>#N/A</v>
      </c>
      <c r="J771" t="e">
        <v>#N/A</v>
      </c>
      <c r="K771" t="e">
        <v>#N/A</v>
      </c>
      <c r="L771" t="e">
        <v>#N/A</v>
      </c>
      <c r="M771" t="e">
        <v>#N/A</v>
      </c>
      <c r="N771" t="e">
        <v>#N/A</v>
      </c>
    </row>
    <row r="772" spans="1:14">
      <c r="A772" t="s">
        <v>4325</v>
      </c>
      <c r="B772" t="e">
        <v>#N/A</v>
      </c>
      <c r="C772" s="2">
        <v>500000</v>
      </c>
      <c r="D772" s="2">
        <v>19800</v>
      </c>
      <c r="E772" s="2">
        <v>19800</v>
      </c>
      <c r="F772">
        <v>7</v>
      </c>
      <c r="G772">
        <v>11</v>
      </c>
      <c r="H772" t="s">
        <v>15927</v>
      </c>
      <c r="I772" t="e">
        <v>#N/A</v>
      </c>
      <c r="J772" t="e">
        <v>#N/A</v>
      </c>
      <c r="K772" t="e">
        <v>#N/A</v>
      </c>
      <c r="L772" t="e">
        <v>#N/A</v>
      </c>
      <c r="M772" t="e">
        <v>#N/A</v>
      </c>
      <c r="N772" t="e">
        <v>#N/A</v>
      </c>
    </row>
    <row r="773" spans="1:14">
      <c r="A773" t="s">
        <v>4483</v>
      </c>
      <c r="B773" t="e">
        <v>#N/A</v>
      </c>
      <c r="C773" s="2">
        <v>103000</v>
      </c>
      <c r="D773" s="2">
        <v>16137</v>
      </c>
      <c r="E773" s="2">
        <v>16137</v>
      </c>
      <c r="F773">
        <v>10</v>
      </c>
      <c r="G773">
        <v>3</v>
      </c>
      <c r="H773" t="s">
        <v>15927</v>
      </c>
      <c r="I773" t="e">
        <v>#N/A</v>
      </c>
      <c r="J773" t="e">
        <v>#N/A</v>
      </c>
      <c r="K773" t="e">
        <v>#N/A</v>
      </c>
      <c r="L773" t="e">
        <v>#N/A</v>
      </c>
      <c r="M773" t="e">
        <v>#N/A</v>
      </c>
      <c r="N773" t="e">
        <v>#N/A</v>
      </c>
    </row>
    <row r="774" spans="1:14">
      <c r="A774" t="s">
        <v>4326</v>
      </c>
      <c r="B774" t="e">
        <v>#N/A</v>
      </c>
      <c r="C774" s="2">
        <v>500000</v>
      </c>
      <c r="D774" s="2">
        <v>13134</v>
      </c>
      <c r="E774" s="2">
        <v>13134</v>
      </c>
      <c r="F774">
        <v>1</v>
      </c>
      <c r="G774">
        <v>10</v>
      </c>
      <c r="H774" t="s">
        <v>15927</v>
      </c>
      <c r="I774" t="e">
        <v>#N/A</v>
      </c>
      <c r="J774" t="e">
        <v>#N/A</v>
      </c>
      <c r="K774" t="e">
        <v>#N/A</v>
      </c>
      <c r="L774" t="e">
        <v>#N/A</v>
      </c>
      <c r="M774" t="e">
        <v>#N/A</v>
      </c>
      <c r="N774" t="e">
        <v>#N/A</v>
      </c>
    </row>
    <row r="775" spans="1:14">
      <c r="A775" t="s">
        <v>1623</v>
      </c>
      <c r="B775" t="e">
        <v>#N/A</v>
      </c>
      <c r="C775" s="2">
        <v>30000000</v>
      </c>
      <c r="D775" s="2">
        <v>0</v>
      </c>
      <c r="E775" s="2">
        <v>0</v>
      </c>
      <c r="F775">
        <v>12</v>
      </c>
      <c r="G775">
        <v>31</v>
      </c>
      <c r="H775" t="s">
        <v>15927</v>
      </c>
      <c r="I775" t="e">
        <v>#N/A</v>
      </c>
      <c r="J775" t="e">
        <v>#N/A</v>
      </c>
      <c r="K775" t="e">
        <v>#N/A</v>
      </c>
      <c r="L775" t="e">
        <v>#N/A</v>
      </c>
      <c r="M775" t="e">
        <v>#N/A</v>
      </c>
      <c r="N775" t="e">
        <v>#N/A</v>
      </c>
    </row>
    <row r="776" spans="1:14">
      <c r="A776" t="s">
        <v>4224</v>
      </c>
      <c r="B776" t="e">
        <v>#N/A</v>
      </c>
      <c r="C776" s="2">
        <v>1000000</v>
      </c>
      <c r="D776" s="2">
        <v>0</v>
      </c>
      <c r="E776" s="2">
        <v>0</v>
      </c>
      <c r="F776">
        <v>10</v>
      </c>
      <c r="G776">
        <v>24</v>
      </c>
      <c r="H776" t="s">
        <v>15927</v>
      </c>
      <c r="I776" t="e">
        <v>#N/A</v>
      </c>
      <c r="J776" t="e">
        <v>#N/A</v>
      </c>
      <c r="K776" t="e">
        <v>#N/A</v>
      </c>
      <c r="L776" t="e">
        <v>#N/A</v>
      </c>
      <c r="M776" t="e">
        <v>#N/A</v>
      </c>
      <c r="N776" t="e">
        <v>#N/A</v>
      </c>
    </row>
    <row r="777" spans="1:14">
      <c r="A777" t="s">
        <v>4530</v>
      </c>
      <c r="B777" t="e">
        <v>#N/A</v>
      </c>
      <c r="C777" s="2">
        <v>25000</v>
      </c>
      <c r="D777" s="2">
        <v>0</v>
      </c>
      <c r="E777" s="2">
        <v>0</v>
      </c>
      <c r="F777">
        <v>6</v>
      </c>
      <c r="G777">
        <v>13</v>
      </c>
      <c r="H777" t="s">
        <v>15927</v>
      </c>
      <c r="I777" t="e">
        <v>#N/A</v>
      </c>
      <c r="J777" t="e">
        <v>#N/A</v>
      </c>
      <c r="K777" t="e">
        <v>#N/A</v>
      </c>
      <c r="L777" t="e">
        <v>#N/A</v>
      </c>
      <c r="M777" t="e">
        <v>#N/A</v>
      </c>
      <c r="N777" t="e">
        <v>#N/A</v>
      </c>
    </row>
    <row r="778" spans="1:14">
      <c r="A778" t="s">
        <v>4533</v>
      </c>
      <c r="B778" t="e">
        <v>#N/A</v>
      </c>
      <c r="C778" s="2">
        <v>20000</v>
      </c>
      <c r="D778" s="2">
        <v>0</v>
      </c>
      <c r="E778" s="2">
        <v>0</v>
      </c>
      <c r="F778">
        <v>12</v>
      </c>
      <c r="G778">
        <v>31</v>
      </c>
      <c r="H778" t="s">
        <v>15927</v>
      </c>
      <c r="I778" t="e">
        <v>#N/A</v>
      </c>
      <c r="J778" t="e">
        <v>#N/A</v>
      </c>
      <c r="K778" t="e">
        <v>#N/A</v>
      </c>
      <c r="L778" t="e">
        <v>#N/A</v>
      </c>
      <c r="M778" t="e">
        <v>#N/A</v>
      </c>
      <c r="N778" t="e">
        <v>#N/A</v>
      </c>
    </row>
    <row r="779" spans="1:14">
      <c r="A779" t="s">
        <v>538</v>
      </c>
      <c r="B779" t="s">
        <v>7347</v>
      </c>
      <c r="C779" s="2">
        <v>70000000</v>
      </c>
      <c r="D779" s="2">
        <v>441226247</v>
      </c>
      <c r="E779" s="2">
        <v>937008132</v>
      </c>
      <c r="F779">
        <v>5</v>
      </c>
      <c r="G779">
        <v>19</v>
      </c>
      <c r="H779" t="s">
        <v>15928</v>
      </c>
      <c r="I779" t="s">
        <v>4614</v>
      </c>
      <c r="J779" t="s">
        <v>5062</v>
      </c>
      <c r="K779" t="s">
        <v>4616</v>
      </c>
      <c r="L779" t="s">
        <v>7611</v>
      </c>
      <c r="M779" t="s">
        <v>7612</v>
      </c>
      <c r="N779" t="s">
        <v>7613</v>
      </c>
    </row>
    <row r="780" spans="1:14">
      <c r="A780" t="s">
        <v>160</v>
      </c>
      <c r="B780" t="s">
        <v>4628</v>
      </c>
      <c r="C780" s="2">
        <v>130000000</v>
      </c>
      <c r="D780" s="2">
        <v>249538952</v>
      </c>
      <c r="E780" s="2">
        <v>796688549</v>
      </c>
      <c r="F780">
        <v>6</v>
      </c>
      <c r="G780">
        <v>4</v>
      </c>
      <c r="H780" t="s">
        <v>15928</v>
      </c>
      <c r="I780" t="s">
        <v>4635</v>
      </c>
      <c r="J780">
        <v>0</v>
      </c>
      <c r="K780">
        <v>0</v>
      </c>
      <c r="L780">
        <v>0</v>
      </c>
      <c r="M780">
        <v>0</v>
      </c>
      <c r="N780">
        <v>0</v>
      </c>
    </row>
    <row r="781" spans="1:14">
      <c r="A781" t="s">
        <v>30</v>
      </c>
      <c r="B781" t="s">
        <v>4695</v>
      </c>
      <c r="C781" s="2">
        <v>200000000</v>
      </c>
      <c r="D781" s="2">
        <v>373524485</v>
      </c>
      <c r="E781" s="2">
        <v>783705001</v>
      </c>
      <c r="F781">
        <v>6</v>
      </c>
      <c r="G781">
        <v>30</v>
      </c>
      <c r="H781" t="s">
        <v>15928</v>
      </c>
      <c r="I781" t="s">
        <v>4600</v>
      </c>
      <c r="J781" t="s">
        <v>5100</v>
      </c>
      <c r="K781" t="s">
        <v>5045</v>
      </c>
      <c r="L781" t="s">
        <v>4656</v>
      </c>
      <c r="M781" t="s">
        <v>7615</v>
      </c>
      <c r="N781" t="s">
        <v>7616</v>
      </c>
    </row>
    <row r="782" spans="1:14">
      <c r="A782" t="s">
        <v>1748</v>
      </c>
      <c r="B782" t="s">
        <v>7618</v>
      </c>
      <c r="C782" s="2">
        <v>25000000</v>
      </c>
      <c r="D782" s="2">
        <v>370782930</v>
      </c>
      <c r="E782" s="2">
        <v>622420667</v>
      </c>
      <c r="F782">
        <v>2</v>
      </c>
      <c r="G782">
        <v>25</v>
      </c>
      <c r="H782" t="s">
        <v>15928</v>
      </c>
      <c r="I782" t="s">
        <v>4682</v>
      </c>
      <c r="J782" t="s">
        <v>5100</v>
      </c>
      <c r="K782" t="s">
        <v>4572</v>
      </c>
      <c r="L782" t="s">
        <v>7619</v>
      </c>
      <c r="M782" t="s">
        <v>7620</v>
      </c>
      <c r="N782" t="s">
        <v>7621</v>
      </c>
    </row>
    <row r="783" spans="1:14">
      <c r="A783" t="s">
        <v>311</v>
      </c>
      <c r="B783" t="s">
        <v>4607</v>
      </c>
      <c r="C783" s="2">
        <v>92000000</v>
      </c>
      <c r="D783" s="2">
        <v>261441092</v>
      </c>
      <c r="E783" s="2">
        <v>614726752</v>
      </c>
      <c r="F783">
        <v>11</v>
      </c>
      <c r="G783">
        <v>5</v>
      </c>
      <c r="H783" t="s">
        <v>15928</v>
      </c>
      <c r="I783" t="s">
        <v>4614</v>
      </c>
      <c r="J783" t="s">
        <v>4744</v>
      </c>
      <c r="K783" t="s">
        <v>5455</v>
      </c>
      <c r="L783" t="s">
        <v>7626</v>
      </c>
      <c r="M783" t="s">
        <v>7626</v>
      </c>
      <c r="N783" t="s">
        <v>7627</v>
      </c>
    </row>
    <row r="784" spans="1:14">
      <c r="A784" t="s">
        <v>186</v>
      </c>
      <c r="B784" t="s">
        <v>4677</v>
      </c>
      <c r="C784" s="2">
        <v>125000000</v>
      </c>
      <c r="D784" s="2">
        <v>186740799</v>
      </c>
      <c r="E784" s="2">
        <v>556319450</v>
      </c>
      <c r="F784">
        <v>5</v>
      </c>
      <c r="G784">
        <v>28</v>
      </c>
      <c r="H784" t="s">
        <v>15928</v>
      </c>
      <c r="I784" t="s">
        <v>4600</v>
      </c>
      <c r="J784" t="s">
        <v>4823</v>
      </c>
      <c r="K784" t="s">
        <v>4609</v>
      </c>
      <c r="L784" t="s">
        <v>4841</v>
      </c>
      <c r="M784" t="s">
        <v>7629</v>
      </c>
      <c r="N784" t="s">
        <v>7630</v>
      </c>
    </row>
    <row r="785" spans="1:14">
      <c r="A785" t="s">
        <v>662</v>
      </c>
      <c r="B785" t="s">
        <v>4621</v>
      </c>
      <c r="C785" s="2">
        <v>60000000</v>
      </c>
      <c r="D785" s="2">
        <v>279167575</v>
      </c>
      <c r="E785" s="2">
        <v>516567575</v>
      </c>
      <c r="F785">
        <v>12</v>
      </c>
      <c r="G785">
        <v>22</v>
      </c>
      <c r="H785" t="s">
        <v>15928</v>
      </c>
      <c r="I785" t="s">
        <v>4600</v>
      </c>
      <c r="J785" t="s">
        <v>4744</v>
      </c>
      <c r="K785" t="s">
        <v>5174</v>
      </c>
      <c r="L785" t="s">
        <v>5180</v>
      </c>
      <c r="M785" t="s">
        <v>7623</v>
      </c>
      <c r="N785" t="s">
        <v>7624</v>
      </c>
    </row>
    <row r="786" spans="1:14">
      <c r="A786" t="s">
        <v>113</v>
      </c>
      <c r="B786" t="s">
        <v>4628</v>
      </c>
      <c r="C786" s="2">
        <v>150000000</v>
      </c>
      <c r="D786" s="2">
        <v>133298577</v>
      </c>
      <c r="E786" s="2">
        <v>484161265</v>
      </c>
      <c r="F786">
        <v>5</v>
      </c>
      <c r="G786">
        <v>14</v>
      </c>
      <c r="H786" t="s">
        <v>15928</v>
      </c>
      <c r="I786" t="s">
        <v>4682</v>
      </c>
      <c r="J786" t="s">
        <v>7644</v>
      </c>
      <c r="K786" t="s">
        <v>4581</v>
      </c>
      <c r="L786" t="s">
        <v>7160</v>
      </c>
      <c r="M786" t="s">
        <v>7645</v>
      </c>
      <c r="N786" t="s">
        <v>7646</v>
      </c>
    </row>
    <row r="787" spans="1:14">
      <c r="A787" t="s">
        <v>487</v>
      </c>
      <c r="B787" t="s">
        <v>7347</v>
      </c>
      <c r="C787" s="2">
        <v>75000000</v>
      </c>
      <c r="D787" s="2">
        <v>161412000</v>
      </c>
      <c r="E787" s="2">
        <v>371917043</v>
      </c>
      <c r="F787">
        <v>10</v>
      </c>
      <c r="G787">
        <v>1</v>
      </c>
      <c r="H787" t="s">
        <v>15928</v>
      </c>
      <c r="I787" t="s">
        <v>4635</v>
      </c>
      <c r="J787">
        <v>0</v>
      </c>
      <c r="K787">
        <v>0</v>
      </c>
      <c r="L787">
        <v>0</v>
      </c>
      <c r="M787">
        <v>0</v>
      </c>
      <c r="N787">
        <v>0</v>
      </c>
    </row>
    <row r="788" spans="1:14">
      <c r="A788" t="s">
        <v>224</v>
      </c>
      <c r="B788" t="s">
        <v>4628</v>
      </c>
      <c r="C788" s="2">
        <v>110000000</v>
      </c>
      <c r="D788" s="2">
        <v>125531634</v>
      </c>
      <c r="E788" s="2">
        <v>362989076</v>
      </c>
      <c r="F788">
        <v>12</v>
      </c>
      <c r="G788">
        <v>10</v>
      </c>
      <c r="H788" t="s">
        <v>15928</v>
      </c>
      <c r="I788" t="s">
        <v>4600</v>
      </c>
      <c r="J788" t="s">
        <v>4833</v>
      </c>
      <c r="K788" t="s">
        <v>4936</v>
      </c>
      <c r="L788" t="s">
        <v>5150</v>
      </c>
      <c r="M788" t="s">
        <v>7648</v>
      </c>
      <c r="N788" t="s">
        <v>7649</v>
      </c>
    </row>
    <row r="789" spans="1:14">
      <c r="A789" t="s">
        <v>243</v>
      </c>
      <c r="B789" t="s">
        <v>4677</v>
      </c>
      <c r="C789" s="2">
        <v>105000000</v>
      </c>
      <c r="D789" s="2">
        <v>144801023</v>
      </c>
      <c r="E789" s="2">
        <v>348629585</v>
      </c>
      <c r="F789">
        <v>7</v>
      </c>
      <c r="G789">
        <v>16</v>
      </c>
      <c r="H789" t="s">
        <v>15928</v>
      </c>
      <c r="I789" t="s">
        <v>4600</v>
      </c>
      <c r="J789" t="s">
        <v>4744</v>
      </c>
      <c r="K789" t="s">
        <v>5762</v>
      </c>
      <c r="L789" t="s">
        <v>6195</v>
      </c>
      <c r="M789" t="s">
        <v>7641</v>
      </c>
      <c r="N789" t="s">
        <v>7642</v>
      </c>
    </row>
    <row r="790" spans="1:14">
      <c r="A790" t="s">
        <v>259</v>
      </c>
      <c r="B790" t="s">
        <v>4607</v>
      </c>
      <c r="C790" s="2">
        <v>100000000</v>
      </c>
      <c r="D790" s="2">
        <v>173005002</v>
      </c>
      <c r="E790" s="2">
        <v>331323410</v>
      </c>
      <c r="F790">
        <v>11</v>
      </c>
      <c r="G790">
        <v>19</v>
      </c>
      <c r="H790" t="s">
        <v>15928</v>
      </c>
      <c r="I790" t="s">
        <v>4614</v>
      </c>
      <c r="J790" t="s">
        <v>4839</v>
      </c>
      <c r="K790" t="s">
        <v>4824</v>
      </c>
      <c r="L790" t="s">
        <v>4883</v>
      </c>
      <c r="M790" t="s">
        <v>7635</v>
      </c>
      <c r="N790" t="s">
        <v>7636</v>
      </c>
    </row>
    <row r="791" spans="1:14">
      <c r="A791" t="s">
        <v>73</v>
      </c>
      <c r="B791" t="s">
        <v>4628</v>
      </c>
      <c r="C791" s="2">
        <v>170000000</v>
      </c>
      <c r="D791" s="2">
        <v>194949659</v>
      </c>
      <c r="E791" s="2">
        <v>319049659</v>
      </c>
      <c r="F791">
        <v>11</v>
      </c>
      <c r="G791">
        <v>10</v>
      </c>
      <c r="H791" t="s">
        <v>15928</v>
      </c>
      <c r="I791" t="s">
        <v>4636</v>
      </c>
      <c r="J791" t="s">
        <v>4763</v>
      </c>
      <c r="K791" t="s">
        <v>4768</v>
      </c>
      <c r="L791" t="s">
        <v>5170</v>
      </c>
      <c r="M791" t="s">
        <v>7638</v>
      </c>
      <c r="N791" t="s">
        <v>7639</v>
      </c>
    </row>
    <row r="792" spans="1:14">
      <c r="A792" t="s">
        <v>76</v>
      </c>
      <c r="B792" t="s">
        <v>4621</v>
      </c>
      <c r="C792" s="2">
        <v>170000000</v>
      </c>
      <c r="D792" s="2">
        <v>120150546</v>
      </c>
      <c r="E792" s="2">
        <v>300150546</v>
      </c>
      <c r="F792">
        <v>5</v>
      </c>
      <c r="G792">
        <v>7</v>
      </c>
      <c r="H792" t="s">
        <v>15928</v>
      </c>
      <c r="I792" t="s">
        <v>4600</v>
      </c>
      <c r="J792" t="s">
        <v>4839</v>
      </c>
      <c r="K792" t="s">
        <v>4630</v>
      </c>
      <c r="L792" t="s">
        <v>7654</v>
      </c>
      <c r="M792" t="s">
        <v>7654</v>
      </c>
      <c r="N792" t="s">
        <v>7655</v>
      </c>
    </row>
    <row r="793" spans="1:14">
      <c r="A793" t="s">
        <v>357</v>
      </c>
      <c r="B793" t="s">
        <v>4621</v>
      </c>
      <c r="C793" s="2">
        <v>85000000</v>
      </c>
      <c r="D793" s="2">
        <v>176087450</v>
      </c>
      <c r="E793" s="2">
        <v>288587450</v>
      </c>
      <c r="F793">
        <v>7</v>
      </c>
      <c r="G793">
        <v>23</v>
      </c>
      <c r="H793" t="s">
        <v>15928</v>
      </c>
      <c r="I793" t="s">
        <v>4600</v>
      </c>
      <c r="J793" t="s">
        <v>5574</v>
      </c>
      <c r="K793" t="s">
        <v>4649</v>
      </c>
      <c r="L793" t="s">
        <v>4775</v>
      </c>
      <c r="M793" t="s">
        <v>7632</v>
      </c>
      <c r="N793" t="s">
        <v>7633</v>
      </c>
    </row>
    <row r="794" spans="1:14">
      <c r="A794" t="s">
        <v>921</v>
      </c>
      <c r="B794" t="s">
        <v>4621</v>
      </c>
      <c r="C794" s="2">
        <v>50000000</v>
      </c>
      <c r="D794" s="2">
        <v>40203020</v>
      </c>
      <c r="E794" s="2">
        <v>263894551</v>
      </c>
      <c r="F794">
        <v>11</v>
      </c>
      <c r="G794">
        <v>12</v>
      </c>
      <c r="H794" t="s">
        <v>15928</v>
      </c>
      <c r="I794" t="s">
        <v>4635</v>
      </c>
      <c r="J794">
        <v>0</v>
      </c>
      <c r="K794">
        <v>0</v>
      </c>
      <c r="L794">
        <v>0</v>
      </c>
      <c r="M794">
        <v>0</v>
      </c>
      <c r="N794">
        <v>0</v>
      </c>
    </row>
    <row r="795" spans="1:14">
      <c r="A795" t="s">
        <v>535</v>
      </c>
      <c r="B795" t="s">
        <v>4607</v>
      </c>
      <c r="C795" s="2">
        <v>71682975</v>
      </c>
      <c r="D795" s="2">
        <v>114197520</v>
      </c>
      <c r="E795" s="2">
        <v>257641634</v>
      </c>
      <c r="F795">
        <v>7</v>
      </c>
      <c r="G795">
        <v>30</v>
      </c>
      <c r="H795" t="s">
        <v>15928</v>
      </c>
      <c r="I795" t="s">
        <v>4600</v>
      </c>
      <c r="J795" t="s">
        <v>5574</v>
      </c>
      <c r="K795" t="s">
        <v>5826</v>
      </c>
      <c r="L795" t="s">
        <v>5808</v>
      </c>
      <c r="M795" t="s">
        <v>5808</v>
      </c>
      <c r="N795" t="s">
        <v>7665</v>
      </c>
    </row>
    <row r="796" spans="1:14">
      <c r="A796" t="s">
        <v>1498</v>
      </c>
      <c r="B796" t="s">
        <v>4628</v>
      </c>
      <c r="C796" s="2">
        <v>30000000</v>
      </c>
      <c r="D796" s="2">
        <v>100492203</v>
      </c>
      <c r="E796" s="2">
        <v>232016402</v>
      </c>
      <c r="F796">
        <v>12</v>
      </c>
      <c r="G796">
        <v>15</v>
      </c>
      <c r="H796" t="s">
        <v>15928</v>
      </c>
      <c r="I796" t="s">
        <v>4600</v>
      </c>
      <c r="J796" t="s">
        <v>4661</v>
      </c>
      <c r="K796" t="s">
        <v>5357</v>
      </c>
      <c r="L796" t="s">
        <v>5680</v>
      </c>
      <c r="M796" t="s">
        <v>7677</v>
      </c>
      <c r="N796" t="s">
        <v>7678</v>
      </c>
    </row>
    <row r="797" spans="1:14">
      <c r="A797" t="s">
        <v>3319</v>
      </c>
      <c r="B797" t="s">
        <v>7220</v>
      </c>
      <c r="C797" s="2">
        <v>6000000</v>
      </c>
      <c r="D797" s="2">
        <v>119114517</v>
      </c>
      <c r="E797" s="2">
        <v>221148959</v>
      </c>
      <c r="F797">
        <v>6</v>
      </c>
      <c r="G797">
        <v>23</v>
      </c>
      <c r="H797" t="s">
        <v>15928</v>
      </c>
      <c r="I797" t="s">
        <v>4682</v>
      </c>
      <c r="J797" t="s">
        <v>5125</v>
      </c>
      <c r="K797" t="s">
        <v>5030</v>
      </c>
      <c r="L797" t="s">
        <v>7004</v>
      </c>
      <c r="M797" t="s">
        <v>7004</v>
      </c>
      <c r="N797" t="s">
        <v>7657</v>
      </c>
    </row>
    <row r="798" spans="1:14">
      <c r="A798" t="s">
        <v>497</v>
      </c>
      <c r="B798" t="s">
        <v>7347</v>
      </c>
      <c r="C798" s="2">
        <v>75000000</v>
      </c>
      <c r="D798" s="2">
        <v>77073959</v>
      </c>
      <c r="E798" s="2">
        <v>218673959</v>
      </c>
      <c r="F798">
        <v>6</v>
      </c>
      <c r="G798">
        <v>18</v>
      </c>
      <c r="H798" t="s">
        <v>15928</v>
      </c>
      <c r="I798" t="s">
        <v>4600</v>
      </c>
      <c r="J798" t="s">
        <v>4800</v>
      </c>
      <c r="K798" t="s">
        <v>4852</v>
      </c>
      <c r="L798" t="s">
        <v>5086</v>
      </c>
      <c r="M798" t="s">
        <v>7707</v>
      </c>
      <c r="N798" t="s">
        <v>7708</v>
      </c>
    </row>
    <row r="799" spans="1:14">
      <c r="A799" t="s">
        <v>675</v>
      </c>
      <c r="B799" t="s">
        <v>7347</v>
      </c>
      <c r="C799" s="2">
        <v>60000000</v>
      </c>
      <c r="D799" s="2">
        <v>100170152</v>
      </c>
      <c r="E799" s="2">
        <v>217670152</v>
      </c>
      <c r="F799">
        <v>8</v>
      </c>
      <c r="G799">
        <v>6</v>
      </c>
      <c r="H799" t="s">
        <v>15928</v>
      </c>
      <c r="I799" t="s">
        <v>4682</v>
      </c>
      <c r="J799" t="s">
        <v>5119</v>
      </c>
      <c r="K799" t="s">
        <v>4893</v>
      </c>
      <c r="L799" t="s">
        <v>6173</v>
      </c>
      <c r="M799" t="s">
        <v>7674</v>
      </c>
      <c r="N799" t="s">
        <v>7675</v>
      </c>
    </row>
    <row r="800" spans="1:14">
      <c r="A800" t="s">
        <v>266</v>
      </c>
      <c r="B800" t="s">
        <v>4660</v>
      </c>
      <c r="C800" s="2">
        <v>100000000</v>
      </c>
      <c r="D800" s="2">
        <v>118627117</v>
      </c>
      <c r="E800" s="2">
        <v>212956024</v>
      </c>
      <c r="F800">
        <v>12</v>
      </c>
      <c r="G800">
        <v>17</v>
      </c>
      <c r="H800" t="s">
        <v>15928</v>
      </c>
      <c r="I800" t="s">
        <v>4614</v>
      </c>
      <c r="J800" t="s">
        <v>5574</v>
      </c>
      <c r="K800" t="s">
        <v>5994</v>
      </c>
      <c r="L800" t="s">
        <v>6264</v>
      </c>
      <c r="M800" t="s">
        <v>7659</v>
      </c>
      <c r="N800" t="s">
        <v>7660</v>
      </c>
    </row>
    <row r="801" spans="1:14">
      <c r="A801" t="s">
        <v>228</v>
      </c>
      <c r="B801" t="s">
        <v>6069</v>
      </c>
      <c r="C801" s="2">
        <v>110000000</v>
      </c>
      <c r="D801" s="2">
        <v>102610330</v>
      </c>
      <c r="E801" s="2">
        <v>208372395</v>
      </c>
      <c r="F801">
        <v>12</v>
      </c>
      <c r="G801">
        <v>17</v>
      </c>
      <c r="H801" t="s">
        <v>15928</v>
      </c>
      <c r="I801" t="s">
        <v>4600</v>
      </c>
      <c r="J801" t="s">
        <v>7670</v>
      </c>
      <c r="K801" t="s">
        <v>4757</v>
      </c>
      <c r="L801" t="s">
        <v>4752</v>
      </c>
      <c r="M801" t="s">
        <v>7671</v>
      </c>
      <c r="N801" t="s">
        <v>7672</v>
      </c>
    </row>
    <row r="802" spans="1:14">
      <c r="A802" t="s">
        <v>342</v>
      </c>
      <c r="B802" t="s">
        <v>4607</v>
      </c>
      <c r="C802" s="2">
        <v>90000000</v>
      </c>
      <c r="D802" s="2">
        <v>51877963</v>
      </c>
      <c r="E802" s="2">
        <v>203877963</v>
      </c>
      <c r="F802">
        <v>7</v>
      </c>
      <c r="G802">
        <v>7</v>
      </c>
      <c r="H802" t="s">
        <v>15928</v>
      </c>
      <c r="I802" t="s">
        <v>4682</v>
      </c>
      <c r="J802" t="s">
        <v>4718</v>
      </c>
      <c r="K802" t="s">
        <v>5287</v>
      </c>
      <c r="L802" t="s">
        <v>4796</v>
      </c>
      <c r="M802" t="s">
        <v>7798</v>
      </c>
      <c r="N802" t="s">
        <v>7799</v>
      </c>
    </row>
    <row r="803" spans="1:14">
      <c r="A803" t="s">
        <v>889</v>
      </c>
      <c r="B803" t="e">
        <v>#N/A</v>
      </c>
      <c r="C803" s="2">
        <v>50000000</v>
      </c>
      <c r="D803" s="2">
        <v>75367693</v>
      </c>
      <c r="E803" s="2">
        <v>200802638</v>
      </c>
      <c r="F803">
        <v>6</v>
      </c>
      <c r="G803">
        <v>11</v>
      </c>
      <c r="H803" t="s">
        <v>15928</v>
      </c>
      <c r="I803" t="e">
        <v>#N/A</v>
      </c>
      <c r="J803" t="e">
        <v>#N/A</v>
      </c>
      <c r="K803" t="e">
        <v>#N/A</v>
      </c>
      <c r="L803" t="e">
        <v>#N/A</v>
      </c>
      <c r="M803" t="e">
        <v>#N/A</v>
      </c>
      <c r="N803" t="e">
        <v>#N/A</v>
      </c>
    </row>
    <row r="804" spans="1:14">
      <c r="A804" t="s">
        <v>491</v>
      </c>
      <c r="B804" t="s">
        <v>4695</v>
      </c>
      <c r="C804" s="2">
        <v>75000000</v>
      </c>
      <c r="D804" s="2">
        <v>120776832</v>
      </c>
      <c r="E804" s="2">
        <v>196324496</v>
      </c>
      <c r="F804">
        <v>2</v>
      </c>
      <c r="G804">
        <v>13</v>
      </c>
      <c r="H804" t="s">
        <v>15928</v>
      </c>
      <c r="I804" t="s">
        <v>4600</v>
      </c>
      <c r="J804" t="s">
        <v>5371</v>
      </c>
      <c r="K804" t="s">
        <v>5174</v>
      </c>
      <c r="L804" t="s">
        <v>5015</v>
      </c>
      <c r="M804" t="s">
        <v>7651</v>
      </c>
      <c r="N804" t="s">
        <v>7652</v>
      </c>
    </row>
    <row r="805" spans="1:14">
      <c r="A805" t="s">
        <v>2881</v>
      </c>
      <c r="B805" t="s">
        <v>4695</v>
      </c>
      <c r="C805" s="2">
        <v>10000000</v>
      </c>
      <c r="D805" s="2">
        <v>110359362</v>
      </c>
      <c r="E805" s="2">
        <v>187281115</v>
      </c>
      <c r="F805">
        <v>10</v>
      </c>
      <c r="G805">
        <v>22</v>
      </c>
      <c r="H805" t="s">
        <v>15928</v>
      </c>
      <c r="I805" t="s">
        <v>4600</v>
      </c>
      <c r="J805" t="s">
        <v>4779</v>
      </c>
      <c r="K805" t="s">
        <v>5301</v>
      </c>
      <c r="L805" t="s">
        <v>7252</v>
      </c>
      <c r="M805" t="s">
        <v>7667</v>
      </c>
      <c r="N805" t="s">
        <v>7668</v>
      </c>
    </row>
    <row r="806" spans="1:14">
      <c r="A806" t="s">
        <v>1758</v>
      </c>
      <c r="B806" t="s">
        <v>4628</v>
      </c>
      <c r="C806" s="2">
        <v>25000000</v>
      </c>
      <c r="D806" s="2">
        <v>84185387</v>
      </c>
      <c r="E806" s="2">
        <v>181185387</v>
      </c>
      <c r="F806">
        <v>3</v>
      </c>
      <c r="G806">
        <v>26</v>
      </c>
      <c r="H806" t="s">
        <v>15928</v>
      </c>
      <c r="I806" t="s">
        <v>4614</v>
      </c>
      <c r="J806" t="s">
        <v>5062</v>
      </c>
      <c r="K806" t="s">
        <v>4616</v>
      </c>
      <c r="L806" t="s">
        <v>4847</v>
      </c>
      <c r="M806" t="s">
        <v>7697</v>
      </c>
      <c r="N806" t="s">
        <v>7698</v>
      </c>
    </row>
    <row r="807" spans="1:14">
      <c r="A807" t="s">
        <v>2335</v>
      </c>
      <c r="B807" t="e">
        <v>#N/A</v>
      </c>
      <c r="C807" s="2">
        <v>17000000</v>
      </c>
      <c r="D807" s="2">
        <v>53652140</v>
      </c>
      <c r="E807" s="2">
        <v>177535958</v>
      </c>
      <c r="F807">
        <v>8</v>
      </c>
      <c r="G807">
        <v>27</v>
      </c>
      <c r="H807" t="s">
        <v>15928</v>
      </c>
      <c r="I807" t="e">
        <v>#N/A</v>
      </c>
      <c r="J807" t="e">
        <v>#N/A</v>
      </c>
      <c r="K807" t="e">
        <v>#N/A</v>
      </c>
      <c r="L807" t="e">
        <v>#N/A</v>
      </c>
      <c r="M807" t="e">
        <v>#N/A</v>
      </c>
      <c r="N807" t="e">
        <v>#N/A</v>
      </c>
    </row>
    <row r="808" spans="1:14">
      <c r="A808" t="s">
        <v>1085</v>
      </c>
      <c r="B808" t="s">
        <v>4621</v>
      </c>
      <c r="C808" s="2">
        <v>42000000</v>
      </c>
      <c r="D808" s="2">
        <v>88073507</v>
      </c>
      <c r="E808" s="2">
        <v>173044410</v>
      </c>
      <c r="F808">
        <v>1</v>
      </c>
      <c r="G808">
        <v>16</v>
      </c>
      <c r="H808" t="s">
        <v>15928</v>
      </c>
      <c r="I808" t="s">
        <v>4600</v>
      </c>
      <c r="J808" t="s">
        <v>5460</v>
      </c>
      <c r="K808" t="s">
        <v>5174</v>
      </c>
      <c r="L808" t="s">
        <v>7684</v>
      </c>
      <c r="M808" t="s">
        <v>7684</v>
      </c>
      <c r="N808" t="s">
        <v>7685</v>
      </c>
    </row>
    <row r="809" spans="1:14">
      <c r="A809" t="s">
        <v>553</v>
      </c>
      <c r="B809" t="e">
        <v>#N/A</v>
      </c>
      <c r="C809" s="2">
        <v>70000000</v>
      </c>
      <c r="D809" s="2">
        <v>80281096</v>
      </c>
      <c r="E809" s="2">
        <v>172543519</v>
      </c>
      <c r="F809">
        <v>8</v>
      </c>
      <c r="G809">
        <v>13</v>
      </c>
      <c r="H809" t="s">
        <v>15928</v>
      </c>
      <c r="I809" t="e">
        <v>#N/A</v>
      </c>
      <c r="J809" t="e">
        <v>#N/A</v>
      </c>
      <c r="K809" t="e">
        <v>#N/A</v>
      </c>
      <c r="L809" t="e">
        <v>#N/A</v>
      </c>
      <c r="M809" t="e">
        <v>#N/A</v>
      </c>
      <c r="N809" t="e">
        <v>#N/A</v>
      </c>
    </row>
    <row r="810" spans="1:14">
      <c r="A810" t="s">
        <v>681</v>
      </c>
      <c r="B810" t="e">
        <v>#N/A</v>
      </c>
      <c r="C810" s="2">
        <v>60000000</v>
      </c>
      <c r="D810" s="2">
        <v>88200225</v>
      </c>
      <c r="E810" s="2">
        <v>170200225</v>
      </c>
      <c r="F810">
        <v>3</v>
      </c>
      <c r="G810">
        <v>5</v>
      </c>
      <c r="H810" t="s">
        <v>15928</v>
      </c>
      <c r="I810" t="e">
        <v>#N/A</v>
      </c>
      <c r="J810" t="e">
        <v>#N/A</v>
      </c>
      <c r="K810" t="e">
        <v>#N/A</v>
      </c>
      <c r="L810" t="e">
        <v>#N/A</v>
      </c>
      <c r="M810" t="e">
        <v>#N/A</v>
      </c>
      <c r="N810" t="e">
        <v>#N/A</v>
      </c>
    </row>
    <row r="811" spans="1:14">
      <c r="A811" t="s">
        <v>1492</v>
      </c>
      <c r="B811" t="s">
        <v>4677</v>
      </c>
      <c r="C811" s="2">
        <v>30000000</v>
      </c>
      <c r="D811" s="2">
        <v>114326736</v>
      </c>
      <c r="E811" s="2">
        <v>167791704</v>
      </c>
      <c r="F811">
        <v>6</v>
      </c>
      <c r="G811">
        <v>18</v>
      </c>
      <c r="H811" t="s">
        <v>15928</v>
      </c>
      <c r="I811" t="s">
        <v>4600</v>
      </c>
      <c r="J811" t="s">
        <v>4779</v>
      </c>
      <c r="K811" t="s">
        <v>5014</v>
      </c>
      <c r="L811" t="s">
        <v>4691</v>
      </c>
      <c r="M811" t="s">
        <v>4691</v>
      </c>
      <c r="N811" t="s">
        <v>7663</v>
      </c>
    </row>
    <row r="812" spans="1:14">
      <c r="A812" t="s">
        <v>92</v>
      </c>
      <c r="B812" t="s">
        <v>4628</v>
      </c>
      <c r="C812" s="2">
        <v>155000000</v>
      </c>
      <c r="D812" s="2">
        <v>34297191</v>
      </c>
      <c r="E812" s="2">
        <v>167297191</v>
      </c>
      <c r="F812">
        <v>11</v>
      </c>
      <c r="G812">
        <v>24</v>
      </c>
      <c r="H812" t="s">
        <v>15928</v>
      </c>
      <c r="I812" t="s">
        <v>4682</v>
      </c>
      <c r="J812" t="s">
        <v>7862</v>
      </c>
      <c r="K812" t="s">
        <v>7863</v>
      </c>
      <c r="L812" t="s">
        <v>5958</v>
      </c>
      <c r="M812" t="s">
        <v>7864</v>
      </c>
      <c r="N812" t="s">
        <v>7865</v>
      </c>
    </row>
    <row r="813" spans="1:14">
      <c r="A813" t="s">
        <v>804</v>
      </c>
      <c r="B813" t="s">
        <v>4628</v>
      </c>
      <c r="C813" s="2">
        <v>55000000</v>
      </c>
      <c r="D813" s="2">
        <v>51225796</v>
      </c>
      <c r="E813" s="2">
        <v>158225796</v>
      </c>
      <c r="F813">
        <v>12</v>
      </c>
      <c r="G813">
        <v>22</v>
      </c>
      <c r="H813" t="s">
        <v>15928</v>
      </c>
      <c r="I813" t="s">
        <v>4635</v>
      </c>
      <c r="J813">
        <v>0</v>
      </c>
      <c r="K813">
        <v>0</v>
      </c>
      <c r="L813">
        <v>0</v>
      </c>
      <c r="M813">
        <v>0</v>
      </c>
      <c r="N813">
        <v>0</v>
      </c>
    </row>
    <row r="814" spans="1:14">
      <c r="A814" t="s">
        <v>796</v>
      </c>
      <c r="B814" t="e">
        <v>#N/A</v>
      </c>
      <c r="C814" s="2">
        <v>55000000</v>
      </c>
      <c r="D814" s="2">
        <v>66207920</v>
      </c>
      <c r="E814" s="2">
        <v>153535982</v>
      </c>
      <c r="F814">
        <v>4</v>
      </c>
      <c r="G814">
        <v>16</v>
      </c>
      <c r="H814" t="s">
        <v>15928</v>
      </c>
      <c r="I814" t="e">
        <v>#N/A</v>
      </c>
      <c r="J814" t="e">
        <v>#N/A</v>
      </c>
      <c r="K814" t="e">
        <v>#N/A</v>
      </c>
      <c r="L814" t="e">
        <v>#N/A</v>
      </c>
      <c r="M814" t="e">
        <v>#N/A</v>
      </c>
      <c r="N814" t="e">
        <v>#N/A</v>
      </c>
    </row>
    <row r="815" spans="1:14">
      <c r="A815" t="s">
        <v>1502</v>
      </c>
      <c r="B815" t="e">
        <v>#N/A</v>
      </c>
      <c r="C815" s="2">
        <v>30000000</v>
      </c>
      <c r="D815" s="2">
        <v>85416609</v>
      </c>
      <c r="E815" s="2">
        <v>142051255</v>
      </c>
      <c r="F815">
        <v>11</v>
      </c>
      <c r="G815">
        <v>19</v>
      </c>
      <c r="H815" t="s">
        <v>15928</v>
      </c>
      <c r="I815" t="e">
        <v>#N/A</v>
      </c>
      <c r="J815" t="e">
        <v>#N/A</v>
      </c>
      <c r="K815" t="e">
        <v>#N/A</v>
      </c>
      <c r="L815" t="e">
        <v>#N/A</v>
      </c>
      <c r="M815" t="e">
        <v>#N/A</v>
      </c>
      <c r="N815" t="e">
        <v>#N/A</v>
      </c>
    </row>
    <row r="816" spans="1:14">
      <c r="A816" t="s">
        <v>626</v>
      </c>
      <c r="B816" t="s">
        <v>6635</v>
      </c>
      <c r="C816" s="2">
        <v>65000000</v>
      </c>
      <c r="D816" s="2">
        <v>52397389</v>
      </c>
      <c r="E816" s="2">
        <v>132397389</v>
      </c>
      <c r="F816">
        <v>12</v>
      </c>
      <c r="G816">
        <v>8</v>
      </c>
      <c r="H816" t="s">
        <v>15928</v>
      </c>
      <c r="I816" t="s">
        <v>4682</v>
      </c>
      <c r="J816" t="s">
        <v>5013</v>
      </c>
      <c r="K816" t="s">
        <v>4630</v>
      </c>
      <c r="L816" t="s">
        <v>7794</v>
      </c>
      <c r="M816" t="s">
        <v>7795</v>
      </c>
      <c r="N816" t="s">
        <v>7796</v>
      </c>
    </row>
    <row r="817" spans="1:14">
      <c r="A817" t="s">
        <v>686</v>
      </c>
      <c r="B817" t="s">
        <v>4677</v>
      </c>
      <c r="C817" s="2">
        <v>60000000</v>
      </c>
      <c r="D817" s="2">
        <v>77906816</v>
      </c>
      <c r="E817" s="2">
        <v>130968579</v>
      </c>
      <c r="F817">
        <v>4</v>
      </c>
      <c r="G817">
        <v>23</v>
      </c>
      <c r="H817" t="s">
        <v>15928</v>
      </c>
      <c r="I817" t="s">
        <v>4682</v>
      </c>
      <c r="J817" t="s">
        <v>4601</v>
      </c>
      <c r="K817" t="s">
        <v>4840</v>
      </c>
      <c r="L817" t="s">
        <v>5889</v>
      </c>
      <c r="M817" t="s">
        <v>7704</v>
      </c>
      <c r="N817" t="s">
        <v>7705</v>
      </c>
    </row>
    <row r="818" spans="1:14">
      <c r="A818" t="s">
        <v>2244</v>
      </c>
      <c r="B818" t="s">
        <v>4660</v>
      </c>
      <c r="C818" s="2">
        <v>18000000</v>
      </c>
      <c r="D818" s="2">
        <v>86047227</v>
      </c>
      <c r="E818" s="2">
        <v>130953026</v>
      </c>
      <c r="F818">
        <v>4</v>
      </c>
      <c r="G818">
        <v>30</v>
      </c>
      <c r="H818" t="s">
        <v>15928</v>
      </c>
      <c r="I818" t="s">
        <v>4600</v>
      </c>
      <c r="J818" t="s">
        <v>5159</v>
      </c>
      <c r="K818" t="s">
        <v>4690</v>
      </c>
      <c r="L818" t="s">
        <v>5580</v>
      </c>
      <c r="M818" t="s">
        <v>7687</v>
      </c>
      <c r="N818" t="s">
        <v>7688</v>
      </c>
    </row>
    <row r="819" spans="1:14">
      <c r="A819" t="s">
        <v>906</v>
      </c>
      <c r="B819" t="s">
        <v>4977</v>
      </c>
      <c r="C819" s="2">
        <v>50000000</v>
      </c>
      <c r="D819" s="2">
        <v>50740078</v>
      </c>
      <c r="E819" s="2">
        <v>125168734</v>
      </c>
      <c r="F819">
        <v>9</v>
      </c>
      <c r="G819">
        <v>10</v>
      </c>
      <c r="H819" t="s">
        <v>15928</v>
      </c>
      <c r="I819" t="s">
        <v>4682</v>
      </c>
      <c r="J819" t="s">
        <v>4935</v>
      </c>
      <c r="K819" t="s">
        <v>5323</v>
      </c>
      <c r="L819" t="s">
        <v>7809</v>
      </c>
      <c r="M819" t="s">
        <v>5324</v>
      </c>
      <c r="N819" t="s">
        <v>7810</v>
      </c>
    </row>
    <row r="820" spans="1:14">
      <c r="A820" t="s">
        <v>1134</v>
      </c>
      <c r="B820" t="s">
        <v>4621</v>
      </c>
      <c r="C820" s="2">
        <v>40000000</v>
      </c>
      <c r="D820" s="2">
        <v>75305995</v>
      </c>
      <c r="E820" s="2">
        <v>124823094</v>
      </c>
      <c r="F820">
        <v>10</v>
      </c>
      <c r="G820">
        <v>29</v>
      </c>
      <c r="H820" t="s">
        <v>15928</v>
      </c>
      <c r="I820" t="s">
        <v>4600</v>
      </c>
      <c r="J820" t="s">
        <v>6381</v>
      </c>
      <c r="K820" t="s">
        <v>6354</v>
      </c>
      <c r="L820" t="s">
        <v>7711</v>
      </c>
      <c r="M820" t="s">
        <v>7712</v>
      </c>
      <c r="N820" t="s">
        <v>7713</v>
      </c>
    </row>
    <row r="821" spans="1:14">
      <c r="A821" t="s">
        <v>1008</v>
      </c>
      <c r="B821" t="s">
        <v>4607</v>
      </c>
      <c r="C821" s="2">
        <v>45000000</v>
      </c>
      <c r="D821" s="2">
        <v>95149435</v>
      </c>
      <c r="E821" s="2">
        <v>122071435</v>
      </c>
      <c r="F821">
        <v>8</v>
      </c>
      <c r="G821">
        <v>11</v>
      </c>
      <c r="H821" t="s">
        <v>15928</v>
      </c>
      <c r="I821" t="s">
        <v>4636</v>
      </c>
      <c r="J821" t="s">
        <v>5013</v>
      </c>
      <c r="K821" t="s">
        <v>5279</v>
      </c>
      <c r="L821" t="s">
        <v>5614</v>
      </c>
      <c r="M821" t="s">
        <v>7680</v>
      </c>
      <c r="N821" t="s">
        <v>7681</v>
      </c>
    </row>
    <row r="822" spans="1:14">
      <c r="A822" t="s">
        <v>1148</v>
      </c>
      <c r="B822" t="e">
        <v>#N/A</v>
      </c>
      <c r="C822" s="2">
        <v>40000000</v>
      </c>
      <c r="D822" s="2">
        <v>57887882</v>
      </c>
      <c r="E822" s="2">
        <v>118097882</v>
      </c>
      <c r="F822">
        <v>10</v>
      </c>
      <c r="G822">
        <v>15</v>
      </c>
      <c r="H822" t="s">
        <v>15928</v>
      </c>
      <c r="I822" t="e">
        <v>#N/A</v>
      </c>
      <c r="J822" t="e">
        <v>#N/A</v>
      </c>
      <c r="K822" t="e">
        <v>#N/A</v>
      </c>
      <c r="L822" t="e">
        <v>#N/A</v>
      </c>
      <c r="M822" t="e">
        <v>#N/A</v>
      </c>
      <c r="N822" t="e">
        <v>#N/A</v>
      </c>
    </row>
    <row r="823" spans="1:14">
      <c r="A823" t="s">
        <v>894</v>
      </c>
      <c r="B823" t="s">
        <v>6856</v>
      </c>
      <c r="C823" s="2">
        <v>50000000</v>
      </c>
      <c r="D823" s="2">
        <v>66711892</v>
      </c>
      <c r="E823" s="2">
        <v>117211892</v>
      </c>
      <c r="F823">
        <v>9</v>
      </c>
      <c r="G823">
        <v>24</v>
      </c>
      <c r="H823" t="s">
        <v>15928</v>
      </c>
      <c r="I823" t="s">
        <v>4600</v>
      </c>
      <c r="J823" t="s">
        <v>4812</v>
      </c>
      <c r="K823" t="s">
        <v>7733</v>
      </c>
      <c r="L823" t="s">
        <v>7734</v>
      </c>
      <c r="M823" t="s">
        <v>7735</v>
      </c>
      <c r="N823" t="s">
        <v>7736</v>
      </c>
    </row>
    <row r="824" spans="1:14">
      <c r="A824" t="s">
        <v>1504</v>
      </c>
      <c r="B824" t="s">
        <v>6635</v>
      </c>
      <c r="C824" s="2">
        <v>30000000</v>
      </c>
      <c r="D824" s="2">
        <v>81001787</v>
      </c>
      <c r="E824" s="2">
        <v>116117340</v>
      </c>
      <c r="F824">
        <v>6</v>
      </c>
      <c r="G824">
        <v>25</v>
      </c>
      <c r="H824" t="s">
        <v>15928</v>
      </c>
      <c r="I824" t="s">
        <v>4600</v>
      </c>
      <c r="J824" t="s">
        <v>4851</v>
      </c>
      <c r="K824" t="s">
        <v>5140</v>
      </c>
      <c r="L824" t="s">
        <v>6268</v>
      </c>
      <c r="M824" t="s">
        <v>7700</v>
      </c>
      <c r="N824" t="s">
        <v>7701</v>
      </c>
    </row>
    <row r="825" spans="1:14">
      <c r="A825" t="s">
        <v>1354</v>
      </c>
      <c r="B825" t="s">
        <v>4695</v>
      </c>
      <c r="C825" s="2">
        <v>35000000</v>
      </c>
      <c r="D825" s="2">
        <v>33987757</v>
      </c>
      <c r="E825" s="2">
        <v>115476509</v>
      </c>
      <c r="F825">
        <v>12</v>
      </c>
      <c r="G825">
        <v>3</v>
      </c>
      <c r="H825" t="s">
        <v>15928</v>
      </c>
      <c r="I825" t="s">
        <v>4682</v>
      </c>
      <c r="J825" t="s">
        <v>4637</v>
      </c>
      <c r="K825" t="s">
        <v>5140</v>
      </c>
      <c r="L825" t="s">
        <v>6814</v>
      </c>
      <c r="M825" t="s">
        <v>7867</v>
      </c>
      <c r="N825" t="s">
        <v>7868</v>
      </c>
    </row>
    <row r="826" spans="1:14">
      <c r="A826" t="s">
        <v>1779</v>
      </c>
      <c r="B826" t="s">
        <v>6069</v>
      </c>
      <c r="C826" s="2">
        <v>25000000</v>
      </c>
      <c r="D826" s="2">
        <v>51676606</v>
      </c>
      <c r="E826" s="2">
        <v>115036108</v>
      </c>
      <c r="F826">
        <v>11</v>
      </c>
      <c r="G826">
        <v>12</v>
      </c>
      <c r="H826" t="s">
        <v>15928</v>
      </c>
      <c r="I826" t="s">
        <v>4614</v>
      </c>
      <c r="J826" t="s">
        <v>4857</v>
      </c>
      <c r="K826" t="s">
        <v>7801</v>
      </c>
      <c r="L826" t="s">
        <v>4673</v>
      </c>
      <c r="M826" t="s">
        <v>7802</v>
      </c>
      <c r="N826" t="s">
        <v>7803</v>
      </c>
    </row>
    <row r="827" spans="1:14">
      <c r="A827" t="s">
        <v>2033</v>
      </c>
      <c r="B827" t="s">
        <v>4695</v>
      </c>
      <c r="C827" s="2">
        <v>20000000</v>
      </c>
      <c r="D827" s="2">
        <v>69148997</v>
      </c>
      <c r="E827" s="2">
        <v>111448997</v>
      </c>
      <c r="F827">
        <v>6</v>
      </c>
      <c r="G827">
        <v>23</v>
      </c>
      <c r="H827" t="s">
        <v>15928</v>
      </c>
      <c r="I827" t="s">
        <v>4600</v>
      </c>
      <c r="J827" t="s">
        <v>4806</v>
      </c>
      <c r="K827" t="s">
        <v>7726</v>
      </c>
      <c r="L827" t="s">
        <v>7727</v>
      </c>
      <c r="M827" t="s">
        <v>7728</v>
      </c>
      <c r="N827" t="s">
        <v>7729</v>
      </c>
    </row>
    <row r="828" spans="1:14">
      <c r="A828" t="s">
        <v>2329</v>
      </c>
      <c r="B828" t="s">
        <v>4908</v>
      </c>
      <c r="C828" s="2">
        <v>17000000</v>
      </c>
      <c r="D828" s="2">
        <v>71502303</v>
      </c>
      <c r="E828" s="2">
        <v>109793192</v>
      </c>
      <c r="F828">
        <v>10</v>
      </c>
      <c r="G828">
        <v>22</v>
      </c>
      <c r="H828" t="s">
        <v>15928</v>
      </c>
      <c r="I828" t="s">
        <v>4682</v>
      </c>
      <c r="J828" t="s">
        <v>4718</v>
      </c>
      <c r="K828" t="s">
        <v>5126</v>
      </c>
      <c r="L828" t="s">
        <v>5531</v>
      </c>
      <c r="M828" t="s">
        <v>7723</v>
      </c>
      <c r="N828" t="s">
        <v>7724</v>
      </c>
    </row>
    <row r="829" spans="1:14">
      <c r="A829" t="s">
        <v>473</v>
      </c>
      <c r="B829" t="s">
        <v>4607</v>
      </c>
      <c r="C829" s="2">
        <v>78000000</v>
      </c>
      <c r="D829" s="2">
        <v>67286731</v>
      </c>
      <c r="E829" s="2">
        <v>107336658</v>
      </c>
      <c r="F829">
        <v>3</v>
      </c>
      <c r="G829">
        <v>5</v>
      </c>
      <c r="H829" t="s">
        <v>15928</v>
      </c>
      <c r="I829" t="s">
        <v>4600</v>
      </c>
      <c r="J829" t="s">
        <v>5057</v>
      </c>
      <c r="K829" t="s">
        <v>4818</v>
      </c>
      <c r="L829" t="s">
        <v>5444</v>
      </c>
      <c r="M829" t="s">
        <v>6549</v>
      </c>
      <c r="N829" t="s">
        <v>7731</v>
      </c>
    </row>
    <row r="830" spans="1:14">
      <c r="A830" t="s">
        <v>205</v>
      </c>
      <c r="B830" t="s">
        <v>4621</v>
      </c>
      <c r="C830" s="2">
        <v>120000000</v>
      </c>
      <c r="D830" s="2">
        <v>57712751</v>
      </c>
      <c r="E830" s="2">
        <v>107212751</v>
      </c>
      <c r="F830">
        <v>6</v>
      </c>
      <c r="G830">
        <v>11</v>
      </c>
      <c r="H830" t="s">
        <v>15928</v>
      </c>
      <c r="I830" t="s">
        <v>4600</v>
      </c>
      <c r="J830" t="s">
        <v>4723</v>
      </c>
      <c r="K830" t="s">
        <v>4609</v>
      </c>
      <c r="L830" t="s">
        <v>7779</v>
      </c>
      <c r="M830" t="s">
        <v>7780</v>
      </c>
      <c r="N830" t="s">
        <v>7781</v>
      </c>
    </row>
    <row r="831" spans="1:14">
      <c r="A831" t="s">
        <v>1648</v>
      </c>
      <c r="B831" t="s">
        <v>4621</v>
      </c>
      <c r="C831" s="2">
        <v>28000000</v>
      </c>
      <c r="D831" s="2">
        <v>58990765</v>
      </c>
      <c r="E831" s="2">
        <v>103452875</v>
      </c>
      <c r="F831">
        <v>3</v>
      </c>
      <c r="G831">
        <v>19</v>
      </c>
      <c r="H831" t="s">
        <v>15928</v>
      </c>
      <c r="I831" t="s">
        <v>4682</v>
      </c>
      <c r="J831" t="s">
        <v>4713</v>
      </c>
      <c r="K831" t="s">
        <v>5323</v>
      </c>
      <c r="L831" t="s">
        <v>4631</v>
      </c>
      <c r="M831" t="s">
        <v>7764</v>
      </c>
      <c r="N831" t="s">
        <v>7765</v>
      </c>
    </row>
    <row r="832" spans="1:14">
      <c r="A832" t="s">
        <v>4103</v>
      </c>
      <c r="B832" t="s">
        <v>7220</v>
      </c>
      <c r="C832" s="2">
        <v>1200000</v>
      </c>
      <c r="D832" s="2">
        <v>55185045</v>
      </c>
      <c r="E832" s="2">
        <v>103096345</v>
      </c>
      <c r="F832">
        <v>10</v>
      </c>
      <c r="G832">
        <v>29</v>
      </c>
      <c r="H832" t="s">
        <v>15928</v>
      </c>
      <c r="I832" t="s">
        <v>4682</v>
      </c>
      <c r="J832" t="s">
        <v>5184</v>
      </c>
      <c r="K832" t="s">
        <v>5656</v>
      </c>
      <c r="L832" t="s">
        <v>4703</v>
      </c>
      <c r="M832" t="s">
        <v>7787</v>
      </c>
      <c r="N832" t="s">
        <v>7788</v>
      </c>
    </row>
    <row r="833" spans="1:14">
      <c r="A833" t="s">
        <v>692</v>
      </c>
      <c r="B833" t="s">
        <v>4607</v>
      </c>
      <c r="C833" s="2">
        <v>60000000</v>
      </c>
      <c r="D833" s="2">
        <v>74541707</v>
      </c>
      <c r="E833" s="2">
        <v>102332848</v>
      </c>
      <c r="F833">
        <v>10</v>
      </c>
      <c r="G833">
        <v>1</v>
      </c>
      <c r="H833" t="s">
        <v>15928</v>
      </c>
      <c r="I833" t="s">
        <v>4600</v>
      </c>
      <c r="J833" t="s">
        <v>4744</v>
      </c>
      <c r="K833" t="s">
        <v>4840</v>
      </c>
      <c r="L833" t="s">
        <v>7715</v>
      </c>
      <c r="M833" t="s">
        <v>7716</v>
      </c>
      <c r="N833" t="s">
        <v>7717</v>
      </c>
    </row>
    <row r="834" spans="1:14">
      <c r="A834" t="s">
        <v>700</v>
      </c>
      <c r="B834" t="s">
        <v>6856</v>
      </c>
      <c r="C834" s="2">
        <v>60000000</v>
      </c>
      <c r="D834" s="2">
        <v>59623958</v>
      </c>
      <c r="E834" s="2">
        <v>99823958</v>
      </c>
      <c r="F834">
        <v>4</v>
      </c>
      <c r="G834">
        <v>2</v>
      </c>
      <c r="H834" t="s">
        <v>15928</v>
      </c>
      <c r="I834" t="s">
        <v>4600</v>
      </c>
      <c r="J834" t="s">
        <v>5125</v>
      </c>
      <c r="K834" t="s">
        <v>7153</v>
      </c>
      <c r="L834" t="s">
        <v>4784</v>
      </c>
      <c r="M834" t="s">
        <v>7756</v>
      </c>
      <c r="N834" t="s">
        <v>7757</v>
      </c>
    </row>
    <row r="835" spans="1:14">
      <c r="A835" t="s">
        <v>890</v>
      </c>
      <c r="B835" t="s">
        <v>6856</v>
      </c>
      <c r="C835" s="2">
        <v>50000000</v>
      </c>
      <c r="D835" s="2">
        <v>73701902</v>
      </c>
      <c r="E835" s="2">
        <v>96469187</v>
      </c>
      <c r="F835">
        <v>11</v>
      </c>
      <c r="G835">
        <v>24</v>
      </c>
      <c r="H835" t="s">
        <v>15928</v>
      </c>
      <c r="I835" t="s">
        <v>4614</v>
      </c>
      <c r="J835" t="s">
        <v>5371</v>
      </c>
      <c r="K835" t="s">
        <v>5296</v>
      </c>
      <c r="L835" t="s">
        <v>7719</v>
      </c>
      <c r="M835" t="s">
        <v>7720</v>
      </c>
      <c r="N835" t="s">
        <v>7721</v>
      </c>
    </row>
    <row r="836" spans="1:14">
      <c r="A836" t="s">
        <v>1524</v>
      </c>
      <c r="B836" t="s">
        <v>6856</v>
      </c>
      <c r="C836" s="2">
        <v>30000000</v>
      </c>
      <c r="D836" s="2">
        <v>57139723</v>
      </c>
      <c r="E836" s="2">
        <v>96439723</v>
      </c>
      <c r="F836">
        <v>4</v>
      </c>
      <c r="G836">
        <v>23</v>
      </c>
      <c r="H836" t="s">
        <v>15928</v>
      </c>
      <c r="I836" t="s">
        <v>4600</v>
      </c>
      <c r="J836" t="s">
        <v>4622</v>
      </c>
      <c r="K836" t="s">
        <v>6252</v>
      </c>
      <c r="L836" t="s">
        <v>6242</v>
      </c>
      <c r="M836" t="s">
        <v>7784</v>
      </c>
      <c r="N836" t="s">
        <v>7785</v>
      </c>
    </row>
    <row r="837" spans="1:14">
      <c r="A837" t="s">
        <v>278</v>
      </c>
      <c r="B837" t="s">
        <v>4660</v>
      </c>
      <c r="C837" s="2">
        <v>100000000</v>
      </c>
      <c r="D837" s="2">
        <v>59475623</v>
      </c>
      <c r="E837" s="2">
        <v>96221971</v>
      </c>
      <c r="F837">
        <v>6</v>
      </c>
      <c r="G837">
        <v>11</v>
      </c>
      <c r="H837" t="s">
        <v>15928</v>
      </c>
      <c r="I837" t="s">
        <v>4600</v>
      </c>
      <c r="J837" t="s">
        <v>5062</v>
      </c>
      <c r="K837" t="s">
        <v>7759</v>
      </c>
      <c r="L837" t="s">
        <v>7760</v>
      </c>
      <c r="M837" t="s">
        <v>7761</v>
      </c>
      <c r="N837" t="s">
        <v>7762</v>
      </c>
    </row>
    <row r="838" spans="1:14">
      <c r="A838" t="s">
        <v>437</v>
      </c>
      <c r="B838" t="s">
        <v>4660</v>
      </c>
      <c r="C838" s="2">
        <v>80000000</v>
      </c>
      <c r="D838" s="2">
        <v>65948711</v>
      </c>
      <c r="E838" s="2">
        <v>96148711</v>
      </c>
      <c r="F838">
        <v>7</v>
      </c>
      <c r="G838">
        <v>30</v>
      </c>
      <c r="H838" t="s">
        <v>15928</v>
      </c>
      <c r="I838" t="s">
        <v>4682</v>
      </c>
      <c r="J838" t="s">
        <v>5431</v>
      </c>
      <c r="K838" t="s">
        <v>7733</v>
      </c>
      <c r="L838" t="s">
        <v>7741</v>
      </c>
      <c r="M838" t="s">
        <v>7742</v>
      </c>
      <c r="N838" t="s">
        <v>7743</v>
      </c>
    </row>
    <row r="839" spans="1:14">
      <c r="A839" t="s">
        <v>2655</v>
      </c>
      <c r="B839" t="s">
        <v>6635</v>
      </c>
      <c r="C839" s="2">
        <v>13000000</v>
      </c>
      <c r="D839" s="2">
        <v>57924679</v>
      </c>
      <c r="E839" s="2">
        <v>95638592</v>
      </c>
      <c r="F839">
        <v>1</v>
      </c>
      <c r="G839">
        <v>23</v>
      </c>
      <c r="H839" t="s">
        <v>15928</v>
      </c>
      <c r="I839" t="s">
        <v>4682</v>
      </c>
      <c r="J839" t="s">
        <v>5013</v>
      </c>
      <c r="K839" t="s">
        <v>6526</v>
      </c>
      <c r="L839" t="s">
        <v>7771</v>
      </c>
      <c r="M839" t="s">
        <v>7772</v>
      </c>
      <c r="N839" t="s">
        <v>7773</v>
      </c>
    </row>
    <row r="840" spans="1:14">
      <c r="A840" t="s">
        <v>2779</v>
      </c>
      <c r="B840" t="e">
        <v>#N/A</v>
      </c>
      <c r="C840" s="2">
        <v>12000000</v>
      </c>
      <c r="D840" s="2">
        <v>11050094</v>
      </c>
      <c r="E840" s="2">
        <v>92863945</v>
      </c>
      <c r="F840">
        <v>12</v>
      </c>
      <c r="G840">
        <v>3</v>
      </c>
      <c r="H840" t="s">
        <v>15928</v>
      </c>
      <c r="I840" t="e">
        <v>#N/A</v>
      </c>
      <c r="J840" t="e">
        <v>#N/A</v>
      </c>
      <c r="K840" t="e">
        <v>#N/A</v>
      </c>
      <c r="L840" t="e">
        <v>#N/A</v>
      </c>
      <c r="M840" t="e">
        <v>#N/A</v>
      </c>
      <c r="N840" t="e">
        <v>#N/A</v>
      </c>
    </row>
    <row r="841" spans="1:14">
      <c r="A841" t="s">
        <v>1163</v>
      </c>
      <c r="B841" t="s">
        <v>4695</v>
      </c>
      <c r="C841" s="2">
        <v>40000000</v>
      </c>
      <c r="D841" s="2">
        <v>47958031</v>
      </c>
      <c r="E841" s="2">
        <v>92111551</v>
      </c>
      <c r="F841">
        <v>3</v>
      </c>
      <c r="G841">
        <v>12</v>
      </c>
      <c r="H841" t="s">
        <v>15928</v>
      </c>
      <c r="I841" t="s">
        <v>4600</v>
      </c>
      <c r="J841" t="s">
        <v>4984</v>
      </c>
      <c r="K841" t="s">
        <v>5811</v>
      </c>
      <c r="L841" t="s">
        <v>7821</v>
      </c>
      <c r="M841" t="s">
        <v>7822</v>
      </c>
      <c r="N841" t="s">
        <v>7823</v>
      </c>
    </row>
    <row r="842" spans="1:14">
      <c r="A842" t="s">
        <v>1759</v>
      </c>
      <c r="B842" t="s">
        <v>7347</v>
      </c>
      <c r="C842" s="2">
        <v>25000000</v>
      </c>
      <c r="D842" s="2">
        <v>84136909</v>
      </c>
      <c r="E842" s="2">
        <v>89476265</v>
      </c>
      <c r="F842">
        <v>7</v>
      </c>
      <c r="G842">
        <v>9</v>
      </c>
      <c r="H842" t="s">
        <v>15928</v>
      </c>
      <c r="I842" t="s">
        <v>4600</v>
      </c>
      <c r="J842" t="s">
        <v>4935</v>
      </c>
      <c r="K842" t="s">
        <v>4690</v>
      </c>
      <c r="L842" t="s">
        <v>4724</v>
      </c>
      <c r="M842" t="s">
        <v>7054</v>
      </c>
      <c r="N842" t="s">
        <v>7695</v>
      </c>
    </row>
    <row r="843" spans="1:14">
      <c r="A843" t="s">
        <v>3410</v>
      </c>
      <c r="B843" t="e">
        <v>#N/A</v>
      </c>
      <c r="C843" s="2">
        <v>5500000</v>
      </c>
      <c r="D843" s="2">
        <v>3629758</v>
      </c>
      <c r="E843" s="2">
        <v>83529758</v>
      </c>
      <c r="F843">
        <v>11</v>
      </c>
      <c r="G843">
        <v>26</v>
      </c>
      <c r="H843" t="s">
        <v>15928</v>
      </c>
      <c r="I843" t="e">
        <v>#N/A</v>
      </c>
      <c r="J843" t="e">
        <v>#N/A</v>
      </c>
      <c r="K843" t="e">
        <v>#N/A</v>
      </c>
      <c r="L843" t="e">
        <v>#N/A</v>
      </c>
      <c r="M843" t="e">
        <v>#N/A</v>
      </c>
      <c r="N843" t="e">
        <v>#N/A</v>
      </c>
    </row>
    <row r="844" spans="1:14">
      <c r="A844" t="s">
        <v>285</v>
      </c>
      <c r="B844" t="s">
        <v>4628</v>
      </c>
      <c r="C844" s="2">
        <v>100000000</v>
      </c>
      <c r="D844" s="2">
        <v>40202379</v>
      </c>
      <c r="E844" s="2">
        <v>82145379</v>
      </c>
      <c r="F844">
        <v>7</v>
      </c>
      <c r="G844">
        <v>23</v>
      </c>
      <c r="H844" t="s">
        <v>15928</v>
      </c>
      <c r="I844" t="s">
        <v>4600</v>
      </c>
      <c r="J844" t="s">
        <v>4637</v>
      </c>
      <c r="K844" t="s">
        <v>7825</v>
      </c>
      <c r="L844" t="s">
        <v>7840</v>
      </c>
      <c r="M844" t="s">
        <v>7841</v>
      </c>
      <c r="N844" t="s">
        <v>7842</v>
      </c>
    </row>
    <row r="845" spans="1:14">
      <c r="A845" t="s">
        <v>3310</v>
      </c>
      <c r="B845" t="e">
        <v>#N/A</v>
      </c>
      <c r="C845" s="2">
        <v>6400000</v>
      </c>
      <c r="D845" s="2">
        <v>4063859</v>
      </c>
      <c r="E845" s="2">
        <v>79384539</v>
      </c>
      <c r="F845">
        <v>2</v>
      </c>
      <c r="G845">
        <v>27</v>
      </c>
      <c r="H845" t="s">
        <v>15928</v>
      </c>
      <c r="I845" t="e">
        <v>#N/A</v>
      </c>
      <c r="J845" t="e">
        <v>#N/A</v>
      </c>
      <c r="K845" t="e">
        <v>#N/A</v>
      </c>
      <c r="L845" t="e">
        <v>#N/A</v>
      </c>
      <c r="M845" t="e">
        <v>#N/A</v>
      </c>
      <c r="N845" t="e">
        <v>#N/A</v>
      </c>
    </row>
    <row r="846" spans="1:14">
      <c r="A846" t="s">
        <v>1347</v>
      </c>
      <c r="B846" t="s">
        <v>4607</v>
      </c>
      <c r="C846" s="2">
        <v>35000000</v>
      </c>
      <c r="D846" s="2">
        <v>39692139</v>
      </c>
      <c r="E846" s="2">
        <v>77392139</v>
      </c>
      <c r="F846">
        <v>3</v>
      </c>
      <c r="G846">
        <v>26</v>
      </c>
      <c r="H846" t="s">
        <v>15928</v>
      </c>
      <c r="I846" t="s">
        <v>4682</v>
      </c>
      <c r="J846" t="s">
        <v>4637</v>
      </c>
      <c r="K846" t="s">
        <v>7844</v>
      </c>
      <c r="L846" t="s">
        <v>5786</v>
      </c>
      <c r="M846" t="s">
        <v>7845</v>
      </c>
      <c r="N846" t="s">
        <v>7846</v>
      </c>
    </row>
    <row r="847" spans="1:14">
      <c r="A847" t="s">
        <v>236</v>
      </c>
      <c r="B847" t="s">
        <v>4607</v>
      </c>
      <c r="C847" s="2">
        <v>110000000</v>
      </c>
      <c r="D847" s="2">
        <v>50026353</v>
      </c>
      <c r="E847" s="2">
        <v>76482461</v>
      </c>
      <c r="F847">
        <v>4</v>
      </c>
      <c r="G847">
        <v>2</v>
      </c>
      <c r="H847" t="s">
        <v>15928</v>
      </c>
      <c r="I847" t="s">
        <v>4614</v>
      </c>
      <c r="J847" t="s">
        <v>7812</v>
      </c>
      <c r="K847" t="s">
        <v>4623</v>
      </c>
      <c r="L847" t="s">
        <v>7813</v>
      </c>
      <c r="M847" t="s">
        <v>7814</v>
      </c>
      <c r="N847" t="s">
        <v>7815</v>
      </c>
    </row>
    <row r="848" spans="1:14">
      <c r="A848" t="s">
        <v>2063</v>
      </c>
      <c r="B848" t="s">
        <v>5023</v>
      </c>
      <c r="C848" s="2">
        <v>20000000</v>
      </c>
      <c r="D848" s="2">
        <v>34366518</v>
      </c>
      <c r="E848" s="2">
        <v>73135439</v>
      </c>
      <c r="F848">
        <v>3</v>
      </c>
      <c r="G848">
        <v>19</v>
      </c>
      <c r="H848" t="s">
        <v>15928</v>
      </c>
      <c r="I848" t="s">
        <v>4682</v>
      </c>
      <c r="J848" t="s">
        <v>5574</v>
      </c>
      <c r="K848" t="s">
        <v>7858</v>
      </c>
      <c r="L848" t="s">
        <v>5508</v>
      </c>
      <c r="M848" t="s">
        <v>7859</v>
      </c>
      <c r="N848" t="s">
        <v>7860</v>
      </c>
    </row>
    <row r="849" spans="1:14">
      <c r="A849" t="s">
        <v>238</v>
      </c>
      <c r="B849" t="s">
        <v>4607</v>
      </c>
      <c r="C849" s="2">
        <v>110000000</v>
      </c>
      <c r="D849" s="2">
        <v>24004159</v>
      </c>
      <c r="E849" s="2">
        <v>72004159</v>
      </c>
      <c r="F849">
        <v>6</v>
      </c>
      <c r="G849">
        <v>16</v>
      </c>
      <c r="H849" t="s">
        <v>15928</v>
      </c>
      <c r="I849" t="s">
        <v>4635</v>
      </c>
      <c r="J849">
        <v>0</v>
      </c>
      <c r="K849">
        <v>0</v>
      </c>
      <c r="L849">
        <v>0</v>
      </c>
      <c r="M849">
        <v>0</v>
      </c>
      <c r="N849">
        <v>0</v>
      </c>
    </row>
    <row r="850" spans="1:14">
      <c r="A850" t="s">
        <v>1809</v>
      </c>
      <c r="B850" t="s">
        <v>4977</v>
      </c>
      <c r="C850" s="2">
        <v>25000000</v>
      </c>
      <c r="D850" s="2">
        <v>31526393</v>
      </c>
      <c r="E850" s="2">
        <v>70326393</v>
      </c>
      <c r="F850">
        <v>8</v>
      </c>
      <c r="G850">
        <v>27</v>
      </c>
      <c r="H850" t="s">
        <v>15928</v>
      </c>
      <c r="I850" t="s">
        <v>4600</v>
      </c>
      <c r="J850" t="s">
        <v>5159</v>
      </c>
      <c r="K850" t="s">
        <v>7882</v>
      </c>
      <c r="L850" t="s">
        <v>7883</v>
      </c>
      <c r="M850" t="s">
        <v>7884</v>
      </c>
      <c r="N850" t="s">
        <v>7885</v>
      </c>
    </row>
    <row r="851" spans="1:14">
      <c r="A851" t="s">
        <v>2211</v>
      </c>
      <c r="B851" t="s">
        <v>4628</v>
      </c>
      <c r="C851" s="2">
        <v>19000000</v>
      </c>
      <c r="D851" s="2">
        <v>51438175</v>
      </c>
      <c r="E851" s="2">
        <v>70067909</v>
      </c>
      <c r="F851">
        <v>7</v>
      </c>
      <c r="G851">
        <v>16</v>
      </c>
      <c r="H851" t="s">
        <v>15928</v>
      </c>
      <c r="I851" t="s">
        <v>4614</v>
      </c>
      <c r="J851" t="s">
        <v>4738</v>
      </c>
      <c r="K851" t="s">
        <v>5535</v>
      </c>
      <c r="L851" t="s">
        <v>7805</v>
      </c>
      <c r="M851" t="s">
        <v>7806</v>
      </c>
      <c r="N851" t="s">
        <v>7807</v>
      </c>
    </row>
    <row r="852" spans="1:14">
      <c r="A852" t="s">
        <v>2721</v>
      </c>
      <c r="B852" t="e">
        <v>#N/A</v>
      </c>
      <c r="C852" s="2">
        <v>12500000</v>
      </c>
      <c r="D852" s="2">
        <v>1110186</v>
      </c>
      <c r="E852" s="2">
        <v>69826708</v>
      </c>
      <c r="F852">
        <v>9</v>
      </c>
      <c r="G852">
        <v>3</v>
      </c>
      <c r="H852" t="s">
        <v>15928</v>
      </c>
      <c r="I852" t="e">
        <v>#N/A</v>
      </c>
      <c r="J852" t="e">
        <v>#N/A</v>
      </c>
      <c r="K852" t="e">
        <v>#N/A</v>
      </c>
      <c r="L852" t="e">
        <v>#N/A</v>
      </c>
      <c r="M852" t="e">
        <v>#N/A</v>
      </c>
      <c r="N852" t="e">
        <v>#N/A</v>
      </c>
    </row>
    <row r="853" spans="1:14">
      <c r="A853" t="s">
        <v>827</v>
      </c>
      <c r="B853" t="e">
        <v>#N/A</v>
      </c>
      <c r="C853" s="2">
        <v>55000000</v>
      </c>
      <c r="D853" s="2">
        <v>6167817</v>
      </c>
      <c r="E853" s="2">
        <v>69759296</v>
      </c>
      <c r="F853">
        <v>11</v>
      </c>
      <c r="G853">
        <v>26</v>
      </c>
      <c r="H853" t="s">
        <v>15928</v>
      </c>
      <c r="I853" t="e">
        <v>#N/A</v>
      </c>
      <c r="J853" t="e">
        <v>#N/A</v>
      </c>
      <c r="K853" t="e">
        <v>#N/A</v>
      </c>
      <c r="L853" t="e">
        <v>#N/A</v>
      </c>
      <c r="M853" t="e">
        <v>#N/A</v>
      </c>
      <c r="N853" t="e">
        <v>#N/A</v>
      </c>
    </row>
    <row r="854" spans="1:14">
      <c r="A854" t="s">
        <v>2248</v>
      </c>
      <c r="B854" t="s">
        <v>5962</v>
      </c>
      <c r="C854" s="2">
        <v>18000000</v>
      </c>
      <c r="D854" s="2">
        <v>65070412</v>
      </c>
      <c r="E854" s="2">
        <v>65842412</v>
      </c>
      <c r="F854">
        <v>2</v>
      </c>
      <c r="G854">
        <v>6</v>
      </c>
      <c r="H854" t="s">
        <v>15928</v>
      </c>
      <c r="I854" t="s">
        <v>4600</v>
      </c>
      <c r="J854" t="s">
        <v>4857</v>
      </c>
      <c r="K854" t="s">
        <v>4852</v>
      </c>
      <c r="L854" t="s">
        <v>7428</v>
      </c>
      <c r="M854" t="s">
        <v>7745</v>
      </c>
      <c r="N854" t="s">
        <v>7746</v>
      </c>
    </row>
    <row r="855" spans="1:14">
      <c r="A855" t="s">
        <v>1523</v>
      </c>
      <c r="B855" t="s">
        <v>4660</v>
      </c>
      <c r="C855" s="2">
        <v>30000000</v>
      </c>
      <c r="D855" s="2">
        <v>58156435</v>
      </c>
      <c r="E855" s="2">
        <v>65121280</v>
      </c>
      <c r="F855">
        <v>8</v>
      </c>
      <c r="G855">
        <v>20</v>
      </c>
      <c r="H855" t="s">
        <v>15928</v>
      </c>
      <c r="I855" t="s">
        <v>4600</v>
      </c>
      <c r="J855" t="s">
        <v>4738</v>
      </c>
      <c r="K855" t="s">
        <v>7767</v>
      </c>
      <c r="L855" t="s">
        <v>6644</v>
      </c>
      <c r="M855" t="s">
        <v>7768</v>
      </c>
      <c r="N855" t="s">
        <v>7769</v>
      </c>
    </row>
    <row r="856" spans="1:14">
      <c r="A856" t="s">
        <v>1645</v>
      </c>
      <c r="B856" t="s">
        <v>4607</v>
      </c>
      <c r="C856" s="2">
        <v>28000000</v>
      </c>
      <c r="D856" s="2">
        <v>64378093</v>
      </c>
      <c r="E856" s="2">
        <v>64474705</v>
      </c>
      <c r="F856">
        <v>2</v>
      </c>
      <c r="G856">
        <v>6</v>
      </c>
      <c r="H856" t="s">
        <v>15928</v>
      </c>
      <c r="I856" t="s">
        <v>4614</v>
      </c>
      <c r="J856" t="s">
        <v>5154</v>
      </c>
      <c r="K856" t="s">
        <v>5936</v>
      </c>
      <c r="L856" t="s">
        <v>7748</v>
      </c>
      <c r="M856" t="s">
        <v>7749</v>
      </c>
      <c r="N856" t="s">
        <v>7750</v>
      </c>
    </row>
    <row r="857" spans="1:14">
      <c r="A857" t="s">
        <v>1730</v>
      </c>
      <c r="B857" t="s">
        <v>4621</v>
      </c>
      <c r="C857" s="2">
        <v>26000000</v>
      </c>
      <c r="D857" s="2">
        <v>45489752</v>
      </c>
      <c r="E857" s="2">
        <v>63489752</v>
      </c>
      <c r="F857">
        <v>12</v>
      </c>
      <c r="G857">
        <v>29</v>
      </c>
      <c r="H857" t="s">
        <v>15928</v>
      </c>
      <c r="I857" t="s">
        <v>4600</v>
      </c>
      <c r="J857" t="s">
        <v>4806</v>
      </c>
      <c r="K857" t="s">
        <v>5126</v>
      </c>
      <c r="L857" t="s">
        <v>5793</v>
      </c>
      <c r="M857" t="s">
        <v>5793</v>
      </c>
      <c r="N857" t="s">
        <v>7830</v>
      </c>
    </row>
    <row r="858" spans="1:14">
      <c r="A858" t="s">
        <v>534</v>
      </c>
      <c r="B858" t="e">
        <v>#N/A</v>
      </c>
      <c r="C858" s="2">
        <v>72000000</v>
      </c>
      <c r="D858" s="2">
        <v>19176754</v>
      </c>
      <c r="E858" s="2">
        <v>62176754</v>
      </c>
      <c r="F858">
        <v>6</v>
      </c>
      <c r="G858">
        <v>25</v>
      </c>
      <c r="H858" t="s">
        <v>15928</v>
      </c>
      <c r="I858" t="e">
        <v>#N/A</v>
      </c>
      <c r="J858" t="e">
        <v>#N/A</v>
      </c>
      <c r="K858" t="e">
        <v>#N/A</v>
      </c>
      <c r="L858" t="e">
        <v>#N/A</v>
      </c>
      <c r="M858" t="e">
        <v>#N/A</v>
      </c>
      <c r="N858" t="e">
        <v>#N/A</v>
      </c>
    </row>
    <row r="859" spans="1:14">
      <c r="A859" t="s">
        <v>1519</v>
      </c>
      <c r="B859" t="s">
        <v>4621</v>
      </c>
      <c r="C859" s="2">
        <v>30000000</v>
      </c>
      <c r="D859" s="2">
        <v>61255921</v>
      </c>
      <c r="E859" s="2">
        <v>61950770</v>
      </c>
      <c r="F859">
        <v>10</v>
      </c>
      <c r="G859">
        <v>8</v>
      </c>
      <c r="H859" t="s">
        <v>15928</v>
      </c>
      <c r="I859" t="s">
        <v>4600</v>
      </c>
      <c r="J859" t="s">
        <v>4962</v>
      </c>
      <c r="K859" t="s">
        <v>7752</v>
      </c>
      <c r="L859" t="s">
        <v>4730</v>
      </c>
      <c r="M859" t="s">
        <v>7753</v>
      </c>
      <c r="N859" t="s">
        <v>7754</v>
      </c>
    </row>
    <row r="860" spans="1:14">
      <c r="A860" t="s">
        <v>1039</v>
      </c>
      <c r="B860" t="s">
        <v>6635</v>
      </c>
      <c r="C860" s="2">
        <v>45000000</v>
      </c>
      <c r="D860" s="2">
        <v>32003620</v>
      </c>
      <c r="E860" s="2">
        <v>61475984</v>
      </c>
      <c r="F860">
        <v>9</v>
      </c>
      <c r="G860">
        <v>10</v>
      </c>
      <c r="H860" t="s">
        <v>15928</v>
      </c>
      <c r="I860" t="s">
        <v>4600</v>
      </c>
      <c r="J860" t="s">
        <v>4935</v>
      </c>
      <c r="K860" t="s">
        <v>4936</v>
      </c>
      <c r="L860" t="s">
        <v>6228</v>
      </c>
      <c r="M860" t="s">
        <v>7887</v>
      </c>
      <c r="N860" t="s">
        <v>7888</v>
      </c>
    </row>
    <row r="861" spans="1:14">
      <c r="A861" t="s">
        <v>4298</v>
      </c>
      <c r="B861" t="s">
        <v>7220</v>
      </c>
      <c r="C861" s="2">
        <v>500000</v>
      </c>
      <c r="D861" s="2">
        <v>30500882</v>
      </c>
      <c r="E861" s="2">
        <v>55518641</v>
      </c>
      <c r="F861">
        <v>8</v>
      </c>
      <c r="G861">
        <v>6</v>
      </c>
      <c r="H861" t="s">
        <v>15928</v>
      </c>
      <c r="I861" t="s">
        <v>4635</v>
      </c>
      <c r="J861">
        <v>0</v>
      </c>
      <c r="K861">
        <v>0</v>
      </c>
      <c r="L861">
        <v>0</v>
      </c>
      <c r="M861">
        <v>0</v>
      </c>
      <c r="N861">
        <v>0</v>
      </c>
    </row>
    <row r="862" spans="1:14">
      <c r="A862" t="s">
        <v>1432</v>
      </c>
      <c r="B862" t="s">
        <v>7220</v>
      </c>
      <c r="C862" s="2">
        <v>33000000</v>
      </c>
      <c r="D862" s="2">
        <v>33664370</v>
      </c>
      <c r="E862" s="2">
        <v>54533774</v>
      </c>
      <c r="F862">
        <v>4</v>
      </c>
      <c r="G862">
        <v>16</v>
      </c>
      <c r="H862" t="s">
        <v>15928</v>
      </c>
      <c r="I862" t="s">
        <v>4682</v>
      </c>
      <c r="J862" t="s">
        <v>4823</v>
      </c>
      <c r="K862" t="s">
        <v>6382</v>
      </c>
      <c r="L862" t="s">
        <v>7870</v>
      </c>
      <c r="M862" t="s">
        <v>7871</v>
      </c>
      <c r="N862" t="s">
        <v>7872</v>
      </c>
    </row>
    <row r="863" spans="1:14">
      <c r="A863" t="s">
        <v>509</v>
      </c>
      <c r="B863" t="s">
        <v>4695</v>
      </c>
      <c r="C863" s="2">
        <v>75000000</v>
      </c>
      <c r="D863" s="2">
        <v>42044321</v>
      </c>
      <c r="E863" s="2">
        <v>54344321</v>
      </c>
      <c r="F863">
        <v>12</v>
      </c>
      <c r="G863">
        <v>17</v>
      </c>
      <c r="H863" t="s">
        <v>15928</v>
      </c>
      <c r="I863" t="s">
        <v>4635</v>
      </c>
      <c r="J863">
        <v>0</v>
      </c>
      <c r="K863">
        <v>0</v>
      </c>
      <c r="L863">
        <v>0</v>
      </c>
      <c r="M863">
        <v>0</v>
      </c>
      <c r="N863">
        <v>0</v>
      </c>
    </row>
    <row r="864" spans="1:14">
      <c r="A864" t="s">
        <v>3128</v>
      </c>
      <c r="B864" t="s">
        <v>4977</v>
      </c>
      <c r="C864" s="2">
        <v>8000000</v>
      </c>
      <c r="D864" s="2">
        <v>40066497</v>
      </c>
      <c r="E864" s="2">
        <v>50811858</v>
      </c>
      <c r="F864">
        <v>1</v>
      </c>
      <c r="G864">
        <v>30</v>
      </c>
      <c r="H864" t="s">
        <v>15928</v>
      </c>
      <c r="I864" t="s">
        <v>4600</v>
      </c>
      <c r="J864" t="s">
        <v>4738</v>
      </c>
      <c r="K864" t="s">
        <v>6961</v>
      </c>
      <c r="L864" t="s">
        <v>7836</v>
      </c>
      <c r="M864" t="s">
        <v>7836</v>
      </c>
      <c r="N864" t="s">
        <v>7837</v>
      </c>
    </row>
    <row r="865" spans="1:14">
      <c r="A865" t="s">
        <v>2068</v>
      </c>
      <c r="B865" t="s">
        <v>4660</v>
      </c>
      <c r="C865" s="2">
        <v>20000000</v>
      </c>
      <c r="D865" s="2">
        <v>32774834</v>
      </c>
      <c r="E865" s="2">
        <v>50274834</v>
      </c>
      <c r="F865">
        <v>10</v>
      </c>
      <c r="G865">
        <v>15</v>
      </c>
      <c r="H865" t="s">
        <v>15928</v>
      </c>
      <c r="I865" t="s">
        <v>4682</v>
      </c>
      <c r="J865" t="s">
        <v>4622</v>
      </c>
      <c r="K865" t="s">
        <v>5455</v>
      </c>
      <c r="L865" t="s">
        <v>7874</v>
      </c>
      <c r="M865" t="s">
        <v>7875</v>
      </c>
      <c r="N865" t="s">
        <v>7876</v>
      </c>
    </row>
    <row r="866" spans="1:14">
      <c r="A866" t="s">
        <v>569</v>
      </c>
      <c r="B866" t="s">
        <v>4660</v>
      </c>
      <c r="C866" s="2">
        <v>70000000</v>
      </c>
      <c r="D866" s="2">
        <v>37760080</v>
      </c>
      <c r="E866" s="2">
        <v>49730854</v>
      </c>
      <c r="F866">
        <v>9</v>
      </c>
      <c r="G866">
        <v>17</v>
      </c>
      <c r="H866" t="s">
        <v>15928</v>
      </c>
      <c r="I866" t="s">
        <v>4614</v>
      </c>
      <c r="J866" t="s">
        <v>4857</v>
      </c>
      <c r="K866" t="s">
        <v>4824</v>
      </c>
      <c r="L866" t="s">
        <v>7848</v>
      </c>
      <c r="M866" t="s">
        <v>7848</v>
      </c>
      <c r="N866" t="s">
        <v>7849</v>
      </c>
    </row>
    <row r="867" spans="1:14">
      <c r="A867" t="s">
        <v>1032</v>
      </c>
      <c r="B867" t="s">
        <v>4677</v>
      </c>
      <c r="C867" s="2">
        <v>45000000</v>
      </c>
      <c r="D867" s="2">
        <v>48114556</v>
      </c>
      <c r="E867" s="2">
        <v>48563556</v>
      </c>
      <c r="F867">
        <v>12</v>
      </c>
      <c r="G867">
        <v>25</v>
      </c>
      <c r="H867" t="s">
        <v>15928</v>
      </c>
      <c r="I867" t="s">
        <v>4614</v>
      </c>
      <c r="J867" t="s">
        <v>5062</v>
      </c>
      <c r="K867" t="s">
        <v>5199</v>
      </c>
      <c r="L867" t="s">
        <v>7817</v>
      </c>
      <c r="M867" t="s">
        <v>7818</v>
      </c>
      <c r="N867" t="s">
        <v>7819</v>
      </c>
    </row>
    <row r="868" spans="1:14">
      <c r="A868" t="s">
        <v>772</v>
      </c>
      <c r="B868" t="s">
        <v>5962</v>
      </c>
      <c r="C868" s="2">
        <v>56000000</v>
      </c>
      <c r="D868" s="2">
        <v>46213824</v>
      </c>
      <c r="E868" s="2">
        <v>47313824</v>
      </c>
      <c r="F868">
        <v>4</v>
      </c>
      <c r="G868">
        <v>2</v>
      </c>
      <c r="H868" t="s">
        <v>15928</v>
      </c>
      <c r="I868" t="s">
        <v>4600</v>
      </c>
      <c r="J868" t="s">
        <v>4957</v>
      </c>
      <c r="K868" t="s">
        <v>7825</v>
      </c>
      <c r="L868" t="s">
        <v>7826</v>
      </c>
      <c r="M868" t="s">
        <v>7827</v>
      </c>
      <c r="N868" t="s">
        <v>7828</v>
      </c>
    </row>
    <row r="869" spans="1:14">
      <c r="A869" t="s">
        <v>1206</v>
      </c>
      <c r="B869" t="e">
        <v>#N/A</v>
      </c>
      <c r="C869" s="2">
        <v>40000000</v>
      </c>
      <c r="D869" s="2">
        <v>21176322</v>
      </c>
      <c r="E869" s="2">
        <v>46176322</v>
      </c>
      <c r="F869">
        <v>1</v>
      </c>
      <c r="G869">
        <v>16</v>
      </c>
      <c r="H869" t="s">
        <v>15928</v>
      </c>
      <c r="I869" t="e">
        <v>#N/A</v>
      </c>
      <c r="J869" t="e">
        <v>#N/A</v>
      </c>
      <c r="K869" t="e">
        <v>#N/A</v>
      </c>
      <c r="L869" t="e">
        <v>#N/A</v>
      </c>
      <c r="M869" t="e">
        <v>#N/A</v>
      </c>
      <c r="N869" t="e">
        <v>#N/A</v>
      </c>
    </row>
    <row r="870" spans="1:14">
      <c r="A870" t="s">
        <v>4354</v>
      </c>
      <c r="B870" t="s">
        <v>4908</v>
      </c>
      <c r="C870" s="2">
        <v>400000</v>
      </c>
      <c r="D870" s="2">
        <v>44540956</v>
      </c>
      <c r="E870" s="2">
        <v>46122713</v>
      </c>
      <c r="F870">
        <v>6</v>
      </c>
      <c r="G870">
        <v>11</v>
      </c>
      <c r="H870" t="s">
        <v>15928</v>
      </c>
      <c r="I870" t="s">
        <v>4614</v>
      </c>
      <c r="J870" t="s">
        <v>4984</v>
      </c>
      <c r="K870" t="s">
        <v>4690</v>
      </c>
      <c r="L870" t="s">
        <v>7832</v>
      </c>
      <c r="M870" t="s">
        <v>7833</v>
      </c>
      <c r="N870" t="s">
        <v>7834</v>
      </c>
    </row>
    <row r="871" spans="1:14">
      <c r="A871" t="s">
        <v>475</v>
      </c>
      <c r="B871" t="s">
        <v>4628</v>
      </c>
      <c r="C871" s="2">
        <v>78000000</v>
      </c>
      <c r="D871" s="2">
        <v>41814863</v>
      </c>
      <c r="E871" s="2">
        <v>43957541</v>
      </c>
      <c r="F871">
        <v>8</v>
      </c>
      <c r="G871">
        <v>20</v>
      </c>
      <c r="H871" t="s">
        <v>15928</v>
      </c>
      <c r="I871" t="s">
        <v>4635</v>
      </c>
      <c r="J871">
        <v>0</v>
      </c>
      <c r="K871">
        <v>0</v>
      </c>
      <c r="L871">
        <v>0</v>
      </c>
      <c r="M871">
        <v>0</v>
      </c>
      <c r="N871">
        <v>0</v>
      </c>
    </row>
    <row r="872" spans="1:14">
      <c r="A872" t="s">
        <v>926</v>
      </c>
      <c r="B872" t="s">
        <v>4607</v>
      </c>
      <c r="C872" s="2">
        <v>50000000</v>
      </c>
      <c r="D872" s="2">
        <v>37485528</v>
      </c>
      <c r="E872" s="2">
        <v>43340302</v>
      </c>
      <c r="F872">
        <v>5</v>
      </c>
      <c r="G872">
        <v>28</v>
      </c>
      <c r="H872" t="s">
        <v>15928</v>
      </c>
      <c r="I872" t="s">
        <v>4600</v>
      </c>
      <c r="J872" t="s">
        <v>4723</v>
      </c>
      <c r="K872" t="s">
        <v>5126</v>
      </c>
      <c r="L872" t="s">
        <v>5614</v>
      </c>
      <c r="M872" t="s">
        <v>7851</v>
      </c>
      <c r="N872" t="s">
        <v>7852</v>
      </c>
    </row>
    <row r="873" spans="1:14">
      <c r="A873" t="s">
        <v>2996</v>
      </c>
      <c r="B873" t="e">
        <v>#N/A</v>
      </c>
      <c r="C873" s="2">
        <v>10000000</v>
      </c>
      <c r="D873" s="2">
        <v>488872</v>
      </c>
      <c r="E873" s="2">
        <v>42776032</v>
      </c>
      <c r="F873">
        <v>4</v>
      </c>
      <c r="G873">
        <v>2</v>
      </c>
      <c r="H873" t="s">
        <v>15928</v>
      </c>
      <c r="I873" t="e">
        <v>#N/A</v>
      </c>
      <c r="J873" t="e">
        <v>#N/A</v>
      </c>
      <c r="K873" t="e">
        <v>#N/A</v>
      </c>
      <c r="L873" t="e">
        <v>#N/A</v>
      </c>
      <c r="M873" t="e">
        <v>#N/A</v>
      </c>
      <c r="N873" t="e">
        <v>#N/A</v>
      </c>
    </row>
    <row r="874" spans="1:14">
      <c r="A874" t="s">
        <v>1386</v>
      </c>
      <c r="B874" t="e">
        <v>#N/A</v>
      </c>
      <c r="C874" s="2">
        <v>35000000</v>
      </c>
      <c r="D874" s="2">
        <v>16862585</v>
      </c>
      <c r="E874" s="2">
        <v>41666476</v>
      </c>
      <c r="F874">
        <v>9</v>
      </c>
      <c r="G874">
        <v>17</v>
      </c>
      <c r="H874" t="s">
        <v>15928</v>
      </c>
      <c r="I874" t="e">
        <v>#N/A</v>
      </c>
      <c r="J874" t="e">
        <v>#N/A</v>
      </c>
      <c r="K874" t="e">
        <v>#N/A</v>
      </c>
      <c r="L874" t="e">
        <v>#N/A</v>
      </c>
      <c r="M874" t="e">
        <v>#N/A</v>
      </c>
      <c r="N874" t="e">
        <v>#N/A</v>
      </c>
    </row>
    <row r="875" spans="1:14">
      <c r="A875" t="s">
        <v>3492</v>
      </c>
      <c r="B875" t="e">
        <v>#N/A</v>
      </c>
      <c r="C875" s="2">
        <v>5000000</v>
      </c>
      <c r="D875" s="2">
        <v>5211842</v>
      </c>
      <c r="E875" s="2">
        <v>40311842</v>
      </c>
      <c r="F875">
        <v>11</v>
      </c>
      <c r="G875">
        <v>19</v>
      </c>
      <c r="H875" t="s">
        <v>15928</v>
      </c>
      <c r="I875" t="e">
        <v>#N/A</v>
      </c>
      <c r="J875" t="e">
        <v>#N/A</v>
      </c>
      <c r="K875" t="e">
        <v>#N/A</v>
      </c>
      <c r="L875" t="e">
        <v>#N/A</v>
      </c>
      <c r="M875" t="e">
        <v>#N/A</v>
      </c>
      <c r="N875" t="e">
        <v>#N/A</v>
      </c>
    </row>
    <row r="876" spans="1:14">
      <c r="A876" t="s">
        <v>942</v>
      </c>
      <c r="B876" t="s">
        <v>4660</v>
      </c>
      <c r="C876" s="2">
        <v>50000000</v>
      </c>
      <c r="D876" s="2">
        <v>25195050</v>
      </c>
      <c r="E876" s="2">
        <v>40119848</v>
      </c>
      <c r="F876">
        <v>2</v>
      </c>
      <c r="G876">
        <v>27</v>
      </c>
      <c r="H876" t="s">
        <v>15928</v>
      </c>
      <c r="I876" t="s">
        <v>4682</v>
      </c>
      <c r="J876" t="s">
        <v>5159</v>
      </c>
      <c r="K876" t="s">
        <v>5728</v>
      </c>
      <c r="L876" t="s">
        <v>7912</v>
      </c>
      <c r="M876" t="s">
        <v>5907</v>
      </c>
      <c r="N876" t="s">
        <v>7913</v>
      </c>
    </row>
    <row r="877" spans="1:14">
      <c r="A877" t="s">
        <v>2648</v>
      </c>
      <c r="B877" t="e">
        <v>#N/A</v>
      </c>
      <c r="C877" s="2">
        <v>13300000</v>
      </c>
      <c r="D877" s="2">
        <v>2086345</v>
      </c>
      <c r="E877" s="2">
        <v>39686345</v>
      </c>
      <c r="F877">
        <v>12</v>
      </c>
      <c r="G877">
        <v>17</v>
      </c>
      <c r="H877" t="s">
        <v>15928</v>
      </c>
      <c r="I877" t="e">
        <v>#N/A</v>
      </c>
      <c r="J877" t="e">
        <v>#N/A</v>
      </c>
      <c r="K877" t="e">
        <v>#N/A</v>
      </c>
      <c r="L877" t="e">
        <v>#N/A</v>
      </c>
      <c r="M877" t="e">
        <v>#N/A</v>
      </c>
      <c r="N877" t="e">
        <v>#N/A</v>
      </c>
    </row>
    <row r="878" spans="1:14">
      <c r="A878" t="s">
        <v>768</v>
      </c>
      <c r="B878" t="s">
        <v>6635</v>
      </c>
      <c r="C878" s="2">
        <v>57000000</v>
      </c>
      <c r="D878" s="2">
        <v>28328132</v>
      </c>
      <c r="E878" s="2">
        <v>38329114</v>
      </c>
      <c r="F878">
        <v>11</v>
      </c>
      <c r="G878">
        <v>12</v>
      </c>
      <c r="H878" t="s">
        <v>15928</v>
      </c>
      <c r="I878" t="s">
        <v>4600</v>
      </c>
      <c r="J878" t="s">
        <v>5159</v>
      </c>
      <c r="K878" t="s">
        <v>4684</v>
      </c>
      <c r="L878" t="s">
        <v>5547</v>
      </c>
      <c r="M878" t="s">
        <v>7899</v>
      </c>
      <c r="N878" t="s">
        <v>7900</v>
      </c>
    </row>
    <row r="879" spans="1:14">
      <c r="A879" t="s">
        <v>1371</v>
      </c>
      <c r="B879" t="s">
        <v>6069</v>
      </c>
      <c r="C879" s="2">
        <v>35000000</v>
      </c>
      <c r="D879" s="2">
        <v>25266129</v>
      </c>
      <c r="E879" s="2">
        <v>37066129</v>
      </c>
      <c r="F879">
        <v>3</v>
      </c>
      <c r="G879">
        <v>26</v>
      </c>
      <c r="H879" t="s">
        <v>15928</v>
      </c>
      <c r="I879" t="s">
        <v>4600</v>
      </c>
      <c r="J879" t="s">
        <v>4615</v>
      </c>
      <c r="K879" t="s">
        <v>5126</v>
      </c>
      <c r="L879" t="s">
        <v>6665</v>
      </c>
      <c r="M879" t="s">
        <v>6665</v>
      </c>
      <c r="N879" t="s">
        <v>7910</v>
      </c>
    </row>
    <row r="880" spans="1:14">
      <c r="A880" t="s">
        <v>2321</v>
      </c>
      <c r="B880" t="s">
        <v>6482</v>
      </c>
      <c r="C880" s="2">
        <v>17500000</v>
      </c>
      <c r="D880" s="2">
        <v>23519128</v>
      </c>
      <c r="E880" s="2">
        <v>36521223</v>
      </c>
      <c r="F880">
        <v>12</v>
      </c>
      <c r="G880">
        <v>22</v>
      </c>
      <c r="H880" t="s">
        <v>15928</v>
      </c>
      <c r="I880" t="s">
        <v>4600</v>
      </c>
      <c r="J880" t="s">
        <v>4728</v>
      </c>
      <c r="K880" t="s">
        <v>7302</v>
      </c>
      <c r="L880" t="s">
        <v>7922</v>
      </c>
      <c r="M880" t="s">
        <v>7923</v>
      </c>
      <c r="N880" t="s">
        <v>7924</v>
      </c>
    </row>
    <row r="881" spans="1:14">
      <c r="A881" t="s">
        <v>3850</v>
      </c>
      <c r="B881" t="s">
        <v>4908</v>
      </c>
      <c r="C881" s="2">
        <v>2500000</v>
      </c>
      <c r="D881" s="2">
        <v>26782316</v>
      </c>
      <c r="E881" s="2">
        <v>36028802</v>
      </c>
      <c r="F881">
        <v>7</v>
      </c>
      <c r="G881">
        <v>28</v>
      </c>
      <c r="H881" t="s">
        <v>15928</v>
      </c>
      <c r="I881" t="s">
        <v>4682</v>
      </c>
      <c r="J881" t="s">
        <v>4615</v>
      </c>
      <c r="K881" t="s">
        <v>5126</v>
      </c>
      <c r="L881" t="s">
        <v>7907</v>
      </c>
      <c r="M881" t="s">
        <v>7907</v>
      </c>
      <c r="N881" t="s">
        <v>7908</v>
      </c>
    </row>
    <row r="882" spans="1:14">
      <c r="A882" t="s">
        <v>1223</v>
      </c>
      <c r="B882" t="e">
        <v>#N/A</v>
      </c>
      <c r="C882" s="2">
        <v>40000000</v>
      </c>
      <c r="D882" s="2">
        <v>13395939</v>
      </c>
      <c r="E882" s="2">
        <v>35195939</v>
      </c>
      <c r="F882">
        <v>11</v>
      </c>
      <c r="G882">
        <v>5</v>
      </c>
      <c r="H882" t="s">
        <v>15928</v>
      </c>
      <c r="I882" t="e">
        <v>#N/A</v>
      </c>
      <c r="J882" t="e">
        <v>#N/A</v>
      </c>
      <c r="K882" t="e">
        <v>#N/A</v>
      </c>
      <c r="L882" t="e">
        <v>#N/A</v>
      </c>
      <c r="M882" t="e">
        <v>#N/A</v>
      </c>
      <c r="N882" t="e">
        <v>#N/A</v>
      </c>
    </row>
    <row r="883" spans="1:14">
      <c r="A883" t="s">
        <v>943</v>
      </c>
      <c r="B883" t="s">
        <v>4607</v>
      </c>
      <c r="C883" s="2">
        <v>50000000</v>
      </c>
      <c r="D883" s="2">
        <v>24006726</v>
      </c>
      <c r="E883" s="2">
        <v>34806726</v>
      </c>
      <c r="F883">
        <v>12</v>
      </c>
      <c r="G883">
        <v>10</v>
      </c>
      <c r="H883" t="s">
        <v>15928</v>
      </c>
      <c r="I883" t="s">
        <v>4682</v>
      </c>
      <c r="J883" t="s">
        <v>4723</v>
      </c>
      <c r="K883" t="s">
        <v>4898</v>
      </c>
      <c r="L883" t="s">
        <v>5308</v>
      </c>
      <c r="M883" t="s">
        <v>7915</v>
      </c>
      <c r="N883" t="s">
        <v>7916</v>
      </c>
    </row>
    <row r="884" spans="1:14">
      <c r="A884" t="s">
        <v>2870</v>
      </c>
      <c r="B884" t="e">
        <v>#N/A</v>
      </c>
      <c r="C884" s="2">
        <v>10600000</v>
      </c>
      <c r="D884" s="2">
        <v>22163442</v>
      </c>
      <c r="E884" s="2">
        <v>34409206</v>
      </c>
      <c r="F884">
        <v>12</v>
      </c>
      <c r="G884">
        <v>25</v>
      </c>
      <c r="H884" t="s">
        <v>15928</v>
      </c>
      <c r="I884" t="e">
        <v>#N/A</v>
      </c>
      <c r="J884" t="e">
        <v>#N/A</v>
      </c>
      <c r="K884" t="e">
        <v>#N/A</v>
      </c>
      <c r="L884" t="e">
        <v>#N/A</v>
      </c>
      <c r="M884" t="e">
        <v>#N/A</v>
      </c>
      <c r="N884" t="e">
        <v>#N/A</v>
      </c>
    </row>
    <row r="885" spans="1:14">
      <c r="A885" t="s">
        <v>517</v>
      </c>
      <c r="B885" t="e">
        <v>#N/A</v>
      </c>
      <c r="C885" s="2">
        <v>75000000</v>
      </c>
      <c r="D885" s="2">
        <v>21009180</v>
      </c>
      <c r="E885" s="2">
        <v>34009180</v>
      </c>
      <c r="F885">
        <v>12</v>
      </c>
      <c r="G885">
        <v>17</v>
      </c>
      <c r="H885" t="s">
        <v>15928</v>
      </c>
      <c r="I885" t="e">
        <v>#N/A</v>
      </c>
      <c r="J885" t="e">
        <v>#N/A</v>
      </c>
      <c r="K885" t="e">
        <v>#N/A</v>
      </c>
      <c r="L885" t="e">
        <v>#N/A</v>
      </c>
      <c r="M885" t="e">
        <v>#N/A</v>
      </c>
      <c r="N885" t="e">
        <v>#N/A</v>
      </c>
    </row>
    <row r="886" spans="1:14">
      <c r="A886" t="s">
        <v>2484</v>
      </c>
      <c r="B886" t="s">
        <v>4607</v>
      </c>
      <c r="C886" s="2">
        <v>15000000</v>
      </c>
      <c r="D886" s="2">
        <v>29331068</v>
      </c>
      <c r="E886" s="2">
        <v>33118854</v>
      </c>
      <c r="F886">
        <v>2</v>
      </c>
      <c r="G886">
        <v>20</v>
      </c>
      <c r="H886" t="s">
        <v>15928</v>
      </c>
      <c r="I886" t="s">
        <v>4614</v>
      </c>
      <c r="J886" t="s">
        <v>4903</v>
      </c>
      <c r="K886" t="s">
        <v>7894</v>
      </c>
      <c r="L886" t="s">
        <v>7895</v>
      </c>
      <c r="M886" t="s">
        <v>7896</v>
      </c>
      <c r="N886" t="s">
        <v>7897</v>
      </c>
    </row>
    <row r="887" spans="1:14">
      <c r="A887" t="s">
        <v>2752</v>
      </c>
      <c r="B887" t="s">
        <v>4908</v>
      </c>
      <c r="C887" s="2">
        <v>12000000</v>
      </c>
      <c r="D887" s="2">
        <v>31203964</v>
      </c>
      <c r="E887" s="2">
        <v>31286759</v>
      </c>
      <c r="F887">
        <v>4</v>
      </c>
      <c r="G887">
        <v>7</v>
      </c>
      <c r="H887" t="s">
        <v>15928</v>
      </c>
      <c r="I887" t="s">
        <v>4600</v>
      </c>
      <c r="J887" t="s">
        <v>5159</v>
      </c>
      <c r="K887" t="s">
        <v>4690</v>
      </c>
      <c r="L887" t="s">
        <v>7890</v>
      </c>
      <c r="M887" t="s">
        <v>7891</v>
      </c>
      <c r="N887" t="s">
        <v>7892</v>
      </c>
    </row>
    <row r="888" spans="1:14">
      <c r="A888" t="s">
        <v>3469</v>
      </c>
      <c r="B888" t="e">
        <v>#N/A</v>
      </c>
      <c r="C888" s="2">
        <v>5000000</v>
      </c>
      <c r="D888" s="2">
        <v>13542874</v>
      </c>
      <c r="E888" s="2">
        <v>30332385</v>
      </c>
      <c r="F888">
        <v>9</v>
      </c>
      <c r="G888">
        <v>24</v>
      </c>
      <c r="H888" t="s">
        <v>15928</v>
      </c>
      <c r="I888" t="e">
        <v>#N/A</v>
      </c>
      <c r="J888" t="e">
        <v>#N/A</v>
      </c>
      <c r="K888" t="e">
        <v>#N/A</v>
      </c>
      <c r="L888" t="e">
        <v>#N/A</v>
      </c>
      <c r="M888" t="e">
        <v>#N/A</v>
      </c>
      <c r="N888" t="e">
        <v>#N/A</v>
      </c>
    </row>
    <row r="889" spans="1:14">
      <c r="A889" t="s">
        <v>3112</v>
      </c>
      <c r="B889" t="e">
        <v>#N/A</v>
      </c>
      <c r="C889" s="2">
        <v>8500000</v>
      </c>
      <c r="D889" s="2">
        <v>298347</v>
      </c>
      <c r="E889" s="2">
        <v>30298347</v>
      </c>
      <c r="F889">
        <v>4</v>
      </c>
      <c r="G889">
        <v>23</v>
      </c>
      <c r="H889" t="s">
        <v>15928</v>
      </c>
      <c r="I889" t="e">
        <v>#N/A</v>
      </c>
      <c r="J889" t="e">
        <v>#N/A</v>
      </c>
      <c r="K889" t="e">
        <v>#N/A</v>
      </c>
      <c r="L889" t="e">
        <v>#N/A</v>
      </c>
      <c r="M889" t="e">
        <v>#N/A</v>
      </c>
      <c r="N889" t="e">
        <v>#N/A</v>
      </c>
    </row>
    <row r="890" spans="1:14">
      <c r="A890" t="s">
        <v>1461</v>
      </c>
      <c r="B890" t="e">
        <v>#N/A</v>
      </c>
      <c r="C890" s="2">
        <v>32000000</v>
      </c>
      <c r="D890" s="2">
        <v>17848322</v>
      </c>
      <c r="E890" s="2">
        <v>29948322</v>
      </c>
      <c r="F890">
        <v>4</v>
      </c>
      <c r="G890">
        <v>30</v>
      </c>
      <c r="H890" t="s">
        <v>15928</v>
      </c>
      <c r="I890" t="e">
        <v>#N/A</v>
      </c>
      <c r="J890" t="e">
        <v>#N/A</v>
      </c>
      <c r="K890" t="e">
        <v>#N/A</v>
      </c>
      <c r="L890" t="e">
        <v>#N/A</v>
      </c>
      <c r="M890" t="e">
        <v>#N/A</v>
      </c>
      <c r="N890" t="e">
        <v>#N/A</v>
      </c>
    </row>
    <row r="891" spans="1:14">
      <c r="A891" t="s">
        <v>1566</v>
      </c>
      <c r="B891" t="e">
        <v>#N/A</v>
      </c>
      <c r="C891" s="2">
        <v>30000000</v>
      </c>
      <c r="D891" s="2">
        <v>28165882</v>
      </c>
      <c r="E891" s="2">
        <v>29356757</v>
      </c>
      <c r="F891">
        <v>4</v>
      </c>
      <c r="G891">
        <v>2</v>
      </c>
      <c r="H891" t="s">
        <v>15928</v>
      </c>
      <c r="I891" t="e">
        <v>#N/A</v>
      </c>
      <c r="J891" t="e">
        <v>#N/A</v>
      </c>
      <c r="K891" t="e">
        <v>#N/A</v>
      </c>
      <c r="L891" t="e">
        <v>#N/A</v>
      </c>
      <c r="M891" t="e">
        <v>#N/A</v>
      </c>
      <c r="N891" t="e">
        <v>#N/A</v>
      </c>
    </row>
    <row r="892" spans="1:14">
      <c r="A892" t="s">
        <v>2100</v>
      </c>
      <c r="B892" t="e">
        <v>#N/A</v>
      </c>
      <c r="C892" s="2">
        <v>20000000</v>
      </c>
      <c r="D892" s="2">
        <v>19762690</v>
      </c>
      <c r="E892" s="2">
        <v>28762690</v>
      </c>
      <c r="F892">
        <v>8</v>
      </c>
      <c r="G892">
        <v>13</v>
      </c>
      <c r="H892" t="s">
        <v>15928</v>
      </c>
      <c r="I892" t="e">
        <v>#N/A</v>
      </c>
      <c r="J892" t="e">
        <v>#N/A</v>
      </c>
      <c r="K892" t="e">
        <v>#N/A</v>
      </c>
      <c r="L892" t="e">
        <v>#N/A</v>
      </c>
      <c r="M892" t="e">
        <v>#N/A</v>
      </c>
      <c r="N892" t="e">
        <v>#N/A</v>
      </c>
    </row>
    <row r="893" spans="1:14">
      <c r="A893" t="s">
        <v>1737</v>
      </c>
      <c r="B893" t="s">
        <v>5962</v>
      </c>
      <c r="C893" s="2">
        <v>26000000</v>
      </c>
      <c r="D893" s="2">
        <v>23514247</v>
      </c>
      <c r="E893" s="2">
        <v>28703083</v>
      </c>
      <c r="F893">
        <v>3</v>
      </c>
      <c r="G893">
        <v>12</v>
      </c>
      <c r="H893" t="s">
        <v>15928</v>
      </c>
      <c r="I893" t="s">
        <v>4614</v>
      </c>
      <c r="J893" t="s">
        <v>4763</v>
      </c>
      <c r="K893" t="s">
        <v>5652</v>
      </c>
      <c r="L893" t="s">
        <v>7918</v>
      </c>
      <c r="M893" t="s">
        <v>7919</v>
      </c>
      <c r="N893" t="s">
        <v>7920</v>
      </c>
    </row>
    <row r="894" spans="1:14">
      <c r="A894" t="s">
        <v>826</v>
      </c>
      <c r="B894" t="e">
        <v>#N/A</v>
      </c>
      <c r="C894" s="2">
        <v>55000000</v>
      </c>
      <c r="D894" s="2">
        <v>6768055</v>
      </c>
      <c r="E894" s="2">
        <v>28231444</v>
      </c>
      <c r="F894">
        <v>7</v>
      </c>
      <c r="G894">
        <v>30</v>
      </c>
      <c r="H894" t="s">
        <v>15928</v>
      </c>
      <c r="I894" t="e">
        <v>#N/A</v>
      </c>
      <c r="J894" t="e">
        <v>#N/A</v>
      </c>
      <c r="K894" t="e">
        <v>#N/A</v>
      </c>
      <c r="L894" t="e">
        <v>#N/A</v>
      </c>
      <c r="M894" t="e">
        <v>#N/A</v>
      </c>
      <c r="N894" t="e">
        <v>#N/A</v>
      </c>
    </row>
    <row r="895" spans="1:14">
      <c r="A895" t="s">
        <v>1587</v>
      </c>
      <c r="B895" t="e">
        <v>#N/A</v>
      </c>
      <c r="C895" s="2">
        <v>30000000</v>
      </c>
      <c r="D895" s="2">
        <v>16323969</v>
      </c>
      <c r="E895" s="2">
        <v>26323969</v>
      </c>
      <c r="F895">
        <v>4</v>
      </c>
      <c r="G895">
        <v>9</v>
      </c>
      <c r="H895" t="s">
        <v>15928</v>
      </c>
      <c r="I895" t="e">
        <v>#N/A</v>
      </c>
      <c r="J895" t="e">
        <v>#N/A</v>
      </c>
      <c r="K895" t="e">
        <v>#N/A</v>
      </c>
      <c r="L895" t="e">
        <v>#N/A</v>
      </c>
      <c r="M895" t="e">
        <v>#N/A</v>
      </c>
      <c r="N895" t="e">
        <v>#N/A</v>
      </c>
    </row>
    <row r="896" spans="1:14">
      <c r="A896" t="s">
        <v>1630</v>
      </c>
      <c r="B896" t="e">
        <v>#N/A</v>
      </c>
      <c r="C896" s="2">
        <v>29000000</v>
      </c>
      <c r="D896" s="2">
        <v>17016190</v>
      </c>
      <c r="E896" s="2">
        <v>24716190</v>
      </c>
      <c r="F896">
        <v>11</v>
      </c>
      <c r="G896">
        <v>12</v>
      </c>
      <c r="H896" t="s">
        <v>15928</v>
      </c>
      <c r="I896" t="e">
        <v>#N/A</v>
      </c>
      <c r="J896" t="e">
        <v>#N/A</v>
      </c>
      <c r="K896" t="e">
        <v>#N/A</v>
      </c>
      <c r="L896" t="e">
        <v>#N/A</v>
      </c>
      <c r="M896" t="e">
        <v>#N/A</v>
      </c>
      <c r="N896" t="e">
        <v>#N/A</v>
      </c>
    </row>
    <row r="897" spans="1:14">
      <c r="A897" t="s">
        <v>313</v>
      </c>
      <c r="B897" t="e">
        <v>#N/A</v>
      </c>
      <c r="C897" s="2">
        <v>92000000</v>
      </c>
      <c r="D897" s="2">
        <v>22406362</v>
      </c>
      <c r="E897" s="2">
        <v>23911362</v>
      </c>
      <c r="F897">
        <v>4</v>
      </c>
      <c r="G897">
        <v>9</v>
      </c>
      <c r="H897" t="s">
        <v>15928</v>
      </c>
      <c r="I897" t="e">
        <v>#N/A</v>
      </c>
      <c r="J897" t="e">
        <v>#N/A</v>
      </c>
      <c r="K897" t="e">
        <v>#N/A</v>
      </c>
      <c r="L897" t="e">
        <v>#N/A</v>
      </c>
      <c r="M897" t="e">
        <v>#N/A</v>
      </c>
      <c r="N897" t="e">
        <v>#N/A</v>
      </c>
    </row>
    <row r="898" spans="1:14">
      <c r="A898" t="s">
        <v>1375</v>
      </c>
      <c r="B898" t="s">
        <v>6069</v>
      </c>
      <c r="C898" s="2">
        <v>35000000</v>
      </c>
      <c r="D898" s="2">
        <v>22913677</v>
      </c>
      <c r="E898" s="2">
        <v>22913677</v>
      </c>
      <c r="F898">
        <v>4</v>
      </c>
      <c r="G898">
        <v>9</v>
      </c>
      <c r="H898" t="s">
        <v>15928</v>
      </c>
      <c r="I898" t="s">
        <v>4614</v>
      </c>
      <c r="J898" t="s">
        <v>4984</v>
      </c>
      <c r="K898" t="s">
        <v>5199</v>
      </c>
      <c r="L898" t="s">
        <v>7926</v>
      </c>
      <c r="M898" t="s">
        <v>7927</v>
      </c>
      <c r="N898" t="s">
        <v>7928</v>
      </c>
    </row>
    <row r="899" spans="1:14">
      <c r="A899" t="s">
        <v>4502</v>
      </c>
      <c r="B899" t="e">
        <v>#N/A</v>
      </c>
      <c r="C899" s="2">
        <v>65000</v>
      </c>
      <c r="D899" s="2">
        <v>11529368</v>
      </c>
      <c r="E899" s="2">
        <v>22233808</v>
      </c>
      <c r="F899">
        <v>5</v>
      </c>
      <c r="G899">
        <v>7</v>
      </c>
      <c r="H899" t="s">
        <v>15928</v>
      </c>
      <c r="I899" t="e">
        <v>#N/A</v>
      </c>
      <c r="J899" t="e">
        <v>#N/A</v>
      </c>
      <c r="K899" t="e">
        <v>#N/A</v>
      </c>
      <c r="L899" t="e">
        <v>#N/A</v>
      </c>
      <c r="M899" t="e">
        <v>#N/A</v>
      </c>
      <c r="N899" t="e">
        <v>#N/A</v>
      </c>
    </row>
    <row r="900" spans="1:14">
      <c r="A900" t="s">
        <v>1574</v>
      </c>
      <c r="B900" t="e">
        <v>#N/A</v>
      </c>
      <c r="C900" s="2">
        <v>30000000</v>
      </c>
      <c r="D900" s="2">
        <v>21800302</v>
      </c>
      <c r="E900" s="2">
        <v>21827296</v>
      </c>
      <c r="F900">
        <v>9</v>
      </c>
      <c r="G900">
        <v>17</v>
      </c>
      <c r="H900" t="s">
        <v>15928</v>
      </c>
      <c r="I900" t="e">
        <v>#N/A</v>
      </c>
      <c r="J900" t="e">
        <v>#N/A</v>
      </c>
      <c r="K900" t="e">
        <v>#N/A</v>
      </c>
      <c r="L900" t="e">
        <v>#N/A</v>
      </c>
      <c r="M900" t="e">
        <v>#N/A</v>
      </c>
      <c r="N900" t="e">
        <v>#N/A</v>
      </c>
    </row>
    <row r="901" spans="1:14">
      <c r="A901" t="s">
        <v>1576</v>
      </c>
      <c r="B901" t="e">
        <v>#N/A</v>
      </c>
      <c r="C901" s="2">
        <v>30000000</v>
      </c>
      <c r="D901" s="2">
        <v>20422207</v>
      </c>
      <c r="E901" s="2">
        <v>21758371</v>
      </c>
      <c r="F901">
        <v>8</v>
      </c>
      <c r="G901">
        <v>6</v>
      </c>
      <c r="H901" t="s">
        <v>15928</v>
      </c>
      <c r="I901" t="e">
        <v>#N/A</v>
      </c>
      <c r="J901" t="e">
        <v>#N/A</v>
      </c>
      <c r="K901" t="e">
        <v>#N/A</v>
      </c>
      <c r="L901" t="e">
        <v>#N/A</v>
      </c>
      <c r="M901" t="e">
        <v>#N/A</v>
      </c>
      <c r="N901" t="e">
        <v>#N/A</v>
      </c>
    </row>
    <row r="902" spans="1:14">
      <c r="A902" t="s">
        <v>1593</v>
      </c>
      <c r="B902" t="e">
        <v>#N/A</v>
      </c>
      <c r="C902" s="2">
        <v>30000000</v>
      </c>
      <c r="D902" s="2">
        <v>13001257</v>
      </c>
      <c r="E902" s="2">
        <v>21601257</v>
      </c>
      <c r="F902">
        <v>9</v>
      </c>
      <c r="G902">
        <v>3</v>
      </c>
      <c r="H902" t="s">
        <v>15928</v>
      </c>
      <c r="I902" t="e">
        <v>#N/A</v>
      </c>
      <c r="J902" t="e">
        <v>#N/A</v>
      </c>
      <c r="K902" t="e">
        <v>#N/A</v>
      </c>
      <c r="L902" t="e">
        <v>#N/A</v>
      </c>
      <c r="M902" t="e">
        <v>#N/A</v>
      </c>
      <c r="N902" t="e">
        <v>#N/A</v>
      </c>
    </row>
    <row r="903" spans="1:14">
      <c r="A903" t="s">
        <v>1221</v>
      </c>
      <c r="B903" t="e">
        <v>#N/A</v>
      </c>
      <c r="C903" s="2">
        <v>40000000</v>
      </c>
      <c r="D903" s="2">
        <v>14018364</v>
      </c>
      <c r="E903" s="2">
        <v>21215882</v>
      </c>
      <c r="F903">
        <v>5</v>
      </c>
      <c r="G903">
        <v>7</v>
      </c>
      <c r="H903" t="s">
        <v>15928</v>
      </c>
      <c r="I903" t="e">
        <v>#N/A</v>
      </c>
      <c r="J903" t="e">
        <v>#N/A</v>
      </c>
      <c r="K903" t="e">
        <v>#N/A</v>
      </c>
      <c r="L903" t="e">
        <v>#N/A</v>
      </c>
      <c r="M903" t="e">
        <v>#N/A</v>
      </c>
      <c r="N903" t="e">
        <v>#N/A</v>
      </c>
    </row>
    <row r="904" spans="1:14">
      <c r="A904" t="s">
        <v>1829</v>
      </c>
      <c r="B904" t="e">
        <v>#N/A</v>
      </c>
      <c r="C904" s="2">
        <v>25000000</v>
      </c>
      <c r="D904" s="2">
        <v>17718223</v>
      </c>
      <c r="E904" s="2">
        <v>20718223</v>
      </c>
      <c r="F904">
        <v>2</v>
      </c>
      <c r="G904">
        <v>20</v>
      </c>
      <c r="H904" t="s">
        <v>15928</v>
      </c>
      <c r="I904" t="e">
        <v>#N/A</v>
      </c>
      <c r="J904" t="e">
        <v>#N/A</v>
      </c>
      <c r="K904" t="e">
        <v>#N/A</v>
      </c>
      <c r="L904" t="e">
        <v>#N/A</v>
      </c>
      <c r="M904" t="e">
        <v>#N/A</v>
      </c>
      <c r="N904" t="e">
        <v>#N/A</v>
      </c>
    </row>
    <row r="905" spans="1:14">
      <c r="A905" t="s">
        <v>1976</v>
      </c>
      <c r="B905" t="e">
        <v>#N/A</v>
      </c>
      <c r="C905" s="2">
        <v>22000000</v>
      </c>
      <c r="D905" s="2">
        <v>12784713</v>
      </c>
      <c r="E905" s="2">
        <v>20034713</v>
      </c>
      <c r="F905">
        <v>10</v>
      </c>
      <c r="G905">
        <v>1</v>
      </c>
      <c r="H905" t="s">
        <v>15928</v>
      </c>
      <c r="I905" t="e">
        <v>#N/A</v>
      </c>
      <c r="J905" t="e">
        <v>#N/A</v>
      </c>
      <c r="K905" t="e">
        <v>#N/A</v>
      </c>
      <c r="L905" t="e">
        <v>#N/A</v>
      </c>
      <c r="M905" t="e">
        <v>#N/A</v>
      </c>
      <c r="N905" t="e">
        <v>#N/A</v>
      </c>
    </row>
    <row r="906" spans="1:14">
      <c r="A906" t="s">
        <v>1932</v>
      </c>
      <c r="B906" t="e">
        <v>#N/A</v>
      </c>
      <c r="C906" s="2">
        <v>23000000</v>
      </c>
      <c r="D906" s="2">
        <v>16123851</v>
      </c>
      <c r="E906" s="2">
        <v>19123851</v>
      </c>
      <c r="F906">
        <v>9</v>
      </c>
      <c r="G906">
        <v>1</v>
      </c>
      <c r="H906" t="s">
        <v>15928</v>
      </c>
      <c r="I906" t="e">
        <v>#N/A</v>
      </c>
      <c r="J906" t="e">
        <v>#N/A</v>
      </c>
      <c r="K906" t="e">
        <v>#N/A</v>
      </c>
      <c r="L906" t="e">
        <v>#N/A</v>
      </c>
      <c r="M906" t="e">
        <v>#N/A</v>
      </c>
      <c r="N906" t="e">
        <v>#N/A</v>
      </c>
    </row>
    <row r="907" spans="1:14">
      <c r="A907" t="s">
        <v>1610</v>
      </c>
      <c r="B907" t="e">
        <v>#N/A</v>
      </c>
      <c r="C907" s="2">
        <v>30000000</v>
      </c>
      <c r="D907" s="2">
        <v>3765585</v>
      </c>
      <c r="E907" s="2">
        <v>18765585</v>
      </c>
      <c r="F907">
        <v>12</v>
      </c>
      <c r="G907">
        <v>29</v>
      </c>
      <c r="H907" t="s">
        <v>15928</v>
      </c>
      <c r="I907" t="e">
        <v>#N/A</v>
      </c>
      <c r="J907" t="e">
        <v>#N/A</v>
      </c>
      <c r="K907" t="e">
        <v>#N/A</v>
      </c>
      <c r="L907" t="e">
        <v>#N/A</v>
      </c>
      <c r="M907" t="e">
        <v>#N/A</v>
      </c>
      <c r="N907" t="e">
        <v>#N/A</v>
      </c>
    </row>
    <row r="908" spans="1:14">
      <c r="A908" t="s">
        <v>1842</v>
      </c>
      <c r="B908" t="e">
        <v>#N/A</v>
      </c>
      <c r="C908" s="2">
        <v>25000000</v>
      </c>
      <c r="D908" s="2">
        <v>14589444</v>
      </c>
      <c r="E908" s="2">
        <v>18589444</v>
      </c>
      <c r="F908">
        <v>4</v>
      </c>
      <c r="G908">
        <v>9</v>
      </c>
      <c r="H908" t="s">
        <v>15928</v>
      </c>
      <c r="I908" t="e">
        <v>#N/A</v>
      </c>
      <c r="J908" t="e">
        <v>#N/A</v>
      </c>
      <c r="K908" t="e">
        <v>#N/A</v>
      </c>
      <c r="L908" t="e">
        <v>#N/A</v>
      </c>
      <c r="M908" t="e">
        <v>#N/A</v>
      </c>
      <c r="N908" t="e">
        <v>#N/A</v>
      </c>
    </row>
    <row r="909" spans="1:14">
      <c r="A909" t="s">
        <v>3607</v>
      </c>
      <c r="B909" t="e">
        <v>#N/A</v>
      </c>
      <c r="C909" s="2">
        <v>4000000</v>
      </c>
      <c r="D909" s="2">
        <v>13337299</v>
      </c>
      <c r="E909" s="2">
        <v>18524496</v>
      </c>
      <c r="F909">
        <v>6</v>
      </c>
      <c r="G909">
        <v>25</v>
      </c>
      <c r="H909" t="s">
        <v>15928</v>
      </c>
      <c r="I909" t="e">
        <v>#N/A</v>
      </c>
      <c r="J909" t="e">
        <v>#N/A</v>
      </c>
      <c r="K909" t="e">
        <v>#N/A</v>
      </c>
      <c r="L909" t="e">
        <v>#N/A</v>
      </c>
      <c r="M909" t="e">
        <v>#N/A</v>
      </c>
      <c r="N909" t="e">
        <v>#N/A</v>
      </c>
    </row>
    <row r="910" spans="1:14">
      <c r="A910" t="s">
        <v>3063</v>
      </c>
      <c r="B910" t="e">
        <v>#N/A</v>
      </c>
      <c r="C910" s="2">
        <v>9000000</v>
      </c>
      <c r="D910" s="2">
        <v>18225165</v>
      </c>
      <c r="E910" s="2">
        <v>18225165</v>
      </c>
      <c r="F910">
        <v>7</v>
      </c>
      <c r="G910">
        <v>30</v>
      </c>
      <c r="H910" t="s">
        <v>15928</v>
      </c>
      <c r="I910" t="e">
        <v>#N/A</v>
      </c>
      <c r="J910" t="e">
        <v>#N/A</v>
      </c>
      <c r="K910" t="e">
        <v>#N/A</v>
      </c>
      <c r="L910" t="e">
        <v>#N/A</v>
      </c>
      <c r="M910" t="e">
        <v>#N/A</v>
      </c>
      <c r="N910" t="e">
        <v>#N/A</v>
      </c>
    </row>
    <row r="911" spans="1:14">
      <c r="A911" t="s">
        <v>2769</v>
      </c>
      <c r="B911" t="e">
        <v>#N/A</v>
      </c>
      <c r="C911" s="2">
        <v>12000000</v>
      </c>
      <c r="D911" s="2">
        <v>17321573</v>
      </c>
      <c r="E911" s="2">
        <v>17322212</v>
      </c>
      <c r="F911">
        <v>1</v>
      </c>
      <c r="G911">
        <v>9</v>
      </c>
      <c r="H911" t="s">
        <v>15928</v>
      </c>
      <c r="I911" t="e">
        <v>#N/A</v>
      </c>
      <c r="J911" t="e">
        <v>#N/A</v>
      </c>
      <c r="K911" t="e">
        <v>#N/A</v>
      </c>
      <c r="L911" t="e">
        <v>#N/A</v>
      </c>
      <c r="M911" t="e">
        <v>#N/A</v>
      </c>
      <c r="N911" t="e">
        <v>#N/A</v>
      </c>
    </row>
    <row r="912" spans="1:14">
      <c r="A912" t="s">
        <v>1907</v>
      </c>
      <c r="B912" t="e">
        <v>#N/A</v>
      </c>
      <c r="C912" s="2">
        <v>24000000</v>
      </c>
      <c r="D912" s="2">
        <v>16980098</v>
      </c>
      <c r="E912" s="2">
        <v>16980098</v>
      </c>
      <c r="F912">
        <v>1</v>
      </c>
      <c r="G912">
        <v>23</v>
      </c>
      <c r="H912" t="s">
        <v>15928</v>
      </c>
      <c r="I912" t="e">
        <v>#N/A</v>
      </c>
      <c r="J912" t="e">
        <v>#N/A</v>
      </c>
      <c r="K912" t="e">
        <v>#N/A</v>
      </c>
      <c r="L912" t="e">
        <v>#N/A</v>
      </c>
      <c r="M912" t="e">
        <v>#N/A</v>
      </c>
      <c r="N912" t="e">
        <v>#N/A</v>
      </c>
    </row>
    <row r="913" spans="1:14">
      <c r="A913" t="s">
        <v>2277</v>
      </c>
      <c r="B913" t="e">
        <v>#N/A</v>
      </c>
      <c r="C913" s="2">
        <v>18000000</v>
      </c>
      <c r="D913" s="2">
        <v>16703799</v>
      </c>
      <c r="E913" s="2">
        <v>16959614</v>
      </c>
      <c r="F913">
        <v>2</v>
      </c>
      <c r="G913">
        <v>6</v>
      </c>
      <c r="H913" t="s">
        <v>15928</v>
      </c>
      <c r="I913" t="e">
        <v>#N/A</v>
      </c>
      <c r="J913" t="e">
        <v>#N/A</v>
      </c>
      <c r="K913" t="e">
        <v>#N/A</v>
      </c>
      <c r="L913" t="e">
        <v>#N/A</v>
      </c>
      <c r="M913" t="e">
        <v>#N/A</v>
      </c>
      <c r="N913" t="e">
        <v>#N/A</v>
      </c>
    </row>
    <row r="914" spans="1:14">
      <c r="A914" t="s">
        <v>1591</v>
      </c>
      <c r="B914" t="e">
        <v>#N/A</v>
      </c>
      <c r="C914" s="2">
        <v>30000000</v>
      </c>
      <c r="D914" s="2">
        <v>14334645</v>
      </c>
      <c r="E914" s="2">
        <v>16910708</v>
      </c>
      <c r="F914">
        <v>4</v>
      </c>
      <c r="G914">
        <v>30</v>
      </c>
      <c r="H914" t="s">
        <v>15928</v>
      </c>
      <c r="I914" t="e">
        <v>#N/A</v>
      </c>
      <c r="J914" t="e">
        <v>#N/A</v>
      </c>
      <c r="K914" t="e">
        <v>#N/A</v>
      </c>
      <c r="L914" t="e">
        <v>#N/A</v>
      </c>
      <c r="M914" t="e">
        <v>#N/A</v>
      </c>
      <c r="N914" t="e">
        <v>#N/A</v>
      </c>
    </row>
    <row r="915" spans="1:14">
      <c r="A915" t="s">
        <v>2118</v>
      </c>
      <c r="B915" t="e">
        <v>#N/A</v>
      </c>
      <c r="C915" s="2">
        <v>20000000</v>
      </c>
      <c r="D915" s="2">
        <v>15712072</v>
      </c>
      <c r="E915" s="2">
        <v>16612072</v>
      </c>
      <c r="F915">
        <v>9</v>
      </c>
      <c r="G915">
        <v>3</v>
      </c>
      <c r="H915" t="s">
        <v>15928</v>
      </c>
      <c r="I915" t="e">
        <v>#N/A</v>
      </c>
      <c r="J915" t="e">
        <v>#N/A</v>
      </c>
      <c r="K915" t="e">
        <v>#N/A</v>
      </c>
      <c r="L915" t="e">
        <v>#N/A</v>
      </c>
      <c r="M915" t="e">
        <v>#N/A</v>
      </c>
      <c r="N915" t="e">
        <v>#N/A</v>
      </c>
    </row>
    <row r="916" spans="1:14">
      <c r="A916" t="s">
        <v>3927</v>
      </c>
      <c r="B916" t="e">
        <v>#N/A</v>
      </c>
      <c r="C916" s="2">
        <v>2000000</v>
      </c>
      <c r="D916" s="2">
        <v>4593598</v>
      </c>
      <c r="E916" s="2">
        <v>15396525</v>
      </c>
      <c r="F916">
        <v>1</v>
      </c>
      <c r="G916">
        <v>23</v>
      </c>
      <c r="H916" t="s">
        <v>15928</v>
      </c>
      <c r="I916" t="e">
        <v>#N/A</v>
      </c>
      <c r="J916" t="e">
        <v>#N/A</v>
      </c>
      <c r="K916" t="e">
        <v>#N/A</v>
      </c>
      <c r="L916" t="e">
        <v>#N/A</v>
      </c>
      <c r="M916" t="e">
        <v>#N/A</v>
      </c>
      <c r="N916" t="e">
        <v>#N/A</v>
      </c>
    </row>
    <row r="917" spans="1:14">
      <c r="A917" t="s">
        <v>2525</v>
      </c>
      <c r="B917" t="e">
        <v>#N/A</v>
      </c>
      <c r="C917" s="2">
        <v>15000000</v>
      </c>
      <c r="D917" s="2">
        <v>10411980</v>
      </c>
      <c r="E917" s="2">
        <v>14811980</v>
      </c>
      <c r="F917">
        <v>10</v>
      </c>
      <c r="G917">
        <v>8</v>
      </c>
      <c r="H917" t="s">
        <v>15928</v>
      </c>
      <c r="I917" t="e">
        <v>#N/A</v>
      </c>
      <c r="J917" t="e">
        <v>#N/A</v>
      </c>
      <c r="K917" t="e">
        <v>#N/A</v>
      </c>
      <c r="L917" t="e">
        <v>#N/A</v>
      </c>
      <c r="M917" t="e">
        <v>#N/A</v>
      </c>
      <c r="N917" t="e">
        <v>#N/A</v>
      </c>
    </row>
    <row r="918" spans="1:14">
      <c r="A918" t="s">
        <v>2164</v>
      </c>
      <c r="B918" t="e">
        <v>#N/A</v>
      </c>
      <c r="C918" s="2">
        <v>20000000</v>
      </c>
      <c r="D918" s="2">
        <v>5005899</v>
      </c>
      <c r="E918" s="2">
        <v>14603001</v>
      </c>
      <c r="F918">
        <v>10</v>
      </c>
      <c r="G918">
        <v>29</v>
      </c>
      <c r="H918" t="s">
        <v>15928</v>
      </c>
      <c r="I918" t="e">
        <v>#N/A</v>
      </c>
      <c r="J918" t="e">
        <v>#N/A</v>
      </c>
      <c r="K918" t="e">
        <v>#N/A</v>
      </c>
      <c r="L918" t="e">
        <v>#N/A</v>
      </c>
      <c r="M918" t="e">
        <v>#N/A</v>
      </c>
      <c r="N918" t="e">
        <v>#N/A</v>
      </c>
    </row>
    <row r="919" spans="1:14">
      <c r="A919" t="s">
        <v>2128</v>
      </c>
      <c r="B919" t="e">
        <v>#N/A</v>
      </c>
      <c r="C919" s="2">
        <v>20000000</v>
      </c>
      <c r="D919" s="2">
        <v>13548322</v>
      </c>
      <c r="E919" s="2">
        <v>14566246</v>
      </c>
      <c r="F919">
        <v>4</v>
      </c>
      <c r="G919">
        <v>30</v>
      </c>
      <c r="H919" t="s">
        <v>15928</v>
      </c>
      <c r="I919" t="e">
        <v>#N/A</v>
      </c>
      <c r="J919" t="e">
        <v>#N/A</v>
      </c>
      <c r="K919" t="e">
        <v>#N/A</v>
      </c>
      <c r="L919" t="e">
        <v>#N/A</v>
      </c>
      <c r="M919" t="e">
        <v>#N/A</v>
      </c>
      <c r="N919" t="e">
        <v>#N/A</v>
      </c>
    </row>
    <row r="920" spans="1:14">
      <c r="A920" t="s">
        <v>2406</v>
      </c>
      <c r="B920" t="e">
        <v>#N/A</v>
      </c>
      <c r="C920" s="2">
        <v>16000000</v>
      </c>
      <c r="D920" s="2">
        <v>13922211</v>
      </c>
      <c r="E920" s="2">
        <v>14553807</v>
      </c>
      <c r="F920">
        <v>5</v>
      </c>
      <c r="G920">
        <v>28</v>
      </c>
      <c r="H920" t="s">
        <v>15928</v>
      </c>
      <c r="I920" t="e">
        <v>#N/A</v>
      </c>
      <c r="J920" t="e">
        <v>#N/A</v>
      </c>
      <c r="K920" t="e">
        <v>#N/A</v>
      </c>
      <c r="L920" t="e">
        <v>#N/A</v>
      </c>
      <c r="M920" t="e">
        <v>#N/A</v>
      </c>
      <c r="N920" t="e">
        <v>#N/A</v>
      </c>
    </row>
    <row r="921" spans="1:14">
      <c r="A921" t="s">
        <v>2288</v>
      </c>
      <c r="B921" t="e">
        <v>#N/A</v>
      </c>
      <c r="C921" s="2">
        <v>18000000</v>
      </c>
      <c r="D921" s="2">
        <v>7739049</v>
      </c>
      <c r="E921" s="2">
        <v>14488705</v>
      </c>
      <c r="F921">
        <v>10</v>
      </c>
      <c r="G921">
        <v>15</v>
      </c>
      <c r="H921" t="s">
        <v>15928</v>
      </c>
      <c r="I921" t="e">
        <v>#N/A</v>
      </c>
      <c r="J921" t="e">
        <v>#N/A</v>
      </c>
      <c r="K921" t="e">
        <v>#N/A</v>
      </c>
      <c r="L921" t="e">
        <v>#N/A</v>
      </c>
      <c r="M921" t="e">
        <v>#N/A</v>
      </c>
      <c r="N921" t="e">
        <v>#N/A</v>
      </c>
    </row>
    <row r="922" spans="1:14">
      <c r="A922" t="s">
        <v>1740</v>
      </c>
      <c r="B922" t="e">
        <v>#N/A</v>
      </c>
      <c r="C922" s="2">
        <v>26000000</v>
      </c>
      <c r="D922" s="2">
        <v>14469428</v>
      </c>
      <c r="E922" s="2">
        <v>14469428</v>
      </c>
      <c r="F922">
        <v>2</v>
      </c>
      <c r="G922">
        <v>20</v>
      </c>
      <c r="H922" t="s">
        <v>15928</v>
      </c>
      <c r="I922" t="e">
        <v>#N/A</v>
      </c>
      <c r="J922" t="e">
        <v>#N/A</v>
      </c>
      <c r="K922" t="e">
        <v>#N/A</v>
      </c>
      <c r="L922" t="e">
        <v>#N/A</v>
      </c>
      <c r="M922" t="e">
        <v>#N/A</v>
      </c>
      <c r="N922" t="e">
        <v>#N/A</v>
      </c>
    </row>
    <row r="923" spans="1:14">
      <c r="A923" t="s">
        <v>3726</v>
      </c>
      <c r="B923" t="e">
        <v>#N/A</v>
      </c>
      <c r="C923" s="2">
        <v>3200000</v>
      </c>
      <c r="D923" s="2">
        <v>6529624</v>
      </c>
      <c r="E923" s="2">
        <v>14441158</v>
      </c>
      <c r="F923">
        <v>7</v>
      </c>
      <c r="G923">
        <v>16</v>
      </c>
      <c r="H923" t="s">
        <v>15928</v>
      </c>
      <c r="I923" t="e">
        <v>#N/A</v>
      </c>
      <c r="J923" t="e">
        <v>#N/A</v>
      </c>
      <c r="K923" t="e">
        <v>#N/A</v>
      </c>
      <c r="L923" t="e">
        <v>#N/A</v>
      </c>
      <c r="M923" t="e">
        <v>#N/A</v>
      </c>
      <c r="N923" t="e">
        <v>#N/A</v>
      </c>
    </row>
    <row r="924" spans="1:14">
      <c r="A924" t="s">
        <v>2855</v>
      </c>
      <c r="B924" t="e">
        <v>#N/A</v>
      </c>
      <c r="C924" s="2">
        <v>11000000</v>
      </c>
      <c r="D924" s="2">
        <v>3753806</v>
      </c>
      <c r="E924" s="2">
        <v>13353855</v>
      </c>
      <c r="F924">
        <v>10</v>
      </c>
      <c r="G924">
        <v>10</v>
      </c>
      <c r="H924" t="s">
        <v>15928</v>
      </c>
      <c r="I924" t="e">
        <v>#N/A</v>
      </c>
      <c r="J924" t="e">
        <v>#N/A</v>
      </c>
      <c r="K924" t="e">
        <v>#N/A</v>
      </c>
      <c r="L924" t="e">
        <v>#N/A</v>
      </c>
      <c r="M924" t="e">
        <v>#N/A</v>
      </c>
      <c r="N924" t="e">
        <v>#N/A</v>
      </c>
    </row>
    <row r="925" spans="1:14">
      <c r="A925" t="s">
        <v>2851</v>
      </c>
      <c r="B925" t="e">
        <v>#N/A</v>
      </c>
      <c r="C925" s="2">
        <v>11000000</v>
      </c>
      <c r="D925" s="2">
        <v>10214647</v>
      </c>
      <c r="E925" s="2">
        <v>13000959</v>
      </c>
      <c r="F925">
        <v>11</v>
      </c>
      <c r="G925">
        <v>12</v>
      </c>
      <c r="H925" t="s">
        <v>15928</v>
      </c>
      <c r="I925" t="e">
        <v>#N/A</v>
      </c>
      <c r="J925" t="e">
        <v>#N/A</v>
      </c>
      <c r="K925" t="e">
        <v>#N/A</v>
      </c>
      <c r="L925" t="e">
        <v>#N/A</v>
      </c>
      <c r="M925" t="e">
        <v>#N/A</v>
      </c>
      <c r="N925" t="e">
        <v>#N/A</v>
      </c>
    </row>
    <row r="926" spans="1:14">
      <c r="A926" t="s">
        <v>3068</v>
      </c>
      <c r="B926" t="e">
        <v>#N/A</v>
      </c>
      <c r="C926" s="2">
        <v>9000000</v>
      </c>
      <c r="D926" s="2">
        <v>12232382</v>
      </c>
      <c r="E926" s="2">
        <v>12512317</v>
      </c>
      <c r="F926">
        <v>5</v>
      </c>
      <c r="G926">
        <v>14</v>
      </c>
      <c r="H926" t="s">
        <v>15928</v>
      </c>
      <c r="I926" t="e">
        <v>#N/A</v>
      </c>
      <c r="J926" t="e">
        <v>#N/A</v>
      </c>
      <c r="K926" t="e">
        <v>#N/A</v>
      </c>
      <c r="L926" t="e">
        <v>#N/A</v>
      </c>
      <c r="M926" t="e">
        <v>#N/A</v>
      </c>
      <c r="N926" t="e">
        <v>#N/A</v>
      </c>
    </row>
    <row r="927" spans="1:14">
      <c r="A927" t="s">
        <v>1936</v>
      </c>
      <c r="B927" t="e">
        <v>#N/A</v>
      </c>
      <c r="C927" s="2">
        <v>23000000</v>
      </c>
      <c r="D927" s="2">
        <v>12189514</v>
      </c>
      <c r="E927" s="2">
        <v>12291975</v>
      </c>
      <c r="F927">
        <v>1</v>
      </c>
      <c r="G927">
        <v>9</v>
      </c>
      <c r="H927" t="s">
        <v>15928</v>
      </c>
      <c r="I927" t="e">
        <v>#N/A</v>
      </c>
      <c r="J927" t="e">
        <v>#N/A</v>
      </c>
      <c r="K927" t="e">
        <v>#N/A</v>
      </c>
      <c r="L927" t="e">
        <v>#N/A</v>
      </c>
      <c r="M927" t="e">
        <v>#N/A</v>
      </c>
      <c r="N927" t="e">
        <v>#N/A</v>
      </c>
    </row>
    <row r="928" spans="1:14">
      <c r="A928" t="s">
        <v>2410</v>
      </c>
      <c r="B928" t="e">
        <v>#N/A</v>
      </c>
      <c r="C928" s="2">
        <v>16000000</v>
      </c>
      <c r="D928" s="2">
        <v>11540112</v>
      </c>
      <c r="E928" s="2">
        <v>11540112</v>
      </c>
      <c r="F928">
        <v>9</v>
      </c>
      <c r="G928">
        <v>3</v>
      </c>
      <c r="H928" t="s">
        <v>15928</v>
      </c>
      <c r="I928" t="e">
        <v>#N/A</v>
      </c>
      <c r="J928" t="e">
        <v>#N/A</v>
      </c>
      <c r="K928" t="e">
        <v>#N/A</v>
      </c>
      <c r="L928" t="e">
        <v>#N/A</v>
      </c>
      <c r="M928" t="e">
        <v>#N/A</v>
      </c>
      <c r="N928" t="e">
        <v>#N/A</v>
      </c>
    </row>
    <row r="929" spans="1:14">
      <c r="A929" t="s">
        <v>3924</v>
      </c>
      <c r="B929" t="e">
        <v>#N/A</v>
      </c>
      <c r="C929" s="2">
        <v>2000000</v>
      </c>
      <c r="D929" s="2">
        <v>5792822</v>
      </c>
      <c r="E929" s="2">
        <v>11293790</v>
      </c>
      <c r="F929">
        <v>7</v>
      </c>
      <c r="G929">
        <v>2</v>
      </c>
      <c r="H929" t="s">
        <v>15928</v>
      </c>
      <c r="I929" t="e">
        <v>#N/A</v>
      </c>
      <c r="J929" t="e">
        <v>#N/A</v>
      </c>
      <c r="K929" t="e">
        <v>#N/A</v>
      </c>
      <c r="L929" t="e">
        <v>#N/A</v>
      </c>
      <c r="M929" t="e">
        <v>#N/A</v>
      </c>
      <c r="N929" t="e">
        <v>#N/A</v>
      </c>
    </row>
    <row r="930" spans="1:14">
      <c r="A930" t="s">
        <v>3611</v>
      </c>
      <c r="B930" t="e">
        <v>#N/A</v>
      </c>
      <c r="C930" s="2">
        <v>4000000</v>
      </c>
      <c r="D930" s="2">
        <v>10941801</v>
      </c>
      <c r="E930" s="2">
        <v>10941801</v>
      </c>
      <c r="F930">
        <v>2</v>
      </c>
      <c r="G930">
        <v>6</v>
      </c>
      <c r="H930" t="s">
        <v>15928</v>
      </c>
      <c r="I930" t="e">
        <v>#N/A</v>
      </c>
      <c r="J930" t="e">
        <v>#N/A</v>
      </c>
      <c r="K930" t="e">
        <v>#N/A</v>
      </c>
      <c r="L930" t="e">
        <v>#N/A</v>
      </c>
      <c r="M930" t="e">
        <v>#N/A</v>
      </c>
      <c r="N930" t="e">
        <v>#N/A</v>
      </c>
    </row>
    <row r="931" spans="1:14">
      <c r="A931" t="s">
        <v>1602</v>
      </c>
      <c r="B931" t="e">
        <v>#N/A</v>
      </c>
      <c r="C931" s="2">
        <v>30000000</v>
      </c>
      <c r="D931" s="2">
        <v>9055010</v>
      </c>
      <c r="E931" s="2">
        <v>10419084</v>
      </c>
      <c r="F931">
        <v>9</v>
      </c>
      <c r="G931">
        <v>24</v>
      </c>
      <c r="H931" t="s">
        <v>15928</v>
      </c>
      <c r="I931" t="e">
        <v>#N/A</v>
      </c>
      <c r="J931" t="e">
        <v>#N/A</v>
      </c>
      <c r="K931" t="e">
        <v>#N/A</v>
      </c>
      <c r="L931" t="e">
        <v>#N/A</v>
      </c>
      <c r="M931" t="e">
        <v>#N/A</v>
      </c>
      <c r="N931" t="e">
        <v>#N/A</v>
      </c>
    </row>
    <row r="932" spans="1:14">
      <c r="A932" t="s">
        <v>3481</v>
      </c>
      <c r="B932" t="e">
        <v>#N/A</v>
      </c>
      <c r="C932" s="2">
        <v>5000000</v>
      </c>
      <c r="D932" s="2">
        <v>8886160</v>
      </c>
      <c r="E932" s="2">
        <v>10206551</v>
      </c>
      <c r="F932">
        <v>5</v>
      </c>
      <c r="G932">
        <v>28</v>
      </c>
      <c r="H932" t="s">
        <v>15928</v>
      </c>
      <c r="I932" t="e">
        <v>#N/A</v>
      </c>
      <c r="J932" t="e">
        <v>#N/A</v>
      </c>
      <c r="K932" t="e">
        <v>#N/A</v>
      </c>
      <c r="L932" t="e">
        <v>#N/A</v>
      </c>
      <c r="M932" t="e">
        <v>#N/A</v>
      </c>
      <c r="N932" t="e">
        <v>#N/A</v>
      </c>
    </row>
    <row r="933" spans="1:14">
      <c r="A933" t="s">
        <v>3287</v>
      </c>
      <c r="B933" t="e">
        <v>#N/A</v>
      </c>
      <c r="C933" s="2">
        <v>6800000</v>
      </c>
      <c r="D933" s="2">
        <v>25032</v>
      </c>
      <c r="E933" s="2">
        <v>9533964</v>
      </c>
      <c r="F933">
        <v>4</v>
      </c>
      <c r="G933">
        <v>9</v>
      </c>
      <c r="H933" t="s">
        <v>15928</v>
      </c>
      <c r="I933" t="e">
        <v>#N/A</v>
      </c>
      <c r="J933" t="e">
        <v>#N/A</v>
      </c>
      <c r="K933" t="e">
        <v>#N/A</v>
      </c>
      <c r="L933" t="e">
        <v>#N/A</v>
      </c>
      <c r="M933" t="e">
        <v>#N/A</v>
      </c>
      <c r="N933" t="e">
        <v>#N/A</v>
      </c>
    </row>
    <row r="934" spans="1:14">
      <c r="A934" t="s">
        <v>2949</v>
      </c>
      <c r="B934" t="e">
        <v>#N/A</v>
      </c>
      <c r="C934" s="2">
        <v>10000000</v>
      </c>
      <c r="D934" s="2">
        <v>9408183</v>
      </c>
      <c r="E934" s="2">
        <v>9408183</v>
      </c>
      <c r="F934">
        <v>7</v>
      </c>
      <c r="G934">
        <v>9</v>
      </c>
      <c r="H934" t="s">
        <v>15928</v>
      </c>
      <c r="I934" t="e">
        <v>#N/A</v>
      </c>
      <c r="J934" t="e">
        <v>#N/A</v>
      </c>
      <c r="K934" t="e">
        <v>#N/A</v>
      </c>
      <c r="L934" t="e">
        <v>#N/A</v>
      </c>
      <c r="M934" t="e">
        <v>#N/A</v>
      </c>
      <c r="N934" t="e">
        <v>#N/A</v>
      </c>
    </row>
    <row r="935" spans="1:14">
      <c r="A935" t="s">
        <v>2146</v>
      </c>
      <c r="B935" t="e">
        <v>#N/A</v>
      </c>
      <c r="C935" s="2">
        <v>20000000</v>
      </c>
      <c r="D935" s="2">
        <v>9109322</v>
      </c>
      <c r="E935" s="2">
        <v>9355369</v>
      </c>
      <c r="F935">
        <v>8</v>
      </c>
      <c r="G935">
        <v>27</v>
      </c>
      <c r="H935" t="s">
        <v>15928</v>
      </c>
      <c r="I935" t="e">
        <v>#N/A</v>
      </c>
      <c r="J935" t="e">
        <v>#N/A</v>
      </c>
      <c r="K935" t="e">
        <v>#N/A</v>
      </c>
      <c r="L935" t="e">
        <v>#N/A</v>
      </c>
      <c r="M935" t="e">
        <v>#N/A</v>
      </c>
      <c r="N935" t="e">
        <v>#N/A</v>
      </c>
    </row>
    <row r="936" spans="1:14">
      <c r="A936" t="s">
        <v>1706</v>
      </c>
      <c r="B936" t="e">
        <v>#N/A</v>
      </c>
      <c r="C936" s="2">
        <v>27000000</v>
      </c>
      <c r="D936" s="2">
        <v>8712564</v>
      </c>
      <c r="E936" s="2">
        <v>8712564</v>
      </c>
      <c r="F936">
        <v>8</v>
      </c>
      <c r="G936">
        <v>27</v>
      </c>
      <c r="H936" t="s">
        <v>15928</v>
      </c>
      <c r="I936" t="e">
        <v>#N/A</v>
      </c>
      <c r="J936" t="e">
        <v>#N/A</v>
      </c>
      <c r="K936" t="e">
        <v>#N/A</v>
      </c>
      <c r="L936" t="e">
        <v>#N/A</v>
      </c>
      <c r="M936" t="e">
        <v>#N/A</v>
      </c>
      <c r="N936" t="e">
        <v>#N/A</v>
      </c>
    </row>
    <row r="937" spans="1:14">
      <c r="A937" t="s">
        <v>3504</v>
      </c>
      <c r="B937" t="e">
        <v>#N/A</v>
      </c>
      <c r="C937" s="2">
        <v>5000000</v>
      </c>
      <c r="D937" s="2">
        <v>1082044</v>
      </c>
      <c r="E937" s="2">
        <v>8655397</v>
      </c>
      <c r="F937">
        <v>10</v>
      </c>
      <c r="G937">
        <v>22</v>
      </c>
      <c r="H937" t="s">
        <v>15928</v>
      </c>
      <c r="I937" t="e">
        <v>#N/A</v>
      </c>
      <c r="J937" t="e">
        <v>#N/A</v>
      </c>
      <c r="K937" t="e">
        <v>#N/A</v>
      </c>
      <c r="L937" t="e">
        <v>#N/A</v>
      </c>
      <c r="M937" t="e">
        <v>#N/A</v>
      </c>
      <c r="N937" t="e">
        <v>#N/A</v>
      </c>
    </row>
    <row r="938" spans="1:14">
      <c r="A938" t="s">
        <v>2172</v>
      </c>
      <c r="B938" t="e">
        <v>#N/A</v>
      </c>
      <c r="C938" s="2">
        <v>20000000</v>
      </c>
      <c r="D938" s="2">
        <v>2353728</v>
      </c>
      <c r="E938" s="2">
        <v>8361736</v>
      </c>
      <c r="F938">
        <v>3</v>
      </c>
      <c r="G938">
        <v>19</v>
      </c>
      <c r="H938" t="s">
        <v>15928</v>
      </c>
      <c r="I938" t="e">
        <v>#N/A</v>
      </c>
      <c r="J938" t="e">
        <v>#N/A</v>
      </c>
      <c r="K938" t="e">
        <v>#N/A</v>
      </c>
      <c r="L938" t="e">
        <v>#N/A</v>
      </c>
      <c r="M938" t="e">
        <v>#N/A</v>
      </c>
      <c r="N938" t="e">
        <v>#N/A</v>
      </c>
    </row>
    <row r="939" spans="1:14">
      <c r="A939" t="s">
        <v>2150</v>
      </c>
      <c r="B939" t="e">
        <v>#N/A</v>
      </c>
      <c r="C939" s="2">
        <v>20000000</v>
      </c>
      <c r="D939" s="2">
        <v>8047525</v>
      </c>
      <c r="E939" s="2">
        <v>8047525</v>
      </c>
      <c r="F939">
        <v>4</v>
      </c>
      <c r="G939">
        <v>16</v>
      </c>
      <c r="H939" t="s">
        <v>15928</v>
      </c>
      <c r="I939" t="e">
        <v>#N/A</v>
      </c>
      <c r="J939" t="e">
        <v>#N/A</v>
      </c>
      <c r="K939" t="e">
        <v>#N/A</v>
      </c>
      <c r="L939" t="e">
        <v>#N/A</v>
      </c>
      <c r="M939" t="e">
        <v>#N/A</v>
      </c>
      <c r="N939" t="e">
        <v>#N/A</v>
      </c>
    </row>
    <row r="940" spans="1:14">
      <c r="A940" t="s">
        <v>3109</v>
      </c>
      <c r="B940" t="e">
        <v>#N/A</v>
      </c>
      <c r="C940" s="2">
        <v>8500000</v>
      </c>
      <c r="D940" s="2">
        <v>5001655</v>
      </c>
      <c r="E940" s="2">
        <v>7573551</v>
      </c>
      <c r="F940">
        <v>2</v>
      </c>
      <c r="G940">
        <v>27</v>
      </c>
      <c r="H940" t="s">
        <v>15928</v>
      </c>
      <c r="I940" t="e">
        <v>#N/A</v>
      </c>
      <c r="J940" t="e">
        <v>#N/A</v>
      </c>
      <c r="K940" t="e">
        <v>#N/A</v>
      </c>
      <c r="L940" t="e">
        <v>#N/A</v>
      </c>
      <c r="M940" t="e">
        <v>#N/A</v>
      </c>
      <c r="N940" t="e">
        <v>#N/A</v>
      </c>
    </row>
    <row r="941" spans="1:14">
      <c r="A941" t="s">
        <v>1913</v>
      </c>
      <c r="B941" t="e">
        <v>#N/A</v>
      </c>
      <c r="C941" s="2">
        <v>24000000</v>
      </c>
      <c r="D941" s="2">
        <v>6144806</v>
      </c>
      <c r="E941" s="2">
        <v>7061637</v>
      </c>
      <c r="F941">
        <v>12</v>
      </c>
      <c r="G941">
        <v>17</v>
      </c>
      <c r="H941" t="s">
        <v>15928</v>
      </c>
      <c r="I941" t="e">
        <v>#N/A</v>
      </c>
      <c r="J941" t="e">
        <v>#N/A</v>
      </c>
      <c r="K941" t="e">
        <v>#N/A</v>
      </c>
      <c r="L941" t="e">
        <v>#N/A</v>
      </c>
      <c r="M941" t="e">
        <v>#N/A</v>
      </c>
      <c r="N941" t="e">
        <v>#N/A</v>
      </c>
    </row>
    <row r="942" spans="1:14">
      <c r="A942" t="s">
        <v>3256</v>
      </c>
      <c r="B942" t="e">
        <v>#N/A</v>
      </c>
      <c r="C942" s="2">
        <v>7000000</v>
      </c>
      <c r="D942" s="2">
        <v>2938532</v>
      </c>
      <c r="E942" s="2">
        <v>7017859</v>
      </c>
      <c r="F942">
        <v>11</v>
      </c>
      <c r="G942">
        <v>12</v>
      </c>
      <c r="H942" t="s">
        <v>15928</v>
      </c>
      <c r="I942" t="e">
        <v>#N/A</v>
      </c>
      <c r="J942" t="e">
        <v>#N/A</v>
      </c>
      <c r="K942" t="e">
        <v>#N/A</v>
      </c>
      <c r="L942" t="e">
        <v>#N/A</v>
      </c>
      <c r="M942" t="e">
        <v>#N/A</v>
      </c>
      <c r="N942" t="e">
        <v>#N/A</v>
      </c>
    </row>
    <row r="943" spans="1:14">
      <c r="A943" t="s">
        <v>3769</v>
      </c>
      <c r="B943" t="e">
        <v>#N/A</v>
      </c>
      <c r="C943" s="2">
        <v>3000000</v>
      </c>
      <c r="D943" s="2">
        <v>6879730</v>
      </c>
      <c r="E943" s="2">
        <v>6879730</v>
      </c>
      <c r="F943">
        <v>10</v>
      </c>
      <c r="G943">
        <v>1</v>
      </c>
      <c r="H943" t="s">
        <v>15928</v>
      </c>
      <c r="I943" t="e">
        <v>#N/A</v>
      </c>
      <c r="J943" t="e">
        <v>#N/A</v>
      </c>
      <c r="K943" t="e">
        <v>#N/A</v>
      </c>
      <c r="L943" t="e">
        <v>#N/A</v>
      </c>
      <c r="M943" t="e">
        <v>#N/A</v>
      </c>
      <c r="N943" t="e">
        <v>#N/A</v>
      </c>
    </row>
    <row r="944" spans="1:14">
      <c r="A944" t="s">
        <v>964</v>
      </c>
      <c r="B944" t="e">
        <v>#N/A</v>
      </c>
      <c r="C944" s="2">
        <v>50000000</v>
      </c>
      <c r="D944" s="2">
        <v>6471394</v>
      </c>
      <c r="E944" s="2">
        <v>6626115</v>
      </c>
      <c r="F944">
        <v>1</v>
      </c>
      <c r="G944">
        <v>30</v>
      </c>
      <c r="H944" t="s">
        <v>15928</v>
      </c>
      <c r="I944" t="e">
        <v>#N/A</v>
      </c>
      <c r="J944" t="e">
        <v>#N/A</v>
      </c>
      <c r="K944" t="e">
        <v>#N/A</v>
      </c>
      <c r="L944" t="e">
        <v>#N/A</v>
      </c>
      <c r="M944" t="e">
        <v>#N/A</v>
      </c>
      <c r="N944" t="e">
        <v>#N/A</v>
      </c>
    </row>
    <row r="945" spans="1:14">
      <c r="A945" t="s">
        <v>2961</v>
      </c>
      <c r="B945" t="e">
        <v>#N/A</v>
      </c>
      <c r="C945" s="2">
        <v>10000000</v>
      </c>
      <c r="D945" s="2">
        <v>6491969</v>
      </c>
      <c r="E945" s="2">
        <v>6491969</v>
      </c>
      <c r="F945">
        <v>1</v>
      </c>
      <c r="G945">
        <v>16</v>
      </c>
      <c r="H945" t="s">
        <v>15928</v>
      </c>
      <c r="I945" t="e">
        <v>#N/A</v>
      </c>
      <c r="J945" t="e">
        <v>#N/A</v>
      </c>
      <c r="K945" t="e">
        <v>#N/A</v>
      </c>
      <c r="L945" t="e">
        <v>#N/A</v>
      </c>
      <c r="M945" t="e">
        <v>#N/A</v>
      </c>
      <c r="N945" t="e">
        <v>#N/A</v>
      </c>
    </row>
    <row r="946" spans="1:14">
      <c r="A946" t="s">
        <v>1252</v>
      </c>
      <c r="B946" t="e">
        <v>#N/A</v>
      </c>
      <c r="C946" s="2">
        <v>39000000</v>
      </c>
      <c r="D946" s="2">
        <v>5881504</v>
      </c>
      <c r="E946" s="2">
        <v>6429865</v>
      </c>
      <c r="F946">
        <v>2</v>
      </c>
      <c r="G946">
        <v>20</v>
      </c>
      <c r="H946" t="s">
        <v>15928</v>
      </c>
      <c r="I946" t="e">
        <v>#N/A</v>
      </c>
      <c r="J946" t="e">
        <v>#N/A</v>
      </c>
      <c r="K946" t="e">
        <v>#N/A</v>
      </c>
      <c r="L946" t="e">
        <v>#N/A</v>
      </c>
      <c r="M946" t="e">
        <v>#N/A</v>
      </c>
      <c r="N946" t="e">
        <v>#N/A</v>
      </c>
    </row>
    <row r="947" spans="1:14">
      <c r="A947" t="s">
        <v>2561</v>
      </c>
      <c r="B947" t="e">
        <v>#N/A</v>
      </c>
      <c r="C947" s="2">
        <v>15000000</v>
      </c>
      <c r="D947" s="2">
        <v>501752</v>
      </c>
      <c r="E947" s="2">
        <v>5953886</v>
      </c>
      <c r="F947">
        <v>2</v>
      </c>
      <c r="G947">
        <v>6</v>
      </c>
      <c r="H947" t="s">
        <v>15928</v>
      </c>
      <c r="I947" t="e">
        <v>#N/A</v>
      </c>
      <c r="J947" t="e">
        <v>#N/A</v>
      </c>
      <c r="K947" t="e">
        <v>#N/A</v>
      </c>
      <c r="L947" t="e">
        <v>#N/A</v>
      </c>
      <c r="M947" t="e">
        <v>#N/A</v>
      </c>
      <c r="N947" t="e">
        <v>#N/A</v>
      </c>
    </row>
    <row r="948" spans="1:14">
      <c r="A948" t="s">
        <v>2192</v>
      </c>
      <c r="B948" t="e">
        <v>#N/A</v>
      </c>
      <c r="C948" s="2">
        <v>20000000</v>
      </c>
      <c r="D948" s="2">
        <v>0</v>
      </c>
      <c r="E948" s="2">
        <v>5918742</v>
      </c>
      <c r="F948">
        <v>3</v>
      </c>
      <c r="G948">
        <v>31</v>
      </c>
      <c r="H948" t="s">
        <v>15928</v>
      </c>
      <c r="I948" t="e">
        <v>#N/A</v>
      </c>
      <c r="J948" t="e">
        <v>#N/A</v>
      </c>
      <c r="K948" t="e">
        <v>#N/A</v>
      </c>
      <c r="L948" t="e">
        <v>#N/A</v>
      </c>
      <c r="M948" t="e">
        <v>#N/A</v>
      </c>
      <c r="N948" t="e">
        <v>#N/A</v>
      </c>
    </row>
    <row r="949" spans="1:14">
      <c r="A949" t="s">
        <v>3545</v>
      </c>
      <c r="B949" t="e">
        <v>#N/A</v>
      </c>
      <c r="C949" s="2">
        <v>4600000</v>
      </c>
      <c r="D949" s="2">
        <v>3479302</v>
      </c>
      <c r="E949" s="2">
        <v>3479302</v>
      </c>
      <c r="F949">
        <v>7</v>
      </c>
      <c r="G949">
        <v>16</v>
      </c>
      <c r="H949" t="s">
        <v>15928</v>
      </c>
      <c r="I949" t="e">
        <v>#N/A</v>
      </c>
      <c r="J949" t="e">
        <v>#N/A</v>
      </c>
      <c r="K949" t="e">
        <v>#N/A</v>
      </c>
      <c r="L949" t="e">
        <v>#N/A</v>
      </c>
      <c r="M949" t="e">
        <v>#N/A</v>
      </c>
      <c r="N949" t="e">
        <v>#N/A</v>
      </c>
    </row>
    <row r="950" spans="1:14">
      <c r="A950" t="s">
        <v>3201</v>
      </c>
      <c r="B950" t="e">
        <v>#N/A</v>
      </c>
      <c r="C950" s="2">
        <v>7500000</v>
      </c>
      <c r="D950" s="2">
        <v>3347647</v>
      </c>
      <c r="E950" s="2">
        <v>3347647</v>
      </c>
      <c r="F950">
        <v>11</v>
      </c>
      <c r="G950">
        <v>24</v>
      </c>
      <c r="H950" t="s">
        <v>15928</v>
      </c>
      <c r="I950" t="e">
        <v>#N/A</v>
      </c>
      <c r="J950" t="e">
        <v>#N/A</v>
      </c>
      <c r="K950" t="e">
        <v>#N/A</v>
      </c>
      <c r="L950" t="e">
        <v>#N/A</v>
      </c>
      <c r="M950" t="e">
        <v>#N/A</v>
      </c>
      <c r="N950" t="e">
        <v>#N/A</v>
      </c>
    </row>
    <row r="951" spans="1:14">
      <c r="A951" t="s">
        <v>3841</v>
      </c>
      <c r="B951" t="e">
        <v>#N/A</v>
      </c>
      <c r="C951" s="2">
        <v>2600000</v>
      </c>
      <c r="D951" s="2">
        <v>2276368</v>
      </c>
      <c r="E951" s="2">
        <v>3216111</v>
      </c>
      <c r="F951">
        <v>7</v>
      </c>
      <c r="G951">
        <v>9</v>
      </c>
      <c r="H951" t="s">
        <v>15928</v>
      </c>
      <c r="I951" t="e">
        <v>#N/A</v>
      </c>
      <c r="J951" t="e">
        <v>#N/A</v>
      </c>
      <c r="K951" t="e">
        <v>#N/A</v>
      </c>
      <c r="L951" t="e">
        <v>#N/A</v>
      </c>
      <c r="M951" t="e">
        <v>#N/A</v>
      </c>
      <c r="N951" t="e">
        <v>#N/A</v>
      </c>
    </row>
    <row r="952" spans="1:14">
      <c r="A952" t="s">
        <v>2360</v>
      </c>
      <c r="B952" t="e">
        <v>#N/A</v>
      </c>
      <c r="C952" s="2">
        <v>17000000</v>
      </c>
      <c r="D952" s="2">
        <v>2694071</v>
      </c>
      <c r="E952" s="2">
        <v>2694071</v>
      </c>
      <c r="F952">
        <v>4</v>
      </c>
      <c r="G952">
        <v>30</v>
      </c>
      <c r="H952" t="s">
        <v>15928</v>
      </c>
      <c r="I952" t="e">
        <v>#N/A</v>
      </c>
      <c r="J952" t="e">
        <v>#N/A</v>
      </c>
      <c r="K952" t="e">
        <v>#N/A</v>
      </c>
      <c r="L952" t="e">
        <v>#N/A</v>
      </c>
      <c r="M952" t="e">
        <v>#N/A</v>
      </c>
      <c r="N952" t="e">
        <v>#N/A</v>
      </c>
    </row>
    <row r="953" spans="1:14">
      <c r="A953" t="s">
        <v>4307</v>
      </c>
      <c r="B953" t="e">
        <v>#N/A</v>
      </c>
      <c r="C953" s="2">
        <v>500000</v>
      </c>
      <c r="D953" s="2">
        <v>1127331</v>
      </c>
      <c r="E953" s="2">
        <v>1971479</v>
      </c>
      <c r="F953">
        <v>1</v>
      </c>
      <c r="G953">
        <v>30</v>
      </c>
      <c r="H953" t="s">
        <v>15928</v>
      </c>
      <c r="I953" t="e">
        <v>#N/A</v>
      </c>
      <c r="J953" t="e">
        <v>#N/A</v>
      </c>
      <c r="K953" t="e">
        <v>#N/A</v>
      </c>
      <c r="L953" t="e">
        <v>#N/A</v>
      </c>
      <c r="M953" t="e">
        <v>#N/A</v>
      </c>
      <c r="N953" t="e">
        <v>#N/A</v>
      </c>
    </row>
    <row r="954" spans="1:14">
      <c r="A954" t="s">
        <v>3205</v>
      </c>
      <c r="B954" t="e">
        <v>#N/A</v>
      </c>
      <c r="C954" s="2">
        <v>7500000</v>
      </c>
      <c r="D954" s="2">
        <v>197148</v>
      </c>
      <c r="E954" s="2">
        <v>1788324</v>
      </c>
      <c r="F954">
        <v>8</v>
      </c>
      <c r="G954">
        <v>6</v>
      </c>
      <c r="H954" t="s">
        <v>15928</v>
      </c>
      <c r="I954" t="e">
        <v>#N/A</v>
      </c>
      <c r="J954" t="e">
        <v>#N/A</v>
      </c>
      <c r="K954" t="e">
        <v>#N/A</v>
      </c>
      <c r="L954" t="e">
        <v>#N/A</v>
      </c>
      <c r="M954" t="e">
        <v>#N/A</v>
      </c>
      <c r="N954" t="e">
        <v>#N/A</v>
      </c>
    </row>
    <row r="955" spans="1:14">
      <c r="A955" t="s">
        <v>2876</v>
      </c>
      <c r="B955" t="e">
        <v>#N/A</v>
      </c>
      <c r="C955" s="2">
        <v>10400000</v>
      </c>
      <c r="D955" s="2">
        <v>1610194</v>
      </c>
      <c r="E955" s="2">
        <v>1610194</v>
      </c>
      <c r="F955">
        <v>2</v>
      </c>
      <c r="G955">
        <v>20</v>
      </c>
      <c r="H955" t="s">
        <v>15928</v>
      </c>
      <c r="I955" t="e">
        <v>#N/A</v>
      </c>
      <c r="J955" t="e">
        <v>#N/A</v>
      </c>
      <c r="K955" t="e">
        <v>#N/A</v>
      </c>
      <c r="L955" t="e">
        <v>#N/A</v>
      </c>
      <c r="M955" t="e">
        <v>#N/A</v>
      </c>
      <c r="N955" t="e">
        <v>#N/A</v>
      </c>
    </row>
    <row r="956" spans="1:14">
      <c r="A956" t="s">
        <v>4311</v>
      </c>
      <c r="B956" t="e">
        <v>#N/A</v>
      </c>
      <c r="C956" s="2">
        <v>500000</v>
      </c>
      <c r="D956" s="2">
        <v>603951</v>
      </c>
      <c r="E956" s="2">
        <v>1348750</v>
      </c>
      <c r="F956">
        <v>8</v>
      </c>
      <c r="G956">
        <v>20</v>
      </c>
      <c r="H956" t="s">
        <v>15928</v>
      </c>
      <c r="I956" t="e">
        <v>#N/A</v>
      </c>
      <c r="J956" t="e">
        <v>#N/A</v>
      </c>
      <c r="K956" t="e">
        <v>#N/A</v>
      </c>
      <c r="L956" t="e">
        <v>#N/A</v>
      </c>
      <c r="M956" t="e">
        <v>#N/A</v>
      </c>
      <c r="N956" t="e">
        <v>#N/A</v>
      </c>
    </row>
    <row r="957" spans="1:14">
      <c r="A957" t="s">
        <v>4257</v>
      </c>
      <c r="B957" t="e">
        <v>#N/A</v>
      </c>
      <c r="C957" s="2">
        <v>780000</v>
      </c>
      <c r="D957" s="2">
        <v>1310470</v>
      </c>
      <c r="E957" s="2">
        <v>1310470</v>
      </c>
      <c r="F957">
        <v>8</v>
      </c>
      <c r="G957">
        <v>6</v>
      </c>
      <c r="H957" t="s">
        <v>15928</v>
      </c>
      <c r="I957" t="e">
        <v>#N/A</v>
      </c>
      <c r="J957" t="e">
        <v>#N/A</v>
      </c>
      <c r="K957" t="e">
        <v>#N/A</v>
      </c>
      <c r="L957" t="e">
        <v>#N/A</v>
      </c>
      <c r="M957" t="e">
        <v>#N/A</v>
      </c>
      <c r="N957" t="e">
        <v>#N/A</v>
      </c>
    </row>
    <row r="958" spans="1:14">
      <c r="A958" t="s">
        <v>4358</v>
      </c>
      <c r="B958" t="e">
        <v>#N/A</v>
      </c>
      <c r="C958" s="2">
        <v>400000</v>
      </c>
      <c r="D958" s="2">
        <v>592014</v>
      </c>
      <c r="E958" s="2">
        <v>1162014</v>
      </c>
      <c r="F958">
        <v>10</v>
      </c>
      <c r="G958">
        <v>6</v>
      </c>
      <c r="H958" t="s">
        <v>15928</v>
      </c>
      <c r="I958" t="e">
        <v>#N/A</v>
      </c>
      <c r="J958" t="e">
        <v>#N/A</v>
      </c>
      <c r="K958" t="e">
        <v>#N/A</v>
      </c>
      <c r="L958" t="e">
        <v>#N/A</v>
      </c>
      <c r="M958" t="e">
        <v>#N/A</v>
      </c>
      <c r="N958" t="e">
        <v>#N/A</v>
      </c>
    </row>
    <row r="959" spans="1:14">
      <c r="A959" t="s">
        <v>3306</v>
      </c>
      <c r="B959" t="e">
        <v>#N/A</v>
      </c>
      <c r="C959" s="2">
        <v>6500000</v>
      </c>
      <c r="D959" s="2">
        <v>1029017</v>
      </c>
      <c r="E959" s="2">
        <v>1033810</v>
      </c>
      <c r="F959">
        <v>7</v>
      </c>
      <c r="G959">
        <v>23</v>
      </c>
      <c r="H959" t="s">
        <v>15928</v>
      </c>
      <c r="I959" t="e">
        <v>#N/A</v>
      </c>
      <c r="J959" t="e">
        <v>#N/A</v>
      </c>
      <c r="K959" t="e">
        <v>#N/A</v>
      </c>
      <c r="L959" t="e">
        <v>#N/A</v>
      </c>
      <c r="M959" t="e">
        <v>#N/A</v>
      </c>
      <c r="N959" t="e">
        <v>#N/A</v>
      </c>
    </row>
    <row r="960" spans="1:14">
      <c r="A960" t="s">
        <v>4240</v>
      </c>
      <c r="B960" t="e">
        <v>#N/A</v>
      </c>
      <c r="C960" s="2">
        <v>850000</v>
      </c>
      <c r="D960" s="2">
        <v>833118</v>
      </c>
      <c r="E960" s="2">
        <v>865708</v>
      </c>
      <c r="F960">
        <v>1</v>
      </c>
      <c r="G960">
        <v>30</v>
      </c>
      <c r="H960" t="s">
        <v>15928</v>
      </c>
      <c r="I960" t="e">
        <v>#N/A</v>
      </c>
      <c r="J960" t="e">
        <v>#N/A</v>
      </c>
      <c r="K960" t="e">
        <v>#N/A</v>
      </c>
      <c r="L960" t="e">
        <v>#N/A</v>
      </c>
      <c r="M960" t="e">
        <v>#N/A</v>
      </c>
      <c r="N960" t="e">
        <v>#N/A</v>
      </c>
    </row>
    <row r="961" spans="1:14">
      <c r="A961" t="s">
        <v>4549</v>
      </c>
      <c r="B961" t="e">
        <v>#N/A</v>
      </c>
      <c r="C961" s="2">
        <v>7000</v>
      </c>
      <c r="D961" s="2">
        <v>424760</v>
      </c>
      <c r="E961" s="2">
        <v>841926</v>
      </c>
      <c r="F961">
        <v>10</v>
      </c>
      <c r="G961">
        <v>8</v>
      </c>
      <c r="H961" t="s">
        <v>15928</v>
      </c>
      <c r="I961" t="e">
        <v>#N/A</v>
      </c>
      <c r="J961" t="e">
        <v>#N/A</v>
      </c>
      <c r="K961" t="e">
        <v>#N/A</v>
      </c>
      <c r="L961" t="e">
        <v>#N/A</v>
      </c>
      <c r="M961" t="e">
        <v>#N/A</v>
      </c>
      <c r="N961" t="e">
        <v>#N/A</v>
      </c>
    </row>
    <row r="962" spans="1:14">
      <c r="A962" t="s">
        <v>2997</v>
      </c>
      <c r="B962" t="e">
        <v>#N/A</v>
      </c>
      <c r="C962" s="2">
        <v>10000000</v>
      </c>
      <c r="D962" s="2">
        <v>366301</v>
      </c>
      <c r="E962" s="2">
        <v>630427</v>
      </c>
      <c r="F962">
        <v>8</v>
      </c>
      <c r="G962">
        <v>27</v>
      </c>
      <c r="H962" t="s">
        <v>15928</v>
      </c>
      <c r="I962" t="e">
        <v>#N/A</v>
      </c>
      <c r="J962" t="e">
        <v>#N/A</v>
      </c>
      <c r="K962" t="e">
        <v>#N/A</v>
      </c>
      <c r="L962" t="e">
        <v>#N/A</v>
      </c>
      <c r="M962" t="e">
        <v>#N/A</v>
      </c>
      <c r="N962" t="e">
        <v>#N/A</v>
      </c>
    </row>
    <row r="963" spans="1:14">
      <c r="A963" t="s">
        <v>3713</v>
      </c>
      <c r="B963" t="e">
        <v>#N/A</v>
      </c>
      <c r="C963" s="2">
        <v>3400000</v>
      </c>
      <c r="D963" s="2">
        <v>493905</v>
      </c>
      <c r="E963" s="2">
        <v>493905</v>
      </c>
      <c r="F963">
        <v>4</v>
      </c>
      <c r="G963">
        <v>23</v>
      </c>
      <c r="H963" t="s">
        <v>15928</v>
      </c>
      <c r="I963" t="e">
        <v>#N/A</v>
      </c>
      <c r="J963" t="e">
        <v>#N/A</v>
      </c>
      <c r="K963" t="e">
        <v>#N/A</v>
      </c>
      <c r="L963" t="e">
        <v>#N/A</v>
      </c>
      <c r="M963" t="e">
        <v>#N/A</v>
      </c>
      <c r="N963" t="e">
        <v>#N/A</v>
      </c>
    </row>
    <row r="964" spans="1:14">
      <c r="A964" t="s">
        <v>1241</v>
      </c>
      <c r="B964" t="e">
        <v>#N/A</v>
      </c>
      <c r="C964" s="2">
        <v>40000000</v>
      </c>
      <c r="D964" s="2">
        <v>463730</v>
      </c>
      <c r="E964" s="2">
        <v>463730</v>
      </c>
      <c r="F964">
        <v>9</v>
      </c>
      <c r="G964">
        <v>24</v>
      </c>
      <c r="H964" t="s">
        <v>15928</v>
      </c>
      <c r="I964" t="e">
        <v>#N/A</v>
      </c>
      <c r="J964" t="e">
        <v>#N/A</v>
      </c>
      <c r="K964" t="e">
        <v>#N/A</v>
      </c>
      <c r="L964" t="e">
        <v>#N/A</v>
      </c>
      <c r="M964" t="e">
        <v>#N/A</v>
      </c>
      <c r="N964" t="e">
        <v>#N/A</v>
      </c>
    </row>
    <row r="965" spans="1:14">
      <c r="A965" t="s">
        <v>4445</v>
      </c>
      <c r="B965" t="e">
        <v>#N/A</v>
      </c>
      <c r="C965" s="2">
        <v>200000</v>
      </c>
      <c r="D965" s="2">
        <v>381225</v>
      </c>
      <c r="E965" s="2">
        <v>439651</v>
      </c>
      <c r="F965">
        <v>10</v>
      </c>
      <c r="G965">
        <v>22</v>
      </c>
      <c r="H965" t="s">
        <v>15928</v>
      </c>
      <c r="I965" t="e">
        <v>#N/A</v>
      </c>
      <c r="J965" t="e">
        <v>#N/A</v>
      </c>
      <c r="K965" t="e">
        <v>#N/A</v>
      </c>
      <c r="L965" t="e">
        <v>#N/A</v>
      </c>
      <c r="M965" t="e">
        <v>#N/A</v>
      </c>
      <c r="N965" t="e">
        <v>#N/A</v>
      </c>
    </row>
    <row r="966" spans="1:14">
      <c r="A966" t="s">
        <v>4451</v>
      </c>
      <c r="B966" t="e">
        <v>#N/A</v>
      </c>
      <c r="C966" s="2">
        <v>200000</v>
      </c>
      <c r="D966" s="2">
        <v>126021</v>
      </c>
      <c r="E966" s="2">
        <v>346106</v>
      </c>
      <c r="F966">
        <v>9</v>
      </c>
      <c r="G966">
        <v>10</v>
      </c>
      <c r="H966" t="s">
        <v>15928</v>
      </c>
      <c r="I966" t="e">
        <v>#N/A</v>
      </c>
      <c r="J966" t="e">
        <v>#N/A</v>
      </c>
      <c r="K966" t="e">
        <v>#N/A</v>
      </c>
      <c r="L966" t="e">
        <v>#N/A</v>
      </c>
      <c r="M966" t="e">
        <v>#N/A</v>
      </c>
      <c r="N966" t="e">
        <v>#N/A</v>
      </c>
    </row>
    <row r="967" spans="1:14">
      <c r="A967" t="s">
        <v>3000</v>
      </c>
      <c r="B967" t="e">
        <v>#N/A</v>
      </c>
      <c r="C967" s="2">
        <v>10000000</v>
      </c>
      <c r="D967" s="2">
        <v>228524</v>
      </c>
      <c r="E967" s="2">
        <v>290875</v>
      </c>
      <c r="F967">
        <v>12</v>
      </c>
      <c r="G967">
        <v>17</v>
      </c>
      <c r="H967" t="s">
        <v>15928</v>
      </c>
      <c r="I967" t="e">
        <v>#N/A</v>
      </c>
      <c r="J967" t="e">
        <v>#N/A</v>
      </c>
      <c r="K967" t="e">
        <v>#N/A</v>
      </c>
      <c r="L967" t="e">
        <v>#N/A</v>
      </c>
      <c r="M967" t="e">
        <v>#N/A</v>
      </c>
      <c r="N967" t="e">
        <v>#N/A</v>
      </c>
    </row>
    <row r="968" spans="1:14">
      <c r="A968" t="s">
        <v>4187</v>
      </c>
      <c r="B968" t="e">
        <v>#N/A</v>
      </c>
      <c r="C968" s="2">
        <v>1000000</v>
      </c>
      <c r="D968" s="2">
        <v>227241</v>
      </c>
      <c r="E968" s="2">
        <v>227241</v>
      </c>
      <c r="F968">
        <v>9</v>
      </c>
      <c r="G968">
        <v>24</v>
      </c>
      <c r="H968" t="s">
        <v>15928</v>
      </c>
      <c r="I968" t="e">
        <v>#N/A</v>
      </c>
      <c r="J968" t="e">
        <v>#N/A</v>
      </c>
      <c r="K968" t="e">
        <v>#N/A</v>
      </c>
      <c r="L968" t="e">
        <v>#N/A</v>
      </c>
      <c r="M968" t="e">
        <v>#N/A</v>
      </c>
      <c r="N968" t="e">
        <v>#N/A</v>
      </c>
    </row>
    <row r="969" spans="1:14">
      <c r="A969" t="s">
        <v>3289</v>
      </c>
      <c r="B969" t="e">
        <v>#N/A</v>
      </c>
      <c r="C969" s="2">
        <v>6700000</v>
      </c>
      <c r="D969" s="2">
        <v>223878</v>
      </c>
      <c r="E969" s="2">
        <v>223878</v>
      </c>
      <c r="F969">
        <v>9</v>
      </c>
      <c r="G969">
        <v>3</v>
      </c>
      <c r="H969" t="s">
        <v>15928</v>
      </c>
      <c r="I969" t="e">
        <v>#N/A</v>
      </c>
      <c r="J969" t="e">
        <v>#N/A</v>
      </c>
      <c r="K969" t="e">
        <v>#N/A</v>
      </c>
      <c r="L969" t="e">
        <v>#N/A</v>
      </c>
      <c r="M969" t="e">
        <v>#N/A</v>
      </c>
      <c r="N969" t="e">
        <v>#N/A</v>
      </c>
    </row>
    <row r="970" spans="1:14">
      <c r="A970" t="s">
        <v>4490</v>
      </c>
      <c r="B970" t="e">
        <v>#N/A</v>
      </c>
      <c r="C970" s="2">
        <v>100000</v>
      </c>
      <c r="D970" s="2">
        <v>110536</v>
      </c>
      <c r="E970" s="2">
        <v>110536</v>
      </c>
      <c r="F970">
        <v>2</v>
      </c>
      <c r="G970">
        <v>6</v>
      </c>
      <c r="H970" t="s">
        <v>15928</v>
      </c>
      <c r="I970" t="e">
        <v>#N/A</v>
      </c>
      <c r="J970" t="e">
        <v>#N/A</v>
      </c>
      <c r="K970" t="e">
        <v>#N/A</v>
      </c>
      <c r="L970" t="e">
        <v>#N/A</v>
      </c>
      <c r="M970" t="e">
        <v>#N/A</v>
      </c>
      <c r="N970" t="e">
        <v>#N/A</v>
      </c>
    </row>
    <row r="971" spans="1:14">
      <c r="A971" t="s">
        <v>3971</v>
      </c>
      <c r="B971" t="e">
        <v>#N/A</v>
      </c>
      <c r="C971" s="2">
        <v>2000000</v>
      </c>
      <c r="D971" s="2">
        <v>0</v>
      </c>
      <c r="E971" s="2">
        <v>105377</v>
      </c>
      <c r="F971">
        <v>12</v>
      </c>
      <c r="G971">
        <v>10</v>
      </c>
      <c r="H971" t="s">
        <v>15928</v>
      </c>
      <c r="I971" t="e">
        <v>#N/A</v>
      </c>
      <c r="J971" t="e">
        <v>#N/A</v>
      </c>
      <c r="K971" t="e">
        <v>#N/A</v>
      </c>
      <c r="L971" t="e">
        <v>#N/A</v>
      </c>
      <c r="M971" t="e">
        <v>#N/A</v>
      </c>
      <c r="N971" t="e">
        <v>#N/A</v>
      </c>
    </row>
    <row r="972" spans="1:14">
      <c r="A972" t="s">
        <v>3517</v>
      </c>
      <c r="B972" t="e">
        <v>#N/A</v>
      </c>
      <c r="C972" s="2">
        <v>5000000</v>
      </c>
      <c r="D972" s="2">
        <v>84733</v>
      </c>
      <c r="E972" s="2">
        <v>96760</v>
      </c>
      <c r="F972">
        <v>2</v>
      </c>
      <c r="G972">
        <v>27</v>
      </c>
      <c r="H972" t="s">
        <v>15928</v>
      </c>
      <c r="I972" t="e">
        <v>#N/A</v>
      </c>
      <c r="J972" t="e">
        <v>#N/A</v>
      </c>
      <c r="K972" t="e">
        <v>#N/A</v>
      </c>
      <c r="L972" t="e">
        <v>#N/A</v>
      </c>
      <c r="M972" t="e">
        <v>#N/A</v>
      </c>
      <c r="N972" t="e">
        <v>#N/A</v>
      </c>
    </row>
    <row r="973" spans="1:14">
      <c r="A973" t="s">
        <v>3013</v>
      </c>
      <c r="B973" t="e">
        <v>#N/A</v>
      </c>
      <c r="C973" s="2">
        <v>10000000</v>
      </c>
      <c r="D973" s="2">
        <v>70527</v>
      </c>
      <c r="E973" s="2">
        <v>70527</v>
      </c>
      <c r="F973">
        <v>10</v>
      </c>
      <c r="G973">
        <v>15</v>
      </c>
      <c r="H973" t="s">
        <v>15928</v>
      </c>
      <c r="I973" t="e">
        <v>#N/A</v>
      </c>
      <c r="J973" t="e">
        <v>#N/A</v>
      </c>
      <c r="K973" t="e">
        <v>#N/A</v>
      </c>
      <c r="L973" t="e">
        <v>#N/A</v>
      </c>
      <c r="M973" t="e">
        <v>#N/A</v>
      </c>
      <c r="N973" t="e">
        <v>#N/A</v>
      </c>
    </row>
    <row r="974" spans="1:14">
      <c r="A974" t="s">
        <v>4253</v>
      </c>
      <c r="B974" t="e">
        <v>#N/A</v>
      </c>
      <c r="C974" s="2">
        <v>800000</v>
      </c>
      <c r="D974" s="2">
        <v>62544</v>
      </c>
      <c r="E974" s="2">
        <v>62544</v>
      </c>
      <c r="F974">
        <v>5</v>
      </c>
      <c r="G974">
        <v>7</v>
      </c>
      <c r="H974" t="s">
        <v>15928</v>
      </c>
      <c r="I974" t="e">
        <v>#N/A</v>
      </c>
      <c r="J974" t="e">
        <v>#N/A</v>
      </c>
      <c r="K974" t="e">
        <v>#N/A</v>
      </c>
      <c r="L974" t="e">
        <v>#N/A</v>
      </c>
      <c r="M974" t="e">
        <v>#N/A</v>
      </c>
      <c r="N974" t="e">
        <v>#N/A</v>
      </c>
    </row>
    <row r="975" spans="1:14">
      <c r="A975" t="s">
        <v>4075</v>
      </c>
      <c r="B975" t="e">
        <v>#N/A</v>
      </c>
      <c r="C975" s="2">
        <v>1400000</v>
      </c>
      <c r="D975" s="2">
        <v>36830</v>
      </c>
      <c r="E975" s="2">
        <v>56073</v>
      </c>
      <c r="F975">
        <v>9</v>
      </c>
      <c r="G975">
        <v>17</v>
      </c>
      <c r="H975" t="s">
        <v>15928</v>
      </c>
      <c r="I975" t="e">
        <v>#N/A</v>
      </c>
      <c r="J975" t="e">
        <v>#N/A</v>
      </c>
      <c r="K975" t="e">
        <v>#N/A</v>
      </c>
      <c r="L975" t="e">
        <v>#N/A</v>
      </c>
      <c r="M975" t="e">
        <v>#N/A</v>
      </c>
      <c r="N975" t="e">
        <v>#N/A</v>
      </c>
    </row>
    <row r="976" spans="1:14">
      <c r="A976" t="s">
        <v>4362</v>
      </c>
      <c r="B976" t="e">
        <v>#N/A</v>
      </c>
      <c r="C976" s="2">
        <v>400000</v>
      </c>
      <c r="D976" s="2">
        <v>31425</v>
      </c>
      <c r="E976" s="2">
        <v>31425</v>
      </c>
      <c r="F976">
        <v>12</v>
      </c>
      <c r="G976">
        <v>10</v>
      </c>
      <c r="H976" t="s">
        <v>15928</v>
      </c>
      <c r="I976" t="e">
        <v>#N/A</v>
      </c>
      <c r="J976" t="e">
        <v>#N/A</v>
      </c>
      <c r="K976" t="e">
        <v>#N/A</v>
      </c>
      <c r="L976" t="e">
        <v>#N/A</v>
      </c>
      <c r="M976" t="e">
        <v>#N/A</v>
      </c>
      <c r="N976" t="e">
        <v>#N/A</v>
      </c>
    </row>
    <row r="977" spans="1:14">
      <c r="A977" t="s">
        <v>4544</v>
      </c>
      <c r="B977" t="e">
        <v>#N/A</v>
      </c>
      <c r="C977" s="2">
        <v>10000</v>
      </c>
      <c r="D977" s="2">
        <v>1987</v>
      </c>
      <c r="E977" s="2">
        <v>1987</v>
      </c>
      <c r="F977">
        <v>5</v>
      </c>
      <c r="G977">
        <v>28</v>
      </c>
      <c r="H977" t="s">
        <v>15928</v>
      </c>
      <c r="I977" t="e">
        <v>#N/A</v>
      </c>
      <c r="J977" t="e">
        <v>#N/A</v>
      </c>
      <c r="K977" t="e">
        <v>#N/A</v>
      </c>
      <c r="L977" t="e">
        <v>#N/A</v>
      </c>
      <c r="M977" t="e">
        <v>#N/A</v>
      </c>
      <c r="N977" t="e">
        <v>#N/A</v>
      </c>
    </row>
    <row r="978" spans="1:14">
      <c r="A978" t="s">
        <v>4551</v>
      </c>
      <c r="B978" t="e">
        <v>#N/A</v>
      </c>
      <c r="C978" s="2">
        <v>7000</v>
      </c>
      <c r="D978" s="2">
        <v>900</v>
      </c>
      <c r="E978" s="2">
        <v>900</v>
      </c>
      <c r="F978">
        <v>1</v>
      </c>
      <c r="G978">
        <v>1</v>
      </c>
      <c r="H978" t="s">
        <v>15928</v>
      </c>
      <c r="I978" t="e">
        <v>#N/A</v>
      </c>
      <c r="J978" t="e">
        <v>#N/A</v>
      </c>
      <c r="K978" t="e">
        <v>#N/A</v>
      </c>
      <c r="L978" t="e">
        <v>#N/A</v>
      </c>
      <c r="M978" t="e">
        <v>#N/A</v>
      </c>
      <c r="N978" t="e">
        <v>#N/A</v>
      </c>
    </row>
    <row r="979" spans="1:14">
      <c r="A979" t="s">
        <v>1470</v>
      </c>
      <c r="B979" t="e">
        <v>#N/A</v>
      </c>
      <c r="C979" s="2">
        <v>32000000</v>
      </c>
      <c r="D979" s="2">
        <v>0</v>
      </c>
      <c r="E979" s="2">
        <v>0</v>
      </c>
      <c r="F979">
        <v>12</v>
      </c>
      <c r="G979">
        <v>31</v>
      </c>
      <c r="H979" t="s">
        <v>15928</v>
      </c>
      <c r="I979" t="e">
        <v>#N/A</v>
      </c>
      <c r="J979" t="e">
        <v>#N/A</v>
      </c>
      <c r="K979" t="e">
        <v>#N/A</v>
      </c>
      <c r="L979" t="e">
        <v>#N/A</v>
      </c>
      <c r="M979" t="e">
        <v>#N/A</v>
      </c>
      <c r="N979" t="e">
        <v>#N/A</v>
      </c>
    </row>
    <row r="980" spans="1:14">
      <c r="A980" t="s">
        <v>3098</v>
      </c>
      <c r="B980" t="e">
        <v>#N/A</v>
      </c>
      <c r="C980" s="2">
        <v>8800000</v>
      </c>
      <c r="D980" s="2">
        <v>0</v>
      </c>
      <c r="E980" s="2">
        <v>0</v>
      </c>
      <c r="F980">
        <v>12</v>
      </c>
      <c r="G980">
        <v>31</v>
      </c>
      <c r="H980" t="s">
        <v>15928</v>
      </c>
      <c r="I980" t="e">
        <v>#N/A</v>
      </c>
      <c r="J980" t="e">
        <v>#N/A</v>
      </c>
      <c r="K980" t="e">
        <v>#N/A</v>
      </c>
      <c r="L980" t="e">
        <v>#N/A</v>
      </c>
      <c r="M980" t="e">
        <v>#N/A</v>
      </c>
      <c r="N980" t="e">
        <v>#N/A</v>
      </c>
    </row>
    <row r="981" spans="1:14">
      <c r="A981" t="s">
        <v>4125</v>
      </c>
      <c r="B981" t="e">
        <v>#N/A</v>
      </c>
      <c r="C981" s="2">
        <v>1200000</v>
      </c>
      <c r="D981" s="2">
        <v>0</v>
      </c>
      <c r="E981" s="2">
        <v>0</v>
      </c>
      <c r="F981">
        <v>6</v>
      </c>
      <c r="G981">
        <v>18</v>
      </c>
      <c r="H981" t="s">
        <v>15928</v>
      </c>
      <c r="I981" t="e">
        <v>#N/A</v>
      </c>
      <c r="J981" t="e">
        <v>#N/A</v>
      </c>
      <c r="K981" t="e">
        <v>#N/A</v>
      </c>
      <c r="L981" t="e">
        <v>#N/A</v>
      </c>
      <c r="M981" t="e">
        <v>#N/A</v>
      </c>
      <c r="N981" t="e">
        <v>#N/A</v>
      </c>
    </row>
    <row r="982" spans="1:14">
      <c r="A982" t="s">
        <v>4461</v>
      </c>
      <c r="B982" t="e">
        <v>#N/A</v>
      </c>
      <c r="C982" s="2">
        <v>200000</v>
      </c>
      <c r="D982" s="2">
        <v>0</v>
      </c>
      <c r="E982" s="2">
        <v>0</v>
      </c>
      <c r="F982">
        <v>12</v>
      </c>
      <c r="G982">
        <v>31</v>
      </c>
      <c r="H982" t="s">
        <v>15928</v>
      </c>
      <c r="I982" t="e">
        <v>#N/A</v>
      </c>
      <c r="J982" t="e">
        <v>#N/A</v>
      </c>
      <c r="K982" t="e">
        <v>#N/A</v>
      </c>
      <c r="L982" t="e">
        <v>#N/A</v>
      </c>
      <c r="M982" t="e">
        <v>#N/A</v>
      </c>
      <c r="N982" t="e">
        <v>#N/A</v>
      </c>
    </row>
    <row r="983" spans="1:14">
      <c r="A983" t="s">
        <v>97</v>
      </c>
      <c r="B983" t="s">
        <v>4628</v>
      </c>
      <c r="C983" s="2">
        <v>150000000</v>
      </c>
      <c r="D983" s="2">
        <v>290013036</v>
      </c>
      <c r="E983" s="2">
        <v>896911078</v>
      </c>
      <c r="F983">
        <v>11</v>
      </c>
      <c r="G983">
        <v>18</v>
      </c>
      <c r="H983" t="s">
        <v>15929</v>
      </c>
      <c r="I983" t="s">
        <v>4600</v>
      </c>
      <c r="J983" t="s">
        <v>5164</v>
      </c>
      <c r="K983" t="s">
        <v>4655</v>
      </c>
      <c r="L983" t="s">
        <v>5873</v>
      </c>
      <c r="M983" t="s">
        <v>5758</v>
      </c>
      <c r="N983" t="s">
        <v>7327</v>
      </c>
    </row>
    <row r="984" spans="1:14">
      <c r="A984" t="s">
        <v>211</v>
      </c>
      <c r="B984" t="e">
        <v>#N/A</v>
      </c>
      <c r="C984" s="2">
        <v>115000000</v>
      </c>
      <c r="D984" s="2">
        <v>380270577</v>
      </c>
      <c r="E984" s="2">
        <v>848998877</v>
      </c>
      <c r="F984">
        <v>5</v>
      </c>
      <c r="G984">
        <v>19</v>
      </c>
      <c r="H984" t="s">
        <v>15929</v>
      </c>
      <c r="I984" t="e">
        <v>#N/A</v>
      </c>
      <c r="J984" t="e">
        <v>#N/A</v>
      </c>
      <c r="K984" t="e">
        <v>#N/A</v>
      </c>
      <c r="L984" t="e">
        <v>#N/A</v>
      </c>
      <c r="M984" t="e">
        <v>#N/A</v>
      </c>
      <c r="N984" t="e">
        <v>#N/A</v>
      </c>
    </row>
    <row r="985" spans="1:14">
      <c r="A985" t="s">
        <v>54</v>
      </c>
      <c r="B985" t="s">
        <v>4607</v>
      </c>
      <c r="C985" s="2">
        <v>180000000</v>
      </c>
      <c r="D985" s="2">
        <v>291710957</v>
      </c>
      <c r="E985" s="2">
        <v>720539572</v>
      </c>
      <c r="F985">
        <v>12</v>
      </c>
      <c r="G985">
        <v>9</v>
      </c>
      <c r="H985" t="s">
        <v>15929</v>
      </c>
      <c r="I985" t="s">
        <v>4614</v>
      </c>
      <c r="J985" t="s">
        <v>4629</v>
      </c>
      <c r="K985" t="s">
        <v>4655</v>
      </c>
      <c r="L985" t="s">
        <v>6418</v>
      </c>
      <c r="M985" t="s">
        <v>7324</v>
      </c>
      <c r="N985" t="s">
        <v>7325</v>
      </c>
    </row>
    <row r="986" spans="1:14">
      <c r="A986" t="s">
        <v>157</v>
      </c>
      <c r="B986" t="s">
        <v>4660</v>
      </c>
      <c r="C986" s="2">
        <v>132000000</v>
      </c>
      <c r="D986" s="2">
        <v>234280354</v>
      </c>
      <c r="E986" s="2">
        <v>606836535</v>
      </c>
      <c r="F986">
        <v>6</v>
      </c>
      <c r="G986">
        <v>29</v>
      </c>
      <c r="H986" t="s">
        <v>15929</v>
      </c>
      <c r="I986" t="s">
        <v>4600</v>
      </c>
      <c r="J986" t="s">
        <v>4671</v>
      </c>
      <c r="K986" t="s">
        <v>7329</v>
      </c>
      <c r="L986" t="s">
        <v>5086</v>
      </c>
      <c r="M986" t="s">
        <v>7330</v>
      </c>
      <c r="N986" t="s">
        <v>7331</v>
      </c>
    </row>
    <row r="987" spans="1:14">
      <c r="A987" t="s">
        <v>485</v>
      </c>
      <c r="B987" t="s">
        <v>7347</v>
      </c>
      <c r="C987" s="2">
        <v>75000000</v>
      </c>
      <c r="D987" s="2">
        <v>193595521</v>
      </c>
      <c r="E987" s="2">
        <v>556559566</v>
      </c>
      <c r="F987">
        <v>5</v>
      </c>
      <c r="G987">
        <v>27</v>
      </c>
      <c r="H987" t="s">
        <v>15929</v>
      </c>
      <c r="I987" t="s">
        <v>4614</v>
      </c>
      <c r="J987" t="s">
        <v>4957</v>
      </c>
      <c r="K987" t="s">
        <v>4616</v>
      </c>
      <c r="L987" t="s">
        <v>6402</v>
      </c>
      <c r="M987" t="s">
        <v>7348</v>
      </c>
      <c r="N987" t="s">
        <v>5074</v>
      </c>
    </row>
    <row r="988" spans="1:14">
      <c r="A988" t="s">
        <v>25</v>
      </c>
      <c r="B988" t="s">
        <v>4621</v>
      </c>
      <c r="C988" s="2">
        <v>207000000</v>
      </c>
      <c r="D988" s="2">
        <v>218080025</v>
      </c>
      <c r="E988" s="2">
        <v>550517357</v>
      </c>
      <c r="F988">
        <v>12</v>
      </c>
      <c r="G988">
        <v>14</v>
      </c>
      <c r="H988" t="s">
        <v>15929</v>
      </c>
      <c r="I988" t="s">
        <v>4600</v>
      </c>
      <c r="J988" t="s">
        <v>7333</v>
      </c>
      <c r="K988" t="s">
        <v>5287</v>
      </c>
      <c r="L988" t="s">
        <v>4644</v>
      </c>
      <c r="M988" t="s">
        <v>7334</v>
      </c>
      <c r="N988" t="s">
        <v>7335</v>
      </c>
    </row>
    <row r="989" spans="1:14">
      <c r="A989" t="s">
        <v>221</v>
      </c>
      <c r="B989" t="e">
        <v>#N/A</v>
      </c>
      <c r="C989" s="2">
        <v>110000000</v>
      </c>
      <c r="D989" s="2">
        <v>186336279</v>
      </c>
      <c r="E989" s="2">
        <v>486124090</v>
      </c>
      <c r="F989">
        <v>6</v>
      </c>
      <c r="G989">
        <v>10</v>
      </c>
      <c r="H989" t="s">
        <v>15929</v>
      </c>
      <c r="I989" t="e">
        <v>#N/A</v>
      </c>
      <c r="J989" t="e">
        <v>#N/A</v>
      </c>
      <c r="K989" t="e">
        <v>#N/A</v>
      </c>
      <c r="L989" t="e">
        <v>#N/A</v>
      </c>
      <c r="M989" t="e">
        <v>#N/A</v>
      </c>
      <c r="N989" t="e">
        <v>#N/A</v>
      </c>
    </row>
    <row r="990" spans="1:14">
      <c r="A990" t="s">
        <v>101</v>
      </c>
      <c r="B990" t="s">
        <v>4628</v>
      </c>
      <c r="C990" s="2">
        <v>150000000</v>
      </c>
      <c r="D990" s="2">
        <v>206459076</v>
      </c>
      <c r="E990" s="2">
        <v>475825484</v>
      </c>
      <c r="F990">
        <v>7</v>
      </c>
      <c r="G990">
        <v>15</v>
      </c>
      <c r="H990" t="s">
        <v>15929</v>
      </c>
      <c r="I990" t="s">
        <v>4614</v>
      </c>
      <c r="J990" t="s">
        <v>4744</v>
      </c>
      <c r="K990" t="s">
        <v>5994</v>
      </c>
      <c r="L990" t="s">
        <v>5195</v>
      </c>
      <c r="M990" t="s">
        <v>7341</v>
      </c>
      <c r="N990" t="s">
        <v>7342</v>
      </c>
    </row>
    <row r="991" spans="1:14">
      <c r="A991" t="s">
        <v>775</v>
      </c>
      <c r="B991" t="s">
        <v>4695</v>
      </c>
      <c r="C991" s="2">
        <v>55000000</v>
      </c>
      <c r="D991" s="2">
        <v>177784257</v>
      </c>
      <c r="E991" s="2">
        <v>366784257</v>
      </c>
      <c r="F991">
        <v>2</v>
      </c>
      <c r="G991">
        <v>11</v>
      </c>
      <c r="H991" t="s">
        <v>15929</v>
      </c>
      <c r="I991" t="s">
        <v>4600</v>
      </c>
      <c r="J991" t="s">
        <v>4962</v>
      </c>
      <c r="K991" t="s">
        <v>5174</v>
      </c>
      <c r="L991" t="s">
        <v>5906</v>
      </c>
      <c r="M991" t="s">
        <v>7354</v>
      </c>
      <c r="N991" t="s">
        <v>7355</v>
      </c>
    </row>
    <row r="992" spans="1:14">
      <c r="A992" t="s">
        <v>104</v>
      </c>
      <c r="B992" t="s">
        <v>4628</v>
      </c>
      <c r="C992" s="2">
        <v>150000000</v>
      </c>
      <c r="D992" s="2">
        <v>205343774</v>
      </c>
      <c r="E992" s="2">
        <v>359142722</v>
      </c>
      <c r="F992">
        <v>6</v>
      </c>
      <c r="G992">
        <v>15</v>
      </c>
      <c r="H992" t="s">
        <v>15929</v>
      </c>
      <c r="I992" t="s">
        <v>4600</v>
      </c>
      <c r="J992" t="s">
        <v>5779</v>
      </c>
      <c r="K992" t="s">
        <v>5045</v>
      </c>
      <c r="L992" t="s">
        <v>5036</v>
      </c>
      <c r="M992" t="s">
        <v>7344</v>
      </c>
      <c r="N992" t="s">
        <v>7345</v>
      </c>
    </row>
    <row r="993" spans="1:14">
      <c r="A993" t="s">
        <v>351</v>
      </c>
      <c r="B993" t="s">
        <v>4677</v>
      </c>
      <c r="C993" s="2">
        <v>87500000</v>
      </c>
      <c r="D993" s="2">
        <v>154696080</v>
      </c>
      <c r="E993" s="2">
        <v>330717080</v>
      </c>
      <c r="F993">
        <v>7</v>
      </c>
      <c r="G993">
        <v>8</v>
      </c>
      <c r="H993" t="s">
        <v>15929</v>
      </c>
      <c r="I993" t="s">
        <v>4600</v>
      </c>
      <c r="J993" t="s">
        <v>4857</v>
      </c>
      <c r="K993" t="s">
        <v>4630</v>
      </c>
      <c r="L993" t="s">
        <v>5175</v>
      </c>
      <c r="M993" t="s">
        <v>7360</v>
      </c>
      <c r="N993" t="s">
        <v>7361</v>
      </c>
    </row>
    <row r="994" spans="1:14">
      <c r="A994" t="s">
        <v>666</v>
      </c>
      <c r="B994" t="s">
        <v>4607</v>
      </c>
      <c r="C994" s="2">
        <v>60000000</v>
      </c>
      <c r="D994" s="2">
        <v>135386665</v>
      </c>
      <c r="E994" s="2">
        <v>310043823</v>
      </c>
      <c r="F994">
        <v>11</v>
      </c>
      <c r="G994">
        <v>4</v>
      </c>
      <c r="H994" t="s">
        <v>15929</v>
      </c>
      <c r="I994" t="s">
        <v>4636</v>
      </c>
      <c r="J994" t="s">
        <v>5733</v>
      </c>
      <c r="K994" t="s">
        <v>4616</v>
      </c>
      <c r="L994" t="s">
        <v>7363</v>
      </c>
      <c r="M994" t="s">
        <v>7364</v>
      </c>
      <c r="N994" t="s">
        <v>7365</v>
      </c>
    </row>
    <row r="995" spans="1:14">
      <c r="A995" t="s">
        <v>1110</v>
      </c>
      <c r="B995" t="e">
        <v>#N/A</v>
      </c>
      <c r="C995" s="2">
        <v>40000000</v>
      </c>
      <c r="D995" s="2">
        <v>209218368</v>
      </c>
      <c r="E995" s="2">
        <v>283218368</v>
      </c>
      <c r="F995">
        <v>7</v>
      </c>
      <c r="G995">
        <v>15</v>
      </c>
      <c r="H995" t="s">
        <v>15929</v>
      </c>
      <c r="I995" t="e">
        <v>#N/A</v>
      </c>
      <c r="J995" t="e">
        <v>#N/A</v>
      </c>
      <c r="K995" t="e">
        <v>#N/A</v>
      </c>
      <c r="L995" t="e">
        <v>#N/A</v>
      </c>
      <c r="M995" t="e">
        <v>#N/A</v>
      </c>
      <c r="N995" t="e">
        <v>#N/A</v>
      </c>
    </row>
    <row r="996" spans="1:14">
      <c r="A996" t="s">
        <v>230</v>
      </c>
      <c r="B996" t="s">
        <v>4677</v>
      </c>
      <c r="C996" s="2">
        <v>110000000</v>
      </c>
      <c r="D996" s="2">
        <v>94690422</v>
      </c>
      <c r="E996" s="2">
        <v>266145362</v>
      </c>
      <c r="F996">
        <v>5</v>
      </c>
      <c r="G996">
        <v>6</v>
      </c>
      <c r="H996" t="s">
        <v>15929</v>
      </c>
      <c r="I996" t="s">
        <v>4682</v>
      </c>
      <c r="J996" t="s">
        <v>6700</v>
      </c>
      <c r="K996" t="s">
        <v>5287</v>
      </c>
      <c r="L996" t="s">
        <v>5131</v>
      </c>
      <c r="M996" t="s">
        <v>7501</v>
      </c>
      <c r="N996" t="s">
        <v>7502</v>
      </c>
    </row>
    <row r="997" spans="1:14">
      <c r="A997" t="s">
        <v>411</v>
      </c>
      <c r="B997" t="s">
        <v>4677</v>
      </c>
      <c r="C997" s="2">
        <v>80000000</v>
      </c>
      <c r="D997" s="2">
        <v>128200012</v>
      </c>
      <c r="E997" s="2">
        <v>260700012</v>
      </c>
      <c r="F997">
        <v>3</v>
      </c>
      <c r="G997">
        <v>11</v>
      </c>
      <c r="H997" t="s">
        <v>15929</v>
      </c>
      <c r="I997" t="s">
        <v>4614</v>
      </c>
      <c r="J997" t="s">
        <v>4812</v>
      </c>
      <c r="K997" t="s">
        <v>4616</v>
      </c>
      <c r="L997" t="s">
        <v>7367</v>
      </c>
      <c r="M997" t="s">
        <v>7368</v>
      </c>
      <c r="N997" t="s">
        <v>7369</v>
      </c>
    </row>
    <row r="998" spans="1:14">
      <c r="A998" t="s">
        <v>1914</v>
      </c>
      <c r="B998" t="e">
        <v>#N/A</v>
      </c>
      <c r="C998" s="2">
        <v>24000000</v>
      </c>
      <c r="D998" s="2">
        <v>4710455</v>
      </c>
      <c r="E998" s="2">
        <v>237814327</v>
      </c>
      <c r="F998">
        <v>6</v>
      </c>
      <c r="G998">
        <v>10</v>
      </c>
      <c r="H998" t="s">
        <v>15929</v>
      </c>
      <c r="I998" t="e">
        <v>#N/A</v>
      </c>
      <c r="J998" t="e">
        <v>#N/A</v>
      </c>
      <c r="K998" t="e">
        <v>#N/A</v>
      </c>
      <c r="L998" t="e">
        <v>#N/A</v>
      </c>
      <c r="M998" t="e">
        <v>#N/A</v>
      </c>
      <c r="N998" t="e">
        <v>#N/A</v>
      </c>
    </row>
    <row r="999" spans="1:14">
      <c r="A999" t="s">
        <v>498</v>
      </c>
      <c r="B999" t="s">
        <v>4628</v>
      </c>
      <c r="C999" s="2">
        <v>75000000</v>
      </c>
      <c r="D999" s="2">
        <v>75976178</v>
      </c>
      <c r="E999" s="2">
        <v>230884728</v>
      </c>
      <c r="F999">
        <v>2</v>
      </c>
      <c r="G999">
        <v>18</v>
      </c>
      <c r="H999" t="s">
        <v>15929</v>
      </c>
      <c r="I999" t="s">
        <v>4682</v>
      </c>
      <c r="J999" t="s">
        <v>4728</v>
      </c>
      <c r="K999" t="s">
        <v>7411</v>
      </c>
      <c r="L999" t="s">
        <v>4603</v>
      </c>
      <c r="M999" t="s">
        <v>7412</v>
      </c>
      <c r="N999" t="s">
        <v>7413</v>
      </c>
    </row>
    <row r="1000" spans="1:14">
      <c r="A1000" t="s">
        <v>789</v>
      </c>
      <c r="B1000" t="s">
        <v>4607</v>
      </c>
      <c r="C1000" s="2">
        <v>55000000</v>
      </c>
      <c r="D1000" s="2">
        <v>89706988</v>
      </c>
      <c r="E1000" s="2">
        <v>214392904</v>
      </c>
      <c r="F1000">
        <v>9</v>
      </c>
      <c r="G1000">
        <v>23</v>
      </c>
      <c r="H1000" t="s">
        <v>15929</v>
      </c>
      <c r="I1000" t="s">
        <v>4600</v>
      </c>
      <c r="J1000" t="s">
        <v>4622</v>
      </c>
      <c r="K1000" t="s">
        <v>6194</v>
      </c>
      <c r="L1000" t="s">
        <v>4986</v>
      </c>
      <c r="M1000" t="s">
        <v>7382</v>
      </c>
      <c r="N1000" t="s">
        <v>7383</v>
      </c>
    </row>
    <row r="1001" spans="1:14">
      <c r="A1001" t="s">
        <v>141</v>
      </c>
      <c r="B1001" t="s">
        <v>4695</v>
      </c>
      <c r="C1001" s="2">
        <v>140000000</v>
      </c>
      <c r="D1001" s="2">
        <v>110550000</v>
      </c>
      <c r="E1001" s="2">
        <v>203018919</v>
      </c>
      <c r="F1001">
        <v>12</v>
      </c>
      <c r="G1001">
        <v>21</v>
      </c>
      <c r="H1001" t="s">
        <v>15929</v>
      </c>
      <c r="I1001" t="s">
        <v>4635</v>
      </c>
      <c r="J1001">
        <v>0</v>
      </c>
      <c r="K1001">
        <v>0</v>
      </c>
      <c r="L1001">
        <v>0</v>
      </c>
      <c r="M1001">
        <v>0</v>
      </c>
      <c r="N1001">
        <v>0</v>
      </c>
    </row>
    <row r="1002" spans="1:14">
      <c r="A1002" t="s">
        <v>771</v>
      </c>
      <c r="B1002" t="s">
        <v>4607</v>
      </c>
      <c r="C1002" s="2">
        <v>56000000</v>
      </c>
      <c r="D1002" s="2">
        <v>113006880</v>
      </c>
      <c r="E1002" s="2">
        <v>198006880</v>
      </c>
      <c r="F1002">
        <v>3</v>
      </c>
      <c r="G1002">
        <v>4</v>
      </c>
      <c r="H1002" t="s">
        <v>15929</v>
      </c>
      <c r="I1002" t="s">
        <v>4614</v>
      </c>
      <c r="J1002" t="s">
        <v>4738</v>
      </c>
      <c r="K1002" t="s">
        <v>7374</v>
      </c>
      <c r="L1002" t="s">
        <v>5337</v>
      </c>
      <c r="M1002" t="s">
        <v>6954</v>
      </c>
      <c r="N1002" t="s">
        <v>7375</v>
      </c>
    </row>
    <row r="1003" spans="1:14">
      <c r="A1003" t="s">
        <v>1526</v>
      </c>
      <c r="B1003" t="e">
        <v>#N/A</v>
      </c>
      <c r="C1003" s="2">
        <v>30000000</v>
      </c>
      <c r="D1003" s="2">
        <v>56068547</v>
      </c>
      <c r="E1003" s="2">
        <v>197593152</v>
      </c>
      <c r="F1003">
        <v>10</v>
      </c>
      <c r="G1003">
        <v>5</v>
      </c>
      <c r="H1003" t="s">
        <v>15929</v>
      </c>
      <c r="I1003" t="e">
        <v>#N/A</v>
      </c>
      <c r="J1003" t="e">
        <v>#N/A</v>
      </c>
      <c r="K1003" t="e">
        <v>#N/A</v>
      </c>
      <c r="L1003" t="e">
        <v>#N/A</v>
      </c>
      <c r="M1003" t="e">
        <v>#N/A</v>
      </c>
      <c r="N1003" t="e">
        <v>#N/A</v>
      </c>
    </row>
    <row r="1004" spans="1:14">
      <c r="A1004" t="s">
        <v>396</v>
      </c>
      <c r="B1004" t="s">
        <v>4660</v>
      </c>
      <c r="C1004" s="2">
        <v>82000000</v>
      </c>
      <c r="D1004" s="2">
        <v>158119460</v>
      </c>
      <c r="E1004" s="2">
        <v>190320568</v>
      </c>
      <c r="F1004">
        <v>5</v>
      </c>
      <c r="G1004">
        <v>27</v>
      </c>
      <c r="H1004" t="s">
        <v>15929</v>
      </c>
      <c r="I1004" t="s">
        <v>4600</v>
      </c>
      <c r="J1004" t="s">
        <v>5013</v>
      </c>
      <c r="K1004" t="s">
        <v>6952</v>
      </c>
      <c r="L1004" t="s">
        <v>5015</v>
      </c>
      <c r="M1004" t="s">
        <v>7357</v>
      </c>
      <c r="N1004" t="s">
        <v>7358</v>
      </c>
    </row>
    <row r="1005" spans="1:14">
      <c r="A1005" t="s">
        <v>1624</v>
      </c>
      <c r="B1005" t="s">
        <v>4677</v>
      </c>
      <c r="C1005" s="2">
        <v>29000000</v>
      </c>
      <c r="D1005" s="2">
        <v>119519402</v>
      </c>
      <c r="E1005" s="2">
        <v>187707495</v>
      </c>
      <c r="F1005">
        <v>11</v>
      </c>
      <c r="G1005">
        <v>18</v>
      </c>
      <c r="H1005" t="s">
        <v>15929</v>
      </c>
      <c r="I1005" t="s">
        <v>4600</v>
      </c>
      <c r="J1005" t="s">
        <v>5057</v>
      </c>
      <c r="K1005" t="s">
        <v>6354</v>
      </c>
      <c r="L1005" t="s">
        <v>4719</v>
      </c>
      <c r="M1005" t="s">
        <v>7371</v>
      </c>
      <c r="N1005" t="s">
        <v>7372</v>
      </c>
    </row>
    <row r="1006" spans="1:14">
      <c r="A1006" t="s">
        <v>1716</v>
      </c>
      <c r="B1006" t="e">
        <v>#N/A</v>
      </c>
      <c r="C1006" s="2">
        <v>26000000</v>
      </c>
      <c r="D1006" s="2">
        <v>109449237</v>
      </c>
      <c r="E1006" s="2">
        <v>177344230</v>
      </c>
      <c r="F1006">
        <v>8</v>
      </c>
      <c r="G1006">
        <v>19</v>
      </c>
      <c r="H1006" t="s">
        <v>15929</v>
      </c>
      <c r="I1006" t="e">
        <v>#N/A</v>
      </c>
      <c r="J1006" t="e">
        <v>#N/A</v>
      </c>
      <c r="K1006" t="e">
        <v>#N/A</v>
      </c>
      <c r="L1006" t="e">
        <v>#N/A</v>
      </c>
      <c r="M1006" t="e">
        <v>#N/A</v>
      </c>
      <c r="N1006" t="e">
        <v>#N/A</v>
      </c>
    </row>
    <row r="1007" spans="1:14">
      <c r="A1007" t="s">
        <v>2637</v>
      </c>
      <c r="B1007" t="s">
        <v>5023</v>
      </c>
      <c r="C1007" s="2">
        <v>13900000</v>
      </c>
      <c r="D1007" s="2">
        <v>83043761</v>
      </c>
      <c r="E1007" s="2">
        <v>177012173</v>
      </c>
      <c r="F1007">
        <v>12</v>
      </c>
      <c r="G1007">
        <v>9</v>
      </c>
      <c r="H1007" t="s">
        <v>15929</v>
      </c>
      <c r="I1007" t="s">
        <v>4682</v>
      </c>
      <c r="J1007" t="s">
        <v>4773</v>
      </c>
      <c r="K1007" t="s">
        <v>5140</v>
      </c>
      <c r="L1007" t="s">
        <v>5146</v>
      </c>
      <c r="M1007" t="s">
        <v>7388</v>
      </c>
      <c r="N1007" t="s">
        <v>7389</v>
      </c>
    </row>
    <row r="1008" spans="1:14">
      <c r="A1008" t="s">
        <v>124</v>
      </c>
      <c r="B1008" t="e">
        <v>#N/A</v>
      </c>
      <c r="C1008" s="2">
        <v>150000000</v>
      </c>
      <c r="D1008" s="2">
        <v>15900000</v>
      </c>
      <c r="E1008" s="2">
        <v>169698948</v>
      </c>
      <c r="F1008">
        <v>6</v>
      </c>
      <c r="G1008">
        <v>15</v>
      </c>
      <c r="H1008" t="s">
        <v>15929</v>
      </c>
      <c r="I1008" t="e">
        <v>#N/A</v>
      </c>
      <c r="J1008" t="e">
        <v>#N/A</v>
      </c>
      <c r="K1008" t="e">
        <v>#N/A</v>
      </c>
      <c r="L1008" t="e">
        <v>#N/A</v>
      </c>
      <c r="M1008" t="e">
        <v>#N/A</v>
      </c>
      <c r="N1008" t="e">
        <v>#N/A</v>
      </c>
    </row>
    <row r="1009" spans="1:14">
      <c r="A1009" t="s">
        <v>207</v>
      </c>
      <c r="B1009" t="s">
        <v>7347</v>
      </c>
      <c r="C1009" s="2">
        <v>120000000</v>
      </c>
      <c r="D1009" s="2">
        <v>35818913</v>
      </c>
      <c r="E1009" s="2">
        <v>163018913</v>
      </c>
      <c r="F1009">
        <v>7</v>
      </c>
      <c r="G1009">
        <v>22</v>
      </c>
      <c r="H1009" t="s">
        <v>15929</v>
      </c>
      <c r="I1009" t="s">
        <v>4600</v>
      </c>
      <c r="J1009" t="s">
        <v>5057</v>
      </c>
      <c r="K1009" t="s">
        <v>4609</v>
      </c>
      <c r="L1009" t="s">
        <v>5415</v>
      </c>
      <c r="M1009" t="s">
        <v>7530</v>
      </c>
      <c r="N1009" t="s">
        <v>7531</v>
      </c>
    </row>
    <row r="1010" spans="1:14">
      <c r="A1010" t="s">
        <v>335</v>
      </c>
      <c r="B1010" t="s">
        <v>4621</v>
      </c>
      <c r="C1010" s="2">
        <v>90000000</v>
      </c>
      <c r="D1010" s="2">
        <v>72708161</v>
      </c>
      <c r="E1010" s="2">
        <v>162753837</v>
      </c>
      <c r="F1010">
        <v>4</v>
      </c>
      <c r="G1010">
        <v>22</v>
      </c>
      <c r="H1010" t="s">
        <v>15929</v>
      </c>
      <c r="I1010" t="s">
        <v>4600</v>
      </c>
      <c r="J1010" t="s">
        <v>4800</v>
      </c>
      <c r="K1010" t="s">
        <v>5811</v>
      </c>
      <c r="L1010" t="s">
        <v>7424</v>
      </c>
      <c r="M1010" t="s">
        <v>7425</v>
      </c>
      <c r="N1010" t="s">
        <v>7426</v>
      </c>
    </row>
    <row r="1011" spans="1:14">
      <c r="A1011" t="s">
        <v>886</v>
      </c>
      <c r="B1011" t="s">
        <v>7347</v>
      </c>
      <c r="C1011" s="2">
        <v>50000000</v>
      </c>
      <c r="D1011" s="2">
        <v>75941727</v>
      </c>
      <c r="E1011" s="2">
        <v>161941727</v>
      </c>
      <c r="F1011">
        <v>3</v>
      </c>
      <c r="G1011">
        <v>18</v>
      </c>
      <c r="H1011" t="s">
        <v>15929</v>
      </c>
      <c r="I1011" t="s">
        <v>4635</v>
      </c>
      <c r="J1011">
        <v>0</v>
      </c>
      <c r="K1011">
        <v>0</v>
      </c>
      <c r="L1011">
        <v>0</v>
      </c>
      <c r="M1011">
        <v>0</v>
      </c>
      <c r="N1011">
        <v>0</v>
      </c>
    </row>
    <row r="1012" spans="1:14">
      <c r="A1012" t="s">
        <v>375</v>
      </c>
      <c r="B1012" t="s">
        <v>4695</v>
      </c>
      <c r="C1012" s="2">
        <v>85000000</v>
      </c>
      <c r="D1012" s="2">
        <v>57010853</v>
      </c>
      <c r="E1012" s="2">
        <v>161510853</v>
      </c>
      <c r="F1012">
        <v>12</v>
      </c>
      <c r="G1012">
        <v>9</v>
      </c>
      <c r="H1012" t="s">
        <v>15929</v>
      </c>
      <c r="I1012" t="s">
        <v>4600</v>
      </c>
      <c r="J1012" t="s">
        <v>6409</v>
      </c>
      <c r="K1012" t="s">
        <v>5140</v>
      </c>
      <c r="L1012" t="s">
        <v>7457</v>
      </c>
      <c r="M1012" t="s">
        <v>7458</v>
      </c>
      <c r="N1012" t="s">
        <v>7459</v>
      </c>
    </row>
    <row r="1013" spans="1:14">
      <c r="A1013" t="s">
        <v>1135</v>
      </c>
      <c r="B1013" t="s">
        <v>7419</v>
      </c>
      <c r="C1013" s="2">
        <v>40000000</v>
      </c>
      <c r="D1013" s="2">
        <v>74103820</v>
      </c>
      <c r="E1013" s="2">
        <v>158753820</v>
      </c>
      <c r="F1013">
        <v>4</v>
      </c>
      <c r="G1013">
        <v>1</v>
      </c>
      <c r="H1013" t="s">
        <v>15929</v>
      </c>
      <c r="I1013" t="s">
        <v>4682</v>
      </c>
      <c r="J1013" t="s">
        <v>4823</v>
      </c>
      <c r="K1013" t="s">
        <v>4936</v>
      </c>
      <c r="L1013" t="s">
        <v>7420</v>
      </c>
      <c r="M1013" t="s">
        <v>7421</v>
      </c>
      <c r="N1013" t="s">
        <v>7422</v>
      </c>
    </row>
    <row r="1014" spans="1:14">
      <c r="A1014" t="s">
        <v>1013</v>
      </c>
      <c r="B1014" t="s">
        <v>6635</v>
      </c>
      <c r="C1014" s="2">
        <v>45000000</v>
      </c>
      <c r="D1014" s="2">
        <v>82931301</v>
      </c>
      <c r="E1014" s="2">
        <v>155931301</v>
      </c>
      <c r="F1014">
        <v>5</v>
      </c>
      <c r="G1014">
        <v>13</v>
      </c>
      <c r="H1014" t="s">
        <v>15929</v>
      </c>
      <c r="I1014" t="s">
        <v>4600</v>
      </c>
      <c r="J1014" t="s">
        <v>4713</v>
      </c>
      <c r="K1014" t="s">
        <v>4690</v>
      </c>
      <c r="L1014" t="s">
        <v>5970</v>
      </c>
      <c r="M1014" t="s">
        <v>7391</v>
      </c>
      <c r="N1014" t="s">
        <v>7392</v>
      </c>
    </row>
    <row r="1015" spans="1:14">
      <c r="A1015" t="s">
        <v>3431</v>
      </c>
      <c r="B1015" t="s">
        <v>7220</v>
      </c>
      <c r="C1015" s="2">
        <v>5000000</v>
      </c>
      <c r="D1015" s="2">
        <v>87025093</v>
      </c>
      <c r="E1015" s="2">
        <v>152925093</v>
      </c>
      <c r="F1015">
        <v>10</v>
      </c>
      <c r="G1015">
        <v>28</v>
      </c>
      <c r="H1015" t="s">
        <v>15929</v>
      </c>
      <c r="I1015" t="s">
        <v>4682</v>
      </c>
      <c r="J1015" t="s">
        <v>5062</v>
      </c>
      <c r="K1015" t="s">
        <v>5656</v>
      </c>
      <c r="L1015" t="s">
        <v>6818</v>
      </c>
      <c r="M1015" t="s">
        <v>7385</v>
      </c>
      <c r="N1015" t="s">
        <v>7386</v>
      </c>
    </row>
    <row r="1016" spans="1:14">
      <c r="A1016" t="s">
        <v>2246</v>
      </c>
      <c r="B1016" t="s">
        <v>4977</v>
      </c>
      <c r="C1016" s="2">
        <v>18000000</v>
      </c>
      <c r="D1016" s="2">
        <v>75072454</v>
      </c>
      <c r="E1016" s="2">
        <v>144529078</v>
      </c>
      <c r="F1016">
        <v>9</v>
      </c>
      <c r="G1016">
        <v>9</v>
      </c>
      <c r="H1016" t="s">
        <v>15929</v>
      </c>
      <c r="I1016" t="s">
        <v>4600</v>
      </c>
      <c r="J1016" t="s">
        <v>4723</v>
      </c>
      <c r="K1016" t="s">
        <v>7415</v>
      </c>
      <c r="L1016" t="s">
        <v>5302</v>
      </c>
      <c r="M1016" t="s">
        <v>7416</v>
      </c>
      <c r="N1016" t="s">
        <v>7417</v>
      </c>
    </row>
    <row r="1017" spans="1:14">
      <c r="A1017" t="s">
        <v>895</v>
      </c>
      <c r="B1017" t="s">
        <v>4607</v>
      </c>
      <c r="C1017" s="2">
        <v>50000000</v>
      </c>
      <c r="D1017" s="2">
        <v>66010682</v>
      </c>
      <c r="E1017" s="2">
        <v>144110682</v>
      </c>
      <c r="F1017">
        <v>6</v>
      </c>
      <c r="G1017">
        <v>22</v>
      </c>
      <c r="H1017" t="s">
        <v>15929</v>
      </c>
      <c r="I1017" t="s">
        <v>4829</v>
      </c>
      <c r="J1017" t="s">
        <v>7436</v>
      </c>
      <c r="K1017" t="s">
        <v>5030</v>
      </c>
      <c r="L1017" t="s">
        <v>7437</v>
      </c>
      <c r="M1017" t="s">
        <v>4829</v>
      </c>
      <c r="N1017" t="s">
        <v>7438</v>
      </c>
    </row>
    <row r="1018" spans="1:14">
      <c r="A1018" t="s">
        <v>444</v>
      </c>
      <c r="B1018" t="s">
        <v>4695</v>
      </c>
      <c r="C1018" s="2">
        <v>80000000</v>
      </c>
      <c r="D1018" s="2">
        <v>45575336</v>
      </c>
      <c r="E1018" s="2">
        <v>141475336</v>
      </c>
      <c r="F1018">
        <v>10</v>
      </c>
      <c r="G1018">
        <v>28</v>
      </c>
      <c r="H1018" t="s">
        <v>15929</v>
      </c>
      <c r="I1018" t="s">
        <v>4635</v>
      </c>
      <c r="J1018">
        <v>0</v>
      </c>
      <c r="K1018">
        <v>0</v>
      </c>
      <c r="L1018">
        <v>0</v>
      </c>
      <c r="M1018">
        <v>0</v>
      </c>
      <c r="N1018">
        <v>0</v>
      </c>
    </row>
    <row r="1019" spans="1:14">
      <c r="A1019" t="s">
        <v>683</v>
      </c>
      <c r="B1019" t="s">
        <v>4677</v>
      </c>
      <c r="C1019" s="2">
        <v>60000000</v>
      </c>
      <c r="D1019" s="2">
        <v>82571173</v>
      </c>
      <c r="E1019" s="2">
        <v>135015330</v>
      </c>
      <c r="F1019">
        <v>12</v>
      </c>
      <c r="G1019">
        <v>21</v>
      </c>
      <c r="H1019" t="s">
        <v>15929</v>
      </c>
      <c r="I1019" t="s">
        <v>4614</v>
      </c>
      <c r="J1019" t="s">
        <v>4935</v>
      </c>
      <c r="K1019" t="s">
        <v>5994</v>
      </c>
      <c r="L1019" t="s">
        <v>5337</v>
      </c>
      <c r="M1019" t="s">
        <v>7398</v>
      </c>
      <c r="N1019" t="s">
        <v>7399</v>
      </c>
    </row>
    <row r="1020" spans="1:14">
      <c r="A1020" t="s">
        <v>505</v>
      </c>
      <c r="B1020" t="s">
        <v>4621</v>
      </c>
      <c r="C1020" s="2">
        <v>75000000</v>
      </c>
      <c r="D1020" s="2">
        <v>47379090</v>
      </c>
      <c r="E1020" s="2">
        <v>131492772</v>
      </c>
      <c r="F1020">
        <v>12</v>
      </c>
      <c r="G1020">
        <v>23</v>
      </c>
      <c r="H1020" t="s">
        <v>15929</v>
      </c>
      <c r="I1020" t="s">
        <v>4635</v>
      </c>
      <c r="J1020">
        <v>0</v>
      </c>
      <c r="K1020">
        <v>0</v>
      </c>
      <c r="L1020">
        <v>0</v>
      </c>
      <c r="M1020">
        <v>0</v>
      </c>
      <c r="N1020">
        <v>0</v>
      </c>
    </row>
    <row r="1021" spans="1:14">
      <c r="A1021" t="s">
        <v>439</v>
      </c>
      <c r="B1021" t="s">
        <v>4695</v>
      </c>
      <c r="C1021" s="2">
        <v>80000000</v>
      </c>
      <c r="D1021" s="2">
        <v>63313159</v>
      </c>
      <c r="E1021" s="2">
        <v>131159306</v>
      </c>
      <c r="F1021">
        <v>6</v>
      </c>
      <c r="G1021">
        <v>24</v>
      </c>
      <c r="H1021" t="s">
        <v>15929</v>
      </c>
      <c r="I1021" t="s">
        <v>4600</v>
      </c>
      <c r="J1021" t="s">
        <v>4615</v>
      </c>
      <c r="K1021" t="s">
        <v>6252</v>
      </c>
      <c r="L1021" t="s">
        <v>6178</v>
      </c>
      <c r="M1021" t="s">
        <v>7443</v>
      </c>
      <c r="N1021" t="s">
        <v>7444</v>
      </c>
    </row>
    <row r="1022" spans="1:14">
      <c r="A1022" t="s">
        <v>3709</v>
      </c>
      <c r="B1022" t="e">
        <v>#N/A</v>
      </c>
      <c r="C1022" s="2">
        <v>3400000</v>
      </c>
      <c r="D1022" s="2">
        <v>77437223</v>
      </c>
      <c r="E1022" s="2">
        <v>129437223</v>
      </c>
      <c r="F1022">
        <v>6</v>
      </c>
      <c r="G1022">
        <v>24</v>
      </c>
      <c r="H1022" t="s">
        <v>15929</v>
      </c>
      <c r="I1022" t="e">
        <v>#N/A</v>
      </c>
      <c r="J1022" t="e">
        <v>#N/A</v>
      </c>
      <c r="K1022" t="e">
        <v>#N/A</v>
      </c>
      <c r="L1022" t="e">
        <v>#N/A</v>
      </c>
      <c r="M1022" t="e">
        <v>#N/A</v>
      </c>
      <c r="N1022" t="e">
        <v>#N/A</v>
      </c>
    </row>
    <row r="1023" spans="1:14">
      <c r="A1023" t="s">
        <v>1658</v>
      </c>
      <c r="B1023" t="s">
        <v>5023</v>
      </c>
      <c r="C1023" s="2">
        <v>28000000</v>
      </c>
      <c r="D1023" s="2">
        <v>38372662</v>
      </c>
      <c r="E1023" s="2">
        <v>126549607</v>
      </c>
      <c r="F1023">
        <v>11</v>
      </c>
      <c r="G1023">
        <v>11</v>
      </c>
      <c r="H1023" t="s">
        <v>15929</v>
      </c>
      <c r="I1023" t="s">
        <v>4829</v>
      </c>
      <c r="J1023" t="s">
        <v>4942</v>
      </c>
      <c r="K1023" t="s">
        <v>5030</v>
      </c>
      <c r="L1023" t="s">
        <v>7524</v>
      </c>
      <c r="M1023" t="s">
        <v>4829</v>
      </c>
      <c r="N1023" t="s">
        <v>7525</v>
      </c>
    </row>
    <row r="1024" spans="1:14">
      <c r="A1024" t="s">
        <v>1781</v>
      </c>
      <c r="B1024" t="s">
        <v>4677</v>
      </c>
      <c r="C1024" s="2">
        <v>25000000</v>
      </c>
      <c r="D1024" s="2">
        <v>51100486</v>
      </c>
      <c r="E1024" s="2">
        <v>123100486</v>
      </c>
      <c r="F1024">
        <v>1</v>
      </c>
      <c r="G1024">
        <v>28</v>
      </c>
      <c r="H1024" t="s">
        <v>15929</v>
      </c>
      <c r="I1024" t="s">
        <v>4682</v>
      </c>
      <c r="J1024" t="s">
        <v>4713</v>
      </c>
      <c r="K1024" t="s">
        <v>5301</v>
      </c>
      <c r="L1024" t="s">
        <v>7478</v>
      </c>
      <c r="M1024" t="s">
        <v>7479</v>
      </c>
      <c r="N1024" t="s">
        <v>7480</v>
      </c>
    </row>
    <row r="1025" spans="1:14">
      <c r="A1025" t="s">
        <v>132</v>
      </c>
      <c r="B1025" t="s">
        <v>4660</v>
      </c>
      <c r="C1025" s="2">
        <v>145000000</v>
      </c>
      <c r="D1025" s="2">
        <v>68671925</v>
      </c>
      <c r="E1025" s="2">
        <v>121671925</v>
      </c>
      <c r="F1025">
        <v>4</v>
      </c>
      <c r="G1025">
        <v>8</v>
      </c>
      <c r="H1025" t="s">
        <v>15929</v>
      </c>
      <c r="I1025" t="s">
        <v>4635</v>
      </c>
      <c r="J1025">
        <v>0</v>
      </c>
      <c r="K1025">
        <v>0</v>
      </c>
      <c r="L1025">
        <v>0</v>
      </c>
      <c r="M1025">
        <v>0</v>
      </c>
      <c r="N1025">
        <v>0</v>
      </c>
    </row>
    <row r="1026" spans="1:14">
      <c r="A1026" t="s">
        <v>1528</v>
      </c>
      <c r="B1026" t="e">
        <v>#N/A</v>
      </c>
      <c r="C1026" s="2">
        <v>30000000</v>
      </c>
      <c r="D1026" s="2">
        <v>53359111</v>
      </c>
      <c r="E1026" s="2">
        <v>114770654</v>
      </c>
      <c r="F1026">
        <v>9</v>
      </c>
      <c r="G1026">
        <v>16</v>
      </c>
      <c r="H1026" t="s">
        <v>15929</v>
      </c>
      <c r="I1026" t="e">
        <v>#N/A</v>
      </c>
      <c r="J1026" t="e">
        <v>#N/A</v>
      </c>
      <c r="K1026" t="e">
        <v>#N/A</v>
      </c>
      <c r="L1026" t="e">
        <v>#N/A</v>
      </c>
      <c r="M1026" t="e">
        <v>#N/A</v>
      </c>
      <c r="N1026" t="e">
        <v>#N/A</v>
      </c>
    </row>
    <row r="1027" spans="1:14">
      <c r="A1027" t="s">
        <v>839</v>
      </c>
      <c r="B1027" t="s">
        <v>4628</v>
      </c>
      <c r="C1027" s="2">
        <v>53000000</v>
      </c>
      <c r="D1027" s="2">
        <v>80270227</v>
      </c>
      <c r="E1027" s="2">
        <v>109848461</v>
      </c>
      <c r="F1027">
        <v>8</v>
      </c>
      <c r="G1027">
        <v>5</v>
      </c>
      <c r="H1027" t="s">
        <v>15929</v>
      </c>
      <c r="I1027" t="s">
        <v>4600</v>
      </c>
      <c r="J1027" t="s">
        <v>4637</v>
      </c>
      <c r="K1027" t="s">
        <v>5652</v>
      </c>
      <c r="L1027" t="s">
        <v>7401</v>
      </c>
      <c r="M1027" t="s">
        <v>7402</v>
      </c>
      <c r="N1027" t="s">
        <v>7403</v>
      </c>
    </row>
    <row r="1028" spans="1:14">
      <c r="A1028" t="s">
        <v>2319</v>
      </c>
      <c r="B1028" t="s">
        <v>4756</v>
      </c>
      <c r="C1028" s="2">
        <v>17500000</v>
      </c>
      <c r="D1028" s="2">
        <v>51386611</v>
      </c>
      <c r="E1028" s="2">
        <v>109843390</v>
      </c>
      <c r="F1028">
        <v>12</v>
      </c>
      <c r="G1028">
        <v>16</v>
      </c>
      <c r="H1028" t="s">
        <v>15929</v>
      </c>
      <c r="I1028" t="s">
        <v>4614</v>
      </c>
      <c r="J1028" t="s">
        <v>5845</v>
      </c>
      <c r="K1028" t="s">
        <v>4623</v>
      </c>
      <c r="L1028" t="s">
        <v>7474</v>
      </c>
      <c r="M1028" t="s">
        <v>7475</v>
      </c>
      <c r="N1028" t="s">
        <v>7476</v>
      </c>
    </row>
    <row r="1029" spans="1:14">
      <c r="A1029" t="s">
        <v>2233</v>
      </c>
      <c r="B1029" t="e">
        <v>#N/A</v>
      </c>
      <c r="C1029" s="2">
        <v>18500000</v>
      </c>
      <c r="D1029" s="2">
        <v>65233369</v>
      </c>
      <c r="E1029" s="2">
        <v>109175673</v>
      </c>
      <c r="F1029">
        <v>4</v>
      </c>
      <c r="G1029">
        <v>15</v>
      </c>
      <c r="H1029" t="s">
        <v>15929</v>
      </c>
      <c r="I1029" t="e">
        <v>#N/A</v>
      </c>
      <c r="J1029" t="e">
        <v>#N/A</v>
      </c>
      <c r="K1029" t="e">
        <v>#N/A</v>
      </c>
      <c r="L1029" t="e">
        <v>#N/A</v>
      </c>
      <c r="M1029" t="e">
        <v>#N/A</v>
      </c>
      <c r="N1029" t="e">
        <v>#N/A</v>
      </c>
    </row>
    <row r="1030" spans="1:14">
      <c r="A1030" t="s">
        <v>448</v>
      </c>
      <c r="B1030" t="s">
        <v>7419</v>
      </c>
      <c r="C1030" s="2">
        <v>80000000</v>
      </c>
      <c r="D1030" s="2">
        <v>37899638</v>
      </c>
      <c r="E1030" s="2">
        <v>105299638</v>
      </c>
      <c r="F1030">
        <v>8</v>
      </c>
      <c r="G1030">
        <v>26</v>
      </c>
      <c r="H1030" t="s">
        <v>15929</v>
      </c>
      <c r="I1030" t="s">
        <v>4635</v>
      </c>
      <c r="J1030">
        <v>0</v>
      </c>
      <c r="K1030">
        <v>0</v>
      </c>
      <c r="L1030">
        <v>0</v>
      </c>
      <c r="M1030">
        <v>0</v>
      </c>
      <c r="N1030">
        <v>0</v>
      </c>
    </row>
    <row r="1031" spans="1:14">
      <c r="A1031" t="s">
        <v>350</v>
      </c>
      <c r="B1031" t="s">
        <v>4621</v>
      </c>
      <c r="C1031" s="2">
        <v>88000000</v>
      </c>
      <c r="D1031" s="2">
        <v>61649911</v>
      </c>
      <c r="E1031" s="2">
        <v>105021488</v>
      </c>
      <c r="F1031">
        <v>6</v>
      </c>
      <c r="G1031">
        <v>3</v>
      </c>
      <c r="H1031" t="s">
        <v>15929</v>
      </c>
      <c r="I1031" t="s">
        <v>4635</v>
      </c>
      <c r="J1031">
        <v>0</v>
      </c>
      <c r="K1031">
        <v>0</v>
      </c>
      <c r="L1031">
        <v>0</v>
      </c>
      <c r="M1031">
        <v>0</v>
      </c>
      <c r="N1031">
        <v>0</v>
      </c>
    </row>
    <row r="1032" spans="1:14">
      <c r="A1032" t="s">
        <v>1030</v>
      </c>
      <c r="B1032" t="s">
        <v>4607</v>
      </c>
      <c r="C1032" s="2">
        <v>45000000</v>
      </c>
      <c r="D1032" s="2">
        <v>51019112</v>
      </c>
      <c r="E1032" s="2">
        <v>102746214</v>
      </c>
      <c r="F1032">
        <v>4</v>
      </c>
      <c r="G1032">
        <v>29</v>
      </c>
      <c r="H1032" t="s">
        <v>15929</v>
      </c>
      <c r="I1032" t="s">
        <v>4614</v>
      </c>
      <c r="J1032" t="s">
        <v>4806</v>
      </c>
      <c r="K1032" t="s">
        <v>5673</v>
      </c>
      <c r="L1032" t="s">
        <v>7482</v>
      </c>
      <c r="M1032" t="s">
        <v>7483</v>
      </c>
      <c r="N1032" t="s">
        <v>7484</v>
      </c>
    </row>
    <row r="1033" spans="1:14">
      <c r="A1033" t="s">
        <v>1325</v>
      </c>
      <c r="B1033" t="s">
        <v>4695</v>
      </c>
      <c r="C1033" s="2">
        <v>35000000</v>
      </c>
      <c r="D1033" s="2">
        <v>68915888</v>
      </c>
      <c r="E1033" s="2">
        <v>102115888</v>
      </c>
      <c r="F1033">
        <v>3</v>
      </c>
      <c r="G1033">
        <v>25</v>
      </c>
      <c r="H1033" t="s">
        <v>15929</v>
      </c>
      <c r="I1033" t="s">
        <v>4600</v>
      </c>
      <c r="J1033" t="s">
        <v>4846</v>
      </c>
      <c r="K1033" t="s">
        <v>5174</v>
      </c>
      <c r="L1033" t="s">
        <v>7428</v>
      </c>
      <c r="M1033" t="s">
        <v>7429</v>
      </c>
      <c r="N1033" t="s">
        <v>7430</v>
      </c>
    </row>
    <row r="1034" spans="1:14">
      <c r="A1034" t="s">
        <v>2113</v>
      </c>
      <c r="B1034" t="e">
        <v>#N/A</v>
      </c>
      <c r="C1034" s="2">
        <v>20000000</v>
      </c>
      <c r="D1034" s="2">
        <v>17104669</v>
      </c>
      <c r="E1034" s="2">
        <v>102034104</v>
      </c>
      <c r="F1034">
        <v>4</v>
      </c>
      <c r="G1034">
        <v>8</v>
      </c>
      <c r="H1034" t="s">
        <v>15929</v>
      </c>
      <c r="I1034" t="e">
        <v>#N/A</v>
      </c>
      <c r="J1034" t="e">
        <v>#N/A</v>
      </c>
      <c r="K1034" t="e">
        <v>#N/A</v>
      </c>
      <c r="L1034" t="e">
        <v>#N/A</v>
      </c>
      <c r="M1034" t="e">
        <v>#N/A</v>
      </c>
      <c r="N1034" t="e">
        <v>#N/A</v>
      </c>
    </row>
    <row r="1035" spans="1:14">
      <c r="A1035" t="s">
        <v>710</v>
      </c>
      <c r="B1035" t="s">
        <v>4628</v>
      </c>
      <c r="C1035" s="2">
        <v>60000000</v>
      </c>
      <c r="D1035" s="2">
        <v>48478006</v>
      </c>
      <c r="E1035" s="2">
        <v>101382396</v>
      </c>
      <c r="F1035">
        <v>3</v>
      </c>
      <c r="G1035">
        <v>24</v>
      </c>
      <c r="H1035" t="s">
        <v>15929</v>
      </c>
      <c r="I1035" t="s">
        <v>4600</v>
      </c>
      <c r="J1035" t="s">
        <v>4744</v>
      </c>
      <c r="K1035" t="s">
        <v>4684</v>
      </c>
      <c r="L1035" t="s">
        <v>7494</v>
      </c>
      <c r="M1035" t="s">
        <v>7495</v>
      </c>
      <c r="N1035" t="s">
        <v>7496</v>
      </c>
    </row>
    <row r="1036" spans="1:14">
      <c r="A1036" t="s">
        <v>2972</v>
      </c>
      <c r="B1036" t="s">
        <v>7220</v>
      </c>
      <c r="C1036" s="2">
        <v>7303082</v>
      </c>
      <c r="D1036" s="2">
        <v>55334418</v>
      </c>
      <c r="E1036" s="2">
        <v>101173038</v>
      </c>
      <c r="F1036">
        <v>5</v>
      </c>
      <c r="G1036">
        <v>6</v>
      </c>
      <c r="H1036" t="s">
        <v>15929</v>
      </c>
      <c r="I1036" t="s">
        <v>4635</v>
      </c>
      <c r="J1036">
        <v>0</v>
      </c>
      <c r="K1036">
        <v>0</v>
      </c>
      <c r="L1036">
        <v>0</v>
      </c>
      <c r="M1036">
        <v>0</v>
      </c>
      <c r="N1036">
        <v>0</v>
      </c>
    </row>
    <row r="1037" spans="1:14">
      <c r="A1037" t="s">
        <v>757</v>
      </c>
      <c r="B1037" t="s">
        <v>7347</v>
      </c>
      <c r="C1037" s="2">
        <v>58000000</v>
      </c>
      <c r="D1037" s="2">
        <v>48318130</v>
      </c>
      <c r="E1037" s="2">
        <v>100687083</v>
      </c>
      <c r="F1037">
        <v>9</v>
      </c>
      <c r="G1037">
        <v>16</v>
      </c>
      <c r="H1037" t="s">
        <v>15929</v>
      </c>
      <c r="I1037" t="s">
        <v>4635</v>
      </c>
      <c r="J1037">
        <v>0</v>
      </c>
      <c r="K1037">
        <v>0</v>
      </c>
      <c r="L1037">
        <v>0</v>
      </c>
      <c r="M1037">
        <v>0</v>
      </c>
      <c r="N1037">
        <v>0</v>
      </c>
    </row>
    <row r="1038" spans="1:14">
      <c r="A1038" t="s">
        <v>2028</v>
      </c>
      <c r="B1038" t="s">
        <v>6856</v>
      </c>
      <c r="C1038" s="2">
        <v>20000000</v>
      </c>
      <c r="D1038" s="2">
        <v>82674398</v>
      </c>
      <c r="E1038" s="2">
        <v>98114471</v>
      </c>
      <c r="F1038">
        <v>1</v>
      </c>
      <c r="G1038">
        <v>21</v>
      </c>
      <c r="H1038" t="s">
        <v>15929</v>
      </c>
      <c r="I1038" t="s">
        <v>4614</v>
      </c>
      <c r="J1038" t="s">
        <v>4738</v>
      </c>
      <c r="K1038" t="s">
        <v>4898</v>
      </c>
      <c r="L1038" t="s">
        <v>7394</v>
      </c>
      <c r="M1038" t="s">
        <v>7395</v>
      </c>
      <c r="N1038" t="s">
        <v>7396</v>
      </c>
    </row>
    <row r="1039" spans="1:14">
      <c r="A1039" t="s">
        <v>531</v>
      </c>
      <c r="B1039" t="s">
        <v>4621</v>
      </c>
      <c r="C1039" s="2">
        <v>72000000</v>
      </c>
      <c r="D1039" s="2">
        <v>62647540</v>
      </c>
      <c r="E1039" s="2">
        <v>96947540</v>
      </c>
      <c r="F1039">
        <v>11</v>
      </c>
      <c r="G1039">
        <v>4</v>
      </c>
      <c r="H1039" t="s">
        <v>15929</v>
      </c>
      <c r="I1039" t="s">
        <v>4682</v>
      </c>
      <c r="J1039" t="s">
        <v>4833</v>
      </c>
      <c r="K1039" t="s">
        <v>7446</v>
      </c>
      <c r="L1039" t="s">
        <v>5046</v>
      </c>
      <c r="M1039" t="s">
        <v>7447</v>
      </c>
      <c r="N1039" t="s">
        <v>7448</v>
      </c>
    </row>
    <row r="1040" spans="1:14">
      <c r="A1040" t="s">
        <v>1724</v>
      </c>
      <c r="B1040" t="s">
        <v>7347</v>
      </c>
      <c r="C1040" s="2">
        <v>26000000</v>
      </c>
      <c r="D1040" s="2">
        <v>57891803</v>
      </c>
      <c r="E1040" s="2">
        <v>95555805</v>
      </c>
      <c r="F1040">
        <v>8</v>
      </c>
      <c r="G1040">
        <v>19</v>
      </c>
      <c r="H1040" t="s">
        <v>15929</v>
      </c>
      <c r="I1040" t="s">
        <v>4600</v>
      </c>
      <c r="J1040" t="s">
        <v>4877</v>
      </c>
      <c r="K1040" t="s">
        <v>7453</v>
      </c>
      <c r="L1040" t="s">
        <v>5657</v>
      </c>
      <c r="M1040" t="s">
        <v>7454</v>
      </c>
      <c r="N1040" t="s">
        <v>7455</v>
      </c>
    </row>
    <row r="1041" spans="1:14">
      <c r="A1041" t="s">
        <v>504</v>
      </c>
      <c r="B1041" t="s">
        <v>5962</v>
      </c>
      <c r="C1041" s="2">
        <v>75000000</v>
      </c>
      <c r="D1041" s="2">
        <v>55849401</v>
      </c>
      <c r="E1041" s="2">
        <v>94944017</v>
      </c>
      <c r="F1041">
        <v>3</v>
      </c>
      <c r="G1041">
        <v>4</v>
      </c>
      <c r="H1041" t="s">
        <v>15929</v>
      </c>
      <c r="I1041" t="s">
        <v>4600</v>
      </c>
      <c r="J1041" t="s">
        <v>4962</v>
      </c>
      <c r="K1041" t="s">
        <v>4708</v>
      </c>
      <c r="L1041" t="s">
        <v>6216</v>
      </c>
      <c r="M1041" t="s">
        <v>7469</v>
      </c>
      <c r="N1041" t="s">
        <v>7470</v>
      </c>
    </row>
    <row r="1042" spans="1:14">
      <c r="A1042" t="s">
        <v>1537</v>
      </c>
      <c r="B1042" t="s">
        <v>4628</v>
      </c>
      <c r="C1042" s="2">
        <v>30000000</v>
      </c>
      <c r="D1042" s="2">
        <v>49772522</v>
      </c>
      <c r="E1042" s="2">
        <v>93772522</v>
      </c>
      <c r="F1042">
        <v>1</v>
      </c>
      <c r="G1042">
        <v>14</v>
      </c>
      <c r="H1042" t="s">
        <v>15929</v>
      </c>
      <c r="I1042" t="s">
        <v>4614</v>
      </c>
      <c r="J1042" t="s">
        <v>4615</v>
      </c>
      <c r="K1042" t="s">
        <v>4898</v>
      </c>
      <c r="L1042" t="s">
        <v>6880</v>
      </c>
      <c r="M1042" t="s">
        <v>7491</v>
      </c>
      <c r="N1042" t="s">
        <v>7492</v>
      </c>
    </row>
    <row r="1043" spans="1:14">
      <c r="A1043" t="s">
        <v>2644</v>
      </c>
      <c r="B1043" t="e">
        <v>#N/A</v>
      </c>
      <c r="C1043" s="2">
        <v>13500000</v>
      </c>
      <c r="D1043" s="2">
        <v>5501940</v>
      </c>
      <c r="E1043" s="2">
        <v>93631744</v>
      </c>
      <c r="F1043">
        <v>2</v>
      </c>
      <c r="G1043">
        <v>18</v>
      </c>
      <c r="H1043" t="s">
        <v>15929</v>
      </c>
      <c r="I1043" t="e">
        <v>#N/A</v>
      </c>
      <c r="J1043" t="e">
        <v>#N/A</v>
      </c>
      <c r="K1043" t="e">
        <v>#N/A</v>
      </c>
      <c r="L1043" t="e">
        <v>#N/A</v>
      </c>
      <c r="M1043" t="e">
        <v>#N/A</v>
      </c>
      <c r="N1043" t="e">
        <v>#N/A</v>
      </c>
    </row>
    <row r="1044" spans="1:14">
      <c r="A1044" t="s">
        <v>905</v>
      </c>
      <c r="B1044" t="s">
        <v>4628</v>
      </c>
      <c r="C1044" s="2">
        <v>50000000</v>
      </c>
      <c r="D1044" s="2">
        <v>50824620</v>
      </c>
      <c r="E1044" s="2">
        <v>92690959</v>
      </c>
      <c r="F1044">
        <v>11</v>
      </c>
      <c r="G1044">
        <v>23</v>
      </c>
      <c r="H1044" t="s">
        <v>15929</v>
      </c>
      <c r="I1044" t="s">
        <v>4682</v>
      </c>
      <c r="J1044" t="s">
        <v>4800</v>
      </c>
      <c r="K1044" t="s">
        <v>5120</v>
      </c>
      <c r="L1044" t="s">
        <v>7486</v>
      </c>
      <c r="M1044" t="s">
        <v>7487</v>
      </c>
      <c r="N1044" t="s">
        <v>7488</v>
      </c>
    </row>
    <row r="1045" spans="1:14">
      <c r="A1045" t="s">
        <v>1509</v>
      </c>
      <c r="B1045" t="s">
        <v>4660</v>
      </c>
      <c r="C1045" s="2">
        <v>30000000</v>
      </c>
      <c r="D1045" s="2">
        <v>74494381</v>
      </c>
      <c r="E1045" s="2">
        <v>92494381</v>
      </c>
      <c r="F1045">
        <v>8</v>
      </c>
      <c r="G1045">
        <v>12</v>
      </c>
      <c r="H1045" t="s">
        <v>15929</v>
      </c>
      <c r="I1045" t="s">
        <v>4635</v>
      </c>
      <c r="J1045">
        <v>0</v>
      </c>
      <c r="K1045">
        <v>0</v>
      </c>
      <c r="L1045">
        <v>0</v>
      </c>
      <c r="M1045">
        <v>0</v>
      </c>
      <c r="N1045">
        <v>0</v>
      </c>
    </row>
    <row r="1046" spans="1:14">
      <c r="A1046" t="s">
        <v>2249</v>
      </c>
      <c r="B1046" t="s">
        <v>4677</v>
      </c>
      <c r="C1046" s="2">
        <v>18000000</v>
      </c>
      <c r="D1046" s="2">
        <v>60062868</v>
      </c>
      <c r="E1046" s="2">
        <v>92357499</v>
      </c>
      <c r="F1046">
        <v>12</v>
      </c>
      <c r="G1046">
        <v>16</v>
      </c>
      <c r="H1046" t="s">
        <v>15929</v>
      </c>
      <c r="I1046" t="s">
        <v>4600</v>
      </c>
      <c r="J1046" t="s">
        <v>5184</v>
      </c>
      <c r="K1046" t="s">
        <v>5126</v>
      </c>
      <c r="L1046" t="s">
        <v>7450</v>
      </c>
      <c r="M1046" t="s">
        <v>7450</v>
      </c>
      <c r="N1046" t="s">
        <v>7451</v>
      </c>
    </row>
    <row r="1047" spans="1:14">
      <c r="A1047" t="s">
        <v>1164</v>
      </c>
      <c r="B1047" t="s">
        <v>4621</v>
      </c>
      <c r="C1047" s="2">
        <v>40000000</v>
      </c>
      <c r="D1047" s="2">
        <v>47907715</v>
      </c>
      <c r="E1047" s="2">
        <v>92256918</v>
      </c>
      <c r="F1047">
        <v>8</v>
      </c>
      <c r="G1047">
        <v>12</v>
      </c>
      <c r="H1047" t="s">
        <v>15929</v>
      </c>
      <c r="I1047" t="s">
        <v>4600</v>
      </c>
      <c r="J1047" t="s">
        <v>4637</v>
      </c>
      <c r="K1047" t="s">
        <v>5826</v>
      </c>
      <c r="L1047" t="s">
        <v>7498</v>
      </c>
      <c r="M1047" t="s">
        <v>5416</v>
      </c>
      <c r="N1047" t="s">
        <v>7499</v>
      </c>
    </row>
    <row r="1048" spans="1:14">
      <c r="A1048" t="s">
        <v>2888</v>
      </c>
      <c r="B1048" t="s">
        <v>4621</v>
      </c>
      <c r="C1048" s="2">
        <v>10000000</v>
      </c>
      <c r="D1048" s="2">
        <v>56094360</v>
      </c>
      <c r="E1048" s="2">
        <v>92094360</v>
      </c>
      <c r="F1048">
        <v>1</v>
      </c>
      <c r="G1048">
        <v>7</v>
      </c>
      <c r="H1048" t="s">
        <v>15929</v>
      </c>
      <c r="I1048" t="s">
        <v>4600</v>
      </c>
      <c r="J1048" t="s">
        <v>4713</v>
      </c>
      <c r="K1048" t="s">
        <v>6364</v>
      </c>
      <c r="L1048" t="s">
        <v>7461</v>
      </c>
      <c r="M1048" t="s">
        <v>7462</v>
      </c>
      <c r="N1048" t="s">
        <v>7463</v>
      </c>
    </row>
    <row r="1049" spans="1:14">
      <c r="A1049" t="s">
        <v>1453</v>
      </c>
      <c r="B1049" t="e">
        <v>#N/A</v>
      </c>
      <c r="C1049" s="2">
        <v>32000000</v>
      </c>
      <c r="D1049" s="2">
        <v>43095856</v>
      </c>
      <c r="E1049" s="2">
        <v>88978458</v>
      </c>
      <c r="F1049">
        <v>9</v>
      </c>
      <c r="G1049">
        <v>2</v>
      </c>
      <c r="H1049" t="s">
        <v>15929</v>
      </c>
      <c r="I1049" t="e">
        <v>#N/A</v>
      </c>
      <c r="J1049" t="e">
        <v>#N/A</v>
      </c>
      <c r="K1049" t="e">
        <v>#N/A</v>
      </c>
      <c r="L1049" t="e">
        <v>#N/A</v>
      </c>
      <c r="M1049" t="e">
        <v>#N/A</v>
      </c>
      <c r="N1049" t="e">
        <v>#N/A</v>
      </c>
    </row>
    <row r="1050" spans="1:14">
      <c r="A1050" t="s">
        <v>2494</v>
      </c>
      <c r="B1050" t="e">
        <v>#N/A</v>
      </c>
      <c r="C1050" s="2">
        <v>15000000</v>
      </c>
      <c r="D1050" s="2">
        <v>23089926</v>
      </c>
      <c r="E1050" s="2">
        <v>87989926</v>
      </c>
      <c r="F1050">
        <v>12</v>
      </c>
      <c r="G1050">
        <v>28</v>
      </c>
      <c r="H1050" t="s">
        <v>15929</v>
      </c>
      <c r="I1050" t="e">
        <v>#N/A</v>
      </c>
      <c r="J1050" t="e">
        <v>#N/A</v>
      </c>
      <c r="K1050" t="e">
        <v>#N/A</v>
      </c>
      <c r="L1050" t="e">
        <v>#N/A</v>
      </c>
      <c r="M1050" t="e">
        <v>#N/A</v>
      </c>
      <c r="N1050" t="e">
        <v>#N/A</v>
      </c>
    </row>
    <row r="1051" spans="1:14">
      <c r="A1051" t="s">
        <v>1746</v>
      </c>
      <c r="B1051" t="s">
        <v>5023</v>
      </c>
      <c r="C1051" s="2">
        <v>25500000</v>
      </c>
      <c r="D1051" s="2">
        <v>33579798</v>
      </c>
      <c r="E1051" s="2">
        <v>86301599</v>
      </c>
      <c r="F1051">
        <v>8</v>
      </c>
      <c r="G1051">
        <v>31</v>
      </c>
      <c r="H1051" t="s">
        <v>15929</v>
      </c>
      <c r="I1051" t="s">
        <v>4635</v>
      </c>
      <c r="J1051">
        <v>0</v>
      </c>
      <c r="K1051">
        <v>0</v>
      </c>
      <c r="L1051">
        <v>0</v>
      </c>
      <c r="M1051">
        <v>0</v>
      </c>
      <c r="N1051">
        <v>0</v>
      </c>
    </row>
    <row r="1052" spans="1:14">
      <c r="A1052" t="s">
        <v>1328</v>
      </c>
      <c r="B1052" t="s">
        <v>4607</v>
      </c>
      <c r="C1052" s="2">
        <v>35000000</v>
      </c>
      <c r="D1052" s="2">
        <v>63939454</v>
      </c>
      <c r="E1052" s="2">
        <v>83109359</v>
      </c>
      <c r="F1052">
        <v>7</v>
      </c>
      <c r="G1052">
        <v>29</v>
      </c>
      <c r="H1052" t="s">
        <v>15929</v>
      </c>
      <c r="I1052" t="s">
        <v>4614</v>
      </c>
      <c r="J1052" t="s">
        <v>4763</v>
      </c>
      <c r="K1052" t="s">
        <v>5994</v>
      </c>
      <c r="L1052" t="s">
        <v>5473</v>
      </c>
      <c r="M1052" t="s">
        <v>7440</v>
      </c>
      <c r="N1052" t="s">
        <v>7441</v>
      </c>
    </row>
    <row r="1053" spans="1:14">
      <c r="A1053" t="s">
        <v>514</v>
      </c>
      <c r="B1053" t="s">
        <v>6069</v>
      </c>
      <c r="C1053" s="2">
        <v>75000000</v>
      </c>
      <c r="D1053" s="2">
        <v>34636443</v>
      </c>
      <c r="E1053" s="2">
        <v>77636443</v>
      </c>
      <c r="F1053">
        <v>3</v>
      </c>
      <c r="G1053">
        <v>11</v>
      </c>
      <c r="H1053" t="s">
        <v>15929</v>
      </c>
      <c r="I1053" t="s">
        <v>4682</v>
      </c>
      <c r="J1053" t="s">
        <v>5013</v>
      </c>
      <c r="K1053" t="s">
        <v>5728</v>
      </c>
      <c r="L1053" t="s">
        <v>7538</v>
      </c>
      <c r="M1053" t="s">
        <v>7539</v>
      </c>
      <c r="N1053" t="s">
        <v>7540</v>
      </c>
    </row>
    <row r="1054" spans="1:14">
      <c r="A1054" t="s">
        <v>1018</v>
      </c>
      <c r="B1054" t="s">
        <v>4660</v>
      </c>
      <c r="C1054" s="2">
        <v>45000000</v>
      </c>
      <c r="D1054" s="2">
        <v>67264877</v>
      </c>
      <c r="E1054" s="2">
        <v>76665507</v>
      </c>
      <c r="F1054">
        <v>1</v>
      </c>
      <c r="G1054">
        <v>14</v>
      </c>
      <c r="H1054" t="s">
        <v>15929</v>
      </c>
      <c r="I1054" t="s">
        <v>4600</v>
      </c>
      <c r="J1054" t="s">
        <v>5057</v>
      </c>
      <c r="K1054" t="s">
        <v>5357</v>
      </c>
      <c r="L1054" t="s">
        <v>7432</v>
      </c>
      <c r="M1054" t="s">
        <v>7433</v>
      </c>
      <c r="N1054" t="s">
        <v>7434</v>
      </c>
    </row>
    <row r="1055" spans="1:14">
      <c r="A1055" t="s">
        <v>145</v>
      </c>
      <c r="B1055" t="s">
        <v>4695</v>
      </c>
      <c r="C1055" s="2">
        <v>138000000</v>
      </c>
      <c r="D1055" s="2">
        <v>32116746</v>
      </c>
      <c r="E1055" s="2">
        <v>76416746</v>
      </c>
      <c r="F1055">
        <v>7</v>
      </c>
      <c r="G1055">
        <v>29</v>
      </c>
      <c r="H1055" t="s">
        <v>15929</v>
      </c>
      <c r="I1055" t="s">
        <v>4600</v>
      </c>
      <c r="J1055" t="s">
        <v>4728</v>
      </c>
      <c r="K1055" t="s">
        <v>4609</v>
      </c>
      <c r="L1055" t="s">
        <v>6453</v>
      </c>
      <c r="M1055" t="s">
        <v>7565</v>
      </c>
      <c r="N1055" t="s">
        <v>7566</v>
      </c>
    </row>
    <row r="1056" spans="1:14">
      <c r="A1056" t="s">
        <v>1028</v>
      </c>
      <c r="B1056" t="s">
        <v>4660</v>
      </c>
      <c r="C1056" s="2">
        <v>45000000</v>
      </c>
      <c r="D1056" s="2">
        <v>53359917</v>
      </c>
      <c r="E1056" s="2">
        <v>72359917</v>
      </c>
      <c r="F1056">
        <v>11</v>
      </c>
      <c r="G1056">
        <v>23</v>
      </c>
      <c r="H1056" t="s">
        <v>15929</v>
      </c>
      <c r="I1056" t="s">
        <v>4635</v>
      </c>
      <c r="J1056">
        <v>0</v>
      </c>
      <c r="K1056">
        <v>0</v>
      </c>
      <c r="L1056">
        <v>0</v>
      </c>
      <c r="M1056">
        <v>0</v>
      </c>
      <c r="N1056">
        <v>0</v>
      </c>
    </row>
    <row r="1057" spans="1:14">
      <c r="A1057" t="s">
        <v>737</v>
      </c>
      <c r="B1057" t="s">
        <v>6856</v>
      </c>
      <c r="C1057" s="2">
        <v>60000000</v>
      </c>
      <c r="D1057" s="2">
        <v>26873932</v>
      </c>
      <c r="E1057" s="2">
        <v>71073932</v>
      </c>
      <c r="F1057">
        <v>4</v>
      </c>
      <c r="G1057">
        <v>29</v>
      </c>
      <c r="H1057" t="s">
        <v>15929</v>
      </c>
      <c r="I1057" t="s">
        <v>4600</v>
      </c>
      <c r="J1057" t="s">
        <v>4713</v>
      </c>
      <c r="K1057" t="s">
        <v>7597</v>
      </c>
      <c r="L1057" t="s">
        <v>7598</v>
      </c>
      <c r="M1057" t="s">
        <v>7599</v>
      </c>
      <c r="N1057" t="s">
        <v>7600</v>
      </c>
    </row>
    <row r="1058" spans="1:14">
      <c r="A1058" t="s">
        <v>1359</v>
      </c>
      <c r="B1058" t="s">
        <v>4628</v>
      </c>
      <c r="C1058" s="2">
        <v>35000000</v>
      </c>
      <c r="D1058" s="2">
        <v>32064800</v>
      </c>
      <c r="E1058" s="2">
        <v>70064800</v>
      </c>
      <c r="F1058">
        <v>5</v>
      </c>
      <c r="G1058">
        <v>6</v>
      </c>
      <c r="H1058" t="s">
        <v>15929</v>
      </c>
      <c r="I1058" t="s">
        <v>4682</v>
      </c>
      <c r="J1058" t="s">
        <v>5013</v>
      </c>
      <c r="K1058" t="s">
        <v>4878</v>
      </c>
      <c r="L1058" t="s">
        <v>5589</v>
      </c>
      <c r="M1058" t="s">
        <v>7568</v>
      </c>
      <c r="N1058" t="s">
        <v>7569</v>
      </c>
    </row>
    <row r="1059" spans="1:14">
      <c r="A1059" t="s">
        <v>923</v>
      </c>
      <c r="B1059" t="e">
        <v>#N/A</v>
      </c>
      <c r="C1059" s="2">
        <v>50000000</v>
      </c>
      <c r="D1059" s="2">
        <v>39177684</v>
      </c>
      <c r="E1059" s="2">
        <v>69425966</v>
      </c>
      <c r="F1059">
        <v>6</v>
      </c>
      <c r="G1059">
        <v>10</v>
      </c>
      <c r="H1059" t="s">
        <v>15929</v>
      </c>
      <c r="I1059" t="e">
        <v>#N/A</v>
      </c>
      <c r="J1059" t="e">
        <v>#N/A</v>
      </c>
      <c r="K1059" t="e">
        <v>#N/A</v>
      </c>
      <c r="L1059" t="e">
        <v>#N/A</v>
      </c>
      <c r="M1059" t="e">
        <v>#N/A</v>
      </c>
      <c r="N1059" t="e">
        <v>#N/A</v>
      </c>
    </row>
    <row r="1060" spans="1:14">
      <c r="A1060" t="s">
        <v>2047</v>
      </c>
      <c r="B1060" t="s">
        <v>4977</v>
      </c>
      <c r="C1060" s="2">
        <v>20000000</v>
      </c>
      <c r="D1060" s="2">
        <v>46752382</v>
      </c>
      <c r="E1060" s="2">
        <v>67192859</v>
      </c>
      <c r="F1060">
        <v>2</v>
      </c>
      <c r="G1060">
        <v>4</v>
      </c>
      <c r="H1060" t="s">
        <v>15929</v>
      </c>
      <c r="I1060" t="s">
        <v>4600</v>
      </c>
      <c r="J1060" t="s">
        <v>4903</v>
      </c>
      <c r="K1060" t="s">
        <v>6364</v>
      </c>
      <c r="L1060" t="s">
        <v>7504</v>
      </c>
      <c r="M1060" t="s">
        <v>7505</v>
      </c>
      <c r="N1060" t="s">
        <v>7506</v>
      </c>
    </row>
    <row r="1061" spans="1:14">
      <c r="A1061" t="s">
        <v>1379</v>
      </c>
      <c r="B1061" t="e">
        <v>#N/A</v>
      </c>
      <c r="C1061" s="2">
        <v>35000000</v>
      </c>
      <c r="D1061" s="2">
        <v>19478106</v>
      </c>
      <c r="E1061" s="2">
        <v>64188387</v>
      </c>
      <c r="F1061">
        <v>8</v>
      </c>
      <c r="G1061">
        <v>19</v>
      </c>
      <c r="H1061" t="s">
        <v>15929</v>
      </c>
      <c r="I1061" t="e">
        <v>#N/A</v>
      </c>
      <c r="J1061" t="e">
        <v>#N/A</v>
      </c>
      <c r="K1061" t="e">
        <v>#N/A</v>
      </c>
      <c r="L1061" t="e">
        <v>#N/A</v>
      </c>
      <c r="M1061" t="e">
        <v>#N/A</v>
      </c>
      <c r="N1061" t="e">
        <v>#N/A</v>
      </c>
    </row>
    <row r="1062" spans="1:14">
      <c r="A1062" t="s">
        <v>1458</v>
      </c>
      <c r="B1062" t="s">
        <v>6635</v>
      </c>
      <c r="C1062" s="2">
        <v>32000000</v>
      </c>
      <c r="D1062" s="2">
        <v>31493782</v>
      </c>
      <c r="E1062" s="2">
        <v>61477797</v>
      </c>
      <c r="F1062">
        <v>9</v>
      </c>
      <c r="G1062">
        <v>23</v>
      </c>
      <c r="H1062" t="s">
        <v>15929</v>
      </c>
      <c r="I1062" t="s">
        <v>4682</v>
      </c>
      <c r="J1062" t="s">
        <v>4984</v>
      </c>
      <c r="K1062" t="s">
        <v>4893</v>
      </c>
      <c r="L1062" t="s">
        <v>7575</v>
      </c>
      <c r="M1062" t="s">
        <v>7576</v>
      </c>
      <c r="N1062" t="s">
        <v>7577</v>
      </c>
    </row>
    <row r="1063" spans="1:14">
      <c r="A1063" t="s">
        <v>1097</v>
      </c>
      <c r="B1063" t="e">
        <v>#N/A</v>
      </c>
      <c r="C1063" s="2">
        <v>42000000</v>
      </c>
      <c r="D1063" s="2">
        <v>24149632</v>
      </c>
      <c r="E1063" s="2">
        <v>60437727</v>
      </c>
      <c r="F1063">
        <v>9</v>
      </c>
      <c r="G1063">
        <v>16</v>
      </c>
      <c r="H1063" t="s">
        <v>15929</v>
      </c>
      <c r="I1063" t="e">
        <v>#N/A</v>
      </c>
      <c r="J1063" t="e">
        <v>#N/A</v>
      </c>
      <c r="K1063" t="e">
        <v>#N/A</v>
      </c>
      <c r="L1063" t="e">
        <v>#N/A</v>
      </c>
      <c r="M1063" t="e">
        <v>#N/A</v>
      </c>
      <c r="N1063" t="e">
        <v>#N/A</v>
      </c>
    </row>
    <row r="1064" spans="1:14">
      <c r="A1064" t="s">
        <v>290</v>
      </c>
      <c r="B1064" t="e">
        <v>#N/A</v>
      </c>
      <c r="C1064" s="2">
        <v>100000000</v>
      </c>
      <c r="D1064" s="2">
        <v>17018422</v>
      </c>
      <c r="E1064" s="2">
        <v>59918422</v>
      </c>
      <c r="F1064">
        <v>2</v>
      </c>
      <c r="G1064">
        <v>18</v>
      </c>
      <c r="H1064" t="s">
        <v>15929</v>
      </c>
      <c r="I1064" t="e">
        <v>#N/A</v>
      </c>
      <c r="J1064" t="e">
        <v>#N/A</v>
      </c>
      <c r="K1064" t="e">
        <v>#N/A</v>
      </c>
      <c r="L1064" t="e">
        <v>#N/A</v>
      </c>
      <c r="M1064" t="e">
        <v>#N/A</v>
      </c>
      <c r="N1064" t="e">
        <v>#N/A</v>
      </c>
    </row>
    <row r="1065" spans="1:14">
      <c r="A1065" t="s">
        <v>1342</v>
      </c>
      <c r="B1065" t="s">
        <v>4628</v>
      </c>
      <c r="C1065" s="2">
        <v>35000000</v>
      </c>
      <c r="D1065" s="2">
        <v>43894863</v>
      </c>
      <c r="E1065" s="2">
        <v>58894863</v>
      </c>
      <c r="F1065">
        <v>7</v>
      </c>
      <c r="G1065">
        <v>29</v>
      </c>
      <c r="H1065" t="s">
        <v>15929</v>
      </c>
      <c r="I1065" t="s">
        <v>4600</v>
      </c>
      <c r="J1065" t="s">
        <v>4622</v>
      </c>
      <c r="K1065" t="s">
        <v>5174</v>
      </c>
      <c r="L1065" t="s">
        <v>7508</v>
      </c>
      <c r="M1065" t="s">
        <v>7509</v>
      </c>
      <c r="N1065" t="s">
        <v>7510</v>
      </c>
    </row>
    <row r="1066" spans="1:14">
      <c r="A1066" t="s">
        <v>636</v>
      </c>
      <c r="B1066" t="s">
        <v>4695</v>
      </c>
      <c r="C1066" s="2">
        <v>65000000</v>
      </c>
      <c r="D1066" s="2">
        <v>28045540</v>
      </c>
      <c r="E1066" s="2">
        <v>58545540</v>
      </c>
      <c r="F1066">
        <v>11</v>
      </c>
      <c r="G1066">
        <v>11</v>
      </c>
      <c r="H1066" t="s">
        <v>15929</v>
      </c>
      <c r="I1066" t="s">
        <v>4614</v>
      </c>
      <c r="J1066" t="s">
        <v>4713</v>
      </c>
      <c r="K1066" t="s">
        <v>5652</v>
      </c>
      <c r="L1066" t="s">
        <v>5500</v>
      </c>
      <c r="M1066" t="s">
        <v>7584</v>
      </c>
      <c r="N1066" t="s">
        <v>7585</v>
      </c>
    </row>
    <row r="1067" spans="1:14">
      <c r="A1067" t="s">
        <v>1960</v>
      </c>
      <c r="B1067" t="s">
        <v>4756</v>
      </c>
      <c r="C1067" s="2">
        <v>22000000</v>
      </c>
      <c r="D1067" s="2">
        <v>36020063</v>
      </c>
      <c r="E1067" s="2">
        <v>57520063</v>
      </c>
      <c r="F1067">
        <v>11</v>
      </c>
      <c r="G1067">
        <v>11</v>
      </c>
      <c r="H1067" t="s">
        <v>15929</v>
      </c>
      <c r="I1067" t="s">
        <v>4635</v>
      </c>
      <c r="J1067">
        <v>0</v>
      </c>
      <c r="K1067">
        <v>0</v>
      </c>
      <c r="L1067">
        <v>0</v>
      </c>
      <c r="M1067">
        <v>0</v>
      </c>
      <c r="N1067">
        <v>0</v>
      </c>
    </row>
    <row r="1068" spans="1:14">
      <c r="A1068" t="s">
        <v>3223</v>
      </c>
      <c r="B1068" t="e">
        <v>#N/A</v>
      </c>
      <c r="C1068" s="2">
        <v>7000000</v>
      </c>
      <c r="D1068" s="2">
        <v>31501218</v>
      </c>
      <c r="E1068" s="2">
        <v>56586901</v>
      </c>
      <c r="F1068">
        <v>10</v>
      </c>
      <c r="G1068">
        <v>7</v>
      </c>
      <c r="H1068" t="s">
        <v>15929</v>
      </c>
      <c r="I1068" t="e">
        <v>#N/A</v>
      </c>
      <c r="J1068" t="e">
        <v>#N/A</v>
      </c>
      <c r="K1068" t="e">
        <v>#N/A</v>
      </c>
      <c r="L1068" t="e">
        <v>#N/A</v>
      </c>
      <c r="M1068" t="e">
        <v>#N/A</v>
      </c>
      <c r="N1068" t="e">
        <v>#N/A</v>
      </c>
    </row>
    <row r="1069" spans="1:14">
      <c r="A1069" t="s">
        <v>638</v>
      </c>
      <c r="B1069" t="e">
        <v>#N/A</v>
      </c>
      <c r="C1069" s="2">
        <v>65000000</v>
      </c>
      <c r="D1069" s="2">
        <v>24409722</v>
      </c>
      <c r="E1069" s="2">
        <v>56409722</v>
      </c>
      <c r="F1069">
        <v>1</v>
      </c>
      <c r="G1069">
        <v>14</v>
      </c>
      <c r="H1069" t="s">
        <v>15929</v>
      </c>
      <c r="I1069" t="e">
        <v>#N/A</v>
      </c>
      <c r="J1069" t="e">
        <v>#N/A</v>
      </c>
      <c r="K1069" t="e">
        <v>#N/A</v>
      </c>
      <c r="L1069" t="e">
        <v>#N/A</v>
      </c>
      <c r="M1069" t="e">
        <v>#N/A</v>
      </c>
      <c r="N1069" t="e">
        <v>#N/A</v>
      </c>
    </row>
    <row r="1070" spans="1:14">
      <c r="A1070" t="s">
        <v>1029</v>
      </c>
      <c r="B1070" t="s">
        <v>4621</v>
      </c>
      <c r="C1070" s="2">
        <v>45000000</v>
      </c>
      <c r="D1070" s="2">
        <v>52842724</v>
      </c>
      <c r="E1070" s="2">
        <v>55842724</v>
      </c>
      <c r="F1070">
        <v>5</v>
      </c>
      <c r="G1070">
        <v>13</v>
      </c>
      <c r="H1070" t="s">
        <v>15929</v>
      </c>
      <c r="I1070" t="s">
        <v>4635</v>
      </c>
      <c r="J1070">
        <v>0</v>
      </c>
      <c r="K1070">
        <v>0</v>
      </c>
      <c r="L1070">
        <v>0</v>
      </c>
      <c r="M1070">
        <v>0</v>
      </c>
      <c r="N1070">
        <v>0</v>
      </c>
    </row>
    <row r="1071" spans="1:14">
      <c r="A1071" t="s">
        <v>572</v>
      </c>
      <c r="B1071" t="s">
        <v>4621</v>
      </c>
      <c r="C1071" s="2">
        <v>70000000</v>
      </c>
      <c r="D1071" s="2">
        <v>28212337</v>
      </c>
      <c r="E1071" s="2">
        <v>54612337</v>
      </c>
      <c r="F1071">
        <v>10</v>
      </c>
      <c r="G1071">
        <v>21</v>
      </c>
      <c r="H1071" t="s">
        <v>15929</v>
      </c>
      <c r="I1071" t="s">
        <v>4682</v>
      </c>
      <c r="J1071" t="s">
        <v>4846</v>
      </c>
      <c r="K1071" t="s">
        <v>4672</v>
      </c>
      <c r="L1071" t="s">
        <v>7593</v>
      </c>
      <c r="M1071" t="s">
        <v>7594</v>
      </c>
      <c r="N1071" t="s">
        <v>7595</v>
      </c>
    </row>
    <row r="1072" spans="1:14">
      <c r="A1072" t="s">
        <v>2108</v>
      </c>
      <c r="B1072" t="e">
        <v>#N/A</v>
      </c>
      <c r="C1072" s="2">
        <v>20000000</v>
      </c>
      <c r="D1072" s="2">
        <v>18098433</v>
      </c>
      <c r="E1072" s="2">
        <v>52858433</v>
      </c>
      <c r="F1072">
        <v>2</v>
      </c>
      <c r="G1072">
        <v>11</v>
      </c>
      <c r="H1072" t="s">
        <v>15929</v>
      </c>
      <c r="I1072" t="e">
        <v>#N/A</v>
      </c>
      <c r="J1072" t="e">
        <v>#N/A</v>
      </c>
      <c r="K1072" t="e">
        <v>#N/A</v>
      </c>
      <c r="L1072" t="e">
        <v>#N/A</v>
      </c>
      <c r="M1072" t="e">
        <v>#N/A</v>
      </c>
      <c r="N1072" t="e">
        <v>#N/A</v>
      </c>
    </row>
    <row r="1073" spans="1:14">
      <c r="A1073" t="s">
        <v>836</v>
      </c>
      <c r="B1073" t="s">
        <v>4660</v>
      </c>
      <c r="C1073" s="2">
        <v>54000000</v>
      </c>
      <c r="D1073" s="2">
        <v>26850426</v>
      </c>
      <c r="E1073" s="2">
        <v>50719373</v>
      </c>
      <c r="F1073">
        <v>10</v>
      </c>
      <c r="G1073">
        <v>14</v>
      </c>
      <c r="H1073" t="s">
        <v>15929</v>
      </c>
      <c r="I1073" t="s">
        <v>4600</v>
      </c>
      <c r="J1073" t="s">
        <v>4851</v>
      </c>
      <c r="K1073" t="s">
        <v>5126</v>
      </c>
      <c r="L1073" t="s">
        <v>5555</v>
      </c>
      <c r="M1073" t="s">
        <v>5555</v>
      </c>
      <c r="N1073" t="s">
        <v>7602</v>
      </c>
    </row>
    <row r="1074" spans="1:14">
      <c r="A1074" t="s">
        <v>3404</v>
      </c>
      <c r="B1074" t="e">
        <v>#N/A</v>
      </c>
      <c r="C1074" s="2">
        <v>5500000</v>
      </c>
      <c r="D1074" s="2">
        <v>50406346</v>
      </c>
      <c r="E1074" s="2">
        <v>50458356</v>
      </c>
      <c r="F1074">
        <v>2</v>
      </c>
      <c r="G1074">
        <v>25</v>
      </c>
      <c r="H1074" t="s">
        <v>15929</v>
      </c>
      <c r="I1074" t="e">
        <v>#N/A</v>
      </c>
      <c r="J1074" t="e">
        <v>#N/A</v>
      </c>
      <c r="K1074" t="e">
        <v>#N/A</v>
      </c>
      <c r="L1074" t="e">
        <v>#N/A</v>
      </c>
      <c r="M1074" t="e">
        <v>#N/A</v>
      </c>
      <c r="N1074" t="e">
        <v>#N/A</v>
      </c>
    </row>
    <row r="1075" spans="1:14">
      <c r="A1075" t="s">
        <v>1172</v>
      </c>
      <c r="B1075" t="s">
        <v>4677</v>
      </c>
      <c r="C1075" s="2">
        <v>40000000</v>
      </c>
      <c r="D1075" s="2">
        <v>42071069</v>
      </c>
      <c r="E1075" s="2">
        <v>50071069</v>
      </c>
      <c r="F1075">
        <v>4</v>
      </c>
      <c r="G1075">
        <v>8</v>
      </c>
      <c r="H1075" t="s">
        <v>15929</v>
      </c>
      <c r="I1075" t="s">
        <v>4600</v>
      </c>
      <c r="J1075" t="s">
        <v>4637</v>
      </c>
      <c r="K1075" t="s">
        <v>5126</v>
      </c>
      <c r="L1075" t="s">
        <v>5318</v>
      </c>
      <c r="M1075" t="s">
        <v>7517</v>
      </c>
      <c r="N1075" t="s">
        <v>7518</v>
      </c>
    </row>
    <row r="1076" spans="1:14">
      <c r="A1076" t="s">
        <v>3224</v>
      </c>
      <c r="B1076" t="s">
        <v>4990</v>
      </c>
      <c r="C1076" s="2">
        <v>7000000</v>
      </c>
      <c r="D1076" s="2">
        <v>28750530</v>
      </c>
      <c r="E1076" s="2">
        <v>49924079</v>
      </c>
      <c r="F1076">
        <v>9</v>
      </c>
      <c r="G1076">
        <v>30</v>
      </c>
      <c r="H1076" t="s">
        <v>15929</v>
      </c>
      <c r="I1076" t="s">
        <v>4682</v>
      </c>
      <c r="J1076" t="s">
        <v>4872</v>
      </c>
      <c r="K1076" t="s">
        <v>5679</v>
      </c>
      <c r="L1076" t="s">
        <v>5560</v>
      </c>
      <c r="M1076" t="s">
        <v>7590</v>
      </c>
      <c r="N1076" t="s">
        <v>7591</v>
      </c>
    </row>
    <row r="1077" spans="1:14">
      <c r="A1077" t="s">
        <v>740</v>
      </c>
      <c r="B1077" t="e">
        <v>#N/A</v>
      </c>
      <c r="C1077" s="2">
        <v>60000000</v>
      </c>
      <c r="D1077" s="2">
        <v>25473093</v>
      </c>
      <c r="E1077" s="2">
        <v>49473093</v>
      </c>
      <c r="F1077">
        <v>7</v>
      </c>
      <c r="G1077">
        <v>8</v>
      </c>
      <c r="H1077" t="s">
        <v>15929</v>
      </c>
      <c r="I1077" t="e">
        <v>#N/A</v>
      </c>
      <c r="J1077" t="e">
        <v>#N/A</v>
      </c>
      <c r="K1077" t="e">
        <v>#N/A</v>
      </c>
      <c r="L1077" t="e">
        <v>#N/A</v>
      </c>
      <c r="M1077" t="e">
        <v>#N/A</v>
      </c>
      <c r="N1077" t="e">
        <v>#N/A</v>
      </c>
    </row>
    <row r="1078" spans="1:14">
      <c r="A1078" t="s">
        <v>1078</v>
      </c>
      <c r="B1078" t="e">
        <v>#N/A</v>
      </c>
      <c r="C1078" s="2">
        <v>43000000</v>
      </c>
      <c r="D1078" s="2">
        <v>24537621</v>
      </c>
      <c r="E1078" s="2">
        <v>49037621</v>
      </c>
      <c r="F1078">
        <v>5</v>
      </c>
      <c r="G1078">
        <v>13</v>
      </c>
      <c r="H1078" t="s">
        <v>15929</v>
      </c>
      <c r="I1078" t="e">
        <v>#N/A</v>
      </c>
      <c r="J1078" t="e">
        <v>#N/A</v>
      </c>
      <c r="K1078" t="e">
        <v>#N/A</v>
      </c>
      <c r="L1078" t="e">
        <v>#N/A</v>
      </c>
      <c r="M1078" t="e">
        <v>#N/A</v>
      </c>
      <c r="N1078" t="e">
        <v>#N/A</v>
      </c>
    </row>
    <row r="1079" spans="1:14">
      <c r="A1079" t="s">
        <v>817</v>
      </c>
      <c r="B1079" t="s">
        <v>4660</v>
      </c>
      <c r="C1079" s="2">
        <v>55000000</v>
      </c>
      <c r="D1079" s="2">
        <v>25857987</v>
      </c>
      <c r="E1079" s="2">
        <v>47953341</v>
      </c>
      <c r="F1079">
        <v>12</v>
      </c>
      <c r="G1079">
        <v>2</v>
      </c>
      <c r="H1079" t="s">
        <v>15929</v>
      </c>
      <c r="I1079" t="s">
        <v>4600</v>
      </c>
      <c r="J1079" t="s">
        <v>5062</v>
      </c>
      <c r="K1079" t="s">
        <v>4887</v>
      </c>
      <c r="L1079" t="s">
        <v>7604</v>
      </c>
      <c r="M1079" t="s">
        <v>7605</v>
      </c>
      <c r="N1079" t="s">
        <v>7606</v>
      </c>
    </row>
    <row r="1080" spans="1:14">
      <c r="A1080" t="s">
        <v>1824</v>
      </c>
      <c r="B1080" t="e">
        <v>#N/A</v>
      </c>
      <c r="C1080" s="2">
        <v>25000000</v>
      </c>
      <c r="D1080" s="2">
        <v>21835784</v>
      </c>
      <c r="E1080" s="2">
        <v>47835784</v>
      </c>
      <c r="F1080">
        <v>4</v>
      </c>
      <c r="G1080">
        <v>22</v>
      </c>
      <c r="H1080" t="s">
        <v>15929</v>
      </c>
      <c r="I1080" t="e">
        <v>#N/A</v>
      </c>
      <c r="J1080" t="e">
        <v>#N/A</v>
      </c>
      <c r="K1080" t="e">
        <v>#N/A</v>
      </c>
      <c r="L1080" t="e">
        <v>#N/A</v>
      </c>
      <c r="M1080" t="e">
        <v>#N/A</v>
      </c>
      <c r="N1080" t="e">
        <v>#N/A</v>
      </c>
    </row>
    <row r="1081" spans="1:14">
      <c r="A1081" t="s">
        <v>2231</v>
      </c>
      <c r="B1081" t="e">
        <v>#N/A</v>
      </c>
      <c r="C1081" s="2">
        <v>18975000</v>
      </c>
      <c r="D1081" s="2">
        <v>20700082</v>
      </c>
      <c r="E1081" s="2">
        <v>47751015</v>
      </c>
      <c r="F1081">
        <v>6</v>
      </c>
      <c r="G1081">
        <v>24</v>
      </c>
      <c r="H1081" t="s">
        <v>15929</v>
      </c>
      <c r="I1081" t="e">
        <v>#N/A</v>
      </c>
      <c r="J1081" t="e">
        <v>#N/A</v>
      </c>
      <c r="K1081" t="e">
        <v>#N/A</v>
      </c>
      <c r="L1081" t="e">
        <v>#N/A</v>
      </c>
      <c r="M1081" t="e">
        <v>#N/A</v>
      </c>
      <c r="N1081" t="e">
        <v>#N/A</v>
      </c>
    </row>
    <row r="1082" spans="1:14">
      <c r="A1082" t="s">
        <v>2479</v>
      </c>
      <c r="B1082" t="s">
        <v>4621</v>
      </c>
      <c r="C1082" s="2">
        <v>15000000</v>
      </c>
      <c r="D1082" s="2">
        <v>31726995</v>
      </c>
      <c r="E1082" s="2">
        <v>47175038</v>
      </c>
      <c r="F1082">
        <v>2</v>
      </c>
      <c r="G1082">
        <v>4</v>
      </c>
      <c r="H1082" t="s">
        <v>15929</v>
      </c>
      <c r="I1082" t="s">
        <v>4635</v>
      </c>
      <c r="J1082">
        <v>0</v>
      </c>
      <c r="K1082">
        <v>0</v>
      </c>
      <c r="L1082">
        <v>0</v>
      </c>
      <c r="M1082">
        <v>0</v>
      </c>
      <c r="N1082">
        <v>0</v>
      </c>
    </row>
    <row r="1083" spans="1:14">
      <c r="A1083" t="s">
        <v>1190</v>
      </c>
      <c r="B1083" t="s">
        <v>4660</v>
      </c>
      <c r="C1083" s="2">
        <v>40000000</v>
      </c>
      <c r="D1083" s="2">
        <v>30981850</v>
      </c>
      <c r="E1083" s="2">
        <v>46437122</v>
      </c>
      <c r="F1083">
        <v>11</v>
      </c>
      <c r="G1083">
        <v>9</v>
      </c>
      <c r="H1083" t="s">
        <v>15929</v>
      </c>
      <c r="I1083" t="s">
        <v>4682</v>
      </c>
      <c r="J1083" t="s">
        <v>4683</v>
      </c>
      <c r="K1083" t="s">
        <v>5679</v>
      </c>
      <c r="L1083" t="s">
        <v>7579</v>
      </c>
      <c r="M1083" t="s">
        <v>7580</v>
      </c>
      <c r="N1083" t="s">
        <v>7581</v>
      </c>
    </row>
    <row r="1084" spans="1:14">
      <c r="A1084" t="s">
        <v>1966</v>
      </c>
      <c r="B1084" t="e">
        <v>#N/A</v>
      </c>
      <c r="C1084" s="2">
        <v>22000000</v>
      </c>
      <c r="D1084" s="2">
        <v>22400154</v>
      </c>
      <c r="E1084" s="2">
        <v>45273464</v>
      </c>
      <c r="F1084">
        <v>8</v>
      </c>
      <c r="G1084">
        <v>12</v>
      </c>
      <c r="H1084" t="s">
        <v>15929</v>
      </c>
      <c r="I1084" t="e">
        <v>#N/A</v>
      </c>
      <c r="J1084" t="e">
        <v>#N/A</v>
      </c>
      <c r="K1084" t="e">
        <v>#N/A</v>
      </c>
      <c r="L1084" t="e">
        <v>#N/A</v>
      </c>
      <c r="M1084" t="e">
        <v>#N/A</v>
      </c>
      <c r="N1084" t="e">
        <v>#N/A</v>
      </c>
    </row>
    <row r="1085" spans="1:14">
      <c r="A1085" t="s">
        <v>951</v>
      </c>
      <c r="B1085" t="e">
        <v>#N/A</v>
      </c>
      <c r="C1085" s="2">
        <v>50000000</v>
      </c>
      <c r="D1085" s="2">
        <v>18782227</v>
      </c>
      <c r="E1085" s="2">
        <v>41982227</v>
      </c>
      <c r="F1085">
        <v>9</v>
      </c>
      <c r="G1085">
        <v>30</v>
      </c>
      <c r="H1085" t="s">
        <v>15929</v>
      </c>
      <c r="I1085" t="e">
        <v>#N/A</v>
      </c>
      <c r="J1085" t="e">
        <v>#N/A</v>
      </c>
      <c r="K1085" t="e">
        <v>#N/A</v>
      </c>
      <c r="L1085" t="e">
        <v>#N/A</v>
      </c>
      <c r="M1085" t="e">
        <v>#N/A</v>
      </c>
      <c r="N1085" t="e">
        <v>#N/A</v>
      </c>
    </row>
    <row r="1086" spans="1:14">
      <c r="A1086" t="s">
        <v>1795</v>
      </c>
      <c r="B1086" t="e">
        <v>#N/A</v>
      </c>
      <c r="C1086" s="2">
        <v>25000000</v>
      </c>
      <c r="D1086" s="2">
        <v>39053061</v>
      </c>
      <c r="E1086" s="2">
        <v>41560117</v>
      </c>
      <c r="F1086">
        <v>6</v>
      </c>
      <c r="G1086">
        <v>1</v>
      </c>
      <c r="H1086" t="s">
        <v>15929</v>
      </c>
      <c r="I1086" t="e">
        <v>#N/A</v>
      </c>
      <c r="J1086" t="e">
        <v>#N/A</v>
      </c>
      <c r="K1086" t="e">
        <v>#N/A</v>
      </c>
      <c r="L1086" t="e">
        <v>#N/A</v>
      </c>
      <c r="M1086" t="e">
        <v>#N/A</v>
      </c>
      <c r="N1086" t="e">
        <v>#N/A</v>
      </c>
    </row>
    <row r="1087" spans="1:14">
      <c r="A1087" t="s">
        <v>1457</v>
      </c>
      <c r="B1087" t="s">
        <v>7347</v>
      </c>
      <c r="C1087" s="2">
        <v>32000000</v>
      </c>
      <c r="D1087" s="2">
        <v>33022286</v>
      </c>
      <c r="E1087" s="2">
        <v>39498360</v>
      </c>
      <c r="F1087">
        <v>10</v>
      </c>
      <c r="G1087">
        <v>21</v>
      </c>
      <c r="H1087" t="s">
        <v>15929</v>
      </c>
      <c r="I1087" t="s">
        <v>4614</v>
      </c>
      <c r="J1087" t="s">
        <v>4857</v>
      </c>
      <c r="K1087" t="s">
        <v>7554</v>
      </c>
      <c r="L1087" t="s">
        <v>5171</v>
      </c>
      <c r="M1087" t="s">
        <v>5171</v>
      </c>
      <c r="N1087" t="s">
        <v>7555</v>
      </c>
    </row>
    <row r="1088" spans="1:14">
      <c r="A1088" t="s">
        <v>1251</v>
      </c>
      <c r="B1088" t="s">
        <v>4621</v>
      </c>
      <c r="C1088" s="2">
        <v>39000000</v>
      </c>
      <c r="D1088" s="2">
        <v>25514517</v>
      </c>
      <c r="E1088" s="2">
        <v>38514517</v>
      </c>
      <c r="F1088">
        <v>9</v>
      </c>
      <c r="G1088">
        <v>30</v>
      </c>
      <c r="H1088" t="s">
        <v>15929</v>
      </c>
      <c r="I1088" t="s">
        <v>4600</v>
      </c>
      <c r="J1088" t="s">
        <v>4723</v>
      </c>
      <c r="K1088" t="s">
        <v>4609</v>
      </c>
      <c r="L1088" t="s">
        <v>7608</v>
      </c>
      <c r="M1088" t="s">
        <v>7608</v>
      </c>
      <c r="N1088" t="s">
        <v>7609</v>
      </c>
    </row>
    <row r="1089" spans="1:14">
      <c r="A1089" t="s">
        <v>1800</v>
      </c>
      <c r="B1089" t="s">
        <v>5962</v>
      </c>
      <c r="C1089" s="2">
        <v>25000000</v>
      </c>
      <c r="D1089" s="2">
        <v>36351350</v>
      </c>
      <c r="E1089" s="2">
        <v>38351350</v>
      </c>
      <c r="F1089">
        <v>3</v>
      </c>
      <c r="G1089">
        <v>30</v>
      </c>
      <c r="H1089" t="s">
        <v>15929</v>
      </c>
      <c r="I1089" t="s">
        <v>4600</v>
      </c>
      <c r="J1089" t="s">
        <v>4846</v>
      </c>
      <c r="K1089" t="s">
        <v>4690</v>
      </c>
      <c r="L1089" t="s">
        <v>7526</v>
      </c>
      <c r="M1089" t="s">
        <v>7527</v>
      </c>
      <c r="N1089" t="s">
        <v>7528</v>
      </c>
    </row>
    <row r="1090" spans="1:14">
      <c r="A1090" t="s">
        <v>2264</v>
      </c>
      <c r="B1090" t="s">
        <v>15391</v>
      </c>
      <c r="C1090" s="2">
        <v>18000000</v>
      </c>
      <c r="D1090" s="2">
        <v>29511112</v>
      </c>
      <c r="E1090" s="2">
        <v>37048526</v>
      </c>
      <c r="F1090">
        <v>10</v>
      </c>
      <c r="G1090">
        <v>14</v>
      </c>
      <c r="H1090" t="s">
        <v>15929</v>
      </c>
      <c r="I1090" t="s">
        <v>4682</v>
      </c>
      <c r="J1090" t="s">
        <v>4903</v>
      </c>
      <c r="K1090" t="s">
        <v>4579</v>
      </c>
      <c r="L1090" t="s">
        <v>10247</v>
      </c>
      <c r="M1090" t="s">
        <v>15325</v>
      </c>
      <c r="N1090" t="s">
        <v>15674</v>
      </c>
    </row>
    <row r="1091" spans="1:14">
      <c r="A1091" t="s">
        <v>1577</v>
      </c>
      <c r="B1091" t="e">
        <v>#N/A</v>
      </c>
      <c r="C1091" s="2">
        <v>30000000</v>
      </c>
      <c r="D1091" s="2">
        <v>20040895</v>
      </c>
      <c r="E1091" s="2">
        <v>36040895</v>
      </c>
      <c r="F1091">
        <v>1</v>
      </c>
      <c r="G1091">
        <v>19</v>
      </c>
      <c r="H1091" t="s">
        <v>15929</v>
      </c>
      <c r="I1091" t="e">
        <v>#N/A</v>
      </c>
      <c r="J1091" t="e">
        <v>#N/A</v>
      </c>
      <c r="K1091" t="e">
        <v>#N/A</v>
      </c>
      <c r="L1091" t="e">
        <v>#N/A</v>
      </c>
      <c r="M1091" t="e">
        <v>#N/A</v>
      </c>
      <c r="N1091" t="e">
        <v>#N/A</v>
      </c>
    </row>
    <row r="1092" spans="1:14">
      <c r="A1092" t="s">
        <v>2477</v>
      </c>
      <c r="B1092" t="s">
        <v>4677</v>
      </c>
      <c r="C1092" s="2">
        <v>15000000</v>
      </c>
      <c r="D1092" s="2">
        <v>32647042</v>
      </c>
      <c r="E1092" s="2">
        <v>33508485</v>
      </c>
      <c r="F1092">
        <v>2</v>
      </c>
      <c r="G1092">
        <v>18</v>
      </c>
      <c r="H1092" t="s">
        <v>15929</v>
      </c>
      <c r="I1092" t="s">
        <v>4614</v>
      </c>
      <c r="J1092" t="s">
        <v>4857</v>
      </c>
      <c r="K1092" t="s">
        <v>5279</v>
      </c>
      <c r="L1092" t="s">
        <v>7261</v>
      </c>
      <c r="M1092" t="s">
        <v>7557</v>
      </c>
      <c r="N1092" t="s">
        <v>7558</v>
      </c>
    </row>
    <row r="1093" spans="1:14">
      <c r="A1093" t="s">
        <v>1357</v>
      </c>
      <c r="B1093" t="e">
        <v>#N/A</v>
      </c>
      <c r="C1093" s="2">
        <v>35000000</v>
      </c>
      <c r="D1093" s="2">
        <v>32868349</v>
      </c>
      <c r="E1093" s="2">
        <v>33500620</v>
      </c>
      <c r="F1093">
        <v>7</v>
      </c>
      <c r="G1093">
        <v>22</v>
      </c>
      <c r="H1093" t="s">
        <v>15929</v>
      </c>
      <c r="I1093" t="e">
        <v>#N/A</v>
      </c>
      <c r="J1093" t="e">
        <v>#N/A</v>
      </c>
      <c r="K1093" t="e">
        <v>#N/A</v>
      </c>
      <c r="L1093" t="e">
        <v>#N/A</v>
      </c>
      <c r="M1093" t="e">
        <v>#N/A</v>
      </c>
      <c r="N1093" t="e">
        <v>#N/A</v>
      </c>
    </row>
    <row r="1094" spans="1:14">
      <c r="A1094" t="s">
        <v>1051</v>
      </c>
      <c r="B1094" t="e">
        <v>#N/A</v>
      </c>
      <c r="C1094" s="2">
        <v>45000000</v>
      </c>
      <c r="D1094" s="2">
        <v>19398532</v>
      </c>
      <c r="E1094" s="2">
        <v>32952995</v>
      </c>
      <c r="F1094">
        <v>12</v>
      </c>
      <c r="G1094">
        <v>16</v>
      </c>
      <c r="H1094" t="s">
        <v>15929</v>
      </c>
      <c r="I1094" t="e">
        <v>#N/A</v>
      </c>
      <c r="J1094" t="e">
        <v>#N/A</v>
      </c>
      <c r="K1094" t="e">
        <v>#N/A</v>
      </c>
      <c r="L1094" t="e">
        <v>#N/A</v>
      </c>
      <c r="M1094" t="e">
        <v>#N/A</v>
      </c>
      <c r="N1094" t="e">
        <v>#N/A</v>
      </c>
    </row>
    <row r="1095" spans="1:14">
      <c r="A1095" t="s">
        <v>1194</v>
      </c>
      <c r="B1095" t="s">
        <v>6856</v>
      </c>
      <c r="C1095" s="2">
        <v>40000000</v>
      </c>
      <c r="D1095" s="2">
        <v>29077547</v>
      </c>
      <c r="E1095" s="2">
        <v>31670620</v>
      </c>
      <c r="F1095">
        <v>11</v>
      </c>
      <c r="G1095">
        <v>23</v>
      </c>
      <c r="H1095" t="s">
        <v>15929</v>
      </c>
      <c r="I1095" t="s">
        <v>4600</v>
      </c>
      <c r="J1095" t="s">
        <v>5154</v>
      </c>
      <c r="K1095" t="s">
        <v>6006</v>
      </c>
      <c r="L1095" t="s">
        <v>5881</v>
      </c>
      <c r="M1095" t="s">
        <v>7587</v>
      </c>
      <c r="N1095" t="s">
        <v>7588</v>
      </c>
    </row>
    <row r="1096" spans="1:14">
      <c r="A1096" t="s">
        <v>2093</v>
      </c>
      <c r="B1096" t="e">
        <v>#N/A</v>
      </c>
      <c r="C1096" s="2">
        <v>20000000</v>
      </c>
      <c r="D1096" s="2">
        <v>22991379</v>
      </c>
      <c r="E1096" s="2">
        <v>30491379</v>
      </c>
      <c r="F1096">
        <v>10</v>
      </c>
      <c r="G1096">
        <v>7</v>
      </c>
      <c r="H1096" t="s">
        <v>15929</v>
      </c>
      <c r="I1096" t="e">
        <v>#N/A</v>
      </c>
      <c r="J1096" t="e">
        <v>#N/A</v>
      </c>
      <c r="K1096" t="e">
        <v>#N/A</v>
      </c>
      <c r="L1096" t="e">
        <v>#N/A</v>
      </c>
      <c r="M1096" t="e">
        <v>#N/A</v>
      </c>
      <c r="N1096" t="e">
        <v>#N/A</v>
      </c>
    </row>
    <row r="1097" spans="1:14">
      <c r="A1097" t="s">
        <v>4128</v>
      </c>
      <c r="B1097" t="e">
        <v>#N/A</v>
      </c>
      <c r="C1097" s="2">
        <v>1100000</v>
      </c>
      <c r="D1097" s="2">
        <v>16186348</v>
      </c>
      <c r="E1097" s="2">
        <v>29005064</v>
      </c>
      <c r="F1097">
        <v>12</v>
      </c>
      <c r="G1097">
        <v>25</v>
      </c>
      <c r="H1097" t="s">
        <v>15929</v>
      </c>
      <c r="I1097" t="e">
        <v>#N/A</v>
      </c>
      <c r="J1097" t="e">
        <v>#N/A</v>
      </c>
      <c r="K1097" t="e">
        <v>#N/A</v>
      </c>
      <c r="L1097" t="e">
        <v>#N/A</v>
      </c>
      <c r="M1097" t="e">
        <v>#N/A</v>
      </c>
      <c r="N1097" t="e">
        <v>#N/A</v>
      </c>
    </row>
    <row r="1098" spans="1:14">
      <c r="A1098" t="s">
        <v>2766</v>
      </c>
      <c r="B1098" t="e">
        <v>#N/A</v>
      </c>
      <c r="C1098" s="2">
        <v>12000000</v>
      </c>
      <c r="D1098" s="2">
        <v>18761993</v>
      </c>
      <c r="E1098" s="2">
        <v>28915761</v>
      </c>
      <c r="F1098">
        <v>3</v>
      </c>
      <c r="G1098">
        <v>11</v>
      </c>
      <c r="H1098" t="s">
        <v>15929</v>
      </c>
      <c r="I1098" t="e">
        <v>#N/A</v>
      </c>
      <c r="J1098" t="e">
        <v>#N/A</v>
      </c>
      <c r="K1098" t="e">
        <v>#N/A</v>
      </c>
      <c r="L1098" t="e">
        <v>#N/A</v>
      </c>
      <c r="M1098" t="e">
        <v>#N/A</v>
      </c>
      <c r="N1098" t="e">
        <v>#N/A</v>
      </c>
    </row>
    <row r="1099" spans="1:14">
      <c r="A1099" t="s">
        <v>2139</v>
      </c>
      <c r="B1099" t="e">
        <v>#N/A</v>
      </c>
      <c r="C1099" s="2">
        <v>20000000</v>
      </c>
      <c r="D1099" s="2">
        <v>11036366</v>
      </c>
      <c r="E1099" s="2">
        <v>27836366</v>
      </c>
      <c r="F1099">
        <v>12</v>
      </c>
      <c r="G1099">
        <v>9</v>
      </c>
      <c r="H1099" t="s">
        <v>15929</v>
      </c>
      <c r="I1099" t="e">
        <v>#N/A</v>
      </c>
      <c r="J1099" t="e">
        <v>#N/A</v>
      </c>
      <c r="K1099" t="e">
        <v>#N/A</v>
      </c>
      <c r="L1099" t="e">
        <v>#N/A</v>
      </c>
      <c r="M1099" t="e">
        <v>#N/A</v>
      </c>
      <c r="N1099" t="e">
        <v>#N/A</v>
      </c>
    </row>
    <row r="1100" spans="1:14">
      <c r="A1100" t="s">
        <v>1590</v>
      </c>
      <c r="B1100" t="e">
        <v>#N/A</v>
      </c>
      <c r="C1100" s="2">
        <v>30000000</v>
      </c>
      <c r="D1100" s="2">
        <v>15007991</v>
      </c>
      <c r="E1100" s="2">
        <v>27147991</v>
      </c>
      <c r="F1100">
        <v>8</v>
      </c>
      <c r="G1100">
        <v>26</v>
      </c>
      <c r="H1100" t="s">
        <v>15929</v>
      </c>
      <c r="I1100" t="e">
        <v>#N/A</v>
      </c>
      <c r="J1100" t="e">
        <v>#N/A</v>
      </c>
      <c r="K1100" t="e">
        <v>#N/A</v>
      </c>
      <c r="L1100" t="e">
        <v>#N/A</v>
      </c>
      <c r="M1100" t="e">
        <v>#N/A</v>
      </c>
      <c r="N1100" t="e">
        <v>#N/A</v>
      </c>
    </row>
    <row r="1101" spans="1:14">
      <c r="A1101" t="s">
        <v>644</v>
      </c>
      <c r="B1101" t="e">
        <v>#N/A</v>
      </c>
      <c r="C1101" s="2">
        <v>65000000</v>
      </c>
      <c r="D1101" s="2">
        <v>2070920</v>
      </c>
      <c r="E1101" s="2">
        <v>26670920</v>
      </c>
      <c r="F1101">
        <v>9</v>
      </c>
      <c r="G1101">
        <v>23</v>
      </c>
      <c r="H1101" t="s">
        <v>15929</v>
      </c>
      <c r="I1101" t="e">
        <v>#N/A</v>
      </c>
      <c r="J1101" t="e">
        <v>#N/A</v>
      </c>
      <c r="K1101" t="e">
        <v>#N/A</v>
      </c>
      <c r="L1101" t="e">
        <v>#N/A</v>
      </c>
      <c r="M1101" t="e">
        <v>#N/A</v>
      </c>
      <c r="N1101" t="e">
        <v>#N/A</v>
      </c>
    </row>
    <row r="1102" spans="1:14">
      <c r="A1102" t="s">
        <v>1594</v>
      </c>
      <c r="B1102" t="e">
        <v>#N/A</v>
      </c>
      <c r="C1102" s="2">
        <v>30000000</v>
      </c>
      <c r="D1102" s="2">
        <v>12712093</v>
      </c>
      <c r="E1102" s="2">
        <v>26184400</v>
      </c>
      <c r="F1102">
        <v>12</v>
      </c>
      <c r="G1102">
        <v>25</v>
      </c>
      <c r="H1102" t="s">
        <v>15929</v>
      </c>
      <c r="I1102" t="e">
        <v>#N/A</v>
      </c>
      <c r="J1102" t="e">
        <v>#N/A</v>
      </c>
      <c r="K1102" t="e">
        <v>#N/A</v>
      </c>
      <c r="L1102" t="e">
        <v>#N/A</v>
      </c>
      <c r="M1102" t="e">
        <v>#N/A</v>
      </c>
      <c r="N1102" t="e">
        <v>#N/A</v>
      </c>
    </row>
    <row r="1103" spans="1:14">
      <c r="A1103" t="s">
        <v>1819</v>
      </c>
      <c r="B1103" t="e">
        <v>#N/A</v>
      </c>
      <c r="C1103" s="2">
        <v>25000000</v>
      </c>
      <c r="D1103" s="2">
        <v>24381334</v>
      </c>
      <c r="E1103" s="2">
        <v>25732334</v>
      </c>
      <c r="F1103">
        <v>3</v>
      </c>
      <c r="G1103">
        <v>18</v>
      </c>
      <c r="H1103" t="s">
        <v>15929</v>
      </c>
      <c r="I1103" t="e">
        <v>#N/A</v>
      </c>
      <c r="J1103" t="e">
        <v>#N/A</v>
      </c>
      <c r="K1103" t="e">
        <v>#N/A</v>
      </c>
      <c r="L1103" t="e">
        <v>#N/A</v>
      </c>
      <c r="M1103" t="e">
        <v>#N/A</v>
      </c>
      <c r="N1103" t="e">
        <v>#N/A</v>
      </c>
    </row>
    <row r="1104" spans="1:14">
      <c r="A1104" t="s">
        <v>3249</v>
      </c>
      <c r="B1104" t="e">
        <v>#N/A</v>
      </c>
      <c r="C1104" s="2">
        <v>7000000</v>
      </c>
      <c r="D1104" s="2">
        <v>6601079</v>
      </c>
      <c r="E1104" s="2">
        <v>25269040</v>
      </c>
      <c r="F1104">
        <v>2</v>
      </c>
      <c r="G1104">
        <v>11</v>
      </c>
      <c r="H1104" t="s">
        <v>15929</v>
      </c>
      <c r="I1104" t="e">
        <v>#N/A</v>
      </c>
      <c r="J1104" t="e">
        <v>#N/A</v>
      </c>
      <c r="K1104" t="e">
        <v>#N/A</v>
      </c>
      <c r="L1104" t="e">
        <v>#N/A</v>
      </c>
      <c r="M1104" t="e">
        <v>#N/A</v>
      </c>
      <c r="N1104" t="e">
        <v>#N/A</v>
      </c>
    </row>
    <row r="1105" spans="1:14">
      <c r="A1105" t="s">
        <v>1381</v>
      </c>
      <c r="B1105" t="e">
        <v>#N/A</v>
      </c>
      <c r="C1105" s="2">
        <v>35000000</v>
      </c>
      <c r="D1105" s="2">
        <v>19294901</v>
      </c>
      <c r="E1105" s="2">
        <v>25114901</v>
      </c>
      <c r="F1105">
        <v>2</v>
      </c>
      <c r="G1105">
        <v>25</v>
      </c>
      <c r="H1105" t="s">
        <v>15929</v>
      </c>
      <c r="I1105" t="e">
        <v>#N/A</v>
      </c>
      <c r="J1105" t="e">
        <v>#N/A</v>
      </c>
      <c r="K1105" t="e">
        <v>#N/A</v>
      </c>
      <c r="L1105" t="e">
        <v>#N/A</v>
      </c>
      <c r="M1105" t="e">
        <v>#N/A</v>
      </c>
      <c r="N1105" t="e">
        <v>#N/A</v>
      </c>
    </row>
    <row r="1106" spans="1:14">
      <c r="A1106" t="s">
        <v>1581</v>
      </c>
      <c r="B1106" t="e">
        <v>#N/A</v>
      </c>
      <c r="C1106" s="2">
        <v>30000000</v>
      </c>
      <c r="D1106" s="2">
        <v>18324242</v>
      </c>
      <c r="E1106" s="2">
        <v>23676771</v>
      </c>
      <c r="F1106">
        <v>10</v>
      </c>
      <c r="G1106">
        <v>21</v>
      </c>
      <c r="H1106" t="s">
        <v>15929</v>
      </c>
      <c r="I1106" t="e">
        <v>#N/A</v>
      </c>
      <c r="J1106" t="e">
        <v>#N/A</v>
      </c>
      <c r="K1106" t="e">
        <v>#N/A</v>
      </c>
      <c r="L1106" t="e">
        <v>#N/A</v>
      </c>
      <c r="M1106" t="e">
        <v>#N/A</v>
      </c>
      <c r="N1106" t="e">
        <v>#N/A</v>
      </c>
    </row>
    <row r="1107" spans="1:14">
      <c r="A1107" t="s">
        <v>3826</v>
      </c>
      <c r="B1107" t="e">
        <v>#N/A</v>
      </c>
      <c r="C1107" s="2">
        <v>2800000</v>
      </c>
      <c r="D1107" s="2">
        <v>22202809</v>
      </c>
      <c r="E1107" s="2">
        <v>23591783</v>
      </c>
      <c r="F1107">
        <v>7</v>
      </c>
      <c r="G1107">
        <v>22</v>
      </c>
      <c r="H1107" t="s">
        <v>15929</v>
      </c>
      <c r="I1107" t="e">
        <v>#N/A</v>
      </c>
      <c r="J1107" t="e">
        <v>#N/A</v>
      </c>
      <c r="K1107" t="e">
        <v>#N/A</v>
      </c>
      <c r="L1107" t="e">
        <v>#N/A</v>
      </c>
      <c r="M1107" t="e">
        <v>#N/A</v>
      </c>
      <c r="N1107" t="e">
        <v>#N/A</v>
      </c>
    </row>
    <row r="1108" spans="1:14">
      <c r="A1108" t="s">
        <v>959</v>
      </c>
      <c r="B1108" t="e">
        <v>#N/A</v>
      </c>
      <c r="C1108" s="2">
        <v>50000000</v>
      </c>
      <c r="D1108" s="2">
        <v>10169202</v>
      </c>
      <c r="E1108" s="2">
        <v>22969202</v>
      </c>
      <c r="F1108">
        <v>10</v>
      </c>
      <c r="G1108">
        <v>14</v>
      </c>
      <c r="H1108" t="s">
        <v>15929</v>
      </c>
      <c r="I1108" t="e">
        <v>#N/A</v>
      </c>
      <c r="J1108" t="e">
        <v>#N/A</v>
      </c>
      <c r="K1108" t="e">
        <v>#N/A</v>
      </c>
      <c r="L1108" t="e">
        <v>#N/A</v>
      </c>
      <c r="M1108" t="e">
        <v>#N/A</v>
      </c>
      <c r="N1108" t="e">
        <v>#N/A</v>
      </c>
    </row>
    <row r="1109" spans="1:14">
      <c r="A1109" t="s">
        <v>948</v>
      </c>
      <c r="B1109" t="s">
        <v>4607</v>
      </c>
      <c r="C1109" s="2">
        <v>50000000</v>
      </c>
      <c r="D1109" s="2">
        <v>19699706</v>
      </c>
      <c r="E1109" s="2">
        <v>22099706</v>
      </c>
      <c r="F1109">
        <v>2</v>
      </c>
      <c r="G1109">
        <v>25</v>
      </c>
      <c r="H1109" t="s">
        <v>15929</v>
      </c>
      <c r="I1109" t="s">
        <v>4614</v>
      </c>
      <c r="J1109" t="s">
        <v>4984</v>
      </c>
      <c r="K1109" t="s">
        <v>4690</v>
      </c>
      <c r="L1109" t="s">
        <v>10497</v>
      </c>
      <c r="M1109" t="s">
        <v>10498</v>
      </c>
      <c r="N1109" t="s">
        <v>10499</v>
      </c>
    </row>
    <row r="1110" spans="1:14">
      <c r="A1110" t="s">
        <v>3233</v>
      </c>
      <c r="B1110" t="e">
        <v>#N/A</v>
      </c>
      <c r="C1110" s="2">
        <v>7000000</v>
      </c>
      <c r="D1110" s="2">
        <v>17044981</v>
      </c>
      <c r="E1110" s="2">
        <v>20940428</v>
      </c>
      <c r="F1110">
        <v>7</v>
      </c>
      <c r="G1110">
        <v>22</v>
      </c>
      <c r="H1110" t="s">
        <v>15929</v>
      </c>
      <c r="I1110" t="e">
        <v>#N/A</v>
      </c>
      <c r="J1110" t="e">
        <v>#N/A</v>
      </c>
      <c r="K1110" t="e">
        <v>#N/A</v>
      </c>
      <c r="L1110" t="e">
        <v>#N/A</v>
      </c>
      <c r="M1110" t="e">
        <v>#N/A</v>
      </c>
      <c r="N1110" t="e">
        <v>#N/A</v>
      </c>
    </row>
    <row r="1111" spans="1:14">
      <c r="A1111" t="s">
        <v>3158</v>
      </c>
      <c r="B1111" t="e">
        <v>#N/A</v>
      </c>
      <c r="C1111" s="2">
        <v>8000000</v>
      </c>
      <c r="D1111" s="2">
        <v>3647381</v>
      </c>
      <c r="E1111" s="2">
        <v>19891331</v>
      </c>
      <c r="F1111">
        <v>12</v>
      </c>
      <c r="G1111">
        <v>23</v>
      </c>
      <c r="H1111" t="s">
        <v>15929</v>
      </c>
      <c r="I1111" t="e">
        <v>#N/A</v>
      </c>
      <c r="J1111" t="e">
        <v>#N/A</v>
      </c>
      <c r="K1111" t="e">
        <v>#N/A</v>
      </c>
      <c r="L1111" t="e">
        <v>#N/A</v>
      </c>
      <c r="M1111" t="e">
        <v>#N/A</v>
      </c>
      <c r="N1111" t="e">
        <v>#N/A</v>
      </c>
    </row>
    <row r="1112" spans="1:14">
      <c r="A1112" t="s">
        <v>2931</v>
      </c>
      <c r="B1112" t="e">
        <v>#N/A</v>
      </c>
      <c r="C1112" s="2">
        <v>10000000</v>
      </c>
      <c r="D1112" s="2">
        <v>16535005</v>
      </c>
      <c r="E1112" s="2">
        <v>19535005</v>
      </c>
      <c r="F1112">
        <v>6</v>
      </c>
      <c r="G1112">
        <v>17</v>
      </c>
      <c r="H1112" t="s">
        <v>15929</v>
      </c>
      <c r="I1112" t="e">
        <v>#N/A</v>
      </c>
      <c r="J1112" t="e">
        <v>#N/A</v>
      </c>
      <c r="K1112" t="e">
        <v>#N/A</v>
      </c>
      <c r="L1112" t="e">
        <v>#N/A</v>
      </c>
      <c r="M1112" t="e">
        <v>#N/A</v>
      </c>
      <c r="N1112" t="e">
        <v>#N/A</v>
      </c>
    </row>
    <row r="1113" spans="1:14">
      <c r="A1113">
        <v>2046</v>
      </c>
      <c r="B1113" t="e">
        <v>#N/A</v>
      </c>
      <c r="C1113" s="2">
        <v>12000000</v>
      </c>
      <c r="D1113" s="2">
        <v>1442338</v>
      </c>
      <c r="E1113" s="2">
        <v>19287485</v>
      </c>
      <c r="F1113">
        <v>8</v>
      </c>
      <c r="G1113">
        <v>5</v>
      </c>
      <c r="H1113" t="s">
        <v>15929</v>
      </c>
      <c r="I1113" t="e">
        <v>#N/A</v>
      </c>
      <c r="J1113" t="e">
        <v>#N/A</v>
      </c>
      <c r="K1113" t="e">
        <v>#N/A</v>
      </c>
      <c r="L1113" t="e">
        <v>#N/A</v>
      </c>
      <c r="M1113" t="e">
        <v>#N/A</v>
      </c>
      <c r="N1113" t="e">
        <v>#N/A</v>
      </c>
    </row>
    <row r="1114" spans="1:14">
      <c r="A1114" t="s">
        <v>4126</v>
      </c>
      <c r="B1114" t="e">
        <v>#N/A</v>
      </c>
      <c r="C1114" s="2">
        <v>1125000</v>
      </c>
      <c r="D1114" s="2">
        <v>16124543</v>
      </c>
      <c r="E1114" s="2">
        <v>18673274</v>
      </c>
      <c r="F1114">
        <v>10</v>
      </c>
      <c r="G1114">
        <v>7</v>
      </c>
      <c r="H1114" t="s">
        <v>15929</v>
      </c>
      <c r="I1114" t="e">
        <v>#N/A</v>
      </c>
      <c r="J1114" t="e">
        <v>#N/A</v>
      </c>
      <c r="K1114" t="e">
        <v>#N/A</v>
      </c>
      <c r="L1114" t="e">
        <v>#N/A</v>
      </c>
      <c r="M1114" t="e">
        <v>#N/A</v>
      </c>
      <c r="N1114" t="e">
        <v>#N/A</v>
      </c>
    </row>
    <row r="1115" spans="1:14">
      <c r="A1115" t="s">
        <v>1603</v>
      </c>
      <c r="B1115" t="e">
        <v>#N/A</v>
      </c>
      <c r="C1115" s="2">
        <v>30000000</v>
      </c>
      <c r="D1115" s="2">
        <v>8535575</v>
      </c>
      <c r="E1115" s="2">
        <v>18535575</v>
      </c>
      <c r="F1115">
        <v>9</v>
      </c>
      <c r="G1115">
        <v>9</v>
      </c>
      <c r="H1115" t="s">
        <v>15929</v>
      </c>
      <c r="I1115" t="e">
        <v>#N/A</v>
      </c>
      <c r="J1115" t="e">
        <v>#N/A</v>
      </c>
      <c r="K1115" t="e">
        <v>#N/A</v>
      </c>
      <c r="L1115" t="e">
        <v>#N/A</v>
      </c>
      <c r="M1115" t="e">
        <v>#N/A</v>
      </c>
      <c r="N1115" t="e">
        <v>#N/A</v>
      </c>
    </row>
    <row r="1116" spans="1:14">
      <c r="A1116" t="s">
        <v>1053</v>
      </c>
      <c r="B1116" t="e">
        <v>#N/A</v>
      </c>
      <c r="C1116" s="2">
        <v>45000000</v>
      </c>
      <c r="D1116" s="2">
        <v>16809014</v>
      </c>
      <c r="E1116" s="2">
        <v>17492014</v>
      </c>
      <c r="F1116">
        <v>7</v>
      </c>
      <c r="G1116">
        <v>1</v>
      </c>
      <c r="H1116" t="s">
        <v>15929</v>
      </c>
      <c r="I1116" t="e">
        <v>#N/A</v>
      </c>
      <c r="J1116" t="e">
        <v>#N/A</v>
      </c>
      <c r="K1116" t="e">
        <v>#N/A</v>
      </c>
      <c r="L1116" t="e">
        <v>#N/A</v>
      </c>
      <c r="M1116" t="e">
        <v>#N/A</v>
      </c>
      <c r="N1116" t="e">
        <v>#N/A</v>
      </c>
    </row>
    <row r="1117" spans="1:14">
      <c r="A1117" t="s">
        <v>2928</v>
      </c>
      <c r="B1117" t="e">
        <v>#N/A</v>
      </c>
      <c r="C1117" s="2">
        <v>10000000</v>
      </c>
      <c r="D1117" s="2">
        <v>17380866</v>
      </c>
      <c r="E1117" s="2">
        <v>17433072</v>
      </c>
      <c r="F1117">
        <v>9</v>
      </c>
      <c r="G1117">
        <v>23</v>
      </c>
      <c r="H1117" t="s">
        <v>15929</v>
      </c>
      <c r="I1117" t="e">
        <v>#N/A</v>
      </c>
      <c r="J1117" t="e">
        <v>#N/A</v>
      </c>
      <c r="K1117" t="e">
        <v>#N/A</v>
      </c>
      <c r="L1117" t="e">
        <v>#N/A</v>
      </c>
      <c r="M1117" t="e">
        <v>#N/A</v>
      </c>
      <c r="N1117" t="e">
        <v>#N/A</v>
      </c>
    </row>
    <row r="1118" spans="1:14">
      <c r="A1118" t="s">
        <v>2940</v>
      </c>
      <c r="B1118" t="e">
        <v>#N/A</v>
      </c>
      <c r="C1118" s="2">
        <v>10000000</v>
      </c>
      <c r="D1118" s="2">
        <v>12589255</v>
      </c>
      <c r="E1118" s="2">
        <v>17300838</v>
      </c>
      <c r="F1118">
        <v>12</v>
      </c>
      <c r="G1118">
        <v>30</v>
      </c>
      <c r="H1118" t="s">
        <v>15929</v>
      </c>
      <c r="I1118" t="e">
        <v>#N/A</v>
      </c>
      <c r="J1118" t="e">
        <v>#N/A</v>
      </c>
      <c r="K1118" t="e">
        <v>#N/A</v>
      </c>
      <c r="L1118" t="e">
        <v>#N/A</v>
      </c>
      <c r="M1118" t="e">
        <v>#N/A</v>
      </c>
      <c r="N1118" t="e">
        <v>#N/A</v>
      </c>
    </row>
    <row r="1119" spans="1:14">
      <c r="A1119" t="s">
        <v>2548</v>
      </c>
      <c r="B1119" t="e">
        <v>#N/A</v>
      </c>
      <c r="C1119" s="2">
        <v>15000000</v>
      </c>
      <c r="D1119" s="2">
        <v>4235837</v>
      </c>
      <c r="E1119" s="2">
        <v>16829464</v>
      </c>
      <c r="F1119">
        <v>10</v>
      </c>
      <c r="G1119">
        <v>21</v>
      </c>
      <c r="H1119" t="s">
        <v>15929</v>
      </c>
      <c r="I1119" t="e">
        <v>#N/A</v>
      </c>
      <c r="J1119" t="e">
        <v>#N/A</v>
      </c>
      <c r="K1119" t="e">
        <v>#N/A</v>
      </c>
      <c r="L1119" t="e">
        <v>#N/A</v>
      </c>
      <c r="M1119" t="e">
        <v>#N/A</v>
      </c>
      <c r="N1119" t="e">
        <v>#N/A</v>
      </c>
    </row>
    <row r="1120" spans="1:14">
      <c r="A1120" t="s">
        <v>1710</v>
      </c>
      <c r="B1120" t="e">
        <v>#N/A</v>
      </c>
      <c r="C1120" s="2">
        <v>27000000</v>
      </c>
      <c r="D1120" s="2">
        <v>4476235</v>
      </c>
      <c r="E1120" s="2">
        <v>16566235</v>
      </c>
      <c r="F1120">
        <v>5</v>
      </c>
      <c r="G1120">
        <v>13</v>
      </c>
      <c r="H1120" t="s">
        <v>15929</v>
      </c>
      <c r="I1120" t="e">
        <v>#N/A</v>
      </c>
      <c r="J1120" t="e">
        <v>#N/A</v>
      </c>
      <c r="K1120" t="e">
        <v>#N/A</v>
      </c>
      <c r="L1120" t="e">
        <v>#N/A</v>
      </c>
      <c r="M1120" t="e">
        <v>#N/A</v>
      </c>
      <c r="N1120" t="e">
        <v>#N/A</v>
      </c>
    </row>
    <row r="1121" spans="1:14">
      <c r="A1121" t="s">
        <v>4152</v>
      </c>
      <c r="B1121" t="e">
        <v>#N/A</v>
      </c>
      <c r="C1121" s="2">
        <v>1000000</v>
      </c>
      <c r="D1121" s="2">
        <v>9015303</v>
      </c>
      <c r="E1121" s="2">
        <v>16553163</v>
      </c>
      <c r="F1121">
        <v>12</v>
      </c>
      <c r="G1121">
        <v>2</v>
      </c>
      <c r="H1121" t="s">
        <v>15929</v>
      </c>
      <c r="I1121" t="e">
        <v>#N/A</v>
      </c>
      <c r="J1121" t="e">
        <v>#N/A</v>
      </c>
      <c r="K1121" t="e">
        <v>#N/A</v>
      </c>
      <c r="L1121" t="e">
        <v>#N/A</v>
      </c>
      <c r="M1121" t="e">
        <v>#N/A</v>
      </c>
      <c r="N1121" t="e">
        <v>#N/A</v>
      </c>
    </row>
    <row r="1122" spans="1:14">
      <c r="A1122" t="s">
        <v>1868</v>
      </c>
      <c r="B1122" t="e">
        <v>#N/A</v>
      </c>
      <c r="C1122" s="2">
        <v>25000000</v>
      </c>
      <c r="D1122" s="2">
        <v>5128124</v>
      </c>
      <c r="E1122" s="2">
        <v>16509706</v>
      </c>
      <c r="F1122">
        <v>12</v>
      </c>
      <c r="G1122">
        <v>7</v>
      </c>
      <c r="H1122" t="s">
        <v>15929</v>
      </c>
      <c r="I1122" t="e">
        <v>#N/A</v>
      </c>
      <c r="J1122" t="e">
        <v>#N/A</v>
      </c>
      <c r="K1122" t="e">
        <v>#N/A</v>
      </c>
      <c r="L1122" t="e">
        <v>#N/A</v>
      </c>
      <c r="M1122" t="e">
        <v>#N/A</v>
      </c>
      <c r="N1122" t="e">
        <v>#N/A</v>
      </c>
    </row>
    <row r="1123" spans="1:14">
      <c r="A1123" t="s">
        <v>4149</v>
      </c>
      <c r="B1123" t="e">
        <v>#N/A</v>
      </c>
      <c r="C1123" s="2">
        <v>1000000</v>
      </c>
      <c r="D1123" s="2">
        <v>10047674</v>
      </c>
      <c r="E1123" s="2">
        <v>15943081</v>
      </c>
      <c r="F1123">
        <v>9</v>
      </c>
      <c r="G1123">
        <v>16</v>
      </c>
      <c r="H1123" t="s">
        <v>15929</v>
      </c>
      <c r="I1123" t="e">
        <v>#N/A</v>
      </c>
      <c r="J1123" t="e">
        <v>#N/A</v>
      </c>
      <c r="K1123" t="e">
        <v>#N/A</v>
      </c>
      <c r="L1123" t="e">
        <v>#N/A</v>
      </c>
      <c r="M1123" t="e">
        <v>#N/A</v>
      </c>
      <c r="N1123" t="e">
        <v>#N/A</v>
      </c>
    </row>
    <row r="1124" spans="1:14">
      <c r="A1124" t="s">
        <v>2133</v>
      </c>
      <c r="B1124" t="e">
        <v>#N/A</v>
      </c>
      <c r="C1124" s="2">
        <v>20000000</v>
      </c>
      <c r="D1124" s="2">
        <v>12482775</v>
      </c>
      <c r="E1124" s="2">
        <v>15466961</v>
      </c>
      <c r="F1124">
        <v>10</v>
      </c>
      <c r="G1124">
        <v>28</v>
      </c>
      <c r="H1124" t="s">
        <v>15929</v>
      </c>
      <c r="I1124" t="e">
        <v>#N/A</v>
      </c>
      <c r="J1124" t="e">
        <v>#N/A</v>
      </c>
      <c r="K1124" t="e">
        <v>#N/A</v>
      </c>
      <c r="L1124" t="e">
        <v>#N/A</v>
      </c>
      <c r="M1124" t="e">
        <v>#N/A</v>
      </c>
      <c r="N1124" t="e">
        <v>#N/A</v>
      </c>
    </row>
    <row r="1125" spans="1:14">
      <c r="A1125" t="s">
        <v>1636</v>
      </c>
      <c r="B1125" t="e">
        <v>#N/A</v>
      </c>
      <c r="C1125" s="2">
        <v>28500000</v>
      </c>
      <c r="D1125" s="2">
        <v>6301131</v>
      </c>
      <c r="E1125" s="2">
        <v>15452978</v>
      </c>
      <c r="F1125">
        <v>3</v>
      </c>
      <c r="G1125">
        <v>4</v>
      </c>
      <c r="H1125" t="s">
        <v>15929</v>
      </c>
      <c r="I1125" t="e">
        <v>#N/A</v>
      </c>
      <c r="J1125" t="e">
        <v>#N/A</v>
      </c>
      <c r="K1125" t="e">
        <v>#N/A</v>
      </c>
      <c r="L1125" t="e">
        <v>#N/A</v>
      </c>
      <c r="M1125" t="e">
        <v>#N/A</v>
      </c>
      <c r="N1125" t="e">
        <v>#N/A</v>
      </c>
    </row>
    <row r="1126" spans="1:14">
      <c r="A1126" t="s">
        <v>1838</v>
      </c>
      <c r="B1126" t="e">
        <v>#N/A</v>
      </c>
      <c r="C1126" s="2">
        <v>25000000</v>
      </c>
      <c r="D1126" s="2">
        <v>15331289</v>
      </c>
      <c r="E1126" s="2">
        <v>15425073</v>
      </c>
      <c r="F1126">
        <v>9</v>
      </c>
      <c r="G1126">
        <v>30</v>
      </c>
      <c r="H1126" t="s">
        <v>15929</v>
      </c>
      <c r="I1126" t="e">
        <v>#N/A</v>
      </c>
      <c r="J1126" t="e">
        <v>#N/A</v>
      </c>
      <c r="K1126" t="e">
        <v>#N/A</v>
      </c>
      <c r="L1126" t="e">
        <v>#N/A</v>
      </c>
      <c r="M1126" t="e">
        <v>#N/A</v>
      </c>
      <c r="N1126" t="e">
        <v>#N/A</v>
      </c>
    </row>
    <row r="1127" spans="1:14">
      <c r="A1127" t="s">
        <v>2545</v>
      </c>
      <c r="B1127" t="e">
        <v>#N/A</v>
      </c>
      <c r="C1127" s="2">
        <v>15000000</v>
      </c>
      <c r="D1127" s="2">
        <v>5027684</v>
      </c>
      <c r="E1127" s="2">
        <v>13454474</v>
      </c>
      <c r="F1127">
        <v>12</v>
      </c>
      <c r="G1127">
        <v>14</v>
      </c>
      <c r="H1127" t="s">
        <v>15929</v>
      </c>
      <c r="I1127" t="e">
        <v>#N/A</v>
      </c>
      <c r="J1127" t="e">
        <v>#N/A</v>
      </c>
      <c r="K1127" t="e">
        <v>#N/A</v>
      </c>
      <c r="L1127" t="e">
        <v>#N/A</v>
      </c>
      <c r="M1127" t="e">
        <v>#N/A</v>
      </c>
      <c r="N1127" t="e">
        <v>#N/A</v>
      </c>
    </row>
    <row r="1128" spans="1:14">
      <c r="A1128" t="s">
        <v>1853</v>
      </c>
      <c r="B1128" t="e">
        <v>#N/A</v>
      </c>
      <c r="C1128" s="2">
        <v>25000000</v>
      </c>
      <c r="D1128" s="2">
        <v>11273517</v>
      </c>
      <c r="E1128" s="2">
        <v>13424365</v>
      </c>
      <c r="F1128">
        <v>6</v>
      </c>
      <c r="G1128">
        <v>3</v>
      </c>
      <c r="H1128" t="s">
        <v>15929</v>
      </c>
      <c r="I1128" t="e">
        <v>#N/A</v>
      </c>
      <c r="J1128" t="e">
        <v>#N/A</v>
      </c>
      <c r="K1128" t="e">
        <v>#N/A</v>
      </c>
      <c r="L1128" t="e">
        <v>#N/A</v>
      </c>
      <c r="M1128" t="e">
        <v>#N/A</v>
      </c>
      <c r="N1128" t="e">
        <v>#N/A</v>
      </c>
    </row>
    <row r="1129" spans="1:14">
      <c r="A1129" t="s">
        <v>1703</v>
      </c>
      <c r="B1129" t="e">
        <v>#N/A</v>
      </c>
      <c r="C1129" s="2">
        <v>27000000</v>
      </c>
      <c r="D1129" s="2">
        <v>12834849</v>
      </c>
      <c r="E1129" s="2">
        <v>13174426</v>
      </c>
      <c r="F1129">
        <v>6</v>
      </c>
      <c r="G1129">
        <v>10</v>
      </c>
      <c r="H1129" t="s">
        <v>15929</v>
      </c>
      <c r="I1129" t="e">
        <v>#N/A</v>
      </c>
      <c r="J1129" t="e">
        <v>#N/A</v>
      </c>
      <c r="K1129" t="e">
        <v>#N/A</v>
      </c>
      <c r="L1129" t="e">
        <v>#N/A</v>
      </c>
      <c r="M1129" t="e">
        <v>#N/A</v>
      </c>
      <c r="N1129" t="e">
        <v>#N/A</v>
      </c>
    </row>
    <row r="1130" spans="1:14">
      <c r="A1130" t="s">
        <v>3197</v>
      </c>
      <c r="B1130" t="e">
        <v>#N/A</v>
      </c>
      <c r="C1130" s="2">
        <v>7500000</v>
      </c>
      <c r="D1130" s="2">
        <v>10284523</v>
      </c>
      <c r="E1130" s="2">
        <v>11758418</v>
      </c>
      <c r="F1130">
        <v>10</v>
      </c>
      <c r="G1130">
        <v>21</v>
      </c>
      <c r="H1130" t="s">
        <v>15929</v>
      </c>
      <c r="I1130" t="e">
        <v>#N/A</v>
      </c>
      <c r="J1130" t="e">
        <v>#N/A</v>
      </c>
      <c r="K1130" t="e">
        <v>#N/A</v>
      </c>
      <c r="L1130" t="e">
        <v>#N/A</v>
      </c>
      <c r="M1130" t="e">
        <v>#N/A</v>
      </c>
      <c r="N1130" t="e">
        <v>#N/A</v>
      </c>
    </row>
    <row r="1131" spans="1:14">
      <c r="A1131" t="s">
        <v>3303</v>
      </c>
      <c r="B1131" t="e">
        <v>#N/A</v>
      </c>
      <c r="C1131" s="2">
        <v>6500000</v>
      </c>
      <c r="D1131" s="2">
        <v>2339957</v>
      </c>
      <c r="E1131" s="2">
        <v>11745931</v>
      </c>
      <c r="F1131">
        <v>5</v>
      </c>
      <c r="G1131">
        <v>13</v>
      </c>
      <c r="H1131" t="s">
        <v>15929</v>
      </c>
      <c r="I1131" t="e">
        <v>#N/A</v>
      </c>
      <c r="J1131" t="e">
        <v>#N/A</v>
      </c>
      <c r="K1131" t="e">
        <v>#N/A</v>
      </c>
      <c r="L1131" t="e">
        <v>#N/A</v>
      </c>
      <c r="M1131" t="e">
        <v>#N/A</v>
      </c>
      <c r="N1131" t="e">
        <v>#N/A</v>
      </c>
    </row>
    <row r="1132" spans="1:14">
      <c r="A1132" t="s">
        <v>4041</v>
      </c>
      <c r="B1132" t="e">
        <v>#N/A</v>
      </c>
      <c r="C1132" s="2">
        <v>1500000</v>
      </c>
      <c r="D1132" s="2">
        <v>7372734</v>
      </c>
      <c r="E1132" s="2">
        <v>11191423</v>
      </c>
      <c r="F1132">
        <v>10</v>
      </c>
      <c r="G1132">
        <v>5</v>
      </c>
      <c r="H1132" t="s">
        <v>15929</v>
      </c>
      <c r="I1132" t="e">
        <v>#N/A</v>
      </c>
      <c r="J1132" t="e">
        <v>#N/A</v>
      </c>
      <c r="K1132" t="e">
        <v>#N/A</v>
      </c>
      <c r="L1132" t="e">
        <v>#N/A</v>
      </c>
      <c r="M1132" t="e">
        <v>#N/A</v>
      </c>
      <c r="N1132" t="e">
        <v>#N/A</v>
      </c>
    </row>
    <row r="1133" spans="1:14">
      <c r="A1133" t="s">
        <v>751</v>
      </c>
      <c r="B1133" t="e">
        <v>#N/A</v>
      </c>
      <c r="C1133" s="2">
        <v>60000000</v>
      </c>
      <c r="D1133" s="2">
        <v>10166502</v>
      </c>
      <c r="E1133" s="2">
        <v>10597070</v>
      </c>
      <c r="F1133">
        <v>8</v>
      </c>
      <c r="G1133">
        <v>12</v>
      </c>
      <c r="H1133" t="s">
        <v>15929</v>
      </c>
      <c r="I1133" t="e">
        <v>#N/A</v>
      </c>
      <c r="J1133" t="e">
        <v>#N/A</v>
      </c>
      <c r="K1133" t="e">
        <v>#N/A</v>
      </c>
      <c r="L1133" t="e">
        <v>#N/A</v>
      </c>
      <c r="M1133" t="e">
        <v>#N/A</v>
      </c>
      <c r="N1133" t="e">
        <v>#N/A</v>
      </c>
    </row>
    <row r="1134" spans="1:14">
      <c r="A1134" t="s">
        <v>2182</v>
      </c>
      <c r="B1134" t="e">
        <v>#N/A</v>
      </c>
      <c r="C1134" s="2">
        <v>20000000</v>
      </c>
      <c r="D1134" s="2">
        <v>468867</v>
      </c>
      <c r="E1134" s="2">
        <v>10468867</v>
      </c>
      <c r="F1134">
        <v>3</v>
      </c>
      <c r="G1134">
        <v>18</v>
      </c>
      <c r="H1134" t="s">
        <v>15929</v>
      </c>
      <c r="I1134" t="e">
        <v>#N/A</v>
      </c>
      <c r="J1134" t="e">
        <v>#N/A</v>
      </c>
      <c r="K1134" t="e">
        <v>#N/A</v>
      </c>
      <c r="L1134" t="e">
        <v>#N/A</v>
      </c>
      <c r="M1134" t="e">
        <v>#N/A</v>
      </c>
      <c r="N1134" t="e">
        <v>#N/A</v>
      </c>
    </row>
    <row r="1135" spans="1:14">
      <c r="A1135" t="s">
        <v>2148</v>
      </c>
      <c r="B1135" t="e">
        <v>#N/A</v>
      </c>
      <c r="C1135" s="2">
        <v>20000000</v>
      </c>
      <c r="D1135" s="2">
        <v>8330720</v>
      </c>
      <c r="E1135" s="2">
        <v>10393696</v>
      </c>
      <c r="F1135">
        <v>9</v>
      </c>
      <c r="G1135">
        <v>9</v>
      </c>
      <c r="H1135" t="s">
        <v>15929</v>
      </c>
      <c r="I1135" t="e">
        <v>#N/A</v>
      </c>
      <c r="J1135" t="e">
        <v>#N/A</v>
      </c>
      <c r="K1135" t="e">
        <v>#N/A</v>
      </c>
      <c r="L1135" t="e">
        <v>#N/A</v>
      </c>
      <c r="M1135" t="e">
        <v>#N/A</v>
      </c>
      <c r="N1135" t="e">
        <v>#N/A</v>
      </c>
    </row>
    <row r="1136" spans="1:14">
      <c r="A1136" t="s">
        <v>3930</v>
      </c>
      <c r="B1136" t="e">
        <v>#N/A</v>
      </c>
      <c r="C1136" s="2">
        <v>2000000</v>
      </c>
      <c r="D1136" s="2">
        <v>3885134</v>
      </c>
      <c r="E1136" s="2">
        <v>9615464</v>
      </c>
      <c r="F1136">
        <v>6</v>
      </c>
      <c r="G1136">
        <v>17</v>
      </c>
      <c r="H1136" t="s">
        <v>15929</v>
      </c>
      <c r="I1136" t="e">
        <v>#N/A</v>
      </c>
      <c r="J1136" t="e">
        <v>#N/A</v>
      </c>
      <c r="K1136" t="e">
        <v>#N/A</v>
      </c>
      <c r="L1136" t="e">
        <v>#N/A</v>
      </c>
      <c r="M1136" t="e">
        <v>#N/A</v>
      </c>
      <c r="N1136" t="e">
        <v>#N/A</v>
      </c>
    </row>
    <row r="1137" spans="1:14">
      <c r="A1137" t="s">
        <v>1982</v>
      </c>
      <c r="B1137" t="e">
        <v>#N/A</v>
      </c>
      <c r="C1137" s="2">
        <v>22000000</v>
      </c>
      <c r="D1137" s="2">
        <v>4835065</v>
      </c>
      <c r="E1137" s="2">
        <v>9448623</v>
      </c>
      <c r="F1137">
        <v>11</v>
      </c>
      <c r="G1137">
        <v>23</v>
      </c>
      <c r="H1137" t="s">
        <v>15929</v>
      </c>
      <c r="I1137" t="e">
        <v>#N/A</v>
      </c>
      <c r="J1137" t="e">
        <v>#N/A</v>
      </c>
      <c r="K1137" t="e">
        <v>#N/A</v>
      </c>
      <c r="L1137" t="e">
        <v>#N/A</v>
      </c>
      <c r="M1137" t="e">
        <v>#N/A</v>
      </c>
      <c r="N1137" t="e">
        <v>#N/A</v>
      </c>
    </row>
    <row r="1138" spans="1:14">
      <c r="A1138" t="s">
        <v>4300</v>
      </c>
      <c r="B1138" t="e">
        <v>#N/A</v>
      </c>
      <c r="C1138" s="2">
        <v>500000</v>
      </c>
      <c r="D1138" s="2">
        <v>8117961</v>
      </c>
      <c r="E1138" s="2">
        <v>9387581</v>
      </c>
      <c r="F1138">
        <v>5</v>
      </c>
      <c r="G1138">
        <v>13</v>
      </c>
      <c r="H1138" t="s">
        <v>15929</v>
      </c>
      <c r="I1138" t="e">
        <v>#N/A</v>
      </c>
      <c r="J1138" t="e">
        <v>#N/A</v>
      </c>
      <c r="K1138" t="e">
        <v>#N/A</v>
      </c>
      <c r="L1138" t="e">
        <v>#N/A</v>
      </c>
      <c r="M1138" t="e">
        <v>#N/A</v>
      </c>
      <c r="N1138" t="e">
        <v>#N/A</v>
      </c>
    </row>
    <row r="1139" spans="1:14">
      <c r="A1139" t="s">
        <v>3413</v>
      </c>
      <c r="B1139" t="e">
        <v>#N/A</v>
      </c>
      <c r="C1139" s="2">
        <v>5500000</v>
      </c>
      <c r="D1139" s="2">
        <v>1023424</v>
      </c>
      <c r="E1139" s="2">
        <v>8589831</v>
      </c>
      <c r="F1139">
        <v>7</v>
      </c>
      <c r="G1139">
        <v>1</v>
      </c>
      <c r="H1139" t="s">
        <v>15929</v>
      </c>
      <c r="I1139" t="e">
        <v>#N/A</v>
      </c>
      <c r="J1139" t="e">
        <v>#N/A</v>
      </c>
      <c r="K1139" t="e">
        <v>#N/A</v>
      </c>
      <c r="L1139" t="e">
        <v>#N/A</v>
      </c>
      <c r="M1139" t="e">
        <v>#N/A</v>
      </c>
      <c r="N1139" t="e">
        <v>#N/A</v>
      </c>
    </row>
    <row r="1140" spans="1:14">
      <c r="A1140" t="s">
        <v>2154</v>
      </c>
      <c r="B1140" t="e">
        <v>#N/A</v>
      </c>
      <c r="C1140" s="2">
        <v>20000000</v>
      </c>
      <c r="D1140" s="2">
        <v>7535331</v>
      </c>
      <c r="E1140" s="2">
        <v>8284331</v>
      </c>
      <c r="F1140">
        <v>9</v>
      </c>
      <c r="G1140">
        <v>16</v>
      </c>
      <c r="H1140" t="s">
        <v>15929</v>
      </c>
      <c r="I1140" t="e">
        <v>#N/A</v>
      </c>
      <c r="J1140" t="e">
        <v>#N/A</v>
      </c>
      <c r="K1140" t="e">
        <v>#N/A</v>
      </c>
      <c r="L1140" t="e">
        <v>#N/A</v>
      </c>
      <c r="M1140" t="e">
        <v>#N/A</v>
      </c>
      <c r="N1140" t="e">
        <v>#N/A</v>
      </c>
    </row>
    <row r="1141" spans="1:14">
      <c r="A1141" t="s">
        <v>2163</v>
      </c>
      <c r="B1141" t="e">
        <v>#N/A</v>
      </c>
      <c r="C1141" s="2">
        <v>20000000</v>
      </c>
      <c r="D1141" s="2">
        <v>5178569</v>
      </c>
      <c r="E1141" s="2">
        <v>8178569</v>
      </c>
      <c r="F1141">
        <v>1</v>
      </c>
      <c r="G1141">
        <v>28</v>
      </c>
      <c r="H1141" t="s">
        <v>15929</v>
      </c>
      <c r="I1141" t="e">
        <v>#N/A</v>
      </c>
      <c r="J1141" t="e">
        <v>#N/A</v>
      </c>
      <c r="K1141" t="e">
        <v>#N/A</v>
      </c>
      <c r="L1141" t="e">
        <v>#N/A</v>
      </c>
      <c r="M1141" t="e">
        <v>#N/A</v>
      </c>
      <c r="N1141" t="e">
        <v>#N/A</v>
      </c>
    </row>
    <row r="1142" spans="1:14">
      <c r="A1142" t="s">
        <v>3824</v>
      </c>
      <c r="B1142" t="e">
        <v>#N/A</v>
      </c>
      <c r="C1142" s="2">
        <v>2850000</v>
      </c>
      <c r="D1142" s="2">
        <v>3681066</v>
      </c>
      <c r="E1142" s="2">
        <v>6435262</v>
      </c>
      <c r="F1142">
        <v>6</v>
      </c>
      <c r="G1142">
        <v>10</v>
      </c>
      <c r="H1142" t="s">
        <v>15929</v>
      </c>
      <c r="I1142" t="e">
        <v>#N/A</v>
      </c>
      <c r="J1142" t="e">
        <v>#N/A</v>
      </c>
      <c r="K1142" t="e">
        <v>#N/A</v>
      </c>
      <c r="L1142" t="e">
        <v>#N/A</v>
      </c>
      <c r="M1142" t="e">
        <v>#N/A</v>
      </c>
      <c r="N1142" t="e">
        <v>#N/A</v>
      </c>
    </row>
    <row r="1143" spans="1:14">
      <c r="A1143" t="s">
        <v>466</v>
      </c>
      <c r="B1143" t="e">
        <v>#N/A</v>
      </c>
      <c r="C1143" s="2">
        <v>80000000</v>
      </c>
      <c r="D1143" s="2">
        <v>1900451</v>
      </c>
      <c r="E1143" s="2">
        <v>6300451</v>
      </c>
      <c r="F1143">
        <v>9</v>
      </c>
      <c r="G1143">
        <v>2</v>
      </c>
      <c r="H1143" t="s">
        <v>15929</v>
      </c>
      <c r="I1143" t="e">
        <v>#N/A</v>
      </c>
      <c r="J1143" t="e">
        <v>#N/A</v>
      </c>
      <c r="K1143" t="e">
        <v>#N/A</v>
      </c>
      <c r="L1143" t="e">
        <v>#N/A</v>
      </c>
      <c r="M1143" t="e">
        <v>#N/A</v>
      </c>
      <c r="N1143" t="e">
        <v>#N/A</v>
      </c>
    </row>
    <row r="1144" spans="1:14">
      <c r="A1144" t="s">
        <v>3790</v>
      </c>
      <c r="B1144" t="e">
        <v>#N/A</v>
      </c>
      <c r="C1144" s="2">
        <v>3000000</v>
      </c>
      <c r="D1144" s="2">
        <v>707391</v>
      </c>
      <c r="E1144" s="2">
        <v>6239723</v>
      </c>
      <c r="F1144">
        <v>3</v>
      </c>
      <c r="G1144">
        <v>25</v>
      </c>
      <c r="H1144" t="s">
        <v>15929</v>
      </c>
      <c r="I1144" t="e">
        <v>#N/A</v>
      </c>
      <c r="J1144" t="e">
        <v>#N/A</v>
      </c>
      <c r="K1144" t="e">
        <v>#N/A</v>
      </c>
      <c r="L1144" t="e">
        <v>#N/A</v>
      </c>
      <c r="M1144" t="e">
        <v>#N/A</v>
      </c>
      <c r="N1144" t="e">
        <v>#N/A</v>
      </c>
    </row>
    <row r="1145" spans="1:14">
      <c r="A1145" t="s">
        <v>1866</v>
      </c>
      <c r="B1145" t="e">
        <v>#N/A</v>
      </c>
      <c r="C1145" s="2">
        <v>25000000</v>
      </c>
      <c r="D1145" s="2">
        <v>5654777</v>
      </c>
      <c r="E1145" s="2">
        <v>5654777</v>
      </c>
      <c r="F1145">
        <v>9</v>
      </c>
      <c r="G1145">
        <v>2</v>
      </c>
      <c r="H1145" t="s">
        <v>15929</v>
      </c>
      <c r="I1145" t="e">
        <v>#N/A</v>
      </c>
      <c r="J1145" t="e">
        <v>#N/A</v>
      </c>
      <c r="K1145" t="e">
        <v>#N/A</v>
      </c>
      <c r="L1145" t="e">
        <v>#N/A</v>
      </c>
      <c r="M1145" t="e">
        <v>#N/A</v>
      </c>
      <c r="N1145" t="e">
        <v>#N/A</v>
      </c>
    </row>
    <row r="1146" spans="1:14">
      <c r="A1146" t="s">
        <v>4272</v>
      </c>
      <c r="B1146" t="e">
        <v>#N/A</v>
      </c>
      <c r="C1146" s="2">
        <v>700000</v>
      </c>
      <c r="D1146" s="2">
        <v>3278611</v>
      </c>
      <c r="E1146" s="2">
        <v>4857731</v>
      </c>
      <c r="F1146">
        <v>6</v>
      </c>
      <c r="G1146">
        <v>24</v>
      </c>
      <c r="H1146" t="s">
        <v>15929</v>
      </c>
      <c r="I1146" t="e">
        <v>#N/A</v>
      </c>
      <c r="J1146" t="e">
        <v>#N/A</v>
      </c>
      <c r="K1146" t="e">
        <v>#N/A</v>
      </c>
      <c r="L1146" t="e">
        <v>#N/A</v>
      </c>
      <c r="M1146" t="e">
        <v>#N/A</v>
      </c>
      <c r="N1146" t="e">
        <v>#N/A</v>
      </c>
    </row>
    <row r="1147" spans="1:14">
      <c r="A1147" t="s">
        <v>4020</v>
      </c>
      <c r="B1147" t="e">
        <v>#N/A</v>
      </c>
      <c r="C1147" s="2">
        <v>1700000</v>
      </c>
      <c r="D1147" s="2">
        <v>1000915</v>
      </c>
      <c r="E1147" s="2">
        <v>4727375</v>
      </c>
      <c r="F1147">
        <v>6</v>
      </c>
      <c r="G1147">
        <v>17</v>
      </c>
      <c r="H1147" t="s">
        <v>15929</v>
      </c>
      <c r="I1147" t="e">
        <v>#N/A</v>
      </c>
      <c r="J1147" t="e">
        <v>#N/A</v>
      </c>
      <c r="K1147" t="e">
        <v>#N/A</v>
      </c>
      <c r="L1147" t="e">
        <v>#N/A</v>
      </c>
      <c r="M1147" t="e">
        <v>#N/A</v>
      </c>
      <c r="N1147" t="e">
        <v>#N/A</v>
      </c>
    </row>
    <row r="1148" spans="1:14">
      <c r="A1148" t="s">
        <v>1871</v>
      </c>
      <c r="B1148" t="e">
        <v>#N/A</v>
      </c>
      <c r="C1148" s="2">
        <v>25000000</v>
      </c>
      <c r="D1148" s="2">
        <v>4008527</v>
      </c>
      <c r="E1148" s="2">
        <v>4049527</v>
      </c>
      <c r="F1148">
        <v>4</v>
      </c>
      <c r="G1148">
        <v>22</v>
      </c>
      <c r="H1148" t="s">
        <v>15929</v>
      </c>
      <c r="I1148" t="e">
        <v>#N/A</v>
      </c>
      <c r="J1148" t="e">
        <v>#N/A</v>
      </c>
      <c r="K1148" t="e">
        <v>#N/A</v>
      </c>
      <c r="L1148" t="e">
        <v>#N/A</v>
      </c>
      <c r="M1148" t="e">
        <v>#N/A</v>
      </c>
      <c r="N1148" t="e">
        <v>#N/A</v>
      </c>
    </row>
    <row r="1149" spans="1:14">
      <c r="A1149" t="s">
        <v>4163</v>
      </c>
      <c r="B1149" t="e">
        <v>#N/A</v>
      </c>
      <c r="C1149" s="2">
        <v>1000000</v>
      </c>
      <c r="D1149" s="2">
        <v>2678010</v>
      </c>
      <c r="E1149" s="2">
        <v>3553253</v>
      </c>
      <c r="F1149">
        <v>8</v>
      </c>
      <c r="G1149">
        <v>3</v>
      </c>
      <c r="H1149" t="s">
        <v>15929</v>
      </c>
      <c r="I1149" t="e">
        <v>#N/A</v>
      </c>
      <c r="J1149" t="e">
        <v>#N/A</v>
      </c>
      <c r="K1149" t="e">
        <v>#N/A</v>
      </c>
      <c r="L1149" t="e">
        <v>#N/A</v>
      </c>
      <c r="M1149" t="e">
        <v>#N/A</v>
      </c>
      <c r="N1149" t="e">
        <v>#N/A</v>
      </c>
    </row>
    <row r="1150" spans="1:14">
      <c r="A1150" t="s">
        <v>1612</v>
      </c>
      <c r="B1150" t="e">
        <v>#N/A</v>
      </c>
      <c r="C1150" s="2">
        <v>30000000</v>
      </c>
      <c r="D1150" s="2">
        <v>3102550</v>
      </c>
      <c r="E1150" s="2">
        <v>3252550</v>
      </c>
      <c r="F1150">
        <v>8</v>
      </c>
      <c r="G1150">
        <v>17</v>
      </c>
      <c r="H1150" t="s">
        <v>15929</v>
      </c>
      <c r="I1150" t="e">
        <v>#N/A</v>
      </c>
      <c r="J1150" t="e">
        <v>#N/A</v>
      </c>
      <c r="K1150" t="e">
        <v>#N/A</v>
      </c>
      <c r="L1150" t="e">
        <v>#N/A</v>
      </c>
      <c r="M1150" t="e">
        <v>#N/A</v>
      </c>
      <c r="N1150" t="e">
        <v>#N/A</v>
      </c>
    </row>
    <row r="1151" spans="1:14">
      <c r="A1151" t="s">
        <v>3547</v>
      </c>
      <c r="B1151" t="e">
        <v>#N/A</v>
      </c>
      <c r="C1151" s="2">
        <v>4600000</v>
      </c>
      <c r="D1151" s="2">
        <v>1340891</v>
      </c>
      <c r="E1151" s="2">
        <v>3147385</v>
      </c>
      <c r="F1151">
        <v>3</v>
      </c>
      <c r="G1151">
        <v>4</v>
      </c>
      <c r="H1151" t="s">
        <v>15929</v>
      </c>
      <c r="I1151" t="e">
        <v>#N/A</v>
      </c>
      <c r="J1151" t="e">
        <v>#N/A</v>
      </c>
      <c r="K1151" t="e">
        <v>#N/A</v>
      </c>
      <c r="L1151" t="e">
        <v>#N/A</v>
      </c>
      <c r="M1151" t="e">
        <v>#N/A</v>
      </c>
      <c r="N1151" t="e">
        <v>#N/A</v>
      </c>
    </row>
    <row r="1152" spans="1:14">
      <c r="A1152" t="s">
        <v>2420</v>
      </c>
      <c r="B1152" t="e">
        <v>#N/A</v>
      </c>
      <c r="C1152" s="2">
        <v>16000000</v>
      </c>
      <c r="D1152" s="2">
        <v>1669971</v>
      </c>
      <c r="E1152" s="2">
        <v>2814566</v>
      </c>
      <c r="F1152">
        <v>12</v>
      </c>
      <c r="G1152">
        <v>21</v>
      </c>
      <c r="H1152" t="s">
        <v>15929</v>
      </c>
      <c r="I1152" t="e">
        <v>#N/A</v>
      </c>
      <c r="J1152" t="e">
        <v>#N/A</v>
      </c>
      <c r="K1152" t="e">
        <v>#N/A</v>
      </c>
      <c r="L1152" t="e">
        <v>#N/A</v>
      </c>
      <c r="M1152" t="e">
        <v>#N/A</v>
      </c>
      <c r="N1152" t="e">
        <v>#N/A</v>
      </c>
    </row>
    <row r="1153" spans="1:14">
      <c r="A1153" t="s">
        <v>3954</v>
      </c>
      <c r="B1153" t="e">
        <v>#N/A</v>
      </c>
      <c r="C1153" s="2">
        <v>2000000</v>
      </c>
      <c r="D1153" s="2">
        <v>120620</v>
      </c>
      <c r="E1153" s="2">
        <v>2226603</v>
      </c>
      <c r="F1153">
        <v>4</v>
      </c>
      <c r="G1153">
        <v>15</v>
      </c>
      <c r="H1153" t="s">
        <v>15929</v>
      </c>
      <c r="I1153" t="e">
        <v>#N/A</v>
      </c>
      <c r="J1153" t="e">
        <v>#N/A</v>
      </c>
      <c r="K1153" t="e">
        <v>#N/A</v>
      </c>
      <c r="L1153" t="e">
        <v>#N/A</v>
      </c>
      <c r="M1153" t="e">
        <v>#N/A</v>
      </c>
      <c r="N1153" t="e">
        <v>#N/A</v>
      </c>
    </row>
    <row r="1154" spans="1:14">
      <c r="A1154" t="s">
        <v>3304</v>
      </c>
      <c r="B1154" t="e">
        <v>#N/A</v>
      </c>
      <c r="C1154" s="2">
        <v>6500000</v>
      </c>
      <c r="D1154" s="2">
        <v>2025032</v>
      </c>
      <c r="E1154" s="2">
        <v>2025032</v>
      </c>
      <c r="F1154">
        <v>10</v>
      </c>
      <c r="G1154">
        <v>21</v>
      </c>
      <c r="H1154" t="s">
        <v>15929</v>
      </c>
      <c r="I1154" t="e">
        <v>#N/A</v>
      </c>
      <c r="J1154" t="e">
        <v>#N/A</v>
      </c>
      <c r="K1154" t="e">
        <v>#N/A</v>
      </c>
      <c r="L1154" t="e">
        <v>#N/A</v>
      </c>
      <c r="M1154" t="e">
        <v>#N/A</v>
      </c>
      <c r="N1154" t="e">
        <v>#N/A</v>
      </c>
    </row>
    <row r="1155" spans="1:14">
      <c r="A1155" t="s">
        <v>3632</v>
      </c>
      <c r="B1155" t="e">
        <v>#N/A</v>
      </c>
      <c r="C1155" s="2">
        <v>4000000</v>
      </c>
      <c r="D1155" s="2">
        <v>1328679</v>
      </c>
      <c r="E1155" s="2">
        <v>1919197</v>
      </c>
      <c r="F1155">
        <v>9</v>
      </c>
      <c r="G1155">
        <v>16</v>
      </c>
      <c r="H1155" t="s">
        <v>15929</v>
      </c>
      <c r="I1155" t="e">
        <v>#N/A</v>
      </c>
      <c r="J1155" t="e">
        <v>#N/A</v>
      </c>
      <c r="K1155" t="e">
        <v>#N/A</v>
      </c>
      <c r="L1155" t="e">
        <v>#N/A</v>
      </c>
      <c r="M1155" t="e">
        <v>#N/A</v>
      </c>
      <c r="N1155" t="e">
        <v>#N/A</v>
      </c>
    </row>
    <row r="1156" spans="1:14">
      <c r="A1156" t="s">
        <v>4373</v>
      </c>
      <c r="B1156" t="e">
        <v>#N/A</v>
      </c>
      <c r="C1156" s="2">
        <v>350000</v>
      </c>
      <c r="D1156" s="2">
        <v>1531154</v>
      </c>
      <c r="E1156" s="2">
        <v>1772979</v>
      </c>
      <c r="F1156">
        <v>7</v>
      </c>
      <c r="G1156">
        <v>8</v>
      </c>
      <c r="H1156" t="s">
        <v>15929</v>
      </c>
      <c r="I1156" t="e">
        <v>#N/A</v>
      </c>
      <c r="J1156" t="e">
        <v>#N/A</v>
      </c>
      <c r="K1156" t="e">
        <v>#N/A</v>
      </c>
      <c r="L1156" t="e">
        <v>#N/A</v>
      </c>
      <c r="M1156" t="e">
        <v>#N/A</v>
      </c>
      <c r="N1156" t="e">
        <v>#N/A</v>
      </c>
    </row>
    <row r="1157" spans="1:14">
      <c r="A1157" t="s">
        <v>1917</v>
      </c>
      <c r="B1157" t="e">
        <v>#N/A</v>
      </c>
      <c r="C1157" s="2">
        <v>24000000</v>
      </c>
      <c r="D1157" s="2">
        <v>49981</v>
      </c>
      <c r="E1157" s="2">
        <v>1696765</v>
      </c>
      <c r="F1157">
        <v>6</v>
      </c>
      <c r="G1157">
        <v>10</v>
      </c>
      <c r="H1157" t="s">
        <v>15929</v>
      </c>
      <c r="I1157" t="e">
        <v>#N/A</v>
      </c>
      <c r="J1157" t="e">
        <v>#N/A</v>
      </c>
      <c r="K1157" t="e">
        <v>#N/A</v>
      </c>
      <c r="L1157" t="e">
        <v>#N/A</v>
      </c>
      <c r="M1157" t="e">
        <v>#N/A</v>
      </c>
      <c r="N1157" t="e">
        <v>#N/A</v>
      </c>
    </row>
    <row r="1158" spans="1:14">
      <c r="A1158" t="s">
        <v>3426</v>
      </c>
      <c r="B1158" t="e">
        <v>#N/A</v>
      </c>
      <c r="C1158" s="2">
        <v>5200000</v>
      </c>
      <c r="D1158" s="2">
        <v>795126</v>
      </c>
      <c r="E1158" s="2">
        <v>1695126</v>
      </c>
      <c r="F1158">
        <v>8</v>
      </c>
      <c r="G1158">
        <v>5</v>
      </c>
      <c r="H1158" t="s">
        <v>15929</v>
      </c>
      <c r="I1158" t="e">
        <v>#N/A</v>
      </c>
      <c r="J1158" t="e">
        <v>#N/A</v>
      </c>
      <c r="K1158" t="e">
        <v>#N/A</v>
      </c>
      <c r="L1158" t="e">
        <v>#N/A</v>
      </c>
      <c r="M1158" t="e">
        <v>#N/A</v>
      </c>
      <c r="N1158" t="e">
        <v>#N/A</v>
      </c>
    </row>
    <row r="1159" spans="1:14">
      <c r="A1159" t="s">
        <v>4193</v>
      </c>
      <c r="B1159" t="e">
        <v>#N/A</v>
      </c>
      <c r="C1159" s="2">
        <v>1000000</v>
      </c>
      <c r="D1159" s="2">
        <v>49000</v>
      </c>
      <c r="E1159" s="2">
        <v>1549000</v>
      </c>
      <c r="F1159">
        <v>9</v>
      </c>
      <c r="G1159">
        <v>16</v>
      </c>
      <c r="H1159" t="s">
        <v>15929</v>
      </c>
      <c r="I1159" t="e">
        <v>#N/A</v>
      </c>
      <c r="J1159" t="e">
        <v>#N/A</v>
      </c>
      <c r="K1159" t="e">
        <v>#N/A</v>
      </c>
      <c r="L1159" t="e">
        <v>#N/A</v>
      </c>
      <c r="M1159" t="e">
        <v>#N/A</v>
      </c>
      <c r="N1159" t="e">
        <v>#N/A</v>
      </c>
    </row>
    <row r="1160" spans="1:14">
      <c r="A1160" t="s">
        <v>1877</v>
      </c>
      <c r="B1160" t="e">
        <v>#N/A</v>
      </c>
      <c r="C1160" s="2">
        <v>25000000</v>
      </c>
      <c r="D1160" s="2">
        <v>872142</v>
      </c>
      <c r="E1160" s="2">
        <v>1415656</v>
      </c>
      <c r="F1160">
        <v>10</v>
      </c>
      <c r="G1160">
        <v>14</v>
      </c>
      <c r="H1160" t="s">
        <v>15929</v>
      </c>
      <c r="I1160" t="e">
        <v>#N/A</v>
      </c>
      <c r="J1160" t="e">
        <v>#N/A</v>
      </c>
      <c r="K1160" t="e">
        <v>#N/A</v>
      </c>
      <c r="L1160" t="e">
        <v>#N/A</v>
      </c>
      <c r="M1160" t="e">
        <v>#N/A</v>
      </c>
      <c r="N1160" t="e">
        <v>#N/A</v>
      </c>
    </row>
    <row r="1161" spans="1:14">
      <c r="A1161" t="s">
        <v>4004</v>
      </c>
      <c r="B1161" t="e">
        <v>#N/A</v>
      </c>
      <c r="C1161" s="2">
        <v>1800000</v>
      </c>
      <c r="D1161" s="2">
        <v>506793</v>
      </c>
      <c r="E1161" s="2">
        <v>1322161</v>
      </c>
      <c r="F1161">
        <v>1</v>
      </c>
      <c r="G1161">
        <v>7</v>
      </c>
      <c r="H1161" t="s">
        <v>15929</v>
      </c>
      <c r="I1161" t="e">
        <v>#N/A</v>
      </c>
      <c r="J1161" t="e">
        <v>#N/A</v>
      </c>
      <c r="K1161" t="e">
        <v>#N/A</v>
      </c>
      <c r="L1161" t="e">
        <v>#N/A</v>
      </c>
      <c r="M1161" t="e">
        <v>#N/A</v>
      </c>
      <c r="N1161" t="e">
        <v>#N/A</v>
      </c>
    </row>
    <row r="1162" spans="1:14">
      <c r="A1162" t="s">
        <v>3863</v>
      </c>
      <c r="B1162" t="e">
        <v>#N/A</v>
      </c>
      <c r="C1162" s="2">
        <v>2500000</v>
      </c>
      <c r="D1162" s="2">
        <v>1187266</v>
      </c>
      <c r="E1162" s="2">
        <v>1269705</v>
      </c>
      <c r="F1162">
        <v>5</v>
      </c>
      <c r="G1162">
        <v>27</v>
      </c>
      <c r="H1162" t="s">
        <v>15929</v>
      </c>
      <c r="I1162" t="e">
        <v>#N/A</v>
      </c>
      <c r="J1162" t="e">
        <v>#N/A</v>
      </c>
      <c r="K1162" t="e">
        <v>#N/A</v>
      </c>
      <c r="L1162" t="e">
        <v>#N/A</v>
      </c>
      <c r="M1162" t="e">
        <v>#N/A</v>
      </c>
      <c r="N1162" t="e">
        <v>#N/A</v>
      </c>
    </row>
    <row r="1163" spans="1:14">
      <c r="A1163" t="s">
        <v>4074</v>
      </c>
      <c r="B1163" t="e">
        <v>#N/A</v>
      </c>
      <c r="C1163" s="2">
        <v>1400000</v>
      </c>
      <c r="D1163" s="2">
        <v>304124</v>
      </c>
      <c r="E1163" s="2">
        <v>1261792</v>
      </c>
      <c r="F1163">
        <v>4</v>
      </c>
      <c r="G1163">
        <v>29</v>
      </c>
      <c r="H1163" t="s">
        <v>15929</v>
      </c>
      <c r="I1163" t="e">
        <v>#N/A</v>
      </c>
      <c r="J1163" t="e">
        <v>#N/A</v>
      </c>
      <c r="K1163" t="e">
        <v>#N/A</v>
      </c>
      <c r="L1163" t="e">
        <v>#N/A</v>
      </c>
      <c r="M1163" t="e">
        <v>#N/A</v>
      </c>
      <c r="N1163" t="e">
        <v>#N/A</v>
      </c>
    </row>
    <row r="1164" spans="1:14">
      <c r="A1164" t="s">
        <v>4052</v>
      </c>
      <c r="B1164" t="e">
        <v>#N/A</v>
      </c>
      <c r="C1164" s="2">
        <v>1500000</v>
      </c>
      <c r="D1164" s="2">
        <v>712294</v>
      </c>
      <c r="E1164" s="2">
        <v>1126258</v>
      </c>
      <c r="F1164">
        <v>3</v>
      </c>
      <c r="G1164">
        <v>25</v>
      </c>
      <c r="H1164" t="s">
        <v>15929</v>
      </c>
      <c r="I1164" t="e">
        <v>#N/A</v>
      </c>
      <c r="J1164" t="e">
        <v>#N/A</v>
      </c>
      <c r="K1164" t="e">
        <v>#N/A</v>
      </c>
      <c r="L1164" t="e">
        <v>#N/A</v>
      </c>
      <c r="M1164" t="e">
        <v>#N/A</v>
      </c>
      <c r="N1164" t="e">
        <v>#N/A</v>
      </c>
    </row>
    <row r="1165" spans="1:14">
      <c r="A1165" t="s">
        <v>3081</v>
      </c>
      <c r="B1165" t="e">
        <v>#N/A</v>
      </c>
      <c r="C1165" s="2">
        <v>9000000</v>
      </c>
      <c r="D1165" s="2">
        <v>1069318</v>
      </c>
      <c r="E1165" s="2">
        <v>1069318</v>
      </c>
      <c r="F1165">
        <v>8</v>
      </c>
      <c r="G1165">
        <v>26</v>
      </c>
      <c r="H1165" t="s">
        <v>15929</v>
      </c>
      <c r="I1165" t="e">
        <v>#N/A</v>
      </c>
      <c r="J1165" t="e">
        <v>#N/A</v>
      </c>
      <c r="K1165" t="e">
        <v>#N/A</v>
      </c>
      <c r="L1165" t="e">
        <v>#N/A</v>
      </c>
      <c r="M1165" t="e">
        <v>#N/A</v>
      </c>
      <c r="N1165" t="e">
        <v>#N/A</v>
      </c>
    </row>
    <row r="1166" spans="1:14">
      <c r="A1166" t="s">
        <v>2801</v>
      </c>
      <c r="B1166" t="e">
        <v>#N/A</v>
      </c>
      <c r="C1166" s="2">
        <v>12000000</v>
      </c>
      <c r="D1166" s="2">
        <v>870067</v>
      </c>
      <c r="E1166" s="2">
        <v>994790</v>
      </c>
      <c r="F1166">
        <v>9</v>
      </c>
      <c r="G1166">
        <v>30</v>
      </c>
      <c r="H1166" t="s">
        <v>15929</v>
      </c>
      <c r="I1166" t="e">
        <v>#N/A</v>
      </c>
      <c r="J1166" t="e">
        <v>#N/A</v>
      </c>
      <c r="K1166" t="e">
        <v>#N/A</v>
      </c>
      <c r="L1166" t="e">
        <v>#N/A</v>
      </c>
      <c r="M1166" t="e">
        <v>#N/A</v>
      </c>
      <c r="N1166" t="e">
        <v>#N/A</v>
      </c>
    </row>
    <row r="1167" spans="1:14">
      <c r="A1167" t="s">
        <v>3634</v>
      </c>
      <c r="B1167" t="e">
        <v>#N/A</v>
      </c>
      <c r="C1167" s="2">
        <v>4000000</v>
      </c>
      <c r="D1167" s="2">
        <v>864959</v>
      </c>
      <c r="E1167" s="2">
        <v>973613</v>
      </c>
      <c r="F1167">
        <v>9</v>
      </c>
      <c r="G1167">
        <v>30</v>
      </c>
      <c r="H1167" t="s">
        <v>15929</v>
      </c>
      <c r="I1167" t="e">
        <v>#N/A</v>
      </c>
      <c r="J1167" t="e">
        <v>#N/A</v>
      </c>
      <c r="K1167" t="e">
        <v>#N/A</v>
      </c>
      <c r="L1167" t="e">
        <v>#N/A</v>
      </c>
      <c r="M1167" t="e">
        <v>#N/A</v>
      </c>
      <c r="N1167" t="e">
        <v>#N/A</v>
      </c>
    </row>
    <row r="1168" spans="1:14">
      <c r="A1168" t="s">
        <v>2574</v>
      </c>
      <c r="B1168" t="e">
        <v>#N/A</v>
      </c>
      <c r="C1168" s="2">
        <v>15000000</v>
      </c>
      <c r="D1168" s="2">
        <v>0</v>
      </c>
      <c r="E1168" s="2">
        <v>909822</v>
      </c>
      <c r="F1168">
        <v>12</v>
      </c>
      <c r="G1168">
        <v>31</v>
      </c>
      <c r="H1168" t="s">
        <v>15929</v>
      </c>
      <c r="I1168" t="e">
        <v>#N/A</v>
      </c>
      <c r="J1168" t="e">
        <v>#N/A</v>
      </c>
      <c r="K1168" t="e">
        <v>#N/A</v>
      </c>
      <c r="L1168" t="e">
        <v>#N/A</v>
      </c>
      <c r="M1168" t="e">
        <v>#N/A</v>
      </c>
      <c r="N1168" t="e">
        <v>#N/A</v>
      </c>
    </row>
    <row r="1169" spans="1:14">
      <c r="A1169" t="s">
        <v>1876</v>
      </c>
      <c r="B1169" t="s">
        <v>4660</v>
      </c>
      <c r="C1169" s="2">
        <v>25000000</v>
      </c>
      <c r="D1169" s="2">
        <v>881745</v>
      </c>
      <c r="E1169" s="2">
        <v>881745</v>
      </c>
      <c r="F1169">
        <v>9</v>
      </c>
      <c r="G1169">
        <v>16</v>
      </c>
      <c r="H1169" t="s">
        <v>15929</v>
      </c>
      <c r="I1169" t="s">
        <v>4829</v>
      </c>
      <c r="J1169" t="s">
        <v>4942</v>
      </c>
      <c r="K1169" t="s">
        <v>4944</v>
      </c>
      <c r="L1169" t="s">
        <v>4829</v>
      </c>
      <c r="M1169" t="s">
        <v>4829</v>
      </c>
      <c r="N1169" t="s">
        <v>4829</v>
      </c>
    </row>
    <row r="1170" spans="1:14">
      <c r="A1170" t="s">
        <v>3943</v>
      </c>
      <c r="B1170" t="e">
        <v>#N/A</v>
      </c>
      <c r="C1170" s="2">
        <v>2000000</v>
      </c>
      <c r="D1170" s="2">
        <v>691880</v>
      </c>
      <c r="E1170" s="2">
        <v>691880</v>
      </c>
      <c r="F1170">
        <v>2</v>
      </c>
      <c r="G1170">
        <v>11</v>
      </c>
      <c r="H1170" t="s">
        <v>15929</v>
      </c>
      <c r="I1170" t="e">
        <v>#N/A</v>
      </c>
      <c r="J1170" t="e">
        <v>#N/A</v>
      </c>
      <c r="K1170" t="e">
        <v>#N/A</v>
      </c>
      <c r="L1170" t="e">
        <v>#N/A</v>
      </c>
      <c r="M1170" t="e">
        <v>#N/A</v>
      </c>
      <c r="N1170" t="e">
        <v>#N/A</v>
      </c>
    </row>
    <row r="1171" spans="1:14">
      <c r="A1171" t="s">
        <v>4021</v>
      </c>
      <c r="B1171" t="e">
        <v>#N/A</v>
      </c>
      <c r="C1171" s="2">
        <v>1700000</v>
      </c>
      <c r="D1171" s="2">
        <v>396035</v>
      </c>
      <c r="E1171" s="2">
        <v>661221</v>
      </c>
      <c r="F1171">
        <v>6</v>
      </c>
      <c r="G1171">
        <v>24</v>
      </c>
      <c r="H1171" t="s">
        <v>15929</v>
      </c>
      <c r="I1171" t="e">
        <v>#N/A</v>
      </c>
      <c r="J1171" t="e">
        <v>#N/A</v>
      </c>
      <c r="K1171" t="e">
        <v>#N/A</v>
      </c>
      <c r="L1171" t="e">
        <v>#N/A</v>
      </c>
      <c r="M1171" t="e">
        <v>#N/A</v>
      </c>
      <c r="N1171" t="e">
        <v>#N/A</v>
      </c>
    </row>
    <row r="1172" spans="1:14">
      <c r="A1172" t="s">
        <v>2431</v>
      </c>
      <c r="B1172" t="e">
        <v>#N/A</v>
      </c>
      <c r="C1172" s="2">
        <v>15500000</v>
      </c>
      <c r="D1172" s="2">
        <v>517262</v>
      </c>
      <c r="E1172" s="2">
        <v>517262</v>
      </c>
      <c r="F1172">
        <v>4</v>
      </c>
      <c r="G1172">
        <v>22</v>
      </c>
      <c r="H1172" t="s">
        <v>15929</v>
      </c>
      <c r="I1172" t="e">
        <v>#N/A</v>
      </c>
      <c r="J1172" t="e">
        <v>#N/A</v>
      </c>
      <c r="K1172" t="e">
        <v>#N/A</v>
      </c>
      <c r="L1172" t="e">
        <v>#N/A</v>
      </c>
      <c r="M1172" t="e">
        <v>#N/A</v>
      </c>
      <c r="N1172" t="e">
        <v>#N/A</v>
      </c>
    </row>
    <row r="1173" spans="1:14">
      <c r="A1173" t="s">
        <v>3948</v>
      </c>
      <c r="B1173" t="e">
        <v>#N/A</v>
      </c>
      <c r="C1173" s="2">
        <v>2000000</v>
      </c>
      <c r="D1173" s="2">
        <v>388532</v>
      </c>
      <c r="E1173" s="2">
        <v>466106</v>
      </c>
      <c r="F1173">
        <v>4</v>
      </c>
      <c r="G1173">
        <v>15</v>
      </c>
      <c r="H1173" t="s">
        <v>15929</v>
      </c>
      <c r="I1173" t="e">
        <v>#N/A</v>
      </c>
      <c r="J1173" t="e">
        <v>#N/A</v>
      </c>
      <c r="K1173" t="e">
        <v>#N/A</v>
      </c>
      <c r="L1173" t="e">
        <v>#N/A</v>
      </c>
      <c r="M1173" t="e">
        <v>#N/A</v>
      </c>
      <c r="N1173" t="e">
        <v>#N/A</v>
      </c>
    </row>
    <row r="1174" spans="1:14">
      <c r="A1174" t="s">
        <v>3176</v>
      </c>
      <c r="B1174" t="e">
        <v>#N/A</v>
      </c>
      <c r="C1174" s="2">
        <v>8000000</v>
      </c>
      <c r="D1174" s="2">
        <v>23106</v>
      </c>
      <c r="E1174" s="2">
        <v>446438</v>
      </c>
      <c r="F1174">
        <v>9</v>
      </c>
      <c r="G1174">
        <v>23</v>
      </c>
      <c r="H1174" t="s">
        <v>15929</v>
      </c>
      <c r="I1174" t="e">
        <v>#N/A</v>
      </c>
      <c r="J1174" t="e">
        <v>#N/A</v>
      </c>
      <c r="K1174" t="e">
        <v>#N/A</v>
      </c>
      <c r="L1174" t="e">
        <v>#N/A</v>
      </c>
      <c r="M1174" t="e">
        <v>#N/A</v>
      </c>
      <c r="N1174" t="e">
        <v>#N/A</v>
      </c>
    </row>
    <row r="1175" spans="1:14">
      <c r="A1175" t="s">
        <v>2183</v>
      </c>
      <c r="B1175" t="e">
        <v>#N/A</v>
      </c>
      <c r="C1175" s="2">
        <v>20000000</v>
      </c>
      <c r="D1175" s="2">
        <v>375474</v>
      </c>
      <c r="E1175" s="2">
        <v>375474</v>
      </c>
      <c r="F1175">
        <v>4</v>
      </c>
      <c r="G1175">
        <v>22</v>
      </c>
      <c r="H1175" t="s">
        <v>15929</v>
      </c>
      <c r="I1175" t="e">
        <v>#N/A</v>
      </c>
      <c r="J1175" t="e">
        <v>#N/A</v>
      </c>
      <c r="K1175" t="e">
        <v>#N/A</v>
      </c>
      <c r="L1175" t="e">
        <v>#N/A</v>
      </c>
      <c r="M1175" t="e">
        <v>#N/A</v>
      </c>
      <c r="N1175" t="e">
        <v>#N/A</v>
      </c>
    </row>
    <row r="1176" spans="1:14">
      <c r="A1176" t="s">
        <v>4089</v>
      </c>
      <c r="B1176" t="e">
        <v>#N/A</v>
      </c>
      <c r="C1176" s="2">
        <v>1300000</v>
      </c>
      <c r="D1176" s="2">
        <v>100358</v>
      </c>
      <c r="E1176" s="2">
        <v>329621</v>
      </c>
      <c r="F1176">
        <v>12</v>
      </c>
      <c r="G1176">
        <v>9</v>
      </c>
      <c r="H1176" t="s">
        <v>15929</v>
      </c>
      <c r="I1176" t="e">
        <v>#N/A</v>
      </c>
      <c r="J1176" t="e">
        <v>#N/A</v>
      </c>
      <c r="K1176" t="e">
        <v>#N/A</v>
      </c>
      <c r="L1176" t="e">
        <v>#N/A</v>
      </c>
      <c r="M1176" t="e">
        <v>#N/A</v>
      </c>
      <c r="N1176" t="e">
        <v>#N/A</v>
      </c>
    </row>
    <row r="1177" spans="1:14">
      <c r="A1177" t="s">
        <v>4417</v>
      </c>
      <c r="B1177" t="e">
        <v>#N/A</v>
      </c>
      <c r="C1177" s="2">
        <v>250000</v>
      </c>
      <c r="D1177" s="2">
        <v>49772</v>
      </c>
      <c r="E1177" s="2">
        <v>237816</v>
      </c>
      <c r="F1177">
        <v>7</v>
      </c>
      <c r="G1177">
        <v>15</v>
      </c>
      <c r="H1177" t="s">
        <v>15929</v>
      </c>
      <c r="I1177" t="e">
        <v>#N/A</v>
      </c>
      <c r="J1177" t="e">
        <v>#N/A</v>
      </c>
      <c r="K1177" t="e">
        <v>#N/A</v>
      </c>
      <c r="L1177" t="e">
        <v>#N/A</v>
      </c>
      <c r="M1177" t="e">
        <v>#N/A</v>
      </c>
      <c r="N1177" t="e">
        <v>#N/A</v>
      </c>
    </row>
    <row r="1178" spans="1:14">
      <c r="A1178" t="s">
        <v>4266</v>
      </c>
      <c r="B1178" t="e">
        <v>#N/A</v>
      </c>
      <c r="C1178" s="2">
        <v>750000</v>
      </c>
      <c r="D1178" s="2">
        <v>41196</v>
      </c>
      <c r="E1178" s="2">
        <v>229250</v>
      </c>
      <c r="F1178">
        <v>7</v>
      </c>
      <c r="G1178">
        <v>1</v>
      </c>
      <c r="H1178" t="s">
        <v>15929</v>
      </c>
      <c r="I1178" t="e">
        <v>#N/A</v>
      </c>
      <c r="J1178" t="e">
        <v>#N/A</v>
      </c>
      <c r="K1178" t="e">
        <v>#N/A</v>
      </c>
      <c r="L1178" t="e">
        <v>#N/A</v>
      </c>
      <c r="M1178" t="e">
        <v>#N/A</v>
      </c>
      <c r="N1178" t="e">
        <v>#N/A</v>
      </c>
    </row>
    <row r="1179" spans="1:14">
      <c r="A1179" t="s">
        <v>4412</v>
      </c>
      <c r="B1179" t="e">
        <v>#N/A</v>
      </c>
      <c r="C1179" s="2">
        <v>250000</v>
      </c>
      <c r="D1179" s="2">
        <v>191862</v>
      </c>
      <c r="E1179" s="2">
        <v>191862</v>
      </c>
      <c r="F1179">
        <v>7</v>
      </c>
      <c r="G1179">
        <v>22</v>
      </c>
      <c r="H1179" t="s">
        <v>15929</v>
      </c>
      <c r="I1179" t="e">
        <v>#N/A</v>
      </c>
      <c r="J1179" t="e">
        <v>#N/A</v>
      </c>
      <c r="K1179" t="e">
        <v>#N/A</v>
      </c>
      <c r="L1179" t="e">
        <v>#N/A</v>
      </c>
      <c r="M1179" t="e">
        <v>#N/A</v>
      </c>
      <c r="N1179" t="e">
        <v>#N/A</v>
      </c>
    </row>
    <row r="1180" spans="1:14">
      <c r="A1180" t="s">
        <v>4555</v>
      </c>
      <c r="B1180" t="e">
        <v>#N/A</v>
      </c>
      <c r="C1180" s="2">
        <v>1100</v>
      </c>
      <c r="D1180" s="2">
        <v>181041</v>
      </c>
      <c r="E1180" s="2">
        <v>181041</v>
      </c>
      <c r="F1180">
        <v>8</v>
      </c>
      <c r="G1180">
        <v>5</v>
      </c>
      <c r="H1180" t="s">
        <v>15929</v>
      </c>
      <c r="I1180" t="e">
        <v>#N/A</v>
      </c>
      <c r="J1180" t="e">
        <v>#N/A</v>
      </c>
      <c r="K1180" t="e">
        <v>#N/A</v>
      </c>
      <c r="L1180" t="e">
        <v>#N/A</v>
      </c>
      <c r="M1180" t="e">
        <v>#N/A</v>
      </c>
      <c r="N1180" t="e">
        <v>#N/A</v>
      </c>
    </row>
    <row r="1181" spans="1:14">
      <c r="A1181" t="s">
        <v>4064</v>
      </c>
      <c r="B1181" t="e">
        <v>#N/A</v>
      </c>
      <c r="C1181" s="2">
        <v>1500000</v>
      </c>
      <c r="D1181" s="2">
        <v>75828</v>
      </c>
      <c r="E1181" s="2">
        <v>172569</v>
      </c>
      <c r="F1181">
        <v>9</v>
      </c>
      <c r="G1181">
        <v>28</v>
      </c>
      <c r="H1181" t="s">
        <v>15929</v>
      </c>
      <c r="I1181" t="e">
        <v>#N/A</v>
      </c>
      <c r="J1181" t="e">
        <v>#N/A</v>
      </c>
      <c r="K1181" t="e">
        <v>#N/A</v>
      </c>
      <c r="L1181" t="e">
        <v>#N/A</v>
      </c>
      <c r="M1181" t="e">
        <v>#N/A</v>
      </c>
      <c r="N1181" t="e">
        <v>#N/A</v>
      </c>
    </row>
    <row r="1182" spans="1:14">
      <c r="A1182" t="s">
        <v>4031</v>
      </c>
      <c r="B1182" t="e">
        <v>#N/A</v>
      </c>
      <c r="C1182" s="2">
        <v>1600000</v>
      </c>
      <c r="D1182" s="2">
        <v>129319</v>
      </c>
      <c r="E1182" s="2">
        <v>129319</v>
      </c>
      <c r="F1182">
        <v>9</v>
      </c>
      <c r="G1182">
        <v>23</v>
      </c>
      <c r="H1182" t="s">
        <v>15929</v>
      </c>
      <c r="I1182" t="e">
        <v>#N/A</v>
      </c>
      <c r="J1182" t="e">
        <v>#N/A</v>
      </c>
      <c r="K1182" t="e">
        <v>#N/A</v>
      </c>
      <c r="L1182" t="e">
        <v>#N/A</v>
      </c>
      <c r="M1182" t="e">
        <v>#N/A</v>
      </c>
      <c r="N1182" t="e">
        <v>#N/A</v>
      </c>
    </row>
    <row r="1183" spans="1:14">
      <c r="A1183" t="s">
        <v>3701</v>
      </c>
      <c r="B1183" t="e">
        <v>#N/A</v>
      </c>
      <c r="C1183" s="2">
        <v>3500000</v>
      </c>
      <c r="D1183" s="2">
        <v>96793</v>
      </c>
      <c r="E1183" s="2">
        <v>96793</v>
      </c>
      <c r="F1183">
        <v>3</v>
      </c>
      <c r="G1183">
        <v>25</v>
      </c>
      <c r="H1183" t="s">
        <v>15929</v>
      </c>
      <c r="I1183" t="e">
        <v>#N/A</v>
      </c>
      <c r="J1183" t="e">
        <v>#N/A</v>
      </c>
      <c r="K1183" t="e">
        <v>#N/A</v>
      </c>
      <c r="L1183" t="e">
        <v>#N/A</v>
      </c>
      <c r="M1183" t="e">
        <v>#N/A</v>
      </c>
      <c r="N1183" t="e">
        <v>#N/A</v>
      </c>
    </row>
    <row r="1184" spans="1:14">
      <c r="A1184" t="s">
        <v>4388</v>
      </c>
      <c r="B1184" t="e">
        <v>#N/A</v>
      </c>
      <c r="C1184" s="2">
        <v>300000</v>
      </c>
      <c r="D1184" s="2">
        <v>87264</v>
      </c>
      <c r="E1184" s="2">
        <v>87264</v>
      </c>
      <c r="F1184">
        <v>7</v>
      </c>
      <c r="G1184">
        <v>15</v>
      </c>
      <c r="H1184" t="s">
        <v>15929</v>
      </c>
      <c r="I1184" t="e">
        <v>#N/A</v>
      </c>
      <c r="J1184" t="e">
        <v>#N/A</v>
      </c>
      <c r="K1184" t="e">
        <v>#N/A</v>
      </c>
      <c r="L1184" t="e">
        <v>#N/A</v>
      </c>
      <c r="M1184" t="e">
        <v>#N/A</v>
      </c>
      <c r="N1184" t="e">
        <v>#N/A</v>
      </c>
    </row>
    <row r="1185" spans="1:14">
      <c r="A1185" t="s">
        <v>3520</v>
      </c>
      <c r="B1185" t="e">
        <v>#N/A</v>
      </c>
      <c r="C1185" s="2">
        <v>5000000</v>
      </c>
      <c r="D1185" s="2">
        <v>16670</v>
      </c>
      <c r="E1185" s="2">
        <v>83356</v>
      </c>
      <c r="F1185">
        <v>1</v>
      </c>
      <c r="G1185">
        <v>28</v>
      </c>
      <c r="H1185" t="s">
        <v>15929</v>
      </c>
      <c r="I1185" t="e">
        <v>#N/A</v>
      </c>
      <c r="J1185" t="e">
        <v>#N/A</v>
      </c>
      <c r="K1185" t="e">
        <v>#N/A</v>
      </c>
      <c r="L1185" t="e">
        <v>#N/A</v>
      </c>
      <c r="M1185" t="e">
        <v>#N/A</v>
      </c>
      <c r="N1185" t="e">
        <v>#N/A</v>
      </c>
    </row>
    <row r="1186" spans="1:14">
      <c r="A1186" t="s">
        <v>4522</v>
      </c>
      <c r="B1186" t="e">
        <v>#N/A</v>
      </c>
      <c r="C1186" s="2">
        <v>30000</v>
      </c>
      <c r="D1186" s="2">
        <v>77070</v>
      </c>
      <c r="E1186" s="2">
        <v>82698</v>
      </c>
      <c r="F1186">
        <v>4</v>
      </c>
      <c r="G1186">
        <v>29</v>
      </c>
      <c r="H1186" t="s">
        <v>15929</v>
      </c>
      <c r="I1186" t="e">
        <v>#N/A</v>
      </c>
      <c r="J1186" t="e">
        <v>#N/A</v>
      </c>
      <c r="K1186" t="e">
        <v>#N/A</v>
      </c>
      <c r="L1186" t="e">
        <v>#N/A</v>
      </c>
      <c r="M1186" t="e">
        <v>#N/A</v>
      </c>
      <c r="N1186" t="e">
        <v>#N/A</v>
      </c>
    </row>
    <row r="1187" spans="1:14">
      <c r="A1187" t="s">
        <v>4067</v>
      </c>
      <c r="B1187" t="e">
        <v>#N/A</v>
      </c>
      <c r="C1187" s="2">
        <v>1500000</v>
      </c>
      <c r="D1187" s="2">
        <v>0</v>
      </c>
      <c r="E1187" s="2">
        <v>58692</v>
      </c>
      <c r="F1187">
        <v>11</v>
      </c>
      <c r="G1187">
        <v>4</v>
      </c>
      <c r="H1187" t="s">
        <v>15929</v>
      </c>
      <c r="I1187" t="e">
        <v>#N/A</v>
      </c>
      <c r="J1187" t="e">
        <v>#N/A</v>
      </c>
      <c r="K1187" t="e">
        <v>#N/A</v>
      </c>
      <c r="L1187" t="e">
        <v>#N/A</v>
      </c>
      <c r="M1187" t="e">
        <v>#N/A</v>
      </c>
      <c r="N1187" t="e">
        <v>#N/A</v>
      </c>
    </row>
    <row r="1188" spans="1:14">
      <c r="A1188" t="s">
        <v>3286</v>
      </c>
      <c r="B1188" t="e">
        <v>#N/A</v>
      </c>
      <c r="C1188" s="2">
        <v>6800000</v>
      </c>
      <c r="D1188" s="2">
        <v>49526</v>
      </c>
      <c r="E1188" s="2">
        <v>49526</v>
      </c>
      <c r="F1188">
        <v>8</v>
      </c>
      <c r="G1188">
        <v>5</v>
      </c>
      <c r="H1188" t="s">
        <v>15929</v>
      </c>
      <c r="I1188" t="e">
        <v>#N/A</v>
      </c>
      <c r="J1188" t="e">
        <v>#N/A</v>
      </c>
      <c r="K1188" t="e">
        <v>#N/A</v>
      </c>
      <c r="L1188" t="e">
        <v>#N/A</v>
      </c>
      <c r="M1188" t="e">
        <v>#N/A</v>
      </c>
      <c r="N1188" t="e">
        <v>#N/A</v>
      </c>
    </row>
    <row r="1189" spans="1:14">
      <c r="A1189" t="s">
        <v>1562</v>
      </c>
      <c r="B1189" t="e">
        <v>#N/A</v>
      </c>
      <c r="C1189" s="2">
        <v>200000</v>
      </c>
      <c r="D1189" s="2">
        <v>44701</v>
      </c>
      <c r="E1189" s="2">
        <v>44701</v>
      </c>
      <c r="F1189">
        <v>9</v>
      </c>
      <c r="G1189">
        <v>9</v>
      </c>
      <c r="H1189" t="s">
        <v>15929</v>
      </c>
      <c r="I1189" t="e">
        <v>#N/A</v>
      </c>
      <c r="J1189" t="e">
        <v>#N/A</v>
      </c>
      <c r="K1189" t="e">
        <v>#N/A</v>
      </c>
      <c r="L1189" t="e">
        <v>#N/A</v>
      </c>
      <c r="M1189" t="e">
        <v>#N/A</v>
      </c>
      <c r="N1189" t="e">
        <v>#N/A</v>
      </c>
    </row>
    <row r="1190" spans="1:14">
      <c r="A1190" t="s">
        <v>3896</v>
      </c>
      <c r="B1190" t="e">
        <v>#N/A</v>
      </c>
      <c r="C1190" s="2">
        <v>2160000</v>
      </c>
      <c r="D1190" s="2">
        <v>0</v>
      </c>
      <c r="E1190" s="2">
        <v>37865</v>
      </c>
      <c r="F1190">
        <v>12</v>
      </c>
      <c r="G1190">
        <v>31</v>
      </c>
      <c r="H1190" t="s">
        <v>15929</v>
      </c>
      <c r="I1190" t="e">
        <v>#N/A</v>
      </c>
      <c r="J1190" t="e">
        <v>#N/A</v>
      </c>
      <c r="K1190" t="e">
        <v>#N/A</v>
      </c>
      <c r="L1190" t="e">
        <v>#N/A</v>
      </c>
      <c r="M1190" t="e">
        <v>#N/A</v>
      </c>
      <c r="N1190" t="e">
        <v>#N/A</v>
      </c>
    </row>
    <row r="1191" spans="1:14">
      <c r="A1191" t="s">
        <v>4353</v>
      </c>
      <c r="B1191" t="e">
        <v>#N/A</v>
      </c>
      <c r="C1191" s="2">
        <v>425000</v>
      </c>
      <c r="D1191" s="2">
        <v>12604</v>
      </c>
      <c r="E1191" s="2">
        <v>12604</v>
      </c>
      <c r="F1191">
        <v>1</v>
      </c>
      <c r="G1191">
        <v>21</v>
      </c>
      <c r="H1191" t="s">
        <v>15929</v>
      </c>
      <c r="I1191" t="e">
        <v>#N/A</v>
      </c>
      <c r="J1191" t="e">
        <v>#N/A</v>
      </c>
      <c r="K1191" t="e">
        <v>#N/A</v>
      </c>
      <c r="L1191" t="e">
        <v>#N/A</v>
      </c>
      <c r="M1191" t="e">
        <v>#N/A</v>
      </c>
      <c r="N1191" t="e">
        <v>#N/A</v>
      </c>
    </row>
    <row r="1192" spans="1:14">
      <c r="A1192" t="s">
        <v>4393</v>
      </c>
      <c r="B1192" t="e">
        <v>#N/A</v>
      </c>
      <c r="C1192" s="2">
        <v>300000</v>
      </c>
      <c r="D1192" s="2">
        <v>10514</v>
      </c>
      <c r="E1192" s="2">
        <v>10514</v>
      </c>
      <c r="F1192">
        <v>5</v>
      </c>
      <c r="G1192">
        <v>6</v>
      </c>
      <c r="H1192" t="s">
        <v>15929</v>
      </c>
      <c r="I1192" t="e">
        <v>#N/A</v>
      </c>
      <c r="J1192" t="e">
        <v>#N/A</v>
      </c>
      <c r="K1192" t="e">
        <v>#N/A</v>
      </c>
      <c r="L1192" t="e">
        <v>#N/A</v>
      </c>
      <c r="M1192" t="e">
        <v>#N/A</v>
      </c>
      <c r="N1192" t="e">
        <v>#N/A</v>
      </c>
    </row>
    <row r="1193" spans="1:14">
      <c r="A1193" t="s">
        <v>4454</v>
      </c>
      <c r="B1193" t="e">
        <v>#N/A</v>
      </c>
      <c r="C1193" s="2">
        <v>200000</v>
      </c>
      <c r="D1193" s="2">
        <v>6260</v>
      </c>
      <c r="E1193" s="2">
        <v>6260</v>
      </c>
      <c r="F1193">
        <v>1</v>
      </c>
      <c r="G1193">
        <v>7</v>
      </c>
      <c r="H1193" t="s">
        <v>15929</v>
      </c>
      <c r="I1193" t="e">
        <v>#N/A</v>
      </c>
      <c r="J1193" t="e">
        <v>#N/A</v>
      </c>
      <c r="K1193" t="e">
        <v>#N/A</v>
      </c>
      <c r="L1193" t="e">
        <v>#N/A</v>
      </c>
      <c r="M1193" t="e">
        <v>#N/A</v>
      </c>
      <c r="N1193" t="e">
        <v>#N/A</v>
      </c>
    </row>
    <row r="1194" spans="1:14">
      <c r="A1194" t="s">
        <v>4497</v>
      </c>
      <c r="B1194" t="e">
        <v>#N/A</v>
      </c>
      <c r="C1194" s="2">
        <v>70000</v>
      </c>
      <c r="D1194" s="2">
        <v>4930</v>
      </c>
      <c r="E1194" s="2">
        <v>4930</v>
      </c>
      <c r="F1194">
        <v>1</v>
      </c>
      <c r="G1194">
        <v>28</v>
      </c>
      <c r="H1194" t="s">
        <v>15929</v>
      </c>
      <c r="I1194" t="e">
        <v>#N/A</v>
      </c>
      <c r="J1194" t="e">
        <v>#N/A</v>
      </c>
      <c r="K1194" t="e">
        <v>#N/A</v>
      </c>
      <c r="L1194" t="e">
        <v>#N/A</v>
      </c>
      <c r="M1194" t="e">
        <v>#N/A</v>
      </c>
      <c r="N1194" t="e">
        <v>#N/A</v>
      </c>
    </row>
    <row r="1195" spans="1:14">
      <c r="A1195" t="s">
        <v>3807</v>
      </c>
      <c r="B1195" t="e">
        <v>#N/A</v>
      </c>
      <c r="C1195" s="2">
        <v>3000000</v>
      </c>
      <c r="D1195" s="2">
        <v>4655</v>
      </c>
      <c r="E1195" s="2">
        <v>4655</v>
      </c>
      <c r="F1195">
        <v>9</v>
      </c>
      <c r="G1195">
        <v>30</v>
      </c>
      <c r="H1195" t="s">
        <v>15929</v>
      </c>
      <c r="I1195" t="e">
        <v>#N/A</v>
      </c>
      <c r="J1195" t="e">
        <v>#N/A</v>
      </c>
      <c r="K1195" t="e">
        <v>#N/A</v>
      </c>
      <c r="L1195" t="e">
        <v>#N/A</v>
      </c>
      <c r="M1195" t="e">
        <v>#N/A</v>
      </c>
      <c r="N1195" t="e">
        <v>#N/A</v>
      </c>
    </row>
    <row r="1196" spans="1:14">
      <c r="A1196" t="s">
        <v>4329</v>
      </c>
      <c r="B1196" t="e">
        <v>#N/A</v>
      </c>
      <c r="C1196" s="2">
        <v>500000</v>
      </c>
      <c r="D1196" s="2">
        <v>4134</v>
      </c>
      <c r="E1196" s="2">
        <v>4134</v>
      </c>
      <c r="F1196">
        <v>10</v>
      </c>
      <c r="G1196">
        <v>21</v>
      </c>
      <c r="H1196" t="s">
        <v>15929</v>
      </c>
      <c r="I1196" t="e">
        <v>#N/A</v>
      </c>
      <c r="J1196" t="e">
        <v>#N/A</v>
      </c>
      <c r="K1196" t="e">
        <v>#N/A</v>
      </c>
      <c r="L1196" t="e">
        <v>#N/A</v>
      </c>
      <c r="M1196" t="e">
        <v>#N/A</v>
      </c>
      <c r="N1196" t="e">
        <v>#N/A</v>
      </c>
    </row>
    <row r="1197" spans="1:14">
      <c r="A1197" t="s">
        <v>4203</v>
      </c>
      <c r="B1197" t="e">
        <v>#N/A</v>
      </c>
      <c r="C1197" s="2">
        <v>1000000</v>
      </c>
      <c r="D1197" s="2">
        <v>3700</v>
      </c>
      <c r="E1197" s="2">
        <v>3700</v>
      </c>
      <c r="F1197">
        <v>3</v>
      </c>
      <c r="G1197">
        <v>18</v>
      </c>
      <c r="H1197" t="s">
        <v>15929</v>
      </c>
      <c r="I1197" t="e">
        <v>#N/A</v>
      </c>
      <c r="J1197" t="e">
        <v>#N/A</v>
      </c>
      <c r="K1197" t="e">
        <v>#N/A</v>
      </c>
      <c r="L1197" t="e">
        <v>#N/A</v>
      </c>
      <c r="M1197" t="e">
        <v>#N/A</v>
      </c>
      <c r="N1197" t="e">
        <v>#N/A</v>
      </c>
    </row>
    <row r="1198" spans="1:14">
      <c r="A1198" t="s">
        <v>4033</v>
      </c>
      <c r="B1198" t="e">
        <v>#N/A</v>
      </c>
      <c r="C1198" s="2">
        <v>1600000</v>
      </c>
      <c r="D1198" s="2">
        <v>3264</v>
      </c>
      <c r="E1198" s="2">
        <v>3264</v>
      </c>
      <c r="F1198">
        <v>11</v>
      </c>
      <c r="G1198">
        <v>4</v>
      </c>
      <c r="H1198" t="s">
        <v>15929</v>
      </c>
      <c r="I1198" t="e">
        <v>#N/A</v>
      </c>
      <c r="J1198" t="e">
        <v>#N/A</v>
      </c>
      <c r="K1198" t="e">
        <v>#N/A</v>
      </c>
      <c r="L1198" t="e">
        <v>#N/A</v>
      </c>
      <c r="M1198" t="e">
        <v>#N/A</v>
      </c>
      <c r="N1198" t="e">
        <v>#N/A</v>
      </c>
    </row>
    <row r="1199" spans="1:14">
      <c r="A1199" t="s">
        <v>4553</v>
      </c>
      <c r="B1199" t="e">
        <v>#N/A</v>
      </c>
      <c r="C1199" s="2">
        <v>5000</v>
      </c>
      <c r="D1199" s="2">
        <v>1338</v>
      </c>
      <c r="E1199" s="2">
        <v>1338</v>
      </c>
      <c r="F1199">
        <v>7</v>
      </c>
      <c r="G1199">
        <v>13</v>
      </c>
      <c r="H1199" t="s">
        <v>15929</v>
      </c>
      <c r="I1199" t="e">
        <v>#N/A</v>
      </c>
      <c r="J1199" t="e">
        <v>#N/A</v>
      </c>
      <c r="K1199" t="e">
        <v>#N/A</v>
      </c>
      <c r="L1199" t="e">
        <v>#N/A</v>
      </c>
      <c r="M1199" t="e">
        <v>#N/A</v>
      </c>
      <c r="N1199" t="e">
        <v>#N/A</v>
      </c>
    </row>
    <row r="1200" spans="1:14">
      <c r="A1200" t="s">
        <v>4363</v>
      </c>
      <c r="B1200" t="e">
        <v>#N/A</v>
      </c>
      <c r="C1200" s="2">
        <v>400000</v>
      </c>
      <c r="D1200" s="2">
        <v>423</v>
      </c>
      <c r="E1200" s="2">
        <v>423</v>
      </c>
      <c r="F1200">
        <v>10</v>
      </c>
      <c r="G1200">
        <v>13</v>
      </c>
      <c r="H1200" t="s">
        <v>15929</v>
      </c>
      <c r="I1200" t="e">
        <v>#N/A</v>
      </c>
      <c r="J1200" t="e">
        <v>#N/A</v>
      </c>
      <c r="K1200" t="e">
        <v>#N/A</v>
      </c>
      <c r="L1200" t="e">
        <v>#N/A</v>
      </c>
      <c r="M1200" t="e">
        <v>#N/A</v>
      </c>
      <c r="N1200" t="e">
        <v>#N/A</v>
      </c>
    </row>
    <row r="1201" spans="1:14">
      <c r="A1201" s="3">
        <v>0.4680555555555555</v>
      </c>
      <c r="B1201" t="e">
        <v>#N/A</v>
      </c>
      <c r="C1201" s="2">
        <v>6000000</v>
      </c>
      <c r="D1201" s="2">
        <v>0</v>
      </c>
      <c r="E1201" s="2">
        <v>0</v>
      </c>
      <c r="F1201">
        <v>8</v>
      </c>
      <c r="G1201">
        <v>12</v>
      </c>
      <c r="H1201" t="s">
        <v>15929</v>
      </c>
      <c r="I1201" t="e">
        <v>#N/A</v>
      </c>
      <c r="J1201" t="e">
        <v>#N/A</v>
      </c>
      <c r="K1201" t="e">
        <v>#N/A</v>
      </c>
      <c r="L1201" t="e">
        <v>#N/A</v>
      </c>
      <c r="M1201" t="e">
        <v>#N/A</v>
      </c>
      <c r="N1201" t="e">
        <v>#N/A</v>
      </c>
    </row>
    <row r="1202" spans="1:14">
      <c r="A1202" t="s">
        <v>4218</v>
      </c>
      <c r="B1202" t="e">
        <v>#N/A</v>
      </c>
      <c r="C1202" s="2">
        <v>1000000</v>
      </c>
      <c r="D1202" s="2">
        <v>0</v>
      </c>
      <c r="E1202" s="2">
        <v>0</v>
      </c>
      <c r="F1202">
        <v>9</v>
      </c>
      <c r="G1202">
        <v>23</v>
      </c>
      <c r="H1202" t="s">
        <v>15929</v>
      </c>
      <c r="I1202" t="e">
        <v>#N/A</v>
      </c>
      <c r="J1202" t="e">
        <v>#N/A</v>
      </c>
      <c r="K1202" t="e">
        <v>#N/A</v>
      </c>
      <c r="L1202" t="e">
        <v>#N/A</v>
      </c>
      <c r="M1202" t="e">
        <v>#N/A</v>
      </c>
      <c r="N1202" t="e">
        <v>#N/A</v>
      </c>
    </row>
    <row r="1203" spans="1:14">
      <c r="A1203" t="s">
        <v>4341</v>
      </c>
      <c r="B1203" t="e">
        <v>#N/A</v>
      </c>
      <c r="C1203" s="2">
        <v>500000</v>
      </c>
      <c r="D1203" s="2">
        <v>0</v>
      </c>
      <c r="E1203" s="2">
        <v>0</v>
      </c>
      <c r="F1203">
        <v>12</v>
      </c>
      <c r="G1203">
        <v>31</v>
      </c>
      <c r="H1203" t="s">
        <v>15929</v>
      </c>
      <c r="I1203" t="e">
        <v>#N/A</v>
      </c>
      <c r="J1203" t="e">
        <v>#N/A</v>
      </c>
      <c r="K1203" t="e">
        <v>#N/A</v>
      </c>
      <c r="L1203" t="e">
        <v>#N/A</v>
      </c>
      <c r="M1203" t="e">
        <v>#N/A</v>
      </c>
      <c r="N1203" t="e">
        <v>#N/A</v>
      </c>
    </row>
    <row r="1204" spans="1:14">
      <c r="A1204" t="s">
        <v>4364</v>
      </c>
      <c r="B1204" t="e">
        <v>#N/A</v>
      </c>
      <c r="C1204" s="2">
        <v>400000</v>
      </c>
      <c r="D1204" s="2">
        <v>0</v>
      </c>
      <c r="E1204" s="2">
        <v>0</v>
      </c>
      <c r="F1204">
        <v>11</v>
      </c>
      <c r="G1204">
        <v>4</v>
      </c>
      <c r="H1204" t="s">
        <v>15929</v>
      </c>
      <c r="I1204" t="e">
        <v>#N/A</v>
      </c>
      <c r="J1204" t="e">
        <v>#N/A</v>
      </c>
      <c r="K1204" t="e">
        <v>#N/A</v>
      </c>
      <c r="L1204" t="e">
        <v>#N/A</v>
      </c>
      <c r="M1204" t="e">
        <v>#N/A</v>
      </c>
      <c r="N1204" t="e">
        <v>#N/A</v>
      </c>
    </row>
    <row r="1205" spans="1:14">
      <c r="A1205" t="s">
        <v>4510</v>
      </c>
      <c r="B1205" t="e">
        <v>#N/A</v>
      </c>
      <c r="C1205" s="2">
        <v>50000</v>
      </c>
      <c r="D1205" s="2">
        <v>0</v>
      </c>
      <c r="E1205" s="2">
        <v>0</v>
      </c>
      <c r="F1205">
        <v>12</v>
      </c>
      <c r="G1205">
        <v>31</v>
      </c>
      <c r="H1205" t="s">
        <v>15929</v>
      </c>
      <c r="I1205" t="e">
        <v>#N/A</v>
      </c>
      <c r="J1205" t="e">
        <v>#N/A</v>
      </c>
      <c r="K1205" t="e">
        <v>#N/A</v>
      </c>
      <c r="L1205" t="e">
        <v>#N/A</v>
      </c>
      <c r="M1205" t="e">
        <v>#N/A</v>
      </c>
      <c r="N1205" t="e">
        <v>#N/A</v>
      </c>
    </row>
    <row r="1206" spans="1:14">
      <c r="A1206" t="s">
        <v>15</v>
      </c>
      <c r="B1206" t="s">
        <v>4607</v>
      </c>
      <c r="C1206" s="2">
        <v>225000000</v>
      </c>
      <c r="D1206" s="2">
        <v>423315812</v>
      </c>
      <c r="E1206" s="2">
        <v>1060615812</v>
      </c>
      <c r="F1206">
        <v>7</v>
      </c>
      <c r="G1206">
        <v>7</v>
      </c>
      <c r="H1206" t="s">
        <v>15930</v>
      </c>
      <c r="I1206" t="s">
        <v>4600</v>
      </c>
      <c r="J1206" t="s">
        <v>7019</v>
      </c>
      <c r="K1206" t="s">
        <v>4630</v>
      </c>
      <c r="L1206" t="s">
        <v>4819</v>
      </c>
      <c r="M1206" t="s">
        <v>6703</v>
      </c>
      <c r="N1206" t="s">
        <v>7020</v>
      </c>
    </row>
    <row r="1207" spans="1:14">
      <c r="A1207" t="s">
        <v>181</v>
      </c>
      <c r="B1207" t="s">
        <v>4695</v>
      </c>
      <c r="C1207" s="2">
        <v>125000000</v>
      </c>
      <c r="D1207" s="2">
        <v>217536138</v>
      </c>
      <c r="E1207" s="2">
        <v>767820459</v>
      </c>
      <c r="F1207">
        <v>5</v>
      </c>
      <c r="G1207">
        <v>19</v>
      </c>
      <c r="H1207" t="s">
        <v>15930</v>
      </c>
      <c r="I1207" t="s">
        <v>4600</v>
      </c>
      <c r="J1207" t="s">
        <v>4817</v>
      </c>
      <c r="K1207" t="s">
        <v>5811</v>
      </c>
      <c r="L1207" t="s">
        <v>5624</v>
      </c>
      <c r="M1207" t="s">
        <v>7032</v>
      </c>
      <c r="N1207" t="s">
        <v>7033</v>
      </c>
    </row>
    <row r="1208" spans="1:14">
      <c r="A1208" t="s">
        <v>484</v>
      </c>
      <c r="B1208" t="s">
        <v>4677</v>
      </c>
      <c r="C1208" s="2">
        <v>75000000</v>
      </c>
      <c r="D1208" s="2">
        <v>195330621</v>
      </c>
      <c r="E1208" s="2">
        <v>651899282</v>
      </c>
      <c r="F1208">
        <v>3</v>
      </c>
      <c r="G1208">
        <v>31</v>
      </c>
      <c r="H1208" t="s">
        <v>15930</v>
      </c>
      <c r="I1208" t="s">
        <v>4614</v>
      </c>
      <c r="J1208" t="s">
        <v>4812</v>
      </c>
      <c r="K1208" t="s">
        <v>5455</v>
      </c>
      <c r="L1208" t="s">
        <v>5469</v>
      </c>
      <c r="M1208" t="s">
        <v>7041</v>
      </c>
      <c r="N1208" t="s">
        <v>7042</v>
      </c>
    </row>
    <row r="1209" spans="1:14">
      <c r="A1209" t="s">
        <v>252</v>
      </c>
      <c r="B1209" t="s">
        <v>4695</v>
      </c>
      <c r="C1209" s="2">
        <v>102000000</v>
      </c>
      <c r="D1209" s="2">
        <v>167365000</v>
      </c>
      <c r="E1209" s="2">
        <v>594420283</v>
      </c>
      <c r="F1209">
        <v>11</v>
      </c>
      <c r="G1209">
        <v>17</v>
      </c>
      <c r="H1209" t="s">
        <v>15930</v>
      </c>
      <c r="I1209" t="s">
        <v>4600</v>
      </c>
      <c r="J1209" t="s">
        <v>6700</v>
      </c>
      <c r="K1209" t="s">
        <v>5185</v>
      </c>
      <c r="L1209" t="s">
        <v>5486</v>
      </c>
      <c r="M1209" t="s">
        <v>7044</v>
      </c>
      <c r="N1209" t="s">
        <v>7045</v>
      </c>
    </row>
    <row r="1210" spans="1:14">
      <c r="A1210" t="s">
        <v>220</v>
      </c>
      <c r="B1210" t="s">
        <v>4677</v>
      </c>
      <c r="C1210" s="2">
        <v>110000000</v>
      </c>
      <c r="D1210" s="2">
        <v>250863268</v>
      </c>
      <c r="E1210" s="2">
        <v>581570293</v>
      </c>
      <c r="F1210">
        <v>12</v>
      </c>
      <c r="G1210">
        <v>22</v>
      </c>
      <c r="H1210" t="s">
        <v>15930</v>
      </c>
      <c r="I1210" t="s">
        <v>4614</v>
      </c>
      <c r="J1210" t="s">
        <v>5574</v>
      </c>
      <c r="K1210" t="s">
        <v>5652</v>
      </c>
      <c r="L1210" t="s">
        <v>4947</v>
      </c>
      <c r="M1210" t="s">
        <v>7022</v>
      </c>
      <c r="N1210" t="s">
        <v>7023</v>
      </c>
    </row>
    <row r="1211" spans="1:14">
      <c r="A1211" t="s">
        <v>539</v>
      </c>
      <c r="B1211" t="s">
        <v>4607</v>
      </c>
      <c r="C1211" s="2">
        <v>70000000</v>
      </c>
      <c r="D1211" s="2">
        <v>244082982</v>
      </c>
      <c r="E1211" s="2">
        <v>461651246</v>
      </c>
      <c r="F1211">
        <v>6</v>
      </c>
      <c r="G1211">
        <v>9</v>
      </c>
      <c r="H1211" t="s">
        <v>15930</v>
      </c>
      <c r="I1211" t="s">
        <v>4636</v>
      </c>
      <c r="J1211" t="s">
        <v>4683</v>
      </c>
      <c r="K1211" t="s">
        <v>4616</v>
      </c>
      <c r="L1211" t="s">
        <v>7025</v>
      </c>
      <c r="M1211" t="s">
        <v>7026</v>
      </c>
      <c r="N1211" t="s">
        <v>7027</v>
      </c>
    </row>
    <row r="1212" spans="1:14">
      <c r="A1212" t="s">
        <v>22</v>
      </c>
      <c r="B1212" t="s">
        <v>4677</v>
      </c>
      <c r="C1212" s="2">
        <v>210000000</v>
      </c>
      <c r="D1212" s="2">
        <v>234362462</v>
      </c>
      <c r="E1212" s="2">
        <v>459359555</v>
      </c>
      <c r="F1212">
        <v>5</v>
      </c>
      <c r="G1212">
        <v>26</v>
      </c>
      <c r="H1212" t="s">
        <v>15930</v>
      </c>
      <c r="I1212" t="s">
        <v>4600</v>
      </c>
      <c r="J1212" t="s">
        <v>4637</v>
      </c>
      <c r="K1212" t="s">
        <v>4609</v>
      </c>
      <c r="L1212" t="s">
        <v>5547</v>
      </c>
      <c r="M1212" t="s">
        <v>7029</v>
      </c>
      <c r="N1212" t="s">
        <v>7030</v>
      </c>
    </row>
    <row r="1213" spans="1:14">
      <c r="A1213" t="s">
        <v>111</v>
      </c>
      <c r="B1213" t="s">
        <v>4660</v>
      </c>
      <c r="C1213" s="2">
        <v>150000000</v>
      </c>
      <c r="D1213" s="2">
        <v>133501348</v>
      </c>
      <c r="E1213" s="2">
        <v>397501348</v>
      </c>
      <c r="F1213">
        <v>5</v>
      </c>
      <c r="G1213">
        <v>5</v>
      </c>
      <c r="H1213" t="s">
        <v>15930</v>
      </c>
      <c r="I1213" t="s">
        <v>4600</v>
      </c>
      <c r="J1213" t="s">
        <v>4718</v>
      </c>
      <c r="K1213" t="s">
        <v>5185</v>
      </c>
      <c r="L1213" t="s">
        <v>4662</v>
      </c>
      <c r="M1213" t="s">
        <v>7060</v>
      </c>
      <c r="N1213" t="s">
        <v>7061</v>
      </c>
    </row>
    <row r="1214" spans="1:14">
      <c r="A1214" t="s">
        <v>355</v>
      </c>
      <c r="B1214" t="s">
        <v>4628</v>
      </c>
      <c r="C1214" s="2">
        <v>85000000</v>
      </c>
      <c r="D1214" s="2">
        <v>198000317</v>
      </c>
      <c r="E1214" s="2">
        <v>385000317</v>
      </c>
      <c r="F1214">
        <v>11</v>
      </c>
      <c r="G1214">
        <v>17</v>
      </c>
      <c r="H1214" t="s">
        <v>15930</v>
      </c>
      <c r="I1214" t="s">
        <v>4614</v>
      </c>
      <c r="J1214" t="s">
        <v>5574</v>
      </c>
      <c r="K1214" t="s">
        <v>4623</v>
      </c>
      <c r="L1214" t="s">
        <v>7038</v>
      </c>
      <c r="M1214" t="s">
        <v>7039</v>
      </c>
      <c r="N1214" t="s">
        <v>5586</v>
      </c>
    </row>
    <row r="1215" spans="1:14">
      <c r="A1215" t="s">
        <v>12</v>
      </c>
      <c r="B1215" t="s">
        <v>4628</v>
      </c>
      <c r="C1215" s="2">
        <v>232000000</v>
      </c>
      <c r="D1215" s="2">
        <v>200120000</v>
      </c>
      <c r="E1215" s="2">
        <v>374085065</v>
      </c>
      <c r="F1215">
        <v>6</v>
      </c>
      <c r="G1215">
        <v>28</v>
      </c>
      <c r="H1215" t="s">
        <v>15930</v>
      </c>
      <c r="I1215" t="s">
        <v>4600</v>
      </c>
      <c r="J1215" t="s">
        <v>5414</v>
      </c>
      <c r="K1215" t="s">
        <v>4630</v>
      </c>
      <c r="L1215" t="s">
        <v>4873</v>
      </c>
      <c r="M1215" t="s">
        <v>7035</v>
      </c>
      <c r="N1215" t="s">
        <v>7036</v>
      </c>
    </row>
    <row r="1216" spans="1:14">
      <c r="A1216" t="s">
        <v>405</v>
      </c>
      <c r="B1216" t="s">
        <v>5071</v>
      </c>
      <c r="C1216" s="2">
        <v>80000000</v>
      </c>
      <c r="D1216" s="2">
        <v>155019340</v>
      </c>
      <c r="E1216" s="2">
        <v>336002981</v>
      </c>
      <c r="F1216">
        <v>5</v>
      </c>
      <c r="G1216">
        <v>19</v>
      </c>
      <c r="H1216" t="s">
        <v>15930</v>
      </c>
      <c r="I1216" t="s">
        <v>4614</v>
      </c>
      <c r="J1216" t="s">
        <v>5242</v>
      </c>
      <c r="K1216" t="s">
        <v>4616</v>
      </c>
      <c r="L1216" t="s">
        <v>7050</v>
      </c>
      <c r="M1216" t="s">
        <v>7051</v>
      </c>
      <c r="N1216" t="s">
        <v>7052</v>
      </c>
    </row>
    <row r="1217" spans="1:14">
      <c r="A1217" t="s">
        <v>1317</v>
      </c>
      <c r="B1217" t="s">
        <v>4677</v>
      </c>
      <c r="C1217" s="2">
        <v>35000000</v>
      </c>
      <c r="D1217" s="2">
        <v>124740460</v>
      </c>
      <c r="E1217" s="2">
        <v>326551094</v>
      </c>
      <c r="F1217">
        <v>6</v>
      </c>
      <c r="G1217">
        <v>30</v>
      </c>
      <c r="H1217" t="s">
        <v>15930</v>
      </c>
      <c r="I1217" t="s">
        <v>4600</v>
      </c>
      <c r="J1217" t="s">
        <v>4806</v>
      </c>
      <c r="K1217" t="s">
        <v>5126</v>
      </c>
      <c r="L1217" t="s">
        <v>5232</v>
      </c>
      <c r="M1217" t="s">
        <v>7067</v>
      </c>
      <c r="N1217" t="s">
        <v>7068</v>
      </c>
    </row>
    <row r="1218" spans="1:14">
      <c r="A1218" t="s">
        <v>777</v>
      </c>
      <c r="B1218" t="s">
        <v>4695</v>
      </c>
      <c r="C1218" s="2">
        <v>55000000</v>
      </c>
      <c r="D1218" s="2">
        <v>162586036</v>
      </c>
      <c r="E1218" s="2">
        <v>307325633</v>
      </c>
      <c r="F1218">
        <v>12</v>
      </c>
      <c r="G1218">
        <v>15</v>
      </c>
      <c r="H1218" t="s">
        <v>15930</v>
      </c>
      <c r="I1218" t="s">
        <v>4600</v>
      </c>
      <c r="J1218" t="s">
        <v>4683</v>
      </c>
      <c r="K1218" t="s">
        <v>4757</v>
      </c>
      <c r="L1218" t="s">
        <v>6518</v>
      </c>
      <c r="M1218" t="s">
        <v>7047</v>
      </c>
      <c r="N1218" t="s">
        <v>7048</v>
      </c>
    </row>
    <row r="1219" spans="1:14">
      <c r="A1219" t="s">
        <v>323</v>
      </c>
      <c r="B1219" t="s">
        <v>4628</v>
      </c>
      <c r="C1219" s="2">
        <v>90000000</v>
      </c>
      <c r="D1219" s="2">
        <v>133311000</v>
      </c>
      <c r="E1219" s="2">
        <v>290587304</v>
      </c>
      <c r="F1219">
        <v>10</v>
      </c>
      <c r="G1219">
        <v>6</v>
      </c>
      <c r="H1219" t="s">
        <v>15930</v>
      </c>
      <c r="I1219" t="s">
        <v>4682</v>
      </c>
      <c r="J1219" t="s">
        <v>7019</v>
      </c>
      <c r="K1219" t="s">
        <v>4893</v>
      </c>
      <c r="L1219" t="s">
        <v>4752</v>
      </c>
      <c r="M1219" t="s">
        <v>7063</v>
      </c>
      <c r="N1219" t="s">
        <v>7064</v>
      </c>
    </row>
    <row r="1220" spans="1:14">
      <c r="A1220" t="s">
        <v>2240</v>
      </c>
      <c r="B1220" t="e">
        <v>#N/A</v>
      </c>
      <c r="C1220" s="2">
        <v>18000000</v>
      </c>
      <c r="D1220" s="2">
        <v>128505958</v>
      </c>
      <c r="E1220" s="2">
        <v>261443242</v>
      </c>
      <c r="F1220">
        <v>11</v>
      </c>
      <c r="G1220">
        <v>3</v>
      </c>
      <c r="H1220" t="s">
        <v>15930</v>
      </c>
      <c r="I1220" t="e">
        <v>#N/A</v>
      </c>
      <c r="J1220" t="e">
        <v>#N/A</v>
      </c>
      <c r="K1220" t="e">
        <v>#N/A</v>
      </c>
      <c r="L1220" t="e">
        <v>#N/A</v>
      </c>
      <c r="M1220" t="e">
        <v>#N/A</v>
      </c>
      <c r="N1220" t="e">
        <v>#N/A</v>
      </c>
    </row>
    <row r="1221" spans="1:14">
      <c r="A1221" t="s">
        <v>274</v>
      </c>
      <c r="B1221" t="s">
        <v>4677</v>
      </c>
      <c r="C1221" s="2">
        <v>100000000</v>
      </c>
      <c r="D1221" s="2">
        <v>75030163</v>
      </c>
      <c r="E1221" s="2">
        <v>249488115</v>
      </c>
      <c r="F1221">
        <v>12</v>
      </c>
      <c r="G1221">
        <v>15</v>
      </c>
      <c r="H1221" t="s">
        <v>15930</v>
      </c>
      <c r="I1221" t="s">
        <v>4614</v>
      </c>
      <c r="J1221" t="s">
        <v>4637</v>
      </c>
      <c r="K1221" t="s">
        <v>5807</v>
      </c>
      <c r="L1221" t="s">
        <v>7101</v>
      </c>
      <c r="M1221" t="s">
        <v>7102</v>
      </c>
      <c r="N1221" t="s">
        <v>7103</v>
      </c>
    </row>
    <row r="1222" spans="1:14">
      <c r="A1222" t="s">
        <v>392</v>
      </c>
      <c r="B1222" t="s">
        <v>6856</v>
      </c>
      <c r="C1222" s="2">
        <v>82500000</v>
      </c>
      <c r="D1222" s="2">
        <v>137355633</v>
      </c>
      <c r="E1222" s="2">
        <v>237685089</v>
      </c>
      <c r="F1222">
        <v>6</v>
      </c>
      <c r="G1222">
        <v>23</v>
      </c>
      <c r="H1222" t="s">
        <v>15930</v>
      </c>
      <c r="I1222" t="s">
        <v>4600</v>
      </c>
      <c r="J1222" t="s">
        <v>4788</v>
      </c>
      <c r="K1222" t="s">
        <v>6234</v>
      </c>
      <c r="L1222" t="s">
        <v>5313</v>
      </c>
      <c r="M1222" t="s">
        <v>7057</v>
      </c>
      <c r="N1222" t="s">
        <v>7058</v>
      </c>
    </row>
    <row r="1223" spans="1:14">
      <c r="A1223" t="s">
        <v>373</v>
      </c>
      <c r="B1223" t="s">
        <v>4695</v>
      </c>
      <c r="C1223" s="2">
        <v>85000000</v>
      </c>
      <c r="D1223" s="2">
        <v>63280000</v>
      </c>
      <c r="E1223" s="2">
        <v>205190324</v>
      </c>
      <c r="F1223">
        <v>12</v>
      </c>
      <c r="G1223">
        <v>8</v>
      </c>
      <c r="H1223" t="s">
        <v>15930</v>
      </c>
      <c r="I1223" t="s">
        <v>4600</v>
      </c>
      <c r="J1223" t="s">
        <v>4829</v>
      </c>
      <c r="K1223" t="s">
        <v>5174</v>
      </c>
      <c r="L1223" t="s">
        <v>6155</v>
      </c>
      <c r="M1223" t="s">
        <v>6155</v>
      </c>
      <c r="N1223" t="s">
        <v>7148</v>
      </c>
    </row>
    <row r="1224" spans="1:14">
      <c r="A1224" t="s">
        <v>850</v>
      </c>
      <c r="B1224" t="e">
        <v>#N/A</v>
      </c>
      <c r="C1224" s="2">
        <v>52000000</v>
      </c>
      <c r="D1224" s="2">
        <v>118806699</v>
      </c>
      <c r="E1224" s="2">
        <v>202944203</v>
      </c>
      <c r="F1224">
        <v>6</v>
      </c>
      <c r="G1224">
        <v>2</v>
      </c>
      <c r="H1224" t="s">
        <v>15930</v>
      </c>
      <c r="I1224" t="e">
        <v>#N/A</v>
      </c>
      <c r="J1224" t="e">
        <v>#N/A</v>
      </c>
      <c r="K1224" t="e">
        <v>#N/A</v>
      </c>
      <c r="L1224" t="e">
        <v>#N/A</v>
      </c>
      <c r="M1224" t="e">
        <v>#N/A</v>
      </c>
      <c r="N1224" t="e">
        <v>#N/A</v>
      </c>
    </row>
    <row r="1225" spans="1:14">
      <c r="A1225" t="s">
        <v>369</v>
      </c>
      <c r="B1225" t="s">
        <v>4695</v>
      </c>
      <c r="C1225" s="2">
        <v>85000000</v>
      </c>
      <c r="D1225" s="2">
        <v>85105259</v>
      </c>
      <c r="E1225" s="2">
        <v>191932158</v>
      </c>
      <c r="F1225">
        <v>9</v>
      </c>
      <c r="G1225">
        <v>29</v>
      </c>
      <c r="H1225" t="s">
        <v>15930</v>
      </c>
      <c r="I1225" t="s">
        <v>4614</v>
      </c>
      <c r="J1225" t="s">
        <v>5242</v>
      </c>
      <c r="K1225" t="s">
        <v>4616</v>
      </c>
      <c r="L1225" t="s">
        <v>7084</v>
      </c>
      <c r="M1225" t="s">
        <v>7085</v>
      </c>
      <c r="N1225" t="s">
        <v>7086</v>
      </c>
    </row>
    <row r="1226" spans="1:14">
      <c r="A1226" t="s">
        <v>881</v>
      </c>
      <c r="B1226" t="s">
        <v>4621</v>
      </c>
      <c r="C1226" s="2">
        <v>50000000</v>
      </c>
      <c r="D1226" s="2">
        <v>88634237</v>
      </c>
      <c r="E1226" s="2">
        <v>185798265</v>
      </c>
      <c r="F1226">
        <v>3</v>
      </c>
      <c r="G1226">
        <v>24</v>
      </c>
      <c r="H1226" t="s">
        <v>15930</v>
      </c>
      <c r="I1226" t="s">
        <v>4682</v>
      </c>
      <c r="J1226" t="s">
        <v>5431</v>
      </c>
      <c r="K1226" t="s">
        <v>4893</v>
      </c>
      <c r="L1226" t="s">
        <v>7081</v>
      </c>
      <c r="M1226" t="s">
        <v>6598</v>
      </c>
      <c r="N1226" t="s">
        <v>7082</v>
      </c>
    </row>
    <row r="1227" spans="1:14">
      <c r="A1227" t="s">
        <v>90</v>
      </c>
      <c r="B1227" t="s">
        <v>4628</v>
      </c>
      <c r="C1227" s="2">
        <v>160000000</v>
      </c>
      <c r="D1227" s="2">
        <v>60674817</v>
      </c>
      <c r="E1227" s="2">
        <v>181674817</v>
      </c>
      <c r="F1227">
        <v>5</v>
      </c>
      <c r="G1227">
        <v>12</v>
      </c>
      <c r="H1227" t="s">
        <v>15930</v>
      </c>
      <c r="I1227" t="s">
        <v>4600</v>
      </c>
      <c r="J1227" t="s">
        <v>4622</v>
      </c>
      <c r="K1227" t="s">
        <v>5287</v>
      </c>
      <c r="L1227" t="s">
        <v>7160</v>
      </c>
      <c r="M1227" t="s">
        <v>7161</v>
      </c>
      <c r="N1227" t="s">
        <v>7162</v>
      </c>
    </row>
    <row r="1228" spans="1:14">
      <c r="A1228" t="s">
        <v>438</v>
      </c>
      <c r="B1228" t="e">
        <v>#N/A</v>
      </c>
      <c r="C1228" s="2">
        <v>80000000</v>
      </c>
      <c r="D1228" s="2">
        <v>64038616</v>
      </c>
      <c r="E1228" s="2">
        <v>181038616</v>
      </c>
      <c r="F1228">
        <v>11</v>
      </c>
      <c r="G1228">
        <v>22</v>
      </c>
      <c r="H1228" t="s">
        <v>15930</v>
      </c>
      <c r="I1228" t="e">
        <v>#N/A</v>
      </c>
      <c r="J1228" t="e">
        <v>#N/A</v>
      </c>
      <c r="K1228" t="e">
        <v>#N/A</v>
      </c>
      <c r="L1228" t="e">
        <v>#N/A</v>
      </c>
      <c r="M1228" t="e">
        <v>#N/A</v>
      </c>
      <c r="N1228" t="e">
        <v>#N/A</v>
      </c>
    </row>
    <row r="1229" spans="1:14">
      <c r="A1229" t="s">
        <v>125</v>
      </c>
      <c r="B1229" t="s">
        <v>5071</v>
      </c>
      <c r="C1229" s="2">
        <v>149000000</v>
      </c>
      <c r="D1229" s="2">
        <v>64665672</v>
      </c>
      <c r="E1229" s="2">
        <v>179357126</v>
      </c>
      <c r="F1229">
        <v>11</v>
      </c>
      <c r="G1229">
        <v>3</v>
      </c>
      <c r="H1229" t="s">
        <v>15930</v>
      </c>
      <c r="I1229" t="s">
        <v>4614</v>
      </c>
      <c r="J1229" t="s">
        <v>4877</v>
      </c>
      <c r="K1229" t="s">
        <v>4616</v>
      </c>
      <c r="L1229" t="s">
        <v>7134</v>
      </c>
      <c r="M1229" t="s">
        <v>7135</v>
      </c>
      <c r="N1229" t="s">
        <v>7136</v>
      </c>
    </row>
    <row r="1230" spans="1:14">
      <c r="A1230" t="s">
        <v>1125</v>
      </c>
      <c r="B1230" t="s">
        <v>5000</v>
      </c>
      <c r="C1230" s="2">
        <v>40000000</v>
      </c>
      <c r="D1230" s="2">
        <v>90710620</v>
      </c>
      <c r="E1230" s="2">
        <v>178710620</v>
      </c>
      <c r="F1230">
        <v>4</v>
      </c>
      <c r="G1230">
        <v>14</v>
      </c>
      <c r="H1230" t="s">
        <v>15930</v>
      </c>
      <c r="I1230" t="s">
        <v>4600</v>
      </c>
      <c r="J1230" t="s">
        <v>5242</v>
      </c>
      <c r="K1230" t="s">
        <v>4690</v>
      </c>
      <c r="L1230" t="s">
        <v>7074</v>
      </c>
      <c r="M1230" t="s">
        <v>7075</v>
      </c>
      <c r="N1230" t="s">
        <v>7076</v>
      </c>
    </row>
    <row r="1231" spans="1:14">
      <c r="A1231" t="s">
        <v>49</v>
      </c>
      <c r="B1231" t="e">
        <v>#N/A</v>
      </c>
      <c r="C1231" s="2">
        <v>190000000</v>
      </c>
      <c r="D1231" s="2">
        <v>0</v>
      </c>
      <c r="E1231" s="2">
        <v>177853834</v>
      </c>
      <c r="F1231">
        <v>11</v>
      </c>
      <c r="G1231">
        <v>4</v>
      </c>
      <c r="H1231" t="s">
        <v>15930</v>
      </c>
      <c r="I1231" t="e">
        <v>#N/A</v>
      </c>
      <c r="J1231" t="e">
        <v>#N/A</v>
      </c>
      <c r="K1231" t="e">
        <v>#N/A</v>
      </c>
      <c r="L1231" t="e">
        <v>#N/A</v>
      </c>
      <c r="M1231" t="e">
        <v>#N/A</v>
      </c>
      <c r="N1231" t="e">
        <v>#N/A</v>
      </c>
    </row>
    <row r="1232" spans="1:14">
      <c r="A1232" t="s">
        <v>280</v>
      </c>
      <c r="B1232" t="s">
        <v>4628</v>
      </c>
      <c r="C1232" s="2">
        <v>100000000</v>
      </c>
      <c r="D1232" s="2">
        <v>57377916</v>
      </c>
      <c r="E1232" s="2">
        <v>171377916</v>
      </c>
      <c r="F1232">
        <v>12</v>
      </c>
      <c r="G1232">
        <v>8</v>
      </c>
      <c r="H1232" t="s">
        <v>15930</v>
      </c>
      <c r="I1232" t="s">
        <v>4682</v>
      </c>
      <c r="J1232" t="s">
        <v>4629</v>
      </c>
      <c r="K1232" t="s">
        <v>7185</v>
      </c>
      <c r="L1232" t="s">
        <v>6689</v>
      </c>
      <c r="M1232" t="s">
        <v>7186</v>
      </c>
      <c r="N1232" t="s">
        <v>7187</v>
      </c>
    </row>
    <row r="1233" spans="1:14">
      <c r="A1233" t="s">
        <v>2883</v>
      </c>
      <c r="B1233" t="s">
        <v>4599</v>
      </c>
      <c r="C1233" s="2">
        <v>10000000</v>
      </c>
      <c r="D1233" s="2">
        <v>80238724</v>
      </c>
      <c r="E1233" s="2">
        <v>163876815</v>
      </c>
      <c r="F1233">
        <v>10</v>
      </c>
      <c r="G1233">
        <v>27</v>
      </c>
      <c r="H1233" t="s">
        <v>15930</v>
      </c>
      <c r="I1233" t="s">
        <v>4682</v>
      </c>
      <c r="J1233" t="s">
        <v>5574</v>
      </c>
      <c r="K1233" t="s">
        <v>5656</v>
      </c>
      <c r="L1233" t="s">
        <v>6818</v>
      </c>
      <c r="M1233" t="s">
        <v>7094</v>
      </c>
      <c r="N1233" t="s">
        <v>7095</v>
      </c>
    </row>
    <row r="1234" spans="1:14">
      <c r="A1234" t="s">
        <v>156</v>
      </c>
      <c r="B1234" t="s">
        <v>4621</v>
      </c>
      <c r="C1234" s="2">
        <v>135000000</v>
      </c>
      <c r="D1234" s="2">
        <v>63478838</v>
      </c>
      <c r="E1234" s="2">
        <v>163818556</v>
      </c>
      <c r="F1234">
        <v>7</v>
      </c>
      <c r="G1234">
        <v>28</v>
      </c>
      <c r="H1234" t="s">
        <v>15930</v>
      </c>
      <c r="I1234" t="s">
        <v>4682</v>
      </c>
      <c r="J1234" t="s">
        <v>4773</v>
      </c>
      <c r="K1234" t="s">
        <v>6382</v>
      </c>
      <c r="L1234" t="s">
        <v>6173</v>
      </c>
      <c r="M1234" t="s">
        <v>7142</v>
      </c>
      <c r="N1234" t="s">
        <v>7143</v>
      </c>
    </row>
    <row r="1235" spans="1:14">
      <c r="A1235" t="s">
        <v>619</v>
      </c>
      <c r="B1235" t="s">
        <v>4660</v>
      </c>
      <c r="C1235" s="2">
        <v>65000000</v>
      </c>
      <c r="D1235" s="2">
        <v>70278893</v>
      </c>
      <c r="E1235" s="2">
        <v>163295654</v>
      </c>
      <c r="F1235">
        <v>8</v>
      </c>
      <c r="G1235">
        <v>9</v>
      </c>
      <c r="H1235" t="s">
        <v>15930</v>
      </c>
      <c r="I1235" t="s">
        <v>4600</v>
      </c>
      <c r="J1235" t="s">
        <v>5431</v>
      </c>
      <c r="K1235" t="s">
        <v>5165</v>
      </c>
      <c r="L1235" t="s">
        <v>5958</v>
      </c>
      <c r="M1235" t="s">
        <v>7121</v>
      </c>
      <c r="N1235" t="s">
        <v>7122</v>
      </c>
    </row>
    <row r="1236" spans="1:14">
      <c r="A1236" t="s">
        <v>522</v>
      </c>
      <c r="B1236" t="s">
        <v>4695</v>
      </c>
      <c r="C1236" s="2">
        <v>73000000</v>
      </c>
      <c r="D1236" s="2">
        <v>148213377</v>
      </c>
      <c r="E1236" s="2">
        <v>162926797</v>
      </c>
      <c r="F1236">
        <v>8</v>
      </c>
      <c r="G1236">
        <v>4</v>
      </c>
      <c r="H1236" t="s">
        <v>15930</v>
      </c>
      <c r="I1236" t="s">
        <v>4600</v>
      </c>
      <c r="J1236" t="s">
        <v>4829</v>
      </c>
      <c r="K1236" t="s">
        <v>5312</v>
      </c>
      <c r="L1236" t="s">
        <v>4724</v>
      </c>
      <c r="M1236" t="s">
        <v>7054</v>
      </c>
      <c r="N1236" t="s">
        <v>7055</v>
      </c>
    </row>
    <row r="1237" spans="1:14">
      <c r="A1237" t="s">
        <v>429</v>
      </c>
      <c r="B1237" t="e">
        <v>#N/A</v>
      </c>
      <c r="C1237" s="2">
        <v>80000000</v>
      </c>
      <c r="D1237" s="2">
        <v>82226474</v>
      </c>
      <c r="E1237" s="2">
        <v>158926474</v>
      </c>
      <c r="F1237">
        <v>2</v>
      </c>
      <c r="G1237">
        <v>10</v>
      </c>
      <c r="H1237" t="s">
        <v>15930</v>
      </c>
      <c r="I1237" t="e">
        <v>#N/A</v>
      </c>
      <c r="J1237" t="e">
        <v>#N/A</v>
      </c>
      <c r="K1237" t="e">
        <v>#N/A</v>
      </c>
      <c r="L1237" t="e">
        <v>#N/A</v>
      </c>
      <c r="M1237" t="e">
        <v>#N/A</v>
      </c>
      <c r="N1237" t="e">
        <v>#N/A</v>
      </c>
    </row>
    <row r="1238" spans="1:14">
      <c r="A1238" t="s">
        <v>374</v>
      </c>
      <c r="B1238" t="s">
        <v>4621</v>
      </c>
      <c r="C1238" s="2">
        <v>85000000</v>
      </c>
      <c r="D1238" s="2">
        <v>62615510</v>
      </c>
      <c r="E1238" s="2">
        <v>157794205</v>
      </c>
      <c r="F1238">
        <v>6</v>
      </c>
      <c r="G1238">
        <v>16</v>
      </c>
      <c r="H1238" t="s">
        <v>15930</v>
      </c>
      <c r="I1238" t="s">
        <v>4600</v>
      </c>
      <c r="J1238" t="s">
        <v>4637</v>
      </c>
      <c r="K1238" t="s">
        <v>6382</v>
      </c>
      <c r="L1238" t="s">
        <v>4650</v>
      </c>
      <c r="M1238" t="s">
        <v>7150</v>
      </c>
      <c r="N1238" t="s">
        <v>7151</v>
      </c>
    </row>
    <row r="1239" spans="1:14">
      <c r="A1239" t="s">
        <v>1893</v>
      </c>
      <c r="B1239" t="s">
        <v>5962</v>
      </c>
      <c r="C1239" s="2">
        <v>24000000</v>
      </c>
      <c r="D1239" s="2">
        <v>70269899</v>
      </c>
      <c r="E1239" s="2">
        <v>156229050</v>
      </c>
      <c r="F1239">
        <v>12</v>
      </c>
      <c r="G1239">
        <v>20</v>
      </c>
      <c r="H1239" t="s">
        <v>15930</v>
      </c>
      <c r="I1239" t="s">
        <v>4614</v>
      </c>
      <c r="J1239" t="s">
        <v>4615</v>
      </c>
      <c r="K1239" t="s">
        <v>5357</v>
      </c>
      <c r="L1239" t="s">
        <v>5838</v>
      </c>
      <c r="M1239" t="s">
        <v>7124</v>
      </c>
      <c r="N1239" t="s">
        <v>7125</v>
      </c>
    </row>
    <row r="1240" spans="1:14">
      <c r="A1240" t="s">
        <v>494</v>
      </c>
      <c r="B1240" t="s">
        <v>5071</v>
      </c>
      <c r="C1240" s="2">
        <v>75000000</v>
      </c>
      <c r="D1240" s="2">
        <v>103365956</v>
      </c>
      <c r="E1240" s="2">
        <v>154965956</v>
      </c>
      <c r="F1240">
        <v>12</v>
      </c>
      <c r="G1240">
        <v>15</v>
      </c>
      <c r="H1240" t="s">
        <v>15930</v>
      </c>
      <c r="I1240" t="s">
        <v>4635</v>
      </c>
      <c r="J1240">
        <v>0</v>
      </c>
      <c r="K1240">
        <v>0</v>
      </c>
      <c r="L1240">
        <v>0</v>
      </c>
      <c r="M1240">
        <v>0</v>
      </c>
      <c r="N1240">
        <v>0</v>
      </c>
    </row>
    <row r="1241" spans="1:14">
      <c r="A1241" t="s">
        <v>393</v>
      </c>
      <c r="B1241" t="e">
        <v>#N/A</v>
      </c>
      <c r="C1241" s="2">
        <v>82500000</v>
      </c>
      <c r="D1241" s="2">
        <v>82985708</v>
      </c>
      <c r="E1241" s="2">
        <v>143985708</v>
      </c>
      <c r="F1241">
        <v>12</v>
      </c>
      <c r="G1241">
        <v>15</v>
      </c>
      <c r="H1241" t="s">
        <v>15930</v>
      </c>
      <c r="I1241" t="e">
        <v>#N/A</v>
      </c>
      <c r="J1241" t="e">
        <v>#N/A</v>
      </c>
      <c r="K1241" t="e">
        <v>#N/A</v>
      </c>
      <c r="L1241" t="e">
        <v>#N/A</v>
      </c>
      <c r="M1241" t="e">
        <v>#N/A</v>
      </c>
      <c r="N1241" t="e">
        <v>#N/A</v>
      </c>
    </row>
    <row r="1242" spans="1:14">
      <c r="A1242" t="s">
        <v>499</v>
      </c>
      <c r="B1242" t="s">
        <v>4695</v>
      </c>
      <c r="C1242" s="2">
        <v>75000000</v>
      </c>
      <c r="D1242" s="2">
        <v>73661010</v>
      </c>
      <c r="E1242" s="2">
        <v>141267370</v>
      </c>
      <c r="F1242">
        <v>7</v>
      </c>
      <c r="G1242">
        <v>21</v>
      </c>
      <c r="H1242" t="s">
        <v>15930</v>
      </c>
      <c r="I1242" t="s">
        <v>4614</v>
      </c>
      <c r="J1242" t="s">
        <v>4812</v>
      </c>
      <c r="K1242" t="s">
        <v>4623</v>
      </c>
      <c r="L1242" t="s">
        <v>7105</v>
      </c>
      <c r="M1242" t="s">
        <v>7106</v>
      </c>
      <c r="N1242" t="s">
        <v>7107</v>
      </c>
    </row>
    <row r="1243" spans="1:14">
      <c r="A1243" t="s">
        <v>1140</v>
      </c>
      <c r="B1243" t="s">
        <v>4677</v>
      </c>
      <c r="C1243" s="2">
        <v>40000000</v>
      </c>
      <c r="D1243" s="2">
        <v>70165972</v>
      </c>
      <c r="E1243" s="2">
        <v>137047376</v>
      </c>
      <c r="F1243">
        <v>1</v>
      </c>
      <c r="G1243">
        <v>27</v>
      </c>
      <c r="H1243" t="s">
        <v>15930</v>
      </c>
      <c r="I1243" t="s">
        <v>4600</v>
      </c>
      <c r="J1243" t="s">
        <v>5371</v>
      </c>
      <c r="K1243" t="s">
        <v>4708</v>
      </c>
      <c r="L1243" t="s">
        <v>5661</v>
      </c>
      <c r="M1243" t="s">
        <v>7127</v>
      </c>
      <c r="N1243" t="s">
        <v>7128</v>
      </c>
    </row>
    <row r="1244" spans="1:14">
      <c r="A1244" t="s">
        <v>649</v>
      </c>
      <c r="B1244" t="e">
        <v>#N/A</v>
      </c>
      <c r="C1244" s="2">
        <v>63700000</v>
      </c>
      <c r="D1244" s="2">
        <v>2223293</v>
      </c>
      <c r="E1244" s="2">
        <v>133603463</v>
      </c>
      <c r="F1244">
        <v>12</v>
      </c>
      <c r="G1244">
        <v>27</v>
      </c>
      <c r="H1244" t="s">
        <v>15930</v>
      </c>
      <c r="I1244" t="e">
        <v>#N/A</v>
      </c>
      <c r="J1244" t="e">
        <v>#N/A</v>
      </c>
      <c r="K1244" t="e">
        <v>#N/A</v>
      </c>
      <c r="L1244" t="e">
        <v>#N/A</v>
      </c>
      <c r="M1244" t="e">
        <v>#N/A</v>
      </c>
      <c r="N1244" t="e">
        <v>#N/A</v>
      </c>
    </row>
    <row r="1245" spans="1:14">
      <c r="A1245" t="s">
        <v>2065</v>
      </c>
      <c r="B1245" t="s">
        <v>6687</v>
      </c>
      <c r="C1245" s="2">
        <v>20000000</v>
      </c>
      <c r="D1245" s="2">
        <v>34302837</v>
      </c>
      <c r="E1245" s="2">
        <v>132121212</v>
      </c>
      <c r="F1245">
        <v>10</v>
      </c>
      <c r="G1245">
        <v>27</v>
      </c>
      <c r="H1245" t="s">
        <v>15930</v>
      </c>
      <c r="I1245" t="s">
        <v>4635</v>
      </c>
      <c r="J1245">
        <v>0</v>
      </c>
      <c r="K1245">
        <v>0</v>
      </c>
      <c r="L1245">
        <v>0</v>
      </c>
      <c r="M1245">
        <v>0</v>
      </c>
      <c r="N1245">
        <v>0</v>
      </c>
    </row>
    <row r="1246" spans="1:14">
      <c r="A1246" t="s">
        <v>833</v>
      </c>
      <c r="B1246" t="s">
        <v>4621</v>
      </c>
      <c r="C1246" s="2">
        <v>54000000</v>
      </c>
      <c r="D1246" s="2">
        <v>75802010</v>
      </c>
      <c r="E1246" s="2">
        <v>130402010</v>
      </c>
      <c r="F1246">
        <v>7</v>
      </c>
      <c r="G1246">
        <v>14</v>
      </c>
      <c r="H1246" t="s">
        <v>15930</v>
      </c>
      <c r="I1246" t="s">
        <v>4600</v>
      </c>
      <c r="J1246" t="s">
        <v>5574</v>
      </c>
      <c r="K1246" t="s">
        <v>5174</v>
      </c>
      <c r="L1246" t="s">
        <v>7097</v>
      </c>
      <c r="M1246" t="s">
        <v>7098</v>
      </c>
      <c r="N1246" t="s">
        <v>7099</v>
      </c>
    </row>
    <row r="1247" spans="1:14">
      <c r="A1247" t="s">
        <v>891</v>
      </c>
      <c r="B1247" t="s">
        <v>4628</v>
      </c>
      <c r="C1247" s="2">
        <v>50000000</v>
      </c>
      <c r="D1247" s="2">
        <v>70511035</v>
      </c>
      <c r="E1247" s="2">
        <v>130214162</v>
      </c>
      <c r="F1247">
        <v>3</v>
      </c>
      <c r="G1247">
        <v>17</v>
      </c>
      <c r="H1247" t="s">
        <v>15930</v>
      </c>
      <c r="I1247" t="s">
        <v>4829</v>
      </c>
      <c r="J1247" t="s">
        <v>4942</v>
      </c>
      <c r="K1247" t="s">
        <v>5030</v>
      </c>
      <c r="L1247" t="s">
        <v>7118</v>
      </c>
      <c r="M1247" t="s">
        <v>7119</v>
      </c>
      <c r="N1247" t="s">
        <v>7120</v>
      </c>
    </row>
    <row r="1248" spans="1:14">
      <c r="A1248" t="s">
        <v>2454</v>
      </c>
      <c r="B1248" t="s">
        <v>6069</v>
      </c>
      <c r="C1248" s="2">
        <v>15000000</v>
      </c>
      <c r="D1248" s="2">
        <v>56441711</v>
      </c>
      <c r="E1248" s="2">
        <v>128885873</v>
      </c>
      <c r="F1248">
        <v>9</v>
      </c>
      <c r="G1248">
        <v>30</v>
      </c>
      <c r="H1248" t="s">
        <v>15930</v>
      </c>
      <c r="I1248" t="s">
        <v>4600</v>
      </c>
      <c r="J1248" t="s">
        <v>5184</v>
      </c>
      <c r="K1248" t="s">
        <v>4757</v>
      </c>
      <c r="L1248" t="s">
        <v>4971</v>
      </c>
      <c r="M1248" t="s">
        <v>7189</v>
      </c>
      <c r="N1248" t="s">
        <v>7190</v>
      </c>
    </row>
    <row r="1249" spans="1:14">
      <c r="A1249" t="s">
        <v>1784</v>
      </c>
      <c r="B1249" t="s">
        <v>4621</v>
      </c>
      <c r="C1249" s="2">
        <v>25000000</v>
      </c>
      <c r="D1249" s="2">
        <v>47279279</v>
      </c>
      <c r="E1249" s="2">
        <v>128745578</v>
      </c>
      <c r="F1249">
        <v>1</v>
      </c>
      <c r="G1249">
        <v>27</v>
      </c>
      <c r="H1249" t="s">
        <v>15930</v>
      </c>
      <c r="I1249" t="s">
        <v>4829</v>
      </c>
      <c r="J1249" t="s">
        <v>5237</v>
      </c>
      <c r="K1249" t="s">
        <v>4566</v>
      </c>
      <c r="L1249" t="s">
        <v>4829</v>
      </c>
      <c r="M1249" t="s">
        <v>4829</v>
      </c>
      <c r="N1249" t="s">
        <v>4829</v>
      </c>
    </row>
    <row r="1250" spans="1:14">
      <c r="A1250" t="s">
        <v>880</v>
      </c>
      <c r="B1250" t="s">
        <v>4660</v>
      </c>
      <c r="C1250" s="2">
        <v>50000000</v>
      </c>
      <c r="D1250" s="2">
        <v>88715192</v>
      </c>
      <c r="E1250" s="2">
        <v>128402901</v>
      </c>
      <c r="F1250">
        <v>3</v>
      </c>
      <c r="G1250">
        <v>10</v>
      </c>
      <c r="H1250" t="s">
        <v>15930</v>
      </c>
      <c r="I1250" t="s">
        <v>4600</v>
      </c>
      <c r="J1250" t="s">
        <v>5159</v>
      </c>
      <c r="K1250" t="s">
        <v>5174</v>
      </c>
      <c r="L1250" t="s">
        <v>6029</v>
      </c>
      <c r="M1250" t="s">
        <v>7078</v>
      </c>
      <c r="N1250" t="s">
        <v>7079</v>
      </c>
    </row>
    <row r="1251" spans="1:14">
      <c r="A1251" t="s">
        <v>1160</v>
      </c>
      <c r="B1251" t="s">
        <v>4607</v>
      </c>
      <c r="C1251" s="2">
        <v>40000000</v>
      </c>
      <c r="D1251" s="2">
        <v>50866635</v>
      </c>
      <c r="E1251" s="2">
        <v>121032272</v>
      </c>
      <c r="F1251">
        <v>12</v>
      </c>
      <c r="G1251">
        <v>8</v>
      </c>
      <c r="H1251" t="s">
        <v>15930</v>
      </c>
      <c r="I1251" t="s">
        <v>4635</v>
      </c>
      <c r="J1251">
        <v>0</v>
      </c>
      <c r="K1251">
        <v>0</v>
      </c>
      <c r="L1251">
        <v>0</v>
      </c>
      <c r="M1251">
        <v>0</v>
      </c>
      <c r="N1251">
        <v>0</v>
      </c>
    </row>
    <row r="1252" spans="1:14">
      <c r="A1252" t="s">
        <v>1131</v>
      </c>
      <c r="B1252" t="s">
        <v>4607</v>
      </c>
      <c r="C1252" s="2">
        <v>40000000</v>
      </c>
      <c r="D1252" s="2">
        <v>81612565</v>
      </c>
      <c r="E1252" s="2">
        <v>120612565</v>
      </c>
      <c r="F1252">
        <v>2</v>
      </c>
      <c r="G1252">
        <v>17</v>
      </c>
      <c r="H1252" t="s">
        <v>15930</v>
      </c>
      <c r="I1252" t="s">
        <v>4635</v>
      </c>
      <c r="J1252">
        <v>0</v>
      </c>
      <c r="K1252">
        <v>0</v>
      </c>
      <c r="L1252">
        <v>0</v>
      </c>
      <c r="M1252">
        <v>0</v>
      </c>
      <c r="N1252">
        <v>0</v>
      </c>
    </row>
    <row r="1253" spans="1:14">
      <c r="A1253" t="s">
        <v>1776</v>
      </c>
      <c r="B1253" t="e">
        <v>#N/A</v>
      </c>
      <c r="C1253" s="2">
        <v>25000000</v>
      </c>
      <c r="D1253" s="2">
        <v>54607383</v>
      </c>
      <c r="E1253" s="2">
        <v>119496456</v>
      </c>
      <c r="F1253">
        <v>6</v>
      </c>
      <c r="G1253">
        <v>6</v>
      </c>
      <c r="H1253" t="s">
        <v>15930</v>
      </c>
      <c r="I1253" t="e">
        <v>#N/A</v>
      </c>
      <c r="J1253" t="e">
        <v>#N/A</v>
      </c>
      <c r="K1253" t="e">
        <v>#N/A</v>
      </c>
      <c r="L1253" t="e">
        <v>#N/A</v>
      </c>
      <c r="M1253" t="e">
        <v>#N/A</v>
      </c>
      <c r="N1253" t="e">
        <v>#N/A</v>
      </c>
    </row>
    <row r="1254" spans="1:14">
      <c r="A1254" t="s">
        <v>859</v>
      </c>
      <c r="B1254" t="s">
        <v>4660</v>
      </c>
      <c r="C1254" s="2">
        <v>51000000</v>
      </c>
      <c r="D1254" s="2">
        <v>72779000</v>
      </c>
      <c r="E1254" s="2">
        <v>118583844</v>
      </c>
      <c r="F1254">
        <v>8</v>
      </c>
      <c r="G1254">
        <v>4</v>
      </c>
      <c r="H1254" t="s">
        <v>15930</v>
      </c>
      <c r="I1254" t="s">
        <v>4635</v>
      </c>
      <c r="J1254">
        <v>0</v>
      </c>
      <c r="K1254">
        <v>0</v>
      </c>
      <c r="L1254">
        <v>0</v>
      </c>
      <c r="M1254">
        <v>0</v>
      </c>
      <c r="N1254">
        <v>0</v>
      </c>
    </row>
    <row r="1255" spans="1:14">
      <c r="A1255" t="s">
        <v>1155</v>
      </c>
      <c r="B1255" t="s">
        <v>4628</v>
      </c>
      <c r="C1255" s="2">
        <v>40000000</v>
      </c>
      <c r="D1255" s="2">
        <v>52330111</v>
      </c>
      <c r="E1255" s="2">
        <v>114830111</v>
      </c>
      <c r="F1255">
        <v>6</v>
      </c>
      <c r="G1255">
        <v>16</v>
      </c>
      <c r="H1255" t="s">
        <v>15930</v>
      </c>
      <c r="I1255" t="s">
        <v>4614</v>
      </c>
      <c r="J1255" t="s">
        <v>5371</v>
      </c>
      <c r="K1255" t="s">
        <v>6050</v>
      </c>
      <c r="L1255" t="s">
        <v>7206</v>
      </c>
      <c r="M1255" t="s">
        <v>7207</v>
      </c>
      <c r="N1255" t="s">
        <v>7208</v>
      </c>
    </row>
    <row r="1256" spans="1:14">
      <c r="A1256" t="s">
        <v>1022</v>
      </c>
      <c r="B1256" t="s">
        <v>4977</v>
      </c>
      <c r="C1256" s="2">
        <v>45000000</v>
      </c>
      <c r="D1256" s="2">
        <v>62318875</v>
      </c>
      <c r="E1256" s="2">
        <v>113417762</v>
      </c>
      <c r="F1256">
        <v>1</v>
      </c>
      <c r="G1256">
        <v>20</v>
      </c>
      <c r="H1256" t="s">
        <v>15930</v>
      </c>
      <c r="I1256" t="s">
        <v>4682</v>
      </c>
      <c r="J1256" t="s">
        <v>4857</v>
      </c>
      <c r="K1256" t="s">
        <v>7153</v>
      </c>
      <c r="L1256" t="s">
        <v>6744</v>
      </c>
      <c r="M1256" t="s">
        <v>7154</v>
      </c>
      <c r="N1256" t="s">
        <v>7155</v>
      </c>
    </row>
    <row r="1257" spans="1:14">
      <c r="A1257" t="s">
        <v>463</v>
      </c>
      <c r="B1257" t="e">
        <v>#N/A</v>
      </c>
      <c r="C1257" s="2">
        <v>80000000</v>
      </c>
      <c r="D1257" s="2">
        <v>15132763</v>
      </c>
      <c r="E1257" s="2">
        <v>113325743</v>
      </c>
      <c r="F1257">
        <v>12</v>
      </c>
      <c r="G1257">
        <v>15</v>
      </c>
      <c r="H1257" t="s">
        <v>15930</v>
      </c>
      <c r="I1257" t="e">
        <v>#N/A</v>
      </c>
      <c r="J1257" t="e">
        <v>#N/A</v>
      </c>
      <c r="K1257" t="e">
        <v>#N/A</v>
      </c>
      <c r="L1257" t="e">
        <v>#N/A</v>
      </c>
      <c r="M1257" t="e">
        <v>#N/A</v>
      </c>
      <c r="N1257" t="e">
        <v>#N/A</v>
      </c>
    </row>
    <row r="1258" spans="1:14">
      <c r="A1258" t="s">
        <v>1777</v>
      </c>
      <c r="B1258" t="s">
        <v>6635</v>
      </c>
      <c r="C1258" s="2">
        <v>25000000</v>
      </c>
      <c r="D1258" s="2">
        <v>54098051</v>
      </c>
      <c r="E1258" s="2">
        <v>112798051</v>
      </c>
      <c r="F1258">
        <v>2</v>
      </c>
      <c r="G1258">
        <v>10</v>
      </c>
      <c r="H1258" t="s">
        <v>15930</v>
      </c>
      <c r="I1258" t="s">
        <v>4682</v>
      </c>
      <c r="J1258" t="s">
        <v>5062</v>
      </c>
      <c r="K1258" t="s">
        <v>4878</v>
      </c>
      <c r="L1258" t="s">
        <v>7199</v>
      </c>
      <c r="M1258" t="s">
        <v>7200</v>
      </c>
      <c r="N1258" t="s">
        <v>7201</v>
      </c>
    </row>
    <row r="1259" spans="1:14">
      <c r="A1259" t="s">
        <v>2738</v>
      </c>
      <c r="B1259" t="s">
        <v>4607</v>
      </c>
      <c r="C1259" s="2">
        <v>12000000</v>
      </c>
      <c r="D1259" s="2">
        <v>65328121</v>
      </c>
      <c r="E1259" s="2">
        <v>110989157</v>
      </c>
      <c r="F1259">
        <v>8</v>
      </c>
      <c r="G1259">
        <v>11</v>
      </c>
      <c r="H1259" t="s">
        <v>15930</v>
      </c>
      <c r="I1259" t="s">
        <v>4600</v>
      </c>
      <c r="J1259" t="s">
        <v>4637</v>
      </c>
      <c r="K1259" t="s">
        <v>7130</v>
      </c>
      <c r="L1259" t="s">
        <v>5350</v>
      </c>
      <c r="M1259" t="s">
        <v>7131</v>
      </c>
      <c r="N1259" t="s">
        <v>7132</v>
      </c>
    </row>
    <row r="1260" spans="1:14">
      <c r="A1260" t="s">
        <v>1154</v>
      </c>
      <c r="B1260" t="s">
        <v>4607</v>
      </c>
      <c r="C1260" s="2">
        <v>40000000</v>
      </c>
      <c r="D1260" s="2">
        <v>53089891</v>
      </c>
      <c r="E1260" s="2">
        <v>104407366</v>
      </c>
      <c r="F1260">
        <v>10</v>
      </c>
      <c r="G1260">
        <v>20</v>
      </c>
      <c r="H1260" t="s">
        <v>15930</v>
      </c>
      <c r="I1260" t="s">
        <v>4600</v>
      </c>
      <c r="J1260" t="s">
        <v>4829</v>
      </c>
      <c r="K1260" t="s">
        <v>5826</v>
      </c>
      <c r="L1260" t="s">
        <v>5036</v>
      </c>
      <c r="M1260" t="s">
        <v>7203</v>
      </c>
      <c r="N1260" t="s">
        <v>7204</v>
      </c>
    </row>
    <row r="1261" spans="1:14">
      <c r="A1261" t="s">
        <v>647</v>
      </c>
      <c r="B1261" t="s">
        <v>6856</v>
      </c>
      <c r="C1261" s="2">
        <v>64000000</v>
      </c>
      <c r="D1261" s="2">
        <v>58636047</v>
      </c>
      <c r="E1261" s="2">
        <v>101636047</v>
      </c>
      <c r="F1261">
        <v>7</v>
      </c>
      <c r="G1261">
        <v>14</v>
      </c>
      <c r="H1261" t="s">
        <v>15930</v>
      </c>
      <c r="I1261" t="s">
        <v>4635</v>
      </c>
      <c r="J1261">
        <v>0</v>
      </c>
      <c r="K1261">
        <v>0</v>
      </c>
      <c r="L1261">
        <v>0</v>
      </c>
      <c r="M1261">
        <v>0</v>
      </c>
      <c r="N1261">
        <v>0</v>
      </c>
    </row>
    <row r="1262" spans="1:14">
      <c r="A1262" t="s">
        <v>3124</v>
      </c>
      <c r="B1262" t="s">
        <v>4908</v>
      </c>
      <c r="C1262" s="2">
        <v>8000000</v>
      </c>
      <c r="D1262" s="2">
        <v>59891098</v>
      </c>
      <c r="E1262" s="2">
        <v>100642353</v>
      </c>
      <c r="F1262">
        <v>7</v>
      </c>
      <c r="G1262">
        <v>26</v>
      </c>
      <c r="H1262" t="s">
        <v>15930</v>
      </c>
      <c r="I1262" t="s">
        <v>4682</v>
      </c>
      <c r="J1262" t="s">
        <v>4713</v>
      </c>
      <c r="K1262" t="s">
        <v>4898</v>
      </c>
      <c r="L1262" t="s">
        <v>7170</v>
      </c>
      <c r="M1262" t="s">
        <v>7171</v>
      </c>
      <c r="N1262" t="s">
        <v>7172</v>
      </c>
    </row>
    <row r="1263" spans="1:14">
      <c r="A1263" t="s">
        <v>913</v>
      </c>
      <c r="B1263" t="s">
        <v>4695</v>
      </c>
      <c r="C1263" s="2">
        <v>50000000</v>
      </c>
      <c r="D1263" s="2">
        <v>46982632</v>
      </c>
      <c r="E1263" s="2">
        <v>99982632</v>
      </c>
      <c r="F1263">
        <v>4</v>
      </c>
      <c r="G1263">
        <v>21</v>
      </c>
      <c r="H1263" t="s">
        <v>15930</v>
      </c>
      <c r="I1263" t="s">
        <v>4682</v>
      </c>
      <c r="J1263" t="s">
        <v>4833</v>
      </c>
      <c r="K1263" t="s">
        <v>5656</v>
      </c>
      <c r="L1263" t="s">
        <v>7223</v>
      </c>
      <c r="M1263" t="s">
        <v>7224</v>
      </c>
      <c r="N1263" t="s">
        <v>7225</v>
      </c>
    </row>
    <row r="1264" spans="1:14">
      <c r="A1264" t="s">
        <v>450</v>
      </c>
      <c r="B1264" t="s">
        <v>4607</v>
      </c>
      <c r="C1264" s="2">
        <v>80000000</v>
      </c>
      <c r="D1264" s="2">
        <v>37384046</v>
      </c>
      <c r="E1264" s="2">
        <v>99384046</v>
      </c>
      <c r="F1264">
        <v>4</v>
      </c>
      <c r="G1264">
        <v>14</v>
      </c>
      <c r="H1264" t="s">
        <v>15930</v>
      </c>
      <c r="I1264" t="s">
        <v>4636</v>
      </c>
      <c r="J1264" t="s">
        <v>4935</v>
      </c>
      <c r="K1264" t="s">
        <v>4616</v>
      </c>
      <c r="L1264" t="s">
        <v>7270</v>
      </c>
      <c r="M1264" t="s">
        <v>7271</v>
      </c>
      <c r="N1264" t="s">
        <v>7272</v>
      </c>
    </row>
    <row r="1265" spans="1:14">
      <c r="A1265" t="s">
        <v>1447</v>
      </c>
      <c r="B1265" t="s">
        <v>4660</v>
      </c>
      <c r="C1265" s="2">
        <v>32000000</v>
      </c>
      <c r="D1265" s="2">
        <v>80197993</v>
      </c>
      <c r="E1265" s="2">
        <v>99296462</v>
      </c>
      <c r="F1265">
        <v>6</v>
      </c>
      <c r="G1265">
        <v>16</v>
      </c>
      <c r="H1265" t="s">
        <v>15930</v>
      </c>
      <c r="I1265" t="s">
        <v>4635</v>
      </c>
      <c r="J1265">
        <v>0</v>
      </c>
      <c r="K1265">
        <v>0</v>
      </c>
      <c r="L1265">
        <v>0</v>
      </c>
      <c r="M1265">
        <v>0</v>
      </c>
      <c r="N1265">
        <v>0</v>
      </c>
    </row>
    <row r="1266" spans="1:14">
      <c r="A1266" t="s">
        <v>791</v>
      </c>
      <c r="B1266" t="e">
        <v>#N/A</v>
      </c>
      <c r="C1266" s="2">
        <v>55000000</v>
      </c>
      <c r="D1266" s="2">
        <v>71724497</v>
      </c>
      <c r="E1266" s="2">
        <v>87524497</v>
      </c>
      <c r="F1266">
        <v>4</v>
      </c>
      <c r="G1266">
        <v>28</v>
      </c>
      <c r="H1266" t="s">
        <v>15930</v>
      </c>
      <c r="I1266" t="e">
        <v>#N/A</v>
      </c>
      <c r="J1266" t="e">
        <v>#N/A</v>
      </c>
      <c r="K1266" t="e">
        <v>#N/A</v>
      </c>
      <c r="L1266" t="e">
        <v>#N/A</v>
      </c>
      <c r="M1266" t="e">
        <v>#N/A</v>
      </c>
      <c r="N1266" t="e">
        <v>#N/A</v>
      </c>
    </row>
    <row r="1267" spans="1:14">
      <c r="A1267" t="s">
        <v>3044</v>
      </c>
      <c r="B1267" t="e">
        <v>#N/A</v>
      </c>
      <c r="C1267" s="2">
        <v>9400000</v>
      </c>
      <c r="D1267" s="2">
        <v>12899867</v>
      </c>
      <c r="E1267" s="2">
        <v>87226613</v>
      </c>
      <c r="F1267">
        <v>11</v>
      </c>
      <c r="G1267">
        <v>3</v>
      </c>
      <c r="H1267" t="s">
        <v>15930</v>
      </c>
      <c r="I1267" t="e">
        <v>#N/A</v>
      </c>
      <c r="J1267" t="e">
        <v>#N/A</v>
      </c>
      <c r="K1267" t="e">
        <v>#N/A</v>
      </c>
      <c r="L1267" t="e">
        <v>#N/A</v>
      </c>
      <c r="M1267" t="e">
        <v>#N/A</v>
      </c>
      <c r="N1267" t="e">
        <v>#N/A</v>
      </c>
    </row>
    <row r="1268" spans="1:14">
      <c r="A1268" t="s">
        <v>698</v>
      </c>
      <c r="B1268" t="s">
        <v>4607</v>
      </c>
      <c r="C1268" s="2">
        <v>60000000</v>
      </c>
      <c r="D1268" s="2">
        <v>61123569</v>
      </c>
      <c r="E1268" s="2">
        <v>87123569</v>
      </c>
      <c r="F1268">
        <v>3</v>
      </c>
      <c r="G1268">
        <v>10</v>
      </c>
      <c r="H1268" t="s">
        <v>15930</v>
      </c>
      <c r="I1268" t="s">
        <v>4614</v>
      </c>
      <c r="J1268" t="s">
        <v>4622</v>
      </c>
      <c r="K1268" t="s">
        <v>5199</v>
      </c>
      <c r="L1268" t="s">
        <v>6781</v>
      </c>
      <c r="M1268" t="s">
        <v>7157</v>
      </c>
      <c r="N1268" t="s">
        <v>7158</v>
      </c>
    </row>
    <row r="1269" spans="1:14">
      <c r="A1269" t="s">
        <v>2388</v>
      </c>
      <c r="B1269" t="e">
        <v>#N/A</v>
      </c>
      <c r="C1269" s="2">
        <v>16000000</v>
      </c>
      <c r="D1269" s="2">
        <v>37634615</v>
      </c>
      <c r="E1269" s="2">
        <v>87041569</v>
      </c>
      <c r="F1269">
        <v>12</v>
      </c>
      <c r="G1269">
        <v>29</v>
      </c>
      <c r="H1269" t="s">
        <v>15930</v>
      </c>
      <c r="I1269" t="e">
        <v>#N/A</v>
      </c>
      <c r="J1269" t="e">
        <v>#N/A</v>
      </c>
      <c r="K1269" t="e">
        <v>#N/A</v>
      </c>
      <c r="L1269" t="e">
        <v>#N/A</v>
      </c>
      <c r="M1269" t="e">
        <v>#N/A</v>
      </c>
      <c r="N1269" t="e">
        <v>#N/A</v>
      </c>
    </row>
    <row r="1270" spans="1:14">
      <c r="A1270" t="s">
        <v>2829</v>
      </c>
      <c r="B1270" t="s">
        <v>4660</v>
      </c>
      <c r="C1270" s="2">
        <v>11000000</v>
      </c>
      <c r="D1270" s="2">
        <v>72778712</v>
      </c>
      <c r="E1270" s="2">
        <v>85278712</v>
      </c>
      <c r="F1270">
        <v>9</v>
      </c>
      <c r="G1270">
        <v>22</v>
      </c>
      <c r="H1270" t="s">
        <v>15930</v>
      </c>
      <c r="I1270" t="s">
        <v>4682</v>
      </c>
      <c r="J1270" t="s">
        <v>4779</v>
      </c>
      <c r="K1270" t="s">
        <v>7109</v>
      </c>
      <c r="L1270" t="s">
        <v>4780</v>
      </c>
      <c r="M1270" t="s">
        <v>7110</v>
      </c>
      <c r="N1270" t="s">
        <v>7111</v>
      </c>
    </row>
    <row r="1271" spans="1:14">
      <c r="A1271" t="s">
        <v>2043</v>
      </c>
      <c r="B1271" t="s">
        <v>4677</v>
      </c>
      <c r="C1271" s="2">
        <v>20000000</v>
      </c>
      <c r="D1271" s="2">
        <v>48548426</v>
      </c>
      <c r="E1271" s="2">
        <v>85146165</v>
      </c>
      <c r="F1271">
        <v>2</v>
      </c>
      <c r="G1271">
        <v>17</v>
      </c>
      <c r="H1271" t="s">
        <v>15930</v>
      </c>
      <c r="I1271" t="s">
        <v>4600</v>
      </c>
      <c r="J1271" t="s">
        <v>5242</v>
      </c>
      <c r="K1271" t="s">
        <v>5174</v>
      </c>
      <c r="L1271" t="s">
        <v>7214</v>
      </c>
      <c r="M1271" t="s">
        <v>6023</v>
      </c>
      <c r="N1271" t="s">
        <v>7215</v>
      </c>
    </row>
    <row r="1272" spans="1:14">
      <c r="A1272" t="s">
        <v>1104</v>
      </c>
      <c r="B1272" t="e">
        <v>#N/A</v>
      </c>
      <c r="C1272" s="2">
        <v>42000000</v>
      </c>
      <c r="D1272" s="2">
        <v>0</v>
      </c>
      <c r="E1272" s="2">
        <v>83833602</v>
      </c>
      <c r="F1272">
        <v>12</v>
      </c>
      <c r="G1272">
        <v>31</v>
      </c>
      <c r="H1272" t="s">
        <v>15930</v>
      </c>
      <c r="I1272" t="e">
        <v>#N/A</v>
      </c>
      <c r="J1272" t="e">
        <v>#N/A</v>
      </c>
      <c r="K1272" t="e">
        <v>#N/A</v>
      </c>
      <c r="L1272" t="e">
        <v>#N/A</v>
      </c>
      <c r="M1272" t="e">
        <v>#N/A</v>
      </c>
      <c r="N1272" t="e">
        <v>#N/A</v>
      </c>
    </row>
    <row r="1273" spans="1:14">
      <c r="A1273" t="s">
        <v>2372</v>
      </c>
      <c r="B1273" t="s">
        <v>7244</v>
      </c>
      <c r="C1273" s="2">
        <v>16500000</v>
      </c>
      <c r="D1273" s="2">
        <v>39868642</v>
      </c>
      <c r="E1273" s="2">
        <v>83792062</v>
      </c>
      <c r="F1273">
        <v>8</v>
      </c>
      <c r="G1273">
        <v>18</v>
      </c>
      <c r="H1273" t="s">
        <v>15930</v>
      </c>
      <c r="I1273" t="s">
        <v>4600</v>
      </c>
      <c r="J1273" t="s">
        <v>4689</v>
      </c>
      <c r="K1273" t="s">
        <v>6846</v>
      </c>
      <c r="L1273" t="s">
        <v>5543</v>
      </c>
      <c r="M1273" t="s">
        <v>7245</v>
      </c>
      <c r="N1273" t="s">
        <v>7246</v>
      </c>
    </row>
    <row r="1274" spans="1:14">
      <c r="A1274" t="s">
        <v>909</v>
      </c>
      <c r="B1274" t="s">
        <v>4628</v>
      </c>
      <c r="C1274" s="2">
        <v>50000000</v>
      </c>
      <c r="D1274" s="2">
        <v>48751189</v>
      </c>
      <c r="E1274" s="2">
        <v>82751189</v>
      </c>
      <c r="F1274">
        <v>2</v>
      </c>
      <c r="G1274">
        <v>10</v>
      </c>
      <c r="H1274" t="s">
        <v>15930</v>
      </c>
      <c r="I1274" t="s">
        <v>4600</v>
      </c>
      <c r="J1274" t="s">
        <v>4846</v>
      </c>
      <c r="K1274" t="s">
        <v>4936</v>
      </c>
      <c r="L1274" t="s">
        <v>7210</v>
      </c>
      <c r="M1274" t="s">
        <v>7211</v>
      </c>
      <c r="N1274" t="s">
        <v>7212</v>
      </c>
    </row>
    <row r="1275" spans="1:14">
      <c r="A1275" t="s">
        <v>3538</v>
      </c>
      <c r="B1275" t="s">
        <v>7220</v>
      </c>
      <c r="C1275" s="2">
        <v>4800000</v>
      </c>
      <c r="D1275" s="2">
        <v>47326473</v>
      </c>
      <c r="E1275" s="2">
        <v>82241110</v>
      </c>
      <c r="F1275">
        <v>1</v>
      </c>
      <c r="G1275">
        <v>6</v>
      </c>
      <c r="H1275" t="s">
        <v>15930</v>
      </c>
      <c r="I1275" t="s">
        <v>4829</v>
      </c>
      <c r="J1275" t="s">
        <v>7146</v>
      </c>
      <c r="K1275" t="s">
        <v>5030</v>
      </c>
      <c r="L1275" t="s">
        <v>7221</v>
      </c>
      <c r="M1275" t="s">
        <v>4829</v>
      </c>
      <c r="N1275" t="s">
        <v>7222</v>
      </c>
    </row>
    <row r="1276" spans="1:14">
      <c r="A1276" t="s">
        <v>725</v>
      </c>
      <c r="B1276" t="s">
        <v>4677</v>
      </c>
      <c r="C1276" s="2">
        <v>60000000</v>
      </c>
      <c r="D1276" s="2">
        <v>36280697</v>
      </c>
      <c r="E1276" s="2">
        <v>78080697</v>
      </c>
      <c r="F1276">
        <v>4</v>
      </c>
      <c r="G1276">
        <v>21</v>
      </c>
      <c r="H1276" t="s">
        <v>15930</v>
      </c>
      <c r="I1276" t="s">
        <v>4600</v>
      </c>
      <c r="J1276" t="s">
        <v>5574</v>
      </c>
      <c r="K1276" t="s">
        <v>4649</v>
      </c>
      <c r="L1276" t="s">
        <v>7285</v>
      </c>
      <c r="M1276" t="s">
        <v>7286</v>
      </c>
      <c r="N1276" t="s">
        <v>7287</v>
      </c>
    </row>
    <row r="1277" spans="1:14">
      <c r="A1277" t="s">
        <v>2262</v>
      </c>
      <c r="B1277" t="s">
        <v>4621</v>
      </c>
      <c r="C1277" s="2">
        <v>18000000</v>
      </c>
      <c r="D1277" s="2">
        <v>31567134</v>
      </c>
      <c r="E1277" s="2">
        <v>77635035</v>
      </c>
      <c r="F1277">
        <v>4</v>
      </c>
      <c r="G1277">
        <v>28</v>
      </c>
      <c r="H1277" t="s">
        <v>15930</v>
      </c>
      <c r="I1277" t="s">
        <v>4682</v>
      </c>
      <c r="J1277" t="s">
        <v>4829</v>
      </c>
      <c r="K1277" t="s">
        <v>4840</v>
      </c>
      <c r="L1277" t="s">
        <v>4775</v>
      </c>
      <c r="M1277" t="s">
        <v>4775</v>
      </c>
      <c r="N1277" t="s">
        <v>7306</v>
      </c>
    </row>
    <row r="1278" spans="1:14">
      <c r="A1278" t="s">
        <v>1063</v>
      </c>
      <c r="B1278" t="e">
        <v>#N/A</v>
      </c>
      <c r="C1278" s="2">
        <v>45000000</v>
      </c>
      <c r="D1278" s="2">
        <v>6566773</v>
      </c>
      <c r="E1278" s="2">
        <v>75566773</v>
      </c>
      <c r="F1278">
        <v>12</v>
      </c>
      <c r="G1278">
        <v>21</v>
      </c>
      <c r="H1278" t="s">
        <v>15930</v>
      </c>
      <c r="I1278" t="e">
        <v>#N/A</v>
      </c>
      <c r="J1278" t="e">
        <v>#N/A</v>
      </c>
      <c r="K1278" t="e">
        <v>#N/A</v>
      </c>
      <c r="L1278" t="e">
        <v>#N/A</v>
      </c>
      <c r="M1278" t="e">
        <v>#N/A</v>
      </c>
      <c r="N1278" t="e">
        <v>#N/A</v>
      </c>
    </row>
    <row r="1279" spans="1:14">
      <c r="A1279" t="s">
        <v>508</v>
      </c>
      <c r="B1279" t="s">
        <v>4628</v>
      </c>
      <c r="C1279" s="2">
        <v>75000000</v>
      </c>
      <c r="D1279" s="2">
        <v>42285169</v>
      </c>
      <c r="E1279" s="2">
        <v>72785169</v>
      </c>
      <c r="F1279">
        <v>7</v>
      </c>
      <c r="G1279">
        <v>21</v>
      </c>
      <c r="H1279" t="s">
        <v>15930</v>
      </c>
      <c r="I1279" t="s">
        <v>4600</v>
      </c>
      <c r="J1279" t="s">
        <v>4829</v>
      </c>
      <c r="K1279" t="s">
        <v>7235</v>
      </c>
      <c r="L1279" t="s">
        <v>5808</v>
      </c>
      <c r="M1279" t="s">
        <v>5808</v>
      </c>
      <c r="N1279" t="s">
        <v>7236</v>
      </c>
    </row>
    <row r="1280" spans="1:14">
      <c r="A1280" t="s">
        <v>899</v>
      </c>
      <c r="B1280" t="s">
        <v>4621</v>
      </c>
      <c r="C1280" s="2">
        <v>50000000</v>
      </c>
      <c r="D1280" s="2">
        <v>58640119</v>
      </c>
      <c r="E1280" s="2">
        <v>71052604</v>
      </c>
      <c r="F1280">
        <v>2</v>
      </c>
      <c r="G1280">
        <v>10</v>
      </c>
      <c r="H1280" t="s">
        <v>15930</v>
      </c>
      <c r="I1280" t="s">
        <v>4636</v>
      </c>
      <c r="J1280" t="s">
        <v>4957</v>
      </c>
      <c r="K1280" t="s">
        <v>4616</v>
      </c>
      <c r="L1280" t="s">
        <v>7177</v>
      </c>
      <c r="M1280" t="s">
        <v>7178</v>
      </c>
      <c r="N1280" t="s">
        <v>7179</v>
      </c>
    </row>
    <row r="1281" spans="1:14">
      <c r="A1281" t="s">
        <v>2053</v>
      </c>
      <c r="B1281" t="s">
        <v>4695</v>
      </c>
      <c r="C1281" s="2">
        <v>20000000</v>
      </c>
      <c r="D1281" s="2">
        <v>39143839</v>
      </c>
      <c r="E1281" s="2">
        <v>70743839</v>
      </c>
      <c r="F1281">
        <v>10</v>
      </c>
      <c r="G1281">
        <v>13</v>
      </c>
      <c r="H1281" t="s">
        <v>15930</v>
      </c>
      <c r="I1281" t="s">
        <v>4600</v>
      </c>
      <c r="J1281" t="s">
        <v>4615</v>
      </c>
      <c r="K1281" t="s">
        <v>4878</v>
      </c>
      <c r="L1281" t="s">
        <v>7252</v>
      </c>
      <c r="M1281" t="s">
        <v>7253</v>
      </c>
      <c r="N1281" t="s">
        <v>7254</v>
      </c>
    </row>
    <row r="1282" spans="1:14">
      <c r="A1282" t="s">
        <v>2337</v>
      </c>
      <c r="B1282" t="s">
        <v>4908</v>
      </c>
      <c r="C1282" s="2">
        <v>17000000</v>
      </c>
      <c r="D1282" s="2">
        <v>41778863</v>
      </c>
      <c r="E1282" s="2">
        <v>70355813</v>
      </c>
      <c r="F1282">
        <v>3</v>
      </c>
      <c r="G1282">
        <v>10</v>
      </c>
      <c r="H1282" t="s">
        <v>15930</v>
      </c>
      <c r="I1282" t="s">
        <v>4635</v>
      </c>
      <c r="J1282">
        <v>0</v>
      </c>
      <c r="K1282">
        <v>0</v>
      </c>
      <c r="L1282">
        <v>0</v>
      </c>
      <c r="M1282">
        <v>0</v>
      </c>
      <c r="N1282">
        <v>0</v>
      </c>
    </row>
    <row r="1283" spans="1:14">
      <c r="A1283" t="s">
        <v>480</v>
      </c>
      <c r="B1283" t="s">
        <v>4621</v>
      </c>
      <c r="C1283" s="2">
        <v>76000000</v>
      </c>
      <c r="D1283" s="2">
        <v>35552383</v>
      </c>
      <c r="E1283" s="2">
        <v>69853395</v>
      </c>
      <c r="F1283">
        <v>12</v>
      </c>
      <c r="G1283">
        <v>25</v>
      </c>
      <c r="H1283" t="s">
        <v>15930</v>
      </c>
      <c r="I1283" t="s">
        <v>4635</v>
      </c>
      <c r="J1283">
        <v>0</v>
      </c>
      <c r="K1283">
        <v>0</v>
      </c>
      <c r="L1283">
        <v>0</v>
      </c>
      <c r="M1283">
        <v>0</v>
      </c>
      <c r="N1283">
        <v>0</v>
      </c>
    </row>
    <row r="1284" spans="1:14">
      <c r="A1284" t="s">
        <v>2677</v>
      </c>
      <c r="B1284" t="e">
        <v>#N/A</v>
      </c>
      <c r="C1284" s="2">
        <v>13000000</v>
      </c>
      <c r="D1284" s="2">
        <v>13756082</v>
      </c>
      <c r="E1284" s="2">
        <v>67867998</v>
      </c>
      <c r="F1284">
        <v>12</v>
      </c>
      <c r="G1284">
        <v>20</v>
      </c>
      <c r="H1284" t="s">
        <v>15930</v>
      </c>
      <c r="I1284" t="e">
        <v>#N/A</v>
      </c>
      <c r="J1284" t="e">
        <v>#N/A</v>
      </c>
      <c r="K1284" t="e">
        <v>#N/A</v>
      </c>
      <c r="L1284" t="e">
        <v>#N/A</v>
      </c>
      <c r="M1284" t="e">
        <v>#N/A</v>
      </c>
      <c r="N1284" t="e">
        <v>#N/A</v>
      </c>
    </row>
    <row r="1285" spans="1:14">
      <c r="A1285" t="s">
        <v>2459</v>
      </c>
      <c r="B1285" t="s">
        <v>4977</v>
      </c>
      <c r="C1285" s="2">
        <v>15000000</v>
      </c>
      <c r="D1285" s="2">
        <v>47860214</v>
      </c>
      <c r="E1285" s="2">
        <v>67215435</v>
      </c>
      <c r="F1285">
        <v>2</v>
      </c>
      <c r="G1285">
        <v>3</v>
      </c>
      <c r="H1285" t="s">
        <v>15930</v>
      </c>
      <c r="I1285" t="s">
        <v>4600</v>
      </c>
      <c r="J1285" t="s">
        <v>5367</v>
      </c>
      <c r="K1285" t="s">
        <v>4878</v>
      </c>
      <c r="L1285" t="s">
        <v>5186</v>
      </c>
      <c r="M1285" t="s">
        <v>7217</v>
      </c>
      <c r="N1285" t="s">
        <v>7218</v>
      </c>
    </row>
    <row r="1286" spans="1:14">
      <c r="A1286" t="s">
        <v>1037</v>
      </c>
      <c r="B1286" t="s">
        <v>4628</v>
      </c>
      <c r="C1286" s="2">
        <v>45000000</v>
      </c>
      <c r="D1286" s="2">
        <v>36895141</v>
      </c>
      <c r="E1286" s="2">
        <v>65595141</v>
      </c>
      <c r="F1286">
        <v>3</v>
      </c>
      <c r="G1286">
        <v>3</v>
      </c>
      <c r="H1286" t="s">
        <v>15930</v>
      </c>
      <c r="I1286" t="s">
        <v>4600</v>
      </c>
      <c r="J1286" t="s">
        <v>4846</v>
      </c>
      <c r="K1286" t="s">
        <v>6382</v>
      </c>
      <c r="L1286" t="s">
        <v>7277</v>
      </c>
      <c r="M1286" t="s">
        <v>7278</v>
      </c>
      <c r="N1286" t="s">
        <v>7279</v>
      </c>
    </row>
    <row r="1287" spans="1:14">
      <c r="A1287" t="s">
        <v>1559</v>
      </c>
      <c r="B1287" t="s">
        <v>6635</v>
      </c>
      <c r="C1287" s="2">
        <v>30000000</v>
      </c>
      <c r="D1287" s="2">
        <v>34742066</v>
      </c>
      <c r="E1287" s="2">
        <v>65390493</v>
      </c>
      <c r="F1287">
        <v>4</v>
      </c>
      <c r="G1287">
        <v>1</v>
      </c>
      <c r="H1287" t="s">
        <v>15930</v>
      </c>
      <c r="I1287" t="s">
        <v>4600</v>
      </c>
      <c r="J1287" t="s">
        <v>4962</v>
      </c>
      <c r="K1287" t="s">
        <v>6961</v>
      </c>
      <c r="L1287" t="s">
        <v>7292</v>
      </c>
      <c r="M1287" t="s">
        <v>7293</v>
      </c>
      <c r="N1287" t="s">
        <v>7294</v>
      </c>
    </row>
    <row r="1288" spans="1:14">
      <c r="A1288" t="s">
        <v>1333</v>
      </c>
      <c r="B1288" t="s">
        <v>6856</v>
      </c>
      <c r="C1288" s="2">
        <v>35000000</v>
      </c>
      <c r="D1288" s="2">
        <v>59843754</v>
      </c>
      <c r="E1288" s="2">
        <v>65063726</v>
      </c>
      <c r="F1288">
        <v>4</v>
      </c>
      <c r="G1288">
        <v>7</v>
      </c>
      <c r="H1288" t="s">
        <v>15930</v>
      </c>
      <c r="I1288" t="s">
        <v>4600</v>
      </c>
      <c r="J1288" t="s">
        <v>5845</v>
      </c>
      <c r="K1288" t="s">
        <v>5014</v>
      </c>
      <c r="L1288" t="s">
        <v>4714</v>
      </c>
      <c r="M1288" t="s">
        <v>7174</v>
      </c>
      <c r="N1288" t="s">
        <v>7175</v>
      </c>
    </row>
    <row r="1289" spans="1:14">
      <c r="A1289" t="s">
        <v>2887</v>
      </c>
      <c r="B1289" t="e">
        <v>#N/A</v>
      </c>
      <c r="C1289" s="2">
        <v>10000000</v>
      </c>
      <c r="D1289" s="2">
        <v>63257940</v>
      </c>
      <c r="E1289" s="2">
        <v>63320521</v>
      </c>
      <c r="F1289">
        <v>2</v>
      </c>
      <c r="G1289">
        <v>24</v>
      </c>
      <c r="H1289" t="s">
        <v>15930</v>
      </c>
      <c r="I1289" t="e">
        <v>#N/A</v>
      </c>
      <c r="J1289" t="e">
        <v>#N/A</v>
      </c>
      <c r="K1289" t="e">
        <v>#N/A</v>
      </c>
      <c r="L1289" t="e">
        <v>#N/A</v>
      </c>
      <c r="M1289" t="e">
        <v>#N/A</v>
      </c>
      <c r="N1289" t="e">
        <v>#N/A</v>
      </c>
    </row>
    <row r="1290" spans="1:14">
      <c r="A1290" t="s">
        <v>1431</v>
      </c>
      <c r="B1290" t="s">
        <v>6635</v>
      </c>
      <c r="C1290" s="2">
        <v>33000000</v>
      </c>
      <c r="D1290" s="2">
        <v>34020814</v>
      </c>
      <c r="E1290" s="2">
        <v>62020814</v>
      </c>
      <c r="F1290">
        <v>8</v>
      </c>
      <c r="G1290">
        <v>18</v>
      </c>
      <c r="H1290" t="s">
        <v>15930</v>
      </c>
      <c r="I1290" t="s">
        <v>4682</v>
      </c>
      <c r="J1290" t="s">
        <v>4846</v>
      </c>
      <c r="K1290" t="s">
        <v>4795</v>
      </c>
      <c r="L1290" t="s">
        <v>6228</v>
      </c>
      <c r="M1290" t="s">
        <v>7296</v>
      </c>
      <c r="N1290" t="s">
        <v>7297</v>
      </c>
    </row>
    <row r="1291" spans="1:14">
      <c r="A1291" t="s">
        <v>844</v>
      </c>
      <c r="B1291" t="s">
        <v>5071</v>
      </c>
      <c r="C1291" s="2">
        <v>53000000</v>
      </c>
      <c r="D1291" s="2">
        <v>33602376</v>
      </c>
      <c r="E1291" s="2">
        <v>61902376</v>
      </c>
      <c r="F1291">
        <v>10</v>
      </c>
      <c r="G1291">
        <v>20</v>
      </c>
      <c r="H1291" t="s">
        <v>15930</v>
      </c>
      <c r="I1291" t="s">
        <v>4682</v>
      </c>
      <c r="J1291" t="s">
        <v>5154</v>
      </c>
      <c r="K1291" t="s">
        <v>7302</v>
      </c>
      <c r="L1291" t="s">
        <v>5680</v>
      </c>
      <c r="M1291" t="s">
        <v>7303</v>
      </c>
      <c r="N1291" t="s">
        <v>7304</v>
      </c>
    </row>
    <row r="1292" spans="1:14">
      <c r="A1292" t="s">
        <v>1213</v>
      </c>
      <c r="B1292" t="e">
        <v>#N/A</v>
      </c>
      <c r="C1292" s="2">
        <v>40000000</v>
      </c>
      <c r="D1292" s="2">
        <v>15962471</v>
      </c>
      <c r="E1292" s="2">
        <v>60862471</v>
      </c>
      <c r="F1292">
        <v>10</v>
      </c>
      <c r="G1292">
        <v>20</v>
      </c>
      <c r="H1292" t="s">
        <v>15930</v>
      </c>
      <c r="I1292" t="e">
        <v>#N/A</v>
      </c>
      <c r="J1292" t="e">
        <v>#N/A</v>
      </c>
      <c r="K1292" t="e">
        <v>#N/A</v>
      </c>
      <c r="L1292" t="e">
        <v>#N/A</v>
      </c>
      <c r="M1292" t="e">
        <v>#N/A</v>
      </c>
      <c r="N1292" t="e">
        <v>#N/A</v>
      </c>
    </row>
    <row r="1293" spans="1:14">
      <c r="A1293" t="s">
        <v>1573</v>
      </c>
      <c r="B1293" t="e">
        <v>#N/A</v>
      </c>
      <c r="C1293" s="2">
        <v>30000000</v>
      </c>
      <c r="D1293" s="2">
        <v>22530295</v>
      </c>
      <c r="E1293" s="2">
        <v>60772856</v>
      </c>
      <c r="F1293">
        <v>7</v>
      </c>
      <c r="G1293">
        <v>21</v>
      </c>
      <c r="H1293" t="s">
        <v>15930</v>
      </c>
      <c r="I1293" t="e">
        <v>#N/A</v>
      </c>
      <c r="J1293" t="e">
        <v>#N/A</v>
      </c>
      <c r="K1293" t="e">
        <v>#N/A</v>
      </c>
      <c r="L1293" t="e">
        <v>#N/A</v>
      </c>
      <c r="M1293" t="e">
        <v>#N/A</v>
      </c>
      <c r="N1293" t="e">
        <v>#N/A</v>
      </c>
    </row>
    <row r="1294" spans="1:14">
      <c r="A1294" t="s">
        <v>1149</v>
      </c>
      <c r="B1294" t="s">
        <v>4607</v>
      </c>
      <c r="C1294" s="2">
        <v>40000000</v>
      </c>
      <c r="D1294" s="2">
        <v>57806952</v>
      </c>
      <c r="E1294" s="2">
        <v>58501127</v>
      </c>
      <c r="F1294">
        <v>8</v>
      </c>
      <c r="G1294">
        <v>25</v>
      </c>
      <c r="H1294" t="s">
        <v>15930</v>
      </c>
      <c r="I1294" t="s">
        <v>4614</v>
      </c>
      <c r="J1294" t="s">
        <v>4846</v>
      </c>
      <c r="K1294" t="s">
        <v>4801</v>
      </c>
      <c r="L1294" t="s">
        <v>7181</v>
      </c>
      <c r="M1294" t="s">
        <v>7182</v>
      </c>
      <c r="N1294" t="s">
        <v>7183</v>
      </c>
    </row>
    <row r="1295" spans="1:14">
      <c r="A1295" t="s">
        <v>3225</v>
      </c>
      <c r="B1295" t="e">
        <v>#N/A</v>
      </c>
      <c r="C1295" s="2">
        <v>7000000</v>
      </c>
      <c r="D1295" s="2">
        <v>26024456</v>
      </c>
      <c r="E1295" s="2">
        <v>57051053</v>
      </c>
      <c r="F1295">
        <v>8</v>
      </c>
      <c r="G1295">
        <v>4</v>
      </c>
      <c r="H1295" t="s">
        <v>15930</v>
      </c>
      <c r="I1295" t="e">
        <v>#N/A</v>
      </c>
      <c r="J1295" t="e">
        <v>#N/A</v>
      </c>
      <c r="K1295" t="e">
        <v>#N/A</v>
      </c>
      <c r="L1295" t="e">
        <v>#N/A</v>
      </c>
      <c r="M1295" t="e">
        <v>#N/A</v>
      </c>
      <c r="N1295" t="e">
        <v>#N/A</v>
      </c>
    </row>
    <row r="1296" spans="1:14">
      <c r="A1296" t="s">
        <v>1697</v>
      </c>
      <c r="B1296" t="e">
        <v>#N/A</v>
      </c>
      <c r="C1296" s="2">
        <v>27000000</v>
      </c>
      <c r="D1296" s="2">
        <v>22495466</v>
      </c>
      <c r="E1296" s="2">
        <v>55495466</v>
      </c>
      <c r="F1296">
        <v>4</v>
      </c>
      <c r="G1296">
        <v>7</v>
      </c>
      <c r="H1296" t="s">
        <v>15930</v>
      </c>
      <c r="I1296" t="e">
        <v>#N/A</v>
      </c>
      <c r="J1296" t="e">
        <v>#N/A</v>
      </c>
      <c r="K1296" t="e">
        <v>#N/A</v>
      </c>
      <c r="L1296" t="e">
        <v>#N/A</v>
      </c>
      <c r="M1296" t="e">
        <v>#N/A</v>
      </c>
      <c r="N1296" t="e">
        <v>#N/A</v>
      </c>
    </row>
    <row r="1297" spans="1:14">
      <c r="A1297" t="s">
        <v>1805</v>
      </c>
      <c r="B1297" t="s">
        <v>5071</v>
      </c>
      <c r="C1297" s="2">
        <v>25000000</v>
      </c>
      <c r="D1297" s="2">
        <v>33889159</v>
      </c>
      <c r="E1297" s="2">
        <v>55279608</v>
      </c>
      <c r="F1297">
        <v>3</v>
      </c>
      <c r="G1297">
        <v>17</v>
      </c>
      <c r="H1297" t="s">
        <v>15930</v>
      </c>
      <c r="I1297" t="s">
        <v>4600</v>
      </c>
      <c r="J1297" t="s">
        <v>4846</v>
      </c>
      <c r="K1297" t="s">
        <v>5174</v>
      </c>
      <c r="L1297" t="s">
        <v>5200</v>
      </c>
      <c r="M1297" t="s">
        <v>7299</v>
      </c>
      <c r="N1297" t="s">
        <v>7300</v>
      </c>
    </row>
    <row r="1298" spans="1:14">
      <c r="A1298" t="s">
        <v>1546</v>
      </c>
      <c r="B1298" t="s">
        <v>4695</v>
      </c>
      <c r="C1298" s="2">
        <v>30000000</v>
      </c>
      <c r="D1298" s="2">
        <v>40435190</v>
      </c>
      <c r="E1298" s="2">
        <v>53572822</v>
      </c>
      <c r="F1298">
        <v>11</v>
      </c>
      <c r="G1298">
        <v>10</v>
      </c>
      <c r="H1298" t="s">
        <v>15930</v>
      </c>
      <c r="I1298" t="s">
        <v>4600</v>
      </c>
      <c r="J1298" t="s">
        <v>5013</v>
      </c>
      <c r="K1298" t="s">
        <v>6234</v>
      </c>
      <c r="L1298" t="s">
        <v>4673</v>
      </c>
      <c r="M1298" t="s">
        <v>6958</v>
      </c>
      <c r="N1298" t="s">
        <v>7242</v>
      </c>
    </row>
    <row r="1299" spans="1:14">
      <c r="A1299" t="s">
        <v>4144</v>
      </c>
      <c r="B1299" t="e">
        <v>#N/A</v>
      </c>
      <c r="C1299" s="2">
        <v>1000000</v>
      </c>
      <c r="D1299" s="2">
        <v>24146161</v>
      </c>
      <c r="E1299" s="2">
        <v>52769915</v>
      </c>
      <c r="F1299">
        <v>5</v>
      </c>
      <c r="G1299">
        <v>24</v>
      </c>
      <c r="H1299" t="s">
        <v>15930</v>
      </c>
      <c r="I1299" t="e">
        <v>#N/A</v>
      </c>
      <c r="J1299" t="e">
        <v>#N/A</v>
      </c>
      <c r="K1299" t="e">
        <v>#N/A</v>
      </c>
      <c r="L1299" t="e">
        <v>#N/A</v>
      </c>
      <c r="M1299" t="e">
        <v>#N/A</v>
      </c>
      <c r="N1299" t="e">
        <v>#N/A</v>
      </c>
    </row>
    <row r="1300" spans="1:14">
      <c r="A1300" t="s">
        <v>1684</v>
      </c>
      <c r="B1300" t="e">
        <v>#N/A</v>
      </c>
      <c r="C1300" s="2">
        <v>27500000</v>
      </c>
      <c r="D1300" s="2">
        <v>17510118</v>
      </c>
      <c r="E1300" s="2">
        <v>50578411</v>
      </c>
      <c r="F1300">
        <v>12</v>
      </c>
      <c r="G1300">
        <v>25</v>
      </c>
      <c r="H1300" t="s">
        <v>15930</v>
      </c>
      <c r="I1300" t="e">
        <v>#N/A</v>
      </c>
      <c r="J1300" t="e">
        <v>#N/A</v>
      </c>
      <c r="K1300" t="e">
        <v>#N/A</v>
      </c>
      <c r="L1300" t="e">
        <v>#N/A</v>
      </c>
      <c r="M1300" t="e">
        <v>#N/A</v>
      </c>
      <c r="N1300" t="e">
        <v>#N/A</v>
      </c>
    </row>
    <row r="1301" spans="1:14">
      <c r="A1301" t="s">
        <v>2387</v>
      </c>
      <c r="B1301" t="s">
        <v>6635</v>
      </c>
      <c r="C1301" s="2">
        <v>16000000</v>
      </c>
      <c r="D1301" s="2">
        <v>39517763</v>
      </c>
      <c r="E1301" s="2">
        <v>50517763</v>
      </c>
      <c r="F1301">
        <v>10</v>
      </c>
      <c r="G1301">
        <v>6</v>
      </c>
      <c r="H1301" t="s">
        <v>15930</v>
      </c>
      <c r="I1301" t="s">
        <v>4682</v>
      </c>
      <c r="J1301" t="s">
        <v>4829</v>
      </c>
      <c r="K1301" t="s">
        <v>4579</v>
      </c>
      <c r="L1301" t="s">
        <v>7248</v>
      </c>
      <c r="M1301" t="s">
        <v>7249</v>
      </c>
      <c r="N1301" t="s">
        <v>7250</v>
      </c>
    </row>
    <row r="1302" spans="1:14">
      <c r="A1302" t="s">
        <v>1040</v>
      </c>
      <c r="B1302" t="s">
        <v>4628</v>
      </c>
      <c r="C1302" s="2">
        <v>45000000</v>
      </c>
      <c r="D1302" s="2">
        <v>28142535</v>
      </c>
      <c r="E1302" s="2">
        <v>49610898</v>
      </c>
      <c r="F1302">
        <v>7</v>
      </c>
      <c r="G1302">
        <v>28</v>
      </c>
      <c r="H1302" t="s">
        <v>15930</v>
      </c>
      <c r="I1302" t="s">
        <v>4614</v>
      </c>
      <c r="J1302" t="s">
        <v>5095</v>
      </c>
      <c r="K1302" t="s">
        <v>4616</v>
      </c>
      <c r="L1302" t="s">
        <v>7313</v>
      </c>
      <c r="M1302" t="s">
        <v>7314</v>
      </c>
      <c r="N1302" t="s">
        <v>7315</v>
      </c>
    </row>
    <row r="1303" spans="1:14">
      <c r="A1303" t="s">
        <v>741</v>
      </c>
      <c r="B1303" t="e">
        <v>#N/A</v>
      </c>
      <c r="C1303" s="2">
        <v>60000000</v>
      </c>
      <c r="D1303" s="2">
        <v>22672813</v>
      </c>
      <c r="E1303" s="2">
        <v>49238525</v>
      </c>
      <c r="F1303">
        <v>9</v>
      </c>
      <c r="G1303">
        <v>15</v>
      </c>
      <c r="H1303" t="s">
        <v>15930</v>
      </c>
      <c r="I1303" t="e">
        <v>#N/A</v>
      </c>
      <c r="J1303" t="e">
        <v>#N/A</v>
      </c>
      <c r="K1303" t="e">
        <v>#N/A</v>
      </c>
      <c r="L1303" t="e">
        <v>#N/A</v>
      </c>
      <c r="M1303" t="e">
        <v>#N/A</v>
      </c>
      <c r="N1303" t="e">
        <v>#N/A</v>
      </c>
    </row>
    <row r="1304" spans="1:14">
      <c r="A1304" t="s">
        <v>3335</v>
      </c>
      <c r="B1304" t="e">
        <v>#N/A</v>
      </c>
      <c r="C1304" s="2">
        <v>6000000</v>
      </c>
      <c r="D1304" s="2">
        <v>17606684</v>
      </c>
      <c r="E1304" s="2">
        <v>49155371</v>
      </c>
      <c r="F1304">
        <v>9</v>
      </c>
      <c r="G1304">
        <v>27</v>
      </c>
      <c r="H1304" t="s">
        <v>15930</v>
      </c>
      <c r="I1304" t="e">
        <v>#N/A</v>
      </c>
      <c r="J1304" t="e">
        <v>#N/A</v>
      </c>
      <c r="K1304" t="e">
        <v>#N/A</v>
      </c>
      <c r="L1304" t="e">
        <v>#N/A</v>
      </c>
      <c r="M1304" t="e">
        <v>#N/A</v>
      </c>
      <c r="N1304" t="e">
        <v>#N/A</v>
      </c>
    </row>
    <row r="1305" spans="1:14">
      <c r="A1305" t="s">
        <v>860</v>
      </c>
      <c r="B1305" t="s">
        <v>4677</v>
      </c>
      <c r="C1305" s="2">
        <v>51000000</v>
      </c>
      <c r="D1305" s="2">
        <v>35093569</v>
      </c>
      <c r="E1305" s="2">
        <v>46815807</v>
      </c>
      <c r="F1305">
        <v>11</v>
      </c>
      <c r="G1305">
        <v>22</v>
      </c>
      <c r="H1305" t="s">
        <v>15930</v>
      </c>
      <c r="I1305" t="s">
        <v>4614</v>
      </c>
      <c r="J1305" t="s">
        <v>5062</v>
      </c>
      <c r="K1305" t="s">
        <v>5296</v>
      </c>
      <c r="L1305" t="s">
        <v>5661</v>
      </c>
      <c r="M1305" t="s">
        <v>7289</v>
      </c>
      <c r="N1305" t="s">
        <v>7290</v>
      </c>
    </row>
    <row r="1306" spans="1:14">
      <c r="A1306" t="s">
        <v>1349</v>
      </c>
      <c r="B1306" t="s">
        <v>6635</v>
      </c>
      <c r="C1306" s="2">
        <v>35000000</v>
      </c>
      <c r="D1306" s="2">
        <v>37629831</v>
      </c>
      <c r="E1306" s="2">
        <v>46309644</v>
      </c>
      <c r="F1306">
        <v>12</v>
      </c>
      <c r="G1306">
        <v>1</v>
      </c>
      <c r="H1306" t="s">
        <v>15930</v>
      </c>
      <c r="I1306" t="s">
        <v>4614</v>
      </c>
      <c r="J1306" t="s">
        <v>4713</v>
      </c>
      <c r="K1306" t="s">
        <v>5569</v>
      </c>
      <c r="L1306" t="s">
        <v>5666</v>
      </c>
      <c r="M1306" t="s">
        <v>7267</v>
      </c>
      <c r="N1306" t="s">
        <v>7268</v>
      </c>
    </row>
    <row r="1307" spans="1:14">
      <c r="A1307" t="s">
        <v>2755</v>
      </c>
      <c r="B1307" t="s">
        <v>4599</v>
      </c>
      <c r="C1307" s="2">
        <v>12000000</v>
      </c>
      <c r="D1307" s="2">
        <v>27838408</v>
      </c>
      <c r="E1307" s="2">
        <v>43924923</v>
      </c>
      <c r="F1307">
        <v>9</v>
      </c>
      <c r="G1307">
        <v>1</v>
      </c>
      <c r="H1307" t="s">
        <v>15930</v>
      </c>
      <c r="I1307" t="s">
        <v>4682</v>
      </c>
      <c r="J1307" t="s">
        <v>5095</v>
      </c>
      <c r="K1307" t="s">
        <v>4649</v>
      </c>
      <c r="L1307" t="s">
        <v>7317</v>
      </c>
      <c r="M1307" t="s">
        <v>7317</v>
      </c>
      <c r="N1307" t="s">
        <v>7318</v>
      </c>
    </row>
    <row r="1308" spans="1:14">
      <c r="A1308" t="s">
        <v>629</v>
      </c>
      <c r="B1308" t="s">
        <v>4628</v>
      </c>
      <c r="C1308" s="2">
        <v>65000000</v>
      </c>
      <c r="D1308" s="2">
        <v>43545364</v>
      </c>
      <c r="E1308" s="2">
        <v>43545364</v>
      </c>
      <c r="F1308">
        <v>12</v>
      </c>
      <c r="G1308">
        <v>22</v>
      </c>
      <c r="H1308" t="s">
        <v>15930</v>
      </c>
      <c r="I1308" t="s">
        <v>4614</v>
      </c>
      <c r="J1308" t="s">
        <v>4839</v>
      </c>
      <c r="K1308" t="s">
        <v>5357</v>
      </c>
      <c r="L1308" t="s">
        <v>5258</v>
      </c>
      <c r="M1308" t="s">
        <v>7228</v>
      </c>
      <c r="N1308" t="s">
        <v>7229</v>
      </c>
    </row>
    <row r="1309" spans="1:14">
      <c r="A1309" t="s">
        <v>1036</v>
      </c>
      <c r="B1309" t="s">
        <v>4660</v>
      </c>
      <c r="C1309" s="2">
        <v>45000000</v>
      </c>
      <c r="D1309" s="2">
        <v>38399961</v>
      </c>
      <c r="E1309" s="2">
        <v>43343247</v>
      </c>
      <c r="F1309">
        <v>1</v>
      </c>
      <c r="G1309">
        <v>13</v>
      </c>
      <c r="H1309" t="s">
        <v>15930</v>
      </c>
      <c r="I1309" t="s">
        <v>4600</v>
      </c>
      <c r="J1309" t="s">
        <v>4666</v>
      </c>
      <c r="K1309" t="s">
        <v>4898</v>
      </c>
      <c r="L1309" t="s">
        <v>7261</v>
      </c>
      <c r="M1309" t="s">
        <v>7262</v>
      </c>
      <c r="N1309" t="s">
        <v>7263</v>
      </c>
    </row>
    <row r="1310" spans="1:14">
      <c r="A1310" t="s">
        <v>3394</v>
      </c>
      <c r="B1310" t="e">
        <v>#N/A</v>
      </c>
      <c r="C1310" s="2">
        <v>5700000</v>
      </c>
      <c r="D1310" s="2">
        <v>12044087</v>
      </c>
      <c r="E1310" s="2">
        <v>43044087</v>
      </c>
      <c r="F1310">
        <v>9</v>
      </c>
      <c r="G1310">
        <v>8</v>
      </c>
      <c r="H1310" t="s">
        <v>15930</v>
      </c>
      <c r="I1310" t="e">
        <v>#N/A</v>
      </c>
      <c r="J1310" t="e">
        <v>#N/A</v>
      </c>
      <c r="K1310" t="e">
        <v>#N/A</v>
      </c>
      <c r="L1310" t="e">
        <v>#N/A</v>
      </c>
      <c r="M1310" t="e">
        <v>#N/A</v>
      </c>
      <c r="N1310" t="e">
        <v>#N/A</v>
      </c>
    </row>
    <row r="1311" spans="1:14">
      <c r="A1311" t="s">
        <v>1541</v>
      </c>
      <c r="B1311" t="s">
        <v>4607</v>
      </c>
      <c r="C1311" s="2">
        <v>30000000</v>
      </c>
      <c r="D1311" s="2">
        <v>42647449</v>
      </c>
      <c r="E1311" s="2">
        <v>42799060</v>
      </c>
      <c r="F1311">
        <v>1</v>
      </c>
      <c r="G1311">
        <v>13</v>
      </c>
      <c r="H1311" t="s">
        <v>15930</v>
      </c>
      <c r="I1311" t="s">
        <v>4614</v>
      </c>
      <c r="J1311" t="s">
        <v>4962</v>
      </c>
      <c r="K1311" t="s">
        <v>4801</v>
      </c>
      <c r="L1311" t="s">
        <v>7231</v>
      </c>
      <c r="M1311" t="s">
        <v>7232</v>
      </c>
      <c r="N1311" t="s">
        <v>7233</v>
      </c>
    </row>
    <row r="1312" spans="1:14">
      <c r="A1312" t="s">
        <v>1403</v>
      </c>
      <c r="B1312" t="e">
        <v>#N/A</v>
      </c>
      <c r="C1312" s="2">
        <v>35000000</v>
      </c>
      <c r="D1312" s="2">
        <v>7459300</v>
      </c>
      <c r="E1312" s="2">
        <v>42064105</v>
      </c>
      <c r="F1312">
        <v>11</v>
      </c>
      <c r="G1312">
        <v>10</v>
      </c>
      <c r="H1312" t="s">
        <v>15930</v>
      </c>
      <c r="I1312" t="e">
        <v>#N/A</v>
      </c>
      <c r="J1312" t="e">
        <v>#N/A</v>
      </c>
      <c r="K1312" t="e">
        <v>#N/A</v>
      </c>
      <c r="L1312" t="e">
        <v>#N/A</v>
      </c>
      <c r="M1312" t="e">
        <v>#N/A</v>
      </c>
      <c r="N1312" t="e">
        <v>#N/A</v>
      </c>
    </row>
    <row r="1313" spans="1:14">
      <c r="A1313" t="s">
        <v>1551</v>
      </c>
      <c r="B1313" t="s">
        <v>4695</v>
      </c>
      <c r="C1313" s="2">
        <v>30000000</v>
      </c>
      <c r="D1313" s="2">
        <v>38432823</v>
      </c>
      <c r="E1313" s="2">
        <v>41457834</v>
      </c>
      <c r="F1313">
        <v>9</v>
      </c>
      <c r="G1313">
        <v>15</v>
      </c>
      <c r="H1313" t="s">
        <v>15930</v>
      </c>
      <c r="I1313" t="s">
        <v>4600</v>
      </c>
      <c r="J1313" t="s">
        <v>4833</v>
      </c>
      <c r="K1313" t="s">
        <v>7256</v>
      </c>
      <c r="L1313" t="s">
        <v>7257</v>
      </c>
      <c r="M1313" t="s">
        <v>7258</v>
      </c>
      <c r="N1313" t="s">
        <v>7259</v>
      </c>
    </row>
    <row r="1314" spans="1:14">
      <c r="A1314" t="s">
        <v>2057</v>
      </c>
      <c r="B1314" t="s">
        <v>4621</v>
      </c>
      <c r="C1314" s="2">
        <v>20000000</v>
      </c>
      <c r="D1314" s="2">
        <v>37442180</v>
      </c>
      <c r="E1314" s="2">
        <v>41342180</v>
      </c>
      <c r="F1314">
        <v>10</v>
      </c>
      <c r="G1314">
        <v>13</v>
      </c>
      <c r="H1314" t="s">
        <v>15930</v>
      </c>
      <c r="I1314" t="s">
        <v>4600</v>
      </c>
      <c r="J1314" t="s">
        <v>4744</v>
      </c>
      <c r="K1314" t="s">
        <v>5126</v>
      </c>
      <c r="L1314" t="s">
        <v>7274</v>
      </c>
      <c r="M1314" t="s">
        <v>7274</v>
      </c>
      <c r="N1314" t="s">
        <v>7275</v>
      </c>
    </row>
    <row r="1315" spans="1:14">
      <c r="A1315" t="s">
        <v>3612</v>
      </c>
      <c r="B1315" t="e">
        <v>#N/A</v>
      </c>
      <c r="C1315" s="2">
        <v>4000000</v>
      </c>
      <c r="D1315" s="2">
        <v>10525717</v>
      </c>
      <c r="E1315" s="2">
        <v>40107018</v>
      </c>
      <c r="F1315">
        <v>7</v>
      </c>
      <c r="G1315">
        <v>28</v>
      </c>
      <c r="H1315" t="s">
        <v>15930</v>
      </c>
      <c r="I1315" t="e">
        <v>#N/A</v>
      </c>
      <c r="J1315" t="e">
        <v>#N/A</v>
      </c>
      <c r="K1315" t="e">
        <v>#N/A</v>
      </c>
      <c r="L1315" t="e">
        <v>#N/A</v>
      </c>
      <c r="M1315" t="e">
        <v>#N/A</v>
      </c>
      <c r="N1315" t="e">
        <v>#N/A</v>
      </c>
    </row>
    <row r="1316" spans="1:14">
      <c r="A1316" t="s">
        <v>3192</v>
      </c>
      <c r="B1316" t="e">
        <v>#N/A</v>
      </c>
      <c r="C1316" s="2">
        <v>7500000</v>
      </c>
      <c r="D1316" s="2">
        <v>24793509</v>
      </c>
      <c r="E1316" s="2">
        <v>40016662</v>
      </c>
      <c r="F1316">
        <v>3</v>
      </c>
      <c r="G1316">
        <v>17</v>
      </c>
      <c r="H1316" t="s">
        <v>15930</v>
      </c>
      <c r="I1316" t="e">
        <v>#N/A</v>
      </c>
      <c r="J1316" t="e">
        <v>#N/A</v>
      </c>
      <c r="K1316" t="e">
        <v>#N/A</v>
      </c>
      <c r="L1316" t="e">
        <v>#N/A</v>
      </c>
      <c r="M1316" t="e">
        <v>#N/A</v>
      </c>
      <c r="N1316" t="e">
        <v>#N/A</v>
      </c>
    </row>
    <row r="1317" spans="1:14">
      <c r="A1317" t="s">
        <v>2914</v>
      </c>
      <c r="B1317" t="s">
        <v>4599</v>
      </c>
      <c r="C1317" s="2">
        <v>10000000</v>
      </c>
      <c r="D1317" s="2">
        <v>28444855</v>
      </c>
      <c r="E1317" s="2">
        <v>38364855</v>
      </c>
      <c r="F1317">
        <v>10</v>
      </c>
      <c r="G1317">
        <v>6</v>
      </c>
      <c r="H1317" t="s">
        <v>15930</v>
      </c>
      <c r="I1317" t="s">
        <v>4600</v>
      </c>
      <c r="J1317" t="s">
        <v>5184</v>
      </c>
      <c r="K1317" t="s">
        <v>5174</v>
      </c>
      <c r="L1317" t="s">
        <v>7308</v>
      </c>
      <c r="M1317" t="s">
        <v>7309</v>
      </c>
      <c r="N1317" t="s">
        <v>7310</v>
      </c>
    </row>
    <row r="1318" spans="1:14">
      <c r="A1318" t="s">
        <v>2090</v>
      </c>
      <c r="B1318" t="e">
        <v>#N/A</v>
      </c>
      <c r="C1318" s="2">
        <v>20000000</v>
      </c>
      <c r="D1318" s="2">
        <v>23364784</v>
      </c>
      <c r="E1318" s="2">
        <v>38164784</v>
      </c>
      <c r="F1318">
        <v>9</v>
      </c>
      <c r="G1318">
        <v>8</v>
      </c>
      <c r="H1318" t="s">
        <v>15930</v>
      </c>
      <c r="I1318" t="e">
        <v>#N/A</v>
      </c>
      <c r="J1318" t="e">
        <v>#N/A</v>
      </c>
      <c r="K1318" t="e">
        <v>#N/A</v>
      </c>
      <c r="L1318" t="e">
        <v>#N/A</v>
      </c>
      <c r="M1318" t="e">
        <v>#N/A</v>
      </c>
      <c r="N1318" t="e">
        <v>#N/A</v>
      </c>
    </row>
    <row r="1319" spans="1:14">
      <c r="A1319" t="s">
        <v>1669</v>
      </c>
      <c r="B1319" t="e">
        <v>#N/A</v>
      </c>
      <c r="C1319" s="2">
        <v>28000000</v>
      </c>
      <c r="D1319" s="2">
        <v>17326650</v>
      </c>
      <c r="E1319" s="2">
        <v>38159905</v>
      </c>
      <c r="F1319">
        <v>5</v>
      </c>
      <c r="G1319">
        <v>12</v>
      </c>
      <c r="H1319" t="s">
        <v>15930</v>
      </c>
      <c r="I1319" t="e">
        <v>#N/A</v>
      </c>
      <c r="J1319" t="e">
        <v>#N/A</v>
      </c>
      <c r="K1319" t="e">
        <v>#N/A</v>
      </c>
      <c r="L1319" t="e">
        <v>#N/A</v>
      </c>
      <c r="M1319" t="e">
        <v>#N/A</v>
      </c>
      <c r="N1319" t="e">
        <v>#N/A</v>
      </c>
    </row>
    <row r="1320" spans="1:14">
      <c r="A1320" t="s">
        <v>1613</v>
      </c>
      <c r="B1320" t="e">
        <v>#N/A</v>
      </c>
      <c r="C1320" s="2">
        <v>30000000</v>
      </c>
      <c r="D1320" s="2">
        <v>3005605</v>
      </c>
      <c r="E1320" s="2">
        <v>35891257</v>
      </c>
      <c r="F1320">
        <v>12</v>
      </c>
      <c r="G1320">
        <v>29</v>
      </c>
      <c r="H1320" t="s">
        <v>15930</v>
      </c>
      <c r="I1320" t="e">
        <v>#N/A</v>
      </c>
      <c r="J1320" t="e">
        <v>#N/A</v>
      </c>
      <c r="K1320" t="e">
        <v>#N/A</v>
      </c>
      <c r="L1320" t="e">
        <v>#N/A</v>
      </c>
      <c r="M1320" t="e">
        <v>#N/A</v>
      </c>
      <c r="N1320" t="e">
        <v>#N/A</v>
      </c>
    </row>
    <row r="1321" spans="1:14">
      <c r="A1321" t="s">
        <v>1614</v>
      </c>
      <c r="B1321" t="e">
        <v>#N/A</v>
      </c>
      <c r="C1321" s="2">
        <v>30000000</v>
      </c>
      <c r="D1321" s="2">
        <v>669625</v>
      </c>
      <c r="E1321" s="2">
        <v>35869934</v>
      </c>
      <c r="F1321">
        <v>5</v>
      </c>
      <c r="G1321">
        <v>5</v>
      </c>
      <c r="H1321" t="s">
        <v>15930</v>
      </c>
      <c r="I1321" t="e">
        <v>#N/A</v>
      </c>
      <c r="J1321" t="e">
        <v>#N/A</v>
      </c>
      <c r="K1321" t="e">
        <v>#N/A</v>
      </c>
      <c r="L1321" t="e">
        <v>#N/A</v>
      </c>
      <c r="M1321" t="e">
        <v>#N/A</v>
      </c>
      <c r="N1321" t="e">
        <v>#N/A</v>
      </c>
    </row>
    <row r="1322" spans="1:14">
      <c r="A1322" t="s">
        <v>582</v>
      </c>
      <c r="B1322" t="e">
        <v>#N/A</v>
      </c>
      <c r="C1322" s="2">
        <v>70000000</v>
      </c>
      <c r="D1322" s="2">
        <v>5946136</v>
      </c>
      <c r="E1322" s="2">
        <v>35417162</v>
      </c>
      <c r="F1322">
        <v>3</v>
      </c>
      <c r="G1322">
        <v>31</v>
      </c>
      <c r="H1322" t="s">
        <v>15930</v>
      </c>
      <c r="I1322" t="e">
        <v>#N/A</v>
      </c>
      <c r="J1322" t="e">
        <v>#N/A</v>
      </c>
      <c r="K1322" t="e">
        <v>#N/A</v>
      </c>
      <c r="L1322" t="e">
        <v>#N/A</v>
      </c>
      <c r="M1322" t="e">
        <v>#N/A</v>
      </c>
      <c r="N1322" t="e">
        <v>#N/A</v>
      </c>
    </row>
    <row r="1323" spans="1:14">
      <c r="A1323" t="s">
        <v>3586</v>
      </c>
      <c r="B1323" t="e">
        <v>#N/A</v>
      </c>
      <c r="C1323" s="2">
        <v>4200000</v>
      </c>
      <c r="D1323" s="2">
        <v>1502188</v>
      </c>
      <c r="E1323" s="2">
        <v>33913542</v>
      </c>
      <c r="F1323">
        <v>2</v>
      </c>
      <c r="G1323">
        <v>17</v>
      </c>
      <c r="H1323" t="s">
        <v>15930</v>
      </c>
      <c r="I1323" t="e">
        <v>#N/A</v>
      </c>
      <c r="J1323" t="e">
        <v>#N/A</v>
      </c>
      <c r="K1323" t="e">
        <v>#N/A</v>
      </c>
      <c r="L1323" t="e">
        <v>#N/A</v>
      </c>
      <c r="M1323" t="e">
        <v>#N/A</v>
      </c>
      <c r="N1323" t="e">
        <v>#N/A</v>
      </c>
    </row>
    <row r="1324" spans="1:14">
      <c r="A1324" t="s">
        <v>2867</v>
      </c>
      <c r="B1324" t="e">
        <v>#N/A</v>
      </c>
      <c r="C1324" s="2">
        <v>10750000</v>
      </c>
      <c r="D1324" s="2">
        <v>3275443</v>
      </c>
      <c r="E1324" s="2">
        <v>32575443</v>
      </c>
      <c r="F1324">
        <v>8</v>
      </c>
      <c r="G1324">
        <v>11</v>
      </c>
      <c r="H1324" t="s">
        <v>15930</v>
      </c>
      <c r="I1324" t="e">
        <v>#N/A</v>
      </c>
      <c r="J1324" t="e">
        <v>#N/A</v>
      </c>
      <c r="K1324" t="e">
        <v>#N/A</v>
      </c>
      <c r="L1324" t="e">
        <v>#N/A</v>
      </c>
      <c r="M1324" t="e">
        <v>#N/A</v>
      </c>
      <c r="N1324" t="e">
        <v>#N/A</v>
      </c>
    </row>
    <row r="1325" spans="1:14">
      <c r="A1325" t="s">
        <v>2986</v>
      </c>
      <c r="B1325" t="e">
        <v>#N/A</v>
      </c>
      <c r="C1325" s="2">
        <v>10000000</v>
      </c>
      <c r="D1325" s="2">
        <v>1430721</v>
      </c>
      <c r="E1325" s="2">
        <v>32430721</v>
      </c>
      <c r="F1325">
        <v>6</v>
      </c>
      <c r="G1325">
        <v>23</v>
      </c>
      <c r="H1325" t="s">
        <v>15930</v>
      </c>
      <c r="I1325" t="e">
        <v>#N/A</v>
      </c>
      <c r="J1325" t="e">
        <v>#N/A</v>
      </c>
      <c r="K1325" t="e">
        <v>#N/A</v>
      </c>
      <c r="L1325" t="e">
        <v>#N/A</v>
      </c>
      <c r="M1325" t="e">
        <v>#N/A</v>
      </c>
      <c r="N1325" t="e">
        <v>#N/A</v>
      </c>
    </row>
    <row r="1326" spans="1:14">
      <c r="A1326" t="s">
        <v>3833</v>
      </c>
      <c r="B1326" t="e">
        <v>#N/A</v>
      </c>
      <c r="C1326" s="2">
        <v>2700000</v>
      </c>
      <c r="D1326" s="2">
        <v>2217561</v>
      </c>
      <c r="E1326" s="2">
        <v>31517561</v>
      </c>
      <c r="F1326">
        <v>9</v>
      </c>
      <c r="G1326">
        <v>1</v>
      </c>
      <c r="H1326" t="s">
        <v>15930</v>
      </c>
      <c r="I1326" t="e">
        <v>#N/A</v>
      </c>
      <c r="J1326" t="e">
        <v>#N/A</v>
      </c>
      <c r="K1326" t="e">
        <v>#N/A</v>
      </c>
      <c r="L1326" t="e">
        <v>#N/A</v>
      </c>
      <c r="M1326" t="e">
        <v>#N/A</v>
      </c>
      <c r="N1326" t="e">
        <v>#N/A</v>
      </c>
    </row>
    <row r="1327" spans="1:14">
      <c r="A1327" t="s">
        <v>1580</v>
      </c>
      <c r="B1327" t="e">
        <v>#N/A</v>
      </c>
      <c r="C1327" s="2">
        <v>30000000</v>
      </c>
      <c r="D1327" s="2">
        <v>18522064</v>
      </c>
      <c r="E1327" s="2">
        <v>30962112</v>
      </c>
      <c r="F1327">
        <v>3</v>
      </c>
      <c r="G1327">
        <v>3</v>
      </c>
      <c r="H1327" t="s">
        <v>15930</v>
      </c>
      <c r="I1327" t="e">
        <v>#N/A</v>
      </c>
      <c r="J1327" t="e">
        <v>#N/A</v>
      </c>
      <c r="K1327" t="e">
        <v>#N/A</v>
      </c>
      <c r="L1327" t="e">
        <v>#N/A</v>
      </c>
      <c r="M1327" t="e">
        <v>#N/A</v>
      </c>
      <c r="N1327" t="e">
        <v>#N/A</v>
      </c>
    </row>
    <row r="1328" spans="1:14">
      <c r="A1328" t="s">
        <v>2608</v>
      </c>
      <c r="B1328" t="e">
        <v>#N/A</v>
      </c>
      <c r="C1328" s="2">
        <v>14000000</v>
      </c>
      <c r="D1328" s="2">
        <v>16298046</v>
      </c>
      <c r="E1328" s="2">
        <v>30443277</v>
      </c>
      <c r="F1328">
        <v>5</v>
      </c>
      <c r="G1328">
        <v>5</v>
      </c>
      <c r="H1328" t="s">
        <v>15930</v>
      </c>
      <c r="I1328" t="e">
        <v>#N/A</v>
      </c>
      <c r="J1328" t="e">
        <v>#N/A</v>
      </c>
      <c r="K1328" t="e">
        <v>#N/A</v>
      </c>
      <c r="L1328" t="e">
        <v>#N/A</v>
      </c>
      <c r="M1328" t="e">
        <v>#N/A</v>
      </c>
      <c r="N1328" t="e">
        <v>#N/A</v>
      </c>
    </row>
    <row r="1329" spans="1:14">
      <c r="A1329" t="s">
        <v>2081</v>
      </c>
      <c r="B1329" t="e">
        <v>#N/A</v>
      </c>
      <c r="C1329" s="2">
        <v>20000000</v>
      </c>
      <c r="D1329" s="2">
        <v>26910736</v>
      </c>
      <c r="E1329" s="2">
        <v>30399714</v>
      </c>
      <c r="F1329">
        <v>4</v>
      </c>
      <c r="G1329">
        <v>28</v>
      </c>
      <c r="H1329" t="s">
        <v>15930</v>
      </c>
      <c r="I1329" t="e">
        <v>#N/A</v>
      </c>
      <c r="J1329" t="e">
        <v>#N/A</v>
      </c>
      <c r="K1329" t="e">
        <v>#N/A</v>
      </c>
      <c r="L1329" t="e">
        <v>#N/A</v>
      </c>
      <c r="M1329" t="e">
        <v>#N/A</v>
      </c>
      <c r="N1329" t="e">
        <v>#N/A</v>
      </c>
    </row>
    <row r="1330" spans="1:14">
      <c r="A1330" t="s">
        <v>2014</v>
      </c>
      <c r="B1330" t="e">
        <v>#N/A</v>
      </c>
      <c r="C1330" s="2">
        <v>20500000</v>
      </c>
      <c r="D1330" s="2">
        <v>20264436</v>
      </c>
      <c r="E1330" s="2">
        <v>30241435</v>
      </c>
      <c r="F1330">
        <v>8</v>
      </c>
      <c r="G1330">
        <v>11</v>
      </c>
      <c r="H1330" t="s">
        <v>15930</v>
      </c>
      <c r="I1330" t="e">
        <v>#N/A</v>
      </c>
      <c r="J1330" t="e">
        <v>#N/A</v>
      </c>
      <c r="K1330" t="e">
        <v>#N/A</v>
      </c>
      <c r="L1330" t="e">
        <v>#N/A</v>
      </c>
      <c r="M1330" t="e">
        <v>#N/A</v>
      </c>
      <c r="N1330" t="e">
        <v>#N/A</v>
      </c>
    </row>
    <row r="1331" spans="1:14">
      <c r="A1331" t="s">
        <v>3420</v>
      </c>
      <c r="B1331" t="e">
        <v>#N/A</v>
      </c>
      <c r="C1331" s="2">
        <v>5300000</v>
      </c>
      <c r="D1331" s="2">
        <v>2197694</v>
      </c>
      <c r="E1331" s="2">
        <v>29197694</v>
      </c>
      <c r="F1331">
        <v>1</v>
      </c>
      <c r="G1331">
        <v>27</v>
      </c>
      <c r="H1331" t="s">
        <v>15930</v>
      </c>
      <c r="I1331" t="e">
        <v>#N/A</v>
      </c>
      <c r="J1331" t="e">
        <v>#N/A</v>
      </c>
      <c r="K1331" t="e">
        <v>#N/A</v>
      </c>
      <c r="L1331" t="e">
        <v>#N/A</v>
      </c>
      <c r="M1331" t="e">
        <v>#N/A</v>
      </c>
      <c r="N1331" t="e">
        <v>#N/A</v>
      </c>
    </row>
    <row r="1332" spans="1:14">
      <c r="A1332" t="s">
        <v>2153</v>
      </c>
      <c r="B1332" t="e">
        <v>#N/A</v>
      </c>
      <c r="C1332" s="2">
        <v>20000000</v>
      </c>
      <c r="D1332" s="2">
        <v>7578946</v>
      </c>
      <c r="E1332" s="2">
        <v>28058652</v>
      </c>
      <c r="F1332">
        <v>2</v>
      </c>
      <c r="G1332">
        <v>24</v>
      </c>
      <c r="H1332" t="s">
        <v>15930</v>
      </c>
      <c r="I1332" t="e">
        <v>#N/A</v>
      </c>
      <c r="J1332" t="e">
        <v>#N/A</v>
      </c>
      <c r="K1332" t="e">
        <v>#N/A</v>
      </c>
      <c r="L1332" t="e">
        <v>#N/A</v>
      </c>
      <c r="M1332" t="e">
        <v>#N/A</v>
      </c>
      <c r="N1332" t="e">
        <v>#N/A</v>
      </c>
    </row>
    <row r="1333" spans="1:14">
      <c r="A1333" t="s">
        <v>1437</v>
      </c>
      <c r="B1333" t="e">
        <v>#N/A</v>
      </c>
      <c r="C1333" s="2">
        <v>33000000</v>
      </c>
      <c r="D1333" s="2">
        <v>4283255</v>
      </c>
      <c r="E1333" s="2">
        <v>27610873</v>
      </c>
      <c r="F1333">
        <v>5</v>
      </c>
      <c r="G1333">
        <v>12</v>
      </c>
      <c r="H1333" t="s">
        <v>15930</v>
      </c>
      <c r="I1333" t="e">
        <v>#N/A</v>
      </c>
      <c r="J1333" t="e">
        <v>#N/A</v>
      </c>
      <c r="K1333" t="e">
        <v>#N/A</v>
      </c>
      <c r="L1333" t="e">
        <v>#N/A</v>
      </c>
      <c r="M1333" t="e">
        <v>#N/A</v>
      </c>
      <c r="N1333" t="e">
        <v>#N/A</v>
      </c>
    </row>
    <row r="1334" spans="1:14">
      <c r="A1334" t="s">
        <v>3449</v>
      </c>
      <c r="B1334" t="e">
        <v>#N/A</v>
      </c>
      <c r="C1334" s="2">
        <v>5000000</v>
      </c>
      <c r="D1334" s="2">
        <v>24148068</v>
      </c>
      <c r="E1334" s="2">
        <v>27342246</v>
      </c>
      <c r="F1334">
        <v>7</v>
      </c>
      <c r="G1334">
        <v>21</v>
      </c>
      <c r="H1334" t="s">
        <v>15930</v>
      </c>
      <c r="I1334" t="e">
        <v>#N/A</v>
      </c>
      <c r="J1334" t="e">
        <v>#N/A</v>
      </c>
      <c r="K1334" t="e">
        <v>#N/A</v>
      </c>
      <c r="L1334" t="e">
        <v>#N/A</v>
      </c>
      <c r="M1334" t="e">
        <v>#N/A</v>
      </c>
      <c r="N1334" t="e">
        <v>#N/A</v>
      </c>
    </row>
    <row r="1335" spans="1:14">
      <c r="A1335" t="s">
        <v>2923</v>
      </c>
      <c r="B1335" t="e">
        <v>#N/A</v>
      </c>
      <c r="C1335" s="2">
        <v>10000000</v>
      </c>
      <c r="D1335" s="2">
        <v>20342852</v>
      </c>
      <c r="E1335" s="2">
        <v>26716191</v>
      </c>
      <c r="F1335">
        <v>6</v>
      </c>
      <c r="G1335">
        <v>9</v>
      </c>
      <c r="H1335" t="s">
        <v>15930</v>
      </c>
      <c r="I1335" t="e">
        <v>#N/A</v>
      </c>
      <c r="J1335" t="e">
        <v>#N/A</v>
      </c>
      <c r="K1335" t="e">
        <v>#N/A</v>
      </c>
      <c r="L1335" t="e">
        <v>#N/A</v>
      </c>
      <c r="M1335" t="e">
        <v>#N/A</v>
      </c>
      <c r="N1335" t="e">
        <v>#N/A</v>
      </c>
    </row>
    <row r="1336" spans="1:14">
      <c r="A1336" t="s">
        <v>2232</v>
      </c>
      <c r="B1336" t="e">
        <v>#N/A</v>
      </c>
      <c r="C1336" s="2">
        <v>18900000</v>
      </c>
      <c r="D1336" s="2">
        <v>320700</v>
      </c>
      <c r="E1336" s="2">
        <v>26063572</v>
      </c>
      <c r="F1336">
        <v>12</v>
      </c>
      <c r="G1336">
        <v>15</v>
      </c>
      <c r="H1336" t="s">
        <v>15930</v>
      </c>
      <c r="I1336" t="e">
        <v>#N/A</v>
      </c>
      <c r="J1336" t="e">
        <v>#N/A</v>
      </c>
      <c r="K1336" t="e">
        <v>#N/A</v>
      </c>
      <c r="L1336" t="e">
        <v>#N/A</v>
      </c>
      <c r="M1336" t="e">
        <v>#N/A</v>
      </c>
      <c r="N1336" t="e">
        <v>#N/A</v>
      </c>
    </row>
    <row r="1337" spans="1:14">
      <c r="A1337" t="s">
        <v>3118</v>
      </c>
      <c r="B1337" t="e">
        <v>#N/A</v>
      </c>
      <c r="C1337" s="2">
        <v>8300000</v>
      </c>
      <c r="D1337" s="2">
        <v>0</v>
      </c>
      <c r="E1337" s="2">
        <v>24906717</v>
      </c>
      <c r="F1337">
        <v>11</v>
      </c>
      <c r="G1337">
        <v>24</v>
      </c>
      <c r="H1337" t="s">
        <v>15930</v>
      </c>
      <c r="I1337" t="e">
        <v>#N/A</v>
      </c>
      <c r="J1337" t="e">
        <v>#N/A</v>
      </c>
      <c r="K1337" t="e">
        <v>#N/A</v>
      </c>
      <c r="L1337" t="e">
        <v>#N/A</v>
      </c>
      <c r="M1337" t="e">
        <v>#N/A</v>
      </c>
      <c r="N1337" t="e">
        <v>#N/A</v>
      </c>
    </row>
    <row r="1338" spans="1:14">
      <c r="A1338" t="s">
        <v>3569</v>
      </c>
      <c r="B1338" t="e">
        <v>#N/A</v>
      </c>
      <c r="C1338" s="2">
        <v>4500000</v>
      </c>
      <c r="D1338" s="2">
        <v>211667</v>
      </c>
      <c r="E1338" s="2">
        <v>23471871</v>
      </c>
      <c r="F1338">
        <v>5</v>
      </c>
      <c r="G1338">
        <v>4</v>
      </c>
      <c r="H1338" t="s">
        <v>15930</v>
      </c>
      <c r="I1338" t="e">
        <v>#N/A</v>
      </c>
      <c r="J1338" t="e">
        <v>#N/A</v>
      </c>
      <c r="K1338" t="e">
        <v>#N/A</v>
      </c>
      <c r="L1338" t="e">
        <v>#N/A</v>
      </c>
      <c r="M1338" t="e">
        <v>#N/A</v>
      </c>
      <c r="N1338" t="e">
        <v>#N/A</v>
      </c>
    </row>
    <row r="1339" spans="1:14">
      <c r="A1339" t="s">
        <v>2092</v>
      </c>
      <c r="B1339" t="e">
        <v>#N/A</v>
      </c>
      <c r="C1339" s="2">
        <v>20000000</v>
      </c>
      <c r="D1339" s="2">
        <v>23086480</v>
      </c>
      <c r="E1339" s="2">
        <v>23187506</v>
      </c>
      <c r="F1339">
        <v>3</v>
      </c>
      <c r="G1339">
        <v>24</v>
      </c>
      <c r="H1339" t="s">
        <v>15930</v>
      </c>
      <c r="I1339" t="e">
        <v>#N/A</v>
      </c>
      <c r="J1339" t="e">
        <v>#N/A</v>
      </c>
      <c r="K1339" t="e">
        <v>#N/A</v>
      </c>
      <c r="L1339" t="e">
        <v>#N/A</v>
      </c>
      <c r="M1339" t="e">
        <v>#N/A</v>
      </c>
      <c r="N1339" t="e">
        <v>#N/A</v>
      </c>
    </row>
    <row r="1340" spans="1:14">
      <c r="A1340" t="s">
        <v>1985</v>
      </c>
      <c r="B1340" t="e">
        <v>#N/A</v>
      </c>
      <c r="C1340" s="2">
        <v>22000000</v>
      </c>
      <c r="D1340" s="2">
        <v>1054361</v>
      </c>
      <c r="E1340" s="2">
        <v>23134075</v>
      </c>
      <c r="F1340">
        <v>3</v>
      </c>
      <c r="G1340">
        <v>3</v>
      </c>
      <c r="H1340" t="s">
        <v>15930</v>
      </c>
      <c r="I1340" t="e">
        <v>#N/A</v>
      </c>
      <c r="J1340" t="e">
        <v>#N/A</v>
      </c>
      <c r="K1340" t="e">
        <v>#N/A</v>
      </c>
      <c r="L1340" t="e">
        <v>#N/A</v>
      </c>
      <c r="M1340" t="e">
        <v>#N/A</v>
      </c>
      <c r="N1340" t="e">
        <v>#N/A</v>
      </c>
    </row>
    <row r="1341" spans="1:14">
      <c r="A1341" t="s">
        <v>2767</v>
      </c>
      <c r="B1341" t="e">
        <v>#N/A</v>
      </c>
      <c r="C1341" s="2">
        <v>12000000</v>
      </c>
      <c r="D1341" s="2">
        <v>18597342</v>
      </c>
      <c r="E1341" s="2">
        <v>22978953</v>
      </c>
      <c r="F1341">
        <v>3</v>
      </c>
      <c r="G1341">
        <v>3</v>
      </c>
      <c r="H1341" t="s">
        <v>15930</v>
      </c>
      <c r="I1341" t="e">
        <v>#N/A</v>
      </c>
      <c r="J1341" t="e">
        <v>#N/A</v>
      </c>
      <c r="K1341" t="e">
        <v>#N/A</v>
      </c>
      <c r="L1341" t="e">
        <v>#N/A</v>
      </c>
      <c r="M1341" t="e">
        <v>#N/A</v>
      </c>
      <c r="N1341" t="e">
        <v>#N/A</v>
      </c>
    </row>
    <row r="1342" spans="1:14">
      <c r="A1342" t="s">
        <v>2503</v>
      </c>
      <c r="B1342" t="e">
        <v>#N/A</v>
      </c>
      <c r="C1342" s="2">
        <v>15000000</v>
      </c>
      <c r="D1342" s="2">
        <v>18844784</v>
      </c>
      <c r="E1342" s="2">
        <v>22165608</v>
      </c>
      <c r="F1342">
        <v>10</v>
      </c>
      <c r="G1342">
        <v>13</v>
      </c>
      <c r="H1342" t="s">
        <v>15930</v>
      </c>
      <c r="I1342" t="e">
        <v>#N/A</v>
      </c>
      <c r="J1342" t="e">
        <v>#N/A</v>
      </c>
      <c r="K1342" t="e">
        <v>#N/A</v>
      </c>
      <c r="L1342" t="e">
        <v>#N/A</v>
      </c>
      <c r="M1342" t="e">
        <v>#N/A</v>
      </c>
      <c r="N1342" t="e">
        <v>#N/A</v>
      </c>
    </row>
    <row r="1343" spans="1:14">
      <c r="A1343" t="s">
        <v>1832</v>
      </c>
      <c r="B1343" t="e">
        <v>#N/A</v>
      </c>
      <c r="C1343" s="2">
        <v>25000000</v>
      </c>
      <c r="D1343" s="2">
        <v>16655224</v>
      </c>
      <c r="E1343" s="2">
        <v>21970831</v>
      </c>
      <c r="F1343">
        <v>12</v>
      </c>
      <c r="G1343">
        <v>8</v>
      </c>
      <c r="H1343" t="s">
        <v>15930</v>
      </c>
      <c r="I1343" t="e">
        <v>#N/A</v>
      </c>
      <c r="J1343" t="e">
        <v>#N/A</v>
      </c>
      <c r="K1343" t="e">
        <v>#N/A</v>
      </c>
      <c r="L1343" t="e">
        <v>#N/A</v>
      </c>
      <c r="M1343" t="e">
        <v>#N/A</v>
      </c>
      <c r="N1343" t="e">
        <v>#N/A</v>
      </c>
    </row>
    <row r="1344" spans="1:14">
      <c r="A1344" t="s">
        <v>2499</v>
      </c>
      <c r="B1344" t="e">
        <v>#N/A</v>
      </c>
      <c r="C1344" s="2">
        <v>15000000</v>
      </c>
      <c r="D1344" s="2">
        <v>21000147</v>
      </c>
      <c r="E1344" s="2">
        <v>21896367</v>
      </c>
      <c r="F1344">
        <v>10</v>
      </c>
      <c r="G1344">
        <v>20</v>
      </c>
      <c r="H1344" t="s">
        <v>15930</v>
      </c>
      <c r="I1344" t="e">
        <v>#N/A</v>
      </c>
      <c r="J1344" t="e">
        <v>#N/A</v>
      </c>
      <c r="K1344" t="e">
        <v>#N/A</v>
      </c>
      <c r="L1344" t="e">
        <v>#N/A</v>
      </c>
      <c r="M1344" t="e">
        <v>#N/A</v>
      </c>
      <c r="N1344" t="e">
        <v>#N/A</v>
      </c>
    </row>
    <row r="1345" spans="1:14">
      <c r="A1345" t="s">
        <v>2347</v>
      </c>
      <c r="B1345" t="e">
        <v>#N/A</v>
      </c>
      <c r="C1345" s="2">
        <v>17000000</v>
      </c>
      <c r="D1345" s="2">
        <v>21170563</v>
      </c>
      <c r="E1345" s="2">
        <v>21170563</v>
      </c>
      <c r="F1345">
        <v>3</v>
      </c>
      <c r="G1345">
        <v>31</v>
      </c>
      <c r="H1345" t="s">
        <v>15930</v>
      </c>
      <c r="I1345" t="e">
        <v>#N/A</v>
      </c>
      <c r="J1345" t="e">
        <v>#N/A</v>
      </c>
      <c r="K1345" t="e">
        <v>#N/A</v>
      </c>
      <c r="L1345" t="e">
        <v>#N/A</v>
      </c>
      <c r="M1345" t="e">
        <v>#N/A</v>
      </c>
      <c r="N1345" t="e">
        <v>#N/A</v>
      </c>
    </row>
    <row r="1346" spans="1:14">
      <c r="A1346" t="s">
        <v>2618</v>
      </c>
      <c r="B1346" t="e">
        <v>#N/A</v>
      </c>
      <c r="C1346" s="2">
        <v>14000000</v>
      </c>
      <c r="D1346" s="2">
        <v>11242801</v>
      </c>
      <c r="E1346" s="2">
        <v>20597806</v>
      </c>
      <c r="F1346">
        <v>11</v>
      </c>
      <c r="G1346">
        <v>17</v>
      </c>
      <c r="H1346" t="s">
        <v>15930</v>
      </c>
      <c r="I1346" t="e">
        <v>#N/A</v>
      </c>
      <c r="J1346" t="e">
        <v>#N/A</v>
      </c>
      <c r="K1346" t="e">
        <v>#N/A</v>
      </c>
      <c r="L1346" t="e">
        <v>#N/A</v>
      </c>
      <c r="M1346" t="e">
        <v>#N/A</v>
      </c>
      <c r="N1346" t="e">
        <v>#N/A</v>
      </c>
    </row>
    <row r="1347" spans="1:14">
      <c r="A1347" t="s">
        <v>1415</v>
      </c>
      <c r="B1347" t="e">
        <v>#N/A</v>
      </c>
      <c r="C1347" s="2">
        <v>35000000</v>
      </c>
      <c r="D1347" s="2">
        <v>0</v>
      </c>
      <c r="E1347" s="2">
        <v>19282590</v>
      </c>
      <c r="F1347">
        <v>9</v>
      </c>
      <c r="G1347">
        <v>22</v>
      </c>
      <c r="H1347" t="s">
        <v>15930</v>
      </c>
      <c r="I1347" t="e">
        <v>#N/A</v>
      </c>
      <c r="J1347" t="e">
        <v>#N/A</v>
      </c>
      <c r="K1347" t="e">
        <v>#N/A</v>
      </c>
      <c r="L1347" t="e">
        <v>#N/A</v>
      </c>
      <c r="M1347" t="e">
        <v>#N/A</v>
      </c>
      <c r="N1347" t="e">
        <v>#N/A</v>
      </c>
    </row>
    <row r="1348" spans="1:14">
      <c r="A1348" t="s">
        <v>3140</v>
      </c>
      <c r="B1348" t="e">
        <v>#N/A</v>
      </c>
      <c r="C1348" s="2">
        <v>8000000</v>
      </c>
      <c r="D1348" s="2">
        <v>18848430</v>
      </c>
      <c r="E1348" s="2">
        <v>18959424</v>
      </c>
      <c r="F1348">
        <v>4</v>
      </c>
      <c r="G1348">
        <v>28</v>
      </c>
      <c r="H1348" t="s">
        <v>15930</v>
      </c>
      <c r="I1348" t="e">
        <v>#N/A</v>
      </c>
      <c r="J1348" t="e">
        <v>#N/A</v>
      </c>
      <c r="K1348" t="e">
        <v>#N/A</v>
      </c>
      <c r="L1348" t="e">
        <v>#N/A</v>
      </c>
      <c r="M1348" t="e">
        <v>#N/A</v>
      </c>
      <c r="N1348" t="e">
        <v>#N/A</v>
      </c>
    </row>
    <row r="1349" spans="1:14">
      <c r="A1349" t="s">
        <v>3147</v>
      </c>
      <c r="B1349" t="e">
        <v>#N/A</v>
      </c>
      <c r="C1349" s="2">
        <v>8000000</v>
      </c>
      <c r="D1349" s="2">
        <v>15032800</v>
      </c>
      <c r="E1349" s="2">
        <v>18828036</v>
      </c>
      <c r="F1349">
        <v>5</v>
      </c>
      <c r="G1349">
        <v>19</v>
      </c>
      <c r="H1349" t="s">
        <v>15930</v>
      </c>
      <c r="I1349" t="e">
        <v>#N/A</v>
      </c>
      <c r="J1349" t="e">
        <v>#N/A</v>
      </c>
      <c r="K1349" t="e">
        <v>#N/A</v>
      </c>
      <c r="L1349" t="e">
        <v>#N/A</v>
      </c>
      <c r="M1349" t="e">
        <v>#N/A</v>
      </c>
      <c r="N1349" t="e">
        <v>#N/A</v>
      </c>
    </row>
    <row r="1350" spans="1:14">
      <c r="A1350" t="s">
        <v>3299</v>
      </c>
      <c r="B1350" t="e">
        <v>#N/A</v>
      </c>
      <c r="C1350" s="2">
        <v>6500000</v>
      </c>
      <c r="D1350" s="2">
        <v>13368437</v>
      </c>
      <c r="E1350" s="2">
        <v>18110152</v>
      </c>
      <c r="F1350">
        <v>4</v>
      </c>
      <c r="G1350">
        <v>7</v>
      </c>
      <c r="H1350" t="s">
        <v>15930</v>
      </c>
      <c r="I1350" t="e">
        <v>#N/A</v>
      </c>
      <c r="J1350" t="e">
        <v>#N/A</v>
      </c>
      <c r="K1350" t="e">
        <v>#N/A</v>
      </c>
      <c r="L1350" t="e">
        <v>#N/A</v>
      </c>
      <c r="M1350" t="e">
        <v>#N/A</v>
      </c>
      <c r="N1350" t="e">
        <v>#N/A</v>
      </c>
    </row>
    <row r="1351" spans="1:14">
      <c r="A1351" t="s">
        <v>2109</v>
      </c>
      <c r="B1351" t="e">
        <v>#N/A</v>
      </c>
      <c r="C1351" s="2">
        <v>20000000</v>
      </c>
      <c r="D1351" s="2">
        <v>17807569</v>
      </c>
      <c r="E1351" s="2">
        <v>17807569</v>
      </c>
      <c r="F1351">
        <v>9</v>
      </c>
      <c r="G1351">
        <v>29</v>
      </c>
      <c r="H1351" t="s">
        <v>15930</v>
      </c>
      <c r="I1351" t="e">
        <v>#N/A</v>
      </c>
      <c r="J1351" t="e">
        <v>#N/A</v>
      </c>
      <c r="K1351" t="e">
        <v>#N/A</v>
      </c>
      <c r="L1351" t="e">
        <v>#N/A</v>
      </c>
      <c r="M1351" t="e">
        <v>#N/A</v>
      </c>
      <c r="N1351" t="e">
        <v>#N/A</v>
      </c>
    </row>
    <row r="1352" spans="1:14">
      <c r="A1352" t="s">
        <v>2356</v>
      </c>
      <c r="B1352" t="e">
        <v>#N/A</v>
      </c>
      <c r="C1352" s="2">
        <v>17000000</v>
      </c>
      <c r="D1352" s="2">
        <v>7314027</v>
      </c>
      <c r="E1352" s="2">
        <v>16510971</v>
      </c>
      <c r="F1352">
        <v>4</v>
      </c>
      <c r="G1352">
        <v>21</v>
      </c>
      <c r="H1352" t="s">
        <v>15930</v>
      </c>
      <c r="I1352" t="e">
        <v>#N/A</v>
      </c>
      <c r="J1352" t="e">
        <v>#N/A</v>
      </c>
      <c r="K1352" t="e">
        <v>#N/A</v>
      </c>
      <c r="L1352" t="e">
        <v>#N/A</v>
      </c>
      <c r="M1352" t="e">
        <v>#N/A</v>
      </c>
      <c r="N1352" t="e">
        <v>#N/A</v>
      </c>
    </row>
    <row r="1353" spans="1:14">
      <c r="A1353" t="s">
        <v>3066</v>
      </c>
      <c r="B1353" t="e">
        <v>#N/A</v>
      </c>
      <c r="C1353" s="2">
        <v>9000000</v>
      </c>
      <c r="D1353" s="2">
        <v>16235738</v>
      </c>
      <c r="E1353" s="2">
        <v>16235738</v>
      </c>
      <c r="F1353">
        <v>12</v>
      </c>
      <c r="G1353">
        <v>25</v>
      </c>
      <c r="H1353" t="s">
        <v>15930</v>
      </c>
      <c r="I1353" t="e">
        <v>#N/A</v>
      </c>
      <c r="J1353" t="e">
        <v>#N/A</v>
      </c>
      <c r="K1353" t="e">
        <v>#N/A</v>
      </c>
      <c r="L1353" t="e">
        <v>#N/A</v>
      </c>
      <c r="M1353" t="e">
        <v>#N/A</v>
      </c>
      <c r="N1353" t="e">
        <v>#N/A</v>
      </c>
    </row>
    <row r="1354" spans="1:14">
      <c r="A1354" t="s">
        <v>2350</v>
      </c>
      <c r="B1354" t="e">
        <v>#N/A</v>
      </c>
      <c r="C1354" s="2">
        <v>17000000</v>
      </c>
      <c r="D1354" s="2">
        <v>15680099</v>
      </c>
      <c r="E1354" s="2">
        <v>15680099</v>
      </c>
      <c r="F1354">
        <v>3</v>
      </c>
      <c r="G1354">
        <v>24</v>
      </c>
      <c r="H1354" t="s">
        <v>15930</v>
      </c>
      <c r="I1354" t="e">
        <v>#N/A</v>
      </c>
      <c r="J1354" t="e">
        <v>#N/A</v>
      </c>
      <c r="K1354" t="e">
        <v>#N/A</v>
      </c>
      <c r="L1354" t="e">
        <v>#N/A</v>
      </c>
      <c r="M1354" t="e">
        <v>#N/A</v>
      </c>
      <c r="N1354" t="e">
        <v>#N/A</v>
      </c>
    </row>
    <row r="1355" spans="1:14">
      <c r="A1355" t="s">
        <v>1399</v>
      </c>
      <c r="B1355" t="e">
        <v>#N/A</v>
      </c>
      <c r="C1355" s="2">
        <v>35000000</v>
      </c>
      <c r="D1355" s="2">
        <v>10144010</v>
      </c>
      <c r="E1355" s="2">
        <v>15461638</v>
      </c>
      <c r="F1355">
        <v>11</v>
      </c>
      <c r="G1355">
        <v>22</v>
      </c>
      <c r="H1355" t="s">
        <v>15930</v>
      </c>
      <c r="I1355" t="e">
        <v>#N/A</v>
      </c>
      <c r="J1355" t="e">
        <v>#N/A</v>
      </c>
      <c r="K1355" t="e">
        <v>#N/A</v>
      </c>
      <c r="L1355" t="e">
        <v>#N/A</v>
      </c>
      <c r="M1355" t="e">
        <v>#N/A</v>
      </c>
      <c r="N1355" t="e">
        <v>#N/A</v>
      </c>
    </row>
    <row r="1356" spans="1:14">
      <c r="A1356" t="s">
        <v>3355</v>
      </c>
      <c r="B1356" t="e">
        <v>#N/A</v>
      </c>
      <c r="C1356" s="2">
        <v>6000000</v>
      </c>
      <c r="D1356" s="2">
        <v>4670644</v>
      </c>
      <c r="E1356" s="2">
        <v>15137932</v>
      </c>
      <c r="F1356">
        <v>9</v>
      </c>
      <c r="G1356">
        <v>22</v>
      </c>
      <c r="H1356" t="s">
        <v>15930</v>
      </c>
      <c r="I1356" t="e">
        <v>#N/A</v>
      </c>
      <c r="J1356" t="e">
        <v>#N/A</v>
      </c>
      <c r="K1356" t="e">
        <v>#N/A</v>
      </c>
      <c r="L1356" t="e">
        <v>#N/A</v>
      </c>
      <c r="M1356" t="e">
        <v>#N/A</v>
      </c>
      <c r="N1356" t="e">
        <v>#N/A</v>
      </c>
    </row>
    <row r="1357" spans="1:14">
      <c r="A1357" t="s">
        <v>2201</v>
      </c>
      <c r="B1357" t="e">
        <v>#N/A</v>
      </c>
      <c r="C1357" s="2">
        <v>19400000</v>
      </c>
      <c r="D1357" s="2">
        <v>8060487</v>
      </c>
      <c r="E1357" s="2">
        <v>15118795</v>
      </c>
      <c r="F1357">
        <v>12</v>
      </c>
      <c r="G1357">
        <v>20</v>
      </c>
      <c r="H1357" t="s">
        <v>15930</v>
      </c>
      <c r="I1357" t="e">
        <v>#N/A</v>
      </c>
      <c r="J1357" t="e">
        <v>#N/A</v>
      </c>
      <c r="K1357" t="e">
        <v>#N/A</v>
      </c>
      <c r="L1357" t="e">
        <v>#N/A</v>
      </c>
      <c r="M1357" t="e">
        <v>#N/A</v>
      </c>
      <c r="N1357" t="e">
        <v>#N/A</v>
      </c>
    </row>
    <row r="1358" spans="1:14">
      <c r="A1358" t="s">
        <v>747</v>
      </c>
      <c r="B1358" t="e">
        <v>#N/A</v>
      </c>
      <c r="C1358" s="2">
        <v>60000000</v>
      </c>
      <c r="D1358" s="2">
        <v>13090630</v>
      </c>
      <c r="E1358" s="2">
        <v>14816379</v>
      </c>
      <c r="F1358">
        <v>9</v>
      </c>
      <c r="G1358">
        <v>22</v>
      </c>
      <c r="H1358" t="s">
        <v>15930</v>
      </c>
      <c r="I1358" t="e">
        <v>#N/A</v>
      </c>
      <c r="J1358" t="e">
        <v>#N/A</v>
      </c>
      <c r="K1358" t="e">
        <v>#N/A</v>
      </c>
      <c r="L1358" t="e">
        <v>#N/A</v>
      </c>
      <c r="M1358" t="e">
        <v>#N/A</v>
      </c>
      <c r="N1358" t="e">
        <v>#N/A</v>
      </c>
    </row>
    <row r="1359" spans="1:14">
      <c r="A1359" t="s">
        <v>2958</v>
      </c>
      <c r="B1359" t="e">
        <v>#N/A</v>
      </c>
      <c r="C1359" s="2">
        <v>10000000</v>
      </c>
      <c r="D1359" s="2">
        <v>7027762</v>
      </c>
      <c r="E1359" s="2">
        <v>14321070</v>
      </c>
      <c r="F1359">
        <v>12</v>
      </c>
      <c r="G1359">
        <v>1</v>
      </c>
      <c r="H1359" t="s">
        <v>15930</v>
      </c>
      <c r="I1359" t="e">
        <v>#N/A</v>
      </c>
      <c r="J1359" t="e">
        <v>#N/A</v>
      </c>
      <c r="K1359" t="e">
        <v>#N/A</v>
      </c>
      <c r="L1359" t="e">
        <v>#N/A</v>
      </c>
      <c r="M1359" t="e">
        <v>#N/A</v>
      </c>
      <c r="N1359" t="e">
        <v>#N/A</v>
      </c>
    </row>
    <row r="1360" spans="1:14">
      <c r="A1360" t="s">
        <v>2623</v>
      </c>
      <c r="B1360" t="e">
        <v>#N/A</v>
      </c>
      <c r="C1360" s="2">
        <v>14000000</v>
      </c>
      <c r="D1360" s="2">
        <v>5463019</v>
      </c>
      <c r="E1360" s="2">
        <v>14121177</v>
      </c>
      <c r="F1360">
        <v>10</v>
      </c>
      <c r="G1360">
        <v>6</v>
      </c>
      <c r="H1360" t="s">
        <v>15930</v>
      </c>
      <c r="I1360" t="e">
        <v>#N/A</v>
      </c>
      <c r="J1360" t="e">
        <v>#N/A</v>
      </c>
      <c r="K1360" t="e">
        <v>#N/A</v>
      </c>
      <c r="L1360" t="e">
        <v>#N/A</v>
      </c>
      <c r="M1360" t="e">
        <v>#N/A</v>
      </c>
      <c r="N1360" t="e">
        <v>#N/A</v>
      </c>
    </row>
    <row r="1361" spans="1:14">
      <c r="A1361" t="s">
        <v>2129</v>
      </c>
      <c r="B1361" t="e">
        <v>#N/A</v>
      </c>
      <c r="C1361" s="2">
        <v>20000000</v>
      </c>
      <c r="D1361" s="2">
        <v>13395961</v>
      </c>
      <c r="E1361" s="2">
        <v>13725032</v>
      </c>
      <c r="F1361">
        <v>10</v>
      </c>
      <c r="G1361">
        <v>13</v>
      </c>
      <c r="H1361" t="s">
        <v>15930</v>
      </c>
      <c r="I1361" t="e">
        <v>#N/A</v>
      </c>
      <c r="J1361" t="e">
        <v>#N/A</v>
      </c>
      <c r="K1361" t="e">
        <v>#N/A</v>
      </c>
      <c r="L1361" t="e">
        <v>#N/A</v>
      </c>
      <c r="M1361" t="e">
        <v>#N/A</v>
      </c>
      <c r="N1361" t="e">
        <v>#N/A</v>
      </c>
    </row>
    <row r="1362" spans="1:14">
      <c r="A1362" t="s">
        <v>3676</v>
      </c>
      <c r="B1362" t="e">
        <v>#N/A</v>
      </c>
      <c r="C1362" s="2">
        <v>3700000</v>
      </c>
      <c r="D1362" s="2">
        <v>2730296</v>
      </c>
      <c r="E1362" s="2">
        <v>13447998</v>
      </c>
      <c r="F1362">
        <v>11</v>
      </c>
      <c r="G1362">
        <v>21</v>
      </c>
      <c r="H1362" t="s">
        <v>15930</v>
      </c>
      <c r="I1362" t="e">
        <v>#N/A</v>
      </c>
      <c r="J1362" t="e">
        <v>#N/A</v>
      </c>
      <c r="K1362" t="e">
        <v>#N/A</v>
      </c>
      <c r="L1362" t="e">
        <v>#N/A</v>
      </c>
      <c r="M1362" t="e">
        <v>#N/A</v>
      </c>
      <c r="N1362" t="e">
        <v>#N/A</v>
      </c>
    </row>
    <row r="1363" spans="1:14">
      <c r="A1363" t="s">
        <v>2434</v>
      </c>
      <c r="B1363" t="e">
        <v>#N/A</v>
      </c>
      <c r="C1363" s="2">
        <v>15250000</v>
      </c>
      <c r="D1363" s="2">
        <v>7802450</v>
      </c>
      <c r="E1363" s="2">
        <v>12930343</v>
      </c>
      <c r="F1363">
        <v>3</v>
      </c>
      <c r="G1363">
        <v>31</v>
      </c>
      <c r="H1363" t="s">
        <v>15930</v>
      </c>
      <c r="I1363" t="e">
        <v>#N/A</v>
      </c>
      <c r="J1363" t="e">
        <v>#N/A</v>
      </c>
      <c r="K1363" t="e">
        <v>#N/A</v>
      </c>
      <c r="L1363" t="e">
        <v>#N/A</v>
      </c>
      <c r="M1363" t="e">
        <v>#N/A</v>
      </c>
      <c r="N1363" t="e">
        <v>#N/A</v>
      </c>
    </row>
    <row r="1364" spans="1:14">
      <c r="A1364" t="s">
        <v>3149</v>
      </c>
      <c r="B1364" t="e">
        <v>#N/A</v>
      </c>
      <c r="C1364" s="2">
        <v>8000000</v>
      </c>
      <c r="D1364" s="2">
        <v>12671300</v>
      </c>
      <c r="E1364" s="2">
        <v>12740705</v>
      </c>
      <c r="F1364">
        <v>8</v>
      </c>
      <c r="G1364">
        <v>4</v>
      </c>
      <c r="H1364" t="s">
        <v>15930</v>
      </c>
      <c r="I1364" t="e">
        <v>#N/A</v>
      </c>
      <c r="J1364" t="e">
        <v>#N/A</v>
      </c>
      <c r="K1364" t="e">
        <v>#N/A</v>
      </c>
      <c r="L1364" t="e">
        <v>#N/A</v>
      </c>
      <c r="M1364" t="e">
        <v>#N/A</v>
      </c>
      <c r="N1364" t="e">
        <v>#N/A</v>
      </c>
    </row>
    <row r="1365" spans="1:14">
      <c r="A1365" t="s">
        <v>2517</v>
      </c>
      <c r="B1365" t="e">
        <v>#N/A</v>
      </c>
      <c r="C1365" s="2">
        <v>15000000</v>
      </c>
      <c r="D1365" s="2">
        <v>12669914</v>
      </c>
      <c r="E1365" s="2">
        <v>12669914</v>
      </c>
      <c r="F1365">
        <v>8</v>
      </c>
      <c r="G1365">
        <v>25</v>
      </c>
      <c r="H1365" t="s">
        <v>15930</v>
      </c>
      <c r="I1365" t="e">
        <v>#N/A</v>
      </c>
      <c r="J1365" t="e">
        <v>#N/A</v>
      </c>
      <c r="K1365" t="e">
        <v>#N/A</v>
      </c>
      <c r="L1365" t="e">
        <v>#N/A</v>
      </c>
      <c r="M1365" t="e">
        <v>#N/A</v>
      </c>
      <c r="N1365" t="e">
        <v>#N/A</v>
      </c>
    </row>
    <row r="1366" spans="1:14">
      <c r="A1366" t="s">
        <v>1393</v>
      </c>
      <c r="B1366" t="e">
        <v>#N/A</v>
      </c>
      <c r="C1366" s="2">
        <v>35000000</v>
      </c>
      <c r="D1366" s="2">
        <v>11989328</v>
      </c>
      <c r="E1366" s="2">
        <v>12506188</v>
      </c>
      <c r="F1366">
        <v>8</v>
      </c>
      <c r="G1366">
        <v>11</v>
      </c>
      <c r="H1366" t="s">
        <v>15930</v>
      </c>
      <c r="I1366" t="e">
        <v>#N/A</v>
      </c>
      <c r="J1366" t="e">
        <v>#N/A</v>
      </c>
      <c r="K1366" t="e">
        <v>#N/A</v>
      </c>
      <c r="L1366" t="e">
        <v>#N/A</v>
      </c>
      <c r="M1366" t="e">
        <v>#N/A</v>
      </c>
      <c r="N1366" t="e">
        <v>#N/A</v>
      </c>
    </row>
    <row r="1367" spans="1:14">
      <c r="A1367" t="s">
        <v>3758</v>
      </c>
      <c r="B1367" t="e">
        <v>#N/A</v>
      </c>
      <c r="C1367" s="2">
        <v>3000000</v>
      </c>
      <c r="D1367" s="2">
        <v>11718595</v>
      </c>
      <c r="E1367" s="2">
        <v>12051924</v>
      </c>
      <c r="F1367">
        <v>3</v>
      </c>
      <c r="G1367">
        <v>3</v>
      </c>
      <c r="H1367" t="s">
        <v>15930</v>
      </c>
      <c r="I1367" t="e">
        <v>#N/A</v>
      </c>
      <c r="J1367" t="e">
        <v>#N/A</v>
      </c>
      <c r="K1367" t="e">
        <v>#N/A</v>
      </c>
      <c r="L1367" t="e">
        <v>#N/A</v>
      </c>
      <c r="M1367" t="e">
        <v>#N/A</v>
      </c>
      <c r="N1367" t="e">
        <v>#N/A</v>
      </c>
    </row>
    <row r="1368" spans="1:14">
      <c r="A1368" t="s">
        <v>2943</v>
      </c>
      <c r="B1368" t="e">
        <v>#N/A</v>
      </c>
      <c r="C1368" s="2">
        <v>10000000</v>
      </c>
      <c r="D1368" s="2">
        <v>11748661</v>
      </c>
      <c r="E1368" s="2">
        <v>11924041</v>
      </c>
      <c r="F1368">
        <v>1</v>
      </c>
      <c r="G1368">
        <v>20</v>
      </c>
      <c r="H1368" t="s">
        <v>15930</v>
      </c>
      <c r="I1368" t="e">
        <v>#N/A</v>
      </c>
      <c r="J1368" t="e">
        <v>#N/A</v>
      </c>
      <c r="K1368" t="e">
        <v>#N/A</v>
      </c>
      <c r="L1368" t="e">
        <v>#N/A</v>
      </c>
      <c r="M1368" t="e">
        <v>#N/A</v>
      </c>
      <c r="N1368" t="e">
        <v>#N/A</v>
      </c>
    </row>
    <row r="1369" spans="1:14">
      <c r="A1369" t="s">
        <v>2557</v>
      </c>
      <c r="B1369" t="e">
        <v>#N/A</v>
      </c>
      <c r="C1369" s="2">
        <v>15000000</v>
      </c>
      <c r="D1369" s="2">
        <v>1200216</v>
      </c>
      <c r="E1369" s="2">
        <v>11599903</v>
      </c>
      <c r="F1369">
        <v>6</v>
      </c>
      <c r="G1369">
        <v>2</v>
      </c>
      <c r="H1369" t="s">
        <v>15930</v>
      </c>
      <c r="I1369" t="e">
        <v>#N/A</v>
      </c>
      <c r="J1369" t="e">
        <v>#N/A</v>
      </c>
      <c r="K1369" t="e">
        <v>#N/A</v>
      </c>
      <c r="L1369" t="e">
        <v>#N/A</v>
      </c>
      <c r="M1369" t="e">
        <v>#N/A</v>
      </c>
      <c r="N1369" t="e">
        <v>#N/A</v>
      </c>
    </row>
    <row r="1370" spans="1:14">
      <c r="A1370" t="s">
        <v>3784</v>
      </c>
      <c r="B1370" t="e">
        <v>#N/A</v>
      </c>
      <c r="C1370" s="2">
        <v>3000000</v>
      </c>
      <c r="D1370" s="2">
        <v>2912606</v>
      </c>
      <c r="E1370" s="2">
        <v>11537539</v>
      </c>
      <c r="F1370">
        <v>2</v>
      </c>
      <c r="G1370">
        <v>24</v>
      </c>
      <c r="H1370" t="s">
        <v>15930</v>
      </c>
      <c r="I1370" t="e">
        <v>#N/A</v>
      </c>
      <c r="J1370" t="e">
        <v>#N/A</v>
      </c>
      <c r="K1370" t="e">
        <v>#N/A</v>
      </c>
      <c r="L1370" t="e">
        <v>#N/A</v>
      </c>
      <c r="M1370" t="e">
        <v>#N/A</v>
      </c>
      <c r="N1370" t="e">
        <v>#N/A</v>
      </c>
    </row>
    <row r="1371" spans="1:14">
      <c r="A1371" t="s">
        <v>3772</v>
      </c>
      <c r="B1371" t="e">
        <v>#N/A</v>
      </c>
      <c r="C1371" s="2">
        <v>3000000</v>
      </c>
      <c r="D1371" s="2">
        <v>5529144</v>
      </c>
      <c r="E1371" s="2">
        <v>11322573</v>
      </c>
      <c r="F1371">
        <v>4</v>
      </c>
      <c r="G1371">
        <v>28</v>
      </c>
      <c r="H1371" t="s">
        <v>15930</v>
      </c>
      <c r="I1371" t="e">
        <v>#N/A</v>
      </c>
      <c r="J1371" t="e">
        <v>#N/A</v>
      </c>
      <c r="K1371" t="e">
        <v>#N/A</v>
      </c>
      <c r="L1371" t="e">
        <v>#N/A</v>
      </c>
      <c r="M1371" t="e">
        <v>#N/A</v>
      </c>
      <c r="N1371" t="e">
        <v>#N/A</v>
      </c>
    </row>
    <row r="1372" spans="1:14">
      <c r="A1372" t="s">
        <v>3618</v>
      </c>
      <c r="B1372" t="e">
        <v>#N/A</v>
      </c>
      <c r="C1372" s="2">
        <v>4000000</v>
      </c>
      <c r="D1372" s="2">
        <v>7836393</v>
      </c>
      <c r="E1372" s="2">
        <v>10770993</v>
      </c>
      <c r="F1372">
        <v>8</v>
      </c>
      <c r="G1372">
        <v>4</v>
      </c>
      <c r="H1372" t="s">
        <v>15930</v>
      </c>
      <c r="I1372" t="e">
        <v>#N/A</v>
      </c>
      <c r="J1372" t="e">
        <v>#N/A</v>
      </c>
      <c r="K1372" t="e">
        <v>#N/A</v>
      </c>
      <c r="L1372" t="e">
        <v>#N/A</v>
      </c>
      <c r="M1372" t="e">
        <v>#N/A</v>
      </c>
      <c r="N1372" t="e">
        <v>#N/A</v>
      </c>
    </row>
    <row r="1373" spans="1:14">
      <c r="A1373" t="s">
        <v>4484</v>
      </c>
      <c r="B1373" t="e">
        <v>#N/A</v>
      </c>
      <c r="C1373" s="2">
        <v>100000</v>
      </c>
      <c r="D1373" s="2">
        <v>10178331</v>
      </c>
      <c r="E1373" s="2">
        <v>10243159</v>
      </c>
      <c r="F1373">
        <v>9</v>
      </c>
      <c r="G1373">
        <v>29</v>
      </c>
      <c r="H1373" t="s">
        <v>15930</v>
      </c>
      <c r="I1373" t="e">
        <v>#N/A</v>
      </c>
      <c r="J1373" t="e">
        <v>#N/A</v>
      </c>
      <c r="K1373" t="e">
        <v>#N/A</v>
      </c>
      <c r="L1373" t="e">
        <v>#N/A</v>
      </c>
      <c r="M1373" t="e">
        <v>#N/A</v>
      </c>
      <c r="N1373" t="e">
        <v>#N/A</v>
      </c>
    </row>
    <row r="1374" spans="1:14">
      <c r="A1374" t="s">
        <v>825</v>
      </c>
      <c r="B1374" t="e">
        <v>#N/A</v>
      </c>
      <c r="C1374" s="2">
        <v>55000000</v>
      </c>
      <c r="D1374" s="2">
        <v>7221458</v>
      </c>
      <c r="E1374" s="2">
        <v>9521458</v>
      </c>
      <c r="F1374">
        <v>9</v>
      </c>
      <c r="G1374">
        <v>22</v>
      </c>
      <c r="H1374" t="s">
        <v>15930</v>
      </c>
      <c r="I1374" t="e">
        <v>#N/A</v>
      </c>
      <c r="J1374" t="e">
        <v>#N/A</v>
      </c>
      <c r="K1374" t="e">
        <v>#N/A</v>
      </c>
      <c r="L1374" t="e">
        <v>#N/A</v>
      </c>
      <c r="M1374" t="e">
        <v>#N/A</v>
      </c>
      <c r="N1374" t="e">
        <v>#N/A</v>
      </c>
    </row>
    <row r="1375" spans="1:14">
      <c r="A1375" t="s">
        <v>1239</v>
      </c>
      <c r="B1375" t="e">
        <v>#N/A</v>
      </c>
      <c r="C1375" s="2">
        <v>40000000</v>
      </c>
      <c r="D1375" s="2">
        <v>659210</v>
      </c>
      <c r="E1375" s="2">
        <v>9351567</v>
      </c>
      <c r="F1375">
        <v>10</v>
      </c>
      <c r="G1375">
        <v>13</v>
      </c>
      <c r="H1375" t="s">
        <v>15930</v>
      </c>
      <c r="I1375" t="e">
        <v>#N/A</v>
      </c>
      <c r="J1375" t="e">
        <v>#N/A</v>
      </c>
      <c r="K1375" t="e">
        <v>#N/A</v>
      </c>
      <c r="L1375" t="e">
        <v>#N/A</v>
      </c>
      <c r="M1375" t="e">
        <v>#N/A</v>
      </c>
      <c r="N1375" t="e">
        <v>#N/A</v>
      </c>
    </row>
    <row r="1376" spans="1:14">
      <c r="A1376" t="s">
        <v>2784</v>
      </c>
      <c r="B1376" t="e">
        <v>#N/A</v>
      </c>
      <c r="C1376" s="2">
        <v>12000000</v>
      </c>
      <c r="D1376" s="2">
        <v>6860000</v>
      </c>
      <c r="E1376" s="2">
        <v>8706701</v>
      </c>
      <c r="F1376">
        <v>10</v>
      </c>
      <c r="G1376">
        <v>20</v>
      </c>
      <c r="H1376" t="s">
        <v>15930</v>
      </c>
      <c r="I1376" t="e">
        <v>#N/A</v>
      </c>
      <c r="J1376" t="e">
        <v>#N/A</v>
      </c>
      <c r="K1376" t="e">
        <v>#N/A</v>
      </c>
      <c r="L1376" t="e">
        <v>#N/A</v>
      </c>
      <c r="M1376" t="e">
        <v>#N/A</v>
      </c>
      <c r="N1376" t="e">
        <v>#N/A</v>
      </c>
    </row>
    <row r="1377" spans="1:14">
      <c r="A1377" t="s">
        <v>2358</v>
      </c>
      <c r="B1377" t="s">
        <v>5962</v>
      </c>
      <c r="C1377" s="2">
        <v>17000000</v>
      </c>
      <c r="D1377" s="2">
        <v>6855137</v>
      </c>
      <c r="E1377" s="2">
        <v>8345277</v>
      </c>
      <c r="F1377">
        <v>2</v>
      </c>
      <c r="G1377">
        <v>24</v>
      </c>
      <c r="H1377" t="s">
        <v>15930</v>
      </c>
      <c r="I1377" t="s">
        <v>4682</v>
      </c>
      <c r="J1377" t="s">
        <v>4788</v>
      </c>
      <c r="K1377" t="s">
        <v>4684</v>
      </c>
      <c r="L1377" t="s">
        <v>9243</v>
      </c>
      <c r="M1377" t="s">
        <v>13590</v>
      </c>
      <c r="N1377" t="s">
        <v>13591</v>
      </c>
    </row>
    <row r="1378" spans="1:14">
      <c r="A1378" t="s">
        <v>4228</v>
      </c>
      <c r="B1378" t="e">
        <v>#N/A</v>
      </c>
      <c r="C1378" s="2">
        <v>950000</v>
      </c>
      <c r="D1378" s="2">
        <v>1024640</v>
      </c>
      <c r="E1378" s="2">
        <v>8267066</v>
      </c>
      <c r="F1378">
        <v>4</v>
      </c>
      <c r="G1378">
        <v>14</v>
      </c>
      <c r="H1378" t="s">
        <v>15930</v>
      </c>
      <c r="I1378" t="e">
        <v>#N/A</v>
      </c>
      <c r="J1378" t="e">
        <v>#N/A</v>
      </c>
      <c r="K1378" t="e">
        <v>#N/A</v>
      </c>
      <c r="L1378" t="e">
        <v>#N/A</v>
      </c>
      <c r="M1378" t="e">
        <v>#N/A</v>
      </c>
      <c r="N1378" t="e">
        <v>#N/A</v>
      </c>
    </row>
    <row r="1379" spans="1:14">
      <c r="A1379" t="s">
        <v>2537</v>
      </c>
      <c r="B1379" t="e">
        <v>#N/A</v>
      </c>
      <c r="C1379" s="2">
        <v>15000000</v>
      </c>
      <c r="D1379" s="2">
        <v>8117637</v>
      </c>
      <c r="E1379" s="2">
        <v>8224998</v>
      </c>
      <c r="F1379">
        <v>5</v>
      </c>
      <c r="G1379">
        <v>5</v>
      </c>
      <c r="H1379" t="s">
        <v>15930</v>
      </c>
      <c r="I1379" t="e">
        <v>#N/A</v>
      </c>
      <c r="J1379" t="e">
        <v>#N/A</v>
      </c>
      <c r="K1379" t="e">
        <v>#N/A</v>
      </c>
      <c r="L1379" t="e">
        <v>#N/A</v>
      </c>
      <c r="M1379" t="e">
        <v>#N/A</v>
      </c>
      <c r="N1379" t="e">
        <v>#N/A</v>
      </c>
    </row>
    <row r="1380" spans="1:14">
      <c r="A1380" t="s">
        <v>3359</v>
      </c>
      <c r="B1380" t="e">
        <v>#N/A</v>
      </c>
      <c r="C1380" s="2">
        <v>6000000</v>
      </c>
      <c r="D1380" s="2">
        <v>3347411</v>
      </c>
      <c r="E1380" s="2">
        <v>7818479</v>
      </c>
      <c r="F1380">
        <v>12</v>
      </c>
      <c r="G1380">
        <v>21</v>
      </c>
      <c r="H1380" t="s">
        <v>15930</v>
      </c>
      <c r="I1380" t="e">
        <v>#N/A</v>
      </c>
      <c r="J1380" t="e">
        <v>#N/A</v>
      </c>
      <c r="K1380" t="e">
        <v>#N/A</v>
      </c>
      <c r="L1380" t="e">
        <v>#N/A</v>
      </c>
      <c r="M1380" t="e">
        <v>#N/A</v>
      </c>
      <c r="N1380" t="e">
        <v>#N/A</v>
      </c>
    </row>
    <row r="1381" spans="1:14">
      <c r="A1381" t="s">
        <v>2161</v>
      </c>
      <c r="B1381" t="e">
        <v>#N/A</v>
      </c>
      <c r="C1381" s="2">
        <v>20000000</v>
      </c>
      <c r="D1381" s="2">
        <v>5501616</v>
      </c>
      <c r="E1381" s="2">
        <v>7405084</v>
      </c>
      <c r="F1381">
        <v>7</v>
      </c>
      <c r="G1381">
        <v>7</v>
      </c>
      <c r="H1381" t="s">
        <v>15930</v>
      </c>
      <c r="I1381" t="e">
        <v>#N/A</v>
      </c>
      <c r="J1381" t="e">
        <v>#N/A</v>
      </c>
      <c r="K1381" t="e">
        <v>#N/A</v>
      </c>
      <c r="L1381" t="e">
        <v>#N/A</v>
      </c>
      <c r="M1381" t="e">
        <v>#N/A</v>
      </c>
      <c r="N1381" t="e">
        <v>#N/A</v>
      </c>
    </row>
    <row r="1382" spans="1:14">
      <c r="A1382" t="s">
        <v>3767</v>
      </c>
      <c r="B1382" t="e">
        <v>#N/A</v>
      </c>
      <c r="C1382" s="2">
        <v>3000000</v>
      </c>
      <c r="D1382" s="2">
        <v>7061128</v>
      </c>
      <c r="E1382" s="2">
        <v>7301115</v>
      </c>
      <c r="F1382">
        <v>4</v>
      </c>
      <c r="G1382">
        <v>7</v>
      </c>
      <c r="H1382" t="s">
        <v>15930</v>
      </c>
      <c r="I1382" t="e">
        <v>#N/A</v>
      </c>
      <c r="J1382" t="e">
        <v>#N/A</v>
      </c>
      <c r="K1382" t="e">
        <v>#N/A</v>
      </c>
      <c r="L1382" t="e">
        <v>#N/A</v>
      </c>
      <c r="M1382" t="e">
        <v>#N/A</v>
      </c>
      <c r="N1382" t="e">
        <v>#N/A</v>
      </c>
    </row>
    <row r="1383" spans="1:14">
      <c r="A1383" t="s">
        <v>3398</v>
      </c>
      <c r="B1383" t="e">
        <v>#N/A</v>
      </c>
      <c r="C1383" s="2">
        <v>5600000</v>
      </c>
      <c r="D1383" s="2">
        <v>7009668</v>
      </c>
      <c r="E1383" s="2">
        <v>7009668</v>
      </c>
      <c r="F1383">
        <v>9</v>
      </c>
      <c r="G1383">
        <v>1</v>
      </c>
      <c r="H1383" t="s">
        <v>15930</v>
      </c>
      <c r="I1383" t="e">
        <v>#N/A</v>
      </c>
      <c r="J1383" t="e">
        <v>#N/A</v>
      </c>
      <c r="K1383" t="e">
        <v>#N/A</v>
      </c>
      <c r="L1383" t="e">
        <v>#N/A</v>
      </c>
      <c r="M1383" t="e">
        <v>#N/A</v>
      </c>
      <c r="N1383" t="e">
        <v>#N/A</v>
      </c>
    </row>
    <row r="1384" spans="1:14">
      <c r="A1384" t="s">
        <v>3488</v>
      </c>
      <c r="B1384" t="e">
        <v>#N/A</v>
      </c>
      <c r="C1384" s="2">
        <v>5000000</v>
      </c>
      <c r="D1384" s="2">
        <v>6090172</v>
      </c>
      <c r="E1384" s="2">
        <v>6590172</v>
      </c>
      <c r="F1384">
        <v>1</v>
      </c>
      <c r="G1384">
        <v>6</v>
      </c>
      <c r="H1384" t="s">
        <v>15930</v>
      </c>
      <c r="I1384" t="e">
        <v>#N/A</v>
      </c>
      <c r="J1384" t="e">
        <v>#N/A</v>
      </c>
      <c r="K1384" t="e">
        <v>#N/A</v>
      </c>
      <c r="L1384" t="e">
        <v>#N/A</v>
      </c>
      <c r="M1384" t="e">
        <v>#N/A</v>
      </c>
      <c r="N1384" t="e">
        <v>#N/A</v>
      </c>
    </row>
    <row r="1385" spans="1:14">
      <c r="A1385" t="s">
        <v>3931</v>
      </c>
      <c r="B1385" t="e">
        <v>#N/A</v>
      </c>
      <c r="C1385" s="2">
        <v>2000000</v>
      </c>
      <c r="D1385" s="2">
        <v>3337931</v>
      </c>
      <c r="E1385" s="2">
        <v>6225304</v>
      </c>
      <c r="F1385">
        <v>11</v>
      </c>
      <c r="G1385">
        <v>10</v>
      </c>
      <c r="H1385" t="s">
        <v>15930</v>
      </c>
      <c r="I1385" t="e">
        <v>#N/A</v>
      </c>
      <c r="J1385" t="e">
        <v>#N/A</v>
      </c>
      <c r="K1385" t="e">
        <v>#N/A</v>
      </c>
      <c r="L1385" t="e">
        <v>#N/A</v>
      </c>
      <c r="M1385" t="e">
        <v>#N/A</v>
      </c>
      <c r="N1385" t="e">
        <v>#N/A</v>
      </c>
    </row>
    <row r="1386" spans="1:14">
      <c r="A1386" t="s">
        <v>2626</v>
      </c>
      <c r="B1386" t="e">
        <v>#N/A</v>
      </c>
      <c r="C1386" s="2">
        <v>14000000</v>
      </c>
      <c r="D1386" s="2">
        <v>4299773</v>
      </c>
      <c r="E1386" s="2">
        <v>5699773</v>
      </c>
      <c r="F1386">
        <v>10</v>
      </c>
      <c r="G1386">
        <v>27</v>
      </c>
      <c r="H1386" t="s">
        <v>15930</v>
      </c>
      <c r="I1386" t="e">
        <v>#N/A</v>
      </c>
      <c r="J1386" t="e">
        <v>#N/A</v>
      </c>
      <c r="K1386" t="e">
        <v>#N/A</v>
      </c>
      <c r="L1386" t="e">
        <v>#N/A</v>
      </c>
      <c r="M1386" t="e">
        <v>#N/A</v>
      </c>
      <c r="N1386" t="e">
        <v>#N/A</v>
      </c>
    </row>
    <row r="1387" spans="1:14">
      <c r="A1387" t="s">
        <v>2787</v>
      </c>
      <c r="B1387" t="e">
        <v>#N/A</v>
      </c>
      <c r="C1387" s="2">
        <v>12000000</v>
      </c>
      <c r="D1387" s="2">
        <v>5549923</v>
      </c>
      <c r="E1387" s="2">
        <v>5549923</v>
      </c>
      <c r="F1387">
        <v>11</v>
      </c>
      <c r="G1387">
        <v>17</v>
      </c>
      <c r="H1387" t="s">
        <v>15930</v>
      </c>
      <c r="I1387" t="e">
        <v>#N/A</v>
      </c>
      <c r="J1387" t="e">
        <v>#N/A</v>
      </c>
      <c r="K1387" t="e">
        <v>#N/A</v>
      </c>
      <c r="L1387" t="e">
        <v>#N/A</v>
      </c>
      <c r="M1387" t="e">
        <v>#N/A</v>
      </c>
      <c r="N1387" t="e">
        <v>#N/A</v>
      </c>
    </row>
    <row r="1388" spans="1:14">
      <c r="A1388" t="s">
        <v>2174</v>
      </c>
      <c r="B1388" t="e">
        <v>#N/A</v>
      </c>
      <c r="C1388" s="2">
        <v>20000000</v>
      </c>
      <c r="D1388" s="2">
        <v>1903434</v>
      </c>
      <c r="E1388" s="2">
        <v>5313608</v>
      </c>
      <c r="F1388">
        <v>5</v>
      </c>
      <c r="G1388">
        <v>5</v>
      </c>
      <c r="H1388" t="s">
        <v>15930</v>
      </c>
      <c r="I1388" t="e">
        <v>#N/A</v>
      </c>
      <c r="J1388" t="e">
        <v>#N/A</v>
      </c>
      <c r="K1388" t="e">
        <v>#N/A</v>
      </c>
      <c r="L1388" t="e">
        <v>#N/A</v>
      </c>
      <c r="M1388" t="e">
        <v>#N/A</v>
      </c>
      <c r="N1388" t="e">
        <v>#N/A</v>
      </c>
    </row>
    <row r="1389" spans="1:14">
      <c r="A1389" t="s">
        <v>4273</v>
      </c>
      <c r="B1389" t="e">
        <v>#N/A</v>
      </c>
      <c r="C1389" s="2">
        <v>700000</v>
      </c>
      <c r="D1389" s="2">
        <v>2697938</v>
      </c>
      <c r="E1389" s="2">
        <v>4911725</v>
      </c>
      <c r="F1389">
        <v>8</v>
      </c>
      <c r="G1389">
        <v>11</v>
      </c>
      <c r="H1389" t="s">
        <v>15930</v>
      </c>
      <c r="I1389" t="e">
        <v>#N/A</v>
      </c>
      <c r="J1389" t="e">
        <v>#N/A</v>
      </c>
      <c r="K1389" t="e">
        <v>#N/A</v>
      </c>
      <c r="L1389" t="e">
        <v>#N/A</v>
      </c>
      <c r="M1389" t="e">
        <v>#N/A</v>
      </c>
      <c r="N1389" t="e">
        <v>#N/A</v>
      </c>
    </row>
    <row r="1390" spans="1:14">
      <c r="A1390" t="s">
        <v>3624</v>
      </c>
      <c r="B1390" t="e">
        <v>#N/A</v>
      </c>
      <c r="C1390" s="2">
        <v>4000000</v>
      </c>
      <c r="D1390" s="2">
        <v>4630045</v>
      </c>
      <c r="E1390" s="2">
        <v>4630045</v>
      </c>
      <c r="F1390">
        <v>11</v>
      </c>
      <c r="G1390">
        <v>17</v>
      </c>
      <c r="H1390" t="s">
        <v>15930</v>
      </c>
      <c r="I1390" t="e">
        <v>#N/A</v>
      </c>
      <c r="J1390" t="e">
        <v>#N/A</v>
      </c>
      <c r="K1390" t="e">
        <v>#N/A</v>
      </c>
      <c r="L1390" t="e">
        <v>#N/A</v>
      </c>
      <c r="M1390" t="e">
        <v>#N/A</v>
      </c>
      <c r="N1390" t="e">
        <v>#N/A</v>
      </c>
    </row>
    <row r="1391" spans="1:14">
      <c r="A1391" t="s">
        <v>3494</v>
      </c>
      <c r="B1391" t="e">
        <v>#N/A</v>
      </c>
      <c r="C1391" s="2">
        <v>5000000</v>
      </c>
      <c r="D1391" s="2">
        <v>4339241</v>
      </c>
      <c r="E1391" s="2">
        <v>4414753</v>
      </c>
      <c r="F1391">
        <v>5</v>
      </c>
      <c r="G1391">
        <v>12</v>
      </c>
      <c r="H1391" t="s">
        <v>15930</v>
      </c>
      <c r="I1391" t="e">
        <v>#N/A</v>
      </c>
      <c r="J1391" t="e">
        <v>#N/A</v>
      </c>
      <c r="K1391" t="e">
        <v>#N/A</v>
      </c>
      <c r="L1391" t="e">
        <v>#N/A</v>
      </c>
      <c r="M1391" t="e">
        <v>#N/A</v>
      </c>
      <c r="N1391" t="e">
        <v>#N/A</v>
      </c>
    </row>
    <row r="1392" spans="1:14">
      <c r="A1392" t="s">
        <v>4345</v>
      </c>
      <c r="B1392" t="e">
        <v>#N/A</v>
      </c>
      <c r="C1392" s="2">
        <v>450000</v>
      </c>
      <c r="D1392" s="2">
        <v>2075743</v>
      </c>
      <c r="E1392" s="2">
        <v>4243996</v>
      </c>
      <c r="F1392">
        <v>3</v>
      </c>
      <c r="G1392">
        <v>31</v>
      </c>
      <c r="H1392" t="s">
        <v>15930</v>
      </c>
      <c r="I1392" t="e">
        <v>#N/A</v>
      </c>
      <c r="J1392" t="e">
        <v>#N/A</v>
      </c>
      <c r="K1392" t="e">
        <v>#N/A</v>
      </c>
      <c r="L1392" t="e">
        <v>#N/A</v>
      </c>
      <c r="M1392" t="e">
        <v>#N/A</v>
      </c>
      <c r="N1392" t="e">
        <v>#N/A</v>
      </c>
    </row>
    <row r="1393" spans="1:14">
      <c r="A1393" t="s">
        <v>3036</v>
      </c>
      <c r="B1393" t="e">
        <v>#N/A</v>
      </c>
      <c r="C1393" s="2">
        <v>9600000</v>
      </c>
      <c r="D1393" s="2">
        <v>2484186</v>
      </c>
      <c r="E1393" s="2">
        <v>3650302</v>
      </c>
      <c r="F1393">
        <v>4</v>
      </c>
      <c r="G1393">
        <v>28</v>
      </c>
      <c r="H1393" t="s">
        <v>15930</v>
      </c>
      <c r="I1393" t="e">
        <v>#N/A</v>
      </c>
      <c r="J1393" t="e">
        <v>#N/A</v>
      </c>
      <c r="K1393" t="e">
        <v>#N/A</v>
      </c>
      <c r="L1393" t="e">
        <v>#N/A</v>
      </c>
      <c r="M1393" t="e">
        <v>#N/A</v>
      </c>
      <c r="N1393" t="e">
        <v>#N/A</v>
      </c>
    </row>
    <row r="1394" spans="1:14">
      <c r="A1394" t="s">
        <v>1873</v>
      </c>
      <c r="B1394" t="e">
        <v>#N/A</v>
      </c>
      <c r="C1394" s="2">
        <v>25000000</v>
      </c>
      <c r="D1394" s="2">
        <v>2405420</v>
      </c>
      <c r="E1394" s="2">
        <v>3605420</v>
      </c>
      <c r="F1394">
        <v>1</v>
      </c>
      <c r="G1394">
        <v>6</v>
      </c>
      <c r="H1394" t="s">
        <v>15930</v>
      </c>
      <c r="I1394" t="e">
        <v>#N/A</v>
      </c>
      <c r="J1394" t="e">
        <v>#N/A</v>
      </c>
      <c r="K1394" t="e">
        <v>#N/A</v>
      </c>
      <c r="L1394" t="e">
        <v>#N/A</v>
      </c>
      <c r="M1394" t="e">
        <v>#N/A</v>
      </c>
      <c r="N1394" t="e">
        <v>#N/A</v>
      </c>
    </row>
    <row r="1395" spans="1:14">
      <c r="A1395" t="s">
        <v>1144</v>
      </c>
      <c r="B1395" t="s">
        <v>4628</v>
      </c>
      <c r="C1395" s="2">
        <v>3700000</v>
      </c>
      <c r="D1395" s="2">
        <v>26403</v>
      </c>
      <c r="E1395" s="2">
        <v>3355048</v>
      </c>
      <c r="F1395">
        <v>11</v>
      </c>
      <c r="G1395">
        <v>3</v>
      </c>
      <c r="H1395" t="s">
        <v>15930</v>
      </c>
      <c r="I1395" t="s">
        <v>4600</v>
      </c>
      <c r="J1395" t="s">
        <v>5013</v>
      </c>
      <c r="K1395" t="s">
        <v>5588</v>
      </c>
      <c r="L1395" t="s">
        <v>5589</v>
      </c>
      <c r="M1395" t="s">
        <v>5590</v>
      </c>
      <c r="N1395" t="s">
        <v>5591</v>
      </c>
    </row>
    <row r="1396" spans="1:14">
      <c r="A1396" t="s">
        <v>4303</v>
      </c>
      <c r="B1396" t="e">
        <v>#N/A</v>
      </c>
      <c r="C1396" s="2">
        <v>500000</v>
      </c>
      <c r="D1396" s="2">
        <v>3121270</v>
      </c>
      <c r="E1396" s="2">
        <v>3177636</v>
      </c>
      <c r="F1396">
        <v>6</v>
      </c>
      <c r="G1396">
        <v>16</v>
      </c>
      <c r="H1396" t="s">
        <v>15930</v>
      </c>
      <c r="I1396" t="e">
        <v>#N/A</v>
      </c>
      <c r="J1396" t="e">
        <v>#N/A</v>
      </c>
      <c r="K1396" t="e">
        <v>#N/A</v>
      </c>
      <c r="L1396" t="e">
        <v>#N/A</v>
      </c>
      <c r="M1396" t="e">
        <v>#N/A</v>
      </c>
      <c r="N1396" t="e">
        <v>#N/A</v>
      </c>
    </row>
    <row r="1397" spans="1:14">
      <c r="A1397" t="s">
        <v>3820</v>
      </c>
      <c r="B1397" t="e">
        <v>#N/A</v>
      </c>
      <c r="C1397" s="2">
        <v>2900000</v>
      </c>
      <c r="D1397" s="2">
        <v>3127472</v>
      </c>
      <c r="E1397" s="2">
        <v>3127472</v>
      </c>
      <c r="F1397">
        <v>3</v>
      </c>
      <c r="G1397">
        <v>24</v>
      </c>
      <c r="H1397" t="s">
        <v>15930</v>
      </c>
      <c r="I1397" t="e">
        <v>#N/A</v>
      </c>
      <c r="J1397" t="e">
        <v>#N/A</v>
      </c>
      <c r="K1397" t="e">
        <v>#N/A</v>
      </c>
      <c r="L1397" t="e">
        <v>#N/A</v>
      </c>
      <c r="M1397" t="e">
        <v>#N/A</v>
      </c>
      <c r="N1397" t="e">
        <v>#N/A</v>
      </c>
    </row>
    <row r="1398" spans="1:14">
      <c r="A1398" t="s">
        <v>3540</v>
      </c>
      <c r="B1398" t="e">
        <v>#N/A</v>
      </c>
      <c r="C1398" s="2">
        <v>4750000</v>
      </c>
      <c r="D1398" s="2">
        <v>1253413</v>
      </c>
      <c r="E1398" s="2">
        <v>3061763</v>
      </c>
      <c r="F1398">
        <v>1</v>
      </c>
      <c r="G1398">
        <v>27</v>
      </c>
      <c r="H1398" t="s">
        <v>15930</v>
      </c>
      <c r="I1398" t="e">
        <v>#N/A</v>
      </c>
      <c r="J1398" t="e">
        <v>#N/A</v>
      </c>
      <c r="K1398" t="e">
        <v>#N/A</v>
      </c>
      <c r="L1398" t="e">
        <v>#N/A</v>
      </c>
      <c r="M1398" t="e">
        <v>#N/A</v>
      </c>
      <c r="N1398" t="e">
        <v>#N/A</v>
      </c>
    </row>
    <row r="1399" spans="1:14">
      <c r="A1399" t="s">
        <v>4332</v>
      </c>
      <c r="B1399" t="e">
        <v>#N/A</v>
      </c>
      <c r="C1399" s="2">
        <v>500000</v>
      </c>
      <c r="D1399" s="2">
        <v>0</v>
      </c>
      <c r="E1399" s="2">
        <v>3000000</v>
      </c>
      <c r="F1399">
        <v>12</v>
      </c>
      <c r="G1399">
        <v>31</v>
      </c>
      <c r="H1399" t="s">
        <v>15930</v>
      </c>
      <c r="I1399" t="e">
        <v>#N/A</v>
      </c>
      <c r="J1399" t="e">
        <v>#N/A</v>
      </c>
      <c r="K1399" t="e">
        <v>#N/A</v>
      </c>
      <c r="L1399" t="e">
        <v>#N/A</v>
      </c>
      <c r="M1399" t="e">
        <v>#N/A</v>
      </c>
      <c r="N1399" t="e">
        <v>#N/A</v>
      </c>
    </row>
    <row r="1400" spans="1:14">
      <c r="A1400" t="s">
        <v>2694</v>
      </c>
      <c r="B1400" t="e">
        <v>#N/A</v>
      </c>
      <c r="C1400" s="2">
        <v>13000000</v>
      </c>
      <c r="D1400" s="2">
        <v>1173673</v>
      </c>
      <c r="E1400" s="2">
        <v>2898225</v>
      </c>
      <c r="F1400">
        <v>3</v>
      </c>
      <c r="G1400">
        <v>17</v>
      </c>
      <c r="H1400" t="s">
        <v>15930</v>
      </c>
      <c r="I1400" t="e">
        <v>#N/A</v>
      </c>
      <c r="J1400" t="e">
        <v>#N/A</v>
      </c>
      <c r="K1400" t="e">
        <v>#N/A</v>
      </c>
      <c r="L1400" t="e">
        <v>#N/A</v>
      </c>
      <c r="M1400" t="e">
        <v>#N/A</v>
      </c>
      <c r="N1400" t="e">
        <v>#N/A</v>
      </c>
    </row>
    <row r="1401" spans="1:14">
      <c r="A1401" t="s">
        <v>4356</v>
      </c>
      <c r="B1401" t="e">
        <v>#N/A</v>
      </c>
      <c r="C1401" s="2">
        <v>400000</v>
      </c>
      <c r="D1401" s="2">
        <v>1692693</v>
      </c>
      <c r="E1401" s="2">
        <v>2797199</v>
      </c>
      <c r="F1401">
        <v>8</v>
      </c>
      <c r="G1401">
        <v>2</v>
      </c>
      <c r="H1401" t="s">
        <v>15930</v>
      </c>
      <c r="I1401" t="e">
        <v>#N/A</v>
      </c>
      <c r="J1401" t="e">
        <v>#N/A</v>
      </c>
      <c r="K1401" t="e">
        <v>#N/A</v>
      </c>
      <c r="L1401" t="e">
        <v>#N/A</v>
      </c>
      <c r="M1401" t="e">
        <v>#N/A</v>
      </c>
      <c r="N1401" t="e">
        <v>#N/A</v>
      </c>
    </row>
    <row r="1402" spans="1:14">
      <c r="A1402" t="s">
        <v>2696</v>
      </c>
      <c r="B1402" t="e">
        <v>#N/A</v>
      </c>
      <c r="C1402" s="2">
        <v>13000000</v>
      </c>
      <c r="D1402" s="2">
        <v>1151330</v>
      </c>
      <c r="E1402" s="2">
        <v>2613717</v>
      </c>
      <c r="F1402">
        <v>10</v>
      </c>
      <c r="G1402">
        <v>13</v>
      </c>
      <c r="H1402" t="s">
        <v>15930</v>
      </c>
      <c r="I1402" t="e">
        <v>#N/A</v>
      </c>
      <c r="J1402" t="e">
        <v>#N/A</v>
      </c>
      <c r="K1402" t="e">
        <v>#N/A</v>
      </c>
      <c r="L1402" t="e">
        <v>#N/A</v>
      </c>
      <c r="M1402" t="e">
        <v>#N/A</v>
      </c>
      <c r="N1402" t="e">
        <v>#N/A</v>
      </c>
    </row>
    <row r="1403" spans="1:14">
      <c r="A1403" t="s">
        <v>3080</v>
      </c>
      <c r="B1403" t="e">
        <v>#N/A</v>
      </c>
      <c r="C1403" s="2">
        <v>9000000</v>
      </c>
      <c r="D1403" s="2">
        <v>1530535</v>
      </c>
      <c r="E1403" s="2">
        <v>2548378</v>
      </c>
      <c r="F1403">
        <v>8</v>
      </c>
      <c r="G1403">
        <v>18</v>
      </c>
      <c r="H1403" t="s">
        <v>15930</v>
      </c>
      <c r="I1403" t="e">
        <v>#N/A</v>
      </c>
      <c r="J1403" t="e">
        <v>#N/A</v>
      </c>
      <c r="K1403" t="e">
        <v>#N/A</v>
      </c>
      <c r="L1403" t="e">
        <v>#N/A</v>
      </c>
      <c r="M1403" t="e">
        <v>#N/A</v>
      </c>
      <c r="N1403" t="e">
        <v>#N/A</v>
      </c>
    </row>
    <row r="1404" spans="1:14">
      <c r="A1404" t="s">
        <v>2309</v>
      </c>
      <c r="B1404" t="e">
        <v>#N/A</v>
      </c>
      <c r="C1404" s="2">
        <v>18000000</v>
      </c>
      <c r="D1404" s="2">
        <v>70644</v>
      </c>
      <c r="E1404" s="2">
        <v>2401413</v>
      </c>
      <c r="F1404">
        <v>9</v>
      </c>
      <c r="G1404">
        <v>22</v>
      </c>
      <c r="H1404" t="s">
        <v>15930</v>
      </c>
      <c r="I1404" t="e">
        <v>#N/A</v>
      </c>
      <c r="J1404" t="e">
        <v>#N/A</v>
      </c>
      <c r="K1404" t="e">
        <v>#N/A</v>
      </c>
      <c r="L1404" t="e">
        <v>#N/A</v>
      </c>
      <c r="M1404" t="e">
        <v>#N/A</v>
      </c>
      <c r="N1404" t="e">
        <v>#N/A</v>
      </c>
    </row>
    <row r="1405" spans="1:14">
      <c r="A1405" t="s">
        <v>2369</v>
      </c>
      <c r="B1405" t="e">
        <v>#N/A</v>
      </c>
      <c r="C1405" s="2">
        <v>16800000</v>
      </c>
      <c r="D1405" s="2">
        <v>223202</v>
      </c>
      <c r="E1405" s="2">
        <v>2281089</v>
      </c>
      <c r="F1405">
        <v>11</v>
      </c>
      <c r="G1405">
        <v>10</v>
      </c>
      <c r="H1405" t="s">
        <v>15930</v>
      </c>
      <c r="I1405" t="e">
        <v>#N/A</v>
      </c>
      <c r="J1405" t="e">
        <v>#N/A</v>
      </c>
      <c r="K1405" t="e">
        <v>#N/A</v>
      </c>
      <c r="L1405" t="e">
        <v>#N/A</v>
      </c>
      <c r="M1405" t="e">
        <v>#N/A</v>
      </c>
      <c r="N1405" t="e">
        <v>#N/A</v>
      </c>
    </row>
    <row r="1406" spans="1:14">
      <c r="A1406" t="s">
        <v>3935</v>
      </c>
      <c r="B1406" t="e">
        <v>#N/A</v>
      </c>
      <c r="C1406" s="2">
        <v>2000000</v>
      </c>
      <c r="D1406" s="2">
        <v>2072645</v>
      </c>
      <c r="E1406" s="2">
        <v>2077844</v>
      </c>
      <c r="F1406">
        <v>6</v>
      </c>
      <c r="G1406">
        <v>28</v>
      </c>
      <c r="H1406" t="s">
        <v>15930</v>
      </c>
      <c r="I1406" t="e">
        <v>#N/A</v>
      </c>
      <c r="J1406" t="e">
        <v>#N/A</v>
      </c>
      <c r="K1406" t="e">
        <v>#N/A</v>
      </c>
      <c r="L1406" t="e">
        <v>#N/A</v>
      </c>
      <c r="M1406" t="e">
        <v>#N/A</v>
      </c>
      <c r="N1406" t="e">
        <v>#N/A</v>
      </c>
    </row>
    <row r="1407" spans="1:14">
      <c r="A1407" t="s">
        <v>3936</v>
      </c>
      <c r="B1407" t="e">
        <v>#N/A</v>
      </c>
      <c r="C1407" s="2">
        <v>2000000</v>
      </c>
      <c r="D1407" s="2">
        <v>1985292</v>
      </c>
      <c r="E1407" s="2">
        <v>1985292</v>
      </c>
      <c r="F1407">
        <v>10</v>
      </c>
      <c r="G1407">
        <v>4</v>
      </c>
      <c r="H1407" t="s">
        <v>15930</v>
      </c>
      <c r="I1407" t="e">
        <v>#N/A</v>
      </c>
      <c r="J1407" t="e">
        <v>#N/A</v>
      </c>
      <c r="K1407" t="e">
        <v>#N/A</v>
      </c>
      <c r="L1407" t="e">
        <v>#N/A</v>
      </c>
      <c r="M1407" t="e">
        <v>#N/A</v>
      </c>
      <c r="N1407" t="e">
        <v>#N/A</v>
      </c>
    </row>
    <row r="1408" spans="1:14">
      <c r="A1408" t="s">
        <v>4168</v>
      </c>
      <c r="B1408" t="e">
        <v>#N/A</v>
      </c>
      <c r="C1408" s="2">
        <v>1000000</v>
      </c>
      <c r="D1408" s="2">
        <v>1678874</v>
      </c>
      <c r="E1408" s="2">
        <v>1849392</v>
      </c>
      <c r="F1408">
        <v>6</v>
      </c>
      <c r="G1408">
        <v>28</v>
      </c>
      <c r="H1408" t="s">
        <v>15930</v>
      </c>
      <c r="I1408" t="e">
        <v>#N/A</v>
      </c>
      <c r="J1408" t="e">
        <v>#N/A</v>
      </c>
      <c r="K1408" t="e">
        <v>#N/A</v>
      </c>
      <c r="L1408" t="e">
        <v>#N/A</v>
      </c>
      <c r="M1408" t="e">
        <v>#N/A</v>
      </c>
      <c r="N1408" t="e">
        <v>#N/A</v>
      </c>
    </row>
    <row r="1409" spans="1:14">
      <c r="A1409" t="s">
        <v>4092</v>
      </c>
      <c r="B1409" t="e">
        <v>#N/A</v>
      </c>
      <c r="C1409" s="2">
        <v>1300000</v>
      </c>
      <c r="D1409" s="2">
        <v>4055</v>
      </c>
      <c r="E1409" s="2">
        <v>1738663</v>
      </c>
      <c r="F1409">
        <v>4</v>
      </c>
      <c r="G1409">
        <v>7</v>
      </c>
      <c r="H1409" t="s">
        <v>15930</v>
      </c>
      <c r="I1409" t="e">
        <v>#N/A</v>
      </c>
      <c r="J1409" t="e">
        <v>#N/A</v>
      </c>
      <c r="K1409" t="e">
        <v>#N/A</v>
      </c>
      <c r="L1409" t="e">
        <v>#N/A</v>
      </c>
      <c r="M1409" t="e">
        <v>#N/A</v>
      </c>
      <c r="N1409" t="e">
        <v>#N/A</v>
      </c>
    </row>
    <row r="1410" spans="1:14">
      <c r="A1410" t="s">
        <v>3263</v>
      </c>
      <c r="B1410" t="e">
        <v>#N/A</v>
      </c>
      <c r="C1410" s="2">
        <v>7000000</v>
      </c>
      <c r="D1410" s="2">
        <v>1661464</v>
      </c>
      <c r="E1410" s="2">
        <v>1661464</v>
      </c>
      <c r="F1410">
        <v>12</v>
      </c>
      <c r="G1410">
        <v>29</v>
      </c>
      <c r="H1410" t="s">
        <v>15930</v>
      </c>
      <c r="I1410" t="e">
        <v>#N/A</v>
      </c>
      <c r="J1410" t="e">
        <v>#N/A</v>
      </c>
      <c r="K1410" t="e">
        <v>#N/A</v>
      </c>
      <c r="L1410" t="e">
        <v>#N/A</v>
      </c>
      <c r="M1410" t="e">
        <v>#N/A</v>
      </c>
      <c r="N1410" t="e">
        <v>#N/A</v>
      </c>
    </row>
    <row r="1411" spans="1:14">
      <c r="A1411" t="s">
        <v>1469</v>
      </c>
      <c r="B1411" t="e">
        <v>#N/A</v>
      </c>
      <c r="C1411" s="2">
        <v>32000000</v>
      </c>
      <c r="D1411" s="2">
        <v>1308696</v>
      </c>
      <c r="E1411" s="2">
        <v>1308696</v>
      </c>
      <c r="F1411">
        <v>12</v>
      </c>
      <c r="G1411">
        <v>15</v>
      </c>
      <c r="H1411" t="s">
        <v>15930</v>
      </c>
      <c r="I1411" t="e">
        <v>#N/A</v>
      </c>
      <c r="J1411" t="e">
        <v>#N/A</v>
      </c>
      <c r="K1411" t="e">
        <v>#N/A</v>
      </c>
      <c r="L1411" t="e">
        <v>#N/A</v>
      </c>
      <c r="M1411" t="e">
        <v>#N/A</v>
      </c>
      <c r="N1411" t="e">
        <v>#N/A</v>
      </c>
    </row>
    <row r="1412" spans="1:14">
      <c r="A1412" t="s">
        <v>4347</v>
      </c>
      <c r="B1412" t="e">
        <v>#N/A</v>
      </c>
      <c r="C1412" s="2">
        <v>450000</v>
      </c>
      <c r="D1412" s="2">
        <v>379418</v>
      </c>
      <c r="E1412" s="2">
        <v>1297745</v>
      </c>
      <c r="F1412">
        <v>8</v>
      </c>
      <c r="G1412">
        <v>11</v>
      </c>
      <c r="H1412" t="s">
        <v>15930</v>
      </c>
      <c r="I1412" t="e">
        <v>#N/A</v>
      </c>
      <c r="J1412" t="e">
        <v>#N/A</v>
      </c>
      <c r="K1412" t="e">
        <v>#N/A</v>
      </c>
      <c r="L1412" t="e">
        <v>#N/A</v>
      </c>
      <c r="M1412" t="e">
        <v>#N/A</v>
      </c>
      <c r="N1412" t="e">
        <v>#N/A</v>
      </c>
    </row>
    <row r="1413" spans="1:14">
      <c r="A1413" t="s">
        <v>3671</v>
      </c>
      <c r="B1413" t="e">
        <v>#N/A</v>
      </c>
      <c r="C1413" s="2">
        <v>3750000</v>
      </c>
      <c r="D1413" s="2">
        <v>539285</v>
      </c>
      <c r="E1413" s="2">
        <v>1178175</v>
      </c>
      <c r="F1413">
        <v>8</v>
      </c>
      <c r="G1413">
        <v>11</v>
      </c>
      <c r="H1413" t="s">
        <v>15930</v>
      </c>
      <c r="I1413" t="e">
        <v>#N/A</v>
      </c>
      <c r="J1413" t="e">
        <v>#N/A</v>
      </c>
      <c r="K1413" t="e">
        <v>#N/A</v>
      </c>
      <c r="L1413" t="e">
        <v>#N/A</v>
      </c>
      <c r="M1413" t="e">
        <v>#N/A</v>
      </c>
      <c r="N1413" t="e">
        <v>#N/A</v>
      </c>
    </row>
    <row r="1414" spans="1:14">
      <c r="A1414" t="s">
        <v>3166</v>
      </c>
      <c r="B1414" t="e">
        <v>#N/A</v>
      </c>
      <c r="C1414" s="2">
        <v>8000000</v>
      </c>
      <c r="D1414" s="2">
        <v>568932</v>
      </c>
      <c r="E1414" s="2">
        <v>973443</v>
      </c>
      <c r="F1414">
        <v>5</v>
      </c>
      <c r="G1414">
        <v>5</v>
      </c>
      <c r="H1414" t="s">
        <v>15930</v>
      </c>
      <c r="I1414" t="e">
        <v>#N/A</v>
      </c>
      <c r="J1414" t="e">
        <v>#N/A</v>
      </c>
      <c r="K1414" t="e">
        <v>#N/A</v>
      </c>
      <c r="L1414" t="e">
        <v>#N/A</v>
      </c>
      <c r="M1414" t="e">
        <v>#N/A</v>
      </c>
      <c r="N1414" t="e">
        <v>#N/A</v>
      </c>
    </row>
    <row r="1415" spans="1:14">
      <c r="A1415" t="s">
        <v>3185</v>
      </c>
      <c r="B1415" t="e">
        <v>#N/A</v>
      </c>
      <c r="C1415" s="2">
        <v>7900000</v>
      </c>
      <c r="D1415" s="2">
        <v>672243</v>
      </c>
      <c r="E1415" s="2">
        <v>972243</v>
      </c>
      <c r="F1415">
        <v>1</v>
      </c>
      <c r="G1415">
        <v>27</v>
      </c>
      <c r="H1415" t="s">
        <v>15930</v>
      </c>
      <c r="I1415" t="e">
        <v>#N/A</v>
      </c>
      <c r="J1415" t="e">
        <v>#N/A</v>
      </c>
      <c r="K1415" t="e">
        <v>#N/A</v>
      </c>
      <c r="L1415" t="e">
        <v>#N/A</v>
      </c>
      <c r="M1415" t="e">
        <v>#N/A</v>
      </c>
      <c r="N1415" t="e">
        <v>#N/A</v>
      </c>
    </row>
    <row r="1416" spans="1:14">
      <c r="A1416" t="s">
        <v>3729</v>
      </c>
      <c r="B1416" t="e">
        <v>#N/A</v>
      </c>
      <c r="C1416" s="2">
        <v>3200000</v>
      </c>
      <c r="D1416" s="2">
        <v>56131</v>
      </c>
      <c r="E1416" s="2">
        <v>690872</v>
      </c>
      <c r="F1416">
        <v>9</v>
      </c>
      <c r="G1416">
        <v>22</v>
      </c>
      <c r="H1416" t="s">
        <v>15930</v>
      </c>
      <c r="I1416" t="e">
        <v>#N/A</v>
      </c>
      <c r="J1416" t="e">
        <v>#N/A</v>
      </c>
      <c r="K1416" t="e">
        <v>#N/A</v>
      </c>
      <c r="L1416" t="e">
        <v>#N/A</v>
      </c>
      <c r="M1416" t="e">
        <v>#N/A</v>
      </c>
      <c r="N1416" t="e">
        <v>#N/A</v>
      </c>
    </row>
    <row r="1417" spans="1:14">
      <c r="A1417" t="s">
        <v>3508</v>
      </c>
      <c r="B1417" t="e">
        <v>#N/A</v>
      </c>
      <c r="C1417" s="2">
        <v>5000000</v>
      </c>
      <c r="D1417" s="2">
        <v>418689</v>
      </c>
      <c r="E1417" s="2">
        <v>648183</v>
      </c>
      <c r="F1417">
        <v>7</v>
      </c>
      <c r="G1417">
        <v>14</v>
      </c>
      <c r="H1417" t="s">
        <v>15930</v>
      </c>
      <c r="I1417" t="e">
        <v>#N/A</v>
      </c>
      <c r="J1417" t="e">
        <v>#N/A</v>
      </c>
      <c r="K1417" t="e">
        <v>#N/A</v>
      </c>
      <c r="L1417" t="e">
        <v>#N/A</v>
      </c>
      <c r="M1417" t="e">
        <v>#N/A</v>
      </c>
      <c r="N1417" t="e">
        <v>#N/A</v>
      </c>
    </row>
    <row r="1418" spans="1:14">
      <c r="A1418" t="s">
        <v>3951</v>
      </c>
      <c r="B1418" t="e">
        <v>#N/A</v>
      </c>
      <c r="C1418" s="2">
        <v>2000000</v>
      </c>
      <c r="D1418" s="2">
        <v>199176</v>
      </c>
      <c r="E1418" s="2">
        <v>622806</v>
      </c>
      <c r="F1418">
        <v>9</v>
      </c>
      <c r="G1418">
        <v>8</v>
      </c>
      <c r="H1418" t="s">
        <v>15930</v>
      </c>
      <c r="I1418" t="e">
        <v>#N/A</v>
      </c>
      <c r="J1418" t="e">
        <v>#N/A</v>
      </c>
      <c r="K1418" t="e">
        <v>#N/A</v>
      </c>
      <c r="L1418" t="e">
        <v>#N/A</v>
      </c>
      <c r="M1418" t="e">
        <v>#N/A</v>
      </c>
      <c r="N1418" t="e">
        <v>#N/A</v>
      </c>
    </row>
    <row r="1419" spans="1:14">
      <c r="A1419" t="s">
        <v>4318</v>
      </c>
      <c r="B1419" t="e">
        <v>#N/A</v>
      </c>
      <c r="C1419" s="2">
        <v>500000</v>
      </c>
      <c r="D1419" s="2">
        <v>154187</v>
      </c>
      <c r="E1419" s="2">
        <v>602789</v>
      </c>
      <c r="F1419">
        <v>3</v>
      </c>
      <c r="G1419">
        <v>24</v>
      </c>
      <c r="H1419" t="s">
        <v>15930</v>
      </c>
      <c r="I1419" t="e">
        <v>#N/A</v>
      </c>
      <c r="J1419" t="e">
        <v>#N/A</v>
      </c>
      <c r="K1419" t="e">
        <v>#N/A</v>
      </c>
      <c r="L1419" t="e">
        <v>#N/A</v>
      </c>
      <c r="M1419" t="e">
        <v>#N/A</v>
      </c>
      <c r="N1419" t="e">
        <v>#N/A</v>
      </c>
    </row>
    <row r="1420" spans="1:14">
      <c r="A1420" t="s">
        <v>2584</v>
      </c>
      <c r="B1420" t="e">
        <v>#N/A</v>
      </c>
      <c r="C1420" s="2">
        <v>14200000</v>
      </c>
      <c r="D1420" s="2">
        <v>74205</v>
      </c>
      <c r="E1420" s="2">
        <v>543306</v>
      </c>
      <c r="F1420">
        <v>1</v>
      </c>
      <c r="G1420">
        <v>27</v>
      </c>
      <c r="H1420" t="s">
        <v>15930</v>
      </c>
      <c r="I1420" t="e">
        <v>#N/A</v>
      </c>
      <c r="J1420" t="e">
        <v>#N/A</v>
      </c>
      <c r="K1420" t="e">
        <v>#N/A</v>
      </c>
      <c r="L1420" t="e">
        <v>#N/A</v>
      </c>
      <c r="M1420" t="e">
        <v>#N/A</v>
      </c>
      <c r="N1420" t="e">
        <v>#N/A</v>
      </c>
    </row>
    <row r="1421" spans="1:14">
      <c r="A1421" t="s">
        <v>4432</v>
      </c>
      <c r="B1421" t="e">
        <v>#N/A</v>
      </c>
      <c r="C1421" s="2">
        <v>240000</v>
      </c>
      <c r="D1421" s="2">
        <v>444093</v>
      </c>
      <c r="E1421" s="2">
        <v>500296</v>
      </c>
      <c r="F1421">
        <v>9</v>
      </c>
      <c r="G1421">
        <v>1</v>
      </c>
      <c r="H1421" t="s">
        <v>15930</v>
      </c>
      <c r="I1421" t="e">
        <v>#N/A</v>
      </c>
      <c r="J1421" t="e">
        <v>#N/A</v>
      </c>
      <c r="K1421" t="e">
        <v>#N/A</v>
      </c>
      <c r="L1421" t="e">
        <v>#N/A</v>
      </c>
      <c r="M1421" t="e">
        <v>#N/A</v>
      </c>
      <c r="N1421" t="e">
        <v>#N/A</v>
      </c>
    </row>
    <row r="1422" spans="1:14">
      <c r="A1422" t="s">
        <v>3867</v>
      </c>
      <c r="B1422" t="e">
        <v>#N/A</v>
      </c>
      <c r="C1422" s="2">
        <v>2500000</v>
      </c>
      <c r="D1422" s="2">
        <v>349132</v>
      </c>
      <c r="E1422" s="2">
        <v>497195</v>
      </c>
      <c r="F1422">
        <v>3</v>
      </c>
      <c r="G1422">
        <v>31</v>
      </c>
      <c r="H1422" t="s">
        <v>15930</v>
      </c>
      <c r="I1422" t="e">
        <v>#N/A</v>
      </c>
      <c r="J1422" t="e">
        <v>#N/A</v>
      </c>
      <c r="K1422" t="e">
        <v>#N/A</v>
      </c>
      <c r="L1422" t="e">
        <v>#N/A</v>
      </c>
      <c r="M1422" t="e">
        <v>#N/A</v>
      </c>
      <c r="N1422" t="e">
        <v>#N/A</v>
      </c>
    </row>
    <row r="1423" spans="1:14">
      <c r="A1423" t="s">
        <v>3828</v>
      </c>
      <c r="B1423" t="e">
        <v>#N/A</v>
      </c>
      <c r="C1423" s="2">
        <v>2800000</v>
      </c>
      <c r="D1423" s="2">
        <v>475000</v>
      </c>
      <c r="E1423" s="2">
        <v>475000</v>
      </c>
      <c r="F1423">
        <v>9</v>
      </c>
      <c r="G1423">
        <v>15</v>
      </c>
      <c r="H1423" t="s">
        <v>15930</v>
      </c>
      <c r="I1423" t="e">
        <v>#N/A</v>
      </c>
      <c r="J1423" t="e">
        <v>#N/A</v>
      </c>
      <c r="K1423" t="e">
        <v>#N/A</v>
      </c>
      <c r="L1423" t="e">
        <v>#N/A</v>
      </c>
      <c r="M1423" t="e">
        <v>#N/A</v>
      </c>
      <c r="N1423" t="e">
        <v>#N/A</v>
      </c>
    </row>
    <row r="1424" spans="1:14">
      <c r="A1424" t="s">
        <v>3273</v>
      </c>
      <c r="B1424" t="e">
        <v>#N/A</v>
      </c>
      <c r="C1424" s="2">
        <v>7000000</v>
      </c>
      <c r="D1424" s="2">
        <v>234750</v>
      </c>
      <c r="E1424" s="2">
        <v>463039</v>
      </c>
      <c r="F1424">
        <v>5</v>
      </c>
      <c r="G1424">
        <v>12</v>
      </c>
      <c r="H1424" t="s">
        <v>15930</v>
      </c>
      <c r="I1424" t="e">
        <v>#N/A</v>
      </c>
      <c r="J1424" t="e">
        <v>#N/A</v>
      </c>
      <c r="K1424" t="e">
        <v>#N/A</v>
      </c>
      <c r="L1424" t="e">
        <v>#N/A</v>
      </c>
      <c r="M1424" t="e">
        <v>#N/A</v>
      </c>
      <c r="N1424" t="e">
        <v>#N/A</v>
      </c>
    </row>
    <row r="1425" spans="1:14">
      <c r="A1425" t="s">
        <v>4127</v>
      </c>
      <c r="B1425" t="e">
        <v>#N/A</v>
      </c>
      <c r="C1425" s="2">
        <v>1125000</v>
      </c>
      <c r="D1425" s="2">
        <v>6408</v>
      </c>
      <c r="E1425" s="2">
        <v>414736</v>
      </c>
      <c r="F1425">
        <v>5</v>
      </c>
      <c r="G1425">
        <v>12</v>
      </c>
      <c r="H1425" t="s">
        <v>15930</v>
      </c>
      <c r="I1425" t="e">
        <v>#N/A</v>
      </c>
      <c r="J1425" t="e">
        <v>#N/A</v>
      </c>
      <c r="K1425" t="e">
        <v>#N/A</v>
      </c>
      <c r="L1425" t="e">
        <v>#N/A</v>
      </c>
      <c r="M1425" t="e">
        <v>#N/A</v>
      </c>
      <c r="N1425" t="e">
        <v>#N/A</v>
      </c>
    </row>
    <row r="1426" spans="1:14">
      <c r="A1426" t="s">
        <v>4387</v>
      </c>
      <c r="B1426" t="e">
        <v>#N/A</v>
      </c>
      <c r="C1426" s="2">
        <v>300000</v>
      </c>
      <c r="D1426" s="2">
        <v>255923</v>
      </c>
      <c r="E1426" s="2">
        <v>399908</v>
      </c>
      <c r="F1426">
        <v>8</v>
      </c>
      <c r="G1426">
        <v>25</v>
      </c>
      <c r="H1426" t="s">
        <v>15930</v>
      </c>
      <c r="I1426" t="e">
        <v>#N/A</v>
      </c>
      <c r="J1426" t="e">
        <v>#N/A</v>
      </c>
      <c r="K1426" t="e">
        <v>#N/A</v>
      </c>
      <c r="L1426" t="e">
        <v>#N/A</v>
      </c>
      <c r="M1426" t="e">
        <v>#N/A</v>
      </c>
      <c r="N1426" t="e">
        <v>#N/A</v>
      </c>
    </row>
    <row r="1427" spans="1:14">
      <c r="A1427" t="s">
        <v>4237</v>
      </c>
      <c r="B1427" t="e">
        <v>#N/A</v>
      </c>
      <c r="C1427" s="2">
        <v>900000</v>
      </c>
      <c r="D1427" s="2">
        <v>381420</v>
      </c>
      <c r="E1427" s="2">
        <v>381420</v>
      </c>
      <c r="F1427">
        <v>8</v>
      </c>
      <c r="G1427">
        <v>25</v>
      </c>
      <c r="H1427" t="s">
        <v>15930</v>
      </c>
      <c r="I1427" t="e">
        <v>#N/A</v>
      </c>
      <c r="J1427" t="e">
        <v>#N/A</v>
      </c>
      <c r="K1427" t="e">
        <v>#N/A</v>
      </c>
      <c r="L1427" t="e">
        <v>#N/A</v>
      </c>
      <c r="M1427" t="e">
        <v>#N/A</v>
      </c>
      <c r="N1427" t="e">
        <v>#N/A</v>
      </c>
    </row>
    <row r="1428" spans="1:14">
      <c r="A1428" t="s">
        <v>2862</v>
      </c>
      <c r="B1428" t="e">
        <v>#N/A</v>
      </c>
      <c r="C1428" s="2">
        <v>11000000</v>
      </c>
      <c r="D1428" s="2">
        <v>355968</v>
      </c>
      <c r="E1428" s="2">
        <v>355968</v>
      </c>
      <c r="F1428">
        <v>11</v>
      </c>
      <c r="G1428">
        <v>10</v>
      </c>
      <c r="H1428" t="s">
        <v>15930</v>
      </c>
      <c r="I1428" t="e">
        <v>#N/A</v>
      </c>
      <c r="J1428" t="e">
        <v>#N/A</v>
      </c>
      <c r="K1428" t="e">
        <v>#N/A</v>
      </c>
      <c r="L1428" t="e">
        <v>#N/A</v>
      </c>
      <c r="M1428" t="e">
        <v>#N/A</v>
      </c>
      <c r="N1428" t="e">
        <v>#N/A</v>
      </c>
    </row>
    <row r="1429" spans="1:14">
      <c r="A1429" t="s">
        <v>3796</v>
      </c>
      <c r="B1429" t="e">
        <v>#N/A</v>
      </c>
      <c r="C1429" s="2">
        <v>3000000</v>
      </c>
      <c r="D1429" s="2">
        <v>252726</v>
      </c>
      <c r="E1429" s="2">
        <v>252726</v>
      </c>
      <c r="F1429">
        <v>10</v>
      </c>
      <c r="G1429">
        <v>6</v>
      </c>
      <c r="H1429" t="s">
        <v>15930</v>
      </c>
      <c r="I1429" t="e">
        <v>#N/A</v>
      </c>
      <c r="J1429" t="e">
        <v>#N/A</v>
      </c>
      <c r="K1429" t="e">
        <v>#N/A</v>
      </c>
      <c r="L1429" t="e">
        <v>#N/A</v>
      </c>
      <c r="M1429" t="e">
        <v>#N/A</v>
      </c>
      <c r="N1429" t="e">
        <v>#N/A</v>
      </c>
    </row>
    <row r="1430" spans="1:14">
      <c r="A1430" t="s">
        <v>3007</v>
      </c>
      <c r="B1430" t="e">
        <v>#N/A</v>
      </c>
      <c r="C1430" s="2">
        <v>10000000</v>
      </c>
      <c r="D1430" s="2">
        <v>131719</v>
      </c>
      <c r="E1430" s="2">
        <v>241719</v>
      </c>
      <c r="F1430">
        <v>7</v>
      </c>
      <c r="G1430">
        <v>14</v>
      </c>
      <c r="H1430" t="s">
        <v>15930</v>
      </c>
      <c r="I1430" t="e">
        <v>#N/A</v>
      </c>
      <c r="J1430" t="e">
        <v>#N/A</v>
      </c>
      <c r="K1430" t="e">
        <v>#N/A</v>
      </c>
      <c r="L1430" t="e">
        <v>#N/A</v>
      </c>
      <c r="M1430" t="e">
        <v>#N/A</v>
      </c>
      <c r="N1430" t="e">
        <v>#N/A</v>
      </c>
    </row>
    <row r="1431" spans="1:14">
      <c r="A1431" t="s">
        <v>3543</v>
      </c>
      <c r="B1431" t="e">
        <v>#N/A</v>
      </c>
      <c r="C1431" s="2">
        <v>4700000</v>
      </c>
      <c r="D1431" s="2">
        <v>239962</v>
      </c>
      <c r="E1431" s="2">
        <v>239962</v>
      </c>
      <c r="F1431">
        <v>10</v>
      </c>
      <c r="G1431">
        <v>13</v>
      </c>
      <c r="H1431" t="s">
        <v>15930</v>
      </c>
      <c r="I1431" t="e">
        <v>#N/A</v>
      </c>
      <c r="J1431" t="e">
        <v>#N/A</v>
      </c>
      <c r="K1431" t="e">
        <v>#N/A</v>
      </c>
      <c r="L1431" t="e">
        <v>#N/A</v>
      </c>
      <c r="M1431" t="e">
        <v>#N/A</v>
      </c>
      <c r="N1431" t="e">
        <v>#N/A</v>
      </c>
    </row>
    <row r="1432" spans="1:14">
      <c r="A1432" t="s">
        <v>4189</v>
      </c>
      <c r="B1432" t="e">
        <v>#N/A</v>
      </c>
      <c r="C1432" s="2">
        <v>1000000</v>
      </c>
      <c r="D1432" s="2">
        <v>144601</v>
      </c>
      <c r="E1432" s="2">
        <v>215559</v>
      </c>
      <c r="F1432">
        <v>7</v>
      </c>
      <c r="G1432">
        <v>7</v>
      </c>
      <c r="H1432" t="s">
        <v>15930</v>
      </c>
      <c r="I1432" t="e">
        <v>#N/A</v>
      </c>
      <c r="J1432" t="e">
        <v>#N/A</v>
      </c>
      <c r="K1432" t="e">
        <v>#N/A</v>
      </c>
      <c r="L1432" t="e">
        <v>#N/A</v>
      </c>
      <c r="M1432" t="e">
        <v>#N/A</v>
      </c>
      <c r="N1432" t="e">
        <v>#N/A</v>
      </c>
    </row>
    <row r="1433" spans="1:14">
      <c r="A1433" t="s">
        <v>2809</v>
      </c>
      <c r="B1433" t="e">
        <v>#N/A</v>
      </c>
      <c r="C1433" s="2">
        <v>12000000</v>
      </c>
      <c r="D1433" s="2">
        <v>196857</v>
      </c>
      <c r="E1433" s="2">
        <v>196857</v>
      </c>
      <c r="F1433">
        <v>1</v>
      </c>
      <c r="G1433">
        <v>6</v>
      </c>
      <c r="H1433" t="s">
        <v>15930</v>
      </c>
      <c r="I1433" t="e">
        <v>#N/A</v>
      </c>
      <c r="J1433" t="e">
        <v>#N/A</v>
      </c>
      <c r="K1433" t="e">
        <v>#N/A</v>
      </c>
      <c r="L1433" t="e">
        <v>#N/A</v>
      </c>
      <c r="M1433" t="e">
        <v>#N/A</v>
      </c>
      <c r="N1433" t="e">
        <v>#N/A</v>
      </c>
    </row>
    <row r="1434" spans="1:14">
      <c r="A1434" t="s">
        <v>4536</v>
      </c>
      <c r="B1434" t="e">
        <v>#N/A</v>
      </c>
      <c r="C1434" s="2">
        <v>15000</v>
      </c>
      <c r="D1434" s="2">
        <v>194523</v>
      </c>
      <c r="E1434" s="2">
        <v>195254</v>
      </c>
      <c r="F1434">
        <v>6</v>
      </c>
      <c r="G1434">
        <v>2</v>
      </c>
      <c r="H1434" t="s">
        <v>15930</v>
      </c>
      <c r="I1434" t="e">
        <v>#N/A</v>
      </c>
      <c r="J1434" t="e">
        <v>#N/A</v>
      </c>
      <c r="K1434" t="e">
        <v>#N/A</v>
      </c>
      <c r="L1434" t="e">
        <v>#N/A</v>
      </c>
      <c r="M1434" t="e">
        <v>#N/A</v>
      </c>
      <c r="N1434" t="e">
        <v>#N/A</v>
      </c>
    </row>
    <row r="1435" spans="1:14">
      <c r="A1435" t="s">
        <v>4030</v>
      </c>
      <c r="B1435" t="e">
        <v>#N/A</v>
      </c>
      <c r="C1435" s="2">
        <v>1600000</v>
      </c>
      <c r="D1435" s="2">
        <v>145382</v>
      </c>
      <c r="E1435" s="2">
        <v>145382</v>
      </c>
      <c r="F1435">
        <v>1</v>
      </c>
      <c r="G1435">
        <v>27</v>
      </c>
      <c r="H1435" t="s">
        <v>15930</v>
      </c>
      <c r="I1435" t="e">
        <v>#N/A</v>
      </c>
      <c r="J1435" t="e">
        <v>#N/A</v>
      </c>
      <c r="K1435" t="e">
        <v>#N/A</v>
      </c>
      <c r="L1435" t="e">
        <v>#N/A</v>
      </c>
      <c r="M1435" t="e">
        <v>#N/A</v>
      </c>
      <c r="N1435" t="e">
        <v>#N/A</v>
      </c>
    </row>
    <row r="1436" spans="1:14">
      <c r="A1436" t="s">
        <v>3175</v>
      </c>
      <c r="B1436" t="e">
        <v>#N/A</v>
      </c>
      <c r="C1436" s="2">
        <v>8000000</v>
      </c>
      <c r="D1436" s="2">
        <v>54702</v>
      </c>
      <c r="E1436" s="2">
        <v>143782</v>
      </c>
      <c r="F1436">
        <v>8</v>
      </c>
      <c r="G1436">
        <v>18</v>
      </c>
      <c r="H1436" t="s">
        <v>15930</v>
      </c>
      <c r="I1436" t="e">
        <v>#N/A</v>
      </c>
      <c r="J1436" t="e">
        <v>#N/A</v>
      </c>
      <c r="K1436" t="e">
        <v>#N/A</v>
      </c>
      <c r="L1436" t="e">
        <v>#N/A</v>
      </c>
      <c r="M1436" t="e">
        <v>#N/A</v>
      </c>
      <c r="N1436" t="e">
        <v>#N/A</v>
      </c>
    </row>
    <row r="1437" spans="1:14">
      <c r="A1437" t="s">
        <v>4542</v>
      </c>
      <c r="B1437" t="e">
        <v>#N/A</v>
      </c>
      <c r="C1437" s="2">
        <v>10000</v>
      </c>
      <c r="D1437" s="2">
        <v>138711</v>
      </c>
      <c r="E1437" s="2">
        <v>138711</v>
      </c>
      <c r="F1437">
        <v>4</v>
      </c>
      <c r="G1437">
        <v>28</v>
      </c>
      <c r="H1437" t="s">
        <v>15930</v>
      </c>
      <c r="I1437" t="e">
        <v>#N/A</v>
      </c>
      <c r="J1437" t="e">
        <v>#N/A</v>
      </c>
      <c r="K1437" t="e">
        <v>#N/A</v>
      </c>
      <c r="L1437" t="e">
        <v>#N/A</v>
      </c>
      <c r="M1437" t="e">
        <v>#N/A</v>
      </c>
      <c r="N1437" t="e">
        <v>#N/A</v>
      </c>
    </row>
    <row r="1438" spans="1:14">
      <c r="A1438" t="s">
        <v>3374</v>
      </c>
      <c r="B1438" t="e">
        <v>#N/A</v>
      </c>
      <c r="C1438" s="2">
        <v>6000000</v>
      </c>
      <c r="D1438" s="2">
        <v>119452</v>
      </c>
      <c r="E1438" s="2">
        <v>119452</v>
      </c>
      <c r="F1438">
        <v>11</v>
      </c>
      <c r="G1438">
        <v>10</v>
      </c>
      <c r="H1438" t="s">
        <v>15930</v>
      </c>
      <c r="I1438" t="e">
        <v>#N/A</v>
      </c>
      <c r="J1438" t="e">
        <v>#N/A</v>
      </c>
      <c r="K1438" t="e">
        <v>#N/A</v>
      </c>
      <c r="L1438" t="e">
        <v>#N/A</v>
      </c>
      <c r="M1438" t="e">
        <v>#N/A</v>
      </c>
      <c r="N1438" t="e">
        <v>#N/A</v>
      </c>
    </row>
    <row r="1439" spans="1:14">
      <c r="A1439" t="s">
        <v>3700</v>
      </c>
      <c r="B1439" t="e">
        <v>#N/A</v>
      </c>
      <c r="C1439" s="2">
        <v>3500000</v>
      </c>
      <c r="D1439" s="2">
        <v>107492</v>
      </c>
      <c r="E1439" s="2">
        <v>113783</v>
      </c>
      <c r="F1439">
        <v>2</v>
      </c>
      <c r="G1439">
        <v>17</v>
      </c>
      <c r="H1439" t="s">
        <v>15930</v>
      </c>
      <c r="I1439" t="e">
        <v>#N/A</v>
      </c>
      <c r="J1439" t="e">
        <v>#N/A</v>
      </c>
      <c r="K1439" t="e">
        <v>#N/A</v>
      </c>
      <c r="L1439" t="e">
        <v>#N/A</v>
      </c>
      <c r="M1439" t="e">
        <v>#N/A</v>
      </c>
      <c r="N1439" t="e">
        <v>#N/A</v>
      </c>
    </row>
    <row r="1440" spans="1:14">
      <c r="A1440" t="s">
        <v>4521</v>
      </c>
      <c r="B1440" t="e">
        <v>#N/A</v>
      </c>
      <c r="C1440" s="2">
        <v>30000</v>
      </c>
      <c r="D1440" s="2">
        <v>103509</v>
      </c>
      <c r="E1440" s="2">
        <v>103509</v>
      </c>
      <c r="F1440">
        <v>9</v>
      </c>
      <c r="G1440">
        <v>1</v>
      </c>
      <c r="H1440" t="s">
        <v>15930</v>
      </c>
      <c r="I1440" t="e">
        <v>#N/A</v>
      </c>
      <c r="J1440" t="e">
        <v>#N/A</v>
      </c>
      <c r="K1440" t="e">
        <v>#N/A</v>
      </c>
      <c r="L1440" t="e">
        <v>#N/A</v>
      </c>
      <c r="M1440" t="e">
        <v>#N/A</v>
      </c>
      <c r="N1440" t="e">
        <v>#N/A</v>
      </c>
    </row>
    <row r="1441" spans="1:14">
      <c r="A1441" t="s">
        <v>3802</v>
      </c>
      <c r="B1441" t="e">
        <v>#N/A</v>
      </c>
      <c r="C1441" s="2">
        <v>3000000</v>
      </c>
      <c r="D1441" s="2">
        <v>95204</v>
      </c>
      <c r="E1441" s="2">
        <v>95204</v>
      </c>
      <c r="F1441">
        <v>3</v>
      </c>
      <c r="G1441">
        <v>17</v>
      </c>
      <c r="H1441" t="s">
        <v>15930</v>
      </c>
      <c r="I1441" t="e">
        <v>#N/A</v>
      </c>
      <c r="J1441" t="e">
        <v>#N/A</v>
      </c>
      <c r="K1441" t="e">
        <v>#N/A</v>
      </c>
      <c r="L1441" t="e">
        <v>#N/A</v>
      </c>
      <c r="M1441" t="e">
        <v>#N/A</v>
      </c>
      <c r="N1441" t="e">
        <v>#N/A</v>
      </c>
    </row>
    <row r="1442" spans="1:14">
      <c r="A1442" t="s">
        <v>4375</v>
      </c>
      <c r="B1442" t="e">
        <v>#N/A</v>
      </c>
      <c r="C1442" s="2">
        <v>350000</v>
      </c>
      <c r="D1442" s="2">
        <v>84689</v>
      </c>
      <c r="E1442" s="2">
        <v>84689</v>
      </c>
      <c r="F1442">
        <v>10</v>
      </c>
      <c r="G1442">
        <v>18</v>
      </c>
      <c r="H1442" t="s">
        <v>15930</v>
      </c>
      <c r="I1442" t="e">
        <v>#N/A</v>
      </c>
      <c r="J1442" t="e">
        <v>#N/A</v>
      </c>
      <c r="K1442" t="e">
        <v>#N/A</v>
      </c>
      <c r="L1442" t="e">
        <v>#N/A</v>
      </c>
      <c r="M1442" t="e">
        <v>#N/A</v>
      </c>
      <c r="N1442" t="e">
        <v>#N/A</v>
      </c>
    </row>
    <row r="1443" spans="1:14">
      <c r="A1443" t="s">
        <v>4550</v>
      </c>
      <c r="B1443" t="e">
        <v>#N/A</v>
      </c>
      <c r="C1443" s="2">
        <v>7000</v>
      </c>
      <c r="D1443" s="2">
        <v>70071</v>
      </c>
      <c r="E1443" s="2">
        <v>71644</v>
      </c>
      <c r="F1443">
        <v>5</v>
      </c>
      <c r="G1443">
        <v>26</v>
      </c>
      <c r="H1443" t="s">
        <v>15930</v>
      </c>
      <c r="I1443" t="e">
        <v>#N/A</v>
      </c>
      <c r="J1443" t="e">
        <v>#N/A</v>
      </c>
      <c r="K1443" t="e">
        <v>#N/A</v>
      </c>
      <c r="L1443" t="e">
        <v>#N/A</v>
      </c>
      <c r="M1443" t="e">
        <v>#N/A</v>
      </c>
      <c r="N1443" t="e">
        <v>#N/A</v>
      </c>
    </row>
    <row r="1444" spans="1:14">
      <c r="A1444" t="s">
        <v>4416</v>
      </c>
      <c r="B1444" t="e">
        <v>#N/A</v>
      </c>
      <c r="C1444" s="2">
        <v>250000</v>
      </c>
      <c r="D1444" s="2">
        <v>51540</v>
      </c>
      <c r="E1444" s="2">
        <v>51540</v>
      </c>
      <c r="F1444">
        <v>6</v>
      </c>
      <c r="G1444">
        <v>28</v>
      </c>
      <c r="H1444" t="s">
        <v>15930</v>
      </c>
      <c r="I1444" t="e">
        <v>#N/A</v>
      </c>
      <c r="J1444" t="e">
        <v>#N/A</v>
      </c>
      <c r="K1444" t="e">
        <v>#N/A</v>
      </c>
      <c r="L1444" t="e">
        <v>#N/A</v>
      </c>
      <c r="M1444" t="e">
        <v>#N/A</v>
      </c>
      <c r="N1444" t="e">
        <v>#N/A</v>
      </c>
    </row>
    <row r="1445" spans="1:14">
      <c r="A1445" t="s">
        <v>4390</v>
      </c>
      <c r="B1445" t="e">
        <v>#N/A</v>
      </c>
      <c r="C1445" s="2">
        <v>300000</v>
      </c>
      <c r="D1445" s="2">
        <v>33312</v>
      </c>
      <c r="E1445" s="2">
        <v>33312</v>
      </c>
      <c r="F1445">
        <v>4</v>
      </c>
      <c r="G1445">
        <v>12</v>
      </c>
      <c r="H1445" t="s">
        <v>15930</v>
      </c>
      <c r="I1445" t="e">
        <v>#N/A</v>
      </c>
      <c r="J1445" t="e">
        <v>#N/A</v>
      </c>
      <c r="K1445" t="e">
        <v>#N/A</v>
      </c>
      <c r="L1445" t="e">
        <v>#N/A</v>
      </c>
      <c r="M1445" t="e">
        <v>#N/A</v>
      </c>
      <c r="N1445" t="e">
        <v>#N/A</v>
      </c>
    </row>
    <row r="1446" spans="1:14">
      <c r="A1446" t="s">
        <v>3719</v>
      </c>
      <c r="B1446" t="e">
        <v>#N/A</v>
      </c>
      <c r="C1446" s="2">
        <v>3300000</v>
      </c>
      <c r="D1446" s="2">
        <v>19875</v>
      </c>
      <c r="E1446" s="2">
        <v>19875</v>
      </c>
      <c r="F1446">
        <v>12</v>
      </c>
      <c r="G1446">
        <v>29</v>
      </c>
      <c r="H1446" t="s">
        <v>15930</v>
      </c>
      <c r="I1446" t="e">
        <v>#N/A</v>
      </c>
      <c r="J1446" t="e">
        <v>#N/A</v>
      </c>
      <c r="K1446" t="e">
        <v>#N/A</v>
      </c>
      <c r="L1446" t="e">
        <v>#N/A</v>
      </c>
      <c r="M1446" t="e">
        <v>#N/A</v>
      </c>
      <c r="N1446" t="e">
        <v>#N/A</v>
      </c>
    </row>
    <row r="1447" spans="1:14">
      <c r="A1447" t="s">
        <v>3091</v>
      </c>
      <c r="B1447" t="e">
        <v>#N/A</v>
      </c>
      <c r="C1447" s="2">
        <v>9000000</v>
      </c>
      <c r="D1447" s="2">
        <v>14443</v>
      </c>
      <c r="E1447" s="2">
        <v>14443</v>
      </c>
      <c r="F1447">
        <v>11</v>
      </c>
      <c r="G1447">
        <v>22</v>
      </c>
      <c r="H1447" t="s">
        <v>15930</v>
      </c>
      <c r="I1447" t="e">
        <v>#N/A</v>
      </c>
      <c r="J1447" t="e">
        <v>#N/A</v>
      </c>
      <c r="K1447" t="e">
        <v>#N/A</v>
      </c>
      <c r="L1447" t="e">
        <v>#N/A</v>
      </c>
      <c r="M1447" t="e">
        <v>#N/A</v>
      </c>
      <c r="N1447" t="e">
        <v>#N/A</v>
      </c>
    </row>
    <row r="1448" spans="1:14">
      <c r="A1448" t="s">
        <v>3964</v>
      </c>
      <c r="B1448" t="e">
        <v>#N/A</v>
      </c>
      <c r="C1448" s="2">
        <v>2000000</v>
      </c>
      <c r="D1448" s="2">
        <v>12667</v>
      </c>
      <c r="E1448" s="2">
        <v>12667</v>
      </c>
      <c r="F1448">
        <v>2</v>
      </c>
      <c r="G1448">
        <v>10</v>
      </c>
      <c r="H1448" t="s">
        <v>15930</v>
      </c>
      <c r="I1448" t="e">
        <v>#N/A</v>
      </c>
      <c r="J1448" t="e">
        <v>#N/A</v>
      </c>
      <c r="K1448" t="e">
        <v>#N/A</v>
      </c>
      <c r="L1448" t="e">
        <v>#N/A</v>
      </c>
      <c r="M1448" t="e">
        <v>#N/A</v>
      </c>
      <c r="N1448" t="e">
        <v>#N/A</v>
      </c>
    </row>
    <row r="1449" spans="1:14">
      <c r="A1449" t="s">
        <v>4453</v>
      </c>
      <c r="B1449" t="e">
        <v>#N/A</v>
      </c>
      <c r="C1449" s="2">
        <v>200000</v>
      </c>
      <c r="D1449" s="2">
        <v>7033</v>
      </c>
      <c r="E1449" s="2">
        <v>7033</v>
      </c>
      <c r="F1449">
        <v>7</v>
      </c>
      <c r="G1449">
        <v>21</v>
      </c>
      <c r="H1449" t="s">
        <v>15930</v>
      </c>
      <c r="I1449" t="e">
        <v>#N/A</v>
      </c>
      <c r="J1449" t="e">
        <v>#N/A</v>
      </c>
      <c r="K1449" t="e">
        <v>#N/A</v>
      </c>
      <c r="L1449" t="e">
        <v>#N/A</v>
      </c>
      <c r="M1449" t="e">
        <v>#N/A</v>
      </c>
      <c r="N1449" t="e">
        <v>#N/A</v>
      </c>
    </row>
    <row r="1450" spans="1:14">
      <c r="A1450" t="s">
        <v>4206</v>
      </c>
      <c r="B1450" t="e">
        <v>#N/A</v>
      </c>
      <c r="C1450" s="2">
        <v>1000000</v>
      </c>
      <c r="D1450" s="2">
        <v>0</v>
      </c>
      <c r="E1450" s="2">
        <v>5382</v>
      </c>
      <c r="F1450">
        <v>12</v>
      </c>
      <c r="G1450">
        <v>31</v>
      </c>
      <c r="H1450" t="s">
        <v>15930</v>
      </c>
      <c r="I1450" t="e">
        <v>#N/A</v>
      </c>
      <c r="J1450" t="e">
        <v>#N/A</v>
      </c>
      <c r="K1450" t="e">
        <v>#N/A</v>
      </c>
      <c r="L1450" t="e">
        <v>#N/A</v>
      </c>
      <c r="M1450" t="e">
        <v>#N/A</v>
      </c>
      <c r="N1450" t="e">
        <v>#N/A</v>
      </c>
    </row>
    <row r="1451" spans="1:14">
      <c r="A1451" t="s">
        <v>3967</v>
      </c>
      <c r="B1451" t="e">
        <v>#N/A</v>
      </c>
      <c r="C1451" s="2">
        <v>2000000</v>
      </c>
      <c r="D1451" s="2">
        <v>5361</v>
      </c>
      <c r="E1451" s="2">
        <v>5361</v>
      </c>
      <c r="F1451">
        <v>6</v>
      </c>
      <c r="G1451">
        <v>23</v>
      </c>
      <c r="H1451" t="s">
        <v>15930</v>
      </c>
      <c r="I1451" t="e">
        <v>#N/A</v>
      </c>
      <c r="J1451" t="e">
        <v>#N/A</v>
      </c>
      <c r="K1451" t="e">
        <v>#N/A</v>
      </c>
      <c r="L1451" t="e">
        <v>#N/A</v>
      </c>
      <c r="M1451" t="e">
        <v>#N/A</v>
      </c>
      <c r="N1451" t="e">
        <v>#N/A</v>
      </c>
    </row>
    <row r="1452" spans="1:14">
      <c r="A1452" t="s">
        <v>4539</v>
      </c>
      <c r="B1452" t="e">
        <v>#N/A</v>
      </c>
      <c r="C1452" s="2">
        <v>12000</v>
      </c>
      <c r="D1452" s="2">
        <v>1336</v>
      </c>
      <c r="E1452" s="2">
        <v>1336</v>
      </c>
      <c r="F1452">
        <v>4</v>
      </c>
      <c r="G1452">
        <v>28</v>
      </c>
      <c r="H1452" t="s">
        <v>15930</v>
      </c>
      <c r="I1452" t="e">
        <v>#N/A</v>
      </c>
      <c r="J1452" t="e">
        <v>#N/A</v>
      </c>
      <c r="K1452" t="e">
        <v>#N/A</v>
      </c>
      <c r="L1452" t="e">
        <v>#N/A</v>
      </c>
      <c r="M1452" t="e">
        <v>#N/A</v>
      </c>
      <c r="N1452" t="e">
        <v>#N/A</v>
      </c>
    </row>
    <row r="1453" spans="1:14">
      <c r="A1453" t="s">
        <v>4204</v>
      </c>
      <c r="B1453" t="e">
        <v>#N/A</v>
      </c>
      <c r="C1453" s="2">
        <v>1000000</v>
      </c>
      <c r="D1453" s="2">
        <v>884</v>
      </c>
      <c r="E1453" s="2">
        <v>884</v>
      </c>
      <c r="F1453">
        <v>4</v>
      </c>
      <c r="G1453">
        <v>21</v>
      </c>
      <c r="H1453" t="s">
        <v>15930</v>
      </c>
      <c r="I1453" t="e">
        <v>#N/A</v>
      </c>
      <c r="J1453" t="e">
        <v>#N/A</v>
      </c>
      <c r="K1453" t="e">
        <v>#N/A</v>
      </c>
      <c r="L1453" t="e">
        <v>#N/A</v>
      </c>
      <c r="M1453" t="e">
        <v>#N/A</v>
      </c>
      <c r="N1453" t="e">
        <v>#N/A</v>
      </c>
    </row>
    <row r="1454" spans="1:14">
      <c r="A1454" t="s">
        <v>1713</v>
      </c>
      <c r="B1454" t="e">
        <v>#N/A</v>
      </c>
      <c r="C1454" s="2">
        <v>27000000</v>
      </c>
      <c r="D1454" s="2">
        <v>0</v>
      </c>
      <c r="E1454" s="2">
        <v>0</v>
      </c>
      <c r="F1454">
        <v>12</v>
      </c>
      <c r="G1454">
        <v>31</v>
      </c>
      <c r="H1454" t="s">
        <v>15930</v>
      </c>
      <c r="I1454" t="e">
        <v>#N/A</v>
      </c>
      <c r="J1454" t="e">
        <v>#N/A</v>
      </c>
      <c r="K1454" t="e">
        <v>#N/A</v>
      </c>
      <c r="L1454" t="e">
        <v>#N/A</v>
      </c>
      <c r="M1454" t="e">
        <v>#N/A</v>
      </c>
      <c r="N1454" t="e">
        <v>#N/A</v>
      </c>
    </row>
    <row r="1455" spans="1:14">
      <c r="A1455" t="s">
        <v>3590</v>
      </c>
      <c r="B1455" t="e">
        <v>#N/A</v>
      </c>
      <c r="C1455" s="2">
        <v>4200000</v>
      </c>
      <c r="D1455" s="2">
        <v>0</v>
      </c>
      <c r="E1455" s="2">
        <v>0</v>
      </c>
      <c r="F1455">
        <v>5</v>
      </c>
      <c r="G1455">
        <v>23</v>
      </c>
      <c r="H1455" t="s">
        <v>15930</v>
      </c>
      <c r="I1455" t="e">
        <v>#N/A</v>
      </c>
      <c r="J1455" t="e">
        <v>#N/A</v>
      </c>
      <c r="K1455" t="e">
        <v>#N/A</v>
      </c>
      <c r="L1455" t="e">
        <v>#N/A</v>
      </c>
      <c r="M1455" t="e">
        <v>#N/A</v>
      </c>
      <c r="N1455" t="e">
        <v>#N/A</v>
      </c>
    </row>
    <row r="1456" spans="1:14">
      <c r="A1456" t="s">
        <v>3704</v>
      </c>
      <c r="B1456" t="e">
        <v>#N/A</v>
      </c>
      <c r="C1456" s="2">
        <v>3500000</v>
      </c>
      <c r="D1456" s="2">
        <v>0</v>
      </c>
      <c r="E1456" s="2">
        <v>0</v>
      </c>
      <c r="F1456">
        <v>11</v>
      </c>
      <c r="G1456">
        <v>7</v>
      </c>
      <c r="H1456" t="s">
        <v>15930</v>
      </c>
      <c r="I1456" t="e">
        <v>#N/A</v>
      </c>
      <c r="J1456" t="e">
        <v>#N/A</v>
      </c>
      <c r="K1456" t="e">
        <v>#N/A</v>
      </c>
      <c r="L1456" t="e">
        <v>#N/A</v>
      </c>
      <c r="M1456" t="e">
        <v>#N/A</v>
      </c>
      <c r="N1456" t="e">
        <v>#N/A</v>
      </c>
    </row>
    <row r="1457" spans="1:14">
      <c r="A1457" t="s">
        <v>4068</v>
      </c>
      <c r="B1457" t="e">
        <v>#N/A</v>
      </c>
      <c r="C1457" s="2">
        <v>1500000</v>
      </c>
      <c r="D1457" s="2">
        <v>0</v>
      </c>
      <c r="E1457" s="2">
        <v>0</v>
      </c>
      <c r="F1457">
        <v>3</v>
      </c>
      <c r="G1457">
        <v>17</v>
      </c>
      <c r="H1457" t="s">
        <v>15930</v>
      </c>
      <c r="I1457" t="e">
        <v>#N/A</v>
      </c>
      <c r="J1457" t="e">
        <v>#N/A</v>
      </c>
      <c r="K1457" t="e">
        <v>#N/A</v>
      </c>
      <c r="L1457" t="e">
        <v>#N/A</v>
      </c>
      <c r="M1457" t="e">
        <v>#N/A</v>
      </c>
      <c r="N1457" t="e">
        <v>#N/A</v>
      </c>
    </row>
    <row r="1458" spans="1:14">
      <c r="A1458" t="s">
        <v>4219</v>
      </c>
      <c r="B1458" t="e">
        <v>#N/A</v>
      </c>
      <c r="C1458" s="2">
        <v>1000000</v>
      </c>
      <c r="D1458" s="2">
        <v>0</v>
      </c>
      <c r="E1458" s="2">
        <v>0</v>
      </c>
      <c r="F1458">
        <v>9</v>
      </c>
      <c r="G1458">
        <v>15</v>
      </c>
      <c r="H1458" t="s">
        <v>15930</v>
      </c>
      <c r="I1458" t="e">
        <v>#N/A</v>
      </c>
      <c r="J1458" t="e">
        <v>#N/A</v>
      </c>
      <c r="K1458" t="e">
        <v>#N/A</v>
      </c>
      <c r="L1458" t="e">
        <v>#N/A</v>
      </c>
      <c r="M1458" t="e">
        <v>#N/A</v>
      </c>
      <c r="N1458" t="e">
        <v>#N/A</v>
      </c>
    </row>
    <row r="1459" spans="1:14">
      <c r="A1459" t="s">
        <v>4259</v>
      </c>
      <c r="B1459" t="e">
        <v>#N/A</v>
      </c>
      <c r="C1459" s="2">
        <v>775000</v>
      </c>
      <c r="D1459" s="2">
        <v>0</v>
      </c>
      <c r="E1459" s="2">
        <v>0</v>
      </c>
      <c r="F1459">
        <v>9</v>
      </c>
      <c r="G1459">
        <v>8</v>
      </c>
      <c r="H1459" t="s">
        <v>15930</v>
      </c>
      <c r="I1459" t="e">
        <v>#N/A</v>
      </c>
      <c r="J1459" t="e">
        <v>#N/A</v>
      </c>
      <c r="K1459" t="e">
        <v>#N/A</v>
      </c>
      <c r="L1459" t="e">
        <v>#N/A</v>
      </c>
      <c r="M1459" t="e">
        <v>#N/A</v>
      </c>
      <c r="N1459" t="e">
        <v>#N/A</v>
      </c>
    </row>
    <row r="1460" spans="1:14">
      <c r="A1460" t="s">
        <v>4481</v>
      </c>
      <c r="B1460" t="e">
        <v>#N/A</v>
      </c>
      <c r="C1460" s="2">
        <v>120000</v>
      </c>
      <c r="D1460" s="2">
        <v>0</v>
      </c>
      <c r="E1460" s="2">
        <v>0</v>
      </c>
      <c r="F1460">
        <v>6</v>
      </c>
      <c r="G1460">
        <v>30</v>
      </c>
      <c r="H1460" t="s">
        <v>15930</v>
      </c>
      <c r="I1460" t="e">
        <v>#N/A</v>
      </c>
      <c r="J1460" t="e">
        <v>#N/A</v>
      </c>
      <c r="K1460" t="e">
        <v>#N/A</v>
      </c>
      <c r="L1460" t="e">
        <v>#N/A</v>
      </c>
      <c r="M1460" t="e">
        <v>#N/A</v>
      </c>
      <c r="N1460" t="e">
        <v>#N/A</v>
      </c>
    </row>
    <row r="1461" spans="1:14">
      <c r="A1461" t="s">
        <v>1</v>
      </c>
      <c r="B1461" t="s">
        <v>4607</v>
      </c>
      <c r="C1461" s="2">
        <v>300000000</v>
      </c>
      <c r="D1461" s="2">
        <v>309420425</v>
      </c>
      <c r="E1461" s="2">
        <v>960996492</v>
      </c>
      <c r="F1461">
        <v>5</v>
      </c>
      <c r="G1461">
        <v>24</v>
      </c>
      <c r="H1461" t="s">
        <v>15931</v>
      </c>
      <c r="I1461" t="s">
        <v>4600</v>
      </c>
      <c r="J1461" t="s">
        <v>5050</v>
      </c>
      <c r="K1461" t="s">
        <v>4630</v>
      </c>
      <c r="L1461" t="s">
        <v>4819</v>
      </c>
      <c r="M1461" t="s">
        <v>6703</v>
      </c>
      <c r="N1461" t="s">
        <v>6704</v>
      </c>
    </row>
    <row r="1462" spans="1:14">
      <c r="A1462" t="s">
        <v>96</v>
      </c>
      <c r="B1462" t="s">
        <v>4628</v>
      </c>
      <c r="C1462" s="2">
        <v>150000000</v>
      </c>
      <c r="D1462" s="2">
        <v>292004738</v>
      </c>
      <c r="E1462" s="2">
        <v>942943935</v>
      </c>
      <c r="F1462">
        <v>7</v>
      </c>
      <c r="G1462">
        <v>11</v>
      </c>
      <c r="H1462" t="s">
        <v>15931</v>
      </c>
      <c r="I1462" t="s">
        <v>4600</v>
      </c>
      <c r="J1462" t="s">
        <v>4696</v>
      </c>
      <c r="K1462" t="s">
        <v>4655</v>
      </c>
      <c r="L1462" t="s">
        <v>5757</v>
      </c>
      <c r="M1462" t="s">
        <v>6706</v>
      </c>
      <c r="N1462" t="s">
        <v>6707</v>
      </c>
    </row>
    <row r="1463" spans="1:14">
      <c r="A1463" t="s">
        <v>6</v>
      </c>
      <c r="B1463" t="s">
        <v>4695</v>
      </c>
      <c r="C1463" s="2">
        <v>258000000</v>
      </c>
      <c r="D1463" s="2">
        <v>336530303</v>
      </c>
      <c r="E1463" s="2">
        <v>890875303</v>
      </c>
      <c r="F1463">
        <v>5</v>
      </c>
      <c r="G1463">
        <v>4</v>
      </c>
      <c r="H1463" t="s">
        <v>15931</v>
      </c>
      <c r="I1463" t="s">
        <v>4600</v>
      </c>
      <c r="J1463" t="s">
        <v>6693</v>
      </c>
      <c r="K1463" t="s">
        <v>5045</v>
      </c>
      <c r="L1463" t="s">
        <v>4656</v>
      </c>
      <c r="M1463" t="s">
        <v>6694</v>
      </c>
      <c r="N1463" t="s">
        <v>6695</v>
      </c>
    </row>
    <row r="1464" spans="1:14">
      <c r="A1464" t="s">
        <v>83</v>
      </c>
      <c r="B1464" t="s">
        <v>5071</v>
      </c>
      <c r="C1464" s="2">
        <v>160000000</v>
      </c>
      <c r="D1464" s="2">
        <v>322719944</v>
      </c>
      <c r="E1464" s="2">
        <v>807330936</v>
      </c>
      <c r="F1464">
        <v>5</v>
      </c>
      <c r="G1464">
        <v>17</v>
      </c>
      <c r="H1464" t="s">
        <v>15931</v>
      </c>
      <c r="I1464" t="s">
        <v>4614</v>
      </c>
      <c r="J1464" t="s">
        <v>5062</v>
      </c>
      <c r="K1464" t="s">
        <v>4616</v>
      </c>
      <c r="L1464" t="s">
        <v>6697</v>
      </c>
      <c r="M1464" t="s">
        <v>6698</v>
      </c>
      <c r="N1464" t="s">
        <v>5769</v>
      </c>
    </row>
    <row r="1465" spans="1:14">
      <c r="A1465" t="s">
        <v>94</v>
      </c>
      <c r="B1465" t="s">
        <v>5071</v>
      </c>
      <c r="C1465" s="2">
        <v>151000000</v>
      </c>
      <c r="D1465" s="2">
        <v>319246193</v>
      </c>
      <c r="E1465" s="2">
        <v>708272592</v>
      </c>
      <c r="F1465">
        <v>7</v>
      </c>
      <c r="G1465">
        <v>2</v>
      </c>
      <c r="H1465" t="s">
        <v>15931</v>
      </c>
      <c r="I1465" t="s">
        <v>4600</v>
      </c>
      <c r="J1465" t="s">
        <v>6700</v>
      </c>
      <c r="K1465" t="s">
        <v>4609</v>
      </c>
      <c r="L1465" t="s">
        <v>5415</v>
      </c>
      <c r="M1465" t="s">
        <v>6701</v>
      </c>
      <c r="N1465" t="s">
        <v>6079</v>
      </c>
    </row>
    <row r="1466" spans="1:14">
      <c r="A1466" t="s">
        <v>102</v>
      </c>
      <c r="B1466" t="s">
        <v>4607</v>
      </c>
      <c r="C1466" s="2">
        <v>150000000</v>
      </c>
      <c r="D1466" s="2">
        <v>206445654</v>
      </c>
      <c r="E1466" s="2">
        <v>626549695</v>
      </c>
      <c r="F1466">
        <v>6</v>
      </c>
      <c r="G1466">
        <v>29</v>
      </c>
      <c r="H1466" t="s">
        <v>15931</v>
      </c>
      <c r="I1466" t="s">
        <v>4636</v>
      </c>
      <c r="J1466" t="s">
        <v>4707</v>
      </c>
      <c r="K1466" t="s">
        <v>4623</v>
      </c>
      <c r="L1466" t="s">
        <v>6724</v>
      </c>
      <c r="M1466" t="s">
        <v>6725</v>
      </c>
      <c r="N1466" t="s">
        <v>6726</v>
      </c>
    </row>
    <row r="1467" spans="1:14">
      <c r="A1467" t="s">
        <v>99</v>
      </c>
      <c r="B1467" t="s">
        <v>4628</v>
      </c>
      <c r="C1467" s="2">
        <v>150000000</v>
      </c>
      <c r="D1467" s="2">
        <v>256393010</v>
      </c>
      <c r="E1467" s="2">
        <v>585532684</v>
      </c>
      <c r="F1467">
        <v>12</v>
      </c>
      <c r="G1467">
        <v>14</v>
      </c>
      <c r="H1467" t="s">
        <v>15931</v>
      </c>
      <c r="I1467" t="s">
        <v>4600</v>
      </c>
      <c r="J1467" t="s">
        <v>4713</v>
      </c>
      <c r="K1467" t="s">
        <v>5551</v>
      </c>
      <c r="L1467" t="s">
        <v>4603</v>
      </c>
      <c r="M1467" t="s">
        <v>6710</v>
      </c>
      <c r="N1467" t="s">
        <v>6711</v>
      </c>
    </row>
    <row r="1468" spans="1:14">
      <c r="A1468" t="s">
        <v>525</v>
      </c>
      <c r="B1468" t="s">
        <v>4677</v>
      </c>
      <c r="C1468" s="2">
        <v>72500000</v>
      </c>
      <c r="D1468" s="2">
        <v>183135014</v>
      </c>
      <c r="E1468" s="2">
        <v>527071022</v>
      </c>
      <c r="F1468">
        <v>7</v>
      </c>
      <c r="G1468">
        <v>27</v>
      </c>
      <c r="H1468" t="s">
        <v>15931</v>
      </c>
      <c r="I1468" t="s">
        <v>4600</v>
      </c>
      <c r="J1468" t="s">
        <v>5367</v>
      </c>
      <c r="K1468" t="s">
        <v>4616</v>
      </c>
      <c r="L1468" t="s">
        <v>6728</v>
      </c>
      <c r="M1468" t="s">
        <v>6729</v>
      </c>
      <c r="N1468" t="s">
        <v>6730</v>
      </c>
    </row>
    <row r="1469" spans="1:14">
      <c r="A1469">
        <v>300</v>
      </c>
      <c r="B1469" t="s">
        <v>4628</v>
      </c>
      <c r="C1469" s="2">
        <v>60000000</v>
      </c>
      <c r="D1469" s="2">
        <v>210614939</v>
      </c>
      <c r="E1469" s="2">
        <v>454161935</v>
      </c>
      <c r="F1469">
        <v>3</v>
      </c>
      <c r="G1469">
        <v>9</v>
      </c>
      <c r="H1469" t="s">
        <v>15931</v>
      </c>
      <c r="I1469" t="s">
        <v>4829</v>
      </c>
      <c r="J1469" t="s">
        <v>5902</v>
      </c>
      <c r="K1469" t="s">
        <v>5030</v>
      </c>
      <c r="L1469" t="s">
        <v>4829</v>
      </c>
      <c r="M1469" t="s">
        <v>4829</v>
      </c>
      <c r="N1469" t="s">
        <v>6723</v>
      </c>
    </row>
    <row r="1470" spans="1:14">
      <c r="A1470" t="s">
        <v>161</v>
      </c>
      <c r="B1470" t="s">
        <v>4621</v>
      </c>
      <c r="C1470" s="2">
        <v>130000000</v>
      </c>
      <c r="D1470" s="2">
        <v>227471070</v>
      </c>
      <c r="E1470" s="2">
        <v>442161562</v>
      </c>
      <c r="F1470">
        <v>8</v>
      </c>
      <c r="G1470">
        <v>3</v>
      </c>
      <c r="H1470" t="s">
        <v>15931</v>
      </c>
      <c r="I1470" t="s">
        <v>4600</v>
      </c>
      <c r="J1470" t="s">
        <v>4744</v>
      </c>
      <c r="K1470" t="s">
        <v>4649</v>
      </c>
      <c r="L1470" t="s">
        <v>4775</v>
      </c>
      <c r="M1470" t="s">
        <v>6713</v>
      </c>
      <c r="N1470" t="s">
        <v>6714</v>
      </c>
    </row>
    <row r="1471" spans="1:14">
      <c r="A1471" t="s">
        <v>223</v>
      </c>
      <c r="B1471" t="s">
        <v>4677</v>
      </c>
      <c r="C1471" s="2">
        <v>110000000</v>
      </c>
      <c r="D1471" s="2">
        <v>134529403</v>
      </c>
      <c r="E1471" s="2">
        <v>382288147</v>
      </c>
      <c r="F1471">
        <v>6</v>
      </c>
      <c r="G1471">
        <v>27</v>
      </c>
      <c r="H1471" t="s">
        <v>15931</v>
      </c>
      <c r="I1471" t="s">
        <v>4600</v>
      </c>
      <c r="J1471" t="s">
        <v>4800</v>
      </c>
      <c r="K1471" t="s">
        <v>5185</v>
      </c>
      <c r="L1471" t="s">
        <v>6744</v>
      </c>
      <c r="M1471" t="s">
        <v>6745</v>
      </c>
      <c r="N1471" t="s">
        <v>6746</v>
      </c>
    </row>
    <row r="1472" spans="1:14">
      <c r="A1472" t="s">
        <v>26</v>
      </c>
      <c r="B1472" t="s">
        <v>6635</v>
      </c>
      <c r="C1472" s="2">
        <v>205000000</v>
      </c>
      <c r="D1472" s="2">
        <v>70107728</v>
      </c>
      <c r="E1472" s="2">
        <v>367262558</v>
      </c>
      <c r="F1472">
        <v>12</v>
      </c>
      <c r="G1472">
        <v>1</v>
      </c>
      <c r="H1472" t="s">
        <v>15931</v>
      </c>
      <c r="I1472" t="s">
        <v>4600</v>
      </c>
      <c r="J1472" t="s">
        <v>5013</v>
      </c>
      <c r="K1472" t="s">
        <v>4655</v>
      </c>
      <c r="L1472" t="s">
        <v>6083</v>
      </c>
      <c r="M1472" t="s">
        <v>6811</v>
      </c>
      <c r="N1472" t="s">
        <v>6812</v>
      </c>
    </row>
    <row r="1473" spans="1:14">
      <c r="A1473" t="s">
        <v>774</v>
      </c>
      <c r="B1473" t="s">
        <v>4677</v>
      </c>
      <c r="C1473" s="2">
        <v>55000000</v>
      </c>
      <c r="D1473" s="2">
        <v>217326974</v>
      </c>
      <c r="E1473" s="2">
        <v>360578644</v>
      </c>
      <c r="F1473">
        <v>12</v>
      </c>
      <c r="G1473">
        <v>14</v>
      </c>
      <c r="H1473" t="s">
        <v>15931</v>
      </c>
      <c r="I1473" t="s">
        <v>4614</v>
      </c>
      <c r="J1473" t="s">
        <v>4779</v>
      </c>
      <c r="K1473" t="s">
        <v>4623</v>
      </c>
      <c r="L1473" t="s">
        <v>5490</v>
      </c>
      <c r="M1473" t="s">
        <v>6720</v>
      </c>
      <c r="N1473" t="s">
        <v>6721</v>
      </c>
    </row>
    <row r="1474" spans="1:14">
      <c r="A1474" t="s">
        <v>363</v>
      </c>
      <c r="B1474" t="s">
        <v>4607</v>
      </c>
      <c r="C1474" s="2">
        <v>85000000</v>
      </c>
      <c r="D1474" s="2">
        <v>127706877</v>
      </c>
      <c r="E1474" s="2">
        <v>340384141</v>
      </c>
      <c r="F1474">
        <v>11</v>
      </c>
      <c r="G1474">
        <v>21</v>
      </c>
      <c r="H1474" t="s">
        <v>15931</v>
      </c>
      <c r="I1474" t="s">
        <v>4614</v>
      </c>
      <c r="J1474" t="s">
        <v>4788</v>
      </c>
      <c r="K1474" t="s">
        <v>5199</v>
      </c>
      <c r="L1474" t="s">
        <v>6753</v>
      </c>
      <c r="M1474" t="s">
        <v>6754</v>
      </c>
      <c r="N1474" t="s">
        <v>6755</v>
      </c>
    </row>
    <row r="1475" spans="1:14">
      <c r="A1475" t="s">
        <v>366</v>
      </c>
      <c r="B1475" t="s">
        <v>4628</v>
      </c>
      <c r="C1475" s="2">
        <v>85000000</v>
      </c>
      <c r="D1475" s="2">
        <v>117144465</v>
      </c>
      <c r="E1475" s="2">
        <v>311744465</v>
      </c>
      <c r="F1475">
        <v>6</v>
      </c>
      <c r="G1475">
        <v>8</v>
      </c>
      <c r="H1475" t="s">
        <v>15931</v>
      </c>
      <c r="I1475" t="s">
        <v>4600</v>
      </c>
      <c r="J1475" t="s">
        <v>5125</v>
      </c>
      <c r="K1475" t="s">
        <v>4936</v>
      </c>
      <c r="L1475" t="s">
        <v>5150</v>
      </c>
      <c r="M1475" t="s">
        <v>6765</v>
      </c>
      <c r="N1475" t="s">
        <v>6766</v>
      </c>
    </row>
    <row r="1476" spans="1:14">
      <c r="A1476" t="s">
        <v>197</v>
      </c>
      <c r="B1476" t="s">
        <v>4677</v>
      </c>
      <c r="C1476" s="2">
        <v>120000000</v>
      </c>
      <c r="D1476" s="2">
        <v>131921738</v>
      </c>
      <c r="E1476" s="2">
        <v>288215319</v>
      </c>
      <c r="F1476">
        <v>6</v>
      </c>
      <c r="G1476">
        <v>15</v>
      </c>
      <c r="H1476" t="s">
        <v>15931</v>
      </c>
      <c r="I1476" t="s">
        <v>4829</v>
      </c>
      <c r="J1476" t="s">
        <v>4829</v>
      </c>
      <c r="K1476" t="s">
        <v>4560</v>
      </c>
      <c r="L1476" t="s">
        <v>4829</v>
      </c>
      <c r="M1476" t="s">
        <v>6748</v>
      </c>
      <c r="N1476" t="s">
        <v>6749</v>
      </c>
    </row>
    <row r="1477" spans="1:14">
      <c r="A1477" t="s">
        <v>115</v>
      </c>
      <c r="B1477" t="s">
        <v>5071</v>
      </c>
      <c r="C1477" s="2">
        <v>150000000</v>
      </c>
      <c r="D1477" s="2">
        <v>126631277</v>
      </c>
      <c r="E1477" s="2">
        <v>287594577</v>
      </c>
      <c r="F1477">
        <v>11</v>
      </c>
      <c r="G1477">
        <v>2</v>
      </c>
      <c r="H1477" t="s">
        <v>15931</v>
      </c>
      <c r="I1477" t="s">
        <v>4635</v>
      </c>
      <c r="J1477">
        <v>0</v>
      </c>
      <c r="K1477">
        <v>0</v>
      </c>
      <c r="L1477">
        <v>0</v>
      </c>
      <c r="M1477">
        <v>0</v>
      </c>
      <c r="N1477">
        <v>0</v>
      </c>
    </row>
    <row r="1478" spans="1:14">
      <c r="A1478" t="s">
        <v>263</v>
      </c>
      <c r="B1478" t="s">
        <v>4621</v>
      </c>
      <c r="C1478" s="2">
        <v>100000000</v>
      </c>
      <c r="D1478" s="2">
        <v>130164645</v>
      </c>
      <c r="E1478" s="2">
        <v>267985456</v>
      </c>
      <c r="F1478">
        <v>11</v>
      </c>
      <c r="G1478">
        <v>2</v>
      </c>
      <c r="H1478" t="s">
        <v>15931</v>
      </c>
      <c r="I1478" t="s">
        <v>4682</v>
      </c>
      <c r="J1478" t="s">
        <v>5164</v>
      </c>
      <c r="K1478" t="s">
        <v>5679</v>
      </c>
      <c r="L1478" t="s">
        <v>5131</v>
      </c>
      <c r="M1478" t="s">
        <v>6750</v>
      </c>
      <c r="N1478" t="s">
        <v>6751</v>
      </c>
    </row>
    <row r="1479" spans="1:14">
      <c r="A1479" t="s">
        <v>57</v>
      </c>
      <c r="B1479" t="s">
        <v>6635</v>
      </c>
      <c r="C1479" s="2">
        <v>180000000</v>
      </c>
      <c r="D1479" s="2">
        <v>140125968</v>
      </c>
      <c r="E1479" s="2">
        <v>256585882</v>
      </c>
      <c r="F1479">
        <v>8</v>
      </c>
      <c r="G1479">
        <v>10</v>
      </c>
      <c r="H1479" t="s">
        <v>15931</v>
      </c>
      <c r="I1479" t="s">
        <v>4600</v>
      </c>
      <c r="J1479" t="s">
        <v>4812</v>
      </c>
      <c r="K1479" t="s">
        <v>4684</v>
      </c>
      <c r="L1479" t="s">
        <v>5547</v>
      </c>
      <c r="M1479" t="s">
        <v>6741</v>
      </c>
      <c r="N1479" t="s">
        <v>6742</v>
      </c>
    </row>
    <row r="1480" spans="1:14">
      <c r="A1480" t="s">
        <v>1806</v>
      </c>
      <c r="B1480" t="s">
        <v>4621</v>
      </c>
      <c r="C1480" s="2">
        <v>25000000</v>
      </c>
      <c r="D1480" s="2">
        <v>33302167</v>
      </c>
      <c r="E1480" s="2">
        <v>234981342</v>
      </c>
      <c r="F1480">
        <v>8</v>
      </c>
      <c r="G1480">
        <v>24</v>
      </c>
      <c r="H1480" t="s">
        <v>15931</v>
      </c>
      <c r="I1480" t="s">
        <v>4614</v>
      </c>
      <c r="J1480" t="s">
        <v>5460</v>
      </c>
      <c r="K1480" t="s">
        <v>5296</v>
      </c>
      <c r="L1480" t="s">
        <v>6939</v>
      </c>
      <c r="M1480" t="s">
        <v>6940</v>
      </c>
      <c r="N1480" t="s">
        <v>6941</v>
      </c>
    </row>
    <row r="1481" spans="1:14">
      <c r="A1481" t="s">
        <v>3213</v>
      </c>
      <c r="B1481" t="s">
        <v>4908</v>
      </c>
      <c r="C1481" s="2">
        <v>7000000</v>
      </c>
      <c r="D1481" s="2">
        <v>143495265</v>
      </c>
      <c r="E1481" s="2">
        <v>231450102</v>
      </c>
      <c r="F1481">
        <v>12</v>
      </c>
      <c r="G1481">
        <v>5</v>
      </c>
      <c r="H1481" t="s">
        <v>15931</v>
      </c>
      <c r="I1481" t="s">
        <v>4600</v>
      </c>
      <c r="J1481" t="s">
        <v>4984</v>
      </c>
      <c r="K1481" t="s">
        <v>5126</v>
      </c>
      <c r="L1481" t="s">
        <v>6190</v>
      </c>
      <c r="M1481" t="s">
        <v>6738</v>
      </c>
      <c r="N1481" t="s">
        <v>6739</v>
      </c>
    </row>
    <row r="1482" spans="1:14">
      <c r="A1482" t="s">
        <v>199</v>
      </c>
      <c r="B1482" t="s">
        <v>4695</v>
      </c>
      <c r="C1482" s="2">
        <v>120000000</v>
      </c>
      <c r="D1482" s="2">
        <v>115802596</v>
      </c>
      <c r="E1482" s="2">
        <v>229545589</v>
      </c>
      <c r="F1482">
        <v>2</v>
      </c>
      <c r="G1482">
        <v>16</v>
      </c>
      <c r="H1482" t="s">
        <v>15931</v>
      </c>
      <c r="I1482" t="s">
        <v>4600</v>
      </c>
      <c r="J1482" t="s">
        <v>4872</v>
      </c>
      <c r="K1482" t="s">
        <v>5341</v>
      </c>
      <c r="L1482" t="s">
        <v>6038</v>
      </c>
      <c r="M1482" t="s">
        <v>6768</v>
      </c>
      <c r="N1482" t="s">
        <v>6769</v>
      </c>
    </row>
    <row r="1483" spans="1:14">
      <c r="A1483" t="s">
        <v>1678</v>
      </c>
      <c r="B1483" t="s">
        <v>4621</v>
      </c>
      <c r="C1483" s="2">
        <v>27500000</v>
      </c>
      <c r="D1483" s="2">
        <v>148761765</v>
      </c>
      <c r="E1483" s="2">
        <v>219265952</v>
      </c>
      <c r="F1483">
        <v>6</v>
      </c>
      <c r="G1483">
        <v>1</v>
      </c>
      <c r="H1483" t="s">
        <v>15931</v>
      </c>
      <c r="I1483" t="s">
        <v>4682</v>
      </c>
      <c r="J1483" t="s">
        <v>5431</v>
      </c>
      <c r="K1483" t="s">
        <v>5126</v>
      </c>
      <c r="L1483" t="s">
        <v>5214</v>
      </c>
      <c r="M1483" t="s">
        <v>5214</v>
      </c>
      <c r="N1483" t="s">
        <v>6736</v>
      </c>
    </row>
    <row r="1484" spans="1:14">
      <c r="A1484" t="s">
        <v>492</v>
      </c>
      <c r="B1484" t="e">
        <v>#N/A</v>
      </c>
      <c r="C1484" s="2">
        <v>75000000</v>
      </c>
      <c r="D1484" s="2">
        <v>118871849</v>
      </c>
      <c r="E1484" s="2">
        <v>202871849</v>
      </c>
      <c r="F1484">
        <v>7</v>
      </c>
      <c r="G1484">
        <v>20</v>
      </c>
      <c r="H1484" t="s">
        <v>15931</v>
      </c>
      <c r="I1484" t="e">
        <v>#N/A</v>
      </c>
      <c r="J1484" t="e">
        <v>#N/A</v>
      </c>
      <c r="K1484" t="e">
        <v>#N/A</v>
      </c>
      <c r="L1484" t="e">
        <v>#N/A</v>
      </c>
      <c r="M1484" t="e">
        <v>#N/A</v>
      </c>
      <c r="N1484" t="e">
        <v>#N/A</v>
      </c>
    </row>
    <row r="1485" spans="1:14">
      <c r="A1485" t="s">
        <v>119</v>
      </c>
      <c r="B1485" t="s">
        <v>4660</v>
      </c>
      <c r="C1485" s="2">
        <v>150000000</v>
      </c>
      <c r="D1485" s="2">
        <v>82195215</v>
      </c>
      <c r="E1485" s="2">
        <v>194995215</v>
      </c>
      <c r="F1485">
        <v>11</v>
      </c>
      <c r="G1485">
        <v>16</v>
      </c>
      <c r="H1485" t="s">
        <v>15931</v>
      </c>
      <c r="I1485" t="s">
        <v>4600</v>
      </c>
      <c r="J1485" t="s">
        <v>4744</v>
      </c>
      <c r="K1485" t="s">
        <v>5455</v>
      </c>
      <c r="L1485" t="s">
        <v>5170</v>
      </c>
      <c r="M1485" t="s">
        <v>6793</v>
      </c>
      <c r="N1485" t="s">
        <v>6794</v>
      </c>
    </row>
    <row r="1486" spans="1:14">
      <c r="A1486" t="s">
        <v>365</v>
      </c>
      <c r="B1486" t="s">
        <v>4621</v>
      </c>
      <c r="C1486" s="2">
        <v>85000000</v>
      </c>
      <c r="D1486" s="2">
        <v>119725280</v>
      </c>
      <c r="E1486" s="2">
        <v>185708462</v>
      </c>
      <c r="F1486">
        <v>7</v>
      </c>
      <c r="G1486">
        <v>20</v>
      </c>
      <c r="H1486" t="s">
        <v>15931</v>
      </c>
      <c r="I1486" t="s">
        <v>4829</v>
      </c>
      <c r="J1486" t="s">
        <v>5902</v>
      </c>
      <c r="K1486" t="s">
        <v>5030</v>
      </c>
      <c r="L1486" t="s">
        <v>4829</v>
      </c>
      <c r="M1486" t="s">
        <v>4829</v>
      </c>
      <c r="N1486" t="s">
        <v>6760</v>
      </c>
    </row>
    <row r="1487" spans="1:14">
      <c r="A1487" t="s">
        <v>1009</v>
      </c>
      <c r="B1487" t="s">
        <v>4628</v>
      </c>
      <c r="C1487" s="2">
        <v>45000000</v>
      </c>
      <c r="D1487" s="2">
        <v>93466502</v>
      </c>
      <c r="E1487" s="2">
        <v>174810815</v>
      </c>
      <c r="F1487">
        <v>12</v>
      </c>
      <c r="G1487">
        <v>25</v>
      </c>
      <c r="H1487" t="s">
        <v>15931</v>
      </c>
      <c r="I1487" t="s">
        <v>4600</v>
      </c>
      <c r="J1487" t="s">
        <v>5159</v>
      </c>
      <c r="K1487" t="s">
        <v>4898</v>
      </c>
      <c r="L1487" t="s">
        <v>6785</v>
      </c>
      <c r="M1487" t="s">
        <v>6786</v>
      </c>
      <c r="N1487" t="s">
        <v>6787</v>
      </c>
    </row>
    <row r="1488" spans="1:14">
      <c r="A1488" t="s">
        <v>65</v>
      </c>
      <c r="B1488" t="s">
        <v>4621</v>
      </c>
      <c r="C1488" s="2">
        <v>175000000</v>
      </c>
      <c r="D1488" s="2">
        <v>100289690</v>
      </c>
      <c r="E1488" s="2">
        <v>174131329</v>
      </c>
      <c r="F1488">
        <v>6</v>
      </c>
      <c r="G1488">
        <v>22</v>
      </c>
      <c r="H1488" t="s">
        <v>15931</v>
      </c>
      <c r="I1488" t="s">
        <v>4614</v>
      </c>
      <c r="J1488" t="s">
        <v>4984</v>
      </c>
      <c r="K1488" t="s">
        <v>5199</v>
      </c>
      <c r="L1488" t="s">
        <v>6771</v>
      </c>
      <c r="M1488" t="s">
        <v>6772</v>
      </c>
      <c r="N1488" t="s">
        <v>6773</v>
      </c>
    </row>
    <row r="1489" spans="1:14">
      <c r="A1489" t="s">
        <v>2316</v>
      </c>
      <c r="B1489" t="s">
        <v>4695</v>
      </c>
      <c r="C1489" s="2">
        <v>17500000</v>
      </c>
      <c r="D1489" s="2">
        <v>121463226</v>
      </c>
      <c r="E1489" s="2">
        <v>169955142</v>
      </c>
      <c r="F1489">
        <v>8</v>
      </c>
      <c r="G1489">
        <v>17</v>
      </c>
      <c r="H1489" t="s">
        <v>15931</v>
      </c>
      <c r="I1489" t="s">
        <v>4682</v>
      </c>
      <c r="J1489" t="s">
        <v>5013</v>
      </c>
      <c r="K1489" t="s">
        <v>4690</v>
      </c>
      <c r="L1489" t="s">
        <v>5674</v>
      </c>
      <c r="M1489" t="s">
        <v>6757</v>
      </c>
      <c r="N1489" t="s">
        <v>6758</v>
      </c>
    </row>
    <row r="1490" spans="1:14">
      <c r="A1490" t="s">
        <v>1768</v>
      </c>
      <c r="B1490" t="s">
        <v>6069</v>
      </c>
      <c r="C1490" s="2">
        <v>25000000</v>
      </c>
      <c r="D1490" s="2">
        <v>74273505</v>
      </c>
      <c r="E1490" s="2">
        <v>164051250</v>
      </c>
      <c r="F1490">
        <v>11</v>
      </c>
      <c r="G1490">
        <v>9</v>
      </c>
      <c r="H1490" t="s">
        <v>15931</v>
      </c>
      <c r="I1490" t="s">
        <v>4682</v>
      </c>
      <c r="J1490" t="s">
        <v>5125</v>
      </c>
      <c r="K1490" t="s">
        <v>4893</v>
      </c>
      <c r="L1490" t="s">
        <v>5786</v>
      </c>
      <c r="M1490" t="s">
        <v>6803</v>
      </c>
      <c r="N1490" t="s">
        <v>6804</v>
      </c>
    </row>
    <row r="1491" spans="1:14">
      <c r="A1491" t="s">
        <v>1527</v>
      </c>
      <c r="B1491" t="e">
        <v>#N/A</v>
      </c>
      <c r="C1491" s="2">
        <v>30000000</v>
      </c>
      <c r="D1491" s="2">
        <v>53695808</v>
      </c>
      <c r="E1491" s="2">
        <v>155769678</v>
      </c>
      <c r="F1491">
        <v>12</v>
      </c>
      <c r="G1491">
        <v>21</v>
      </c>
      <c r="H1491" t="s">
        <v>15931</v>
      </c>
      <c r="I1491" t="e">
        <v>#N/A</v>
      </c>
      <c r="J1491" t="e">
        <v>#N/A</v>
      </c>
      <c r="K1491" t="e">
        <v>#N/A</v>
      </c>
      <c r="L1491" t="e">
        <v>#N/A</v>
      </c>
      <c r="M1491" t="e">
        <v>#N/A</v>
      </c>
      <c r="N1491" t="e">
        <v>#N/A</v>
      </c>
    </row>
    <row r="1492" spans="1:14">
      <c r="A1492" t="s">
        <v>1949</v>
      </c>
      <c r="B1492" t="s">
        <v>4607</v>
      </c>
      <c r="C1492" s="2">
        <v>22000000</v>
      </c>
      <c r="D1492" s="2">
        <v>90648202</v>
      </c>
      <c r="E1492" s="2">
        <v>146590987</v>
      </c>
      <c r="F1492">
        <v>9</v>
      </c>
      <c r="G1492">
        <v>22</v>
      </c>
      <c r="H1492" t="s">
        <v>15931</v>
      </c>
      <c r="I1492" t="s">
        <v>4614</v>
      </c>
      <c r="J1492" t="s">
        <v>4689</v>
      </c>
      <c r="K1492" t="s">
        <v>6789</v>
      </c>
      <c r="L1492" t="s">
        <v>5200</v>
      </c>
      <c r="M1492" t="s">
        <v>6790</v>
      </c>
      <c r="N1492" t="s">
        <v>6791</v>
      </c>
    </row>
    <row r="1493" spans="1:14">
      <c r="A1493" t="s">
        <v>1031</v>
      </c>
      <c r="B1493" t="s">
        <v>4977</v>
      </c>
      <c r="C1493" s="2">
        <v>45000000</v>
      </c>
      <c r="D1493" s="2">
        <v>50648679</v>
      </c>
      <c r="E1493" s="2">
        <v>146162920</v>
      </c>
      <c r="F1493">
        <v>9</v>
      </c>
      <c r="G1493">
        <v>21</v>
      </c>
      <c r="H1493" t="s">
        <v>15931</v>
      </c>
      <c r="I1493" t="s">
        <v>4682</v>
      </c>
      <c r="J1493" t="s">
        <v>4935</v>
      </c>
      <c r="K1493" t="s">
        <v>5323</v>
      </c>
      <c r="L1493" t="s">
        <v>6850</v>
      </c>
      <c r="M1493" t="s">
        <v>5324</v>
      </c>
      <c r="N1493" t="s">
        <v>6851</v>
      </c>
    </row>
    <row r="1494" spans="1:14">
      <c r="A1494" t="s">
        <v>660</v>
      </c>
      <c r="B1494" t="s">
        <v>5071</v>
      </c>
      <c r="C1494" s="2">
        <v>61000000</v>
      </c>
      <c r="D1494" s="2">
        <v>118594548</v>
      </c>
      <c r="E1494" s="2">
        <v>145594548</v>
      </c>
      <c r="F1494">
        <v>3</v>
      </c>
      <c r="G1494">
        <v>30</v>
      </c>
      <c r="H1494" t="s">
        <v>15931</v>
      </c>
      <c r="I1494" t="s">
        <v>4600</v>
      </c>
      <c r="J1494" t="s">
        <v>5062</v>
      </c>
      <c r="K1494" t="s">
        <v>5014</v>
      </c>
      <c r="L1494" t="s">
        <v>6070</v>
      </c>
      <c r="M1494" t="s">
        <v>6762</v>
      </c>
      <c r="N1494" t="s">
        <v>6763</v>
      </c>
    </row>
    <row r="1495" spans="1:14">
      <c r="A1495" t="s">
        <v>279</v>
      </c>
      <c r="B1495" t="s">
        <v>4695</v>
      </c>
      <c r="C1495" s="2">
        <v>100000000</v>
      </c>
      <c r="D1495" s="2">
        <v>58867694</v>
      </c>
      <c r="E1495" s="2">
        <v>145395745</v>
      </c>
      <c r="F1495">
        <v>6</v>
      </c>
      <c r="G1495">
        <v>8</v>
      </c>
      <c r="H1495" t="s">
        <v>15931</v>
      </c>
      <c r="I1495" t="s">
        <v>4614</v>
      </c>
      <c r="J1495" t="s">
        <v>4877</v>
      </c>
      <c r="K1495" t="s">
        <v>4623</v>
      </c>
      <c r="L1495" t="s">
        <v>6825</v>
      </c>
      <c r="M1495" t="s">
        <v>6826</v>
      </c>
      <c r="N1495" t="s">
        <v>6827</v>
      </c>
    </row>
    <row r="1496" spans="1:14">
      <c r="A1496" t="s">
        <v>1161</v>
      </c>
      <c r="B1496" t="s">
        <v>4628</v>
      </c>
      <c r="C1496" s="2">
        <v>40000000</v>
      </c>
      <c r="D1496" s="2">
        <v>50572589</v>
      </c>
      <c r="E1496" s="2">
        <v>145021477</v>
      </c>
      <c r="F1496">
        <v>2</v>
      </c>
      <c r="G1496">
        <v>14</v>
      </c>
      <c r="H1496" t="s">
        <v>15931</v>
      </c>
      <c r="I1496" t="s">
        <v>4600</v>
      </c>
      <c r="J1496" t="s">
        <v>4984</v>
      </c>
      <c r="K1496" t="s">
        <v>5222</v>
      </c>
      <c r="L1496" t="s">
        <v>6359</v>
      </c>
      <c r="M1496" t="s">
        <v>6359</v>
      </c>
      <c r="N1496" t="s">
        <v>6853</v>
      </c>
    </row>
    <row r="1497" spans="1:14">
      <c r="A1497" t="s">
        <v>1761</v>
      </c>
      <c r="B1497" t="s">
        <v>4607</v>
      </c>
      <c r="C1497" s="2">
        <v>25000000</v>
      </c>
      <c r="D1497" s="2">
        <v>82234139</v>
      </c>
      <c r="E1497" s="2">
        <v>137984788</v>
      </c>
      <c r="F1497">
        <v>2</v>
      </c>
      <c r="G1497">
        <v>16</v>
      </c>
      <c r="H1497" t="s">
        <v>15931</v>
      </c>
      <c r="I1497" t="s">
        <v>4614</v>
      </c>
      <c r="J1497" t="s">
        <v>4984</v>
      </c>
      <c r="K1497" t="s">
        <v>6204</v>
      </c>
      <c r="L1497" t="s">
        <v>6796</v>
      </c>
      <c r="M1497" t="s">
        <v>6797</v>
      </c>
      <c r="N1497" t="s">
        <v>6798</v>
      </c>
    </row>
    <row r="1498" spans="1:14">
      <c r="A1498" t="s">
        <v>566</v>
      </c>
      <c r="B1498" t="s">
        <v>4660</v>
      </c>
      <c r="C1498" s="2">
        <v>70000000</v>
      </c>
      <c r="D1498" s="2">
        <v>38634938</v>
      </c>
      <c r="E1498" s="2">
        <v>137022245</v>
      </c>
      <c r="F1498">
        <v>8</v>
      </c>
      <c r="G1498">
        <v>10</v>
      </c>
      <c r="H1498" t="s">
        <v>15931</v>
      </c>
      <c r="I1498" t="s">
        <v>4600</v>
      </c>
      <c r="J1498" t="s">
        <v>5100</v>
      </c>
      <c r="K1498" t="s">
        <v>4655</v>
      </c>
      <c r="L1498" t="s">
        <v>5465</v>
      </c>
      <c r="M1498" t="s">
        <v>6911</v>
      </c>
      <c r="N1498" t="s">
        <v>6912</v>
      </c>
    </row>
    <row r="1499" spans="1:14">
      <c r="A1499" t="s">
        <v>2886</v>
      </c>
      <c r="B1499" t="s">
        <v>4599</v>
      </c>
      <c r="C1499" s="2">
        <v>10000000</v>
      </c>
      <c r="D1499" s="2">
        <v>63300095</v>
      </c>
      <c r="E1499" s="2">
        <v>135759694</v>
      </c>
      <c r="F1499">
        <v>10</v>
      </c>
      <c r="G1499">
        <v>26</v>
      </c>
      <c r="H1499" t="s">
        <v>15931</v>
      </c>
      <c r="I1499" t="s">
        <v>4682</v>
      </c>
      <c r="J1499" t="s">
        <v>5062</v>
      </c>
      <c r="K1499" t="s">
        <v>5656</v>
      </c>
      <c r="L1499" t="s">
        <v>6818</v>
      </c>
      <c r="M1499" t="s">
        <v>6819</v>
      </c>
      <c r="N1499" t="s">
        <v>6542</v>
      </c>
    </row>
    <row r="1500" spans="1:14">
      <c r="A1500">
        <v>1408</v>
      </c>
      <c r="B1500" t="s">
        <v>6810</v>
      </c>
      <c r="C1500" s="2">
        <v>22500000</v>
      </c>
      <c r="D1500" s="2">
        <v>71985628</v>
      </c>
      <c r="E1500" s="2">
        <v>131263370</v>
      </c>
      <c r="F1500">
        <v>6</v>
      </c>
      <c r="G1500">
        <v>22</v>
      </c>
      <c r="H1500" t="s">
        <v>15931</v>
      </c>
      <c r="I1500" t="s">
        <v>4635</v>
      </c>
      <c r="J1500">
        <v>0</v>
      </c>
      <c r="K1500">
        <v>0</v>
      </c>
      <c r="L1500">
        <v>0</v>
      </c>
      <c r="M1500">
        <v>0</v>
      </c>
      <c r="N1500">
        <v>0</v>
      </c>
    </row>
    <row r="1501" spans="1:14">
      <c r="A1501" t="s">
        <v>1535</v>
      </c>
      <c r="B1501" t="s">
        <v>5023</v>
      </c>
      <c r="C1501" s="2">
        <v>30000000</v>
      </c>
      <c r="D1501" s="2">
        <v>50980159</v>
      </c>
      <c r="E1501" s="2">
        <v>129779728</v>
      </c>
      <c r="F1501">
        <v>12</v>
      </c>
      <c r="G1501">
        <v>7</v>
      </c>
      <c r="H1501" t="s">
        <v>15931</v>
      </c>
      <c r="I1501" t="s">
        <v>4682</v>
      </c>
      <c r="J1501" t="s">
        <v>4851</v>
      </c>
      <c r="K1501" t="s">
        <v>6846</v>
      </c>
      <c r="L1501" t="s">
        <v>5648</v>
      </c>
      <c r="M1501" t="s">
        <v>6847</v>
      </c>
      <c r="N1501" t="s">
        <v>6848</v>
      </c>
    </row>
    <row r="1502" spans="1:14">
      <c r="A1502" t="s">
        <v>502</v>
      </c>
      <c r="B1502" t="s">
        <v>4621</v>
      </c>
      <c r="C1502" s="2">
        <v>75000000</v>
      </c>
      <c r="D1502" s="2">
        <v>66661095</v>
      </c>
      <c r="E1502" s="2">
        <v>119512771</v>
      </c>
      <c r="F1502">
        <v>12</v>
      </c>
      <c r="G1502">
        <v>21</v>
      </c>
      <c r="H1502" t="s">
        <v>15931</v>
      </c>
      <c r="I1502" t="s">
        <v>4682</v>
      </c>
      <c r="J1502" t="s">
        <v>4615</v>
      </c>
      <c r="K1502" t="s">
        <v>4834</v>
      </c>
      <c r="L1502" t="s">
        <v>6814</v>
      </c>
      <c r="M1502" t="s">
        <v>6815</v>
      </c>
      <c r="N1502" t="s">
        <v>6816</v>
      </c>
    </row>
    <row r="1503" spans="1:14">
      <c r="A1503" t="s">
        <v>2031</v>
      </c>
      <c r="B1503" t="s">
        <v>5071</v>
      </c>
      <c r="C1503" s="2">
        <v>20000000</v>
      </c>
      <c r="D1503" s="2">
        <v>80209692</v>
      </c>
      <c r="E1503" s="2">
        <v>117928345</v>
      </c>
      <c r="F1503">
        <v>4</v>
      </c>
      <c r="G1503">
        <v>13</v>
      </c>
      <c r="H1503" t="s">
        <v>15931</v>
      </c>
      <c r="I1503" t="s">
        <v>4600</v>
      </c>
      <c r="J1503" t="s">
        <v>4846</v>
      </c>
      <c r="K1503" t="s">
        <v>5826</v>
      </c>
      <c r="L1503" t="s">
        <v>5606</v>
      </c>
      <c r="M1503" t="s">
        <v>6800</v>
      </c>
      <c r="N1503" t="s">
        <v>6801</v>
      </c>
    </row>
    <row r="1504" spans="1:14">
      <c r="A1504" t="s">
        <v>2320</v>
      </c>
      <c r="B1504" t="s">
        <v>4677</v>
      </c>
      <c r="C1504" s="2">
        <v>17500000</v>
      </c>
      <c r="D1504" s="2">
        <v>39687694</v>
      </c>
      <c r="E1504" s="2">
        <v>99135571</v>
      </c>
      <c r="F1504">
        <v>11</v>
      </c>
      <c r="G1504">
        <v>21</v>
      </c>
      <c r="H1504" t="s">
        <v>15931</v>
      </c>
      <c r="I1504" t="s">
        <v>4682</v>
      </c>
      <c r="J1504" t="s">
        <v>4763</v>
      </c>
      <c r="K1504" t="s">
        <v>6382</v>
      </c>
      <c r="L1504" t="s">
        <v>6900</v>
      </c>
      <c r="M1504" t="s">
        <v>6901</v>
      </c>
      <c r="N1504" t="s">
        <v>6902</v>
      </c>
    </row>
    <row r="1505" spans="1:14">
      <c r="A1505" t="s">
        <v>1337</v>
      </c>
      <c r="B1505" t="s">
        <v>4628</v>
      </c>
      <c r="C1505" s="2">
        <v>35000000</v>
      </c>
      <c r="D1505" s="2">
        <v>54149098</v>
      </c>
      <c r="E1505" s="2">
        <v>96096018</v>
      </c>
      <c r="F1505">
        <v>3</v>
      </c>
      <c r="G1505">
        <v>23</v>
      </c>
      <c r="H1505" t="s">
        <v>15931</v>
      </c>
      <c r="I1505" t="s">
        <v>4614</v>
      </c>
      <c r="J1505" t="s">
        <v>5367</v>
      </c>
      <c r="K1505" t="s">
        <v>5455</v>
      </c>
      <c r="L1505" t="s">
        <v>6831</v>
      </c>
      <c r="M1505" t="s">
        <v>6832</v>
      </c>
      <c r="N1505" t="s">
        <v>6833</v>
      </c>
    </row>
    <row r="1506" spans="1:14">
      <c r="A1506" t="s">
        <v>712</v>
      </c>
      <c r="B1506" t="s">
        <v>4660</v>
      </c>
      <c r="C1506" s="2">
        <v>60000000</v>
      </c>
      <c r="D1506" s="2">
        <v>47003582</v>
      </c>
      <c r="E1506" s="2">
        <v>95703582</v>
      </c>
      <c r="F1506">
        <v>3</v>
      </c>
      <c r="G1506">
        <v>23</v>
      </c>
      <c r="H1506" t="s">
        <v>15931</v>
      </c>
      <c r="I1506" t="s">
        <v>4635</v>
      </c>
      <c r="J1506">
        <v>0</v>
      </c>
      <c r="K1506">
        <v>0</v>
      </c>
      <c r="L1506">
        <v>0</v>
      </c>
      <c r="M1506">
        <v>0</v>
      </c>
      <c r="N1506">
        <v>0</v>
      </c>
    </row>
    <row r="1507" spans="1:14">
      <c r="A1507" t="s">
        <v>1990</v>
      </c>
      <c r="B1507" t="s">
        <v>4628</v>
      </c>
      <c r="C1507" s="2">
        <v>21500000</v>
      </c>
      <c r="D1507" s="2">
        <v>49033882</v>
      </c>
      <c r="E1507" s="2">
        <v>92987651</v>
      </c>
      <c r="F1507">
        <v>10</v>
      </c>
      <c r="G1507">
        <v>5</v>
      </c>
      <c r="H1507" t="s">
        <v>15931</v>
      </c>
      <c r="I1507" t="s">
        <v>4682</v>
      </c>
      <c r="J1507" t="s">
        <v>4723</v>
      </c>
      <c r="K1507" t="s">
        <v>5728</v>
      </c>
      <c r="L1507" t="s">
        <v>5155</v>
      </c>
      <c r="M1507" t="s">
        <v>5155</v>
      </c>
      <c r="N1507" t="s">
        <v>6863</v>
      </c>
    </row>
    <row r="1508" spans="1:14">
      <c r="A1508" t="s">
        <v>2796</v>
      </c>
      <c r="B1508" t="e">
        <v>#N/A</v>
      </c>
      <c r="C1508" s="2">
        <v>12000000</v>
      </c>
      <c r="D1508" s="2">
        <v>2201923</v>
      </c>
      <c r="E1508" s="2">
        <v>92618117</v>
      </c>
      <c r="F1508">
        <v>3</v>
      </c>
      <c r="G1508">
        <v>9</v>
      </c>
      <c r="H1508" t="s">
        <v>15931</v>
      </c>
      <c r="I1508" t="e">
        <v>#N/A</v>
      </c>
      <c r="J1508" t="e">
        <v>#N/A</v>
      </c>
      <c r="K1508" t="e">
        <v>#N/A</v>
      </c>
      <c r="L1508" t="e">
        <v>#N/A</v>
      </c>
      <c r="M1508" t="e">
        <v>#N/A</v>
      </c>
      <c r="N1508" t="e">
        <v>#N/A</v>
      </c>
    </row>
    <row r="1509" spans="1:14">
      <c r="A1509" t="s">
        <v>1656</v>
      </c>
      <c r="B1509" t="s">
        <v>4628</v>
      </c>
      <c r="C1509" s="2">
        <v>28000000</v>
      </c>
      <c r="D1509" s="2">
        <v>43107979</v>
      </c>
      <c r="E1509" s="2">
        <v>91943956</v>
      </c>
      <c r="F1509">
        <v>7</v>
      </c>
      <c r="G1509">
        <v>27</v>
      </c>
      <c r="H1509" t="s">
        <v>15931</v>
      </c>
      <c r="I1509" t="s">
        <v>4614</v>
      </c>
      <c r="J1509" t="s">
        <v>4637</v>
      </c>
      <c r="K1509" t="s">
        <v>5126</v>
      </c>
      <c r="L1509" t="s">
        <v>5238</v>
      </c>
      <c r="M1509" t="s">
        <v>6884</v>
      </c>
      <c r="N1509" t="s">
        <v>6885</v>
      </c>
    </row>
    <row r="1510" spans="1:14">
      <c r="A1510" t="s">
        <v>2051</v>
      </c>
      <c r="B1510" t="s">
        <v>4677</v>
      </c>
      <c r="C1510" s="2">
        <v>20000000</v>
      </c>
      <c r="D1510" s="2">
        <v>39739367</v>
      </c>
      <c r="E1510" s="2">
        <v>86858578</v>
      </c>
      <c r="F1510">
        <v>1</v>
      </c>
      <c r="G1510">
        <v>26</v>
      </c>
      <c r="H1510" t="s">
        <v>15931</v>
      </c>
      <c r="I1510" t="s">
        <v>4600</v>
      </c>
      <c r="J1510" t="s">
        <v>4957</v>
      </c>
      <c r="K1510" t="s">
        <v>6286</v>
      </c>
      <c r="L1510" t="s">
        <v>6023</v>
      </c>
      <c r="M1510" t="s">
        <v>6023</v>
      </c>
      <c r="N1510" t="s">
        <v>6898</v>
      </c>
    </row>
    <row r="1511" spans="1:14">
      <c r="A1511" t="s">
        <v>528</v>
      </c>
      <c r="B1511" t="s">
        <v>4621</v>
      </c>
      <c r="C1511" s="2">
        <v>72500000</v>
      </c>
      <c r="D1511" s="2">
        <v>47467250</v>
      </c>
      <c r="E1511" s="2">
        <v>86509602</v>
      </c>
      <c r="F1511">
        <v>9</v>
      </c>
      <c r="G1511">
        <v>28</v>
      </c>
      <c r="H1511" t="s">
        <v>15931</v>
      </c>
      <c r="I1511" t="s">
        <v>4682</v>
      </c>
      <c r="J1511" t="s">
        <v>4689</v>
      </c>
      <c r="K1511" t="s">
        <v>4840</v>
      </c>
      <c r="L1511" t="s">
        <v>4730</v>
      </c>
      <c r="M1511" t="s">
        <v>6873</v>
      </c>
      <c r="N1511" t="s">
        <v>6874</v>
      </c>
    </row>
    <row r="1512" spans="1:14">
      <c r="A1512" t="s">
        <v>2428</v>
      </c>
      <c r="B1512" t="e">
        <v>#N/A</v>
      </c>
      <c r="C1512" s="2">
        <v>15500000</v>
      </c>
      <c r="D1512" s="2">
        <v>10299782</v>
      </c>
      <c r="E1512" s="2">
        <v>86339907</v>
      </c>
      <c r="F1512">
        <v>6</v>
      </c>
      <c r="G1512">
        <v>8</v>
      </c>
      <c r="H1512" t="s">
        <v>15931</v>
      </c>
      <c r="I1512" t="e">
        <v>#N/A</v>
      </c>
      <c r="J1512" t="e">
        <v>#N/A</v>
      </c>
      <c r="K1512" t="e">
        <v>#N/A</v>
      </c>
      <c r="L1512" t="e">
        <v>#N/A</v>
      </c>
      <c r="M1512" t="e">
        <v>#N/A</v>
      </c>
      <c r="N1512" t="e">
        <v>#N/A</v>
      </c>
    </row>
    <row r="1513" spans="1:14">
      <c r="A1513" t="s">
        <v>385</v>
      </c>
      <c r="B1513" t="s">
        <v>4660</v>
      </c>
      <c r="C1513" s="2">
        <v>85000000</v>
      </c>
      <c r="D1513" s="2">
        <v>33080084</v>
      </c>
      <c r="E1513" s="2">
        <v>83080084</v>
      </c>
      <c r="F1513">
        <v>3</v>
      </c>
      <c r="G1513">
        <v>2</v>
      </c>
      <c r="H1513" t="s">
        <v>15931</v>
      </c>
      <c r="I1513" t="s">
        <v>4682</v>
      </c>
      <c r="J1513" t="s">
        <v>5164</v>
      </c>
      <c r="K1513" t="s">
        <v>5728</v>
      </c>
      <c r="L1513" t="s">
        <v>5854</v>
      </c>
      <c r="M1513" t="s">
        <v>6948</v>
      </c>
      <c r="N1513" t="s">
        <v>6949</v>
      </c>
    </row>
    <row r="1514" spans="1:14">
      <c r="A1514" t="s">
        <v>2396</v>
      </c>
      <c r="B1514" t="e">
        <v>#N/A</v>
      </c>
      <c r="C1514" s="2">
        <v>16000000</v>
      </c>
      <c r="D1514" s="2">
        <v>23618786</v>
      </c>
      <c r="E1514" s="2">
        <v>81742618</v>
      </c>
      <c r="F1514">
        <v>4</v>
      </c>
      <c r="G1514">
        <v>20</v>
      </c>
      <c r="H1514" t="s">
        <v>15931</v>
      </c>
      <c r="I1514" t="e">
        <v>#N/A</v>
      </c>
      <c r="J1514" t="e">
        <v>#N/A</v>
      </c>
      <c r="K1514" t="e">
        <v>#N/A</v>
      </c>
      <c r="L1514" t="e">
        <v>#N/A</v>
      </c>
      <c r="M1514" t="e">
        <v>#N/A</v>
      </c>
      <c r="N1514" t="e">
        <v>#N/A</v>
      </c>
    </row>
    <row r="1515" spans="1:14">
      <c r="A1515" t="s">
        <v>2046</v>
      </c>
      <c r="B1515" t="s">
        <v>4695</v>
      </c>
      <c r="C1515" s="2">
        <v>20000000</v>
      </c>
      <c r="D1515" s="2">
        <v>47852604</v>
      </c>
      <c r="E1515" s="2">
        <v>81461343</v>
      </c>
      <c r="F1515">
        <v>3</v>
      </c>
      <c r="G1515">
        <v>16</v>
      </c>
      <c r="H1515" t="s">
        <v>15931</v>
      </c>
      <c r="I1515" t="s">
        <v>4600</v>
      </c>
      <c r="J1515" t="s">
        <v>4984</v>
      </c>
      <c r="K1515" t="s">
        <v>6865</v>
      </c>
      <c r="L1515" t="s">
        <v>6866</v>
      </c>
      <c r="M1515" t="s">
        <v>6754</v>
      </c>
      <c r="N1515" t="s">
        <v>6867</v>
      </c>
    </row>
    <row r="1516" spans="1:14">
      <c r="A1516" t="s">
        <v>3914</v>
      </c>
      <c r="B1516" t="e">
        <v>#N/A</v>
      </c>
      <c r="C1516" s="2">
        <v>2000000</v>
      </c>
      <c r="D1516" s="2">
        <v>11284657</v>
      </c>
      <c r="E1516" s="2">
        <v>81197047</v>
      </c>
      <c r="F1516">
        <v>2</v>
      </c>
      <c r="G1516">
        <v>9</v>
      </c>
      <c r="H1516" t="s">
        <v>15931</v>
      </c>
      <c r="I1516" t="e">
        <v>#N/A</v>
      </c>
      <c r="J1516" t="e">
        <v>#N/A</v>
      </c>
      <c r="K1516" t="e">
        <v>#N/A</v>
      </c>
      <c r="L1516" t="e">
        <v>#N/A</v>
      </c>
      <c r="M1516" t="e">
        <v>#N/A</v>
      </c>
      <c r="N1516" t="e">
        <v>#N/A</v>
      </c>
    </row>
    <row r="1517" spans="1:14">
      <c r="A1517" t="s">
        <v>935</v>
      </c>
      <c r="B1517" t="s">
        <v>6810</v>
      </c>
      <c r="C1517" s="2">
        <v>50000000</v>
      </c>
      <c r="D1517" s="2">
        <v>27669725</v>
      </c>
      <c r="E1517" s="2">
        <v>80583311</v>
      </c>
      <c r="F1517">
        <v>2</v>
      </c>
      <c r="G1517">
        <v>9</v>
      </c>
      <c r="H1517" t="s">
        <v>15931</v>
      </c>
      <c r="I1517" t="s">
        <v>4635</v>
      </c>
      <c r="J1517">
        <v>0</v>
      </c>
      <c r="K1517">
        <v>0</v>
      </c>
      <c r="L1517">
        <v>0</v>
      </c>
      <c r="M1517">
        <v>0</v>
      </c>
      <c r="N1517">
        <v>0</v>
      </c>
    </row>
    <row r="1518" spans="1:14">
      <c r="A1518" t="s">
        <v>1549</v>
      </c>
      <c r="B1518" t="s">
        <v>4695</v>
      </c>
      <c r="C1518" s="2">
        <v>30000000</v>
      </c>
      <c r="D1518" s="2">
        <v>39568996</v>
      </c>
      <c r="E1518" s="2">
        <v>80276156</v>
      </c>
      <c r="F1518">
        <v>10</v>
      </c>
      <c r="G1518">
        <v>19</v>
      </c>
      <c r="H1518" t="s">
        <v>15931</v>
      </c>
      <c r="I1518" t="s">
        <v>4682</v>
      </c>
      <c r="J1518" t="s">
        <v>5013</v>
      </c>
      <c r="K1518" t="s">
        <v>4878</v>
      </c>
      <c r="L1518" t="s">
        <v>5752</v>
      </c>
      <c r="M1518" t="s">
        <v>6904</v>
      </c>
      <c r="N1518" t="s">
        <v>6905</v>
      </c>
    </row>
    <row r="1519" spans="1:14">
      <c r="A1519" t="s">
        <v>1465</v>
      </c>
      <c r="B1519" t="e">
        <v>#N/A</v>
      </c>
      <c r="C1519" s="2">
        <v>32000000</v>
      </c>
      <c r="D1519" s="2">
        <v>10977721</v>
      </c>
      <c r="E1519" s="2">
        <v>79915361</v>
      </c>
      <c r="F1519">
        <v>9</v>
      </c>
      <c r="G1519">
        <v>14</v>
      </c>
      <c r="H1519" t="s">
        <v>15931</v>
      </c>
      <c r="I1519" t="e">
        <v>#N/A</v>
      </c>
      <c r="J1519" t="e">
        <v>#N/A</v>
      </c>
      <c r="K1519" t="e">
        <v>#N/A</v>
      </c>
      <c r="L1519" t="e">
        <v>#N/A</v>
      </c>
      <c r="M1519" t="e">
        <v>#N/A</v>
      </c>
      <c r="N1519" t="e">
        <v>#N/A</v>
      </c>
    </row>
    <row r="1520" spans="1:14">
      <c r="A1520" t="s">
        <v>3620</v>
      </c>
      <c r="B1520" t="e">
        <v>#N/A</v>
      </c>
      <c r="C1520" s="2">
        <v>4000000</v>
      </c>
      <c r="D1520" s="2">
        <v>7159147</v>
      </c>
      <c r="E1520" s="2">
        <v>79250193</v>
      </c>
      <c r="F1520">
        <v>12</v>
      </c>
      <c r="G1520">
        <v>28</v>
      </c>
      <c r="H1520" t="s">
        <v>15931</v>
      </c>
      <c r="I1520" t="e">
        <v>#N/A</v>
      </c>
      <c r="J1520" t="e">
        <v>#N/A</v>
      </c>
      <c r="K1520" t="e">
        <v>#N/A</v>
      </c>
      <c r="L1520" t="e">
        <v>#N/A</v>
      </c>
      <c r="M1520" t="e">
        <v>#N/A</v>
      </c>
      <c r="N1520" t="e">
        <v>#N/A</v>
      </c>
    </row>
    <row r="1521" spans="1:14">
      <c r="A1521" t="s">
        <v>1456</v>
      </c>
      <c r="B1521" t="s">
        <v>6635</v>
      </c>
      <c r="C1521" s="2">
        <v>32000000</v>
      </c>
      <c r="D1521" s="2">
        <v>35193167</v>
      </c>
      <c r="E1521" s="2">
        <v>77593167</v>
      </c>
      <c r="F1521">
        <v>2</v>
      </c>
      <c r="G1521">
        <v>23</v>
      </c>
      <c r="H1521" t="s">
        <v>15931</v>
      </c>
      <c r="I1521" t="s">
        <v>4682</v>
      </c>
      <c r="J1521" t="s">
        <v>4713</v>
      </c>
      <c r="K1521" t="s">
        <v>5811</v>
      </c>
      <c r="L1521" t="s">
        <v>6931</v>
      </c>
      <c r="M1521" t="s">
        <v>6932</v>
      </c>
      <c r="N1521" t="s">
        <v>6933</v>
      </c>
    </row>
    <row r="1522" spans="1:14">
      <c r="A1522" t="s">
        <v>2453</v>
      </c>
      <c r="B1522" t="e">
        <v>#N/A</v>
      </c>
      <c r="C1522" s="2">
        <v>15000000</v>
      </c>
      <c r="D1522" s="2">
        <v>58269151</v>
      </c>
      <c r="E1522" s="2">
        <v>77514401</v>
      </c>
      <c r="F1522">
        <v>8</v>
      </c>
      <c r="G1522">
        <v>31</v>
      </c>
      <c r="H1522" t="s">
        <v>15931</v>
      </c>
      <c r="I1522" t="e">
        <v>#N/A</v>
      </c>
      <c r="J1522" t="e">
        <v>#N/A</v>
      </c>
      <c r="K1522" t="e">
        <v>#N/A</v>
      </c>
      <c r="L1522" t="e">
        <v>#N/A</v>
      </c>
      <c r="M1522" t="e">
        <v>#N/A</v>
      </c>
      <c r="N1522" t="e">
        <v>#N/A</v>
      </c>
    </row>
    <row r="1523" spans="1:14">
      <c r="A1523" t="s">
        <v>1792</v>
      </c>
      <c r="B1523" t="s">
        <v>6687</v>
      </c>
      <c r="C1523" s="2">
        <v>25000000</v>
      </c>
      <c r="D1523" s="2">
        <v>40222514</v>
      </c>
      <c r="E1523" s="2">
        <v>77208711</v>
      </c>
      <c r="F1523">
        <v>12</v>
      </c>
      <c r="G1523">
        <v>26</v>
      </c>
      <c r="H1523" t="s">
        <v>15931</v>
      </c>
      <c r="I1523" t="s">
        <v>4682</v>
      </c>
      <c r="J1523" t="s">
        <v>6121</v>
      </c>
      <c r="K1523" t="s">
        <v>4572</v>
      </c>
      <c r="L1523" t="s">
        <v>6894</v>
      </c>
      <c r="M1523" t="s">
        <v>6895</v>
      </c>
      <c r="N1523" t="s">
        <v>6896</v>
      </c>
    </row>
    <row r="1524" spans="1:14">
      <c r="A1524" t="s">
        <v>2591</v>
      </c>
      <c r="B1524" t="s">
        <v>4977</v>
      </c>
      <c r="C1524" s="2">
        <v>14000000</v>
      </c>
      <c r="D1524" s="2">
        <v>61356221</v>
      </c>
      <c r="E1524" s="2">
        <v>75525718</v>
      </c>
      <c r="F1524">
        <v>1</v>
      </c>
      <c r="G1524">
        <v>12</v>
      </c>
      <c r="H1524" t="s">
        <v>15931</v>
      </c>
      <c r="I1524" t="s">
        <v>4600</v>
      </c>
      <c r="J1524" t="s">
        <v>4806</v>
      </c>
      <c r="K1524" t="s">
        <v>5372</v>
      </c>
      <c r="L1524" t="s">
        <v>6821</v>
      </c>
      <c r="M1524" t="s">
        <v>6822</v>
      </c>
      <c r="N1524" t="s">
        <v>6823</v>
      </c>
    </row>
    <row r="1525" spans="1:14">
      <c r="A1525" t="s">
        <v>820</v>
      </c>
      <c r="B1525" t="e">
        <v>#N/A</v>
      </c>
      <c r="C1525" s="2">
        <v>55000000</v>
      </c>
      <c r="D1525" s="2">
        <v>16285240</v>
      </c>
      <c r="E1525" s="2">
        <v>74870866</v>
      </c>
      <c r="F1525">
        <v>10</v>
      </c>
      <c r="G1525">
        <v>12</v>
      </c>
      <c r="H1525" t="s">
        <v>15931</v>
      </c>
      <c r="I1525" t="e">
        <v>#N/A</v>
      </c>
      <c r="J1525" t="e">
        <v>#N/A</v>
      </c>
      <c r="K1525" t="e">
        <v>#N/A</v>
      </c>
      <c r="L1525" t="e">
        <v>#N/A</v>
      </c>
      <c r="M1525" t="e">
        <v>#N/A</v>
      </c>
      <c r="N1525" t="e">
        <v>#N/A</v>
      </c>
    </row>
    <row r="1526" spans="1:14">
      <c r="A1526" t="s">
        <v>2117</v>
      </c>
      <c r="B1526" t="e">
        <v>#N/A</v>
      </c>
      <c r="C1526" s="2">
        <v>20000000</v>
      </c>
      <c r="D1526" s="2">
        <v>15800078</v>
      </c>
      <c r="E1526" s="2">
        <v>74180745</v>
      </c>
      <c r="F1526">
        <v>12</v>
      </c>
      <c r="G1526">
        <v>14</v>
      </c>
      <c r="H1526" t="s">
        <v>15931</v>
      </c>
      <c r="I1526" t="e">
        <v>#N/A</v>
      </c>
      <c r="J1526" t="e">
        <v>#N/A</v>
      </c>
      <c r="K1526" t="e">
        <v>#N/A</v>
      </c>
      <c r="L1526" t="e">
        <v>#N/A</v>
      </c>
      <c r="M1526" t="e">
        <v>#N/A</v>
      </c>
      <c r="N1526" t="e">
        <v>#N/A</v>
      </c>
    </row>
    <row r="1527" spans="1:14">
      <c r="A1527" t="s">
        <v>979</v>
      </c>
      <c r="B1527" t="e">
        <v>#N/A</v>
      </c>
      <c r="C1527" s="2">
        <v>48000000</v>
      </c>
      <c r="D1527" s="2">
        <v>53606916</v>
      </c>
      <c r="E1527" s="2">
        <v>71171825</v>
      </c>
      <c r="F1527">
        <v>9</v>
      </c>
      <c r="G1527">
        <v>2</v>
      </c>
      <c r="H1527" t="s">
        <v>15931</v>
      </c>
      <c r="I1527" t="e">
        <v>#N/A</v>
      </c>
      <c r="J1527" t="e">
        <v>#N/A</v>
      </c>
      <c r="K1527" t="e">
        <v>#N/A</v>
      </c>
      <c r="L1527" t="e">
        <v>#N/A</v>
      </c>
      <c r="M1527" t="e">
        <v>#N/A</v>
      </c>
      <c r="N1527" t="e">
        <v>#N/A</v>
      </c>
    </row>
    <row r="1528" spans="1:14">
      <c r="A1528" t="s">
        <v>1343</v>
      </c>
      <c r="B1528" t="s">
        <v>4628</v>
      </c>
      <c r="C1528" s="2">
        <v>35000000</v>
      </c>
      <c r="D1528" s="2">
        <v>43799818</v>
      </c>
      <c r="E1528" s="2">
        <v>70187088</v>
      </c>
      <c r="F1528">
        <v>7</v>
      </c>
      <c r="G1528">
        <v>3</v>
      </c>
      <c r="H1528" t="s">
        <v>15931</v>
      </c>
      <c r="I1528" t="s">
        <v>4600</v>
      </c>
      <c r="J1528" t="s">
        <v>4812</v>
      </c>
      <c r="K1528" t="s">
        <v>5174</v>
      </c>
      <c r="L1528" t="s">
        <v>6182</v>
      </c>
      <c r="M1528" t="s">
        <v>6876</v>
      </c>
      <c r="N1528" t="s">
        <v>6877</v>
      </c>
    </row>
    <row r="1529" spans="1:14">
      <c r="A1529" t="s">
        <v>1248</v>
      </c>
      <c r="B1529" t="s">
        <v>4621</v>
      </c>
      <c r="C1529" s="2">
        <v>39000000</v>
      </c>
      <c r="D1529" s="2">
        <v>42674040</v>
      </c>
      <c r="E1529" s="2">
        <v>69538833</v>
      </c>
      <c r="F1529">
        <v>2</v>
      </c>
      <c r="G1529">
        <v>2</v>
      </c>
      <c r="H1529" t="s">
        <v>15931</v>
      </c>
      <c r="I1529" t="s">
        <v>4600</v>
      </c>
      <c r="J1529" t="s">
        <v>4615</v>
      </c>
      <c r="K1529" t="s">
        <v>5174</v>
      </c>
      <c r="L1529" t="s">
        <v>6887</v>
      </c>
      <c r="M1529" t="s">
        <v>6888</v>
      </c>
      <c r="N1529" t="s">
        <v>6889</v>
      </c>
    </row>
    <row r="1530" spans="1:14">
      <c r="A1530" t="s">
        <v>1808</v>
      </c>
      <c r="B1530" t="s">
        <v>4628</v>
      </c>
      <c r="C1530" s="2">
        <v>25000000</v>
      </c>
      <c r="D1530" s="2">
        <v>31664162</v>
      </c>
      <c r="E1530" s="2">
        <v>66015869</v>
      </c>
      <c r="F1530">
        <v>11</v>
      </c>
      <c r="G1530">
        <v>17</v>
      </c>
      <c r="H1530" t="s">
        <v>15931</v>
      </c>
      <c r="I1530" t="s">
        <v>4614</v>
      </c>
      <c r="J1530" t="s">
        <v>4872</v>
      </c>
      <c r="K1530" t="s">
        <v>6961</v>
      </c>
      <c r="L1530" t="s">
        <v>6962</v>
      </c>
      <c r="M1530" t="s">
        <v>6963</v>
      </c>
      <c r="N1530" t="s">
        <v>6964</v>
      </c>
    </row>
    <row r="1531" spans="1:14">
      <c r="A1531" t="s">
        <v>2547</v>
      </c>
      <c r="B1531" t="e">
        <v>#N/A</v>
      </c>
      <c r="C1531" s="2">
        <v>15000000</v>
      </c>
      <c r="D1531" s="2">
        <v>4604982</v>
      </c>
      <c r="E1531" s="2">
        <v>65696051</v>
      </c>
      <c r="F1531">
        <v>9</v>
      </c>
      <c r="G1531">
        <v>28</v>
      </c>
      <c r="H1531" t="s">
        <v>15931</v>
      </c>
      <c r="I1531" t="e">
        <v>#N/A</v>
      </c>
      <c r="J1531" t="e">
        <v>#N/A</v>
      </c>
      <c r="K1531" t="e">
        <v>#N/A</v>
      </c>
      <c r="L1531" t="e">
        <v>#N/A</v>
      </c>
      <c r="M1531" t="e">
        <v>#N/A</v>
      </c>
      <c r="N1531" t="e">
        <v>#N/A</v>
      </c>
    </row>
    <row r="1532" spans="1:14">
      <c r="A1532" t="s">
        <v>2486</v>
      </c>
      <c r="B1532" t="s">
        <v>6971</v>
      </c>
      <c r="C1532" s="2">
        <v>15000000</v>
      </c>
      <c r="D1532" s="2">
        <v>28638916</v>
      </c>
      <c r="E1532" s="2">
        <v>64232714</v>
      </c>
      <c r="F1532">
        <v>5</v>
      </c>
      <c r="G1532">
        <v>11</v>
      </c>
      <c r="H1532" t="s">
        <v>15931</v>
      </c>
      <c r="I1532" t="s">
        <v>4635</v>
      </c>
      <c r="J1532">
        <v>0</v>
      </c>
      <c r="K1532">
        <v>0</v>
      </c>
      <c r="L1532">
        <v>0</v>
      </c>
      <c r="M1532">
        <v>0</v>
      </c>
      <c r="N1532">
        <v>0</v>
      </c>
    </row>
    <row r="1533" spans="1:14">
      <c r="A1533" t="s">
        <v>1389</v>
      </c>
      <c r="B1533" t="e">
        <v>#N/A</v>
      </c>
      <c r="C1533" s="2">
        <v>35000000</v>
      </c>
      <c r="D1533" s="2">
        <v>14998070</v>
      </c>
      <c r="E1533" s="2">
        <v>63211088</v>
      </c>
      <c r="F1533">
        <v>11</v>
      </c>
      <c r="G1533">
        <v>9</v>
      </c>
      <c r="H1533" t="s">
        <v>15931</v>
      </c>
      <c r="I1533" t="e">
        <v>#N/A</v>
      </c>
      <c r="J1533" t="e">
        <v>#N/A</v>
      </c>
      <c r="K1533" t="e">
        <v>#N/A</v>
      </c>
      <c r="L1533" t="e">
        <v>#N/A</v>
      </c>
      <c r="M1533" t="e">
        <v>#N/A</v>
      </c>
      <c r="N1533" t="e">
        <v>#N/A</v>
      </c>
    </row>
    <row r="1534" spans="1:14">
      <c r="A1534" t="s">
        <v>1200</v>
      </c>
      <c r="B1534" t="s">
        <v>4628</v>
      </c>
      <c r="C1534" s="2">
        <v>40000000</v>
      </c>
      <c r="D1534" s="2">
        <v>25126214</v>
      </c>
      <c r="E1534" s="2">
        <v>62226214</v>
      </c>
      <c r="F1534">
        <v>4</v>
      </c>
      <c r="G1534">
        <v>5</v>
      </c>
      <c r="H1534" t="s">
        <v>15931</v>
      </c>
      <c r="I1534" t="s">
        <v>4682</v>
      </c>
      <c r="J1534" t="s">
        <v>5371</v>
      </c>
      <c r="K1534" t="s">
        <v>4878</v>
      </c>
      <c r="L1534" t="s">
        <v>7000</v>
      </c>
      <c r="M1534" t="s">
        <v>7001</v>
      </c>
      <c r="N1534" t="s">
        <v>7002</v>
      </c>
    </row>
    <row r="1535" spans="1:14">
      <c r="A1535" t="s">
        <v>1803</v>
      </c>
      <c r="B1535" t="s">
        <v>4599</v>
      </c>
      <c r="C1535" s="2">
        <v>25000000</v>
      </c>
      <c r="D1535" s="2">
        <v>35017297</v>
      </c>
      <c r="E1535" s="2">
        <v>59183821</v>
      </c>
      <c r="F1535">
        <v>9</v>
      </c>
      <c r="G1535">
        <v>21</v>
      </c>
      <c r="H1535" t="s">
        <v>15931</v>
      </c>
      <c r="I1535" t="s">
        <v>4682</v>
      </c>
      <c r="J1535" t="s">
        <v>4984</v>
      </c>
      <c r="K1535" t="s">
        <v>5126</v>
      </c>
      <c r="L1535" t="s">
        <v>6935</v>
      </c>
      <c r="M1535" t="s">
        <v>6936</v>
      </c>
      <c r="N1535" t="s">
        <v>6937</v>
      </c>
    </row>
    <row r="1536" spans="1:14">
      <c r="A1536" t="s">
        <v>2340</v>
      </c>
      <c r="B1536" t="s">
        <v>4621</v>
      </c>
      <c r="C1536" s="2">
        <v>17000000</v>
      </c>
      <c r="D1536" s="2">
        <v>35662731</v>
      </c>
      <c r="E1536" s="2">
        <v>57263440</v>
      </c>
      <c r="F1536">
        <v>1</v>
      </c>
      <c r="G1536">
        <v>26</v>
      </c>
      <c r="H1536" t="s">
        <v>15931</v>
      </c>
      <c r="I1536" t="s">
        <v>4829</v>
      </c>
      <c r="J1536" t="s">
        <v>6926</v>
      </c>
      <c r="K1536" t="s">
        <v>6135</v>
      </c>
      <c r="L1536" t="s">
        <v>4829</v>
      </c>
      <c r="M1536" t="s">
        <v>4829</v>
      </c>
      <c r="N1536" t="s">
        <v>5897</v>
      </c>
    </row>
    <row r="1537" spans="1:14">
      <c r="A1537" t="s">
        <v>2671</v>
      </c>
      <c r="B1537" t="s">
        <v>6810</v>
      </c>
      <c r="C1537" s="2">
        <v>13000000</v>
      </c>
      <c r="D1537" s="2">
        <v>25593755</v>
      </c>
      <c r="E1537" s="2">
        <v>57189408</v>
      </c>
      <c r="F1537">
        <v>11</v>
      </c>
      <c r="G1537">
        <v>21</v>
      </c>
      <c r="H1537" t="s">
        <v>15931</v>
      </c>
      <c r="I1537" t="s">
        <v>4682</v>
      </c>
      <c r="J1537" t="s">
        <v>4718</v>
      </c>
      <c r="K1537" t="s">
        <v>6995</v>
      </c>
      <c r="L1537" t="s">
        <v>6996</v>
      </c>
      <c r="M1537" t="s">
        <v>6997</v>
      </c>
      <c r="N1537" t="s">
        <v>6998</v>
      </c>
    </row>
    <row r="1538" spans="1:14">
      <c r="A1538" t="s">
        <v>2106</v>
      </c>
      <c r="B1538" t="e">
        <v>#N/A</v>
      </c>
      <c r="C1538" s="2">
        <v>20000000</v>
      </c>
      <c r="D1538" s="2">
        <v>18354356</v>
      </c>
      <c r="E1538" s="2">
        <v>56822960</v>
      </c>
      <c r="F1538">
        <v>9</v>
      </c>
      <c r="G1538">
        <v>21</v>
      </c>
      <c r="H1538" t="s">
        <v>15931</v>
      </c>
      <c r="I1538" t="e">
        <v>#N/A</v>
      </c>
      <c r="J1538" t="e">
        <v>#N/A</v>
      </c>
      <c r="K1538" t="e">
        <v>#N/A</v>
      </c>
      <c r="L1538" t="e">
        <v>#N/A</v>
      </c>
      <c r="M1538" t="e">
        <v>#N/A</v>
      </c>
      <c r="N1538" t="e">
        <v>#N/A</v>
      </c>
    </row>
    <row r="1539" spans="1:14">
      <c r="A1539" t="s">
        <v>952</v>
      </c>
      <c r="B1539" t="e">
        <v>#N/A</v>
      </c>
      <c r="C1539" s="2">
        <v>50000000</v>
      </c>
      <c r="D1539" s="2">
        <v>17181265</v>
      </c>
      <c r="E1539" s="2">
        <v>56077088</v>
      </c>
      <c r="F1539">
        <v>9</v>
      </c>
      <c r="G1539">
        <v>14</v>
      </c>
      <c r="H1539" t="s">
        <v>15931</v>
      </c>
      <c r="I1539" t="e">
        <v>#N/A</v>
      </c>
      <c r="J1539" t="e">
        <v>#N/A</v>
      </c>
      <c r="K1539" t="e">
        <v>#N/A</v>
      </c>
      <c r="L1539" t="e">
        <v>#N/A</v>
      </c>
      <c r="M1539" t="e">
        <v>#N/A</v>
      </c>
      <c r="N1539" t="e">
        <v>#N/A</v>
      </c>
    </row>
    <row r="1540" spans="1:14">
      <c r="A1540" t="s">
        <v>2455</v>
      </c>
      <c r="B1540" t="e">
        <v>#N/A</v>
      </c>
      <c r="C1540" s="2">
        <v>15000000</v>
      </c>
      <c r="D1540" s="2">
        <v>55204525</v>
      </c>
      <c r="E1540" s="2">
        <v>55934178</v>
      </c>
      <c r="F1540">
        <v>10</v>
      </c>
      <c r="G1540">
        <v>12</v>
      </c>
      <c r="H1540" t="s">
        <v>15931</v>
      </c>
      <c r="I1540" t="e">
        <v>#N/A</v>
      </c>
      <c r="J1540" t="e">
        <v>#N/A</v>
      </c>
      <c r="K1540" t="e">
        <v>#N/A</v>
      </c>
      <c r="L1540" t="e">
        <v>#N/A</v>
      </c>
      <c r="M1540" t="e">
        <v>#N/A</v>
      </c>
      <c r="N1540" t="e">
        <v>#N/A</v>
      </c>
    </row>
    <row r="1541" spans="1:14">
      <c r="A1541" t="s">
        <v>1665</v>
      </c>
      <c r="B1541" t="s">
        <v>4695</v>
      </c>
      <c r="C1541" s="2">
        <v>28000000</v>
      </c>
      <c r="D1541" s="2">
        <v>28563179</v>
      </c>
      <c r="E1541" s="2">
        <v>55307857</v>
      </c>
      <c r="F1541">
        <v>10</v>
      </c>
      <c r="G1541">
        <v>12</v>
      </c>
      <c r="H1541" t="s">
        <v>15931</v>
      </c>
      <c r="I1541" t="s">
        <v>4682</v>
      </c>
      <c r="J1541" t="s">
        <v>4683</v>
      </c>
      <c r="K1541" t="s">
        <v>4893</v>
      </c>
      <c r="L1541" t="s">
        <v>6972</v>
      </c>
      <c r="M1541" t="s">
        <v>6972</v>
      </c>
      <c r="N1541" t="s">
        <v>6973</v>
      </c>
    </row>
    <row r="1542" spans="1:14">
      <c r="A1542" t="s">
        <v>2390</v>
      </c>
      <c r="B1542" t="s">
        <v>4977</v>
      </c>
      <c r="C1542" s="2">
        <v>16000000</v>
      </c>
      <c r="D1542" s="2">
        <v>35374833</v>
      </c>
      <c r="E1542" s="2">
        <v>53774833</v>
      </c>
      <c r="F1542">
        <v>2</v>
      </c>
      <c r="G1542">
        <v>2</v>
      </c>
      <c r="H1542" t="s">
        <v>15931</v>
      </c>
      <c r="I1542" t="s">
        <v>4600</v>
      </c>
      <c r="J1542" t="s">
        <v>5460</v>
      </c>
      <c r="K1542" t="s">
        <v>5266</v>
      </c>
      <c r="L1542" t="s">
        <v>6927</v>
      </c>
      <c r="M1542" t="s">
        <v>6928</v>
      </c>
      <c r="N1542" t="s">
        <v>6929</v>
      </c>
    </row>
    <row r="1543" spans="1:14">
      <c r="A1543" t="s">
        <v>845</v>
      </c>
      <c r="B1543" t="s">
        <v>5000</v>
      </c>
      <c r="C1543" s="2">
        <v>53000000</v>
      </c>
      <c r="D1543" s="2">
        <v>25031037</v>
      </c>
      <c r="E1543" s="2">
        <v>50187789</v>
      </c>
      <c r="F1543">
        <v>4</v>
      </c>
      <c r="G1543">
        <v>6</v>
      </c>
      <c r="H1543" t="s">
        <v>15931</v>
      </c>
      <c r="I1543" t="s">
        <v>4635</v>
      </c>
      <c r="J1543">
        <v>0</v>
      </c>
      <c r="K1543">
        <v>0</v>
      </c>
      <c r="L1543">
        <v>0</v>
      </c>
      <c r="M1543">
        <v>0</v>
      </c>
      <c r="N1543">
        <v>0</v>
      </c>
    </row>
    <row r="1544" spans="1:14">
      <c r="A1544" t="s">
        <v>2658</v>
      </c>
      <c r="B1544" t="s">
        <v>4977</v>
      </c>
      <c r="C1544" s="2">
        <v>13000000</v>
      </c>
      <c r="D1544" s="2">
        <v>49121934</v>
      </c>
      <c r="E1544" s="2">
        <v>49733545</v>
      </c>
      <c r="F1544">
        <v>11</v>
      </c>
      <c r="G1544">
        <v>21</v>
      </c>
      <c r="H1544" t="s">
        <v>15931</v>
      </c>
      <c r="I1544" t="s">
        <v>4600</v>
      </c>
      <c r="J1544" t="s">
        <v>4683</v>
      </c>
      <c r="K1544" t="s">
        <v>5126</v>
      </c>
      <c r="L1544" t="s">
        <v>6860</v>
      </c>
      <c r="M1544" t="s">
        <v>6860</v>
      </c>
      <c r="N1544" t="s">
        <v>6861</v>
      </c>
    </row>
    <row r="1545" spans="1:14">
      <c r="A1545" t="s">
        <v>1997</v>
      </c>
      <c r="B1545" t="e">
        <v>#N/A</v>
      </c>
      <c r="C1545" s="2">
        <v>20000000</v>
      </c>
      <c r="D1545" s="2">
        <v>8580428</v>
      </c>
      <c r="E1545" s="2">
        <v>46790428</v>
      </c>
      <c r="F1545">
        <v>8</v>
      </c>
      <c r="G1545">
        <v>17</v>
      </c>
      <c r="H1545" t="s">
        <v>15931</v>
      </c>
      <c r="I1545" t="e">
        <v>#N/A</v>
      </c>
      <c r="J1545" t="e">
        <v>#N/A</v>
      </c>
      <c r="K1545" t="e">
        <v>#N/A</v>
      </c>
      <c r="L1545" t="e">
        <v>#N/A</v>
      </c>
      <c r="M1545" t="e">
        <v>#N/A</v>
      </c>
      <c r="N1545" t="e">
        <v>#N/A</v>
      </c>
    </row>
    <row r="1546" spans="1:14">
      <c r="A1546" t="s">
        <v>2001</v>
      </c>
      <c r="B1546" t="s">
        <v>4660</v>
      </c>
      <c r="C1546" s="2">
        <v>21000000</v>
      </c>
      <c r="D1546" s="2">
        <v>36605602</v>
      </c>
      <c r="E1546" s="2">
        <v>43632609</v>
      </c>
      <c r="F1546">
        <v>1</v>
      </c>
      <c r="G1546">
        <v>5</v>
      </c>
      <c r="H1546" t="s">
        <v>15931</v>
      </c>
      <c r="I1546" t="s">
        <v>4600</v>
      </c>
      <c r="J1546" t="s">
        <v>4851</v>
      </c>
      <c r="K1546" t="s">
        <v>5679</v>
      </c>
      <c r="L1546" t="s">
        <v>6836</v>
      </c>
      <c r="M1546" t="s">
        <v>6923</v>
      </c>
      <c r="N1546" t="s">
        <v>6924</v>
      </c>
    </row>
    <row r="1547" spans="1:14">
      <c r="A1547" t="s">
        <v>1822</v>
      </c>
      <c r="B1547" t="e">
        <v>#N/A</v>
      </c>
      <c r="C1547" s="2">
        <v>25000000</v>
      </c>
      <c r="D1547" s="2">
        <v>22486409</v>
      </c>
      <c r="E1547" s="2">
        <v>40686409</v>
      </c>
      <c r="F1547">
        <v>8</v>
      </c>
      <c r="G1547">
        <v>24</v>
      </c>
      <c r="H1547" t="s">
        <v>15931</v>
      </c>
      <c r="I1547" t="e">
        <v>#N/A</v>
      </c>
      <c r="J1547" t="e">
        <v>#N/A</v>
      </c>
      <c r="K1547" t="e">
        <v>#N/A</v>
      </c>
      <c r="L1547" t="e">
        <v>#N/A</v>
      </c>
      <c r="M1547" t="e">
        <v>#N/A</v>
      </c>
      <c r="N1547" t="e">
        <v>#N/A</v>
      </c>
    </row>
    <row r="1548" spans="1:14">
      <c r="A1548" t="s">
        <v>464</v>
      </c>
      <c r="B1548" t="e">
        <v>#N/A</v>
      </c>
      <c r="C1548" s="2">
        <v>80000000</v>
      </c>
      <c r="D1548" s="2">
        <v>15074191</v>
      </c>
      <c r="E1548" s="2">
        <v>40147042</v>
      </c>
      <c r="F1548">
        <v>8</v>
      </c>
      <c r="G1548">
        <v>17</v>
      </c>
      <c r="H1548" t="s">
        <v>15931</v>
      </c>
      <c r="I1548" t="e">
        <v>#N/A</v>
      </c>
      <c r="J1548" t="e">
        <v>#N/A</v>
      </c>
      <c r="K1548" t="e">
        <v>#N/A</v>
      </c>
      <c r="L1548" t="e">
        <v>#N/A</v>
      </c>
      <c r="M1548" t="e">
        <v>#N/A</v>
      </c>
      <c r="N1548" t="e">
        <v>#N/A</v>
      </c>
    </row>
    <row r="1549" spans="1:14">
      <c r="A1549" t="s">
        <v>2373</v>
      </c>
      <c r="B1549" t="e">
        <v>#N/A</v>
      </c>
      <c r="C1549" s="2">
        <v>16500000</v>
      </c>
      <c r="D1549" s="2">
        <v>18663911</v>
      </c>
      <c r="E1549" s="2">
        <v>39380876</v>
      </c>
      <c r="F1549">
        <v>8</v>
      </c>
      <c r="G1549">
        <v>3</v>
      </c>
      <c r="H1549" t="s">
        <v>15931</v>
      </c>
      <c r="I1549" t="e">
        <v>#N/A</v>
      </c>
      <c r="J1549" t="e">
        <v>#N/A</v>
      </c>
      <c r="K1549" t="e">
        <v>#N/A</v>
      </c>
      <c r="L1549" t="e">
        <v>#N/A</v>
      </c>
      <c r="M1549" t="e">
        <v>#N/A</v>
      </c>
      <c r="N1549" t="e">
        <v>#N/A</v>
      </c>
    </row>
    <row r="1550" spans="1:14">
      <c r="A1550" t="s">
        <v>989</v>
      </c>
      <c r="B1550" t="e">
        <v>#N/A</v>
      </c>
      <c r="C1550" s="2">
        <v>47000000</v>
      </c>
      <c r="D1550" s="2">
        <v>15849032</v>
      </c>
      <c r="E1550" s="2">
        <v>37923818</v>
      </c>
      <c r="F1550">
        <v>1</v>
      </c>
      <c r="G1550">
        <v>5</v>
      </c>
      <c r="H1550" t="s">
        <v>15931</v>
      </c>
      <c r="I1550" t="e">
        <v>#N/A</v>
      </c>
      <c r="J1550" t="e">
        <v>#N/A</v>
      </c>
      <c r="K1550" t="e">
        <v>#N/A</v>
      </c>
      <c r="L1550" t="e">
        <v>#N/A</v>
      </c>
      <c r="M1550" t="e">
        <v>#N/A</v>
      </c>
      <c r="N1550" t="e">
        <v>#N/A</v>
      </c>
    </row>
    <row r="1551" spans="1:14">
      <c r="A1551" t="s">
        <v>2500</v>
      </c>
      <c r="B1551" t="e">
        <v>#N/A</v>
      </c>
      <c r="C1551" s="2">
        <v>15000000</v>
      </c>
      <c r="D1551" s="2">
        <v>20804166</v>
      </c>
      <c r="E1551" s="2">
        <v>37466538</v>
      </c>
      <c r="F1551">
        <v>3</v>
      </c>
      <c r="G1551">
        <v>23</v>
      </c>
      <c r="H1551" t="s">
        <v>15931</v>
      </c>
      <c r="I1551" t="e">
        <v>#N/A</v>
      </c>
      <c r="J1551" t="e">
        <v>#N/A</v>
      </c>
      <c r="K1551" t="e">
        <v>#N/A</v>
      </c>
      <c r="L1551" t="e">
        <v>#N/A</v>
      </c>
      <c r="M1551" t="e">
        <v>#N/A</v>
      </c>
      <c r="N1551" t="e">
        <v>#N/A</v>
      </c>
    </row>
    <row r="1552" spans="1:14">
      <c r="A1552" t="s">
        <v>3061</v>
      </c>
      <c r="B1552" t="s">
        <v>4599</v>
      </c>
      <c r="C1552" s="2">
        <v>9000000</v>
      </c>
      <c r="D1552" s="2">
        <v>24538513</v>
      </c>
      <c r="E1552" s="2">
        <v>36535837</v>
      </c>
      <c r="F1552">
        <v>6</v>
      </c>
      <c r="G1552">
        <v>22</v>
      </c>
      <c r="H1552" t="s">
        <v>15931</v>
      </c>
      <c r="I1552" t="s">
        <v>4600</v>
      </c>
      <c r="J1552" t="s">
        <v>4851</v>
      </c>
      <c r="K1552" t="s">
        <v>5030</v>
      </c>
      <c r="L1552" t="s">
        <v>7004</v>
      </c>
      <c r="M1552" t="s">
        <v>7004</v>
      </c>
      <c r="N1552" t="s">
        <v>7005</v>
      </c>
    </row>
    <row r="1553" spans="1:14">
      <c r="A1553" t="s">
        <v>2220</v>
      </c>
      <c r="B1553" t="e">
        <v>#N/A</v>
      </c>
      <c r="C1553" s="2">
        <v>19000000</v>
      </c>
      <c r="D1553" s="2">
        <v>20300218</v>
      </c>
      <c r="E1553" s="2">
        <v>34352162</v>
      </c>
      <c r="F1553">
        <v>10</v>
      </c>
      <c r="G1553">
        <v>19</v>
      </c>
      <c r="H1553" t="s">
        <v>15931</v>
      </c>
      <c r="I1553" t="e">
        <v>#N/A</v>
      </c>
      <c r="J1553" t="e">
        <v>#N/A</v>
      </c>
      <c r="K1553" t="e">
        <v>#N/A</v>
      </c>
      <c r="L1553" t="e">
        <v>#N/A</v>
      </c>
      <c r="M1553" t="e">
        <v>#N/A</v>
      </c>
      <c r="N1553" t="e">
        <v>#N/A</v>
      </c>
    </row>
    <row r="1554" spans="1:14">
      <c r="A1554" t="s">
        <v>3193</v>
      </c>
      <c r="B1554" t="e">
        <v>#N/A</v>
      </c>
      <c r="C1554" s="2">
        <v>7500000</v>
      </c>
      <c r="D1554" s="2">
        <v>17544812</v>
      </c>
      <c r="E1554" s="2">
        <v>33606409</v>
      </c>
      <c r="F1554">
        <v>6</v>
      </c>
      <c r="G1554">
        <v>8</v>
      </c>
      <c r="H1554" t="s">
        <v>15931</v>
      </c>
      <c r="I1554" t="e">
        <v>#N/A</v>
      </c>
      <c r="J1554" t="e">
        <v>#N/A</v>
      </c>
      <c r="K1554" t="e">
        <v>#N/A</v>
      </c>
      <c r="L1554" t="e">
        <v>#N/A</v>
      </c>
      <c r="M1554" t="e">
        <v>#N/A</v>
      </c>
      <c r="N1554" t="e">
        <v>#N/A</v>
      </c>
    </row>
    <row r="1555" spans="1:14">
      <c r="A1555" t="s">
        <v>3099</v>
      </c>
      <c r="B1555" t="e">
        <v>#N/A</v>
      </c>
      <c r="C1555" s="2">
        <v>8600000</v>
      </c>
      <c r="D1555" s="2">
        <v>14373825</v>
      </c>
      <c r="E1555" s="2">
        <v>32968648</v>
      </c>
      <c r="F1555">
        <v>11</v>
      </c>
      <c r="G1555">
        <v>30</v>
      </c>
      <c r="H1555" t="s">
        <v>15931</v>
      </c>
      <c r="I1555" t="e">
        <v>#N/A</v>
      </c>
      <c r="J1555" t="e">
        <v>#N/A</v>
      </c>
      <c r="K1555" t="e">
        <v>#N/A</v>
      </c>
      <c r="L1555" t="e">
        <v>#N/A</v>
      </c>
      <c r="M1555" t="e">
        <v>#N/A</v>
      </c>
      <c r="N1555" t="e">
        <v>#N/A</v>
      </c>
    </row>
    <row r="1556" spans="1:14">
      <c r="A1556" t="s">
        <v>1234</v>
      </c>
      <c r="B1556" t="e">
        <v>#N/A</v>
      </c>
      <c r="C1556" s="2">
        <v>40000000</v>
      </c>
      <c r="D1556" s="2">
        <v>3688560</v>
      </c>
      <c r="E1556" s="2">
        <v>32030610</v>
      </c>
      <c r="F1556">
        <v>7</v>
      </c>
      <c r="G1556">
        <v>20</v>
      </c>
      <c r="H1556" t="s">
        <v>15931</v>
      </c>
      <c r="I1556" t="e">
        <v>#N/A</v>
      </c>
      <c r="J1556" t="e">
        <v>#N/A</v>
      </c>
      <c r="K1556" t="e">
        <v>#N/A</v>
      </c>
      <c r="L1556" t="e">
        <v>#N/A</v>
      </c>
      <c r="M1556" t="e">
        <v>#N/A</v>
      </c>
      <c r="N1556" t="e">
        <v>#N/A</v>
      </c>
    </row>
    <row r="1557" spans="1:14">
      <c r="A1557" t="s">
        <v>1064</v>
      </c>
      <c r="B1557" t="e">
        <v>#N/A</v>
      </c>
      <c r="C1557" s="2">
        <v>45000000</v>
      </c>
      <c r="D1557" s="2">
        <v>4617608</v>
      </c>
      <c r="E1557" s="2">
        <v>31077418</v>
      </c>
      <c r="F1557">
        <v>11</v>
      </c>
      <c r="G1557">
        <v>16</v>
      </c>
      <c r="H1557" t="s">
        <v>15931</v>
      </c>
      <c r="I1557" t="e">
        <v>#N/A</v>
      </c>
      <c r="J1557" t="e">
        <v>#N/A</v>
      </c>
      <c r="K1557" t="e">
        <v>#N/A</v>
      </c>
      <c r="L1557" t="e">
        <v>#N/A</v>
      </c>
      <c r="M1557" t="e">
        <v>#N/A</v>
      </c>
      <c r="N1557" t="e">
        <v>#N/A</v>
      </c>
    </row>
    <row r="1558" spans="1:14">
      <c r="A1558" t="s">
        <v>3904</v>
      </c>
      <c r="B1558" t="s">
        <v>4628</v>
      </c>
      <c r="C1558" s="2">
        <v>2000000</v>
      </c>
      <c r="D1558" s="2">
        <v>25584685</v>
      </c>
      <c r="E1558" s="2">
        <v>30703845</v>
      </c>
      <c r="F1558">
        <v>6</v>
      </c>
      <c r="G1558">
        <v>15</v>
      </c>
      <c r="H1558" t="s">
        <v>15931</v>
      </c>
      <c r="I1558" t="s">
        <v>4614</v>
      </c>
      <c r="J1558" t="s">
        <v>5371</v>
      </c>
      <c r="K1558" t="s">
        <v>6990</v>
      </c>
      <c r="L1558" t="s">
        <v>6991</v>
      </c>
      <c r="M1558" t="s">
        <v>6992</v>
      </c>
      <c r="N1558" t="s">
        <v>6993</v>
      </c>
    </row>
    <row r="1559" spans="1:14">
      <c r="A1559" t="s">
        <v>2482</v>
      </c>
      <c r="B1559" t="s">
        <v>6810</v>
      </c>
      <c r="C1559" s="2">
        <v>15000000</v>
      </c>
      <c r="D1559" s="2">
        <v>30226144</v>
      </c>
      <c r="E1559" s="2">
        <v>30261293</v>
      </c>
      <c r="F1559">
        <v>12</v>
      </c>
      <c r="G1559">
        <v>25</v>
      </c>
      <c r="H1559" t="s">
        <v>15931</v>
      </c>
      <c r="I1559" t="s">
        <v>4600</v>
      </c>
      <c r="J1559" t="s">
        <v>4718</v>
      </c>
      <c r="K1559" t="s">
        <v>4757</v>
      </c>
      <c r="L1559" t="s">
        <v>6967</v>
      </c>
      <c r="M1559" t="s">
        <v>6968</v>
      </c>
      <c r="N1559" t="s">
        <v>6969</v>
      </c>
    </row>
    <row r="1560" spans="1:14">
      <c r="A1560" t="s">
        <v>1044</v>
      </c>
      <c r="B1560" t="s">
        <v>6856</v>
      </c>
      <c r="C1560" s="2">
        <v>45000000</v>
      </c>
      <c r="D1560" s="2">
        <v>24343673</v>
      </c>
      <c r="E1560" s="2">
        <v>29367143</v>
      </c>
      <c r="F1560">
        <v>9</v>
      </c>
      <c r="G1560">
        <v>14</v>
      </c>
      <c r="H1560" t="s">
        <v>15931</v>
      </c>
      <c r="I1560" t="s">
        <v>4600</v>
      </c>
      <c r="J1560" t="s">
        <v>5559</v>
      </c>
      <c r="K1560" t="s">
        <v>7007</v>
      </c>
      <c r="L1560" t="s">
        <v>7008</v>
      </c>
      <c r="M1560" t="s">
        <v>7009</v>
      </c>
      <c r="N1560" t="s">
        <v>7010</v>
      </c>
    </row>
    <row r="1561" spans="1:14">
      <c r="A1561" t="s">
        <v>1983</v>
      </c>
      <c r="B1561" t="e">
        <v>#N/A</v>
      </c>
      <c r="C1561" s="2">
        <v>22000000</v>
      </c>
      <c r="D1561" s="2">
        <v>4398532</v>
      </c>
      <c r="E1561" s="2">
        <v>27238354</v>
      </c>
      <c r="F1561">
        <v>4</v>
      </c>
      <c r="G1561">
        <v>6</v>
      </c>
      <c r="H1561" t="s">
        <v>15931</v>
      </c>
      <c r="I1561" t="e">
        <v>#N/A</v>
      </c>
      <c r="J1561" t="e">
        <v>#N/A</v>
      </c>
      <c r="K1561" t="e">
        <v>#N/A</v>
      </c>
      <c r="L1561" t="e">
        <v>#N/A</v>
      </c>
      <c r="M1561" t="e">
        <v>#N/A</v>
      </c>
      <c r="N1561" t="e">
        <v>#N/A</v>
      </c>
    </row>
    <row r="1562" spans="1:14">
      <c r="A1562" t="s">
        <v>1685</v>
      </c>
      <c r="B1562" t="e">
        <v>#N/A</v>
      </c>
      <c r="C1562" s="2">
        <v>27500000</v>
      </c>
      <c r="D1562" s="2">
        <v>9736045</v>
      </c>
      <c r="E1562" s="2">
        <v>26939925</v>
      </c>
      <c r="F1562">
        <v>10</v>
      </c>
      <c r="G1562">
        <v>19</v>
      </c>
      <c r="H1562" t="s">
        <v>15931</v>
      </c>
      <c r="I1562" t="e">
        <v>#N/A</v>
      </c>
      <c r="J1562" t="e">
        <v>#N/A</v>
      </c>
      <c r="K1562" t="e">
        <v>#N/A</v>
      </c>
      <c r="L1562" t="e">
        <v>#N/A</v>
      </c>
      <c r="M1562" t="e">
        <v>#N/A</v>
      </c>
      <c r="N1562" t="e">
        <v>#N/A</v>
      </c>
    </row>
    <row r="1563" spans="1:14">
      <c r="A1563" t="s">
        <v>3116</v>
      </c>
      <c r="B1563" t="e">
        <v>#N/A</v>
      </c>
      <c r="C1563" s="2">
        <v>8300000</v>
      </c>
      <c r="D1563" s="2">
        <v>1829142</v>
      </c>
      <c r="E1563" s="2">
        <v>25670174</v>
      </c>
      <c r="F1563">
        <v>3</v>
      </c>
      <c r="G1563">
        <v>16</v>
      </c>
      <c r="H1563" t="s">
        <v>15931</v>
      </c>
      <c r="I1563" t="e">
        <v>#N/A</v>
      </c>
      <c r="J1563" t="e">
        <v>#N/A</v>
      </c>
      <c r="K1563" t="e">
        <v>#N/A</v>
      </c>
      <c r="L1563" t="e">
        <v>#N/A</v>
      </c>
      <c r="M1563" t="e">
        <v>#N/A</v>
      </c>
      <c r="N1563" t="e">
        <v>#N/A</v>
      </c>
    </row>
    <row r="1564" spans="1:14">
      <c r="A1564" t="s">
        <v>3208</v>
      </c>
      <c r="B1564" t="e">
        <v>#N/A</v>
      </c>
      <c r="C1564" s="2">
        <v>7300000</v>
      </c>
      <c r="D1564" s="2">
        <v>4443403</v>
      </c>
      <c r="E1564" s="2">
        <v>25397460</v>
      </c>
      <c r="F1564">
        <v>12</v>
      </c>
      <c r="G1564">
        <v>25</v>
      </c>
      <c r="H1564" t="s">
        <v>15931</v>
      </c>
      <c r="I1564" t="e">
        <v>#N/A</v>
      </c>
      <c r="J1564" t="e">
        <v>#N/A</v>
      </c>
      <c r="K1564" t="e">
        <v>#N/A</v>
      </c>
      <c r="L1564" t="e">
        <v>#N/A</v>
      </c>
      <c r="M1564" t="e">
        <v>#N/A</v>
      </c>
      <c r="N1564" t="e">
        <v>#N/A</v>
      </c>
    </row>
    <row r="1565" spans="1:14">
      <c r="A1565" t="s">
        <v>599</v>
      </c>
      <c r="B1565" t="e">
        <v>#N/A</v>
      </c>
      <c r="C1565" s="2">
        <v>67000000</v>
      </c>
      <c r="D1565" s="2">
        <v>5932060</v>
      </c>
      <c r="E1565" s="2">
        <v>25332060</v>
      </c>
      <c r="F1565">
        <v>8</v>
      </c>
      <c r="G1565">
        <v>17</v>
      </c>
      <c r="H1565" t="s">
        <v>15931</v>
      </c>
      <c r="I1565" t="e">
        <v>#N/A</v>
      </c>
      <c r="J1565" t="e">
        <v>#N/A</v>
      </c>
      <c r="K1565" t="e">
        <v>#N/A</v>
      </c>
      <c r="L1565" t="e">
        <v>#N/A</v>
      </c>
      <c r="M1565" t="e">
        <v>#N/A</v>
      </c>
      <c r="N1565" t="e">
        <v>#N/A</v>
      </c>
    </row>
    <row r="1566" spans="1:14">
      <c r="A1566" t="s">
        <v>1940</v>
      </c>
      <c r="B1566" t="e">
        <v>#N/A</v>
      </c>
      <c r="C1566" s="2">
        <v>23000000</v>
      </c>
      <c r="D1566" s="2">
        <v>6777741</v>
      </c>
      <c r="E1566" s="2">
        <v>24489150</v>
      </c>
      <c r="F1566">
        <v>9</v>
      </c>
      <c r="G1566">
        <v>14</v>
      </c>
      <c r="H1566" t="s">
        <v>15931</v>
      </c>
      <c r="I1566" t="e">
        <v>#N/A</v>
      </c>
      <c r="J1566" t="e">
        <v>#N/A</v>
      </c>
      <c r="K1566" t="e">
        <v>#N/A</v>
      </c>
      <c r="L1566" t="e">
        <v>#N/A</v>
      </c>
      <c r="M1566" t="e">
        <v>#N/A</v>
      </c>
      <c r="N1566" t="e">
        <v>#N/A</v>
      </c>
    </row>
    <row r="1567" spans="1:14">
      <c r="A1567" t="s">
        <v>4470</v>
      </c>
      <c r="B1567" t="e">
        <v>#N/A</v>
      </c>
      <c r="C1567" s="2">
        <v>150000</v>
      </c>
      <c r="D1567" s="2">
        <v>9445857</v>
      </c>
      <c r="E1567" s="2">
        <v>23344056</v>
      </c>
      <c r="F1567">
        <v>5</v>
      </c>
      <c r="G1567">
        <v>16</v>
      </c>
      <c r="H1567" t="s">
        <v>15931</v>
      </c>
      <c r="I1567" t="e">
        <v>#N/A</v>
      </c>
      <c r="J1567" t="e">
        <v>#N/A</v>
      </c>
      <c r="K1567" t="e">
        <v>#N/A</v>
      </c>
      <c r="L1567" t="e">
        <v>#N/A</v>
      </c>
      <c r="M1567" t="e">
        <v>#N/A</v>
      </c>
      <c r="N1567" t="e">
        <v>#N/A</v>
      </c>
    </row>
    <row r="1568" spans="1:14">
      <c r="A1568" t="s">
        <v>1677</v>
      </c>
      <c r="B1568" t="e">
        <v>#N/A</v>
      </c>
      <c r="C1568" s="2">
        <v>28000000</v>
      </c>
      <c r="D1568" s="2">
        <v>0</v>
      </c>
      <c r="E1568" s="2">
        <v>22860477</v>
      </c>
      <c r="F1568">
        <v>12</v>
      </c>
      <c r="G1568">
        <v>31</v>
      </c>
      <c r="H1568" t="s">
        <v>15931</v>
      </c>
      <c r="I1568" t="e">
        <v>#N/A</v>
      </c>
      <c r="J1568" t="e">
        <v>#N/A</v>
      </c>
      <c r="K1568" t="e">
        <v>#N/A</v>
      </c>
      <c r="L1568" t="e">
        <v>#N/A</v>
      </c>
      <c r="M1568" t="e">
        <v>#N/A</v>
      </c>
      <c r="N1568" t="e">
        <v>#N/A</v>
      </c>
    </row>
    <row r="1569" spans="1:14">
      <c r="A1569" t="s">
        <v>2622</v>
      </c>
      <c r="B1569" t="e">
        <v>#N/A</v>
      </c>
      <c r="C1569" s="2">
        <v>14000000</v>
      </c>
      <c r="D1569" s="2">
        <v>5990075</v>
      </c>
      <c r="E1569" s="2">
        <v>22754472</v>
      </c>
      <c r="F1569">
        <v>11</v>
      </c>
      <c r="G1569">
        <v>30</v>
      </c>
      <c r="H1569" t="s">
        <v>15931</v>
      </c>
      <c r="I1569" t="e">
        <v>#N/A</v>
      </c>
      <c r="J1569" t="e">
        <v>#N/A</v>
      </c>
      <c r="K1569" t="e">
        <v>#N/A</v>
      </c>
      <c r="L1569" t="e">
        <v>#N/A</v>
      </c>
      <c r="M1569" t="e">
        <v>#N/A</v>
      </c>
      <c r="N1569" t="e">
        <v>#N/A</v>
      </c>
    </row>
    <row r="1570" spans="1:14">
      <c r="A1570" t="s">
        <v>4036</v>
      </c>
      <c r="B1570" t="e">
        <v>#N/A</v>
      </c>
      <c r="C1570" s="2">
        <v>1500000</v>
      </c>
      <c r="D1570" s="2">
        <v>19097550</v>
      </c>
      <c r="E1570" s="2">
        <v>22217183</v>
      </c>
      <c r="F1570">
        <v>5</v>
      </c>
      <c r="G1570">
        <v>2</v>
      </c>
      <c r="H1570" t="s">
        <v>15931</v>
      </c>
      <c r="I1570" t="e">
        <v>#N/A</v>
      </c>
      <c r="J1570" t="e">
        <v>#N/A</v>
      </c>
      <c r="K1570" t="e">
        <v>#N/A</v>
      </c>
      <c r="L1570" t="e">
        <v>#N/A</v>
      </c>
      <c r="M1570" t="e">
        <v>#N/A</v>
      </c>
      <c r="N1570" t="e">
        <v>#N/A</v>
      </c>
    </row>
    <row r="1571" spans="1:14">
      <c r="A1571" t="s">
        <v>2924</v>
      </c>
      <c r="B1571" t="e">
        <v>#N/A</v>
      </c>
      <c r="C1571" s="2">
        <v>10000000</v>
      </c>
      <c r="D1571" s="2">
        <v>20342161</v>
      </c>
      <c r="E1571" s="2">
        <v>21851362</v>
      </c>
      <c r="F1571">
        <v>2</v>
      </c>
      <c r="G1571">
        <v>23</v>
      </c>
      <c r="H1571" t="s">
        <v>15931</v>
      </c>
      <c r="I1571" t="e">
        <v>#N/A</v>
      </c>
      <c r="J1571" t="e">
        <v>#N/A</v>
      </c>
      <c r="K1571" t="e">
        <v>#N/A</v>
      </c>
      <c r="L1571" t="e">
        <v>#N/A</v>
      </c>
      <c r="M1571" t="e">
        <v>#N/A</v>
      </c>
      <c r="N1571" t="e">
        <v>#N/A</v>
      </c>
    </row>
    <row r="1572" spans="1:14">
      <c r="A1572" t="s">
        <v>2103</v>
      </c>
      <c r="B1572" t="e">
        <v>#N/A</v>
      </c>
      <c r="C1572" s="2">
        <v>20000000</v>
      </c>
      <c r="D1572" s="2">
        <v>18882880</v>
      </c>
      <c r="E1572" s="2">
        <v>20819601</v>
      </c>
      <c r="F1572">
        <v>5</v>
      </c>
      <c r="G1572">
        <v>11</v>
      </c>
      <c r="H1572" t="s">
        <v>15931</v>
      </c>
      <c r="I1572" t="e">
        <v>#N/A</v>
      </c>
      <c r="J1572" t="e">
        <v>#N/A</v>
      </c>
      <c r="K1572" t="e">
        <v>#N/A</v>
      </c>
      <c r="L1572" t="e">
        <v>#N/A</v>
      </c>
      <c r="M1572" t="e">
        <v>#N/A</v>
      </c>
      <c r="N1572" t="e">
        <v>#N/A</v>
      </c>
    </row>
    <row r="1573" spans="1:14">
      <c r="A1573" t="s">
        <v>1382</v>
      </c>
      <c r="B1573" t="e">
        <v>#N/A</v>
      </c>
      <c r="C1573" s="2">
        <v>35000000</v>
      </c>
      <c r="D1573" s="2">
        <v>18317151</v>
      </c>
      <c r="E1573" s="2">
        <v>20606053</v>
      </c>
      <c r="F1573">
        <v>12</v>
      </c>
      <c r="G1573">
        <v>21</v>
      </c>
      <c r="H1573" t="s">
        <v>15931</v>
      </c>
      <c r="I1573" t="e">
        <v>#N/A</v>
      </c>
      <c r="J1573" t="e">
        <v>#N/A</v>
      </c>
      <c r="K1573" t="e">
        <v>#N/A</v>
      </c>
      <c r="L1573" t="e">
        <v>#N/A</v>
      </c>
      <c r="M1573" t="e">
        <v>#N/A</v>
      </c>
      <c r="N1573" t="e">
        <v>#N/A</v>
      </c>
    </row>
    <row r="1574" spans="1:14">
      <c r="A1574" t="s">
        <v>3108</v>
      </c>
      <c r="B1574" t="e">
        <v>#N/A</v>
      </c>
      <c r="C1574" s="2">
        <v>8500000</v>
      </c>
      <c r="D1574" s="2">
        <v>13610521</v>
      </c>
      <c r="E1574" s="2">
        <v>20288774</v>
      </c>
      <c r="F1574">
        <v>3</v>
      </c>
      <c r="G1574">
        <v>9</v>
      </c>
      <c r="H1574" t="s">
        <v>15931</v>
      </c>
      <c r="I1574" t="e">
        <v>#N/A</v>
      </c>
      <c r="J1574" t="e">
        <v>#N/A</v>
      </c>
      <c r="K1574" t="e">
        <v>#N/A</v>
      </c>
      <c r="L1574" t="e">
        <v>#N/A</v>
      </c>
      <c r="M1574" t="e">
        <v>#N/A</v>
      </c>
      <c r="N1574" t="e">
        <v>#N/A</v>
      </c>
    </row>
    <row r="1575" spans="1:14">
      <c r="A1575" t="s">
        <v>2101</v>
      </c>
      <c r="B1575" t="e">
        <v>#N/A</v>
      </c>
      <c r="C1575" s="2">
        <v>20000000</v>
      </c>
      <c r="D1575" s="2">
        <v>19661987</v>
      </c>
      <c r="E1575" s="2">
        <v>20081987</v>
      </c>
      <c r="F1575">
        <v>3</v>
      </c>
      <c r="G1575">
        <v>23</v>
      </c>
      <c r="H1575" t="s">
        <v>15931</v>
      </c>
      <c r="I1575" t="e">
        <v>#N/A</v>
      </c>
      <c r="J1575" t="e">
        <v>#N/A</v>
      </c>
      <c r="K1575" t="e">
        <v>#N/A</v>
      </c>
      <c r="L1575" t="e">
        <v>#N/A</v>
      </c>
      <c r="M1575" t="e">
        <v>#N/A</v>
      </c>
      <c r="N1575" t="e">
        <v>#N/A</v>
      </c>
    </row>
    <row r="1576" spans="1:14">
      <c r="A1576" t="s">
        <v>2531</v>
      </c>
      <c r="B1576" t="e">
        <v>#N/A</v>
      </c>
      <c r="C1576" s="2">
        <v>15000000</v>
      </c>
      <c r="D1576" s="2">
        <v>9176787</v>
      </c>
      <c r="E1576" s="2">
        <v>18935657</v>
      </c>
      <c r="F1576">
        <v>6</v>
      </c>
      <c r="G1576">
        <v>22</v>
      </c>
      <c r="H1576" t="s">
        <v>15931</v>
      </c>
      <c r="I1576" t="e">
        <v>#N/A</v>
      </c>
      <c r="J1576" t="e">
        <v>#N/A</v>
      </c>
      <c r="K1576" t="e">
        <v>#N/A</v>
      </c>
      <c r="L1576" t="e">
        <v>#N/A</v>
      </c>
      <c r="M1576" t="e">
        <v>#N/A</v>
      </c>
      <c r="N1576" t="e">
        <v>#N/A</v>
      </c>
    </row>
    <row r="1577" spans="1:14">
      <c r="A1577" t="s">
        <v>3338</v>
      </c>
      <c r="B1577" t="e">
        <v>#N/A</v>
      </c>
      <c r="C1577" s="2">
        <v>6000000</v>
      </c>
      <c r="D1577" s="2">
        <v>13235267</v>
      </c>
      <c r="E1577" s="2">
        <v>18209872</v>
      </c>
      <c r="F1577">
        <v>8</v>
      </c>
      <c r="G1577">
        <v>8</v>
      </c>
      <c r="H1577" t="s">
        <v>15931</v>
      </c>
      <c r="I1577" t="e">
        <v>#N/A</v>
      </c>
      <c r="J1577" t="e">
        <v>#N/A</v>
      </c>
      <c r="K1577" t="e">
        <v>#N/A</v>
      </c>
      <c r="L1577" t="e">
        <v>#N/A</v>
      </c>
      <c r="M1577" t="e">
        <v>#N/A</v>
      </c>
      <c r="N1577" t="e">
        <v>#N/A</v>
      </c>
    </row>
    <row r="1578" spans="1:14">
      <c r="A1578" t="s">
        <v>2144</v>
      </c>
      <c r="B1578" t="e">
        <v>#N/A</v>
      </c>
      <c r="C1578" s="2">
        <v>20000000</v>
      </c>
      <c r="D1578" s="2">
        <v>9534258</v>
      </c>
      <c r="E1578" s="2">
        <v>16907831</v>
      </c>
      <c r="F1578">
        <v>8</v>
      </c>
      <c r="G1578">
        <v>31</v>
      </c>
      <c r="H1578" t="s">
        <v>15931</v>
      </c>
      <c r="I1578" t="e">
        <v>#N/A</v>
      </c>
      <c r="J1578" t="e">
        <v>#N/A</v>
      </c>
      <c r="K1578" t="e">
        <v>#N/A</v>
      </c>
      <c r="L1578" t="e">
        <v>#N/A</v>
      </c>
      <c r="M1578" t="e">
        <v>#N/A</v>
      </c>
      <c r="N1578" t="e">
        <v>#N/A</v>
      </c>
    </row>
    <row r="1579" spans="1:14">
      <c r="A1579" t="s">
        <v>1609</v>
      </c>
      <c r="B1579" t="e">
        <v>#N/A</v>
      </c>
      <c r="C1579" s="2">
        <v>30000000</v>
      </c>
      <c r="D1579" s="2">
        <v>3909149</v>
      </c>
      <c r="E1579" s="2">
        <v>15313631</v>
      </c>
      <c r="F1579">
        <v>9</v>
      </c>
      <c r="G1579">
        <v>21</v>
      </c>
      <c r="H1579" t="s">
        <v>15931</v>
      </c>
      <c r="I1579" t="e">
        <v>#N/A</v>
      </c>
      <c r="J1579" t="e">
        <v>#N/A</v>
      </c>
      <c r="K1579" t="e">
        <v>#N/A</v>
      </c>
      <c r="L1579" t="e">
        <v>#N/A</v>
      </c>
      <c r="M1579" t="e">
        <v>#N/A</v>
      </c>
      <c r="N1579" t="e">
        <v>#N/A</v>
      </c>
    </row>
    <row r="1580" spans="1:14">
      <c r="A1580" t="s">
        <v>2376</v>
      </c>
      <c r="B1580" t="e">
        <v>#N/A</v>
      </c>
      <c r="C1580" s="2">
        <v>16500000</v>
      </c>
      <c r="D1580" s="2">
        <v>0</v>
      </c>
      <c r="E1580" s="2">
        <v>14900000</v>
      </c>
      <c r="F1580">
        <v>12</v>
      </c>
      <c r="G1580">
        <v>31</v>
      </c>
      <c r="H1580" t="s">
        <v>15931</v>
      </c>
      <c r="I1580" t="e">
        <v>#N/A</v>
      </c>
      <c r="J1580" t="e">
        <v>#N/A</v>
      </c>
      <c r="K1580" t="e">
        <v>#N/A</v>
      </c>
      <c r="L1580" t="e">
        <v>#N/A</v>
      </c>
      <c r="M1580" t="e">
        <v>#N/A</v>
      </c>
      <c r="N1580" t="e">
        <v>#N/A</v>
      </c>
    </row>
    <row r="1581" spans="1:14">
      <c r="A1581" t="s">
        <v>1846</v>
      </c>
      <c r="B1581" t="e">
        <v>#N/A</v>
      </c>
      <c r="C1581" s="2">
        <v>25000000</v>
      </c>
      <c r="D1581" s="2">
        <v>13938332</v>
      </c>
      <c r="E1581" s="2">
        <v>14334401</v>
      </c>
      <c r="F1581">
        <v>8</v>
      </c>
      <c r="G1581">
        <v>3</v>
      </c>
      <c r="H1581" t="s">
        <v>15931</v>
      </c>
      <c r="I1581" t="e">
        <v>#N/A</v>
      </c>
      <c r="J1581" t="e">
        <v>#N/A</v>
      </c>
      <c r="K1581" t="e">
        <v>#N/A</v>
      </c>
      <c r="L1581" t="e">
        <v>#N/A</v>
      </c>
      <c r="M1581" t="e">
        <v>#N/A</v>
      </c>
      <c r="N1581" t="e">
        <v>#N/A</v>
      </c>
    </row>
    <row r="1582" spans="1:14">
      <c r="A1582" t="s">
        <v>2874</v>
      </c>
      <c r="B1582" t="e">
        <v>#N/A</v>
      </c>
      <c r="C1582" s="2">
        <v>10500000</v>
      </c>
      <c r="D1582" s="2">
        <v>11052958</v>
      </c>
      <c r="E1582" s="2">
        <v>14140402</v>
      </c>
      <c r="F1582">
        <v>4</v>
      </c>
      <c r="G1582">
        <v>20</v>
      </c>
      <c r="H1582" t="s">
        <v>15931</v>
      </c>
      <c r="I1582" t="e">
        <v>#N/A</v>
      </c>
      <c r="J1582" t="e">
        <v>#N/A</v>
      </c>
      <c r="K1582" t="e">
        <v>#N/A</v>
      </c>
      <c r="L1582" t="e">
        <v>#N/A</v>
      </c>
      <c r="M1582" t="e">
        <v>#N/A</v>
      </c>
      <c r="N1582" t="e">
        <v>#N/A</v>
      </c>
    </row>
    <row r="1583" spans="1:14">
      <c r="A1583" t="s">
        <v>2375</v>
      </c>
      <c r="B1583" t="e">
        <v>#N/A</v>
      </c>
      <c r="C1583" s="2">
        <v>16500000</v>
      </c>
      <c r="D1583" s="2">
        <v>11892415</v>
      </c>
      <c r="E1583" s="2">
        <v>13636339</v>
      </c>
      <c r="F1583">
        <v>9</v>
      </c>
      <c r="G1583">
        <v>21</v>
      </c>
      <c r="H1583" t="s">
        <v>15931</v>
      </c>
      <c r="I1583" t="e">
        <v>#N/A</v>
      </c>
      <c r="J1583" t="e">
        <v>#N/A</v>
      </c>
      <c r="K1583" t="e">
        <v>#N/A</v>
      </c>
      <c r="L1583" t="e">
        <v>#N/A</v>
      </c>
      <c r="M1583" t="e">
        <v>#N/A</v>
      </c>
      <c r="N1583" t="e">
        <v>#N/A</v>
      </c>
    </row>
    <row r="1584" spans="1:14">
      <c r="A1584" t="s">
        <v>2617</v>
      </c>
      <c r="B1584" t="e">
        <v>#N/A</v>
      </c>
      <c r="C1584" s="2">
        <v>14000000</v>
      </c>
      <c r="D1584" s="2">
        <v>12559771</v>
      </c>
      <c r="E1584" s="2">
        <v>13205411</v>
      </c>
      <c r="F1584">
        <v>3</v>
      </c>
      <c r="G1584">
        <v>16</v>
      </c>
      <c r="H1584" t="s">
        <v>15931</v>
      </c>
      <c r="I1584" t="e">
        <v>#N/A</v>
      </c>
      <c r="J1584" t="e">
        <v>#N/A</v>
      </c>
      <c r="K1584" t="e">
        <v>#N/A</v>
      </c>
      <c r="L1584" t="e">
        <v>#N/A</v>
      </c>
      <c r="M1584" t="e">
        <v>#N/A</v>
      </c>
      <c r="N1584" t="e">
        <v>#N/A</v>
      </c>
    </row>
    <row r="1585" spans="1:14">
      <c r="A1585" t="s">
        <v>3715</v>
      </c>
      <c r="B1585" t="e">
        <v>#N/A</v>
      </c>
      <c r="C1585" s="2">
        <v>3300000</v>
      </c>
      <c r="D1585" s="2">
        <v>8093373</v>
      </c>
      <c r="E1585" s="2">
        <v>12405473</v>
      </c>
      <c r="F1585">
        <v>10</v>
      </c>
      <c r="G1585">
        <v>26</v>
      </c>
      <c r="H1585" t="s">
        <v>15931</v>
      </c>
      <c r="I1585" t="e">
        <v>#N/A</v>
      </c>
      <c r="J1585" t="e">
        <v>#N/A</v>
      </c>
      <c r="K1585" t="e">
        <v>#N/A</v>
      </c>
      <c r="L1585" t="e">
        <v>#N/A</v>
      </c>
      <c r="M1585" t="e">
        <v>#N/A</v>
      </c>
      <c r="N1585" t="e">
        <v>#N/A</v>
      </c>
    </row>
    <row r="1586" spans="1:14">
      <c r="A1586" t="s">
        <v>2167</v>
      </c>
      <c r="B1586" t="e">
        <v>#N/A</v>
      </c>
      <c r="C1586" s="2">
        <v>20000000</v>
      </c>
      <c r="D1586" s="2">
        <v>4017609</v>
      </c>
      <c r="E1586" s="2">
        <v>11498547</v>
      </c>
      <c r="F1586">
        <v>11</v>
      </c>
      <c r="G1586">
        <v>21</v>
      </c>
      <c r="H1586" t="s">
        <v>15931</v>
      </c>
      <c r="I1586" t="e">
        <v>#N/A</v>
      </c>
      <c r="J1586" t="e">
        <v>#N/A</v>
      </c>
      <c r="K1586" t="e">
        <v>#N/A</v>
      </c>
      <c r="L1586" t="e">
        <v>#N/A</v>
      </c>
      <c r="M1586" t="e">
        <v>#N/A</v>
      </c>
      <c r="N1586" t="e">
        <v>#N/A</v>
      </c>
    </row>
    <row r="1587" spans="1:14">
      <c r="A1587" t="s">
        <v>2715</v>
      </c>
      <c r="B1587" t="e">
        <v>#N/A</v>
      </c>
      <c r="C1587" s="2">
        <v>12500000</v>
      </c>
      <c r="D1587" s="2">
        <v>5956480</v>
      </c>
      <c r="E1587" s="2">
        <v>11277119</v>
      </c>
      <c r="F1587">
        <v>10</v>
      </c>
      <c r="G1587">
        <v>12</v>
      </c>
      <c r="H1587" t="s">
        <v>15931</v>
      </c>
      <c r="I1587" t="e">
        <v>#N/A</v>
      </c>
      <c r="J1587" t="e">
        <v>#N/A</v>
      </c>
      <c r="K1587" t="e">
        <v>#N/A</v>
      </c>
      <c r="L1587" t="e">
        <v>#N/A</v>
      </c>
      <c r="M1587" t="e">
        <v>#N/A</v>
      </c>
      <c r="N1587" t="e">
        <v>#N/A</v>
      </c>
    </row>
    <row r="1588" spans="1:14">
      <c r="A1588" t="s">
        <v>2679</v>
      </c>
      <c r="B1588" t="e">
        <v>#N/A</v>
      </c>
      <c r="C1588" s="2">
        <v>13000000</v>
      </c>
      <c r="D1588" s="2">
        <v>11003643</v>
      </c>
      <c r="E1588" s="2">
        <v>11141213</v>
      </c>
      <c r="F1588">
        <v>2</v>
      </c>
      <c r="G1588">
        <v>23</v>
      </c>
      <c r="H1588" t="s">
        <v>15931</v>
      </c>
      <c r="I1588" t="e">
        <v>#N/A</v>
      </c>
      <c r="J1588" t="e">
        <v>#N/A</v>
      </c>
      <c r="K1588" t="e">
        <v>#N/A</v>
      </c>
      <c r="L1588" t="e">
        <v>#N/A</v>
      </c>
      <c r="M1588" t="e">
        <v>#N/A</v>
      </c>
      <c r="N1588" t="e">
        <v>#N/A</v>
      </c>
    </row>
    <row r="1589" spans="1:14">
      <c r="A1589" t="s">
        <v>3071</v>
      </c>
      <c r="B1589" t="e">
        <v>#N/A</v>
      </c>
      <c r="C1589" s="2">
        <v>9000000</v>
      </c>
      <c r="D1589" s="2">
        <v>6623082</v>
      </c>
      <c r="E1589" s="2">
        <v>10642023</v>
      </c>
      <c r="F1589">
        <v>11</v>
      </c>
      <c r="G1589">
        <v>28</v>
      </c>
      <c r="H1589" t="s">
        <v>15931</v>
      </c>
      <c r="I1589" t="e">
        <v>#N/A</v>
      </c>
      <c r="J1589" t="e">
        <v>#N/A</v>
      </c>
      <c r="K1589" t="e">
        <v>#N/A</v>
      </c>
      <c r="L1589" t="e">
        <v>#N/A</v>
      </c>
      <c r="M1589" t="e">
        <v>#N/A</v>
      </c>
      <c r="N1589" t="e">
        <v>#N/A</v>
      </c>
    </row>
    <row r="1590" spans="1:14">
      <c r="A1590" t="s">
        <v>3207</v>
      </c>
      <c r="B1590" t="e">
        <v>#N/A</v>
      </c>
      <c r="C1590" s="2">
        <v>7400000</v>
      </c>
      <c r="D1590" s="2">
        <v>872643</v>
      </c>
      <c r="E1590" s="2">
        <v>9443864</v>
      </c>
      <c r="F1590">
        <v>4</v>
      </c>
      <c r="G1590">
        <v>27</v>
      </c>
      <c r="H1590" t="s">
        <v>15931</v>
      </c>
      <c r="I1590" t="e">
        <v>#N/A</v>
      </c>
      <c r="J1590" t="e">
        <v>#N/A</v>
      </c>
      <c r="K1590" t="e">
        <v>#N/A</v>
      </c>
      <c r="L1590" t="e">
        <v>#N/A</v>
      </c>
      <c r="M1590" t="e">
        <v>#N/A</v>
      </c>
      <c r="N1590" t="e">
        <v>#N/A</v>
      </c>
    </row>
    <row r="1591" spans="1:14">
      <c r="A1591" t="s">
        <v>2528</v>
      </c>
      <c r="B1591" t="e">
        <v>#N/A</v>
      </c>
      <c r="C1591" s="2">
        <v>15000000</v>
      </c>
      <c r="D1591" s="2">
        <v>9396870</v>
      </c>
      <c r="E1591" s="2">
        <v>9396870</v>
      </c>
      <c r="F1591">
        <v>3</v>
      </c>
      <c r="G1591">
        <v>2</v>
      </c>
      <c r="H1591" t="s">
        <v>15931</v>
      </c>
      <c r="I1591" t="e">
        <v>#N/A</v>
      </c>
      <c r="J1591" t="e">
        <v>#N/A</v>
      </c>
      <c r="K1591" t="e">
        <v>#N/A</v>
      </c>
      <c r="L1591" t="e">
        <v>#N/A</v>
      </c>
      <c r="M1591" t="e">
        <v>#N/A</v>
      </c>
      <c r="N1591" t="e">
        <v>#N/A</v>
      </c>
    </row>
    <row r="1592" spans="1:14">
      <c r="A1592" t="s">
        <v>1707</v>
      </c>
      <c r="B1592" t="e">
        <v>#N/A</v>
      </c>
      <c r="C1592" s="2">
        <v>27000000</v>
      </c>
      <c r="D1592" s="2">
        <v>7500310</v>
      </c>
      <c r="E1592" s="2">
        <v>9352089</v>
      </c>
      <c r="F1592">
        <v>11</v>
      </c>
      <c r="G1592">
        <v>2</v>
      </c>
      <c r="H1592" t="s">
        <v>15931</v>
      </c>
      <c r="I1592" t="e">
        <v>#N/A</v>
      </c>
      <c r="J1592" t="e">
        <v>#N/A</v>
      </c>
      <c r="K1592" t="e">
        <v>#N/A</v>
      </c>
      <c r="L1592" t="e">
        <v>#N/A</v>
      </c>
      <c r="M1592" t="e">
        <v>#N/A</v>
      </c>
      <c r="N1592" t="e">
        <v>#N/A</v>
      </c>
    </row>
    <row r="1593" spans="1:14">
      <c r="A1593" t="s">
        <v>3311</v>
      </c>
      <c r="B1593" t="e">
        <v>#N/A</v>
      </c>
      <c r="C1593" s="2">
        <v>6400000</v>
      </c>
      <c r="D1593" s="2">
        <v>871577</v>
      </c>
      <c r="E1593" s="2">
        <v>8902141</v>
      </c>
      <c r="F1593">
        <v>10</v>
      </c>
      <c r="G1593">
        <v>10</v>
      </c>
      <c r="H1593" t="s">
        <v>15931</v>
      </c>
      <c r="I1593" t="e">
        <v>#N/A</v>
      </c>
      <c r="J1593" t="e">
        <v>#N/A</v>
      </c>
      <c r="K1593" t="e">
        <v>#N/A</v>
      </c>
      <c r="L1593" t="e">
        <v>#N/A</v>
      </c>
      <c r="M1593" t="e">
        <v>#N/A</v>
      </c>
      <c r="N1593" t="e">
        <v>#N/A</v>
      </c>
    </row>
    <row r="1594" spans="1:14">
      <c r="A1594" t="s">
        <v>3884</v>
      </c>
      <c r="B1594" t="e">
        <v>#N/A</v>
      </c>
      <c r="C1594" s="2">
        <v>2380000</v>
      </c>
      <c r="D1594" s="2">
        <v>327919</v>
      </c>
      <c r="E1594" s="2">
        <v>8739576</v>
      </c>
      <c r="F1594">
        <v>7</v>
      </c>
      <c r="G1594">
        <v>25</v>
      </c>
      <c r="H1594" t="s">
        <v>15931</v>
      </c>
      <c r="I1594" t="e">
        <v>#N/A</v>
      </c>
      <c r="J1594" t="e">
        <v>#N/A</v>
      </c>
      <c r="K1594" t="e">
        <v>#N/A</v>
      </c>
      <c r="L1594" t="e">
        <v>#N/A</v>
      </c>
      <c r="M1594" t="e">
        <v>#N/A</v>
      </c>
      <c r="N1594" t="e">
        <v>#N/A</v>
      </c>
    </row>
    <row r="1595" spans="1:14">
      <c r="A1595" t="s">
        <v>3621</v>
      </c>
      <c r="B1595" t="e">
        <v>#N/A</v>
      </c>
      <c r="C1595" s="2">
        <v>4000000</v>
      </c>
      <c r="D1595" s="2">
        <v>7006708</v>
      </c>
      <c r="E1595" s="2">
        <v>8302995</v>
      </c>
      <c r="F1595">
        <v>5</v>
      </c>
      <c r="G1595">
        <v>25</v>
      </c>
      <c r="H1595" t="s">
        <v>15931</v>
      </c>
      <c r="I1595" t="e">
        <v>#N/A</v>
      </c>
      <c r="J1595" t="e">
        <v>#N/A</v>
      </c>
      <c r="K1595" t="e">
        <v>#N/A</v>
      </c>
      <c r="L1595" t="e">
        <v>#N/A</v>
      </c>
      <c r="M1595" t="e">
        <v>#N/A</v>
      </c>
      <c r="N1595" t="e">
        <v>#N/A</v>
      </c>
    </row>
    <row r="1596" spans="1:14">
      <c r="A1596" t="s">
        <v>2149</v>
      </c>
      <c r="B1596" t="e">
        <v>#N/A</v>
      </c>
      <c r="C1596" s="2">
        <v>20000000</v>
      </c>
      <c r="D1596" s="2">
        <v>8135024</v>
      </c>
      <c r="E1596" s="2">
        <v>8135024</v>
      </c>
      <c r="F1596">
        <v>1</v>
      </c>
      <c r="G1596">
        <v>5</v>
      </c>
      <c r="H1596" t="s">
        <v>15931</v>
      </c>
      <c r="I1596" t="e">
        <v>#N/A</v>
      </c>
      <c r="J1596" t="e">
        <v>#N/A</v>
      </c>
      <c r="K1596" t="e">
        <v>#N/A</v>
      </c>
      <c r="L1596" t="e">
        <v>#N/A</v>
      </c>
      <c r="M1596" t="e">
        <v>#N/A</v>
      </c>
      <c r="N1596" t="e">
        <v>#N/A</v>
      </c>
    </row>
    <row r="1597" spans="1:14">
      <c r="A1597" t="s">
        <v>2416</v>
      </c>
      <c r="B1597" t="e">
        <v>#N/A</v>
      </c>
      <c r="C1597" s="2">
        <v>16000000</v>
      </c>
      <c r="D1597" s="2">
        <v>3287315</v>
      </c>
      <c r="E1597" s="2">
        <v>8120148</v>
      </c>
      <c r="F1597">
        <v>10</v>
      </c>
      <c r="G1597">
        <v>19</v>
      </c>
      <c r="H1597" t="s">
        <v>15931</v>
      </c>
      <c r="I1597" t="e">
        <v>#N/A</v>
      </c>
      <c r="J1597" t="e">
        <v>#N/A</v>
      </c>
      <c r="K1597" t="e">
        <v>#N/A</v>
      </c>
      <c r="L1597" t="e">
        <v>#N/A</v>
      </c>
      <c r="M1597" t="e">
        <v>#N/A</v>
      </c>
      <c r="N1597" t="e">
        <v>#N/A</v>
      </c>
    </row>
    <row r="1598" spans="1:14">
      <c r="A1598" t="s">
        <v>1616</v>
      </c>
      <c r="B1598" t="e">
        <v>#N/A</v>
      </c>
      <c r="C1598" s="2">
        <v>30000000</v>
      </c>
      <c r="D1598" s="2">
        <v>480314</v>
      </c>
      <c r="E1598" s="2">
        <v>7755686</v>
      </c>
      <c r="F1598">
        <v>6</v>
      </c>
      <c r="G1598">
        <v>15</v>
      </c>
      <c r="H1598" t="s">
        <v>15931</v>
      </c>
      <c r="I1598" t="e">
        <v>#N/A</v>
      </c>
      <c r="J1598" t="e">
        <v>#N/A</v>
      </c>
      <c r="K1598" t="e">
        <v>#N/A</v>
      </c>
      <c r="L1598" t="e">
        <v>#N/A</v>
      </c>
      <c r="M1598" t="e">
        <v>#N/A</v>
      </c>
      <c r="N1598" t="e">
        <v>#N/A</v>
      </c>
    </row>
    <row r="1599" spans="1:14">
      <c r="A1599" t="s">
        <v>1238</v>
      </c>
      <c r="B1599" t="e">
        <v>#N/A</v>
      </c>
      <c r="C1599" s="2">
        <v>40000000</v>
      </c>
      <c r="D1599" s="2">
        <v>876671</v>
      </c>
      <c r="E1599" s="2">
        <v>7729552</v>
      </c>
      <c r="F1599">
        <v>9</v>
      </c>
      <c r="G1599">
        <v>7</v>
      </c>
      <c r="H1599" t="s">
        <v>15931</v>
      </c>
      <c r="I1599" t="e">
        <v>#N/A</v>
      </c>
      <c r="J1599" t="e">
        <v>#N/A</v>
      </c>
      <c r="K1599" t="e">
        <v>#N/A</v>
      </c>
      <c r="L1599" t="e">
        <v>#N/A</v>
      </c>
      <c r="M1599" t="e">
        <v>#N/A</v>
      </c>
      <c r="N1599" t="e">
        <v>#N/A</v>
      </c>
    </row>
    <row r="1600" spans="1:14">
      <c r="A1600" t="s">
        <v>1864</v>
      </c>
      <c r="B1600" t="e">
        <v>#N/A</v>
      </c>
      <c r="C1600" s="2">
        <v>25000000</v>
      </c>
      <c r="D1600" s="2">
        <v>7164995</v>
      </c>
      <c r="E1600" s="2">
        <v>7164995</v>
      </c>
      <c r="F1600">
        <v>4</v>
      </c>
      <c r="G1600">
        <v>6</v>
      </c>
      <c r="H1600" t="s">
        <v>15931</v>
      </c>
      <c r="I1600" t="e">
        <v>#N/A</v>
      </c>
      <c r="J1600" t="e">
        <v>#N/A</v>
      </c>
      <c r="K1600" t="e">
        <v>#N/A</v>
      </c>
      <c r="L1600" t="e">
        <v>#N/A</v>
      </c>
      <c r="M1600" t="e">
        <v>#N/A</v>
      </c>
      <c r="N1600" t="e">
        <v>#N/A</v>
      </c>
    </row>
    <row r="1601" spans="1:14">
      <c r="A1601" t="s">
        <v>2967</v>
      </c>
      <c r="B1601" t="e">
        <v>#N/A</v>
      </c>
      <c r="C1601" s="2">
        <v>10000000</v>
      </c>
      <c r="D1601" s="2">
        <v>5490423</v>
      </c>
      <c r="E1601" s="2">
        <v>7037886</v>
      </c>
      <c r="F1601">
        <v>7</v>
      </c>
      <c r="G1601">
        <v>4</v>
      </c>
      <c r="H1601" t="s">
        <v>15931</v>
      </c>
      <c r="I1601" t="e">
        <v>#N/A</v>
      </c>
      <c r="J1601" t="e">
        <v>#N/A</v>
      </c>
      <c r="K1601" t="e">
        <v>#N/A</v>
      </c>
      <c r="L1601" t="e">
        <v>#N/A</v>
      </c>
      <c r="M1601" t="e">
        <v>#N/A</v>
      </c>
      <c r="N1601" t="e">
        <v>#N/A</v>
      </c>
    </row>
    <row r="1602" spans="1:14">
      <c r="A1602" t="s">
        <v>3114</v>
      </c>
      <c r="B1602" t="e">
        <v>#N/A</v>
      </c>
      <c r="C1602" s="2">
        <v>8400000</v>
      </c>
      <c r="D1602" s="2">
        <v>1207007</v>
      </c>
      <c r="E1602" s="2">
        <v>6831069</v>
      </c>
      <c r="F1602">
        <v>3</v>
      </c>
      <c r="G1602">
        <v>23</v>
      </c>
      <c r="H1602" t="s">
        <v>15931</v>
      </c>
      <c r="I1602" t="e">
        <v>#N/A</v>
      </c>
      <c r="J1602" t="e">
        <v>#N/A</v>
      </c>
      <c r="K1602" t="e">
        <v>#N/A</v>
      </c>
      <c r="L1602" t="e">
        <v>#N/A</v>
      </c>
      <c r="M1602" t="e">
        <v>#N/A</v>
      </c>
      <c r="N1602" t="e">
        <v>#N/A</v>
      </c>
    </row>
    <row r="1603" spans="1:14">
      <c r="A1603" t="s">
        <v>2550</v>
      </c>
      <c r="B1603" t="e">
        <v>#N/A</v>
      </c>
      <c r="C1603" s="2">
        <v>15000000</v>
      </c>
      <c r="D1603" s="2">
        <v>3526588</v>
      </c>
      <c r="E1603" s="2">
        <v>6551310</v>
      </c>
      <c r="F1603">
        <v>1</v>
      </c>
      <c r="G1603">
        <v>26</v>
      </c>
      <c r="H1603" t="s">
        <v>15931</v>
      </c>
      <c r="I1603" t="e">
        <v>#N/A</v>
      </c>
      <c r="J1603" t="e">
        <v>#N/A</v>
      </c>
      <c r="K1603" t="e">
        <v>#N/A</v>
      </c>
      <c r="L1603" t="e">
        <v>#N/A</v>
      </c>
      <c r="M1603" t="e">
        <v>#N/A</v>
      </c>
      <c r="N1603" t="e">
        <v>#N/A</v>
      </c>
    </row>
    <row r="1604" spans="1:14">
      <c r="A1604" t="s">
        <v>828</v>
      </c>
      <c r="B1604" t="e">
        <v>#N/A</v>
      </c>
      <c r="C1604" s="2">
        <v>55000000</v>
      </c>
      <c r="D1604" s="2">
        <v>5755286</v>
      </c>
      <c r="E1604" s="2">
        <v>6521829</v>
      </c>
      <c r="F1604">
        <v>5</v>
      </c>
      <c r="G1604">
        <v>4</v>
      </c>
      <c r="H1604" t="s">
        <v>15931</v>
      </c>
      <c r="I1604" t="e">
        <v>#N/A</v>
      </c>
      <c r="J1604" t="e">
        <v>#N/A</v>
      </c>
      <c r="K1604" t="e">
        <v>#N/A</v>
      </c>
      <c r="L1604" t="e">
        <v>#N/A</v>
      </c>
      <c r="M1604" t="e">
        <v>#N/A</v>
      </c>
      <c r="N1604" t="e">
        <v>#N/A</v>
      </c>
    </row>
    <row r="1605" spans="1:14">
      <c r="A1605" t="s">
        <v>3006</v>
      </c>
      <c r="B1605" t="e">
        <v>#N/A</v>
      </c>
      <c r="C1605" s="2">
        <v>10000000</v>
      </c>
      <c r="D1605" s="2">
        <v>137221</v>
      </c>
      <c r="E1605" s="2">
        <v>5950002</v>
      </c>
      <c r="F1605">
        <v>5</v>
      </c>
      <c r="G1605">
        <v>18</v>
      </c>
      <c r="H1605" t="s">
        <v>15931</v>
      </c>
      <c r="I1605" t="e">
        <v>#N/A</v>
      </c>
      <c r="J1605" t="e">
        <v>#N/A</v>
      </c>
      <c r="K1605" t="e">
        <v>#N/A</v>
      </c>
      <c r="L1605" t="e">
        <v>#N/A</v>
      </c>
      <c r="M1605" t="e">
        <v>#N/A</v>
      </c>
      <c r="N1605" t="e">
        <v>#N/A</v>
      </c>
    </row>
    <row r="1606" spans="1:14">
      <c r="A1606" t="s">
        <v>3251</v>
      </c>
      <c r="B1606" t="e">
        <v>#N/A</v>
      </c>
      <c r="C1606" s="2">
        <v>7000000</v>
      </c>
      <c r="D1606" s="2">
        <v>5694308</v>
      </c>
      <c r="E1606" s="2">
        <v>5694308</v>
      </c>
      <c r="F1606">
        <v>7</v>
      </c>
      <c r="G1606">
        <v>27</v>
      </c>
      <c r="H1606" t="s">
        <v>15931</v>
      </c>
      <c r="I1606" t="e">
        <v>#N/A</v>
      </c>
      <c r="J1606" t="e">
        <v>#N/A</v>
      </c>
      <c r="K1606" t="e">
        <v>#N/A</v>
      </c>
      <c r="L1606" t="e">
        <v>#N/A</v>
      </c>
      <c r="M1606" t="e">
        <v>#N/A</v>
      </c>
      <c r="N1606" t="e">
        <v>#N/A</v>
      </c>
    </row>
    <row r="1607" spans="1:14">
      <c r="A1607" t="s">
        <v>4261</v>
      </c>
      <c r="B1607" t="e">
        <v>#N/A</v>
      </c>
      <c r="C1607" s="2">
        <v>750000</v>
      </c>
      <c r="D1607" s="2">
        <v>5520368</v>
      </c>
      <c r="E1607" s="2">
        <v>5520368</v>
      </c>
      <c r="F1607">
        <v>4</v>
      </c>
      <c r="G1607">
        <v>13</v>
      </c>
      <c r="H1607" t="s">
        <v>15931</v>
      </c>
      <c r="I1607" t="e">
        <v>#N/A</v>
      </c>
      <c r="J1607" t="e">
        <v>#N/A</v>
      </c>
      <c r="K1607" t="e">
        <v>#N/A</v>
      </c>
      <c r="L1607" t="e">
        <v>#N/A</v>
      </c>
      <c r="M1607" t="e">
        <v>#N/A</v>
      </c>
      <c r="N1607" t="e">
        <v>#N/A</v>
      </c>
    </row>
    <row r="1608" spans="1:14">
      <c r="A1608" t="s">
        <v>2687</v>
      </c>
      <c r="B1608" t="e">
        <v>#N/A</v>
      </c>
      <c r="C1608" s="2">
        <v>13000000</v>
      </c>
      <c r="D1608" s="2">
        <v>4857374</v>
      </c>
      <c r="E1608" s="2">
        <v>4857374</v>
      </c>
      <c r="F1608">
        <v>5</v>
      </c>
      <c r="G1608">
        <v>4</v>
      </c>
      <c r="H1608" t="s">
        <v>15931</v>
      </c>
      <c r="I1608" t="e">
        <v>#N/A</v>
      </c>
      <c r="J1608" t="e">
        <v>#N/A</v>
      </c>
      <c r="K1608" t="e">
        <v>#N/A</v>
      </c>
      <c r="L1608" t="e">
        <v>#N/A</v>
      </c>
      <c r="M1608" t="e">
        <v>#N/A</v>
      </c>
      <c r="N1608" t="e">
        <v>#N/A</v>
      </c>
    </row>
    <row r="1609" spans="1:14">
      <c r="A1609" t="s">
        <v>3079</v>
      </c>
      <c r="B1609" t="e">
        <v>#N/A</v>
      </c>
      <c r="C1609" s="2">
        <v>9000000</v>
      </c>
      <c r="D1609" s="2">
        <v>2956339</v>
      </c>
      <c r="E1609" s="2">
        <v>3922043</v>
      </c>
      <c r="F1609">
        <v>6</v>
      </c>
      <c r="G1609">
        <v>1</v>
      </c>
      <c r="H1609" t="s">
        <v>15931</v>
      </c>
      <c r="I1609" t="e">
        <v>#N/A</v>
      </c>
      <c r="J1609" t="e">
        <v>#N/A</v>
      </c>
      <c r="K1609" t="e">
        <v>#N/A</v>
      </c>
      <c r="L1609" t="e">
        <v>#N/A</v>
      </c>
      <c r="M1609" t="e">
        <v>#N/A</v>
      </c>
      <c r="N1609" t="e">
        <v>#N/A</v>
      </c>
    </row>
    <row r="1610" spans="1:14">
      <c r="A1610" t="s">
        <v>3630</v>
      </c>
      <c r="B1610" t="e">
        <v>#N/A</v>
      </c>
      <c r="C1610" s="2">
        <v>4000000</v>
      </c>
      <c r="D1610" s="2">
        <v>2426851</v>
      </c>
      <c r="E1610" s="2">
        <v>3858964</v>
      </c>
      <c r="F1610">
        <v>6</v>
      </c>
      <c r="G1610">
        <v>22</v>
      </c>
      <c r="H1610" t="s">
        <v>15931</v>
      </c>
      <c r="I1610" t="e">
        <v>#N/A</v>
      </c>
      <c r="J1610" t="e">
        <v>#N/A</v>
      </c>
      <c r="K1610" t="e">
        <v>#N/A</v>
      </c>
      <c r="L1610" t="e">
        <v>#N/A</v>
      </c>
      <c r="M1610" t="e">
        <v>#N/A</v>
      </c>
      <c r="N1610" t="e">
        <v>#N/A</v>
      </c>
    </row>
    <row r="1611" spans="1:14">
      <c r="A1611" t="s">
        <v>3077</v>
      </c>
      <c r="B1611" t="e">
        <v>#N/A</v>
      </c>
      <c r="C1611" s="2">
        <v>9000000</v>
      </c>
      <c r="D1611" s="2">
        <v>3438735</v>
      </c>
      <c r="E1611" s="2">
        <v>3438735</v>
      </c>
      <c r="F1611">
        <v>3</v>
      </c>
      <c r="G1611">
        <v>9</v>
      </c>
      <c r="H1611" t="s">
        <v>15931</v>
      </c>
      <c r="I1611" t="e">
        <v>#N/A</v>
      </c>
      <c r="J1611" t="e">
        <v>#N/A</v>
      </c>
      <c r="K1611" t="e">
        <v>#N/A</v>
      </c>
      <c r="L1611" t="e">
        <v>#N/A</v>
      </c>
      <c r="M1611" t="e">
        <v>#N/A</v>
      </c>
      <c r="N1611" t="e">
        <v>#N/A</v>
      </c>
    </row>
    <row r="1612" spans="1:14">
      <c r="A1612" t="s">
        <v>2688</v>
      </c>
      <c r="B1612" t="e">
        <v>#N/A</v>
      </c>
      <c r="C1612" s="2">
        <v>13000000</v>
      </c>
      <c r="D1612" s="2">
        <v>3172382</v>
      </c>
      <c r="E1612" s="2">
        <v>3260555</v>
      </c>
      <c r="F1612">
        <v>8</v>
      </c>
      <c r="G1612">
        <v>24</v>
      </c>
      <c r="H1612" t="s">
        <v>15931</v>
      </c>
      <c r="I1612" t="e">
        <v>#N/A</v>
      </c>
      <c r="J1612" t="e">
        <v>#N/A</v>
      </c>
      <c r="K1612" t="e">
        <v>#N/A</v>
      </c>
      <c r="L1612" t="e">
        <v>#N/A</v>
      </c>
      <c r="M1612" t="e">
        <v>#N/A</v>
      </c>
      <c r="N1612" t="e">
        <v>#N/A</v>
      </c>
    </row>
    <row r="1613" spans="1:14">
      <c r="A1613" t="s">
        <v>2861</v>
      </c>
      <c r="B1613" t="e">
        <v>#N/A</v>
      </c>
      <c r="C1613" s="2">
        <v>11000000</v>
      </c>
      <c r="D1613" s="2">
        <v>551002</v>
      </c>
      <c r="E1613" s="2">
        <v>3231251</v>
      </c>
      <c r="F1613">
        <v>9</v>
      </c>
      <c r="G1613">
        <v>7</v>
      </c>
      <c r="H1613" t="s">
        <v>15931</v>
      </c>
      <c r="I1613" t="e">
        <v>#N/A</v>
      </c>
      <c r="J1613" t="e">
        <v>#N/A</v>
      </c>
      <c r="K1613" t="e">
        <v>#N/A</v>
      </c>
      <c r="L1613" t="e">
        <v>#N/A</v>
      </c>
      <c r="M1613" t="e">
        <v>#N/A</v>
      </c>
      <c r="N1613" t="e">
        <v>#N/A</v>
      </c>
    </row>
    <row r="1614" spans="1:14">
      <c r="A1614" t="s">
        <v>2866</v>
      </c>
      <c r="B1614" t="e">
        <v>#N/A</v>
      </c>
      <c r="C1614" s="2">
        <v>10800000</v>
      </c>
      <c r="D1614" s="2">
        <v>399879</v>
      </c>
      <c r="E1614" s="2">
        <v>2862544</v>
      </c>
      <c r="F1614">
        <v>4</v>
      </c>
      <c r="G1614">
        <v>27</v>
      </c>
      <c r="H1614" t="s">
        <v>15931</v>
      </c>
      <c r="I1614" t="e">
        <v>#N/A</v>
      </c>
      <c r="J1614" t="e">
        <v>#N/A</v>
      </c>
      <c r="K1614" t="e">
        <v>#N/A</v>
      </c>
      <c r="L1614" t="e">
        <v>#N/A</v>
      </c>
      <c r="M1614" t="e">
        <v>#N/A</v>
      </c>
      <c r="N1614" t="e">
        <v>#N/A</v>
      </c>
    </row>
    <row r="1615" spans="1:14">
      <c r="A1615" t="s">
        <v>1621</v>
      </c>
      <c r="B1615" t="e">
        <v>#N/A</v>
      </c>
      <c r="C1615" s="2">
        <v>30000000</v>
      </c>
      <c r="D1615" s="2">
        <v>0</v>
      </c>
      <c r="E1615" s="2">
        <v>2717302</v>
      </c>
      <c r="F1615">
        <v>12</v>
      </c>
      <c r="G1615">
        <v>14</v>
      </c>
      <c r="H1615" t="s">
        <v>15931</v>
      </c>
      <c r="I1615" t="e">
        <v>#N/A</v>
      </c>
      <c r="J1615" t="e">
        <v>#N/A</v>
      </c>
      <c r="K1615" t="e">
        <v>#N/A</v>
      </c>
      <c r="L1615" t="e">
        <v>#N/A</v>
      </c>
      <c r="M1615" t="e">
        <v>#N/A</v>
      </c>
      <c r="N1615" t="e">
        <v>#N/A</v>
      </c>
    </row>
    <row r="1616" spans="1:14">
      <c r="A1616" t="s">
        <v>3018</v>
      </c>
      <c r="B1616" t="e">
        <v>#N/A</v>
      </c>
      <c r="C1616" s="2">
        <v>10000000</v>
      </c>
      <c r="D1616" s="2">
        <v>6422</v>
      </c>
      <c r="E1616" s="2">
        <v>1537479</v>
      </c>
      <c r="F1616">
        <v>12</v>
      </c>
      <c r="G1616">
        <v>21</v>
      </c>
      <c r="H1616" t="s">
        <v>15931</v>
      </c>
      <c r="I1616" t="e">
        <v>#N/A</v>
      </c>
      <c r="J1616" t="e">
        <v>#N/A</v>
      </c>
      <c r="K1616" t="e">
        <v>#N/A</v>
      </c>
      <c r="L1616" t="e">
        <v>#N/A</v>
      </c>
      <c r="M1616" t="e">
        <v>#N/A</v>
      </c>
      <c r="N1616" t="e">
        <v>#N/A</v>
      </c>
    </row>
    <row r="1617" spans="1:14">
      <c r="A1617" t="s">
        <v>2808</v>
      </c>
      <c r="B1617" t="e">
        <v>#N/A</v>
      </c>
      <c r="C1617" s="2">
        <v>12000000</v>
      </c>
      <c r="D1617" s="2">
        <v>214202</v>
      </c>
      <c r="E1617" s="2">
        <v>1513388</v>
      </c>
      <c r="F1617">
        <v>9</v>
      </c>
      <c r="G1617">
        <v>28</v>
      </c>
      <c r="H1617" t="s">
        <v>15931</v>
      </c>
      <c r="I1617" t="e">
        <v>#N/A</v>
      </c>
      <c r="J1617" t="e">
        <v>#N/A</v>
      </c>
      <c r="K1617" t="e">
        <v>#N/A</v>
      </c>
      <c r="L1617" t="e">
        <v>#N/A</v>
      </c>
      <c r="M1617" t="e">
        <v>#N/A</v>
      </c>
      <c r="N1617" t="e">
        <v>#N/A</v>
      </c>
    </row>
    <row r="1618" spans="1:14">
      <c r="A1618" t="s">
        <v>3939</v>
      </c>
      <c r="B1618" t="e">
        <v>#N/A</v>
      </c>
      <c r="C1618" s="2">
        <v>2000000</v>
      </c>
      <c r="D1618" s="2">
        <v>1433319</v>
      </c>
      <c r="E1618" s="2">
        <v>1433319</v>
      </c>
      <c r="F1618">
        <v>7</v>
      </c>
      <c r="G1618">
        <v>27</v>
      </c>
      <c r="H1618" t="s">
        <v>15931</v>
      </c>
      <c r="I1618" t="e">
        <v>#N/A</v>
      </c>
      <c r="J1618" t="e">
        <v>#N/A</v>
      </c>
      <c r="K1618" t="e">
        <v>#N/A</v>
      </c>
      <c r="L1618" t="e">
        <v>#N/A</v>
      </c>
      <c r="M1618" t="e">
        <v>#N/A</v>
      </c>
      <c r="N1618" t="e">
        <v>#N/A</v>
      </c>
    </row>
    <row r="1619" spans="1:14">
      <c r="A1619" t="s">
        <v>3511</v>
      </c>
      <c r="B1619" t="e">
        <v>#N/A</v>
      </c>
      <c r="C1619" s="2">
        <v>5000000</v>
      </c>
      <c r="D1619" s="2">
        <v>240425</v>
      </c>
      <c r="E1619" s="2">
        <v>1375194</v>
      </c>
      <c r="F1619">
        <v>8</v>
      </c>
      <c r="G1619">
        <v>3</v>
      </c>
      <c r="H1619" t="s">
        <v>15931</v>
      </c>
      <c r="I1619" t="e">
        <v>#N/A</v>
      </c>
      <c r="J1619" t="e">
        <v>#N/A</v>
      </c>
      <c r="K1619" t="e">
        <v>#N/A</v>
      </c>
      <c r="L1619" t="e">
        <v>#N/A</v>
      </c>
      <c r="M1619" t="e">
        <v>#N/A</v>
      </c>
      <c r="N1619" t="e">
        <v>#N/A</v>
      </c>
    </row>
    <row r="1620" spans="1:14">
      <c r="A1620" t="s">
        <v>2430</v>
      </c>
      <c r="B1620" t="e">
        <v>#N/A</v>
      </c>
      <c r="C1620" s="2">
        <v>15500000</v>
      </c>
      <c r="D1620" s="2">
        <v>1237615</v>
      </c>
      <c r="E1620" s="2">
        <v>1237615</v>
      </c>
      <c r="F1620">
        <v>4</v>
      </c>
      <c r="G1620">
        <v>13</v>
      </c>
      <c r="H1620" t="s">
        <v>15931</v>
      </c>
      <c r="I1620" t="e">
        <v>#N/A</v>
      </c>
      <c r="J1620" t="e">
        <v>#N/A</v>
      </c>
      <c r="K1620" t="e">
        <v>#N/A</v>
      </c>
      <c r="L1620" t="e">
        <v>#N/A</v>
      </c>
      <c r="M1620" t="e">
        <v>#N/A</v>
      </c>
      <c r="N1620" t="e">
        <v>#N/A</v>
      </c>
    </row>
    <row r="1621" spans="1:14">
      <c r="A1621" t="s">
        <v>3941</v>
      </c>
      <c r="B1621" t="e">
        <v>#N/A</v>
      </c>
      <c r="C1621" s="2">
        <v>2000000</v>
      </c>
      <c r="D1621" s="2">
        <v>1134358</v>
      </c>
      <c r="E1621" s="2">
        <v>1134358</v>
      </c>
      <c r="F1621">
        <v>9</v>
      </c>
      <c r="G1621">
        <v>7</v>
      </c>
      <c r="H1621" t="s">
        <v>15931</v>
      </c>
      <c r="I1621" t="e">
        <v>#N/A</v>
      </c>
      <c r="J1621" t="e">
        <v>#N/A</v>
      </c>
      <c r="K1621" t="e">
        <v>#N/A</v>
      </c>
      <c r="L1621" t="e">
        <v>#N/A</v>
      </c>
      <c r="M1621" t="e">
        <v>#N/A</v>
      </c>
      <c r="N1621" t="e">
        <v>#N/A</v>
      </c>
    </row>
    <row r="1622" spans="1:14">
      <c r="A1622" t="s">
        <v>2879</v>
      </c>
      <c r="B1622" t="e">
        <v>#N/A</v>
      </c>
      <c r="C1622" s="2">
        <v>10100000</v>
      </c>
      <c r="D1622" s="2">
        <v>1066555</v>
      </c>
      <c r="E1622" s="2">
        <v>1066555</v>
      </c>
      <c r="F1622">
        <v>8</v>
      </c>
      <c r="G1622">
        <v>24</v>
      </c>
      <c r="H1622" t="s">
        <v>15931</v>
      </c>
      <c r="I1622" t="e">
        <v>#N/A</v>
      </c>
      <c r="J1622" t="e">
        <v>#N/A</v>
      </c>
      <c r="K1622" t="e">
        <v>#N/A</v>
      </c>
      <c r="L1622" t="e">
        <v>#N/A</v>
      </c>
      <c r="M1622" t="e">
        <v>#N/A</v>
      </c>
      <c r="N1622" t="e">
        <v>#N/A</v>
      </c>
    </row>
    <row r="1623" spans="1:14">
      <c r="A1623" t="s">
        <v>3883</v>
      </c>
      <c r="B1623" t="e">
        <v>#N/A</v>
      </c>
      <c r="C1623" s="2">
        <v>2400000</v>
      </c>
      <c r="D1623" s="2">
        <v>1008849</v>
      </c>
      <c r="E1623" s="2">
        <v>1060418</v>
      </c>
      <c r="F1623">
        <v>1</v>
      </c>
      <c r="G1623">
        <v>5</v>
      </c>
      <c r="H1623" t="s">
        <v>15931</v>
      </c>
      <c r="I1623" t="e">
        <v>#N/A</v>
      </c>
      <c r="J1623" t="e">
        <v>#N/A</v>
      </c>
      <c r="K1623" t="e">
        <v>#N/A</v>
      </c>
      <c r="L1623" t="e">
        <v>#N/A</v>
      </c>
      <c r="M1623" t="e">
        <v>#N/A</v>
      </c>
      <c r="N1623" t="e">
        <v>#N/A</v>
      </c>
    </row>
    <row r="1624" spans="1:14">
      <c r="A1624" t="s">
        <v>2639</v>
      </c>
      <c r="B1624" t="e">
        <v>#N/A</v>
      </c>
      <c r="C1624" s="2">
        <v>10000000</v>
      </c>
      <c r="D1624" s="2">
        <v>952820</v>
      </c>
      <c r="E1624" s="2">
        <v>1051907</v>
      </c>
      <c r="F1624">
        <v>10</v>
      </c>
      <c r="G1624">
        <v>19</v>
      </c>
      <c r="H1624" t="s">
        <v>15931</v>
      </c>
      <c r="I1624" t="e">
        <v>#N/A</v>
      </c>
      <c r="J1624" t="e">
        <v>#N/A</v>
      </c>
      <c r="K1624" t="e">
        <v>#N/A</v>
      </c>
      <c r="L1624" t="e">
        <v>#N/A</v>
      </c>
      <c r="M1624" t="e">
        <v>#N/A</v>
      </c>
      <c r="N1624" t="e">
        <v>#N/A</v>
      </c>
    </row>
    <row r="1625" spans="1:14">
      <c r="A1625" t="s">
        <v>2990</v>
      </c>
      <c r="B1625" t="e">
        <v>#N/A</v>
      </c>
      <c r="C1625" s="2">
        <v>10000000</v>
      </c>
      <c r="D1625" s="2">
        <v>900926</v>
      </c>
      <c r="E1625" s="2">
        <v>900926</v>
      </c>
      <c r="F1625">
        <v>9</v>
      </c>
      <c r="G1625">
        <v>7</v>
      </c>
      <c r="H1625" t="s">
        <v>15931</v>
      </c>
      <c r="I1625" t="e">
        <v>#N/A</v>
      </c>
      <c r="J1625" t="e">
        <v>#N/A</v>
      </c>
      <c r="K1625" t="e">
        <v>#N/A</v>
      </c>
      <c r="L1625" t="e">
        <v>#N/A</v>
      </c>
      <c r="M1625" t="e">
        <v>#N/A</v>
      </c>
      <c r="N1625" t="e">
        <v>#N/A</v>
      </c>
    </row>
    <row r="1626" spans="1:14">
      <c r="A1626" t="s">
        <v>3518</v>
      </c>
      <c r="B1626" t="e">
        <v>#N/A</v>
      </c>
      <c r="C1626" s="2">
        <v>5000000</v>
      </c>
      <c r="D1626" s="2">
        <v>65388</v>
      </c>
      <c r="E1626" s="2">
        <v>861325</v>
      </c>
      <c r="F1626">
        <v>11</v>
      </c>
      <c r="G1626">
        <v>16</v>
      </c>
      <c r="H1626" t="s">
        <v>15931</v>
      </c>
      <c r="I1626" t="e">
        <v>#N/A</v>
      </c>
      <c r="J1626" t="e">
        <v>#N/A</v>
      </c>
      <c r="K1626" t="e">
        <v>#N/A</v>
      </c>
      <c r="L1626" t="e">
        <v>#N/A</v>
      </c>
      <c r="M1626" t="e">
        <v>#N/A</v>
      </c>
      <c r="N1626" t="e">
        <v>#N/A</v>
      </c>
    </row>
    <row r="1627" spans="1:14">
      <c r="A1627" t="s">
        <v>4200</v>
      </c>
      <c r="B1627" t="e">
        <v>#N/A</v>
      </c>
      <c r="C1627" s="2">
        <v>1000000</v>
      </c>
      <c r="D1627" s="2">
        <v>10787</v>
      </c>
      <c r="E1627" s="2">
        <v>844377</v>
      </c>
      <c r="F1627">
        <v>1</v>
      </c>
      <c r="G1627">
        <v>17</v>
      </c>
      <c r="H1627" t="s">
        <v>15931</v>
      </c>
      <c r="I1627" t="e">
        <v>#N/A</v>
      </c>
      <c r="J1627" t="e">
        <v>#N/A</v>
      </c>
      <c r="K1627" t="e">
        <v>#N/A</v>
      </c>
      <c r="L1627" t="e">
        <v>#N/A</v>
      </c>
      <c r="M1627" t="e">
        <v>#N/A</v>
      </c>
      <c r="N1627" t="e">
        <v>#N/A</v>
      </c>
    </row>
    <row r="1628" spans="1:14">
      <c r="A1628" t="s">
        <v>1989</v>
      </c>
      <c r="B1628" t="e">
        <v>#N/A</v>
      </c>
      <c r="C1628" s="2">
        <v>21600000</v>
      </c>
      <c r="D1628" s="2">
        <v>635733</v>
      </c>
      <c r="E1628" s="2">
        <v>791154</v>
      </c>
      <c r="F1628">
        <v>7</v>
      </c>
      <c r="G1628">
        <v>27</v>
      </c>
      <c r="H1628" t="s">
        <v>15931</v>
      </c>
      <c r="I1628" t="e">
        <v>#N/A</v>
      </c>
      <c r="J1628" t="e">
        <v>#N/A</v>
      </c>
      <c r="K1628" t="e">
        <v>#N/A</v>
      </c>
      <c r="L1628" t="e">
        <v>#N/A</v>
      </c>
      <c r="M1628" t="e">
        <v>#N/A</v>
      </c>
      <c r="N1628" t="e">
        <v>#N/A</v>
      </c>
    </row>
    <row r="1629" spans="1:14">
      <c r="A1629" t="s">
        <v>3423</v>
      </c>
      <c r="B1629" t="e">
        <v>#N/A</v>
      </c>
      <c r="C1629" s="2">
        <v>5250000</v>
      </c>
      <c r="D1629" s="2">
        <v>769726</v>
      </c>
      <c r="E1629" s="2">
        <v>786677</v>
      </c>
      <c r="F1629">
        <v>8</v>
      </c>
      <c r="G1629">
        <v>3</v>
      </c>
      <c r="H1629" t="s">
        <v>15931</v>
      </c>
      <c r="I1629" t="e">
        <v>#N/A</v>
      </c>
      <c r="J1629" t="e">
        <v>#N/A</v>
      </c>
      <c r="K1629" t="e">
        <v>#N/A</v>
      </c>
      <c r="L1629" t="e">
        <v>#N/A</v>
      </c>
      <c r="M1629" t="e">
        <v>#N/A</v>
      </c>
      <c r="N1629" t="e">
        <v>#N/A</v>
      </c>
    </row>
    <row r="1630" spans="1:14">
      <c r="A1630" t="s">
        <v>3550</v>
      </c>
      <c r="B1630" t="e">
        <v>#N/A</v>
      </c>
      <c r="C1630" s="2">
        <v>4600000</v>
      </c>
      <c r="D1630" s="2">
        <v>728</v>
      </c>
      <c r="E1630" s="2">
        <v>731767</v>
      </c>
      <c r="F1630">
        <v>10</v>
      </c>
      <c r="G1630">
        <v>19</v>
      </c>
      <c r="H1630" t="s">
        <v>15931</v>
      </c>
      <c r="I1630" t="e">
        <v>#N/A</v>
      </c>
      <c r="J1630" t="e">
        <v>#N/A</v>
      </c>
      <c r="K1630" t="e">
        <v>#N/A</v>
      </c>
      <c r="L1630" t="e">
        <v>#N/A</v>
      </c>
      <c r="M1630" t="e">
        <v>#N/A</v>
      </c>
      <c r="N1630" t="e">
        <v>#N/A</v>
      </c>
    </row>
    <row r="1631" spans="1:14">
      <c r="A1631" t="s">
        <v>4086</v>
      </c>
      <c r="B1631" t="e">
        <v>#N/A</v>
      </c>
      <c r="C1631" s="2">
        <v>1300000</v>
      </c>
      <c r="D1631" s="2">
        <v>635305</v>
      </c>
      <c r="E1631" s="2">
        <v>635305</v>
      </c>
      <c r="F1631">
        <v>3</v>
      </c>
      <c r="G1631">
        <v>23</v>
      </c>
      <c r="H1631" t="s">
        <v>15931</v>
      </c>
      <c r="I1631" t="e">
        <v>#N/A</v>
      </c>
      <c r="J1631" t="e">
        <v>#N/A</v>
      </c>
      <c r="K1631" t="e">
        <v>#N/A</v>
      </c>
      <c r="L1631" t="e">
        <v>#N/A</v>
      </c>
      <c r="M1631" t="e">
        <v>#N/A</v>
      </c>
      <c r="N1631" t="e">
        <v>#N/A</v>
      </c>
    </row>
    <row r="1632" spans="1:14">
      <c r="A1632" t="s">
        <v>4183</v>
      </c>
      <c r="B1632" t="e">
        <v>#N/A</v>
      </c>
      <c r="C1632" s="2">
        <v>1000000</v>
      </c>
      <c r="D1632" s="2">
        <v>446165</v>
      </c>
      <c r="E1632" s="2">
        <v>473769</v>
      </c>
      <c r="F1632">
        <v>10</v>
      </c>
      <c r="G1632">
        <v>19</v>
      </c>
      <c r="H1632" t="s">
        <v>15931</v>
      </c>
      <c r="I1632" t="e">
        <v>#N/A</v>
      </c>
      <c r="J1632" t="e">
        <v>#N/A</v>
      </c>
      <c r="K1632" t="e">
        <v>#N/A</v>
      </c>
      <c r="L1632" t="e">
        <v>#N/A</v>
      </c>
      <c r="M1632" t="e">
        <v>#N/A</v>
      </c>
      <c r="N1632" t="e">
        <v>#N/A</v>
      </c>
    </row>
    <row r="1633" spans="1:14">
      <c r="A1633" t="s">
        <v>3167</v>
      </c>
      <c r="B1633" t="e">
        <v>#N/A</v>
      </c>
      <c r="C1633" s="2">
        <v>8000000</v>
      </c>
      <c r="D1633" s="2">
        <v>458232</v>
      </c>
      <c r="E1633" s="2">
        <v>458232</v>
      </c>
      <c r="F1633">
        <v>5</v>
      </c>
      <c r="G1633">
        <v>11</v>
      </c>
      <c r="H1633" t="s">
        <v>15931</v>
      </c>
      <c r="I1633" t="e">
        <v>#N/A</v>
      </c>
      <c r="J1633" t="e">
        <v>#N/A</v>
      </c>
      <c r="K1633" t="e">
        <v>#N/A</v>
      </c>
      <c r="L1633" t="e">
        <v>#N/A</v>
      </c>
      <c r="M1633" t="e">
        <v>#N/A</v>
      </c>
      <c r="N1633" t="e">
        <v>#N/A</v>
      </c>
    </row>
    <row r="1634" spans="1:14">
      <c r="A1634" t="s">
        <v>3169</v>
      </c>
      <c r="B1634" t="e">
        <v>#N/A</v>
      </c>
      <c r="C1634" s="2">
        <v>8000000</v>
      </c>
      <c r="D1634" s="2">
        <v>298110</v>
      </c>
      <c r="E1634" s="2">
        <v>456814</v>
      </c>
      <c r="F1634">
        <v>6</v>
      </c>
      <c r="G1634">
        <v>15</v>
      </c>
      <c r="H1634" t="s">
        <v>15931</v>
      </c>
      <c r="I1634" t="e">
        <v>#N/A</v>
      </c>
      <c r="J1634" t="e">
        <v>#N/A</v>
      </c>
      <c r="K1634" t="e">
        <v>#N/A</v>
      </c>
      <c r="L1634" t="e">
        <v>#N/A</v>
      </c>
      <c r="M1634" t="e">
        <v>#N/A</v>
      </c>
      <c r="N1634" t="e">
        <v>#N/A</v>
      </c>
    </row>
    <row r="1635" spans="1:14">
      <c r="A1635" t="s">
        <v>3179</v>
      </c>
      <c r="B1635" t="e">
        <v>#N/A</v>
      </c>
      <c r="C1635" s="2">
        <v>8000000</v>
      </c>
      <c r="D1635" s="2">
        <v>0</v>
      </c>
      <c r="E1635" s="2">
        <v>414617</v>
      </c>
      <c r="F1635">
        <v>9</v>
      </c>
      <c r="G1635">
        <v>4</v>
      </c>
      <c r="H1635" t="s">
        <v>15931</v>
      </c>
      <c r="I1635" t="e">
        <v>#N/A</v>
      </c>
      <c r="J1635" t="e">
        <v>#N/A</v>
      </c>
      <c r="K1635" t="e">
        <v>#N/A</v>
      </c>
      <c r="L1635" t="e">
        <v>#N/A</v>
      </c>
      <c r="M1635" t="e">
        <v>#N/A</v>
      </c>
      <c r="N1635" t="e">
        <v>#N/A</v>
      </c>
    </row>
    <row r="1636" spans="1:14">
      <c r="A1636" t="s">
        <v>3893</v>
      </c>
      <c r="B1636" t="e">
        <v>#N/A</v>
      </c>
      <c r="C1636" s="2">
        <v>2200000</v>
      </c>
      <c r="D1636" s="2">
        <v>388390</v>
      </c>
      <c r="E1636" s="2">
        <v>388390</v>
      </c>
      <c r="F1636">
        <v>2</v>
      </c>
      <c r="G1636">
        <v>9</v>
      </c>
      <c r="H1636" t="s">
        <v>15931</v>
      </c>
      <c r="I1636" t="e">
        <v>#N/A</v>
      </c>
      <c r="J1636" t="e">
        <v>#N/A</v>
      </c>
      <c r="K1636" t="e">
        <v>#N/A</v>
      </c>
      <c r="L1636" t="e">
        <v>#N/A</v>
      </c>
      <c r="M1636" t="e">
        <v>#N/A</v>
      </c>
      <c r="N1636" t="e">
        <v>#N/A</v>
      </c>
    </row>
    <row r="1637" spans="1:14">
      <c r="A1637" t="s">
        <v>2365</v>
      </c>
      <c r="B1637" t="e">
        <v>#N/A</v>
      </c>
      <c r="C1637" s="2">
        <v>17000000</v>
      </c>
      <c r="D1637" s="2">
        <v>275380</v>
      </c>
      <c r="E1637" s="2">
        <v>364607</v>
      </c>
      <c r="F1637">
        <v>11</v>
      </c>
      <c r="G1637">
        <v>14</v>
      </c>
      <c r="H1637" t="s">
        <v>15931</v>
      </c>
      <c r="I1637" t="e">
        <v>#N/A</v>
      </c>
      <c r="J1637" t="e">
        <v>#N/A</v>
      </c>
      <c r="K1637" t="e">
        <v>#N/A</v>
      </c>
      <c r="L1637" t="e">
        <v>#N/A</v>
      </c>
      <c r="M1637" t="e">
        <v>#N/A</v>
      </c>
      <c r="N1637" t="e">
        <v>#N/A</v>
      </c>
    </row>
    <row r="1638" spans="1:14">
      <c r="A1638" t="s">
        <v>4418</v>
      </c>
      <c r="B1638" t="e">
        <v>#N/A</v>
      </c>
      <c r="C1638" s="2">
        <v>250000</v>
      </c>
      <c r="D1638" s="2">
        <v>46026</v>
      </c>
      <c r="E1638" s="2">
        <v>284174</v>
      </c>
      <c r="F1638">
        <v>12</v>
      </c>
      <c r="G1638">
        <v>14</v>
      </c>
      <c r="H1638" t="s">
        <v>15931</v>
      </c>
      <c r="I1638" t="e">
        <v>#N/A</v>
      </c>
      <c r="J1638" t="e">
        <v>#N/A</v>
      </c>
      <c r="K1638" t="e">
        <v>#N/A</v>
      </c>
      <c r="L1638" t="e">
        <v>#N/A</v>
      </c>
      <c r="M1638" t="e">
        <v>#N/A</v>
      </c>
      <c r="N1638" t="e">
        <v>#N/A</v>
      </c>
    </row>
    <row r="1639" spans="1:14">
      <c r="A1639" t="s">
        <v>4059</v>
      </c>
      <c r="B1639" t="e">
        <v>#N/A</v>
      </c>
      <c r="C1639" s="2">
        <v>1500000</v>
      </c>
      <c r="D1639" s="2">
        <v>175281</v>
      </c>
      <c r="E1639" s="2">
        <v>240396</v>
      </c>
      <c r="F1639">
        <v>9</v>
      </c>
      <c r="G1639">
        <v>7</v>
      </c>
      <c r="H1639" t="s">
        <v>15931</v>
      </c>
      <c r="I1639" t="e">
        <v>#N/A</v>
      </c>
      <c r="J1639" t="e">
        <v>#N/A</v>
      </c>
      <c r="K1639" t="e">
        <v>#N/A</v>
      </c>
      <c r="L1639" t="e">
        <v>#N/A</v>
      </c>
      <c r="M1639" t="e">
        <v>#N/A</v>
      </c>
      <c r="N1639" t="e">
        <v>#N/A</v>
      </c>
    </row>
    <row r="1640" spans="1:14">
      <c r="A1640" t="s">
        <v>3699</v>
      </c>
      <c r="B1640" t="e">
        <v>#N/A</v>
      </c>
      <c r="C1640" s="2">
        <v>3500000</v>
      </c>
      <c r="D1640" s="2">
        <v>221096</v>
      </c>
      <c r="E1640" s="2">
        <v>221096</v>
      </c>
      <c r="F1640">
        <v>9</v>
      </c>
      <c r="G1640">
        <v>14</v>
      </c>
      <c r="H1640" t="s">
        <v>15931</v>
      </c>
      <c r="I1640" t="e">
        <v>#N/A</v>
      </c>
      <c r="J1640" t="e">
        <v>#N/A</v>
      </c>
      <c r="K1640" t="e">
        <v>#N/A</v>
      </c>
      <c r="L1640" t="e">
        <v>#N/A</v>
      </c>
      <c r="M1640" t="e">
        <v>#N/A</v>
      </c>
      <c r="N1640" t="e">
        <v>#N/A</v>
      </c>
    </row>
    <row r="1641" spans="1:14">
      <c r="A1641" t="s">
        <v>4251</v>
      </c>
      <c r="B1641" t="e">
        <v>#N/A</v>
      </c>
      <c r="C1641" s="2">
        <v>800000</v>
      </c>
      <c r="D1641" s="2">
        <v>200433</v>
      </c>
      <c r="E1641" s="2">
        <v>200433</v>
      </c>
      <c r="F1641">
        <v>7</v>
      </c>
      <c r="G1641">
        <v>18</v>
      </c>
      <c r="H1641" t="s">
        <v>15931</v>
      </c>
      <c r="I1641" t="e">
        <v>#N/A</v>
      </c>
      <c r="J1641" t="e">
        <v>#N/A</v>
      </c>
      <c r="K1641" t="e">
        <v>#N/A</v>
      </c>
      <c r="L1641" t="e">
        <v>#N/A</v>
      </c>
      <c r="M1641" t="e">
        <v>#N/A</v>
      </c>
      <c r="N1641" t="e">
        <v>#N/A</v>
      </c>
    </row>
    <row r="1642" spans="1:14">
      <c r="A1642" t="s">
        <v>4057</v>
      </c>
      <c r="B1642" t="e">
        <v>#N/A</v>
      </c>
      <c r="C1642" s="2">
        <v>1500000</v>
      </c>
      <c r="D1642" s="2">
        <v>194568</v>
      </c>
      <c r="E1642" s="2">
        <v>194568</v>
      </c>
      <c r="F1642">
        <v>9</v>
      </c>
      <c r="G1642">
        <v>5</v>
      </c>
      <c r="H1642" t="s">
        <v>15931</v>
      </c>
      <c r="I1642" t="e">
        <v>#N/A</v>
      </c>
      <c r="J1642" t="e">
        <v>#N/A</v>
      </c>
      <c r="K1642" t="e">
        <v>#N/A</v>
      </c>
      <c r="L1642" t="e">
        <v>#N/A</v>
      </c>
      <c r="M1642" t="e">
        <v>#N/A</v>
      </c>
      <c r="N1642" t="e">
        <v>#N/A</v>
      </c>
    </row>
    <row r="1643" spans="1:14">
      <c r="A1643" t="s">
        <v>3992</v>
      </c>
      <c r="B1643" t="e">
        <v>#N/A</v>
      </c>
      <c r="C1643" s="2">
        <v>1900000</v>
      </c>
      <c r="D1643" s="2">
        <v>18435</v>
      </c>
      <c r="E1643" s="2">
        <v>139317</v>
      </c>
      <c r="F1643">
        <v>6</v>
      </c>
      <c r="G1643">
        <v>29</v>
      </c>
      <c r="H1643" t="s">
        <v>15931</v>
      </c>
      <c r="I1643" t="e">
        <v>#N/A</v>
      </c>
      <c r="J1643" t="e">
        <v>#N/A</v>
      </c>
      <c r="K1643" t="e">
        <v>#N/A</v>
      </c>
      <c r="L1643" t="e">
        <v>#N/A</v>
      </c>
      <c r="M1643" t="e">
        <v>#N/A</v>
      </c>
      <c r="N1643" t="e">
        <v>#N/A</v>
      </c>
    </row>
    <row r="1644" spans="1:14">
      <c r="A1644" t="s">
        <v>4062</v>
      </c>
      <c r="B1644" t="e">
        <v>#N/A</v>
      </c>
      <c r="C1644" s="2">
        <v>1500000</v>
      </c>
      <c r="D1644" s="2">
        <v>139084</v>
      </c>
      <c r="E1644" s="2">
        <v>139084</v>
      </c>
      <c r="F1644">
        <v>5</v>
      </c>
      <c r="G1644">
        <v>11</v>
      </c>
      <c r="H1644" t="s">
        <v>15931</v>
      </c>
      <c r="I1644" t="e">
        <v>#N/A</v>
      </c>
      <c r="J1644" t="e">
        <v>#N/A</v>
      </c>
      <c r="K1644" t="e">
        <v>#N/A</v>
      </c>
      <c r="L1644" t="e">
        <v>#N/A</v>
      </c>
      <c r="M1644" t="e">
        <v>#N/A</v>
      </c>
      <c r="N1644" t="e">
        <v>#N/A</v>
      </c>
    </row>
    <row r="1645" spans="1:14">
      <c r="A1645" t="s">
        <v>3172</v>
      </c>
      <c r="B1645" t="e">
        <v>#N/A</v>
      </c>
      <c r="C1645" s="2">
        <v>8000000</v>
      </c>
      <c r="D1645" s="2">
        <v>127188</v>
      </c>
      <c r="E1645" s="2">
        <v>127188</v>
      </c>
      <c r="F1645">
        <v>5</v>
      </c>
      <c r="G1645">
        <v>18</v>
      </c>
      <c r="H1645" t="s">
        <v>15931</v>
      </c>
      <c r="I1645" t="e">
        <v>#N/A</v>
      </c>
      <c r="J1645" t="e">
        <v>#N/A</v>
      </c>
      <c r="K1645" t="e">
        <v>#N/A</v>
      </c>
      <c r="L1645" t="e">
        <v>#N/A</v>
      </c>
      <c r="M1645" t="e">
        <v>#N/A</v>
      </c>
      <c r="N1645" t="e">
        <v>#N/A</v>
      </c>
    </row>
    <row r="1646" spans="1:14">
      <c r="A1646" t="s">
        <v>1243</v>
      </c>
      <c r="B1646" t="e">
        <v>#N/A</v>
      </c>
      <c r="C1646" s="2">
        <v>40000000</v>
      </c>
      <c r="D1646" s="2">
        <v>79123</v>
      </c>
      <c r="E1646" s="2">
        <v>79123</v>
      </c>
      <c r="F1646">
        <v>3</v>
      </c>
      <c r="G1646">
        <v>16</v>
      </c>
      <c r="H1646" t="s">
        <v>15931</v>
      </c>
      <c r="I1646" t="e">
        <v>#N/A</v>
      </c>
      <c r="J1646" t="e">
        <v>#N/A</v>
      </c>
      <c r="K1646" t="e">
        <v>#N/A</v>
      </c>
      <c r="L1646" t="e">
        <v>#N/A</v>
      </c>
      <c r="M1646" t="e">
        <v>#N/A</v>
      </c>
      <c r="N1646" t="e">
        <v>#N/A</v>
      </c>
    </row>
    <row r="1647" spans="1:14">
      <c r="A1647" t="s">
        <v>3874</v>
      </c>
      <c r="B1647" t="e">
        <v>#N/A</v>
      </c>
      <c r="C1647" s="2">
        <v>2500000</v>
      </c>
      <c r="D1647" s="2">
        <v>72210</v>
      </c>
      <c r="E1647" s="2">
        <v>72260</v>
      </c>
      <c r="F1647">
        <v>8</v>
      </c>
      <c r="G1647">
        <v>24</v>
      </c>
      <c r="H1647" t="s">
        <v>15931</v>
      </c>
      <c r="I1647" t="e">
        <v>#N/A</v>
      </c>
      <c r="J1647" t="e">
        <v>#N/A</v>
      </c>
      <c r="K1647" t="e">
        <v>#N/A</v>
      </c>
      <c r="L1647" t="e">
        <v>#N/A</v>
      </c>
      <c r="M1647" t="e">
        <v>#N/A</v>
      </c>
      <c r="N1647" t="e">
        <v>#N/A</v>
      </c>
    </row>
    <row r="1648" spans="1:14">
      <c r="A1648" t="s">
        <v>3843</v>
      </c>
      <c r="B1648" t="e">
        <v>#N/A</v>
      </c>
      <c r="C1648" s="2">
        <v>2600000</v>
      </c>
      <c r="D1648" s="2">
        <v>0</v>
      </c>
      <c r="E1648" s="2">
        <v>71248</v>
      </c>
      <c r="F1648">
        <v>12</v>
      </c>
      <c r="G1648">
        <v>7</v>
      </c>
      <c r="H1648" t="s">
        <v>15931</v>
      </c>
      <c r="I1648" t="e">
        <v>#N/A</v>
      </c>
      <c r="J1648" t="e">
        <v>#N/A</v>
      </c>
      <c r="K1648" t="e">
        <v>#N/A</v>
      </c>
      <c r="L1648" t="e">
        <v>#N/A</v>
      </c>
      <c r="M1648" t="e">
        <v>#N/A</v>
      </c>
      <c r="N1648" t="e">
        <v>#N/A</v>
      </c>
    </row>
    <row r="1649" spans="1:14">
      <c r="A1649" t="s">
        <v>4323</v>
      </c>
      <c r="B1649" t="e">
        <v>#N/A</v>
      </c>
      <c r="C1649" s="2">
        <v>500000</v>
      </c>
      <c r="D1649" s="2">
        <v>52850</v>
      </c>
      <c r="E1649" s="2">
        <v>53201</v>
      </c>
      <c r="F1649">
        <v>10</v>
      </c>
      <c r="G1649">
        <v>5</v>
      </c>
      <c r="H1649" t="s">
        <v>15931</v>
      </c>
      <c r="I1649" t="e">
        <v>#N/A</v>
      </c>
      <c r="J1649" t="e">
        <v>#N/A</v>
      </c>
      <c r="K1649" t="e">
        <v>#N/A</v>
      </c>
      <c r="L1649" t="e">
        <v>#N/A</v>
      </c>
      <c r="M1649" t="e">
        <v>#N/A</v>
      </c>
      <c r="N1649" t="e">
        <v>#N/A</v>
      </c>
    </row>
    <row r="1650" spans="1:14">
      <c r="A1650" t="s">
        <v>3574</v>
      </c>
      <c r="B1650" t="e">
        <v>#N/A</v>
      </c>
      <c r="C1650" s="2">
        <v>4500000</v>
      </c>
      <c r="D1650" s="2">
        <v>51957</v>
      </c>
      <c r="E1650" s="2">
        <v>51957</v>
      </c>
      <c r="F1650">
        <v>8</v>
      </c>
      <c r="G1650">
        <v>31</v>
      </c>
      <c r="H1650" t="s">
        <v>15931</v>
      </c>
      <c r="I1650" t="e">
        <v>#N/A</v>
      </c>
      <c r="J1650" t="e">
        <v>#N/A</v>
      </c>
      <c r="K1650" t="e">
        <v>#N/A</v>
      </c>
      <c r="L1650" t="e">
        <v>#N/A</v>
      </c>
      <c r="M1650" t="e">
        <v>#N/A</v>
      </c>
      <c r="N1650" t="e">
        <v>#N/A</v>
      </c>
    </row>
    <row r="1651" spans="1:14">
      <c r="A1651" t="s">
        <v>3380</v>
      </c>
      <c r="B1651" t="e">
        <v>#N/A</v>
      </c>
      <c r="C1651" s="2">
        <v>6000000</v>
      </c>
      <c r="D1651" s="2">
        <v>25317</v>
      </c>
      <c r="E1651" s="2">
        <v>26007</v>
      </c>
      <c r="F1651">
        <v>10</v>
      </c>
      <c r="G1651">
        <v>3</v>
      </c>
      <c r="H1651" t="s">
        <v>15931</v>
      </c>
      <c r="I1651" t="e">
        <v>#N/A</v>
      </c>
      <c r="J1651" t="e">
        <v>#N/A</v>
      </c>
      <c r="K1651" t="e">
        <v>#N/A</v>
      </c>
      <c r="L1651" t="e">
        <v>#N/A</v>
      </c>
      <c r="M1651" t="e">
        <v>#N/A</v>
      </c>
      <c r="N1651" t="e">
        <v>#N/A</v>
      </c>
    </row>
    <row r="1652" spans="1:14">
      <c r="A1652" t="s">
        <v>4288</v>
      </c>
      <c r="B1652" t="e">
        <v>#N/A</v>
      </c>
      <c r="C1652" s="2">
        <v>600000</v>
      </c>
      <c r="D1652" s="2">
        <v>23616</v>
      </c>
      <c r="E1652" s="2">
        <v>23616</v>
      </c>
      <c r="F1652">
        <v>10</v>
      </c>
      <c r="G1652">
        <v>19</v>
      </c>
      <c r="H1652" t="s">
        <v>15931</v>
      </c>
      <c r="I1652" t="e">
        <v>#N/A</v>
      </c>
      <c r="J1652" t="e">
        <v>#N/A</v>
      </c>
      <c r="K1652" t="e">
        <v>#N/A</v>
      </c>
      <c r="L1652" t="e">
        <v>#N/A</v>
      </c>
      <c r="M1652" t="e">
        <v>#N/A</v>
      </c>
      <c r="N1652" t="e">
        <v>#N/A</v>
      </c>
    </row>
    <row r="1653" spans="1:14">
      <c r="A1653" t="s">
        <v>2571</v>
      </c>
      <c r="B1653" t="e">
        <v>#N/A</v>
      </c>
      <c r="C1653" s="2">
        <v>15000000</v>
      </c>
      <c r="D1653" s="2">
        <v>22441</v>
      </c>
      <c r="E1653" s="2">
        <v>22441</v>
      </c>
      <c r="F1653">
        <v>10</v>
      </c>
      <c r="G1653">
        <v>5</v>
      </c>
      <c r="H1653" t="s">
        <v>15931</v>
      </c>
      <c r="I1653" t="e">
        <v>#N/A</v>
      </c>
      <c r="J1653" t="e">
        <v>#N/A</v>
      </c>
      <c r="K1653" t="e">
        <v>#N/A</v>
      </c>
      <c r="L1653" t="e">
        <v>#N/A</v>
      </c>
      <c r="M1653" t="e">
        <v>#N/A</v>
      </c>
      <c r="N1653" t="e">
        <v>#N/A</v>
      </c>
    </row>
    <row r="1654" spans="1:14">
      <c r="A1654" t="s">
        <v>4227</v>
      </c>
      <c r="B1654" t="e">
        <v>#N/A</v>
      </c>
      <c r="C1654" s="2">
        <v>989000</v>
      </c>
      <c r="D1654" s="2">
        <v>8158</v>
      </c>
      <c r="E1654" s="2">
        <v>8158</v>
      </c>
      <c r="F1654">
        <v>6</v>
      </c>
      <c r="G1654">
        <v>1</v>
      </c>
      <c r="H1654" t="s">
        <v>15931</v>
      </c>
      <c r="I1654" t="e">
        <v>#N/A</v>
      </c>
      <c r="J1654" t="e">
        <v>#N/A</v>
      </c>
      <c r="K1654" t="e">
        <v>#N/A</v>
      </c>
      <c r="L1654" t="e">
        <v>#N/A</v>
      </c>
      <c r="M1654" t="e">
        <v>#N/A</v>
      </c>
      <c r="N1654" t="e">
        <v>#N/A</v>
      </c>
    </row>
    <row r="1655" spans="1:14">
      <c r="A1655" t="s">
        <v>4456</v>
      </c>
      <c r="B1655" t="e">
        <v>#N/A</v>
      </c>
      <c r="C1655" s="2">
        <v>200000</v>
      </c>
      <c r="D1655" s="2">
        <v>1217</v>
      </c>
      <c r="E1655" s="2">
        <v>1217</v>
      </c>
      <c r="F1655">
        <v>6</v>
      </c>
      <c r="G1655">
        <v>15</v>
      </c>
      <c r="H1655" t="s">
        <v>15931</v>
      </c>
      <c r="I1655" t="e">
        <v>#N/A</v>
      </c>
      <c r="J1655" t="e">
        <v>#N/A</v>
      </c>
      <c r="K1655" t="e">
        <v>#N/A</v>
      </c>
      <c r="L1655" t="e">
        <v>#N/A</v>
      </c>
      <c r="M1655" t="e">
        <v>#N/A</v>
      </c>
      <c r="N1655" t="e">
        <v>#N/A</v>
      </c>
    </row>
    <row r="1656" spans="1:14">
      <c r="A1656" t="s">
        <v>2193</v>
      </c>
      <c r="B1656" t="e">
        <v>#N/A</v>
      </c>
      <c r="C1656" s="2">
        <v>20000000</v>
      </c>
      <c r="D1656" s="2">
        <v>0</v>
      </c>
      <c r="E1656" s="2">
        <v>0</v>
      </c>
      <c r="F1656">
        <v>12</v>
      </c>
      <c r="G1656">
        <v>31</v>
      </c>
      <c r="H1656" t="s">
        <v>15931</v>
      </c>
      <c r="I1656" t="e">
        <v>#N/A</v>
      </c>
      <c r="J1656" t="e">
        <v>#N/A</v>
      </c>
      <c r="K1656" t="e">
        <v>#N/A</v>
      </c>
      <c r="L1656" t="e">
        <v>#N/A</v>
      </c>
      <c r="M1656" t="e">
        <v>#N/A</v>
      </c>
      <c r="N1656" t="e">
        <v>#N/A</v>
      </c>
    </row>
    <row r="1657" spans="1:14">
      <c r="A1657" t="s">
        <v>3031</v>
      </c>
      <c r="B1657" t="e">
        <v>#N/A</v>
      </c>
      <c r="C1657" s="2">
        <v>10000000</v>
      </c>
      <c r="D1657" s="2">
        <v>0</v>
      </c>
      <c r="E1657" s="2">
        <v>0</v>
      </c>
      <c r="F1657">
        <v>2</v>
      </c>
      <c r="G1657">
        <v>2</v>
      </c>
      <c r="H1657" t="s">
        <v>15931</v>
      </c>
      <c r="I1657" t="e">
        <v>#N/A</v>
      </c>
      <c r="J1657" t="e">
        <v>#N/A</v>
      </c>
      <c r="K1657" t="e">
        <v>#N/A</v>
      </c>
      <c r="L1657" t="e">
        <v>#N/A</v>
      </c>
      <c r="M1657" t="e">
        <v>#N/A</v>
      </c>
      <c r="N1657" t="e">
        <v>#N/A</v>
      </c>
    </row>
    <row r="1658" spans="1:14">
      <c r="A1658" t="s">
        <v>3180</v>
      </c>
      <c r="B1658" t="e">
        <v>#N/A</v>
      </c>
      <c r="C1658" s="2">
        <v>8000000</v>
      </c>
      <c r="D1658" s="2">
        <v>0</v>
      </c>
      <c r="E1658" s="2">
        <v>0</v>
      </c>
      <c r="F1658">
        <v>11</v>
      </c>
      <c r="G1658">
        <v>30</v>
      </c>
      <c r="H1658" t="s">
        <v>15931</v>
      </c>
      <c r="I1658" t="e">
        <v>#N/A</v>
      </c>
      <c r="J1658" t="e">
        <v>#N/A</v>
      </c>
      <c r="K1658" t="e">
        <v>#N/A</v>
      </c>
      <c r="L1658" t="e">
        <v>#N/A</v>
      </c>
      <c r="M1658" t="e">
        <v>#N/A</v>
      </c>
      <c r="N1658" t="e">
        <v>#N/A</v>
      </c>
    </row>
    <row r="1659" spans="1:14">
      <c r="A1659" t="s">
        <v>3528</v>
      </c>
      <c r="B1659" t="e">
        <v>#N/A</v>
      </c>
      <c r="C1659" s="2">
        <v>5000000</v>
      </c>
      <c r="D1659" s="2">
        <v>0</v>
      </c>
      <c r="E1659" s="2">
        <v>0</v>
      </c>
      <c r="F1659">
        <v>1</v>
      </c>
      <c r="G1659">
        <v>30</v>
      </c>
      <c r="H1659" t="s">
        <v>15931</v>
      </c>
      <c r="I1659" t="e">
        <v>#N/A</v>
      </c>
      <c r="J1659" t="e">
        <v>#N/A</v>
      </c>
      <c r="K1659" t="e">
        <v>#N/A</v>
      </c>
      <c r="L1659" t="e">
        <v>#N/A</v>
      </c>
      <c r="M1659" t="e">
        <v>#N/A</v>
      </c>
      <c r="N1659" t="e">
        <v>#N/A</v>
      </c>
    </row>
    <row r="1660" spans="1:14">
      <c r="A1660" t="s">
        <v>3972</v>
      </c>
      <c r="B1660" t="e">
        <v>#N/A</v>
      </c>
      <c r="C1660" s="2">
        <v>2000000</v>
      </c>
      <c r="D1660" s="2">
        <v>0</v>
      </c>
      <c r="E1660" s="2">
        <v>0</v>
      </c>
      <c r="F1660">
        <v>12</v>
      </c>
      <c r="G1660">
        <v>31</v>
      </c>
      <c r="H1660" t="s">
        <v>15931</v>
      </c>
      <c r="I1660" t="e">
        <v>#N/A</v>
      </c>
      <c r="J1660" t="e">
        <v>#N/A</v>
      </c>
      <c r="K1660" t="e">
        <v>#N/A</v>
      </c>
      <c r="L1660" t="e">
        <v>#N/A</v>
      </c>
      <c r="M1660" t="e">
        <v>#N/A</v>
      </c>
      <c r="N1660" t="e">
        <v>#N/A</v>
      </c>
    </row>
    <row r="1661" spans="1:14">
      <c r="A1661" t="s">
        <v>3981</v>
      </c>
      <c r="B1661" t="e">
        <v>#N/A</v>
      </c>
      <c r="C1661" s="2">
        <v>2000000</v>
      </c>
      <c r="D1661" s="2">
        <v>0</v>
      </c>
      <c r="E1661" s="2">
        <v>0</v>
      </c>
      <c r="F1661">
        <v>7</v>
      </c>
      <c r="G1661">
        <v>7</v>
      </c>
      <c r="H1661" t="s">
        <v>15931</v>
      </c>
      <c r="I1661" t="e">
        <v>#N/A</v>
      </c>
      <c r="J1661" t="e">
        <v>#N/A</v>
      </c>
      <c r="K1661" t="e">
        <v>#N/A</v>
      </c>
      <c r="L1661" t="e">
        <v>#N/A</v>
      </c>
      <c r="M1661" t="e">
        <v>#N/A</v>
      </c>
      <c r="N1661" t="e">
        <v>#N/A</v>
      </c>
    </row>
    <row r="1662" spans="1:14">
      <c r="A1662" t="s">
        <v>4008</v>
      </c>
      <c r="B1662" t="e">
        <v>#N/A</v>
      </c>
      <c r="C1662" s="2">
        <v>1800000</v>
      </c>
      <c r="D1662" s="2">
        <v>0</v>
      </c>
      <c r="E1662" s="2">
        <v>0</v>
      </c>
      <c r="F1662">
        <v>3</v>
      </c>
      <c r="G1662">
        <v>13</v>
      </c>
      <c r="H1662" t="s">
        <v>15931</v>
      </c>
      <c r="I1662" t="e">
        <v>#N/A</v>
      </c>
      <c r="J1662" t="e">
        <v>#N/A</v>
      </c>
      <c r="K1662" t="e">
        <v>#N/A</v>
      </c>
      <c r="L1662" t="e">
        <v>#N/A</v>
      </c>
      <c r="M1662" t="e">
        <v>#N/A</v>
      </c>
      <c r="N1662" t="e">
        <v>#N/A</v>
      </c>
    </row>
    <row r="1663" spans="1:14">
      <c r="A1663" t="s">
        <v>4460</v>
      </c>
      <c r="B1663" t="e">
        <v>#N/A</v>
      </c>
      <c r="C1663" s="2">
        <v>200000</v>
      </c>
      <c r="D1663" s="2">
        <v>0</v>
      </c>
      <c r="E1663" s="2">
        <v>0</v>
      </c>
      <c r="F1663">
        <v>10</v>
      </c>
      <c r="G1663">
        <v>19</v>
      </c>
      <c r="H1663" t="s">
        <v>15931</v>
      </c>
      <c r="I1663" t="e">
        <v>#N/A</v>
      </c>
      <c r="J1663" t="e">
        <v>#N/A</v>
      </c>
      <c r="K1663" t="e">
        <v>#N/A</v>
      </c>
      <c r="L1663" t="e">
        <v>#N/A</v>
      </c>
      <c r="M1663" t="e">
        <v>#N/A</v>
      </c>
      <c r="N1663" t="e">
        <v>#N/A</v>
      </c>
    </row>
    <row r="1664" spans="1:14">
      <c r="A1664" t="s">
        <v>4540</v>
      </c>
      <c r="B1664" t="e">
        <v>#N/A</v>
      </c>
      <c r="C1664" s="2">
        <v>12000</v>
      </c>
      <c r="D1664" s="2">
        <v>0</v>
      </c>
      <c r="E1664" s="2">
        <v>0</v>
      </c>
      <c r="F1664">
        <v>12</v>
      </c>
      <c r="G1664">
        <v>31</v>
      </c>
      <c r="H1664" t="s">
        <v>15931</v>
      </c>
      <c r="I1664" t="e">
        <v>#N/A</v>
      </c>
      <c r="J1664" t="e">
        <v>#N/A</v>
      </c>
      <c r="K1664" t="e">
        <v>#N/A</v>
      </c>
      <c r="L1664" t="e">
        <v>#N/A</v>
      </c>
      <c r="M1664" t="e">
        <v>#N/A</v>
      </c>
      <c r="N1664" t="e">
        <v>#N/A</v>
      </c>
    </row>
    <row r="1665" spans="1:14">
      <c r="A1665" t="s">
        <v>51</v>
      </c>
      <c r="B1665" t="s">
        <v>4628</v>
      </c>
      <c r="C1665" s="2">
        <v>185000000</v>
      </c>
      <c r="D1665" s="2">
        <v>533345358</v>
      </c>
      <c r="E1665" s="2">
        <v>1002891358</v>
      </c>
      <c r="F1665">
        <v>7</v>
      </c>
      <c r="G1665">
        <v>18</v>
      </c>
      <c r="H1665" t="s">
        <v>15932</v>
      </c>
      <c r="I1665" t="s">
        <v>4600</v>
      </c>
      <c r="J1665" t="s">
        <v>6381</v>
      </c>
      <c r="K1665" t="s">
        <v>6382</v>
      </c>
      <c r="L1665" t="s">
        <v>5036</v>
      </c>
      <c r="M1665" t="s">
        <v>5037</v>
      </c>
      <c r="N1665" t="s">
        <v>6383</v>
      </c>
    </row>
    <row r="1666" spans="1:14">
      <c r="A1666" t="s">
        <v>52</v>
      </c>
      <c r="B1666" t="s">
        <v>4660</v>
      </c>
      <c r="C1666" s="2">
        <v>185000000</v>
      </c>
      <c r="D1666" s="2">
        <v>317023851</v>
      </c>
      <c r="E1666" s="2">
        <v>786558145</v>
      </c>
      <c r="F1666">
        <v>5</v>
      </c>
      <c r="G1666">
        <v>22</v>
      </c>
      <c r="H1666" t="s">
        <v>15932</v>
      </c>
      <c r="I1666" t="s">
        <v>4600</v>
      </c>
      <c r="J1666" t="s">
        <v>5125</v>
      </c>
      <c r="K1666" t="s">
        <v>5045</v>
      </c>
      <c r="L1666" t="s">
        <v>5086</v>
      </c>
      <c r="M1666" t="s">
        <v>6388</v>
      </c>
      <c r="N1666" t="s">
        <v>6389</v>
      </c>
    </row>
    <row r="1667" spans="1:14">
      <c r="A1667" t="s">
        <v>162</v>
      </c>
      <c r="B1667" t="s">
        <v>5071</v>
      </c>
      <c r="C1667" s="2">
        <v>130000000</v>
      </c>
      <c r="D1667" s="2">
        <v>215434591</v>
      </c>
      <c r="E1667" s="2">
        <v>631910531</v>
      </c>
      <c r="F1667">
        <v>6</v>
      </c>
      <c r="G1667">
        <v>6</v>
      </c>
      <c r="H1667" t="s">
        <v>15932</v>
      </c>
      <c r="I1667" t="s">
        <v>4614</v>
      </c>
      <c r="J1667" t="s">
        <v>4779</v>
      </c>
      <c r="K1667" t="s">
        <v>5455</v>
      </c>
      <c r="L1667" t="s">
        <v>6396</v>
      </c>
      <c r="M1667" t="s">
        <v>6397</v>
      </c>
      <c r="N1667" t="s">
        <v>6398</v>
      </c>
    </row>
    <row r="1668" spans="1:14">
      <c r="A1668" t="s">
        <v>100</v>
      </c>
      <c r="B1668" t="s">
        <v>4695</v>
      </c>
      <c r="C1668" s="2">
        <v>150000000</v>
      </c>
      <c r="D1668" s="2">
        <v>227946274</v>
      </c>
      <c r="E1668" s="2">
        <v>624234272</v>
      </c>
      <c r="F1668">
        <v>7</v>
      </c>
      <c r="G1668">
        <v>1</v>
      </c>
      <c r="H1668" t="s">
        <v>15932</v>
      </c>
      <c r="I1668" t="s">
        <v>4600</v>
      </c>
      <c r="J1668" t="s">
        <v>4779</v>
      </c>
      <c r="K1668" t="s">
        <v>6391</v>
      </c>
      <c r="L1668" t="s">
        <v>4730</v>
      </c>
      <c r="M1668" t="s">
        <v>6392</v>
      </c>
      <c r="N1668" t="s">
        <v>6393</v>
      </c>
    </row>
    <row r="1669" spans="1:14">
      <c r="A1669" t="s">
        <v>849</v>
      </c>
      <c r="B1669" t="s">
        <v>4621</v>
      </c>
      <c r="C1669" s="2">
        <v>52000000</v>
      </c>
      <c r="D1669" s="2">
        <v>144130063</v>
      </c>
      <c r="E1669" s="2">
        <v>602500560</v>
      </c>
      <c r="F1669">
        <v>7</v>
      </c>
      <c r="G1669">
        <v>18</v>
      </c>
      <c r="H1669" t="s">
        <v>15932</v>
      </c>
      <c r="I1669" t="s">
        <v>4635</v>
      </c>
      <c r="J1669">
        <v>0</v>
      </c>
      <c r="K1669">
        <v>0</v>
      </c>
      <c r="L1669">
        <v>0</v>
      </c>
      <c r="M1669">
        <v>0</v>
      </c>
      <c r="N1669">
        <v>0</v>
      </c>
    </row>
    <row r="1670" spans="1:14">
      <c r="A1670" t="s">
        <v>106</v>
      </c>
      <c r="B1670" t="s">
        <v>5071</v>
      </c>
      <c r="C1670" s="2">
        <v>150000000</v>
      </c>
      <c r="D1670" s="2">
        <v>180010950</v>
      </c>
      <c r="E1670" s="2">
        <v>599516844</v>
      </c>
      <c r="F1670">
        <v>11</v>
      </c>
      <c r="G1670">
        <v>7</v>
      </c>
      <c r="H1670" t="s">
        <v>15932</v>
      </c>
      <c r="I1670" t="s">
        <v>4614</v>
      </c>
      <c r="J1670" t="s">
        <v>4903</v>
      </c>
      <c r="K1670" t="s">
        <v>5455</v>
      </c>
      <c r="L1670" t="s">
        <v>6402</v>
      </c>
      <c r="M1670" t="s">
        <v>6403</v>
      </c>
      <c r="N1670" t="s">
        <v>5074</v>
      </c>
    </row>
    <row r="1671" spans="1:14">
      <c r="A1671" t="s">
        <v>13</v>
      </c>
      <c r="B1671" t="s">
        <v>4695</v>
      </c>
      <c r="C1671" s="2">
        <v>230000000</v>
      </c>
      <c r="D1671" s="2">
        <v>169368427</v>
      </c>
      <c r="E1671" s="2">
        <v>591692078</v>
      </c>
      <c r="F1671">
        <v>11</v>
      </c>
      <c r="G1671">
        <v>14</v>
      </c>
      <c r="H1671" t="s">
        <v>15932</v>
      </c>
      <c r="I1671" t="s">
        <v>4600</v>
      </c>
      <c r="J1671" t="s">
        <v>4857</v>
      </c>
      <c r="K1671" t="s">
        <v>5185</v>
      </c>
      <c r="L1671" t="s">
        <v>4673</v>
      </c>
      <c r="M1671" t="s">
        <v>6405</v>
      </c>
      <c r="N1671" t="s">
        <v>6406</v>
      </c>
    </row>
    <row r="1672" spans="1:14">
      <c r="A1672" t="s">
        <v>50</v>
      </c>
      <c r="B1672" t="s">
        <v>4660</v>
      </c>
      <c r="C1672" s="2">
        <v>186000000</v>
      </c>
      <c r="D1672" s="2">
        <v>318604126</v>
      </c>
      <c r="E1672" s="2">
        <v>582443126</v>
      </c>
      <c r="F1672">
        <v>5</v>
      </c>
      <c r="G1672">
        <v>2</v>
      </c>
      <c r="H1672" t="s">
        <v>15932</v>
      </c>
      <c r="I1672" t="s">
        <v>4600</v>
      </c>
      <c r="J1672" t="s">
        <v>4718</v>
      </c>
      <c r="K1672" t="s">
        <v>4609</v>
      </c>
      <c r="L1672" t="s">
        <v>5500</v>
      </c>
      <c r="M1672" t="s">
        <v>6385</v>
      </c>
      <c r="N1672" t="s">
        <v>6386</v>
      </c>
    </row>
    <row r="1673" spans="1:14">
      <c r="A1673" t="s">
        <v>56</v>
      </c>
      <c r="B1673" t="s">
        <v>4607</v>
      </c>
      <c r="C1673" s="2">
        <v>180000000</v>
      </c>
      <c r="D1673" s="2">
        <v>223808164</v>
      </c>
      <c r="E1673" s="2">
        <v>532590994</v>
      </c>
      <c r="F1673">
        <v>6</v>
      </c>
      <c r="G1673">
        <v>27</v>
      </c>
      <c r="H1673" t="s">
        <v>15932</v>
      </c>
      <c r="I1673" t="s">
        <v>4829</v>
      </c>
      <c r="J1673" t="s">
        <v>4829</v>
      </c>
      <c r="K1673" t="s">
        <v>5377</v>
      </c>
      <c r="L1673" t="s">
        <v>6395</v>
      </c>
      <c r="M1673" t="s">
        <v>6395</v>
      </c>
      <c r="N1673" t="s">
        <v>6395</v>
      </c>
    </row>
    <row r="1674" spans="1:14">
      <c r="A1674" t="s">
        <v>17</v>
      </c>
      <c r="B1674" t="s">
        <v>4607</v>
      </c>
      <c r="C1674" s="2">
        <v>225000000</v>
      </c>
      <c r="D1674" s="2">
        <v>141621490</v>
      </c>
      <c r="E1674" s="2">
        <v>417341288</v>
      </c>
      <c r="F1674">
        <v>5</v>
      </c>
      <c r="G1674">
        <v>16</v>
      </c>
      <c r="H1674" t="s">
        <v>15932</v>
      </c>
      <c r="I1674" t="s">
        <v>4614</v>
      </c>
      <c r="J1674" t="s">
        <v>5085</v>
      </c>
      <c r="K1674" t="s">
        <v>5807</v>
      </c>
      <c r="L1674" t="s">
        <v>6418</v>
      </c>
      <c r="M1674" t="s">
        <v>6419</v>
      </c>
      <c r="N1674" t="s">
        <v>6420</v>
      </c>
    </row>
    <row r="1675" spans="1:14">
      <c r="A1675" t="s">
        <v>763</v>
      </c>
      <c r="B1675" t="s">
        <v>4871</v>
      </c>
      <c r="C1675" s="2">
        <v>57500000</v>
      </c>
      <c r="D1675" s="2">
        <v>152647258</v>
      </c>
      <c r="E1675" s="2">
        <v>415247258</v>
      </c>
      <c r="F1675">
        <v>5</v>
      </c>
      <c r="G1675">
        <v>30</v>
      </c>
      <c r="H1675" t="s">
        <v>15932</v>
      </c>
      <c r="I1675" t="s">
        <v>4682</v>
      </c>
      <c r="J1675" t="s">
        <v>6409</v>
      </c>
      <c r="K1675" t="s">
        <v>5126</v>
      </c>
      <c r="L1675" t="s">
        <v>5858</v>
      </c>
      <c r="M1675" t="s">
        <v>6410</v>
      </c>
      <c r="N1675" t="s">
        <v>6411</v>
      </c>
    </row>
    <row r="1676" spans="1:14">
      <c r="A1676" t="s">
        <v>64</v>
      </c>
      <c r="B1676" t="s">
        <v>4621</v>
      </c>
      <c r="C1676" s="2">
        <v>175000000</v>
      </c>
      <c r="D1676" s="2">
        <v>102491776</v>
      </c>
      <c r="E1676" s="2">
        <v>405760225</v>
      </c>
      <c r="F1676">
        <v>8</v>
      </c>
      <c r="G1676">
        <v>1</v>
      </c>
      <c r="H1676" t="s">
        <v>15932</v>
      </c>
      <c r="I1676" t="s">
        <v>4600</v>
      </c>
      <c r="J1676" t="s">
        <v>4666</v>
      </c>
      <c r="K1676" t="s">
        <v>4630</v>
      </c>
      <c r="L1676" t="s">
        <v>6453</v>
      </c>
      <c r="M1676" t="s">
        <v>6454</v>
      </c>
      <c r="N1676" t="s">
        <v>6455</v>
      </c>
    </row>
    <row r="1677" spans="1:14">
      <c r="A1677" t="s">
        <v>1283</v>
      </c>
      <c r="B1677" t="s">
        <v>5420</v>
      </c>
      <c r="C1677" s="2">
        <v>37000000</v>
      </c>
      <c r="D1677" s="2">
        <v>192769854</v>
      </c>
      <c r="E1677" s="2">
        <v>402976678</v>
      </c>
      <c r="F1677">
        <v>11</v>
      </c>
      <c r="G1677">
        <v>21</v>
      </c>
      <c r="H1677" t="s">
        <v>15932</v>
      </c>
      <c r="I1677" t="s">
        <v>4600</v>
      </c>
      <c r="J1677" t="s">
        <v>5125</v>
      </c>
      <c r="K1677" t="s">
        <v>6050</v>
      </c>
      <c r="L1677" t="s">
        <v>5666</v>
      </c>
      <c r="M1677" t="s">
        <v>5753</v>
      </c>
      <c r="N1677" t="s">
        <v>6400</v>
      </c>
    </row>
    <row r="1678" spans="1:14">
      <c r="A1678" t="s">
        <v>2587</v>
      </c>
      <c r="B1678" t="s">
        <v>4908</v>
      </c>
      <c r="C1678" s="2">
        <v>14000000</v>
      </c>
      <c r="D1678" s="2">
        <v>141319928</v>
      </c>
      <c r="E1678" s="2">
        <v>384519665</v>
      </c>
      <c r="F1678">
        <v>11</v>
      </c>
      <c r="G1678">
        <v>12</v>
      </c>
      <c r="H1678" t="s">
        <v>15932</v>
      </c>
      <c r="I1678" t="s">
        <v>4682</v>
      </c>
      <c r="J1678" t="s">
        <v>5119</v>
      </c>
      <c r="K1678" t="s">
        <v>5140</v>
      </c>
      <c r="L1678" t="s">
        <v>6422</v>
      </c>
      <c r="M1678" t="s">
        <v>6423</v>
      </c>
      <c r="N1678" t="s">
        <v>6424</v>
      </c>
    </row>
    <row r="1679" spans="1:14">
      <c r="A1679" t="s">
        <v>489</v>
      </c>
      <c r="B1679" t="s">
        <v>4621</v>
      </c>
      <c r="C1679" s="2">
        <v>75000000</v>
      </c>
      <c r="D1679" s="2">
        <v>134508551</v>
      </c>
      <c r="E1679" s="2">
        <v>342416460</v>
      </c>
      <c r="F1679">
        <v>6</v>
      </c>
      <c r="G1679">
        <v>27</v>
      </c>
      <c r="H1679" t="s">
        <v>15932</v>
      </c>
      <c r="I1679" t="s">
        <v>4682</v>
      </c>
      <c r="J1679" t="s">
        <v>4689</v>
      </c>
      <c r="K1679" t="s">
        <v>6429</v>
      </c>
      <c r="L1679" t="s">
        <v>5342</v>
      </c>
      <c r="M1679" t="s">
        <v>6430</v>
      </c>
      <c r="N1679" t="s">
        <v>6431</v>
      </c>
    </row>
    <row r="1680" spans="1:14">
      <c r="A1680" t="s">
        <v>88</v>
      </c>
      <c r="B1680" t="s">
        <v>4660</v>
      </c>
      <c r="C1680" s="2">
        <v>160000000</v>
      </c>
      <c r="D1680" s="2">
        <v>127509326</v>
      </c>
      <c r="E1680" s="2">
        <v>329809326</v>
      </c>
      <c r="F1680">
        <v>12</v>
      </c>
      <c r="G1680">
        <v>25</v>
      </c>
      <c r="H1680" t="s">
        <v>15932</v>
      </c>
      <c r="I1680" t="s">
        <v>4600</v>
      </c>
      <c r="J1680" t="s">
        <v>6436</v>
      </c>
      <c r="K1680" t="s">
        <v>6050</v>
      </c>
      <c r="L1680" t="s">
        <v>5854</v>
      </c>
      <c r="M1680" t="s">
        <v>6437</v>
      </c>
      <c r="N1680" t="s">
        <v>6438</v>
      </c>
    </row>
    <row r="1681" spans="1:14">
      <c r="A1681" t="s">
        <v>117</v>
      </c>
      <c r="B1681" t="s">
        <v>4607</v>
      </c>
      <c r="C1681" s="2">
        <v>150000000</v>
      </c>
      <c r="D1681" s="2">
        <v>114053759</v>
      </c>
      <c r="E1681" s="2">
        <v>328015209</v>
      </c>
      <c r="F1681">
        <v>11</v>
      </c>
      <c r="G1681">
        <v>21</v>
      </c>
      <c r="H1681" t="s">
        <v>15932</v>
      </c>
      <c r="I1681" t="s">
        <v>4614</v>
      </c>
      <c r="J1681" t="s">
        <v>4984</v>
      </c>
      <c r="K1681" t="s">
        <v>4616</v>
      </c>
      <c r="L1681" t="s">
        <v>6443</v>
      </c>
      <c r="M1681" t="s">
        <v>6444</v>
      </c>
      <c r="N1681" t="s">
        <v>6445</v>
      </c>
    </row>
    <row r="1682" spans="1:14">
      <c r="A1682" t="s">
        <v>360</v>
      </c>
      <c r="B1682" t="e">
        <v>#N/A</v>
      </c>
      <c r="C1682" s="2">
        <v>85000000</v>
      </c>
      <c r="D1682" s="2">
        <v>154529439</v>
      </c>
      <c r="E1682" s="2">
        <v>299477886</v>
      </c>
      <c r="F1682">
        <v>3</v>
      </c>
      <c r="G1682">
        <v>14</v>
      </c>
      <c r="H1682" t="s">
        <v>15932</v>
      </c>
      <c r="I1682" t="e">
        <v>#N/A</v>
      </c>
      <c r="J1682" t="e">
        <v>#N/A</v>
      </c>
      <c r="K1682" t="e">
        <v>#N/A</v>
      </c>
      <c r="L1682" t="e">
        <v>#N/A</v>
      </c>
      <c r="M1682" t="e">
        <v>#N/A</v>
      </c>
      <c r="N1682" t="e">
        <v>#N/A</v>
      </c>
    </row>
    <row r="1683" spans="1:14">
      <c r="A1683" t="s">
        <v>1752</v>
      </c>
      <c r="B1683" t="s">
        <v>4628</v>
      </c>
      <c r="C1683" s="2">
        <v>25000000</v>
      </c>
      <c r="D1683" s="2">
        <v>148095302</v>
      </c>
      <c r="E1683" s="2">
        <v>274543085</v>
      </c>
      <c r="F1683">
        <v>12</v>
      </c>
      <c r="G1683">
        <v>12</v>
      </c>
      <c r="H1683" t="s">
        <v>15932</v>
      </c>
      <c r="I1683" t="s">
        <v>4682</v>
      </c>
      <c r="J1683" t="s">
        <v>4671</v>
      </c>
      <c r="K1683" t="s">
        <v>4572</v>
      </c>
      <c r="L1683" t="s">
        <v>5680</v>
      </c>
      <c r="M1683" t="s">
        <v>6413</v>
      </c>
      <c r="N1683" t="s">
        <v>6414</v>
      </c>
    </row>
    <row r="1684" spans="1:14">
      <c r="A1684" t="s">
        <v>2828</v>
      </c>
      <c r="B1684" t="s">
        <v>4607</v>
      </c>
      <c r="C1684" s="2">
        <v>11000000</v>
      </c>
      <c r="D1684" s="2">
        <v>90559416</v>
      </c>
      <c r="E1684" s="2">
        <v>274392880</v>
      </c>
      <c r="F1684">
        <v>10</v>
      </c>
      <c r="G1684">
        <v>24</v>
      </c>
      <c r="H1684" t="s">
        <v>15932</v>
      </c>
      <c r="I1684" t="s">
        <v>4636</v>
      </c>
      <c r="J1684" t="s">
        <v>4666</v>
      </c>
      <c r="K1684" t="s">
        <v>5279</v>
      </c>
      <c r="L1684" t="s">
        <v>6474</v>
      </c>
      <c r="M1684" t="s">
        <v>6475</v>
      </c>
      <c r="N1684" t="s">
        <v>6476</v>
      </c>
    </row>
    <row r="1685" spans="1:14">
      <c r="A1685" t="s">
        <v>246</v>
      </c>
      <c r="B1685" t="s">
        <v>4628</v>
      </c>
      <c r="C1685" s="2">
        <v>105000000</v>
      </c>
      <c r="D1685" s="2">
        <v>94784201</v>
      </c>
      <c r="E1685" s="2">
        <v>269065678</v>
      </c>
      <c r="F1685">
        <v>3</v>
      </c>
      <c r="G1685">
        <v>7</v>
      </c>
      <c r="H1685" t="s">
        <v>15932</v>
      </c>
      <c r="I1685" t="s">
        <v>4829</v>
      </c>
      <c r="J1685" t="s">
        <v>4829</v>
      </c>
      <c r="K1685" t="s">
        <v>5030</v>
      </c>
      <c r="L1685" t="s">
        <v>4829</v>
      </c>
      <c r="M1685" t="s">
        <v>4829</v>
      </c>
      <c r="N1685" t="s">
        <v>4829</v>
      </c>
    </row>
    <row r="1686" spans="1:14">
      <c r="A1686" t="s">
        <v>146</v>
      </c>
      <c r="B1686" t="s">
        <v>4621</v>
      </c>
      <c r="C1686" s="2">
        <v>137500000</v>
      </c>
      <c r="D1686" s="2">
        <v>134806913</v>
      </c>
      <c r="E1686" s="2">
        <v>263417913</v>
      </c>
      <c r="F1686">
        <v>6</v>
      </c>
      <c r="G1686">
        <v>13</v>
      </c>
      <c r="H1686" t="s">
        <v>15932</v>
      </c>
      <c r="I1686" t="s">
        <v>4600</v>
      </c>
      <c r="J1686" t="s">
        <v>4666</v>
      </c>
      <c r="K1686" t="s">
        <v>4609</v>
      </c>
      <c r="L1686" t="s">
        <v>4746</v>
      </c>
      <c r="M1686" t="s">
        <v>6426</v>
      </c>
      <c r="N1686" t="s">
        <v>6427</v>
      </c>
    </row>
    <row r="1687" spans="1:14">
      <c r="A1687" t="s">
        <v>664</v>
      </c>
      <c r="B1687" t="e">
        <v>#N/A</v>
      </c>
      <c r="C1687" s="2">
        <v>60000000</v>
      </c>
      <c r="D1687" s="2">
        <v>143153751</v>
      </c>
      <c r="E1687" s="2">
        <v>247812011</v>
      </c>
      <c r="F1687">
        <v>12</v>
      </c>
      <c r="G1687">
        <v>25</v>
      </c>
      <c r="H1687" t="s">
        <v>15932</v>
      </c>
      <c r="I1687" t="e">
        <v>#N/A</v>
      </c>
      <c r="J1687" t="e">
        <v>#N/A</v>
      </c>
      <c r="K1687" t="e">
        <v>#N/A</v>
      </c>
      <c r="L1687" t="e">
        <v>#N/A</v>
      </c>
      <c r="M1687" t="e">
        <v>#N/A</v>
      </c>
      <c r="N1687" t="e">
        <v>#N/A</v>
      </c>
    </row>
    <row r="1688" spans="1:14">
      <c r="A1688" t="s">
        <v>2421</v>
      </c>
      <c r="B1688" t="e">
        <v>#N/A</v>
      </c>
      <c r="C1688" s="2">
        <v>16000000</v>
      </c>
      <c r="D1688" s="2">
        <v>1477650</v>
      </c>
      <c r="E1688" s="2">
        <v>247474497</v>
      </c>
      <c r="F1688">
        <v>7</v>
      </c>
      <c r="G1688">
        <v>25</v>
      </c>
      <c r="H1688" t="s">
        <v>15932</v>
      </c>
      <c r="I1688" t="e">
        <v>#N/A</v>
      </c>
      <c r="J1688" t="e">
        <v>#N/A</v>
      </c>
      <c r="K1688" t="e">
        <v>#N/A</v>
      </c>
      <c r="L1688" t="e">
        <v>#N/A</v>
      </c>
      <c r="M1688" t="e">
        <v>#N/A</v>
      </c>
      <c r="N1688" t="e">
        <v>#N/A</v>
      </c>
    </row>
    <row r="1689" spans="1:14">
      <c r="A1689" t="s">
        <v>1006</v>
      </c>
      <c r="B1689" t="s">
        <v>4871</v>
      </c>
      <c r="C1689" s="2">
        <v>45000000</v>
      </c>
      <c r="D1689" s="2">
        <v>101704370</v>
      </c>
      <c r="E1689" s="2">
        <v>243180937</v>
      </c>
      <c r="F1689">
        <v>7</v>
      </c>
      <c r="G1689">
        <v>11</v>
      </c>
      <c r="H1689" t="s">
        <v>15932</v>
      </c>
      <c r="I1689" t="s">
        <v>4614</v>
      </c>
      <c r="J1689" t="s">
        <v>5062</v>
      </c>
      <c r="K1689" t="s">
        <v>5807</v>
      </c>
      <c r="L1689" t="s">
        <v>5846</v>
      </c>
      <c r="M1689" t="s">
        <v>6457</v>
      </c>
      <c r="N1689" t="s">
        <v>6458</v>
      </c>
    </row>
    <row r="1690" spans="1:14">
      <c r="A1690" t="s">
        <v>431</v>
      </c>
      <c r="B1690" t="e">
        <v>#N/A</v>
      </c>
      <c r="C1690" s="2">
        <v>80000000</v>
      </c>
      <c r="D1690" s="2">
        <v>79366978</v>
      </c>
      <c r="E1690" s="2">
        <v>233066978</v>
      </c>
      <c r="F1690">
        <v>12</v>
      </c>
      <c r="G1690">
        <v>12</v>
      </c>
      <c r="H1690" t="s">
        <v>15932</v>
      </c>
      <c r="I1690" t="e">
        <v>#N/A</v>
      </c>
      <c r="J1690" t="e">
        <v>#N/A</v>
      </c>
      <c r="K1690" t="e">
        <v>#N/A</v>
      </c>
      <c r="L1690" t="e">
        <v>#N/A</v>
      </c>
      <c r="M1690" t="e">
        <v>#N/A</v>
      </c>
      <c r="N1690" t="e">
        <v>#N/A</v>
      </c>
    </row>
    <row r="1691" spans="1:14">
      <c r="A1691" t="s">
        <v>410</v>
      </c>
      <c r="B1691" t="s">
        <v>4628</v>
      </c>
      <c r="C1691" s="2">
        <v>80000000</v>
      </c>
      <c r="D1691" s="2">
        <v>130319208</v>
      </c>
      <c r="E1691" s="2">
        <v>226739416</v>
      </c>
      <c r="F1691">
        <v>6</v>
      </c>
      <c r="G1691">
        <v>20</v>
      </c>
      <c r="H1691" t="s">
        <v>15932</v>
      </c>
      <c r="I1691" t="s">
        <v>4600</v>
      </c>
      <c r="J1691" t="s">
        <v>4689</v>
      </c>
      <c r="K1691" t="s">
        <v>5652</v>
      </c>
      <c r="L1691" t="s">
        <v>5015</v>
      </c>
      <c r="M1691" t="s">
        <v>6433</v>
      </c>
      <c r="N1691" t="s">
        <v>6434</v>
      </c>
    </row>
    <row r="1692" spans="1:14">
      <c r="A1692" t="s">
        <v>876</v>
      </c>
      <c r="B1692" t="s">
        <v>4628</v>
      </c>
      <c r="C1692" s="2">
        <v>50000000</v>
      </c>
      <c r="D1692" s="2">
        <v>97690976</v>
      </c>
      <c r="E1692" s="2">
        <v>225990976</v>
      </c>
      <c r="F1692">
        <v>12</v>
      </c>
      <c r="G1692">
        <v>19</v>
      </c>
      <c r="H1692" t="s">
        <v>15932</v>
      </c>
      <c r="I1692" t="s">
        <v>4600</v>
      </c>
      <c r="J1692" t="s">
        <v>4637</v>
      </c>
      <c r="K1692" t="s">
        <v>5174</v>
      </c>
      <c r="L1692" t="s">
        <v>6470</v>
      </c>
      <c r="M1692" t="s">
        <v>6471</v>
      </c>
      <c r="N1692" t="s">
        <v>6472</v>
      </c>
    </row>
    <row r="1693" spans="1:14">
      <c r="A1693" t="s">
        <v>394</v>
      </c>
      <c r="B1693" t="s">
        <v>4677</v>
      </c>
      <c r="C1693" s="2">
        <v>82500000</v>
      </c>
      <c r="D1693" s="2">
        <v>81168265</v>
      </c>
      <c r="E1693" s="2">
        <v>223636949</v>
      </c>
      <c r="F1693">
        <v>2</v>
      </c>
      <c r="G1693">
        <v>14</v>
      </c>
      <c r="H1693" t="s">
        <v>15932</v>
      </c>
      <c r="I1693" t="s">
        <v>4600</v>
      </c>
      <c r="J1693" t="s">
        <v>5095</v>
      </c>
      <c r="K1693" t="s">
        <v>4609</v>
      </c>
      <c r="L1693" t="s">
        <v>6494</v>
      </c>
      <c r="M1693" t="s">
        <v>6495</v>
      </c>
      <c r="N1693" t="s">
        <v>6496</v>
      </c>
    </row>
    <row r="1694" spans="1:14">
      <c r="A1694" t="s">
        <v>416</v>
      </c>
      <c r="B1694" t="s">
        <v>4607</v>
      </c>
      <c r="C1694" s="2">
        <v>80000000</v>
      </c>
      <c r="D1694" s="2">
        <v>110101975</v>
      </c>
      <c r="E1694" s="2">
        <v>221468935</v>
      </c>
      <c r="F1694">
        <v>12</v>
      </c>
      <c r="G1694">
        <v>25</v>
      </c>
      <c r="H1694" t="s">
        <v>15932</v>
      </c>
      <c r="I1694" t="s">
        <v>4614</v>
      </c>
      <c r="J1694" t="s">
        <v>5371</v>
      </c>
      <c r="K1694" t="s">
        <v>5199</v>
      </c>
      <c r="L1694" t="s">
        <v>5337</v>
      </c>
      <c r="M1694" t="s">
        <v>6450</v>
      </c>
      <c r="N1694" t="s">
        <v>6451</v>
      </c>
    </row>
    <row r="1695" spans="1:14">
      <c r="A1695" t="s">
        <v>1322</v>
      </c>
      <c r="B1695" t="e">
        <v>#N/A</v>
      </c>
      <c r="C1695" s="2">
        <v>35000000</v>
      </c>
      <c r="D1695" s="2">
        <v>80277646</v>
      </c>
      <c r="E1695" s="2">
        <v>218535708</v>
      </c>
      <c r="F1695">
        <v>5</v>
      </c>
      <c r="G1695">
        <v>3</v>
      </c>
      <c r="H1695" t="s">
        <v>15932</v>
      </c>
      <c r="I1695" t="e">
        <v>#N/A</v>
      </c>
      <c r="J1695" t="e">
        <v>#N/A</v>
      </c>
      <c r="K1695" t="e">
        <v>#N/A</v>
      </c>
      <c r="L1695" t="e">
        <v>#N/A</v>
      </c>
      <c r="M1695" t="e">
        <v>#N/A</v>
      </c>
      <c r="N1695" t="e">
        <v>#N/A</v>
      </c>
    </row>
    <row r="1696" spans="1:14">
      <c r="A1696" t="s">
        <v>171</v>
      </c>
      <c r="B1696" t="s">
        <v>4677</v>
      </c>
      <c r="C1696" s="2">
        <v>130000000</v>
      </c>
      <c r="D1696" s="2">
        <v>49554002</v>
      </c>
      <c r="E1696" s="2">
        <v>215080810</v>
      </c>
      <c r="F1696">
        <v>11</v>
      </c>
      <c r="G1696">
        <v>26</v>
      </c>
      <c r="H1696" t="s">
        <v>15932</v>
      </c>
      <c r="I1696" t="s">
        <v>4600</v>
      </c>
      <c r="J1696" t="s">
        <v>5035</v>
      </c>
      <c r="K1696" t="s">
        <v>6557</v>
      </c>
      <c r="L1696" t="s">
        <v>6558</v>
      </c>
      <c r="M1696" t="s">
        <v>6559</v>
      </c>
      <c r="N1696" t="s">
        <v>6560</v>
      </c>
    </row>
    <row r="1697" spans="1:14">
      <c r="A1697" t="s">
        <v>332</v>
      </c>
      <c r="B1697" t="s">
        <v>6482</v>
      </c>
      <c r="C1697" s="2">
        <v>90000000</v>
      </c>
      <c r="D1697" s="2">
        <v>83077762</v>
      </c>
      <c r="E1697" s="2">
        <v>203902107</v>
      </c>
      <c r="F1697">
        <v>12</v>
      </c>
      <c r="G1697">
        <v>25</v>
      </c>
      <c r="H1697" t="s">
        <v>15932</v>
      </c>
      <c r="I1697" t="s">
        <v>4600</v>
      </c>
      <c r="J1697" t="s">
        <v>4728</v>
      </c>
      <c r="K1697" t="s">
        <v>5165</v>
      </c>
      <c r="L1697" t="s">
        <v>4873</v>
      </c>
      <c r="M1697" t="s">
        <v>6483</v>
      </c>
      <c r="N1697" t="s">
        <v>6484</v>
      </c>
    </row>
    <row r="1698" spans="1:14">
      <c r="A1698" t="s">
        <v>329</v>
      </c>
      <c r="B1698" t="s">
        <v>4695</v>
      </c>
      <c r="C1698" s="2">
        <v>90000000</v>
      </c>
      <c r="D1698" s="2">
        <v>100018837</v>
      </c>
      <c r="E1698" s="2">
        <v>202910991</v>
      </c>
      <c r="F1698">
        <v>6</v>
      </c>
      <c r="G1698">
        <v>6</v>
      </c>
      <c r="H1698" t="s">
        <v>15932</v>
      </c>
      <c r="I1698" t="s">
        <v>4600</v>
      </c>
      <c r="J1698" t="s">
        <v>5013</v>
      </c>
      <c r="K1698" t="s">
        <v>5285</v>
      </c>
      <c r="L1698" t="s">
        <v>4714</v>
      </c>
      <c r="M1698" t="s">
        <v>6467</v>
      </c>
      <c r="N1698" t="s">
        <v>6468</v>
      </c>
    </row>
    <row r="1699" spans="1:14">
      <c r="A1699" t="s">
        <v>326</v>
      </c>
      <c r="B1699" t="s">
        <v>5071</v>
      </c>
      <c r="C1699" s="2">
        <v>90000000</v>
      </c>
      <c r="D1699" s="2">
        <v>110461307</v>
      </c>
      <c r="E1699" s="2">
        <v>191091250</v>
      </c>
      <c r="F1699">
        <v>8</v>
      </c>
      <c r="G1699">
        <v>13</v>
      </c>
      <c r="H1699" t="s">
        <v>15932</v>
      </c>
      <c r="I1699" t="s">
        <v>4682</v>
      </c>
      <c r="J1699" t="s">
        <v>4788</v>
      </c>
      <c r="K1699" t="s">
        <v>5285</v>
      </c>
      <c r="L1699" t="s">
        <v>4899</v>
      </c>
      <c r="M1699" t="s">
        <v>6447</v>
      </c>
      <c r="N1699" t="s">
        <v>6448</v>
      </c>
    </row>
    <row r="1700" spans="1:14">
      <c r="A1700" t="s">
        <v>420</v>
      </c>
      <c r="B1700" t="s">
        <v>5071</v>
      </c>
      <c r="C1700" s="2">
        <v>80000000</v>
      </c>
      <c r="D1700" s="2">
        <v>101440743</v>
      </c>
      <c r="E1700" s="2">
        <v>178066569</v>
      </c>
      <c r="F1700">
        <v>9</v>
      </c>
      <c r="G1700">
        <v>26</v>
      </c>
      <c r="H1700" t="s">
        <v>15932</v>
      </c>
      <c r="I1700" t="s">
        <v>4600</v>
      </c>
      <c r="J1700" t="s">
        <v>4962</v>
      </c>
      <c r="K1700" t="s">
        <v>5588</v>
      </c>
      <c r="L1700" t="s">
        <v>5606</v>
      </c>
      <c r="M1700" t="s">
        <v>6460</v>
      </c>
      <c r="N1700" t="s">
        <v>6461</v>
      </c>
    </row>
    <row r="1701" spans="1:14">
      <c r="A1701" t="s">
        <v>1763</v>
      </c>
      <c r="B1701" t="s">
        <v>4660</v>
      </c>
      <c r="C1701" s="2">
        <v>25000000</v>
      </c>
      <c r="D1701" s="2">
        <v>80048433</v>
      </c>
      <c r="E1701" s="2">
        <v>171302226</v>
      </c>
      <c r="F1701">
        <v>1</v>
      </c>
      <c r="G1701">
        <v>18</v>
      </c>
      <c r="H1701" t="s">
        <v>15932</v>
      </c>
      <c r="I1701" t="s">
        <v>4600</v>
      </c>
      <c r="J1701" t="s">
        <v>4877</v>
      </c>
      <c r="K1701" t="s">
        <v>5499</v>
      </c>
      <c r="L1701" t="s">
        <v>6498</v>
      </c>
      <c r="M1701" t="s">
        <v>5327</v>
      </c>
      <c r="N1701" t="s">
        <v>6499</v>
      </c>
    </row>
    <row r="1702" spans="1:14">
      <c r="A1702" t="s">
        <v>414</v>
      </c>
      <c r="B1702" t="s">
        <v>4871</v>
      </c>
      <c r="C1702" s="2">
        <v>80000000</v>
      </c>
      <c r="D1702" s="2">
        <v>120146040</v>
      </c>
      <c r="E1702" s="2">
        <v>168311558</v>
      </c>
      <c r="F1702">
        <v>11</v>
      </c>
      <c r="G1702">
        <v>26</v>
      </c>
      <c r="H1702" t="s">
        <v>15932</v>
      </c>
      <c r="I1702" t="s">
        <v>4600</v>
      </c>
      <c r="J1702" t="s">
        <v>5095</v>
      </c>
      <c r="K1702" t="s">
        <v>5126</v>
      </c>
      <c r="L1702" t="s">
        <v>4709</v>
      </c>
      <c r="M1702" t="s">
        <v>6440</v>
      </c>
      <c r="N1702" t="s">
        <v>6441</v>
      </c>
    </row>
    <row r="1703" spans="1:14">
      <c r="A1703" t="s">
        <v>834</v>
      </c>
      <c r="B1703" t="s">
        <v>4695</v>
      </c>
      <c r="C1703" s="2">
        <v>54000000</v>
      </c>
      <c r="D1703" s="2">
        <v>69951824</v>
      </c>
      <c r="E1703" s="2">
        <v>166617328</v>
      </c>
      <c r="F1703">
        <v>12</v>
      </c>
      <c r="G1703">
        <v>19</v>
      </c>
      <c r="H1703" t="s">
        <v>15932</v>
      </c>
      <c r="I1703" t="s">
        <v>4600</v>
      </c>
      <c r="J1703" t="s">
        <v>4851</v>
      </c>
      <c r="K1703" t="s">
        <v>4572</v>
      </c>
      <c r="L1703" t="s">
        <v>6518</v>
      </c>
      <c r="M1703" t="s">
        <v>6519</v>
      </c>
      <c r="N1703" t="s">
        <v>6520</v>
      </c>
    </row>
    <row r="1704" spans="1:14">
      <c r="A1704" t="s">
        <v>1287</v>
      </c>
      <c r="B1704" t="s">
        <v>5023</v>
      </c>
      <c r="C1704" s="2">
        <v>37000000</v>
      </c>
      <c r="D1704" s="2">
        <v>60355347</v>
      </c>
      <c r="E1704" s="2">
        <v>163415735</v>
      </c>
      <c r="F1704">
        <v>9</v>
      </c>
      <c r="G1704">
        <v>12</v>
      </c>
      <c r="H1704" t="s">
        <v>15932</v>
      </c>
      <c r="I1704" t="s">
        <v>4682</v>
      </c>
      <c r="J1704" t="s">
        <v>4984</v>
      </c>
      <c r="K1704" t="s">
        <v>6339</v>
      </c>
      <c r="L1704" t="s">
        <v>5786</v>
      </c>
      <c r="M1704" t="s">
        <v>6535</v>
      </c>
      <c r="N1704" t="s">
        <v>6536</v>
      </c>
    </row>
    <row r="1705" spans="1:14">
      <c r="A1705" t="s">
        <v>310</v>
      </c>
      <c r="B1705" t="s">
        <v>4660</v>
      </c>
      <c r="C1705" s="2">
        <v>92500000</v>
      </c>
      <c r="D1705" s="2">
        <v>71195053</v>
      </c>
      <c r="E1705" s="2">
        <v>162839667</v>
      </c>
      <c r="F1705">
        <v>2</v>
      </c>
      <c r="G1705">
        <v>14</v>
      </c>
      <c r="H1705" t="s">
        <v>15932</v>
      </c>
      <c r="I1705" t="s">
        <v>4614</v>
      </c>
      <c r="J1705" t="s">
        <v>4984</v>
      </c>
      <c r="K1705" t="s">
        <v>4655</v>
      </c>
      <c r="L1705" t="s">
        <v>5580</v>
      </c>
      <c r="M1705" t="s">
        <v>6512</v>
      </c>
      <c r="N1705" t="s">
        <v>6513</v>
      </c>
    </row>
    <row r="1706" spans="1:14">
      <c r="A1706" t="s">
        <v>696</v>
      </c>
      <c r="B1706" t="s">
        <v>4677</v>
      </c>
      <c r="C1706" s="2">
        <v>60000000</v>
      </c>
      <c r="D1706" s="2">
        <v>64506874</v>
      </c>
      <c r="E1706" s="2">
        <v>162778384</v>
      </c>
      <c r="F1706">
        <v>6</v>
      </c>
      <c r="G1706">
        <v>13</v>
      </c>
      <c r="H1706" t="s">
        <v>15932</v>
      </c>
      <c r="I1706" t="s">
        <v>4682</v>
      </c>
      <c r="J1706" t="s">
        <v>4812</v>
      </c>
      <c r="K1706" t="s">
        <v>6526</v>
      </c>
      <c r="L1706" t="s">
        <v>5808</v>
      </c>
      <c r="M1706" t="s">
        <v>5808</v>
      </c>
      <c r="N1706" t="s">
        <v>6527</v>
      </c>
    </row>
    <row r="1707" spans="1:14">
      <c r="A1707" t="s">
        <v>395</v>
      </c>
      <c r="B1707" t="e">
        <v>#N/A</v>
      </c>
      <c r="C1707" s="2">
        <v>82500000</v>
      </c>
      <c r="D1707" s="2">
        <v>75986503</v>
      </c>
      <c r="E1707" s="2">
        <v>160388063</v>
      </c>
      <c r="F1707">
        <v>7</v>
      </c>
      <c r="G1707">
        <v>11</v>
      </c>
      <c r="H1707" t="s">
        <v>15932</v>
      </c>
      <c r="I1707" t="e">
        <v>#N/A</v>
      </c>
      <c r="J1707" t="e">
        <v>#N/A</v>
      </c>
      <c r="K1707" t="e">
        <v>#N/A</v>
      </c>
      <c r="L1707" t="e">
        <v>#N/A</v>
      </c>
      <c r="M1707" t="e">
        <v>#N/A</v>
      </c>
      <c r="N1707" t="e">
        <v>#N/A</v>
      </c>
    </row>
    <row r="1708" spans="1:14">
      <c r="A1708" t="s">
        <v>1506</v>
      </c>
      <c r="B1708" t="s">
        <v>4677</v>
      </c>
      <c r="C1708" s="2">
        <v>30000000</v>
      </c>
      <c r="D1708" s="2">
        <v>76808654</v>
      </c>
      <c r="E1708" s="2">
        <v>160247805</v>
      </c>
      <c r="F1708">
        <v>1</v>
      </c>
      <c r="G1708">
        <v>13</v>
      </c>
      <c r="H1708" t="s">
        <v>15932</v>
      </c>
      <c r="I1708" t="s">
        <v>4600</v>
      </c>
      <c r="J1708" t="s">
        <v>4707</v>
      </c>
      <c r="K1708" t="s">
        <v>5174</v>
      </c>
      <c r="L1708" t="s">
        <v>5350</v>
      </c>
      <c r="M1708" t="s">
        <v>6056</v>
      </c>
      <c r="N1708" t="s">
        <v>6502</v>
      </c>
    </row>
    <row r="1709" spans="1:14">
      <c r="A1709">
        <v>21</v>
      </c>
      <c r="B1709" t="s">
        <v>4695</v>
      </c>
      <c r="C1709" s="2">
        <v>35000000</v>
      </c>
      <c r="D1709" s="2">
        <v>81159365</v>
      </c>
      <c r="E1709" s="2">
        <v>157852532</v>
      </c>
      <c r="F1709">
        <v>3</v>
      </c>
      <c r="G1709">
        <v>21</v>
      </c>
      <c r="H1709" t="s">
        <v>15932</v>
      </c>
      <c r="I1709" t="s">
        <v>4600</v>
      </c>
      <c r="J1709" t="s">
        <v>4851</v>
      </c>
      <c r="K1709" t="s">
        <v>5679</v>
      </c>
      <c r="L1709" t="s">
        <v>5970</v>
      </c>
      <c r="M1709" t="s">
        <v>6486</v>
      </c>
      <c r="N1709" t="s">
        <v>6487</v>
      </c>
    </row>
    <row r="1710" spans="1:14">
      <c r="A1710" t="s">
        <v>2026</v>
      </c>
      <c r="B1710" t="s">
        <v>4607</v>
      </c>
      <c r="C1710" s="2">
        <v>20000000</v>
      </c>
      <c r="D1710" s="2">
        <v>94514402</v>
      </c>
      <c r="E1710" s="2">
        <v>154218168</v>
      </c>
      <c r="F1710">
        <v>10</v>
      </c>
      <c r="G1710">
        <v>3</v>
      </c>
      <c r="H1710" t="s">
        <v>15932</v>
      </c>
      <c r="I1710" t="s">
        <v>4635</v>
      </c>
      <c r="J1710">
        <v>0</v>
      </c>
      <c r="K1710">
        <v>0</v>
      </c>
      <c r="L1710">
        <v>0</v>
      </c>
      <c r="M1710">
        <v>0</v>
      </c>
      <c r="N1710">
        <v>0</v>
      </c>
    </row>
    <row r="1711" spans="1:14">
      <c r="A1711" t="s">
        <v>1136</v>
      </c>
      <c r="B1711" t="s">
        <v>4695</v>
      </c>
      <c r="C1711" s="2">
        <v>40000000</v>
      </c>
      <c r="D1711" s="2">
        <v>72266306</v>
      </c>
      <c r="E1711" s="2">
        <v>150886329</v>
      </c>
      <c r="F1711">
        <v>2</v>
      </c>
      <c r="G1711">
        <v>22</v>
      </c>
      <c r="H1711" t="s">
        <v>15932</v>
      </c>
      <c r="I1711" t="s">
        <v>4600</v>
      </c>
      <c r="J1711" t="s">
        <v>5460</v>
      </c>
      <c r="K1711" t="s">
        <v>6382</v>
      </c>
      <c r="L1711" t="s">
        <v>6508</v>
      </c>
      <c r="M1711" t="s">
        <v>6509</v>
      </c>
      <c r="N1711" t="s">
        <v>6510</v>
      </c>
    </row>
    <row r="1712" spans="1:14">
      <c r="A1712" t="s">
        <v>2318</v>
      </c>
      <c r="B1712" t="s">
        <v>4607</v>
      </c>
      <c r="C1712" s="2">
        <v>17500000</v>
      </c>
      <c r="D1712" s="2">
        <v>58017783</v>
      </c>
      <c r="E1712" s="2">
        <v>148586910</v>
      </c>
      <c r="F1712">
        <v>2</v>
      </c>
      <c r="G1712">
        <v>14</v>
      </c>
      <c r="H1712" t="s">
        <v>15932</v>
      </c>
      <c r="I1712" t="s">
        <v>4829</v>
      </c>
      <c r="J1712" t="s">
        <v>4942</v>
      </c>
      <c r="K1712" t="s">
        <v>4944</v>
      </c>
      <c r="L1712" t="s">
        <v>6538</v>
      </c>
      <c r="M1712" t="s">
        <v>6539</v>
      </c>
      <c r="N1712" t="s">
        <v>6540</v>
      </c>
    </row>
    <row r="1713" spans="1:14">
      <c r="A1713" t="s">
        <v>217</v>
      </c>
      <c r="B1713" t="e">
        <v>#N/A</v>
      </c>
      <c r="C1713" s="2">
        <v>113500000</v>
      </c>
      <c r="D1713" s="2">
        <v>999811</v>
      </c>
      <c r="E1713" s="2">
        <v>132999811</v>
      </c>
      <c r="F1713">
        <v>7</v>
      </c>
      <c r="G1713">
        <v>4</v>
      </c>
      <c r="H1713" t="s">
        <v>15932</v>
      </c>
      <c r="I1713" t="e">
        <v>#N/A</v>
      </c>
      <c r="J1713" t="e">
        <v>#N/A</v>
      </c>
      <c r="K1713" t="e">
        <v>#N/A</v>
      </c>
      <c r="L1713" t="e">
        <v>#N/A</v>
      </c>
      <c r="M1713" t="e">
        <v>#N/A</v>
      </c>
      <c r="N1713" t="e">
        <v>#N/A</v>
      </c>
    </row>
    <row r="1714" spans="1:14">
      <c r="A1714" t="s">
        <v>803</v>
      </c>
      <c r="B1714" t="s">
        <v>4599</v>
      </c>
      <c r="C1714" s="2">
        <v>55000000</v>
      </c>
      <c r="D1714" s="2">
        <v>52075270</v>
      </c>
      <c r="E1714" s="2">
        <v>129075270</v>
      </c>
      <c r="F1714">
        <v>4</v>
      </c>
      <c r="G1714">
        <v>18</v>
      </c>
      <c r="H1714" t="s">
        <v>15932</v>
      </c>
      <c r="I1714" t="s">
        <v>4600</v>
      </c>
      <c r="J1714" t="s">
        <v>4637</v>
      </c>
      <c r="K1714" t="s">
        <v>4630</v>
      </c>
      <c r="L1714" t="s">
        <v>6548</v>
      </c>
      <c r="M1714" t="s">
        <v>6549</v>
      </c>
      <c r="N1714" t="s">
        <v>6550</v>
      </c>
    </row>
    <row r="1715" spans="1:14">
      <c r="A1715" t="s">
        <v>613</v>
      </c>
      <c r="B1715" t="s">
        <v>4695</v>
      </c>
      <c r="C1715" s="2">
        <v>65000000</v>
      </c>
      <c r="D1715" s="2">
        <v>100468793</v>
      </c>
      <c r="E1715" s="2">
        <v>128468793</v>
      </c>
      <c r="F1715">
        <v>7</v>
      </c>
      <c r="G1715">
        <v>25</v>
      </c>
      <c r="H1715" t="s">
        <v>15932</v>
      </c>
      <c r="I1715" t="s">
        <v>4682</v>
      </c>
      <c r="J1715" t="s">
        <v>4622</v>
      </c>
      <c r="K1715" t="s">
        <v>4690</v>
      </c>
      <c r="L1715" t="s">
        <v>4724</v>
      </c>
      <c r="M1715" t="s">
        <v>6463</v>
      </c>
      <c r="N1715" t="s">
        <v>6464</v>
      </c>
    </row>
    <row r="1716" spans="1:14">
      <c r="A1716" t="s">
        <v>2865</v>
      </c>
      <c r="B1716" t="s">
        <v>4599</v>
      </c>
      <c r="C1716" s="2">
        <v>10800000</v>
      </c>
      <c r="D1716" s="2">
        <v>56746769</v>
      </c>
      <c r="E1716" s="2">
        <v>118209778</v>
      </c>
      <c r="F1716">
        <v>10</v>
      </c>
      <c r="G1716">
        <v>24</v>
      </c>
      <c r="H1716" t="s">
        <v>15932</v>
      </c>
      <c r="I1716" t="s">
        <v>4682</v>
      </c>
      <c r="J1716" t="s">
        <v>4779</v>
      </c>
      <c r="K1716" t="s">
        <v>5656</v>
      </c>
      <c r="L1716" t="s">
        <v>6541</v>
      </c>
      <c r="M1716" t="s">
        <v>6369</v>
      </c>
      <c r="N1716" t="s">
        <v>6542</v>
      </c>
    </row>
    <row r="1717" spans="1:14">
      <c r="A1717" t="s">
        <v>810</v>
      </c>
      <c r="B1717" t="s">
        <v>4621</v>
      </c>
      <c r="C1717" s="2">
        <v>55000000</v>
      </c>
      <c r="D1717" s="2">
        <v>35739802</v>
      </c>
      <c r="E1717" s="2">
        <v>113805580</v>
      </c>
      <c r="F1717">
        <v>10</v>
      </c>
      <c r="G1717">
        <v>24</v>
      </c>
      <c r="H1717" t="s">
        <v>15932</v>
      </c>
      <c r="I1717" t="s">
        <v>4682</v>
      </c>
      <c r="J1717" t="s">
        <v>6623</v>
      </c>
      <c r="K1717" t="s">
        <v>6624</v>
      </c>
      <c r="L1717" t="s">
        <v>5680</v>
      </c>
      <c r="M1717" t="s">
        <v>6625</v>
      </c>
      <c r="N1717" t="s">
        <v>6626</v>
      </c>
    </row>
    <row r="1718" spans="1:14">
      <c r="A1718" t="s">
        <v>1440</v>
      </c>
      <c r="B1718" t="s">
        <v>4756</v>
      </c>
      <c r="C1718" s="2">
        <v>32500000</v>
      </c>
      <c r="D1718" s="2">
        <v>34194407</v>
      </c>
      <c r="E1718" s="2">
        <v>113019290</v>
      </c>
      <c r="F1718">
        <v>12</v>
      </c>
      <c r="G1718">
        <v>10</v>
      </c>
      <c r="H1718" t="s">
        <v>15932</v>
      </c>
      <c r="I1718" t="s">
        <v>4682</v>
      </c>
      <c r="J1718" t="s">
        <v>4823</v>
      </c>
      <c r="K1718" t="s">
        <v>5140</v>
      </c>
      <c r="L1718" t="s">
        <v>5722</v>
      </c>
      <c r="M1718" t="s">
        <v>6632</v>
      </c>
      <c r="N1718" t="s">
        <v>6633</v>
      </c>
    </row>
    <row r="1719" spans="1:14">
      <c r="A1719" t="s">
        <v>985</v>
      </c>
      <c r="B1719" t="s">
        <v>4599</v>
      </c>
      <c r="C1719" s="2">
        <v>47500000</v>
      </c>
      <c r="D1719" s="2">
        <v>42754105</v>
      </c>
      <c r="E1719" s="2">
        <v>112214531</v>
      </c>
      <c r="F1719">
        <v>1</v>
      </c>
      <c r="G1719">
        <v>25</v>
      </c>
      <c r="H1719" t="s">
        <v>15932</v>
      </c>
      <c r="I1719" t="s">
        <v>4682</v>
      </c>
      <c r="J1719" t="s">
        <v>4779</v>
      </c>
      <c r="K1719" t="s">
        <v>5208</v>
      </c>
      <c r="L1719" t="s">
        <v>5838</v>
      </c>
      <c r="M1719" t="s">
        <v>6585</v>
      </c>
      <c r="N1719" t="s">
        <v>6586</v>
      </c>
    </row>
    <row r="1720" spans="1:14">
      <c r="A1720" t="s">
        <v>526</v>
      </c>
      <c r="B1720" t="s">
        <v>4628</v>
      </c>
      <c r="C1720" s="2">
        <v>72500000</v>
      </c>
      <c r="D1720" s="2">
        <v>70231041</v>
      </c>
      <c r="E1720" s="2">
        <v>109362966</v>
      </c>
      <c r="F1720">
        <v>2</v>
      </c>
      <c r="G1720">
        <v>8</v>
      </c>
      <c r="H1720" t="s">
        <v>15932</v>
      </c>
      <c r="I1720" t="s">
        <v>4600</v>
      </c>
      <c r="J1720" t="s">
        <v>4666</v>
      </c>
      <c r="K1720" t="s">
        <v>5652</v>
      </c>
      <c r="L1720" t="s">
        <v>5906</v>
      </c>
      <c r="M1720" t="s">
        <v>6515</v>
      </c>
      <c r="N1720" t="s">
        <v>6516</v>
      </c>
    </row>
    <row r="1721" spans="1:14">
      <c r="A1721" t="s">
        <v>595</v>
      </c>
      <c r="B1721" t="s">
        <v>4628</v>
      </c>
      <c r="C1721" s="2">
        <v>67500000</v>
      </c>
      <c r="D1721" s="2">
        <v>39394666</v>
      </c>
      <c r="E1721" s="2">
        <v>108394666</v>
      </c>
      <c r="F1721">
        <v>10</v>
      </c>
      <c r="G1721">
        <v>10</v>
      </c>
      <c r="H1721" t="s">
        <v>15932</v>
      </c>
      <c r="I1721" t="s">
        <v>4682</v>
      </c>
      <c r="J1721" t="s">
        <v>4800</v>
      </c>
      <c r="K1721" t="s">
        <v>4840</v>
      </c>
      <c r="L1721" t="s">
        <v>5131</v>
      </c>
      <c r="M1721" t="s">
        <v>6601</v>
      </c>
      <c r="N1721" t="s">
        <v>6602</v>
      </c>
    </row>
    <row r="1722" spans="1:14">
      <c r="A1722" t="s">
        <v>1166</v>
      </c>
      <c r="B1722" t="s">
        <v>4695</v>
      </c>
      <c r="C1722" s="2">
        <v>40000000</v>
      </c>
      <c r="D1722" s="2">
        <v>46012734</v>
      </c>
      <c r="E1722" s="2">
        <v>106548738</v>
      </c>
      <c r="F1722">
        <v>5</v>
      </c>
      <c r="G1722">
        <v>2</v>
      </c>
      <c r="H1722" t="s">
        <v>15932</v>
      </c>
      <c r="I1722" t="s">
        <v>4600</v>
      </c>
      <c r="J1722" t="s">
        <v>4713</v>
      </c>
      <c r="K1722" t="s">
        <v>5174</v>
      </c>
      <c r="L1722" t="s">
        <v>6570</v>
      </c>
      <c r="M1722" t="s">
        <v>6571</v>
      </c>
      <c r="N1722" t="s">
        <v>6572</v>
      </c>
    </row>
    <row r="1723" spans="1:14">
      <c r="A1723" t="s">
        <v>1518</v>
      </c>
      <c r="B1723" t="s">
        <v>4621</v>
      </c>
      <c r="C1723" s="2">
        <v>30000000</v>
      </c>
      <c r="D1723" s="2">
        <v>63172463</v>
      </c>
      <c r="E1723" s="2">
        <v>105173042</v>
      </c>
      <c r="F1723">
        <v>4</v>
      </c>
      <c r="G1723">
        <v>18</v>
      </c>
      <c r="H1723" t="s">
        <v>15932</v>
      </c>
      <c r="I1723" t="s">
        <v>4682</v>
      </c>
      <c r="J1723" t="s">
        <v>4707</v>
      </c>
      <c r="K1723" t="s">
        <v>5126</v>
      </c>
      <c r="L1723" t="s">
        <v>5406</v>
      </c>
      <c r="M1723" t="s">
        <v>6529</v>
      </c>
      <c r="N1723" t="s">
        <v>6530</v>
      </c>
    </row>
    <row r="1724" spans="1:14">
      <c r="A1724" t="s">
        <v>2397</v>
      </c>
      <c r="B1724" t="e">
        <v>#N/A</v>
      </c>
      <c r="C1724" s="2">
        <v>16000000</v>
      </c>
      <c r="D1724" s="2">
        <v>23216709</v>
      </c>
      <c r="E1724" s="2">
        <v>104504817</v>
      </c>
      <c r="F1724">
        <v>8</v>
      </c>
      <c r="G1724">
        <v>15</v>
      </c>
      <c r="H1724" t="s">
        <v>15932</v>
      </c>
      <c r="I1724" t="e">
        <v>#N/A</v>
      </c>
      <c r="J1724" t="e">
        <v>#N/A</v>
      </c>
      <c r="K1724" t="e">
        <v>#N/A</v>
      </c>
      <c r="L1724" t="e">
        <v>#N/A</v>
      </c>
      <c r="M1724" t="e">
        <v>#N/A</v>
      </c>
      <c r="N1724" t="e">
        <v>#N/A</v>
      </c>
    </row>
    <row r="1725" spans="1:14">
      <c r="A1725" t="s">
        <v>1719</v>
      </c>
      <c r="B1725" t="e">
        <v>#N/A</v>
      </c>
      <c r="C1725" s="2">
        <v>26000000</v>
      </c>
      <c r="D1725" s="2">
        <v>87341380</v>
      </c>
      <c r="E1725" s="2">
        <v>102404019</v>
      </c>
      <c r="F1725">
        <v>8</v>
      </c>
      <c r="G1725">
        <v>6</v>
      </c>
      <c r="H1725" t="s">
        <v>15932</v>
      </c>
      <c r="I1725" t="e">
        <v>#N/A</v>
      </c>
      <c r="J1725" t="e">
        <v>#N/A</v>
      </c>
      <c r="K1725" t="e">
        <v>#N/A</v>
      </c>
      <c r="L1725" t="e">
        <v>#N/A</v>
      </c>
      <c r="M1725" t="e">
        <v>#N/A</v>
      </c>
      <c r="N1725" t="e">
        <v>#N/A</v>
      </c>
    </row>
    <row r="1726" spans="1:14">
      <c r="A1726" t="s">
        <v>1643</v>
      </c>
      <c r="B1726" t="s">
        <v>4621</v>
      </c>
      <c r="C1726" s="2">
        <v>28000000</v>
      </c>
      <c r="D1726" s="2">
        <v>67300955</v>
      </c>
      <c r="E1726" s="2">
        <v>94500826</v>
      </c>
      <c r="F1726">
        <v>11</v>
      </c>
      <c r="G1726">
        <v>7</v>
      </c>
      <c r="H1726" t="s">
        <v>15932</v>
      </c>
      <c r="I1726" t="s">
        <v>4682</v>
      </c>
      <c r="J1726" t="s">
        <v>5371</v>
      </c>
      <c r="K1726" t="s">
        <v>4690</v>
      </c>
      <c r="L1726" t="s">
        <v>6522</v>
      </c>
      <c r="M1726" t="s">
        <v>6523</v>
      </c>
      <c r="N1726" t="s">
        <v>6524</v>
      </c>
    </row>
    <row r="1727" spans="1:14">
      <c r="A1727" t="s">
        <v>1288</v>
      </c>
      <c r="B1727" t="s">
        <v>4677</v>
      </c>
      <c r="C1727" s="2">
        <v>37000000</v>
      </c>
      <c r="D1727" s="2">
        <v>48006762</v>
      </c>
      <c r="E1727" s="2">
        <v>94081683</v>
      </c>
      <c r="F1727">
        <v>4</v>
      </c>
      <c r="G1727">
        <v>4</v>
      </c>
      <c r="H1727" t="s">
        <v>15932</v>
      </c>
      <c r="I1727" t="s">
        <v>4614</v>
      </c>
      <c r="J1727" t="s">
        <v>4984</v>
      </c>
      <c r="K1727" t="s">
        <v>5994</v>
      </c>
      <c r="L1727" t="s">
        <v>6566</v>
      </c>
      <c r="M1727" t="s">
        <v>6567</v>
      </c>
      <c r="N1727" t="s">
        <v>6568</v>
      </c>
    </row>
    <row r="1728" spans="1:14">
      <c r="A1728" t="s">
        <v>206</v>
      </c>
      <c r="B1728" t="s">
        <v>4628</v>
      </c>
      <c r="C1728" s="2">
        <v>120000000</v>
      </c>
      <c r="D1728" s="2">
        <v>43945766</v>
      </c>
      <c r="E1728" s="2">
        <v>93394462</v>
      </c>
      <c r="F1728">
        <v>5</v>
      </c>
      <c r="G1728">
        <v>9</v>
      </c>
      <c r="H1728" t="s">
        <v>15932</v>
      </c>
      <c r="I1728" t="s">
        <v>4614</v>
      </c>
      <c r="J1728" t="s">
        <v>5154</v>
      </c>
      <c r="K1728" t="s">
        <v>6579</v>
      </c>
      <c r="L1728" t="s">
        <v>6580</v>
      </c>
      <c r="M1728" t="s">
        <v>6581</v>
      </c>
      <c r="N1728" t="s">
        <v>6582</v>
      </c>
    </row>
    <row r="1729" spans="1:14">
      <c r="A1729" t="s">
        <v>706</v>
      </c>
      <c r="B1729" t="s">
        <v>4621</v>
      </c>
      <c r="C1729" s="2">
        <v>60000000</v>
      </c>
      <c r="D1729" s="2">
        <v>50877145</v>
      </c>
      <c r="E1729" s="2">
        <v>90482317</v>
      </c>
      <c r="F1729">
        <v>12</v>
      </c>
      <c r="G1729">
        <v>19</v>
      </c>
      <c r="H1729" t="s">
        <v>15932</v>
      </c>
      <c r="I1729" t="s">
        <v>4636</v>
      </c>
      <c r="J1729" t="s">
        <v>5062</v>
      </c>
      <c r="K1729" t="s">
        <v>6552</v>
      </c>
      <c r="L1729" t="s">
        <v>6553</v>
      </c>
      <c r="M1729" t="s">
        <v>6554</v>
      </c>
      <c r="N1729" t="s">
        <v>6555</v>
      </c>
    </row>
    <row r="1730" spans="1:14">
      <c r="A1730" t="s">
        <v>1345</v>
      </c>
      <c r="B1730" t="s">
        <v>4677</v>
      </c>
      <c r="C1730" s="2">
        <v>35000000</v>
      </c>
      <c r="D1730" s="2">
        <v>40687294</v>
      </c>
      <c r="E1730" s="2">
        <v>85761789</v>
      </c>
      <c r="F1730">
        <v>10</v>
      </c>
      <c r="G1730">
        <v>17</v>
      </c>
      <c r="H1730" t="s">
        <v>15932</v>
      </c>
      <c r="I1730" t="s">
        <v>4600</v>
      </c>
      <c r="J1730" t="s">
        <v>4763</v>
      </c>
      <c r="K1730" t="s">
        <v>6382</v>
      </c>
      <c r="L1730" t="s">
        <v>4862</v>
      </c>
      <c r="M1730" t="s">
        <v>6594</v>
      </c>
      <c r="N1730" t="s">
        <v>6595</v>
      </c>
    </row>
    <row r="1731" spans="1:14">
      <c r="A1731" t="s">
        <v>1553</v>
      </c>
      <c r="B1731" t="s">
        <v>4677</v>
      </c>
      <c r="C1731" s="2">
        <v>30000000</v>
      </c>
      <c r="D1731" s="2">
        <v>38233676</v>
      </c>
      <c r="E1731" s="2">
        <v>84646831</v>
      </c>
      <c r="F1731">
        <v>1</v>
      </c>
      <c r="G1731">
        <v>25</v>
      </c>
      <c r="H1731" t="s">
        <v>15932</v>
      </c>
      <c r="I1731" t="s">
        <v>4600</v>
      </c>
      <c r="J1731" t="s">
        <v>4957</v>
      </c>
      <c r="K1731" t="s">
        <v>4690</v>
      </c>
      <c r="L1731" t="s">
        <v>6023</v>
      </c>
      <c r="M1731" t="s">
        <v>6023</v>
      </c>
      <c r="N1731" t="s">
        <v>6608</v>
      </c>
    </row>
    <row r="1732" spans="1:14">
      <c r="A1732" t="s">
        <v>3057</v>
      </c>
      <c r="B1732" t="s">
        <v>6544</v>
      </c>
      <c r="C1732" s="2">
        <v>9000000</v>
      </c>
      <c r="D1732" s="2">
        <v>52597610</v>
      </c>
      <c r="E1732" s="2">
        <v>83051676</v>
      </c>
      <c r="F1732">
        <v>5</v>
      </c>
      <c r="G1732">
        <v>30</v>
      </c>
      <c r="H1732" t="s">
        <v>15932</v>
      </c>
      <c r="I1732" t="s">
        <v>4682</v>
      </c>
      <c r="J1732" t="s">
        <v>4957</v>
      </c>
      <c r="K1732" t="s">
        <v>5301</v>
      </c>
      <c r="L1732" t="s">
        <v>6545</v>
      </c>
      <c r="M1732" t="s">
        <v>6545</v>
      </c>
      <c r="N1732" t="s">
        <v>6546</v>
      </c>
    </row>
    <row r="1733" spans="1:14">
      <c r="A1733" t="s">
        <v>1045</v>
      </c>
      <c r="B1733" t="e">
        <v>#N/A</v>
      </c>
      <c r="C1733" s="2">
        <v>45000000</v>
      </c>
      <c r="D1733" s="2">
        <v>22911480</v>
      </c>
      <c r="E1733" s="2">
        <v>79564960</v>
      </c>
      <c r="F1733">
        <v>12</v>
      </c>
      <c r="G1733">
        <v>26</v>
      </c>
      <c r="H1733" t="s">
        <v>15932</v>
      </c>
      <c r="I1733" t="e">
        <v>#N/A</v>
      </c>
      <c r="J1733" t="e">
        <v>#N/A</v>
      </c>
      <c r="K1733" t="e">
        <v>#N/A</v>
      </c>
      <c r="L1733" t="e">
        <v>#N/A</v>
      </c>
      <c r="M1733" t="e">
        <v>#N/A</v>
      </c>
      <c r="N1733" t="e">
        <v>#N/A</v>
      </c>
    </row>
    <row r="1734" spans="1:14">
      <c r="A1734" t="s">
        <v>721</v>
      </c>
      <c r="B1734" t="s">
        <v>6010</v>
      </c>
      <c r="C1734" s="2">
        <v>60000000</v>
      </c>
      <c r="D1734" s="2">
        <v>40081410</v>
      </c>
      <c r="E1734" s="2">
        <v>78481410</v>
      </c>
      <c r="F1734">
        <v>9</v>
      </c>
      <c r="G1734">
        <v>12</v>
      </c>
      <c r="H1734" t="s">
        <v>15932</v>
      </c>
      <c r="I1734" t="s">
        <v>4682</v>
      </c>
      <c r="J1734" t="s">
        <v>4713</v>
      </c>
      <c r="K1734" t="s">
        <v>6382</v>
      </c>
      <c r="L1734" t="s">
        <v>6597</v>
      </c>
      <c r="M1734" t="s">
        <v>6598</v>
      </c>
      <c r="N1734" t="s">
        <v>6599</v>
      </c>
    </row>
    <row r="1735" spans="1:14">
      <c r="A1735" t="s">
        <v>1198</v>
      </c>
      <c r="B1735" t="e">
        <v>#N/A</v>
      </c>
      <c r="C1735" s="2">
        <v>40000000</v>
      </c>
      <c r="D1735" s="2">
        <v>26814957</v>
      </c>
      <c r="E1735" s="2">
        <v>78269970</v>
      </c>
      <c r="F1735">
        <v>2</v>
      </c>
      <c r="G1735">
        <v>29</v>
      </c>
      <c r="H1735" t="s">
        <v>15932</v>
      </c>
      <c r="I1735" t="e">
        <v>#N/A</v>
      </c>
      <c r="J1735" t="e">
        <v>#N/A</v>
      </c>
      <c r="K1735" t="e">
        <v>#N/A</v>
      </c>
      <c r="L1735" t="e">
        <v>#N/A</v>
      </c>
      <c r="M1735" t="e">
        <v>#N/A</v>
      </c>
      <c r="N1735" t="e">
        <v>#N/A</v>
      </c>
    </row>
    <row r="1736" spans="1:14">
      <c r="A1736" t="s">
        <v>1361</v>
      </c>
      <c r="B1736" t="s">
        <v>4677</v>
      </c>
      <c r="C1736" s="2">
        <v>35000000</v>
      </c>
      <c r="D1736" s="2">
        <v>30691439</v>
      </c>
      <c r="E1736" s="2">
        <v>77220596</v>
      </c>
      <c r="F1736">
        <v>8</v>
      </c>
      <c r="G1736">
        <v>15</v>
      </c>
      <c r="H1736" t="s">
        <v>15932</v>
      </c>
      <c r="I1736" t="s">
        <v>4635</v>
      </c>
      <c r="J1736">
        <v>0</v>
      </c>
      <c r="K1736">
        <v>0</v>
      </c>
      <c r="L1736">
        <v>0</v>
      </c>
      <c r="M1736">
        <v>0</v>
      </c>
      <c r="N1736">
        <v>0</v>
      </c>
    </row>
    <row r="1737" spans="1:14">
      <c r="A1737" t="s">
        <v>1368</v>
      </c>
      <c r="B1737" t="e">
        <v>#N/A</v>
      </c>
      <c r="C1737" s="2">
        <v>35000000</v>
      </c>
      <c r="D1737" s="2">
        <v>26638520</v>
      </c>
      <c r="E1737" s="2">
        <v>73026302</v>
      </c>
      <c r="F1737">
        <v>3</v>
      </c>
      <c r="G1737">
        <v>28</v>
      </c>
      <c r="H1737" t="s">
        <v>15932</v>
      </c>
      <c r="I1737" t="e">
        <v>#N/A</v>
      </c>
      <c r="J1737" t="e">
        <v>#N/A</v>
      </c>
      <c r="K1737" t="e">
        <v>#N/A</v>
      </c>
      <c r="L1737" t="e">
        <v>#N/A</v>
      </c>
      <c r="M1737" t="e">
        <v>#N/A</v>
      </c>
      <c r="N1737" t="e">
        <v>#N/A</v>
      </c>
    </row>
    <row r="1738" spans="1:14">
      <c r="A1738" t="s">
        <v>633</v>
      </c>
      <c r="B1738" t="s">
        <v>4621</v>
      </c>
      <c r="C1738" s="2">
        <v>65000000</v>
      </c>
      <c r="D1738" s="2">
        <v>36316032</v>
      </c>
      <c r="E1738" s="2">
        <v>72516819</v>
      </c>
      <c r="F1738">
        <v>8</v>
      </c>
      <c r="G1738">
        <v>22</v>
      </c>
      <c r="H1738" t="s">
        <v>15932</v>
      </c>
      <c r="I1738" t="s">
        <v>4682</v>
      </c>
      <c r="J1738" t="s">
        <v>4846</v>
      </c>
      <c r="K1738" t="s">
        <v>5499</v>
      </c>
      <c r="L1738" t="s">
        <v>5324</v>
      </c>
      <c r="M1738" t="s">
        <v>6620</v>
      </c>
      <c r="N1738" t="s">
        <v>6621</v>
      </c>
    </row>
    <row r="1739" spans="1:14">
      <c r="A1739" t="s">
        <v>1782</v>
      </c>
      <c r="B1739" t="s">
        <v>4695</v>
      </c>
      <c r="C1739" s="2">
        <v>25000000</v>
      </c>
      <c r="D1739" s="2">
        <v>48237389</v>
      </c>
      <c r="E1739" s="2">
        <v>71390601</v>
      </c>
      <c r="F1739">
        <v>8</v>
      </c>
      <c r="G1739">
        <v>22</v>
      </c>
      <c r="H1739" t="s">
        <v>15932</v>
      </c>
      <c r="I1739" t="s">
        <v>4600</v>
      </c>
      <c r="J1739" t="s">
        <v>5159</v>
      </c>
      <c r="K1739" t="s">
        <v>5174</v>
      </c>
      <c r="L1739" t="s">
        <v>6562</v>
      </c>
      <c r="M1739" t="s">
        <v>6563</v>
      </c>
      <c r="N1739" t="s">
        <v>6564</v>
      </c>
    </row>
    <row r="1740" spans="1:14">
      <c r="A1740" t="s">
        <v>3293</v>
      </c>
      <c r="B1740" t="s">
        <v>4607</v>
      </c>
      <c r="C1740" s="2">
        <v>6500000</v>
      </c>
      <c r="D1740" s="2">
        <v>65281781</v>
      </c>
      <c r="E1740" s="2">
        <v>70712099</v>
      </c>
      <c r="F1740">
        <v>2</v>
      </c>
      <c r="G1740">
        <v>1</v>
      </c>
      <c r="H1740" t="s">
        <v>15932</v>
      </c>
      <c r="I1740" t="s">
        <v>4635</v>
      </c>
      <c r="J1740">
        <v>0</v>
      </c>
      <c r="K1740">
        <v>0</v>
      </c>
      <c r="L1740">
        <v>0</v>
      </c>
      <c r="M1740">
        <v>0</v>
      </c>
      <c r="N1740">
        <v>0</v>
      </c>
    </row>
    <row r="1741" spans="1:14">
      <c r="A1741" t="s">
        <v>1046</v>
      </c>
      <c r="B1741" t="e">
        <v>#N/A</v>
      </c>
      <c r="C1741" s="2">
        <v>45000000</v>
      </c>
      <c r="D1741" s="2">
        <v>22532572</v>
      </c>
      <c r="E1741" s="2">
        <v>70216497</v>
      </c>
      <c r="F1741">
        <v>8</v>
      </c>
      <c r="G1741">
        <v>29</v>
      </c>
      <c r="H1741" t="s">
        <v>15932</v>
      </c>
      <c r="I1741" t="e">
        <v>#N/A</v>
      </c>
      <c r="J1741" t="e">
        <v>#N/A</v>
      </c>
      <c r="K1741" t="e">
        <v>#N/A</v>
      </c>
      <c r="L1741" t="e">
        <v>#N/A</v>
      </c>
      <c r="M1741" t="e">
        <v>#N/A</v>
      </c>
      <c r="N1741" t="e">
        <v>#N/A</v>
      </c>
    </row>
    <row r="1742" spans="1:14">
      <c r="A1742" t="s">
        <v>3101</v>
      </c>
      <c r="B1742" t="s">
        <v>4628</v>
      </c>
      <c r="C1742" s="2">
        <v>8500000</v>
      </c>
      <c r="D1742" s="2">
        <v>35161554</v>
      </c>
      <c r="E1742" s="2">
        <v>68695443</v>
      </c>
      <c r="F1742">
        <v>8</v>
      </c>
      <c r="G1742">
        <v>15</v>
      </c>
      <c r="H1742" t="s">
        <v>15932</v>
      </c>
      <c r="I1742" t="s">
        <v>4614</v>
      </c>
      <c r="J1742" t="s">
        <v>4622</v>
      </c>
      <c r="K1742" t="s">
        <v>5455</v>
      </c>
      <c r="L1742" t="s">
        <v>6628</v>
      </c>
      <c r="M1742" t="s">
        <v>6629</v>
      </c>
      <c r="N1742" t="s">
        <v>6630</v>
      </c>
    </row>
    <row r="1743" spans="1:14">
      <c r="A1743" t="s">
        <v>1376</v>
      </c>
      <c r="B1743" t="e">
        <v>#N/A</v>
      </c>
      <c r="C1743" s="2">
        <v>35000000</v>
      </c>
      <c r="D1743" s="2">
        <v>20982478</v>
      </c>
      <c r="E1743" s="2">
        <v>68170792</v>
      </c>
      <c r="F1743">
        <v>7</v>
      </c>
      <c r="G1743">
        <v>25</v>
      </c>
      <c r="H1743" t="s">
        <v>15932</v>
      </c>
      <c r="I1743" t="e">
        <v>#N/A</v>
      </c>
      <c r="J1743" t="e">
        <v>#N/A</v>
      </c>
      <c r="K1743" t="e">
        <v>#N/A</v>
      </c>
      <c r="L1743" t="e">
        <v>#N/A</v>
      </c>
      <c r="M1743" t="e">
        <v>#N/A</v>
      </c>
      <c r="N1743" t="e">
        <v>#N/A</v>
      </c>
    </row>
    <row r="1744" spans="1:14">
      <c r="A1744" t="s">
        <v>1291</v>
      </c>
      <c r="B1744" t="s">
        <v>4677</v>
      </c>
      <c r="C1744" s="2">
        <v>37000000</v>
      </c>
      <c r="D1744" s="2">
        <v>30105968</v>
      </c>
      <c r="E1744" s="2">
        <v>67029956</v>
      </c>
      <c r="F1744">
        <v>7</v>
      </c>
      <c r="G1744">
        <v>18</v>
      </c>
      <c r="H1744" t="s">
        <v>15932</v>
      </c>
      <c r="I1744" t="s">
        <v>4636</v>
      </c>
      <c r="J1744" t="s">
        <v>5733</v>
      </c>
      <c r="K1744" t="s">
        <v>4616</v>
      </c>
      <c r="L1744" t="s">
        <v>6675</v>
      </c>
      <c r="M1744" t="s">
        <v>6676</v>
      </c>
      <c r="N1744" t="s">
        <v>6677</v>
      </c>
    </row>
    <row r="1745" spans="1:14">
      <c r="A1745" t="s">
        <v>2077</v>
      </c>
      <c r="B1745" t="s">
        <v>4599</v>
      </c>
      <c r="C1745" s="2">
        <v>20000000</v>
      </c>
      <c r="D1745" s="2">
        <v>30060660</v>
      </c>
      <c r="E1745" s="2">
        <v>66143005</v>
      </c>
      <c r="F1745">
        <v>3</v>
      </c>
      <c r="G1745">
        <v>7</v>
      </c>
      <c r="H1745" t="s">
        <v>15932</v>
      </c>
      <c r="I1745" t="s">
        <v>4682</v>
      </c>
      <c r="J1745" t="s">
        <v>4707</v>
      </c>
      <c r="K1745" t="s">
        <v>4893</v>
      </c>
      <c r="L1745" t="s">
        <v>6679</v>
      </c>
      <c r="M1745" t="s">
        <v>6680</v>
      </c>
      <c r="N1745" t="s">
        <v>6681</v>
      </c>
    </row>
    <row r="1746" spans="1:14">
      <c r="A1746" t="s">
        <v>2084</v>
      </c>
      <c r="B1746" t="e">
        <v>#N/A</v>
      </c>
      <c r="C1746" s="2">
        <v>20000000</v>
      </c>
      <c r="D1746" s="2">
        <v>26415649</v>
      </c>
      <c r="E1746" s="2">
        <v>65454793</v>
      </c>
      <c r="F1746">
        <v>4</v>
      </c>
      <c r="G1746">
        <v>11</v>
      </c>
      <c r="H1746" t="s">
        <v>15932</v>
      </c>
      <c r="I1746" t="e">
        <v>#N/A</v>
      </c>
      <c r="J1746" t="e">
        <v>#N/A</v>
      </c>
      <c r="K1746" t="e">
        <v>#N/A</v>
      </c>
      <c r="L1746" t="e">
        <v>#N/A</v>
      </c>
      <c r="M1746" t="e">
        <v>#N/A</v>
      </c>
      <c r="N1746" t="e">
        <v>#N/A</v>
      </c>
    </row>
    <row r="1747" spans="1:14">
      <c r="A1747" t="s">
        <v>1520</v>
      </c>
      <c r="B1747" t="s">
        <v>4621</v>
      </c>
      <c r="C1747" s="2">
        <v>30000000</v>
      </c>
      <c r="D1747" s="2">
        <v>60494212</v>
      </c>
      <c r="E1747" s="2">
        <v>64391484</v>
      </c>
      <c r="F1747">
        <v>4</v>
      </c>
      <c r="G1747">
        <v>25</v>
      </c>
      <c r="H1747" t="s">
        <v>15932</v>
      </c>
      <c r="I1747" t="s">
        <v>4600</v>
      </c>
      <c r="J1747" t="s">
        <v>5371</v>
      </c>
      <c r="K1747" t="s">
        <v>5174</v>
      </c>
      <c r="L1747" t="s">
        <v>6532</v>
      </c>
      <c r="M1747" t="s">
        <v>6532</v>
      </c>
      <c r="N1747" t="s">
        <v>6533</v>
      </c>
    </row>
    <row r="1748" spans="1:14">
      <c r="A1748" t="s">
        <v>2751</v>
      </c>
      <c r="B1748" t="s">
        <v>4599</v>
      </c>
      <c r="C1748" s="2">
        <v>12000000</v>
      </c>
      <c r="D1748" s="2">
        <v>31418697</v>
      </c>
      <c r="E1748" s="2">
        <v>57577765</v>
      </c>
      <c r="F1748">
        <v>2</v>
      </c>
      <c r="G1748">
        <v>1</v>
      </c>
      <c r="H1748" t="s">
        <v>15932</v>
      </c>
      <c r="I1748" t="s">
        <v>4600</v>
      </c>
      <c r="J1748" t="s">
        <v>4622</v>
      </c>
      <c r="K1748" t="s">
        <v>5266</v>
      </c>
      <c r="L1748" t="s">
        <v>6668</v>
      </c>
      <c r="M1748" t="s">
        <v>6669</v>
      </c>
      <c r="N1748" t="s">
        <v>6670</v>
      </c>
    </row>
    <row r="1749" spans="1:14">
      <c r="A1749" t="s">
        <v>2072</v>
      </c>
      <c r="B1749" t="s">
        <v>5023</v>
      </c>
      <c r="C1749" s="2">
        <v>20000000</v>
      </c>
      <c r="D1749" s="2">
        <v>31841299</v>
      </c>
      <c r="E1749" s="2">
        <v>57293371</v>
      </c>
      <c r="F1749">
        <v>11</v>
      </c>
      <c r="G1749">
        <v>26</v>
      </c>
      <c r="H1749" t="s">
        <v>15932</v>
      </c>
      <c r="I1749" t="s">
        <v>4682</v>
      </c>
      <c r="J1749" t="s">
        <v>4800</v>
      </c>
      <c r="K1749" t="s">
        <v>4909</v>
      </c>
      <c r="L1749" t="s">
        <v>6656</v>
      </c>
      <c r="M1749" t="s">
        <v>5681</v>
      </c>
      <c r="N1749" t="s">
        <v>6657</v>
      </c>
    </row>
    <row r="1750" spans="1:14">
      <c r="A1750" t="s">
        <v>2255</v>
      </c>
      <c r="B1750" t="s">
        <v>13980</v>
      </c>
      <c r="C1750" s="2">
        <v>18000000</v>
      </c>
      <c r="D1750" s="2">
        <v>43869350</v>
      </c>
      <c r="E1750" s="2">
        <v>57109687</v>
      </c>
      <c r="F1750">
        <v>4</v>
      </c>
      <c r="G1750">
        <v>11</v>
      </c>
      <c r="H1750" t="s">
        <v>15932</v>
      </c>
      <c r="I1750" t="s">
        <v>4682</v>
      </c>
      <c r="J1750" t="s">
        <v>4779</v>
      </c>
      <c r="K1750" t="s">
        <v>5656</v>
      </c>
      <c r="L1750" t="s">
        <v>15733</v>
      </c>
      <c r="M1750" t="s">
        <v>15734</v>
      </c>
      <c r="N1750" t="s">
        <v>15735</v>
      </c>
    </row>
    <row r="1751" spans="1:14">
      <c r="A1751" t="s">
        <v>3222</v>
      </c>
      <c r="B1751" t="s">
        <v>4621</v>
      </c>
      <c r="C1751" s="2">
        <v>7000000</v>
      </c>
      <c r="D1751" s="2">
        <v>32241649</v>
      </c>
      <c r="E1751" s="2">
        <v>55617866</v>
      </c>
      <c r="F1751">
        <v>2</v>
      </c>
      <c r="G1751">
        <v>14</v>
      </c>
      <c r="H1751" t="s">
        <v>15932</v>
      </c>
      <c r="I1751" t="s">
        <v>4600</v>
      </c>
      <c r="J1751" t="s">
        <v>4666</v>
      </c>
      <c r="K1751" t="s">
        <v>5126</v>
      </c>
      <c r="L1751" t="s">
        <v>6648</v>
      </c>
      <c r="M1751" t="s">
        <v>6648</v>
      </c>
      <c r="N1751" t="s">
        <v>6649</v>
      </c>
    </row>
    <row r="1752" spans="1:14">
      <c r="A1752" t="s">
        <v>2067</v>
      </c>
      <c r="B1752" t="s">
        <v>6069</v>
      </c>
      <c r="C1752" s="2">
        <v>20000000</v>
      </c>
      <c r="D1752" s="2">
        <v>33446470</v>
      </c>
      <c r="E1752" s="2">
        <v>53191101</v>
      </c>
      <c r="F1752">
        <v>12</v>
      </c>
      <c r="G1752">
        <v>12</v>
      </c>
      <c r="H1752" t="s">
        <v>15932</v>
      </c>
      <c r="I1752" t="s">
        <v>4600</v>
      </c>
      <c r="J1752" t="s">
        <v>4637</v>
      </c>
      <c r="K1752" t="s">
        <v>6317</v>
      </c>
      <c r="L1752" t="s">
        <v>6640</v>
      </c>
      <c r="M1752" t="s">
        <v>6641</v>
      </c>
      <c r="N1752" t="s">
        <v>6642</v>
      </c>
    </row>
    <row r="1753" spans="1:14">
      <c r="A1753" t="s">
        <v>1364</v>
      </c>
      <c r="B1753" t="s">
        <v>4977</v>
      </c>
      <c r="C1753" s="2">
        <v>35000000</v>
      </c>
      <c r="D1753" s="2">
        <v>28687835</v>
      </c>
      <c r="E1753" s="2">
        <v>52649951</v>
      </c>
      <c r="F1753">
        <v>1</v>
      </c>
      <c r="G1753">
        <v>25</v>
      </c>
      <c r="H1753" t="s">
        <v>15932</v>
      </c>
      <c r="I1753" t="s">
        <v>4682</v>
      </c>
      <c r="J1753" t="s">
        <v>4713</v>
      </c>
      <c r="K1753" t="s">
        <v>4893</v>
      </c>
      <c r="L1753" t="s">
        <v>6683</v>
      </c>
      <c r="M1753" t="s">
        <v>6684</v>
      </c>
      <c r="N1753" t="s">
        <v>6685</v>
      </c>
    </row>
    <row r="1754" spans="1:14">
      <c r="A1754" t="s">
        <v>750</v>
      </c>
      <c r="B1754" t="e">
        <v>#N/A</v>
      </c>
      <c r="C1754" s="2">
        <v>60000000</v>
      </c>
      <c r="D1754" s="2">
        <v>11803254</v>
      </c>
      <c r="E1754" s="2">
        <v>50648806</v>
      </c>
      <c r="F1754">
        <v>7</v>
      </c>
      <c r="G1754">
        <v>11</v>
      </c>
      <c r="H1754" t="s">
        <v>15932</v>
      </c>
      <c r="I1754" t="e">
        <v>#N/A</v>
      </c>
      <c r="J1754" t="e">
        <v>#N/A</v>
      </c>
      <c r="K1754" t="e">
        <v>#N/A</v>
      </c>
      <c r="L1754" t="e">
        <v>#N/A</v>
      </c>
      <c r="M1754" t="e">
        <v>#N/A</v>
      </c>
      <c r="N1754" t="e">
        <v>#N/A</v>
      </c>
    </row>
    <row r="1755" spans="1:14">
      <c r="A1755" t="s">
        <v>2395</v>
      </c>
      <c r="B1755" t="e">
        <v>#N/A</v>
      </c>
      <c r="C1755" s="2">
        <v>16000000</v>
      </c>
      <c r="D1755" s="2">
        <v>26902075</v>
      </c>
      <c r="E1755" s="2">
        <v>50103808</v>
      </c>
      <c r="F1755">
        <v>9</v>
      </c>
      <c r="G1755">
        <v>12</v>
      </c>
      <c r="H1755" t="s">
        <v>15932</v>
      </c>
      <c r="I1755" t="e">
        <v>#N/A</v>
      </c>
      <c r="J1755" t="e">
        <v>#N/A</v>
      </c>
      <c r="K1755" t="e">
        <v>#N/A</v>
      </c>
      <c r="L1755" t="e">
        <v>#N/A</v>
      </c>
      <c r="M1755" t="e">
        <v>#N/A</v>
      </c>
      <c r="N1755" t="e">
        <v>#N/A</v>
      </c>
    </row>
    <row r="1756" spans="1:14">
      <c r="A1756" t="s">
        <v>1186</v>
      </c>
      <c r="B1756" t="s">
        <v>4660</v>
      </c>
      <c r="C1756" s="2">
        <v>40000000</v>
      </c>
      <c r="D1756" s="2">
        <v>32862104</v>
      </c>
      <c r="E1756" s="2">
        <v>49686263</v>
      </c>
      <c r="F1756">
        <v>3</v>
      </c>
      <c r="G1756">
        <v>21</v>
      </c>
      <c r="H1756" t="s">
        <v>15932</v>
      </c>
      <c r="I1756" t="s">
        <v>4600</v>
      </c>
      <c r="J1756" t="s">
        <v>4689</v>
      </c>
      <c r="K1756" t="s">
        <v>4690</v>
      </c>
      <c r="L1756" t="s">
        <v>6644</v>
      </c>
      <c r="M1756" t="s">
        <v>6645</v>
      </c>
      <c r="N1756" t="s">
        <v>6646</v>
      </c>
    </row>
    <row r="1757" spans="1:14">
      <c r="A1757" t="s">
        <v>3133</v>
      </c>
      <c r="B1757" t="e">
        <v>#N/A</v>
      </c>
      <c r="C1757" s="2">
        <v>8000000</v>
      </c>
      <c r="D1757" s="2">
        <v>25928550</v>
      </c>
      <c r="E1757" s="2">
        <v>47782426</v>
      </c>
      <c r="F1757">
        <v>3</v>
      </c>
      <c r="G1757">
        <v>21</v>
      </c>
      <c r="H1757" t="s">
        <v>15932</v>
      </c>
      <c r="I1757" t="e">
        <v>#N/A</v>
      </c>
      <c r="J1757" t="e">
        <v>#N/A</v>
      </c>
      <c r="K1757" t="e">
        <v>#N/A</v>
      </c>
      <c r="L1757" t="e">
        <v>#N/A</v>
      </c>
      <c r="M1757" t="e">
        <v>#N/A</v>
      </c>
      <c r="N1757" t="e">
        <v>#N/A</v>
      </c>
    </row>
    <row r="1758" spans="1:14">
      <c r="A1758" t="s">
        <v>2186</v>
      </c>
      <c r="B1758" t="e">
        <v>#N/A</v>
      </c>
      <c r="C1758" s="2">
        <v>20000000</v>
      </c>
      <c r="D1758" s="2">
        <v>206678</v>
      </c>
      <c r="E1758" s="2">
        <v>47300771</v>
      </c>
      <c r="F1758">
        <v>3</v>
      </c>
      <c r="G1758">
        <v>7</v>
      </c>
      <c r="H1758" t="s">
        <v>15932</v>
      </c>
      <c r="I1758" t="e">
        <v>#N/A</v>
      </c>
      <c r="J1758" t="e">
        <v>#N/A</v>
      </c>
      <c r="K1758" t="e">
        <v>#N/A</v>
      </c>
      <c r="L1758" t="e">
        <v>#N/A</v>
      </c>
      <c r="M1758" t="e">
        <v>#N/A</v>
      </c>
      <c r="N1758" t="e">
        <v>#N/A</v>
      </c>
    </row>
    <row r="1759" spans="1:14">
      <c r="A1759" t="s">
        <v>3326</v>
      </c>
      <c r="B1759" t="e">
        <v>#N/A</v>
      </c>
      <c r="C1759" s="2">
        <v>6000000</v>
      </c>
      <c r="D1759" s="2">
        <v>26238243</v>
      </c>
      <c r="E1759" s="2">
        <v>46634275</v>
      </c>
      <c r="F1759">
        <v>12</v>
      </c>
      <c r="G1759">
        <v>17</v>
      </c>
      <c r="H1759" t="s">
        <v>15932</v>
      </c>
      <c r="I1759" t="e">
        <v>#N/A</v>
      </c>
      <c r="J1759" t="e">
        <v>#N/A</v>
      </c>
      <c r="K1759" t="e">
        <v>#N/A</v>
      </c>
      <c r="L1759" t="e">
        <v>#N/A</v>
      </c>
      <c r="M1759" t="e">
        <v>#N/A</v>
      </c>
      <c r="N1759" t="e">
        <v>#N/A</v>
      </c>
    </row>
    <row r="1760" spans="1:14">
      <c r="A1760" t="s">
        <v>1056</v>
      </c>
      <c r="B1760" t="e">
        <v>#N/A</v>
      </c>
      <c r="C1760" s="2">
        <v>45000000</v>
      </c>
      <c r="D1760" s="2">
        <v>15298133</v>
      </c>
      <c r="E1760" s="2">
        <v>46598133</v>
      </c>
      <c r="F1760">
        <v>9</v>
      </c>
      <c r="G1760">
        <v>5</v>
      </c>
      <c r="H1760" t="s">
        <v>15932</v>
      </c>
      <c r="I1760" t="e">
        <v>#N/A</v>
      </c>
      <c r="J1760" t="e">
        <v>#N/A</v>
      </c>
      <c r="K1760" t="e">
        <v>#N/A</v>
      </c>
      <c r="L1760" t="e">
        <v>#N/A</v>
      </c>
      <c r="M1760" t="e">
        <v>#N/A</v>
      </c>
      <c r="N1760" t="e">
        <v>#N/A</v>
      </c>
    </row>
    <row r="1761" spans="1:14">
      <c r="A1761" t="s">
        <v>1701</v>
      </c>
      <c r="B1761" t="e">
        <v>#N/A</v>
      </c>
      <c r="C1761" s="2">
        <v>27000000</v>
      </c>
      <c r="D1761" s="2">
        <v>13848978</v>
      </c>
      <c r="E1761" s="2">
        <v>45160110</v>
      </c>
      <c r="F1761">
        <v>9</v>
      </c>
      <c r="G1761">
        <v>19</v>
      </c>
      <c r="H1761" t="s">
        <v>15932</v>
      </c>
      <c r="I1761" t="e">
        <v>#N/A</v>
      </c>
      <c r="J1761" t="e">
        <v>#N/A</v>
      </c>
      <c r="K1761" t="e">
        <v>#N/A</v>
      </c>
      <c r="L1761" t="e">
        <v>#N/A</v>
      </c>
      <c r="M1761" t="e">
        <v>#N/A</v>
      </c>
      <c r="N1761" t="e">
        <v>#N/A</v>
      </c>
    </row>
    <row r="1762" spans="1:14">
      <c r="A1762" t="s">
        <v>2052</v>
      </c>
      <c r="B1762" t="s">
        <v>4977</v>
      </c>
      <c r="C1762" s="2">
        <v>20000000</v>
      </c>
      <c r="D1762" s="2">
        <v>39263506</v>
      </c>
      <c r="E1762" s="2">
        <v>44821299</v>
      </c>
      <c r="F1762">
        <v>9</v>
      </c>
      <c r="G1762">
        <v>19</v>
      </c>
      <c r="H1762" t="s">
        <v>15932</v>
      </c>
      <c r="I1762" t="s">
        <v>4600</v>
      </c>
      <c r="J1762" t="s">
        <v>4689</v>
      </c>
      <c r="K1762" t="s">
        <v>4893</v>
      </c>
      <c r="L1762" t="s">
        <v>6604</v>
      </c>
      <c r="M1762" t="s">
        <v>6605</v>
      </c>
      <c r="N1762" t="s">
        <v>6606</v>
      </c>
    </row>
    <row r="1763" spans="1:14">
      <c r="A1763" t="s">
        <v>2082</v>
      </c>
      <c r="B1763" t="e">
        <v>#N/A</v>
      </c>
      <c r="C1763" s="2">
        <v>20000000</v>
      </c>
      <c r="D1763" s="2">
        <v>26890041</v>
      </c>
      <c r="E1763" s="2">
        <v>44513466</v>
      </c>
      <c r="F1763">
        <v>1</v>
      </c>
      <c r="G1763">
        <v>4</v>
      </c>
      <c r="H1763" t="s">
        <v>15932</v>
      </c>
      <c r="I1763" t="e">
        <v>#N/A</v>
      </c>
      <c r="J1763" t="e">
        <v>#N/A</v>
      </c>
      <c r="K1763" t="e">
        <v>#N/A</v>
      </c>
      <c r="L1763" t="e">
        <v>#N/A</v>
      </c>
      <c r="M1763" t="e">
        <v>#N/A</v>
      </c>
      <c r="N1763" t="e">
        <v>#N/A</v>
      </c>
    </row>
    <row r="1764" spans="1:14">
      <c r="A1764" t="s">
        <v>1693</v>
      </c>
      <c r="B1764" t="s">
        <v>4628</v>
      </c>
      <c r="C1764" s="2">
        <v>27000000</v>
      </c>
      <c r="D1764" s="2">
        <v>44089964</v>
      </c>
      <c r="E1764" s="2">
        <v>44270131</v>
      </c>
      <c r="F1764">
        <v>8</v>
      </c>
      <c r="G1764">
        <v>6</v>
      </c>
      <c r="H1764" t="s">
        <v>15932</v>
      </c>
      <c r="I1764" t="s">
        <v>4600</v>
      </c>
      <c r="J1764" t="s">
        <v>4683</v>
      </c>
      <c r="K1764" t="s">
        <v>5126</v>
      </c>
      <c r="L1764" t="s">
        <v>6575</v>
      </c>
      <c r="M1764" t="s">
        <v>6576</v>
      </c>
      <c r="N1764" t="s">
        <v>6577</v>
      </c>
    </row>
    <row r="1765" spans="1:14">
      <c r="A1765" t="s">
        <v>2711</v>
      </c>
      <c r="B1765" t="e">
        <v>#N/A</v>
      </c>
      <c r="C1765" s="2">
        <v>12500000</v>
      </c>
      <c r="D1765" s="2">
        <v>9046156</v>
      </c>
      <c r="E1765" s="2">
        <v>44083403</v>
      </c>
      <c r="F1765">
        <v>11</v>
      </c>
      <c r="G1765">
        <v>7</v>
      </c>
      <c r="H1765" t="s">
        <v>15932</v>
      </c>
      <c r="I1765" t="e">
        <v>#N/A</v>
      </c>
      <c r="J1765" t="e">
        <v>#N/A</v>
      </c>
      <c r="K1765" t="e">
        <v>#N/A</v>
      </c>
      <c r="L1765" t="e">
        <v>#N/A</v>
      </c>
      <c r="M1765" t="e">
        <v>#N/A</v>
      </c>
      <c r="N1765" t="e">
        <v>#N/A</v>
      </c>
    </row>
    <row r="1766" spans="1:14">
      <c r="A1766" t="s">
        <v>815</v>
      </c>
      <c r="B1766" t="s">
        <v>6635</v>
      </c>
      <c r="C1766" s="2">
        <v>55000000</v>
      </c>
      <c r="D1766" s="2">
        <v>33479698</v>
      </c>
      <c r="E1766" s="2">
        <v>43980363</v>
      </c>
      <c r="F1766">
        <v>2</v>
      </c>
      <c r="G1766">
        <v>29</v>
      </c>
      <c r="H1766" t="s">
        <v>15932</v>
      </c>
      <c r="I1766" t="s">
        <v>4635</v>
      </c>
      <c r="J1766">
        <v>0</v>
      </c>
      <c r="K1766">
        <v>0</v>
      </c>
      <c r="L1766">
        <v>0</v>
      </c>
      <c r="M1766">
        <v>0</v>
      </c>
      <c r="N1766">
        <v>0</v>
      </c>
    </row>
    <row r="1767" spans="1:14">
      <c r="A1767" t="s">
        <v>1681</v>
      </c>
      <c r="B1767" t="s">
        <v>4621</v>
      </c>
      <c r="C1767" s="2">
        <v>27500000</v>
      </c>
      <c r="D1767" s="2">
        <v>42436517</v>
      </c>
      <c r="E1767" s="2">
        <v>43607627</v>
      </c>
      <c r="F1767">
        <v>2</v>
      </c>
      <c r="G1767">
        <v>8</v>
      </c>
      <c r="H1767" t="s">
        <v>15932</v>
      </c>
      <c r="I1767" t="s">
        <v>4829</v>
      </c>
      <c r="J1767" t="s">
        <v>5237</v>
      </c>
      <c r="K1767" t="s">
        <v>4566</v>
      </c>
      <c r="L1767" t="s">
        <v>5618</v>
      </c>
      <c r="M1767" t="s">
        <v>5618</v>
      </c>
      <c r="N1767" t="s">
        <v>4829</v>
      </c>
    </row>
    <row r="1768" spans="1:14">
      <c r="A1768" t="s">
        <v>1843</v>
      </c>
      <c r="B1768" t="e">
        <v>#N/A</v>
      </c>
      <c r="C1768" s="2">
        <v>25000000</v>
      </c>
      <c r="D1768" s="2">
        <v>14543943</v>
      </c>
      <c r="E1768" s="2">
        <v>43530281</v>
      </c>
      <c r="F1768">
        <v>8</v>
      </c>
      <c r="G1768">
        <v>15</v>
      </c>
      <c r="H1768" t="s">
        <v>15932</v>
      </c>
      <c r="I1768" t="e">
        <v>#N/A</v>
      </c>
      <c r="J1768" t="e">
        <v>#N/A</v>
      </c>
      <c r="K1768" t="e">
        <v>#N/A</v>
      </c>
      <c r="L1768" t="e">
        <v>#N/A</v>
      </c>
      <c r="M1768" t="e">
        <v>#N/A</v>
      </c>
      <c r="N1768" t="e">
        <v>#N/A</v>
      </c>
    </row>
    <row r="1769" spans="1:14">
      <c r="A1769" t="s">
        <v>1589</v>
      </c>
      <c r="B1769" t="e">
        <v>#N/A</v>
      </c>
      <c r="C1769" s="2">
        <v>30000000</v>
      </c>
      <c r="D1769" s="2">
        <v>15740721</v>
      </c>
      <c r="E1769" s="2">
        <v>43440721</v>
      </c>
      <c r="F1769">
        <v>10</v>
      </c>
      <c r="G1769">
        <v>24</v>
      </c>
      <c r="H1769" t="s">
        <v>15932</v>
      </c>
      <c r="I1769" t="e">
        <v>#N/A</v>
      </c>
      <c r="J1769" t="e">
        <v>#N/A</v>
      </c>
      <c r="K1769" t="e">
        <v>#N/A</v>
      </c>
      <c r="L1769" t="e">
        <v>#N/A</v>
      </c>
      <c r="M1769" t="e">
        <v>#N/A</v>
      </c>
      <c r="N1769" t="e">
        <v>#N/A</v>
      </c>
    </row>
    <row r="1770" spans="1:14">
      <c r="A1770" t="s">
        <v>2745</v>
      </c>
      <c r="B1770" t="e">
        <v>#N/A</v>
      </c>
      <c r="C1770" s="2">
        <v>12000000</v>
      </c>
      <c r="D1770" s="2">
        <v>38108728</v>
      </c>
      <c r="E1770" s="2">
        <v>43353117</v>
      </c>
      <c r="F1770">
        <v>4</v>
      </c>
      <c r="G1770">
        <v>25</v>
      </c>
      <c r="H1770" t="s">
        <v>15932</v>
      </c>
      <c r="I1770" t="e">
        <v>#N/A</v>
      </c>
      <c r="J1770" t="e">
        <v>#N/A</v>
      </c>
      <c r="K1770" t="e">
        <v>#N/A</v>
      </c>
      <c r="L1770" t="e">
        <v>#N/A</v>
      </c>
      <c r="M1770" t="e">
        <v>#N/A</v>
      </c>
      <c r="N1770" t="e">
        <v>#N/A</v>
      </c>
    </row>
    <row r="1771" spans="1:14">
      <c r="A1771" t="s">
        <v>934</v>
      </c>
      <c r="B1771" t="s">
        <v>6687</v>
      </c>
      <c r="C1771" s="2">
        <v>50000000</v>
      </c>
      <c r="D1771" s="2">
        <v>28644813</v>
      </c>
      <c r="E1771" s="2">
        <v>42268745</v>
      </c>
      <c r="F1771">
        <v>12</v>
      </c>
      <c r="G1771">
        <v>31</v>
      </c>
      <c r="H1771" t="s">
        <v>15932</v>
      </c>
      <c r="I1771" t="s">
        <v>4682</v>
      </c>
      <c r="J1771" t="s">
        <v>5678</v>
      </c>
      <c r="K1771" t="s">
        <v>6688</v>
      </c>
      <c r="L1771" t="s">
        <v>6689</v>
      </c>
      <c r="M1771" t="s">
        <v>6690</v>
      </c>
      <c r="N1771" t="s">
        <v>6691</v>
      </c>
    </row>
    <row r="1772" spans="1:14">
      <c r="A1772" t="s">
        <v>2049</v>
      </c>
      <c r="B1772" t="e">
        <v>#N/A</v>
      </c>
      <c r="C1772" s="2">
        <v>20000000</v>
      </c>
      <c r="D1772" s="2">
        <v>41975388</v>
      </c>
      <c r="E1772" s="2">
        <v>41975388</v>
      </c>
      <c r="F1772">
        <v>3</v>
      </c>
      <c r="G1772">
        <v>21</v>
      </c>
      <c r="H1772" t="s">
        <v>15932</v>
      </c>
      <c r="I1772" t="e">
        <v>#N/A</v>
      </c>
      <c r="J1772" t="e">
        <v>#N/A</v>
      </c>
      <c r="K1772" t="e">
        <v>#N/A</v>
      </c>
      <c r="L1772" t="e">
        <v>#N/A</v>
      </c>
      <c r="M1772" t="e">
        <v>#N/A</v>
      </c>
      <c r="N1772" t="e">
        <v>#N/A</v>
      </c>
    </row>
    <row r="1773" spans="1:14">
      <c r="A1773" t="s">
        <v>2749</v>
      </c>
      <c r="B1773" t="s">
        <v>4977</v>
      </c>
      <c r="C1773" s="2">
        <v>12000000</v>
      </c>
      <c r="D1773" s="2">
        <v>31691811</v>
      </c>
      <c r="E1773" s="2">
        <v>41924774</v>
      </c>
      <c r="F1773">
        <v>10</v>
      </c>
      <c r="G1773">
        <v>10</v>
      </c>
      <c r="H1773" t="s">
        <v>15932</v>
      </c>
      <c r="I1773" t="s">
        <v>4635</v>
      </c>
      <c r="J1773">
        <v>0</v>
      </c>
      <c r="K1773">
        <v>0</v>
      </c>
      <c r="L1773">
        <v>0</v>
      </c>
      <c r="M1773">
        <v>0</v>
      </c>
      <c r="N1773">
        <v>0</v>
      </c>
    </row>
    <row r="1774" spans="1:14">
      <c r="A1774" t="s">
        <v>760</v>
      </c>
      <c r="B1774" t="s">
        <v>4621</v>
      </c>
      <c r="C1774" s="2">
        <v>58000000</v>
      </c>
      <c r="D1774" s="2">
        <v>31373938</v>
      </c>
      <c r="E1774" s="2">
        <v>41348628</v>
      </c>
      <c r="F1774">
        <v>4</v>
      </c>
      <c r="G1774">
        <v>4</v>
      </c>
      <c r="H1774" t="s">
        <v>15932</v>
      </c>
      <c r="I1774" t="s">
        <v>4600</v>
      </c>
      <c r="J1774" t="s">
        <v>4872</v>
      </c>
      <c r="K1774" t="s">
        <v>5126</v>
      </c>
      <c r="L1774" t="s">
        <v>5644</v>
      </c>
      <c r="M1774" t="s">
        <v>6672</v>
      </c>
      <c r="N1774" t="s">
        <v>6673</v>
      </c>
    </row>
    <row r="1775" spans="1:14">
      <c r="A1775" t="s">
        <v>657</v>
      </c>
      <c r="B1775" t="s">
        <v>4660</v>
      </c>
      <c r="C1775" s="2">
        <v>62000000</v>
      </c>
      <c r="D1775" s="2">
        <v>32200122</v>
      </c>
      <c r="E1775" s="2">
        <v>40123346</v>
      </c>
      <c r="F1775">
        <v>6</v>
      </c>
      <c r="G1775">
        <v>20</v>
      </c>
      <c r="H1775" t="s">
        <v>15932</v>
      </c>
      <c r="I1775" t="s">
        <v>4600</v>
      </c>
      <c r="J1775" t="s">
        <v>5367</v>
      </c>
      <c r="K1775" t="s">
        <v>6651</v>
      </c>
      <c r="L1775" t="s">
        <v>6652</v>
      </c>
      <c r="M1775" t="s">
        <v>6653</v>
      </c>
      <c r="N1775" t="s">
        <v>6654</v>
      </c>
    </row>
    <row r="1776" spans="1:14">
      <c r="A1776" t="s">
        <v>2837</v>
      </c>
      <c r="B1776" t="s">
        <v>4908</v>
      </c>
      <c r="C1776" s="2">
        <v>11000000</v>
      </c>
      <c r="D1776" s="2">
        <v>37770162</v>
      </c>
      <c r="E1776" s="2">
        <v>39984023</v>
      </c>
      <c r="F1776">
        <v>10</v>
      </c>
      <c r="G1776">
        <v>17</v>
      </c>
      <c r="H1776" t="s">
        <v>15932</v>
      </c>
      <c r="I1776" t="s">
        <v>4600</v>
      </c>
      <c r="J1776" t="s">
        <v>4872</v>
      </c>
      <c r="K1776" t="s">
        <v>4572</v>
      </c>
      <c r="L1776" t="s">
        <v>6615</v>
      </c>
      <c r="M1776" t="s">
        <v>6616</v>
      </c>
      <c r="N1776" t="s">
        <v>6617</v>
      </c>
    </row>
    <row r="1777" spans="1:14">
      <c r="A1777" t="s">
        <v>2003</v>
      </c>
      <c r="B1777" t="e">
        <v>#N/A</v>
      </c>
      <c r="C1777" s="2">
        <v>21000000</v>
      </c>
      <c r="D1777" s="2">
        <v>24850922</v>
      </c>
      <c r="E1777" s="2">
        <v>39319801</v>
      </c>
      <c r="F1777">
        <v>3</v>
      </c>
      <c r="G1777">
        <v>14</v>
      </c>
      <c r="H1777" t="s">
        <v>15932</v>
      </c>
      <c r="I1777" t="e">
        <v>#N/A</v>
      </c>
      <c r="J1777" t="e">
        <v>#N/A</v>
      </c>
      <c r="K1777" t="e">
        <v>#N/A</v>
      </c>
      <c r="L1777" t="e">
        <v>#N/A</v>
      </c>
      <c r="M1777" t="e">
        <v>#N/A</v>
      </c>
      <c r="N1777" t="e">
        <v>#N/A</v>
      </c>
    </row>
    <row r="1778" spans="1:14">
      <c r="A1778" t="s">
        <v>743</v>
      </c>
      <c r="B1778" t="e">
        <v>#N/A</v>
      </c>
      <c r="C1778" s="2">
        <v>60000000</v>
      </c>
      <c r="D1778" s="2">
        <v>19806188</v>
      </c>
      <c r="E1778" s="2">
        <v>39006188</v>
      </c>
      <c r="F1778">
        <v>12</v>
      </c>
      <c r="G1778">
        <v>25</v>
      </c>
      <c r="H1778" t="s">
        <v>15932</v>
      </c>
      <c r="I1778" t="e">
        <v>#N/A</v>
      </c>
      <c r="J1778" t="e">
        <v>#N/A</v>
      </c>
      <c r="K1778" t="e">
        <v>#N/A</v>
      </c>
      <c r="L1778" t="e">
        <v>#N/A</v>
      </c>
      <c r="M1778" t="e">
        <v>#N/A</v>
      </c>
      <c r="N1778" t="e">
        <v>#N/A</v>
      </c>
    </row>
    <row r="1779" spans="1:14">
      <c r="A1779" t="s">
        <v>2189</v>
      </c>
      <c r="B1779" t="e">
        <v>#N/A</v>
      </c>
      <c r="C1779" s="2">
        <v>20000000</v>
      </c>
      <c r="D1779" s="2">
        <v>0</v>
      </c>
      <c r="E1779" s="2">
        <v>38585047</v>
      </c>
      <c r="F1779">
        <v>12</v>
      </c>
      <c r="G1779">
        <v>31</v>
      </c>
      <c r="H1779" t="s">
        <v>15932</v>
      </c>
      <c r="I1779" t="e">
        <v>#N/A</v>
      </c>
      <c r="J1779" t="e">
        <v>#N/A</v>
      </c>
      <c r="K1779" t="e">
        <v>#N/A</v>
      </c>
      <c r="L1779" t="e">
        <v>#N/A</v>
      </c>
      <c r="M1779" t="e">
        <v>#N/A</v>
      </c>
      <c r="N1779" t="e">
        <v>#N/A</v>
      </c>
    </row>
    <row r="1780" spans="1:14">
      <c r="A1780" t="s">
        <v>3315</v>
      </c>
      <c r="B1780" t="e">
        <v>#N/A</v>
      </c>
      <c r="C1780" s="2">
        <v>6200000</v>
      </c>
      <c r="D1780" s="2">
        <v>1579146</v>
      </c>
      <c r="E1780" s="2">
        <v>37339594</v>
      </c>
      <c r="F1780">
        <v>12</v>
      </c>
      <c r="G1780">
        <v>19</v>
      </c>
      <c r="H1780" t="s">
        <v>15932</v>
      </c>
      <c r="I1780" t="e">
        <v>#N/A</v>
      </c>
      <c r="J1780" t="e">
        <v>#N/A</v>
      </c>
      <c r="K1780" t="e">
        <v>#N/A</v>
      </c>
      <c r="L1780" t="e">
        <v>#N/A</v>
      </c>
      <c r="M1780" t="e">
        <v>#N/A</v>
      </c>
      <c r="N1780" t="e">
        <v>#N/A</v>
      </c>
    </row>
    <row r="1781" spans="1:14">
      <c r="A1781" t="s">
        <v>1901</v>
      </c>
      <c r="B1781" t="s">
        <v>4756</v>
      </c>
      <c r="C1781" s="2">
        <v>24000000</v>
      </c>
      <c r="D1781" s="2">
        <v>31457946</v>
      </c>
      <c r="E1781" s="2">
        <v>36856306</v>
      </c>
      <c r="F1781">
        <v>10</v>
      </c>
      <c r="G1781">
        <v>31</v>
      </c>
      <c r="H1781" t="s">
        <v>15932</v>
      </c>
      <c r="I1781" t="s">
        <v>4682</v>
      </c>
      <c r="J1781" t="s">
        <v>4713</v>
      </c>
      <c r="K1781" t="s">
        <v>5174</v>
      </c>
      <c r="L1781" t="s">
        <v>6665</v>
      </c>
      <c r="M1781" t="s">
        <v>6665</v>
      </c>
      <c r="N1781" t="s">
        <v>6666</v>
      </c>
    </row>
    <row r="1782" spans="1:14">
      <c r="A1782" t="s">
        <v>2124</v>
      </c>
      <c r="B1782" t="e">
        <v>#N/A</v>
      </c>
      <c r="C1782" s="2">
        <v>20000000</v>
      </c>
      <c r="D1782" s="2">
        <v>14190901</v>
      </c>
      <c r="E1782" s="2">
        <v>36720752</v>
      </c>
      <c r="F1782">
        <v>8</v>
      </c>
      <c r="G1782">
        <v>29</v>
      </c>
      <c r="H1782" t="s">
        <v>15932</v>
      </c>
      <c r="I1782" t="e">
        <v>#N/A</v>
      </c>
      <c r="J1782" t="e">
        <v>#N/A</v>
      </c>
      <c r="K1782" t="e">
        <v>#N/A</v>
      </c>
      <c r="L1782" t="e">
        <v>#N/A</v>
      </c>
      <c r="M1782" t="e">
        <v>#N/A</v>
      </c>
      <c r="N1782" t="e">
        <v>#N/A</v>
      </c>
    </row>
    <row r="1783" spans="1:14">
      <c r="A1783" t="s">
        <v>2102</v>
      </c>
      <c r="B1783" t="e">
        <v>#N/A</v>
      </c>
      <c r="C1783" s="2">
        <v>20000000</v>
      </c>
      <c r="D1783" s="2">
        <v>19219250</v>
      </c>
      <c r="E1783" s="2">
        <v>34787111</v>
      </c>
      <c r="F1783">
        <v>9</v>
      </c>
      <c r="G1783">
        <v>19</v>
      </c>
      <c r="H1783" t="s">
        <v>15932</v>
      </c>
      <c r="I1783" t="e">
        <v>#N/A</v>
      </c>
      <c r="J1783" t="e">
        <v>#N/A</v>
      </c>
      <c r="K1783" t="e">
        <v>#N/A</v>
      </c>
      <c r="L1783" t="e">
        <v>#N/A</v>
      </c>
      <c r="M1783" t="e">
        <v>#N/A</v>
      </c>
      <c r="N1783" t="e">
        <v>#N/A</v>
      </c>
    </row>
    <row r="1784" spans="1:14">
      <c r="A1784" t="s">
        <v>2538</v>
      </c>
      <c r="B1784" t="e">
        <v>#N/A</v>
      </c>
      <c r="C1784" s="2">
        <v>15000000</v>
      </c>
      <c r="D1784" s="2">
        <v>7800825</v>
      </c>
      <c r="E1784" s="2">
        <v>34533783</v>
      </c>
      <c r="F1784">
        <v>2</v>
      </c>
      <c r="G1784">
        <v>8</v>
      </c>
      <c r="H1784" t="s">
        <v>15932</v>
      </c>
      <c r="I1784" t="e">
        <v>#N/A</v>
      </c>
      <c r="J1784" t="e">
        <v>#N/A</v>
      </c>
      <c r="K1784" t="e">
        <v>#N/A</v>
      </c>
      <c r="L1784" t="e">
        <v>#N/A</v>
      </c>
      <c r="M1784" t="e">
        <v>#N/A</v>
      </c>
      <c r="N1784" t="e">
        <v>#N/A</v>
      </c>
    </row>
    <row r="1785" spans="1:14">
      <c r="A1785" t="s">
        <v>2237</v>
      </c>
      <c r="B1785" t="e">
        <v>#N/A</v>
      </c>
      <c r="C1785" s="2">
        <v>18500000</v>
      </c>
      <c r="D1785" s="2">
        <v>6198883</v>
      </c>
      <c r="E1785" s="2">
        <v>33954018</v>
      </c>
      <c r="F1785">
        <v>7</v>
      </c>
      <c r="G1785">
        <v>4</v>
      </c>
      <c r="H1785" t="s">
        <v>15932</v>
      </c>
      <c r="I1785" t="e">
        <v>#N/A</v>
      </c>
      <c r="J1785" t="e">
        <v>#N/A</v>
      </c>
      <c r="K1785" t="e">
        <v>#N/A</v>
      </c>
      <c r="L1785" t="e">
        <v>#N/A</v>
      </c>
      <c r="M1785" t="e">
        <v>#N/A</v>
      </c>
      <c r="N1785" t="e">
        <v>#N/A</v>
      </c>
    </row>
    <row r="1786" spans="1:14">
      <c r="A1786" t="s">
        <v>2905</v>
      </c>
      <c r="B1786" t="s">
        <v>4695</v>
      </c>
      <c r="C1786" s="2">
        <v>10000000</v>
      </c>
      <c r="D1786" s="2">
        <v>31487293</v>
      </c>
      <c r="E1786" s="2">
        <v>33886017</v>
      </c>
      <c r="F1786">
        <v>10</v>
      </c>
      <c r="G1786">
        <v>3</v>
      </c>
      <c r="H1786" t="s">
        <v>15932</v>
      </c>
      <c r="I1786" t="s">
        <v>4600</v>
      </c>
      <c r="J1786" t="s">
        <v>5460</v>
      </c>
      <c r="K1786" t="s">
        <v>6660</v>
      </c>
      <c r="L1786" t="s">
        <v>6661</v>
      </c>
      <c r="M1786" t="s">
        <v>6662</v>
      </c>
      <c r="N1786" t="s">
        <v>6663</v>
      </c>
    </row>
    <row r="1787" spans="1:14">
      <c r="A1787" t="s">
        <v>2964</v>
      </c>
      <c r="B1787" t="e">
        <v>#N/A</v>
      </c>
      <c r="C1787" s="2">
        <v>10000000</v>
      </c>
      <c r="D1787" s="2">
        <v>6003262</v>
      </c>
      <c r="E1787" s="2">
        <v>33512260</v>
      </c>
      <c r="F1787">
        <v>3</v>
      </c>
      <c r="G1787">
        <v>22</v>
      </c>
      <c r="H1787" t="s">
        <v>15932</v>
      </c>
      <c r="I1787" t="e">
        <v>#N/A</v>
      </c>
      <c r="J1787" t="e">
        <v>#N/A</v>
      </c>
      <c r="K1787" t="e">
        <v>#N/A</v>
      </c>
      <c r="L1787" t="e">
        <v>#N/A</v>
      </c>
      <c r="M1787" t="e">
        <v>#N/A</v>
      </c>
      <c r="N1787" t="e">
        <v>#N/A</v>
      </c>
    </row>
    <row r="1788" spans="1:14">
      <c r="A1788" t="s">
        <v>4296</v>
      </c>
      <c r="B1788" t="s">
        <v>6636</v>
      </c>
      <c r="C1788" s="2">
        <v>500000</v>
      </c>
      <c r="D1788" s="2">
        <v>33456317</v>
      </c>
      <c r="E1788" s="2">
        <v>33473297</v>
      </c>
      <c r="F1788">
        <v>9</v>
      </c>
      <c r="G1788">
        <v>26</v>
      </c>
      <c r="H1788" t="s">
        <v>15932</v>
      </c>
      <c r="I1788" t="s">
        <v>4614</v>
      </c>
      <c r="J1788" t="s">
        <v>5125</v>
      </c>
      <c r="K1788" t="s">
        <v>5140</v>
      </c>
      <c r="L1788" t="s">
        <v>5715</v>
      </c>
      <c r="M1788" t="s">
        <v>6637</v>
      </c>
      <c r="N1788" t="s">
        <v>6638</v>
      </c>
    </row>
    <row r="1789" spans="1:14">
      <c r="A1789" t="s">
        <v>1586</v>
      </c>
      <c r="B1789" t="e">
        <v>#N/A</v>
      </c>
      <c r="C1789" s="2">
        <v>30000000</v>
      </c>
      <c r="D1789" s="2">
        <v>16930884</v>
      </c>
      <c r="E1789" s="2">
        <v>32955399</v>
      </c>
      <c r="F1789">
        <v>4</v>
      </c>
      <c r="G1789">
        <v>18</v>
      </c>
      <c r="H1789" t="s">
        <v>15932</v>
      </c>
      <c r="I1789" t="e">
        <v>#N/A</v>
      </c>
      <c r="J1789" t="e">
        <v>#N/A</v>
      </c>
      <c r="K1789" t="e">
        <v>#N/A</v>
      </c>
      <c r="L1789" t="e">
        <v>#N/A</v>
      </c>
      <c r="M1789" t="e">
        <v>#N/A</v>
      </c>
      <c r="N1789" t="e">
        <v>#N/A</v>
      </c>
    </row>
    <row r="1790" spans="1:14">
      <c r="A1790" t="s">
        <v>1969</v>
      </c>
      <c r="B1790" t="e">
        <v>#N/A</v>
      </c>
      <c r="C1790" s="2">
        <v>22000000</v>
      </c>
      <c r="D1790" s="2">
        <v>19528602</v>
      </c>
      <c r="E1790" s="2">
        <v>31013349</v>
      </c>
      <c r="F1790">
        <v>9</v>
      </c>
      <c r="G1790">
        <v>19</v>
      </c>
      <c r="H1790" t="s">
        <v>15932</v>
      </c>
      <c r="I1790" t="e">
        <v>#N/A</v>
      </c>
      <c r="J1790" t="e">
        <v>#N/A</v>
      </c>
      <c r="K1790" t="e">
        <v>#N/A</v>
      </c>
      <c r="L1790" t="e">
        <v>#N/A</v>
      </c>
      <c r="M1790" t="e">
        <v>#N/A</v>
      </c>
      <c r="N1790" t="e">
        <v>#N/A</v>
      </c>
    </row>
    <row r="1791" spans="1:14">
      <c r="A1791" t="s">
        <v>2138</v>
      </c>
      <c r="B1791" t="e">
        <v>#N/A</v>
      </c>
      <c r="C1791" s="2">
        <v>20000000</v>
      </c>
      <c r="D1791" s="2">
        <v>11175164</v>
      </c>
      <c r="E1791" s="2">
        <v>30894247</v>
      </c>
      <c r="F1791">
        <v>2</v>
      </c>
      <c r="G1791">
        <v>22</v>
      </c>
      <c r="H1791" t="s">
        <v>15932</v>
      </c>
      <c r="I1791" t="e">
        <v>#N/A</v>
      </c>
      <c r="J1791" t="e">
        <v>#N/A</v>
      </c>
      <c r="K1791" t="e">
        <v>#N/A</v>
      </c>
      <c r="L1791" t="e">
        <v>#N/A</v>
      </c>
      <c r="M1791" t="e">
        <v>#N/A</v>
      </c>
      <c r="N1791" t="e">
        <v>#N/A</v>
      </c>
    </row>
    <row r="1792" spans="1:14">
      <c r="A1792" t="s">
        <v>762</v>
      </c>
      <c r="B1792" t="e">
        <v>#N/A</v>
      </c>
      <c r="C1792" s="2">
        <v>58000000</v>
      </c>
      <c r="D1792" s="2">
        <v>293708</v>
      </c>
      <c r="E1792" s="2">
        <v>30118557</v>
      </c>
      <c r="F1792">
        <v>12</v>
      </c>
      <c r="G1792">
        <v>12</v>
      </c>
      <c r="H1792" t="s">
        <v>15932</v>
      </c>
      <c r="I1792" t="e">
        <v>#N/A</v>
      </c>
      <c r="J1792" t="e">
        <v>#N/A</v>
      </c>
      <c r="K1792" t="e">
        <v>#N/A</v>
      </c>
      <c r="L1792" t="e">
        <v>#N/A</v>
      </c>
      <c r="M1792" t="e">
        <v>#N/A</v>
      </c>
      <c r="N1792" t="e">
        <v>#N/A</v>
      </c>
    </row>
    <row r="1793" spans="1:14">
      <c r="A1793" t="s">
        <v>2131</v>
      </c>
      <c r="B1793" t="e">
        <v>#N/A</v>
      </c>
      <c r="C1793" s="2">
        <v>20000000</v>
      </c>
      <c r="D1793" s="2">
        <v>13252641</v>
      </c>
      <c r="E1793" s="2">
        <v>29843245</v>
      </c>
      <c r="F1793">
        <v>9</v>
      </c>
      <c r="G1793">
        <v>19</v>
      </c>
      <c r="H1793" t="s">
        <v>15932</v>
      </c>
      <c r="I1793" t="e">
        <v>#N/A</v>
      </c>
      <c r="J1793" t="e">
        <v>#N/A</v>
      </c>
      <c r="K1793" t="e">
        <v>#N/A</v>
      </c>
      <c r="L1793" t="e">
        <v>#N/A</v>
      </c>
      <c r="M1793" t="e">
        <v>#N/A</v>
      </c>
      <c r="N1793" t="e">
        <v>#N/A</v>
      </c>
    </row>
    <row r="1794" spans="1:14">
      <c r="A1794" t="s">
        <v>1747</v>
      </c>
      <c r="B1794" t="e">
        <v>#N/A</v>
      </c>
      <c r="C1794" s="2">
        <v>25100000</v>
      </c>
      <c r="D1794" s="2">
        <v>25534493</v>
      </c>
      <c r="E1794" s="2">
        <v>28575778</v>
      </c>
      <c r="F1794">
        <v>10</v>
      </c>
      <c r="G1794">
        <v>17</v>
      </c>
      <c r="H1794" t="s">
        <v>15932</v>
      </c>
      <c r="I1794" t="e">
        <v>#N/A</v>
      </c>
      <c r="J1794" t="e">
        <v>#N/A</v>
      </c>
      <c r="K1794" t="e">
        <v>#N/A</v>
      </c>
      <c r="L1794" t="e">
        <v>#N/A</v>
      </c>
      <c r="M1794" t="e">
        <v>#N/A</v>
      </c>
      <c r="N1794" t="e">
        <v>#N/A</v>
      </c>
    </row>
    <row r="1795" spans="1:14">
      <c r="A1795" t="s">
        <v>1629</v>
      </c>
      <c r="B1795" t="e">
        <v>#N/A</v>
      </c>
      <c r="C1795" s="2">
        <v>29000000</v>
      </c>
      <c r="D1795" s="2">
        <v>18622031</v>
      </c>
      <c r="E1795" s="2">
        <v>28144586</v>
      </c>
      <c r="F1795">
        <v>12</v>
      </c>
      <c r="G1795">
        <v>5</v>
      </c>
      <c r="H1795" t="s">
        <v>15932</v>
      </c>
      <c r="I1795" t="e">
        <v>#N/A</v>
      </c>
      <c r="J1795" t="e">
        <v>#N/A</v>
      </c>
      <c r="K1795" t="e">
        <v>#N/A</v>
      </c>
      <c r="L1795" t="e">
        <v>#N/A</v>
      </c>
      <c r="M1795" t="e">
        <v>#N/A</v>
      </c>
      <c r="N1795" t="e">
        <v>#N/A</v>
      </c>
    </row>
    <row r="1796" spans="1:14">
      <c r="A1796" t="s">
        <v>2099</v>
      </c>
      <c r="B1796" t="e">
        <v>#N/A</v>
      </c>
      <c r="C1796" s="2">
        <v>20000000</v>
      </c>
      <c r="D1796" s="2">
        <v>20211394</v>
      </c>
      <c r="E1796" s="2">
        <v>27911453</v>
      </c>
      <c r="F1796">
        <v>9</v>
      </c>
      <c r="G1796">
        <v>19</v>
      </c>
      <c r="H1796" t="s">
        <v>15932</v>
      </c>
      <c r="I1796" t="e">
        <v>#N/A</v>
      </c>
      <c r="J1796" t="e">
        <v>#N/A</v>
      </c>
      <c r="K1796" t="e">
        <v>#N/A</v>
      </c>
      <c r="L1796" t="e">
        <v>#N/A</v>
      </c>
      <c r="M1796" t="e">
        <v>#N/A</v>
      </c>
      <c r="N1796" t="e">
        <v>#N/A</v>
      </c>
    </row>
    <row r="1797" spans="1:14">
      <c r="A1797" t="s">
        <v>1965</v>
      </c>
      <c r="B1797" t="e">
        <v>#N/A</v>
      </c>
      <c r="C1797" s="2">
        <v>22000000</v>
      </c>
      <c r="D1797" s="2">
        <v>23530831</v>
      </c>
      <c r="E1797" s="2">
        <v>27882226</v>
      </c>
      <c r="F1797">
        <v>8</v>
      </c>
      <c r="G1797">
        <v>27</v>
      </c>
      <c r="H1797" t="s">
        <v>15932</v>
      </c>
      <c r="I1797" t="e">
        <v>#N/A</v>
      </c>
      <c r="J1797" t="e">
        <v>#N/A</v>
      </c>
      <c r="K1797" t="e">
        <v>#N/A</v>
      </c>
      <c r="L1797" t="e">
        <v>#N/A</v>
      </c>
      <c r="M1797" t="e">
        <v>#N/A</v>
      </c>
      <c r="N1797" t="e">
        <v>#N/A</v>
      </c>
    </row>
    <row r="1798" spans="1:14">
      <c r="A1798" t="s">
        <v>2294</v>
      </c>
      <c r="B1798" t="e">
        <v>#N/A</v>
      </c>
      <c r="C1798" s="2">
        <v>18000000</v>
      </c>
      <c r="D1798" s="2">
        <v>5700626</v>
      </c>
      <c r="E1798" s="2">
        <v>27794339</v>
      </c>
      <c r="F1798">
        <v>10</v>
      </c>
      <c r="G1798">
        <v>8</v>
      </c>
      <c r="H1798" t="s">
        <v>15932</v>
      </c>
      <c r="I1798" t="e">
        <v>#N/A</v>
      </c>
      <c r="J1798" t="e">
        <v>#N/A</v>
      </c>
      <c r="K1798" t="e">
        <v>#N/A</v>
      </c>
      <c r="L1798" t="e">
        <v>#N/A</v>
      </c>
      <c r="M1798" t="e">
        <v>#N/A</v>
      </c>
      <c r="N1798" t="e">
        <v>#N/A</v>
      </c>
    </row>
    <row r="1799" spans="1:14">
      <c r="A1799" t="s">
        <v>2515</v>
      </c>
      <c r="B1799" t="e">
        <v>#N/A</v>
      </c>
      <c r="C1799" s="2">
        <v>15000000</v>
      </c>
      <c r="D1799" s="2">
        <v>12898847</v>
      </c>
      <c r="E1799" s="2">
        <v>26170402</v>
      </c>
      <c r="F1799">
        <v>1</v>
      </c>
      <c r="G1799">
        <v>23</v>
      </c>
      <c r="H1799" t="s">
        <v>15932</v>
      </c>
      <c r="I1799" t="e">
        <v>#N/A</v>
      </c>
      <c r="J1799" t="e">
        <v>#N/A</v>
      </c>
      <c r="K1799" t="e">
        <v>#N/A</v>
      </c>
      <c r="L1799" t="e">
        <v>#N/A</v>
      </c>
      <c r="M1799" t="e">
        <v>#N/A</v>
      </c>
      <c r="N1799" t="e">
        <v>#N/A</v>
      </c>
    </row>
    <row r="1800" spans="1:14">
      <c r="A1800" t="s">
        <v>1967</v>
      </c>
      <c r="B1800" t="e">
        <v>#N/A</v>
      </c>
      <c r="C1800" s="2">
        <v>22000000</v>
      </c>
      <c r="D1800" s="2">
        <v>20668843</v>
      </c>
      <c r="E1800" s="2">
        <v>25044057</v>
      </c>
      <c r="F1800">
        <v>1</v>
      </c>
      <c r="G1800">
        <v>18</v>
      </c>
      <c r="H1800" t="s">
        <v>15932</v>
      </c>
      <c r="I1800" t="e">
        <v>#N/A</v>
      </c>
      <c r="J1800" t="e">
        <v>#N/A</v>
      </c>
      <c r="K1800" t="e">
        <v>#N/A</v>
      </c>
      <c r="L1800" t="e">
        <v>#N/A</v>
      </c>
      <c r="M1800" t="e">
        <v>#N/A</v>
      </c>
      <c r="N1800" t="e">
        <v>#N/A</v>
      </c>
    </row>
    <row r="1801" spans="1:14">
      <c r="A1801" t="s">
        <v>1830</v>
      </c>
      <c r="B1801" t="e">
        <v>#N/A</v>
      </c>
      <c r="C1801" s="2">
        <v>25000000</v>
      </c>
      <c r="D1801" s="2">
        <v>17432844</v>
      </c>
      <c r="E1801" s="2">
        <v>22910563</v>
      </c>
      <c r="F1801">
        <v>4</v>
      </c>
      <c r="G1801">
        <v>4</v>
      </c>
      <c r="H1801" t="s">
        <v>15932</v>
      </c>
      <c r="I1801" t="e">
        <v>#N/A</v>
      </c>
      <c r="J1801" t="e">
        <v>#N/A</v>
      </c>
      <c r="K1801" t="e">
        <v>#N/A</v>
      </c>
      <c r="L1801" t="e">
        <v>#N/A</v>
      </c>
      <c r="M1801" t="e">
        <v>#N/A</v>
      </c>
      <c r="N1801" t="e">
        <v>#N/A</v>
      </c>
    </row>
    <row r="1802" spans="1:14">
      <c r="A1802" t="s">
        <v>2991</v>
      </c>
      <c r="B1802" t="e">
        <v>#N/A</v>
      </c>
      <c r="C1802" s="2">
        <v>10000000</v>
      </c>
      <c r="D1802" s="2">
        <v>866778</v>
      </c>
      <c r="E1802" s="2">
        <v>22198996</v>
      </c>
      <c r="F1802">
        <v>4</v>
      </c>
      <c r="G1802">
        <v>4</v>
      </c>
      <c r="H1802" t="s">
        <v>15932</v>
      </c>
      <c r="I1802" t="e">
        <v>#N/A</v>
      </c>
      <c r="J1802" t="e">
        <v>#N/A</v>
      </c>
      <c r="K1802" t="e">
        <v>#N/A</v>
      </c>
      <c r="L1802" t="e">
        <v>#N/A</v>
      </c>
      <c r="M1802" t="e">
        <v>#N/A</v>
      </c>
      <c r="N1802" t="e">
        <v>#N/A</v>
      </c>
    </row>
    <row r="1803" spans="1:14">
      <c r="A1803" t="s">
        <v>1435</v>
      </c>
      <c r="B1803" t="e">
        <v>#N/A</v>
      </c>
      <c r="C1803" s="2">
        <v>33000000</v>
      </c>
      <c r="D1803" s="2">
        <v>11008770</v>
      </c>
      <c r="E1803" s="2">
        <v>21621188</v>
      </c>
      <c r="F1803">
        <v>3</v>
      </c>
      <c r="G1803">
        <v>14</v>
      </c>
      <c r="H1803" t="s">
        <v>15932</v>
      </c>
      <c r="I1803" t="e">
        <v>#N/A</v>
      </c>
      <c r="J1803" t="e">
        <v>#N/A</v>
      </c>
      <c r="K1803" t="e">
        <v>#N/A</v>
      </c>
      <c r="L1803" t="e">
        <v>#N/A</v>
      </c>
      <c r="M1803" t="e">
        <v>#N/A</v>
      </c>
      <c r="N1803" t="e">
        <v>#N/A</v>
      </c>
    </row>
    <row r="1804" spans="1:14">
      <c r="A1804" t="s">
        <v>2955</v>
      </c>
      <c r="B1804" t="e">
        <v>#N/A</v>
      </c>
      <c r="C1804" s="2">
        <v>10000000</v>
      </c>
      <c r="D1804" s="2">
        <v>7570127</v>
      </c>
      <c r="E1804" s="2">
        <v>21596074</v>
      </c>
      <c r="F1804">
        <v>2</v>
      </c>
      <c r="G1804">
        <v>1</v>
      </c>
      <c r="H1804" t="s">
        <v>15932</v>
      </c>
      <c r="I1804" t="e">
        <v>#N/A</v>
      </c>
      <c r="J1804" t="e">
        <v>#N/A</v>
      </c>
      <c r="K1804" t="e">
        <v>#N/A</v>
      </c>
      <c r="L1804" t="e">
        <v>#N/A</v>
      </c>
      <c r="M1804" t="e">
        <v>#N/A</v>
      </c>
      <c r="N1804" t="e">
        <v>#N/A</v>
      </c>
    </row>
    <row r="1805" spans="1:14">
      <c r="A1805" t="s">
        <v>3313</v>
      </c>
      <c r="B1805" t="e">
        <v>#N/A</v>
      </c>
      <c r="C1805" s="2">
        <v>6250000</v>
      </c>
      <c r="D1805" s="2">
        <v>5488570</v>
      </c>
      <c r="E1805" s="2">
        <v>20199663</v>
      </c>
      <c r="F1805">
        <v>2</v>
      </c>
      <c r="G1805">
        <v>22</v>
      </c>
      <c r="H1805" t="s">
        <v>15932</v>
      </c>
      <c r="I1805" t="e">
        <v>#N/A</v>
      </c>
      <c r="J1805" t="e">
        <v>#N/A</v>
      </c>
      <c r="K1805" t="e">
        <v>#N/A</v>
      </c>
      <c r="L1805" t="e">
        <v>#N/A</v>
      </c>
      <c r="M1805" t="e">
        <v>#N/A</v>
      </c>
      <c r="N1805" t="e">
        <v>#N/A</v>
      </c>
    </row>
    <row r="1806" spans="1:14">
      <c r="A1806" t="s">
        <v>1872</v>
      </c>
      <c r="B1806" t="e">
        <v>#N/A</v>
      </c>
      <c r="C1806" s="2">
        <v>25000000</v>
      </c>
      <c r="D1806" s="2">
        <v>3073392</v>
      </c>
      <c r="E1806" s="2">
        <v>20052958</v>
      </c>
      <c r="F1806">
        <v>10</v>
      </c>
      <c r="G1806">
        <v>3</v>
      </c>
      <c r="H1806" t="s">
        <v>15932</v>
      </c>
      <c r="I1806" t="e">
        <v>#N/A</v>
      </c>
      <c r="J1806" t="e">
        <v>#N/A</v>
      </c>
      <c r="K1806" t="e">
        <v>#N/A</v>
      </c>
      <c r="L1806" t="e">
        <v>#N/A</v>
      </c>
      <c r="M1806" t="e">
        <v>#N/A</v>
      </c>
      <c r="N1806" t="e">
        <v>#N/A</v>
      </c>
    </row>
    <row r="1807" spans="1:14">
      <c r="A1807" t="s">
        <v>3615</v>
      </c>
      <c r="B1807" t="e">
        <v>#N/A</v>
      </c>
      <c r="C1807" s="2">
        <v>4000000</v>
      </c>
      <c r="D1807" s="2">
        <v>9427026</v>
      </c>
      <c r="E1807" s="2">
        <v>19174817</v>
      </c>
      <c r="F1807">
        <v>4</v>
      </c>
      <c r="G1807">
        <v>11</v>
      </c>
      <c r="H1807" t="s">
        <v>15932</v>
      </c>
      <c r="I1807" t="e">
        <v>#N/A</v>
      </c>
      <c r="J1807" t="e">
        <v>#N/A</v>
      </c>
      <c r="K1807" t="e">
        <v>#N/A</v>
      </c>
      <c r="L1807" t="e">
        <v>#N/A</v>
      </c>
      <c r="M1807" t="e">
        <v>#N/A</v>
      </c>
      <c r="N1807" t="e">
        <v>#N/A</v>
      </c>
    </row>
    <row r="1808" spans="1:14">
      <c r="A1808" t="s">
        <v>1275</v>
      </c>
      <c r="B1808" t="e">
        <v>#N/A</v>
      </c>
      <c r="C1808" s="2">
        <v>38000000</v>
      </c>
      <c r="D1808" s="2">
        <v>7871693</v>
      </c>
      <c r="E1808" s="2">
        <v>17830244</v>
      </c>
      <c r="F1808">
        <v>10</v>
      </c>
      <c r="G1808">
        <v>10</v>
      </c>
      <c r="H1808" t="s">
        <v>15932</v>
      </c>
      <c r="I1808" t="e">
        <v>#N/A</v>
      </c>
      <c r="J1808" t="e">
        <v>#N/A</v>
      </c>
      <c r="K1808" t="e">
        <v>#N/A</v>
      </c>
      <c r="L1808" t="e">
        <v>#N/A</v>
      </c>
      <c r="M1808" t="e">
        <v>#N/A</v>
      </c>
      <c r="N1808" t="e">
        <v>#N/A</v>
      </c>
    </row>
    <row r="1809" spans="1:14">
      <c r="A1809" t="s">
        <v>2927</v>
      </c>
      <c r="B1809" t="e">
        <v>#N/A</v>
      </c>
      <c r="C1809" s="2">
        <v>10000000</v>
      </c>
      <c r="D1809" s="2">
        <v>17657973</v>
      </c>
      <c r="E1809" s="2">
        <v>17657973</v>
      </c>
      <c r="F1809">
        <v>6</v>
      </c>
      <c r="G1809">
        <v>20</v>
      </c>
      <c r="H1809" t="s">
        <v>15932</v>
      </c>
      <c r="I1809" t="e">
        <v>#N/A</v>
      </c>
      <c r="J1809" t="e">
        <v>#N/A</v>
      </c>
      <c r="K1809" t="e">
        <v>#N/A</v>
      </c>
      <c r="L1809" t="e">
        <v>#N/A</v>
      </c>
      <c r="M1809" t="e">
        <v>#N/A</v>
      </c>
      <c r="N1809" t="e">
        <v>#N/A</v>
      </c>
    </row>
    <row r="1810" spans="1:14">
      <c r="A1810" t="s">
        <v>2007</v>
      </c>
      <c r="B1810" t="e">
        <v>#N/A</v>
      </c>
      <c r="C1810" s="2">
        <v>21000000</v>
      </c>
      <c r="D1810" s="2">
        <v>16289867</v>
      </c>
      <c r="E1810" s="2">
        <v>17589867</v>
      </c>
      <c r="F1810">
        <v>8</v>
      </c>
      <c r="G1810">
        <v>1</v>
      </c>
      <c r="H1810" t="s">
        <v>15932</v>
      </c>
      <c r="I1810" t="e">
        <v>#N/A</v>
      </c>
      <c r="J1810" t="e">
        <v>#N/A</v>
      </c>
      <c r="K1810" t="e">
        <v>#N/A</v>
      </c>
      <c r="L1810" t="e">
        <v>#N/A</v>
      </c>
      <c r="M1810" t="e">
        <v>#N/A</v>
      </c>
      <c r="N1810" t="e">
        <v>#N/A</v>
      </c>
    </row>
    <row r="1811" spans="1:14">
      <c r="A1811" t="s">
        <v>2775</v>
      </c>
      <c r="B1811" t="e">
        <v>#N/A</v>
      </c>
      <c r="C1811" s="2">
        <v>12000000</v>
      </c>
      <c r="D1811" s="2">
        <v>12796861</v>
      </c>
      <c r="E1811" s="2">
        <v>17475475</v>
      </c>
      <c r="F1811">
        <v>10</v>
      </c>
      <c r="G1811">
        <v>3</v>
      </c>
      <c r="H1811" t="s">
        <v>15932</v>
      </c>
      <c r="I1811" t="e">
        <v>#N/A</v>
      </c>
      <c r="J1811" t="e">
        <v>#N/A</v>
      </c>
      <c r="K1811" t="e">
        <v>#N/A</v>
      </c>
      <c r="L1811" t="e">
        <v>#N/A</v>
      </c>
      <c r="M1811" t="e">
        <v>#N/A</v>
      </c>
      <c r="N1811" t="e">
        <v>#N/A</v>
      </c>
    </row>
    <row r="1812" spans="1:14">
      <c r="A1812" t="s">
        <v>3348</v>
      </c>
      <c r="B1812" t="e">
        <v>#N/A</v>
      </c>
      <c r="C1812" s="2">
        <v>6000000</v>
      </c>
      <c r="D1812" s="2">
        <v>7714996</v>
      </c>
      <c r="E1812" s="2">
        <v>17252287</v>
      </c>
      <c r="F1812">
        <v>2</v>
      </c>
      <c r="G1812">
        <v>15</v>
      </c>
      <c r="H1812" t="s">
        <v>15932</v>
      </c>
      <c r="I1812" t="e">
        <v>#N/A</v>
      </c>
      <c r="J1812" t="e">
        <v>#N/A</v>
      </c>
      <c r="K1812" t="e">
        <v>#N/A</v>
      </c>
      <c r="L1812" t="e">
        <v>#N/A</v>
      </c>
      <c r="M1812" t="e">
        <v>#N/A</v>
      </c>
      <c r="N1812" t="e">
        <v>#N/A</v>
      </c>
    </row>
    <row r="1813" spans="1:14">
      <c r="A1813" t="s">
        <v>4157</v>
      </c>
      <c r="B1813" t="e">
        <v>#N/A</v>
      </c>
      <c r="C1813" s="2">
        <v>1000000</v>
      </c>
      <c r="D1813" s="2">
        <v>5505267</v>
      </c>
      <c r="E1813" s="2">
        <v>16173879</v>
      </c>
      <c r="F1813">
        <v>4</v>
      </c>
      <c r="G1813">
        <v>4</v>
      </c>
      <c r="H1813" t="s">
        <v>15932</v>
      </c>
      <c r="I1813" t="e">
        <v>#N/A</v>
      </c>
      <c r="J1813" t="e">
        <v>#N/A</v>
      </c>
      <c r="K1813" t="e">
        <v>#N/A</v>
      </c>
      <c r="L1813" t="e">
        <v>#N/A</v>
      </c>
      <c r="M1813" t="e">
        <v>#N/A</v>
      </c>
      <c r="N1813" t="e">
        <v>#N/A</v>
      </c>
    </row>
    <row r="1814" spans="1:14">
      <c r="A1814" t="s">
        <v>3470</v>
      </c>
      <c r="B1814" t="e">
        <v>#N/A</v>
      </c>
      <c r="C1814" s="2">
        <v>5000000</v>
      </c>
      <c r="D1814" s="2">
        <v>13442412</v>
      </c>
      <c r="E1814" s="2">
        <v>15318257</v>
      </c>
      <c r="F1814">
        <v>10</v>
      </c>
      <c r="G1814">
        <v>31</v>
      </c>
      <c r="H1814" t="s">
        <v>15932</v>
      </c>
      <c r="I1814" t="e">
        <v>#N/A</v>
      </c>
      <c r="J1814" t="e">
        <v>#N/A</v>
      </c>
      <c r="K1814" t="e">
        <v>#N/A</v>
      </c>
      <c r="L1814" t="e">
        <v>#N/A</v>
      </c>
      <c r="M1814" t="e">
        <v>#N/A</v>
      </c>
      <c r="N1814" t="e">
        <v>#N/A</v>
      </c>
    </row>
    <row r="1815" spans="1:14">
      <c r="A1815" t="s">
        <v>3291</v>
      </c>
      <c r="B1815" t="e">
        <v>#N/A</v>
      </c>
      <c r="C1815" s="2">
        <v>6537890</v>
      </c>
      <c r="D1815" s="2">
        <v>8744</v>
      </c>
      <c r="E1815" s="2">
        <v>14319195</v>
      </c>
      <c r="F1815">
        <v>9</v>
      </c>
      <c r="G1815">
        <v>19</v>
      </c>
      <c r="H1815" t="s">
        <v>15932</v>
      </c>
      <c r="I1815" t="e">
        <v>#N/A</v>
      </c>
      <c r="J1815" t="e">
        <v>#N/A</v>
      </c>
      <c r="K1815" t="e">
        <v>#N/A</v>
      </c>
      <c r="L1815" t="e">
        <v>#N/A</v>
      </c>
      <c r="M1815" t="e">
        <v>#N/A</v>
      </c>
      <c r="N1815" t="e">
        <v>#N/A</v>
      </c>
    </row>
    <row r="1816" spans="1:14">
      <c r="A1816" t="s">
        <v>4028</v>
      </c>
      <c r="B1816" t="e">
        <v>#N/A</v>
      </c>
      <c r="C1816" s="2">
        <v>1600000</v>
      </c>
      <c r="D1816" s="2">
        <v>1060591</v>
      </c>
      <c r="E1816" s="2">
        <v>14253760</v>
      </c>
      <c r="F1816">
        <v>2</v>
      </c>
      <c r="G1816">
        <v>1</v>
      </c>
      <c r="H1816" t="s">
        <v>15932</v>
      </c>
      <c r="I1816" t="e">
        <v>#N/A</v>
      </c>
      <c r="J1816" t="e">
        <v>#N/A</v>
      </c>
      <c r="K1816" t="e">
        <v>#N/A</v>
      </c>
      <c r="L1816" t="e">
        <v>#N/A</v>
      </c>
      <c r="M1816" t="e">
        <v>#N/A</v>
      </c>
      <c r="N1816" t="e">
        <v>#N/A</v>
      </c>
    </row>
    <row r="1817" spans="1:14">
      <c r="A1817" t="s">
        <v>3934</v>
      </c>
      <c r="B1817" t="e">
        <v>#N/A</v>
      </c>
      <c r="C1817" s="2">
        <v>2000000</v>
      </c>
      <c r="D1817" s="2">
        <v>2283849</v>
      </c>
      <c r="E1817" s="2">
        <v>13912289</v>
      </c>
      <c r="F1817">
        <v>12</v>
      </c>
      <c r="G1817">
        <v>25</v>
      </c>
      <c r="H1817" t="s">
        <v>15932</v>
      </c>
      <c r="I1817" t="e">
        <v>#N/A</v>
      </c>
      <c r="J1817" t="e">
        <v>#N/A</v>
      </c>
      <c r="K1817" t="e">
        <v>#N/A</v>
      </c>
      <c r="L1817" t="e">
        <v>#N/A</v>
      </c>
      <c r="M1817" t="e">
        <v>#N/A</v>
      </c>
      <c r="N1817" t="e">
        <v>#N/A</v>
      </c>
    </row>
    <row r="1818" spans="1:14">
      <c r="A1818" t="s">
        <v>3854</v>
      </c>
      <c r="B1818" t="e">
        <v>#N/A</v>
      </c>
      <c r="C1818" s="2">
        <v>2500000</v>
      </c>
      <c r="D1818" s="2">
        <v>13011160</v>
      </c>
      <c r="E1818" s="2">
        <v>13881317</v>
      </c>
      <c r="F1818">
        <v>10</v>
      </c>
      <c r="G1818">
        <v>1</v>
      </c>
      <c r="H1818" t="s">
        <v>15932</v>
      </c>
      <c r="I1818" t="e">
        <v>#N/A</v>
      </c>
      <c r="J1818" t="e">
        <v>#N/A</v>
      </c>
      <c r="K1818" t="e">
        <v>#N/A</v>
      </c>
      <c r="L1818" t="e">
        <v>#N/A</v>
      </c>
      <c r="M1818" t="e">
        <v>#N/A</v>
      </c>
      <c r="N1818" t="e">
        <v>#N/A</v>
      </c>
    </row>
    <row r="1819" spans="1:14">
      <c r="A1819" t="s">
        <v>2514</v>
      </c>
      <c r="B1819" t="e">
        <v>#N/A</v>
      </c>
      <c r="C1819" s="2">
        <v>15000000</v>
      </c>
      <c r="D1819" s="2">
        <v>12981269</v>
      </c>
      <c r="E1819" s="2">
        <v>13248444</v>
      </c>
      <c r="F1819">
        <v>1</v>
      </c>
      <c r="G1819">
        <v>11</v>
      </c>
      <c r="H1819" t="s">
        <v>15932</v>
      </c>
      <c r="I1819" t="e">
        <v>#N/A</v>
      </c>
      <c r="J1819" t="e">
        <v>#N/A</v>
      </c>
      <c r="K1819" t="e">
        <v>#N/A</v>
      </c>
      <c r="L1819" t="e">
        <v>#N/A</v>
      </c>
      <c r="M1819" t="e">
        <v>#N/A</v>
      </c>
      <c r="N1819" t="e">
        <v>#N/A</v>
      </c>
    </row>
    <row r="1820" spans="1:14">
      <c r="A1820" t="s">
        <v>752</v>
      </c>
      <c r="B1820" t="e">
        <v>#N/A</v>
      </c>
      <c r="C1820" s="2">
        <v>60000000</v>
      </c>
      <c r="D1820" s="2">
        <v>4775656</v>
      </c>
      <c r="E1820" s="2">
        <v>13075656</v>
      </c>
      <c r="F1820">
        <v>1</v>
      </c>
      <c r="G1820">
        <v>11</v>
      </c>
      <c r="H1820" t="s">
        <v>15932</v>
      </c>
      <c r="I1820" t="e">
        <v>#N/A</v>
      </c>
      <c r="J1820" t="e">
        <v>#N/A</v>
      </c>
      <c r="K1820" t="e">
        <v>#N/A</v>
      </c>
      <c r="L1820" t="e">
        <v>#N/A</v>
      </c>
      <c r="M1820" t="e">
        <v>#N/A</v>
      </c>
      <c r="N1820" t="e">
        <v>#N/A</v>
      </c>
    </row>
    <row r="1821" spans="1:14">
      <c r="A1821" t="s">
        <v>1869</v>
      </c>
      <c r="B1821" t="e">
        <v>#N/A</v>
      </c>
      <c r="C1821" s="2">
        <v>25000000</v>
      </c>
      <c r="D1821" s="2">
        <v>4598506</v>
      </c>
      <c r="E1821" s="2">
        <v>12850033</v>
      </c>
      <c r="F1821">
        <v>4</v>
      </c>
      <c r="G1821">
        <v>25</v>
      </c>
      <c r="H1821" t="s">
        <v>15932</v>
      </c>
      <c r="I1821" t="e">
        <v>#N/A</v>
      </c>
      <c r="J1821" t="e">
        <v>#N/A</v>
      </c>
      <c r="K1821" t="e">
        <v>#N/A</v>
      </c>
      <c r="L1821" t="e">
        <v>#N/A</v>
      </c>
      <c r="M1821" t="e">
        <v>#N/A</v>
      </c>
      <c r="N1821" t="e">
        <v>#N/A</v>
      </c>
    </row>
    <row r="1822" spans="1:14">
      <c r="A1822" t="s">
        <v>1225</v>
      </c>
      <c r="B1822" t="e">
        <v>#N/A</v>
      </c>
      <c r="C1822" s="2">
        <v>40000000</v>
      </c>
      <c r="D1822" s="2">
        <v>12082391</v>
      </c>
      <c r="E1822" s="2">
        <v>12345883</v>
      </c>
      <c r="F1822">
        <v>11</v>
      </c>
      <c r="G1822">
        <v>7</v>
      </c>
      <c r="H1822" t="s">
        <v>15932</v>
      </c>
      <c r="I1822" t="e">
        <v>#N/A</v>
      </c>
      <c r="J1822" t="e">
        <v>#N/A</v>
      </c>
      <c r="K1822" t="e">
        <v>#N/A</v>
      </c>
      <c r="L1822" t="e">
        <v>#N/A</v>
      </c>
      <c r="M1822" t="e">
        <v>#N/A</v>
      </c>
      <c r="N1822" t="e">
        <v>#N/A</v>
      </c>
    </row>
    <row r="1823" spans="1:14">
      <c r="A1823" t="s">
        <v>3560</v>
      </c>
      <c r="B1823" t="e">
        <v>#N/A</v>
      </c>
      <c r="C1823" s="2">
        <v>4500000</v>
      </c>
      <c r="D1823" s="2">
        <v>2122085</v>
      </c>
      <c r="E1823" s="2">
        <v>12247682</v>
      </c>
      <c r="F1823">
        <v>10</v>
      </c>
      <c r="G1823">
        <v>24</v>
      </c>
      <c r="H1823" t="s">
        <v>15932</v>
      </c>
      <c r="I1823" t="e">
        <v>#N/A</v>
      </c>
      <c r="J1823" t="e">
        <v>#N/A</v>
      </c>
      <c r="K1823" t="e">
        <v>#N/A</v>
      </c>
      <c r="L1823" t="e">
        <v>#N/A</v>
      </c>
      <c r="M1823" t="e">
        <v>#N/A</v>
      </c>
      <c r="N1823" t="e">
        <v>#N/A</v>
      </c>
    </row>
    <row r="1824" spans="1:14">
      <c r="A1824" t="s">
        <v>1676</v>
      </c>
      <c r="B1824" t="e">
        <v>#N/A</v>
      </c>
      <c r="C1824" s="2">
        <v>28000000</v>
      </c>
      <c r="D1824" s="2">
        <v>2775593</v>
      </c>
      <c r="E1824" s="2">
        <v>12031443</v>
      </c>
      <c r="F1824">
        <v>10</v>
      </c>
      <c r="G1824">
        <v>3</v>
      </c>
      <c r="H1824" t="s">
        <v>15932</v>
      </c>
      <c r="I1824" t="e">
        <v>#N/A</v>
      </c>
      <c r="J1824" t="e">
        <v>#N/A</v>
      </c>
      <c r="K1824" t="e">
        <v>#N/A</v>
      </c>
      <c r="L1824" t="e">
        <v>#N/A</v>
      </c>
      <c r="M1824" t="e">
        <v>#N/A</v>
      </c>
      <c r="N1824" t="e">
        <v>#N/A</v>
      </c>
    </row>
    <row r="1825" spans="1:14">
      <c r="A1825" t="s">
        <v>4235</v>
      </c>
      <c r="B1825" t="e">
        <v>#N/A</v>
      </c>
      <c r="C1825" s="2">
        <v>900000</v>
      </c>
      <c r="D1825" s="2">
        <v>1196321</v>
      </c>
      <c r="E1825" s="2">
        <v>11993156</v>
      </c>
      <c r="F1825">
        <v>1</v>
      </c>
      <c r="G1825">
        <v>25</v>
      </c>
      <c r="H1825" t="s">
        <v>15932</v>
      </c>
      <c r="I1825" t="e">
        <v>#N/A</v>
      </c>
      <c r="J1825" t="e">
        <v>#N/A</v>
      </c>
      <c r="K1825" t="e">
        <v>#N/A</v>
      </c>
      <c r="L1825" t="e">
        <v>#N/A</v>
      </c>
      <c r="M1825" t="e">
        <v>#N/A</v>
      </c>
      <c r="N1825" t="e">
        <v>#N/A</v>
      </c>
    </row>
    <row r="1826" spans="1:14">
      <c r="A1826" t="s">
        <v>1937</v>
      </c>
      <c r="B1826" t="e">
        <v>#N/A</v>
      </c>
      <c r="C1826" s="2">
        <v>23000000</v>
      </c>
      <c r="D1826" s="2">
        <v>11511323</v>
      </c>
      <c r="E1826" s="2">
        <v>11778396</v>
      </c>
      <c r="F1826">
        <v>8</v>
      </c>
      <c r="G1826">
        <v>22</v>
      </c>
      <c r="H1826" t="s">
        <v>15932</v>
      </c>
      <c r="I1826" t="e">
        <v>#N/A</v>
      </c>
      <c r="J1826" t="e">
        <v>#N/A</v>
      </c>
      <c r="K1826" t="e">
        <v>#N/A</v>
      </c>
      <c r="L1826" t="e">
        <v>#N/A</v>
      </c>
      <c r="M1826" t="e">
        <v>#N/A</v>
      </c>
      <c r="N1826" t="e">
        <v>#N/A</v>
      </c>
    </row>
    <row r="1827" spans="1:14">
      <c r="A1827" t="s">
        <v>3937</v>
      </c>
      <c r="B1827" t="e">
        <v>#N/A</v>
      </c>
      <c r="C1827" s="2">
        <v>2000000</v>
      </c>
      <c r="D1827" s="2">
        <v>1785505</v>
      </c>
      <c r="E1827" s="2">
        <v>11263263</v>
      </c>
      <c r="F1827">
        <v>5</v>
      </c>
      <c r="G1827">
        <v>2</v>
      </c>
      <c r="H1827" t="s">
        <v>15932</v>
      </c>
      <c r="I1827" t="e">
        <v>#N/A</v>
      </c>
      <c r="J1827" t="e">
        <v>#N/A</v>
      </c>
      <c r="K1827" t="e">
        <v>#N/A</v>
      </c>
      <c r="L1827" t="e">
        <v>#N/A</v>
      </c>
      <c r="M1827" t="e">
        <v>#N/A</v>
      </c>
      <c r="N1827" t="e">
        <v>#N/A</v>
      </c>
    </row>
    <row r="1828" spans="1:14">
      <c r="A1828" t="s">
        <v>1855</v>
      </c>
      <c r="B1828" t="e">
        <v>#N/A</v>
      </c>
      <c r="C1828" s="2">
        <v>25000000</v>
      </c>
      <c r="D1828" s="2">
        <v>10915744</v>
      </c>
      <c r="E1828" s="2">
        <v>11179472</v>
      </c>
      <c r="F1828">
        <v>3</v>
      </c>
      <c r="G1828">
        <v>28</v>
      </c>
      <c r="H1828" t="s">
        <v>15932</v>
      </c>
      <c r="I1828" t="e">
        <v>#N/A</v>
      </c>
      <c r="J1828" t="e">
        <v>#N/A</v>
      </c>
      <c r="K1828" t="e">
        <v>#N/A</v>
      </c>
      <c r="L1828" t="e">
        <v>#N/A</v>
      </c>
      <c r="M1828" t="e">
        <v>#N/A</v>
      </c>
      <c r="N1828" t="e">
        <v>#N/A</v>
      </c>
    </row>
    <row r="1829" spans="1:14">
      <c r="A1829" t="s">
        <v>2224</v>
      </c>
      <c r="B1829" t="e">
        <v>#N/A</v>
      </c>
      <c r="C1829" s="2">
        <v>19000000</v>
      </c>
      <c r="D1829" s="2">
        <v>8402485</v>
      </c>
      <c r="E1829" s="2">
        <v>10412485</v>
      </c>
      <c r="F1829">
        <v>10</v>
      </c>
      <c r="G1829">
        <v>17</v>
      </c>
      <c r="H1829" t="s">
        <v>15932</v>
      </c>
      <c r="I1829" t="e">
        <v>#N/A</v>
      </c>
      <c r="J1829" t="e">
        <v>#N/A</v>
      </c>
      <c r="K1829" t="e">
        <v>#N/A</v>
      </c>
      <c r="L1829" t="e">
        <v>#N/A</v>
      </c>
      <c r="M1829" t="e">
        <v>#N/A</v>
      </c>
      <c r="N1829" t="e">
        <v>#N/A</v>
      </c>
    </row>
    <row r="1830" spans="1:14">
      <c r="A1830" t="s">
        <v>1401</v>
      </c>
      <c r="B1830" t="e">
        <v>#N/A</v>
      </c>
      <c r="C1830" s="2">
        <v>35000000</v>
      </c>
      <c r="D1830" s="2">
        <v>8050977</v>
      </c>
      <c r="E1830" s="2">
        <v>10157534</v>
      </c>
      <c r="F1830">
        <v>12</v>
      </c>
      <c r="G1830">
        <v>5</v>
      </c>
      <c r="H1830" t="s">
        <v>15932</v>
      </c>
      <c r="I1830" t="e">
        <v>#N/A</v>
      </c>
      <c r="J1830" t="e">
        <v>#N/A</v>
      </c>
      <c r="K1830" t="e">
        <v>#N/A</v>
      </c>
      <c r="L1830" t="e">
        <v>#N/A</v>
      </c>
      <c r="M1830" t="e">
        <v>#N/A</v>
      </c>
      <c r="N1830" t="e">
        <v>#N/A</v>
      </c>
    </row>
    <row r="1831" spans="1:14">
      <c r="A1831" t="s">
        <v>1282</v>
      </c>
      <c r="B1831" t="e">
        <v>#N/A</v>
      </c>
      <c r="C1831" s="2">
        <v>37500000</v>
      </c>
      <c r="D1831" s="2">
        <v>9793406</v>
      </c>
      <c r="E1831" s="2">
        <v>9813309</v>
      </c>
      <c r="F1831">
        <v>10</v>
      </c>
      <c r="G1831">
        <v>4</v>
      </c>
      <c r="H1831" t="s">
        <v>15932</v>
      </c>
      <c r="I1831" t="e">
        <v>#N/A</v>
      </c>
      <c r="J1831" t="e">
        <v>#N/A</v>
      </c>
      <c r="K1831" t="e">
        <v>#N/A</v>
      </c>
      <c r="L1831" t="e">
        <v>#N/A</v>
      </c>
      <c r="M1831" t="e">
        <v>#N/A</v>
      </c>
      <c r="N1831" t="e">
        <v>#N/A</v>
      </c>
    </row>
    <row r="1832" spans="1:14">
      <c r="A1832" t="s">
        <v>1061</v>
      </c>
      <c r="B1832" t="e">
        <v>#N/A</v>
      </c>
      <c r="C1832" s="2">
        <v>45000000</v>
      </c>
      <c r="D1832" s="2">
        <v>7916887</v>
      </c>
      <c r="E1832" s="2">
        <v>9110458</v>
      </c>
      <c r="F1832">
        <v>9</v>
      </c>
      <c r="G1832">
        <v>26</v>
      </c>
      <c r="H1832" t="s">
        <v>15932</v>
      </c>
      <c r="I1832" t="e">
        <v>#N/A</v>
      </c>
      <c r="J1832" t="e">
        <v>#N/A</v>
      </c>
      <c r="K1832" t="e">
        <v>#N/A</v>
      </c>
      <c r="L1832" t="e">
        <v>#N/A</v>
      </c>
      <c r="M1832" t="e">
        <v>#N/A</v>
      </c>
      <c r="N1832" t="e">
        <v>#N/A</v>
      </c>
    </row>
    <row r="1833" spans="1:14">
      <c r="A1833" t="s">
        <v>2541</v>
      </c>
      <c r="B1833" t="e">
        <v>#N/A</v>
      </c>
      <c r="C1833" s="2">
        <v>15000000</v>
      </c>
      <c r="D1833" s="2">
        <v>6409528</v>
      </c>
      <c r="E1833" s="2">
        <v>8767338</v>
      </c>
      <c r="F1833">
        <v>8</v>
      </c>
      <c r="G1833">
        <v>20</v>
      </c>
      <c r="H1833" t="s">
        <v>15932</v>
      </c>
      <c r="I1833" t="e">
        <v>#N/A</v>
      </c>
      <c r="J1833" t="e">
        <v>#N/A</v>
      </c>
      <c r="K1833" t="e">
        <v>#N/A</v>
      </c>
      <c r="L1833" t="e">
        <v>#N/A</v>
      </c>
      <c r="M1833" t="e">
        <v>#N/A</v>
      </c>
      <c r="N1833" t="e">
        <v>#N/A</v>
      </c>
    </row>
    <row r="1834" spans="1:14">
      <c r="A1834" t="s">
        <v>2357</v>
      </c>
      <c r="B1834" t="e">
        <v>#N/A</v>
      </c>
      <c r="C1834" s="2">
        <v>17000000</v>
      </c>
      <c r="D1834" s="2">
        <v>7070641</v>
      </c>
      <c r="E1834" s="2">
        <v>8607815</v>
      </c>
      <c r="F1834">
        <v>1</v>
      </c>
      <c r="G1834">
        <v>25</v>
      </c>
      <c r="H1834" t="s">
        <v>15932</v>
      </c>
      <c r="I1834" t="e">
        <v>#N/A</v>
      </c>
      <c r="J1834" t="e">
        <v>#N/A</v>
      </c>
      <c r="K1834" t="e">
        <v>#N/A</v>
      </c>
      <c r="L1834" t="e">
        <v>#N/A</v>
      </c>
      <c r="M1834" t="e">
        <v>#N/A</v>
      </c>
      <c r="N1834" t="e">
        <v>#N/A</v>
      </c>
    </row>
    <row r="1835" spans="1:14">
      <c r="A1835" t="s">
        <v>3021</v>
      </c>
      <c r="B1835" t="e">
        <v>#N/A</v>
      </c>
      <c r="C1835" s="2">
        <v>10000000</v>
      </c>
      <c r="D1835" s="2">
        <v>0</v>
      </c>
      <c r="E1835" s="2">
        <v>8243567</v>
      </c>
      <c r="F1835">
        <v>1</v>
      </c>
      <c r="G1835">
        <v>8</v>
      </c>
      <c r="H1835" t="s">
        <v>15932</v>
      </c>
      <c r="I1835" t="e">
        <v>#N/A</v>
      </c>
      <c r="J1835" t="e">
        <v>#N/A</v>
      </c>
      <c r="K1835" t="e">
        <v>#N/A</v>
      </c>
      <c r="L1835" t="e">
        <v>#N/A</v>
      </c>
      <c r="M1835" t="e">
        <v>#N/A</v>
      </c>
      <c r="N1835" t="e">
        <v>#N/A</v>
      </c>
    </row>
    <row r="1836" spans="1:14">
      <c r="A1836" t="s">
        <v>2781</v>
      </c>
      <c r="B1836" t="e">
        <v>#N/A</v>
      </c>
      <c r="C1836" s="2">
        <v>12000000</v>
      </c>
      <c r="D1836" s="2">
        <v>8138000</v>
      </c>
      <c r="E1836" s="2">
        <v>8138000</v>
      </c>
      <c r="F1836">
        <v>12</v>
      </c>
      <c r="G1836">
        <v>5</v>
      </c>
      <c r="H1836" t="s">
        <v>15932</v>
      </c>
      <c r="I1836" t="e">
        <v>#N/A</v>
      </c>
      <c r="J1836" t="e">
        <v>#N/A</v>
      </c>
      <c r="K1836" t="e">
        <v>#N/A</v>
      </c>
      <c r="L1836" t="e">
        <v>#N/A</v>
      </c>
      <c r="M1836" t="e">
        <v>#N/A</v>
      </c>
      <c r="N1836" t="e">
        <v>#N/A</v>
      </c>
    </row>
    <row r="1837" spans="1:14">
      <c r="A1837" t="s">
        <v>2806</v>
      </c>
      <c r="B1837" t="e">
        <v>#N/A</v>
      </c>
      <c r="C1837" s="2">
        <v>12000000</v>
      </c>
      <c r="D1837" s="2">
        <v>303439</v>
      </c>
      <c r="E1837" s="2">
        <v>7203439</v>
      </c>
      <c r="F1837">
        <v>4</v>
      </c>
      <c r="G1837">
        <v>18</v>
      </c>
      <c r="H1837" t="s">
        <v>15932</v>
      </c>
      <c r="I1837" t="e">
        <v>#N/A</v>
      </c>
      <c r="J1837" t="e">
        <v>#N/A</v>
      </c>
      <c r="K1837" t="e">
        <v>#N/A</v>
      </c>
      <c r="L1837" t="e">
        <v>#N/A</v>
      </c>
      <c r="M1837" t="e">
        <v>#N/A</v>
      </c>
      <c r="N1837" t="e">
        <v>#N/A</v>
      </c>
    </row>
    <row r="1838" spans="1:14">
      <c r="A1838" t="s">
        <v>3533</v>
      </c>
      <c r="B1838" t="e">
        <v>#N/A</v>
      </c>
      <c r="C1838" s="2">
        <v>4900000</v>
      </c>
      <c r="D1838" s="2">
        <v>617228</v>
      </c>
      <c r="E1838" s="2">
        <v>7174984</v>
      </c>
      <c r="F1838">
        <v>8</v>
      </c>
      <c r="G1838">
        <v>29</v>
      </c>
      <c r="H1838" t="s">
        <v>15932</v>
      </c>
      <c r="I1838" t="e">
        <v>#N/A</v>
      </c>
      <c r="J1838" t="e">
        <v>#N/A</v>
      </c>
      <c r="K1838" t="e">
        <v>#N/A</v>
      </c>
      <c r="L1838" t="e">
        <v>#N/A</v>
      </c>
      <c r="M1838" t="e">
        <v>#N/A</v>
      </c>
      <c r="N1838" t="e">
        <v>#N/A</v>
      </c>
    </row>
    <row r="1839" spans="1:14">
      <c r="A1839" t="s">
        <v>2155</v>
      </c>
      <c r="B1839" t="e">
        <v>#N/A</v>
      </c>
      <c r="C1839" s="2">
        <v>20000000</v>
      </c>
      <c r="D1839" s="2">
        <v>7013191</v>
      </c>
      <c r="E1839" s="2">
        <v>7022183</v>
      </c>
      <c r="F1839">
        <v>10</v>
      </c>
      <c r="G1839">
        <v>3</v>
      </c>
      <c r="H1839" t="s">
        <v>15932</v>
      </c>
      <c r="I1839" t="e">
        <v>#N/A</v>
      </c>
      <c r="J1839" t="e">
        <v>#N/A</v>
      </c>
      <c r="K1839" t="e">
        <v>#N/A</v>
      </c>
      <c r="L1839" t="e">
        <v>#N/A</v>
      </c>
      <c r="M1839" t="e">
        <v>#N/A</v>
      </c>
      <c r="N1839" t="e">
        <v>#N/A</v>
      </c>
    </row>
    <row r="1840" spans="1:14">
      <c r="A1840" t="s">
        <v>2157</v>
      </c>
      <c r="B1840" t="e">
        <v>#N/A</v>
      </c>
      <c r="C1840" s="2">
        <v>20000000</v>
      </c>
      <c r="D1840" s="2">
        <v>6575282</v>
      </c>
      <c r="E1840" s="2">
        <v>6947084</v>
      </c>
      <c r="F1840">
        <v>2</v>
      </c>
      <c r="G1840">
        <v>1</v>
      </c>
      <c r="H1840" t="s">
        <v>15932</v>
      </c>
      <c r="I1840" t="e">
        <v>#N/A</v>
      </c>
      <c r="J1840" t="e">
        <v>#N/A</v>
      </c>
      <c r="K1840" t="e">
        <v>#N/A</v>
      </c>
      <c r="L1840" t="e">
        <v>#N/A</v>
      </c>
      <c r="M1840" t="e">
        <v>#N/A</v>
      </c>
      <c r="N1840" t="e">
        <v>#N/A</v>
      </c>
    </row>
    <row r="1841" spans="1:14">
      <c r="A1841" t="s">
        <v>2554</v>
      </c>
      <c r="B1841" t="e">
        <v>#N/A</v>
      </c>
      <c r="C1841" s="2">
        <v>15000000</v>
      </c>
      <c r="D1841" s="2">
        <v>2203641</v>
      </c>
      <c r="E1841" s="2">
        <v>6379575</v>
      </c>
      <c r="F1841">
        <v>7</v>
      </c>
      <c r="G1841">
        <v>18</v>
      </c>
      <c r="H1841" t="s">
        <v>15932</v>
      </c>
      <c r="I1841" t="e">
        <v>#N/A</v>
      </c>
      <c r="J1841" t="e">
        <v>#N/A</v>
      </c>
      <c r="K1841" t="e">
        <v>#N/A</v>
      </c>
      <c r="L1841" t="e">
        <v>#N/A</v>
      </c>
      <c r="M1841" t="e">
        <v>#N/A</v>
      </c>
      <c r="N1841" t="e">
        <v>#N/A</v>
      </c>
    </row>
    <row r="1842" spans="1:14">
      <c r="A1842" t="s">
        <v>4164</v>
      </c>
      <c r="B1842" t="e">
        <v>#N/A</v>
      </c>
      <c r="C1842" s="2">
        <v>1000000</v>
      </c>
      <c r="D1842" s="2">
        <v>2511476</v>
      </c>
      <c r="E1842" s="2">
        <v>6030129</v>
      </c>
      <c r="F1842">
        <v>8</v>
      </c>
      <c r="G1842">
        <v>1</v>
      </c>
      <c r="H1842" t="s">
        <v>15932</v>
      </c>
      <c r="I1842" t="e">
        <v>#N/A</v>
      </c>
      <c r="J1842" t="e">
        <v>#N/A</v>
      </c>
      <c r="K1842" t="e">
        <v>#N/A</v>
      </c>
      <c r="L1842" t="e">
        <v>#N/A</v>
      </c>
      <c r="M1842" t="e">
        <v>#N/A</v>
      </c>
      <c r="N1842" t="e">
        <v>#N/A</v>
      </c>
    </row>
    <row r="1843" spans="1:14">
      <c r="A1843" t="s">
        <v>3354</v>
      </c>
      <c r="B1843" t="e">
        <v>#N/A</v>
      </c>
      <c r="C1843" s="2">
        <v>6000000</v>
      </c>
      <c r="D1843" s="2">
        <v>4694491</v>
      </c>
      <c r="E1843" s="2">
        <v>5629618</v>
      </c>
      <c r="F1843">
        <v>8</v>
      </c>
      <c r="G1843">
        <v>29</v>
      </c>
      <c r="H1843" t="s">
        <v>15932</v>
      </c>
      <c r="I1843" t="e">
        <v>#N/A</v>
      </c>
      <c r="J1843" t="e">
        <v>#N/A</v>
      </c>
      <c r="K1843" t="e">
        <v>#N/A</v>
      </c>
      <c r="L1843" t="e">
        <v>#N/A</v>
      </c>
      <c r="M1843" t="e">
        <v>#N/A</v>
      </c>
      <c r="N1843" t="e">
        <v>#N/A</v>
      </c>
    </row>
    <row r="1844" spans="1:14">
      <c r="A1844" t="s">
        <v>3987</v>
      </c>
      <c r="B1844" t="e">
        <v>#N/A</v>
      </c>
      <c r="C1844" s="2">
        <v>1900000</v>
      </c>
      <c r="D1844" s="2">
        <v>2962242</v>
      </c>
      <c r="E1844" s="2">
        <v>5617067</v>
      </c>
      <c r="F1844">
        <v>7</v>
      </c>
      <c r="G1844">
        <v>25</v>
      </c>
      <c r="H1844" t="s">
        <v>15932</v>
      </c>
      <c r="I1844" t="e">
        <v>#N/A</v>
      </c>
      <c r="J1844" t="e">
        <v>#N/A</v>
      </c>
      <c r="K1844" t="e">
        <v>#N/A</v>
      </c>
      <c r="L1844" t="e">
        <v>#N/A</v>
      </c>
      <c r="M1844" t="e">
        <v>#N/A</v>
      </c>
      <c r="N1844" t="e">
        <v>#N/A</v>
      </c>
    </row>
    <row r="1845" spans="1:14">
      <c r="A1845" t="s">
        <v>2179</v>
      </c>
      <c r="B1845" t="e">
        <v>#N/A</v>
      </c>
      <c r="C1845" s="2">
        <v>20000000</v>
      </c>
      <c r="D1845" s="2">
        <v>1031872</v>
      </c>
      <c r="E1845" s="2">
        <v>5527507</v>
      </c>
      <c r="F1845">
        <v>5</v>
      </c>
      <c r="G1845">
        <v>23</v>
      </c>
      <c r="H1845" t="s">
        <v>15932</v>
      </c>
      <c r="I1845" t="e">
        <v>#N/A</v>
      </c>
      <c r="J1845" t="e">
        <v>#N/A</v>
      </c>
      <c r="K1845" t="e">
        <v>#N/A</v>
      </c>
      <c r="L1845" t="e">
        <v>#N/A</v>
      </c>
      <c r="M1845" t="e">
        <v>#N/A</v>
      </c>
      <c r="N1845" t="e">
        <v>#N/A</v>
      </c>
    </row>
    <row r="1846" spans="1:14">
      <c r="A1846" t="s">
        <v>1278</v>
      </c>
      <c r="B1846" t="e">
        <v>#N/A</v>
      </c>
      <c r="C1846" s="2">
        <v>38000000</v>
      </c>
      <c r="D1846" s="2">
        <v>0</v>
      </c>
      <c r="E1846" s="2">
        <v>5473041</v>
      </c>
      <c r="F1846">
        <v>8</v>
      </c>
      <c r="G1846">
        <v>26</v>
      </c>
      <c r="H1846" t="s">
        <v>15932</v>
      </c>
      <c r="I1846" t="e">
        <v>#N/A</v>
      </c>
      <c r="J1846" t="e">
        <v>#N/A</v>
      </c>
      <c r="K1846" t="e">
        <v>#N/A</v>
      </c>
      <c r="L1846" t="e">
        <v>#N/A</v>
      </c>
      <c r="M1846" t="e">
        <v>#N/A</v>
      </c>
      <c r="N1846" t="e">
        <v>#N/A</v>
      </c>
    </row>
    <row r="1847" spans="1:14">
      <c r="A1847" t="s">
        <v>3830</v>
      </c>
      <c r="B1847" t="e">
        <v>#N/A</v>
      </c>
      <c r="C1847" s="2">
        <v>2750000</v>
      </c>
      <c r="D1847" s="2">
        <v>952620</v>
      </c>
      <c r="E1847" s="2">
        <v>5394447</v>
      </c>
      <c r="F1847">
        <v>2</v>
      </c>
      <c r="G1847">
        <v>15</v>
      </c>
      <c r="H1847" t="s">
        <v>15932</v>
      </c>
      <c r="I1847" t="e">
        <v>#N/A</v>
      </c>
      <c r="J1847" t="e">
        <v>#N/A</v>
      </c>
      <c r="K1847" t="e">
        <v>#N/A</v>
      </c>
      <c r="L1847" t="e">
        <v>#N/A</v>
      </c>
      <c r="M1847" t="e">
        <v>#N/A</v>
      </c>
      <c r="N1847" t="e">
        <v>#N/A</v>
      </c>
    </row>
    <row r="1848" spans="1:14">
      <c r="A1848" t="s">
        <v>3834</v>
      </c>
      <c r="B1848" t="e">
        <v>#N/A</v>
      </c>
      <c r="C1848" s="2">
        <v>2700000</v>
      </c>
      <c r="D1848" s="2">
        <v>0</v>
      </c>
      <c r="E1848" s="2">
        <v>5377665</v>
      </c>
      <c r="F1848">
        <v>12</v>
      </c>
      <c r="G1848">
        <v>31</v>
      </c>
      <c r="H1848" t="s">
        <v>15932</v>
      </c>
      <c r="I1848" t="e">
        <v>#N/A</v>
      </c>
      <c r="J1848" t="e">
        <v>#N/A</v>
      </c>
      <c r="K1848" t="e">
        <v>#N/A</v>
      </c>
      <c r="L1848" t="e">
        <v>#N/A</v>
      </c>
      <c r="M1848" t="e">
        <v>#N/A</v>
      </c>
      <c r="N1848" t="e">
        <v>#N/A</v>
      </c>
    </row>
    <row r="1849" spans="1:14">
      <c r="A1849" t="s">
        <v>2793</v>
      </c>
      <c r="B1849" t="e">
        <v>#N/A</v>
      </c>
      <c r="C1849" s="2">
        <v>12000000</v>
      </c>
      <c r="D1849" s="2">
        <v>3950294</v>
      </c>
      <c r="E1849" s="2">
        <v>5295909</v>
      </c>
      <c r="F1849">
        <v>2</v>
      </c>
      <c r="G1849">
        <v>22</v>
      </c>
      <c r="H1849" t="s">
        <v>15932</v>
      </c>
      <c r="I1849" t="e">
        <v>#N/A</v>
      </c>
      <c r="J1849" t="e">
        <v>#N/A</v>
      </c>
      <c r="K1849" t="e">
        <v>#N/A</v>
      </c>
      <c r="L1849" t="e">
        <v>#N/A</v>
      </c>
      <c r="M1849" t="e">
        <v>#N/A</v>
      </c>
      <c r="N1849" t="e">
        <v>#N/A</v>
      </c>
    </row>
    <row r="1850" spans="1:14">
      <c r="A1850" t="s">
        <v>3074</v>
      </c>
      <c r="B1850" t="e">
        <v>#N/A</v>
      </c>
      <c r="C1850" s="2">
        <v>9000000</v>
      </c>
      <c r="D1850" s="2">
        <v>4886216</v>
      </c>
      <c r="E1850" s="2">
        <v>4934104</v>
      </c>
      <c r="F1850">
        <v>8</v>
      </c>
      <c r="G1850">
        <v>22</v>
      </c>
      <c r="H1850" t="s">
        <v>15932</v>
      </c>
      <c r="I1850" t="e">
        <v>#N/A</v>
      </c>
      <c r="J1850" t="e">
        <v>#N/A</v>
      </c>
      <c r="K1850" t="e">
        <v>#N/A</v>
      </c>
      <c r="L1850" t="e">
        <v>#N/A</v>
      </c>
      <c r="M1850" t="e">
        <v>#N/A</v>
      </c>
      <c r="N1850" t="e">
        <v>#N/A</v>
      </c>
    </row>
    <row r="1851" spans="1:14">
      <c r="A1851" t="s">
        <v>3496</v>
      </c>
      <c r="B1851" t="e">
        <v>#N/A</v>
      </c>
      <c r="C1851" s="2">
        <v>5000000</v>
      </c>
      <c r="D1851" s="2">
        <v>4078607</v>
      </c>
      <c r="E1851" s="2">
        <v>4815890</v>
      </c>
      <c r="F1851">
        <v>8</v>
      </c>
      <c r="G1851">
        <v>6</v>
      </c>
      <c r="H1851" t="s">
        <v>15932</v>
      </c>
      <c r="I1851" t="e">
        <v>#N/A</v>
      </c>
      <c r="J1851" t="e">
        <v>#N/A</v>
      </c>
      <c r="K1851" t="e">
        <v>#N/A</v>
      </c>
      <c r="L1851" t="e">
        <v>#N/A</v>
      </c>
      <c r="M1851" t="e">
        <v>#N/A</v>
      </c>
      <c r="N1851" t="e">
        <v>#N/A</v>
      </c>
    </row>
    <row r="1852" spans="1:14">
      <c r="A1852" t="s">
        <v>1943</v>
      </c>
      <c r="B1852" t="e">
        <v>#N/A</v>
      </c>
      <c r="C1852" s="2">
        <v>23000000</v>
      </c>
      <c r="D1852" s="2">
        <v>10452</v>
      </c>
      <c r="E1852" s="2">
        <v>4673377</v>
      </c>
      <c r="F1852">
        <v>4</v>
      </c>
      <c r="G1852">
        <v>25</v>
      </c>
      <c r="H1852" t="s">
        <v>15932</v>
      </c>
      <c r="I1852" t="e">
        <v>#N/A</v>
      </c>
      <c r="J1852" t="e">
        <v>#N/A</v>
      </c>
      <c r="K1852" t="e">
        <v>#N/A</v>
      </c>
      <c r="L1852" t="e">
        <v>#N/A</v>
      </c>
      <c r="M1852" t="e">
        <v>#N/A</v>
      </c>
      <c r="N1852" t="e">
        <v>#N/A</v>
      </c>
    </row>
    <row r="1853" spans="1:14">
      <c r="A1853" t="s">
        <v>2166</v>
      </c>
      <c r="B1853" t="e">
        <v>#N/A</v>
      </c>
      <c r="C1853" s="2">
        <v>20000000</v>
      </c>
      <c r="D1853" s="2">
        <v>4442377</v>
      </c>
      <c r="E1853" s="2">
        <v>4504111</v>
      </c>
      <c r="F1853">
        <v>10</v>
      </c>
      <c r="G1853">
        <v>3</v>
      </c>
      <c r="H1853" t="s">
        <v>15932</v>
      </c>
      <c r="I1853" t="e">
        <v>#N/A</v>
      </c>
      <c r="J1853" t="e">
        <v>#N/A</v>
      </c>
      <c r="K1853" t="e">
        <v>#N/A</v>
      </c>
      <c r="L1853" t="e">
        <v>#N/A</v>
      </c>
      <c r="M1853" t="e">
        <v>#N/A</v>
      </c>
      <c r="N1853" t="e">
        <v>#N/A</v>
      </c>
    </row>
    <row r="1854" spans="1:14">
      <c r="A1854" t="s">
        <v>2165</v>
      </c>
      <c r="B1854" t="e">
        <v>#N/A</v>
      </c>
      <c r="C1854" s="2">
        <v>20000000</v>
      </c>
      <c r="D1854" s="2">
        <v>4452423</v>
      </c>
      <c r="E1854" s="2">
        <v>4453327</v>
      </c>
      <c r="F1854">
        <v>10</v>
      </c>
      <c r="G1854">
        <v>24</v>
      </c>
      <c r="H1854" t="s">
        <v>15932</v>
      </c>
      <c r="I1854" t="e">
        <v>#N/A</v>
      </c>
      <c r="J1854" t="e">
        <v>#N/A</v>
      </c>
      <c r="K1854" t="e">
        <v>#N/A</v>
      </c>
      <c r="L1854" t="e">
        <v>#N/A</v>
      </c>
      <c r="M1854" t="e">
        <v>#N/A</v>
      </c>
      <c r="N1854" t="e">
        <v>#N/A</v>
      </c>
    </row>
    <row r="1855" spans="1:14">
      <c r="A1855" t="s">
        <v>2170</v>
      </c>
      <c r="B1855" t="e">
        <v>#N/A</v>
      </c>
      <c r="C1855" s="2">
        <v>20000000</v>
      </c>
      <c r="D1855" s="2">
        <v>3083538</v>
      </c>
      <c r="E1855" s="2">
        <v>4383538</v>
      </c>
      <c r="F1855">
        <v>10</v>
      </c>
      <c r="G1855">
        <v>24</v>
      </c>
      <c r="H1855" t="s">
        <v>15932</v>
      </c>
      <c r="I1855" t="e">
        <v>#N/A</v>
      </c>
      <c r="J1855" t="e">
        <v>#N/A</v>
      </c>
      <c r="K1855" t="e">
        <v>#N/A</v>
      </c>
      <c r="L1855" t="e">
        <v>#N/A</v>
      </c>
      <c r="M1855" t="e">
        <v>#N/A</v>
      </c>
      <c r="N1855" t="e">
        <v>#N/A</v>
      </c>
    </row>
    <row r="1856" spans="1:14">
      <c r="A1856" t="s">
        <v>3965</v>
      </c>
      <c r="B1856" t="e">
        <v>#N/A</v>
      </c>
      <c r="C1856" s="2">
        <v>2000000</v>
      </c>
      <c r="D1856" s="2">
        <v>7321</v>
      </c>
      <c r="E1856" s="2">
        <v>4294373</v>
      </c>
      <c r="F1856">
        <v>10</v>
      </c>
      <c r="G1856">
        <v>31</v>
      </c>
      <c r="H1856" t="s">
        <v>15932</v>
      </c>
      <c r="I1856" t="e">
        <v>#N/A</v>
      </c>
      <c r="J1856" t="e">
        <v>#N/A</v>
      </c>
      <c r="K1856" t="e">
        <v>#N/A</v>
      </c>
      <c r="L1856" t="e">
        <v>#N/A</v>
      </c>
      <c r="M1856" t="e">
        <v>#N/A</v>
      </c>
      <c r="N1856" t="e">
        <v>#N/A</v>
      </c>
    </row>
    <row r="1857" spans="1:14">
      <c r="A1857" t="s">
        <v>3200</v>
      </c>
      <c r="B1857" t="e">
        <v>#N/A</v>
      </c>
      <c r="C1857" s="2">
        <v>7500000</v>
      </c>
      <c r="D1857" s="2">
        <v>4151836</v>
      </c>
      <c r="E1857" s="2">
        <v>4151836</v>
      </c>
      <c r="F1857">
        <v>2</v>
      </c>
      <c r="G1857">
        <v>22</v>
      </c>
      <c r="H1857" t="s">
        <v>15932</v>
      </c>
      <c r="I1857" t="e">
        <v>#N/A</v>
      </c>
      <c r="J1857" t="e">
        <v>#N/A</v>
      </c>
      <c r="K1857" t="e">
        <v>#N/A</v>
      </c>
      <c r="L1857" t="e">
        <v>#N/A</v>
      </c>
      <c r="M1857" t="e">
        <v>#N/A</v>
      </c>
      <c r="N1857" t="e">
        <v>#N/A</v>
      </c>
    </row>
    <row r="1858" spans="1:14">
      <c r="A1858" t="s">
        <v>3712</v>
      </c>
      <c r="B1858" t="e">
        <v>#N/A</v>
      </c>
      <c r="C1858" s="2">
        <v>3400000</v>
      </c>
      <c r="D1858" s="2">
        <v>2926565</v>
      </c>
      <c r="E1858" s="2">
        <v>4124277</v>
      </c>
      <c r="F1858">
        <v>9</v>
      </c>
      <c r="G1858">
        <v>26</v>
      </c>
      <c r="H1858" t="s">
        <v>15932</v>
      </c>
      <c r="I1858" t="e">
        <v>#N/A</v>
      </c>
      <c r="J1858" t="e">
        <v>#N/A</v>
      </c>
      <c r="K1858" t="e">
        <v>#N/A</v>
      </c>
      <c r="L1858" t="e">
        <v>#N/A</v>
      </c>
      <c r="M1858" t="e">
        <v>#N/A</v>
      </c>
      <c r="N1858" t="e">
        <v>#N/A</v>
      </c>
    </row>
    <row r="1859" spans="1:14">
      <c r="A1859" t="s">
        <v>3864</v>
      </c>
      <c r="B1859" t="e">
        <v>#N/A</v>
      </c>
      <c r="C1859" s="2">
        <v>2500000</v>
      </c>
      <c r="D1859" s="2">
        <v>1094998</v>
      </c>
      <c r="E1859" s="2">
        <v>3838486</v>
      </c>
      <c r="F1859">
        <v>6</v>
      </c>
      <c r="G1859">
        <v>20</v>
      </c>
      <c r="H1859" t="s">
        <v>15932</v>
      </c>
      <c r="I1859" t="e">
        <v>#N/A</v>
      </c>
      <c r="J1859" t="e">
        <v>#N/A</v>
      </c>
      <c r="K1859" t="e">
        <v>#N/A</v>
      </c>
      <c r="L1859" t="e">
        <v>#N/A</v>
      </c>
      <c r="M1859" t="e">
        <v>#N/A</v>
      </c>
      <c r="N1859" t="e">
        <v>#N/A</v>
      </c>
    </row>
    <row r="1860" spans="1:14">
      <c r="A1860" t="s">
        <v>2573</v>
      </c>
      <c r="B1860" t="e">
        <v>#N/A</v>
      </c>
      <c r="C1860" s="2">
        <v>15000000</v>
      </c>
      <c r="D1860" s="2">
        <v>0</v>
      </c>
      <c r="E1860" s="2">
        <v>3436763</v>
      </c>
      <c r="F1860">
        <v>12</v>
      </c>
      <c r="G1860">
        <v>31</v>
      </c>
      <c r="H1860" t="s">
        <v>15932</v>
      </c>
      <c r="I1860" t="e">
        <v>#N/A</v>
      </c>
      <c r="J1860" t="e">
        <v>#N/A</v>
      </c>
      <c r="K1860" t="e">
        <v>#N/A</v>
      </c>
      <c r="L1860" t="e">
        <v>#N/A</v>
      </c>
      <c r="M1860" t="e">
        <v>#N/A</v>
      </c>
      <c r="N1860" t="e">
        <v>#N/A</v>
      </c>
    </row>
    <row r="1861" spans="1:14">
      <c r="A1861" t="s">
        <v>3363</v>
      </c>
      <c r="B1861" t="e">
        <v>#N/A</v>
      </c>
      <c r="C1861" s="2">
        <v>6000000</v>
      </c>
      <c r="D1861" s="2">
        <v>2077046</v>
      </c>
      <c r="E1861" s="2">
        <v>3330012</v>
      </c>
      <c r="F1861">
        <v>7</v>
      </c>
      <c r="G1861">
        <v>3</v>
      </c>
      <c r="H1861" t="s">
        <v>15932</v>
      </c>
      <c r="I1861" t="e">
        <v>#N/A</v>
      </c>
      <c r="J1861" t="e">
        <v>#N/A</v>
      </c>
      <c r="K1861" t="e">
        <v>#N/A</v>
      </c>
      <c r="L1861" t="e">
        <v>#N/A</v>
      </c>
      <c r="M1861" t="e">
        <v>#N/A</v>
      </c>
      <c r="N1861" t="e">
        <v>#N/A</v>
      </c>
    </row>
    <row r="1862" spans="1:14">
      <c r="A1862" t="s">
        <v>3174</v>
      </c>
      <c r="B1862" t="e">
        <v>#N/A</v>
      </c>
      <c r="C1862" s="2">
        <v>8000000</v>
      </c>
      <c r="D1862" s="2">
        <v>109045</v>
      </c>
      <c r="E1862" s="2">
        <v>3270974</v>
      </c>
      <c r="F1862">
        <v>4</v>
      </c>
      <c r="G1862">
        <v>18</v>
      </c>
      <c r="H1862" t="s">
        <v>15932</v>
      </c>
      <c r="I1862" t="e">
        <v>#N/A</v>
      </c>
      <c r="J1862" t="e">
        <v>#N/A</v>
      </c>
      <c r="K1862" t="e">
        <v>#N/A</v>
      </c>
      <c r="L1862" t="e">
        <v>#N/A</v>
      </c>
      <c r="M1862" t="e">
        <v>#N/A</v>
      </c>
      <c r="N1862" t="e">
        <v>#N/A</v>
      </c>
    </row>
    <row r="1863" spans="1:14">
      <c r="A1863" t="s">
        <v>3257</v>
      </c>
      <c r="B1863" t="e">
        <v>#N/A</v>
      </c>
      <c r="C1863" s="2">
        <v>7000000</v>
      </c>
      <c r="D1863" s="2">
        <v>2344847</v>
      </c>
      <c r="E1863" s="2">
        <v>2667084</v>
      </c>
      <c r="F1863">
        <v>5</v>
      </c>
      <c r="G1863">
        <v>2</v>
      </c>
      <c r="H1863" t="s">
        <v>15932</v>
      </c>
      <c r="I1863" t="e">
        <v>#N/A</v>
      </c>
      <c r="J1863" t="e">
        <v>#N/A</v>
      </c>
      <c r="K1863" t="e">
        <v>#N/A</v>
      </c>
      <c r="L1863" t="e">
        <v>#N/A</v>
      </c>
      <c r="M1863" t="e">
        <v>#N/A</v>
      </c>
      <c r="N1863" t="e">
        <v>#N/A</v>
      </c>
    </row>
    <row r="1864" spans="1:14">
      <c r="A1864" t="s">
        <v>3163</v>
      </c>
      <c r="B1864" t="e">
        <v>#N/A</v>
      </c>
      <c r="C1864" s="2">
        <v>8000000</v>
      </c>
      <c r="D1864" s="2">
        <v>1071240</v>
      </c>
      <c r="E1864" s="2">
        <v>2476491</v>
      </c>
      <c r="F1864">
        <v>6</v>
      </c>
      <c r="G1864">
        <v>6</v>
      </c>
      <c r="H1864" t="s">
        <v>15932</v>
      </c>
      <c r="I1864" t="e">
        <v>#N/A</v>
      </c>
      <c r="J1864" t="e">
        <v>#N/A</v>
      </c>
      <c r="K1864" t="e">
        <v>#N/A</v>
      </c>
      <c r="L1864" t="e">
        <v>#N/A</v>
      </c>
      <c r="M1864" t="e">
        <v>#N/A</v>
      </c>
      <c r="N1864" t="e">
        <v>#N/A</v>
      </c>
    </row>
    <row r="1865" spans="1:14">
      <c r="A1865" t="s">
        <v>1711</v>
      </c>
      <c r="B1865" t="e">
        <v>#N/A</v>
      </c>
      <c r="C1865" s="2">
        <v>27000000</v>
      </c>
      <c r="D1865" s="2">
        <v>1090947</v>
      </c>
      <c r="E1865" s="2">
        <v>2412123</v>
      </c>
      <c r="F1865">
        <v>10</v>
      </c>
      <c r="G1865">
        <v>17</v>
      </c>
      <c r="H1865" t="s">
        <v>15932</v>
      </c>
      <c r="I1865" t="e">
        <v>#N/A</v>
      </c>
      <c r="J1865" t="e">
        <v>#N/A</v>
      </c>
      <c r="K1865" t="e">
        <v>#N/A</v>
      </c>
      <c r="L1865" t="e">
        <v>#N/A</v>
      </c>
      <c r="M1865" t="e">
        <v>#N/A</v>
      </c>
      <c r="N1865" t="e">
        <v>#N/A</v>
      </c>
    </row>
    <row r="1866" spans="1:14">
      <c r="A1866" t="s">
        <v>3949</v>
      </c>
      <c r="B1866" t="e">
        <v>#N/A</v>
      </c>
      <c r="C1866" s="2">
        <v>2000000</v>
      </c>
      <c r="D1866" s="2">
        <v>347578</v>
      </c>
      <c r="E1866" s="2">
        <v>2350641</v>
      </c>
      <c r="F1866">
        <v>1</v>
      </c>
      <c r="G1866">
        <v>18</v>
      </c>
      <c r="H1866" t="s">
        <v>15932</v>
      </c>
      <c r="I1866" t="e">
        <v>#N/A</v>
      </c>
      <c r="J1866" t="e">
        <v>#N/A</v>
      </c>
      <c r="K1866" t="e">
        <v>#N/A</v>
      </c>
      <c r="L1866" t="e">
        <v>#N/A</v>
      </c>
      <c r="M1866" t="e">
        <v>#N/A</v>
      </c>
      <c r="N1866" t="e">
        <v>#N/A</v>
      </c>
    </row>
    <row r="1867" spans="1:14">
      <c r="A1867" t="s">
        <v>3958</v>
      </c>
      <c r="B1867" t="e">
        <v>#N/A</v>
      </c>
      <c r="C1867" s="2">
        <v>2000000</v>
      </c>
      <c r="D1867" s="2">
        <v>55202</v>
      </c>
      <c r="E1867" s="2">
        <v>2046090</v>
      </c>
      <c r="F1867">
        <v>10</v>
      </c>
      <c r="G1867">
        <v>24</v>
      </c>
      <c r="H1867" t="s">
        <v>15932</v>
      </c>
      <c r="I1867" t="e">
        <v>#N/A</v>
      </c>
      <c r="J1867" t="e">
        <v>#N/A</v>
      </c>
      <c r="K1867" t="e">
        <v>#N/A</v>
      </c>
      <c r="L1867" t="e">
        <v>#N/A</v>
      </c>
      <c r="M1867" t="e">
        <v>#N/A</v>
      </c>
      <c r="N1867" t="e">
        <v>#N/A</v>
      </c>
    </row>
    <row r="1868" spans="1:14">
      <c r="A1868" t="s">
        <v>2567</v>
      </c>
      <c r="B1868" t="e">
        <v>#N/A</v>
      </c>
      <c r="C1868" s="2">
        <v>15000000</v>
      </c>
      <c r="D1868" s="2">
        <v>73548</v>
      </c>
      <c r="E1868" s="2">
        <v>1590246</v>
      </c>
      <c r="F1868">
        <v>8</v>
      </c>
      <c r="G1868">
        <v>1</v>
      </c>
      <c r="H1868" t="s">
        <v>15932</v>
      </c>
      <c r="I1868" t="e">
        <v>#N/A</v>
      </c>
      <c r="J1868" t="e">
        <v>#N/A</v>
      </c>
      <c r="K1868" t="e">
        <v>#N/A</v>
      </c>
      <c r="L1868" t="e">
        <v>#N/A</v>
      </c>
      <c r="M1868" t="e">
        <v>#N/A</v>
      </c>
      <c r="N1868" t="e">
        <v>#N/A</v>
      </c>
    </row>
    <row r="1869" spans="1:14">
      <c r="A1869" t="s">
        <v>2800</v>
      </c>
      <c r="B1869" t="e">
        <v>#N/A</v>
      </c>
      <c r="C1869" s="2">
        <v>12000000</v>
      </c>
      <c r="D1869" s="2">
        <v>1506998</v>
      </c>
      <c r="E1869" s="2">
        <v>1506998</v>
      </c>
      <c r="F1869">
        <v>3</v>
      </c>
      <c r="G1869">
        <v>7</v>
      </c>
      <c r="H1869" t="s">
        <v>15932</v>
      </c>
      <c r="I1869" t="e">
        <v>#N/A</v>
      </c>
      <c r="J1869" t="e">
        <v>#N/A</v>
      </c>
      <c r="K1869" t="e">
        <v>#N/A</v>
      </c>
      <c r="L1869" t="e">
        <v>#N/A</v>
      </c>
      <c r="M1869" t="e">
        <v>#N/A</v>
      </c>
      <c r="N1869" t="e">
        <v>#N/A</v>
      </c>
    </row>
    <row r="1870" spans="1:14">
      <c r="A1870" t="s">
        <v>3524</v>
      </c>
      <c r="B1870" t="e">
        <v>#N/A</v>
      </c>
      <c r="C1870" s="2">
        <v>5000000</v>
      </c>
      <c r="D1870" s="2">
        <v>0</v>
      </c>
      <c r="E1870" s="2">
        <v>1504960</v>
      </c>
      <c r="F1870">
        <v>12</v>
      </c>
      <c r="G1870">
        <v>31</v>
      </c>
      <c r="H1870" t="s">
        <v>15932</v>
      </c>
      <c r="I1870" t="e">
        <v>#N/A</v>
      </c>
      <c r="J1870" t="e">
        <v>#N/A</v>
      </c>
      <c r="K1870" t="e">
        <v>#N/A</v>
      </c>
      <c r="L1870" t="e">
        <v>#N/A</v>
      </c>
      <c r="M1870" t="e">
        <v>#N/A</v>
      </c>
      <c r="N1870" t="e">
        <v>#N/A</v>
      </c>
    </row>
    <row r="1871" spans="1:14">
      <c r="A1871" t="s">
        <v>4385</v>
      </c>
      <c r="B1871" t="e">
        <v>#N/A</v>
      </c>
      <c r="C1871" s="2">
        <v>300000</v>
      </c>
      <c r="D1871" s="2">
        <v>865695</v>
      </c>
      <c r="E1871" s="2">
        <v>1416046</v>
      </c>
      <c r="F1871">
        <v>12</v>
      </c>
      <c r="G1871">
        <v>10</v>
      </c>
      <c r="H1871" t="s">
        <v>15932</v>
      </c>
      <c r="I1871" t="e">
        <v>#N/A</v>
      </c>
      <c r="J1871" t="e">
        <v>#N/A</v>
      </c>
      <c r="K1871" t="e">
        <v>#N/A</v>
      </c>
      <c r="L1871" t="e">
        <v>#N/A</v>
      </c>
      <c r="M1871" t="e">
        <v>#N/A</v>
      </c>
      <c r="N1871" t="e">
        <v>#N/A</v>
      </c>
    </row>
    <row r="1872" spans="1:14">
      <c r="A1872" t="s">
        <v>2995</v>
      </c>
      <c r="B1872" t="e">
        <v>#N/A</v>
      </c>
      <c r="C1872" s="2">
        <v>10000000</v>
      </c>
      <c r="D1872" s="2">
        <v>580862</v>
      </c>
      <c r="E1872" s="2">
        <v>1299855</v>
      </c>
      <c r="F1872">
        <v>5</v>
      </c>
      <c r="G1872">
        <v>23</v>
      </c>
      <c r="H1872" t="s">
        <v>15932</v>
      </c>
      <c r="I1872" t="e">
        <v>#N/A</v>
      </c>
      <c r="J1872" t="e">
        <v>#N/A</v>
      </c>
      <c r="K1872" t="e">
        <v>#N/A</v>
      </c>
      <c r="L1872" t="e">
        <v>#N/A</v>
      </c>
      <c r="M1872" t="e">
        <v>#N/A</v>
      </c>
      <c r="N1872" t="e">
        <v>#N/A</v>
      </c>
    </row>
    <row r="1873" spans="1:14">
      <c r="A1873" t="s">
        <v>3549</v>
      </c>
      <c r="B1873" t="e">
        <v>#N/A</v>
      </c>
      <c r="C1873" s="2">
        <v>4600000</v>
      </c>
      <c r="D1873" s="2">
        <v>434417</v>
      </c>
      <c r="E1873" s="2">
        <v>968805</v>
      </c>
      <c r="F1873">
        <v>5</v>
      </c>
      <c r="G1873">
        <v>28</v>
      </c>
      <c r="H1873" t="s">
        <v>15932</v>
      </c>
      <c r="I1873" t="e">
        <v>#N/A</v>
      </c>
      <c r="J1873" t="e">
        <v>#N/A</v>
      </c>
      <c r="K1873" t="e">
        <v>#N/A</v>
      </c>
      <c r="L1873" t="e">
        <v>#N/A</v>
      </c>
      <c r="M1873" t="e">
        <v>#N/A</v>
      </c>
      <c r="N1873" t="e">
        <v>#N/A</v>
      </c>
    </row>
    <row r="1874" spans="1:14">
      <c r="A1874" t="s">
        <v>1237</v>
      </c>
      <c r="B1874" t="e">
        <v>#N/A</v>
      </c>
      <c r="C1874" s="2">
        <v>40000000</v>
      </c>
      <c r="D1874" s="2">
        <v>915840</v>
      </c>
      <c r="E1874" s="2">
        <v>915840</v>
      </c>
      <c r="F1874">
        <v>12</v>
      </c>
      <c r="G1874">
        <v>12</v>
      </c>
      <c r="H1874" t="s">
        <v>15932</v>
      </c>
      <c r="I1874" t="e">
        <v>#N/A</v>
      </c>
      <c r="J1874" t="e">
        <v>#N/A</v>
      </c>
      <c r="K1874" t="e">
        <v>#N/A</v>
      </c>
      <c r="L1874" t="e">
        <v>#N/A</v>
      </c>
      <c r="M1874" t="e">
        <v>#N/A</v>
      </c>
      <c r="N1874" t="e">
        <v>#N/A</v>
      </c>
    </row>
    <row r="1875" spans="1:14">
      <c r="A1875" t="s">
        <v>3808</v>
      </c>
      <c r="B1875" t="e">
        <v>#N/A</v>
      </c>
      <c r="C1875" s="2">
        <v>3000000</v>
      </c>
      <c r="D1875" s="2">
        <v>0</v>
      </c>
      <c r="E1875" s="2">
        <v>895932</v>
      </c>
      <c r="F1875">
        <v>4</v>
      </c>
      <c r="G1875">
        <v>15</v>
      </c>
      <c r="H1875" t="s">
        <v>15932</v>
      </c>
      <c r="I1875" t="e">
        <v>#N/A</v>
      </c>
      <c r="J1875" t="e">
        <v>#N/A</v>
      </c>
      <c r="K1875" t="e">
        <v>#N/A</v>
      </c>
      <c r="L1875" t="e">
        <v>#N/A</v>
      </c>
      <c r="M1875" t="e">
        <v>#N/A</v>
      </c>
      <c r="N1875" t="e">
        <v>#N/A</v>
      </c>
    </row>
    <row r="1876" spans="1:14">
      <c r="A1876" t="s">
        <v>4357</v>
      </c>
      <c r="B1876" t="e">
        <v>#N/A</v>
      </c>
      <c r="C1876" s="2">
        <v>400000</v>
      </c>
      <c r="D1876" s="2">
        <v>655538</v>
      </c>
      <c r="E1876" s="2">
        <v>655538</v>
      </c>
      <c r="F1876">
        <v>10</v>
      </c>
      <c r="G1876">
        <v>24</v>
      </c>
      <c r="H1876" t="s">
        <v>15932</v>
      </c>
      <c r="I1876" t="e">
        <v>#N/A</v>
      </c>
      <c r="J1876" t="e">
        <v>#N/A</v>
      </c>
      <c r="K1876" t="e">
        <v>#N/A</v>
      </c>
      <c r="L1876" t="e">
        <v>#N/A</v>
      </c>
      <c r="M1876" t="e">
        <v>#N/A</v>
      </c>
      <c r="N1876" t="e">
        <v>#N/A</v>
      </c>
    </row>
    <row r="1877" spans="1:14">
      <c r="A1877" t="s">
        <v>2310</v>
      </c>
      <c r="B1877" t="e">
        <v>#N/A</v>
      </c>
      <c r="C1877" s="2">
        <v>18000000</v>
      </c>
      <c r="D1877" s="2">
        <v>0</v>
      </c>
      <c r="E1877" s="2">
        <v>627422</v>
      </c>
      <c r="F1877">
        <v>12</v>
      </c>
      <c r="G1877">
        <v>31</v>
      </c>
      <c r="H1877" t="s">
        <v>15932</v>
      </c>
      <c r="I1877" t="e">
        <v>#N/A</v>
      </c>
      <c r="J1877" t="e">
        <v>#N/A</v>
      </c>
      <c r="K1877" t="e">
        <v>#N/A</v>
      </c>
      <c r="L1877" t="e">
        <v>#N/A</v>
      </c>
      <c r="M1877" t="e">
        <v>#N/A</v>
      </c>
      <c r="N1877" t="e">
        <v>#N/A</v>
      </c>
    </row>
    <row r="1878" spans="1:14">
      <c r="A1878" t="s">
        <v>3842</v>
      </c>
      <c r="B1878" t="e">
        <v>#N/A</v>
      </c>
      <c r="C1878" s="2">
        <v>2600000</v>
      </c>
      <c r="D1878" s="2">
        <v>39127</v>
      </c>
      <c r="E1878" s="2">
        <v>564474</v>
      </c>
      <c r="F1878">
        <v>12</v>
      </c>
      <c r="G1878">
        <v>12</v>
      </c>
      <c r="H1878" t="s">
        <v>15932</v>
      </c>
      <c r="I1878" t="e">
        <v>#N/A</v>
      </c>
      <c r="J1878" t="e">
        <v>#N/A</v>
      </c>
      <c r="K1878" t="e">
        <v>#N/A</v>
      </c>
      <c r="L1878" t="e">
        <v>#N/A</v>
      </c>
      <c r="M1878" t="e">
        <v>#N/A</v>
      </c>
      <c r="N1878" t="e">
        <v>#N/A</v>
      </c>
    </row>
    <row r="1879" spans="1:14">
      <c r="A1879" t="s">
        <v>3871</v>
      </c>
      <c r="B1879" t="e">
        <v>#N/A</v>
      </c>
      <c r="C1879" s="2">
        <v>2500000</v>
      </c>
      <c r="D1879" s="2">
        <v>115504</v>
      </c>
      <c r="E1879" s="2">
        <v>507446</v>
      </c>
      <c r="F1879">
        <v>10</v>
      </c>
      <c r="G1879">
        <v>31</v>
      </c>
      <c r="H1879" t="s">
        <v>15932</v>
      </c>
      <c r="I1879" t="e">
        <v>#N/A</v>
      </c>
      <c r="J1879" t="e">
        <v>#N/A</v>
      </c>
      <c r="K1879" t="e">
        <v>#N/A</v>
      </c>
      <c r="L1879" t="e">
        <v>#N/A</v>
      </c>
      <c r="M1879" t="e">
        <v>#N/A</v>
      </c>
      <c r="N1879" t="e">
        <v>#N/A</v>
      </c>
    </row>
    <row r="1880" spans="1:14">
      <c r="A1880" t="s">
        <v>4241</v>
      </c>
      <c r="B1880" t="e">
        <v>#N/A</v>
      </c>
      <c r="C1880" s="2">
        <v>850000</v>
      </c>
      <c r="D1880" s="2">
        <v>442638</v>
      </c>
      <c r="E1880" s="2">
        <v>442638</v>
      </c>
      <c r="F1880">
        <v>3</v>
      </c>
      <c r="G1880">
        <v>21</v>
      </c>
      <c r="H1880" t="s">
        <v>15932</v>
      </c>
      <c r="I1880" t="e">
        <v>#N/A</v>
      </c>
      <c r="J1880" t="e">
        <v>#N/A</v>
      </c>
      <c r="K1880" t="e">
        <v>#N/A</v>
      </c>
      <c r="L1880" t="e">
        <v>#N/A</v>
      </c>
      <c r="M1880" t="e">
        <v>#N/A</v>
      </c>
      <c r="N1880" t="e">
        <v>#N/A</v>
      </c>
    </row>
    <row r="1881" spans="1:14">
      <c r="A1881" t="s">
        <v>4054</v>
      </c>
      <c r="B1881" t="e">
        <v>#N/A</v>
      </c>
      <c r="C1881" s="2">
        <v>1500000</v>
      </c>
      <c r="D1881" s="2">
        <v>402858</v>
      </c>
      <c r="E1881" s="2">
        <v>414404</v>
      </c>
      <c r="F1881">
        <v>3</v>
      </c>
      <c r="G1881">
        <v>7</v>
      </c>
      <c r="H1881" t="s">
        <v>15932</v>
      </c>
      <c r="I1881" t="e">
        <v>#N/A</v>
      </c>
      <c r="J1881" t="e">
        <v>#N/A</v>
      </c>
      <c r="K1881" t="e">
        <v>#N/A</v>
      </c>
      <c r="L1881" t="e">
        <v>#N/A</v>
      </c>
      <c r="M1881" t="e">
        <v>#N/A</v>
      </c>
      <c r="N1881" t="e">
        <v>#N/A</v>
      </c>
    </row>
    <row r="1882" spans="1:14">
      <c r="A1882" t="s">
        <v>4509</v>
      </c>
      <c r="B1882" t="e">
        <v>#N/A</v>
      </c>
      <c r="C1882" s="2">
        <v>50000</v>
      </c>
      <c r="D1882" s="2">
        <v>251150</v>
      </c>
      <c r="E1882" s="2">
        <v>406299</v>
      </c>
      <c r="F1882">
        <v>2</v>
      </c>
      <c r="G1882">
        <v>22</v>
      </c>
      <c r="H1882" t="s">
        <v>15932</v>
      </c>
      <c r="I1882" t="e">
        <v>#N/A</v>
      </c>
      <c r="J1882" t="e">
        <v>#N/A</v>
      </c>
      <c r="K1882" t="e">
        <v>#N/A</v>
      </c>
      <c r="L1882" t="e">
        <v>#N/A</v>
      </c>
      <c r="M1882" t="e">
        <v>#N/A</v>
      </c>
      <c r="N1882" t="e">
        <v>#N/A</v>
      </c>
    </row>
    <row r="1883" spans="1:14">
      <c r="A1883" t="s">
        <v>4186</v>
      </c>
      <c r="B1883" t="e">
        <v>#N/A</v>
      </c>
      <c r="C1883" s="2">
        <v>1000000</v>
      </c>
      <c r="D1883" s="2">
        <v>274661</v>
      </c>
      <c r="E1883" s="2">
        <v>304472</v>
      </c>
      <c r="F1883">
        <v>1</v>
      </c>
      <c r="G1883">
        <v>18</v>
      </c>
      <c r="H1883" t="s">
        <v>15932</v>
      </c>
      <c r="I1883" t="e">
        <v>#N/A</v>
      </c>
      <c r="J1883" t="e">
        <v>#N/A</v>
      </c>
      <c r="K1883" t="e">
        <v>#N/A</v>
      </c>
      <c r="L1883" t="e">
        <v>#N/A</v>
      </c>
      <c r="M1883" t="e">
        <v>#N/A</v>
      </c>
      <c r="N1883" t="e">
        <v>#N/A</v>
      </c>
    </row>
    <row r="1884" spans="1:14">
      <c r="A1884" t="s">
        <v>2634</v>
      </c>
      <c r="B1884" t="e">
        <v>#N/A</v>
      </c>
      <c r="C1884" s="2">
        <v>14000000</v>
      </c>
      <c r="D1884" s="2">
        <v>266967</v>
      </c>
      <c r="E1884" s="2">
        <v>266967</v>
      </c>
      <c r="F1884">
        <v>9</v>
      </c>
      <c r="G1884">
        <v>26</v>
      </c>
      <c r="H1884" t="s">
        <v>15932</v>
      </c>
      <c r="I1884" t="e">
        <v>#N/A</v>
      </c>
      <c r="J1884" t="e">
        <v>#N/A</v>
      </c>
      <c r="K1884" t="e">
        <v>#N/A</v>
      </c>
      <c r="L1884" t="e">
        <v>#N/A</v>
      </c>
      <c r="M1884" t="e">
        <v>#N/A</v>
      </c>
      <c r="N1884" t="e">
        <v>#N/A</v>
      </c>
    </row>
    <row r="1885" spans="1:14">
      <c r="A1885" t="s">
        <v>4520</v>
      </c>
      <c r="B1885" t="e">
        <v>#N/A</v>
      </c>
      <c r="C1885" s="2">
        <v>30000</v>
      </c>
      <c r="D1885" s="2">
        <v>243768</v>
      </c>
      <c r="E1885" s="2">
        <v>243768</v>
      </c>
      <c r="F1885">
        <v>7</v>
      </c>
      <c r="G1885">
        <v>18</v>
      </c>
      <c r="H1885" t="s">
        <v>15932</v>
      </c>
      <c r="I1885" t="e">
        <v>#N/A</v>
      </c>
      <c r="J1885" t="e">
        <v>#N/A</v>
      </c>
      <c r="K1885" t="e">
        <v>#N/A</v>
      </c>
      <c r="L1885" t="e">
        <v>#N/A</v>
      </c>
      <c r="M1885" t="e">
        <v>#N/A</v>
      </c>
      <c r="N1885" t="e">
        <v>#N/A</v>
      </c>
    </row>
    <row r="1886" spans="1:14">
      <c r="A1886" t="s">
        <v>3512</v>
      </c>
      <c r="B1886" t="e">
        <v>#N/A</v>
      </c>
      <c r="C1886" s="2">
        <v>5000000</v>
      </c>
      <c r="D1886" s="2">
        <v>228830</v>
      </c>
      <c r="E1886" s="2">
        <v>228830</v>
      </c>
      <c r="F1886">
        <v>4</v>
      </c>
      <c r="G1886">
        <v>25</v>
      </c>
      <c r="H1886" t="s">
        <v>15932</v>
      </c>
      <c r="I1886" t="e">
        <v>#N/A</v>
      </c>
      <c r="J1886" t="e">
        <v>#N/A</v>
      </c>
      <c r="K1886" t="e">
        <v>#N/A</v>
      </c>
      <c r="L1886" t="e">
        <v>#N/A</v>
      </c>
      <c r="M1886" t="e">
        <v>#N/A</v>
      </c>
      <c r="N1886" t="e">
        <v>#N/A</v>
      </c>
    </row>
    <row r="1887" spans="1:14">
      <c r="A1887" t="s">
        <v>4447</v>
      </c>
      <c r="B1887" t="e">
        <v>#N/A</v>
      </c>
      <c r="C1887" s="2">
        <v>200000</v>
      </c>
      <c r="D1887" s="2">
        <v>212989</v>
      </c>
      <c r="E1887" s="2">
        <v>212989</v>
      </c>
      <c r="F1887">
        <v>10</v>
      </c>
      <c r="G1887">
        <v>10</v>
      </c>
      <c r="H1887" t="s">
        <v>15932</v>
      </c>
      <c r="I1887" t="e">
        <v>#N/A</v>
      </c>
      <c r="J1887" t="e">
        <v>#N/A</v>
      </c>
      <c r="K1887" t="e">
        <v>#N/A</v>
      </c>
      <c r="L1887" t="e">
        <v>#N/A</v>
      </c>
      <c r="M1887" t="e">
        <v>#N/A</v>
      </c>
      <c r="N1887" t="e">
        <v>#N/A</v>
      </c>
    </row>
    <row r="1888" spans="1:14">
      <c r="A1888" t="s">
        <v>3869</v>
      </c>
      <c r="B1888" t="e">
        <v>#N/A</v>
      </c>
      <c r="C1888" s="2">
        <v>2500000</v>
      </c>
      <c r="D1888" s="2">
        <v>174255</v>
      </c>
      <c r="E1888" s="2">
        <v>174255</v>
      </c>
      <c r="F1888">
        <v>11</v>
      </c>
      <c r="G1888">
        <v>14</v>
      </c>
      <c r="H1888" t="s">
        <v>15932</v>
      </c>
      <c r="I1888" t="e">
        <v>#N/A</v>
      </c>
      <c r="J1888" t="e">
        <v>#N/A</v>
      </c>
      <c r="K1888" t="e">
        <v>#N/A</v>
      </c>
      <c r="L1888" t="e">
        <v>#N/A</v>
      </c>
      <c r="M1888" t="e">
        <v>#N/A</v>
      </c>
      <c r="N1888" t="e">
        <v>#N/A</v>
      </c>
    </row>
    <row r="1889" spans="1:14">
      <c r="A1889" t="s">
        <v>4060</v>
      </c>
      <c r="B1889" t="e">
        <v>#N/A</v>
      </c>
      <c r="C1889" s="2">
        <v>1500000</v>
      </c>
      <c r="D1889" s="2">
        <v>173066</v>
      </c>
      <c r="E1889" s="2">
        <v>173066</v>
      </c>
      <c r="F1889">
        <v>10</v>
      </c>
      <c r="G1889">
        <v>31</v>
      </c>
      <c r="H1889" t="s">
        <v>15932</v>
      </c>
      <c r="I1889" t="e">
        <v>#N/A</v>
      </c>
      <c r="J1889" t="e">
        <v>#N/A</v>
      </c>
      <c r="K1889" t="e">
        <v>#N/A</v>
      </c>
      <c r="L1889" t="e">
        <v>#N/A</v>
      </c>
      <c r="M1889" t="e">
        <v>#N/A</v>
      </c>
      <c r="N1889" t="e">
        <v>#N/A</v>
      </c>
    </row>
    <row r="1890" spans="1:14">
      <c r="A1890" t="s">
        <v>4450</v>
      </c>
      <c r="B1890" t="e">
        <v>#N/A</v>
      </c>
      <c r="C1890" s="2">
        <v>200000</v>
      </c>
      <c r="D1890" s="2">
        <v>140016</v>
      </c>
      <c r="E1890" s="2">
        <v>140016</v>
      </c>
      <c r="F1890">
        <v>6</v>
      </c>
      <c r="G1890">
        <v>13</v>
      </c>
      <c r="H1890" t="s">
        <v>15932</v>
      </c>
      <c r="I1890" t="e">
        <v>#N/A</v>
      </c>
      <c r="J1890" t="e">
        <v>#N/A</v>
      </c>
      <c r="K1890" t="e">
        <v>#N/A</v>
      </c>
      <c r="L1890" t="e">
        <v>#N/A</v>
      </c>
      <c r="M1890" t="e">
        <v>#N/A</v>
      </c>
      <c r="N1890" t="e">
        <v>#N/A</v>
      </c>
    </row>
    <row r="1891" spans="1:14">
      <c r="A1891" t="s">
        <v>3801</v>
      </c>
      <c r="B1891" t="e">
        <v>#N/A</v>
      </c>
      <c r="C1891" s="2">
        <v>3000000</v>
      </c>
      <c r="D1891" s="2">
        <v>115879</v>
      </c>
      <c r="E1891" s="2">
        <v>115879</v>
      </c>
      <c r="F1891">
        <v>3</v>
      </c>
      <c r="G1891">
        <v>21</v>
      </c>
      <c r="H1891" t="s">
        <v>15932</v>
      </c>
      <c r="I1891" t="e">
        <v>#N/A</v>
      </c>
      <c r="J1891" t="e">
        <v>#N/A</v>
      </c>
      <c r="K1891" t="e">
        <v>#N/A</v>
      </c>
      <c r="L1891" t="e">
        <v>#N/A</v>
      </c>
      <c r="M1891" t="e">
        <v>#N/A</v>
      </c>
      <c r="N1891" t="e">
        <v>#N/A</v>
      </c>
    </row>
    <row r="1892" spans="1:14">
      <c r="A1892" t="s">
        <v>4120</v>
      </c>
      <c r="B1892" t="e">
        <v>#N/A</v>
      </c>
      <c r="C1892" s="2">
        <v>1200000</v>
      </c>
      <c r="D1892" s="2">
        <v>0</v>
      </c>
      <c r="E1892" s="2">
        <v>81338</v>
      </c>
      <c r="F1892">
        <v>12</v>
      </c>
      <c r="G1892">
        <v>31</v>
      </c>
      <c r="H1892" t="s">
        <v>15932</v>
      </c>
      <c r="I1892" t="e">
        <v>#N/A</v>
      </c>
      <c r="J1892" t="e">
        <v>#N/A</v>
      </c>
      <c r="K1892" t="e">
        <v>#N/A</v>
      </c>
      <c r="L1892" t="e">
        <v>#N/A</v>
      </c>
      <c r="M1892" t="e">
        <v>#N/A</v>
      </c>
      <c r="N1892" t="e">
        <v>#N/A</v>
      </c>
    </row>
    <row r="1893" spans="1:14">
      <c r="A1893" t="s">
        <v>4414</v>
      </c>
      <c r="B1893" t="e">
        <v>#N/A</v>
      </c>
      <c r="C1893" s="2">
        <v>250000</v>
      </c>
      <c r="D1893" s="2">
        <v>67665</v>
      </c>
      <c r="E1893" s="2">
        <v>67665</v>
      </c>
      <c r="F1893">
        <v>3</v>
      </c>
      <c r="G1893">
        <v>28</v>
      </c>
      <c r="H1893" t="s">
        <v>15932</v>
      </c>
      <c r="I1893" t="e">
        <v>#N/A</v>
      </c>
      <c r="J1893" t="e">
        <v>#N/A</v>
      </c>
      <c r="K1893" t="e">
        <v>#N/A</v>
      </c>
      <c r="L1893" t="e">
        <v>#N/A</v>
      </c>
      <c r="M1893" t="e">
        <v>#N/A</v>
      </c>
      <c r="N1893" t="e">
        <v>#N/A</v>
      </c>
    </row>
    <row r="1894" spans="1:14">
      <c r="A1894" t="s">
        <v>4452</v>
      </c>
      <c r="B1894" t="e">
        <v>#N/A</v>
      </c>
      <c r="C1894" s="2">
        <v>200000</v>
      </c>
      <c r="D1894" s="2">
        <v>28835</v>
      </c>
      <c r="E1894" s="2">
        <v>52443</v>
      </c>
      <c r="F1894">
        <v>10</v>
      </c>
      <c r="G1894">
        <v>10</v>
      </c>
      <c r="H1894" t="s">
        <v>15932</v>
      </c>
      <c r="I1894" t="e">
        <v>#N/A</v>
      </c>
      <c r="J1894" t="e">
        <v>#N/A</v>
      </c>
      <c r="K1894" t="e">
        <v>#N/A</v>
      </c>
      <c r="L1894" t="e">
        <v>#N/A</v>
      </c>
      <c r="M1894" t="e">
        <v>#N/A</v>
      </c>
      <c r="N1894" t="e">
        <v>#N/A</v>
      </c>
    </row>
    <row r="1895" spans="1:14">
      <c r="A1895" t="s">
        <v>3379</v>
      </c>
      <c r="B1895" t="e">
        <v>#N/A</v>
      </c>
      <c r="C1895" s="2">
        <v>6000000</v>
      </c>
      <c r="D1895" s="2">
        <v>36497</v>
      </c>
      <c r="E1895" s="2">
        <v>36497</v>
      </c>
      <c r="F1895">
        <v>9</v>
      </c>
      <c r="G1895">
        <v>5</v>
      </c>
      <c r="H1895" t="s">
        <v>15932</v>
      </c>
      <c r="I1895" t="e">
        <v>#N/A</v>
      </c>
      <c r="J1895" t="e">
        <v>#N/A</v>
      </c>
      <c r="K1895" t="e">
        <v>#N/A</v>
      </c>
      <c r="L1895" t="e">
        <v>#N/A</v>
      </c>
      <c r="M1895" t="e">
        <v>#N/A</v>
      </c>
      <c r="N1895" t="e">
        <v>#N/A</v>
      </c>
    </row>
    <row r="1896" spans="1:14">
      <c r="A1896" t="s">
        <v>4324</v>
      </c>
      <c r="B1896" t="e">
        <v>#N/A</v>
      </c>
      <c r="C1896" s="2">
        <v>500000</v>
      </c>
      <c r="D1896" s="2">
        <v>32033</v>
      </c>
      <c r="E1896" s="2">
        <v>32033</v>
      </c>
      <c r="F1896">
        <v>4</v>
      </c>
      <c r="G1896">
        <v>18</v>
      </c>
      <c r="H1896" t="s">
        <v>15932</v>
      </c>
      <c r="I1896" t="e">
        <v>#N/A</v>
      </c>
      <c r="J1896" t="e">
        <v>#N/A</v>
      </c>
      <c r="K1896" t="e">
        <v>#N/A</v>
      </c>
      <c r="L1896" t="e">
        <v>#N/A</v>
      </c>
      <c r="M1896" t="e">
        <v>#N/A</v>
      </c>
      <c r="N1896" t="e">
        <v>#N/A</v>
      </c>
    </row>
    <row r="1897" spans="1:14">
      <c r="A1897" t="s">
        <v>2423</v>
      </c>
      <c r="B1897" t="e">
        <v>#N/A</v>
      </c>
      <c r="C1897" s="2">
        <v>16000000</v>
      </c>
      <c r="D1897" s="2">
        <v>31631</v>
      </c>
      <c r="E1897" s="2">
        <v>31631</v>
      </c>
      <c r="F1897">
        <v>12</v>
      </c>
      <c r="G1897">
        <v>31</v>
      </c>
      <c r="H1897" t="s">
        <v>15932</v>
      </c>
      <c r="I1897" t="e">
        <v>#N/A</v>
      </c>
      <c r="J1897" t="e">
        <v>#N/A</v>
      </c>
      <c r="K1897" t="e">
        <v>#N/A</v>
      </c>
      <c r="L1897" t="e">
        <v>#N/A</v>
      </c>
      <c r="M1897" t="e">
        <v>#N/A</v>
      </c>
      <c r="N1897" t="e">
        <v>#N/A</v>
      </c>
    </row>
    <row r="1898" spans="1:14">
      <c r="A1898" t="s">
        <v>4201</v>
      </c>
      <c r="B1898" t="e">
        <v>#N/A</v>
      </c>
      <c r="C1898" s="2">
        <v>1000000</v>
      </c>
      <c r="D1898" s="2">
        <v>7202</v>
      </c>
      <c r="E1898" s="2">
        <v>26822</v>
      </c>
      <c r="F1898">
        <v>11</v>
      </c>
      <c r="G1898">
        <v>21</v>
      </c>
      <c r="H1898" t="s">
        <v>15932</v>
      </c>
      <c r="I1898" t="e">
        <v>#N/A</v>
      </c>
      <c r="J1898" t="e">
        <v>#N/A</v>
      </c>
      <c r="K1898" t="e">
        <v>#N/A</v>
      </c>
      <c r="L1898" t="e">
        <v>#N/A</v>
      </c>
      <c r="M1898" t="e">
        <v>#N/A</v>
      </c>
      <c r="N1898" t="e">
        <v>#N/A</v>
      </c>
    </row>
    <row r="1899" spans="1:14">
      <c r="A1899" t="s">
        <v>4348</v>
      </c>
      <c r="B1899" t="e">
        <v>#N/A</v>
      </c>
      <c r="C1899" s="2">
        <v>450000</v>
      </c>
      <c r="D1899" s="2">
        <v>13804</v>
      </c>
      <c r="E1899" s="2">
        <v>22623</v>
      </c>
      <c r="F1899">
        <v>5</v>
      </c>
      <c r="G1899">
        <v>9</v>
      </c>
      <c r="H1899" t="s">
        <v>15932</v>
      </c>
      <c r="I1899" t="e">
        <v>#N/A</v>
      </c>
      <c r="J1899" t="e">
        <v>#N/A</v>
      </c>
      <c r="K1899" t="e">
        <v>#N/A</v>
      </c>
      <c r="L1899" t="e">
        <v>#N/A</v>
      </c>
      <c r="M1899" t="e">
        <v>#N/A</v>
      </c>
      <c r="N1899" t="e">
        <v>#N/A</v>
      </c>
    </row>
    <row r="1900" spans="1:14">
      <c r="A1900" t="s">
        <v>3536</v>
      </c>
      <c r="B1900" t="e">
        <v>#N/A</v>
      </c>
      <c r="C1900" s="2">
        <v>4900000</v>
      </c>
      <c r="D1900" s="2">
        <v>15198</v>
      </c>
      <c r="E1900" s="2">
        <v>15198</v>
      </c>
      <c r="F1900">
        <v>1</v>
      </c>
      <c r="G1900">
        <v>18</v>
      </c>
      <c r="H1900" t="s">
        <v>15932</v>
      </c>
      <c r="I1900" t="e">
        <v>#N/A</v>
      </c>
      <c r="J1900" t="e">
        <v>#N/A</v>
      </c>
      <c r="K1900" t="e">
        <v>#N/A</v>
      </c>
      <c r="L1900" t="e">
        <v>#N/A</v>
      </c>
      <c r="M1900" t="e">
        <v>#N/A</v>
      </c>
      <c r="N1900" t="e">
        <v>#N/A</v>
      </c>
    </row>
    <row r="1901" spans="1:14">
      <c r="A1901" t="s">
        <v>3714</v>
      </c>
      <c r="B1901" t="e">
        <v>#N/A</v>
      </c>
      <c r="C1901" s="2">
        <v>3400000</v>
      </c>
      <c r="D1901" s="2">
        <v>12636</v>
      </c>
      <c r="E1901" s="2">
        <v>12636</v>
      </c>
      <c r="F1901">
        <v>7</v>
      </c>
      <c r="G1901">
        <v>11</v>
      </c>
      <c r="H1901" t="s">
        <v>15932</v>
      </c>
      <c r="I1901" t="e">
        <v>#N/A</v>
      </c>
      <c r="J1901" t="e">
        <v>#N/A</v>
      </c>
      <c r="K1901" t="e">
        <v>#N/A</v>
      </c>
      <c r="L1901" t="e">
        <v>#N/A</v>
      </c>
      <c r="M1901" t="e">
        <v>#N/A</v>
      </c>
      <c r="N1901" t="e">
        <v>#N/A</v>
      </c>
    </row>
    <row r="1902" spans="1:14">
      <c r="A1902" t="s">
        <v>4433</v>
      </c>
      <c r="B1902" t="e">
        <v>#N/A</v>
      </c>
      <c r="C1902" s="2">
        <v>240000</v>
      </c>
      <c r="D1902" s="2">
        <v>7484</v>
      </c>
      <c r="E1902" s="2">
        <v>7484</v>
      </c>
      <c r="F1902">
        <v>10</v>
      </c>
      <c r="G1902">
        <v>31</v>
      </c>
      <c r="H1902" t="s">
        <v>15932</v>
      </c>
      <c r="I1902" t="e">
        <v>#N/A</v>
      </c>
      <c r="J1902" t="e">
        <v>#N/A</v>
      </c>
      <c r="K1902" t="e">
        <v>#N/A</v>
      </c>
      <c r="L1902" t="e">
        <v>#N/A</v>
      </c>
      <c r="M1902" t="e">
        <v>#N/A</v>
      </c>
      <c r="N1902" t="e">
        <v>#N/A</v>
      </c>
    </row>
    <row r="1903" spans="1:14">
      <c r="A1903" t="s">
        <v>4546</v>
      </c>
      <c r="B1903" t="e">
        <v>#N/A</v>
      </c>
      <c r="C1903" s="2">
        <v>10000</v>
      </c>
      <c r="D1903" s="2">
        <v>401</v>
      </c>
      <c r="E1903" s="2">
        <v>401</v>
      </c>
      <c r="F1903">
        <v>8</v>
      </c>
      <c r="G1903">
        <v>14</v>
      </c>
      <c r="H1903" t="s">
        <v>15932</v>
      </c>
      <c r="I1903" t="e">
        <v>#N/A</v>
      </c>
      <c r="J1903" t="e">
        <v>#N/A</v>
      </c>
      <c r="K1903" t="e">
        <v>#N/A</v>
      </c>
      <c r="L1903" t="e">
        <v>#N/A</v>
      </c>
      <c r="M1903" t="e">
        <v>#N/A</v>
      </c>
      <c r="N1903" t="e">
        <v>#N/A</v>
      </c>
    </row>
    <row r="1904" spans="1:14">
      <c r="A1904" t="s">
        <v>1416</v>
      </c>
      <c r="B1904" t="e">
        <v>#N/A</v>
      </c>
      <c r="C1904" s="2">
        <v>35000000</v>
      </c>
      <c r="D1904" s="2">
        <v>0</v>
      </c>
      <c r="E1904" s="2">
        <v>0</v>
      </c>
      <c r="F1904">
        <v>12</v>
      </c>
      <c r="G1904">
        <v>31</v>
      </c>
      <c r="H1904" t="s">
        <v>15932</v>
      </c>
      <c r="I1904" t="e">
        <v>#N/A</v>
      </c>
      <c r="J1904" t="e">
        <v>#N/A</v>
      </c>
      <c r="K1904" t="e">
        <v>#N/A</v>
      </c>
      <c r="L1904" t="e">
        <v>#N/A</v>
      </c>
      <c r="M1904" t="e">
        <v>#N/A</v>
      </c>
      <c r="N1904" t="e">
        <v>#N/A</v>
      </c>
    </row>
    <row r="1905" spans="1:14">
      <c r="A1905" t="s">
        <v>2311</v>
      </c>
      <c r="B1905" t="e">
        <v>#N/A</v>
      </c>
      <c r="C1905" s="2">
        <v>18000000</v>
      </c>
      <c r="D1905" s="2">
        <v>0</v>
      </c>
      <c r="E1905" s="2">
        <v>0</v>
      </c>
      <c r="F1905">
        <v>4</v>
      </c>
      <c r="G1905">
        <v>8</v>
      </c>
      <c r="H1905" t="s">
        <v>15932</v>
      </c>
      <c r="I1905" t="e">
        <v>#N/A</v>
      </c>
      <c r="J1905" t="e">
        <v>#N/A</v>
      </c>
      <c r="K1905" t="e">
        <v>#N/A</v>
      </c>
      <c r="L1905" t="e">
        <v>#N/A</v>
      </c>
      <c r="M1905" t="e">
        <v>#N/A</v>
      </c>
      <c r="N1905" t="e">
        <v>#N/A</v>
      </c>
    </row>
    <row r="1906" spans="1:14">
      <c r="A1906" t="s">
        <v>3277</v>
      </c>
      <c r="B1906" t="e">
        <v>#N/A</v>
      </c>
      <c r="C1906" s="2">
        <v>7000000</v>
      </c>
      <c r="D1906" s="2">
        <v>0</v>
      </c>
      <c r="E1906" s="2">
        <v>0</v>
      </c>
      <c r="F1906">
        <v>3</v>
      </c>
      <c r="G1906">
        <v>11</v>
      </c>
      <c r="H1906" t="s">
        <v>15932</v>
      </c>
      <c r="I1906" t="e">
        <v>#N/A</v>
      </c>
      <c r="J1906" t="e">
        <v>#N/A</v>
      </c>
      <c r="K1906" t="e">
        <v>#N/A</v>
      </c>
      <c r="L1906" t="e">
        <v>#N/A</v>
      </c>
      <c r="M1906" t="e">
        <v>#N/A</v>
      </c>
      <c r="N1906" t="e">
        <v>#N/A</v>
      </c>
    </row>
    <row r="1907" spans="1:14">
      <c r="A1907" t="s">
        <v>3279</v>
      </c>
      <c r="B1907" t="e">
        <v>#N/A</v>
      </c>
      <c r="C1907" s="2">
        <v>7000000</v>
      </c>
      <c r="D1907" s="2">
        <v>0</v>
      </c>
      <c r="E1907" s="2">
        <v>0</v>
      </c>
      <c r="F1907">
        <v>12</v>
      </c>
      <c r="G1907">
        <v>12</v>
      </c>
      <c r="H1907" t="s">
        <v>15932</v>
      </c>
      <c r="I1907" t="e">
        <v>#N/A</v>
      </c>
      <c r="J1907" t="e">
        <v>#N/A</v>
      </c>
      <c r="K1907" t="e">
        <v>#N/A</v>
      </c>
      <c r="L1907" t="e">
        <v>#N/A</v>
      </c>
      <c r="M1907" t="e">
        <v>#N/A</v>
      </c>
      <c r="N1907" t="e">
        <v>#N/A</v>
      </c>
    </row>
    <row r="1908" spans="1:14">
      <c r="A1908" t="s">
        <v>3418</v>
      </c>
      <c r="B1908" t="e">
        <v>#N/A</v>
      </c>
      <c r="C1908" s="2">
        <v>5500000</v>
      </c>
      <c r="D1908" s="2">
        <v>0</v>
      </c>
      <c r="E1908" s="2">
        <v>0</v>
      </c>
      <c r="F1908">
        <v>12</v>
      </c>
      <c r="G1908">
        <v>31</v>
      </c>
      <c r="H1908" t="s">
        <v>15932</v>
      </c>
      <c r="I1908" t="e">
        <v>#N/A</v>
      </c>
      <c r="J1908" t="e">
        <v>#N/A</v>
      </c>
      <c r="K1908" t="e">
        <v>#N/A</v>
      </c>
      <c r="L1908" t="e">
        <v>#N/A</v>
      </c>
      <c r="M1908" t="e">
        <v>#N/A</v>
      </c>
      <c r="N1908" t="e">
        <v>#N/A</v>
      </c>
    </row>
    <row r="1909" spans="1:14">
      <c r="A1909" t="s">
        <v>3661</v>
      </c>
      <c r="B1909" t="e">
        <v>#N/A</v>
      </c>
      <c r="C1909" s="2">
        <v>4000000</v>
      </c>
      <c r="D1909" s="2">
        <v>0</v>
      </c>
      <c r="E1909" s="2">
        <v>0</v>
      </c>
      <c r="F1909">
        <v>8</v>
      </c>
      <c r="G1909">
        <v>26</v>
      </c>
      <c r="H1909" t="s">
        <v>15932</v>
      </c>
      <c r="I1909" t="e">
        <v>#N/A</v>
      </c>
      <c r="J1909" t="e">
        <v>#N/A</v>
      </c>
      <c r="K1909" t="e">
        <v>#N/A</v>
      </c>
      <c r="L1909" t="e">
        <v>#N/A</v>
      </c>
      <c r="M1909" t="e">
        <v>#N/A</v>
      </c>
      <c r="N1909" t="e">
        <v>#N/A</v>
      </c>
    </row>
    <row r="1910" spans="1:14">
      <c r="A1910" t="s">
        <v>3844</v>
      </c>
      <c r="B1910" t="e">
        <v>#N/A</v>
      </c>
      <c r="C1910" s="2">
        <v>2600000</v>
      </c>
      <c r="D1910" s="2">
        <v>0</v>
      </c>
      <c r="E1910" s="2">
        <v>0</v>
      </c>
      <c r="F1910">
        <v>12</v>
      </c>
      <c r="G1910">
        <v>31</v>
      </c>
      <c r="H1910" t="s">
        <v>15932</v>
      </c>
      <c r="I1910" t="e">
        <v>#N/A</v>
      </c>
      <c r="J1910" t="e">
        <v>#N/A</v>
      </c>
      <c r="K1910" t="e">
        <v>#N/A</v>
      </c>
      <c r="L1910" t="e">
        <v>#N/A</v>
      </c>
      <c r="M1910" t="e">
        <v>#N/A</v>
      </c>
      <c r="N1910" t="e">
        <v>#N/A</v>
      </c>
    </row>
    <row r="1911" spans="1:14">
      <c r="A1911" t="s">
        <v>3894</v>
      </c>
      <c r="B1911" t="e">
        <v>#N/A</v>
      </c>
      <c r="C1911" s="2">
        <v>2200000</v>
      </c>
      <c r="D1911" s="2">
        <v>0</v>
      </c>
      <c r="E1911" s="2">
        <v>0</v>
      </c>
      <c r="F1911">
        <v>12</v>
      </c>
      <c r="G1911">
        <v>31</v>
      </c>
      <c r="H1911" t="s">
        <v>15932</v>
      </c>
      <c r="I1911" t="e">
        <v>#N/A</v>
      </c>
      <c r="J1911" t="e">
        <v>#N/A</v>
      </c>
      <c r="K1911" t="e">
        <v>#N/A</v>
      </c>
      <c r="L1911" t="e">
        <v>#N/A</v>
      </c>
      <c r="M1911" t="e">
        <v>#N/A</v>
      </c>
      <c r="N1911" t="e">
        <v>#N/A</v>
      </c>
    </row>
    <row r="1912" spans="1:14">
      <c r="A1912" t="s">
        <v>3897</v>
      </c>
      <c r="B1912" t="e">
        <v>#N/A</v>
      </c>
      <c r="C1912" s="2">
        <v>2150000</v>
      </c>
      <c r="D1912" s="2">
        <v>0</v>
      </c>
      <c r="E1912" s="2">
        <v>0</v>
      </c>
      <c r="F1912">
        <v>10</v>
      </c>
      <c r="G1912">
        <v>7</v>
      </c>
      <c r="H1912" t="s">
        <v>15932</v>
      </c>
      <c r="I1912" t="e">
        <v>#N/A</v>
      </c>
      <c r="J1912" t="e">
        <v>#N/A</v>
      </c>
      <c r="K1912" t="e">
        <v>#N/A</v>
      </c>
      <c r="L1912" t="e">
        <v>#N/A</v>
      </c>
      <c r="M1912" t="e">
        <v>#N/A</v>
      </c>
      <c r="N1912" t="e">
        <v>#N/A</v>
      </c>
    </row>
    <row r="1913" spans="1:14">
      <c r="A1913" t="s">
        <v>3979</v>
      </c>
      <c r="B1913" t="e">
        <v>#N/A</v>
      </c>
      <c r="C1913" s="2">
        <v>2000000</v>
      </c>
      <c r="D1913" s="2">
        <v>0</v>
      </c>
      <c r="E1913" s="2">
        <v>0</v>
      </c>
      <c r="F1913">
        <v>10</v>
      </c>
      <c r="G1913">
        <v>14</v>
      </c>
      <c r="H1913" t="s">
        <v>15932</v>
      </c>
      <c r="I1913" t="e">
        <v>#N/A</v>
      </c>
      <c r="J1913" t="e">
        <v>#N/A</v>
      </c>
      <c r="K1913" t="e">
        <v>#N/A</v>
      </c>
      <c r="L1913" t="e">
        <v>#N/A</v>
      </c>
      <c r="M1913" t="e">
        <v>#N/A</v>
      </c>
      <c r="N1913" t="e">
        <v>#N/A</v>
      </c>
    </row>
    <row r="1914" spans="1:14">
      <c r="A1914" t="s">
        <v>4225</v>
      </c>
      <c r="B1914" t="e">
        <v>#N/A</v>
      </c>
      <c r="C1914" s="2">
        <v>1000000</v>
      </c>
      <c r="D1914" s="2">
        <v>0</v>
      </c>
      <c r="E1914" s="2">
        <v>0</v>
      </c>
      <c r="F1914">
        <v>12</v>
      </c>
      <c r="G1914">
        <v>31</v>
      </c>
      <c r="H1914" t="s">
        <v>15932</v>
      </c>
      <c r="I1914" t="e">
        <v>#N/A</v>
      </c>
      <c r="J1914" t="e">
        <v>#N/A</v>
      </c>
      <c r="K1914" t="e">
        <v>#N/A</v>
      </c>
      <c r="L1914" t="e">
        <v>#N/A</v>
      </c>
      <c r="M1914" t="e">
        <v>#N/A</v>
      </c>
      <c r="N1914" t="e">
        <v>#N/A</v>
      </c>
    </row>
    <row r="1915" spans="1:14">
      <c r="A1915" t="s">
        <v>4242</v>
      </c>
      <c r="B1915" t="e">
        <v>#N/A</v>
      </c>
      <c r="C1915" s="2">
        <v>850000</v>
      </c>
      <c r="D1915" s="2">
        <v>0</v>
      </c>
      <c r="E1915" s="2">
        <v>0</v>
      </c>
      <c r="F1915">
        <v>12</v>
      </c>
      <c r="G1915">
        <v>31</v>
      </c>
      <c r="H1915" t="s">
        <v>15932</v>
      </c>
      <c r="I1915" t="e">
        <v>#N/A</v>
      </c>
      <c r="J1915" t="e">
        <v>#N/A</v>
      </c>
      <c r="K1915" t="e">
        <v>#N/A</v>
      </c>
      <c r="L1915" t="e">
        <v>#N/A</v>
      </c>
      <c r="M1915" t="e">
        <v>#N/A</v>
      </c>
      <c r="N1915" t="e">
        <v>#N/A</v>
      </c>
    </row>
    <row r="1916" spans="1:14">
      <c r="A1916" t="s">
        <v>4423</v>
      </c>
      <c r="B1916" t="e">
        <v>#N/A</v>
      </c>
      <c r="C1916" s="2">
        <v>250000</v>
      </c>
      <c r="D1916" s="2">
        <v>0</v>
      </c>
      <c r="E1916" s="2">
        <v>0</v>
      </c>
      <c r="F1916">
        <v>10</v>
      </c>
      <c r="G1916">
        <v>21</v>
      </c>
      <c r="H1916" t="s">
        <v>15932</v>
      </c>
      <c r="I1916" t="e">
        <v>#N/A</v>
      </c>
      <c r="J1916" t="e">
        <v>#N/A</v>
      </c>
      <c r="K1916" t="e">
        <v>#N/A</v>
      </c>
      <c r="L1916" t="e">
        <v>#N/A</v>
      </c>
      <c r="M1916" t="e">
        <v>#N/A</v>
      </c>
      <c r="N1916" t="e">
        <v>#N/A</v>
      </c>
    </row>
    <row r="1917" spans="1:14">
      <c r="A1917" t="s">
        <v>4457</v>
      </c>
      <c r="B1917" t="e">
        <v>#N/A</v>
      </c>
      <c r="C1917" s="2">
        <v>200000</v>
      </c>
      <c r="D1917" s="2">
        <v>0</v>
      </c>
      <c r="E1917" s="2">
        <v>0</v>
      </c>
      <c r="F1917">
        <v>1</v>
      </c>
      <c r="G1917">
        <v>17</v>
      </c>
      <c r="H1917" t="s">
        <v>15932</v>
      </c>
      <c r="I1917" t="e">
        <v>#N/A</v>
      </c>
      <c r="J1917" t="e">
        <v>#N/A</v>
      </c>
      <c r="K1917" t="e">
        <v>#N/A</v>
      </c>
      <c r="L1917" t="e">
        <v>#N/A</v>
      </c>
      <c r="M1917" t="e">
        <v>#N/A</v>
      </c>
      <c r="N1917" t="e">
        <v>#N/A</v>
      </c>
    </row>
    <row r="1918" spans="1:14">
      <c r="A1918" t="s">
        <v>0</v>
      </c>
      <c r="B1918" t="s">
        <v>4677</v>
      </c>
      <c r="C1918" s="2">
        <v>425000000</v>
      </c>
      <c r="D1918" s="2">
        <v>760507625</v>
      </c>
      <c r="E1918" s="2">
        <v>2783918982</v>
      </c>
      <c r="F1918">
        <v>12</v>
      </c>
      <c r="G1918">
        <v>18</v>
      </c>
      <c r="H1918" t="s">
        <v>15933</v>
      </c>
      <c r="I1918" t="s">
        <v>4600</v>
      </c>
      <c r="J1918" t="s">
        <v>6074</v>
      </c>
      <c r="K1918" t="s">
        <v>4630</v>
      </c>
      <c r="L1918" t="s">
        <v>6075</v>
      </c>
      <c r="M1918" t="s">
        <v>6075</v>
      </c>
      <c r="N1918" t="s">
        <v>6076</v>
      </c>
    </row>
    <row r="1919" spans="1:14">
      <c r="A1919" t="s">
        <v>8</v>
      </c>
      <c r="B1919" t="s">
        <v>4628</v>
      </c>
      <c r="C1919" s="2">
        <v>250000000</v>
      </c>
      <c r="D1919" s="2">
        <v>301959197</v>
      </c>
      <c r="E1919" s="2">
        <v>935083686</v>
      </c>
      <c r="F1919">
        <v>7</v>
      </c>
      <c r="G1919">
        <v>15</v>
      </c>
      <c r="H1919" t="s">
        <v>15933</v>
      </c>
      <c r="I1919" t="s">
        <v>4614</v>
      </c>
      <c r="J1919" t="s">
        <v>4892</v>
      </c>
      <c r="K1919" t="s">
        <v>4655</v>
      </c>
      <c r="L1919" t="s">
        <v>5757</v>
      </c>
      <c r="M1919" t="s">
        <v>5758</v>
      </c>
      <c r="N1919" t="s">
        <v>6081</v>
      </c>
    </row>
    <row r="1920" spans="1:14">
      <c r="A1920" t="s">
        <v>320</v>
      </c>
      <c r="B1920" t="s">
        <v>4677</v>
      </c>
      <c r="C1920" s="2">
        <v>90000000</v>
      </c>
      <c r="D1920" s="2">
        <v>196573705</v>
      </c>
      <c r="E1920" s="2">
        <v>859701857</v>
      </c>
      <c r="F1920">
        <v>7</v>
      </c>
      <c r="G1920">
        <v>1</v>
      </c>
      <c r="H1920" t="s">
        <v>15933</v>
      </c>
      <c r="I1920" t="s">
        <v>4614</v>
      </c>
      <c r="J1920" t="s">
        <v>4935</v>
      </c>
      <c r="K1920" t="s">
        <v>5455</v>
      </c>
      <c r="L1920" t="s">
        <v>6111</v>
      </c>
      <c r="M1920" t="s">
        <v>6112</v>
      </c>
      <c r="N1920" t="s">
        <v>6113</v>
      </c>
    </row>
    <row r="1921" spans="1:14">
      <c r="A1921" t="s">
        <v>20</v>
      </c>
      <c r="B1921" t="s">
        <v>5071</v>
      </c>
      <c r="C1921" s="2">
        <v>210000000</v>
      </c>
      <c r="D1921" s="2">
        <v>402111870</v>
      </c>
      <c r="E1921" s="2">
        <v>836519699</v>
      </c>
      <c r="F1921">
        <v>6</v>
      </c>
      <c r="G1921">
        <v>24</v>
      </c>
      <c r="H1921" t="s">
        <v>15933</v>
      </c>
      <c r="I1921" t="s">
        <v>4600</v>
      </c>
      <c r="J1921" t="s">
        <v>5085</v>
      </c>
      <c r="K1921" t="s">
        <v>4609</v>
      </c>
      <c r="L1921" t="s">
        <v>5415</v>
      </c>
      <c r="M1921" t="s">
        <v>6078</v>
      </c>
      <c r="N1921" t="s">
        <v>6079</v>
      </c>
    </row>
    <row r="1922" spans="1:14">
      <c r="A1922">
        <v>2012</v>
      </c>
      <c r="B1922" t="s">
        <v>4695</v>
      </c>
      <c r="C1922" s="2">
        <v>200000000</v>
      </c>
      <c r="D1922" s="2">
        <v>166112167</v>
      </c>
      <c r="E1922" s="2">
        <v>788408539</v>
      </c>
      <c r="F1922">
        <v>11</v>
      </c>
      <c r="G1922">
        <v>13</v>
      </c>
      <c r="H1922" t="s">
        <v>15933</v>
      </c>
      <c r="I1922" t="s">
        <v>4600</v>
      </c>
      <c r="J1922" t="s">
        <v>6121</v>
      </c>
      <c r="K1922" t="s">
        <v>4609</v>
      </c>
      <c r="L1922" t="s">
        <v>4841</v>
      </c>
      <c r="M1922" t="s">
        <v>6122</v>
      </c>
      <c r="N1922" t="s">
        <v>6123</v>
      </c>
    </row>
    <row r="1923" spans="1:14">
      <c r="A1923" t="s">
        <v>60</v>
      </c>
      <c r="B1923" t="s">
        <v>4607</v>
      </c>
      <c r="C1923" s="2">
        <v>175000000</v>
      </c>
      <c r="D1923" s="2">
        <v>293004164</v>
      </c>
      <c r="E1923" s="2">
        <v>731542621</v>
      </c>
      <c r="F1923">
        <v>5</v>
      </c>
      <c r="G1923">
        <v>29</v>
      </c>
      <c r="H1923" t="s">
        <v>15933</v>
      </c>
      <c r="I1923" t="s">
        <v>4614</v>
      </c>
      <c r="J1923" t="s">
        <v>4984</v>
      </c>
      <c r="K1923" t="s">
        <v>6086</v>
      </c>
      <c r="L1923" t="s">
        <v>6087</v>
      </c>
      <c r="M1923" t="s">
        <v>6088</v>
      </c>
      <c r="N1923" t="s">
        <v>6089</v>
      </c>
    </row>
    <row r="1924" spans="1:14">
      <c r="A1924" t="s">
        <v>862</v>
      </c>
      <c r="B1924" t="s">
        <v>5420</v>
      </c>
      <c r="C1924" s="2">
        <v>50000000</v>
      </c>
      <c r="D1924" s="2">
        <v>296623634</v>
      </c>
      <c r="E1924" s="2">
        <v>686862566</v>
      </c>
      <c r="F1924">
        <v>11</v>
      </c>
      <c r="G1924">
        <v>20</v>
      </c>
      <c r="H1924" t="s">
        <v>15933</v>
      </c>
      <c r="I1924" t="s">
        <v>4600</v>
      </c>
      <c r="J1924" t="s">
        <v>4608</v>
      </c>
      <c r="K1924" t="s">
        <v>5751</v>
      </c>
      <c r="L1924" t="s">
        <v>6083</v>
      </c>
      <c r="M1924" t="s">
        <v>5753</v>
      </c>
      <c r="N1924" t="s">
        <v>6084</v>
      </c>
    </row>
    <row r="1925" spans="1:14">
      <c r="A1925" t="s">
        <v>319</v>
      </c>
      <c r="B1925" t="s">
        <v>4628</v>
      </c>
      <c r="C1925" s="2">
        <v>90000000</v>
      </c>
      <c r="D1925" s="2">
        <v>209028679</v>
      </c>
      <c r="E1925" s="2">
        <v>498438212</v>
      </c>
      <c r="F1925">
        <v>12</v>
      </c>
      <c r="G1925">
        <v>25</v>
      </c>
      <c r="H1925" t="s">
        <v>15933</v>
      </c>
      <c r="I1925" t="s">
        <v>4600</v>
      </c>
      <c r="J1925" t="s">
        <v>4800</v>
      </c>
      <c r="K1925" t="s">
        <v>5432</v>
      </c>
      <c r="L1925" t="s">
        <v>5433</v>
      </c>
      <c r="M1925" t="s">
        <v>6102</v>
      </c>
      <c r="N1925" t="s">
        <v>6103</v>
      </c>
    </row>
    <row r="1926" spans="1:14">
      <c r="A1926" t="s">
        <v>112</v>
      </c>
      <c r="B1926" t="s">
        <v>4695</v>
      </c>
      <c r="C1926" s="2">
        <v>150000000</v>
      </c>
      <c r="D1926" s="2">
        <v>133375846</v>
      </c>
      <c r="E1926" s="2">
        <v>490875846</v>
      </c>
      <c r="F1926">
        <v>5</v>
      </c>
      <c r="G1926">
        <v>15</v>
      </c>
      <c r="H1926" t="s">
        <v>15933</v>
      </c>
      <c r="I1926" t="s">
        <v>4635</v>
      </c>
      <c r="J1926">
        <v>0</v>
      </c>
      <c r="K1926">
        <v>0</v>
      </c>
      <c r="L1926">
        <v>0</v>
      </c>
      <c r="M1926">
        <v>0</v>
      </c>
      <c r="N1926">
        <v>0</v>
      </c>
    </row>
    <row r="1927" spans="1:14">
      <c r="A1927" t="s">
        <v>1309</v>
      </c>
      <c r="B1927" t="s">
        <v>4628</v>
      </c>
      <c r="C1927" s="2">
        <v>35000000</v>
      </c>
      <c r="D1927" s="2">
        <v>277322503</v>
      </c>
      <c r="E1927" s="2">
        <v>465764086</v>
      </c>
      <c r="F1927">
        <v>6</v>
      </c>
      <c r="G1927">
        <v>5</v>
      </c>
      <c r="H1927" t="s">
        <v>15933</v>
      </c>
      <c r="I1927" t="s">
        <v>4682</v>
      </c>
      <c r="J1927" t="s">
        <v>4763</v>
      </c>
      <c r="K1927" t="s">
        <v>4690</v>
      </c>
      <c r="L1927" t="s">
        <v>4764</v>
      </c>
      <c r="M1927" t="s">
        <v>5693</v>
      </c>
      <c r="N1927" t="s">
        <v>4766</v>
      </c>
    </row>
    <row r="1928" spans="1:14">
      <c r="A1928" t="s">
        <v>540</v>
      </c>
      <c r="B1928" t="s">
        <v>4677</v>
      </c>
      <c r="C1928" s="2">
        <v>70000000</v>
      </c>
      <c r="D1928" s="2">
        <v>219614612</v>
      </c>
      <c r="E1928" s="2">
        <v>443483213</v>
      </c>
      <c r="F1928">
        <v>12</v>
      </c>
      <c r="G1928">
        <v>23</v>
      </c>
      <c r="H1928" t="s">
        <v>15933</v>
      </c>
      <c r="I1928" t="s">
        <v>4614</v>
      </c>
      <c r="J1928" t="s">
        <v>5095</v>
      </c>
      <c r="K1928" t="s">
        <v>4623</v>
      </c>
      <c r="L1928" t="s">
        <v>6098</v>
      </c>
      <c r="M1928" t="s">
        <v>6099</v>
      </c>
      <c r="N1928" t="s">
        <v>6100</v>
      </c>
    </row>
    <row r="1929" spans="1:14">
      <c r="A1929" t="s">
        <v>108</v>
      </c>
      <c r="B1929" t="s">
        <v>4677</v>
      </c>
      <c r="C1929" s="2">
        <v>150000000</v>
      </c>
      <c r="D1929" s="2">
        <v>177243721</v>
      </c>
      <c r="E1929" s="2">
        <v>402231063</v>
      </c>
      <c r="F1929">
        <v>5</v>
      </c>
      <c r="G1929">
        <v>22</v>
      </c>
      <c r="H1929" t="s">
        <v>15933</v>
      </c>
      <c r="I1929" t="s">
        <v>4614</v>
      </c>
      <c r="J1929" t="s">
        <v>4846</v>
      </c>
      <c r="K1929" t="s">
        <v>5652</v>
      </c>
      <c r="L1929" t="s">
        <v>4947</v>
      </c>
      <c r="M1929" t="s">
        <v>6118</v>
      </c>
      <c r="N1929" t="s">
        <v>6119</v>
      </c>
    </row>
    <row r="1930" spans="1:14">
      <c r="A1930" t="s">
        <v>134</v>
      </c>
      <c r="B1930" t="s">
        <v>4660</v>
      </c>
      <c r="C1930" s="2">
        <v>140000000</v>
      </c>
      <c r="D1930" s="2">
        <v>257730019</v>
      </c>
      <c r="E1930" s="2">
        <v>385680446</v>
      </c>
      <c r="F1930">
        <v>5</v>
      </c>
      <c r="G1930">
        <v>8</v>
      </c>
      <c r="H1930" t="s">
        <v>15933</v>
      </c>
      <c r="I1930" t="s">
        <v>4600</v>
      </c>
      <c r="J1930" t="s">
        <v>5100</v>
      </c>
      <c r="K1930" t="s">
        <v>4609</v>
      </c>
      <c r="L1930" t="s">
        <v>4662</v>
      </c>
      <c r="M1930" t="s">
        <v>6092</v>
      </c>
      <c r="N1930" t="s">
        <v>6093</v>
      </c>
    </row>
    <row r="1931" spans="1:14">
      <c r="A1931" t="s">
        <v>61</v>
      </c>
      <c r="B1931" t="s">
        <v>5071</v>
      </c>
      <c r="C1931" s="2">
        <v>175000000</v>
      </c>
      <c r="D1931" s="2">
        <v>198351526</v>
      </c>
      <c r="E1931" s="2">
        <v>381687380</v>
      </c>
      <c r="F1931">
        <v>3</v>
      </c>
      <c r="G1931">
        <v>27</v>
      </c>
      <c r="H1931" t="s">
        <v>15933</v>
      </c>
      <c r="I1931" t="s">
        <v>6106</v>
      </c>
      <c r="J1931" t="s">
        <v>4942</v>
      </c>
      <c r="K1931" t="s">
        <v>6107</v>
      </c>
      <c r="L1931" t="s">
        <v>5160</v>
      </c>
      <c r="M1931" t="s">
        <v>6108</v>
      </c>
      <c r="N1931" t="s">
        <v>6109</v>
      </c>
    </row>
    <row r="1932" spans="1:14">
      <c r="A1932" t="s">
        <v>107</v>
      </c>
      <c r="B1932" t="s">
        <v>4677</v>
      </c>
      <c r="C1932" s="2">
        <v>150000000</v>
      </c>
      <c r="D1932" s="2">
        <v>179883157</v>
      </c>
      <c r="E1932" s="2">
        <v>374825760</v>
      </c>
      <c r="F1932">
        <v>5</v>
      </c>
      <c r="G1932">
        <v>1</v>
      </c>
      <c r="H1932" t="s">
        <v>15933</v>
      </c>
      <c r="I1932" t="s">
        <v>4600</v>
      </c>
      <c r="J1932" t="s">
        <v>4788</v>
      </c>
      <c r="K1932" t="s">
        <v>4609</v>
      </c>
      <c r="L1932" t="s">
        <v>4888</v>
      </c>
      <c r="M1932" t="s">
        <v>6115</v>
      </c>
      <c r="N1932" t="s">
        <v>6116</v>
      </c>
    </row>
    <row r="1933" spans="1:14">
      <c r="A1933" t="s">
        <v>39</v>
      </c>
      <c r="B1933" t="e">
        <v>#N/A</v>
      </c>
      <c r="C1933" s="2">
        <v>200000000</v>
      </c>
      <c r="D1933" s="2">
        <v>125322469</v>
      </c>
      <c r="E1933" s="2">
        <v>365491792</v>
      </c>
      <c r="F1933">
        <v>5</v>
      </c>
      <c r="G1933">
        <v>21</v>
      </c>
      <c r="H1933" t="s">
        <v>15933</v>
      </c>
      <c r="I1933" t="e">
        <v>#N/A</v>
      </c>
      <c r="J1933" t="e">
        <v>#N/A</v>
      </c>
      <c r="K1933" t="e">
        <v>#N/A</v>
      </c>
      <c r="L1933" t="e">
        <v>#N/A</v>
      </c>
      <c r="M1933" t="e">
        <v>#N/A</v>
      </c>
      <c r="N1933" t="e">
        <v>#N/A</v>
      </c>
    </row>
    <row r="1934" spans="1:14">
      <c r="A1934" t="s">
        <v>359</v>
      </c>
      <c r="B1934" t="e">
        <v>#N/A</v>
      </c>
      <c r="C1934" s="2">
        <v>85000000</v>
      </c>
      <c r="D1934" s="2">
        <v>155064265</v>
      </c>
      <c r="E1934" s="2">
        <v>363064265</v>
      </c>
      <c r="F1934">
        <v>4</v>
      </c>
      <c r="G1934">
        <v>3</v>
      </c>
      <c r="H1934" t="s">
        <v>15933</v>
      </c>
      <c r="I1934" t="e">
        <v>#N/A</v>
      </c>
      <c r="J1934" t="e">
        <v>#N/A</v>
      </c>
      <c r="K1934" t="e">
        <v>#N/A</v>
      </c>
      <c r="L1934" t="e">
        <v>#N/A</v>
      </c>
      <c r="M1934" t="e">
        <v>#N/A</v>
      </c>
      <c r="N1934" t="e">
        <v>#N/A</v>
      </c>
    </row>
    <row r="1935" spans="1:14">
      <c r="A1935" t="s">
        <v>545</v>
      </c>
      <c r="B1935" t="s">
        <v>4756</v>
      </c>
      <c r="C1935" s="2">
        <v>70000000</v>
      </c>
      <c r="D1935" s="2">
        <v>120831050</v>
      </c>
      <c r="E1935" s="2">
        <v>316971720</v>
      </c>
      <c r="F1935">
        <v>8</v>
      </c>
      <c r="G1935">
        <v>20</v>
      </c>
      <c r="H1935" t="s">
        <v>15933</v>
      </c>
      <c r="I1935" t="s">
        <v>4635</v>
      </c>
      <c r="J1935">
        <v>0</v>
      </c>
      <c r="K1935">
        <v>0</v>
      </c>
      <c r="L1935">
        <v>0</v>
      </c>
      <c r="M1935">
        <v>0</v>
      </c>
      <c r="N1935">
        <v>0</v>
      </c>
    </row>
    <row r="1936" spans="1:14">
      <c r="A1936" t="s">
        <v>47</v>
      </c>
      <c r="B1936" t="e">
        <v>#N/A</v>
      </c>
      <c r="C1936" s="2">
        <v>190000000</v>
      </c>
      <c r="D1936" s="2">
        <v>137855863</v>
      </c>
      <c r="E1936" s="2">
        <v>315709697</v>
      </c>
      <c r="F1936">
        <v>11</v>
      </c>
      <c r="G1936">
        <v>6</v>
      </c>
      <c r="H1936" t="s">
        <v>15933</v>
      </c>
      <c r="I1936" t="e">
        <v>#N/A</v>
      </c>
      <c r="J1936" t="e">
        <v>#N/A</v>
      </c>
      <c r="K1936" t="e">
        <v>#N/A</v>
      </c>
      <c r="L1936" t="e">
        <v>#N/A</v>
      </c>
      <c r="M1936" t="e">
        <v>#N/A</v>
      </c>
      <c r="N1936" t="e">
        <v>#N/A</v>
      </c>
    </row>
    <row r="1937" spans="1:14">
      <c r="A1937" t="s">
        <v>1112</v>
      </c>
      <c r="B1937" t="s">
        <v>4607</v>
      </c>
      <c r="C1937" s="2">
        <v>40000000</v>
      </c>
      <c r="D1937" s="2">
        <v>163958031</v>
      </c>
      <c r="E1937" s="2">
        <v>314709717</v>
      </c>
      <c r="F1937">
        <v>6</v>
      </c>
      <c r="G1937">
        <v>19</v>
      </c>
      <c r="H1937" t="s">
        <v>15933</v>
      </c>
      <c r="I1937" t="s">
        <v>4600</v>
      </c>
      <c r="J1937" t="s">
        <v>5574</v>
      </c>
      <c r="K1937" t="s">
        <v>5126</v>
      </c>
      <c r="L1937" t="s">
        <v>5350</v>
      </c>
      <c r="M1937" t="s">
        <v>6125</v>
      </c>
      <c r="N1937" t="s">
        <v>6126</v>
      </c>
    </row>
    <row r="1938" spans="1:14">
      <c r="A1938" t="s">
        <v>1310</v>
      </c>
      <c r="B1938" t="s">
        <v>4628</v>
      </c>
      <c r="C1938" s="2">
        <v>35000000</v>
      </c>
      <c r="D1938" s="2">
        <v>255959475</v>
      </c>
      <c r="E1938" s="2">
        <v>305705794</v>
      </c>
      <c r="F1938">
        <v>11</v>
      </c>
      <c r="G1938">
        <v>20</v>
      </c>
      <c r="H1938" t="s">
        <v>15933</v>
      </c>
      <c r="I1938" t="s">
        <v>4600</v>
      </c>
      <c r="J1938" t="s">
        <v>5431</v>
      </c>
      <c r="K1938" t="s">
        <v>4801</v>
      </c>
      <c r="L1938" t="s">
        <v>4835</v>
      </c>
      <c r="M1938" t="s">
        <v>6095</v>
      </c>
      <c r="N1938" t="s">
        <v>6096</v>
      </c>
    </row>
    <row r="1939" spans="1:14">
      <c r="A1939" t="s">
        <v>62</v>
      </c>
      <c r="B1939" t="s">
        <v>4660</v>
      </c>
      <c r="C1939" s="2">
        <v>175000000</v>
      </c>
      <c r="D1939" s="2">
        <v>150201498</v>
      </c>
      <c r="E1939" s="2">
        <v>302469017</v>
      </c>
      <c r="F1939">
        <v>8</v>
      </c>
      <c r="G1939">
        <v>7</v>
      </c>
      <c r="H1939" t="s">
        <v>15933</v>
      </c>
      <c r="I1939" t="s">
        <v>4635</v>
      </c>
      <c r="J1939">
        <v>0</v>
      </c>
      <c r="K1939">
        <v>0</v>
      </c>
      <c r="L1939">
        <v>0</v>
      </c>
      <c r="M1939">
        <v>0</v>
      </c>
      <c r="N1939">
        <v>0</v>
      </c>
    </row>
    <row r="1940" spans="1:14">
      <c r="A1940" t="s">
        <v>116</v>
      </c>
      <c r="B1940" t="s">
        <v>4607</v>
      </c>
      <c r="C1940" s="2">
        <v>150000000</v>
      </c>
      <c r="D1940" s="2">
        <v>119436770</v>
      </c>
      <c r="E1940" s="2">
        <v>287389685</v>
      </c>
      <c r="F1940">
        <v>7</v>
      </c>
      <c r="G1940">
        <v>24</v>
      </c>
      <c r="H1940" t="s">
        <v>15933</v>
      </c>
      <c r="I1940" t="s">
        <v>4614</v>
      </c>
      <c r="J1940" t="s">
        <v>5095</v>
      </c>
      <c r="K1940" t="s">
        <v>5652</v>
      </c>
      <c r="L1940" t="s">
        <v>6148</v>
      </c>
      <c r="M1940" t="s">
        <v>6149</v>
      </c>
      <c r="N1940" t="s">
        <v>6150</v>
      </c>
    </row>
    <row r="1941" spans="1:14">
      <c r="A1941" t="s">
        <v>245</v>
      </c>
      <c r="B1941" t="s">
        <v>4607</v>
      </c>
      <c r="C1941" s="2">
        <v>105000000</v>
      </c>
      <c r="D1941" s="2">
        <v>104400899</v>
      </c>
      <c r="E1941" s="2">
        <v>270997378</v>
      </c>
      <c r="F1941">
        <v>11</v>
      </c>
      <c r="G1941">
        <v>25</v>
      </c>
      <c r="H1941" t="s">
        <v>15933</v>
      </c>
      <c r="I1941" t="s">
        <v>4636</v>
      </c>
      <c r="J1941" t="s">
        <v>5159</v>
      </c>
      <c r="K1941" t="s">
        <v>6168</v>
      </c>
      <c r="L1941" t="s">
        <v>6169</v>
      </c>
      <c r="M1941" t="s">
        <v>6170</v>
      </c>
      <c r="N1941" t="s">
        <v>6171</v>
      </c>
    </row>
    <row r="1942" spans="1:14">
      <c r="A1942" t="s">
        <v>694</v>
      </c>
      <c r="B1942" t="s">
        <v>4695</v>
      </c>
      <c r="C1942" s="2">
        <v>60000000</v>
      </c>
      <c r="D1942" s="2">
        <v>72091016</v>
      </c>
      <c r="E1942" s="2">
        <v>252091016</v>
      </c>
      <c r="F1942">
        <v>10</v>
      </c>
      <c r="G1942">
        <v>28</v>
      </c>
      <c r="H1942" t="s">
        <v>15933</v>
      </c>
      <c r="I1942" t="s">
        <v>4829</v>
      </c>
      <c r="J1942" t="s">
        <v>4942</v>
      </c>
      <c r="K1942" t="s">
        <v>4690</v>
      </c>
      <c r="L1942" t="s">
        <v>4829</v>
      </c>
      <c r="M1942" t="s">
        <v>6222</v>
      </c>
      <c r="N1942" t="s">
        <v>6223</v>
      </c>
    </row>
    <row r="1943" spans="1:14">
      <c r="A1943" t="s">
        <v>264</v>
      </c>
      <c r="B1943" t="s">
        <v>4695</v>
      </c>
      <c r="C1943" s="2">
        <v>100000000</v>
      </c>
      <c r="D1943" s="2">
        <v>124870275</v>
      </c>
      <c r="E1943" s="2">
        <v>236827677</v>
      </c>
      <c r="F1943">
        <v>9</v>
      </c>
      <c r="G1943">
        <v>18</v>
      </c>
      <c r="H1943" t="s">
        <v>15933</v>
      </c>
      <c r="I1943" t="s">
        <v>4614</v>
      </c>
      <c r="J1943" t="s">
        <v>5460</v>
      </c>
      <c r="K1943" t="s">
        <v>4623</v>
      </c>
      <c r="L1943" t="s">
        <v>5115</v>
      </c>
      <c r="M1943" t="s">
        <v>6145</v>
      </c>
      <c r="N1943" t="s">
        <v>6146</v>
      </c>
    </row>
    <row r="1944" spans="1:14">
      <c r="A1944" t="s">
        <v>1753</v>
      </c>
      <c r="B1944" t="s">
        <v>4677</v>
      </c>
      <c r="C1944" s="2">
        <v>25000000</v>
      </c>
      <c r="D1944" s="2">
        <v>145000989</v>
      </c>
      <c r="E1944" s="2">
        <v>226941585</v>
      </c>
      <c r="F1944">
        <v>1</v>
      </c>
      <c r="G1944">
        <v>30</v>
      </c>
      <c r="H1944" t="s">
        <v>15933</v>
      </c>
      <c r="I1944" t="s">
        <v>4829</v>
      </c>
      <c r="J1944" t="s">
        <v>5284</v>
      </c>
      <c r="K1944" t="s">
        <v>6135</v>
      </c>
      <c r="L1944" t="s">
        <v>6136</v>
      </c>
      <c r="M1944" t="s">
        <v>6137</v>
      </c>
      <c r="N1944" t="s">
        <v>6138</v>
      </c>
    </row>
    <row r="1945" spans="1:14">
      <c r="A1945" t="s">
        <v>367</v>
      </c>
      <c r="B1945" t="s">
        <v>4621</v>
      </c>
      <c r="C1945" s="2">
        <v>85000000</v>
      </c>
      <c r="D1945" s="2">
        <v>112735375</v>
      </c>
      <c r="E1945" s="2">
        <v>224614744</v>
      </c>
      <c r="F1945">
        <v>12</v>
      </c>
      <c r="G1945">
        <v>25</v>
      </c>
      <c r="H1945" t="s">
        <v>15933</v>
      </c>
      <c r="I1945" t="s">
        <v>4682</v>
      </c>
      <c r="J1945" t="s">
        <v>5119</v>
      </c>
      <c r="K1945" t="s">
        <v>5174</v>
      </c>
      <c r="L1945" t="s">
        <v>6155</v>
      </c>
      <c r="M1945" t="s">
        <v>6155</v>
      </c>
      <c r="N1945" t="s">
        <v>6156</v>
      </c>
    </row>
    <row r="1946" spans="1:14">
      <c r="A1946" t="s">
        <v>1491</v>
      </c>
      <c r="B1946" t="s">
        <v>4805</v>
      </c>
      <c r="C1946" s="2">
        <v>30000000</v>
      </c>
      <c r="D1946" s="2">
        <v>115646235</v>
      </c>
      <c r="E1946" s="2">
        <v>212453431</v>
      </c>
      <c r="F1946">
        <v>8</v>
      </c>
      <c r="G1946">
        <v>14</v>
      </c>
      <c r="H1946" t="s">
        <v>15933</v>
      </c>
      <c r="I1946" t="s">
        <v>4682</v>
      </c>
      <c r="J1946" t="s">
        <v>4666</v>
      </c>
      <c r="K1946" t="s">
        <v>5499</v>
      </c>
      <c r="L1946" t="s">
        <v>4808</v>
      </c>
      <c r="M1946" t="s">
        <v>6152</v>
      </c>
      <c r="N1946" t="s">
        <v>6153</v>
      </c>
    </row>
    <row r="1947" spans="1:14">
      <c r="A1947" t="s">
        <v>251</v>
      </c>
      <c r="B1947" t="s">
        <v>4621</v>
      </c>
      <c r="C1947" s="2">
        <v>102500000</v>
      </c>
      <c r="D1947" s="2">
        <v>97104620</v>
      </c>
      <c r="E1947" s="2">
        <v>212282709</v>
      </c>
      <c r="F1947">
        <v>7</v>
      </c>
      <c r="G1947">
        <v>1</v>
      </c>
      <c r="H1947" t="s">
        <v>15933</v>
      </c>
      <c r="I1947" t="s">
        <v>4682</v>
      </c>
      <c r="J1947" t="s">
        <v>5779</v>
      </c>
      <c r="K1947" t="s">
        <v>5679</v>
      </c>
      <c r="L1947" t="s">
        <v>6173</v>
      </c>
      <c r="M1947" t="s">
        <v>6174</v>
      </c>
      <c r="N1947" t="s">
        <v>6175</v>
      </c>
    </row>
    <row r="1948" spans="1:14">
      <c r="A1948" t="s">
        <v>1421</v>
      </c>
      <c r="B1948" t="e">
        <v>#N/A</v>
      </c>
      <c r="C1948" s="2">
        <v>34000000</v>
      </c>
      <c r="D1948" s="2">
        <v>15090399</v>
      </c>
      <c r="E1948" s="2">
        <v>205312666</v>
      </c>
      <c r="F1948">
        <v>8</v>
      </c>
      <c r="G1948">
        <v>14</v>
      </c>
      <c r="H1948" t="s">
        <v>15933</v>
      </c>
      <c r="I1948" t="e">
        <v>#N/A</v>
      </c>
      <c r="J1948" t="e">
        <v>#N/A</v>
      </c>
      <c r="K1948" t="e">
        <v>#N/A</v>
      </c>
      <c r="L1948" t="e">
        <v>#N/A</v>
      </c>
      <c r="M1948" t="e">
        <v>#N/A</v>
      </c>
      <c r="N1948" t="e">
        <v>#N/A</v>
      </c>
    </row>
    <row r="1949" spans="1:14">
      <c r="A1949" t="s">
        <v>1256</v>
      </c>
      <c r="B1949" t="s">
        <v>4695</v>
      </c>
      <c r="C1949" s="2">
        <v>38000000</v>
      </c>
      <c r="D1949" s="2">
        <v>88915214</v>
      </c>
      <c r="E1949" s="2">
        <v>205230042</v>
      </c>
      <c r="F1949">
        <v>7</v>
      </c>
      <c r="G1949">
        <v>24</v>
      </c>
      <c r="H1949" t="s">
        <v>15933</v>
      </c>
      <c r="I1949" t="s">
        <v>4682</v>
      </c>
      <c r="J1949" t="s">
        <v>4984</v>
      </c>
      <c r="K1949" t="s">
        <v>5174</v>
      </c>
      <c r="L1949" t="s">
        <v>5970</v>
      </c>
      <c r="M1949" t="s">
        <v>6187</v>
      </c>
      <c r="N1949" t="s">
        <v>6188</v>
      </c>
    </row>
    <row r="1950" spans="1:14">
      <c r="A1950" t="s">
        <v>4343</v>
      </c>
      <c r="B1950" t="s">
        <v>4660</v>
      </c>
      <c r="C1950" s="2">
        <v>450000</v>
      </c>
      <c r="D1950" s="2">
        <v>107918810</v>
      </c>
      <c r="E1950" s="2">
        <v>194183034</v>
      </c>
      <c r="F1950">
        <v>9</v>
      </c>
      <c r="G1950">
        <v>25</v>
      </c>
      <c r="H1950" t="s">
        <v>15933</v>
      </c>
      <c r="I1950" t="s">
        <v>4829</v>
      </c>
      <c r="J1950" t="s">
        <v>4942</v>
      </c>
      <c r="K1950" t="s">
        <v>4690</v>
      </c>
      <c r="L1950" t="s">
        <v>4829</v>
      </c>
      <c r="M1950" t="s">
        <v>6162</v>
      </c>
      <c r="N1950" t="s">
        <v>6163</v>
      </c>
    </row>
    <row r="1951" spans="1:14">
      <c r="A1951" t="s">
        <v>1142</v>
      </c>
      <c r="B1951" t="s">
        <v>4871</v>
      </c>
      <c r="C1951" s="2">
        <v>40000000</v>
      </c>
      <c r="D1951" s="2">
        <v>66477700</v>
      </c>
      <c r="E1951" s="2">
        <v>187384627</v>
      </c>
      <c r="F1951">
        <v>8</v>
      </c>
      <c r="G1951">
        <v>28</v>
      </c>
      <c r="H1951" t="s">
        <v>15933</v>
      </c>
      <c r="I1951" t="s">
        <v>4682</v>
      </c>
      <c r="J1951" t="s">
        <v>5985</v>
      </c>
      <c r="K1951" t="s">
        <v>4878</v>
      </c>
      <c r="L1951" t="s">
        <v>6228</v>
      </c>
      <c r="M1951" t="s">
        <v>6229</v>
      </c>
      <c r="N1951" t="s">
        <v>6230</v>
      </c>
    </row>
    <row r="1952" spans="1:14">
      <c r="A1952" t="s">
        <v>885</v>
      </c>
      <c r="B1952" t="s">
        <v>5420</v>
      </c>
      <c r="C1952" s="2">
        <v>50000000</v>
      </c>
      <c r="D1952" s="2">
        <v>79957634</v>
      </c>
      <c r="E1952" s="2">
        <v>186450317</v>
      </c>
      <c r="F1952">
        <v>3</v>
      </c>
      <c r="G1952">
        <v>20</v>
      </c>
      <c r="H1952" t="s">
        <v>15933</v>
      </c>
      <c r="I1952" t="s">
        <v>4600</v>
      </c>
      <c r="J1952" t="s">
        <v>4728</v>
      </c>
      <c r="K1952" t="s">
        <v>6194</v>
      </c>
      <c r="L1952" t="s">
        <v>6195</v>
      </c>
      <c r="M1952" t="s">
        <v>6196</v>
      </c>
      <c r="N1952" t="s">
        <v>6197</v>
      </c>
    </row>
    <row r="1953" spans="1:14">
      <c r="A1953" t="s">
        <v>1714</v>
      </c>
      <c r="B1953" t="s">
        <v>4695</v>
      </c>
      <c r="C1953" s="2">
        <v>26000000</v>
      </c>
      <c r="D1953" s="2">
        <v>146336178</v>
      </c>
      <c r="E1953" s="2">
        <v>185904750</v>
      </c>
      <c r="F1953">
        <v>1</v>
      </c>
      <c r="G1953">
        <v>16</v>
      </c>
      <c r="H1953" t="s">
        <v>15933</v>
      </c>
      <c r="I1953" t="s">
        <v>4614</v>
      </c>
      <c r="J1953" t="s">
        <v>4812</v>
      </c>
      <c r="K1953" t="s">
        <v>4684</v>
      </c>
      <c r="L1953" t="s">
        <v>6131</v>
      </c>
      <c r="M1953" t="s">
        <v>6132</v>
      </c>
      <c r="N1953" t="s">
        <v>6133</v>
      </c>
    </row>
    <row r="1954" spans="1:14">
      <c r="A1954" t="s">
        <v>144</v>
      </c>
      <c r="B1954" t="s">
        <v>4628</v>
      </c>
      <c r="C1954" s="2">
        <v>138000000</v>
      </c>
      <c r="D1954" s="2">
        <v>107509799</v>
      </c>
      <c r="E1954" s="2">
        <v>184068357</v>
      </c>
      <c r="F1954">
        <v>3</v>
      </c>
      <c r="G1954">
        <v>6</v>
      </c>
      <c r="H1954" t="s">
        <v>15933</v>
      </c>
      <c r="I1954" t="s">
        <v>4682</v>
      </c>
      <c r="J1954" t="s">
        <v>6074</v>
      </c>
      <c r="K1954" t="s">
        <v>5762</v>
      </c>
      <c r="L1954" t="s">
        <v>4631</v>
      </c>
      <c r="M1954" t="s">
        <v>6165</v>
      </c>
      <c r="N1954" t="s">
        <v>6166</v>
      </c>
    </row>
    <row r="1955" spans="1:14">
      <c r="A1955" t="s">
        <v>1124</v>
      </c>
      <c r="B1955" t="s">
        <v>4871</v>
      </c>
      <c r="C1955" s="2">
        <v>40000000</v>
      </c>
      <c r="D1955" s="2">
        <v>93953653</v>
      </c>
      <c r="E1955" s="2">
        <v>178390243</v>
      </c>
      <c r="F1955">
        <v>2</v>
      </c>
      <c r="G1955">
        <v>6</v>
      </c>
      <c r="H1955" t="s">
        <v>15933</v>
      </c>
      <c r="I1955" t="s">
        <v>4600</v>
      </c>
      <c r="J1955" t="s">
        <v>5431</v>
      </c>
      <c r="K1955" t="s">
        <v>5126</v>
      </c>
      <c r="L1955" t="s">
        <v>6182</v>
      </c>
      <c r="M1955" t="s">
        <v>6183</v>
      </c>
      <c r="N1955" t="s">
        <v>6184</v>
      </c>
    </row>
    <row r="1956" spans="1:14">
      <c r="A1956" t="s">
        <v>669</v>
      </c>
      <c r="B1956" t="s">
        <v>4621</v>
      </c>
      <c r="C1956" s="2">
        <v>60000000</v>
      </c>
      <c r="D1956" s="2">
        <v>109205660</v>
      </c>
      <c r="E1956" s="2">
        <v>172450423</v>
      </c>
      <c r="F1956">
        <v>10</v>
      </c>
      <c r="G1956">
        <v>9</v>
      </c>
      <c r="H1956" t="s">
        <v>15933</v>
      </c>
      <c r="I1956" t="s">
        <v>4600</v>
      </c>
      <c r="J1956" t="s">
        <v>5013</v>
      </c>
      <c r="K1956" t="s">
        <v>4690</v>
      </c>
      <c r="L1956" t="s">
        <v>6158</v>
      </c>
      <c r="M1956" t="s">
        <v>6159</v>
      </c>
      <c r="N1956" t="s">
        <v>6160</v>
      </c>
    </row>
    <row r="1957" spans="1:14">
      <c r="A1957" t="s">
        <v>1505</v>
      </c>
      <c r="B1957" t="s">
        <v>4607</v>
      </c>
      <c r="C1957" s="2">
        <v>30000000</v>
      </c>
      <c r="D1957" s="2">
        <v>79576189</v>
      </c>
      <c r="E1957" s="2">
        <v>169173206</v>
      </c>
      <c r="F1957">
        <v>4</v>
      </c>
      <c r="G1957">
        <v>10</v>
      </c>
      <c r="H1957" t="s">
        <v>15933</v>
      </c>
      <c r="I1957" t="s">
        <v>4636</v>
      </c>
      <c r="J1957" t="s">
        <v>4615</v>
      </c>
      <c r="K1957" t="s">
        <v>5279</v>
      </c>
      <c r="L1957" t="s">
        <v>6200</v>
      </c>
      <c r="M1957" t="s">
        <v>6201</v>
      </c>
      <c r="N1957" t="s">
        <v>6202</v>
      </c>
    </row>
    <row r="1958" spans="1:14">
      <c r="A1958" t="s">
        <v>1503</v>
      </c>
      <c r="B1958" t="s">
        <v>4660</v>
      </c>
      <c r="C1958" s="2">
        <v>30000000</v>
      </c>
      <c r="D1958" s="2">
        <v>83823381</v>
      </c>
      <c r="E1958" s="2">
        <v>166842739</v>
      </c>
      <c r="F1958">
        <v>12</v>
      </c>
      <c r="G1958">
        <v>4</v>
      </c>
      <c r="H1958" t="s">
        <v>15933</v>
      </c>
      <c r="I1958" t="s">
        <v>4682</v>
      </c>
      <c r="J1958" t="s">
        <v>4806</v>
      </c>
      <c r="K1958" t="s">
        <v>5140</v>
      </c>
      <c r="L1958" t="s">
        <v>6190</v>
      </c>
      <c r="M1958" t="s">
        <v>6191</v>
      </c>
      <c r="N1958" t="s">
        <v>6192</v>
      </c>
    </row>
    <row r="1959" spans="1:14">
      <c r="A1959" t="s">
        <v>234</v>
      </c>
      <c r="B1959" t="e">
        <v>#N/A</v>
      </c>
      <c r="C1959" s="2">
        <v>110000000</v>
      </c>
      <c r="D1959" s="2">
        <v>65452312</v>
      </c>
      <c r="E1959" s="2">
        <v>152364370</v>
      </c>
      <c r="F1959">
        <v>6</v>
      </c>
      <c r="G1959">
        <v>12</v>
      </c>
      <c r="H1959" t="s">
        <v>15933</v>
      </c>
      <c r="I1959" t="e">
        <v>#N/A</v>
      </c>
      <c r="J1959" t="e">
        <v>#N/A</v>
      </c>
      <c r="K1959" t="e">
        <v>#N/A</v>
      </c>
      <c r="L1959" t="e">
        <v>#N/A</v>
      </c>
      <c r="M1959" t="e">
        <v>#N/A</v>
      </c>
      <c r="N1959" t="e">
        <v>#N/A</v>
      </c>
    </row>
    <row r="1960" spans="1:14">
      <c r="A1960" t="s">
        <v>1143</v>
      </c>
      <c r="B1960" t="s">
        <v>4871</v>
      </c>
      <c r="C1960" s="2">
        <v>40000000</v>
      </c>
      <c r="D1960" s="2">
        <v>64167069</v>
      </c>
      <c r="E1960" s="2">
        <v>139474906</v>
      </c>
      <c r="F1960">
        <v>4</v>
      </c>
      <c r="G1960">
        <v>17</v>
      </c>
      <c r="H1960" t="s">
        <v>15933</v>
      </c>
      <c r="I1960" t="s">
        <v>4600</v>
      </c>
      <c r="J1960" t="s">
        <v>4615</v>
      </c>
      <c r="K1960" t="s">
        <v>6234</v>
      </c>
      <c r="L1960" t="s">
        <v>6051</v>
      </c>
      <c r="M1960" t="s">
        <v>6235</v>
      </c>
      <c r="N1960" t="s">
        <v>6236</v>
      </c>
    </row>
    <row r="1961" spans="1:14">
      <c r="A1961" t="s">
        <v>840</v>
      </c>
      <c r="B1961" t="s">
        <v>6010</v>
      </c>
      <c r="C1961" s="2">
        <v>53000000</v>
      </c>
      <c r="D1961" s="2">
        <v>73357727</v>
      </c>
      <c r="E1961" s="2">
        <v>131159781</v>
      </c>
      <c r="F1961">
        <v>10</v>
      </c>
      <c r="G1961">
        <v>16</v>
      </c>
      <c r="H1961" t="s">
        <v>15933</v>
      </c>
      <c r="I1961" t="s">
        <v>4682</v>
      </c>
      <c r="J1961" t="s">
        <v>4806</v>
      </c>
      <c r="K1961" t="s">
        <v>4893</v>
      </c>
      <c r="L1961" t="s">
        <v>6216</v>
      </c>
      <c r="M1961" t="s">
        <v>5819</v>
      </c>
      <c r="N1961" t="s">
        <v>6217</v>
      </c>
    </row>
    <row r="1962" spans="1:14">
      <c r="A1962" t="s">
        <v>1087</v>
      </c>
      <c r="B1962" t="e">
        <v>#N/A</v>
      </c>
      <c r="C1962" s="2">
        <v>42000000</v>
      </c>
      <c r="D1962" s="2">
        <v>60054530</v>
      </c>
      <c r="E1962" s="2">
        <v>130788243</v>
      </c>
      <c r="F1962">
        <v>7</v>
      </c>
      <c r="G1962">
        <v>10</v>
      </c>
      <c r="H1962" t="s">
        <v>15933</v>
      </c>
      <c r="I1962" t="e">
        <v>#N/A</v>
      </c>
      <c r="J1962" t="e">
        <v>#N/A</v>
      </c>
      <c r="K1962" t="e">
        <v>#N/A</v>
      </c>
      <c r="L1962" t="e">
        <v>#N/A</v>
      </c>
      <c r="M1962" t="e">
        <v>#N/A</v>
      </c>
      <c r="N1962" t="e">
        <v>#N/A</v>
      </c>
    </row>
    <row r="1963" spans="1:14">
      <c r="A1963" t="s">
        <v>1123</v>
      </c>
      <c r="B1963" t="s">
        <v>4695</v>
      </c>
      <c r="C1963" s="2">
        <v>40000000</v>
      </c>
      <c r="D1963" s="2">
        <v>94125426</v>
      </c>
      <c r="E1963" s="2">
        <v>126646119</v>
      </c>
      <c r="F1963">
        <v>8</v>
      </c>
      <c r="G1963">
        <v>7</v>
      </c>
      <c r="H1963" t="s">
        <v>15933</v>
      </c>
      <c r="I1963" t="s">
        <v>4600</v>
      </c>
      <c r="J1963" t="s">
        <v>4851</v>
      </c>
      <c r="K1963" t="s">
        <v>6177</v>
      </c>
      <c r="L1963" t="s">
        <v>6178</v>
      </c>
      <c r="M1963" t="s">
        <v>6179</v>
      </c>
      <c r="N1963" t="s">
        <v>6180</v>
      </c>
    </row>
    <row r="1964" spans="1:14">
      <c r="A1964" t="s">
        <v>691</v>
      </c>
      <c r="B1964" t="s">
        <v>5023</v>
      </c>
      <c r="C1964" s="2">
        <v>60000000</v>
      </c>
      <c r="D1964" s="2">
        <v>75286229</v>
      </c>
      <c r="E1964" s="2">
        <v>126037057</v>
      </c>
      <c r="F1964">
        <v>2</v>
      </c>
      <c r="G1964">
        <v>6</v>
      </c>
      <c r="H1964" t="s">
        <v>15933</v>
      </c>
      <c r="I1964" t="s">
        <v>4614</v>
      </c>
      <c r="J1964" t="s">
        <v>4763</v>
      </c>
      <c r="K1964" t="s">
        <v>6211</v>
      </c>
      <c r="L1964" t="s">
        <v>6212</v>
      </c>
      <c r="M1964" t="s">
        <v>6213</v>
      </c>
      <c r="N1964" t="s">
        <v>6214</v>
      </c>
    </row>
    <row r="1965" spans="1:14">
      <c r="A1965" t="s">
        <v>722</v>
      </c>
      <c r="B1965" t="s">
        <v>4628</v>
      </c>
      <c r="C1965" s="2">
        <v>60000000</v>
      </c>
      <c r="D1965" s="2">
        <v>37491364</v>
      </c>
      <c r="E1965" s="2">
        <v>124514011</v>
      </c>
      <c r="F1965">
        <v>12</v>
      </c>
      <c r="G1965">
        <v>11</v>
      </c>
      <c r="H1965" t="s">
        <v>15933</v>
      </c>
      <c r="I1965" t="s">
        <v>4600</v>
      </c>
      <c r="J1965" t="s">
        <v>4773</v>
      </c>
      <c r="K1965" t="s">
        <v>4909</v>
      </c>
      <c r="L1965" t="s">
        <v>5680</v>
      </c>
      <c r="M1965" t="s">
        <v>6314</v>
      </c>
      <c r="N1965" t="s">
        <v>6315</v>
      </c>
    </row>
    <row r="1966" spans="1:14">
      <c r="A1966" t="s">
        <v>446</v>
      </c>
      <c r="B1966" t="s">
        <v>4607</v>
      </c>
      <c r="C1966" s="2">
        <v>80000000</v>
      </c>
      <c r="D1966" s="2">
        <v>38577772</v>
      </c>
      <c r="E1966" s="2">
        <v>119668350</v>
      </c>
      <c r="F1966">
        <v>9</v>
      </c>
      <c r="G1966">
        <v>25</v>
      </c>
      <c r="H1966" t="s">
        <v>15933</v>
      </c>
      <c r="I1966" t="s">
        <v>4600</v>
      </c>
      <c r="J1966" t="s">
        <v>4903</v>
      </c>
      <c r="K1966" t="s">
        <v>5499</v>
      </c>
      <c r="L1966" t="s">
        <v>6306</v>
      </c>
      <c r="M1966" t="s">
        <v>6307</v>
      </c>
      <c r="N1966" t="s">
        <v>6308</v>
      </c>
    </row>
    <row r="1967" spans="1:14">
      <c r="A1967" t="s">
        <v>1240</v>
      </c>
      <c r="B1967" t="e">
        <v>#N/A</v>
      </c>
      <c r="C1967" s="2">
        <v>40000000</v>
      </c>
      <c r="D1967" s="2">
        <v>627047</v>
      </c>
      <c r="E1967" s="2">
        <v>119627047</v>
      </c>
      <c r="F1967">
        <v>11</v>
      </c>
      <c r="G1967">
        <v>20</v>
      </c>
      <c r="H1967" t="s">
        <v>15933</v>
      </c>
      <c r="I1967" t="e">
        <v>#N/A</v>
      </c>
      <c r="J1967" t="e">
        <v>#N/A</v>
      </c>
      <c r="K1967" t="e">
        <v>#N/A</v>
      </c>
      <c r="L1967" t="e">
        <v>#N/A</v>
      </c>
      <c r="M1967" t="e">
        <v>#N/A</v>
      </c>
      <c r="N1967" t="e">
        <v>#N/A</v>
      </c>
    </row>
    <row r="1968" spans="1:14">
      <c r="A1968" t="s">
        <v>500</v>
      </c>
      <c r="B1968" t="s">
        <v>5071</v>
      </c>
      <c r="C1968" s="2">
        <v>75000000</v>
      </c>
      <c r="D1968" s="2">
        <v>73034460</v>
      </c>
      <c r="E1968" s="2">
        <v>118230763</v>
      </c>
      <c r="F1968">
        <v>1</v>
      </c>
      <c r="G1968">
        <v>16</v>
      </c>
      <c r="H1968" t="s">
        <v>15933</v>
      </c>
      <c r="I1968" t="s">
        <v>4614</v>
      </c>
      <c r="J1968" t="s">
        <v>4763</v>
      </c>
      <c r="K1968" t="s">
        <v>5296</v>
      </c>
      <c r="L1968" t="s">
        <v>4858</v>
      </c>
      <c r="M1968" t="s">
        <v>6219</v>
      </c>
      <c r="N1968" t="s">
        <v>6220</v>
      </c>
    </row>
    <row r="1969" spans="1:14">
      <c r="A1969" t="s">
        <v>1522</v>
      </c>
      <c r="B1969" t="s">
        <v>4677</v>
      </c>
      <c r="C1969" s="2">
        <v>30000000</v>
      </c>
      <c r="D1969" s="2">
        <v>58715510</v>
      </c>
      <c r="E1969" s="2">
        <v>115150424</v>
      </c>
      <c r="F1969">
        <v>1</v>
      </c>
      <c r="G1969">
        <v>9</v>
      </c>
      <c r="H1969" t="s">
        <v>15933</v>
      </c>
      <c r="I1969" t="s">
        <v>4614</v>
      </c>
      <c r="J1969" t="s">
        <v>4903</v>
      </c>
      <c r="K1969" t="s">
        <v>5174</v>
      </c>
      <c r="L1969" t="s">
        <v>6242</v>
      </c>
      <c r="M1969" t="s">
        <v>6243</v>
      </c>
      <c r="N1969" t="s">
        <v>6244</v>
      </c>
    </row>
    <row r="1970" spans="1:14">
      <c r="A1970" t="s">
        <v>2678</v>
      </c>
      <c r="B1970" t="e">
        <v>#N/A</v>
      </c>
      <c r="C1970" s="2">
        <v>13000000</v>
      </c>
      <c r="D1970" s="2">
        <v>12749992</v>
      </c>
      <c r="E1970" s="2">
        <v>109421911</v>
      </c>
      <c r="F1970">
        <v>5</v>
      </c>
      <c r="G1970">
        <v>29</v>
      </c>
      <c r="H1970" t="s">
        <v>15933</v>
      </c>
      <c r="I1970" t="e">
        <v>#N/A</v>
      </c>
      <c r="J1970" t="e">
        <v>#N/A</v>
      </c>
      <c r="K1970" t="e">
        <v>#N/A</v>
      </c>
      <c r="L1970" t="e">
        <v>#N/A</v>
      </c>
      <c r="M1970" t="e">
        <v>#N/A</v>
      </c>
      <c r="N1970" t="e">
        <v>#N/A</v>
      </c>
    </row>
    <row r="1971" spans="1:14">
      <c r="A1971" t="s">
        <v>2478</v>
      </c>
      <c r="B1971" t="e">
        <v>#N/A</v>
      </c>
      <c r="C1971" s="2">
        <v>15000000</v>
      </c>
      <c r="D1971" s="2">
        <v>32011576</v>
      </c>
      <c r="E1971" s="2">
        <v>109011576</v>
      </c>
      <c r="F1971">
        <v>4</v>
      </c>
      <c r="G1971">
        <v>22</v>
      </c>
      <c r="H1971" t="s">
        <v>15933</v>
      </c>
      <c r="I1971" t="e">
        <v>#N/A</v>
      </c>
      <c r="J1971" t="e">
        <v>#N/A</v>
      </c>
      <c r="K1971" t="e">
        <v>#N/A</v>
      </c>
      <c r="L1971" t="e">
        <v>#N/A</v>
      </c>
      <c r="M1971" t="e">
        <v>#N/A</v>
      </c>
      <c r="N1971" t="e">
        <v>#N/A</v>
      </c>
    </row>
    <row r="1972" spans="1:14">
      <c r="A1972" t="s">
        <v>719</v>
      </c>
      <c r="B1972" t="s">
        <v>4695</v>
      </c>
      <c r="C1972" s="2">
        <v>60000000</v>
      </c>
      <c r="D1972" s="2">
        <v>42194060</v>
      </c>
      <c r="E1972" s="2">
        <v>108996113</v>
      </c>
      <c r="F1972">
        <v>11</v>
      </c>
      <c r="G1972">
        <v>20</v>
      </c>
      <c r="H1972" t="s">
        <v>15933</v>
      </c>
      <c r="I1972" t="s">
        <v>4635</v>
      </c>
      <c r="J1972">
        <v>0</v>
      </c>
      <c r="K1972">
        <v>0</v>
      </c>
      <c r="L1972">
        <v>0</v>
      </c>
      <c r="M1972">
        <v>0</v>
      </c>
      <c r="N1972">
        <v>0</v>
      </c>
    </row>
    <row r="1973" spans="1:14">
      <c r="A1973" t="s">
        <v>893</v>
      </c>
      <c r="B1973" t="s">
        <v>4607</v>
      </c>
      <c r="C1973" s="2">
        <v>50000000</v>
      </c>
      <c r="D1973" s="2">
        <v>67172594</v>
      </c>
      <c r="E1973" s="2">
        <v>105103783</v>
      </c>
      <c r="F1973">
        <v>3</v>
      </c>
      <c r="G1973">
        <v>13</v>
      </c>
      <c r="H1973" t="s">
        <v>15933</v>
      </c>
      <c r="I1973" t="s">
        <v>4614</v>
      </c>
      <c r="J1973" t="s">
        <v>4622</v>
      </c>
      <c r="K1973" t="s">
        <v>5807</v>
      </c>
      <c r="L1973" t="s">
        <v>5200</v>
      </c>
      <c r="M1973" t="s">
        <v>6225</v>
      </c>
      <c r="N1973" t="s">
        <v>6226</v>
      </c>
    </row>
    <row r="1974" spans="1:14">
      <c r="A1974" t="s">
        <v>2592</v>
      </c>
      <c r="B1974" t="e">
        <v>#N/A</v>
      </c>
      <c r="C1974" s="2">
        <v>14000000</v>
      </c>
      <c r="D1974" s="2">
        <v>51545952</v>
      </c>
      <c r="E1974" s="2">
        <v>102836002</v>
      </c>
      <c r="F1974">
        <v>1</v>
      </c>
      <c r="G1974">
        <v>16</v>
      </c>
      <c r="H1974" t="s">
        <v>15933</v>
      </c>
      <c r="I1974" t="e">
        <v>#N/A</v>
      </c>
      <c r="J1974" t="e">
        <v>#N/A</v>
      </c>
      <c r="K1974" t="e">
        <v>#N/A</v>
      </c>
      <c r="L1974" t="e">
        <v>#N/A</v>
      </c>
      <c r="M1974" t="e">
        <v>#N/A</v>
      </c>
      <c r="N1974" t="e">
        <v>#N/A</v>
      </c>
    </row>
    <row r="1975" spans="1:14">
      <c r="A1975" t="s">
        <v>1246</v>
      </c>
      <c r="B1975" t="s">
        <v>4871</v>
      </c>
      <c r="C1975" s="2">
        <v>39000000</v>
      </c>
      <c r="D1975" s="2">
        <v>63414846</v>
      </c>
      <c r="E1975" s="2">
        <v>102332135</v>
      </c>
      <c r="F1975">
        <v>8</v>
      </c>
      <c r="G1975">
        <v>14</v>
      </c>
      <c r="H1975" t="s">
        <v>15933</v>
      </c>
      <c r="I1975" t="s">
        <v>4600</v>
      </c>
      <c r="J1975" t="s">
        <v>4788</v>
      </c>
      <c r="K1975" t="s">
        <v>6050</v>
      </c>
      <c r="L1975" t="s">
        <v>4986</v>
      </c>
      <c r="M1975" t="s">
        <v>6238</v>
      </c>
      <c r="N1975" t="s">
        <v>6239</v>
      </c>
    </row>
    <row r="1976" spans="1:14">
      <c r="A1976" t="s">
        <v>1919</v>
      </c>
      <c r="B1976" t="s">
        <v>4695</v>
      </c>
      <c r="C1976" s="2">
        <v>23600000</v>
      </c>
      <c r="D1976" s="2">
        <v>75590286</v>
      </c>
      <c r="E1976" s="2">
        <v>102236596</v>
      </c>
      <c r="F1976">
        <v>10</v>
      </c>
      <c r="G1976">
        <v>2</v>
      </c>
      <c r="H1976" t="s">
        <v>15933</v>
      </c>
      <c r="I1976" t="s">
        <v>4682</v>
      </c>
      <c r="J1976" t="s">
        <v>5095</v>
      </c>
      <c r="K1976" t="s">
        <v>5194</v>
      </c>
      <c r="L1976" t="s">
        <v>5696</v>
      </c>
      <c r="M1976" t="s">
        <v>4735</v>
      </c>
      <c r="N1976" t="s">
        <v>6209</v>
      </c>
    </row>
    <row r="1977" spans="1:14">
      <c r="A1977" t="s">
        <v>273</v>
      </c>
      <c r="B1977" t="s">
        <v>4628</v>
      </c>
      <c r="C1977" s="2">
        <v>100000000</v>
      </c>
      <c r="D1977" s="2">
        <v>77233467</v>
      </c>
      <c r="E1977" s="2">
        <v>99123656</v>
      </c>
      <c r="F1977">
        <v>10</v>
      </c>
      <c r="G1977">
        <v>16</v>
      </c>
      <c r="H1977" t="s">
        <v>15933</v>
      </c>
      <c r="I1977" t="s">
        <v>4614</v>
      </c>
      <c r="J1977" t="s">
        <v>4713</v>
      </c>
      <c r="K1977" t="s">
        <v>6204</v>
      </c>
      <c r="L1977" t="s">
        <v>6205</v>
      </c>
      <c r="M1977" t="s">
        <v>6206</v>
      </c>
      <c r="N1977" t="s">
        <v>6207</v>
      </c>
    </row>
    <row r="1978" spans="1:14">
      <c r="A1978" t="s">
        <v>1680</v>
      </c>
      <c r="B1978" t="s">
        <v>4628</v>
      </c>
      <c r="C1978" s="2">
        <v>27500000</v>
      </c>
      <c r="D1978" s="2">
        <v>49200230</v>
      </c>
      <c r="E1978" s="2">
        <v>96673002</v>
      </c>
      <c r="F1978">
        <v>6</v>
      </c>
      <c r="G1978">
        <v>26</v>
      </c>
      <c r="H1978" t="s">
        <v>15933</v>
      </c>
      <c r="I1978" t="s">
        <v>4600</v>
      </c>
      <c r="J1978" t="s">
        <v>4806</v>
      </c>
      <c r="K1978" t="s">
        <v>4572</v>
      </c>
      <c r="L1978" t="s">
        <v>6268</v>
      </c>
      <c r="M1978" t="s">
        <v>6269</v>
      </c>
      <c r="N1978" t="s">
        <v>6270</v>
      </c>
    </row>
    <row r="1979" spans="1:14">
      <c r="A1979" t="s">
        <v>1339</v>
      </c>
      <c r="B1979" t="s">
        <v>4607</v>
      </c>
      <c r="C1979" s="2">
        <v>35000000</v>
      </c>
      <c r="D1979" s="2">
        <v>49492060</v>
      </c>
      <c r="E1979" s="2">
        <v>95104304</v>
      </c>
      <c r="F1979">
        <v>11</v>
      </c>
      <c r="G1979">
        <v>25</v>
      </c>
      <c r="H1979" t="s">
        <v>15933</v>
      </c>
      <c r="I1979" t="s">
        <v>4614</v>
      </c>
      <c r="J1979" t="s">
        <v>5095</v>
      </c>
      <c r="K1979" t="s">
        <v>5296</v>
      </c>
      <c r="L1979" t="s">
        <v>6261</v>
      </c>
      <c r="M1979" t="s">
        <v>6039</v>
      </c>
      <c r="N1979" t="s">
        <v>6262</v>
      </c>
    </row>
    <row r="1980" spans="1:14">
      <c r="A1980" t="s">
        <v>303</v>
      </c>
      <c r="B1980" t="s">
        <v>5071</v>
      </c>
      <c r="C1980" s="2">
        <v>95000000</v>
      </c>
      <c r="D1980" s="2">
        <v>44114232</v>
      </c>
      <c r="E1980" s="2">
        <v>94894448</v>
      </c>
      <c r="F1980">
        <v>12</v>
      </c>
      <c r="G1980">
        <v>11</v>
      </c>
      <c r="H1980" t="s">
        <v>15933</v>
      </c>
      <c r="I1980" t="s">
        <v>4600</v>
      </c>
      <c r="J1980" t="s">
        <v>5154</v>
      </c>
      <c r="K1980" t="s">
        <v>4572</v>
      </c>
      <c r="L1980" t="s">
        <v>4644</v>
      </c>
      <c r="M1980" t="s">
        <v>6283</v>
      </c>
      <c r="N1980" t="s">
        <v>6284</v>
      </c>
    </row>
    <row r="1981" spans="1:14">
      <c r="A1981" t="s">
        <v>1137</v>
      </c>
      <c r="B1981" t="s">
        <v>5071</v>
      </c>
      <c r="C1981" s="2">
        <v>40000000</v>
      </c>
      <c r="D1981" s="2">
        <v>71440011</v>
      </c>
      <c r="E1981" s="2">
        <v>91729503</v>
      </c>
      <c r="F1981">
        <v>3</v>
      </c>
      <c r="G1981">
        <v>20</v>
      </c>
      <c r="H1981" t="s">
        <v>15933</v>
      </c>
      <c r="I1981" t="s">
        <v>4635</v>
      </c>
      <c r="J1981">
        <v>0</v>
      </c>
      <c r="K1981">
        <v>0</v>
      </c>
      <c r="L1981">
        <v>0</v>
      </c>
      <c r="M1981">
        <v>0</v>
      </c>
      <c r="N1981">
        <v>0</v>
      </c>
    </row>
    <row r="1982" spans="1:14">
      <c r="A1982" t="s">
        <v>2331</v>
      </c>
      <c r="B1982" t="e">
        <v>#N/A</v>
      </c>
      <c r="C1982" s="2">
        <v>17000000</v>
      </c>
      <c r="D1982" s="2">
        <v>65002019</v>
      </c>
      <c r="E1982" s="2">
        <v>91700771</v>
      </c>
      <c r="F1982">
        <v>2</v>
      </c>
      <c r="G1982">
        <v>13</v>
      </c>
      <c r="H1982" t="s">
        <v>15933</v>
      </c>
      <c r="I1982" t="e">
        <v>#N/A</v>
      </c>
      <c r="J1982" t="e">
        <v>#N/A</v>
      </c>
      <c r="K1982" t="e">
        <v>#N/A</v>
      </c>
      <c r="L1982" t="e">
        <v>#N/A</v>
      </c>
      <c r="M1982" t="e">
        <v>#N/A</v>
      </c>
      <c r="N1982" t="e">
        <v>#N/A</v>
      </c>
    </row>
    <row r="1983" spans="1:14">
      <c r="A1983" t="s">
        <v>1543</v>
      </c>
      <c r="B1983" t="s">
        <v>4621</v>
      </c>
      <c r="C1983" s="2">
        <v>30000000</v>
      </c>
      <c r="D1983" s="2">
        <v>42100625</v>
      </c>
      <c r="E1983" s="2">
        <v>91388487</v>
      </c>
      <c r="F1983">
        <v>5</v>
      </c>
      <c r="G1983">
        <v>29</v>
      </c>
      <c r="H1983" t="s">
        <v>15933</v>
      </c>
      <c r="I1983" t="s">
        <v>4600</v>
      </c>
      <c r="J1983" t="s">
        <v>5371</v>
      </c>
      <c r="K1983" t="s">
        <v>4579</v>
      </c>
      <c r="L1983" t="s">
        <v>4656</v>
      </c>
      <c r="M1983" t="s">
        <v>6293</v>
      </c>
      <c r="N1983" t="s">
        <v>6294</v>
      </c>
    </row>
    <row r="1984" spans="1:14">
      <c r="A1984" t="s">
        <v>2317</v>
      </c>
      <c r="B1984" t="e">
        <v>#N/A</v>
      </c>
      <c r="C1984" s="2">
        <v>17500000</v>
      </c>
      <c r="D1984" s="2">
        <v>90508336</v>
      </c>
      <c r="E1984" s="2">
        <v>90508336</v>
      </c>
      <c r="F1984">
        <v>2</v>
      </c>
      <c r="G1984">
        <v>20</v>
      </c>
      <c r="H1984" t="s">
        <v>15933</v>
      </c>
      <c r="I1984" t="e">
        <v>#N/A</v>
      </c>
      <c r="J1984" t="e">
        <v>#N/A</v>
      </c>
      <c r="K1984" t="e">
        <v>#N/A</v>
      </c>
      <c r="L1984" t="e">
        <v>#N/A</v>
      </c>
      <c r="M1984" t="e">
        <v>#N/A</v>
      </c>
      <c r="N1984" t="e">
        <v>#N/A</v>
      </c>
    </row>
    <row r="1985" spans="1:14">
      <c r="A1985" t="s">
        <v>1341</v>
      </c>
      <c r="B1985" t="e">
        <v>#N/A</v>
      </c>
      <c r="C1985" s="2">
        <v>35000000</v>
      </c>
      <c r="D1985" s="2">
        <v>45802315</v>
      </c>
      <c r="E1985" s="2">
        <v>89102315</v>
      </c>
      <c r="F1985">
        <v>1</v>
      </c>
      <c r="G1985">
        <v>23</v>
      </c>
      <c r="H1985" t="s">
        <v>15933</v>
      </c>
      <c r="I1985" t="e">
        <v>#N/A</v>
      </c>
      <c r="J1985" t="e">
        <v>#N/A</v>
      </c>
      <c r="K1985" t="e">
        <v>#N/A</v>
      </c>
      <c r="L1985" t="e">
        <v>#N/A</v>
      </c>
      <c r="M1985" t="e">
        <v>#N/A</v>
      </c>
      <c r="N1985" t="e">
        <v>#N/A</v>
      </c>
    </row>
    <row r="1986" spans="1:14">
      <c r="A1986" t="s">
        <v>723</v>
      </c>
      <c r="B1986" t="s">
        <v>4621</v>
      </c>
      <c r="C1986" s="2">
        <v>60000000</v>
      </c>
      <c r="D1986" s="2">
        <v>37017955</v>
      </c>
      <c r="E1986" s="2">
        <v>88832210</v>
      </c>
      <c r="F1986">
        <v>4</v>
      </c>
      <c r="G1986">
        <v>17</v>
      </c>
      <c r="H1986" t="s">
        <v>15933</v>
      </c>
      <c r="I1986" t="s">
        <v>4600</v>
      </c>
      <c r="J1986" t="s">
        <v>5100</v>
      </c>
      <c r="K1986" t="s">
        <v>6317</v>
      </c>
      <c r="L1986" t="s">
        <v>6318</v>
      </c>
      <c r="M1986" t="s">
        <v>6319</v>
      </c>
      <c r="N1986" t="s">
        <v>6320</v>
      </c>
    </row>
    <row r="1987" spans="1:14">
      <c r="A1987" t="s">
        <v>720</v>
      </c>
      <c r="B1987" t="s">
        <v>4621</v>
      </c>
      <c r="C1987" s="2">
        <v>60000000</v>
      </c>
      <c r="D1987" s="2">
        <v>40572825</v>
      </c>
      <c r="E1987" s="2">
        <v>81079566</v>
      </c>
      <c r="F1987">
        <v>3</v>
      </c>
      <c r="G1987">
        <v>20</v>
      </c>
      <c r="H1987" t="s">
        <v>15933</v>
      </c>
      <c r="I1987" t="s">
        <v>4600</v>
      </c>
      <c r="J1987" t="s">
        <v>4833</v>
      </c>
      <c r="K1987" t="s">
        <v>6299</v>
      </c>
      <c r="L1987" t="s">
        <v>5155</v>
      </c>
      <c r="M1987" t="s">
        <v>5155</v>
      </c>
      <c r="N1987" t="s">
        <v>6300</v>
      </c>
    </row>
    <row r="1988" spans="1:14">
      <c r="A1988" t="s">
        <v>761</v>
      </c>
      <c r="B1988" t="s">
        <v>4695</v>
      </c>
      <c r="C1988" s="2">
        <v>58000000</v>
      </c>
      <c r="D1988" s="2">
        <v>29580087</v>
      </c>
      <c r="E1988" s="2">
        <v>80480566</v>
      </c>
      <c r="F1988">
        <v>12</v>
      </c>
      <c r="G1988">
        <v>18</v>
      </c>
      <c r="H1988" t="s">
        <v>15933</v>
      </c>
      <c r="I1988" t="s">
        <v>4600</v>
      </c>
      <c r="J1988" t="s">
        <v>5184</v>
      </c>
      <c r="K1988" t="s">
        <v>5126</v>
      </c>
      <c r="L1988" t="s">
        <v>6359</v>
      </c>
      <c r="M1988" t="s">
        <v>6359</v>
      </c>
      <c r="N1988" t="s">
        <v>6360</v>
      </c>
    </row>
    <row r="1989" spans="1:14">
      <c r="A1989" t="s">
        <v>2272</v>
      </c>
      <c r="B1989" t="e">
        <v>#N/A</v>
      </c>
      <c r="C1989" s="2">
        <v>18000000</v>
      </c>
      <c r="D1989" s="2">
        <v>22455510</v>
      </c>
      <c r="E1989" s="2">
        <v>80227619</v>
      </c>
      <c r="F1989">
        <v>9</v>
      </c>
      <c r="G1989">
        <v>25</v>
      </c>
      <c r="H1989" t="s">
        <v>15933</v>
      </c>
      <c r="I1989" t="e">
        <v>#N/A</v>
      </c>
      <c r="J1989" t="e">
        <v>#N/A</v>
      </c>
      <c r="K1989" t="e">
        <v>#N/A</v>
      </c>
      <c r="L1989" t="e">
        <v>#N/A</v>
      </c>
      <c r="M1989" t="e">
        <v>#N/A</v>
      </c>
      <c r="N1989" t="e">
        <v>#N/A</v>
      </c>
    </row>
    <row r="1990" spans="1:14">
      <c r="A1990" t="s">
        <v>2050</v>
      </c>
      <c r="B1990" t="s">
        <v>4628</v>
      </c>
      <c r="C1990" s="2">
        <v>20000000</v>
      </c>
      <c r="D1990" s="2">
        <v>41596251</v>
      </c>
      <c r="E1990" s="2">
        <v>78337373</v>
      </c>
      <c r="F1990">
        <v>7</v>
      </c>
      <c r="G1990">
        <v>24</v>
      </c>
      <c r="H1990" t="s">
        <v>15933</v>
      </c>
      <c r="I1990" t="s">
        <v>4682</v>
      </c>
      <c r="J1990" t="s">
        <v>4851</v>
      </c>
      <c r="K1990" t="s">
        <v>5811</v>
      </c>
      <c r="L1990" t="s">
        <v>5589</v>
      </c>
      <c r="M1990" t="s">
        <v>6296</v>
      </c>
      <c r="N1990" t="s">
        <v>6297</v>
      </c>
    </row>
    <row r="1991" spans="1:14">
      <c r="A1991" t="s">
        <v>2385</v>
      </c>
      <c r="B1991" t="e">
        <v>#N/A</v>
      </c>
      <c r="C1991" s="2">
        <v>16000000</v>
      </c>
      <c r="D1991" s="2">
        <v>42670410</v>
      </c>
      <c r="E1991" s="2">
        <v>78208812</v>
      </c>
      <c r="F1991">
        <v>1</v>
      </c>
      <c r="G1991">
        <v>9</v>
      </c>
      <c r="H1991" t="s">
        <v>15933</v>
      </c>
      <c r="I1991" t="e">
        <v>#N/A</v>
      </c>
      <c r="J1991" t="e">
        <v>#N/A</v>
      </c>
      <c r="K1991" t="e">
        <v>#N/A</v>
      </c>
      <c r="L1991" t="e">
        <v>#N/A</v>
      </c>
      <c r="M1991" t="e">
        <v>#N/A</v>
      </c>
      <c r="N1991" t="e">
        <v>#N/A</v>
      </c>
    </row>
    <row r="1992" spans="1:14">
      <c r="A1992" t="s">
        <v>2034</v>
      </c>
      <c r="B1992" t="s">
        <v>4977</v>
      </c>
      <c r="C1992" s="2">
        <v>20000000</v>
      </c>
      <c r="D1992" s="2">
        <v>68261644</v>
      </c>
      <c r="E1992" s="2">
        <v>73964713</v>
      </c>
      <c r="F1992">
        <v>4</v>
      </c>
      <c r="G1992">
        <v>24</v>
      </c>
      <c r="H1992" t="s">
        <v>15933</v>
      </c>
      <c r="I1992" t="s">
        <v>4635</v>
      </c>
      <c r="J1992">
        <v>0</v>
      </c>
      <c r="K1992">
        <v>0</v>
      </c>
      <c r="L1992">
        <v>0</v>
      </c>
      <c r="M1992">
        <v>0</v>
      </c>
      <c r="N1992">
        <v>0</v>
      </c>
    </row>
    <row r="1993" spans="1:14">
      <c r="A1993" t="s">
        <v>527</v>
      </c>
      <c r="B1993" t="s">
        <v>4621</v>
      </c>
      <c r="C1993" s="2">
        <v>72500000</v>
      </c>
      <c r="D1993" s="2">
        <v>51855045</v>
      </c>
      <c r="E1993" s="2">
        <v>71880305</v>
      </c>
      <c r="F1993">
        <v>7</v>
      </c>
      <c r="G1993">
        <v>31</v>
      </c>
      <c r="H1993" t="s">
        <v>15933</v>
      </c>
      <c r="I1993" t="s">
        <v>4682</v>
      </c>
      <c r="J1993" t="s">
        <v>4601</v>
      </c>
      <c r="K1993" t="s">
        <v>4852</v>
      </c>
      <c r="L1993" t="s">
        <v>5214</v>
      </c>
      <c r="M1993" t="s">
        <v>5214</v>
      </c>
      <c r="N1993" t="s">
        <v>6255</v>
      </c>
    </row>
    <row r="1994" spans="1:14">
      <c r="A1994" t="s">
        <v>2839</v>
      </c>
      <c r="B1994" t="s">
        <v>4599</v>
      </c>
      <c r="C1994" s="2">
        <v>11000000</v>
      </c>
      <c r="D1994" s="2">
        <v>27693292</v>
      </c>
      <c r="E1994" s="2">
        <v>69752402</v>
      </c>
      <c r="F1994">
        <v>10</v>
      </c>
      <c r="G1994">
        <v>23</v>
      </c>
      <c r="H1994" t="s">
        <v>15933</v>
      </c>
      <c r="I1994" t="s">
        <v>4682</v>
      </c>
      <c r="J1994" t="s">
        <v>5460</v>
      </c>
      <c r="K1994" t="s">
        <v>5656</v>
      </c>
      <c r="L1994" t="s">
        <v>5981</v>
      </c>
      <c r="M1994" t="s">
        <v>6369</v>
      </c>
      <c r="N1994" t="s">
        <v>6370</v>
      </c>
    </row>
    <row r="1995" spans="1:14">
      <c r="A1995" t="s">
        <v>283</v>
      </c>
      <c r="B1995" t="s">
        <v>4621</v>
      </c>
      <c r="C1995" s="2">
        <v>100000000</v>
      </c>
      <c r="D1995" s="2">
        <v>49438370</v>
      </c>
      <c r="E1995" s="2">
        <v>69548641</v>
      </c>
      <c r="F1995">
        <v>6</v>
      </c>
      <c r="G1995">
        <v>5</v>
      </c>
      <c r="H1995" t="s">
        <v>15933</v>
      </c>
      <c r="I1995" t="s">
        <v>4600</v>
      </c>
      <c r="J1995" t="s">
        <v>4615</v>
      </c>
      <c r="K1995" t="s">
        <v>5673</v>
      </c>
      <c r="L1995" t="s">
        <v>6264</v>
      </c>
      <c r="M1995" t="s">
        <v>6265</v>
      </c>
      <c r="N1995" t="s">
        <v>6266</v>
      </c>
    </row>
    <row r="1996" spans="1:14">
      <c r="A1996" t="s">
        <v>2891</v>
      </c>
      <c r="B1996" t="e">
        <v>#N/A</v>
      </c>
      <c r="C1996" s="2">
        <v>10000000</v>
      </c>
      <c r="D1996" s="2">
        <v>47566524</v>
      </c>
      <c r="E1996" s="2">
        <v>68722848</v>
      </c>
      <c r="F1996">
        <v>11</v>
      </c>
      <c r="G1996">
        <v>6</v>
      </c>
      <c r="H1996" t="s">
        <v>15933</v>
      </c>
      <c r="I1996" t="e">
        <v>#N/A</v>
      </c>
      <c r="J1996" t="e">
        <v>#N/A</v>
      </c>
      <c r="K1996" t="e">
        <v>#N/A</v>
      </c>
      <c r="L1996" t="e">
        <v>#N/A</v>
      </c>
      <c r="M1996" t="e">
        <v>#N/A</v>
      </c>
      <c r="N1996" t="e">
        <v>#N/A</v>
      </c>
    </row>
    <row r="1997" spans="1:14">
      <c r="A1997" t="s">
        <v>1900</v>
      </c>
      <c r="B1997" t="s">
        <v>6010</v>
      </c>
      <c r="C1997" s="2">
        <v>24000000</v>
      </c>
      <c r="D1997" s="2">
        <v>32428195</v>
      </c>
      <c r="E1997" s="2">
        <v>67348218</v>
      </c>
      <c r="F1997">
        <v>11</v>
      </c>
      <c r="G1997">
        <v>6</v>
      </c>
      <c r="H1997" t="s">
        <v>15933</v>
      </c>
      <c r="I1997" t="s">
        <v>4682</v>
      </c>
      <c r="J1997" t="s">
        <v>4935</v>
      </c>
      <c r="K1997" t="s">
        <v>6344</v>
      </c>
      <c r="L1997" t="s">
        <v>6345</v>
      </c>
      <c r="M1997" t="s">
        <v>6346</v>
      </c>
      <c r="N1997" t="s">
        <v>6347</v>
      </c>
    </row>
    <row r="1998" spans="1:14">
      <c r="A1998" t="s">
        <v>1604</v>
      </c>
      <c r="B1998" t="e">
        <v>#N/A</v>
      </c>
      <c r="C1998" s="2">
        <v>30000000</v>
      </c>
      <c r="D1998" s="2">
        <v>7689607</v>
      </c>
      <c r="E1998" s="2">
        <v>64352607</v>
      </c>
      <c r="F1998">
        <v>12</v>
      </c>
      <c r="G1998">
        <v>25</v>
      </c>
      <c r="H1998" t="s">
        <v>15933</v>
      </c>
      <c r="I1998" t="e">
        <v>#N/A</v>
      </c>
      <c r="J1998" t="e">
        <v>#N/A</v>
      </c>
      <c r="K1998" t="e">
        <v>#N/A</v>
      </c>
      <c r="L1998" t="e">
        <v>#N/A</v>
      </c>
      <c r="M1998" t="e">
        <v>#N/A</v>
      </c>
      <c r="N1998" t="e">
        <v>#N/A</v>
      </c>
    </row>
    <row r="1999" spans="1:14">
      <c r="A1999" t="s">
        <v>925</v>
      </c>
      <c r="B1999" t="s">
        <v>4628</v>
      </c>
      <c r="C1999" s="2">
        <v>50000000</v>
      </c>
      <c r="D1999" s="2">
        <v>38122883</v>
      </c>
      <c r="E1999" s="2">
        <v>61622883</v>
      </c>
      <c r="F1999">
        <v>11</v>
      </c>
      <c r="G1999">
        <v>25</v>
      </c>
      <c r="H1999" t="s">
        <v>15933</v>
      </c>
      <c r="I1999" t="s">
        <v>4682</v>
      </c>
      <c r="J1999" t="s">
        <v>5371</v>
      </c>
      <c r="K1999" t="s">
        <v>4649</v>
      </c>
      <c r="L1999" t="s">
        <v>6310</v>
      </c>
      <c r="M1999" t="s">
        <v>6311</v>
      </c>
      <c r="N1999" t="s">
        <v>6312</v>
      </c>
    </row>
    <row r="2000" spans="1:14">
      <c r="A2000" t="s">
        <v>1043</v>
      </c>
      <c r="B2000" t="e">
        <v>#N/A</v>
      </c>
      <c r="C2000" s="2">
        <v>45000000</v>
      </c>
      <c r="D2000" s="2">
        <v>25200412</v>
      </c>
      <c r="E2000" s="2">
        <v>59551283</v>
      </c>
      <c r="F2000">
        <v>7</v>
      </c>
      <c r="G2000">
        <v>31</v>
      </c>
      <c r="H2000" t="s">
        <v>15933</v>
      </c>
      <c r="I2000" t="e">
        <v>#N/A</v>
      </c>
      <c r="J2000" t="e">
        <v>#N/A</v>
      </c>
      <c r="K2000" t="e">
        <v>#N/A</v>
      </c>
      <c r="L2000" t="e">
        <v>#N/A</v>
      </c>
      <c r="M2000" t="e">
        <v>#N/A</v>
      </c>
      <c r="N2000" t="e">
        <v>#N/A</v>
      </c>
    </row>
    <row r="2001" spans="1:14">
      <c r="A2001" t="s">
        <v>3190</v>
      </c>
      <c r="B2001" t="s">
        <v>4908</v>
      </c>
      <c r="C2001" s="2">
        <v>7500000</v>
      </c>
      <c r="D2001" s="2">
        <v>32391374</v>
      </c>
      <c r="E2001" s="2">
        <v>59101642</v>
      </c>
      <c r="F2001">
        <v>7</v>
      </c>
      <c r="G2001">
        <v>17</v>
      </c>
      <c r="H2001" t="s">
        <v>15933</v>
      </c>
      <c r="I2001" t="s">
        <v>4635</v>
      </c>
      <c r="J2001">
        <v>0</v>
      </c>
      <c r="K2001">
        <v>0</v>
      </c>
      <c r="L2001">
        <v>0</v>
      </c>
      <c r="M2001">
        <v>0</v>
      </c>
      <c r="N2001">
        <v>0</v>
      </c>
    </row>
    <row r="2002" spans="1:14">
      <c r="A2002" t="s">
        <v>1601</v>
      </c>
      <c r="B2002" t="e">
        <v>#N/A</v>
      </c>
      <c r="C2002" s="2">
        <v>30000000</v>
      </c>
      <c r="D2002" s="2">
        <v>9362785</v>
      </c>
      <c r="E2002" s="2">
        <v>58228460</v>
      </c>
      <c r="F2002">
        <v>4</v>
      </c>
      <c r="G2002">
        <v>8</v>
      </c>
      <c r="H2002" t="s">
        <v>15933</v>
      </c>
      <c r="I2002" t="e">
        <v>#N/A</v>
      </c>
      <c r="J2002" t="e">
        <v>#N/A</v>
      </c>
      <c r="K2002" t="e">
        <v>#N/A</v>
      </c>
      <c r="L2002" t="e">
        <v>#N/A</v>
      </c>
      <c r="M2002" t="e">
        <v>#N/A</v>
      </c>
      <c r="N2002" t="e">
        <v>#N/A</v>
      </c>
    </row>
    <row r="2003" spans="1:14">
      <c r="A2003" t="s">
        <v>745</v>
      </c>
      <c r="B2003" t="e">
        <v>#N/A</v>
      </c>
      <c r="C2003" s="2">
        <v>60000000</v>
      </c>
      <c r="D2003" s="2">
        <v>17303424</v>
      </c>
      <c r="E2003" s="2">
        <v>58051454</v>
      </c>
      <c r="F2003">
        <v>1</v>
      </c>
      <c r="G2003">
        <v>23</v>
      </c>
      <c r="H2003" t="s">
        <v>15933</v>
      </c>
      <c r="I2003" t="e">
        <v>#N/A</v>
      </c>
      <c r="J2003" t="e">
        <v>#N/A</v>
      </c>
      <c r="K2003" t="e">
        <v>#N/A</v>
      </c>
      <c r="L2003" t="e">
        <v>#N/A</v>
      </c>
      <c r="M2003" t="e">
        <v>#N/A</v>
      </c>
      <c r="N2003" t="e">
        <v>#N/A</v>
      </c>
    </row>
    <row r="2004" spans="1:14">
      <c r="A2004" t="s">
        <v>715</v>
      </c>
      <c r="B2004" t="s">
        <v>4695</v>
      </c>
      <c r="C2004" s="2">
        <v>60000000</v>
      </c>
      <c r="D2004" s="2">
        <v>43337279</v>
      </c>
      <c r="E2004" s="2">
        <v>57604723</v>
      </c>
      <c r="F2004">
        <v>6</v>
      </c>
      <c r="G2004">
        <v>19</v>
      </c>
      <c r="H2004" t="s">
        <v>15933</v>
      </c>
      <c r="I2004" t="s">
        <v>4600</v>
      </c>
      <c r="J2004" t="s">
        <v>5159</v>
      </c>
      <c r="K2004" t="s">
        <v>6286</v>
      </c>
      <c r="L2004" t="s">
        <v>6287</v>
      </c>
      <c r="M2004" t="s">
        <v>6288</v>
      </c>
      <c r="N2004" t="s">
        <v>6289</v>
      </c>
    </row>
    <row r="2005" spans="1:14">
      <c r="A2005" t="s">
        <v>940</v>
      </c>
      <c r="B2005" t="e">
        <v>#N/A</v>
      </c>
      <c r="C2005" s="2">
        <v>50000000</v>
      </c>
      <c r="D2005" s="2">
        <v>25450527</v>
      </c>
      <c r="E2005" s="2">
        <v>53850527</v>
      </c>
      <c r="F2005">
        <v>2</v>
      </c>
      <c r="G2005">
        <v>13</v>
      </c>
      <c r="H2005" t="s">
        <v>15933</v>
      </c>
      <c r="I2005" t="e">
        <v>#N/A</v>
      </c>
      <c r="J2005" t="e">
        <v>#N/A</v>
      </c>
      <c r="K2005" t="e">
        <v>#N/A</v>
      </c>
      <c r="L2005" t="e">
        <v>#N/A</v>
      </c>
      <c r="M2005" t="e">
        <v>#N/A</v>
      </c>
      <c r="N2005" t="e">
        <v>#N/A</v>
      </c>
    </row>
    <row r="2006" spans="1:14">
      <c r="A2006" t="s">
        <v>457</v>
      </c>
      <c r="B2006" t="e">
        <v>#N/A</v>
      </c>
      <c r="C2006" s="2">
        <v>80000000</v>
      </c>
      <c r="D2006" s="2">
        <v>19676965</v>
      </c>
      <c r="E2006" s="2">
        <v>53508858</v>
      </c>
      <c r="F2006">
        <v>12</v>
      </c>
      <c r="G2006">
        <v>18</v>
      </c>
      <c r="H2006" t="s">
        <v>15933</v>
      </c>
      <c r="I2006" t="e">
        <v>#N/A</v>
      </c>
      <c r="J2006" t="e">
        <v>#N/A</v>
      </c>
      <c r="K2006" t="e">
        <v>#N/A</v>
      </c>
      <c r="L2006" t="e">
        <v>#N/A</v>
      </c>
      <c r="M2006" t="e">
        <v>#N/A</v>
      </c>
      <c r="N2006" t="e">
        <v>#N/A</v>
      </c>
    </row>
    <row r="2007" spans="1:14">
      <c r="A2007" t="s">
        <v>2210</v>
      </c>
      <c r="B2007" t="e">
        <v>#N/A</v>
      </c>
      <c r="C2007" s="2">
        <v>19000000</v>
      </c>
      <c r="D2007" s="2">
        <v>51733921</v>
      </c>
      <c r="E2007" s="2">
        <v>51733921</v>
      </c>
      <c r="F2007">
        <v>9</v>
      </c>
      <c r="G2007">
        <v>11</v>
      </c>
      <c r="H2007" t="s">
        <v>15933</v>
      </c>
      <c r="I2007" t="e">
        <v>#N/A</v>
      </c>
      <c r="J2007" t="e">
        <v>#N/A</v>
      </c>
      <c r="K2007" t="e">
        <v>#N/A</v>
      </c>
      <c r="L2007" t="e">
        <v>#N/A</v>
      </c>
      <c r="M2007" t="e">
        <v>#N/A</v>
      </c>
      <c r="N2007" t="e">
        <v>#N/A</v>
      </c>
    </row>
    <row r="2008" spans="1:14">
      <c r="A2008" t="s">
        <v>1941</v>
      </c>
      <c r="B2008" t="e">
        <v>#N/A</v>
      </c>
      <c r="C2008" s="2">
        <v>23000000</v>
      </c>
      <c r="D2008" s="2">
        <v>6113834</v>
      </c>
      <c r="E2008" s="2">
        <v>50813834</v>
      </c>
      <c r="F2008">
        <v>9</v>
      </c>
      <c r="G2008">
        <v>25</v>
      </c>
      <c r="H2008" t="s">
        <v>15933</v>
      </c>
      <c r="I2008" t="e">
        <v>#N/A</v>
      </c>
      <c r="J2008" t="e">
        <v>#N/A</v>
      </c>
      <c r="K2008" t="e">
        <v>#N/A</v>
      </c>
      <c r="L2008" t="e">
        <v>#N/A</v>
      </c>
      <c r="M2008" t="e">
        <v>#N/A</v>
      </c>
      <c r="N2008" t="e">
        <v>#N/A</v>
      </c>
    </row>
    <row r="2009" spans="1:14">
      <c r="A2009" t="s">
        <v>2506</v>
      </c>
      <c r="B2009" t="e">
        <v>#N/A</v>
      </c>
      <c r="C2009" s="2">
        <v>15000000</v>
      </c>
      <c r="D2009" s="2">
        <v>17017811</v>
      </c>
      <c r="E2009" s="2">
        <v>49894223</v>
      </c>
      <c r="F2009">
        <v>6</v>
      </c>
      <c r="G2009">
        <v>26</v>
      </c>
      <c r="H2009" t="s">
        <v>15933</v>
      </c>
      <c r="I2009" t="e">
        <v>#N/A</v>
      </c>
      <c r="J2009" t="e">
        <v>#N/A</v>
      </c>
      <c r="K2009" t="e">
        <v>#N/A</v>
      </c>
      <c r="L2009" t="e">
        <v>#N/A</v>
      </c>
      <c r="M2009" t="e">
        <v>#N/A</v>
      </c>
      <c r="N2009" t="e">
        <v>#N/A</v>
      </c>
    </row>
    <row r="2010" spans="1:14">
      <c r="A2010" t="s">
        <v>2915</v>
      </c>
      <c r="B2010" t="s">
        <v>4621</v>
      </c>
      <c r="C2010" s="2">
        <v>10000000</v>
      </c>
      <c r="D2010" s="2">
        <v>26218170</v>
      </c>
      <c r="E2010" s="2">
        <v>49486874</v>
      </c>
      <c r="F2010">
        <v>11</v>
      </c>
      <c r="G2010">
        <v>6</v>
      </c>
      <c r="H2010" t="s">
        <v>15933</v>
      </c>
      <c r="I2010" t="s">
        <v>4600</v>
      </c>
      <c r="J2010" t="s">
        <v>4622</v>
      </c>
      <c r="K2010" t="s">
        <v>5477</v>
      </c>
      <c r="L2010" t="s">
        <v>6377</v>
      </c>
      <c r="M2010" t="s">
        <v>6378</v>
      </c>
      <c r="N2010" t="s">
        <v>6379</v>
      </c>
    </row>
    <row r="2011" spans="1:14">
      <c r="A2011">
        <v>9</v>
      </c>
      <c r="B2011" t="s">
        <v>5023</v>
      </c>
      <c r="C2011" s="2">
        <v>30000000</v>
      </c>
      <c r="D2011" s="2">
        <v>31749894</v>
      </c>
      <c r="E2011" s="2">
        <v>48559999</v>
      </c>
      <c r="F2011">
        <v>9</v>
      </c>
      <c r="G2011">
        <v>9</v>
      </c>
      <c r="H2011" t="s">
        <v>15933</v>
      </c>
      <c r="I2011" t="s">
        <v>4635</v>
      </c>
      <c r="J2011">
        <v>0</v>
      </c>
      <c r="K2011">
        <v>0</v>
      </c>
      <c r="L2011">
        <v>0</v>
      </c>
      <c r="M2011">
        <v>0</v>
      </c>
      <c r="N2011">
        <v>0</v>
      </c>
    </row>
    <row r="2012" spans="1:14">
      <c r="A2012" t="s">
        <v>3100</v>
      </c>
      <c r="B2012" t="s">
        <v>4908</v>
      </c>
      <c r="C2012" s="2">
        <v>8500000</v>
      </c>
      <c r="D2012" s="2">
        <v>39471742</v>
      </c>
      <c r="E2012" s="2">
        <v>47417251</v>
      </c>
      <c r="F2012">
        <v>12</v>
      </c>
      <c r="G2012">
        <v>16</v>
      </c>
      <c r="H2012" t="s">
        <v>15933</v>
      </c>
      <c r="I2012" t="s">
        <v>4682</v>
      </c>
      <c r="J2012" t="s">
        <v>4666</v>
      </c>
      <c r="K2012" t="s">
        <v>5372</v>
      </c>
      <c r="L2012" t="s">
        <v>6302</v>
      </c>
      <c r="M2012" t="s">
        <v>6303</v>
      </c>
      <c r="N2012" t="s">
        <v>6304</v>
      </c>
    </row>
    <row r="2013" spans="1:14">
      <c r="A2013" t="s">
        <v>1207</v>
      </c>
      <c r="B2013" t="e">
        <v>#N/A</v>
      </c>
      <c r="C2013" s="2">
        <v>40000000</v>
      </c>
      <c r="D2013" s="2">
        <v>21002919</v>
      </c>
      <c r="E2013" s="2">
        <v>46498922</v>
      </c>
      <c r="F2013">
        <v>11</v>
      </c>
      <c r="G2013">
        <v>13</v>
      </c>
      <c r="H2013" t="s">
        <v>15933</v>
      </c>
      <c r="I2013" t="e">
        <v>#N/A</v>
      </c>
      <c r="J2013" t="e">
        <v>#N/A</v>
      </c>
      <c r="K2013" t="e">
        <v>#N/A</v>
      </c>
      <c r="L2013" t="e">
        <v>#N/A</v>
      </c>
      <c r="M2013" t="e">
        <v>#N/A</v>
      </c>
      <c r="N2013" t="e">
        <v>#N/A</v>
      </c>
    </row>
    <row r="2014" spans="1:14">
      <c r="A2014" t="s">
        <v>2476</v>
      </c>
      <c r="B2014" t="e">
        <v>#N/A</v>
      </c>
      <c r="C2014" s="2">
        <v>15000000</v>
      </c>
      <c r="D2014" s="2">
        <v>32752215</v>
      </c>
      <c r="E2014" s="2">
        <v>45482936</v>
      </c>
      <c r="F2014">
        <v>3</v>
      </c>
      <c r="G2014">
        <v>13</v>
      </c>
      <c r="H2014" t="s">
        <v>15933</v>
      </c>
      <c r="I2014" t="e">
        <v>#N/A</v>
      </c>
      <c r="J2014" t="e">
        <v>#N/A</v>
      </c>
      <c r="K2014" t="e">
        <v>#N/A</v>
      </c>
      <c r="L2014" t="e">
        <v>#N/A</v>
      </c>
      <c r="M2014" t="e">
        <v>#N/A</v>
      </c>
      <c r="N2014" t="e">
        <v>#N/A</v>
      </c>
    </row>
    <row r="2015" spans="1:14">
      <c r="A2015" t="s">
        <v>1735</v>
      </c>
      <c r="B2015" t="s">
        <v>4599</v>
      </c>
      <c r="C2015" s="2">
        <v>26000000</v>
      </c>
      <c r="D2015" s="2">
        <v>28544157</v>
      </c>
      <c r="E2015" s="2">
        <v>45043870</v>
      </c>
      <c r="F2015">
        <v>12</v>
      </c>
      <c r="G2015">
        <v>4</v>
      </c>
      <c r="H2015" t="s">
        <v>15933</v>
      </c>
      <c r="I2015" t="s">
        <v>4635</v>
      </c>
      <c r="J2015">
        <v>0</v>
      </c>
      <c r="K2015">
        <v>0</v>
      </c>
      <c r="L2015">
        <v>0</v>
      </c>
      <c r="M2015">
        <v>0</v>
      </c>
      <c r="N2015">
        <v>0</v>
      </c>
    </row>
    <row r="2016" spans="1:14">
      <c r="A2016" t="s">
        <v>2216</v>
      </c>
      <c r="B2016" t="e">
        <v>#N/A</v>
      </c>
      <c r="C2016" s="2">
        <v>19000000</v>
      </c>
      <c r="D2016" s="2">
        <v>36843682</v>
      </c>
      <c r="E2016" s="2">
        <v>44475155</v>
      </c>
      <c r="F2016">
        <v>1</v>
      </c>
      <c r="G2016">
        <v>16</v>
      </c>
      <c r="H2016" t="s">
        <v>15933</v>
      </c>
      <c r="I2016" t="e">
        <v>#N/A</v>
      </c>
      <c r="J2016" t="e">
        <v>#N/A</v>
      </c>
      <c r="K2016" t="e">
        <v>#N/A</v>
      </c>
      <c r="L2016" t="e">
        <v>#N/A</v>
      </c>
      <c r="M2016" t="e">
        <v>#N/A</v>
      </c>
      <c r="N2016" t="e">
        <v>#N/A</v>
      </c>
    </row>
    <row r="2017" spans="1:14">
      <c r="A2017" t="s">
        <v>1266</v>
      </c>
      <c r="B2017" t="s">
        <v>5420</v>
      </c>
      <c r="C2017" s="2">
        <v>38000000</v>
      </c>
      <c r="D2017" s="2">
        <v>31811527</v>
      </c>
      <c r="E2017" s="2">
        <v>44411527</v>
      </c>
      <c r="F2017">
        <v>2</v>
      </c>
      <c r="G2017">
        <v>6</v>
      </c>
      <c r="H2017" t="s">
        <v>15933</v>
      </c>
      <c r="I2017" t="s">
        <v>4600</v>
      </c>
      <c r="J2017" t="s">
        <v>4707</v>
      </c>
      <c r="K2017" t="s">
        <v>5499</v>
      </c>
      <c r="L2017" t="s">
        <v>6350</v>
      </c>
      <c r="M2017" t="s">
        <v>6351</v>
      </c>
      <c r="N2017" t="s">
        <v>6352</v>
      </c>
    </row>
    <row r="2018" spans="1:14">
      <c r="A2018" t="s">
        <v>1944</v>
      </c>
      <c r="B2018" t="e">
        <v>#N/A</v>
      </c>
      <c r="C2018" s="2">
        <v>23000000</v>
      </c>
      <c r="D2018" s="2">
        <v>0</v>
      </c>
      <c r="E2018" s="2">
        <v>44195779</v>
      </c>
      <c r="F2018">
        <v>12</v>
      </c>
      <c r="G2018">
        <v>31</v>
      </c>
      <c r="H2018" t="s">
        <v>15933</v>
      </c>
      <c r="I2018" t="e">
        <v>#N/A</v>
      </c>
      <c r="J2018" t="e">
        <v>#N/A</v>
      </c>
      <c r="K2018" t="e">
        <v>#N/A</v>
      </c>
      <c r="L2018" t="e">
        <v>#N/A</v>
      </c>
      <c r="M2018" t="e">
        <v>#N/A</v>
      </c>
      <c r="N2018" t="e">
        <v>#N/A</v>
      </c>
    </row>
    <row r="2019" spans="1:14">
      <c r="A2019" t="s">
        <v>947</v>
      </c>
      <c r="B2019" t="e">
        <v>#N/A</v>
      </c>
      <c r="C2019" s="2">
        <v>50000000</v>
      </c>
      <c r="D2019" s="2">
        <v>20534907</v>
      </c>
      <c r="E2019" s="2">
        <v>42002029</v>
      </c>
      <c r="F2019">
        <v>9</v>
      </c>
      <c r="G2019">
        <v>4</v>
      </c>
      <c r="H2019" t="s">
        <v>15933</v>
      </c>
      <c r="I2019" t="e">
        <v>#N/A</v>
      </c>
      <c r="J2019" t="e">
        <v>#N/A</v>
      </c>
      <c r="K2019" t="e">
        <v>#N/A</v>
      </c>
      <c r="L2019" t="e">
        <v>#N/A</v>
      </c>
      <c r="M2019" t="e">
        <v>#N/A</v>
      </c>
      <c r="N2019" t="e">
        <v>#N/A</v>
      </c>
    </row>
    <row r="2020" spans="1:14">
      <c r="A2020" t="s">
        <v>1961</v>
      </c>
      <c r="B2020" t="e">
        <v>#N/A</v>
      </c>
      <c r="C2020" s="2">
        <v>22000000</v>
      </c>
      <c r="D2020" s="2">
        <v>33316821</v>
      </c>
      <c r="E2020" s="2">
        <v>41771168</v>
      </c>
      <c r="F2020">
        <v>9</v>
      </c>
      <c r="G2020">
        <v>18</v>
      </c>
      <c r="H2020" t="s">
        <v>15933</v>
      </c>
      <c r="I2020" t="e">
        <v>#N/A</v>
      </c>
      <c r="J2020" t="e">
        <v>#N/A</v>
      </c>
      <c r="K2020" t="e">
        <v>#N/A</v>
      </c>
      <c r="L2020" t="e">
        <v>#N/A</v>
      </c>
      <c r="M2020" t="e">
        <v>#N/A</v>
      </c>
      <c r="N2020" t="e">
        <v>#N/A</v>
      </c>
    </row>
    <row r="2021" spans="1:14">
      <c r="A2021" t="s">
        <v>639</v>
      </c>
      <c r="B2021" t="e">
        <v>#N/A</v>
      </c>
      <c r="C2021" s="2">
        <v>65000000</v>
      </c>
      <c r="D2021" s="2">
        <v>19551067</v>
      </c>
      <c r="E2021" s="2">
        <v>41636243</v>
      </c>
      <c r="F2021">
        <v>10</v>
      </c>
      <c r="G2021">
        <v>23</v>
      </c>
      <c r="H2021" t="s">
        <v>15933</v>
      </c>
      <c r="I2021" t="e">
        <v>#N/A</v>
      </c>
      <c r="J2021" t="e">
        <v>#N/A</v>
      </c>
      <c r="K2021" t="e">
        <v>#N/A</v>
      </c>
      <c r="L2021" t="e">
        <v>#N/A</v>
      </c>
      <c r="M2021" t="e">
        <v>#N/A</v>
      </c>
      <c r="N2021" t="e">
        <v>#N/A</v>
      </c>
    </row>
    <row r="2022" spans="1:14">
      <c r="A2022" t="s">
        <v>2473</v>
      </c>
      <c r="B2022" t="s">
        <v>4677</v>
      </c>
      <c r="C2022" s="2">
        <v>15000000</v>
      </c>
      <c r="D2022" s="2">
        <v>33862903</v>
      </c>
      <c r="E2022" s="2">
        <v>40127259</v>
      </c>
      <c r="F2022">
        <v>9</v>
      </c>
      <c r="G2022">
        <v>4</v>
      </c>
      <c r="H2022" t="s">
        <v>15933</v>
      </c>
      <c r="I2022" t="s">
        <v>4600</v>
      </c>
      <c r="J2022" t="s">
        <v>5371</v>
      </c>
      <c r="K2022" t="s">
        <v>4690</v>
      </c>
      <c r="L2022" t="s">
        <v>6333</v>
      </c>
      <c r="M2022" t="s">
        <v>6334</v>
      </c>
      <c r="N2022" t="s">
        <v>6335</v>
      </c>
    </row>
    <row r="2023" spans="1:14">
      <c r="A2023" t="s">
        <v>1220</v>
      </c>
      <c r="B2023" t="e">
        <v>#N/A</v>
      </c>
      <c r="C2023" s="2">
        <v>40000000</v>
      </c>
      <c r="D2023" s="2">
        <v>14046595</v>
      </c>
      <c r="E2023" s="2">
        <v>39753957</v>
      </c>
      <c r="F2023">
        <v>10</v>
      </c>
      <c r="G2023">
        <v>23</v>
      </c>
      <c r="H2023" t="s">
        <v>15933</v>
      </c>
      <c r="I2023" t="e">
        <v>#N/A</v>
      </c>
      <c r="J2023" t="e">
        <v>#N/A</v>
      </c>
      <c r="K2023" t="e">
        <v>#N/A</v>
      </c>
      <c r="L2023" t="e">
        <v>#N/A</v>
      </c>
      <c r="M2023" t="e">
        <v>#N/A</v>
      </c>
      <c r="N2023" t="e">
        <v>#N/A</v>
      </c>
    </row>
    <row r="2024" spans="1:14">
      <c r="A2024" t="s">
        <v>2475</v>
      </c>
      <c r="B2024" t="e">
        <v>#N/A</v>
      </c>
      <c r="C2024" s="2">
        <v>15000000</v>
      </c>
      <c r="D2024" s="2">
        <v>33392973</v>
      </c>
      <c r="E2024" s="2">
        <v>38512850</v>
      </c>
      <c r="F2024">
        <v>8</v>
      </c>
      <c r="G2024">
        <v>28</v>
      </c>
      <c r="H2024" t="s">
        <v>15933</v>
      </c>
      <c r="I2024" t="e">
        <v>#N/A</v>
      </c>
      <c r="J2024" t="e">
        <v>#N/A</v>
      </c>
      <c r="K2024" t="e">
        <v>#N/A</v>
      </c>
      <c r="L2024" t="e">
        <v>#N/A</v>
      </c>
      <c r="M2024" t="e">
        <v>#N/A</v>
      </c>
      <c r="N2024" t="e">
        <v>#N/A</v>
      </c>
    </row>
    <row r="2025" spans="1:14">
      <c r="A2025" t="s">
        <v>732</v>
      </c>
      <c r="B2025" t="s">
        <v>5071</v>
      </c>
      <c r="C2025" s="2">
        <v>60000000</v>
      </c>
      <c r="D2025" s="2">
        <v>31720158</v>
      </c>
      <c r="E2025" s="2">
        <v>38454152</v>
      </c>
      <c r="F2025">
        <v>4</v>
      </c>
      <c r="G2025">
        <v>24</v>
      </c>
      <c r="H2025" t="s">
        <v>15933</v>
      </c>
      <c r="I2025" t="s">
        <v>4600</v>
      </c>
      <c r="J2025" t="s">
        <v>4683</v>
      </c>
      <c r="K2025" t="s">
        <v>6354</v>
      </c>
      <c r="L2025" t="s">
        <v>5648</v>
      </c>
      <c r="M2025" t="s">
        <v>6355</v>
      </c>
      <c r="N2025" t="s">
        <v>6356</v>
      </c>
    </row>
    <row r="2026" spans="1:14">
      <c r="A2026" t="s">
        <v>963</v>
      </c>
      <c r="B2026" t="e">
        <v>#N/A</v>
      </c>
      <c r="C2026" s="2">
        <v>50000000</v>
      </c>
      <c r="D2026" s="2">
        <v>8017467</v>
      </c>
      <c r="E2026" s="2">
        <v>37472651</v>
      </c>
      <c r="F2026">
        <v>11</v>
      </c>
      <c r="G2026">
        <v>13</v>
      </c>
      <c r="H2026" t="s">
        <v>15933</v>
      </c>
      <c r="I2026" t="e">
        <v>#N/A</v>
      </c>
      <c r="J2026" t="e">
        <v>#N/A</v>
      </c>
      <c r="K2026" t="e">
        <v>#N/A</v>
      </c>
      <c r="L2026" t="e">
        <v>#N/A</v>
      </c>
      <c r="M2026" t="e">
        <v>#N/A</v>
      </c>
      <c r="N2026" t="e">
        <v>#N/A</v>
      </c>
    </row>
    <row r="2027" spans="1:14">
      <c r="A2027" t="s">
        <v>2127</v>
      </c>
      <c r="B2027" t="e">
        <v>#N/A</v>
      </c>
      <c r="C2027" s="2">
        <v>20000000</v>
      </c>
      <c r="D2027" s="2">
        <v>13684249</v>
      </c>
      <c r="E2027" s="2">
        <v>35472739</v>
      </c>
      <c r="F2027">
        <v>4</v>
      </c>
      <c r="G2027">
        <v>17</v>
      </c>
      <c r="H2027" t="s">
        <v>15933</v>
      </c>
      <c r="I2027" t="e">
        <v>#N/A</v>
      </c>
      <c r="J2027" t="e">
        <v>#N/A</v>
      </c>
      <c r="K2027" t="e">
        <v>#N/A</v>
      </c>
      <c r="L2027" t="e">
        <v>#N/A</v>
      </c>
      <c r="M2027" t="e">
        <v>#N/A</v>
      </c>
      <c r="N2027" t="e">
        <v>#N/A</v>
      </c>
    </row>
    <row r="2028" spans="1:14">
      <c r="A2028" t="s">
        <v>2271</v>
      </c>
      <c r="B2028" t="e">
        <v>#N/A</v>
      </c>
      <c r="C2028" s="2">
        <v>18000000</v>
      </c>
      <c r="D2028" s="2">
        <v>22965110</v>
      </c>
      <c r="E2028" s="2">
        <v>35365110</v>
      </c>
      <c r="F2028">
        <v>9</v>
      </c>
      <c r="G2028">
        <v>18</v>
      </c>
      <c r="H2028" t="s">
        <v>15933</v>
      </c>
      <c r="I2028" t="e">
        <v>#N/A</v>
      </c>
      <c r="J2028" t="e">
        <v>#N/A</v>
      </c>
      <c r="K2028" t="e">
        <v>#N/A</v>
      </c>
      <c r="L2028" t="e">
        <v>#N/A</v>
      </c>
      <c r="M2028" t="e">
        <v>#N/A</v>
      </c>
      <c r="N2028" t="e">
        <v>#N/A</v>
      </c>
    </row>
    <row r="2029" spans="1:14">
      <c r="A2029" t="s">
        <v>2543</v>
      </c>
      <c r="B2029" t="e">
        <v>#N/A</v>
      </c>
      <c r="C2029" s="2">
        <v>15000000</v>
      </c>
      <c r="D2029" s="2">
        <v>5306706</v>
      </c>
      <c r="E2029" s="2">
        <v>35106706</v>
      </c>
      <c r="F2029">
        <v>6</v>
      </c>
      <c r="G2029">
        <v>19</v>
      </c>
      <c r="H2029" t="s">
        <v>15933</v>
      </c>
      <c r="I2029" t="e">
        <v>#N/A</v>
      </c>
      <c r="J2029" t="e">
        <v>#N/A</v>
      </c>
      <c r="K2029" t="e">
        <v>#N/A</v>
      </c>
      <c r="L2029" t="e">
        <v>#N/A</v>
      </c>
      <c r="M2029" t="e">
        <v>#N/A</v>
      </c>
      <c r="N2029" t="e">
        <v>#N/A</v>
      </c>
    </row>
    <row r="2030" spans="1:14">
      <c r="A2030" t="s">
        <v>3722</v>
      </c>
      <c r="B2030" t="e">
        <v>#N/A</v>
      </c>
      <c r="C2030" s="2">
        <v>3250000</v>
      </c>
      <c r="D2030" s="2">
        <v>3766810</v>
      </c>
      <c r="E2030" s="2">
        <v>34114067</v>
      </c>
      <c r="F2030">
        <v>1</v>
      </c>
      <c r="G2030">
        <v>30</v>
      </c>
      <c r="H2030" t="s">
        <v>15933</v>
      </c>
      <c r="I2030" t="e">
        <v>#N/A</v>
      </c>
      <c r="J2030" t="e">
        <v>#N/A</v>
      </c>
      <c r="K2030" t="e">
        <v>#N/A</v>
      </c>
      <c r="L2030" t="e">
        <v>#N/A</v>
      </c>
      <c r="M2030" t="e">
        <v>#N/A</v>
      </c>
      <c r="N2030" t="e">
        <v>#N/A</v>
      </c>
    </row>
    <row r="2031" spans="1:14">
      <c r="A2031" t="s">
        <v>2235</v>
      </c>
      <c r="B2031" t="e">
        <v>#N/A</v>
      </c>
      <c r="C2031" s="2">
        <v>18500000</v>
      </c>
      <c r="D2031" s="2">
        <v>18451251</v>
      </c>
      <c r="E2031" s="2">
        <v>32679264</v>
      </c>
      <c r="F2031">
        <v>10</v>
      </c>
      <c r="G2031">
        <v>2</v>
      </c>
      <c r="H2031" t="s">
        <v>15933</v>
      </c>
      <c r="I2031" t="e">
        <v>#N/A</v>
      </c>
      <c r="J2031" t="e">
        <v>#N/A</v>
      </c>
      <c r="K2031" t="e">
        <v>#N/A</v>
      </c>
      <c r="L2031" t="e">
        <v>#N/A</v>
      </c>
      <c r="M2031" t="e">
        <v>#N/A</v>
      </c>
      <c r="N2031" t="e">
        <v>#N/A</v>
      </c>
    </row>
    <row r="2032" spans="1:14">
      <c r="A2032" t="s">
        <v>1816</v>
      </c>
      <c r="B2032" t="s">
        <v>4660</v>
      </c>
      <c r="C2032" s="2">
        <v>25000000</v>
      </c>
      <c r="D2032" s="2">
        <v>25662155</v>
      </c>
      <c r="E2032" s="2">
        <v>32092761</v>
      </c>
      <c r="F2032">
        <v>5</v>
      </c>
      <c r="G2032">
        <v>22</v>
      </c>
      <c r="H2032" t="s">
        <v>15933</v>
      </c>
      <c r="I2032" t="s">
        <v>4600</v>
      </c>
      <c r="J2032" t="s">
        <v>5242</v>
      </c>
      <c r="K2032" t="s">
        <v>6372</v>
      </c>
      <c r="L2032" t="s">
        <v>6373</v>
      </c>
      <c r="M2032" t="s">
        <v>6374</v>
      </c>
      <c r="N2032" t="s">
        <v>6375</v>
      </c>
    </row>
    <row r="2033" spans="1:14">
      <c r="A2033" t="s">
        <v>2402</v>
      </c>
      <c r="B2033" t="e">
        <v>#N/A</v>
      </c>
      <c r="C2033" s="2">
        <v>16000000</v>
      </c>
      <c r="D2033" s="2">
        <v>16204793</v>
      </c>
      <c r="E2033" s="2">
        <v>31943401</v>
      </c>
      <c r="F2033">
        <v>9</v>
      </c>
      <c r="G2033">
        <v>18</v>
      </c>
      <c r="H2033" t="s">
        <v>15933</v>
      </c>
      <c r="I2033" t="e">
        <v>#N/A</v>
      </c>
      <c r="J2033" t="e">
        <v>#N/A</v>
      </c>
      <c r="K2033" t="e">
        <v>#N/A</v>
      </c>
      <c r="L2033" t="e">
        <v>#N/A</v>
      </c>
      <c r="M2033" t="e">
        <v>#N/A</v>
      </c>
      <c r="N2033" t="e">
        <v>#N/A</v>
      </c>
    </row>
    <row r="2034" spans="1:14">
      <c r="A2034" t="s">
        <v>1395</v>
      </c>
      <c r="B2034" t="e">
        <v>#N/A</v>
      </c>
      <c r="C2034" s="2">
        <v>35000000</v>
      </c>
      <c r="D2034" s="2">
        <v>11001272</v>
      </c>
      <c r="E2034" s="2">
        <v>31878891</v>
      </c>
      <c r="F2034">
        <v>12</v>
      </c>
      <c r="G2034">
        <v>18</v>
      </c>
      <c r="H2034" t="s">
        <v>15933</v>
      </c>
      <c r="I2034" t="e">
        <v>#N/A</v>
      </c>
      <c r="J2034" t="e">
        <v>#N/A</v>
      </c>
      <c r="K2034" t="e">
        <v>#N/A</v>
      </c>
      <c r="L2034" t="e">
        <v>#N/A</v>
      </c>
      <c r="M2034" t="e">
        <v>#N/A</v>
      </c>
      <c r="N2034" t="e">
        <v>#N/A</v>
      </c>
    </row>
    <row r="2035" spans="1:14">
      <c r="A2035" t="s">
        <v>3242</v>
      </c>
      <c r="B2035" t="e">
        <v>#N/A</v>
      </c>
      <c r="C2035" s="2">
        <v>7000000</v>
      </c>
      <c r="D2035" s="2">
        <v>9228788</v>
      </c>
      <c r="E2035" s="2">
        <v>30360570</v>
      </c>
      <c r="F2035">
        <v>10</v>
      </c>
      <c r="G2035">
        <v>2</v>
      </c>
      <c r="H2035" t="s">
        <v>15933</v>
      </c>
      <c r="I2035" t="e">
        <v>#N/A</v>
      </c>
      <c r="J2035" t="e">
        <v>#N/A</v>
      </c>
      <c r="K2035" t="e">
        <v>#N/A</v>
      </c>
      <c r="L2035" t="e">
        <v>#N/A</v>
      </c>
      <c r="M2035" t="e">
        <v>#N/A</v>
      </c>
      <c r="N2035" t="e">
        <v>#N/A</v>
      </c>
    </row>
    <row r="2036" spans="1:14">
      <c r="A2036" t="s">
        <v>2823</v>
      </c>
      <c r="B2036" t="e">
        <v>#N/A</v>
      </c>
      <c r="C2036" s="2">
        <v>11400000</v>
      </c>
      <c r="D2036" s="2">
        <v>15000</v>
      </c>
      <c r="E2036" s="2">
        <v>29830239</v>
      </c>
      <c r="F2036">
        <v>10</v>
      </c>
      <c r="G2036">
        <v>9</v>
      </c>
      <c r="H2036" t="s">
        <v>15933</v>
      </c>
      <c r="I2036" t="e">
        <v>#N/A</v>
      </c>
      <c r="J2036" t="e">
        <v>#N/A</v>
      </c>
      <c r="K2036" t="e">
        <v>#N/A</v>
      </c>
      <c r="L2036" t="e">
        <v>#N/A</v>
      </c>
      <c r="M2036" t="e">
        <v>#N/A</v>
      </c>
      <c r="N2036" t="e">
        <v>#N/A</v>
      </c>
    </row>
    <row r="2037" spans="1:14">
      <c r="A2037" t="s">
        <v>3194</v>
      </c>
      <c r="B2037" t="e">
        <v>#N/A</v>
      </c>
      <c r="C2037" s="2">
        <v>7500000</v>
      </c>
      <c r="D2037" s="2">
        <v>12574914</v>
      </c>
      <c r="E2037" s="2">
        <v>29652736</v>
      </c>
      <c r="F2037">
        <v>10</v>
      </c>
      <c r="G2037">
        <v>9</v>
      </c>
      <c r="H2037" t="s">
        <v>15933</v>
      </c>
      <c r="I2037" t="e">
        <v>#N/A</v>
      </c>
      <c r="J2037" t="e">
        <v>#N/A</v>
      </c>
      <c r="K2037" t="e">
        <v>#N/A</v>
      </c>
      <c r="L2037" t="e">
        <v>#N/A</v>
      </c>
      <c r="M2037" t="e">
        <v>#N/A</v>
      </c>
      <c r="N2037" t="e">
        <v>#N/A</v>
      </c>
    </row>
    <row r="2038" spans="1:14">
      <c r="A2038" t="s">
        <v>2079</v>
      </c>
      <c r="B2038" t="e">
        <v>#N/A</v>
      </c>
      <c r="C2038" s="2">
        <v>20000000</v>
      </c>
      <c r="D2038" s="2">
        <v>29062561</v>
      </c>
      <c r="E2038" s="2">
        <v>29227561</v>
      </c>
      <c r="F2038">
        <v>10</v>
      </c>
      <c r="G2038">
        <v>16</v>
      </c>
      <c r="H2038" t="s">
        <v>15933</v>
      </c>
      <c r="I2038" t="e">
        <v>#N/A</v>
      </c>
      <c r="J2038" t="e">
        <v>#N/A</v>
      </c>
      <c r="K2038" t="e">
        <v>#N/A</v>
      </c>
      <c r="L2038" t="e">
        <v>#N/A</v>
      </c>
      <c r="M2038" t="e">
        <v>#N/A</v>
      </c>
      <c r="N2038" t="e">
        <v>#N/A</v>
      </c>
    </row>
    <row r="2039" spans="1:14">
      <c r="A2039" t="s">
        <v>1863</v>
      </c>
      <c r="B2039" t="e">
        <v>#N/A</v>
      </c>
      <c r="C2039" s="2">
        <v>25000000</v>
      </c>
      <c r="D2039" s="2">
        <v>8114270</v>
      </c>
      <c r="E2039" s="2">
        <v>29206732</v>
      </c>
      <c r="F2039">
        <v>11</v>
      </c>
      <c r="G2039">
        <v>25</v>
      </c>
      <c r="H2039" t="s">
        <v>15933</v>
      </c>
      <c r="I2039" t="e">
        <v>#N/A</v>
      </c>
      <c r="J2039" t="e">
        <v>#N/A</v>
      </c>
      <c r="K2039" t="e">
        <v>#N/A</v>
      </c>
      <c r="L2039" t="e">
        <v>#N/A</v>
      </c>
      <c r="M2039" t="e">
        <v>#N/A</v>
      </c>
      <c r="N2039" t="e">
        <v>#N/A</v>
      </c>
    </row>
    <row r="2040" spans="1:14">
      <c r="A2040" t="s">
        <v>2097</v>
      </c>
      <c r="B2040" t="e">
        <v>#N/A</v>
      </c>
      <c r="C2040" s="2">
        <v>20000000</v>
      </c>
      <c r="D2040" s="2">
        <v>20919166</v>
      </c>
      <c r="E2040" s="2">
        <v>29019166</v>
      </c>
      <c r="F2040">
        <v>8</v>
      </c>
      <c r="G2040">
        <v>21</v>
      </c>
      <c r="H2040" t="s">
        <v>15933</v>
      </c>
      <c r="I2040" t="e">
        <v>#N/A</v>
      </c>
      <c r="J2040" t="e">
        <v>#N/A</v>
      </c>
      <c r="K2040" t="e">
        <v>#N/A</v>
      </c>
      <c r="L2040" t="e">
        <v>#N/A</v>
      </c>
      <c r="M2040" t="e">
        <v>#N/A</v>
      </c>
      <c r="N2040" t="e">
        <v>#N/A</v>
      </c>
    </row>
    <row r="2041" spans="1:14">
      <c r="A2041" t="s">
        <v>3244</v>
      </c>
      <c r="B2041" t="e">
        <v>#N/A</v>
      </c>
      <c r="C2041" s="2">
        <v>7000000</v>
      </c>
      <c r="D2041" s="2">
        <v>9176000</v>
      </c>
      <c r="E2041" s="2">
        <v>28142379</v>
      </c>
      <c r="F2041">
        <v>12</v>
      </c>
      <c r="G2041">
        <v>11</v>
      </c>
      <c r="H2041" t="s">
        <v>15933</v>
      </c>
      <c r="I2041" t="e">
        <v>#N/A</v>
      </c>
      <c r="J2041" t="e">
        <v>#N/A</v>
      </c>
      <c r="K2041" t="e">
        <v>#N/A</v>
      </c>
      <c r="L2041" t="e">
        <v>#N/A</v>
      </c>
      <c r="M2041" t="e">
        <v>#N/A</v>
      </c>
      <c r="N2041" t="e">
        <v>#N/A</v>
      </c>
    </row>
    <row r="2042" spans="1:14">
      <c r="A2042" t="s">
        <v>2269</v>
      </c>
      <c r="B2042" t="e">
        <v>#N/A</v>
      </c>
      <c r="C2042" s="2">
        <v>18000000</v>
      </c>
      <c r="D2042" s="2">
        <v>24007324</v>
      </c>
      <c r="E2042" s="2">
        <v>27148898</v>
      </c>
      <c r="F2042">
        <v>4</v>
      </c>
      <c r="G2042">
        <v>10</v>
      </c>
      <c r="H2042" t="s">
        <v>15933</v>
      </c>
      <c r="I2042" t="e">
        <v>#N/A</v>
      </c>
      <c r="J2042" t="e">
        <v>#N/A</v>
      </c>
      <c r="K2042" t="e">
        <v>#N/A</v>
      </c>
      <c r="L2042" t="e">
        <v>#N/A</v>
      </c>
      <c r="M2042" t="e">
        <v>#N/A</v>
      </c>
      <c r="N2042" t="e">
        <v>#N/A</v>
      </c>
    </row>
    <row r="2043" spans="1:14">
      <c r="A2043" t="s">
        <v>2709</v>
      </c>
      <c r="B2043" t="e">
        <v>#N/A</v>
      </c>
      <c r="C2043" s="2">
        <v>12500000</v>
      </c>
      <c r="D2043" s="2">
        <v>11965282</v>
      </c>
      <c r="E2043" s="2">
        <v>26735797</v>
      </c>
      <c r="F2043">
        <v>9</v>
      </c>
      <c r="G2043">
        <v>11</v>
      </c>
      <c r="H2043" t="s">
        <v>15933</v>
      </c>
      <c r="I2043" t="e">
        <v>#N/A</v>
      </c>
      <c r="J2043" t="e">
        <v>#N/A</v>
      </c>
      <c r="K2043" t="e">
        <v>#N/A</v>
      </c>
      <c r="L2043" t="e">
        <v>#N/A</v>
      </c>
      <c r="M2043" t="e">
        <v>#N/A</v>
      </c>
      <c r="N2043" t="e">
        <v>#N/A</v>
      </c>
    </row>
    <row r="2044" spans="1:14">
      <c r="A2044" t="s">
        <v>1839</v>
      </c>
      <c r="B2044" t="e">
        <v>#N/A</v>
      </c>
      <c r="C2044" s="2">
        <v>25000000</v>
      </c>
      <c r="D2044" s="2">
        <v>15051977</v>
      </c>
      <c r="E2044" s="2">
        <v>26341896</v>
      </c>
      <c r="F2044">
        <v>11</v>
      </c>
      <c r="G2044">
        <v>6</v>
      </c>
      <c r="H2044" t="s">
        <v>15933</v>
      </c>
      <c r="I2044" t="e">
        <v>#N/A</v>
      </c>
      <c r="J2044" t="e">
        <v>#N/A</v>
      </c>
      <c r="K2044" t="e">
        <v>#N/A</v>
      </c>
      <c r="L2044" t="e">
        <v>#N/A</v>
      </c>
      <c r="M2044" t="e">
        <v>#N/A</v>
      </c>
      <c r="N2044" t="e">
        <v>#N/A</v>
      </c>
    </row>
    <row r="2045" spans="1:14">
      <c r="A2045" t="s">
        <v>2303</v>
      </c>
      <c r="B2045" t="e">
        <v>#N/A</v>
      </c>
      <c r="C2045" s="2">
        <v>18000000</v>
      </c>
      <c r="D2045" s="2">
        <v>2222862</v>
      </c>
      <c r="E2045" s="2">
        <v>25727044</v>
      </c>
      <c r="F2045">
        <v>12</v>
      </c>
      <c r="G2045">
        <v>30</v>
      </c>
      <c r="H2045" t="s">
        <v>15933</v>
      </c>
      <c r="I2045" t="e">
        <v>#N/A</v>
      </c>
      <c r="J2045" t="e">
        <v>#N/A</v>
      </c>
      <c r="K2045" t="e">
        <v>#N/A</v>
      </c>
      <c r="L2045" t="e">
        <v>#N/A</v>
      </c>
      <c r="M2045" t="e">
        <v>#N/A</v>
      </c>
      <c r="N2045" t="e">
        <v>#N/A</v>
      </c>
    </row>
    <row r="2046" spans="1:14">
      <c r="A2046" t="s">
        <v>2116</v>
      </c>
      <c r="B2046" t="e">
        <v>#N/A</v>
      </c>
      <c r="C2046" s="2">
        <v>20000000</v>
      </c>
      <c r="D2046" s="2">
        <v>15988876</v>
      </c>
      <c r="E2046" s="2">
        <v>23661038</v>
      </c>
      <c r="F2046">
        <v>12</v>
      </c>
      <c r="G2046">
        <v>4</v>
      </c>
      <c r="H2046" t="s">
        <v>15933</v>
      </c>
      <c r="I2046" t="e">
        <v>#N/A</v>
      </c>
      <c r="J2046" t="e">
        <v>#N/A</v>
      </c>
      <c r="K2046" t="e">
        <v>#N/A</v>
      </c>
      <c r="L2046" t="e">
        <v>#N/A</v>
      </c>
      <c r="M2046" t="e">
        <v>#N/A</v>
      </c>
      <c r="N2046" t="e">
        <v>#N/A</v>
      </c>
    </row>
    <row r="2047" spans="1:14">
      <c r="A2047" t="s">
        <v>3901</v>
      </c>
      <c r="B2047" t="e">
        <v>#N/A</v>
      </c>
      <c r="C2047" s="2">
        <v>2100000</v>
      </c>
      <c r="D2047" s="2">
        <v>0</v>
      </c>
      <c r="E2047" s="2">
        <v>23266821</v>
      </c>
      <c r="F2047">
        <v>7</v>
      </c>
      <c r="G2047">
        <v>14</v>
      </c>
      <c r="H2047" t="s">
        <v>15933</v>
      </c>
      <c r="I2047" t="e">
        <v>#N/A</v>
      </c>
      <c r="J2047" t="e">
        <v>#N/A</v>
      </c>
      <c r="K2047" t="e">
        <v>#N/A</v>
      </c>
      <c r="L2047" t="e">
        <v>#N/A</v>
      </c>
      <c r="M2047" t="e">
        <v>#N/A</v>
      </c>
      <c r="N2047" t="e">
        <v>#N/A</v>
      </c>
    </row>
    <row r="2048" spans="1:14">
      <c r="A2048" t="s">
        <v>3145</v>
      </c>
      <c r="B2048" t="e">
        <v>#N/A</v>
      </c>
      <c r="C2048" s="2">
        <v>8000000</v>
      </c>
      <c r="D2048" s="2">
        <v>16734283</v>
      </c>
      <c r="E2048" s="2">
        <v>22934283</v>
      </c>
      <c r="F2048">
        <v>1</v>
      </c>
      <c r="G2048">
        <v>30</v>
      </c>
      <c r="H2048" t="s">
        <v>15933</v>
      </c>
      <c r="I2048" t="e">
        <v>#N/A</v>
      </c>
      <c r="J2048" t="e">
        <v>#N/A</v>
      </c>
      <c r="K2048" t="e">
        <v>#N/A</v>
      </c>
      <c r="L2048" t="e">
        <v>#N/A</v>
      </c>
      <c r="M2048" t="e">
        <v>#N/A</v>
      </c>
      <c r="N2048" t="e">
        <v>#N/A</v>
      </c>
    </row>
    <row r="2049" spans="1:14">
      <c r="A2049" t="s">
        <v>2610</v>
      </c>
      <c r="B2049" t="e">
        <v>#N/A</v>
      </c>
      <c r="C2049" s="2">
        <v>14000000</v>
      </c>
      <c r="D2049" s="2">
        <v>15515460</v>
      </c>
      <c r="E2049" s="2">
        <v>22815460</v>
      </c>
      <c r="F2049">
        <v>8</v>
      </c>
      <c r="G2049">
        <v>7</v>
      </c>
      <c r="H2049" t="s">
        <v>15933</v>
      </c>
      <c r="I2049" t="e">
        <v>#N/A</v>
      </c>
      <c r="J2049" t="e">
        <v>#N/A</v>
      </c>
      <c r="K2049" t="e">
        <v>#N/A</v>
      </c>
      <c r="L2049" t="e">
        <v>#N/A</v>
      </c>
      <c r="M2049" t="e">
        <v>#N/A</v>
      </c>
      <c r="N2049" t="e">
        <v>#N/A</v>
      </c>
    </row>
    <row r="2050" spans="1:14">
      <c r="A2050" t="s">
        <v>2628</v>
      </c>
      <c r="B2050" t="e">
        <v>#N/A</v>
      </c>
      <c r="C2050" s="2">
        <v>14000000</v>
      </c>
      <c r="D2050" s="2">
        <v>2656784</v>
      </c>
      <c r="E2050" s="2">
        <v>20537741</v>
      </c>
      <c r="F2050">
        <v>5</v>
      </c>
      <c r="G2050">
        <v>22</v>
      </c>
      <c r="H2050" t="s">
        <v>15933</v>
      </c>
      <c r="I2050" t="e">
        <v>#N/A</v>
      </c>
      <c r="J2050" t="e">
        <v>#N/A</v>
      </c>
      <c r="K2050" t="e">
        <v>#N/A</v>
      </c>
      <c r="L2050" t="e">
        <v>#N/A</v>
      </c>
      <c r="M2050" t="e">
        <v>#N/A</v>
      </c>
      <c r="N2050" t="e">
        <v>#N/A</v>
      </c>
    </row>
    <row r="2051" spans="1:14">
      <c r="A2051" t="s">
        <v>2355</v>
      </c>
      <c r="B2051" t="e">
        <v>#N/A</v>
      </c>
      <c r="C2051" s="2">
        <v>17000000</v>
      </c>
      <c r="D2051" s="2">
        <v>8665206</v>
      </c>
      <c r="E2051" s="2">
        <v>20465206</v>
      </c>
      <c r="F2051">
        <v>6</v>
      </c>
      <c r="G2051">
        <v>5</v>
      </c>
      <c r="H2051" t="s">
        <v>15933</v>
      </c>
      <c r="I2051" t="e">
        <v>#N/A</v>
      </c>
      <c r="J2051" t="e">
        <v>#N/A</v>
      </c>
      <c r="K2051" t="e">
        <v>#N/A</v>
      </c>
      <c r="L2051" t="e">
        <v>#N/A</v>
      </c>
      <c r="M2051" t="e">
        <v>#N/A</v>
      </c>
      <c r="N2051" t="e">
        <v>#N/A</v>
      </c>
    </row>
    <row r="2052" spans="1:14">
      <c r="A2052" t="s">
        <v>1219</v>
      </c>
      <c r="B2052" t="e">
        <v>#N/A</v>
      </c>
      <c r="C2052" s="2">
        <v>40000000</v>
      </c>
      <c r="D2052" s="2">
        <v>14279575</v>
      </c>
      <c r="E2052" s="2">
        <v>19756077</v>
      </c>
      <c r="F2052">
        <v>10</v>
      </c>
      <c r="G2052">
        <v>23</v>
      </c>
      <c r="H2052" t="s">
        <v>15933</v>
      </c>
      <c r="I2052" t="e">
        <v>#N/A</v>
      </c>
      <c r="J2052" t="e">
        <v>#N/A</v>
      </c>
      <c r="K2052" t="e">
        <v>#N/A</v>
      </c>
      <c r="L2052" t="e">
        <v>#N/A</v>
      </c>
      <c r="M2052" t="e">
        <v>#N/A</v>
      </c>
      <c r="N2052" t="e">
        <v>#N/A</v>
      </c>
    </row>
    <row r="2053" spans="1:14">
      <c r="A2053" t="s">
        <v>2122</v>
      </c>
      <c r="B2053" t="e">
        <v>#N/A</v>
      </c>
      <c r="C2053" s="2">
        <v>20000000</v>
      </c>
      <c r="D2053" s="2">
        <v>14363397</v>
      </c>
      <c r="E2053" s="2">
        <v>19121531</v>
      </c>
      <c r="F2053">
        <v>9</v>
      </c>
      <c r="G2053">
        <v>23</v>
      </c>
      <c r="H2053" t="s">
        <v>15933</v>
      </c>
      <c r="I2053" t="e">
        <v>#N/A</v>
      </c>
      <c r="J2053" t="e">
        <v>#N/A</v>
      </c>
      <c r="K2053" t="e">
        <v>#N/A</v>
      </c>
      <c r="L2053" t="e">
        <v>#N/A</v>
      </c>
      <c r="M2053" t="e">
        <v>#N/A</v>
      </c>
      <c r="N2053" t="e">
        <v>#N/A</v>
      </c>
    </row>
    <row r="2054" spans="1:14">
      <c r="A2054" t="s">
        <v>2513</v>
      </c>
      <c r="B2054" t="e">
        <v>#N/A</v>
      </c>
      <c r="C2054" s="2">
        <v>15000000</v>
      </c>
      <c r="D2054" s="2">
        <v>13043363</v>
      </c>
      <c r="E2054" s="2">
        <v>18856151</v>
      </c>
      <c r="F2054">
        <v>10</v>
      </c>
      <c r="G2054">
        <v>2</v>
      </c>
      <c r="H2054" t="s">
        <v>15933</v>
      </c>
      <c r="I2054" t="e">
        <v>#N/A</v>
      </c>
      <c r="J2054" t="e">
        <v>#N/A</v>
      </c>
      <c r="K2054" t="e">
        <v>#N/A</v>
      </c>
      <c r="L2054" t="e">
        <v>#N/A</v>
      </c>
      <c r="M2054" t="e">
        <v>#N/A</v>
      </c>
      <c r="N2054" t="e">
        <v>#N/A</v>
      </c>
    </row>
    <row r="2055" spans="1:14">
      <c r="A2055" t="s">
        <v>2112</v>
      </c>
      <c r="B2055" t="e">
        <v>#N/A</v>
      </c>
      <c r="C2055" s="2">
        <v>20000000</v>
      </c>
      <c r="D2055" s="2">
        <v>17231291</v>
      </c>
      <c r="E2055" s="2">
        <v>18608570</v>
      </c>
      <c r="F2055">
        <v>2</v>
      </c>
      <c r="G2055">
        <v>20</v>
      </c>
      <c r="H2055" t="s">
        <v>15933</v>
      </c>
      <c r="I2055" t="e">
        <v>#N/A</v>
      </c>
      <c r="J2055" t="e">
        <v>#N/A</v>
      </c>
      <c r="K2055" t="e">
        <v>#N/A</v>
      </c>
      <c r="L2055" t="e">
        <v>#N/A</v>
      </c>
      <c r="M2055" t="e">
        <v>#N/A</v>
      </c>
      <c r="N2055" t="e">
        <v>#N/A</v>
      </c>
    </row>
    <row r="2056" spans="1:14">
      <c r="A2056" t="s">
        <v>3034</v>
      </c>
      <c r="B2056" t="e">
        <v>#N/A</v>
      </c>
      <c r="C2056" s="2">
        <v>9800000</v>
      </c>
      <c r="D2056" s="2">
        <v>16044025</v>
      </c>
      <c r="E2056" s="2">
        <v>17553055</v>
      </c>
      <c r="F2056">
        <v>4</v>
      </c>
      <c r="G2056">
        <v>3</v>
      </c>
      <c r="H2056" t="s">
        <v>15933</v>
      </c>
      <c r="I2056" t="e">
        <v>#N/A</v>
      </c>
      <c r="J2056" t="e">
        <v>#N/A</v>
      </c>
      <c r="K2056" t="e">
        <v>#N/A</v>
      </c>
      <c r="L2056" t="e">
        <v>#N/A</v>
      </c>
      <c r="M2056" t="e">
        <v>#N/A</v>
      </c>
      <c r="N2056" t="e">
        <v>#N/A</v>
      </c>
    </row>
    <row r="2057" spans="1:14">
      <c r="A2057" t="s">
        <v>3475</v>
      </c>
      <c r="B2057" t="e">
        <v>#N/A</v>
      </c>
      <c r="C2057" s="2">
        <v>5000000</v>
      </c>
      <c r="D2057" s="2">
        <v>12062558</v>
      </c>
      <c r="E2057" s="2">
        <v>17329337</v>
      </c>
      <c r="F2057">
        <v>3</v>
      </c>
      <c r="G2057">
        <v>13</v>
      </c>
      <c r="H2057" t="s">
        <v>15933</v>
      </c>
      <c r="I2057" t="e">
        <v>#N/A</v>
      </c>
      <c r="J2057" t="e">
        <v>#N/A</v>
      </c>
      <c r="K2057" t="e">
        <v>#N/A</v>
      </c>
      <c r="L2057" t="e">
        <v>#N/A</v>
      </c>
      <c r="M2057" t="e">
        <v>#N/A</v>
      </c>
      <c r="N2057" t="e">
        <v>#N/A</v>
      </c>
    </row>
    <row r="2058" spans="1:14">
      <c r="A2058" t="s">
        <v>2135</v>
      </c>
      <c r="B2058" t="e">
        <v>#N/A</v>
      </c>
      <c r="C2058" s="2">
        <v>20000000</v>
      </c>
      <c r="D2058" s="2">
        <v>12234694</v>
      </c>
      <c r="E2058" s="2">
        <v>17306648</v>
      </c>
      <c r="F2058">
        <v>3</v>
      </c>
      <c r="G2058">
        <v>27</v>
      </c>
      <c r="H2058" t="s">
        <v>15933</v>
      </c>
      <c r="I2058" t="e">
        <v>#N/A</v>
      </c>
      <c r="J2058" t="e">
        <v>#N/A</v>
      </c>
      <c r="K2058" t="e">
        <v>#N/A</v>
      </c>
      <c r="L2058" t="e">
        <v>#N/A</v>
      </c>
      <c r="M2058" t="e">
        <v>#N/A</v>
      </c>
      <c r="N2058" t="e">
        <v>#N/A</v>
      </c>
    </row>
    <row r="2059" spans="1:14">
      <c r="A2059" t="s">
        <v>3110</v>
      </c>
      <c r="B2059" t="e">
        <v>#N/A</v>
      </c>
      <c r="C2059" s="2">
        <v>8500000</v>
      </c>
      <c r="D2059" s="2">
        <v>4444637</v>
      </c>
      <c r="E2059" s="2">
        <v>17220091</v>
      </c>
      <c r="F2059">
        <v>9</v>
      </c>
      <c r="G2059">
        <v>17</v>
      </c>
      <c r="H2059" t="s">
        <v>15933</v>
      </c>
      <c r="I2059" t="e">
        <v>#N/A</v>
      </c>
      <c r="J2059" t="e">
        <v>#N/A</v>
      </c>
      <c r="K2059" t="e">
        <v>#N/A</v>
      </c>
      <c r="L2059" t="e">
        <v>#N/A</v>
      </c>
      <c r="M2059" t="e">
        <v>#N/A</v>
      </c>
      <c r="N2059" t="e">
        <v>#N/A</v>
      </c>
    </row>
    <row r="2060" spans="1:14">
      <c r="A2060" t="s">
        <v>1227</v>
      </c>
      <c r="B2060" t="e">
        <v>#N/A</v>
      </c>
      <c r="C2060" s="2">
        <v>40000000</v>
      </c>
      <c r="D2060" s="2">
        <v>10330853</v>
      </c>
      <c r="E2060" s="2">
        <v>17033431</v>
      </c>
      <c r="F2060">
        <v>9</v>
      </c>
      <c r="G2060">
        <v>25</v>
      </c>
      <c r="H2060" t="s">
        <v>15933</v>
      </c>
      <c r="I2060" t="e">
        <v>#N/A</v>
      </c>
      <c r="J2060" t="e">
        <v>#N/A</v>
      </c>
      <c r="K2060" t="e">
        <v>#N/A</v>
      </c>
      <c r="L2060" t="e">
        <v>#N/A</v>
      </c>
      <c r="M2060" t="e">
        <v>#N/A</v>
      </c>
      <c r="N2060" t="e">
        <v>#N/A</v>
      </c>
    </row>
    <row r="2061" spans="1:14">
      <c r="A2061" t="s">
        <v>2200</v>
      </c>
      <c r="B2061" t="e">
        <v>#N/A</v>
      </c>
      <c r="C2061" s="2">
        <v>19700000</v>
      </c>
      <c r="D2061" s="2">
        <v>476270</v>
      </c>
      <c r="E2061" s="2">
        <v>16498827</v>
      </c>
      <c r="F2061">
        <v>8</v>
      </c>
      <c r="G2061">
        <v>21</v>
      </c>
      <c r="H2061" t="s">
        <v>15933</v>
      </c>
      <c r="I2061" t="e">
        <v>#N/A</v>
      </c>
      <c r="J2061" t="e">
        <v>#N/A</v>
      </c>
      <c r="K2061" t="e">
        <v>#N/A</v>
      </c>
      <c r="L2061" t="e">
        <v>#N/A</v>
      </c>
      <c r="M2061" t="e">
        <v>#N/A</v>
      </c>
      <c r="N2061" t="e">
        <v>#N/A</v>
      </c>
    </row>
    <row r="2062" spans="1:14">
      <c r="A2062" t="s">
        <v>2281</v>
      </c>
      <c r="B2062" t="e">
        <v>#N/A</v>
      </c>
      <c r="C2062" s="2">
        <v>18000000</v>
      </c>
      <c r="D2062" s="2">
        <v>14800725</v>
      </c>
      <c r="E2062" s="2">
        <v>16382538</v>
      </c>
      <c r="F2062">
        <v>7</v>
      </c>
      <c r="G2062">
        <v>10</v>
      </c>
      <c r="H2062" t="s">
        <v>15933</v>
      </c>
      <c r="I2062" t="e">
        <v>#N/A</v>
      </c>
      <c r="J2062" t="e">
        <v>#N/A</v>
      </c>
      <c r="K2062" t="e">
        <v>#N/A</v>
      </c>
      <c r="L2062" t="e">
        <v>#N/A</v>
      </c>
      <c r="M2062" t="e">
        <v>#N/A</v>
      </c>
      <c r="N2062" t="e">
        <v>#N/A</v>
      </c>
    </row>
    <row r="2063" spans="1:14">
      <c r="A2063" t="s">
        <v>2794</v>
      </c>
      <c r="B2063" t="e">
        <v>#N/A</v>
      </c>
      <c r="C2063" s="2">
        <v>12000000</v>
      </c>
      <c r="D2063" s="2">
        <v>3149034</v>
      </c>
      <c r="E2063" s="2">
        <v>16349034</v>
      </c>
      <c r="F2063">
        <v>2</v>
      </c>
      <c r="G2063">
        <v>13</v>
      </c>
      <c r="H2063" t="s">
        <v>15933</v>
      </c>
      <c r="I2063" t="e">
        <v>#N/A</v>
      </c>
      <c r="J2063" t="e">
        <v>#N/A</v>
      </c>
      <c r="K2063" t="e">
        <v>#N/A</v>
      </c>
      <c r="L2063" t="e">
        <v>#N/A</v>
      </c>
      <c r="M2063" t="e">
        <v>#N/A</v>
      </c>
      <c r="N2063" t="e">
        <v>#N/A</v>
      </c>
    </row>
    <row r="2064" spans="1:14">
      <c r="A2064" t="s">
        <v>821</v>
      </c>
      <c r="B2064" t="e">
        <v>#N/A</v>
      </c>
      <c r="C2064" s="2">
        <v>55000000</v>
      </c>
      <c r="D2064" s="2">
        <v>16123323</v>
      </c>
      <c r="E2064" s="2">
        <v>16123323</v>
      </c>
      <c r="F2064">
        <v>6</v>
      </c>
      <c r="G2064">
        <v>12</v>
      </c>
      <c r="H2064" t="s">
        <v>15933</v>
      </c>
      <c r="I2064" t="e">
        <v>#N/A</v>
      </c>
      <c r="J2064" t="e">
        <v>#N/A</v>
      </c>
      <c r="K2064" t="e">
        <v>#N/A</v>
      </c>
      <c r="L2064" t="e">
        <v>#N/A</v>
      </c>
      <c r="M2064" t="e">
        <v>#N/A</v>
      </c>
      <c r="N2064" t="e">
        <v>#N/A</v>
      </c>
    </row>
    <row r="2065" spans="1:14">
      <c r="A2065" t="s">
        <v>2937</v>
      </c>
      <c r="B2065" t="e">
        <v>#N/A</v>
      </c>
      <c r="C2065" s="2">
        <v>10000000</v>
      </c>
      <c r="D2065" s="2">
        <v>15122676</v>
      </c>
      <c r="E2065" s="2">
        <v>15297318</v>
      </c>
      <c r="F2065">
        <v>8</v>
      </c>
      <c r="G2065">
        <v>14</v>
      </c>
      <c r="H2065" t="s">
        <v>15933</v>
      </c>
      <c r="I2065" t="e">
        <v>#N/A</v>
      </c>
      <c r="J2065" t="e">
        <v>#N/A</v>
      </c>
      <c r="K2065" t="e">
        <v>#N/A</v>
      </c>
      <c r="L2065" t="e">
        <v>#N/A</v>
      </c>
      <c r="M2065" t="e">
        <v>#N/A</v>
      </c>
      <c r="N2065" t="e">
        <v>#N/A</v>
      </c>
    </row>
    <row r="2066" spans="1:14">
      <c r="A2066" t="s">
        <v>1293</v>
      </c>
      <c r="B2066" t="e">
        <v>#N/A</v>
      </c>
      <c r="C2066" s="2">
        <v>36500000</v>
      </c>
      <c r="D2066" s="2">
        <v>0</v>
      </c>
      <c r="E2066" s="2">
        <v>15000000</v>
      </c>
      <c r="F2066">
        <v>12</v>
      </c>
      <c r="G2066">
        <v>31</v>
      </c>
      <c r="H2066" t="s">
        <v>15933</v>
      </c>
      <c r="I2066" t="e">
        <v>#N/A</v>
      </c>
      <c r="J2066" t="e">
        <v>#N/A</v>
      </c>
      <c r="K2066" t="e">
        <v>#N/A</v>
      </c>
      <c r="L2066" t="e">
        <v>#N/A</v>
      </c>
      <c r="M2066" t="e">
        <v>#N/A</v>
      </c>
      <c r="N2066" t="e">
        <v>#N/A</v>
      </c>
    </row>
    <row r="2067" spans="1:14">
      <c r="A2067" t="s">
        <v>2366</v>
      </c>
      <c r="B2067" t="e">
        <v>#N/A</v>
      </c>
      <c r="C2067" s="2">
        <v>17000000</v>
      </c>
      <c r="D2067" s="2">
        <v>0</v>
      </c>
      <c r="E2067" s="2">
        <v>13446115</v>
      </c>
      <c r="F2067">
        <v>6</v>
      </c>
      <c r="G2067">
        <v>23</v>
      </c>
      <c r="H2067" t="s">
        <v>15933</v>
      </c>
      <c r="I2067" t="e">
        <v>#N/A</v>
      </c>
      <c r="J2067" t="e">
        <v>#N/A</v>
      </c>
      <c r="K2067" t="e">
        <v>#N/A</v>
      </c>
      <c r="L2067" t="e">
        <v>#N/A</v>
      </c>
      <c r="M2067" t="e">
        <v>#N/A</v>
      </c>
      <c r="N2067" t="e">
        <v>#N/A</v>
      </c>
    </row>
    <row r="2068" spans="1:14">
      <c r="A2068" t="s">
        <v>2162</v>
      </c>
      <c r="B2068" t="e">
        <v>#N/A</v>
      </c>
      <c r="C2068" s="2">
        <v>20000000</v>
      </c>
      <c r="D2068" s="2">
        <v>5210988</v>
      </c>
      <c r="E2068" s="2">
        <v>12967829</v>
      </c>
      <c r="F2068">
        <v>8</v>
      </c>
      <c r="G2068">
        <v>14</v>
      </c>
      <c r="H2068" t="s">
        <v>15933</v>
      </c>
      <c r="I2068" t="e">
        <v>#N/A</v>
      </c>
      <c r="J2068" t="e">
        <v>#N/A</v>
      </c>
      <c r="K2068" t="e">
        <v>#N/A</v>
      </c>
      <c r="L2068" t="e">
        <v>#N/A</v>
      </c>
      <c r="M2068" t="e">
        <v>#N/A</v>
      </c>
      <c r="N2068" t="e">
        <v>#N/A</v>
      </c>
    </row>
    <row r="2069" spans="1:14">
      <c r="A2069" t="s">
        <v>961</v>
      </c>
      <c r="B2069" t="e">
        <v>#N/A</v>
      </c>
      <c r="C2069" s="2">
        <v>50000000</v>
      </c>
      <c r="D2069" s="2">
        <v>9135036</v>
      </c>
      <c r="E2069" s="2">
        <v>12335036</v>
      </c>
      <c r="F2069">
        <v>2</v>
      </c>
      <c r="G2069">
        <v>27</v>
      </c>
      <c r="H2069" t="s">
        <v>15933</v>
      </c>
      <c r="I2069" t="e">
        <v>#N/A</v>
      </c>
      <c r="J2069" t="e">
        <v>#N/A</v>
      </c>
      <c r="K2069" t="e">
        <v>#N/A</v>
      </c>
      <c r="L2069" t="e">
        <v>#N/A</v>
      </c>
      <c r="M2069" t="e">
        <v>#N/A</v>
      </c>
      <c r="N2069" t="e">
        <v>#N/A</v>
      </c>
    </row>
    <row r="2070" spans="1:14">
      <c r="A2070" t="s">
        <v>1398</v>
      </c>
      <c r="B2070" t="e">
        <v>#N/A</v>
      </c>
      <c r="C2070" s="2">
        <v>35000000</v>
      </c>
      <c r="D2070" s="2">
        <v>10275638</v>
      </c>
      <c r="E2070" s="2">
        <v>12254746</v>
      </c>
      <c r="F2070">
        <v>9</v>
      </c>
      <c r="G2070">
        <v>11</v>
      </c>
      <c r="H2070" t="s">
        <v>15933</v>
      </c>
      <c r="I2070" t="e">
        <v>#N/A</v>
      </c>
      <c r="J2070" t="e">
        <v>#N/A</v>
      </c>
      <c r="K2070" t="e">
        <v>#N/A</v>
      </c>
      <c r="L2070" t="e">
        <v>#N/A</v>
      </c>
      <c r="M2070" t="e">
        <v>#N/A</v>
      </c>
      <c r="N2070" t="e">
        <v>#N/A</v>
      </c>
    </row>
    <row r="2071" spans="1:14">
      <c r="A2071" t="s">
        <v>3195</v>
      </c>
      <c r="B2071" t="e">
        <v>#N/A</v>
      </c>
      <c r="C2071" s="2">
        <v>7500000</v>
      </c>
      <c r="D2071" s="2">
        <v>10823158</v>
      </c>
      <c r="E2071" s="2">
        <v>10849158</v>
      </c>
      <c r="F2071">
        <v>9</v>
      </c>
      <c r="G2071">
        <v>4</v>
      </c>
      <c r="H2071" t="s">
        <v>15933</v>
      </c>
      <c r="I2071" t="e">
        <v>#N/A</v>
      </c>
      <c r="J2071" t="e">
        <v>#N/A</v>
      </c>
      <c r="K2071" t="e">
        <v>#N/A</v>
      </c>
      <c r="L2071" t="e">
        <v>#N/A</v>
      </c>
      <c r="M2071" t="e">
        <v>#N/A</v>
      </c>
      <c r="N2071" t="e">
        <v>#N/A</v>
      </c>
    </row>
    <row r="2072" spans="1:14">
      <c r="A2072" t="s">
        <v>3479</v>
      </c>
      <c r="B2072" t="e">
        <v>#N/A</v>
      </c>
      <c r="C2072" s="2">
        <v>5000000</v>
      </c>
      <c r="D2072" s="2">
        <v>10572742</v>
      </c>
      <c r="E2072" s="2">
        <v>10732909</v>
      </c>
      <c r="F2072">
        <v>1</v>
      </c>
      <c r="G2072">
        <v>9</v>
      </c>
      <c r="H2072" t="s">
        <v>15933</v>
      </c>
      <c r="I2072" t="e">
        <v>#N/A</v>
      </c>
      <c r="J2072" t="e">
        <v>#N/A</v>
      </c>
      <c r="K2072" t="e">
        <v>#N/A</v>
      </c>
      <c r="L2072" t="e">
        <v>#N/A</v>
      </c>
      <c r="M2072" t="e">
        <v>#N/A</v>
      </c>
      <c r="N2072" t="e">
        <v>#N/A</v>
      </c>
    </row>
    <row r="2073" spans="1:14">
      <c r="A2073" t="s">
        <v>3493</v>
      </c>
      <c r="B2073" t="e">
        <v>#N/A</v>
      </c>
      <c r="C2073" s="2">
        <v>5000000</v>
      </c>
      <c r="D2073" s="2">
        <v>5010163</v>
      </c>
      <c r="E2073" s="2">
        <v>10676073</v>
      </c>
      <c r="F2073">
        <v>6</v>
      </c>
      <c r="G2073">
        <v>12</v>
      </c>
      <c r="H2073" t="s">
        <v>15933</v>
      </c>
      <c r="I2073" t="e">
        <v>#N/A</v>
      </c>
      <c r="J2073" t="e">
        <v>#N/A</v>
      </c>
      <c r="K2073" t="e">
        <v>#N/A</v>
      </c>
      <c r="L2073" t="e">
        <v>#N/A</v>
      </c>
      <c r="M2073" t="e">
        <v>#N/A</v>
      </c>
      <c r="N2073" t="e">
        <v>#N/A</v>
      </c>
    </row>
    <row r="2074" spans="1:14">
      <c r="A2074" t="s">
        <v>3150</v>
      </c>
      <c r="B2074" t="e">
        <v>#N/A</v>
      </c>
      <c r="C2074" s="2">
        <v>8000000</v>
      </c>
      <c r="D2074" s="2">
        <v>10273187</v>
      </c>
      <c r="E2074" s="2">
        <v>10629320</v>
      </c>
      <c r="F2074">
        <v>10</v>
      </c>
      <c r="G2074">
        <v>30</v>
      </c>
      <c r="H2074" t="s">
        <v>15933</v>
      </c>
      <c r="I2074" t="e">
        <v>#N/A</v>
      </c>
      <c r="J2074" t="e">
        <v>#N/A</v>
      </c>
      <c r="K2074" t="e">
        <v>#N/A</v>
      </c>
      <c r="L2074" t="e">
        <v>#N/A</v>
      </c>
      <c r="M2074" t="e">
        <v>#N/A</v>
      </c>
      <c r="N2074" t="e">
        <v>#N/A</v>
      </c>
    </row>
    <row r="2075" spans="1:14">
      <c r="A2075" t="s">
        <v>3761</v>
      </c>
      <c r="B2075" t="e">
        <v>#N/A</v>
      </c>
      <c r="C2075" s="2">
        <v>3000000</v>
      </c>
      <c r="D2075" s="2">
        <v>10027047</v>
      </c>
      <c r="E2075" s="2">
        <v>10172519</v>
      </c>
      <c r="F2075">
        <v>5</v>
      </c>
      <c r="G2075">
        <v>8</v>
      </c>
      <c r="H2075" t="s">
        <v>15933</v>
      </c>
      <c r="I2075" t="e">
        <v>#N/A</v>
      </c>
      <c r="J2075" t="e">
        <v>#N/A</v>
      </c>
      <c r="K2075" t="e">
        <v>#N/A</v>
      </c>
      <c r="L2075" t="e">
        <v>#N/A</v>
      </c>
      <c r="M2075" t="e">
        <v>#N/A</v>
      </c>
      <c r="N2075" t="e">
        <v>#N/A</v>
      </c>
    </row>
    <row r="2076" spans="1:14">
      <c r="A2076" t="s">
        <v>2008</v>
      </c>
      <c r="B2076" t="e">
        <v>#N/A</v>
      </c>
      <c r="C2076" s="2">
        <v>21000000</v>
      </c>
      <c r="D2076" s="2">
        <v>9451946</v>
      </c>
      <c r="E2076" s="2">
        <v>10108016</v>
      </c>
      <c r="F2076">
        <v>6</v>
      </c>
      <c r="G2076">
        <v>5</v>
      </c>
      <c r="H2076" t="s">
        <v>15933</v>
      </c>
      <c r="I2076" t="e">
        <v>#N/A</v>
      </c>
      <c r="J2076" t="e">
        <v>#N/A</v>
      </c>
      <c r="K2076" t="e">
        <v>#N/A</v>
      </c>
      <c r="L2076" t="e">
        <v>#N/A</v>
      </c>
      <c r="M2076" t="e">
        <v>#N/A</v>
      </c>
      <c r="N2076" t="e">
        <v>#N/A</v>
      </c>
    </row>
    <row r="2077" spans="1:14">
      <c r="A2077" t="s">
        <v>1633</v>
      </c>
      <c r="B2077" t="e">
        <v>#N/A</v>
      </c>
      <c r="C2077" s="2">
        <v>29000000</v>
      </c>
      <c r="D2077" s="2">
        <v>7460204</v>
      </c>
      <c r="E2077" s="2">
        <v>10066366</v>
      </c>
      <c r="F2077">
        <v>8</v>
      </c>
      <c r="G2077">
        <v>26</v>
      </c>
      <c r="H2077" t="s">
        <v>15933</v>
      </c>
      <c r="I2077" t="e">
        <v>#N/A</v>
      </c>
      <c r="J2077" t="e">
        <v>#N/A</v>
      </c>
      <c r="K2077" t="e">
        <v>#N/A</v>
      </c>
      <c r="L2077" t="e">
        <v>#N/A</v>
      </c>
      <c r="M2077" t="e">
        <v>#N/A</v>
      </c>
      <c r="N2077" t="e">
        <v>#N/A</v>
      </c>
    </row>
    <row r="2078" spans="1:14">
      <c r="A2078" t="s">
        <v>3583</v>
      </c>
      <c r="B2078" t="e">
        <v>#N/A</v>
      </c>
      <c r="C2078" s="2">
        <v>4300000</v>
      </c>
      <c r="D2078" s="2">
        <v>199228</v>
      </c>
      <c r="E2078" s="2">
        <v>9791282</v>
      </c>
      <c r="F2078">
        <v>12</v>
      </c>
      <c r="G2078">
        <v>4</v>
      </c>
      <c r="H2078" t="s">
        <v>15933</v>
      </c>
      <c r="I2078" t="e">
        <v>#N/A</v>
      </c>
      <c r="J2078" t="e">
        <v>#N/A</v>
      </c>
      <c r="K2078" t="e">
        <v>#N/A</v>
      </c>
      <c r="L2078" t="e">
        <v>#N/A</v>
      </c>
      <c r="M2078" t="e">
        <v>#N/A</v>
      </c>
      <c r="N2078" t="e">
        <v>#N/A</v>
      </c>
    </row>
    <row r="2079" spans="1:14">
      <c r="A2079" t="s">
        <v>2145</v>
      </c>
      <c r="B2079" t="e">
        <v>#N/A</v>
      </c>
      <c r="C2079" s="2">
        <v>20000000</v>
      </c>
      <c r="D2079" s="2">
        <v>9208876</v>
      </c>
      <c r="E2079" s="2">
        <v>9208876</v>
      </c>
      <c r="F2079">
        <v>12</v>
      </c>
      <c r="G2079">
        <v>4</v>
      </c>
      <c r="H2079" t="s">
        <v>15933</v>
      </c>
      <c r="I2079" t="e">
        <v>#N/A</v>
      </c>
      <c r="J2079" t="e">
        <v>#N/A</v>
      </c>
      <c r="K2079" t="e">
        <v>#N/A</v>
      </c>
      <c r="L2079" t="e">
        <v>#N/A</v>
      </c>
      <c r="M2079" t="e">
        <v>#N/A</v>
      </c>
      <c r="N2079" t="e">
        <v>#N/A</v>
      </c>
    </row>
    <row r="2080" spans="1:14">
      <c r="A2080" t="s">
        <v>1874</v>
      </c>
      <c r="B2080" t="e">
        <v>#N/A</v>
      </c>
      <c r="C2080" s="2">
        <v>25000000</v>
      </c>
      <c r="D2080" s="2">
        <v>1702112</v>
      </c>
      <c r="E2080" s="2">
        <v>8162545</v>
      </c>
      <c r="F2080">
        <v>11</v>
      </c>
      <c r="G2080">
        <v>20</v>
      </c>
      <c r="H2080" t="s">
        <v>15933</v>
      </c>
      <c r="I2080" t="e">
        <v>#N/A</v>
      </c>
      <c r="J2080" t="e">
        <v>#N/A</v>
      </c>
      <c r="K2080" t="e">
        <v>#N/A</v>
      </c>
      <c r="L2080" t="e">
        <v>#N/A</v>
      </c>
      <c r="M2080" t="e">
        <v>#N/A</v>
      </c>
      <c r="N2080" t="e">
        <v>#N/A</v>
      </c>
    </row>
    <row r="2081" spans="1:14">
      <c r="A2081" t="s">
        <v>2565</v>
      </c>
      <c r="B2081" t="e">
        <v>#N/A</v>
      </c>
      <c r="C2081" s="2">
        <v>15000000</v>
      </c>
      <c r="D2081" s="2">
        <v>102458</v>
      </c>
      <c r="E2081" s="2">
        <v>7583050</v>
      </c>
      <c r="F2081">
        <v>10</v>
      </c>
      <c r="G2081">
        <v>23</v>
      </c>
      <c r="H2081" t="s">
        <v>15933</v>
      </c>
      <c r="I2081" t="e">
        <v>#N/A</v>
      </c>
      <c r="J2081" t="e">
        <v>#N/A</v>
      </c>
      <c r="K2081" t="e">
        <v>#N/A</v>
      </c>
      <c r="L2081" t="e">
        <v>#N/A</v>
      </c>
      <c r="M2081" t="e">
        <v>#N/A</v>
      </c>
      <c r="N2081" t="e">
        <v>#N/A</v>
      </c>
    </row>
    <row r="2082" spans="1:14">
      <c r="A2082" t="s">
        <v>2542</v>
      </c>
      <c r="B2082" t="e">
        <v>#N/A</v>
      </c>
      <c r="C2082" s="2">
        <v>15000000</v>
      </c>
      <c r="D2082" s="2">
        <v>6380019</v>
      </c>
      <c r="E2082" s="2">
        <v>6561243</v>
      </c>
      <c r="F2082">
        <v>8</v>
      </c>
      <c r="G2082">
        <v>21</v>
      </c>
      <c r="H2082" t="s">
        <v>15933</v>
      </c>
      <c r="I2082" t="e">
        <v>#N/A</v>
      </c>
      <c r="J2082" t="e">
        <v>#N/A</v>
      </c>
      <c r="K2082" t="e">
        <v>#N/A</v>
      </c>
      <c r="L2082" t="e">
        <v>#N/A</v>
      </c>
      <c r="M2082" t="e">
        <v>#N/A</v>
      </c>
      <c r="N2082" t="e">
        <v>#N/A</v>
      </c>
    </row>
    <row r="2083" spans="1:14">
      <c r="A2083" t="s">
        <v>2169</v>
      </c>
      <c r="B2083" t="e">
        <v>#N/A</v>
      </c>
      <c r="C2083" s="2">
        <v>20000000</v>
      </c>
      <c r="D2083" s="2">
        <v>3531756</v>
      </c>
      <c r="E2083" s="2">
        <v>5531756</v>
      </c>
      <c r="F2083">
        <v>5</v>
      </c>
      <c r="G2083">
        <v>15</v>
      </c>
      <c r="H2083" t="s">
        <v>15933</v>
      </c>
      <c r="I2083" t="e">
        <v>#N/A</v>
      </c>
      <c r="J2083" t="e">
        <v>#N/A</v>
      </c>
      <c r="K2083" t="e">
        <v>#N/A</v>
      </c>
      <c r="L2083" t="e">
        <v>#N/A</v>
      </c>
      <c r="M2083" t="e">
        <v>#N/A</v>
      </c>
      <c r="N2083" t="e">
        <v>#N/A</v>
      </c>
    </row>
    <row r="2084" spans="1:14">
      <c r="A2084" t="s">
        <v>4138</v>
      </c>
      <c r="B2084" t="e">
        <v>#N/A</v>
      </c>
      <c r="C2084" s="2">
        <v>1070000</v>
      </c>
      <c r="D2084" s="2">
        <v>164649</v>
      </c>
      <c r="E2084" s="2">
        <v>5348767</v>
      </c>
      <c r="F2084">
        <v>12</v>
      </c>
      <c r="G2084">
        <v>11</v>
      </c>
      <c r="H2084" t="s">
        <v>15933</v>
      </c>
      <c r="I2084" t="e">
        <v>#N/A</v>
      </c>
      <c r="J2084" t="e">
        <v>#N/A</v>
      </c>
      <c r="K2084" t="e">
        <v>#N/A</v>
      </c>
      <c r="L2084" t="e">
        <v>#N/A</v>
      </c>
      <c r="M2084" t="e">
        <v>#N/A</v>
      </c>
      <c r="N2084" t="e">
        <v>#N/A</v>
      </c>
    </row>
    <row r="2085" spans="1:14">
      <c r="A2085" t="s">
        <v>4160</v>
      </c>
      <c r="B2085" t="e">
        <v>#N/A</v>
      </c>
      <c r="C2085" s="2">
        <v>1000000</v>
      </c>
      <c r="D2085" s="2">
        <v>4417674</v>
      </c>
      <c r="E2085" s="2">
        <v>4731944</v>
      </c>
      <c r="F2085">
        <v>6</v>
      </c>
      <c r="G2085">
        <v>12</v>
      </c>
      <c r="H2085" t="s">
        <v>15933</v>
      </c>
      <c r="I2085" t="e">
        <v>#N/A</v>
      </c>
      <c r="J2085" t="e">
        <v>#N/A</v>
      </c>
      <c r="K2085" t="e">
        <v>#N/A</v>
      </c>
      <c r="L2085" t="e">
        <v>#N/A</v>
      </c>
      <c r="M2085" t="e">
        <v>#N/A</v>
      </c>
      <c r="N2085" t="e">
        <v>#N/A</v>
      </c>
    </row>
    <row r="2086" spans="1:14">
      <c r="A2086" t="s">
        <v>3357</v>
      </c>
      <c r="B2086" t="e">
        <v>#N/A</v>
      </c>
      <c r="C2086" s="2">
        <v>6000000</v>
      </c>
      <c r="D2086" s="2">
        <v>4543320</v>
      </c>
      <c r="E2086" s="2">
        <v>4713059</v>
      </c>
      <c r="F2086">
        <v>3</v>
      </c>
      <c r="G2086">
        <v>13</v>
      </c>
      <c r="H2086" t="s">
        <v>15933</v>
      </c>
      <c r="I2086" t="e">
        <v>#N/A</v>
      </c>
      <c r="J2086" t="e">
        <v>#N/A</v>
      </c>
      <c r="K2086" t="e">
        <v>#N/A</v>
      </c>
      <c r="L2086" t="e">
        <v>#N/A</v>
      </c>
      <c r="M2086" t="e">
        <v>#N/A</v>
      </c>
      <c r="N2086" t="e">
        <v>#N/A</v>
      </c>
    </row>
    <row r="2087" spans="1:14">
      <c r="A2087" t="s">
        <v>3523</v>
      </c>
      <c r="B2087" t="e">
        <v>#N/A</v>
      </c>
      <c r="C2087" s="2">
        <v>5000000</v>
      </c>
      <c r="D2087" s="2">
        <v>0</v>
      </c>
      <c r="E2087" s="2">
        <v>4568257</v>
      </c>
      <c r="F2087">
        <v>7</v>
      </c>
      <c r="G2087">
        <v>7</v>
      </c>
      <c r="H2087" t="s">
        <v>15933</v>
      </c>
      <c r="I2087" t="e">
        <v>#N/A</v>
      </c>
      <c r="J2087" t="e">
        <v>#N/A</v>
      </c>
      <c r="K2087" t="e">
        <v>#N/A</v>
      </c>
      <c r="L2087" t="e">
        <v>#N/A</v>
      </c>
      <c r="M2087" t="e">
        <v>#N/A</v>
      </c>
      <c r="N2087" t="e">
        <v>#N/A</v>
      </c>
    </row>
    <row r="2088" spans="1:14">
      <c r="A2088" t="s">
        <v>3312</v>
      </c>
      <c r="B2088" t="e">
        <v>#N/A</v>
      </c>
      <c r="C2088" s="2">
        <v>6400000</v>
      </c>
      <c r="D2088" s="2">
        <v>449865</v>
      </c>
      <c r="E2088" s="2">
        <v>4199874</v>
      </c>
      <c r="F2088">
        <v>10</v>
      </c>
      <c r="G2088">
        <v>9</v>
      </c>
      <c r="H2088" t="s">
        <v>15933</v>
      </c>
      <c r="I2088" t="e">
        <v>#N/A</v>
      </c>
      <c r="J2088" t="e">
        <v>#N/A</v>
      </c>
      <c r="K2088" t="e">
        <v>#N/A</v>
      </c>
      <c r="L2088" t="e">
        <v>#N/A</v>
      </c>
      <c r="M2088" t="e">
        <v>#N/A</v>
      </c>
      <c r="N2088" t="e">
        <v>#N/A</v>
      </c>
    </row>
    <row r="2089" spans="1:14">
      <c r="A2089" t="s">
        <v>3969</v>
      </c>
      <c r="B2089" t="e">
        <v>#N/A</v>
      </c>
      <c r="C2089" s="2">
        <v>2000000</v>
      </c>
      <c r="D2089" s="2">
        <v>0</v>
      </c>
      <c r="E2089" s="2">
        <v>3620902</v>
      </c>
      <c r="F2089">
        <v>12</v>
      </c>
      <c r="G2089">
        <v>29</v>
      </c>
      <c r="H2089" t="s">
        <v>15933</v>
      </c>
      <c r="I2089" t="e">
        <v>#N/A</v>
      </c>
      <c r="J2089" t="e">
        <v>#N/A</v>
      </c>
      <c r="K2089" t="e">
        <v>#N/A</v>
      </c>
      <c r="L2089" t="e">
        <v>#N/A</v>
      </c>
      <c r="M2089" t="e">
        <v>#N/A</v>
      </c>
      <c r="N2089" t="e">
        <v>#N/A</v>
      </c>
    </row>
    <row r="2090" spans="1:14">
      <c r="A2090" t="s">
        <v>3728</v>
      </c>
      <c r="B2090" t="e">
        <v>#N/A</v>
      </c>
      <c r="C2090" s="2">
        <v>3200000</v>
      </c>
      <c r="D2090" s="2">
        <v>2277396</v>
      </c>
      <c r="E2090" s="2">
        <v>2828590</v>
      </c>
      <c r="F2090">
        <v>7</v>
      </c>
      <c r="G2090">
        <v>29</v>
      </c>
      <c r="H2090" t="s">
        <v>15933</v>
      </c>
      <c r="I2090" t="e">
        <v>#N/A</v>
      </c>
      <c r="J2090" t="e">
        <v>#N/A</v>
      </c>
      <c r="K2090" t="e">
        <v>#N/A</v>
      </c>
      <c r="L2090" t="e">
        <v>#N/A</v>
      </c>
      <c r="M2090" t="e">
        <v>#N/A</v>
      </c>
      <c r="N2090" t="e">
        <v>#N/A</v>
      </c>
    </row>
    <row r="2091" spans="1:14">
      <c r="A2091" t="s">
        <v>1942</v>
      </c>
      <c r="B2091" t="e">
        <v>#N/A</v>
      </c>
      <c r="C2091" s="2">
        <v>23000000</v>
      </c>
      <c r="D2091" s="2">
        <v>2715657</v>
      </c>
      <c r="E2091" s="2">
        <v>2715657</v>
      </c>
      <c r="F2091">
        <v>6</v>
      </c>
      <c r="G2091">
        <v>26</v>
      </c>
      <c r="H2091" t="s">
        <v>15933</v>
      </c>
      <c r="I2091" t="e">
        <v>#N/A</v>
      </c>
      <c r="J2091" t="e">
        <v>#N/A</v>
      </c>
      <c r="K2091" t="e">
        <v>#N/A</v>
      </c>
      <c r="L2091" t="e">
        <v>#N/A</v>
      </c>
      <c r="M2091" t="e">
        <v>#N/A</v>
      </c>
      <c r="N2091" t="e">
        <v>#N/A</v>
      </c>
    </row>
    <row r="2092" spans="1:14">
      <c r="A2092" t="s">
        <v>4434</v>
      </c>
      <c r="B2092" t="e">
        <v>#N/A</v>
      </c>
      <c r="C2092" s="2">
        <v>230000</v>
      </c>
      <c r="D2092" s="2">
        <v>104979</v>
      </c>
      <c r="E2092" s="2">
        <v>2703762</v>
      </c>
      <c r="F2092">
        <v>10</v>
      </c>
      <c r="G2092">
        <v>9</v>
      </c>
      <c r="H2092" t="s">
        <v>15933</v>
      </c>
      <c r="I2092" t="e">
        <v>#N/A</v>
      </c>
      <c r="J2092" t="e">
        <v>#N/A</v>
      </c>
      <c r="K2092" t="e">
        <v>#N/A</v>
      </c>
      <c r="L2092" t="e">
        <v>#N/A</v>
      </c>
      <c r="M2092" t="e">
        <v>#N/A</v>
      </c>
      <c r="N2092" t="e">
        <v>#N/A</v>
      </c>
    </row>
    <row r="2093" spans="1:14">
      <c r="A2093" t="s">
        <v>4255</v>
      </c>
      <c r="B2093" t="e">
        <v>#N/A</v>
      </c>
      <c r="C2093" s="2">
        <v>800000</v>
      </c>
      <c r="D2093" s="2">
        <v>46742</v>
      </c>
      <c r="E2093" s="2">
        <v>2194020</v>
      </c>
      <c r="F2093">
        <v>6</v>
      </c>
      <c r="G2093">
        <v>19</v>
      </c>
      <c r="H2093" t="s">
        <v>15933</v>
      </c>
      <c r="I2093" t="e">
        <v>#N/A</v>
      </c>
      <c r="J2093" t="e">
        <v>#N/A</v>
      </c>
      <c r="K2093" t="e">
        <v>#N/A</v>
      </c>
      <c r="L2093" t="e">
        <v>#N/A</v>
      </c>
      <c r="M2093" t="e">
        <v>#N/A</v>
      </c>
      <c r="N2093" t="e">
        <v>#N/A</v>
      </c>
    </row>
    <row r="2094" spans="1:14">
      <c r="A2094" t="s">
        <v>3305</v>
      </c>
      <c r="B2094" t="e">
        <v>#N/A</v>
      </c>
      <c r="C2094" s="2">
        <v>6500000</v>
      </c>
      <c r="D2094" s="2">
        <v>1109660</v>
      </c>
      <c r="E2094" s="2">
        <v>1744952</v>
      </c>
      <c r="F2094">
        <v>11</v>
      </c>
      <c r="G2094">
        <v>13</v>
      </c>
      <c r="H2094" t="s">
        <v>15933</v>
      </c>
      <c r="I2094" t="e">
        <v>#N/A</v>
      </c>
      <c r="J2094" t="e">
        <v>#N/A</v>
      </c>
      <c r="K2094" t="e">
        <v>#N/A</v>
      </c>
      <c r="L2094" t="e">
        <v>#N/A</v>
      </c>
      <c r="M2094" t="e">
        <v>#N/A</v>
      </c>
      <c r="N2094" t="e">
        <v>#N/A</v>
      </c>
    </row>
    <row r="2095" spans="1:14">
      <c r="A2095" t="s">
        <v>3089</v>
      </c>
      <c r="B2095" t="e">
        <v>#N/A</v>
      </c>
      <c r="C2095" s="2">
        <v>9000000</v>
      </c>
      <c r="D2095" s="2">
        <v>148089</v>
      </c>
      <c r="E2095" s="2">
        <v>1635241</v>
      </c>
      <c r="F2095">
        <v>7</v>
      </c>
      <c r="G2095">
        <v>31</v>
      </c>
      <c r="H2095" t="s">
        <v>15933</v>
      </c>
      <c r="I2095" t="e">
        <v>#N/A</v>
      </c>
      <c r="J2095" t="e">
        <v>#N/A</v>
      </c>
      <c r="K2095" t="e">
        <v>#N/A</v>
      </c>
      <c r="L2095" t="e">
        <v>#N/A</v>
      </c>
      <c r="M2095" t="e">
        <v>#N/A</v>
      </c>
      <c r="N2095" t="e">
        <v>#N/A</v>
      </c>
    </row>
    <row r="2096" spans="1:14">
      <c r="A2096" t="s">
        <v>2816</v>
      </c>
      <c r="B2096" t="e">
        <v>#N/A</v>
      </c>
      <c r="C2096" s="2">
        <v>12000000</v>
      </c>
      <c r="D2096" s="2">
        <v>0</v>
      </c>
      <c r="E2096" s="2">
        <v>1595168</v>
      </c>
      <c r="F2096">
        <v>9</v>
      </c>
      <c r="G2096">
        <v>15</v>
      </c>
      <c r="H2096" t="s">
        <v>15933</v>
      </c>
      <c r="I2096" t="e">
        <v>#N/A</v>
      </c>
      <c r="J2096" t="e">
        <v>#N/A</v>
      </c>
      <c r="K2096" t="e">
        <v>#N/A</v>
      </c>
      <c r="L2096" t="e">
        <v>#N/A</v>
      </c>
      <c r="M2096" t="e">
        <v>#N/A</v>
      </c>
      <c r="N2096" t="e">
        <v>#N/A</v>
      </c>
    </row>
    <row r="2097" spans="1:14">
      <c r="A2097" t="s">
        <v>2636</v>
      </c>
      <c r="B2097" t="e">
        <v>#N/A</v>
      </c>
      <c r="C2097" s="2">
        <v>14000000</v>
      </c>
      <c r="D2097" s="2">
        <v>0</v>
      </c>
      <c r="E2097" s="2">
        <v>1553556</v>
      </c>
      <c r="F2097">
        <v>10</v>
      </c>
      <c r="G2097">
        <v>27</v>
      </c>
      <c r="H2097" t="s">
        <v>15933</v>
      </c>
      <c r="I2097" t="e">
        <v>#N/A</v>
      </c>
      <c r="J2097" t="e">
        <v>#N/A</v>
      </c>
      <c r="K2097" t="e">
        <v>#N/A</v>
      </c>
      <c r="L2097" t="e">
        <v>#N/A</v>
      </c>
      <c r="M2097" t="e">
        <v>#N/A</v>
      </c>
      <c r="N2097" t="e">
        <v>#N/A</v>
      </c>
    </row>
    <row r="2098" spans="1:14">
      <c r="A2098" t="s">
        <v>3264</v>
      </c>
      <c r="B2098" t="e">
        <v>#N/A</v>
      </c>
      <c r="C2098" s="2">
        <v>7000000</v>
      </c>
      <c r="D2098" s="2">
        <v>1429299</v>
      </c>
      <c r="E2098" s="2">
        <v>1429453</v>
      </c>
      <c r="F2098">
        <v>9</v>
      </c>
      <c r="G2098">
        <v>25</v>
      </c>
      <c r="H2098" t="s">
        <v>15933</v>
      </c>
      <c r="I2098" t="e">
        <v>#N/A</v>
      </c>
      <c r="J2098" t="e">
        <v>#N/A</v>
      </c>
      <c r="K2098" t="e">
        <v>#N/A</v>
      </c>
      <c r="L2098" t="e">
        <v>#N/A</v>
      </c>
      <c r="M2098" t="e">
        <v>#N/A</v>
      </c>
      <c r="N2098" t="e">
        <v>#N/A</v>
      </c>
    </row>
    <row r="2099" spans="1:14">
      <c r="A2099" t="s">
        <v>3702</v>
      </c>
      <c r="B2099" t="e">
        <v>#N/A</v>
      </c>
      <c r="C2099" s="2">
        <v>3500000</v>
      </c>
      <c r="D2099" s="2">
        <v>27349</v>
      </c>
      <c r="E2099" s="2">
        <v>1396395</v>
      </c>
      <c r="F2099">
        <v>6</v>
      </c>
      <c r="G2099">
        <v>26</v>
      </c>
      <c r="H2099" t="s">
        <v>15933</v>
      </c>
      <c r="I2099" t="e">
        <v>#N/A</v>
      </c>
      <c r="J2099" t="e">
        <v>#N/A</v>
      </c>
      <c r="K2099" t="e">
        <v>#N/A</v>
      </c>
      <c r="L2099" t="e">
        <v>#N/A</v>
      </c>
      <c r="M2099" t="e">
        <v>#N/A</v>
      </c>
      <c r="N2099" t="e">
        <v>#N/A</v>
      </c>
    </row>
    <row r="2100" spans="1:14">
      <c r="A2100" t="s">
        <v>3377</v>
      </c>
      <c r="B2100" t="e">
        <v>#N/A</v>
      </c>
      <c r="C2100" s="2">
        <v>6000000</v>
      </c>
      <c r="D2100" s="2">
        <v>65108</v>
      </c>
      <c r="E2100" s="2">
        <v>1365108</v>
      </c>
      <c r="F2100">
        <v>5</v>
      </c>
      <c r="G2100">
        <v>8</v>
      </c>
      <c r="H2100" t="s">
        <v>15933</v>
      </c>
      <c r="I2100" t="e">
        <v>#N/A</v>
      </c>
      <c r="J2100" t="e">
        <v>#N/A</v>
      </c>
      <c r="K2100" t="e">
        <v>#N/A</v>
      </c>
      <c r="L2100" t="e">
        <v>#N/A</v>
      </c>
      <c r="M2100" t="e">
        <v>#N/A</v>
      </c>
      <c r="N2100" t="e">
        <v>#N/A</v>
      </c>
    </row>
    <row r="2101" spans="1:14">
      <c r="A2101" t="s">
        <v>966</v>
      </c>
      <c r="B2101" t="e">
        <v>#N/A</v>
      </c>
      <c r="C2101" s="2">
        <v>50000000</v>
      </c>
      <c r="D2101" s="2">
        <v>166003</v>
      </c>
      <c r="E2101" s="2">
        <v>1250617</v>
      </c>
      <c r="F2101">
        <v>1</v>
      </c>
      <c r="G2101">
        <v>23</v>
      </c>
      <c r="H2101" t="s">
        <v>15933</v>
      </c>
      <c r="I2101" t="e">
        <v>#N/A</v>
      </c>
      <c r="J2101" t="e">
        <v>#N/A</v>
      </c>
      <c r="K2101" t="e">
        <v>#N/A</v>
      </c>
      <c r="L2101" t="e">
        <v>#N/A</v>
      </c>
      <c r="M2101" t="e">
        <v>#N/A</v>
      </c>
      <c r="N2101" t="e">
        <v>#N/A</v>
      </c>
    </row>
    <row r="2102" spans="1:14">
      <c r="A2102" t="s">
        <v>1875</v>
      </c>
      <c r="B2102" t="e">
        <v>#N/A</v>
      </c>
      <c r="C2102" s="2">
        <v>25000000</v>
      </c>
      <c r="D2102" s="2">
        <v>1190003</v>
      </c>
      <c r="E2102" s="2">
        <v>1190003</v>
      </c>
      <c r="F2102">
        <v>11</v>
      </c>
      <c r="G2102">
        <v>25</v>
      </c>
      <c r="H2102" t="s">
        <v>15933</v>
      </c>
      <c r="I2102" t="e">
        <v>#N/A</v>
      </c>
      <c r="J2102" t="e">
        <v>#N/A</v>
      </c>
      <c r="K2102" t="e">
        <v>#N/A</v>
      </c>
      <c r="L2102" t="e">
        <v>#N/A</v>
      </c>
      <c r="M2102" t="e">
        <v>#N/A</v>
      </c>
      <c r="N2102" t="e">
        <v>#N/A</v>
      </c>
    </row>
    <row r="2103" spans="1:14">
      <c r="A2103" t="s">
        <v>4085</v>
      </c>
      <c r="B2103" t="e">
        <v>#N/A</v>
      </c>
      <c r="C2103" s="2">
        <v>1300000</v>
      </c>
      <c r="D2103" s="2">
        <v>695840</v>
      </c>
      <c r="E2103" s="2">
        <v>1005840</v>
      </c>
      <c r="F2103">
        <v>5</v>
      </c>
      <c r="G2103">
        <v>22</v>
      </c>
      <c r="H2103" t="s">
        <v>15933</v>
      </c>
      <c r="I2103" t="e">
        <v>#N/A</v>
      </c>
      <c r="J2103" t="e">
        <v>#N/A</v>
      </c>
      <c r="K2103" t="e">
        <v>#N/A</v>
      </c>
      <c r="L2103" t="e">
        <v>#N/A</v>
      </c>
      <c r="M2103" t="e">
        <v>#N/A</v>
      </c>
      <c r="N2103" t="e">
        <v>#N/A</v>
      </c>
    </row>
    <row r="2104" spans="1:14">
      <c r="A2104" t="s">
        <v>3024</v>
      </c>
      <c r="B2104" t="e">
        <v>#N/A</v>
      </c>
      <c r="C2104" s="2">
        <v>10000000</v>
      </c>
      <c r="D2104" s="2">
        <v>0</v>
      </c>
      <c r="E2104" s="2">
        <v>997921</v>
      </c>
      <c r="F2104">
        <v>8</v>
      </c>
      <c r="G2104">
        <v>21</v>
      </c>
      <c r="H2104" t="s">
        <v>15933</v>
      </c>
      <c r="I2104" t="e">
        <v>#N/A</v>
      </c>
      <c r="J2104" t="e">
        <v>#N/A</v>
      </c>
      <c r="K2104" t="e">
        <v>#N/A</v>
      </c>
      <c r="L2104" t="e">
        <v>#N/A</v>
      </c>
      <c r="M2104" t="e">
        <v>#N/A</v>
      </c>
      <c r="N2104" t="e">
        <v>#N/A</v>
      </c>
    </row>
    <row r="2105" spans="1:14">
      <c r="A2105" t="s">
        <v>4267</v>
      </c>
      <c r="B2105" t="e">
        <v>#N/A</v>
      </c>
      <c r="C2105" s="2">
        <v>750000</v>
      </c>
      <c r="D2105" s="2">
        <v>19367</v>
      </c>
      <c r="E2105" s="2">
        <v>814801</v>
      </c>
      <c r="F2105">
        <v>1</v>
      </c>
      <c r="G2105">
        <v>23</v>
      </c>
      <c r="H2105" t="s">
        <v>15933</v>
      </c>
      <c r="I2105" t="e">
        <v>#N/A</v>
      </c>
      <c r="J2105" t="e">
        <v>#N/A</v>
      </c>
      <c r="K2105" t="e">
        <v>#N/A</v>
      </c>
      <c r="L2105" t="e">
        <v>#N/A</v>
      </c>
      <c r="M2105" t="e">
        <v>#N/A</v>
      </c>
      <c r="N2105" t="e">
        <v>#N/A</v>
      </c>
    </row>
    <row r="2106" spans="1:14">
      <c r="A2106" t="s">
        <v>3012</v>
      </c>
      <c r="B2106" t="e">
        <v>#N/A</v>
      </c>
      <c r="C2106" s="2">
        <v>10000000</v>
      </c>
      <c r="D2106" s="2">
        <v>93388</v>
      </c>
      <c r="E2106" s="2">
        <v>723388</v>
      </c>
      <c r="F2106">
        <v>10</v>
      </c>
      <c r="G2106">
        <v>23</v>
      </c>
      <c r="H2106" t="s">
        <v>15933</v>
      </c>
      <c r="I2106" t="e">
        <v>#N/A</v>
      </c>
      <c r="J2106" t="e">
        <v>#N/A</v>
      </c>
      <c r="K2106" t="e">
        <v>#N/A</v>
      </c>
      <c r="L2106" t="e">
        <v>#N/A</v>
      </c>
      <c r="M2106" t="e">
        <v>#N/A</v>
      </c>
      <c r="N2106" t="e">
        <v>#N/A</v>
      </c>
    </row>
    <row r="2107" spans="1:14">
      <c r="A2107" t="s">
        <v>3005</v>
      </c>
      <c r="B2107" t="e">
        <v>#N/A</v>
      </c>
      <c r="C2107" s="2">
        <v>10000000</v>
      </c>
      <c r="D2107" s="2">
        <v>141108</v>
      </c>
      <c r="E2107" s="2">
        <v>721108</v>
      </c>
      <c r="F2107">
        <v>10</v>
      </c>
      <c r="G2107">
        <v>9</v>
      </c>
      <c r="H2107" t="s">
        <v>15933</v>
      </c>
      <c r="I2107" t="e">
        <v>#N/A</v>
      </c>
      <c r="J2107" t="e">
        <v>#N/A</v>
      </c>
      <c r="K2107" t="e">
        <v>#N/A</v>
      </c>
      <c r="L2107" t="e">
        <v>#N/A</v>
      </c>
      <c r="M2107" t="e">
        <v>#N/A</v>
      </c>
      <c r="N2107" t="e">
        <v>#N/A</v>
      </c>
    </row>
    <row r="2108" spans="1:14">
      <c r="A2108" t="s">
        <v>4245</v>
      </c>
      <c r="B2108" t="e">
        <v>#N/A</v>
      </c>
      <c r="C2108" s="2">
        <v>825000</v>
      </c>
      <c r="D2108" s="2">
        <v>0</v>
      </c>
      <c r="E2108" s="2">
        <v>610776</v>
      </c>
      <c r="F2108">
        <v>8</v>
      </c>
      <c r="G2108">
        <v>11</v>
      </c>
      <c r="H2108" t="s">
        <v>15933</v>
      </c>
      <c r="I2108" t="e">
        <v>#N/A</v>
      </c>
      <c r="J2108" t="e">
        <v>#N/A</v>
      </c>
      <c r="K2108" t="e">
        <v>#N/A</v>
      </c>
      <c r="L2108" t="e">
        <v>#N/A</v>
      </c>
      <c r="M2108" t="e">
        <v>#N/A</v>
      </c>
      <c r="N2108" t="e">
        <v>#N/A</v>
      </c>
    </row>
    <row r="2109" spans="1:14">
      <c r="A2109" t="s">
        <v>3641</v>
      </c>
      <c r="B2109" t="e">
        <v>#N/A</v>
      </c>
      <c r="C2109" s="2">
        <v>4000000</v>
      </c>
      <c r="D2109" s="2">
        <v>294244</v>
      </c>
      <c r="E2109" s="2">
        <v>384244</v>
      </c>
      <c r="F2109">
        <v>5</v>
      </c>
      <c r="G2109">
        <v>8</v>
      </c>
      <c r="H2109" t="s">
        <v>15933</v>
      </c>
      <c r="I2109" t="e">
        <v>#N/A</v>
      </c>
      <c r="J2109" t="e">
        <v>#N/A</v>
      </c>
      <c r="K2109" t="e">
        <v>#N/A</v>
      </c>
      <c r="L2109" t="e">
        <v>#N/A</v>
      </c>
      <c r="M2109" t="e">
        <v>#N/A</v>
      </c>
      <c r="N2109" t="e">
        <v>#N/A</v>
      </c>
    </row>
    <row r="2110" spans="1:14">
      <c r="A2110" t="s">
        <v>2306</v>
      </c>
      <c r="B2110" t="e">
        <v>#N/A</v>
      </c>
      <c r="C2110" s="2">
        <v>18000000</v>
      </c>
      <c r="D2110" s="2">
        <v>315000</v>
      </c>
      <c r="E2110" s="2">
        <v>315000</v>
      </c>
      <c r="F2110">
        <v>4</v>
      </c>
      <c r="G2110">
        <v>24</v>
      </c>
      <c r="H2110" t="s">
        <v>15933</v>
      </c>
      <c r="I2110" t="e">
        <v>#N/A</v>
      </c>
      <c r="J2110" t="e">
        <v>#N/A</v>
      </c>
      <c r="K2110" t="e">
        <v>#N/A</v>
      </c>
      <c r="L2110" t="e">
        <v>#N/A</v>
      </c>
      <c r="M2110" t="e">
        <v>#N/A</v>
      </c>
      <c r="N2110" t="e">
        <v>#N/A</v>
      </c>
    </row>
    <row r="2111" spans="1:14">
      <c r="A2111" t="s">
        <v>3002</v>
      </c>
      <c r="B2111" t="e">
        <v>#N/A</v>
      </c>
      <c r="C2111" s="2">
        <v>10000000</v>
      </c>
      <c r="D2111" s="2">
        <v>221805</v>
      </c>
      <c r="E2111" s="2">
        <v>295750</v>
      </c>
      <c r="F2111">
        <v>8</v>
      </c>
      <c r="G2111">
        <v>21</v>
      </c>
      <c r="H2111" t="s">
        <v>15933</v>
      </c>
      <c r="I2111" t="e">
        <v>#N/A</v>
      </c>
      <c r="J2111" t="e">
        <v>#N/A</v>
      </c>
      <c r="K2111" t="e">
        <v>#N/A</v>
      </c>
      <c r="L2111" t="e">
        <v>#N/A</v>
      </c>
      <c r="M2111" t="e">
        <v>#N/A</v>
      </c>
      <c r="N2111" t="e">
        <v>#N/A</v>
      </c>
    </row>
    <row r="2112" spans="1:14">
      <c r="A2112" t="s">
        <v>4468</v>
      </c>
      <c r="B2112" t="e">
        <v>#N/A</v>
      </c>
      <c r="C2112" s="2">
        <v>160000</v>
      </c>
      <c r="D2112" s="2">
        <v>156612</v>
      </c>
      <c r="E2112" s="2">
        <v>156612</v>
      </c>
      <c r="F2112">
        <v>9</v>
      </c>
      <c r="G2112">
        <v>11</v>
      </c>
      <c r="H2112" t="s">
        <v>15933</v>
      </c>
      <c r="I2112" t="e">
        <v>#N/A</v>
      </c>
      <c r="J2112" t="e">
        <v>#N/A</v>
      </c>
      <c r="K2112" t="e">
        <v>#N/A</v>
      </c>
      <c r="L2112" t="e">
        <v>#N/A</v>
      </c>
      <c r="M2112" t="e">
        <v>#N/A</v>
      </c>
      <c r="N2112" t="e">
        <v>#N/A</v>
      </c>
    </row>
    <row r="2113" spans="1:14">
      <c r="A2113" t="s">
        <v>3041</v>
      </c>
      <c r="B2113" t="e">
        <v>#N/A</v>
      </c>
      <c r="C2113" s="2">
        <v>9500000</v>
      </c>
      <c r="D2113" s="2">
        <v>113682</v>
      </c>
      <c r="E2113" s="2">
        <v>118482</v>
      </c>
      <c r="F2113">
        <v>10</v>
      </c>
      <c r="G2113">
        <v>30</v>
      </c>
      <c r="H2113" t="s">
        <v>15933</v>
      </c>
      <c r="I2113" t="e">
        <v>#N/A</v>
      </c>
      <c r="J2113" t="e">
        <v>#N/A</v>
      </c>
      <c r="K2113" t="e">
        <v>#N/A</v>
      </c>
      <c r="L2113" t="e">
        <v>#N/A</v>
      </c>
      <c r="M2113" t="e">
        <v>#N/A</v>
      </c>
      <c r="N2113" t="e">
        <v>#N/A</v>
      </c>
    </row>
    <row r="2114" spans="1:14">
      <c r="A2114" t="s">
        <v>3873</v>
      </c>
      <c r="B2114" t="e">
        <v>#N/A</v>
      </c>
      <c r="C2114" s="2">
        <v>2500000</v>
      </c>
      <c r="D2114" s="2">
        <v>80136</v>
      </c>
      <c r="E2114" s="2">
        <v>108907</v>
      </c>
      <c r="F2114">
        <v>4</v>
      </c>
      <c r="G2114">
        <v>17</v>
      </c>
      <c r="H2114" t="s">
        <v>15933</v>
      </c>
      <c r="I2114" t="e">
        <v>#N/A</v>
      </c>
      <c r="J2114" t="e">
        <v>#N/A</v>
      </c>
      <c r="K2114" t="e">
        <v>#N/A</v>
      </c>
      <c r="L2114" t="e">
        <v>#N/A</v>
      </c>
      <c r="M2114" t="e">
        <v>#N/A</v>
      </c>
      <c r="N2114" t="e">
        <v>#N/A</v>
      </c>
    </row>
    <row r="2115" spans="1:14">
      <c r="A2115" t="s">
        <v>4191</v>
      </c>
      <c r="B2115" t="e">
        <v>#N/A</v>
      </c>
      <c r="C2115" s="2">
        <v>1000000</v>
      </c>
      <c r="D2115" s="2">
        <v>101215</v>
      </c>
      <c r="E2115" s="2">
        <v>102812</v>
      </c>
      <c r="F2115">
        <v>10</v>
      </c>
      <c r="G2115">
        <v>30</v>
      </c>
      <c r="H2115" t="s">
        <v>15933</v>
      </c>
      <c r="I2115" t="e">
        <v>#N/A</v>
      </c>
      <c r="J2115" t="e">
        <v>#N/A</v>
      </c>
      <c r="K2115" t="e">
        <v>#N/A</v>
      </c>
      <c r="L2115" t="e">
        <v>#N/A</v>
      </c>
      <c r="M2115" t="e">
        <v>#N/A</v>
      </c>
      <c r="N2115" t="e">
        <v>#N/A</v>
      </c>
    </row>
    <row r="2116" spans="1:14">
      <c r="A2116" t="s">
        <v>3025</v>
      </c>
      <c r="B2116" t="e">
        <v>#N/A</v>
      </c>
      <c r="C2116" s="2">
        <v>10000000</v>
      </c>
      <c r="D2116" s="2">
        <v>0</v>
      </c>
      <c r="E2116" s="2">
        <v>90909</v>
      </c>
      <c r="F2116">
        <v>9</v>
      </c>
      <c r="G2116">
        <v>22</v>
      </c>
      <c r="H2116" t="s">
        <v>15933</v>
      </c>
      <c r="I2116" t="e">
        <v>#N/A</v>
      </c>
      <c r="J2116" t="e">
        <v>#N/A</v>
      </c>
      <c r="K2116" t="e">
        <v>#N/A</v>
      </c>
      <c r="L2116" t="e">
        <v>#N/A</v>
      </c>
      <c r="M2116" t="e">
        <v>#N/A</v>
      </c>
      <c r="N2116" t="e">
        <v>#N/A</v>
      </c>
    </row>
    <row r="2117" spans="1:14">
      <c r="A2117" t="s">
        <v>4328</v>
      </c>
      <c r="B2117" t="e">
        <v>#N/A</v>
      </c>
      <c r="C2117" s="2">
        <v>500000</v>
      </c>
      <c r="D2117" s="2">
        <v>6840</v>
      </c>
      <c r="E2117" s="2">
        <v>77121</v>
      </c>
      <c r="F2117">
        <v>2</v>
      </c>
      <c r="G2117">
        <v>27</v>
      </c>
      <c r="H2117" t="s">
        <v>15933</v>
      </c>
      <c r="I2117" t="e">
        <v>#N/A</v>
      </c>
      <c r="J2117" t="e">
        <v>#N/A</v>
      </c>
      <c r="K2117" t="e">
        <v>#N/A</v>
      </c>
      <c r="L2117" t="e">
        <v>#N/A</v>
      </c>
      <c r="M2117" t="e">
        <v>#N/A</v>
      </c>
      <c r="N2117" t="e">
        <v>#N/A</v>
      </c>
    </row>
    <row r="2118" spans="1:14">
      <c r="A2118" t="s">
        <v>4065</v>
      </c>
      <c r="B2118" t="e">
        <v>#N/A</v>
      </c>
      <c r="C2118" s="2">
        <v>1500000</v>
      </c>
      <c r="D2118" s="2">
        <v>52429</v>
      </c>
      <c r="E2118" s="2">
        <v>52429</v>
      </c>
      <c r="F2118">
        <v>10</v>
      </c>
      <c r="G2118">
        <v>9</v>
      </c>
      <c r="H2118" t="s">
        <v>15933</v>
      </c>
      <c r="I2118" t="e">
        <v>#N/A</v>
      </c>
      <c r="J2118" t="e">
        <v>#N/A</v>
      </c>
      <c r="K2118" t="e">
        <v>#N/A</v>
      </c>
      <c r="L2118" t="e">
        <v>#N/A</v>
      </c>
      <c r="M2118" t="e">
        <v>#N/A</v>
      </c>
      <c r="N2118" t="e">
        <v>#N/A</v>
      </c>
    </row>
    <row r="2119" spans="1:14">
      <c r="A2119" t="s">
        <v>4066</v>
      </c>
      <c r="B2119" t="e">
        <v>#N/A</v>
      </c>
      <c r="C2119" s="2">
        <v>1500000</v>
      </c>
      <c r="D2119" s="2">
        <v>3865</v>
      </c>
      <c r="E2119" s="2">
        <v>31916</v>
      </c>
      <c r="F2119">
        <v>5</v>
      </c>
      <c r="G2119">
        <v>29</v>
      </c>
      <c r="H2119" t="s">
        <v>15933</v>
      </c>
      <c r="I2119" t="e">
        <v>#N/A</v>
      </c>
      <c r="J2119" t="e">
        <v>#N/A</v>
      </c>
      <c r="K2119" t="e">
        <v>#N/A</v>
      </c>
      <c r="L2119" t="e">
        <v>#N/A</v>
      </c>
      <c r="M2119" t="e">
        <v>#N/A</v>
      </c>
      <c r="N2119" t="e">
        <v>#N/A</v>
      </c>
    </row>
    <row r="2120" spans="1:14">
      <c r="A2120" t="s">
        <v>3961</v>
      </c>
      <c r="B2120" t="e">
        <v>#N/A</v>
      </c>
      <c r="C2120" s="2">
        <v>2000000</v>
      </c>
      <c r="D2120" s="2">
        <v>30955</v>
      </c>
      <c r="E2120" s="2">
        <v>30955</v>
      </c>
      <c r="F2120">
        <v>3</v>
      </c>
      <c r="G2120">
        <v>20</v>
      </c>
      <c r="H2120" t="s">
        <v>15933</v>
      </c>
      <c r="I2120" t="e">
        <v>#N/A</v>
      </c>
      <c r="J2120" t="e">
        <v>#N/A</v>
      </c>
      <c r="K2120" t="e">
        <v>#N/A</v>
      </c>
      <c r="L2120" t="e">
        <v>#N/A</v>
      </c>
      <c r="M2120" t="e">
        <v>#N/A</v>
      </c>
      <c r="N2120" t="e">
        <v>#N/A</v>
      </c>
    </row>
    <row r="2121" spans="1:14">
      <c r="A2121" t="s">
        <v>3016</v>
      </c>
      <c r="B2121" t="e">
        <v>#N/A</v>
      </c>
      <c r="C2121" s="2">
        <v>10000000</v>
      </c>
      <c r="D2121" s="2">
        <v>19716</v>
      </c>
      <c r="E2121" s="2">
        <v>19716</v>
      </c>
      <c r="F2121">
        <v>8</v>
      </c>
      <c r="G2121">
        <v>28</v>
      </c>
      <c r="H2121" t="s">
        <v>15933</v>
      </c>
      <c r="I2121" t="e">
        <v>#N/A</v>
      </c>
      <c r="J2121" t="e">
        <v>#N/A</v>
      </c>
      <c r="K2121" t="e">
        <v>#N/A</v>
      </c>
      <c r="L2121" t="e">
        <v>#N/A</v>
      </c>
      <c r="M2121" t="e">
        <v>#N/A</v>
      </c>
      <c r="N2121" t="e">
        <v>#N/A</v>
      </c>
    </row>
    <row r="2122" spans="1:14">
      <c r="A2122" t="s">
        <v>3963</v>
      </c>
      <c r="B2122" t="e">
        <v>#N/A</v>
      </c>
      <c r="C2122" s="2">
        <v>2000000</v>
      </c>
      <c r="D2122" s="2">
        <v>17896</v>
      </c>
      <c r="E2122" s="2">
        <v>17896</v>
      </c>
      <c r="F2122">
        <v>11</v>
      </c>
      <c r="G2122">
        <v>20</v>
      </c>
      <c r="H2122" t="s">
        <v>15933</v>
      </c>
      <c r="I2122" t="e">
        <v>#N/A</v>
      </c>
      <c r="J2122" t="e">
        <v>#N/A</v>
      </c>
      <c r="K2122" t="e">
        <v>#N/A</v>
      </c>
      <c r="L2122" t="e">
        <v>#N/A</v>
      </c>
      <c r="M2122" t="e">
        <v>#N/A</v>
      </c>
      <c r="N2122" t="e">
        <v>#N/A</v>
      </c>
    </row>
    <row r="2123" spans="1:14">
      <c r="A2123" t="s">
        <v>4246</v>
      </c>
      <c r="B2123" t="e">
        <v>#N/A</v>
      </c>
      <c r="C2123" s="2">
        <v>820000</v>
      </c>
      <c r="D2123" s="2">
        <v>0</v>
      </c>
      <c r="E2123" s="2">
        <v>16909</v>
      </c>
      <c r="F2123">
        <v>12</v>
      </c>
      <c r="G2123">
        <v>31</v>
      </c>
      <c r="H2123" t="s">
        <v>15933</v>
      </c>
      <c r="I2123" t="e">
        <v>#N/A</v>
      </c>
      <c r="J2123" t="e">
        <v>#N/A</v>
      </c>
      <c r="K2123" t="e">
        <v>#N/A</v>
      </c>
      <c r="L2123" t="e">
        <v>#N/A</v>
      </c>
      <c r="M2123" t="e">
        <v>#N/A</v>
      </c>
      <c r="N2123" t="e">
        <v>#N/A</v>
      </c>
    </row>
    <row r="2124" spans="1:14">
      <c r="A2124" t="s">
        <v>4281</v>
      </c>
      <c r="B2124" t="e">
        <v>#N/A</v>
      </c>
      <c r="C2124" s="2">
        <v>640000</v>
      </c>
      <c r="D2124" s="2">
        <v>0</v>
      </c>
      <c r="E2124" s="2">
        <v>14812</v>
      </c>
      <c r="F2124">
        <v>12</v>
      </c>
      <c r="G2124">
        <v>31</v>
      </c>
      <c r="H2124" t="s">
        <v>15933</v>
      </c>
      <c r="I2124" t="e">
        <v>#N/A</v>
      </c>
      <c r="J2124" t="e">
        <v>#N/A</v>
      </c>
      <c r="K2124" t="e">
        <v>#N/A</v>
      </c>
      <c r="L2124" t="e">
        <v>#N/A</v>
      </c>
      <c r="M2124" t="e">
        <v>#N/A</v>
      </c>
      <c r="N2124" t="e">
        <v>#N/A</v>
      </c>
    </row>
    <row r="2125" spans="1:14">
      <c r="A2125" t="s">
        <v>3017</v>
      </c>
      <c r="B2125" t="e">
        <v>#N/A</v>
      </c>
      <c r="C2125" s="2">
        <v>10000000</v>
      </c>
      <c r="D2125" s="2">
        <v>9069</v>
      </c>
      <c r="E2125" s="2">
        <v>9069</v>
      </c>
      <c r="F2125">
        <v>10</v>
      </c>
      <c r="G2125">
        <v>16</v>
      </c>
      <c r="H2125" t="s">
        <v>15933</v>
      </c>
      <c r="I2125" t="e">
        <v>#N/A</v>
      </c>
      <c r="J2125" t="e">
        <v>#N/A</v>
      </c>
      <c r="K2125" t="e">
        <v>#N/A</v>
      </c>
      <c r="L2125" t="e">
        <v>#N/A</v>
      </c>
      <c r="M2125" t="e">
        <v>#N/A</v>
      </c>
      <c r="N2125" t="e">
        <v>#N/A</v>
      </c>
    </row>
    <row r="2126" spans="1:14">
      <c r="A2126" t="s">
        <v>3521</v>
      </c>
      <c r="B2126" t="e">
        <v>#N/A</v>
      </c>
      <c r="C2126" s="2">
        <v>5000000</v>
      </c>
      <c r="D2126" s="2">
        <v>8297</v>
      </c>
      <c r="E2126" s="2">
        <v>8297</v>
      </c>
      <c r="F2126">
        <v>8</v>
      </c>
      <c r="G2126">
        <v>14</v>
      </c>
      <c r="H2126" t="s">
        <v>15933</v>
      </c>
      <c r="I2126" t="e">
        <v>#N/A</v>
      </c>
      <c r="J2126" t="e">
        <v>#N/A</v>
      </c>
      <c r="K2126" t="e">
        <v>#N/A</v>
      </c>
      <c r="L2126" t="e">
        <v>#N/A</v>
      </c>
      <c r="M2126" t="e">
        <v>#N/A</v>
      </c>
      <c r="N2126" t="e">
        <v>#N/A</v>
      </c>
    </row>
    <row r="2127" spans="1:14">
      <c r="A2127" t="s">
        <v>645</v>
      </c>
      <c r="B2127" t="e">
        <v>#N/A</v>
      </c>
      <c r="C2127" s="2">
        <v>65000000</v>
      </c>
      <c r="D2127" s="2">
        <v>0</v>
      </c>
      <c r="E2127" s="2">
        <v>0</v>
      </c>
      <c r="F2127">
        <v>12</v>
      </c>
      <c r="G2127">
        <v>31</v>
      </c>
      <c r="H2127" t="s">
        <v>15933</v>
      </c>
      <c r="I2127" t="e">
        <v>#N/A</v>
      </c>
      <c r="J2127" t="e">
        <v>#N/A</v>
      </c>
      <c r="K2127" t="e">
        <v>#N/A</v>
      </c>
      <c r="L2127" t="e">
        <v>#N/A</v>
      </c>
      <c r="M2127" t="e">
        <v>#N/A</v>
      </c>
      <c r="N2127" t="e">
        <v>#N/A</v>
      </c>
    </row>
    <row r="2128" spans="1:14">
      <c r="A2128" t="s">
        <v>2822</v>
      </c>
      <c r="B2128" t="e">
        <v>#N/A</v>
      </c>
      <c r="C2128" s="2">
        <v>11500000</v>
      </c>
      <c r="D2128" s="2">
        <v>0</v>
      </c>
      <c r="E2128" s="2">
        <v>0</v>
      </c>
      <c r="F2128">
        <v>11</v>
      </c>
      <c r="G2128">
        <v>27</v>
      </c>
      <c r="H2128" t="s">
        <v>15933</v>
      </c>
      <c r="I2128" t="e">
        <v>#N/A</v>
      </c>
      <c r="J2128" t="e">
        <v>#N/A</v>
      </c>
      <c r="K2128" t="e">
        <v>#N/A</v>
      </c>
      <c r="L2128" t="e">
        <v>#N/A</v>
      </c>
      <c r="M2128" t="e">
        <v>#N/A</v>
      </c>
      <c r="N2128" t="e">
        <v>#N/A</v>
      </c>
    </row>
    <row r="2129" spans="1:14">
      <c r="A2129" t="s">
        <v>3028</v>
      </c>
      <c r="B2129" t="e">
        <v>#N/A</v>
      </c>
      <c r="C2129" s="2">
        <v>10000000</v>
      </c>
      <c r="D2129" s="2">
        <v>0</v>
      </c>
      <c r="E2129" s="2">
        <v>0</v>
      </c>
      <c r="F2129">
        <v>12</v>
      </c>
      <c r="G2129">
        <v>31</v>
      </c>
      <c r="H2129" t="s">
        <v>15933</v>
      </c>
      <c r="I2129" t="e">
        <v>#N/A</v>
      </c>
      <c r="J2129" t="e">
        <v>#N/A</v>
      </c>
      <c r="K2129" t="e">
        <v>#N/A</v>
      </c>
      <c r="L2129" t="e">
        <v>#N/A</v>
      </c>
      <c r="M2129" t="e">
        <v>#N/A</v>
      </c>
      <c r="N2129" t="e">
        <v>#N/A</v>
      </c>
    </row>
    <row r="2130" spans="1:14">
      <c r="A2130" t="s">
        <v>3030</v>
      </c>
      <c r="B2130" t="e">
        <v>#N/A</v>
      </c>
      <c r="C2130" s="2">
        <v>10000000</v>
      </c>
      <c r="D2130" s="2">
        <v>0</v>
      </c>
      <c r="E2130" s="2">
        <v>0</v>
      </c>
      <c r="F2130">
        <v>5</v>
      </c>
      <c r="G2130">
        <v>26</v>
      </c>
      <c r="H2130" t="s">
        <v>15933</v>
      </c>
      <c r="I2130" t="e">
        <v>#N/A</v>
      </c>
      <c r="J2130" t="e">
        <v>#N/A</v>
      </c>
      <c r="K2130" t="e">
        <v>#N/A</v>
      </c>
      <c r="L2130" t="e">
        <v>#N/A</v>
      </c>
      <c r="M2130" t="e">
        <v>#N/A</v>
      </c>
      <c r="N2130" t="e">
        <v>#N/A</v>
      </c>
    </row>
    <row r="2131" spans="1:14">
      <c r="A2131" t="s">
        <v>3526</v>
      </c>
      <c r="B2131" t="e">
        <v>#N/A</v>
      </c>
      <c r="C2131" s="2">
        <v>5000000</v>
      </c>
      <c r="D2131" s="2">
        <v>0</v>
      </c>
      <c r="E2131" s="2">
        <v>0</v>
      </c>
      <c r="F2131">
        <v>2</v>
      </c>
      <c r="G2131">
        <v>17</v>
      </c>
      <c r="H2131" t="s">
        <v>15933</v>
      </c>
      <c r="I2131" t="e">
        <v>#N/A</v>
      </c>
      <c r="J2131" t="e">
        <v>#N/A</v>
      </c>
      <c r="K2131" t="e">
        <v>#N/A</v>
      </c>
      <c r="L2131" t="e">
        <v>#N/A</v>
      </c>
      <c r="M2131" t="e">
        <v>#N/A</v>
      </c>
      <c r="N2131" t="e">
        <v>#N/A</v>
      </c>
    </row>
    <row r="2132" spans="1:14">
      <c r="A2132" t="s">
        <v>3707</v>
      </c>
      <c r="B2132" t="e">
        <v>#N/A</v>
      </c>
      <c r="C2132" s="2">
        <v>3500000</v>
      </c>
      <c r="D2132" s="2">
        <v>0</v>
      </c>
      <c r="E2132" s="2">
        <v>0</v>
      </c>
      <c r="F2132">
        <v>6</v>
      </c>
      <c r="G2132">
        <v>30</v>
      </c>
      <c r="H2132" t="s">
        <v>15933</v>
      </c>
      <c r="I2132" t="e">
        <v>#N/A</v>
      </c>
      <c r="J2132" t="e">
        <v>#N/A</v>
      </c>
      <c r="K2132" t="e">
        <v>#N/A</v>
      </c>
      <c r="L2132" t="e">
        <v>#N/A</v>
      </c>
      <c r="M2132" t="e">
        <v>#N/A</v>
      </c>
      <c r="N2132" t="e">
        <v>#N/A</v>
      </c>
    </row>
    <row r="2133" spans="1:14">
      <c r="A2133" t="s">
        <v>3815</v>
      </c>
      <c r="B2133" t="e">
        <v>#N/A</v>
      </c>
      <c r="C2133" s="2">
        <v>3000000</v>
      </c>
      <c r="D2133" s="2">
        <v>0</v>
      </c>
      <c r="E2133" s="2">
        <v>0</v>
      </c>
      <c r="F2133">
        <v>12</v>
      </c>
      <c r="G2133">
        <v>31</v>
      </c>
      <c r="H2133" t="s">
        <v>15933</v>
      </c>
      <c r="I2133" t="e">
        <v>#N/A</v>
      </c>
      <c r="J2133" t="e">
        <v>#N/A</v>
      </c>
      <c r="K2133" t="e">
        <v>#N/A</v>
      </c>
      <c r="L2133" t="e">
        <v>#N/A</v>
      </c>
      <c r="M2133" t="e">
        <v>#N/A</v>
      </c>
      <c r="N2133" t="e">
        <v>#N/A</v>
      </c>
    </row>
    <row r="2134" spans="1:14">
      <c r="A2134" t="s">
        <v>3816</v>
      </c>
      <c r="B2134" t="e">
        <v>#N/A</v>
      </c>
      <c r="C2134" s="2">
        <v>3000000</v>
      </c>
      <c r="D2134" s="2">
        <v>0</v>
      </c>
      <c r="E2134" s="2">
        <v>0</v>
      </c>
      <c r="F2134">
        <v>12</v>
      </c>
      <c r="G2134">
        <v>31</v>
      </c>
      <c r="H2134" t="s">
        <v>15933</v>
      </c>
      <c r="I2134" t="e">
        <v>#N/A</v>
      </c>
      <c r="J2134" t="e">
        <v>#N/A</v>
      </c>
      <c r="K2134" t="e">
        <v>#N/A</v>
      </c>
      <c r="L2134" t="e">
        <v>#N/A</v>
      </c>
      <c r="M2134" t="e">
        <v>#N/A</v>
      </c>
      <c r="N2134" t="e">
        <v>#N/A</v>
      </c>
    </row>
    <row r="2135" spans="1:14">
      <c r="A2135" t="s">
        <v>3877</v>
      </c>
      <c r="B2135" t="e">
        <v>#N/A</v>
      </c>
      <c r="C2135" s="2">
        <v>2500000</v>
      </c>
      <c r="D2135" s="2">
        <v>0</v>
      </c>
      <c r="E2135" s="2">
        <v>0</v>
      </c>
      <c r="F2135">
        <v>12</v>
      </c>
      <c r="G2135">
        <v>31</v>
      </c>
      <c r="H2135" t="s">
        <v>15933</v>
      </c>
      <c r="I2135" t="e">
        <v>#N/A</v>
      </c>
      <c r="J2135" t="e">
        <v>#N/A</v>
      </c>
      <c r="K2135" t="e">
        <v>#N/A</v>
      </c>
      <c r="L2135" t="e">
        <v>#N/A</v>
      </c>
      <c r="M2135" t="e">
        <v>#N/A</v>
      </c>
      <c r="N2135" t="e">
        <v>#N/A</v>
      </c>
    </row>
    <row r="2136" spans="1:14">
      <c r="A2136" t="s">
        <v>3982</v>
      </c>
      <c r="B2136" t="e">
        <v>#N/A</v>
      </c>
      <c r="C2136" s="2">
        <v>2000000</v>
      </c>
      <c r="D2136" s="2">
        <v>0</v>
      </c>
      <c r="E2136" s="2">
        <v>0</v>
      </c>
      <c r="F2136">
        <v>12</v>
      </c>
      <c r="G2136">
        <v>31</v>
      </c>
      <c r="H2136" t="s">
        <v>15933</v>
      </c>
      <c r="I2136" t="e">
        <v>#N/A</v>
      </c>
      <c r="J2136" t="e">
        <v>#N/A</v>
      </c>
      <c r="K2136" t="e">
        <v>#N/A</v>
      </c>
      <c r="L2136" t="e">
        <v>#N/A</v>
      </c>
      <c r="M2136" t="e">
        <v>#N/A</v>
      </c>
      <c r="N2136" t="e">
        <v>#N/A</v>
      </c>
    </row>
    <row r="2137" spans="1:14">
      <c r="A2137" t="s">
        <v>4010</v>
      </c>
      <c r="B2137" t="e">
        <v>#N/A</v>
      </c>
      <c r="C2137" s="2">
        <v>1800000</v>
      </c>
      <c r="D2137" s="2">
        <v>0</v>
      </c>
      <c r="E2137" s="2">
        <v>0</v>
      </c>
      <c r="F2137">
        <v>12</v>
      </c>
      <c r="G2137">
        <v>31</v>
      </c>
      <c r="H2137" t="s">
        <v>15933</v>
      </c>
      <c r="I2137" t="e">
        <v>#N/A</v>
      </c>
      <c r="J2137" t="e">
        <v>#N/A</v>
      </c>
      <c r="K2137" t="e">
        <v>#N/A</v>
      </c>
      <c r="L2137" t="e">
        <v>#N/A</v>
      </c>
      <c r="M2137" t="e">
        <v>#N/A</v>
      </c>
      <c r="N2137" t="e">
        <v>#N/A</v>
      </c>
    </row>
    <row r="2138" spans="1:14">
      <c r="A2138" t="s">
        <v>4136</v>
      </c>
      <c r="B2138" t="e">
        <v>#N/A</v>
      </c>
      <c r="C2138" s="2">
        <v>1100000</v>
      </c>
      <c r="D2138" s="2">
        <v>0</v>
      </c>
      <c r="E2138" s="2">
        <v>0</v>
      </c>
      <c r="F2138">
        <v>4</v>
      </c>
      <c r="G2138">
        <v>7</v>
      </c>
      <c r="H2138" t="s">
        <v>15933</v>
      </c>
      <c r="I2138" t="e">
        <v>#N/A</v>
      </c>
      <c r="J2138" t="e">
        <v>#N/A</v>
      </c>
      <c r="K2138" t="e">
        <v>#N/A</v>
      </c>
      <c r="L2138" t="e">
        <v>#N/A</v>
      </c>
      <c r="M2138" t="e">
        <v>#N/A</v>
      </c>
      <c r="N2138" t="e">
        <v>#N/A</v>
      </c>
    </row>
    <row r="2139" spans="1:14">
      <c r="A2139" t="s">
        <v>4221</v>
      </c>
      <c r="B2139" t="e">
        <v>#N/A</v>
      </c>
      <c r="C2139" s="2">
        <v>1000000</v>
      </c>
      <c r="D2139" s="2">
        <v>0</v>
      </c>
      <c r="E2139" s="2">
        <v>0</v>
      </c>
      <c r="F2139">
        <v>7</v>
      </c>
      <c r="G2139">
        <v>17</v>
      </c>
      <c r="H2139" t="s">
        <v>15933</v>
      </c>
      <c r="I2139" t="e">
        <v>#N/A</v>
      </c>
      <c r="J2139" t="e">
        <v>#N/A</v>
      </c>
      <c r="K2139" t="e">
        <v>#N/A</v>
      </c>
      <c r="L2139" t="e">
        <v>#N/A</v>
      </c>
      <c r="M2139" t="e">
        <v>#N/A</v>
      </c>
      <c r="N2139" t="e">
        <v>#N/A</v>
      </c>
    </row>
    <row r="2140" spans="1:14">
      <c r="A2140" t="s">
        <v>4226</v>
      </c>
      <c r="B2140" t="e">
        <v>#N/A</v>
      </c>
      <c r="C2140" s="2">
        <v>1000000</v>
      </c>
      <c r="D2140" s="2">
        <v>0</v>
      </c>
      <c r="E2140" s="2">
        <v>0</v>
      </c>
      <c r="F2140">
        <v>12</v>
      </c>
      <c r="G2140">
        <v>1</v>
      </c>
      <c r="H2140" t="s">
        <v>15933</v>
      </c>
      <c r="I2140" t="e">
        <v>#N/A</v>
      </c>
      <c r="J2140" t="e">
        <v>#N/A</v>
      </c>
      <c r="K2140" t="e">
        <v>#N/A</v>
      </c>
      <c r="L2140" t="e">
        <v>#N/A</v>
      </c>
      <c r="M2140" t="e">
        <v>#N/A</v>
      </c>
      <c r="N2140" t="e">
        <v>#N/A</v>
      </c>
    </row>
    <row r="2141" spans="1:14">
      <c r="A2141" t="s">
        <v>4268</v>
      </c>
      <c r="B2141" t="e">
        <v>#N/A</v>
      </c>
      <c r="C2141" s="2">
        <v>750000</v>
      </c>
      <c r="D2141" s="2">
        <v>0</v>
      </c>
      <c r="E2141" s="2">
        <v>0</v>
      </c>
      <c r="F2141">
        <v>4</v>
      </c>
      <c r="G2141">
        <v>7</v>
      </c>
      <c r="H2141" t="s">
        <v>15933</v>
      </c>
      <c r="I2141" t="e">
        <v>#N/A</v>
      </c>
      <c r="J2141" t="e">
        <v>#N/A</v>
      </c>
      <c r="K2141" t="e">
        <v>#N/A</v>
      </c>
      <c r="L2141" t="e">
        <v>#N/A</v>
      </c>
      <c r="M2141" t="e">
        <v>#N/A</v>
      </c>
      <c r="N2141" t="e">
        <v>#N/A</v>
      </c>
    </row>
    <row r="2142" spans="1:14">
      <c r="A2142" t="s">
        <v>4377</v>
      </c>
      <c r="B2142" t="e">
        <v>#N/A</v>
      </c>
      <c r="C2142" s="2">
        <v>350000</v>
      </c>
      <c r="D2142" s="2">
        <v>0</v>
      </c>
      <c r="E2142" s="2">
        <v>0</v>
      </c>
      <c r="F2142">
        <v>4</v>
      </c>
      <c r="G2142">
        <v>10</v>
      </c>
      <c r="H2142" t="s">
        <v>15933</v>
      </c>
      <c r="I2142" t="e">
        <v>#N/A</v>
      </c>
      <c r="J2142" t="e">
        <v>#N/A</v>
      </c>
      <c r="K2142" t="e">
        <v>#N/A</v>
      </c>
      <c r="L2142" t="e">
        <v>#N/A</v>
      </c>
      <c r="M2142" t="e">
        <v>#N/A</v>
      </c>
      <c r="N2142" t="e">
        <v>#N/A</v>
      </c>
    </row>
    <row r="2143" spans="1:14">
      <c r="A2143" t="s">
        <v>4426</v>
      </c>
      <c r="B2143" t="e">
        <v>#N/A</v>
      </c>
      <c r="C2143" s="2">
        <v>250000</v>
      </c>
      <c r="D2143" s="2">
        <v>0</v>
      </c>
      <c r="E2143" s="2">
        <v>0</v>
      </c>
      <c r="F2143">
        <v>11</v>
      </c>
      <c r="G2143">
        <v>10</v>
      </c>
      <c r="H2143" t="s">
        <v>15933</v>
      </c>
      <c r="I2143" t="e">
        <v>#N/A</v>
      </c>
      <c r="J2143" t="e">
        <v>#N/A</v>
      </c>
      <c r="K2143" t="e">
        <v>#N/A</v>
      </c>
      <c r="L2143" t="e">
        <v>#N/A</v>
      </c>
      <c r="M2143" t="e">
        <v>#N/A</v>
      </c>
      <c r="N2143" t="e">
        <v>#N/A</v>
      </c>
    </row>
    <row r="2144" spans="1:14">
      <c r="A2144" t="s">
        <v>4473</v>
      </c>
      <c r="B2144" t="e">
        <v>#N/A</v>
      </c>
      <c r="C2144" s="2">
        <v>150000</v>
      </c>
      <c r="D2144" s="2">
        <v>0</v>
      </c>
      <c r="E2144" s="2">
        <v>0</v>
      </c>
      <c r="F2144">
        <v>10</v>
      </c>
      <c r="G2144">
        <v>6</v>
      </c>
      <c r="H2144" t="s">
        <v>15933</v>
      </c>
      <c r="I2144" t="e">
        <v>#N/A</v>
      </c>
      <c r="J2144" t="e">
        <v>#N/A</v>
      </c>
      <c r="K2144" t="e">
        <v>#N/A</v>
      </c>
      <c r="L2144" t="e">
        <v>#N/A</v>
      </c>
      <c r="M2144" t="e">
        <v>#N/A</v>
      </c>
      <c r="N2144" t="e">
        <v>#N/A</v>
      </c>
    </row>
    <row r="2145" spans="1:14">
      <c r="A2145" t="s">
        <v>4511</v>
      </c>
      <c r="B2145" t="e">
        <v>#N/A</v>
      </c>
      <c r="C2145" s="2">
        <v>50000</v>
      </c>
      <c r="D2145" s="2">
        <v>0</v>
      </c>
      <c r="E2145" s="2">
        <v>0</v>
      </c>
      <c r="F2145">
        <v>12</v>
      </c>
      <c r="G2145">
        <v>31</v>
      </c>
      <c r="H2145" t="s">
        <v>15933</v>
      </c>
      <c r="I2145" t="e">
        <v>#N/A</v>
      </c>
      <c r="J2145" t="e">
        <v>#N/A</v>
      </c>
      <c r="K2145" t="e">
        <v>#N/A</v>
      </c>
      <c r="L2145" t="e">
        <v>#N/A</v>
      </c>
      <c r="M2145" t="e">
        <v>#N/A</v>
      </c>
      <c r="N2145" t="e">
        <v>#N/A</v>
      </c>
    </row>
    <row r="2146" spans="1:14">
      <c r="A2146" t="s">
        <v>28</v>
      </c>
      <c r="B2146" t="s">
        <v>4607</v>
      </c>
      <c r="C2146" s="2">
        <v>200000000</v>
      </c>
      <c r="D2146" s="2">
        <v>415004880</v>
      </c>
      <c r="E2146" s="2">
        <v>1069818229</v>
      </c>
      <c r="F2146">
        <v>6</v>
      </c>
      <c r="G2146">
        <v>18</v>
      </c>
      <c r="H2146" t="s">
        <v>15934</v>
      </c>
      <c r="I2146" t="s">
        <v>4636</v>
      </c>
      <c r="J2146" t="s">
        <v>5184</v>
      </c>
      <c r="K2146" t="s">
        <v>4616</v>
      </c>
      <c r="L2146" t="s">
        <v>5742</v>
      </c>
      <c r="M2146" t="s">
        <v>5743</v>
      </c>
      <c r="N2146" t="s">
        <v>5744</v>
      </c>
    </row>
    <row r="2147" spans="1:14">
      <c r="A2147" t="s">
        <v>31</v>
      </c>
      <c r="B2147" t="e">
        <v>#N/A</v>
      </c>
      <c r="C2147" s="2">
        <v>200000000</v>
      </c>
      <c r="D2147" s="2">
        <v>334191110</v>
      </c>
      <c r="E2147" s="2">
        <v>1020020941</v>
      </c>
      <c r="F2147">
        <v>3</v>
      </c>
      <c r="G2147">
        <v>5</v>
      </c>
      <c r="H2147" t="s">
        <v>15934</v>
      </c>
      <c r="I2147" t="e">
        <v>#N/A</v>
      </c>
      <c r="J2147" t="e">
        <v>#N/A</v>
      </c>
      <c r="K2147" t="e">
        <v>#N/A</v>
      </c>
      <c r="L2147" t="e">
        <v>#N/A</v>
      </c>
      <c r="M2147" t="e">
        <v>#N/A</v>
      </c>
      <c r="N2147" t="e">
        <v>#N/A</v>
      </c>
    </row>
    <row r="2148" spans="1:14">
      <c r="A2148" t="s">
        <v>180</v>
      </c>
      <c r="B2148" t="e">
        <v>#N/A</v>
      </c>
      <c r="C2148" s="2">
        <v>125000000</v>
      </c>
      <c r="D2148" s="2">
        <v>295983305</v>
      </c>
      <c r="E2148" s="2">
        <v>956399711</v>
      </c>
      <c r="F2148">
        <v>11</v>
      </c>
      <c r="G2148">
        <v>19</v>
      </c>
      <c r="H2148" t="s">
        <v>15934</v>
      </c>
      <c r="I2148" t="e">
        <v>#N/A</v>
      </c>
      <c r="J2148" t="e">
        <v>#N/A</v>
      </c>
      <c r="K2148" t="e">
        <v>#N/A</v>
      </c>
      <c r="L2148" t="e">
        <v>#N/A</v>
      </c>
      <c r="M2148" t="e">
        <v>#N/A</v>
      </c>
      <c r="N2148" t="e">
        <v>#N/A</v>
      </c>
    </row>
    <row r="2149" spans="1:14">
      <c r="A2149" t="s">
        <v>84</v>
      </c>
      <c r="B2149" t="s">
        <v>4628</v>
      </c>
      <c r="C2149" s="2">
        <v>160000000</v>
      </c>
      <c r="D2149" s="2">
        <v>292576195</v>
      </c>
      <c r="E2149" s="2">
        <v>832584416</v>
      </c>
      <c r="F2149">
        <v>7</v>
      </c>
      <c r="G2149">
        <v>16</v>
      </c>
      <c r="H2149" t="s">
        <v>15934</v>
      </c>
      <c r="I2149" t="s">
        <v>4600</v>
      </c>
      <c r="J2149" t="s">
        <v>5761</v>
      </c>
      <c r="K2149" t="s">
        <v>5762</v>
      </c>
      <c r="L2149" t="s">
        <v>5036</v>
      </c>
      <c r="M2149" t="s">
        <v>5036</v>
      </c>
      <c r="N2149" t="s">
        <v>5763</v>
      </c>
    </row>
    <row r="2150" spans="1:14">
      <c r="A2150" t="s">
        <v>77</v>
      </c>
      <c r="B2150" t="s">
        <v>5071</v>
      </c>
      <c r="C2150" s="2">
        <v>165000000</v>
      </c>
      <c r="D2150" s="2">
        <v>238736787</v>
      </c>
      <c r="E2150" s="2">
        <v>756244673</v>
      </c>
      <c r="F2150">
        <v>5</v>
      </c>
      <c r="G2150">
        <v>21</v>
      </c>
      <c r="H2150" t="s">
        <v>15934</v>
      </c>
      <c r="I2150" t="s">
        <v>4614</v>
      </c>
      <c r="J2150" t="s">
        <v>5062</v>
      </c>
      <c r="K2150" t="s">
        <v>4616</v>
      </c>
      <c r="L2150" t="s">
        <v>5473</v>
      </c>
      <c r="M2150" t="s">
        <v>5768</v>
      </c>
      <c r="N2150" t="s">
        <v>5769</v>
      </c>
    </row>
    <row r="2151" spans="1:14">
      <c r="A2151" t="s">
        <v>586</v>
      </c>
      <c r="B2151" t="s">
        <v>5420</v>
      </c>
      <c r="C2151" s="2">
        <v>68000000</v>
      </c>
      <c r="D2151" s="2">
        <v>300531751</v>
      </c>
      <c r="E2151" s="2">
        <v>699590681</v>
      </c>
      <c r="F2151">
        <v>6</v>
      </c>
      <c r="G2151">
        <v>30</v>
      </c>
      <c r="H2151" t="s">
        <v>15934</v>
      </c>
      <c r="I2151" t="s">
        <v>4600</v>
      </c>
      <c r="J2151" t="s">
        <v>4823</v>
      </c>
      <c r="K2151" t="s">
        <v>5751</v>
      </c>
      <c r="L2151" t="s">
        <v>5752</v>
      </c>
      <c r="M2151" t="s">
        <v>5753</v>
      </c>
      <c r="N2151" t="s">
        <v>5754</v>
      </c>
    </row>
    <row r="2152" spans="1:14">
      <c r="A2152" t="s">
        <v>70</v>
      </c>
      <c r="B2152" t="s">
        <v>4660</v>
      </c>
      <c r="C2152" s="2">
        <v>170000000</v>
      </c>
      <c r="D2152" s="2">
        <v>312433331</v>
      </c>
      <c r="E2152" s="2">
        <v>623561331</v>
      </c>
      <c r="F2152">
        <v>5</v>
      </c>
      <c r="G2152">
        <v>7</v>
      </c>
      <c r="H2152" t="s">
        <v>15934</v>
      </c>
      <c r="I2152" t="s">
        <v>4600</v>
      </c>
      <c r="J2152" t="s">
        <v>4823</v>
      </c>
      <c r="K2152" t="s">
        <v>4609</v>
      </c>
      <c r="L2152" t="s">
        <v>5747</v>
      </c>
      <c r="M2152" t="s">
        <v>5748</v>
      </c>
      <c r="N2152" t="s">
        <v>5749</v>
      </c>
    </row>
    <row r="2153" spans="1:14">
      <c r="A2153" t="s">
        <v>5</v>
      </c>
      <c r="B2153" t="s">
        <v>4607</v>
      </c>
      <c r="C2153" s="2">
        <v>260000000</v>
      </c>
      <c r="D2153" s="2">
        <v>200821936</v>
      </c>
      <c r="E2153" s="2">
        <v>586581936</v>
      </c>
      <c r="F2153">
        <v>11</v>
      </c>
      <c r="G2153">
        <v>24</v>
      </c>
      <c r="H2153" t="s">
        <v>15934</v>
      </c>
      <c r="I2153" t="s">
        <v>4614</v>
      </c>
      <c r="J2153" t="s">
        <v>4763</v>
      </c>
      <c r="K2153" t="s">
        <v>4623</v>
      </c>
      <c r="L2153" t="s">
        <v>5775</v>
      </c>
      <c r="M2153" t="s">
        <v>5776</v>
      </c>
      <c r="N2153" t="s">
        <v>5777</v>
      </c>
    </row>
    <row r="2154" spans="1:14">
      <c r="A2154" t="s">
        <v>584</v>
      </c>
      <c r="B2154" t="s">
        <v>4621</v>
      </c>
      <c r="C2154" s="2">
        <v>69000000</v>
      </c>
      <c r="D2154" s="2">
        <v>251513985</v>
      </c>
      <c r="E2154" s="2">
        <v>543495033</v>
      </c>
      <c r="F2154">
        <v>7</v>
      </c>
      <c r="G2154">
        <v>9</v>
      </c>
      <c r="H2154" t="s">
        <v>15934</v>
      </c>
      <c r="I2154" t="s">
        <v>4614</v>
      </c>
      <c r="J2154" t="s">
        <v>4738</v>
      </c>
      <c r="K2154" t="s">
        <v>4623</v>
      </c>
      <c r="L2154" t="s">
        <v>4624</v>
      </c>
      <c r="M2154" t="s">
        <v>5765</v>
      </c>
      <c r="N2154" t="s">
        <v>5766</v>
      </c>
    </row>
    <row r="2155" spans="1:14">
      <c r="A2155" t="s">
        <v>78</v>
      </c>
      <c r="B2155" t="s">
        <v>5071</v>
      </c>
      <c r="C2155" s="2">
        <v>165000000</v>
      </c>
      <c r="D2155" s="2">
        <v>217581231</v>
      </c>
      <c r="E2155" s="2">
        <v>494870991</v>
      </c>
      <c r="F2155">
        <v>3</v>
      </c>
      <c r="G2155">
        <v>26</v>
      </c>
      <c r="H2155" t="s">
        <v>15934</v>
      </c>
      <c r="I2155" t="s">
        <v>4614</v>
      </c>
      <c r="J2155" t="s">
        <v>4622</v>
      </c>
      <c r="K2155" t="s">
        <v>4768</v>
      </c>
      <c r="L2155" t="s">
        <v>5771</v>
      </c>
      <c r="M2155" t="s">
        <v>5772</v>
      </c>
      <c r="N2155" t="s">
        <v>5773</v>
      </c>
    </row>
    <row r="2156" spans="1:14">
      <c r="A2156" t="s">
        <v>187</v>
      </c>
      <c r="B2156" t="e">
        <v>#N/A</v>
      </c>
      <c r="C2156" s="2">
        <v>125000000</v>
      </c>
      <c r="D2156" s="2">
        <v>163214888</v>
      </c>
      <c r="E2156" s="2">
        <v>493214888</v>
      </c>
      <c r="F2156">
        <v>4</v>
      </c>
      <c r="G2156">
        <v>1</v>
      </c>
      <c r="H2156" t="s">
        <v>15934</v>
      </c>
      <c r="I2156" t="e">
        <v>#N/A</v>
      </c>
      <c r="J2156" t="e">
        <v>#N/A</v>
      </c>
      <c r="K2156" t="e">
        <v>#N/A</v>
      </c>
      <c r="L2156" t="e">
        <v>#N/A</v>
      </c>
      <c r="M2156" t="e">
        <v>#N/A</v>
      </c>
      <c r="N2156" t="e">
        <v>#N/A</v>
      </c>
    </row>
    <row r="2157" spans="1:14">
      <c r="A2157" t="s">
        <v>2440</v>
      </c>
      <c r="B2157" t="e">
        <v>#N/A</v>
      </c>
      <c r="C2157" s="2">
        <v>15000000</v>
      </c>
      <c r="D2157" s="2">
        <v>138797449</v>
      </c>
      <c r="E2157" s="2">
        <v>430821168</v>
      </c>
      <c r="F2157">
        <v>11</v>
      </c>
      <c r="G2157">
        <v>26</v>
      </c>
      <c r="H2157" t="s">
        <v>15934</v>
      </c>
      <c r="I2157" t="e">
        <v>#N/A</v>
      </c>
      <c r="J2157" t="e">
        <v>#N/A</v>
      </c>
      <c r="K2157" t="e">
        <v>#N/A</v>
      </c>
      <c r="L2157" t="e">
        <v>#N/A</v>
      </c>
      <c r="M2157" t="e">
        <v>#N/A</v>
      </c>
      <c r="N2157" t="e">
        <v>#N/A</v>
      </c>
    </row>
    <row r="2158" spans="1:14">
      <c r="A2158" t="s">
        <v>91</v>
      </c>
      <c r="B2158" t="s">
        <v>4677</v>
      </c>
      <c r="C2158" s="2">
        <v>155000000</v>
      </c>
      <c r="D2158" s="2">
        <v>104386950</v>
      </c>
      <c r="E2158" s="2">
        <v>418186950</v>
      </c>
      <c r="F2158">
        <v>12</v>
      </c>
      <c r="G2158">
        <v>10</v>
      </c>
      <c r="H2158" t="s">
        <v>15934</v>
      </c>
      <c r="I2158" t="s">
        <v>4614</v>
      </c>
      <c r="J2158" t="s">
        <v>5013</v>
      </c>
      <c r="K2158" t="s">
        <v>4655</v>
      </c>
      <c r="L2158" t="s">
        <v>5834</v>
      </c>
      <c r="M2158" t="s">
        <v>5835</v>
      </c>
      <c r="N2158" t="s">
        <v>5836</v>
      </c>
    </row>
    <row r="2159" spans="1:14">
      <c r="A2159" t="s">
        <v>38</v>
      </c>
      <c r="B2159" t="e">
        <v>#N/A</v>
      </c>
      <c r="C2159" s="2">
        <v>200000000</v>
      </c>
      <c r="D2159" s="2">
        <v>172062763</v>
      </c>
      <c r="E2159" s="2">
        <v>397562763</v>
      </c>
      <c r="F2159">
        <v>12</v>
      </c>
      <c r="G2159">
        <v>17</v>
      </c>
      <c r="H2159" t="s">
        <v>15934</v>
      </c>
      <c r="I2159" t="e">
        <v>#N/A</v>
      </c>
      <c r="J2159" t="e">
        <v>#N/A</v>
      </c>
      <c r="K2159" t="e">
        <v>#N/A</v>
      </c>
      <c r="L2159" t="e">
        <v>#N/A</v>
      </c>
      <c r="M2159" t="e">
        <v>#N/A</v>
      </c>
      <c r="N2159" t="e">
        <v>#N/A</v>
      </c>
    </row>
    <row r="2160" spans="1:14">
      <c r="A2160" t="s">
        <v>1111</v>
      </c>
      <c r="B2160" t="s">
        <v>4695</v>
      </c>
      <c r="C2160" s="2">
        <v>40000000</v>
      </c>
      <c r="D2160" s="2">
        <v>176591618</v>
      </c>
      <c r="E2160" s="2">
        <v>351774938</v>
      </c>
      <c r="F2160">
        <v>6</v>
      </c>
      <c r="G2160">
        <v>11</v>
      </c>
      <c r="H2160" t="s">
        <v>15934</v>
      </c>
      <c r="I2160" t="s">
        <v>4614</v>
      </c>
      <c r="J2160" t="s">
        <v>5779</v>
      </c>
      <c r="K2160" t="s">
        <v>5780</v>
      </c>
      <c r="L2160" t="s">
        <v>5005</v>
      </c>
      <c r="M2160" t="s">
        <v>5781</v>
      </c>
      <c r="N2160" t="s">
        <v>5782</v>
      </c>
    </row>
    <row r="2161" spans="1:14">
      <c r="A2161" t="s">
        <v>2651</v>
      </c>
      <c r="B2161" t="s">
        <v>4908</v>
      </c>
      <c r="C2161" s="2">
        <v>13000000</v>
      </c>
      <c r="D2161" s="2">
        <v>106954678</v>
      </c>
      <c r="E2161" s="2">
        <v>331266710</v>
      </c>
      <c r="F2161">
        <v>12</v>
      </c>
      <c r="G2161">
        <v>3</v>
      </c>
      <c r="H2161" t="s">
        <v>15934</v>
      </c>
      <c r="I2161" t="s">
        <v>4682</v>
      </c>
      <c r="J2161" t="s">
        <v>5574</v>
      </c>
      <c r="K2161" t="s">
        <v>5826</v>
      </c>
      <c r="L2161" t="s">
        <v>5827</v>
      </c>
      <c r="M2161" t="s">
        <v>5828</v>
      </c>
      <c r="N2161" t="s">
        <v>5829</v>
      </c>
    </row>
    <row r="2162" spans="1:14">
      <c r="A2162" t="s">
        <v>23</v>
      </c>
      <c r="B2162" t="s">
        <v>4621</v>
      </c>
      <c r="C2162" s="2">
        <v>210000000</v>
      </c>
      <c r="D2162" s="2">
        <v>105487148</v>
      </c>
      <c r="E2162" s="2">
        <v>322459006</v>
      </c>
      <c r="F2162">
        <v>5</v>
      </c>
      <c r="G2162">
        <v>14</v>
      </c>
      <c r="H2162" t="s">
        <v>15934</v>
      </c>
      <c r="I2162" t="s">
        <v>4600</v>
      </c>
      <c r="J2162" t="s">
        <v>5779</v>
      </c>
      <c r="K2162" t="s">
        <v>5287</v>
      </c>
      <c r="L2162" t="s">
        <v>5131</v>
      </c>
      <c r="M2162" t="s">
        <v>5831</v>
      </c>
      <c r="N2162" t="s">
        <v>5832</v>
      </c>
    </row>
    <row r="2163" spans="1:14">
      <c r="A2163" t="s">
        <v>164</v>
      </c>
      <c r="B2163" t="s">
        <v>5071</v>
      </c>
      <c r="C2163" s="2">
        <v>130000000</v>
      </c>
      <c r="D2163" s="2">
        <v>148415853</v>
      </c>
      <c r="E2163" s="2">
        <v>321887208</v>
      </c>
      <c r="F2163">
        <v>11</v>
      </c>
      <c r="G2163">
        <v>5</v>
      </c>
      <c r="H2163" t="s">
        <v>15934</v>
      </c>
      <c r="I2163" t="s">
        <v>4614</v>
      </c>
      <c r="J2163" t="s">
        <v>4738</v>
      </c>
      <c r="K2163" t="s">
        <v>5797</v>
      </c>
      <c r="L2163" t="s">
        <v>5798</v>
      </c>
      <c r="M2163" t="s">
        <v>5799</v>
      </c>
      <c r="N2163" t="s">
        <v>5800</v>
      </c>
    </row>
    <row r="2164" spans="1:14">
      <c r="A2164" t="s">
        <v>114</v>
      </c>
      <c r="B2164" t="s">
        <v>4660</v>
      </c>
      <c r="C2164" s="2">
        <v>150000000</v>
      </c>
      <c r="D2164" s="2">
        <v>131772187</v>
      </c>
      <c r="E2164" s="2">
        <v>319713881</v>
      </c>
      <c r="F2164">
        <v>7</v>
      </c>
      <c r="G2164">
        <v>1</v>
      </c>
      <c r="H2164" t="s">
        <v>15934</v>
      </c>
      <c r="I2164" t="s">
        <v>4614</v>
      </c>
      <c r="J2164" t="s">
        <v>5184</v>
      </c>
      <c r="K2164" t="s">
        <v>5807</v>
      </c>
      <c r="L2164" t="s">
        <v>5808</v>
      </c>
      <c r="M2164" t="s">
        <v>5808</v>
      </c>
      <c r="N2164" t="s">
        <v>5809</v>
      </c>
    </row>
    <row r="2165" spans="1:14">
      <c r="A2165" t="s">
        <v>41</v>
      </c>
      <c r="B2165" t="e">
        <v>#N/A</v>
      </c>
      <c r="C2165" s="2">
        <v>200000000</v>
      </c>
      <c r="D2165" s="2">
        <v>90759676</v>
      </c>
      <c r="E2165" s="2">
        <v>314594597</v>
      </c>
      <c r="F2165">
        <v>5</v>
      </c>
      <c r="G2165">
        <v>28</v>
      </c>
      <c r="H2165" t="s">
        <v>15934</v>
      </c>
      <c r="I2165" t="e">
        <v>#N/A</v>
      </c>
      <c r="J2165" t="e">
        <v>#N/A</v>
      </c>
      <c r="K2165" t="e">
        <v>#N/A</v>
      </c>
      <c r="L2165" t="e">
        <v>#N/A</v>
      </c>
      <c r="M2165" t="e">
        <v>#N/A</v>
      </c>
      <c r="N2165" t="e">
        <v>#N/A</v>
      </c>
    </row>
    <row r="2166" spans="1:14">
      <c r="A2166" t="s">
        <v>261</v>
      </c>
      <c r="B2166" t="s">
        <v>4621</v>
      </c>
      <c r="C2166" s="2">
        <v>100000000</v>
      </c>
      <c r="D2166" s="2">
        <v>148438600</v>
      </c>
      <c r="E2166" s="2">
        <v>310650574</v>
      </c>
      <c r="F2166">
        <v>12</v>
      </c>
      <c r="G2166">
        <v>22</v>
      </c>
      <c r="H2166" t="s">
        <v>15934</v>
      </c>
      <c r="I2166" t="s">
        <v>4600</v>
      </c>
      <c r="J2166" t="s">
        <v>4622</v>
      </c>
      <c r="K2166" t="s">
        <v>5174</v>
      </c>
      <c r="L2166" t="s">
        <v>5793</v>
      </c>
      <c r="M2166" t="s">
        <v>5794</v>
      </c>
      <c r="N2166" t="s">
        <v>5795</v>
      </c>
    </row>
    <row r="2167" spans="1:14">
      <c r="A2167" t="s">
        <v>412</v>
      </c>
      <c r="B2167" t="s">
        <v>4660</v>
      </c>
      <c r="C2167" s="2">
        <v>80000000</v>
      </c>
      <c r="D2167" s="2">
        <v>128012934</v>
      </c>
      <c r="E2167" s="2">
        <v>299461782</v>
      </c>
      <c r="F2167">
        <v>2</v>
      </c>
      <c r="G2167">
        <v>19</v>
      </c>
      <c r="H2167" t="s">
        <v>15934</v>
      </c>
      <c r="I2167" t="s">
        <v>4682</v>
      </c>
      <c r="J2167" t="s">
        <v>4696</v>
      </c>
      <c r="K2167" t="s">
        <v>5811</v>
      </c>
      <c r="L2167" t="s">
        <v>4752</v>
      </c>
      <c r="M2167" t="s">
        <v>5812</v>
      </c>
      <c r="N2167" t="s">
        <v>5813</v>
      </c>
    </row>
    <row r="2168" spans="1:14">
      <c r="A2168" t="s">
        <v>764</v>
      </c>
      <c r="B2168" t="e">
        <v>#N/A</v>
      </c>
      <c r="C2168" s="2">
        <v>57500000</v>
      </c>
      <c r="D2168" s="2">
        <v>60128566</v>
      </c>
      <c r="E2168" s="2">
        <v>295874190</v>
      </c>
      <c r="F2168">
        <v>9</v>
      </c>
      <c r="G2168">
        <v>10</v>
      </c>
      <c r="H2168" t="s">
        <v>15934</v>
      </c>
      <c r="I2168" t="e">
        <v>#N/A</v>
      </c>
      <c r="J2168" t="e">
        <v>#N/A</v>
      </c>
      <c r="K2168" t="e">
        <v>#N/A</v>
      </c>
      <c r="L2168" t="e">
        <v>#N/A</v>
      </c>
      <c r="M2168" t="e">
        <v>#N/A</v>
      </c>
      <c r="N2168" t="e">
        <v>#N/A</v>
      </c>
    </row>
    <row r="2169" spans="1:14">
      <c r="A2169" t="s">
        <v>298</v>
      </c>
      <c r="B2169" t="s">
        <v>4871</v>
      </c>
      <c r="C2169" s="2">
        <v>95000000</v>
      </c>
      <c r="D2169" s="2">
        <v>95347692</v>
      </c>
      <c r="E2169" s="2">
        <v>294680778</v>
      </c>
      <c r="F2169">
        <v>5</v>
      </c>
      <c r="G2169">
        <v>27</v>
      </c>
      <c r="H2169" t="s">
        <v>15934</v>
      </c>
      <c r="I2169" t="s">
        <v>4682</v>
      </c>
      <c r="J2169" t="s">
        <v>4601</v>
      </c>
      <c r="K2169" t="s">
        <v>5126</v>
      </c>
      <c r="L2169" t="s">
        <v>5858</v>
      </c>
      <c r="M2169" t="s">
        <v>5859</v>
      </c>
      <c r="N2169" t="s">
        <v>5860</v>
      </c>
    </row>
    <row r="2170" spans="1:14">
      <c r="A2170" t="s">
        <v>167</v>
      </c>
      <c r="B2170" t="s">
        <v>4695</v>
      </c>
      <c r="C2170" s="2">
        <v>130000000</v>
      </c>
      <c r="D2170" s="2">
        <v>118311368</v>
      </c>
      <c r="E2170" s="2">
        <v>290650494</v>
      </c>
      <c r="F2170">
        <v>7</v>
      </c>
      <c r="G2170">
        <v>23</v>
      </c>
      <c r="H2170" t="s">
        <v>15934</v>
      </c>
      <c r="I2170" t="s">
        <v>4600</v>
      </c>
      <c r="J2170" t="s">
        <v>4763</v>
      </c>
      <c r="K2170" t="s">
        <v>5135</v>
      </c>
      <c r="L2170" t="s">
        <v>5818</v>
      </c>
      <c r="M2170" t="s">
        <v>5819</v>
      </c>
      <c r="N2170" t="s">
        <v>5820</v>
      </c>
    </row>
    <row r="2171" spans="1:14">
      <c r="A2171" t="s">
        <v>276</v>
      </c>
      <c r="B2171" t="s">
        <v>4695</v>
      </c>
      <c r="C2171" s="2">
        <v>100000000</v>
      </c>
      <c r="D2171" s="2">
        <v>67631157</v>
      </c>
      <c r="E2171" s="2">
        <v>278731369</v>
      </c>
      <c r="F2171">
        <v>12</v>
      </c>
      <c r="G2171">
        <v>10</v>
      </c>
      <c r="H2171" t="s">
        <v>15934</v>
      </c>
      <c r="I2171" t="s">
        <v>4635</v>
      </c>
      <c r="J2171">
        <v>0</v>
      </c>
      <c r="K2171">
        <v>0</v>
      </c>
      <c r="L2171">
        <v>0</v>
      </c>
      <c r="M2171">
        <v>0</v>
      </c>
      <c r="N2171">
        <v>0</v>
      </c>
    </row>
    <row r="2172" spans="1:14">
      <c r="A2172" t="s">
        <v>486</v>
      </c>
      <c r="B2172" t="s">
        <v>4695</v>
      </c>
      <c r="C2172" s="2">
        <v>75000000</v>
      </c>
      <c r="D2172" s="2">
        <v>162001186</v>
      </c>
      <c r="E2172" s="2">
        <v>272223430</v>
      </c>
      <c r="F2172">
        <v>6</v>
      </c>
      <c r="G2172">
        <v>25</v>
      </c>
      <c r="H2172" t="s">
        <v>15934</v>
      </c>
      <c r="I2172" t="s">
        <v>4600</v>
      </c>
      <c r="J2172" t="s">
        <v>4615</v>
      </c>
      <c r="K2172" t="s">
        <v>4690</v>
      </c>
      <c r="L2172" t="s">
        <v>4714</v>
      </c>
      <c r="M2172" t="s">
        <v>5791</v>
      </c>
      <c r="N2172" t="s">
        <v>4716</v>
      </c>
    </row>
    <row r="2173" spans="1:14">
      <c r="A2173" t="s">
        <v>397</v>
      </c>
      <c r="B2173" t="s">
        <v>4599</v>
      </c>
      <c r="C2173" s="2">
        <v>82000000</v>
      </c>
      <c r="D2173" s="2">
        <v>103068524</v>
      </c>
      <c r="E2173" s="2">
        <v>268268174</v>
      </c>
      <c r="F2173">
        <v>8</v>
      </c>
      <c r="G2173">
        <v>13</v>
      </c>
      <c r="H2173" t="s">
        <v>15934</v>
      </c>
      <c r="I2173" t="s">
        <v>4682</v>
      </c>
      <c r="J2173" t="s">
        <v>5184</v>
      </c>
      <c r="K2173" t="s">
        <v>5185</v>
      </c>
      <c r="L2173" t="s">
        <v>5838</v>
      </c>
      <c r="M2173" t="s">
        <v>5839</v>
      </c>
      <c r="N2173" t="s">
        <v>5188</v>
      </c>
    </row>
    <row r="2174" spans="1:14">
      <c r="A2174" t="s">
        <v>209</v>
      </c>
      <c r="B2174" t="e">
        <v>#N/A</v>
      </c>
      <c r="C2174" s="2">
        <v>117000000</v>
      </c>
      <c r="D2174" s="2">
        <v>76423035</v>
      </c>
      <c r="E2174" s="2">
        <v>258751370</v>
      </c>
      <c r="F2174">
        <v>6</v>
      </c>
      <c r="G2174">
        <v>23</v>
      </c>
      <c r="H2174" t="s">
        <v>15934</v>
      </c>
      <c r="I2174" t="e">
        <v>#N/A</v>
      </c>
      <c r="J2174" t="e">
        <v>#N/A</v>
      </c>
      <c r="K2174" t="e">
        <v>#N/A</v>
      </c>
      <c r="L2174" t="e">
        <v>#N/A</v>
      </c>
      <c r="M2174" t="e">
        <v>#N/A</v>
      </c>
      <c r="N2174" t="e">
        <v>#N/A</v>
      </c>
    </row>
    <row r="2175" spans="1:14">
      <c r="A2175" t="s">
        <v>1313</v>
      </c>
      <c r="B2175" t="s">
        <v>4660</v>
      </c>
      <c r="C2175" s="2">
        <v>35000000</v>
      </c>
      <c r="D2175" s="2">
        <v>171243005</v>
      </c>
      <c r="E2175" s="2">
        <v>252276928</v>
      </c>
      <c r="F2175">
        <v>12</v>
      </c>
      <c r="G2175">
        <v>22</v>
      </c>
      <c r="H2175" t="s">
        <v>15934</v>
      </c>
      <c r="I2175" t="s">
        <v>4600</v>
      </c>
      <c r="J2175" t="s">
        <v>4689</v>
      </c>
      <c r="K2175" t="s">
        <v>5785</v>
      </c>
      <c r="L2175" t="s">
        <v>5786</v>
      </c>
      <c r="M2175" t="s">
        <v>5787</v>
      </c>
      <c r="N2175" t="s">
        <v>5788</v>
      </c>
    </row>
    <row r="2176" spans="1:14">
      <c r="A2176" t="s">
        <v>218</v>
      </c>
      <c r="B2176" t="s">
        <v>4677</v>
      </c>
      <c r="C2176" s="2">
        <v>112000000</v>
      </c>
      <c r="D2176" s="2">
        <v>42779261</v>
      </c>
      <c r="E2176" s="2">
        <v>232017848</v>
      </c>
      <c r="F2176">
        <v>12</v>
      </c>
      <c r="G2176">
        <v>25</v>
      </c>
      <c r="H2176" t="s">
        <v>15934</v>
      </c>
      <c r="I2176" t="s">
        <v>4614</v>
      </c>
      <c r="J2176" t="s">
        <v>4877</v>
      </c>
      <c r="K2176" t="s">
        <v>5994</v>
      </c>
      <c r="L2176" t="s">
        <v>5995</v>
      </c>
      <c r="M2176" t="s">
        <v>5996</v>
      </c>
      <c r="N2176" t="s">
        <v>5997</v>
      </c>
    </row>
    <row r="2177" spans="1:14">
      <c r="A2177" t="s">
        <v>1122</v>
      </c>
      <c r="B2177" t="s">
        <v>4695</v>
      </c>
      <c r="C2177" s="2">
        <v>40000000</v>
      </c>
      <c r="D2177" s="2">
        <v>96962694</v>
      </c>
      <c r="E2177" s="2">
        <v>224922135</v>
      </c>
      <c r="F2177">
        <v>10</v>
      </c>
      <c r="G2177">
        <v>1</v>
      </c>
      <c r="H2177" t="s">
        <v>15934</v>
      </c>
      <c r="I2177" t="s">
        <v>4600</v>
      </c>
      <c r="J2177" t="s">
        <v>5119</v>
      </c>
      <c r="K2177" t="s">
        <v>4757</v>
      </c>
      <c r="L2177" t="s">
        <v>5854</v>
      </c>
      <c r="M2177" t="s">
        <v>5855</v>
      </c>
      <c r="N2177" t="s">
        <v>5856</v>
      </c>
    </row>
    <row r="2178" spans="1:14">
      <c r="A2178" t="s">
        <v>299</v>
      </c>
      <c r="B2178" t="s">
        <v>4677</v>
      </c>
      <c r="C2178" s="2">
        <v>95000000</v>
      </c>
      <c r="D2178" s="2">
        <v>88768303</v>
      </c>
      <c r="E2178" s="2">
        <v>223050874</v>
      </c>
      <c r="F2178">
        <v>2</v>
      </c>
      <c r="G2178">
        <v>12</v>
      </c>
      <c r="H2178" t="s">
        <v>15934</v>
      </c>
      <c r="I2178" t="s">
        <v>4614</v>
      </c>
      <c r="J2178" t="s">
        <v>4962</v>
      </c>
      <c r="K2178" t="s">
        <v>4655</v>
      </c>
      <c r="L2178" t="s">
        <v>5881</v>
      </c>
      <c r="M2178" t="s">
        <v>5882</v>
      </c>
      <c r="N2178" t="s">
        <v>5883</v>
      </c>
    </row>
    <row r="2179" spans="1:14">
      <c r="A2179" t="s">
        <v>89</v>
      </c>
      <c r="B2179" t="s">
        <v>4607</v>
      </c>
      <c r="C2179" s="2">
        <v>160000000</v>
      </c>
      <c r="D2179" s="2">
        <v>63150991</v>
      </c>
      <c r="E2179" s="2">
        <v>217986320</v>
      </c>
      <c r="F2179">
        <v>7</v>
      </c>
      <c r="G2179">
        <v>14</v>
      </c>
      <c r="H2179" t="s">
        <v>15934</v>
      </c>
      <c r="I2179" t="s">
        <v>4614</v>
      </c>
      <c r="J2179" t="s">
        <v>4806</v>
      </c>
      <c r="K2179" t="s">
        <v>5652</v>
      </c>
      <c r="L2179" t="s">
        <v>4883</v>
      </c>
      <c r="M2179" t="s">
        <v>5913</v>
      </c>
      <c r="N2179" t="s">
        <v>5914</v>
      </c>
    </row>
    <row r="2180" spans="1:14">
      <c r="A2180" t="s">
        <v>851</v>
      </c>
      <c r="B2180" t="s">
        <v>4628</v>
      </c>
      <c r="C2180" s="2">
        <v>52000000</v>
      </c>
      <c r="D2180" s="2">
        <v>110485654</v>
      </c>
      <c r="E2180" s="2">
        <v>217569328</v>
      </c>
      <c r="F2180">
        <v>2</v>
      </c>
      <c r="G2180">
        <v>12</v>
      </c>
      <c r="H2180" t="s">
        <v>15934</v>
      </c>
      <c r="I2180" t="s">
        <v>4600</v>
      </c>
      <c r="J2180" t="s">
        <v>4833</v>
      </c>
      <c r="K2180" t="s">
        <v>5174</v>
      </c>
      <c r="L2180" t="s">
        <v>5614</v>
      </c>
      <c r="M2180" t="s">
        <v>5823</v>
      </c>
      <c r="N2180" t="s">
        <v>5824</v>
      </c>
    </row>
    <row r="2181" spans="1:14">
      <c r="A2181" t="s">
        <v>612</v>
      </c>
      <c r="B2181" t="s">
        <v>4628</v>
      </c>
      <c r="C2181" s="2">
        <v>65000000</v>
      </c>
      <c r="D2181" s="2">
        <v>100539043</v>
      </c>
      <c r="E2181" s="2">
        <v>211739043</v>
      </c>
      <c r="F2181">
        <v>11</v>
      </c>
      <c r="G2181">
        <v>5</v>
      </c>
      <c r="H2181" t="s">
        <v>15934</v>
      </c>
      <c r="I2181" t="s">
        <v>4682</v>
      </c>
      <c r="J2181" t="s">
        <v>4738</v>
      </c>
      <c r="K2181" t="s">
        <v>4690</v>
      </c>
      <c r="L2181" t="s">
        <v>4764</v>
      </c>
      <c r="M2181" t="s">
        <v>5841</v>
      </c>
      <c r="N2181" t="s">
        <v>5842</v>
      </c>
    </row>
    <row r="2182" spans="1:14">
      <c r="A2182" t="s">
        <v>684</v>
      </c>
      <c r="B2182" t="s">
        <v>4695</v>
      </c>
      <c r="C2182" s="2">
        <v>60000000</v>
      </c>
      <c r="D2182" s="2">
        <v>80574010</v>
      </c>
      <c r="E2182" s="2">
        <v>206598789</v>
      </c>
      <c r="F2182">
        <v>8</v>
      </c>
      <c r="G2182">
        <v>13</v>
      </c>
      <c r="H2182" t="s">
        <v>15934</v>
      </c>
      <c r="I2182" t="s">
        <v>4600</v>
      </c>
      <c r="J2182" t="s">
        <v>5559</v>
      </c>
      <c r="K2182" t="s">
        <v>5140</v>
      </c>
      <c r="L2182" t="s">
        <v>5893</v>
      </c>
      <c r="M2182" t="s">
        <v>5894</v>
      </c>
      <c r="N2182" t="s">
        <v>5895</v>
      </c>
    </row>
    <row r="2183" spans="1:14">
      <c r="A2183" t="s">
        <v>422</v>
      </c>
      <c r="B2183" t="e">
        <v>#N/A</v>
      </c>
      <c r="C2183" s="2">
        <v>80000000</v>
      </c>
      <c r="D2183" s="2">
        <v>100246011</v>
      </c>
      <c r="E2183" s="2">
        <v>202284317</v>
      </c>
      <c r="F2183">
        <v>12</v>
      </c>
      <c r="G2183">
        <v>17</v>
      </c>
      <c r="H2183" t="s">
        <v>15934</v>
      </c>
      <c r="I2183" t="e">
        <v>#N/A</v>
      </c>
      <c r="J2183" t="e">
        <v>#N/A</v>
      </c>
      <c r="K2183" t="e">
        <v>#N/A</v>
      </c>
      <c r="L2183" t="e">
        <v>#N/A</v>
      </c>
      <c r="M2183" t="e">
        <v>#N/A</v>
      </c>
      <c r="N2183" t="e">
        <v>#N/A</v>
      </c>
    </row>
    <row r="2184" spans="1:14">
      <c r="A2184" t="s">
        <v>680</v>
      </c>
      <c r="B2184" t="s">
        <v>5420</v>
      </c>
      <c r="C2184" s="2">
        <v>60000000</v>
      </c>
      <c r="D2184" s="2">
        <v>90380162</v>
      </c>
      <c r="E2184" s="2">
        <v>196439693</v>
      </c>
      <c r="F2184">
        <v>10</v>
      </c>
      <c r="G2184">
        <v>15</v>
      </c>
      <c r="H2184" t="s">
        <v>15934</v>
      </c>
      <c r="I2184" t="s">
        <v>4600</v>
      </c>
      <c r="J2184" t="s">
        <v>4707</v>
      </c>
      <c r="K2184" t="s">
        <v>4684</v>
      </c>
      <c r="L2184" t="s">
        <v>4986</v>
      </c>
      <c r="M2184" t="s">
        <v>5877</v>
      </c>
      <c r="N2184" t="s">
        <v>5878</v>
      </c>
    </row>
    <row r="2185" spans="1:14">
      <c r="A2185" t="s">
        <v>3734</v>
      </c>
      <c r="B2185" t="s">
        <v>4660</v>
      </c>
      <c r="C2185" s="2">
        <v>3000000</v>
      </c>
      <c r="D2185" s="2">
        <v>84752907</v>
      </c>
      <c r="E2185" s="2">
        <v>177512032</v>
      </c>
      <c r="F2185">
        <v>10</v>
      </c>
      <c r="G2185">
        <v>20</v>
      </c>
      <c r="H2185" t="s">
        <v>15934</v>
      </c>
      <c r="I2185" t="s">
        <v>4682</v>
      </c>
      <c r="J2185" t="s">
        <v>4812</v>
      </c>
      <c r="K2185" t="s">
        <v>4579</v>
      </c>
      <c r="L2185" t="s">
        <v>5885</v>
      </c>
      <c r="M2185" t="s">
        <v>5886</v>
      </c>
      <c r="N2185" t="s">
        <v>5887</v>
      </c>
    </row>
    <row r="2186" spans="1:14">
      <c r="A2186" t="s">
        <v>232</v>
      </c>
      <c r="B2186" t="s">
        <v>4677</v>
      </c>
      <c r="C2186" s="2">
        <v>110000000</v>
      </c>
      <c r="D2186" s="2">
        <v>77222099</v>
      </c>
      <c r="E2186" s="2">
        <v>177241171</v>
      </c>
      <c r="F2186">
        <v>6</v>
      </c>
      <c r="G2186">
        <v>11</v>
      </c>
      <c r="H2186" t="s">
        <v>15934</v>
      </c>
      <c r="I2186" t="s">
        <v>4600</v>
      </c>
      <c r="J2186" t="s">
        <v>4683</v>
      </c>
      <c r="K2186" t="s">
        <v>5652</v>
      </c>
      <c r="L2186" t="s">
        <v>5897</v>
      </c>
      <c r="M2186" t="s">
        <v>5898</v>
      </c>
      <c r="N2186" t="s">
        <v>5899</v>
      </c>
    </row>
    <row r="2187" spans="1:14">
      <c r="A2187" t="s">
        <v>2024</v>
      </c>
      <c r="B2187" t="e">
        <v>#N/A</v>
      </c>
      <c r="C2187" s="2">
        <v>20000000</v>
      </c>
      <c r="D2187" s="2">
        <v>117229692</v>
      </c>
      <c r="E2187" s="2">
        <v>171685793</v>
      </c>
      <c r="F2187">
        <v>10</v>
      </c>
      <c r="G2187">
        <v>15</v>
      </c>
      <c r="H2187" t="s">
        <v>15934</v>
      </c>
      <c r="I2187" t="e">
        <v>#N/A</v>
      </c>
      <c r="J2187" t="e">
        <v>#N/A</v>
      </c>
      <c r="K2187" t="e">
        <v>#N/A</v>
      </c>
      <c r="L2187" t="e">
        <v>#N/A</v>
      </c>
      <c r="M2187" t="e">
        <v>#N/A</v>
      </c>
      <c r="N2187" t="e">
        <v>#N/A</v>
      </c>
    </row>
    <row r="2188" spans="1:14">
      <c r="A2188" t="s">
        <v>265</v>
      </c>
      <c r="B2188" t="s">
        <v>4695</v>
      </c>
      <c r="C2188" s="2">
        <v>100000000</v>
      </c>
      <c r="D2188" s="2">
        <v>119219978</v>
      </c>
      <c r="E2188" s="2">
        <v>170936470</v>
      </c>
      <c r="F2188">
        <v>8</v>
      </c>
      <c r="G2188">
        <v>6</v>
      </c>
      <c r="H2188" t="s">
        <v>15934</v>
      </c>
      <c r="I2188" t="s">
        <v>4600</v>
      </c>
      <c r="J2188" t="s">
        <v>4788</v>
      </c>
      <c r="K2188" t="s">
        <v>4684</v>
      </c>
      <c r="L2188" t="s">
        <v>4724</v>
      </c>
      <c r="M2188" t="s">
        <v>5815</v>
      </c>
      <c r="N2188" t="s">
        <v>5816</v>
      </c>
    </row>
    <row r="2189" spans="1:14">
      <c r="A2189" t="s">
        <v>300</v>
      </c>
      <c r="B2189" t="s">
        <v>4677</v>
      </c>
      <c r="C2189" s="2">
        <v>95000000</v>
      </c>
      <c r="D2189" s="2">
        <v>81562942</v>
      </c>
      <c r="E2189" s="2">
        <v>169511609</v>
      </c>
      <c r="F2189">
        <v>11</v>
      </c>
      <c r="G2189">
        <v>12</v>
      </c>
      <c r="H2189" t="s">
        <v>15934</v>
      </c>
      <c r="I2189" t="s">
        <v>4600</v>
      </c>
      <c r="J2189" t="s">
        <v>4622</v>
      </c>
      <c r="K2189" t="s">
        <v>4795</v>
      </c>
      <c r="L2189" t="s">
        <v>5889</v>
      </c>
      <c r="M2189" t="s">
        <v>5890</v>
      </c>
      <c r="N2189" t="s">
        <v>5891</v>
      </c>
    </row>
    <row r="2190" spans="1:14">
      <c r="A2190" t="s">
        <v>1542</v>
      </c>
      <c r="B2190" t="e">
        <v>#N/A</v>
      </c>
      <c r="C2190" s="2">
        <v>30000000</v>
      </c>
      <c r="D2190" s="2">
        <v>42400223</v>
      </c>
      <c r="E2190" s="2">
        <v>165889117</v>
      </c>
      <c r="F2190">
        <v>8</v>
      </c>
      <c r="G2190">
        <v>6</v>
      </c>
      <c r="H2190" t="s">
        <v>15934</v>
      </c>
      <c r="I2190" t="e">
        <v>#N/A</v>
      </c>
      <c r="J2190" t="e">
        <v>#N/A</v>
      </c>
      <c r="K2190" t="e">
        <v>#N/A</v>
      </c>
      <c r="L2190" t="e">
        <v>#N/A</v>
      </c>
      <c r="M2190" t="e">
        <v>#N/A</v>
      </c>
      <c r="N2190" t="e">
        <v>#N/A</v>
      </c>
    </row>
    <row r="2191" spans="1:14">
      <c r="A2191" t="s">
        <v>424</v>
      </c>
      <c r="B2191" t="s">
        <v>4628</v>
      </c>
      <c r="C2191" s="2">
        <v>80000000</v>
      </c>
      <c r="D2191" s="2">
        <v>94835059</v>
      </c>
      <c r="E2191" s="2">
        <v>158750817</v>
      </c>
      <c r="F2191">
        <v>1</v>
      </c>
      <c r="G2191">
        <v>15</v>
      </c>
      <c r="H2191" t="s">
        <v>15934</v>
      </c>
      <c r="I2191" t="s">
        <v>4682</v>
      </c>
      <c r="J2191" t="s">
        <v>4962</v>
      </c>
      <c r="K2191" t="s">
        <v>5287</v>
      </c>
      <c r="L2191" t="s">
        <v>5862</v>
      </c>
      <c r="M2191" t="s">
        <v>5863</v>
      </c>
      <c r="N2191" t="s">
        <v>5864</v>
      </c>
    </row>
    <row r="2192" spans="1:14">
      <c r="A2192" t="s">
        <v>1285</v>
      </c>
      <c r="B2192" t="s">
        <v>4628</v>
      </c>
      <c r="C2192" s="2">
        <v>37000000</v>
      </c>
      <c r="D2192" s="2">
        <v>92186262</v>
      </c>
      <c r="E2192" s="2">
        <v>152566881</v>
      </c>
      <c r="F2192">
        <v>9</v>
      </c>
      <c r="G2192">
        <v>17</v>
      </c>
      <c r="H2192" t="s">
        <v>15934</v>
      </c>
      <c r="I2192" t="s">
        <v>4682</v>
      </c>
      <c r="J2192" t="s">
        <v>4833</v>
      </c>
      <c r="K2192" t="s">
        <v>4893</v>
      </c>
      <c r="L2192" t="s">
        <v>5121</v>
      </c>
      <c r="M2192" t="s">
        <v>5869</v>
      </c>
      <c r="N2192" t="s">
        <v>5870</v>
      </c>
    </row>
    <row r="2193" spans="1:14">
      <c r="A2193" t="s">
        <v>786</v>
      </c>
      <c r="B2193" t="s">
        <v>4677</v>
      </c>
      <c r="C2193" s="2">
        <v>55000000</v>
      </c>
      <c r="D2193" s="2">
        <v>98711404</v>
      </c>
      <c r="E2193" s="2">
        <v>152269033</v>
      </c>
      <c r="F2193">
        <v>4</v>
      </c>
      <c r="G2193">
        <v>9</v>
      </c>
      <c r="H2193" t="s">
        <v>15934</v>
      </c>
      <c r="I2193" t="s">
        <v>4600</v>
      </c>
      <c r="J2193" t="s">
        <v>5095</v>
      </c>
      <c r="K2193" t="s">
        <v>5850</v>
      </c>
      <c r="L2193" t="s">
        <v>4947</v>
      </c>
      <c r="M2193" t="s">
        <v>5851</v>
      </c>
      <c r="N2193" t="s">
        <v>5852</v>
      </c>
    </row>
    <row r="2194" spans="1:14">
      <c r="A2194" t="s">
        <v>122</v>
      </c>
      <c r="B2194" t="s">
        <v>4621</v>
      </c>
      <c r="C2194" s="2">
        <v>150000000</v>
      </c>
      <c r="D2194" s="2">
        <v>62189884</v>
      </c>
      <c r="E2194" s="2">
        <v>142634358</v>
      </c>
      <c r="F2194">
        <v>2</v>
      </c>
      <c r="G2194">
        <v>12</v>
      </c>
      <c r="H2194" t="s">
        <v>15934</v>
      </c>
      <c r="I2194" t="s">
        <v>4682</v>
      </c>
      <c r="J2194" t="s">
        <v>5184</v>
      </c>
      <c r="K2194" t="s">
        <v>5266</v>
      </c>
      <c r="L2194" t="s">
        <v>5444</v>
      </c>
      <c r="M2194" t="s">
        <v>5921</v>
      </c>
      <c r="N2194" t="s">
        <v>5922</v>
      </c>
    </row>
    <row r="2195" spans="1:14">
      <c r="A2195" t="s">
        <v>281</v>
      </c>
      <c r="B2195" t="e">
        <v>#N/A</v>
      </c>
      <c r="C2195" s="2">
        <v>100000000</v>
      </c>
      <c r="D2195" s="2">
        <v>55675313</v>
      </c>
      <c r="E2195" s="2">
        <v>139716717</v>
      </c>
      <c r="F2195">
        <v>9</v>
      </c>
      <c r="G2195">
        <v>24</v>
      </c>
      <c r="H2195" t="s">
        <v>15934</v>
      </c>
      <c r="I2195" t="e">
        <v>#N/A</v>
      </c>
      <c r="J2195" t="e">
        <v>#N/A</v>
      </c>
      <c r="K2195" t="e">
        <v>#N/A</v>
      </c>
      <c r="L2195" t="e">
        <v>#N/A</v>
      </c>
      <c r="M2195" t="e">
        <v>#N/A</v>
      </c>
      <c r="N2195" t="e">
        <v>#N/A</v>
      </c>
    </row>
    <row r="2196" spans="1:14">
      <c r="A2196" t="s">
        <v>563</v>
      </c>
      <c r="B2196" t="e">
        <v>#N/A</v>
      </c>
      <c r="C2196" s="2">
        <v>70000000</v>
      </c>
      <c r="D2196" s="2">
        <v>52474616</v>
      </c>
      <c r="E2196" s="2">
        <v>137431619</v>
      </c>
      <c r="F2196">
        <v>9</v>
      </c>
      <c r="G2196">
        <v>24</v>
      </c>
      <c r="H2196" t="s">
        <v>15934</v>
      </c>
      <c r="I2196" t="e">
        <v>#N/A</v>
      </c>
      <c r="J2196" t="e">
        <v>#N/A</v>
      </c>
      <c r="K2196" t="e">
        <v>#N/A</v>
      </c>
      <c r="L2196" t="e">
        <v>#N/A</v>
      </c>
      <c r="M2196" t="e">
        <v>#N/A</v>
      </c>
      <c r="N2196" t="e">
        <v>#N/A</v>
      </c>
    </row>
    <row r="2197" spans="1:14">
      <c r="A2197" t="s">
        <v>1019</v>
      </c>
      <c r="B2197" t="s">
        <v>4695</v>
      </c>
      <c r="C2197" s="2">
        <v>45000000</v>
      </c>
      <c r="D2197" s="2">
        <v>67061228</v>
      </c>
      <c r="E2197" s="2">
        <v>134279918</v>
      </c>
      <c r="F2197">
        <v>3</v>
      </c>
      <c r="G2197">
        <v>19</v>
      </c>
      <c r="H2197" t="s">
        <v>15934</v>
      </c>
      <c r="I2197" t="s">
        <v>4600</v>
      </c>
      <c r="J2197" t="s">
        <v>4689</v>
      </c>
      <c r="K2197" t="s">
        <v>5257</v>
      </c>
      <c r="L2197" t="s">
        <v>5906</v>
      </c>
      <c r="M2197" t="s">
        <v>5907</v>
      </c>
      <c r="N2197" t="s">
        <v>5908</v>
      </c>
    </row>
    <row r="2198" spans="1:14">
      <c r="A2198" t="s">
        <v>2336</v>
      </c>
      <c r="B2198" t="s">
        <v>4599</v>
      </c>
      <c r="C2198" s="2">
        <v>17000000</v>
      </c>
      <c r="D2198" s="2">
        <v>45710178</v>
      </c>
      <c r="E2198" s="2">
        <v>133735284</v>
      </c>
      <c r="F2198">
        <v>10</v>
      </c>
      <c r="G2198">
        <v>29</v>
      </c>
      <c r="H2198" t="s">
        <v>15934</v>
      </c>
      <c r="I2198" t="s">
        <v>4682</v>
      </c>
      <c r="J2198" t="s">
        <v>5460</v>
      </c>
      <c r="K2198" t="s">
        <v>5656</v>
      </c>
      <c r="L2198" t="s">
        <v>5981</v>
      </c>
      <c r="M2198" t="s">
        <v>5982</v>
      </c>
      <c r="N2198" t="s">
        <v>5983</v>
      </c>
    </row>
    <row r="2199" spans="1:14">
      <c r="A2199" t="s">
        <v>2827</v>
      </c>
      <c r="B2199" t="s">
        <v>4660</v>
      </c>
      <c r="C2199" s="2">
        <v>11000000</v>
      </c>
      <c r="D2199" s="2">
        <v>93617009</v>
      </c>
      <c r="E2199" s="2">
        <v>129262388</v>
      </c>
      <c r="F2199">
        <v>12</v>
      </c>
      <c r="G2199">
        <v>10</v>
      </c>
      <c r="H2199" t="s">
        <v>15934</v>
      </c>
      <c r="I2199" t="s">
        <v>4682</v>
      </c>
      <c r="J2199" t="s">
        <v>4671</v>
      </c>
      <c r="K2199" t="s">
        <v>4801</v>
      </c>
      <c r="L2199" t="s">
        <v>4698</v>
      </c>
      <c r="M2199" t="s">
        <v>5866</v>
      </c>
      <c r="N2199" t="s">
        <v>5867</v>
      </c>
    </row>
    <row r="2200" spans="1:14">
      <c r="A2200" t="s">
        <v>1156</v>
      </c>
      <c r="B2200" t="s">
        <v>4677</v>
      </c>
      <c r="C2200" s="2">
        <v>40000000</v>
      </c>
      <c r="D2200" s="2">
        <v>52000688</v>
      </c>
      <c r="E2200" s="2">
        <v>127234389</v>
      </c>
      <c r="F2200">
        <v>7</v>
      </c>
      <c r="G2200">
        <v>9</v>
      </c>
      <c r="H2200" t="s">
        <v>15934</v>
      </c>
      <c r="I2200" t="s">
        <v>4635</v>
      </c>
      <c r="J2200">
        <v>0</v>
      </c>
      <c r="K2200">
        <v>0</v>
      </c>
      <c r="L2200">
        <v>0</v>
      </c>
      <c r="M2200">
        <v>0</v>
      </c>
      <c r="N2200">
        <v>0</v>
      </c>
    </row>
    <row r="2201" spans="1:14">
      <c r="A2201" t="s">
        <v>1330</v>
      </c>
      <c r="B2201" t="s">
        <v>6635</v>
      </c>
      <c r="C2201" s="2">
        <v>35000000</v>
      </c>
      <c r="D2201" s="2">
        <v>63075011</v>
      </c>
      <c r="E2201" s="2">
        <v>117729621</v>
      </c>
      <c r="F2201">
        <v>4</v>
      </c>
      <c r="G2201">
        <v>30</v>
      </c>
      <c r="H2201" t="s">
        <v>15934</v>
      </c>
      <c r="I2201" t="s">
        <v>4682</v>
      </c>
      <c r="J2201" t="s">
        <v>4812</v>
      </c>
      <c r="K2201" t="s">
        <v>4579</v>
      </c>
      <c r="L2201" t="s">
        <v>5657</v>
      </c>
      <c r="M2201" t="s">
        <v>5657</v>
      </c>
      <c r="N2201" t="s">
        <v>14347</v>
      </c>
    </row>
    <row r="2202" spans="1:14">
      <c r="A2202" t="s">
        <v>380</v>
      </c>
      <c r="B2202" t="s">
        <v>4628</v>
      </c>
      <c r="C2202" s="2">
        <v>85000000</v>
      </c>
      <c r="D2202" s="2">
        <v>45539292</v>
      </c>
      <c r="E2202" s="2">
        <v>114979922</v>
      </c>
      <c r="F2202">
        <v>7</v>
      </c>
      <c r="G2202">
        <v>30</v>
      </c>
      <c r="H2202" t="s">
        <v>15934</v>
      </c>
      <c r="I2202" t="s">
        <v>4614</v>
      </c>
      <c r="J2202" t="s">
        <v>5985</v>
      </c>
      <c r="K2202" t="s">
        <v>5986</v>
      </c>
      <c r="L2202" t="s">
        <v>5987</v>
      </c>
      <c r="M2202" t="s">
        <v>5988</v>
      </c>
      <c r="N2202" t="s">
        <v>5989</v>
      </c>
    </row>
    <row r="2203" spans="1:14">
      <c r="A2203" t="s">
        <v>977</v>
      </c>
      <c r="B2203" t="e">
        <v>#N/A</v>
      </c>
      <c r="C2203" s="2">
        <v>48000000</v>
      </c>
      <c r="D2203" s="2">
        <v>60022256</v>
      </c>
      <c r="E2203" s="2">
        <v>112610386</v>
      </c>
      <c r="F2203">
        <v>1</v>
      </c>
      <c r="G2203">
        <v>22</v>
      </c>
      <c r="H2203" t="s">
        <v>15934</v>
      </c>
      <c r="I2203" t="e">
        <v>#N/A</v>
      </c>
      <c r="J2203" t="e">
        <v>#N/A</v>
      </c>
      <c r="K2203" t="e">
        <v>#N/A</v>
      </c>
      <c r="L2203" t="e">
        <v>#N/A</v>
      </c>
      <c r="M2203" t="e">
        <v>#N/A</v>
      </c>
      <c r="N2203" t="e">
        <v>#N/A</v>
      </c>
    </row>
    <row r="2204" spans="1:14">
      <c r="A2204" t="s">
        <v>1764</v>
      </c>
      <c r="B2204" t="s">
        <v>4977</v>
      </c>
      <c r="C2204" s="2">
        <v>25000000</v>
      </c>
      <c r="D2204" s="2">
        <v>80014842</v>
      </c>
      <c r="E2204" s="2">
        <v>111362410</v>
      </c>
      <c r="F2204">
        <v>2</v>
      </c>
      <c r="G2204">
        <v>5</v>
      </c>
      <c r="H2204" t="s">
        <v>15934</v>
      </c>
      <c r="I2204" t="s">
        <v>4635</v>
      </c>
      <c r="J2204">
        <v>0</v>
      </c>
      <c r="K2204">
        <v>0</v>
      </c>
      <c r="L2204">
        <v>0</v>
      </c>
      <c r="M2204">
        <v>0</v>
      </c>
      <c r="N2204">
        <v>0</v>
      </c>
    </row>
    <row r="2205" spans="1:14">
      <c r="A2205" t="s">
        <v>1261</v>
      </c>
      <c r="B2205" t="s">
        <v>4628</v>
      </c>
      <c r="C2205" s="2">
        <v>38000000</v>
      </c>
      <c r="D2205" s="2">
        <v>53374681</v>
      </c>
      <c r="E2205" s="2">
        <v>105887837</v>
      </c>
      <c r="F2205">
        <v>10</v>
      </c>
      <c r="G2205">
        <v>8</v>
      </c>
      <c r="H2205" t="s">
        <v>15934</v>
      </c>
      <c r="I2205" t="s">
        <v>4600</v>
      </c>
      <c r="J2205" t="s">
        <v>4872</v>
      </c>
      <c r="K2205" t="s">
        <v>5126</v>
      </c>
      <c r="L2205" t="s">
        <v>5953</v>
      </c>
      <c r="M2205" t="s">
        <v>5954</v>
      </c>
      <c r="N2205" t="s">
        <v>5955</v>
      </c>
    </row>
    <row r="2206" spans="1:14">
      <c r="A2206" t="s">
        <v>931</v>
      </c>
      <c r="B2206" t="s">
        <v>4628</v>
      </c>
      <c r="C2206" s="2">
        <v>50000000</v>
      </c>
      <c r="D2206" s="2">
        <v>32746941</v>
      </c>
      <c r="E2206" s="2">
        <v>105246941</v>
      </c>
      <c r="F2206">
        <v>10</v>
      </c>
      <c r="G2206">
        <v>15</v>
      </c>
      <c r="H2206" t="s">
        <v>15934</v>
      </c>
      <c r="I2206" t="s">
        <v>4635</v>
      </c>
      <c r="J2206">
        <v>0</v>
      </c>
      <c r="K2206">
        <v>0</v>
      </c>
      <c r="L2206">
        <v>0</v>
      </c>
      <c r="M2206">
        <v>0</v>
      </c>
      <c r="N2206">
        <v>0</v>
      </c>
    </row>
    <row r="2207" spans="1:14">
      <c r="A2207" t="s">
        <v>1560</v>
      </c>
      <c r="B2207" t="s">
        <v>4677</v>
      </c>
      <c r="C2207" s="2">
        <v>30000000</v>
      </c>
      <c r="D2207" s="2">
        <v>32367005</v>
      </c>
      <c r="E2207" s="2">
        <v>102719647</v>
      </c>
      <c r="F2207">
        <v>11</v>
      </c>
      <c r="G2207">
        <v>24</v>
      </c>
      <c r="H2207" t="s">
        <v>15934</v>
      </c>
      <c r="I2207" t="s">
        <v>4829</v>
      </c>
      <c r="J2207" t="s">
        <v>4829</v>
      </c>
      <c r="K2207" t="s">
        <v>5030</v>
      </c>
      <c r="L2207" t="s">
        <v>4829</v>
      </c>
      <c r="M2207" t="s">
        <v>4829</v>
      </c>
      <c r="N2207" t="s">
        <v>4829</v>
      </c>
    </row>
    <row r="2208" spans="1:14">
      <c r="A2208" t="s">
        <v>1363</v>
      </c>
      <c r="B2208" t="e">
        <v>#N/A</v>
      </c>
      <c r="C2208" s="2">
        <v>35000000</v>
      </c>
      <c r="D2208" s="2">
        <v>29197642</v>
      </c>
      <c r="E2208" s="2">
        <v>97799865</v>
      </c>
      <c r="F2208">
        <v>8</v>
      </c>
      <c r="G2208">
        <v>20</v>
      </c>
      <c r="H2208" t="s">
        <v>15934</v>
      </c>
      <c r="I2208" t="e">
        <v>#N/A</v>
      </c>
      <c r="J2208" t="e">
        <v>#N/A</v>
      </c>
      <c r="K2208" t="e">
        <v>#N/A</v>
      </c>
      <c r="L2208" t="e">
        <v>#N/A</v>
      </c>
      <c r="M2208" t="e">
        <v>#N/A</v>
      </c>
      <c r="N2208" t="e">
        <v>#N/A</v>
      </c>
    </row>
    <row r="2209" spans="1:14">
      <c r="A2209" t="s">
        <v>1653</v>
      </c>
      <c r="B2209" t="s">
        <v>4599</v>
      </c>
      <c r="C2209" s="2">
        <v>28000000</v>
      </c>
      <c r="D2209" s="2">
        <v>48071303</v>
      </c>
      <c r="E2209" s="2">
        <v>97531134</v>
      </c>
      <c r="F2209">
        <v>4</v>
      </c>
      <c r="G2209">
        <v>16</v>
      </c>
      <c r="H2209" t="s">
        <v>15934</v>
      </c>
      <c r="I2209" t="s">
        <v>4682</v>
      </c>
      <c r="J2209" t="s">
        <v>4683</v>
      </c>
      <c r="K2209" t="s">
        <v>5285</v>
      </c>
      <c r="L2209" t="s">
        <v>5465</v>
      </c>
      <c r="M2209" t="s">
        <v>5967</v>
      </c>
      <c r="N2209" t="s">
        <v>5968</v>
      </c>
    </row>
    <row r="2210" spans="1:14">
      <c r="A2210" t="s">
        <v>288</v>
      </c>
      <c r="B2210" t="s">
        <v>4621</v>
      </c>
      <c r="C2210" s="2">
        <v>100000000</v>
      </c>
      <c r="D2210" s="2">
        <v>35497337</v>
      </c>
      <c r="E2210" s="2">
        <v>97523020</v>
      </c>
      <c r="F2210">
        <v>3</v>
      </c>
      <c r="G2210">
        <v>12</v>
      </c>
      <c r="H2210" t="s">
        <v>15934</v>
      </c>
      <c r="I2210" t="s">
        <v>4682</v>
      </c>
      <c r="J2210" t="s">
        <v>4744</v>
      </c>
      <c r="K2210" t="s">
        <v>4840</v>
      </c>
      <c r="L2210" t="s">
        <v>4775</v>
      </c>
      <c r="M2210" t="s">
        <v>6026</v>
      </c>
      <c r="N2210" t="s">
        <v>6027</v>
      </c>
    </row>
    <row r="2211" spans="1:14">
      <c r="A2211" t="s">
        <v>506</v>
      </c>
      <c r="B2211" t="s">
        <v>4599</v>
      </c>
      <c r="C2211" s="2">
        <v>75000000</v>
      </c>
      <c r="D2211" s="2">
        <v>47059963</v>
      </c>
      <c r="E2211" s="2">
        <v>95572749</v>
      </c>
      <c r="F2211">
        <v>6</v>
      </c>
      <c r="G2211">
        <v>4</v>
      </c>
      <c r="H2211" t="s">
        <v>15934</v>
      </c>
      <c r="I2211" t="s">
        <v>4600</v>
      </c>
      <c r="J2211" t="s">
        <v>4763</v>
      </c>
      <c r="K2211" t="s">
        <v>5257</v>
      </c>
      <c r="L2211" t="s">
        <v>5970</v>
      </c>
      <c r="M2211" t="s">
        <v>5971</v>
      </c>
      <c r="N2211" t="s">
        <v>5972</v>
      </c>
    </row>
    <row r="2212" spans="1:14">
      <c r="A2212" t="s">
        <v>2037</v>
      </c>
      <c r="B2212" t="s">
        <v>4607</v>
      </c>
      <c r="C2212" s="2">
        <v>20000000</v>
      </c>
      <c r="D2212" s="2">
        <v>62950384</v>
      </c>
      <c r="E2212" s="2">
        <v>92678948</v>
      </c>
      <c r="F2212">
        <v>3</v>
      </c>
      <c r="G2212">
        <v>31</v>
      </c>
      <c r="H2212" t="s">
        <v>15934</v>
      </c>
      <c r="I2212" t="s">
        <v>4614</v>
      </c>
      <c r="J2212" t="s">
        <v>4788</v>
      </c>
      <c r="K2212" t="s">
        <v>5140</v>
      </c>
      <c r="L2212" t="s">
        <v>5917</v>
      </c>
      <c r="M2212" t="s">
        <v>5918</v>
      </c>
      <c r="N2212" t="s">
        <v>5919</v>
      </c>
    </row>
    <row r="2213" spans="1:14">
      <c r="A2213" t="s">
        <v>1145</v>
      </c>
      <c r="B2213" t="s">
        <v>4621</v>
      </c>
      <c r="C2213" s="2">
        <v>40000000</v>
      </c>
      <c r="D2213" s="2">
        <v>61153526</v>
      </c>
      <c r="E2213" s="2">
        <v>91455875</v>
      </c>
      <c r="F2213">
        <v>6</v>
      </c>
      <c r="G2213">
        <v>4</v>
      </c>
      <c r="H2213" t="s">
        <v>15934</v>
      </c>
      <c r="I2213" t="s">
        <v>4682</v>
      </c>
      <c r="J2213" t="s">
        <v>4806</v>
      </c>
      <c r="K2213" t="s">
        <v>5396</v>
      </c>
      <c r="L2213" t="s">
        <v>5406</v>
      </c>
      <c r="M2213" t="s">
        <v>5924</v>
      </c>
      <c r="N2213" t="s">
        <v>5925</v>
      </c>
    </row>
    <row r="2214" spans="1:14">
      <c r="A2214" t="s">
        <v>808</v>
      </c>
      <c r="B2214" t="s">
        <v>4977</v>
      </c>
      <c r="C2214" s="2">
        <v>55000000</v>
      </c>
      <c r="D2214" s="2">
        <v>39440655</v>
      </c>
      <c r="E2214" s="2">
        <v>89657398</v>
      </c>
      <c r="F2214">
        <v>11</v>
      </c>
      <c r="G2214">
        <v>24</v>
      </c>
      <c r="H2214" t="s">
        <v>15934</v>
      </c>
      <c r="I2214" t="s">
        <v>4600</v>
      </c>
      <c r="J2214" t="s">
        <v>4723</v>
      </c>
      <c r="K2214" t="s">
        <v>6006</v>
      </c>
      <c r="L2214" t="s">
        <v>6007</v>
      </c>
      <c r="M2214" t="s">
        <v>6007</v>
      </c>
      <c r="N2214" t="s">
        <v>6008</v>
      </c>
    </row>
    <row r="2215" spans="1:14">
      <c r="A2215" t="s">
        <v>585</v>
      </c>
      <c r="B2215" t="s">
        <v>5071</v>
      </c>
      <c r="C2215" s="2">
        <v>69000000</v>
      </c>
      <c r="D2215" s="2">
        <v>73026337</v>
      </c>
      <c r="E2215" s="2">
        <v>86796502</v>
      </c>
      <c r="F2215">
        <v>7</v>
      </c>
      <c r="G2215">
        <v>30</v>
      </c>
      <c r="H2215" t="s">
        <v>15934</v>
      </c>
      <c r="I2215" t="s">
        <v>4600</v>
      </c>
      <c r="J2215" t="s">
        <v>4872</v>
      </c>
      <c r="K2215" t="s">
        <v>4690</v>
      </c>
      <c r="L2215" t="s">
        <v>5180</v>
      </c>
      <c r="M2215" t="s">
        <v>5903</v>
      </c>
      <c r="N2215" t="s">
        <v>5904</v>
      </c>
    </row>
    <row r="2216" spans="1:14">
      <c r="A2216" t="s">
        <v>929</v>
      </c>
      <c r="B2216" t="s">
        <v>4677</v>
      </c>
      <c r="C2216" s="2">
        <v>50000000</v>
      </c>
      <c r="D2216" s="2">
        <v>33644788</v>
      </c>
      <c r="E2216" s="2">
        <v>84023611</v>
      </c>
      <c r="F2216">
        <v>6</v>
      </c>
      <c r="G2216">
        <v>4</v>
      </c>
      <c r="H2216" t="s">
        <v>15934</v>
      </c>
      <c r="I2216" t="s">
        <v>4614</v>
      </c>
      <c r="J2216" t="s">
        <v>5367</v>
      </c>
      <c r="K2216" t="s">
        <v>5296</v>
      </c>
      <c r="L2216" t="s">
        <v>6029</v>
      </c>
      <c r="M2216" t="s">
        <v>6030</v>
      </c>
      <c r="N2216" t="s">
        <v>6031</v>
      </c>
    </row>
    <row r="2217" spans="1:14">
      <c r="A2217" t="s">
        <v>1905</v>
      </c>
      <c r="B2217" t="e">
        <v>#N/A</v>
      </c>
      <c r="C2217" s="2">
        <v>24000000</v>
      </c>
      <c r="D2217" s="2">
        <v>25003155</v>
      </c>
      <c r="E2217" s="2">
        <v>83314723</v>
      </c>
      <c r="F2217">
        <v>8</v>
      </c>
      <c r="G2217">
        <v>20</v>
      </c>
      <c r="H2217" t="s">
        <v>15934</v>
      </c>
      <c r="I2217" t="e">
        <v>#N/A</v>
      </c>
      <c r="J2217" t="e">
        <v>#N/A</v>
      </c>
      <c r="K2217" t="e">
        <v>#N/A</v>
      </c>
      <c r="L2217" t="e">
        <v>#N/A</v>
      </c>
      <c r="M2217" t="e">
        <v>#N/A</v>
      </c>
      <c r="N2217" t="e">
        <v>#N/A</v>
      </c>
    </row>
    <row r="2218" spans="1:14">
      <c r="A2218" t="s">
        <v>459</v>
      </c>
      <c r="B2218" t="e">
        <v>#N/A</v>
      </c>
      <c r="C2218" s="2">
        <v>80000000</v>
      </c>
      <c r="D2218" s="2">
        <v>19422319</v>
      </c>
      <c r="E2218" s="2">
        <v>82522319</v>
      </c>
      <c r="F2218">
        <v>4</v>
      </c>
      <c r="G2218">
        <v>22</v>
      </c>
      <c r="H2218" t="s">
        <v>15934</v>
      </c>
      <c r="I2218" t="e">
        <v>#N/A</v>
      </c>
      <c r="J2218" t="e">
        <v>#N/A</v>
      </c>
      <c r="K2218" t="e">
        <v>#N/A</v>
      </c>
      <c r="L2218" t="e">
        <v>#N/A</v>
      </c>
      <c r="M2218" t="e">
        <v>#N/A</v>
      </c>
      <c r="N2218" t="e">
        <v>#N/A</v>
      </c>
    </row>
    <row r="2219" spans="1:14">
      <c r="A2219" t="s">
        <v>1529</v>
      </c>
      <c r="B2219" t="s">
        <v>5420</v>
      </c>
      <c r="C2219" s="2">
        <v>30000000</v>
      </c>
      <c r="D2219" s="2">
        <v>53032453</v>
      </c>
      <c r="E2219" s="2">
        <v>82148538</v>
      </c>
      <c r="F2219">
        <v>5</v>
      </c>
      <c r="G2219">
        <v>14</v>
      </c>
      <c r="H2219" t="s">
        <v>15934</v>
      </c>
      <c r="I2219" t="s">
        <v>4635</v>
      </c>
      <c r="J2219">
        <v>0</v>
      </c>
      <c r="K2219">
        <v>0</v>
      </c>
      <c r="L2219">
        <v>0</v>
      </c>
      <c r="M2219">
        <v>0</v>
      </c>
      <c r="N2219">
        <v>0</v>
      </c>
    </row>
    <row r="2220" spans="1:14">
      <c r="A2220" t="s">
        <v>2058</v>
      </c>
      <c r="B2220" t="s">
        <v>4677</v>
      </c>
      <c r="C2220" s="2">
        <v>20000000</v>
      </c>
      <c r="D2220" s="2">
        <v>36661504</v>
      </c>
      <c r="E2220" s="2">
        <v>81424988</v>
      </c>
      <c r="F2220">
        <v>8</v>
      </c>
      <c r="G2220">
        <v>18</v>
      </c>
      <c r="H2220" t="s">
        <v>15934</v>
      </c>
      <c r="I2220" t="s">
        <v>4600</v>
      </c>
      <c r="J2220" t="s">
        <v>5985</v>
      </c>
      <c r="K2220" t="s">
        <v>4690</v>
      </c>
      <c r="L2220" t="s">
        <v>6023</v>
      </c>
      <c r="M2220" t="s">
        <v>6023</v>
      </c>
      <c r="N2220" t="s">
        <v>6024</v>
      </c>
    </row>
    <row r="2221" spans="1:14">
      <c r="A2221" t="s">
        <v>716</v>
      </c>
      <c r="B2221" t="s">
        <v>4628</v>
      </c>
      <c r="C2221" s="2">
        <v>60000000</v>
      </c>
      <c r="D2221" s="2">
        <v>43313890</v>
      </c>
      <c r="E2221" s="2">
        <v>81208697</v>
      </c>
      <c r="F2221">
        <v>1</v>
      </c>
      <c r="G2221">
        <v>29</v>
      </c>
      <c r="H2221" t="s">
        <v>15934</v>
      </c>
      <c r="I2221" t="s">
        <v>4682</v>
      </c>
      <c r="J2221" t="s">
        <v>4683</v>
      </c>
      <c r="K2221" t="s">
        <v>5728</v>
      </c>
      <c r="L2221" t="s">
        <v>5486</v>
      </c>
      <c r="M2221" t="s">
        <v>5991</v>
      </c>
      <c r="N2221" t="s">
        <v>5992</v>
      </c>
    </row>
    <row r="2222" spans="1:14">
      <c r="A2222" t="s">
        <v>2920</v>
      </c>
      <c r="B2222" t="e">
        <v>#N/A</v>
      </c>
      <c r="C2222" s="2">
        <v>10000000</v>
      </c>
      <c r="D2222" s="2">
        <v>21416355</v>
      </c>
      <c r="E2222" s="2">
        <v>78693371</v>
      </c>
      <c r="F2222">
        <v>11</v>
      </c>
      <c r="G2222">
        <v>12</v>
      </c>
      <c r="H2222" t="s">
        <v>15934</v>
      </c>
      <c r="I2222" t="e">
        <v>#N/A</v>
      </c>
      <c r="J2222" t="e">
        <v>#N/A</v>
      </c>
      <c r="K2222" t="e">
        <v>#N/A</v>
      </c>
      <c r="L2222" t="e">
        <v>#N/A</v>
      </c>
      <c r="M2222" t="e">
        <v>#N/A</v>
      </c>
      <c r="N2222" t="e">
        <v>#N/A</v>
      </c>
    </row>
    <row r="2223" spans="1:14">
      <c r="A2223" t="s">
        <v>2452</v>
      </c>
      <c r="B2223" t="s">
        <v>4677</v>
      </c>
      <c r="C2223" s="2">
        <v>15000000</v>
      </c>
      <c r="D2223" s="2">
        <v>64003625</v>
      </c>
      <c r="E2223" s="2">
        <v>76954311</v>
      </c>
      <c r="F2223">
        <v>3</v>
      </c>
      <c r="G2223">
        <v>19</v>
      </c>
      <c r="H2223" t="s">
        <v>15934</v>
      </c>
      <c r="I2223" t="s">
        <v>4614</v>
      </c>
      <c r="J2223" t="s">
        <v>4935</v>
      </c>
      <c r="K2223" t="s">
        <v>5296</v>
      </c>
      <c r="L2223" t="s">
        <v>4858</v>
      </c>
      <c r="M2223" t="s">
        <v>5910</v>
      </c>
      <c r="N2223" t="s">
        <v>5911</v>
      </c>
    </row>
    <row r="2224" spans="1:14">
      <c r="A2224" t="s">
        <v>3125</v>
      </c>
      <c r="B2224" t="s">
        <v>4977</v>
      </c>
      <c r="C2224" s="2">
        <v>8000000</v>
      </c>
      <c r="D2224" s="2">
        <v>58401464</v>
      </c>
      <c r="E2224" s="2">
        <v>76200721</v>
      </c>
      <c r="F2224">
        <v>9</v>
      </c>
      <c r="G2224">
        <v>17</v>
      </c>
      <c r="H2224" t="s">
        <v>15934</v>
      </c>
      <c r="I2224" t="s">
        <v>4600</v>
      </c>
      <c r="J2224" t="s">
        <v>4779</v>
      </c>
      <c r="K2224" t="s">
        <v>5174</v>
      </c>
      <c r="L2224" t="s">
        <v>5941</v>
      </c>
      <c r="M2224" t="s">
        <v>5942</v>
      </c>
      <c r="N2224" t="s">
        <v>5943</v>
      </c>
    </row>
    <row r="2225" spans="1:14">
      <c r="A2225" t="s">
        <v>1351</v>
      </c>
      <c r="B2225" t="s">
        <v>4882</v>
      </c>
      <c r="C2225" s="2">
        <v>35000000</v>
      </c>
      <c r="D2225" s="2">
        <v>37490007</v>
      </c>
      <c r="E2225" s="2">
        <v>75281179</v>
      </c>
      <c r="F2225">
        <v>4</v>
      </c>
      <c r="G2225">
        <v>23</v>
      </c>
      <c r="H2225" t="s">
        <v>15934</v>
      </c>
      <c r="I2225" t="s">
        <v>4600</v>
      </c>
      <c r="J2225" t="s">
        <v>4857</v>
      </c>
      <c r="K2225" t="s">
        <v>5174</v>
      </c>
      <c r="L2225" t="s">
        <v>6019</v>
      </c>
      <c r="M2225" t="s">
        <v>6020</v>
      </c>
      <c r="N2225" t="s">
        <v>6021</v>
      </c>
    </row>
    <row r="2226" spans="1:14">
      <c r="A2226" t="s">
        <v>1882</v>
      </c>
      <c r="B2226" t="e">
        <v>#N/A</v>
      </c>
      <c r="C2226" s="2">
        <v>25000000</v>
      </c>
      <c r="D2226" s="2">
        <v>0</v>
      </c>
      <c r="E2226" s="2">
        <v>71594792</v>
      </c>
      <c r="F2226">
        <v>12</v>
      </c>
      <c r="G2226">
        <v>31</v>
      </c>
      <c r="H2226" t="s">
        <v>15934</v>
      </c>
      <c r="I2226" t="e">
        <v>#N/A</v>
      </c>
      <c r="J2226" t="e">
        <v>#N/A</v>
      </c>
      <c r="K2226" t="e">
        <v>#N/A</v>
      </c>
      <c r="L2226" t="e">
        <v>#N/A</v>
      </c>
      <c r="M2226" t="e">
        <v>#N/A</v>
      </c>
      <c r="N2226" t="e">
        <v>#N/A</v>
      </c>
    </row>
    <row r="2227" spans="1:14">
      <c r="A2227" t="s">
        <v>1449</v>
      </c>
      <c r="B2227" t="s">
        <v>4977</v>
      </c>
      <c r="C2227" s="2">
        <v>32000000</v>
      </c>
      <c r="D2227" s="2">
        <v>57744720</v>
      </c>
      <c r="E2227" s="2">
        <v>70587268</v>
      </c>
      <c r="F2227">
        <v>8</v>
      </c>
      <c r="G2227">
        <v>27</v>
      </c>
      <c r="H2227" t="s">
        <v>15934</v>
      </c>
      <c r="I2227" t="s">
        <v>4600</v>
      </c>
      <c r="J2227" t="s">
        <v>4788</v>
      </c>
      <c r="K2227" t="s">
        <v>4649</v>
      </c>
      <c r="L2227" t="s">
        <v>4980</v>
      </c>
      <c r="M2227" t="s">
        <v>5945</v>
      </c>
      <c r="N2227" t="s">
        <v>5946</v>
      </c>
    </row>
    <row r="2228" spans="1:14">
      <c r="A2228" t="s">
        <v>3994</v>
      </c>
      <c r="B2228" t="s">
        <v>4599</v>
      </c>
      <c r="C2228" s="2">
        <v>1800000</v>
      </c>
      <c r="D2228" s="2">
        <v>41034350</v>
      </c>
      <c r="E2228" s="2">
        <v>70165900</v>
      </c>
      <c r="F2228">
        <v>8</v>
      </c>
      <c r="G2228">
        <v>27</v>
      </c>
      <c r="H2228" t="s">
        <v>15934</v>
      </c>
      <c r="I2228" t="s">
        <v>4600</v>
      </c>
      <c r="J2228" t="s">
        <v>5367</v>
      </c>
      <c r="K2228" t="s">
        <v>5266</v>
      </c>
      <c r="L2228" t="s">
        <v>6001</v>
      </c>
      <c r="M2228" t="s">
        <v>6002</v>
      </c>
      <c r="N2228" t="s">
        <v>6003</v>
      </c>
    </row>
    <row r="2229" spans="1:14">
      <c r="A2229" t="s">
        <v>2060</v>
      </c>
      <c r="B2229" t="s">
        <v>5023</v>
      </c>
      <c r="C2229" s="2">
        <v>20000000</v>
      </c>
      <c r="D2229" s="2">
        <v>35606376</v>
      </c>
      <c r="E2229" s="2">
        <v>67950723</v>
      </c>
      <c r="F2229">
        <v>9</v>
      </c>
      <c r="G2229">
        <v>1</v>
      </c>
      <c r="H2229" t="s">
        <v>15934</v>
      </c>
      <c r="I2229" t="s">
        <v>4635</v>
      </c>
      <c r="J2229">
        <v>0</v>
      </c>
      <c r="K2229">
        <v>0</v>
      </c>
      <c r="L2229">
        <v>0</v>
      </c>
      <c r="M2229">
        <v>0</v>
      </c>
      <c r="N2229">
        <v>0</v>
      </c>
    </row>
    <row r="2230" spans="1:14">
      <c r="A2230" t="s">
        <v>1731</v>
      </c>
      <c r="B2230" t="e">
        <v>#N/A</v>
      </c>
      <c r="C2230" s="2">
        <v>26000000</v>
      </c>
      <c r="D2230" s="2">
        <v>40168080</v>
      </c>
      <c r="E2230" s="2">
        <v>67647574</v>
      </c>
      <c r="F2230">
        <v>1</v>
      </c>
      <c r="G2230">
        <v>22</v>
      </c>
      <c r="H2230" t="s">
        <v>15934</v>
      </c>
      <c r="I2230" t="e">
        <v>#N/A</v>
      </c>
      <c r="J2230" t="e">
        <v>#N/A</v>
      </c>
      <c r="K2230" t="e">
        <v>#N/A</v>
      </c>
      <c r="L2230" t="e">
        <v>#N/A</v>
      </c>
      <c r="M2230" t="e">
        <v>#N/A</v>
      </c>
      <c r="N2230" t="e">
        <v>#N/A</v>
      </c>
    </row>
    <row r="2231" spans="1:14">
      <c r="A2231" t="s">
        <v>1575</v>
      </c>
      <c r="B2231" t="e">
        <v>#N/A</v>
      </c>
      <c r="C2231" s="2">
        <v>30000000</v>
      </c>
      <c r="D2231" s="2">
        <v>21148651</v>
      </c>
      <c r="E2231" s="2">
        <v>67255916</v>
      </c>
      <c r="F2231">
        <v>11</v>
      </c>
      <c r="G2231">
        <v>19</v>
      </c>
      <c r="H2231" t="s">
        <v>15934</v>
      </c>
      <c r="I2231" t="e">
        <v>#N/A</v>
      </c>
      <c r="J2231" t="e">
        <v>#N/A</v>
      </c>
      <c r="K2231" t="e">
        <v>#N/A</v>
      </c>
      <c r="L2231" t="e">
        <v>#N/A</v>
      </c>
      <c r="M2231" t="e">
        <v>#N/A</v>
      </c>
      <c r="N2231" t="e">
        <v>#N/A</v>
      </c>
    </row>
    <row r="2232" spans="1:14">
      <c r="A2232" t="s">
        <v>1298</v>
      </c>
      <c r="B2232" t="s">
        <v>5962</v>
      </c>
      <c r="C2232" s="2">
        <v>36000000</v>
      </c>
      <c r="D2232" s="2">
        <v>50269859</v>
      </c>
      <c r="E2232" s="2">
        <v>65967750</v>
      </c>
      <c r="F2232">
        <v>3</v>
      </c>
      <c r="G2232">
        <v>26</v>
      </c>
      <c r="H2232" t="s">
        <v>15934</v>
      </c>
      <c r="I2232" t="s">
        <v>4682</v>
      </c>
      <c r="J2232" t="s">
        <v>4713</v>
      </c>
      <c r="K2232" t="s">
        <v>5673</v>
      </c>
      <c r="L2232" t="s">
        <v>5963</v>
      </c>
      <c r="M2232" t="s">
        <v>5964</v>
      </c>
      <c r="N2232" t="s">
        <v>5965</v>
      </c>
    </row>
    <row r="2233" spans="1:14">
      <c r="A2233" t="s">
        <v>1054</v>
      </c>
      <c r="B2233" t="e">
        <v>#N/A</v>
      </c>
      <c r="C2233" s="2">
        <v>45000000</v>
      </c>
      <c r="D2233" s="2">
        <v>15541549</v>
      </c>
      <c r="E2233" s="2">
        <v>65532491</v>
      </c>
      <c r="F2233">
        <v>2</v>
      </c>
      <c r="G2233">
        <v>19</v>
      </c>
      <c r="H2233" t="s">
        <v>15934</v>
      </c>
      <c r="I2233" t="e">
        <v>#N/A</v>
      </c>
      <c r="J2233" t="e">
        <v>#N/A</v>
      </c>
      <c r="K2233" t="e">
        <v>#N/A</v>
      </c>
      <c r="L2233" t="e">
        <v>#N/A</v>
      </c>
      <c r="M2233" t="e">
        <v>#N/A</v>
      </c>
      <c r="N2233" t="e">
        <v>#N/A</v>
      </c>
    </row>
    <row r="2234" spans="1:14">
      <c r="A2234" t="s">
        <v>2902</v>
      </c>
      <c r="B2234" t="s">
        <v>4621</v>
      </c>
      <c r="C2234" s="2">
        <v>10000000</v>
      </c>
      <c r="D2234" s="2">
        <v>33679655</v>
      </c>
      <c r="E2234" s="2">
        <v>63354114</v>
      </c>
      <c r="F2234">
        <v>9</v>
      </c>
      <c r="G2234">
        <v>17</v>
      </c>
      <c r="H2234" t="s">
        <v>15934</v>
      </c>
      <c r="I2234" t="s">
        <v>4600</v>
      </c>
      <c r="J2234" t="s">
        <v>5845</v>
      </c>
      <c r="K2234" t="s">
        <v>5301</v>
      </c>
      <c r="L2234" t="s">
        <v>6033</v>
      </c>
      <c r="M2234" t="s">
        <v>6034</v>
      </c>
      <c r="N2234" t="s">
        <v>6035</v>
      </c>
    </row>
    <row r="2235" spans="1:14">
      <c r="A2235" t="s">
        <v>2038</v>
      </c>
      <c r="B2235" t="e">
        <v>#N/A</v>
      </c>
      <c r="C2235" s="2">
        <v>20000000</v>
      </c>
      <c r="D2235" s="2">
        <v>60095852</v>
      </c>
      <c r="E2235" s="2">
        <v>60831067</v>
      </c>
      <c r="F2235">
        <v>4</v>
      </c>
      <c r="G2235">
        <v>2</v>
      </c>
      <c r="H2235" t="s">
        <v>15934</v>
      </c>
      <c r="I2235" t="e">
        <v>#N/A</v>
      </c>
      <c r="J2235" t="e">
        <v>#N/A</v>
      </c>
      <c r="K2235" t="e">
        <v>#N/A</v>
      </c>
      <c r="L2235" t="e">
        <v>#N/A</v>
      </c>
      <c r="M2235" t="e">
        <v>#N/A</v>
      </c>
      <c r="N2235" t="e">
        <v>#N/A</v>
      </c>
    </row>
    <row r="2236" spans="1:14">
      <c r="A2236" t="s">
        <v>1334</v>
      </c>
      <c r="B2236" t="s">
        <v>4607</v>
      </c>
      <c r="C2236" s="2">
        <v>35000000</v>
      </c>
      <c r="D2236" s="2">
        <v>59699513</v>
      </c>
      <c r="E2236" s="2">
        <v>60376247</v>
      </c>
      <c r="F2236">
        <v>10</v>
      </c>
      <c r="G2236">
        <v>8</v>
      </c>
      <c r="H2236" t="s">
        <v>15934</v>
      </c>
      <c r="I2236" t="s">
        <v>4614</v>
      </c>
      <c r="J2236" t="s">
        <v>4851</v>
      </c>
      <c r="K2236" t="s">
        <v>5936</v>
      </c>
      <c r="L2236" t="s">
        <v>5937</v>
      </c>
      <c r="M2236" t="s">
        <v>5938</v>
      </c>
      <c r="N2236" t="s">
        <v>5939</v>
      </c>
    </row>
    <row r="2237" spans="1:14">
      <c r="A2237" t="s">
        <v>2274</v>
      </c>
      <c r="B2237" t="e">
        <v>#N/A</v>
      </c>
      <c r="C2237" s="2">
        <v>18000000</v>
      </c>
      <c r="D2237" s="2">
        <v>18335230</v>
      </c>
      <c r="E2237" s="2">
        <v>60217171</v>
      </c>
      <c r="F2237">
        <v>11</v>
      </c>
      <c r="G2237">
        <v>5</v>
      </c>
      <c r="H2237" t="s">
        <v>15934</v>
      </c>
      <c r="I2237" t="e">
        <v>#N/A</v>
      </c>
      <c r="J2237" t="e">
        <v>#N/A</v>
      </c>
      <c r="K2237" t="e">
        <v>#N/A</v>
      </c>
      <c r="L2237" t="e">
        <v>#N/A</v>
      </c>
      <c r="M2237" t="e">
        <v>#N/A</v>
      </c>
      <c r="N2237" t="e">
        <v>#N/A</v>
      </c>
    </row>
    <row r="2238" spans="1:14">
      <c r="A2238" t="s">
        <v>1189</v>
      </c>
      <c r="B2238" t="s">
        <v>4660</v>
      </c>
      <c r="C2238" s="2">
        <v>40000000</v>
      </c>
      <c r="D2238" s="2">
        <v>31011732</v>
      </c>
      <c r="E2238" s="2">
        <v>59795070</v>
      </c>
      <c r="F2238">
        <v>11</v>
      </c>
      <c r="G2238">
        <v>10</v>
      </c>
      <c r="H2238" t="s">
        <v>15934</v>
      </c>
      <c r="I2238" t="s">
        <v>4600</v>
      </c>
      <c r="J2238" t="s">
        <v>4788</v>
      </c>
      <c r="K2238" t="s">
        <v>5126</v>
      </c>
      <c r="L2238" t="s">
        <v>6055</v>
      </c>
      <c r="M2238" t="s">
        <v>6056</v>
      </c>
      <c r="N2238" t="s">
        <v>6057</v>
      </c>
    </row>
    <row r="2239" spans="1:14">
      <c r="A2239" t="s">
        <v>2400</v>
      </c>
      <c r="B2239" t="e">
        <v>#N/A</v>
      </c>
      <c r="C2239" s="2">
        <v>16000000</v>
      </c>
      <c r="D2239" s="2">
        <v>19068240</v>
      </c>
      <c r="E2239" s="2">
        <v>56506120</v>
      </c>
      <c r="F2239">
        <v>3</v>
      </c>
      <c r="G2239">
        <v>12</v>
      </c>
      <c r="H2239" t="s">
        <v>15934</v>
      </c>
      <c r="I2239" t="e">
        <v>#N/A</v>
      </c>
      <c r="J2239" t="e">
        <v>#N/A</v>
      </c>
      <c r="K2239" t="e">
        <v>#N/A</v>
      </c>
      <c r="L2239" t="e">
        <v>#N/A</v>
      </c>
      <c r="M2239" t="e">
        <v>#N/A</v>
      </c>
      <c r="N2239" t="e">
        <v>#N/A</v>
      </c>
    </row>
    <row r="2240" spans="1:14">
      <c r="A2240" t="s">
        <v>2215</v>
      </c>
      <c r="B2240" t="s">
        <v>6010</v>
      </c>
      <c r="C2240" s="2">
        <v>19000000</v>
      </c>
      <c r="D2240" s="2">
        <v>39123589</v>
      </c>
      <c r="E2240" s="2">
        <v>56445534</v>
      </c>
      <c r="F2240">
        <v>2</v>
      </c>
      <c r="G2240">
        <v>26</v>
      </c>
      <c r="H2240" t="s">
        <v>15934</v>
      </c>
      <c r="I2240" t="s">
        <v>4682</v>
      </c>
      <c r="J2240" t="s">
        <v>4713</v>
      </c>
      <c r="K2240" t="s">
        <v>5301</v>
      </c>
      <c r="L2240" t="s">
        <v>6011</v>
      </c>
      <c r="M2240" t="s">
        <v>6012</v>
      </c>
      <c r="N2240" t="s">
        <v>6013</v>
      </c>
    </row>
    <row r="2241" spans="1:14">
      <c r="A2241" t="s">
        <v>1289</v>
      </c>
      <c r="B2241" t="s">
        <v>4628</v>
      </c>
      <c r="C2241" s="2">
        <v>37000000</v>
      </c>
      <c r="D2241" s="2">
        <v>44875481</v>
      </c>
      <c r="E2241" s="2">
        <v>55909910</v>
      </c>
      <c r="F2241">
        <v>2</v>
      </c>
      <c r="G2241">
        <v>26</v>
      </c>
      <c r="H2241" t="s">
        <v>15934</v>
      </c>
      <c r="I2241" t="s">
        <v>4635</v>
      </c>
      <c r="J2241">
        <v>0</v>
      </c>
      <c r="K2241">
        <v>0</v>
      </c>
      <c r="L2241">
        <v>0</v>
      </c>
      <c r="M2241">
        <v>0</v>
      </c>
      <c r="N2241">
        <v>0</v>
      </c>
    </row>
    <row r="2242" spans="1:14">
      <c r="A2242" t="s">
        <v>856</v>
      </c>
      <c r="B2242" t="e">
        <v>#N/A</v>
      </c>
      <c r="C2242" s="2">
        <v>52000000</v>
      </c>
      <c r="D2242" s="2">
        <v>24077427</v>
      </c>
      <c r="E2242" s="2">
        <v>53139168</v>
      </c>
      <c r="F2242">
        <v>2</v>
      </c>
      <c r="G2242">
        <v>5</v>
      </c>
      <c r="H2242" t="s">
        <v>15934</v>
      </c>
      <c r="I2242" t="e">
        <v>#N/A</v>
      </c>
      <c r="J2242" t="e">
        <v>#N/A</v>
      </c>
      <c r="K2242" t="e">
        <v>#N/A</v>
      </c>
      <c r="L2242" t="e">
        <v>#N/A</v>
      </c>
      <c r="M2242" t="e">
        <v>#N/A</v>
      </c>
      <c r="N2242" t="e">
        <v>#N/A</v>
      </c>
    </row>
    <row r="2243" spans="1:14">
      <c r="A2243" t="s">
        <v>1619</v>
      </c>
      <c r="B2243" t="e">
        <v>#N/A</v>
      </c>
      <c r="C2243" s="2">
        <v>30000000</v>
      </c>
      <c r="D2243" s="2">
        <v>0</v>
      </c>
      <c r="E2243" s="2">
        <v>53048539</v>
      </c>
      <c r="F2243">
        <v>12</v>
      </c>
      <c r="G2243">
        <v>31</v>
      </c>
      <c r="H2243" t="s">
        <v>15934</v>
      </c>
      <c r="I2243" t="e">
        <v>#N/A</v>
      </c>
      <c r="J2243" t="e">
        <v>#N/A</v>
      </c>
      <c r="K2243" t="e">
        <v>#N/A</v>
      </c>
      <c r="L2243" t="e">
        <v>#N/A</v>
      </c>
      <c r="M2243" t="e">
        <v>#N/A</v>
      </c>
      <c r="N2243" t="e">
        <v>#N/A</v>
      </c>
    </row>
    <row r="2244" spans="1:14">
      <c r="A2244" t="s">
        <v>1617</v>
      </c>
      <c r="B2244" t="e">
        <v>#N/A</v>
      </c>
      <c r="C2244" s="2">
        <v>30000000</v>
      </c>
      <c r="D2244" s="2">
        <v>201857</v>
      </c>
      <c r="E2244" s="2">
        <v>52339566</v>
      </c>
      <c r="F2244">
        <v>2</v>
      </c>
      <c r="G2244">
        <v>19</v>
      </c>
      <c r="H2244" t="s">
        <v>15934</v>
      </c>
      <c r="I2244" t="e">
        <v>#N/A</v>
      </c>
      <c r="J2244" t="e">
        <v>#N/A</v>
      </c>
      <c r="K2244" t="e">
        <v>#N/A</v>
      </c>
      <c r="L2244" t="e">
        <v>#N/A</v>
      </c>
      <c r="M2244" t="e">
        <v>#N/A</v>
      </c>
      <c r="N2244" t="e">
        <v>#N/A</v>
      </c>
    </row>
    <row r="2245" spans="1:14">
      <c r="A2245" t="s">
        <v>2076</v>
      </c>
      <c r="B2245" t="s">
        <v>4599</v>
      </c>
      <c r="C2245" s="2">
        <v>20000000</v>
      </c>
      <c r="D2245" s="2">
        <v>30101577</v>
      </c>
      <c r="E2245" s="2">
        <v>51445503</v>
      </c>
      <c r="F2245">
        <v>1</v>
      </c>
      <c r="G2245">
        <v>8</v>
      </c>
      <c r="H2245" t="s">
        <v>15934</v>
      </c>
      <c r="I2245" t="s">
        <v>4829</v>
      </c>
      <c r="J2245" t="s">
        <v>4829</v>
      </c>
      <c r="K2245" t="s">
        <v>4829</v>
      </c>
      <c r="L2245" t="s">
        <v>4829</v>
      </c>
      <c r="M2245" t="s">
        <v>6063</v>
      </c>
      <c r="N2245" t="s">
        <v>6063</v>
      </c>
    </row>
    <row r="2246" spans="1:14">
      <c r="A2246" t="s">
        <v>1667</v>
      </c>
      <c r="B2246" t="e">
        <v>#N/A</v>
      </c>
      <c r="C2246" s="2">
        <v>28000000</v>
      </c>
      <c r="D2246" s="2">
        <v>24307106</v>
      </c>
      <c r="E2246" s="2">
        <v>50983364</v>
      </c>
      <c r="F2246">
        <v>1</v>
      </c>
      <c r="G2246">
        <v>15</v>
      </c>
      <c r="H2246" t="s">
        <v>15934</v>
      </c>
      <c r="I2246" t="e">
        <v>#N/A</v>
      </c>
      <c r="J2246" t="e">
        <v>#N/A</v>
      </c>
      <c r="K2246" t="e">
        <v>#N/A</v>
      </c>
      <c r="L2246" t="e">
        <v>#N/A</v>
      </c>
      <c r="M2246" t="e">
        <v>#N/A</v>
      </c>
      <c r="N2246" t="e">
        <v>#N/A</v>
      </c>
    </row>
    <row r="2247" spans="1:14">
      <c r="A2247" t="s">
        <v>2217</v>
      </c>
      <c r="B2247" t="s">
        <v>6069</v>
      </c>
      <c r="C2247" s="2">
        <v>19000000</v>
      </c>
      <c r="D2247" s="2">
        <v>27758465</v>
      </c>
      <c r="E2247" s="2">
        <v>49858465</v>
      </c>
      <c r="F2247">
        <v>8</v>
      </c>
      <c r="G2247">
        <v>20</v>
      </c>
      <c r="H2247" t="s">
        <v>15934</v>
      </c>
      <c r="I2247" t="s">
        <v>4600</v>
      </c>
      <c r="J2247" t="s">
        <v>4713</v>
      </c>
      <c r="K2247" t="s">
        <v>5126</v>
      </c>
      <c r="L2247" t="s">
        <v>6070</v>
      </c>
      <c r="M2247" t="s">
        <v>6071</v>
      </c>
      <c r="N2247" t="s">
        <v>6072</v>
      </c>
    </row>
    <row r="2248" spans="1:14">
      <c r="A2248" t="s">
        <v>1997</v>
      </c>
      <c r="B2248" t="e">
        <v>#N/A</v>
      </c>
      <c r="C2248" s="2">
        <v>21000000</v>
      </c>
      <c r="D2248" s="2">
        <v>42739347</v>
      </c>
      <c r="E2248" s="2">
        <v>48977233</v>
      </c>
      <c r="F2248">
        <v>4</v>
      </c>
      <c r="G2248">
        <v>16</v>
      </c>
      <c r="H2248" t="s">
        <v>15934</v>
      </c>
      <c r="I2248" t="e">
        <v>#N/A</v>
      </c>
      <c r="J2248" t="e">
        <v>#N/A</v>
      </c>
      <c r="K2248" t="e">
        <v>#N/A</v>
      </c>
      <c r="L2248" t="e">
        <v>#N/A</v>
      </c>
      <c r="M2248" t="e">
        <v>#N/A</v>
      </c>
      <c r="N2248" t="e">
        <v>#N/A</v>
      </c>
    </row>
    <row r="2249" spans="1:14">
      <c r="A2249" t="s">
        <v>2088</v>
      </c>
      <c r="B2249" t="e">
        <v>#N/A</v>
      </c>
      <c r="C2249" s="2">
        <v>20000000</v>
      </c>
      <c r="D2249" s="2">
        <v>25107267</v>
      </c>
      <c r="E2249" s="2">
        <v>48958353</v>
      </c>
      <c r="F2249">
        <v>9</v>
      </c>
      <c r="G2249">
        <v>17</v>
      </c>
      <c r="H2249" t="s">
        <v>15934</v>
      </c>
      <c r="I2249" t="e">
        <v>#N/A</v>
      </c>
      <c r="J2249" t="e">
        <v>#N/A</v>
      </c>
      <c r="K2249" t="e">
        <v>#N/A</v>
      </c>
      <c r="L2249" t="e">
        <v>#N/A</v>
      </c>
      <c r="M2249" t="e">
        <v>#N/A</v>
      </c>
      <c r="N2249" t="e">
        <v>#N/A</v>
      </c>
    </row>
    <row r="2250" spans="1:14">
      <c r="A2250" t="s">
        <v>2071</v>
      </c>
      <c r="B2250" t="s">
        <v>4660</v>
      </c>
      <c r="C2250" s="2">
        <v>20000000</v>
      </c>
      <c r="D2250" s="2">
        <v>32010860</v>
      </c>
      <c r="E2250" s="2">
        <v>48680977</v>
      </c>
      <c r="F2250">
        <v>3</v>
      </c>
      <c r="G2250">
        <v>12</v>
      </c>
      <c r="H2250" t="s">
        <v>15934</v>
      </c>
      <c r="I2250" t="s">
        <v>4682</v>
      </c>
      <c r="J2250" t="s">
        <v>4637</v>
      </c>
      <c r="K2250" t="s">
        <v>5174</v>
      </c>
      <c r="L2250" t="s">
        <v>6042</v>
      </c>
      <c r="M2250" t="s">
        <v>6043</v>
      </c>
      <c r="N2250" t="s">
        <v>6044</v>
      </c>
    </row>
    <row r="2251" spans="1:14">
      <c r="A2251" t="s">
        <v>208</v>
      </c>
      <c r="B2251" t="e">
        <v>#N/A</v>
      </c>
      <c r="C2251" s="2">
        <v>120000000</v>
      </c>
      <c r="D2251" s="2">
        <v>30212620</v>
      </c>
      <c r="E2251" s="2">
        <v>48668307</v>
      </c>
      <c r="F2251">
        <v>12</v>
      </c>
      <c r="G2251">
        <v>17</v>
      </c>
      <c r="H2251" t="s">
        <v>15934</v>
      </c>
      <c r="I2251" t="e">
        <v>#N/A</v>
      </c>
      <c r="J2251" t="e">
        <v>#N/A</v>
      </c>
      <c r="K2251" t="e">
        <v>#N/A</v>
      </c>
      <c r="L2251" t="e">
        <v>#N/A</v>
      </c>
      <c r="M2251" t="e">
        <v>#N/A</v>
      </c>
      <c r="N2251" t="e">
        <v>#N/A</v>
      </c>
    </row>
    <row r="2252" spans="1:14">
      <c r="A2252" t="s">
        <v>1071</v>
      </c>
      <c r="B2252" t="s">
        <v>4621</v>
      </c>
      <c r="C2252" s="2">
        <v>44000000</v>
      </c>
      <c r="D2252" s="2">
        <v>31206263</v>
      </c>
      <c r="E2252" s="2">
        <v>48478084</v>
      </c>
      <c r="F2252">
        <v>7</v>
      </c>
      <c r="G2252">
        <v>30</v>
      </c>
      <c r="H2252" t="s">
        <v>15934</v>
      </c>
      <c r="I2252" t="s">
        <v>4600</v>
      </c>
      <c r="J2252" t="s">
        <v>5371</v>
      </c>
      <c r="K2252" t="s">
        <v>6050</v>
      </c>
      <c r="L2252" t="s">
        <v>6051</v>
      </c>
      <c r="M2252" t="s">
        <v>6052</v>
      </c>
      <c r="N2252" t="s">
        <v>6053</v>
      </c>
    </row>
    <row r="2253" spans="1:14">
      <c r="A2253" t="s">
        <v>386</v>
      </c>
      <c r="B2253" t="s">
        <v>4621</v>
      </c>
      <c r="C2253" s="2">
        <v>85000000</v>
      </c>
      <c r="D2253" s="2">
        <v>31611316</v>
      </c>
      <c r="E2253" s="2">
        <v>48056764</v>
      </c>
      <c r="F2253">
        <v>8</v>
      </c>
      <c r="G2253">
        <v>13</v>
      </c>
      <c r="H2253" t="s">
        <v>15934</v>
      </c>
      <c r="I2253" t="s">
        <v>4600</v>
      </c>
      <c r="J2253" t="s">
        <v>4666</v>
      </c>
      <c r="K2253" t="s">
        <v>5257</v>
      </c>
      <c r="L2253" t="s">
        <v>5026</v>
      </c>
      <c r="M2253" t="s">
        <v>6047</v>
      </c>
      <c r="N2253" t="s">
        <v>6048</v>
      </c>
    </row>
    <row r="2254" spans="1:14">
      <c r="A2254" t="s">
        <v>2425</v>
      </c>
      <c r="B2254" t="e">
        <v>#N/A</v>
      </c>
      <c r="C2254" s="2">
        <v>16000000</v>
      </c>
      <c r="D2254" s="2">
        <v>0</v>
      </c>
      <c r="E2254" s="2">
        <v>47707417</v>
      </c>
      <c r="F2254">
        <v>3</v>
      </c>
      <c r="G2254">
        <v>9</v>
      </c>
      <c r="H2254" t="s">
        <v>15934</v>
      </c>
      <c r="I2254" t="e">
        <v>#N/A</v>
      </c>
      <c r="J2254" t="e">
        <v>#N/A</v>
      </c>
      <c r="K2254" t="e">
        <v>#N/A</v>
      </c>
      <c r="L2254" t="e">
        <v>#N/A</v>
      </c>
      <c r="M2254" t="e">
        <v>#N/A</v>
      </c>
      <c r="N2254" t="e">
        <v>#N/A</v>
      </c>
    </row>
    <row r="2255" spans="1:14">
      <c r="A2255" t="s">
        <v>2704</v>
      </c>
      <c r="B2255" t="s">
        <v>4677</v>
      </c>
      <c r="C2255" s="2">
        <v>12500000</v>
      </c>
      <c r="D2255" s="2">
        <v>26593646</v>
      </c>
      <c r="E2255" s="2">
        <v>46370970</v>
      </c>
      <c r="F2255">
        <v>9</v>
      </c>
      <c r="G2255">
        <v>3</v>
      </c>
      <c r="H2255" t="s">
        <v>15934</v>
      </c>
      <c r="I2255" t="s">
        <v>4635</v>
      </c>
      <c r="J2255">
        <v>0</v>
      </c>
      <c r="K2255">
        <v>0</v>
      </c>
      <c r="L2255">
        <v>0</v>
      </c>
      <c r="M2255">
        <v>0</v>
      </c>
      <c r="N2255">
        <v>0</v>
      </c>
    </row>
    <row r="2256" spans="1:14">
      <c r="A2256" t="s">
        <v>3113</v>
      </c>
      <c r="B2256" t="e">
        <v>#N/A</v>
      </c>
      <c r="C2256" s="2">
        <v>8470000</v>
      </c>
      <c r="D2256" s="2">
        <v>4046336</v>
      </c>
      <c r="E2256" s="2">
        <v>42355526</v>
      </c>
      <c r="F2256">
        <v>2</v>
      </c>
      <c r="G2256">
        <v>12</v>
      </c>
      <c r="H2256" t="s">
        <v>15934</v>
      </c>
      <c r="I2256" t="e">
        <v>#N/A</v>
      </c>
      <c r="J2256" t="e">
        <v>#N/A</v>
      </c>
      <c r="K2256" t="e">
        <v>#N/A</v>
      </c>
      <c r="L2256" t="e">
        <v>#N/A</v>
      </c>
      <c r="M2256" t="e">
        <v>#N/A</v>
      </c>
      <c r="N2256" t="e">
        <v>#N/A</v>
      </c>
    </row>
    <row r="2257" spans="1:14">
      <c r="A2257" t="s">
        <v>3008</v>
      </c>
      <c r="B2257" t="e">
        <v>#N/A</v>
      </c>
      <c r="C2257" s="2">
        <v>10000000</v>
      </c>
      <c r="D2257" s="2">
        <v>128486</v>
      </c>
      <c r="E2257" s="2">
        <v>42226657</v>
      </c>
      <c r="F2257">
        <v>4</v>
      </c>
      <c r="G2257">
        <v>23</v>
      </c>
      <c r="H2257" t="s">
        <v>15934</v>
      </c>
      <c r="I2257" t="e">
        <v>#N/A</v>
      </c>
      <c r="J2257" t="e">
        <v>#N/A</v>
      </c>
      <c r="K2257" t="e">
        <v>#N/A</v>
      </c>
      <c r="L2257" t="e">
        <v>#N/A</v>
      </c>
      <c r="M2257" t="e">
        <v>#N/A</v>
      </c>
      <c r="N2257" t="e">
        <v>#N/A</v>
      </c>
    </row>
    <row r="2258" spans="1:14">
      <c r="A2258" t="s">
        <v>3694</v>
      </c>
      <c r="B2258" t="e">
        <v>#N/A</v>
      </c>
      <c r="C2258" s="2">
        <v>3500000</v>
      </c>
      <c r="D2258" s="2">
        <v>6391436</v>
      </c>
      <c r="E2258" s="2">
        <v>40527719</v>
      </c>
      <c r="F2258">
        <v>4</v>
      </c>
      <c r="G2258">
        <v>16</v>
      </c>
      <c r="H2258" t="s">
        <v>15934</v>
      </c>
      <c r="I2258" t="e">
        <v>#N/A</v>
      </c>
      <c r="J2258" t="e">
        <v>#N/A</v>
      </c>
      <c r="K2258" t="e">
        <v>#N/A</v>
      </c>
      <c r="L2258" t="e">
        <v>#N/A</v>
      </c>
      <c r="M2258" t="e">
        <v>#N/A</v>
      </c>
      <c r="N2258" t="e">
        <v>#N/A</v>
      </c>
    </row>
    <row r="2259" spans="1:14">
      <c r="A2259" t="s">
        <v>1462</v>
      </c>
      <c r="B2259" t="e">
        <v>#N/A</v>
      </c>
      <c r="C2259" s="2">
        <v>32000000</v>
      </c>
      <c r="D2259" s="2">
        <v>17804299</v>
      </c>
      <c r="E2259" s="2">
        <v>39990165</v>
      </c>
      <c r="F2259">
        <v>9</v>
      </c>
      <c r="G2259">
        <v>3</v>
      </c>
      <c r="H2259" t="s">
        <v>15934</v>
      </c>
      <c r="I2259" t="e">
        <v>#N/A</v>
      </c>
      <c r="J2259" t="e">
        <v>#N/A</v>
      </c>
      <c r="K2259" t="e">
        <v>#N/A</v>
      </c>
      <c r="L2259" t="e">
        <v>#N/A</v>
      </c>
      <c r="M2259" t="e">
        <v>#N/A</v>
      </c>
      <c r="N2259" t="e">
        <v>#N/A</v>
      </c>
    </row>
    <row r="2260" spans="1:14">
      <c r="A2260" t="s">
        <v>1384</v>
      </c>
      <c r="B2260" t="e">
        <v>#N/A</v>
      </c>
      <c r="C2260" s="2">
        <v>35000000</v>
      </c>
      <c r="D2260" s="2">
        <v>17630465</v>
      </c>
      <c r="E2260" s="2">
        <v>39340177</v>
      </c>
      <c r="F2260">
        <v>4</v>
      </c>
      <c r="G2260">
        <v>30</v>
      </c>
      <c r="H2260" t="s">
        <v>15934</v>
      </c>
      <c r="I2260" t="e">
        <v>#N/A</v>
      </c>
      <c r="J2260" t="e">
        <v>#N/A</v>
      </c>
      <c r="K2260" t="e">
        <v>#N/A</v>
      </c>
      <c r="L2260" t="e">
        <v>#N/A</v>
      </c>
      <c r="M2260" t="e">
        <v>#N/A</v>
      </c>
      <c r="N2260" t="e">
        <v>#N/A</v>
      </c>
    </row>
    <row r="2261" spans="1:14">
      <c r="A2261" t="s">
        <v>2343</v>
      </c>
      <c r="B2261" t="s">
        <v>6010</v>
      </c>
      <c r="C2261" s="2">
        <v>17000000</v>
      </c>
      <c r="D2261" s="2">
        <v>27163593</v>
      </c>
      <c r="E2261" s="2">
        <v>39233233</v>
      </c>
      <c r="F2261">
        <v>3</v>
      </c>
      <c r="G2261">
        <v>5</v>
      </c>
      <c r="H2261" t="s">
        <v>15934</v>
      </c>
      <c r="I2261" t="s">
        <v>4829</v>
      </c>
      <c r="J2261" t="s">
        <v>4829</v>
      </c>
      <c r="K2261" t="s">
        <v>5030</v>
      </c>
      <c r="L2261" t="s">
        <v>4829</v>
      </c>
      <c r="M2261" t="s">
        <v>4829</v>
      </c>
      <c r="N2261" t="s">
        <v>4829</v>
      </c>
    </row>
    <row r="2262" spans="1:14">
      <c r="A2262" t="s">
        <v>583</v>
      </c>
      <c r="B2262" t="e">
        <v>#N/A</v>
      </c>
      <c r="C2262" s="2">
        <v>70000000</v>
      </c>
      <c r="D2262" s="2">
        <v>619423</v>
      </c>
      <c r="E2262" s="2">
        <v>38992292</v>
      </c>
      <c r="F2262">
        <v>5</v>
      </c>
      <c r="G2262">
        <v>28</v>
      </c>
      <c r="H2262" t="s">
        <v>15934</v>
      </c>
      <c r="I2262" t="e">
        <v>#N/A</v>
      </c>
      <c r="J2262" t="e">
        <v>#N/A</v>
      </c>
      <c r="K2262" t="e">
        <v>#N/A</v>
      </c>
      <c r="L2262" t="e">
        <v>#N/A</v>
      </c>
      <c r="M2262" t="e">
        <v>#N/A</v>
      </c>
      <c r="N2262" t="e">
        <v>#N/A</v>
      </c>
    </row>
    <row r="2263" spans="1:14">
      <c r="A2263" t="s">
        <v>1242</v>
      </c>
      <c r="B2263" t="e">
        <v>#N/A</v>
      </c>
      <c r="C2263" s="2">
        <v>40000000</v>
      </c>
      <c r="D2263" s="2">
        <v>129078</v>
      </c>
      <c r="E2263" s="2">
        <v>38899792</v>
      </c>
      <c r="F2263">
        <v>4</v>
      </c>
      <c r="G2263">
        <v>2</v>
      </c>
      <c r="H2263" t="s">
        <v>15934</v>
      </c>
      <c r="I2263" t="e">
        <v>#N/A</v>
      </c>
      <c r="J2263" t="e">
        <v>#N/A</v>
      </c>
      <c r="K2263" t="e">
        <v>#N/A</v>
      </c>
      <c r="L2263" t="e">
        <v>#N/A</v>
      </c>
      <c r="M2263" t="e">
        <v>#N/A</v>
      </c>
      <c r="N2263" t="e">
        <v>#N/A</v>
      </c>
    </row>
    <row r="2264" spans="1:14">
      <c r="A2264" t="s">
        <v>2000</v>
      </c>
      <c r="B2264" t="s">
        <v>4599</v>
      </c>
      <c r="C2264" s="2">
        <v>21000000</v>
      </c>
      <c r="D2264" s="2">
        <v>37729698</v>
      </c>
      <c r="E2264" s="2">
        <v>38017873</v>
      </c>
      <c r="F2264">
        <v>11</v>
      </c>
      <c r="G2264">
        <v>5</v>
      </c>
      <c r="H2264" t="s">
        <v>15934</v>
      </c>
      <c r="I2264" t="s">
        <v>4682</v>
      </c>
      <c r="J2264" t="s">
        <v>5559</v>
      </c>
      <c r="K2264" t="s">
        <v>4572</v>
      </c>
      <c r="L2264" t="s">
        <v>4930</v>
      </c>
      <c r="M2264" t="s">
        <v>6015</v>
      </c>
      <c r="N2264" t="s">
        <v>6016</v>
      </c>
    </row>
    <row r="2265" spans="1:14">
      <c r="A2265" t="s">
        <v>3600</v>
      </c>
      <c r="B2265" t="e">
        <v>#N/A</v>
      </c>
      <c r="C2265" s="2">
        <v>4000000</v>
      </c>
      <c r="D2265" s="2">
        <v>20811365</v>
      </c>
      <c r="E2265" s="2">
        <v>36275469</v>
      </c>
      <c r="F2265">
        <v>7</v>
      </c>
      <c r="G2265">
        <v>9</v>
      </c>
      <c r="H2265" t="s">
        <v>15934</v>
      </c>
      <c r="I2265" t="e">
        <v>#N/A</v>
      </c>
      <c r="J2265" t="e">
        <v>#N/A</v>
      </c>
      <c r="K2265" t="e">
        <v>#N/A</v>
      </c>
      <c r="L2265" t="e">
        <v>#N/A</v>
      </c>
      <c r="M2265" t="e">
        <v>#N/A</v>
      </c>
      <c r="N2265" t="e">
        <v>#N/A</v>
      </c>
    </row>
    <row r="2266" spans="1:14">
      <c r="A2266" t="s">
        <v>1906</v>
      </c>
      <c r="B2266" t="e">
        <v>#N/A</v>
      </c>
      <c r="C2266" s="2">
        <v>24000000</v>
      </c>
      <c r="D2266" s="2">
        <v>23240020</v>
      </c>
      <c r="E2266" s="2">
        <v>35792945</v>
      </c>
      <c r="F2266">
        <v>11</v>
      </c>
      <c r="G2266">
        <v>24</v>
      </c>
      <c r="H2266" t="s">
        <v>15934</v>
      </c>
      <c r="I2266" t="e">
        <v>#N/A</v>
      </c>
      <c r="J2266" t="e">
        <v>#N/A</v>
      </c>
      <c r="K2266" t="e">
        <v>#N/A</v>
      </c>
      <c r="L2266" t="e">
        <v>#N/A</v>
      </c>
      <c r="M2266" t="e">
        <v>#N/A</v>
      </c>
      <c r="N2266" t="e">
        <v>#N/A</v>
      </c>
    </row>
    <row r="2267" spans="1:14">
      <c r="A2267" t="s">
        <v>2551</v>
      </c>
      <c r="B2267" t="e">
        <v>#N/A</v>
      </c>
      <c r="C2267" s="2">
        <v>15000000</v>
      </c>
      <c r="D2267" s="2">
        <v>3247816</v>
      </c>
      <c r="E2267" s="2">
        <v>34247816</v>
      </c>
      <c r="F2267">
        <v>9</v>
      </c>
      <c r="G2267">
        <v>22</v>
      </c>
      <c r="H2267" t="s">
        <v>15934</v>
      </c>
      <c r="I2267" t="e">
        <v>#N/A</v>
      </c>
      <c r="J2267" t="e">
        <v>#N/A</v>
      </c>
      <c r="K2267" t="e">
        <v>#N/A</v>
      </c>
      <c r="L2267" t="e">
        <v>#N/A</v>
      </c>
      <c r="M2267" t="e">
        <v>#N/A</v>
      </c>
      <c r="N2267" t="e">
        <v>#N/A</v>
      </c>
    </row>
    <row r="2268" spans="1:14">
      <c r="A2268" t="s">
        <v>2087</v>
      </c>
      <c r="B2268" t="e">
        <v>#N/A</v>
      </c>
      <c r="C2268" s="2">
        <v>20000000</v>
      </c>
      <c r="D2268" s="2">
        <v>25702053</v>
      </c>
      <c r="E2268" s="2">
        <v>32838945</v>
      </c>
      <c r="F2268">
        <v>9</v>
      </c>
      <c r="G2268">
        <v>24</v>
      </c>
      <c r="H2268" t="s">
        <v>15934</v>
      </c>
      <c r="I2268" t="e">
        <v>#N/A</v>
      </c>
      <c r="J2268" t="e">
        <v>#N/A</v>
      </c>
      <c r="K2268" t="e">
        <v>#N/A</v>
      </c>
      <c r="L2268" t="e">
        <v>#N/A</v>
      </c>
      <c r="M2268" t="e">
        <v>#N/A</v>
      </c>
      <c r="N2268" t="e">
        <v>#N/A</v>
      </c>
    </row>
    <row r="2269" spans="1:14">
      <c r="A2269" t="s">
        <v>2218</v>
      </c>
      <c r="B2269" t="e">
        <v>#N/A</v>
      </c>
      <c r="C2269" s="2">
        <v>19000000</v>
      </c>
      <c r="D2269" s="2">
        <v>25918920</v>
      </c>
      <c r="E2269" s="2">
        <v>32618920</v>
      </c>
      <c r="F2269">
        <v>1</v>
      </c>
      <c r="G2269">
        <v>8</v>
      </c>
      <c r="H2269" t="s">
        <v>15934</v>
      </c>
      <c r="I2269" t="e">
        <v>#N/A</v>
      </c>
      <c r="J2269" t="e">
        <v>#N/A</v>
      </c>
      <c r="K2269" t="e">
        <v>#N/A</v>
      </c>
      <c r="L2269" t="e">
        <v>#N/A</v>
      </c>
      <c r="M2269" t="e">
        <v>#N/A</v>
      </c>
      <c r="N2269" t="e">
        <v>#N/A</v>
      </c>
    </row>
    <row r="2270" spans="1:14">
      <c r="A2270" t="s">
        <v>1821</v>
      </c>
      <c r="B2270" t="e">
        <v>#N/A</v>
      </c>
      <c r="C2270" s="2">
        <v>25000000</v>
      </c>
      <c r="D2270" s="2">
        <v>23591432</v>
      </c>
      <c r="E2270" s="2">
        <v>29863840</v>
      </c>
      <c r="F2270">
        <v>4</v>
      </c>
      <c r="G2270">
        <v>23</v>
      </c>
      <c r="H2270" t="s">
        <v>15934</v>
      </c>
      <c r="I2270" t="e">
        <v>#N/A</v>
      </c>
      <c r="J2270" t="e">
        <v>#N/A</v>
      </c>
      <c r="K2270" t="e">
        <v>#N/A</v>
      </c>
      <c r="L2270" t="e">
        <v>#N/A</v>
      </c>
      <c r="M2270" t="e">
        <v>#N/A</v>
      </c>
      <c r="N2270" t="e">
        <v>#N/A</v>
      </c>
    </row>
    <row r="2271" spans="1:14">
      <c r="A2271" t="s">
        <v>1702</v>
      </c>
      <c r="B2271" t="e">
        <v>#N/A</v>
      </c>
      <c r="C2271" s="2">
        <v>27000000</v>
      </c>
      <c r="D2271" s="2">
        <v>13261851</v>
      </c>
      <c r="E2271" s="2">
        <v>28773827</v>
      </c>
      <c r="F2271">
        <v>10</v>
      </c>
      <c r="G2271">
        <v>1</v>
      </c>
      <c r="H2271" t="s">
        <v>15934</v>
      </c>
      <c r="I2271" t="e">
        <v>#N/A</v>
      </c>
      <c r="J2271" t="e">
        <v>#N/A</v>
      </c>
      <c r="K2271" t="e">
        <v>#N/A</v>
      </c>
      <c r="L2271" t="e">
        <v>#N/A</v>
      </c>
      <c r="M2271" t="e">
        <v>#N/A</v>
      </c>
      <c r="N2271" t="e">
        <v>#N/A</v>
      </c>
    </row>
    <row r="2272" spans="1:14">
      <c r="A2272" t="s">
        <v>2136</v>
      </c>
      <c r="B2272" t="e">
        <v>#N/A</v>
      </c>
      <c r="C2272" s="2">
        <v>20000000</v>
      </c>
      <c r="D2272" s="2">
        <v>12134935</v>
      </c>
      <c r="E2272" s="2">
        <v>28270399</v>
      </c>
      <c r="F2272">
        <v>10</v>
      </c>
      <c r="G2272">
        <v>1</v>
      </c>
      <c r="H2272" t="s">
        <v>15934</v>
      </c>
      <c r="I2272" t="e">
        <v>#N/A</v>
      </c>
      <c r="J2272" t="e">
        <v>#N/A</v>
      </c>
      <c r="K2272" t="e">
        <v>#N/A</v>
      </c>
      <c r="L2272" t="e">
        <v>#N/A</v>
      </c>
      <c r="M2272" t="e">
        <v>#N/A</v>
      </c>
      <c r="N2272" t="e">
        <v>#N/A</v>
      </c>
    </row>
    <row r="2273" spans="1:14">
      <c r="A2273" t="s">
        <v>2491</v>
      </c>
      <c r="B2273" t="e">
        <v>#N/A</v>
      </c>
      <c r="C2273" s="2">
        <v>15000000</v>
      </c>
      <c r="D2273" s="2">
        <v>26167002</v>
      </c>
      <c r="E2273" s="2">
        <v>27469621</v>
      </c>
      <c r="F2273">
        <v>7</v>
      </c>
      <c r="G2273">
        <v>23</v>
      </c>
      <c r="H2273" t="s">
        <v>15934</v>
      </c>
      <c r="I2273" t="e">
        <v>#N/A</v>
      </c>
      <c r="J2273" t="e">
        <v>#N/A</v>
      </c>
      <c r="K2273" t="e">
        <v>#N/A</v>
      </c>
      <c r="L2273" t="e">
        <v>#N/A</v>
      </c>
      <c r="M2273" t="e">
        <v>#N/A</v>
      </c>
      <c r="N2273" t="e">
        <v>#N/A</v>
      </c>
    </row>
    <row r="2274" spans="1:14">
      <c r="A2274" t="s">
        <v>2345</v>
      </c>
      <c r="B2274" t="e">
        <v>#N/A</v>
      </c>
      <c r="C2274" s="2">
        <v>17000000</v>
      </c>
      <c r="D2274" s="2">
        <v>24719879</v>
      </c>
      <c r="E2274" s="2">
        <v>24719879</v>
      </c>
      <c r="F2274">
        <v>8</v>
      </c>
      <c r="G2274">
        <v>20</v>
      </c>
      <c r="H2274" t="s">
        <v>15934</v>
      </c>
      <c r="I2274" t="e">
        <v>#N/A</v>
      </c>
      <c r="J2274" t="e">
        <v>#N/A</v>
      </c>
      <c r="K2274" t="e">
        <v>#N/A</v>
      </c>
      <c r="L2274" t="e">
        <v>#N/A</v>
      </c>
      <c r="M2274" t="e">
        <v>#N/A</v>
      </c>
      <c r="N2274" t="e">
        <v>#N/A</v>
      </c>
    </row>
    <row r="2275" spans="1:14">
      <c r="A2275" t="s">
        <v>1407</v>
      </c>
      <c r="B2275" t="e">
        <v>#N/A</v>
      </c>
      <c r="C2275" s="2">
        <v>35000000</v>
      </c>
      <c r="D2275" s="2">
        <v>5101237</v>
      </c>
      <c r="E2275" s="2">
        <v>24687524</v>
      </c>
      <c r="F2275">
        <v>1</v>
      </c>
      <c r="G2275">
        <v>21</v>
      </c>
      <c r="H2275" t="s">
        <v>15934</v>
      </c>
      <c r="I2275" t="e">
        <v>#N/A</v>
      </c>
      <c r="J2275" t="e">
        <v>#N/A</v>
      </c>
      <c r="K2275" t="e">
        <v>#N/A</v>
      </c>
      <c r="L2275" t="e">
        <v>#N/A</v>
      </c>
      <c r="M2275" t="e">
        <v>#N/A</v>
      </c>
      <c r="N2275" t="e">
        <v>#N/A</v>
      </c>
    </row>
    <row r="2276" spans="1:14">
      <c r="A2276" t="s">
        <v>3534</v>
      </c>
      <c r="B2276" t="e">
        <v>#N/A</v>
      </c>
      <c r="C2276" s="2">
        <v>4900000</v>
      </c>
      <c r="D2276" s="2">
        <v>276901</v>
      </c>
      <c r="E2276" s="2">
        <v>23347469</v>
      </c>
      <c r="F2276">
        <v>8</v>
      </c>
      <c r="G2276">
        <v>20</v>
      </c>
      <c r="H2276" t="s">
        <v>15934</v>
      </c>
      <c r="I2276" t="e">
        <v>#N/A</v>
      </c>
      <c r="J2276" t="e">
        <v>#N/A</v>
      </c>
      <c r="K2276" t="e">
        <v>#N/A</v>
      </c>
      <c r="L2276" t="e">
        <v>#N/A</v>
      </c>
      <c r="M2276" t="e">
        <v>#N/A</v>
      </c>
      <c r="N2276" t="e">
        <v>#N/A</v>
      </c>
    </row>
    <row r="2277" spans="1:14">
      <c r="A2277" t="s">
        <v>2693</v>
      </c>
      <c r="B2277" t="e">
        <v>#N/A</v>
      </c>
      <c r="C2277" s="2">
        <v>13000000</v>
      </c>
      <c r="D2277" s="2">
        <v>2037459</v>
      </c>
      <c r="E2277" s="2">
        <v>23014027</v>
      </c>
      <c r="F2277">
        <v>12</v>
      </c>
      <c r="G2277">
        <v>3</v>
      </c>
      <c r="H2277" t="s">
        <v>15934</v>
      </c>
      <c r="I2277" t="e">
        <v>#N/A</v>
      </c>
      <c r="J2277" t="e">
        <v>#N/A</v>
      </c>
      <c r="K2277" t="e">
        <v>#N/A</v>
      </c>
      <c r="L2277" t="e">
        <v>#N/A</v>
      </c>
      <c r="M2277" t="e">
        <v>#N/A</v>
      </c>
      <c r="N2277" t="e">
        <v>#N/A</v>
      </c>
    </row>
    <row r="2278" spans="1:14">
      <c r="A2278" t="s">
        <v>1585</v>
      </c>
      <c r="B2278" t="e">
        <v>#N/A</v>
      </c>
      <c r="C2278" s="2">
        <v>30000000</v>
      </c>
      <c r="D2278" s="2">
        <v>17010170</v>
      </c>
      <c r="E2278" s="2">
        <v>22461001</v>
      </c>
      <c r="F2278">
        <v>6</v>
      </c>
      <c r="G2278">
        <v>4</v>
      </c>
      <c r="H2278" t="s">
        <v>15934</v>
      </c>
      <c r="I2278" t="e">
        <v>#N/A</v>
      </c>
      <c r="J2278" t="e">
        <v>#N/A</v>
      </c>
      <c r="K2278" t="e">
        <v>#N/A</v>
      </c>
      <c r="L2278" t="e">
        <v>#N/A</v>
      </c>
      <c r="M2278" t="e">
        <v>#N/A</v>
      </c>
      <c r="N2278" t="e">
        <v>#N/A</v>
      </c>
    </row>
    <row r="2279" spans="1:14">
      <c r="A2279" t="s">
        <v>2191</v>
      </c>
      <c r="B2279" t="e">
        <v>#N/A</v>
      </c>
      <c r="C2279" s="2">
        <v>20000000</v>
      </c>
      <c r="D2279" s="2">
        <v>0</v>
      </c>
      <c r="E2279" s="2">
        <v>22139590</v>
      </c>
      <c r="F2279">
        <v>4</v>
      </c>
      <c r="G2279">
        <v>13</v>
      </c>
      <c r="H2279" t="s">
        <v>15934</v>
      </c>
      <c r="I2279" t="e">
        <v>#N/A</v>
      </c>
      <c r="J2279" t="e">
        <v>#N/A</v>
      </c>
      <c r="K2279" t="e">
        <v>#N/A</v>
      </c>
      <c r="L2279" t="e">
        <v>#N/A</v>
      </c>
      <c r="M2279" t="e">
        <v>#N/A</v>
      </c>
      <c r="N2279" t="e">
        <v>#N/A</v>
      </c>
    </row>
    <row r="2280" spans="1:14">
      <c r="A2280" t="s">
        <v>2761</v>
      </c>
      <c r="B2280" t="e">
        <v>#N/A</v>
      </c>
      <c r="C2280" s="2">
        <v>12000000</v>
      </c>
      <c r="D2280" s="2">
        <v>21540363</v>
      </c>
      <c r="E2280" s="2">
        <v>21867665</v>
      </c>
      <c r="F2280">
        <v>5</v>
      </c>
      <c r="G2280">
        <v>14</v>
      </c>
      <c r="H2280" t="s">
        <v>15934</v>
      </c>
      <c r="I2280" t="e">
        <v>#N/A</v>
      </c>
      <c r="J2280" t="e">
        <v>#N/A</v>
      </c>
      <c r="K2280" t="e">
        <v>#N/A</v>
      </c>
      <c r="L2280" t="e">
        <v>#N/A</v>
      </c>
      <c r="M2280" t="e">
        <v>#N/A</v>
      </c>
      <c r="N2280" t="e">
        <v>#N/A</v>
      </c>
    </row>
    <row r="2281" spans="1:14">
      <c r="A2281" t="s">
        <v>2606</v>
      </c>
      <c r="B2281" t="e">
        <v>#N/A</v>
      </c>
      <c r="C2281" s="2">
        <v>14000000</v>
      </c>
      <c r="D2281" s="2">
        <v>20255281</v>
      </c>
      <c r="E2281" s="2">
        <v>21410546</v>
      </c>
      <c r="F2281">
        <v>3</v>
      </c>
      <c r="G2281">
        <v>12</v>
      </c>
      <c r="H2281" t="s">
        <v>15934</v>
      </c>
      <c r="I2281" t="e">
        <v>#N/A</v>
      </c>
      <c r="J2281" t="e">
        <v>#N/A</v>
      </c>
      <c r="K2281" t="e">
        <v>#N/A</v>
      </c>
      <c r="L2281" t="e">
        <v>#N/A</v>
      </c>
      <c r="M2281" t="e">
        <v>#N/A</v>
      </c>
      <c r="N2281" t="e">
        <v>#N/A</v>
      </c>
    </row>
    <row r="2282" spans="1:14">
      <c r="A2282" t="s">
        <v>3984</v>
      </c>
      <c r="B2282" t="e">
        <v>#N/A</v>
      </c>
      <c r="C2282" s="2">
        <v>1987650</v>
      </c>
      <c r="D2282" s="2">
        <v>1044143</v>
      </c>
      <c r="E2282" s="2">
        <v>21270290</v>
      </c>
      <c r="F2282">
        <v>9</v>
      </c>
      <c r="G2282">
        <v>24</v>
      </c>
      <c r="H2282" t="s">
        <v>15934</v>
      </c>
      <c r="I2282" t="e">
        <v>#N/A</v>
      </c>
      <c r="J2282" t="e">
        <v>#N/A</v>
      </c>
      <c r="K2282" t="e">
        <v>#N/A</v>
      </c>
      <c r="L2282" t="e">
        <v>#N/A</v>
      </c>
      <c r="M2282" t="e">
        <v>#N/A</v>
      </c>
      <c r="N2282" t="e">
        <v>#N/A</v>
      </c>
    </row>
    <row r="2283" spans="1:14">
      <c r="A2283" t="s">
        <v>2501</v>
      </c>
      <c r="B2283" t="e">
        <v>#N/A</v>
      </c>
      <c r="C2283" s="2">
        <v>15000000</v>
      </c>
      <c r="D2283" s="2">
        <v>20218921</v>
      </c>
      <c r="E2283" s="2">
        <v>20601987</v>
      </c>
      <c r="F2283">
        <v>12</v>
      </c>
      <c r="G2283">
        <v>22</v>
      </c>
      <c r="H2283" t="s">
        <v>15934</v>
      </c>
      <c r="I2283" t="e">
        <v>#N/A</v>
      </c>
      <c r="J2283" t="e">
        <v>#N/A</v>
      </c>
      <c r="K2283" t="e">
        <v>#N/A</v>
      </c>
      <c r="L2283" t="e">
        <v>#N/A</v>
      </c>
      <c r="M2283" t="e">
        <v>#N/A</v>
      </c>
      <c r="N2283" t="e">
        <v>#N/A</v>
      </c>
    </row>
    <row r="2284" spans="1:14">
      <c r="A2284" t="s">
        <v>348</v>
      </c>
      <c r="B2284" t="e">
        <v>#N/A</v>
      </c>
      <c r="C2284" s="2">
        <v>90000000</v>
      </c>
      <c r="D2284" s="2">
        <v>195459</v>
      </c>
      <c r="E2284" s="2">
        <v>20466016</v>
      </c>
      <c r="F2284">
        <v>11</v>
      </c>
      <c r="G2284">
        <v>24</v>
      </c>
      <c r="H2284" t="s">
        <v>15934</v>
      </c>
      <c r="I2284" t="e">
        <v>#N/A</v>
      </c>
      <c r="J2284" t="e">
        <v>#N/A</v>
      </c>
      <c r="K2284" t="e">
        <v>#N/A</v>
      </c>
      <c r="L2284" t="e">
        <v>#N/A</v>
      </c>
      <c r="M2284" t="e">
        <v>#N/A</v>
      </c>
      <c r="N2284" t="e">
        <v>#N/A</v>
      </c>
    </row>
    <row r="2285" spans="1:14">
      <c r="A2285" t="s">
        <v>3159</v>
      </c>
      <c r="B2285" t="e">
        <v>#N/A</v>
      </c>
      <c r="C2285" s="2">
        <v>8000000</v>
      </c>
      <c r="D2285" s="2">
        <v>3205706</v>
      </c>
      <c r="E2285" s="2">
        <v>20005613</v>
      </c>
      <c r="F2285">
        <v>12</v>
      </c>
      <c r="G2285">
        <v>29</v>
      </c>
      <c r="H2285" t="s">
        <v>15934</v>
      </c>
      <c r="I2285" t="e">
        <v>#N/A</v>
      </c>
      <c r="J2285" t="e">
        <v>#N/A</v>
      </c>
      <c r="K2285" t="e">
        <v>#N/A</v>
      </c>
      <c r="L2285" t="e">
        <v>#N/A</v>
      </c>
      <c r="M2285" t="e">
        <v>#N/A</v>
      </c>
      <c r="N2285" t="e">
        <v>#N/A</v>
      </c>
    </row>
    <row r="2286" spans="1:14">
      <c r="A2286" t="s">
        <v>2692</v>
      </c>
      <c r="B2286" t="e">
        <v>#N/A</v>
      </c>
      <c r="C2286" s="2">
        <v>13000000</v>
      </c>
      <c r="D2286" s="2">
        <v>2087720</v>
      </c>
      <c r="E2286" s="2">
        <v>19910624</v>
      </c>
      <c r="F2286">
        <v>2</v>
      </c>
      <c r="G2286">
        <v>26</v>
      </c>
      <c r="H2286" t="s">
        <v>15934</v>
      </c>
      <c r="I2286" t="e">
        <v>#N/A</v>
      </c>
      <c r="J2286" t="e">
        <v>#N/A</v>
      </c>
      <c r="K2286" t="e">
        <v>#N/A</v>
      </c>
      <c r="L2286" t="e">
        <v>#N/A</v>
      </c>
      <c r="M2286" t="e">
        <v>#N/A</v>
      </c>
      <c r="N2286" t="e">
        <v>#N/A</v>
      </c>
    </row>
    <row r="2287" spans="1:14">
      <c r="A2287" t="s">
        <v>2280</v>
      </c>
      <c r="B2287" t="e">
        <v>#N/A</v>
      </c>
      <c r="C2287" s="2">
        <v>18000000</v>
      </c>
      <c r="D2287" s="2">
        <v>15285588</v>
      </c>
      <c r="E2287" s="2">
        <v>19685588</v>
      </c>
      <c r="F2287">
        <v>1</v>
      </c>
      <c r="G2287">
        <v>8</v>
      </c>
      <c r="H2287" t="s">
        <v>15934</v>
      </c>
      <c r="I2287" t="e">
        <v>#N/A</v>
      </c>
      <c r="J2287" t="e">
        <v>#N/A</v>
      </c>
      <c r="K2287" t="e">
        <v>#N/A</v>
      </c>
      <c r="L2287" t="e">
        <v>#N/A</v>
      </c>
      <c r="M2287" t="e">
        <v>#N/A</v>
      </c>
      <c r="N2287" t="e">
        <v>#N/A</v>
      </c>
    </row>
    <row r="2288" spans="1:14">
      <c r="A2288" t="s">
        <v>3051</v>
      </c>
      <c r="B2288" t="e">
        <v>#N/A</v>
      </c>
      <c r="C2288" s="2">
        <v>9100000</v>
      </c>
      <c r="D2288" s="2">
        <v>0</v>
      </c>
      <c r="E2288" s="2">
        <v>18872126</v>
      </c>
      <c r="F2288">
        <v>12</v>
      </c>
      <c r="G2288">
        <v>31</v>
      </c>
      <c r="H2288" t="s">
        <v>15934</v>
      </c>
      <c r="I2288" t="e">
        <v>#N/A</v>
      </c>
      <c r="J2288" t="e">
        <v>#N/A</v>
      </c>
      <c r="K2288" t="e">
        <v>#N/A</v>
      </c>
      <c r="L2288" t="e">
        <v>#N/A</v>
      </c>
      <c r="M2288" t="e">
        <v>#N/A</v>
      </c>
      <c r="N2288" t="e">
        <v>#N/A</v>
      </c>
    </row>
    <row r="2289" spans="1:14">
      <c r="A2289" t="s">
        <v>2878</v>
      </c>
      <c r="B2289" t="e">
        <v>#N/A</v>
      </c>
      <c r="C2289" s="2">
        <v>10100000</v>
      </c>
      <c r="D2289" s="2">
        <v>1183658</v>
      </c>
      <c r="E2289" s="2">
        <v>18726300</v>
      </c>
      <c r="F2289">
        <v>4</v>
      </c>
      <c r="G2289">
        <v>30</v>
      </c>
      <c r="H2289" t="s">
        <v>15934</v>
      </c>
      <c r="I2289" t="e">
        <v>#N/A</v>
      </c>
      <c r="J2289" t="e">
        <v>#N/A</v>
      </c>
      <c r="K2289" t="e">
        <v>#N/A</v>
      </c>
      <c r="L2289" t="e">
        <v>#N/A</v>
      </c>
      <c r="M2289" t="e">
        <v>#N/A</v>
      </c>
      <c r="N2289" t="e">
        <v>#N/A</v>
      </c>
    </row>
    <row r="2290" spans="1:14">
      <c r="A2290" t="s">
        <v>3401</v>
      </c>
      <c r="B2290" t="e">
        <v>#N/A</v>
      </c>
      <c r="C2290" s="2">
        <v>5600000</v>
      </c>
      <c r="D2290" s="2">
        <v>27766</v>
      </c>
      <c r="E2290" s="2">
        <v>18527766</v>
      </c>
      <c r="F2290">
        <v>7</v>
      </c>
      <c r="G2290">
        <v>9</v>
      </c>
      <c r="H2290" t="s">
        <v>15934</v>
      </c>
      <c r="I2290" t="e">
        <v>#N/A</v>
      </c>
      <c r="J2290" t="e">
        <v>#N/A</v>
      </c>
      <c r="K2290" t="e">
        <v>#N/A</v>
      </c>
      <c r="L2290" t="e">
        <v>#N/A</v>
      </c>
      <c r="M2290" t="e">
        <v>#N/A</v>
      </c>
      <c r="N2290" t="e">
        <v>#N/A</v>
      </c>
    </row>
    <row r="2291" spans="1:14">
      <c r="A2291" t="s">
        <v>1464</v>
      </c>
      <c r="B2291" t="e">
        <v>#N/A</v>
      </c>
      <c r="C2291" s="2">
        <v>32000000</v>
      </c>
      <c r="D2291" s="2">
        <v>13942007</v>
      </c>
      <c r="E2291" s="2">
        <v>18195238</v>
      </c>
      <c r="F2291">
        <v>3</v>
      </c>
      <c r="G2291">
        <v>19</v>
      </c>
      <c r="H2291" t="s">
        <v>15934</v>
      </c>
      <c r="I2291" t="e">
        <v>#N/A</v>
      </c>
      <c r="J2291" t="e">
        <v>#N/A</v>
      </c>
      <c r="K2291" t="e">
        <v>#N/A</v>
      </c>
      <c r="L2291" t="e">
        <v>#N/A</v>
      </c>
      <c r="M2291" t="e">
        <v>#N/A</v>
      </c>
      <c r="N2291" t="e">
        <v>#N/A</v>
      </c>
    </row>
    <row r="2292" spans="1:14">
      <c r="A2292" t="s">
        <v>3019</v>
      </c>
      <c r="B2292" t="e">
        <v>#N/A</v>
      </c>
      <c r="C2292" s="2">
        <v>10000000</v>
      </c>
      <c r="D2292" s="2">
        <v>4803</v>
      </c>
      <c r="E2292" s="2">
        <v>17704131</v>
      </c>
      <c r="F2292">
        <v>8</v>
      </c>
      <c r="G2292">
        <v>6</v>
      </c>
      <c r="H2292" t="s">
        <v>15934</v>
      </c>
      <c r="I2292" t="e">
        <v>#N/A</v>
      </c>
      <c r="J2292" t="e">
        <v>#N/A</v>
      </c>
      <c r="K2292" t="e">
        <v>#N/A</v>
      </c>
      <c r="L2292" t="e">
        <v>#N/A</v>
      </c>
      <c r="M2292" t="e">
        <v>#N/A</v>
      </c>
      <c r="N2292" t="e">
        <v>#N/A</v>
      </c>
    </row>
    <row r="2293" spans="1:14">
      <c r="A2293" t="s">
        <v>3049</v>
      </c>
      <c r="B2293" t="e">
        <v>#N/A</v>
      </c>
      <c r="C2293" s="2">
        <v>9200000</v>
      </c>
      <c r="D2293" s="2">
        <v>1685269</v>
      </c>
      <c r="E2293" s="2">
        <v>17155193</v>
      </c>
      <c r="F2293">
        <v>5</v>
      </c>
      <c r="G2293">
        <v>21</v>
      </c>
      <c r="H2293" t="s">
        <v>15934</v>
      </c>
      <c r="I2293" t="e">
        <v>#N/A</v>
      </c>
      <c r="J2293" t="e">
        <v>#N/A</v>
      </c>
      <c r="K2293" t="e">
        <v>#N/A</v>
      </c>
      <c r="L2293" t="e">
        <v>#N/A</v>
      </c>
      <c r="M2293" t="e">
        <v>#N/A</v>
      </c>
      <c r="N2293" t="e">
        <v>#N/A</v>
      </c>
    </row>
    <row r="2294" spans="1:14">
      <c r="A2294" t="s">
        <v>3261</v>
      </c>
      <c r="B2294" t="e">
        <v>#N/A</v>
      </c>
      <c r="C2294" s="2">
        <v>7000000</v>
      </c>
      <c r="D2294" s="2">
        <v>1785645</v>
      </c>
      <c r="E2294" s="2">
        <v>17023121</v>
      </c>
      <c r="F2294">
        <v>12</v>
      </c>
      <c r="G2294">
        <v>22</v>
      </c>
      <c r="H2294" t="s">
        <v>15934</v>
      </c>
      <c r="I2294" t="e">
        <v>#N/A</v>
      </c>
      <c r="J2294" t="e">
        <v>#N/A</v>
      </c>
      <c r="K2294" t="e">
        <v>#N/A</v>
      </c>
      <c r="L2294" t="e">
        <v>#N/A</v>
      </c>
      <c r="M2294" t="e">
        <v>#N/A</v>
      </c>
      <c r="N2294" t="e">
        <v>#N/A</v>
      </c>
    </row>
    <row r="2295" spans="1:14">
      <c r="A2295" t="s">
        <v>1841</v>
      </c>
      <c r="B2295" t="e">
        <v>#N/A</v>
      </c>
      <c r="C2295" s="2">
        <v>25000000</v>
      </c>
      <c r="D2295" s="2">
        <v>14744435</v>
      </c>
      <c r="E2295" s="2">
        <v>16727470</v>
      </c>
      <c r="F2295">
        <v>10</v>
      </c>
      <c r="G2295">
        <v>8</v>
      </c>
      <c r="H2295" t="s">
        <v>15934</v>
      </c>
      <c r="I2295" t="e">
        <v>#N/A</v>
      </c>
      <c r="J2295" t="e">
        <v>#N/A</v>
      </c>
      <c r="K2295" t="e">
        <v>#N/A</v>
      </c>
      <c r="L2295" t="e">
        <v>#N/A</v>
      </c>
      <c r="M2295" t="e">
        <v>#N/A</v>
      </c>
      <c r="N2295" t="e">
        <v>#N/A</v>
      </c>
    </row>
    <row r="2296" spans="1:14">
      <c r="A2296" t="s">
        <v>4151</v>
      </c>
      <c r="B2296" t="e">
        <v>#N/A</v>
      </c>
      <c r="C2296" s="2">
        <v>1000000</v>
      </c>
      <c r="D2296" s="2">
        <v>9737892</v>
      </c>
      <c r="E2296" s="2">
        <v>16566240</v>
      </c>
      <c r="F2296">
        <v>12</v>
      </c>
      <c r="G2296">
        <v>29</v>
      </c>
      <c r="H2296" t="s">
        <v>15934</v>
      </c>
      <c r="I2296" t="e">
        <v>#N/A</v>
      </c>
      <c r="J2296" t="e">
        <v>#N/A</v>
      </c>
      <c r="K2296" t="e">
        <v>#N/A</v>
      </c>
      <c r="L2296" t="e">
        <v>#N/A</v>
      </c>
      <c r="M2296" t="e">
        <v>#N/A</v>
      </c>
      <c r="N2296" t="e">
        <v>#N/A</v>
      </c>
    </row>
    <row r="2297" spans="1:14">
      <c r="A2297" t="s">
        <v>3487</v>
      </c>
      <c r="B2297" t="e">
        <v>#N/A</v>
      </c>
      <c r="C2297" s="2">
        <v>5000000</v>
      </c>
      <c r="D2297" s="2">
        <v>6096582</v>
      </c>
      <c r="E2297" s="2">
        <v>16515203</v>
      </c>
      <c r="F2297">
        <v>5</v>
      </c>
      <c r="G2297">
        <v>28</v>
      </c>
      <c r="H2297" t="s">
        <v>15934</v>
      </c>
      <c r="I2297" t="e">
        <v>#N/A</v>
      </c>
      <c r="J2297" t="e">
        <v>#N/A</v>
      </c>
      <c r="K2297" t="e">
        <v>#N/A</v>
      </c>
      <c r="L2297" t="e">
        <v>#N/A</v>
      </c>
      <c r="M2297" t="e">
        <v>#N/A</v>
      </c>
      <c r="N2297" t="e">
        <v>#N/A</v>
      </c>
    </row>
    <row r="2298" spans="1:14">
      <c r="A2298" t="s">
        <v>3922</v>
      </c>
      <c r="B2298" t="e">
        <v>#N/A</v>
      </c>
      <c r="C2298" s="2">
        <v>2000000</v>
      </c>
      <c r="D2298" s="2">
        <v>6531503</v>
      </c>
      <c r="E2298" s="2">
        <v>16131551</v>
      </c>
      <c r="F2298">
        <v>6</v>
      </c>
      <c r="G2298">
        <v>11</v>
      </c>
      <c r="H2298" t="s">
        <v>15934</v>
      </c>
      <c r="I2298" t="e">
        <v>#N/A</v>
      </c>
      <c r="J2298" t="e">
        <v>#N/A</v>
      </c>
      <c r="K2298" t="e">
        <v>#N/A</v>
      </c>
      <c r="L2298" t="e">
        <v>#N/A</v>
      </c>
      <c r="M2298" t="e">
        <v>#N/A</v>
      </c>
      <c r="N2298" t="e">
        <v>#N/A</v>
      </c>
    </row>
    <row r="2299" spans="1:14">
      <c r="A2299" t="s">
        <v>3284</v>
      </c>
      <c r="B2299" t="e">
        <v>#N/A</v>
      </c>
      <c r="C2299" s="2">
        <v>6800000</v>
      </c>
      <c r="D2299" s="2">
        <v>6857096</v>
      </c>
      <c r="E2299" s="2">
        <v>16038343</v>
      </c>
      <c r="F2299">
        <v>9</v>
      </c>
      <c r="G2299">
        <v>17</v>
      </c>
      <c r="H2299" t="s">
        <v>15934</v>
      </c>
      <c r="I2299" t="e">
        <v>#N/A</v>
      </c>
      <c r="J2299" t="e">
        <v>#N/A</v>
      </c>
      <c r="K2299" t="e">
        <v>#N/A</v>
      </c>
      <c r="L2299" t="e">
        <v>#N/A</v>
      </c>
      <c r="M2299" t="e">
        <v>#N/A</v>
      </c>
      <c r="N2299" t="e">
        <v>#N/A</v>
      </c>
    </row>
    <row r="2300" spans="1:14">
      <c r="A2300" t="s">
        <v>1479</v>
      </c>
      <c r="B2300" t="e">
        <v>#N/A</v>
      </c>
      <c r="C2300" s="2">
        <v>31000000</v>
      </c>
      <c r="D2300" s="2">
        <v>12482741</v>
      </c>
      <c r="E2300" s="2">
        <v>15826984</v>
      </c>
      <c r="F2300">
        <v>1</v>
      </c>
      <c r="G2300">
        <v>22</v>
      </c>
      <c r="H2300" t="s">
        <v>15934</v>
      </c>
      <c r="I2300" t="e">
        <v>#N/A</v>
      </c>
      <c r="J2300" t="e">
        <v>#N/A</v>
      </c>
      <c r="K2300" t="e">
        <v>#N/A</v>
      </c>
      <c r="L2300" t="e">
        <v>#N/A</v>
      </c>
      <c r="M2300" t="e">
        <v>#N/A</v>
      </c>
      <c r="N2300" t="e">
        <v>#N/A</v>
      </c>
    </row>
    <row r="2301" spans="1:14">
      <c r="A2301" t="s">
        <v>2291</v>
      </c>
      <c r="B2301" t="e">
        <v>#N/A</v>
      </c>
      <c r="C2301" s="2">
        <v>18000000</v>
      </c>
      <c r="D2301" s="2">
        <v>6617867</v>
      </c>
      <c r="E2301" s="2">
        <v>15696146</v>
      </c>
      <c r="F2301">
        <v>1</v>
      </c>
      <c r="G2301">
        <v>15</v>
      </c>
      <c r="H2301" t="s">
        <v>15934</v>
      </c>
      <c r="I2301" t="e">
        <v>#N/A</v>
      </c>
      <c r="J2301" t="e">
        <v>#N/A</v>
      </c>
      <c r="K2301" t="e">
        <v>#N/A</v>
      </c>
      <c r="L2301" t="e">
        <v>#N/A</v>
      </c>
      <c r="M2301" t="e">
        <v>#N/A</v>
      </c>
      <c r="N2301" t="e">
        <v>#N/A</v>
      </c>
    </row>
    <row r="2302" spans="1:14">
      <c r="A2302" t="s">
        <v>3162</v>
      </c>
      <c r="B2302" t="e">
        <v>#N/A</v>
      </c>
      <c r="C2302" s="2">
        <v>8000000</v>
      </c>
      <c r="D2302" s="2">
        <v>1095369</v>
      </c>
      <c r="E2302" s="2">
        <v>15644196</v>
      </c>
      <c r="F2302">
        <v>11</v>
      </c>
      <c r="G2302">
        <v>19</v>
      </c>
      <c r="H2302" t="s">
        <v>15934</v>
      </c>
      <c r="I2302" t="e">
        <v>#N/A</v>
      </c>
      <c r="J2302" t="e">
        <v>#N/A</v>
      </c>
      <c r="K2302" t="e">
        <v>#N/A</v>
      </c>
      <c r="L2302" t="e">
        <v>#N/A</v>
      </c>
      <c r="M2302" t="e">
        <v>#N/A</v>
      </c>
      <c r="N2302" t="e">
        <v>#N/A</v>
      </c>
    </row>
    <row r="2303" spans="1:14">
      <c r="A2303" t="s">
        <v>2969</v>
      </c>
      <c r="B2303" t="e">
        <v>#N/A</v>
      </c>
      <c r="C2303" s="2">
        <v>10000000</v>
      </c>
      <c r="D2303" s="2">
        <v>5005465</v>
      </c>
      <c r="E2303" s="2">
        <v>15132211</v>
      </c>
      <c r="F2303">
        <v>6</v>
      </c>
      <c r="G2303">
        <v>18</v>
      </c>
      <c r="H2303" t="s">
        <v>15934</v>
      </c>
      <c r="I2303" t="e">
        <v>#N/A</v>
      </c>
      <c r="J2303" t="e">
        <v>#N/A</v>
      </c>
      <c r="K2303" t="e">
        <v>#N/A</v>
      </c>
      <c r="L2303" t="e">
        <v>#N/A</v>
      </c>
      <c r="M2303" t="e">
        <v>#N/A</v>
      </c>
      <c r="N2303" t="e">
        <v>#N/A</v>
      </c>
    </row>
    <row r="2304" spans="1:14">
      <c r="A2304" t="s">
        <v>3020</v>
      </c>
      <c r="B2304" t="e">
        <v>#N/A</v>
      </c>
      <c r="C2304" s="2">
        <v>10000000</v>
      </c>
      <c r="D2304" s="2">
        <v>0</v>
      </c>
      <c r="E2304" s="2">
        <v>15037867</v>
      </c>
      <c r="F2304">
        <v>12</v>
      </c>
      <c r="G2304">
        <v>31</v>
      </c>
      <c r="H2304" t="s">
        <v>15934</v>
      </c>
      <c r="I2304" t="e">
        <v>#N/A</v>
      </c>
      <c r="J2304" t="e">
        <v>#N/A</v>
      </c>
      <c r="K2304" t="e">
        <v>#N/A</v>
      </c>
      <c r="L2304" t="e">
        <v>#N/A</v>
      </c>
      <c r="M2304" t="e">
        <v>#N/A</v>
      </c>
      <c r="N2304" t="e">
        <v>#N/A</v>
      </c>
    </row>
    <row r="2305" spans="1:14">
      <c r="A2305" t="s">
        <v>2296</v>
      </c>
      <c r="B2305" t="e">
        <v>#N/A</v>
      </c>
      <c r="C2305" s="2">
        <v>18000000</v>
      </c>
      <c r="D2305" s="2">
        <v>4806750</v>
      </c>
      <c r="E2305" s="2">
        <v>12949849</v>
      </c>
      <c r="F2305">
        <v>8</v>
      </c>
      <c r="G2305">
        <v>20</v>
      </c>
      <c r="H2305" t="s">
        <v>15934</v>
      </c>
      <c r="I2305" t="e">
        <v>#N/A</v>
      </c>
      <c r="J2305" t="e">
        <v>#N/A</v>
      </c>
      <c r="K2305" t="e">
        <v>#N/A</v>
      </c>
      <c r="L2305" t="e">
        <v>#N/A</v>
      </c>
      <c r="M2305" t="e">
        <v>#N/A</v>
      </c>
      <c r="N2305" t="e">
        <v>#N/A</v>
      </c>
    </row>
    <row r="2306" spans="1:14">
      <c r="A2306" t="s">
        <v>3209</v>
      </c>
      <c r="B2306" t="e">
        <v>#N/A</v>
      </c>
      <c r="C2306" s="2">
        <v>7300000</v>
      </c>
      <c r="D2306" s="2">
        <v>1818681</v>
      </c>
      <c r="E2306" s="2">
        <v>12023606</v>
      </c>
      <c r="F2306">
        <v>4</v>
      </c>
      <c r="G2306">
        <v>30</v>
      </c>
      <c r="H2306" t="s">
        <v>15934</v>
      </c>
      <c r="I2306" t="e">
        <v>#N/A</v>
      </c>
      <c r="J2306" t="e">
        <v>#N/A</v>
      </c>
      <c r="K2306" t="e">
        <v>#N/A</v>
      </c>
      <c r="L2306" t="e">
        <v>#N/A</v>
      </c>
      <c r="M2306" t="e">
        <v>#N/A</v>
      </c>
      <c r="N2306" t="e">
        <v>#N/A</v>
      </c>
    </row>
    <row r="2307" spans="1:14">
      <c r="A2307" t="s">
        <v>2689</v>
      </c>
      <c r="B2307" t="e">
        <v>#N/A</v>
      </c>
      <c r="C2307" s="2">
        <v>13000000</v>
      </c>
      <c r="D2307" s="2">
        <v>3075255</v>
      </c>
      <c r="E2307" s="2">
        <v>11831131</v>
      </c>
      <c r="F2307">
        <v>3</v>
      </c>
      <c r="G2307">
        <v>26</v>
      </c>
      <c r="H2307" t="s">
        <v>15934</v>
      </c>
      <c r="I2307" t="e">
        <v>#N/A</v>
      </c>
      <c r="J2307" t="e">
        <v>#N/A</v>
      </c>
      <c r="K2307" t="e">
        <v>#N/A</v>
      </c>
      <c r="L2307" t="e">
        <v>#N/A</v>
      </c>
      <c r="M2307" t="e">
        <v>#N/A</v>
      </c>
      <c r="N2307" t="e">
        <v>#N/A</v>
      </c>
    </row>
    <row r="2308" spans="1:14">
      <c r="A2308" t="s">
        <v>1103</v>
      </c>
      <c r="B2308" t="e">
        <v>#N/A</v>
      </c>
      <c r="C2308" s="2">
        <v>42000000</v>
      </c>
      <c r="D2308" s="2">
        <v>1259693</v>
      </c>
      <c r="E2308" s="2">
        <v>11756922</v>
      </c>
      <c r="F2308">
        <v>5</v>
      </c>
      <c r="G2308">
        <v>28</v>
      </c>
      <c r="H2308" t="s">
        <v>15934</v>
      </c>
      <c r="I2308" t="e">
        <v>#N/A</v>
      </c>
      <c r="J2308" t="e">
        <v>#N/A</v>
      </c>
      <c r="K2308" t="e">
        <v>#N/A</v>
      </c>
      <c r="L2308" t="e">
        <v>#N/A</v>
      </c>
      <c r="M2308" t="e">
        <v>#N/A</v>
      </c>
      <c r="N2308" t="e">
        <v>#N/A</v>
      </c>
    </row>
    <row r="2309" spans="1:14">
      <c r="A2309" t="s">
        <v>2552</v>
      </c>
      <c r="B2309" t="e">
        <v>#N/A</v>
      </c>
      <c r="C2309" s="2">
        <v>15000000</v>
      </c>
      <c r="D2309" s="2">
        <v>2434652</v>
      </c>
      <c r="E2309" s="2">
        <v>11173718</v>
      </c>
      <c r="F2309">
        <v>9</v>
      </c>
      <c r="G2309">
        <v>15</v>
      </c>
      <c r="H2309" t="s">
        <v>15934</v>
      </c>
      <c r="I2309" t="e">
        <v>#N/A</v>
      </c>
      <c r="J2309" t="e">
        <v>#N/A</v>
      </c>
      <c r="K2309" t="e">
        <v>#N/A</v>
      </c>
      <c r="L2309" t="e">
        <v>#N/A</v>
      </c>
      <c r="M2309" t="e">
        <v>#N/A</v>
      </c>
      <c r="N2309" t="e">
        <v>#N/A</v>
      </c>
    </row>
    <row r="2310" spans="1:14">
      <c r="A2310" t="s">
        <v>991</v>
      </c>
      <c r="B2310" t="e">
        <v>#N/A</v>
      </c>
      <c r="C2310" s="2">
        <v>47000000</v>
      </c>
      <c r="D2310" s="2">
        <v>10547117</v>
      </c>
      <c r="E2310" s="2">
        <v>11022696</v>
      </c>
      <c r="F2310">
        <v>6</v>
      </c>
      <c r="G2310">
        <v>18</v>
      </c>
      <c r="H2310" t="s">
        <v>15934</v>
      </c>
      <c r="I2310" t="e">
        <v>#N/A</v>
      </c>
      <c r="J2310" t="e">
        <v>#N/A</v>
      </c>
      <c r="K2310" t="e">
        <v>#N/A</v>
      </c>
      <c r="L2310" t="e">
        <v>#N/A</v>
      </c>
      <c r="M2310" t="e">
        <v>#N/A</v>
      </c>
      <c r="N2310" t="e">
        <v>#N/A</v>
      </c>
    </row>
    <row r="2311" spans="1:14">
      <c r="A2311" t="s">
        <v>2714</v>
      </c>
      <c r="B2311" t="e">
        <v>#N/A</v>
      </c>
      <c r="C2311" s="2">
        <v>12500000</v>
      </c>
      <c r="D2311" s="2">
        <v>6797696</v>
      </c>
      <c r="E2311" s="2">
        <v>10133552</v>
      </c>
      <c r="F2311">
        <v>10</v>
      </c>
      <c r="G2311">
        <v>15</v>
      </c>
      <c r="H2311" t="s">
        <v>15934</v>
      </c>
      <c r="I2311" t="e">
        <v>#N/A</v>
      </c>
      <c r="J2311" t="e">
        <v>#N/A</v>
      </c>
      <c r="K2311" t="e">
        <v>#N/A</v>
      </c>
      <c r="L2311" t="e">
        <v>#N/A</v>
      </c>
      <c r="M2311" t="e">
        <v>#N/A</v>
      </c>
      <c r="N2311" t="e">
        <v>#N/A</v>
      </c>
    </row>
    <row r="2312" spans="1:14">
      <c r="A2312" t="s">
        <v>3247</v>
      </c>
      <c r="B2312" t="e">
        <v>#N/A</v>
      </c>
      <c r="C2312" s="2">
        <v>7000000</v>
      </c>
      <c r="D2312" s="2">
        <v>7468936</v>
      </c>
      <c r="E2312" s="2">
        <v>10062896</v>
      </c>
      <c r="F2312">
        <v>6</v>
      </c>
      <c r="G2312">
        <v>18</v>
      </c>
      <c r="H2312" t="s">
        <v>15934</v>
      </c>
      <c r="I2312" t="e">
        <v>#N/A</v>
      </c>
      <c r="J2312" t="e">
        <v>#N/A</v>
      </c>
      <c r="K2312" t="e">
        <v>#N/A</v>
      </c>
      <c r="L2312" t="e">
        <v>#N/A</v>
      </c>
      <c r="M2312" t="e">
        <v>#N/A</v>
      </c>
      <c r="N2312" t="e">
        <v>#N/A</v>
      </c>
    </row>
    <row r="2313" spans="1:14">
      <c r="A2313" t="s">
        <v>3243</v>
      </c>
      <c r="B2313" t="e">
        <v>#N/A</v>
      </c>
      <c r="C2313" s="2">
        <v>7000000</v>
      </c>
      <c r="D2313" s="2">
        <v>9176933</v>
      </c>
      <c r="E2313" s="2">
        <v>9696933</v>
      </c>
      <c r="F2313">
        <v>7</v>
      </c>
      <c r="G2313">
        <v>30</v>
      </c>
      <c r="H2313" t="s">
        <v>15934</v>
      </c>
      <c r="I2313" t="e">
        <v>#N/A</v>
      </c>
      <c r="J2313" t="e">
        <v>#N/A</v>
      </c>
      <c r="K2313" t="e">
        <v>#N/A</v>
      </c>
      <c r="L2313" t="e">
        <v>#N/A</v>
      </c>
      <c r="M2313" t="e">
        <v>#N/A</v>
      </c>
      <c r="N2313" t="e">
        <v>#N/A</v>
      </c>
    </row>
    <row r="2314" spans="1:14">
      <c r="A2314" t="s">
        <v>1883</v>
      </c>
      <c r="B2314" t="e">
        <v>#N/A</v>
      </c>
      <c r="C2314" s="2">
        <v>25000000</v>
      </c>
      <c r="D2314" s="2">
        <v>0</v>
      </c>
      <c r="E2314" s="2">
        <v>9445081</v>
      </c>
      <c r="F2314">
        <v>12</v>
      </c>
      <c r="G2314">
        <v>31</v>
      </c>
      <c r="H2314" t="s">
        <v>15934</v>
      </c>
      <c r="I2314" t="e">
        <v>#N/A</v>
      </c>
      <c r="J2314" t="e">
        <v>#N/A</v>
      </c>
      <c r="K2314" t="e">
        <v>#N/A</v>
      </c>
      <c r="L2314" t="e">
        <v>#N/A</v>
      </c>
      <c r="M2314" t="e">
        <v>#N/A</v>
      </c>
      <c r="N2314" t="e">
        <v>#N/A</v>
      </c>
    </row>
    <row r="2315" spans="1:14">
      <c r="A2315" t="s">
        <v>1605</v>
      </c>
      <c r="B2315" t="e">
        <v>#N/A</v>
      </c>
      <c r="C2315" s="2">
        <v>30000000</v>
      </c>
      <c r="D2315" s="2">
        <v>7502560</v>
      </c>
      <c r="E2315" s="2">
        <v>8845575</v>
      </c>
      <c r="F2315">
        <v>12</v>
      </c>
      <c r="G2315">
        <v>17</v>
      </c>
      <c r="H2315" t="s">
        <v>15934</v>
      </c>
      <c r="I2315" t="e">
        <v>#N/A</v>
      </c>
      <c r="J2315" t="e">
        <v>#N/A</v>
      </c>
      <c r="K2315" t="e">
        <v>#N/A</v>
      </c>
      <c r="L2315" t="e">
        <v>#N/A</v>
      </c>
      <c r="M2315" t="e">
        <v>#N/A</v>
      </c>
      <c r="N2315" t="e">
        <v>#N/A</v>
      </c>
    </row>
    <row r="2316" spans="1:14">
      <c r="A2316" t="s">
        <v>2952</v>
      </c>
      <c r="B2316" t="e">
        <v>#N/A</v>
      </c>
      <c r="C2316" s="2">
        <v>10000000</v>
      </c>
      <c r="D2316" s="2">
        <v>8525600</v>
      </c>
      <c r="E2316" s="2">
        <v>8629895</v>
      </c>
      <c r="F2316">
        <v>5</v>
      </c>
      <c r="G2316">
        <v>21</v>
      </c>
      <c r="H2316" t="s">
        <v>15934</v>
      </c>
      <c r="I2316" t="e">
        <v>#N/A</v>
      </c>
      <c r="J2316" t="e">
        <v>#N/A</v>
      </c>
      <c r="K2316" t="e">
        <v>#N/A</v>
      </c>
      <c r="L2316" t="e">
        <v>#N/A</v>
      </c>
      <c r="M2316" t="e">
        <v>#N/A</v>
      </c>
      <c r="N2316" t="e">
        <v>#N/A</v>
      </c>
    </row>
    <row r="2317" spans="1:14">
      <c r="A2317" t="s">
        <v>1101</v>
      </c>
      <c r="B2317" t="e">
        <v>#N/A</v>
      </c>
      <c r="C2317" s="2">
        <v>42000000</v>
      </c>
      <c r="D2317" s="2">
        <v>5666340</v>
      </c>
      <c r="E2317" s="2">
        <v>8514325</v>
      </c>
      <c r="F2317">
        <v>12</v>
      </c>
      <c r="G2317">
        <v>3</v>
      </c>
      <c r="H2317" t="s">
        <v>15934</v>
      </c>
      <c r="I2317" t="e">
        <v>#N/A</v>
      </c>
      <c r="J2317" t="e">
        <v>#N/A</v>
      </c>
      <c r="K2317" t="e">
        <v>#N/A</v>
      </c>
      <c r="L2317" t="e">
        <v>#N/A</v>
      </c>
      <c r="M2317" t="e">
        <v>#N/A</v>
      </c>
      <c r="N2317" t="e">
        <v>#N/A</v>
      </c>
    </row>
    <row r="2318" spans="1:14">
      <c r="A2318" t="s">
        <v>3350</v>
      </c>
      <c r="B2318" t="e">
        <v>#N/A</v>
      </c>
      <c r="C2318" s="2">
        <v>6000000</v>
      </c>
      <c r="D2318" s="2">
        <v>6671283</v>
      </c>
      <c r="E2318" s="2">
        <v>8173486</v>
      </c>
      <c r="F2318">
        <v>3</v>
      </c>
      <c r="G2318">
        <v>19</v>
      </c>
      <c r="H2318" t="s">
        <v>15934</v>
      </c>
      <c r="I2318" t="e">
        <v>#N/A</v>
      </c>
      <c r="J2318" t="e">
        <v>#N/A</v>
      </c>
      <c r="K2318" t="e">
        <v>#N/A</v>
      </c>
      <c r="L2318" t="e">
        <v>#N/A</v>
      </c>
      <c r="M2318" t="e">
        <v>#N/A</v>
      </c>
      <c r="N2318" t="e">
        <v>#N/A</v>
      </c>
    </row>
    <row r="2319" spans="1:14">
      <c r="A2319" t="s">
        <v>3587</v>
      </c>
      <c r="B2319" t="e">
        <v>#N/A</v>
      </c>
      <c r="C2319" s="2">
        <v>4200000</v>
      </c>
      <c r="D2319" s="2">
        <v>1044039</v>
      </c>
      <c r="E2319" s="2">
        <v>8078683</v>
      </c>
      <c r="F2319">
        <v>8</v>
      </c>
      <c r="G2319">
        <v>13</v>
      </c>
      <c r="H2319" t="s">
        <v>15934</v>
      </c>
      <c r="I2319" t="e">
        <v>#N/A</v>
      </c>
      <c r="J2319" t="e">
        <v>#N/A</v>
      </c>
      <c r="K2319" t="e">
        <v>#N/A</v>
      </c>
      <c r="L2319" t="e">
        <v>#N/A</v>
      </c>
      <c r="M2319" t="e">
        <v>#N/A</v>
      </c>
      <c r="N2319" t="e">
        <v>#N/A</v>
      </c>
    </row>
    <row r="2320" spans="1:14">
      <c r="A2320" t="s">
        <v>3928</v>
      </c>
      <c r="B2320" t="e">
        <v>#N/A</v>
      </c>
      <c r="C2320" s="2">
        <v>2000000</v>
      </c>
      <c r="D2320" s="2">
        <v>4311834</v>
      </c>
      <c r="E2320" s="2">
        <v>7799257</v>
      </c>
      <c r="F2320">
        <v>10</v>
      </c>
      <c r="G2320">
        <v>8</v>
      </c>
      <c r="H2320" t="s">
        <v>15934</v>
      </c>
      <c r="I2320" t="e">
        <v>#N/A</v>
      </c>
      <c r="J2320" t="e">
        <v>#N/A</v>
      </c>
      <c r="K2320" t="e">
        <v>#N/A</v>
      </c>
      <c r="L2320" t="e">
        <v>#N/A</v>
      </c>
      <c r="M2320" t="e">
        <v>#N/A</v>
      </c>
      <c r="N2320" t="e">
        <v>#N/A</v>
      </c>
    </row>
    <row r="2321" spans="1:14">
      <c r="A2321" t="s">
        <v>3988</v>
      </c>
      <c r="B2321" t="e">
        <v>#N/A</v>
      </c>
      <c r="C2321" s="2">
        <v>1900000</v>
      </c>
      <c r="D2321" s="2">
        <v>1445366</v>
      </c>
      <c r="E2321" s="2">
        <v>7785229</v>
      </c>
      <c r="F2321">
        <v>10</v>
      </c>
      <c r="G2321">
        <v>8</v>
      </c>
      <c r="H2321" t="s">
        <v>15934</v>
      </c>
      <c r="I2321" t="e">
        <v>#N/A</v>
      </c>
      <c r="J2321" t="e">
        <v>#N/A</v>
      </c>
      <c r="K2321" t="e">
        <v>#N/A</v>
      </c>
      <c r="L2321" t="e">
        <v>#N/A</v>
      </c>
      <c r="M2321" t="e">
        <v>#N/A</v>
      </c>
      <c r="N2321" t="e">
        <v>#N/A</v>
      </c>
    </row>
    <row r="2322" spans="1:14">
      <c r="A2322" t="s">
        <v>3288</v>
      </c>
      <c r="B2322" t="e">
        <v>#N/A</v>
      </c>
      <c r="C2322" s="2">
        <v>6750000</v>
      </c>
      <c r="D2322" s="2">
        <v>113568</v>
      </c>
      <c r="E2322" s="2">
        <v>6812530</v>
      </c>
      <c r="F2322">
        <v>9</v>
      </c>
      <c r="G2322">
        <v>10</v>
      </c>
      <c r="H2322" t="s">
        <v>15934</v>
      </c>
      <c r="I2322" t="e">
        <v>#N/A</v>
      </c>
      <c r="J2322" t="e">
        <v>#N/A</v>
      </c>
      <c r="K2322" t="e">
        <v>#N/A</v>
      </c>
      <c r="L2322" t="e">
        <v>#N/A</v>
      </c>
      <c r="M2322" t="e">
        <v>#N/A</v>
      </c>
      <c r="N2322" t="e">
        <v>#N/A</v>
      </c>
    </row>
    <row r="2323" spans="1:14">
      <c r="A2323" t="s">
        <v>3154</v>
      </c>
      <c r="B2323" t="e">
        <v>#N/A</v>
      </c>
      <c r="C2323" s="2">
        <v>8000000</v>
      </c>
      <c r="D2323" s="2">
        <v>6363628</v>
      </c>
      <c r="E2323" s="2">
        <v>6632950</v>
      </c>
      <c r="F2323">
        <v>10</v>
      </c>
      <c r="G2323">
        <v>8</v>
      </c>
      <c r="H2323" t="s">
        <v>15934</v>
      </c>
      <c r="I2323" t="e">
        <v>#N/A</v>
      </c>
      <c r="J2323" t="e">
        <v>#N/A</v>
      </c>
      <c r="K2323" t="e">
        <v>#N/A</v>
      </c>
      <c r="L2323" t="e">
        <v>#N/A</v>
      </c>
      <c r="M2323" t="e">
        <v>#N/A</v>
      </c>
      <c r="N2323" t="e">
        <v>#N/A</v>
      </c>
    </row>
    <row r="2324" spans="1:14">
      <c r="A2324" t="s">
        <v>2564</v>
      </c>
      <c r="B2324" t="e">
        <v>#N/A</v>
      </c>
      <c r="C2324" s="2">
        <v>15000000</v>
      </c>
      <c r="D2324" s="2">
        <v>123570</v>
      </c>
      <c r="E2324" s="2">
        <v>6623570</v>
      </c>
      <c r="F2324">
        <v>8</v>
      </c>
      <c r="G2324">
        <v>27</v>
      </c>
      <c r="H2324" t="s">
        <v>15934</v>
      </c>
      <c r="I2324" t="e">
        <v>#N/A</v>
      </c>
      <c r="J2324" t="e">
        <v>#N/A</v>
      </c>
      <c r="K2324" t="e">
        <v>#N/A</v>
      </c>
      <c r="L2324" t="e">
        <v>#N/A</v>
      </c>
      <c r="M2324" t="e">
        <v>#N/A</v>
      </c>
      <c r="N2324" t="e">
        <v>#N/A</v>
      </c>
    </row>
    <row r="2325" spans="1:14">
      <c r="A2325" t="s">
        <v>3793</v>
      </c>
      <c r="B2325" t="e">
        <v>#N/A</v>
      </c>
      <c r="C2325" s="2">
        <v>3000000</v>
      </c>
      <c r="D2325" s="2">
        <v>374675</v>
      </c>
      <c r="E2325" s="2">
        <v>5922292</v>
      </c>
      <c r="F2325">
        <v>1</v>
      </c>
      <c r="G2325">
        <v>15</v>
      </c>
      <c r="H2325" t="s">
        <v>15934</v>
      </c>
      <c r="I2325" t="e">
        <v>#N/A</v>
      </c>
      <c r="J2325" t="e">
        <v>#N/A</v>
      </c>
      <c r="K2325" t="e">
        <v>#N/A</v>
      </c>
      <c r="L2325" t="e">
        <v>#N/A</v>
      </c>
      <c r="M2325" t="e">
        <v>#N/A</v>
      </c>
      <c r="N2325" t="e">
        <v>#N/A</v>
      </c>
    </row>
    <row r="2326" spans="1:14">
      <c r="A2326" t="s">
        <v>3502</v>
      </c>
      <c r="B2326" t="e">
        <v>#N/A</v>
      </c>
      <c r="C2326" s="2">
        <v>5000000</v>
      </c>
      <c r="D2326" s="2">
        <v>2229058</v>
      </c>
      <c r="E2326" s="2">
        <v>5839592</v>
      </c>
      <c r="F2326">
        <v>12</v>
      </c>
      <c r="G2326">
        <v>17</v>
      </c>
      <c r="H2326" t="s">
        <v>15934</v>
      </c>
      <c r="I2326" t="e">
        <v>#N/A</v>
      </c>
      <c r="J2326" t="e">
        <v>#N/A</v>
      </c>
      <c r="K2326" t="e">
        <v>#N/A</v>
      </c>
      <c r="L2326" t="e">
        <v>#N/A</v>
      </c>
      <c r="M2326" t="e">
        <v>#N/A</v>
      </c>
      <c r="N2326" t="e">
        <v>#N/A</v>
      </c>
    </row>
    <row r="2327" spans="1:14">
      <c r="A2327" t="s">
        <v>4317</v>
      </c>
      <c r="B2327" t="e">
        <v>#N/A</v>
      </c>
      <c r="C2327" s="2">
        <v>500000</v>
      </c>
      <c r="D2327" s="2">
        <v>237301</v>
      </c>
      <c r="E2327" s="2">
        <v>5639730</v>
      </c>
      <c r="F2327">
        <v>10</v>
      </c>
      <c r="G2327">
        <v>29</v>
      </c>
      <c r="H2327" t="s">
        <v>15934</v>
      </c>
      <c r="I2327" t="e">
        <v>#N/A</v>
      </c>
      <c r="J2327" t="e">
        <v>#N/A</v>
      </c>
      <c r="K2327" t="e">
        <v>#N/A</v>
      </c>
      <c r="L2327" t="e">
        <v>#N/A</v>
      </c>
      <c r="M2327" t="e">
        <v>#N/A</v>
      </c>
      <c r="N2327" t="e">
        <v>#N/A</v>
      </c>
    </row>
    <row r="2328" spans="1:14">
      <c r="A2328" t="s">
        <v>2362</v>
      </c>
      <c r="B2328" t="e">
        <v>#N/A</v>
      </c>
      <c r="C2328" s="2">
        <v>17000000</v>
      </c>
      <c r="D2328" s="2">
        <v>2231474</v>
      </c>
      <c r="E2328" s="2">
        <v>5631474</v>
      </c>
      <c r="F2328">
        <v>12</v>
      </c>
      <c r="G2328">
        <v>25</v>
      </c>
      <c r="H2328" t="s">
        <v>15934</v>
      </c>
      <c r="I2328" t="e">
        <v>#N/A</v>
      </c>
      <c r="J2328" t="e">
        <v>#N/A</v>
      </c>
      <c r="K2328" t="e">
        <v>#N/A</v>
      </c>
      <c r="L2328" t="e">
        <v>#N/A</v>
      </c>
      <c r="M2328" t="e">
        <v>#N/A</v>
      </c>
      <c r="N2328" t="e">
        <v>#N/A</v>
      </c>
    </row>
    <row r="2329" spans="1:14">
      <c r="A2329" t="s">
        <v>3040</v>
      </c>
      <c r="B2329" t="e">
        <v>#N/A</v>
      </c>
      <c r="C2329" s="2">
        <v>9500000</v>
      </c>
      <c r="D2329" s="2">
        <v>3573673</v>
      </c>
      <c r="E2329" s="2">
        <v>5278632</v>
      </c>
      <c r="F2329">
        <v>3</v>
      </c>
      <c r="G2329">
        <v>19</v>
      </c>
      <c r="H2329" t="s">
        <v>15934</v>
      </c>
      <c r="I2329" t="e">
        <v>#N/A</v>
      </c>
      <c r="J2329" t="e">
        <v>#N/A</v>
      </c>
      <c r="K2329" t="e">
        <v>#N/A</v>
      </c>
      <c r="L2329" t="e">
        <v>#N/A</v>
      </c>
      <c r="M2329" t="e">
        <v>#N/A</v>
      </c>
      <c r="N2329" t="e">
        <v>#N/A</v>
      </c>
    </row>
    <row r="2330" spans="1:14">
      <c r="A2330" t="s">
        <v>3266</v>
      </c>
      <c r="B2330" t="e">
        <v>#N/A</v>
      </c>
      <c r="C2330" s="2">
        <v>7000000</v>
      </c>
      <c r="D2330" s="2">
        <v>1110509</v>
      </c>
      <c r="E2330" s="2">
        <v>5010509</v>
      </c>
      <c r="F2330">
        <v>5</v>
      </c>
      <c r="G2330">
        <v>7</v>
      </c>
      <c r="H2330" t="s">
        <v>15934</v>
      </c>
      <c r="I2330" t="e">
        <v>#N/A</v>
      </c>
      <c r="J2330" t="e">
        <v>#N/A</v>
      </c>
      <c r="K2330" t="e">
        <v>#N/A</v>
      </c>
      <c r="L2330" t="e">
        <v>#N/A</v>
      </c>
      <c r="M2330" t="e">
        <v>#N/A</v>
      </c>
      <c r="N2330" t="e">
        <v>#N/A</v>
      </c>
    </row>
    <row r="2331" spans="1:14">
      <c r="A2331" t="s">
        <v>3776</v>
      </c>
      <c r="B2331" t="e">
        <v>#N/A</v>
      </c>
      <c r="C2331" s="2">
        <v>3000000</v>
      </c>
      <c r="D2331" s="2">
        <v>4033574</v>
      </c>
      <c r="E2331" s="2">
        <v>4570178</v>
      </c>
      <c r="F2331">
        <v>4</v>
      </c>
      <c r="G2331">
        <v>30</v>
      </c>
      <c r="H2331" t="s">
        <v>15934</v>
      </c>
      <c r="I2331" t="e">
        <v>#N/A</v>
      </c>
      <c r="J2331" t="e">
        <v>#N/A</v>
      </c>
      <c r="K2331" t="e">
        <v>#N/A</v>
      </c>
      <c r="L2331" t="e">
        <v>#N/A</v>
      </c>
      <c r="M2331" t="e">
        <v>#N/A</v>
      </c>
      <c r="N2331" t="e">
        <v>#N/A</v>
      </c>
    </row>
    <row r="2332" spans="1:14">
      <c r="A2332" t="s">
        <v>2716</v>
      </c>
      <c r="B2332" t="e">
        <v>#N/A</v>
      </c>
      <c r="C2332" s="2">
        <v>12500000</v>
      </c>
      <c r="D2332" s="2">
        <v>4360548</v>
      </c>
      <c r="E2332" s="2">
        <v>4360548</v>
      </c>
      <c r="F2332">
        <v>5</v>
      </c>
      <c r="G2332">
        <v>21</v>
      </c>
      <c r="H2332" t="s">
        <v>15934</v>
      </c>
      <c r="I2332" t="e">
        <v>#N/A</v>
      </c>
      <c r="J2332" t="e">
        <v>#N/A</v>
      </c>
      <c r="K2332" t="e">
        <v>#N/A</v>
      </c>
      <c r="L2332" t="e">
        <v>#N/A</v>
      </c>
      <c r="M2332" t="e">
        <v>#N/A</v>
      </c>
      <c r="N2332" t="e">
        <v>#N/A</v>
      </c>
    </row>
    <row r="2333" spans="1:14">
      <c r="A2333" t="s">
        <v>1984</v>
      </c>
      <c r="B2333" t="e">
        <v>#N/A</v>
      </c>
      <c r="C2333" s="2">
        <v>22000000</v>
      </c>
      <c r="D2333" s="2">
        <v>1810078</v>
      </c>
      <c r="E2333" s="2">
        <v>4065020</v>
      </c>
      <c r="F2333">
        <v>10</v>
      </c>
      <c r="G2333">
        <v>8</v>
      </c>
      <c r="H2333" t="s">
        <v>15934</v>
      </c>
      <c r="I2333" t="e">
        <v>#N/A</v>
      </c>
      <c r="J2333" t="e">
        <v>#N/A</v>
      </c>
      <c r="K2333" t="e">
        <v>#N/A</v>
      </c>
      <c r="L2333" t="e">
        <v>#N/A</v>
      </c>
      <c r="M2333" t="e">
        <v>#N/A</v>
      </c>
      <c r="N2333" t="e">
        <v>#N/A</v>
      </c>
    </row>
    <row r="2334" spans="1:14">
      <c r="A2334" t="s">
        <v>2722</v>
      </c>
      <c r="B2334" t="e">
        <v>#N/A</v>
      </c>
      <c r="C2334" s="2">
        <v>12500000</v>
      </c>
      <c r="D2334" s="2">
        <v>1089445</v>
      </c>
      <c r="E2334" s="2">
        <v>3931367</v>
      </c>
      <c r="F2334">
        <v>4</v>
      </c>
      <c r="G2334">
        <v>16</v>
      </c>
      <c r="H2334" t="s">
        <v>15934</v>
      </c>
      <c r="I2334" t="e">
        <v>#N/A</v>
      </c>
      <c r="J2334" t="e">
        <v>#N/A</v>
      </c>
      <c r="K2334" t="e">
        <v>#N/A</v>
      </c>
      <c r="L2334" t="e">
        <v>#N/A</v>
      </c>
      <c r="M2334" t="e">
        <v>#N/A</v>
      </c>
      <c r="N2334" t="e">
        <v>#N/A</v>
      </c>
    </row>
    <row r="2335" spans="1:14">
      <c r="A2335" t="s">
        <v>4302</v>
      </c>
      <c r="B2335" t="e">
        <v>#N/A</v>
      </c>
      <c r="C2335" s="2">
        <v>500000</v>
      </c>
      <c r="D2335" s="2">
        <v>3777210</v>
      </c>
      <c r="E2335" s="2">
        <v>3824868</v>
      </c>
      <c r="F2335">
        <v>1</v>
      </c>
      <c r="G2335">
        <v>22</v>
      </c>
      <c r="H2335" t="s">
        <v>15934</v>
      </c>
      <c r="I2335" t="e">
        <v>#N/A</v>
      </c>
      <c r="J2335" t="e">
        <v>#N/A</v>
      </c>
      <c r="K2335" t="e">
        <v>#N/A</v>
      </c>
      <c r="L2335" t="e">
        <v>#N/A</v>
      </c>
      <c r="M2335" t="e">
        <v>#N/A</v>
      </c>
      <c r="N2335" t="e">
        <v>#N/A</v>
      </c>
    </row>
    <row r="2336" spans="1:14">
      <c r="A2336" t="s">
        <v>2699</v>
      </c>
      <c r="B2336" t="e">
        <v>#N/A</v>
      </c>
      <c r="C2336" s="2">
        <v>13000000</v>
      </c>
      <c r="D2336" s="2">
        <v>217277</v>
      </c>
      <c r="E2336" s="2">
        <v>3617277</v>
      </c>
      <c r="F2336">
        <v>6</v>
      </c>
      <c r="G2336">
        <v>18</v>
      </c>
      <c r="H2336" t="s">
        <v>15934</v>
      </c>
      <c r="I2336" t="e">
        <v>#N/A</v>
      </c>
      <c r="J2336" t="e">
        <v>#N/A</v>
      </c>
      <c r="K2336" t="e">
        <v>#N/A</v>
      </c>
      <c r="L2336" t="e">
        <v>#N/A</v>
      </c>
      <c r="M2336" t="e">
        <v>#N/A</v>
      </c>
      <c r="N2336" t="e">
        <v>#N/A</v>
      </c>
    </row>
    <row r="2337" spans="1:14">
      <c r="A2337" t="s">
        <v>3164</v>
      </c>
      <c r="B2337" t="e">
        <v>#N/A</v>
      </c>
      <c r="C2337" s="2">
        <v>8000000</v>
      </c>
      <c r="D2337" s="2">
        <v>690290</v>
      </c>
      <c r="E2337" s="2">
        <v>3582797</v>
      </c>
      <c r="F2337">
        <v>3</v>
      </c>
      <c r="G2337">
        <v>5</v>
      </c>
      <c r="H2337" t="s">
        <v>15934</v>
      </c>
      <c r="I2337" t="e">
        <v>#N/A</v>
      </c>
      <c r="J2337" t="e">
        <v>#N/A</v>
      </c>
      <c r="K2337" t="e">
        <v>#N/A</v>
      </c>
      <c r="L2337" t="e">
        <v>#N/A</v>
      </c>
      <c r="M2337" t="e">
        <v>#N/A</v>
      </c>
      <c r="N2337" t="e">
        <v>#N/A</v>
      </c>
    </row>
    <row r="2338" spans="1:14">
      <c r="A2338" t="s">
        <v>2985</v>
      </c>
      <c r="B2338" t="e">
        <v>#N/A</v>
      </c>
      <c r="C2338" s="2">
        <v>10000000</v>
      </c>
      <c r="D2338" s="2">
        <v>1475746</v>
      </c>
      <c r="E2338" s="2">
        <v>3541565</v>
      </c>
      <c r="F2338">
        <v>4</v>
      </c>
      <c r="G2338">
        <v>16</v>
      </c>
      <c r="H2338" t="s">
        <v>15934</v>
      </c>
      <c r="I2338" t="e">
        <v>#N/A</v>
      </c>
      <c r="J2338" t="e">
        <v>#N/A</v>
      </c>
      <c r="K2338" t="e">
        <v>#N/A</v>
      </c>
      <c r="L2338" t="e">
        <v>#N/A</v>
      </c>
      <c r="M2338" t="e">
        <v>#N/A</v>
      </c>
      <c r="N2338" t="e">
        <v>#N/A</v>
      </c>
    </row>
    <row r="2339" spans="1:14">
      <c r="A2339" t="s">
        <v>3785</v>
      </c>
      <c r="B2339" t="e">
        <v>#N/A</v>
      </c>
      <c r="C2339" s="2">
        <v>3000000</v>
      </c>
      <c r="D2339" s="2">
        <v>2848587</v>
      </c>
      <c r="E2339" s="2">
        <v>2908902</v>
      </c>
      <c r="F2339">
        <v>4</v>
      </c>
      <c r="G2339">
        <v>9</v>
      </c>
      <c r="H2339" t="s">
        <v>15934</v>
      </c>
      <c r="I2339" t="e">
        <v>#N/A</v>
      </c>
      <c r="J2339" t="e">
        <v>#N/A</v>
      </c>
      <c r="K2339" t="e">
        <v>#N/A</v>
      </c>
      <c r="L2339" t="e">
        <v>#N/A</v>
      </c>
      <c r="M2339" t="e">
        <v>#N/A</v>
      </c>
      <c r="N2339" t="e">
        <v>#N/A</v>
      </c>
    </row>
    <row r="2340" spans="1:14">
      <c r="A2340" t="s">
        <v>4176</v>
      </c>
      <c r="B2340" t="e">
        <v>#N/A</v>
      </c>
      <c r="C2340" s="2">
        <v>1000000</v>
      </c>
      <c r="D2340" s="2">
        <v>621859</v>
      </c>
      <c r="E2340" s="2">
        <v>2721096</v>
      </c>
      <c r="F2340">
        <v>2</v>
      </c>
      <c r="G2340">
        <v>3</v>
      </c>
      <c r="H2340" t="s">
        <v>15934</v>
      </c>
      <c r="I2340" t="e">
        <v>#N/A</v>
      </c>
      <c r="J2340" t="e">
        <v>#N/A</v>
      </c>
      <c r="K2340" t="e">
        <v>#N/A</v>
      </c>
      <c r="L2340" t="e">
        <v>#N/A</v>
      </c>
      <c r="M2340" t="e">
        <v>#N/A</v>
      </c>
      <c r="N2340" t="e">
        <v>#N/A</v>
      </c>
    </row>
    <row r="2341" spans="1:14">
      <c r="A2341" t="s">
        <v>4027</v>
      </c>
      <c r="B2341" t="e">
        <v>#N/A</v>
      </c>
      <c r="C2341" s="2">
        <v>1600000</v>
      </c>
      <c r="D2341" s="2">
        <v>2595644</v>
      </c>
      <c r="E2341" s="2">
        <v>2595644</v>
      </c>
      <c r="F2341">
        <v>10</v>
      </c>
      <c r="G2341">
        <v>15</v>
      </c>
      <c r="H2341" t="s">
        <v>15934</v>
      </c>
      <c r="I2341" t="e">
        <v>#N/A</v>
      </c>
      <c r="J2341" t="e">
        <v>#N/A</v>
      </c>
      <c r="K2341" t="e">
        <v>#N/A</v>
      </c>
      <c r="L2341" t="e">
        <v>#N/A</v>
      </c>
      <c r="M2341" t="e">
        <v>#N/A</v>
      </c>
      <c r="N2341" t="e">
        <v>#N/A</v>
      </c>
    </row>
    <row r="2342" spans="1:14">
      <c r="A2342" t="s">
        <v>3572</v>
      </c>
      <c r="B2342" t="e">
        <v>#N/A</v>
      </c>
      <c r="C2342" s="2">
        <v>4500000</v>
      </c>
      <c r="D2342" s="2">
        <v>108596</v>
      </c>
      <c r="E2342" s="2">
        <v>2481925</v>
      </c>
      <c r="F2342">
        <v>4</v>
      </c>
      <c r="G2342">
        <v>9</v>
      </c>
      <c r="H2342" t="s">
        <v>15934</v>
      </c>
      <c r="I2342" t="e">
        <v>#N/A</v>
      </c>
      <c r="J2342" t="e">
        <v>#N/A</v>
      </c>
      <c r="K2342" t="e">
        <v>#N/A</v>
      </c>
      <c r="L2342" t="e">
        <v>#N/A</v>
      </c>
      <c r="M2342" t="e">
        <v>#N/A</v>
      </c>
      <c r="N2342" t="e">
        <v>#N/A</v>
      </c>
    </row>
    <row r="2343" spans="1:14">
      <c r="A2343" t="s">
        <v>3672</v>
      </c>
      <c r="B2343" t="e">
        <v>#N/A</v>
      </c>
      <c r="C2343" s="2">
        <v>3750000</v>
      </c>
      <c r="D2343" s="2">
        <v>310007</v>
      </c>
      <c r="E2343" s="2">
        <v>2436111</v>
      </c>
      <c r="F2343">
        <v>11</v>
      </c>
      <c r="G2343">
        <v>5</v>
      </c>
      <c r="H2343" t="s">
        <v>15934</v>
      </c>
      <c r="I2343" t="e">
        <v>#N/A</v>
      </c>
      <c r="J2343" t="e">
        <v>#N/A</v>
      </c>
      <c r="K2343" t="e">
        <v>#N/A</v>
      </c>
      <c r="L2343" t="e">
        <v>#N/A</v>
      </c>
      <c r="M2343" t="e">
        <v>#N/A</v>
      </c>
      <c r="N2343" t="e">
        <v>#N/A</v>
      </c>
    </row>
    <row r="2344" spans="1:14">
      <c r="A2344" t="s">
        <v>2718</v>
      </c>
      <c r="B2344" t="e">
        <v>#N/A</v>
      </c>
      <c r="C2344" s="2">
        <v>12500000</v>
      </c>
      <c r="D2344" s="2">
        <v>2039869</v>
      </c>
      <c r="E2344" s="2">
        <v>2272186</v>
      </c>
      <c r="F2344">
        <v>12</v>
      </c>
      <c r="G2344">
        <v>17</v>
      </c>
      <c r="H2344" t="s">
        <v>15934</v>
      </c>
      <c r="I2344" t="e">
        <v>#N/A</v>
      </c>
      <c r="J2344" t="e">
        <v>#N/A</v>
      </c>
      <c r="K2344" t="e">
        <v>#N/A</v>
      </c>
      <c r="L2344" t="e">
        <v>#N/A</v>
      </c>
      <c r="M2344" t="e">
        <v>#N/A</v>
      </c>
      <c r="N2344" t="e">
        <v>#N/A</v>
      </c>
    </row>
    <row r="2345" spans="1:14">
      <c r="A2345" t="s">
        <v>2632</v>
      </c>
      <c r="B2345" t="e">
        <v>#N/A</v>
      </c>
      <c r="C2345" s="2">
        <v>14000000</v>
      </c>
      <c r="D2345" s="2">
        <v>403952</v>
      </c>
      <c r="E2345" s="2">
        <v>1903952</v>
      </c>
      <c r="F2345">
        <v>6</v>
      </c>
      <c r="G2345">
        <v>25</v>
      </c>
      <c r="H2345" t="s">
        <v>15934</v>
      </c>
      <c r="I2345" t="e">
        <v>#N/A</v>
      </c>
      <c r="J2345" t="e">
        <v>#N/A</v>
      </c>
      <c r="K2345" t="e">
        <v>#N/A</v>
      </c>
      <c r="L2345" t="e">
        <v>#N/A</v>
      </c>
      <c r="M2345" t="e">
        <v>#N/A</v>
      </c>
      <c r="N2345" t="e">
        <v>#N/A</v>
      </c>
    </row>
    <row r="2346" spans="1:14">
      <c r="A2346" t="s">
        <v>2630</v>
      </c>
      <c r="B2346" t="e">
        <v>#N/A</v>
      </c>
      <c r="C2346" s="2">
        <v>14000000</v>
      </c>
      <c r="D2346" s="2">
        <v>1755212</v>
      </c>
      <c r="E2346" s="2">
        <v>1755212</v>
      </c>
      <c r="F2346">
        <v>8</v>
      </c>
      <c r="G2346">
        <v>6</v>
      </c>
      <c r="H2346" t="s">
        <v>15934</v>
      </c>
      <c r="I2346" t="e">
        <v>#N/A</v>
      </c>
      <c r="J2346" t="e">
        <v>#N/A</v>
      </c>
      <c r="K2346" t="e">
        <v>#N/A</v>
      </c>
      <c r="L2346" t="e">
        <v>#N/A</v>
      </c>
      <c r="M2346" t="e">
        <v>#N/A</v>
      </c>
      <c r="N2346" t="e">
        <v>#N/A</v>
      </c>
    </row>
    <row r="2347" spans="1:14">
      <c r="A2347" t="s">
        <v>3022</v>
      </c>
      <c r="B2347" t="e">
        <v>#N/A</v>
      </c>
      <c r="C2347" s="2">
        <v>10000000</v>
      </c>
      <c r="D2347" s="2">
        <v>0</v>
      </c>
      <c r="E2347" s="2">
        <v>1642939</v>
      </c>
      <c r="F2347">
        <v>10</v>
      </c>
      <c r="G2347">
        <v>8</v>
      </c>
      <c r="H2347" t="s">
        <v>15934</v>
      </c>
      <c r="I2347" t="e">
        <v>#N/A</v>
      </c>
      <c r="J2347" t="e">
        <v>#N/A</v>
      </c>
      <c r="K2347" t="e">
        <v>#N/A</v>
      </c>
      <c r="L2347" t="e">
        <v>#N/A</v>
      </c>
      <c r="M2347" t="e">
        <v>#N/A</v>
      </c>
      <c r="N2347" t="e">
        <v>#N/A</v>
      </c>
    </row>
    <row r="2348" spans="1:14">
      <c r="A2348" t="s">
        <v>4380</v>
      </c>
      <c r="B2348" t="e">
        <v>#N/A</v>
      </c>
      <c r="C2348" s="2">
        <v>323000</v>
      </c>
      <c r="D2348" s="2">
        <v>110248</v>
      </c>
      <c r="E2348" s="2">
        <v>1373407</v>
      </c>
      <c r="F2348">
        <v>6</v>
      </c>
      <c r="G2348">
        <v>25</v>
      </c>
      <c r="H2348" t="s">
        <v>15934</v>
      </c>
      <c r="I2348" t="e">
        <v>#N/A</v>
      </c>
      <c r="J2348" t="e">
        <v>#N/A</v>
      </c>
      <c r="K2348" t="e">
        <v>#N/A</v>
      </c>
      <c r="L2348" t="e">
        <v>#N/A</v>
      </c>
      <c r="M2348" t="e">
        <v>#N/A</v>
      </c>
      <c r="N2348" t="e">
        <v>#N/A</v>
      </c>
    </row>
    <row r="2349" spans="1:14">
      <c r="A2349" t="s">
        <v>3117</v>
      </c>
      <c r="B2349" t="e">
        <v>#N/A</v>
      </c>
      <c r="C2349" s="2">
        <v>8300000</v>
      </c>
      <c r="D2349" s="2">
        <v>493296</v>
      </c>
      <c r="E2349" s="2">
        <v>1353296</v>
      </c>
      <c r="F2349">
        <v>4</v>
      </c>
      <c r="G2349">
        <v>16</v>
      </c>
      <c r="H2349" t="s">
        <v>15934</v>
      </c>
      <c r="I2349" t="e">
        <v>#N/A</v>
      </c>
      <c r="J2349" t="e">
        <v>#N/A</v>
      </c>
      <c r="K2349" t="e">
        <v>#N/A</v>
      </c>
      <c r="L2349" t="e">
        <v>#N/A</v>
      </c>
      <c r="M2349" t="e">
        <v>#N/A</v>
      </c>
      <c r="N2349" t="e">
        <v>#N/A</v>
      </c>
    </row>
    <row r="2350" spans="1:14">
      <c r="A2350" t="s">
        <v>4013</v>
      </c>
      <c r="B2350" t="e">
        <v>#N/A</v>
      </c>
      <c r="C2350" s="2">
        <v>1750000</v>
      </c>
      <c r="D2350" s="2">
        <v>93051</v>
      </c>
      <c r="E2350" s="2">
        <v>1278471</v>
      </c>
      <c r="F2350">
        <v>10</v>
      </c>
      <c r="G2350">
        <v>8</v>
      </c>
      <c r="H2350" t="s">
        <v>15934</v>
      </c>
      <c r="I2350" t="e">
        <v>#N/A</v>
      </c>
      <c r="J2350" t="e">
        <v>#N/A</v>
      </c>
      <c r="K2350" t="e">
        <v>#N/A</v>
      </c>
      <c r="L2350" t="e">
        <v>#N/A</v>
      </c>
      <c r="M2350" t="e">
        <v>#N/A</v>
      </c>
      <c r="N2350" t="e">
        <v>#N/A</v>
      </c>
    </row>
    <row r="2351" spans="1:14">
      <c r="A2351" t="s">
        <v>3798</v>
      </c>
      <c r="B2351" t="e">
        <v>#N/A</v>
      </c>
      <c r="C2351" s="2">
        <v>3000000</v>
      </c>
      <c r="D2351" s="2">
        <v>205842</v>
      </c>
      <c r="E2351" s="2">
        <v>1022453</v>
      </c>
      <c r="F2351">
        <v>10</v>
      </c>
      <c r="G2351">
        <v>1</v>
      </c>
      <c r="H2351" t="s">
        <v>15934</v>
      </c>
      <c r="I2351" t="e">
        <v>#N/A</v>
      </c>
      <c r="J2351" t="e">
        <v>#N/A</v>
      </c>
      <c r="K2351" t="e">
        <v>#N/A</v>
      </c>
      <c r="L2351" t="e">
        <v>#N/A</v>
      </c>
      <c r="M2351" t="e">
        <v>#N/A</v>
      </c>
      <c r="N2351" t="e">
        <v>#N/A</v>
      </c>
    </row>
    <row r="2352" spans="1:14">
      <c r="A2352" t="s">
        <v>3083</v>
      </c>
      <c r="B2352" t="e">
        <v>#N/A</v>
      </c>
      <c r="C2352" s="2">
        <v>9000000</v>
      </c>
      <c r="D2352" s="2">
        <v>883887</v>
      </c>
      <c r="E2352" s="2">
        <v>883887</v>
      </c>
      <c r="F2352">
        <v>5</v>
      </c>
      <c r="G2352">
        <v>14</v>
      </c>
      <c r="H2352" t="s">
        <v>15934</v>
      </c>
      <c r="I2352" t="e">
        <v>#N/A</v>
      </c>
      <c r="J2352" t="e">
        <v>#N/A</v>
      </c>
      <c r="K2352" t="e">
        <v>#N/A</v>
      </c>
      <c r="L2352" t="e">
        <v>#N/A</v>
      </c>
      <c r="M2352" t="e">
        <v>#N/A</v>
      </c>
      <c r="N2352" t="e">
        <v>#N/A</v>
      </c>
    </row>
    <row r="2353" spans="1:14">
      <c r="A2353" t="s">
        <v>3991</v>
      </c>
      <c r="B2353" t="e">
        <v>#N/A</v>
      </c>
      <c r="C2353" s="2">
        <v>1900000</v>
      </c>
      <c r="D2353" s="2">
        <v>406216</v>
      </c>
      <c r="E2353" s="2">
        <v>740932</v>
      </c>
      <c r="F2353">
        <v>4</v>
      </c>
      <c r="G2353">
        <v>9</v>
      </c>
      <c r="H2353" t="s">
        <v>15934</v>
      </c>
      <c r="I2353" t="e">
        <v>#N/A</v>
      </c>
      <c r="J2353" t="e">
        <v>#N/A</v>
      </c>
      <c r="K2353" t="e">
        <v>#N/A</v>
      </c>
      <c r="L2353" t="e">
        <v>#N/A</v>
      </c>
      <c r="M2353" t="e">
        <v>#N/A</v>
      </c>
      <c r="N2353" t="e">
        <v>#N/A</v>
      </c>
    </row>
    <row r="2354" spans="1:14">
      <c r="A2354" t="s">
        <v>2181</v>
      </c>
      <c r="B2354" t="e">
        <v>#N/A</v>
      </c>
      <c r="C2354" s="2">
        <v>20000000</v>
      </c>
      <c r="D2354" s="2">
        <v>582024</v>
      </c>
      <c r="E2354" s="2">
        <v>645024</v>
      </c>
      <c r="F2354">
        <v>12</v>
      </c>
      <c r="G2354">
        <v>3</v>
      </c>
      <c r="H2354" t="s">
        <v>15934</v>
      </c>
      <c r="I2354" t="e">
        <v>#N/A</v>
      </c>
      <c r="J2354" t="e">
        <v>#N/A</v>
      </c>
      <c r="K2354" t="e">
        <v>#N/A</v>
      </c>
      <c r="L2354" t="e">
        <v>#N/A</v>
      </c>
      <c r="M2354" t="e">
        <v>#N/A</v>
      </c>
      <c r="N2354" t="e">
        <v>#N/A</v>
      </c>
    </row>
    <row r="2355" spans="1:14">
      <c r="A2355" t="s">
        <v>3945</v>
      </c>
      <c r="B2355" t="e">
        <v>#N/A</v>
      </c>
      <c r="C2355" s="2">
        <v>2000000</v>
      </c>
      <c r="D2355" s="2">
        <v>636706</v>
      </c>
      <c r="E2355" s="2">
        <v>636706</v>
      </c>
      <c r="F2355">
        <v>9</v>
      </c>
      <c r="G2355">
        <v>24</v>
      </c>
      <c r="H2355" t="s">
        <v>15934</v>
      </c>
      <c r="I2355" t="e">
        <v>#N/A</v>
      </c>
      <c r="J2355" t="e">
        <v>#N/A</v>
      </c>
      <c r="K2355" t="e">
        <v>#N/A</v>
      </c>
      <c r="L2355" t="e">
        <v>#N/A</v>
      </c>
      <c r="M2355" t="e">
        <v>#N/A</v>
      </c>
      <c r="N2355" t="e">
        <v>#N/A</v>
      </c>
    </row>
    <row r="2356" spans="1:14">
      <c r="A2356" t="s">
        <v>2803</v>
      </c>
      <c r="B2356" t="e">
        <v>#N/A</v>
      </c>
      <c r="C2356" s="2">
        <v>12000000</v>
      </c>
      <c r="D2356" s="2">
        <v>550472</v>
      </c>
      <c r="E2356" s="2">
        <v>550472</v>
      </c>
      <c r="F2356">
        <v>6</v>
      </c>
      <c r="G2356">
        <v>4</v>
      </c>
      <c r="H2356" t="s">
        <v>15934</v>
      </c>
      <c r="I2356" t="e">
        <v>#N/A</v>
      </c>
      <c r="J2356" t="e">
        <v>#N/A</v>
      </c>
      <c r="K2356" t="e">
        <v>#N/A</v>
      </c>
      <c r="L2356" t="e">
        <v>#N/A</v>
      </c>
      <c r="M2356" t="e">
        <v>#N/A</v>
      </c>
      <c r="N2356" t="e">
        <v>#N/A</v>
      </c>
    </row>
    <row r="2357" spans="1:14">
      <c r="A2357" t="s">
        <v>3400</v>
      </c>
      <c r="B2357" t="e">
        <v>#N/A</v>
      </c>
      <c r="C2357" s="2">
        <v>5600000</v>
      </c>
      <c r="D2357" s="2">
        <v>531806</v>
      </c>
      <c r="E2357" s="2">
        <v>531806</v>
      </c>
      <c r="F2357">
        <v>7</v>
      </c>
      <c r="G2357">
        <v>16</v>
      </c>
      <c r="H2357" t="s">
        <v>15934</v>
      </c>
      <c r="I2357" t="e">
        <v>#N/A</v>
      </c>
      <c r="J2357" t="e">
        <v>#N/A</v>
      </c>
      <c r="K2357" t="e">
        <v>#N/A</v>
      </c>
      <c r="L2357" t="e">
        <v>#N/A</v>
      </c>
      <c r="M2357" t="e">
        <v>#N/A</v>
      </c>
      <c r="N2357" t="e">
        <v>#N/A</v>
      </c>
    </row>
    <row r="2358" spans="1:14">
      <c r="A2358" t="s">
        <v>3033</v>
      </c>
      <c r="B2358" t="e">
        <v>#N/A</v>
      </c>
      <c r="C2358" s="2">
        <v>9900000</v>
      </c>
      <c r="D2358" s="2">
        <v>458054</v>
      </c>
      <c r="E2358" s="2">
        <v>458054</v>
      </c>
      <c r="F2358">
        <v>4</v>
      </c>
      <c r="G2358">
        <v>30</v>
      </c>
      <c r="H2358" t="s">
        <v>15934</v>
      </c>
      <c r="I2358" t="e">
        <v>#N/A</v>
      </c>
      <c r="J2358" t="e">
        <v>#N/A</v>
      </c>
      <c r="K2358" t="e">
        <v>#N/A</v>
      </c>
      <c r="L2358" t="e">
        <v>#N/A</v>
      </c>
      <c r="M2358" t="e">
        <v>#N/A</v>
      </c>
      <c r="N2358" t="e">
        <v>#N/A</v>
      </c>
    </row>
    <row r="2359" spans="1:14">
      <c r="A2359" t="s">
        <v>3269</v>
      </c>
      <c r="B2359" t="e">
        <v>#N/A</v>
      </c>
      <c r="C2359" s="2">
        <v>7000000</v>
      </c>
      <c r="D2359" s="2">
        <v>453377</v>
      </c>
      <c r="E2359" s="2">
        <v>457877</v>
      </c>
      <c r="F2359">
        <v>7</v>
      </c>
      <c r="G2359">
        <v>30</v>
      </c>
      <c r="H2359" t="s">
        <v>15934</v>
      </c>
      <c r="I2359" t="e">
        <v>#N/A</v>
      </c>
      <c r="J2359" t="e">
        <v>#N/A</v>
      </c>
      <c r="K2359" t="e">
        <v>#N/A</v>
      </c>
      <c r="L2359" t="e">
        <v>#N/A</v>
      </c>
      <c r="M2359" t="e">
        <v>#N/A</v>
      </c>
      <c r="N2359" t="e">
        <v>#N/A</v>
      </c>
    </row>
    <row r="2360" spans="1:14">
      <c r="A2360" t="s">
        <v>4359</v>
      </c>
      <c r="B2360" t="e">
        <v>#N/A</v>
      </c>
      <c r="C2360" s="2">
        <v>400000</v>
      </c>
      <c r="D2360" s="2">
        <v>433588</v>
      </c>
      <c r="E2360" s="2">
        <v>433588</v>
      </c>
      <c r="F2360">
        <v>10</v>
      </c>
      <c r="G2360">
        <v>15</v>
      </c>
      <c r="H2360" t="s">
        <v>15934</v>
      </c>
      <c r="I2360" t="e">
        <v>#N/A</v>
      </c>
      <c r="J2360" t="e">
        <v>#N/A</v>
      </c>
      <c r="K2360" t="e">
        <v>#N/A</v>
      </c>
      <c r="L2360" t="e">
        <v>#N/A</v>
      </c>
      <c r="M2360" t="e">
        <v>#N/A</v>
      </c>
      <c r="N2360" t="e">
        <v>#N/A</v>
      </c>
    </row>
    <row r="2361" spans="1:14">
      <c r="A2361" t="s">
        <v>4508</v>
      </c>
      <c r="B2361" t="e">
        <v>#N/A</v>
      </c>
      <c r="C2361" s="2">
        <v>50000</v>
      </c>
      <c r="D2361" s="2">
        <v>391674</v>
      </c>
      <c r="E2361" s="2">
        <v>424149</v>
      </c>
      <c r="F2361">
        <v>11</v>
      </c>
      <c r="G2361">
        <v>12</v>
      </c>
      <c r="H2361" t="s">
        <v>15934</v>
      </c>
      <c r="I2361" t="e">
        <v>#N/A</v>
      </c>
      <c r="J2361" t="e">
        <v>#N/A</v>
      </c>
      <c r="K2361" t="e">
        <v>#N/A</v>
      </c>
      <c r="L2361" t="e">
        <v>#N/A</v>
      </c>
      <c r="M2361" t="e">
        <v>#N/A</v>
      </c>
      <c r="N2361" t="e">
        <v>#N/A</v>
      </c>
    </row>
    <row r="2362" spans="1:14">
      <c r="A2362" t="s">
        <v>3668</v>
      </c>
      <c r="B2362" t="e">
        <v>#N/A</v>
      </c>
      <c r="C2362" s="2">
        <v>3800000</v>
      </c>
      <c r="D2362" s="2">
        <v>20930</v>
      </c>
      <c r="E2362" s="2">
        <v>340930</v>
      </c>
      <c r="F2362">
        <v>4</v>
      </c>
      <c r="G2362">
        <v>30</v>
      </c>
      <c r="H2362" t="s">
        <v>15934</v>
      </c>
      <c r="I2362" t="e">
        <v>#N/A</v>
      </c>
      <c r="J2362" t="e">
        <v>#N/A</v>
      </c>
      <c r="K2362" t="e">
        <v>#N/A</v>
      </c>
      <c r="L2362" t="e">
        <v>#N/A</v>
      </c>
      <c r="M2362" t="e">
        <v>#N/A</v>
      </c>
      <c r="N2362" t="e">
        <v>#N/A</v>
      </c>
    </row>
    <row r="2363" spans="1:14">
      <c r="A2363" t="s">
        <v>2422</v>
      </c>
      <c r="B2363" t="e">
        <v>#N/A</v>
      </c>
      <c r="C2363" s="2">
        <v>16000000</v>
      </c>
      <c r="D2363" s="2">
        <v>337997</v>
      </c>
      <c r="E2363" s="2">
        <v>337997</v>
      </c>
      <c r="F2363">
        <v>9</v>
      </c>
      <c r="G2363">
        <v>24</v>
      </c>
      <c r="H2363" t="s">
        <v>15934</v>
      </c>
      <c r="I2363" t="e">
        <v>#N/A</v>
      </c>
      <c r="J2363" t="e">
        <v>#N/A</v>
      </c>
      <c r="K2363" t="e">
        <v>#N/A</v>
      </c>
      <c r="L2363" t="e">
        <v>#N/A</v>
      </c>
      <c r="M2363" t="e">
        <v>#N/A</v>
      </c>
      <c r="N2363" t="e">
        <v>#N/A</v>
      </c>
    </row>
    <row r="2364" spans="1:14">
      <c r="A2364" t="s">
        <v>2432</v>
      </c>
      <c r="B2364" t="e">
        <v>#N/A</v>
      </c>
      <c r="C2364" s="2">
        <v>15500000</v>
      </c>
      <c r="D2364" s="2">
        <v>318623</v>
      </c>
      <c r="E2364" s="2">
        <v>318623</v>
      </c>
      <c r="F2364">
        <v>2</v>
      </c>
      <c r="G2364">
        <v>26</v>
      </c>
      <c r="H2364" t="s">
        <v>15934</v>
      </c>
      <c r="I2364" t="e">
        <v>#N/A</v>
      </c>
      <c r="J2364" t="e">
        <v>#N/A</v>
      </c>
      <c r="K2364" t="e">
        <v>#N/A</v>
      </c>
      <c r="L2364" t="e">
        <v>#N/A</v>
      </c>
      <c r="M2364" t="e">
        <v>#N/A</v>
      </c>
      <c r="N2364" t="e">
        <v>#N/A</v>
      </c>
    </row>
    <row r="2365" spans="1:14">
      <c r="A2365" t="s">
        <v>3004</v>
      </c>
      <c r="B2365" t="e">
        <v>#N/A</v>
      </c>
      <c r="C2365" s="2">
        <v>10000000</v>
      </c>
      <c r="D2365" s="2">
        <v>152857</v>
      </c>
      <c r="E2365" s="2">
        <v>312857</v>
      </c>
      <c r="F2365">
        <v>10</v>
      </c>
      <c r="G2365">
        <v>29</v>
      </c>
      <c r="H2365" t="s">
        <v>15934</v>
      </c>
      <c r="I2365" t="e">
        <v>#N/A</v>
      </c>
      <c r="J2365" t="e">
        <v>#N/A</v>
      </c>
      <c r="K2365" t="e">
        <v>#N/A</v>
      </c>
      <c r="L2365" t="e">
        <v>#N/A</v>
      </c>
      <c r="M2365" t="e">
        <v>#N/A</v>
      </c>
      <c r="N2365" t="e">
        <v>#N/A</v>
      </c>
    </row>
    <row r="2366" spans="1:14">
      <c r="A2366" t="s">
        <v>2810</v>
      </c>
      <c r="B2366" t="e">
        <v>#N/A</v>
      </c>
      <c r="C2366" s="2">
        <v>12000000</v>
      </c>
      <c r="D2366" s="2">
        <v>190946</v>
      </c>
      <c r="E2366" s="2">
        <v>310946</v>
      </c>
      <c r="F2366">
        <v>9</v>
      </c>
      <c r="G2366">
        <v>3</v>
      </c>
      <c r="H2366" t="s">
        <v>15934</v>
      </c>
      <c r="I2366" t="e">
        <v>#N/A</v>
      </c>
      <c r="J2366" t="e">
        <v>#N/A</v>
      </c>
      <c r="K2366" t="e">
        <v>#N/A</v>
      </c>
      <c r="L2366" t="e">
        <v>#N/A</v>
      </c>
      <c r="M2366" t="e">
        <v>#N/A</v>
      </c>
      <c r="N2366" t="e">
        <v>#N/A</v>
      </c>
    </row>
    <row r="2367" spans="1:14">
      <c r="A2367" t="s">
        <v>4374</v>
      </c>
      <c r="B2367" t="e">
        <v>#N/A</v>
      </c>
      <c r="C2367" s="2">
        <v>350000</v>
      </c>
      <c r="D2367" s="2">
        <v>246574</v>
      </c>
      <c r="E2367" s="2">
        <v>310891</v>
      </c>
      <c r="F2367">
        <v>9</v>
      </c>
      <c r="G2367">
        <v>1</v>
      </c>
      <c r="H2367" t="s">
        <v>15934</v>
      </c>
      <c r="I2367" t="e">
        <v>#N/A</v>
      </c>
      <c r="J2367" t="e">
        <v>#N/A</v>
      </c>
      <c r="K2367" t="e">
        <v>#N/A</v>
      </c>
      <c r="L2367" t="e">
        <v>#N/A</v>
      </c>
      <c r="M2367" t="e">
        <v>#N/A</v>
      </c>
      <c r="N2367" t="e">
        <v>#N/A</v>
      </c>
    </row>
    <row r="2368" spans="1:14">
      <c r="A2368" t="s">
        <v>3568</v>
      </c>
      <c r="B2368" t="e">
        <v>#N/A</v>
      </c>
      <c r="C2368" s="2">
        <v>4500000</v>
      </c>
      <c r="D2368" s="2">
        <v>281447</v>
      </c>
      <c r="E2368" s="2">
        <v>281447</v>
      </c>
      <c r="F2368">
        <v>7</v>
      </c>
      <c r="G2368">
        <v>23</v>
      </c>
      <c r="H2368" t="s">
        <v>15934</v>
      </c>
      <c r="I2368" t="e">
        <v>#N/A</v>
      </c>
      <c r="J2368" t="e">
        <v>#N/A</v>
      </c>
      <c r="K2368" t="e">
        <v>#N/A</v>
      </c>
      <c r="L2368" t="e">
        <v>#N/A</v>
      </c>
      <c r="M2368" t="e">
        <v>#N/A</v>
      </c>
      <c r="N2368" t="e">
        <v>#N/A</v>
      </c>
    </row>
    <row r="2369" spans="1:14">
      <c r="A2369" t="s">
        <v>2185</v>
      </c>
      <c r="B2369" t="e">
        <v>#N/A</v>
      </c>
      <c r="C2369" s="2">
        <v>20000000</v>
      </c>
      <c r="D2369" s="2">
        <v>277943</v>
      </c>
      <c r="E2369" s="2">
        <v>277943</v>
      </c>
      <c r="F2369">
        <v>12</v>
      </c>
      <c r="G2369">
        <v>10</v>
      </c>
      <c r="H2369" t="s">
        <v>15934</v>
      </c>
      <c r="I2369" t="e">
        <v>#N/A</v>
      </c>
      <c r="J2369" t="e">
        <v>#N/A</v>
      </c>
      <c r="K2369" t="e">
        <v>#N/A</v>
      </c>
      <c r="L2369" t="e">
        <v>#N/A</v>
      </c>
      <c r="M2369" t="e">
        <v>#N/A</v>
      </c>
      <c r="N2369" t="e">
        <v>#N/A</v>
      </c>
    </row>
    <row r="2370" spans="1:14">
      <c r="A2370" t="s">
        <v>3086</v>
      </c>
      <c r="B2370" t="e">
        <v>#N/A</v>
      </c>
      <c r="C2370" s="2">
        <v>9000000</v>
      </c>
      <c r="D2370" s="2">
        <v>208163</v>
      </c>
      <c r="E2370" s="2">
        <v>208163</v>
      </c>
      <c r="F2370">
        <v>1</v>
      </c>
      <c r="G2370">
        <v>22</v>
      </c>
      <c r="H2370" t="s">
        <v>15934</v>
      </c>
      <c r="I2370" t="e">
        <v>#N/A</v>
      </c>
      <c r="J2370" t="e">
        <v>#N/A</v>
      </c>
      <c r="K2370" t="e">
        <v>#N/A</v>
      </c>
      <c r="L2370" t="e">
        <v>#N/A</v>
      </c>
      <c r="M2370" t="e">
        <v>#N/A</v>
      </c>
      <c r="N2370" t="e">
        <v>#N/A</v>
      </c>
    </row>
    <row r="2371" spans="1:14">
      <c r="A2371" t="s">
        <v>3821</v>
      </c>
      <c r="B2371" t="e">
        <v>#N/A</v>
      </c>
      <c r="C2371" s="2">
        <v>2900000</v>
      </c>
      <c r="D2371" s="2">
        <v>101270</v>
      </c>
      <c r="E2371" s="2">
        <v>172867</v>
      </c>
      <c r="F2371">
        <v>10</v>
      </c>
      <c r="G2371">
        <v>1</v>
      </c>
      <c r="H2371" t="s">
        <v>15934</v>
      </c>
      <c r="I2371" t="e">
        <v>#N/A</v>
      </c>
      <c r="J2371" t="e">
        <v>#N/A</v>
      </c>
      <c r="K2371" t="e">
        <v>#N/A</v>
      </c>
      <c r="L2371" t="e">
        <v>#N/A</v>
      </c>
      <c r="M2371" t="e">
        <v>#N/A</v>
      </c>
      <c r="N2371" t="e">
        <v>#N/A</v>
      </c>
    </row>
    <row r="2372" spans="1:14">
      <c r="A2372" t="s">
        <v>3088</v>
      </c>
      <c r="B2372" t="e">
        <v>#N/A</v>
      </c>
      <c r="C2372" s="2">
        <v>9000000</v>
      </c>
      <c r="D2372" s="2">
        <v>148826</v>
      </c>
      <c r="E2372" s="2">
        <v>148826</v>
      </c>
      <c r="F2372">
        <v>2</v>
      </c>
      <c r="G2372">
        <v>5</v>
      </c>
      <c r="H2372" t="s">
        <v>15934</v>
      </c>
      <c r="I2372" t="e">
        <v>#N/A</v>
      </c>
      <c r="J2372" t="e">
        <v>#N/A</v>
      </c>
      <c r="K2372" t="e">
        <v>#N/A</v>
      </c>
      <c r="L2372" t="e">
        <v>#N/A</v>
      </c>
      <c r="M2372" t="e">
        <v>#N/A</v>
      </c>
      <c r="N2372" t="e">
        <v>#N/A</v>
      </c>
    </row>
    <row r="2373" spans="1:14">
      <c r="A2373" t="s">
        <v>2308</v>
      </c>
      <c r="B2373" t="e">
        <v>#N/A</v>
      </c>
      <c r="C2373" s="2">
        <v>18000000</v>
      </c>
      <c r="D2373" s="2">
        <v>145526</v>
      </c>
      <c r="E2373" s="2">
        <v>145526</v>
      </c>
      <c r="F2373">
        <v>10</v>
      </c>
      <c r="G2373">
        <v>15</v>
      </c>
      <c r="H2373" t="s">
        <v>15934</v>
      </c>
      <c r="I2373" t="e">
        <v>#N/A</v>
      </c>
      <c r="J2373" t="e">
        <v>#N/A</v>
      </c>
      <c r="K2373" t="e">
        <v>#N/A</v>
      </c>
      <c r="L2373" t="e">
        <v>#N/A</v>
      </c>
      <c r="M2373" t="e">
        <v>#N/A</v>
      </c>
      <c r="N2373" t="e">
        <v>#N/A</v>
      </c>
    </row>
    <row r="2374" spans="1:14">
      <c r="A2374" t="s">
        <v>1881</v>
      </c>
      <c r="B2374" t="e">
        <v>#N/A</v>
      </c>
      <c r="C2374" s="2">
        <v>25000000</v>
      </c>
      <c r="D2374" s="2">
        <v>137885</v>
      </c>
      <c r="E2374" s="2">
        <v>137885</v>
      </c>
      <c r="F2374">
        <v>6</v>
      </c>
      <c r="G2374">
        <v>30</v>
      </c>
      <c r="H2374" t="s">
        <v>15934</v>
      </c>
      <c r="I2374" t="e">
        <v>#N/A</v>
      </c>
      <c r="J2374" t="e">
        <v>#N/A</v>
      </c>
      <c r="K2374" t="e">
        <v>#N/A</v>
      </c>
      <c r="L2374" t="e">
        <v>#N/A</v>
      </c>
      <c r="M2374" t="e">
        <v>#N/A</v>
      </c>
      <c r="N2374" t="e">
        <v>#N/A</v>
      </c>
    </row>
    <row r="2375" spans="1:14">
      <c r="A2375" t="s">
        <v>3800</v>
      </c>
      <c r="B2375" t="e">
        <v>#N/A</v>
      </c>
      <c r="C2375" s="2">
        <v>3000000</v>
      </c>
      <c r="D2375" s="2">
        <v>133411</v>
      </c>
      <c r="E2375" s="2">
        <v>133411</v>
      </c>
      <c r="F2375">
        <v>3</v>
      </c>
      <c r="G2375">
        <v>26</v>
      </c>
      <c r="H2375" t="s">
        <v>15934</v>
      </c>
      <c r="I2375" t="e">
        <v>#N/A</v>
      </c>
      <c r="J2375" t="e">
        <v>#N/A</v>
      </c>
      <c r="K2375" t="e">
        <v>#N/A</v>
      </c>
      <c r="L2375" t="e">
        <v>#N/A</v>
      </c>
      <c r="M2375" t="e">
        <v>#N/A</v>
      </c>
      <c r="N2375" t="e">
        <v>#N/A</v>
      </c>
    </row>
    <row r="2376" spans="1:14">
      <c r="A2376" t="s">
        <v>3870</v>
      </c>
      <c r="B2376" t="e">
        <v>#N/A</v>
      </c>
      <c r="C2376" s="2">
        <v>2500000</v>
      </c>
      <c r="D2376" s="2">
        <v>118666</v>
      </c>
      <c r="E2376" s="2">
        <v>118666</v>
      </c>
      <c r="F2376">
        <v>4</v>
      </c>
      <c r="G2376">
        <v>9</v>
      </c>
      <c r="H2376" t="s">
        <v>15934</v>
      </c>
      <c r="I2376" t="e">
        <v>#N/A</v>
      </c>
      <c r="J2376" t="e">
        <v>#N/A</v>
      </c>
      <c r="K2376" t="e">
        <v>#N/A</v>
      </c>
      <c r="L2376" t="e">
        <v>#N/A</v>
      </c>
      <c r="M2376" t="e">
        <v>#N/A</v>
      </c>
      <c r="N2376" t="e">
        <v>#N/A</v>
      </c>
    </row>
    <row r="2377" spans="1:14">
      <c r="A2377" t="s">
        <v>3375</v>
      </c>
      <c r="B2377" t="e">
        <v>#N/A</v>
      </c>
      <c r="C2377" s="2">
        <v>6000000</v>
      </c>
      <c r="D2377" s="2">
        <v>115862</v>
      </c>
      <c r="E2377" s="2">
        <v>115862</v>
      </c>
      <c r="F2377">
        <v>4</v>
      </c>
      <c r="G2377">
        <v>2</v>
      </c>
      <c r="H2377" t="s">
        <v>15934</v>
      </c>
      <c r="I2377" t="e">
        <v>#N/A</v>
      </c>
      <c r="J2377" t="e">
        <v>#N/A</v>
      </c>
      <c r="K2377" t="e">
        <v>#N/A</v>
      </c>
      <c r="L2377" t="e">
        <v>#N/A</v>
      </c>
      <c r="M2377" t="e">
        <v>#N/A</v>
      </c>
      <c r="N2377" t="e">
        <v>#N/A</v>
      </c>
    </row>
    <row r="2378" spans="1:14">
      <c r="A2378" t="s">
        <v>4537</v>
      </c>
      <c r="B2378" t="e">
        <v>#N/A</v>
      </c>
      <c r="C2378" s="2">
        <v>15000</v>
      </c>
      <c r="D2378" s="2">
        <v>115592</v>
      </c>
      <c r="E2378" s="2">
        <v>115592</v>
      </c>
      <c r="F2378">
        <v>4</v>
      </c>
      <c r="G2378">
        <v>2</v>
      </c>
      <c r="H2378" t="s">
        <v>15934</v>
      </c>
      <c r="I2378" t="e">
        <v>#N/A</v>
      </c>
      <c r="J2378" t="e">
        <v>#N/A</v>
      </c>
      <c r="K2378" t="e">
        <v>#N/A</v>
      </c>
      <c r="L2378" t="e">
        <v>#N/A</v>
      </c>
      <c r="M2378" t="e">
        <v>#N/A</v>
      </c>
      <c r="N2378" t="e">
        <v>#N/A</v>
      </c>
    </row>
    <row r="2379" spans="1:14">
      <c r="A2379" t="s">
        <v>3010</v>
      </c>
      <c r="B2379" t="e">
        <v>#N/A</v>
      </c>
      <c r="C2379" s="2">
        <v>10000000</v>
      </c>
      <c r="D2379" s="2">
        <v>109383</v>
      </c>
      <c r="E2379" s="2">
        <v>109383</v>
      </c>
      <c r="F2379">
        <v>2</v>
      </c>
      <c r="G2379">
        <v>19</v>
      </c>
      <c r="H2379" t="s">
        <v>15934</v>
      </c>
      <c r="I2379" t="e">
        <v>#N/A</v>
      </c>
      <c r="J2379" t="e">
        <v>#N/A</v>
      </c>
      <c r="K2379" t="e">
        <v>#N/A</v>
      </c>
      <c r="L2379" t="e">
        <v>#N/A</v>
      </c>
      <c r="M2379" t="e">
        <v>#N/A</v>
      </c>
      <c r="N2379" t="e">
        <v>#N/A</v>
      </c>
    </row>
    <row r="2380" spans="1:14">
      <c r="A2380" t="s">
        <v>3173</v>
      </c>
      <c r="B2380" t="e">
        <v>#N/A</v>
      </c>
      <c r="C2380" s="2">
        <v>8000000</v>
      </c>
      <c r="D2380" s="2">
        <v>109338</v>
      </c>
      <c r="E2380" s="2">
        <v>109338</v>
      </c>
      <c r="F2380">
        <v>10</v>
      </c>
      <c r="G2380">
        <v>29</v>
      </c>
      <c r="H2380" t="s">
        <v>15934</v>
      </c>
      <c r="I2380" t="e">
        <v>#N/A</v>
      </c>
      <c r="J2380" t="e">
        <v>#N/A</v>
      </c>
      <c r="K2380" t="e">
        <v>#N/A</v>
      </c>
      <c r="L2380" t="e">
        <v>#N/A</v>
      </c>
      <c r="M2380" t="e">
        <v>#N/A</v>
      </c>
      <c r="N2380" t="e">
        <v>#N/A</v>
      </c>
    </row>
    <row r="2381" spans="1:14">
      <c r="A2381" t="s">
        <v>3955</v>
      </c>
      <c r="B2381" t="e">
        <v>#N/A</v>
      </c>
      <c r="C2381" s="2">
        <v>2000000</v>
      </c>
      <c r="D2381" s="2">
        <v>102645</v>
      </c>
      <c r="E2381" s="2">
        <v>102645</v>
      </c>
      <c r="F2381">
        <v>1</v>
      </c>
      <c r="G2381">
        <v>29</v>
      </c>
      <c r="H2381" t="s">
        <v>15934</v>
      </c>
      <c r="I2381" t="e">
        <v>#N/A</v>
      </c>
      <c r="J2381" t="e">
        <v>#N/A</v>
      </c>
      <c r="K2381" t="e">
        <v>#N/A</v>
      </c>
      <c r="L2381" t="e">
        <v>#N/A</v>
      </c>
      <c r="M2381" t="e">
        <v>#N/A</v>
      </c>
      <c r="N2381" t="e">
        <v>#N/A</v>
      </c>
    </row>
    <row r="2382" spans="1:14">
      <c r="A2382" t="s">
        <v>3588</v>
      </c>
      <c r="B2382" t="e">
        <v>#N/A</v>
      </c>
      <c r="C2382" s="2">
        <v>4200000</v>
      </c>
      <c r="D2382" s="2">
        <v>101740</v>
      </c>
      <c r="E2382" s="2">
        <v>101740</v>
      </c>
      <c r="F2382">
        <v>5</v>
      </c>
      <c r="G2382">
        <v>28</v>
      </c>
      <c r="H2382" t="s">
        <v>15934</v>
      </c>
      <c r="I2382" t="e">
        <v>#N/A</v>
      </c>
      <c r="J2382" t="e">
        <v>#N/A</v>
      </c>
      <c r="K2382" t="e">
        <v>#N/A</v>
      </c>
      <c r="L2382" t="e">
        <v>#N/A</v>
      </c>
      <c r="M2382" t="e">
        <v>#N/A</v>
      </c>
      <c r="N2382" t="e">
        <v>#N/A</v>
      </c>
    </row>
    <row r="2383" spans="1:14">
      <c r="A2383" t="s">
        <v>3011</v>
      </c>
      <c r="B2383" t="e">
        <v>#N/A</v>
      </c>
      <c r="C2383" s="2">
        <v>10000000</v>
      </c>
      <c r="D2383" s="2">
        <v>100688</v>
      </c>
      <c r="E2383" s="2">
        <v>100688</v>
      </c>
      <c r="F2383">
        <v>2</v>
      </c>
      <c r="G2383">
        <v>19</v>
      </c>
      <c r="H2383" t="s">
        <v>15934</v>
      </c>
      <c r="I2383" t="e">
        <v>#N/A</v>
      </c>
      <c r="J2383" t="e">
        <v>#N/A</v>
      </c>
      <c r="K2383" t="e">
        <v>#N/A</v>
      </c>
      <c r="L2383" t="e">
        <v>#N/A</v>
      </c>
      <c r="M2383" t="e">
        <v>#N/A</v>
      </c>
      <c r="N2383" t="e">
        <v>#N/A</v>
      </c>
    </row>
    <row r="2384" spans="1:14">
      <c r="A2384" t="s">
        <v>3872</v>
      </c>
      <c r="B2384" t="e">
        <v>#N/A</v>
      </c>
      <c r="C2384" s="2">
        <v>2500000</v>
      </c>
      <c r="D2384" s="2">
        <v>100280</v>
      </c>
      <c r="E2384" s="2">
        <v>100280</v>
      </c>
      <c r="F2384">
        <v>6</v>
      </c>
      <c r="G2384">
        <v>18</v>
      </c>
      <c r="H2384" t="s">
        <v>15934</v>
      </c>
      <c r="I2384" t="e">
        <v>#N/A</v>
      </c>
      <c r="J2384" t="e">
        <v>#N/A</v>
      </c>
      <c r="K2384" t="e">
        <v>#N/A</v>
      </c>
      <c r="L2384" t="e">
        <v>#N/A</v>
      </c>
      <c r="M2384" t="e">
        <v>#N/A</v>
      </c>
      <c r="N2384" t="e">
        <v>#N/A</v>
      </c>
    </row>
    <row r="2385" spans="1:14">
      <c r="A2385" t="s">
        <v>3090</v>
      </c>
      <c r="B2385" t="e">
        <v>#N/A</v>
      </c>
      <c r="C2385" s="2">
        <v>9000000</v>
      </c>
      <c r="D2385" s="2">
        <v>70066</v>
      </c>
      <c r="E2385" s="2">
        <v>70066</v>
      </c>
      <c r="F2385">
        <v>4</v>
      </c>
      <c r="G2385">
        <v>2</v>
      </c>
      <c r="H2385" t="s">
        <v>15934</v>
      </c>
      <c r="I2385" t="e">
        <v>#N/A</v>
      </c>
      <c r="J2385" t="e">
        <v>#N/A</v>
      </c>
      <c r="K2385" t="e">
        <v>#N/A</v>
      </c>
      <c r="L2385" t="e">
        <v>#N/A</v>
      </c>
      <c r="M2385" t="e">
        <v>#N/A</v>
      </c>
      <c r="N2385" t="e">
        <v>#N/A</v>
      </c>
    </row>
    <row r="2386" spans="1:14">
      <c r="A2386" t="s">
        <v>3275</v>
      </c>
      <c r="B2386" t="e">
        <v>#N/A</v>
      </c>
      <c r="C2386" s="2">
        <v>7000000</v>
      </c>
      <c r="D2386" s="2">
        <v>46488</v>
      </c>
      <c r="E2386" s="2">
        <v>46488</v>
      </c>
      <c r="F2386">
        <v>3</v>
      </c>
      <c r="G2386">
        <v>26</v>
      </c>
      <c r="H2386" t="s">
        <v>15934</v>
      </c>
      <c r="I2386" t="e">
        <v>#N/A</v>
      </c>
      <c r="J2386" t="e">
        <v>#N/A</v>
      </c>
      <c r="K2386" t="e">
        <v>#N/A</v>
      </c>
      <c r="L2386" t="e">
        <v>#N/A</v>
      </c>
      <c r="M2386" t="e">
        <v>#N/A</v>
      </c>
      <c r="N2386" t="e">
        <v>#N/A</v>
      </c>
    </row>
    <row r="2387" spans="1:14">
      <c r="A2387" t="s">
        <v>3673</v>
      </c>
      <c r="B2387" t="e">
        <v>#N/A</v>
      </c>
      <c r="C2387" s="2">
        <v>3750000</v>
      </c>
      <c r="D2387" s="2">
        <v>44462</v>
      </c>
      <c r="E2387" s="2">
        <v>44462</v>
      </c>
      <c r="F2387">
        <v>2</v>
      </c>
      <c r="G2387">
        <v>19</v>
      </c>
      <c r="H2387" t="s">
        <v>15934</v>
      </c>
      <c r="I2387" t="e">
        <v>#N/A</v>
      </c>
      <c r="J2387" t="e">
        <v>#N/A</v>
      </c>
      <c r="K2387" t="e">
        <v>#N/A</v>
      </c>
      <c r="L2387" t="e">
        <v>#N/A</v>
      </c>
      <c r="M2387" t="e">
        <v>#N/A</v>
      </c>
      <c r="N2387" t="e">
        <v>#N/A</v>
      </c>
    </row>
    <row r="2388" spans="1:14">
      <c r="A2388" t="s">
        <v>4516</v>
      </c>
      <c r="B2388" t="e">
        <v>#N/A</v>
      </c>
      <c r="C2388" s="2">
        <v>40000</v>
      </c>
      <c r="D2388" s="2">
        <v>25572</v>
      </c>
      <c r="E2388" s="2">
        <v>25572</v>
      </c>
      <c r="F2388">
        <v>3</v>
      </c>
      <c r="G2388">
        <v>12</v>
      </c>
      <c r="H2388" t="s">
        <v>15934</v>
      </c>
      <c r="I2388" t="e">
        <v>#N/A</v>
      </c>
      <c r="J2388" t="e">
        <v>#N/A</v>
      </c>
      <c r="K2388" t="e">
        <v>#N/A</v>
      </c>
      <c r="L2388" t="e">
        <v>#N/A</v>
      </c>
      <c r="M2388" t="e">
        <v>#N/A</v>
      </c>
      <c r="N2388" t="e">
        <v>#N/A</v>
      </c>
    </row>
    <row r="2389" spans="1:14">
      <c r="A2389" t="s">
        <v>3381</v>
      </c>
      <c r="B2389" t="e">
        <v>#N/A</v>
      </c>
      <c r="C2389" s="2">
        <v>6000000</v>
      </c>
      <c r="D2389" s="2">
        <v>13722</v>
      </c>
      <c r="E2389" s="2">
        <v>13722</v>
      </c>
      <c r="F2389">
        <v>4</v>
      </c>
      <c r="G2389">
        <v>2</v>
      </c>
      <c r="H2389" t="s">
        <v>15934</v>
      </c>
      <c r="I2389" t="e">
        <v>#N/A</v>
      </c>
      <c r="J2389" t="e">
        <v>#N/A</v>
      </c>
      <c r="K2389" t="e">
        <v>#N/A</v>
      </c>
      <c r="L2389" t="e">
        <v>#N/A</v>
      </c>
      <c r="M2389" t="e">
        <v>#N/A</v>
      </c>
      <c r="N2389" t="e">
        <v>#N/A</v>
      </c>
    </row>
    <row r="2390" spans="1:14">
      <c r="A2390" t="s">
        <v>4327</v>
      </c>
      <c r="B2390" t="e">
        <v>#N/A</v>
      </c>
      <c r="C2390" s="2">
        <v>500000</v>
      </c>
      <c r="D2390" s="2">
        <v>12232</v>
      </c>
      <c r="E2390" s="2">
        <v>12232</v>
      </c>
      <c r="F2390">
        <v>5</v>
      </c>
      <c r="G2390">
        <v>14</v>
      </c>
      <c r="H2390" t="s">
        <v>15934</v>
      </c>
      <c r="I2390" t="e">
        <v>#N/A</v>
      </c>
      <c r="J2390" t="e">
        <v>#N/A</v>
      </c>
      <c r="K2390" t="e">
        <v>#N/A</v>
      </c>
      <c r="L2390" t="e">
        <v>#N/A</v>
      </c>
      <c r="M2390" t="e">
        <v>#N/A</v>
      </c>
      <c r="N2390" t="e">
        <v>#N/A</v>
      </c>
    </row>
    <row r="2391" spans="1:14">
      <c r="A2391" t="s">
        <v>4199</v>
      </c>
      <c r="B2391" t="e">
        <v>#N/A</v>
      </c>
      <c r="C2391" s="2">
        <v>1000000</v>
      </c>
      <c r="D2391" s="2">
        <v>11574</v>
      </c>
      <c r="E2391" s="2">
        <v>11574</v>
      </c>
      <c r="F2391">
        <v>9</v>
      </c>
      <c r="G2391">
        <v>3</v>
      </c>
      <c r="H2391" t="s">
        <v>15934</v>
      </c>
      <c r="I2391" t="e">
        <v>#N/A</v>
      </c>
      <c r="J2391" t="e">
        <v>#N/A</v>
      </c>
      <c r="K2391" t="e">
        <v>#N/A</v>
      </c>
      <c r="L2391" t="e">
        <v>#N/A</v>
      </c>
      <c r="M2391" t="e">
        <v>#N/A</v>
      </c>
      <c r="N2391" t="e">
        <v>#N/A</v>
      </c>
    </row>
    <row r="2392" spans="1:14">
      <c r="A2392" t="s">
        <v>3966</v>
      </c>
      <c r="B2392" t="e">
        <v>#N/A</v>
      </c>
      <c r="C2392" s="2">
        <v>2000000</v>
      </c>
      <c r="D2392" s="2">
        <v>7294</v>
      </c>
      <c r="E2392" s="2">
        <v>10679</v>
      </c>
      <c r="F2392">
        <v>6</v>
      </c>
      <c r="G2392">
        <v>11</v>
      </c>
      <c r="H2392" t="s">
        <v>15934</v>
      </c>
      <c r="I2392" t="e">
        <v>#N/A</v>
      </c>
      <c r="J2392" t="e">
        <v>#N/A</v>
      </c>
      <c r="K2392" t="e">
        <v>#N/A</v>
      </c>
      <c r="L2392" t="e">
        <v>#N/A</v>
      </c>
      <c r="M2392" t="e">
        <v>#N/A</v>
      </c>
      <c r="N2392" t="e">
        <v>#N/A</v>
      </c>
    </row>
    <row r="2393" spans="1:14">
      <c r="A2393" t="s">
        <v>4523</v>
      </c>
      <c r="B2393" t="e">
        <v>#N/A</v>
      </c>
      <c r="C2393" s="2">
        <v>30000</v>
      </c>
      <c r="D2393" s="2">
        <v>9812</v>
      </c>
      <c r="E2393" s="2">
        <v>9812</v>
      </c>
      <c r="F2393">
        <v>10</v>
      </c>
      <c r="G2393">
        <v>15</v>
      </c>
      <c r="H2393" t="s">
        <v>15934</v>
      </c>
      <c r="I2393" t="e">
        <v>#N/A</v>
      </c>
      <c r="J2393" t="e">
        <v>#N/A</v>
      </c>
      <c r="K2393" t="e">
        <v>#N/A</v>
      </c>
      <c r="L2393" t="e">
        <v>#N/A</v>
      </c>
      <c r="M2393" t="e">
        <v>#N/A</v>
      </c>
      <c r="N2393" t="e">
        <v>#N/A</v>
      </c>
    </row>
    <row r="2394" spans="1:14">
      <c r="A2394" t="s">
        <v>4276</v>
      </c>
      <c r="B2394" t="e">
        <v>#N/A</v>
      </c>
      <c r="C2394" s="2">
        <v>700000</v>
      </c>
      <c r="D2394" s="2">
        <v>0</v>
      </c>
      <c r="E2394" s="2">
        <v>1160</v>
      </c>
      <c r="F2394">
        <v>1</v>
      </c>
      <c r="G2394">
        <v>26</v>
      </c>
      <c r="H2394" t="s">
        <v>15934</v>
      </c>
      <c r="I2394" t="e">
        <v>#N/A</v>
      </c>
      <c r="J2394" t="e">
        <v>#N/A</v>
      </c>
      <c r="K2394" t="e">
        <v>#N/A</v>
      </c>
      <c r="L2394" t="e">
        <v>#N/A</v>
      </c>
      <c r="M2394" t="e">
        <v>#N/A</v>
      </c>
      <c r="N2394" t="e">
        <v>#N/A</v>
      </c>
    </row>
    <row r="2395" spans="1:14">
      <c r="A2395" t="s">
        <v>3290</v>
      </c>
      <c r="B2395" t="e">
        <v>#N/A</v>
      </c>
      <c r="C2395" s="2">
        <v>6600000</v>
      </c>
      <c r="D2395" s="2">
        <v>828</v>
      </c>
      <c r="E2395" s="2">
        <v>828</v>
      </c>
      <c r="F2395">
        <v>5</v>
      </c>
      <c r="G2395">
        <v>21</v>
      </c>
      <c r="H2395" t="s">
        <v>15934</v>
      </c>
      <c r="I2395" t="e">
        <v>#N/A</v>
      </c>
      <c r="J2395" t="e">
        <v>#N/A</v>
      </c>
      <c r="K2395" t="e">
        <v>#N/A</v>
      </c>
      <c r="L2395" t="e">
        <v>#N/A</v>
      </c>
      <c r="M2395" t="e">
        <v>#N/A</v>
      </c>
      <c r="N2395" t="e">
        <v>#N/A</v>
      </c>
    </row>
    <row r="2396" spans="1:14">
      <c r="A2396" t="s">
        <v>2197</v>
      </c>
      <c r="B2396" t="e">
        <v>#N/A</v>
      </c>
      <c r="C2396" s="2">
        <v>20000000</v>
      </c>
      <c r="D2396" s="2">
        <v>0</v>
      </c>
      <c r="E2396" s="2">
        <v>0</v>
      </c>
      <c r="F2396">
        <v>12</v>
      </c>
      <c r="G2396">
        <v>31</v>
      </c>
      <c r="H2396" t="s">
        <v>15934</v>
      </c>
      <c r="I2396" t="e">
        <v>#N/A</v>
      </c>
      <c r="J2396" t="e">
        <v>#N/A</v>
      </c>
      <c r="K2396" t="e">
        <v>#N/A</v>
      </c>
      <c r="L2396" t="e">
        <v>#N/A</v>
      </c>
      <c r="M2396" t="e">
        <v>#N/A</v>
      </c>
      <c r="N2396" t="e">
        <v>#N/A</v>
      </c>
    </row>
    <row r="2397" spans="1:14">
      <c r="A2397" t="s">
        <v>2575</v>
      </c>
      <c r="B2397" t="e">
        <v>#N/A</v>
      </c>
      <c r="C2397" s="2">
        <v>15000000</v>
      </c>
      <c r="D2397" s="2">
        <v>0</v>
      </c>
      <c r="E2397" s="2">
        <v>0</v>
      </c>
      <c r="F2397">
        <v>2</v>
      </c>
      <c r="G2397">
        <v>5</v>
      </c>
      <c r="H2397" t="s">
        <v>15934</v>
      </c>
      <c r="I2397" t="e">
        <v>#N/A</v>
      </c>
      <c r="J2397" t="e">
        <v>#N/A</v>
      </c>
      <c r="K2397" t="e">
        <v>#N/A</v>
      </c>
      <c r="L2397" t="e">
        <v>#N/A</v>
      </c>
      <c r="M2397" t="e">
        <v>#N/A</v>
      </c>
      <c r="N2397" t="e">
        <v>#N/A</v>
      </c>
    </row>
    <row r="2398" spans="1:14">
      <c r="A2398" t="s">
        <v>3530</v>
      </c>
      <c r="B2398" t="e">
        <v>#N/A</v>
      </c>
      <c r="C2398" s="2">
        <v>5000000</v>
      </c>
      <c r="D2398" s="2">
        <v>0</v>
      </c>
      <c r="E2398" s="2">
        <v>0</v>
      </c>
      <c r="F2398">
        <v>12</v>
      </c>
      <c r="G2398">
        <v>31</v>
      </c>
      <c r="H2398" t="s">
        <v>15934</v>
      </c>
      <c r="I2398" t="e">
        <v>#N/A</v>
      </c>
      <c r="J2398" t="e">
        <v>#N/A</v>
      </c>
      <c r="K2398" t="e">
        <v>#N/A</v>
      </c>
      <c r="L2398" t="e">
        <v>#N/A</v>
      </c>
      <c r="M2398" t="e">
        <v>#N/A</v>
      </c>
      <c r="N2398" t="e">
        <v>#N/A</v>
      </c>
    </row>
    <row r="2399" spans="1:14">
      <c r="A2399" t="s">
        <v>3879</v>
      </c>
      <c r="B2399" t="e">
        <v>#N/A</v>
      </c>
      <c r="C2399" s="2">
        <v>2500000</v>
      </c>
      <c r="D2399" s="2">
        <v>0</v>
      </c>
      <c r="E2399" s="2">
        <v>0</v>
      </c>
      <c r="F2399">
        <v>12</v>
      </c>
      <c r="G2399">
        <v>31</v>
      </c>
      <c r="H2399" t="s">
        <v>15934</v>
      </c>
      <c r="I2399" t="e">
        <v>#N/A</v>
      </c>
      <c r="J2399" t="e">
        <v>#N/A</v>
      </c>
      <c r="K2399" t="e">
        <v>#N/A</v>
      </c>
      <c r="L2399" t="e">
        <v>#N/A</v>
      </c>
      <c r="M2399" t="e">
        <v>#N/A</v>
      </c>
      <c r="N2399" t="e">
        <v>#N/A</v>
      </c>
    </row>
    <row r="2400" spans="1:14">
      <c r="A2400" t="s">
        <v>4135</v>
      </c>
      <c r="B2400" t="e">
        <v>#N/A</v>
      </c>
      <c r="C2400" s="2">
        <v>1100000</v>
      </c>
      <c r="D2400" s="2">
        <v>0</v>
      </c>
      <c r="E2400" s="2">
        <v>0</v>
      </c>
      <c r="F2400">
        <v>3</v>
      </c>
      <c r="G2400">
        <v>23</v>
      </c>
      <c r="H2400" t="s">
        <v>15934</v>
      </c>
      <c r="I2400" t="e">
        <v>#N/A</v>
      </c>
      <c r="J2400" t="e">
        <v>#N/A</v>
      </c>
      <c r="K2400" t="e">
        <v>#N/A</v>
      </c>
      <c r="L2400" t="e">
        <v>#N/A</v>
      </c>
      <c r="M2400" t="e">
        <v>#N/A</v>
      </c>
      <c r="N2400" t="e">
        <v>#N/A</v>
      </c>
    </row>
    <row r="2401" spans="1:14">
      <c r="A2401" t="s">
        <v>4214</v>
      </c>
      <c r="B2401" t="e">
        <v>#N/A</v>
      </c>
      <c r="C2401" s="2">
        <v>1000000</v>
      </c>
      <c r="D2401" s="2">
        <v>0</v>
      </c>
      <c r="E2401" s="2">
        <v>0</v>
      </c>
      <c r="F2401">
        <v>1</v>
      </c>
      <c r="G2401">
        <v>29</v>
      </c>
      <c r="H2401" t="s">
        <v>15934</v>
      </c>
      <c r="I2401" t="e">
        <v>#N/A</v>
      </c>
      <c r="J2401" t="e">
        <v>#N/A</v>
      </c>
      <c r="K2401" t="e">
        <v>#N/A</v>
      </c>
      <c r="L2401" t="e">
        <v>#N/A</v>
      </c>
      <c r="M2401" t="e">
        <v>#N/A</v>
      </c>
      <c r="N2401" t="e">
        <v>#N/A</v>
      </c>
    </row>
    <row r="2402" spans="1:14">
      <c r="A2402" t="s">
        <v>4337</v>
      </c>
      <c r="B2402" t="e">
        <v>#N/A</v>
      </c>
      <c r="C2402" s="2">
        <v>500000</v>
      </c>
      <c r="D2402" s="2">
        <v>0</v>
      </c>
      <c r="E2402" s="2">
        <v>0</v>
      </c>
      <c r="F2402">
        <v>12</v>
      </c>
      <c r="G2402">
        <v>31</v>
      </c>
      <c r="H2402" t="s">
        <v>15934</v>
      </c>
      <c r="I2402" t="e">
        <v>#N/A</v>
      </c>
      <c r="J2402" t="e">
        <v>#N/A</v>
      </c>
      <c r="K2402" t="e">
        <v>#N/A</v>
      </c>
      <c r="L2402" t="e">
        <v>#N/A</v>
      </c>
      <c r="M2402" t="e">
        <v>#N/A</v>
      </c>
      <c r="N2402" t="e">
        <v>#N/A</v>
      </c>
    </row>
    <row r="2403" spans="1:14">
      <c r="A2403" t="s">
        <v>4399</v>
      </c>
      <c r="B2403" t="e">
        <v>#N/A</v>
      </c>
      <c r="C2403" s="2">
        <v>290000</v>
      </c>
      <c r="D2403" s="2">
        <v>0</v>
      </c>
      <c r="E2403" s="2">
        <v>0</v>
      </c>
      <c r="F2403">
        <v>12</v>
      </c>
      <c r="G2403">
        <v>31</v>
      </c>
      <c r="H2403" t="s">
        <v>15934</v>
      </c>
      <c r="I2403" t="e">
        <v>#N/A</v>
      </c>
      <c r="J2403" t="e">
        <v>#N/A</v>
      </c>
      <c r="K2403" t="e">
        <v>#N/A</v>
      </c>
      <c r="L2403" t="e">
        <v>#N/A</v>
      </c>
      <c r="M2403" t="e">
        <v>#N/A</v>
      </c>
      <c r="N2403" t="e">
        <v>#N/A</v>
      </c>
    </row>
    <row r="2404" spans="1:14">
      <c r="A2404" t="s">
        <v>4425</v>
      </c>
      <c r="B2404" t="e">
        <v>#N/A</v>
      </c>
      <c r="C2404" s="2">
        <v>250000</v>
      </c>
      <c r="D2404" s="2">
        <v>0</v>
      </c>
      <c r="E2404" s="2">
        <v>0</v>
      </c>
      <c r="F2404">
        <v>12</v>
      </c>
      <c r="G2404">
        <v>31</v>
      </c>
      <c r="H2404" t="s">
        <v>15934</v>
      </c>
      <c r="I2404" t="e">
        <v>#N/A</v>
      </c>
      <c r="J2404" t="e">
        <v>#N/A</v>
      </c>
      <c r="K2404" t="e">
        <v>#N/A</v>
      </c>
      <c r="L2404" t="e">
        <v>#N/A</v>
      </c>
      <c r="M2404" t="e">
        <v>#N/A</v>
      </c>
      <c r="N2404" t="e">
        <v>#N/A</v>
      </c>
    </row>
    <row r="2405" spans="1:14">
      <c r="A2405" t="s">
        <v>4429</v>
      </c>
      <c r="B2405" t="e">
        <v>#N/A</v>
      </c>
      <c r="C2405" s="2">
        <v>250000</v>
      </c>
      <c r="D2405" s="2">
        <v>0</v>
      </c>
      <c r="E2405" s="2">
        <v>0</v>
      </c>
      <c r="F2405">
        <v>10</v>
      </c>
      <c r="G2405">
        <v>5</v>
      </c>
      <c r="H2405" t="s">
        <v>15934</v>
      </c>
      <c r="I2405" t="e">
        <v>#N/A</v>
      </c>
      <c r="J2405" t="e">
        <v>#N/A</v>
      </c>
      <c r="K2405" t="e">
        <v>#N/A</v>
      </c>
      <c r="L2405" t="e">
        <v>#N/A</v>
      </c>
      <c r="M2405" t="e">
        <v>#N/A</v>
      </c>
      <c r="N2405" t="e">
        <v>#N/A</v>
      </c>
    </row>
    <row r="2406" spans="1:14">
      <c r="A2406" t="s">
        <v>4430</v>
      </c>
      <c r="B2406" t="e">
        <v>#N/A</v>
      </c>
      <c r="C2406" s="2">
        <v>250000</v>
      </c>
      <c r="D2406" s="2">
        <v>0</v>
      </c>
      <c r="E2406" s="2">
        <v>0</v>
      </c>
      <c r="F2406">
        <v>12</v>
      </c>
      <c r="G2406">
        <v>31</v>
      </c>
      <c r="H2406" t="s">
        <v>15934</v>
      </c>
      <c r="I2406" t="e">
        <v>#N/A</v>
      </c>
      <c r="J2406" t="e">
        <v>#N/A</v>
      </c>
      <c r="K2406" t="e">
        <v>#N/A</v>
      </c>
      <c r="L2406" t="e">
        <v>#N/A</v>
      </c>
      <c r="M2406" t="e">
        <v>#N/A</v>
      </c>
      <c r="N2406" t="e">
        <v>#N/A</v>
      </c>
    </row>
    <row r="2407" spans="1:14">
      <c r="A2407" t="s">
        <v>176</v>
      </c>
      <c r="B2407" t="e">
        <v>#N/A</v>
      </c>
      <c r="C2407" s="2">
        <v>125000000</v>
      </c>
      <c r="D2407" s="2">
        <v>381011219</v>
      </c>
      <c r="E2407" s="2">
        <v>1328111219</v>
      </c>
      <c r="F2407">
        <v>7</v>
      </c>
      <c r="G2407">
        <v>15</v>
      </c>
      <c r="H2407" t="s">
        <v>15935</v>
      </c>
      <c r="I2407" t="e">
        <v>#N/A</v>
      </c>
      <c r="J2407" t="e">
        <v>#N/A</v>
      </c>
      <c r="K2407" t="e">
        <v>#N/A</v>
      </c>
      <c r="L2407" t="e">
        <v>#N/A</v>
      </c>
      <c r="M2407" t="e">
        <v>#N/A</v>
      </c>
      <c r="N2407" t="e">
        <v>#N/A</v>
      </c>
    </row>
    <row r="2408" spans="1:14">
      <c r="A2408" t="s">
        <v>42</v>
      </c>
      <c r="B2408" t="s">
        <v>5071</v>
      </c>
      <c r="C2408" s="2">
        <v>195000000</v>
      </c>
      <c r="D2408" s="2">
        <v>352390543</v>
      </c>
      <c r="E2408" s="2">
        <v>1123794076</v>
      </c>
      <c r="F2408">
        <v>6</v>
      </c>
      <c r="G2408">
        <v>29</v>
      </c>
      <c r="H2408" t="s">
        <v>15935</v>
      </c>
      <c r="I2408" t="s">
        <v>4600</v>
      </c>
      <c r="J2408" t="s">
        <v>5414</v>
      </c>
      <c r="K2408" t="s">
        <v>4609</v>
      </c>
      <c r="L2408" t="s">
        <v>5415</v>
      </c>
      <c r="M2408" t="s">
        <v>5416</v>
      </c>
      <c r="N2408" t="s">
        <v>5417</v>
      </c>
    </row>
    <row r="2409" spans="1:14">
      <c r="A2409" t="s">
        <v>10</v>
      </c>
      <c r="B2409" t="s">
        <v>4607</v>
      </c>
      <c r="C2409" s="2">
        <v>250000000</v>
      </c>
      <c r="D2409" s="2">
        <v>241063875</v>
      </c>
      <c r="E2409" s="2">
        <v>1043663875</v>
      </c>
      <c r="F2409">
        <v>5</v>
      </c>
      <c r="G2409">
        <v>20</v>
      </c>
      <c r="H2409" t="s">
        <v>15935</v>
      </c>
      <c r="I2409" t="s">
        <v>4635</v>
      </c>
      <c r="J2409">
        <v>0</v>
      </c>
      <c r="K2409">
        <v>0</v>
      </c>
      <c r="L2409">
        <v>0</v>
      </c>
      <c r="M2409">
        <v>0</v>
      </c>
      <c r="N2409">
        <v>0</v>
      </c>
    </row>
    <row r="2410" spans="1:14">
      <c r="A2410" t="s">
        <v>173</v>
      </c>
      <c r="B2410" t="e">
        <v>#N/A</v>
      </c>
      <c r="C2410" s="2">
        <v>127500000</v>
      </c>
      <c r="D2410" s="2">
        <v>281287133</v>
      </c>
      <c r="E2410" s="2">
        <v>709938657</v>
      </c>
      <c r="F2410">
        <v>11</v>
      </c>
      <c r="G2410">
        <v>18</v>
      </c>
      <c r="H2410" t="s">
        <v>15935</v>
      </c>
      <c r="I2410" t="e">
        <v>#N/A</v>
      </c>
      <c r="J2410" t="e">
        <v>#N/A</v>
      </c>
      <c r="K2410" t="e">
        <v>#N/A</v>
      </c>
      <c r="L2410" t="e">
        <v>#N/A</v>
      </c>
      <c r="M2410" t="e">
        <v>#N/A</v>
      </c>
      <c r="N2410" t="e">
        <v>#N/A</v>
      </c>
    </row>
    <row r="2411" spans="1:14">
      <c r="A2411" t="s">
        <v>127</v>
      </c>
      <c r="B2411" t="s">
        <v>4660</v>
      </c>
      <c r="C2411" s="2">
        <v>145000000</v>
      </c>
      <c r="D2411" s="2">
        <v>209397903</v>
      </c>
      <c r="E2411" s="2">
        <v>694713230</v>
      </c>
      <c r="F2411">
        <v>12</v>
      </c>
      <c r="G2411">
        <v>16</v>
      </c>
      <c r="H2411" t="s">
        <v>15935</v>
      </c>
      <c r="I2411" t="s">
        <v>4635</v>
      </c>
      <c r="J2411">
        <v>0</v>
      </c>
      <c r="K2411">
        <v>0</v>
      </c>
      <c r="L2411">
        <v>0</v>
      </c>
      <c r="M2411">
        <v>0</v>
      </c>
      <c r="N2411">
        <v>0</v>
      </c>
    </row>
    <row r="2412" spans="1:14">
      <c r="A2412" t="s">
        <v>109</v>
      </c>
      <c r="B2412" t="s">
        <v>5071</v>
      </c>
      <c r="C2412" s="2">
        <v>150000000</v>
      </c>
      <c r="D2412" s="2">
        <v>165249063</v>
      </c>
      <c r="E2412" s="2">
        <v>664837547</v>
      </c>
      <c r="F2412">
        <v>5</v>
      </c>
      <c r="G2412">
        <v>26</v>
      </c>
      <c r="H2412" t="s">
        <v>15935</v>
      </c>
      <c r="I2412" t="s">
        <v>4614</v>
      </c>
      <c r="J2412" t="s">
        <v>4812</v>
      </c>
      <c r="K2412" t="s">
        <v>5455</v>
      </c>
      <c r="L2412" t="s">
        <v>5456</v>
      </c>
      <c r="M2412" t="s">
        <v>5457</v>
      </c>
      <c r="N2412" t="s">
        <v>5458</v>
      </c>
    </row>
    <row r="2413" spans="1:14">
      <c r="A2413" t="s">
        <v>183</v>
      </c>
      <c r="B2413" t="s">
        <v>4621</v>
      </c>
      <c r="C2413" s="2">
        <v>125000000</v>
      </c>
      <c r="D2413" s="2">
        <v>209837675</v>
      </c>
      <c r="E2413" s="2">
        <v>629927761</v>
      </c>
      <c r="F2413">
        <v>4</v>
      </c>
      <c r="G2413">
        <v>29</v>
      </c>
      <c r="H2413" t="s">
        <v>15935</v>
      </c>
      <c r="I2413" t="s">
        <v>4600</v>
      </c>
      <c r="J2413" t="s">
        <v>4608</v>
      </c>
      <c r="K2413" t="s">
        <v>4649</v>
      </c>
      <c r="L2413" t="s">
        <v>4650</v>
      </c>
      <c r="M2413" t="s">
        <v>4651</v>
      </c>
      <c r="N2413" t="s">
        <v>5425</v>
      </c>
    </row>
    <row r="2414" spans="1:14">
      <c r="A2414" t="s">
        <v>401</v>
      </c>
      <c r="B2414" t="s">
        <v>4628</v>
      </c>
      <c r="C2414" s="2">
        <v>80000000</v>
      </c>
      <c r="D2414" s="2">
        <v>254464305</v>
      </c>
      <c r="E2414" s="2">
        <v>586464305</v>
      </c>
      <c r="F2414">
        <v>5</v>
      </c>
      <c r="G2414">
        <v>26</v>
      </c>
      <c r="H2414" t="s">
        <v>15935</v>
      </c>
      <c r="I2414" t="s">
        <v>4682</v>
      </c>
      <c r="J2414" t="s">
        <v>4615</v>
      </c>
      <c r="K2414" t="s">
        <v>4690</v>
      </c>
      <c r="L2414" t="s">
        <v>4764</v>
      </c>
      <c r="M2414" t="s">
        <v>5423</v>
      </c>
      <c r="N2414" t="s">
        <v>4766</v>
      </c>
    </row>
    <row r="2415" spans="1:14">
      <c r="A2415" t="s">
        <v>222</v>
      </c>
      <c r="B2415" t="s">
        <v>4695</v>
      </c>
      <c r="C2415" s="2">
        <v>110000000</v>
      </c>
      <c r="D2415" s="2">
        <v>142614158</v>
      </c>
      <c r="E2415" s="2">
        <v>563066551</v>
      </c>
      <c r="F2415">
        <v>7</v>
      </c>
      <c r="G2415">
        <v>29</v>
      </c>
      <c r="H2415" t="s">
        <v>15935</v>
      </c>
      <c r="I2415" t="s">
        <v>4635</v>
      </c>
      <c r="J2415">
        <v>0</v>
      </c>
      <c r="K2415">
        <v>0</v>
      </c>
      <c r="L2415">
        <v>0</v>
      </c>
      <c r="M2415">
        <v>0</v>
      </c>
      <c r="N2415">
        <v>0</v>
      </c>
    </row>
    <row r="2416" spans="1:14">
      <c r="A2416" t="s">
        <v>37</v>
      </c>
      <c r="B2416" t="s">
        <v>4607</v>
      </c>
      <c r="C2416" s="2">
        <v>200000000</v>
      </c>
      <c r="D2416" s="2">
        <v>191450875</v>
      </c>
      <c r="E2416" s="2">
        <v>560155383</v>
      </c>
      <c r="F2416">
        <v>6</v>
      </c>
      <c r="G2416">
        <v>24</v>
      </c>
      <c r="H2416" t="s">
        <v>15935</v>
      </c>
      <c r="I2416" t="s">
        <v>4636</v>
      </c>
      <c r="J2416" t="s">
        <v>4857</v>
      </c>
      <c r="K2416" t="s">
        <v>4616</v>
      </c>
      <c r="L2416" t="s">
        <v>5427</v>
      </c>
      <c r="M2416" t="s">
        <v>5428</v>
      </c>
      <c r="N2416" t="s">
        <v>5429</v>
      </c>
    </row>
    <row r="2417" spans="1:14">
      <c r="A2417" t="s">
        <v>163</v>
      </c>
      <c r="B2417" t="s">
        <v>5071</v>
      </c>
      <c r="C2417" s="2">
        <v>130000000</v>
      </c>
      <c r="D2417" s="2">
        <v>149260504</v>
      </c>
      <c r="E2417" s="2">
        <v>554987477</v>
      </c>
      <c r="F2417">
        <v>10</v>
      </c>
      <c r="G2417">
        <v>28</v>
      </c>
      <c r="H2417" t="s">
        <v>15935</v>
      </c>
      <c r="I2417" t="s">
        <v>4614</v>
      </c>
      <c r="J2417" t="s">
        <v>5460</v>
      </c>
      <c r="K2417" t="s">
        <v>4616</v>
      </c>
      <c r="L2417" t="s">
        <v>5461</v>
      </c>
      <c r="M2417" t="s">
        <v>5462</v>
      </c>
      <c r="N2417" t="s">
        <v>5463</v>
      </c>
    </row>
    <row r="2418" spans="1:14">
      <c r="A2418" t="s">
        <v>185</v>
      </c>
      <c r="B2418" t="s">
        <v>4628</v>
      </c>
      <c r="C2418" s="2">
        <v>125000000</v>
      </c>
      <c r="D2418" s="2">
        <v>186848418</v>
      </c>
      <c r="E2418" s="2">
        <v>535663443</v>
      </c>
      <c r="F2418">
        <v>12</v>
      </c>
      <c r="G2418">
        <v>16</v>
      </c>
      <c r="H2418" t="s">
        <v>15935</v>
      </c>
      <c r="I2418" t="s">
        <v>4600</v>
      </c>
      <c r="J2418" t="s">
        <v>5431</v>
      </c>
      <c r="K2418" t="s">
        <v>5432</v>
      </c>
      <c r="L2418" t="s">
        <v>5433</v>
      </c>
      <c r="M2418" t="s">
        <v>5434</v>
      </c>
      <c r="N2418" t="s">
        <v>5435</v>
      </c>
    </row>
    <row r="2419" spans="1:14">
      <c r="A2419" t="s">
        <v>322</v>
      </c>
      <c r="B2419" t="s">
        <v>4677</v>
      </c>
      <c r="C2419" s="2">
        <v>90000000</v>
      </c>
      <c r="D2419" s="2">
        <v>143619809</v>
      </c>
      <c r="E2419" s="2">
        <v>487519809</v>
      </c>
      <c r="F2419">
        <v>4</v>
      </c>
      <c r="G2419">
        <v>15</v>
      </c>
      <c r="H2419" t="s">
        <v>15935</v>
      </c>
      <c r="I2419" t="s">
        <v>4636</v>
      </c>
      <c r="J2419" t="s">
        <v>4984</v>
      </c>
      <c r="K2419" t="s">
        <v>4616</v>
      </c>
      <c r="L2419" t="s">
        <v>5469</v>
      </c>
      <c r="M2419" t="s">
        <v>5470</v>
      </c>
      <c r="N2419" t="s">
        <v>5471</v>
      </c>
    </row>
    <row r="2420" spans="1:14">
      <c r="A2420" t="s">
        <v>309</v>
      </c>
      <c r="B2420" t="s">
        <v>4677</v>
      </c>
      <c r="C2420" s="2">
        <v>93000000</v>
      </c>
      <c r="D2420" s="2">
        <v>176760185</v>
      </c>
      <c r="E2420" s="2">
        <v>482860185</v>
      </c>
      <c r="F2420">
        <v>8</v>
      </c>
      <c r="G2420">
        <v>5</v>
      </c>
      <c r="H2420" t="s">
        <v>15935</v>
      </c>
      <c r="I2420" t="s">
        <v>4600</v>
      </c>
      <c r="J2420" t="s">
        <v>4846</v>
      </c>
      <c r="K2420" t="s">
        <v>4807</v>
      </c>
      <c r="L2420" t="s">
        <v>5440</v>
      </c>
      <c r="M2420" t="s">
        <v>5441</v>
      </c>
      <c r="N2420" t="s">
        <v>5442</v>
      </c>
    </row>
    <row r="2421" spans="1:14">
      <c r="A2421" t="s">
        <v>105</v>
      </c>
      <c r="B2421" t="s">
        <v>4660</v>
      </c>
      <c r="C2421" s="2">
        <v>150000000</v>
      </c>
      <c r="D2421" s="2">
        <v>181030624</v>
      </c>
      <c r="E2421" s="2">
        <v>449326618</v>
      </c>
      <c r="F2421">
        <v>5</v>
      </c>
      <c r="G2421">
        <v>6</v>
      </c>
      <c r="H2421" t="s">
        <v>15935</v>
      </c>
      <c r="I2421" t="s">
        <v>4600</v>
      </c>
      <c r="J2421" t="s">
        <v>4744</v>
      </c>
      <c r="K2421" t="s">
        <v>4630</v>
      </c>
      <c r="L2421" t="s">
        <v>5437</v>
      </c>
      <c r="M2421" t="s">
        <v>5438</v>
      </c>
      <c r="N2421" t="s">
        <v>4669</v>
      </c>
    </row>
    <row r="2422" spans="1:14">
      <c r="A2422" t="s">
        <v>169</v>
      </c>
      <c r="B2422" t="s">
        <v>4660</v>
      </c>
      <c r="C2422" s="2">
        <v>130000000</v>
      </c>
      <c r="D2422" s="2">
        <v>77591831</v>
      </c>
      <c r="E2422" s="2">
        <v>373993951</v>
      </c>
      <c r="F2422">
        <v>12</v>
      </c>
      <c r="G2422">
        <v>21</v>
      </c>
      <c r="H2422" t="s">
        <v>15935</v>
      </c>
      <c r="I2422" t="s">
        <v>4635</v>
      </c>
      <c r="J2422">
        <v>0</v>
      </c>
      <c r="K2422">
        <v>0</v>
      </c>
      <c r="L2422">
        <v>0</v>
      </c>
      <c r="M2422">
        <v>0</v>
      </c>
      <c r="N2422">
        <v>0</v>
      </c>
    </row>
    <row r="2423" spans="1:14">
      <c r="A2423" t="s">
        <v>137</v>
      </c>
      <c r="B2423" t="s">
        <v>4660</v>
      </c>
      <c r="C2423" s="2">
        <v>140000000</v>
      </c>
      <c r="D2423" s="2">
        <v>176654505</v>
      </c>
      <c r="E2423" s="2">
        <v>370569776</v>
      </c>
      <c r="F2423">
        <v>7</v>
      </c>
      <c r="G2423">
        <v>22</v>
      </c>
      <c r="H2423" t="s">
        <v>15935</v>
      </c>
      <c r="I2423" t="s">
        <v>4600</v>
      </c>
      <c r="J2423" t="s">
        <v>4823</v>
      </c>
      <c r="K2423" t="s">
        <v>4609</v>
      </c>
      <c r="L2423" t="s">
        <v>5444</v>
      </c>
      <c r="M2423" t="s">
        <v>5445</v>
      </c>
      <c r="N2423" t="s">
        <v>5446</v>
      </c>
    </row>
    <row r="2424" spans="1:14">
      <c r="A2424" t="s">
        <v>87</v>
      </c>
      <c r="B2424" t="s">
        <v>4677</v>
      </c>
      <c r="C2424" s="2">
        <v>160000000</v>
      </c>
      <c r="D2424" s="2">
        <v>146408305</v>
      </c>
      <c r="E2424" s="2">
        <v>355408305</v>
      </c>
      <c r="F2424">
        <v>6</v>
      </c>
      <c r="G2424">
        <v>3</v>
      </c>
      <c r="H2424" t="s">
        <v>15935</v>
      </c>
      <c r="I2424" t="s">
        <v>4600</v>
      </c>
      <c r="J2424" t="s">
        <v>4661</v>
      </c>
      <c r="K2424" t="s">
        <v>4609</v>
      </c>
      <c r="L2424" t="s">
        <v>5465</v>
      </c>
      <c r="M2424" t="s">
        <v>5466</v>
      </c>
      <c r="N2424" t="s">
        <v>5467</v>
      </c>
    </row>
    <row r="2425" spans="1:14">
      <c r="A2425" t="s">
        <v>409</v>
      </c>
      <c r="B2425" t="s">
        <v>4677</v>
      </c>
      <c r="C2425" s="2">
        <v>80000000</v>
      </c>
      <c r="D2425" s="2">
        <v>133107389</v>
      </c>
      <c r="E2425" s="2">
        <v>337307389</v>
      </c>
      <c r="F2425">
        <v>12</v>
      </c>
      <c r="G2425">
        <v>16</v>
      </c>
      <c r="H2425" t="s">
        <v>15935</v>
      </c>
      <c r="I2425" t="s">
        <v>4636</v>
      </c>
      <c r="J2425" t="s">
        <v>5367</v>
      </c>
      <c r="K2425" t="s">
        <v>4616</v>
      </c>
      <c r="L2425" t="s">
        <v>5473</v>
      </c>
      <c r="M2425" t="s">
        <v>5474</v>
      </c>
      <c r="N2425" t="s">
        <v>5475</v>
      </c>
    </row>
    <row r="2426" spans="1:14">
      <c r="A2426" t="s">
        <v>1439</v>
      </c>
      <c r="B2426" t="s">
        <v>4621</v>
      </c>
      <c r="C2426" s="2">
        <v>32500000</v>
      </c>
      <c r="D2426" s="2">
        <v>169106725</v>
      </c>
      <c r="E2426" s="2">
        <v>289527030</v>
      </c>
      <c r="F2426">
        <v>5</v>
      </c>
      <c r="G2426">
        <v>13</v>
      </c>
      <c r="H2426" t="s">
        <v>15935</v>
      </c>
      <c r="I2426" t="s">
        <v>4682</v>
      </c>
      <c r="J2426" t="s">
        <v>4833</v>
      </c>
      <c r="K2426" t="s">
        <v>5174</v>
      </c>
      <c r="L2426" t="s">
        <v>4685</v>
      </c>
      <c r="M2426" t="s">
        <v>5452</v>
      </c>
      <c r="N2426" t="s">
        <v>5453</v>
      </c>
    </row>
    <row r="2427" spans="1:14">
      <c r="A2427" t="s">
        <v>231</v>
      </c>
      <c r="B2427" t="s">
        <v>4607</v>
      </c>
      <c r="C2427" s="2">
        <v>110000000</v>
      </c>
      <c r="D2427" s="2">
        <v>85463309</v>
      </c>
      <c r="E2427" s="2">
        <v>263880341</v>
      </c>
      <c r="F2427">
        <v>10</v>
      </c>
      <c r="G2427">
        <v>7</v>
      </c>
      <c r="H2427" t="s">
        <v>15935</v>
      </c>
      <c r="I2427" t="s">
        <v>4600</v>
      </c>
      <c r="J2427" t="s">
        <v>5100</v>
      </c>
      <c r="K2427" t="s">
        <v>4807</v>
      </c>
      <c r="L2427" t="s">
        <v>4947</v>
      </c>
      <c r="M2427" t="s">
        <v>5521</v>
      </c>
      <c r="N2427" t="s">
        <v>5522</v>
      </c>
    </row>
    <row r="2428" spans="1:14">
      <c r="A2428" t="s">
        <v>871</v>
      </c>
      <c r="B2428" t="s">
        <v>4660</v>
      </c>
      <c r="C2428" s="2">
        <v>50000000</v>
      </c>
      <c r="D2428" s="2">
        <v>127004179</v>
      </c>
      <c r="E2428" s="2">
        <v>257972745</v>
      </c>
      <c r="F2428">
        <v>6</v>
      </c>
      <c r="G2428">
        <v>9</v>
      </c>
      <c r="H2428" t="s">
        <v>15935</v>
      </c>
      <c r="I2428" t="s">
        <v>4600</v>
      </c>
      <c r="J2428" t="s">
        <v>4666</v>
      </c>
      <c r="K2428" t="s">
        <v>5477</v>
      </c>
      <c r="L2428" t="s">
        <v>4662</v>
      </c>
      <c r="M2428" t="s">
        <v>4662</v>
      </c>
      <c r="N2428" t="s">
        <v>5478</v>
      </c>
    </row>
    <row r="2429" spans="1:14">
      <c r="A2429" t="s">
        <v>152</v>
      </c>
      <c r="B2429" t="s">
        <v>4660</v>
      </c>
      <c r="C2429" s="2">
        <v>135000000</v>
      </c>
      <c r="D2429" s="2">
        <v>123257581</v>
      </c>
      <c r="E2429" s="2">
        <v>245504574</v>
      </c>
      <c r="F2429">
        <v>3</v>
      </c>
      <c r="G2429">
        <v>4</v>
      </c>
      <c r="H2429" t="s">
        <v>15935</v>
      </c>
      <c r="I2429" t="s">
        <v>4614</v>
      </c>
      <c r="J2429" t="s">
        <v>4788</v>
      </c>
      <c r="K2429" t="s">
        <v>4616</v>
      </c>
      <c r="L2429" t="s">
        <v>4819</v>
      </c>
      <c r="M2429" t="s">
        <v>5480</v>
      </c>
      <c r="N2429" t="s">
        <v>5481</v>
      </c>
    </row>
    <row r="2430" spans="1:14">
      <c r="A2430" t="s">
        <v>327</v>
      </c>
      <c r="B2430" t="e">
        <v>#N/A</v>
      </c>
      <c r="C2430" s="2">
        <v>90000000</v>
      </c>
      <c r="D2430" s="2">
        <v>102515793</v>
      </c>
      <c r="E2430" s="2">
        <v>239373970</v>
      </c>
      <c r="F2430">
        <v>12</v>
      </c>
      <c r="G2430">
        <v>20</v>
      </c>
      <c r="H2430" t="s">
        <v>15935</v>
      </c>
      <c r="I2430" t="e">
        <v>#N/A</v>
      </c>
      <c r="J2430" t="e">
        <v>#N/A</v>
      </c>
      <c r="K2430" t="e">
        <v>#N/A</v>
      </c>
      <c r="L2430" t="e">
        <v>#N/A</v>
      </c>
      <c r="M2430" t="e">
        <v>#N/A</v>
      </c>
      <c r="N2430" t="e">
        <v>#N/A</v>
      </c>
    </row>
    <row r="2431" spans="1:14">
      <c r="A2431" t="s">
        <v>40</v>
      </c>
      <c r="B2431" t="s">
        <v>4628</v>
      </c>
      <c r="C2431" s="2">
        <v>200000000</v>
      </c>
      <c r="D2431" s="2">
        <v>116601172</v>
      </c>
      <c r="E2431" s="2">
        <v>231201172</v>
      </c>
      <c r="F2431">
        <v>6</v>
      </c>
      <c r="G2431">
        <v>17</v>
      </c>
      <c r="H2431" t="s">
        <v>15935</v>
      </c>
      <c r="I2431" t="s">
        <v>4600</v>
      </c>
      <c r="J2431" t="s">
        <v>4872</v>
      </c>
      <c r="K2431" t="s">
        <v>4609</v>
      </c>
      <c r="L2431" t="s">
        <v>5486</v>
      </c>
      <c r="M2431" t="s">
        <v>5487</v>
      </c>
      <c r="N2431" t="s">
        <v>5488</v>
      </c>
    </row>
    <row r="2432" spans="1:14">
      <c r="A2432" t="s">
        <v>229</v>
      </c>
      <c r="B2432" t="s">
        <v>4695</v>
      </c>
      <c r="C2432" s="2">
        <v>110000000</v>
      </c>
      <c r="D2432" s="2">
        <v>98780042</v>
      </c>
      <c r="E2432" s="2">
        <v>229155503</v>
      </c>
      <c r="F2432">
        <v>1</v>
      </c>
      <c r="G2432">
        <v>14</v>
      </c>
      <c r="H2432" t="s">
        <v>15935</v>
      </c>
      <c r="I2432" t="s">
        <v>4600</v>
      </c>
      <c r="J2432" t="s">
        <v>4723</v>
      </c>
      <c r="K2432" t="s">
        <v>4684</v>
      </c>
      <c r="L2432" t="s">
        <v>5508</v>
      </c>
      <c r="M2432" t="s">
        <v>5509</v>
      </c>
      <c r="N2432" t="s">
        <v>5510</v>
      </c>
    </row>
    <row r="2433" spans="1:14">
      <c r="A2433" t="s">
        <v>2207</v>
      </c>
      <c r="B2433" t="s">
        <v>4695</v>
      </c>
      <c r="C2433" s="2">
        <v>19000000</v>
      </c>
      <c r="D2433" s="2">
        <v>100292856</v>
      </c>
      <c r="E2433" s="2">
        <v>215448997</v>
      </c>
      <c r="F2433">
        <v>6</v>
      </c>
      <c r="G2433">
        <v>24</v>
      </c>
      <c r="H2433" t="s">
        <v>15935</v>
      </c>
      <c r="I2433" t="s">
        <v>4635</v>
      </c>
      <c r="J2433">
        <v>0</v>
      </c>
      <c r="K2433">
        <v>0</v>
      </c>
      <c r="L2433">
        <v>0</v>
      </c>
      <c r="M2433">
        <v>0</v>
      </c>
      <c r="N2433">
        <v>0</v>
      </c>
    </row>
    <row r="2434" spans="1:14">
      <c r="A2434" t="s">
        <v>418</v>
      </c>
      <c r="B2434" t="s">
        <v>4695</v>
      </c>
      <c r="C2434" s="2">
        <v>80000000</v>
      </c>
      <c r="D2434" s="2">
        <v>103028109</v>
      </c>
      <c r="E2434" s="2">
        <v>214974953</v>
      </c>
      <c r="F2434">
        <v>2</v>
      </c>
      <c r="G2434">
        <v>11</v>
      </c>
      <c r="H2434" t="s">
        <v>15935</v>
      </c>
      <c r="I2434" t="s">
        <v>4635</v>
      </c>
      <c r="J2434">
        <v>0</v>
      </c>
      <c r="K2434">
        <v>0</v>
      </c>
      <c r="L2434">
        <v>0</v>
      </c>
      <c r="M2434">
        <v>0</v>
      </c>
      <c r="N2434">
        <v>0</v>
      </c>
    </row>
    <row r="2435" spans="1:14">
      <c r="A2435" t="s">
        <v>1318</v>
      </c>
      <c r="B2435" t="s">
        <v>4871</v>
      </c>
      <c r="C2435" s="2">
        <v>35000000</v>
      </c>
      <c r="D2435" s="2">
        <v>117538559</v>
      </c>
      <c r="E2435" s="2">
        <v>214538559</v>
      </c>
      <c r="F2435">
        <v>7</v>
      </c>
      <c r="G2435">
        <v>8</v>
      </c>
      <c r="H2435" t="s">
        <v>15935</v>
      </c>
      <c r="I2435" t="s">
        <v>4682</v>
      </c>
      <c r="J2435" t="s">
        <v>4622</v>
      </c>
      <c r="K2435" t="s">
        <v>4708</v>
      </c>
      <c r="L2435" t="s">
        <v>4709</v>
      </c>
      <c r="M2435" t="s">
        <v>5483</v>
      </c>
      <c r="N2435" t="s">
        <v>5484</v>
      </c>
    </row>
    <row r="2436" spans="1:14">
      <c r="A2436" t="s">
        <v>1751</v>
      </c>
      <c r="B2436" t="s">
        <v>4607</v>
      </c>
      <c r="C2436" s="2">
        <v>25000000</v>
      </c>
      <c r="D2436" s="2">
        <v>169705587</v>
      </c>
      <c r="E2436" s="2">
        <v>213120004</v>
      </c>
      <c r="F2436">
        <v>8</v>
      </c>
      <c r="G2436">
        <v>10</v>
      </c>
      <c r="H2436" t="s">
        <v>15935</v>
      </c>
      <c r="I2436" t="s">
        <v>4600</v>
      </c>
      <c r="J2436" t="s">
        <v>4601</v>
      </c>
      <c r="K2436" t="s">
        <v>4572</v>
      </c>
      <c r="L2436" t="s">
        <v>5448</v>
      </c>
      <c r="M2436" t="s">
        <v>5449</v>
      </c>
      <c r="N2436" t="s">
        <v>5450</v>
      </c>
    </row>
    <row r="2437" spans="1:14">
      <c r="A2437" t="s">
        <v>552</v>
      </c>
      <c r="B2437" t="s">
        <v>4695</v>
      </c>
      <c r="C2437" s="2">
        <v>70000000</v>
      </c>
      <c r="D2437" s="2">
        <v>83552429</v>
      </c>
      <c r="E2437" s="2">
        <v>212005201</v>
      </c>
      <c r="F2437">
        <v>3</v>
      </c>
      <c r="G2437">
        <v>11</v>
      </c>
      <c r="H2437" t="s">
        <v>15935</v>
      </c>
      <c r="I2437" t="s">
        <v>4829</v>
      </c>
      <c r="J2437" t="s">
        <v>4829</v>
      </c>
      <c r="K2437" t="s">
        <v>4560</v>
      </c>
      <c r="L2437" t="s">
        <v>4829</v>
      </c>
      <c r="M2437" t="s">
        <v>4829</v>
      </c>
      <c r="N2437" t="s">
        <v>4829</v>
      </c>
    </row>
    <row r="2438" spans="1:14">
      <c r="A2438" t="s">
        <v>496</v>
      </c>
      <c r="B2438" t="s">
        <v>4845</v>
      </c>
      <c r="C2438" s="2">
        <v>75000000</v>
      </c>
      <c r="D2438" s="2">
        <v>83504017</v>
      </c>
      <c r="E2438" s="2">
        <v>211562435</v>
      </c>
      <c r="F2438">
        <v>11</v>
      </c>
      <c r="G2438">
        <v>11</v>
      </c>
      <c r="H2438" t="s">
        <v>15935</v>
      </c>
      <c r="I2438" t="s">
        <v>4682</v>
      </c>
      <c r="J2438" t="s">
        <v>4689</v>
      </c>
      <c r="K2438" t="s">
        <v>5101</v>
      </c>
      <c r="L2438" t="s">
        <v>5227</v>
      </c>
      <c r="M2438" t="s">
        <v>5528</v>
      </c>
      <c r="N2438" t="s">
        <v>5529</v>
      </c>
    </row>
    <row r="2439" spans="1:14">
      <c r="A2439" t="s">
        <v>3430</v>
      </c>
      <c r="B2439" t="s">
        <v>4660</v>
      </c>
      <c r="C2439" s="2">
        <v>5000000</v>
      </c>
      <c r="D2439" s="2">
        <v>104028807</v>
      </c>
      <c r="E2439" s="2">
        <v>202053386</v>
      </c>
      <c r="F2439">
        <v>10</v>
      </c>
      <c r="G2439">
        <v>21</v>
      </c>
      <c r="H2439" t="s">
        <v>15935</v>
      </c>
      <c r="I2439" t="s">
        <v>4682</v>
      </c>
      <c r="J2439" t="s">
        <v>5242</v>
      </c>
      <c r="K2439" t="s">
        <v>4579</v>
      </c>
      <c r="L2439" t="s">
        <v>5271</v>
      </c>
      <c r="M2439" t="s">
        <v>5494</v>
      </c>
      <c r="N2439" t="s">
        <v>5495</v>
      </c>
    </row>
    <row r="2440" spans="1:14">
      <c r="A2440" t="s">
        <v>1294</v>
      </c>
      <c r="B2440" t="s">
        <v>4607</v>
      </c>
      <c r="C2440" s="2">
        <v>36000000</v>
      </c>
      <c r="D2440" s="2">
        <v>99967670</v>
      </c>
      <c r="E2440" s="2">
        <v>193737977</v>
      </c>
      <c r="F2440">
        <v>2</v>
      </c>
      <c r="G2440">
        <v>11</v>
      </c>
      <c r="H2440" t="s">
        <v>15935</v>
      </c>
      <c r="I2440" t="s">
        <v>4829</v>
      </c>
      <c r="J2440" t="s">
        <v>4829</v>
      </c>
      <c r="K2440" t="s">
        <v>5504</v>
      </c>
      <c r="L2440" t="s">
        <v>5505</v>
      </c>
      <c r="M2440" t="s">
        <v>5506</v>
      </c>
      <c r="N2440" t="s">
        <v>5505</v>
      </c>
    </row>
    <row r="2441" spans="1:14">
      <c r="A2441" t="s">
        <v>794</v>
      </c>
      <c r="B2441" t="e">
        <v>#N/A</v>
      </c>
      <c r="C2441" s="2">
        <v>55000000</v>
      </c>
      <c r="D2441" s="2">
        <v>68224452</v>
      </c>
      <c r="E2441" s="2">
        <v>189624452</v>
      </c>
      <c r="F2441">
        <v>6</v>
      </c>
      <c r="G2441">
        <v>17</v>
      </c>
      <c r="H2441" t="s">
        <v>15935</v>
      </c>
      <c r="I2441" t="e">
        <v>#N/A</v>
      </c>
      <c r="J2441" t="e">
        <v>#N/A</v>
      </c>
      <c r="K2441" t="e">
        <v>#N/A</v>
      </c>
      <c r="L2441" t="e">
        <v>#N/A</v>
      </c>
      <c r="M2441" t="e">
        <v>#N/A</v>
      </c>
      <c r="N2441" t="e">
        <v>#N/A</v>
      </c>
    </row>
    <row r="2442" spans="1:14">
      <c r="A2442" t="s">
        <v>652</v>
      </c>
      <c r="B2442" t="s">
        <v>4621</v>
      </c>
      <c r="C2442" s="2">
        <v>63000000</v>
      </c>
      <c r="D2442" s="2">
        <v>108085305</v>
      </c>
      <c r="E2442" s="2">
        <v>188657593</v>
      </c>
      <c r="F2442">
        <v>4</v>
      </c>
      <c r="G2442">
        <v>1</v>
      </c>
      <c r="H2442" t="s">
        <v>15935</v>
      </c>
      <c r="I2442" t="s">
        <v>4614</v>
      </c>
      <c r="J2442" t="s">
        <v>4738</v>
      </c>
      <c r="K2442" t="s">
        <v>4616</v>
      </c>
      <c r="L2442" t="s">
        <v>5490</v>
      </c>
      <c r="M2442" t="s">
        <v>5491</v>
      </c>
      <c r="N2442" t="s">
        <v>5492</v>
      </c>
    </row>
    <row r="2443" spans="1:14">
      <c r="A2443" t="s">
        <v>58</v>
      </c>
      <c r="B2443" t="s">
        <v>4660</v>
      </c>
      <c r="C2443" s="2">
        <v>180000000</v>
      </c>
      <c r="D2443" s="2">
        <v>73864507</v>
      </c>
      <c r="E2443" s="2">
        <v>180047784</v>
      </c>
      <c r="F2443">
        <v>11</v>
      </c>
      <c r="G2443">
        <v>23</v>
      </c>
      <c r="H2443" t="s">
        <v>15935</v>
      </c>
      <c r="I2443" t="s">
        <v>4635</v>
      </c>
      <c r="J2443">
        <v>0</v>
      </c>
      <c r="K2443">
        <v>0</v>
      </c>
      <c r="L2443">
        <v>0</v>
      </c>
      <c r="M2443">
        <v>0</v>
      </c>
      <c r="N2443">
        <v>0</v>
      </c>
    </row>
    <row r="2444" spans="1:14">
      <c r="A2444" t="s">
        <v>82</v>
      </c>
      <c r="B2444" t="e">
        <v>#N/A</v>
      </c>
      <c r="C2444" s="2">
        <v>163000000</v>
      </c>
      <c r="D2444" s="2">
        <v>100240551</v>
      </c>
      <c r="E2444" s="2">
        <v>175910315</v>
      </c>
      <c r="F2444">
        <v>7</v>
      </c>
      <c r="G2444">
        <v>29</v>
      </c>
      <c r="H2444" t="s">
        <v>15935</v>
      </c>
      <c r="I2444" t="e">
        <v>#N/A</v>
      </c>
      <c r="J2444" t="e">
        <v>#N/A</v>
      </c>
      <c r="K2444" t="e">
        <v>#N/A</v>
      </c>
      <c r="L2444" t="e">
        <v>#N/A</v>
      </c>
      <c r="M2444" t="e">
        <v>#N/A</v>
      </c>
      <c r="N2444" t="e">
        <v>#N/A</v>
      </c>
    </row>
    <row r="2445" spans="1:14">
      <c r="A2445" t="s">
        <v>2029</v>
      </c>
      <c r="B2445" t="s">
        <v>4908</v>
      </c>
      <c r="C2445" s="2">
        <v>20000000</v>
      </c>
      <c r="D2445" s="2">
        <v>82624961</v>
      </c>
      <c r="E2445" s="2">
        <v>175507800</v>
      </c>
      <c r="F2445">
        <v>11</v>
      </c>
      <c r="G2445">
        <v>16</v>
      </c>
      <c r="H2445" t="s">
        <v>15935</v>
      </c>
      <c r="I2445" t="s">
        <v>4682</v>
      </c>
      <c r="J2445" t="s">
        <v>4744</v>
      </c>
      <c r="K2445" t="s">
        <v>4852</v>
      </c>
      <c r="L2445" t="s">
        <v>5531</v>
      </c>
      <c r="M2445" t="s">
        <v>5532</v>
      </c>
      <c r="N2445" t="s">
        <v>5533</v>
      </c>
    </row>
    <row r="2446" spans="1:14">
      <c r="A2446" t="s">
        <v>430</v>
      </c>
      <c r="B2446" t="s">
        <v>4695</v>
      </c>
      <c r="C2446" s="2">
        <v>80000000</v>
      </c>
      <c r="D2446" s="2">
        <v>80360866</v>
      </c>
      <c r="E2446" s="2">
        <v>170485247</v>
      </c>
      <c r="F2446">
        <v>7</v>
      </c>
      <c r="G2446">
        <v>8</v>
      </c>
      <c r="H2446" t="s">
        <v>15935</v>
      </c>
      <c r="I2446" t="s">
        <v>4614</v>
      </c>
      <c r="J2446" t="s">
        <v>4615</v>
      </c>
      <c r="K2446" t="s">
        <v>5535</v>
      </c>
      <c r="L2446" t="s">
        <v>5313</v>
      </c>
      <c r="M2446" t="s">
        <v>5536</v>
      </c>
      <c r="N2446" t="s">
        <v>5537</v>
      </c>
    </row>
    <row r="2447" spans="1:14">
      <c r="A2447" t="s">
        <v>1350</v>
      </c>
      <c r="B2447" t="s">
        <v>4677</v>
      </c>
      <c r="C2447" s="2">
        <v>35000000</v>
      </c>
      <c r="D2447" s="2">
        <v>37553932</v>
      </c>
      <c r="E2447" s="2">
        <v>165103952</v>
      </c>
      <c r="F2447">
        <v>10</v>
      </c>
      <c r="G2447">
        <v>28</v>
      </c>
      <c r="H2447" t="s">
        <v>15935</v>
      </c>
      <c r="I2447" t="s">
        <v>4600</v>
      </c>
      <c r="J2447" t="s">
        <v>4806</v>
      </c>
      <c r="K2447" t="s">
        <v>5499</v>
      </c>
      <c r="L2447" t="s">
        <v>5670</v>
      </c>
      <c r="M2447" t="s">
        <v>5670</v>
      </c>
      <c r="N2447" t="s">
        <v>5671</v>
      </c>
    </row>
    <row r="2448" spans="1:14">
      <c r="A2448" t="s">
        <v>1060</v>
      </c>
      <c r="B2448" t="e">
        <v>#N/A</v>
      </c>
      <c r="C2448" s="2">
        <v>45000000</v>
      </c>
      <c r="D2448" s="2">
        <v>8305970</v>
      </c>
      <c r="E2448" s="2">
        <v>164539660</v>
      </c>
      <c r="F2448">
        <v>10</v>
      </c>
      <c r="G2448">
        <v>21</v>
      </c>
      <c r="H2448" t="s">
        <v>15935</v>
      </c>
      <c r="I2448" t="e">
        <v>#N/A</v>
      </c>
      <c r="J2448" t="e">
        <v>#N/A</v>
      </c>
      <c r="K2448" t="e">
        <v>#N/A</v>
      </c>
      <c r="L2448" t="e">
        <v>#N/A</v>
      </c>
      <c r="M2448" t="e">
        <v>#N/A</v>
      </c>
      <c r="N2448" t="e">
        <v>#N/A</v>
      </c>
    </row>
    <row r="2449" spans="1:14">
      <c r="A2449" t="s">
        <v>1525</v>
      </c>
      <c r="B2449" t="s">
        <v>4990</v>
      </c>
      <c r="C2449" s="2">
        <v>30000000</v>
      </c>
      <c r="D2449" s="2">
        <v>56816662</v>
      </c>
      <c r="E2449" s="2">
        <v>162942835</v>
      </c>
      <c r="F2449">
        <v>5</v>
      </c>
      <c r="G2449">
        <v>20</v>
      </c>
      <c r="H2449" t="s">
        <v>15935</v>
      </c>
      <c r="I2449" t="s">
        <v>4635</v>
      </c>
      <c r="J2449">
        <v>0</v>
      </c>
      <c r="K2449">
        <v>0</v>
      </c>
      <c r="L2449">
        <v>0</v>
      </c>
      <c r="M2449">
        <v>0</v>
      </c>
      <c r="N2449">
        <v>0</v>
      </c>
    </row>
    <row r="2450" spans="1:14">
      <c r="A2450" t="s">
        <v>1011</v>
      </c>
      <c r="B2450" t="s">
        <v>4607</v>
      </c>
      <c r="C2450" s="2">
        <v>45000000</v>
      </c>
      <c r="D2450" s="2">
        <v>88625922</v>
      </c>
      <c r="E2450" s="2">
        <v>160971922</v>
      </c>
      <c r="F2450">
        <v>11</v>
      </c>
      <c r="G2450">
        <v>23</v>
      </c>
      <c r="H2450" t="s">
        <v>15935</v>
      </c>
      <c r="I2450" t="s">
        <v>4614</v>
      </c>
      <c r="J2450" t="s">
        <v>5184</v>
      </c>
      <c r="K2450" t="s">
        <v>5516</v>
      </c>
      <c r="L2450" t="s">
        <v>5517</v>
      </c>
      <c r="M2450" t="s">
        <v>5518</v>
      </c>
      <c r="N2450" t="s">
        <v>5519</v>
      </c>
    </row>
    <row r="2451" spans="1:14">
      <c r="A2451" t="s">
        <v>155</v>
      </c>
      <c r="B2451" t="s">
        <v>4628</v>
      </c>
      <c r="C2451" s="2">
        <v>135000000</v>
      </c>
      <c r="D2451" s="2">
        <v>64006466</v>
      </c>
      <c r="E2451" s="2">
        <v>157956466</v>
      </c>
      <c r="F2451">
        <v>11</v>
      </c>
      <c r="G2451">
        <v>18</v>
      </c>
      <c r="H2451" t="s">
        <v>15935</v>
      </c>
      <c r="I2451" t="s">
        <v>4614</v>
      </c>
      <c r="J2451" t="s">
        <v>4763</v>
      </c>
      <c r="K2451" t="s">
        <v>4623</v>
      </c>
      <c r="L2451" t="s">
        <v>5584</v>
      </c>
      <c r="M2451" t="s">
        <v>5585</v>
      </c>
      <c r="N2451" t="s">
        <v>5586</v>
      </c>
    </row>
    <row r="2452" spans="1:14">
      <c r="A2452" t="s">
        <v>1171</v>
      </c>
      <c r="B2452" t="s">
        <v>4871</v>
      </c>
      <c r="C2452" s="2">
        <v>40000000</v>
      </c>
      <c r="D2452" s="2">
        <v>42587643</v>
      </c>
      <c r="E2452" s="2">
        <v>157887643</v>
      </c>
      <c r="F2452">
        <v>8</v>
      </c>
      <c r="G2452">
        <v>12</v>
      </c>
      <c r="H2452" t="s">
        <v>15935</v>
      </c>
      <c r="I2452" t="s">
        <v>4682</v>
      </c>
      <c r="J2452" t="s">
        <v>4779</v>
      </c>
      <c r="K2452" t="s">
        <v>4878</v>
      </c>
      <c r="L2452" t="s">
        <v>5640</v>
      </c>
      <c r="M2452" t="s">
        <v>5641</v>
      </c>
      <c r="N2452" t="s">
        <v>5642</v>
      </c>
    </row>
    <row r="2453" spans="1:14">
      <c r="A2453" t="s">
        <v>554</v>
      </c>
      <c r="B2453" t="s">
        <v>4607</v>
      </c>
      <c r="C2453" s="2">
        <v>70000000</v>
      </c>
      <c r="D2453" s="2">
        <v>79883359</v>
      </c>
      <c r="E2453" s="2">
        <v>156815529</v>
      </c>
      <c r="F2453">
        <v>12</v>
      </c>
      <c r="G2453">
        <v>25</v>
      </c>
      <c r="H2453" t="s">
        <v>15935</v>
      </c>
      <c r="I2453" t="s">
        <v>4600</v>
      </c>
      <c r="J2453" t="s">
        <v>4601</v>
      </c>
      <c r="K2453" t="s">
        <v>5539</v>
      </c>
      <c r="L2453" t="s">
        <v>5086</v>
      </c>
      <c r="M2453" t="s">
        <v>5540</v>
      </c>
      <c r="N2453" t="s">
        <v>5541</v>
      </c>
    </row>
    <row r="2454" spans="1:14">
      <c r="A2454" t="s">
        <v>1687</v>
      </c>
      <c r="B2454" t="s">
        <v>4845</v>
      </c>
      <c r="C2454" s="2">
        <v>27000000</v>
      </c>
      <c r="D2454" s="2">
        <v>79249455</v>
      </c>
      <c r="E2454" s="2">
        <v>155564919</v>
      </c>
      <c r="F2454">
        <v>3</v>
      </c>
      <c r="G2454">
        <v>18</v>
      </c>
      <c r="H2454" t="s">
        <v>15935</v>
      </c>
      <c r="I2454" t="s">
        <v>4600</v>
      </c>
      <c r="J2454" t="s">
        <v>4846</v>
      </c>
      <c r="K2454" t="s">
        <v>5477</v>
      </c>
      <c r="L2454" t="s">
        <v>5543</v>
      </c>
      <c r="M2454" t="s">
        <v>5544</v>
      </c>
      <c r="N2454" t="s">
        <v>5545</v>
      </c>
    </row>
    <row r="2455" spans="1:14">
      <c r="A2455" t="s">
        <v>370</v>
      </c>
      <c r="B2455" t="s">
        <v>4621</v>
      </c>
      <c r="C2455" s="2">
        <v>85000000</v>
      </c>
      <c r="D2455" s="2">
        <v>78046570</v>
      </c>
      <c r="E2455" s="2">
        <v>153487972</v>
      </c>
      <c r="F2455">
        <v>11</v>
      </c>
      <c r="G2455">
        <v>4</v>
      </c>
      <c r="H2455" t="s">
        <v>15935</v>
      </c>
      <c r="I2455" t="s">
        <v>4600</v>
      </c>
      <c r="J2455" t="s">
        <v>4637</v>
      </c>
      <c r="K2455" t="s">
        <v>4684</v>
      </c>
      <c r="L2455" t="s">
        <v>5547</v>
      </c>
      <c r="M2455" t="s">
        <v>5548</v>
      </c>
      <c r="N2455" t="s">
        <v>5549</v>
      </c>
    </row>
    <row r="2456" spans="1:14">
      <c r="A2456" t="s">
        <v>469</v>
      </c>
      <c r="B2456" t="s">
        <v>4695</v>
      </c>
      <c r="C2456" s="2">
        <v>79000000</v>
      </c>
      <c r="D2456" s="2">
        <v>74158157</v>
      </c>
      <c r="E2456" s="2">
        <v>150519217</v>
      </c>
      <c r="F2456">
        <v>11</v>
      </c>
      <c r="G2456">
        <v>11</v>
      </c>
      <c r="H2456" t="s">
        <v>15935</v>
      </c>
      <c r="I2456" t="s">
        <v>4614</v>
      </c>
      <c r="J2456" t="s">
        <v>4812</v>
      </c>
      <c r="K2456" t="s">
        <v>4690</v>
      </c>
      <c r="L2456" t="s">
        <v>4714</v>
      </c>
      <c r="M2456" t="s">
        <v>5564</v>
      </c>
      <c r="N2456" t="s">
        <v>5565</v>
      </c>
    </row>
    <row r="2457" spans="1:14">
      <c r="A2457" t="s">
        <v>1336</v>
      </c>
      <c r="B2457" t="s">
        <v>4977</v>
      </c>
      <c r="C2457" s="2">
        <v>35000000</v>
      </c>
      <c r="D2457" s="2">
        <v>55802754</v>
      </c>
      <c r="E2457" s="2">
        <v>150483765</v>
      </c>
      <c r="F2457">
        <v>7</v>
      </c>
      <c r="G2457">
        <v>22</v>
      </c>
      <c r="H2457" t="s">
        <v>15935</v>
      </c>
      <c r="I2457" t="s">
        <v>4635</v>
      </c>
      <c r="J2457">
        <v>0</v>
      </c>
      <c r="K2457">
        <v>0</v>
      </c>
      <c r="L2457">
        <v>0</v>
      </c>
      <c r="M2457">
        <v>0</v>
      </c>
      <c r="N2457">
        <v>0</v>
      </c>
    </row>
    <row r="2458" spans="1:14">
      <c r="A2458" t="s">
        <v>379</v>
      </c>
      <c r="B2458" t="s">
        <v>4695</v>
      </c>
      <c r="C2458" s="2">
        <v>85000000</v>
      </c>
      <c r="D2458" s="2">
        <v>46462469</v>
      </c>
      <c r="E2458" s="2">
        <v>149717124</v>
      </c>
      <c r="F2458">
        <v>11</v>
      </c>
      <c r="G2458">
        <v>23</v>
      </c>
      <c r="H2458" t="s">
        <v>15935</v>
      </c>
      <c r="I2458" t="s">
        <v>4614</v>
      </c>
      <c r="J2458" t="s">
        <v>5159</v>
      </c>
      <c r="K2458" t="s">
        <v>5628</v>
      </c>
      <c r="L2458" t="s">
        <v>5629</v>
      </c>
      <c r="M2458" t="s">
        <v>5630</v>
      </c>
      <c r="N2458" t="s">
        <v>5631</v>
      </c>
    </row>
    <row r="2459" spans="1:14">
      <c r="A2459" t="s">
        <v>1771</v>
      </c>
      <c r="B2459" t="s">
        <v>4660</v>
      </c>
      <c r="C2459" s="2">
        <v>25000000</v>
      </c>
      <c r="D2459" s="2">
        <v>70662220</v>
      </c>
      <c r="E2459" s="2">
        <v>149228078</v>
      </c>
      <c r="F2459">
        <v>1</v>
      </c>
      <c r="G2459">
        <v>21</v>
      </c>
      <c r="H2459" t="s">
        <v>15935</v>
      </c>
      <c r="I2459" t="s">
        <v>4682</v>
      </c>
      <c r="J2459" t="s">
        <v>5574</v>
      </c>
      <c r="K2459" t="s">
        <v>5174</v>
      </c>
      <c r="L2459" t="s">
        <v>5575</v>
      </c>
      <c r="M2459" t="s">
        <v>5576</v>
      </c>
      <c r="N2459" t="s">
        <v>5577</v>
      </c>
    </row>
    <row r="2460" spans="1:14">
      <c r="A2460" t="s">
        <v>882</v>
      </c>
      <c r="B2460" t="e">
        <v>#N/A</v>
      </c>
      <c r="C2460" s="2">
        <v>50000000</v>
      </c>
      <c r="D2460" s="2">
        <v>84351197</v>
      </c>
      <c r="E2460" s="2">
        <v>147142328</v>
      </c>
      <c r="F2460">
        <v>7</v>
      </c>
      <c r="G2460">
        <v>29</v>
      </c>
      <c r="H2460" t="s">
        <v>15935</v>
      </c>
      <c r="I2460" t="e">
        <v>#N/A</v>
      </c>
      <c r="J2460" t="e">
        <v>#N/A</v>
      </c>
      <c r="K2460" t="e">
        <v>#N/A</v>
      </c>
      <c r="L2460" t="e">
        <v>#N/A</v>
      </c>
      <c r="M2460" t="e">
        <v>#N/A</v>
      </c>
      <c r="N2460" t="e">
        <v>#N/A</v>
      </c>
    </row>
    <row r="2461" spans="1:14">
      <c r="A2461" t="s">
        <v>902</v>
      </c>
      <c r="B2461" t="s">
        <v>4607</v>
      </c>
      <c r="C2461" s="2">
        <v>50000000</v>
      </c>
      <c r="D2461" s="2">
        <v>55100437</v>
      </c>
      <c r="E2461" s="2">
        <v>146195159</v>
      </c>
      <c r="F2461">
        <v>2</v>
      </c>
      <c r="G2461">
        <v>18</v>
      </c>
      <c r="H2461" t="s">
        <v>15935</v>
      </c>
      <c r="I2461" t="s">
        <v>4600</v>
      </c>
      <c r="J2461" t="s">
        <v>4806</v>
      </c>
      <c r="K2461" t="s">
        <v>4609</v>
      </c>
      <c r="L2461" t="s">
        <v>5606</v>
      </c>
      <c r="M2461" t="s">
        <v>5607</v>
      </c>
      <c r="N2461" t="s">
        <v>5608</v>
      </c>
    </row>
    <row r="2462" spans="1:14">
      <c r="A2462" t="s">
        <v>1725</v>
      </c>
      <c r="B2462" t="s">
        <v>4871</v>
      </c>
      <c r="C2462" s="2">
        <v>26000000</v>
      </c>
      <c r="D2462" s="2">
        <v>54544638</v>
      </c>
      <c r="E2462" s="2">
        <v>143663899</v>
      </c>
      <c r="F2462">
        <v>12</v>
      </c>
      <c r="G2462">
        <v>9</v>
      </c>
      <c r="H2462" t="s">
        <v>15935</v>
      </c>
      <c r="I2462" t="s">
        <v>4600</v>
      </c>
      <c r="J2462" t="s">
        <v>5013</v>
      </c>
      <c r="K2462" t="s">
        <v>5174</v>
      </c>
      <c r="L2462" t="s">
        <v>5614</v>
      </c>
      <c r="M2462" t="s">
        <v>5615</v>
      </c>
      <c r="N2462" t="s">
        <v>5616</v>
      </c>
    </row>
    <row r="2463" spans="1:14">
      <c r="A2463" t="s">
        <v>1450</v>
      </c>
      <c r="B2463" t="s">
        <v>5420</v>
      </c>
      <c r="C2463" s="2">
        <v>32000000</v>
      </c>
      <c r="D2463" s="2">
        <v>54712227</v>
      </c>
      <c r="E2463" s="2">
        <v>140428499</v>
      </c>
      <c r="F2463">
        <v>4</v>
      </c>
      <c r="G2463">
        <v>1</v>
      </c>
      <c r="H2463" t="s">
        <v>15935</v>
      </c>
      <c r="I2463" t="s">
        <v>4600</v>
      </c>
      <c r="J2463" t="s">
        <v>5062</v>
      </c>
      <c r="K2463" t="s">
        <v>5477</v>
      </c>
      <c r="L2463" t="s">
        <v>5610</v>
      </c>
      <c r="M2463" t="s">
        <v>5611</v>
      </c>
      <c r="N2463" t="s">
        <v>5612</v>
      </c>
    </row>
    <row r="2464" spans="1:14">
      <c r="A2464" t="s">
        <v>347</v>
      </c>
      <c r="B2464" t="e">
        <v>#N/A</v>
      </c>
      <c r="C2464" s="2">
        <v>90000000</v>
      </c>
      <c r="D2464" s="2">
        <v>20377913</v>
      </c>
      <c r="E2464" s="2">
        <v>139877913</v>
      </c>
      <c r="F2464">
        <v>10</v>
      </c>
      <c r="G2464">
        <v>21</v>
      </c>
      <c r="H2464" t="s">
        <v>15935</v>
      </c>
      <c r="I2464" t="e">
        <v>#N/A</v>
      </c>
      <c r="J2464" t="e">
        <v>#N/A</v>
      </c>
      <c r="K2464" t="e">
        <v>#N/A</v>
      </c>
      <c r="L2464" t="e">
        <v>#N/A</v>
      </c>
      <c r="M2464" t="e">
        <v>#N/A</v>
      </c>
      <c r="N2464" t="e">
        <v>#N/A</v>
      </c>
    </row>
    <row r="2465" spans="1:14">
      <c r="A2465" t="s">
        <v>688</v>
      </c>
      <c r="B2465" t="s">
        <v>4628</v>
      </c>
      <c r="C2465" s="2">
        <v>60000000</v>
      </c>
      <c r="D2465" s="2">
        <v>75658097</v>
      </c>
      <c r="E2465" s="2">
        <v>137551594</v>
      </c>
      <c r="F2465">
        <v>9</v>
      </c>
      <c r="G2465">
        <v>9</v>
      </c>
      <c r="H2465" t="s">
        <v>15935</v>
      </c>
      <c r="I2465" t="s">
        <v>4600</v>
      </c>
      <c r="J2465" t="s">
        <v>4857</v>
      </c>
      <c r="K2465" t="s">
        <v>5551</v>
      </c>
      <c r="L2465" t="s">
        <v>5150</v>
      </c>
      <c r="M2465" t="s">
        <v>5552</v>
      </c>
      <c r="N2465" t="s">
        <v>5553</v>
      </c>
    </row>
    <row r="2466" spans="1:14">
      <c r="A2466" t="s">
        <v>1144</v>
      </c>
      <c r="B2466" t="s">
        <v>4628</v>
      </c>
      <c r="C2466" s="2">
        <v>40000000</v>
      </c>
      <c r="D2466" s="2">
        <v>63686397</v>
      </c>
      <c r="E2466" s="2">
        <v>136123083</v>
      </c>
      <c r="F2466">
        <v>2</v>
      </c>
      <c r="G2466">
        <v>18</v>
      </c>
      <c r="H2466" t="s">
        <v>15935</v>
      </c>
      <c r="I2466" t="s">
        <v>4600</v>
      </c>
      <c r="J2466" t="s">
        <v>5013</v>
      </c>
      <c r="K2466" t="s">
        <v>5588</v>
      </c>
      <c r="L2466" t="s">
        <v>5589</v>
      </c>
      <c r="M2466" t="s">
        <v>5590</v>
      </c>
      <c r="N2466" t="s">
        <v>5591</v>
      </c>
    </row>
    <row r="2467" spans="1:14">
      <c r="A2467" t="s">
        <v>2384</v>
      </c>
      <c r="B2467" t="s">
        <v>4756</v>
      </c>
      <c r="C2467" s="2">
        <v>16000000</v>
      </c>
      <c r="D2467" s="2">
        <v>44667095</v>
      </c>
      <c r="E2467" s="2">
        <v>128256712</v>
      </c>
      <c r="F2467">
        <v>11</v>
      </c>
      <c r="G2467">
        <v>25</v>
      </c>
      <c r="H2467" t="s">
        <v>15935</v>
      </c>
      <c r="I2467" t="s">
        <v>4635</v>
      </c>
      <c r="J2467">
        <v>0</v>
      </c>
      <c r="K2467">
        <v>0</v>
      </c>
      <c r="L2467">
        <v>0</v>
      </c>
      <c r="M2467">
        <v>0</v>
      </c>
      <c r="N2467">
        <v>0</v>
      </c>
    </row>
    <row r="2468" spans="1:14">
      <c r="A2468" t="s">
        <v>861</v>
      </c>
      <c r="B2468" t="s">
        <v>4621</v>
      </c>
      <c r="C2468" s="2">
        <v>50200000</v>
      </c>
      <c r="D2468" s="2">
        <v>62495645</v>
      </c>
      <c r="E2468" s="2">
        <v>126931325</v>
      </c>
      <c r="F2468">
        <v>3</v>
      </c>
      <c r="G2468">
        <v>4</v>
      </c>
      <c r="H2468" t="s">
        <v>15935</v>
      </c>
      <c r="I2468" t="s">
        <v>4600</v>
      </c>
      <c r="J2468" t="s">
        <v>4857</v>
      </c>
      <c r="K2468" t="s">
        <v>5593</v>
      </c>
      <c r="L2468" t="s">
        <v>5594</v>
      </c>
      <c r="M2468" t="s">
        <v>5595</v>
      </c>
      <c r="N2468" t="s">
        <v>5596</v>
      </c>
    </row>
    <row r="2469" spans="1:14">
      <c r="A2469" t="s">
        <v>887</v>
      </c>
      <c r="B2469" t="s">
        <v>4677</v>
      </c>
      <c r="C2469" s="2">
        <v>50000000</v>
      </c>
      <c r="D2469" s="2">
        <v>75624550</v>
      </c>
      <c r="E2469" s="2">
        <v>118729073</v>
      </c>
      <c r="F2469">
        <v>11</v>
      </c>
      <c r="G2469">
        <v>26</v>
      </c>
      <c r="H2469" t="s">
        <v>15935</v>
      </c>
      <c r="I2469" t="s">
        <v>4614</v>
      </c>
      <c r="J2469" t="s">
        <v>4823</v>
      </c>
      <c r="K2469" t="s">
        <v>5279</v>
      </c>
      <c r="L2469" t="s">
        <v>5555</v>
      </c>
      <c r="M2469" t="s">
        <v>5556</v>
      </c>
      <c r="N2469" t="s">
        <v>5557</v>
      </c>
    </row>
    <row r="2470" spans="1:14">
      <c r="A2470" t="s">
        <v>1260</v>
      </c>
      <c r="B2470" t="s">
        <v>4677</v>
      </c>
      <c r="C2470" s="2">
        <v>38000000</v>
      </c>
      <c r="D2470" s="2">
        <v>58709717</v>
      </c>
      <c r="E2470" s="2">
        <v>116809717</v>
      </c>
      <c r="F2470">
        <v>4</v>
      </c>
      <c r="G2470">
        <v>22</v>
      </c>
      <c r="H2470" t="s">
        <v>15935</v>
      </c>
      <c r="I2470" t="s">
        <v>4600</v>
      </c>
      <c r="J2470" t="s">
        <v>5119</v>
      </c>
      <c r="K2470" t="s">
        <v>5140</v>
      </c>
      <c r="L2470" t="s">
        <v>4603</v>
      </c>
      <c r="M2470" t="s">
        <v>5598</v>
      </c>
      <c r="N2470" t="s">
        <v>5599</v>
      </c>
    </row>
    <row r="2471" spans="1:14">
      <c r="A2471" t="s">
        <v>2601</v>
      </c>
      <c r="B2471" t="s">
        <v>4756</v>
      </c>
      <c r="C2471" s="2">
        <v>14000000</v>
      </c>
      <c r="D2471" s="2">
        <v>29959436</v>
      </c>
      <c r="E2471" s="2">
        <v>115592104</v>
      </c>
      <c r="F2471">
        <v>12</v>
      </c>
      <c r="G2471">
        <v>30</v>
      </c>
      <c r="H2471" t="s">
        <v>15935</v>
      </c>
      <c r="I2471" t="s">
        <v>4600</v>
      </c>
      <c r="J2471" t="s">
        <v>4763</v>
      </c>
      <c r="K2471" t="s">
        <v>4909</v>
      </c>
      <c r="L2471" t="s">
        <v>5738</v>
      </c>
      <c r="M2471" t="s">
        <v>5739</v>
      </c>
      <c r="N2471" t="s">
        <v>5740</v>
      </c>
    </row>
    <row r="2472" spans="1:14">
      <c r="A2472" t="s">
        <v>888</v>
      </c>
      <c r="B2472" t="s">
        <v>4695</v>
      </c>
      <c r="C2472" s="2">
        <v>50000000</v>
      </c>
      <c r="D2472" s="2">
        <v>75605492</v>
      </c>
      <c r="E2472" s="2">
        <v>111300835</v>
      </c>
      <c r="F2472">
        <v>9</v>
      </c>
      <c r="G2472">
        <v>23</v>
      </c>
      <c r="H2472" t="s">
        <v>15935</v>
      </c>
      <c r="I2472" t="s">
        <v>4600</v>
      </c>
      <c r="J2472" t="s">
        <v>5559</v>
      </c>
      <c r="K2472" t="s">
        <v>4801</v>
      </c>
      <c r="L2472" t="s">
        <v>5560</v>
      </c>
      <c r="M2472" t="s">
        <v>5561</v>
      </c>
      <c r="N2472" t="s">
        <v>5562</v>
      </c>
    </row>
    <row r="2473" spans="1:14">
      <c r="A2473" t="s">
        <v>1572</v>
      </c>
      <c r="B2473" t="e">
        <v>#N/A</v>
      </c>
      <c r="C2473" s="2">
        <v>30000000</v>
      </c>
      <c r="D2473" s="2">
        <v>23209310</v>
      </c>
      <c r="E2473" s="2">
        <v>104283753</v>
      </c>
      <c r="F2473">
        <v>2</v>
      </c>
      <c r="G2473">
        <v>4</v>
      </c>
      <c r="H2473" t="s">
        <v>15935</v>
      </c>
      <c r="I2473" t="e">
        <v>#N/A</v>
      </c>
      <c r="J2473" t="e">
        <v>#N/A</v>
      </c>
      <c r="K2473" t="e">
        <v>#N/A</v>
      </c>
      <c r="L2473" t="e">
        <v>#N/A</v>
      </c>
      <c r="M2473" t="e">
        <v>#N/A</v>
      </c>
      <c r="N2473" t="e">
        <v>#N/A</v>
      </c>
    </row>
    <row r="2474" spans="1:14">
      <c r="A2474" t="s">
        <v>1177</v>
      </c>
      <c r="B2474" t="s">
        <v>4621</v>
      </c>
      <c r="C2474" s="2">
        <v>40000000</v>
      </c>
      <c r="D2474" s="2">
        <v>37412945</v>
      </c>
      <c r="E2474" s="2">
        <v>101162106</v>
      </c>
      <c r="F2474">
        <v>3</v>
      </c>
      <c r="G2474">
        <v>18</v>
      </c>
      <c r="H2474" t="s">
        <v>15935</v>
      </c>
      <c r="I2474" t="s">
        <v>4682</v>
      </c>
      <c r="J2474" t="s">
        <v>4637</v>
      </c>
      <c r="K2474" t="s">
        <v>5673</v>
      </c>
      <c r="L2474" t="s">
        <v>5674</v>
      </c>
      <c r="M2474" t="s">
        <v>5675</v>
      </c>
      <c r="N2474" t="s">
        <v>5676</v>
      </c>
    </row>
    <row r="2475" spans="1:14">
      <c r="A2475" t="s">
        <v>4034</v>
      </c>
      <c r="B2475" t="s">
        <v>4794</v>
      </c>
      <c r="C2475" s="2">
        <v>1500000</v>
      </c>
      <c r="D2475" s="2">
        <v>54009150</v>
      </c>
      <c r="E2475" s="2">
        <v>99870886</v>
      </c>
      <c r="F2475">
        <v>4</v>
      </c>
      <c r="G2475">
        <v>1</v>
      </c>
      <c r="H2475" t="s">
        <v>15935</v>
      </c>
      <c r="I2475" t="s">
        <v>4829</v>
      </c>
      <c r="J2475" t="s">
        <v>5237</v>
      </c>
      <c r="K2475" t="s">
        <v>4566</v>
      </c>
      <c r="L2475" t="s">
        <v>5618</v>
      </c>
      <c r="M2475" t="s">
        <v>5618</v>
      </c>
      <c r="N2475" t="s">
        <v>4829</v>
      </c>
    </row>
    <row r="2476" spans="1:14">
      <c r="A2476" t="s">
        <v>2653</v>
      </c>
      <c r="B2476" t="s">
        <v>4660</v>
      </c>
      <c r="C2476" s="2">
        <v>13000000</v>
      </c>
      <c r="D2476" s="2">
        <v>73013910</v>
      </c>
      <c r="E2476" s="2">
        <v>99034125</v>
      </c>
      <c r="F2476">
        <v>2</v>
      </c>
      <c r="G2476">
        <v>9</v>
      </c>
      <c r="H2476" t="s">
        <v>15935</v>
      </c>
      <c r="I2476" t="s">
        <v>4636</v>
      </c>
      <c r="J2476" t="s">
        <v>4846</v>
      </c>
      <c r="K2476" t="s">
        <v>5019</v>
      </c>
      <c r="L2476" t="s">
        <v>4734</v>
      </c>
      <c r="M2476" t="s">
        <v>4829</v>
      </c>
      <c r="N2476" t="s">
        <v>5567</v>
      </c>
    </row>
    <row r="2477" spans="1:14">
      <c r="A2477" t="s">
        <v>1290</v>
      </c>
      <c r="B2477" t="s">
        <v>4871</v>
      </c>
      <c r="C2477" s="2">
        <v>37000000</v>
      </c>
      <c r="D2477" s="2">
        <v>33047633</v>
      </c>
      <c r="E2477" s="2">
        <v>97143987</v>
      </c>
      <c r="F2477">
        <v>1</v>
      </c>
      <c r="G2477">
        <v>28</v>
      </c>
      <c r="H2477" t="s">
        <v>15935</v>
      </c>
      <c r="I2477" t="s">
        <v>4635</v>
      </c>
      <c r="J2477">
        <v>0</v>
      </c>
      <c r="K2477">
        <v>0</v>
      </c>
      <c r="L2477">
        <v>0</v>
      </c>
      <c r="M2477">
        <v>0</v>
      </c>
      <c r="N2477">
        <v>0</v>
      </c>
    </row>
    <row r="2478" spans="1:14">
      <c r="A2478" t="s">
        <v>1286</v>
      </c>
      <c r="B2478" t="s">
        <v>4628</v>
      </c>
      <c r="C2478" s="2">
        <v>37000000</v>
      </c>
      <c r="D2478" s="2">
        <v>72286779</v>
      </c>
      <c r="E2478" s="2">
        <v>96068724</v>
      </c>
      <c r="F2478">
        <v>9</v>
      </c>
      <c r="G2478">
        <v>23</v>
      </c>
      <c r="H2478" t="s">
        <v>15935</v>
      </c>
      <c r="I2478" t="s">
        <v>4614</v>
      </c>
      <c r="J2478" t="s">
        <v>5013</v>
      </c>
      <c r="K2478" t="s">
        <v>5569</v>
      </c>
      <c r="L2478" t="s">
        <v>5570</v>
      </c>
      <c r="M2478" t="s">
        <v>5571</v>
      </c>
      <c r="N2478" t="s">
        <v>5572</v>
      </c>
    </row>
    <row r="2479" spans="1:14">
      <c r="A2479" t="s">
        <v>1174</v>
      </c>
      <c r="B2479" t="s">
        <v>5000</v>
      </c>
      <c r="C2479" s="2">
        <v>40000000</v>
      </c>
      <c r="D2479" s="2">
        <v>38180928</v>
      </c>
      <c r="E2479" s="2">
        <v>95989590</v>
      </c>
      <c r="F2479">
        <v>4</v>
      </c>
      <c r="G2479">
        <v>15</v>
      </c>
      <c r="H2479" t="s">
        <v>15935</v>
      </c>
      <c r="I2479" t="s">
        <v>4682</v>
      </c>
      <c r="J2479" t="s">
        <v>4707</v>
      </c>
      <c r="K2479" t="s">
        <v>5656</v>
      </c>
      <c r="L2479" t="s">
        <v>5657</v>
      </c>
      <c r="M2479" t="s">
        <v>5658</v>
      </c>
      <c r="N2479" t="s">
        <v>5659</v>
      </c>
    </row>
    <row r="2480" spans="1:14">
      <c r="A2480" t="s">
        <v>293</v>
      </c>
      <c r="B2480" t="e">
        <v>#N/A</v>
      </c>
      <c r="C2480" s="2">
        <v>100000000</v>
      </c>
      <c r="D2480" s="2">
        <v>311434</v>
      </c>
      <c r="E2480" s="2">
        <v>93721434</v>
      </c>
      <c r="F2480">
        <v>12</v>
      </c>
      <c r="G2480">
        <v>21</v>
      </c>
      <c r="H2480" t="s">
        <v>15935</v>
      </c>
      <c r="I2480" t="e">
        <v>#N/A</v>
      </c>
      <c r="J2480" t="e">
        <v>#N/A</v>
      </c>
      <c r="K2480" t="e">
        <v>#N/A</v>
      </c>
      <c r="L2480" t="e">
        <v>#N/A</v>
      </c>
      <c r="M2480" t="e">
        <v>#N/A</v>
      </c>
      <c r="N2480" t="e">
        <v>#N/A</v>
      </c>
    </row>
    <row r="2481" spans="1:14">
      <c r="A2481" t="s">
        <v>1201</v>
      </c>
      <c r="B2481" t="e">
        <v>#N/A</v>
      </c>
      <c r="C2481" s="2">
        <v>40000000</v>
      </c>
      <c r="D2481" s="2">
        <v>24827228</v>
      </c>
      <c r="E2481" s="2">
        <v>91126600</v>
      </c>
      <c r="F2481">
        <v>1</v>
      </c>
      <c r="G2481">
        <v>7</v>
      </c>
      <c r="H2481" t="s">
        <v>15935</v>
      </c>
      <c r="I2481" t="e">
        <v>#N/A</v>
      </c>
      <c r="J2481" t="e">
        <v>#N/A</v>
      </c>
      <c r="K2481" t="e">
        <v>#N/A</v>
      </c>
      <c r="L2481" t="e">
        <v>#N/A</v>
      </c>
      <c r="M2481" t="e">
        <v>#N/A</v>
      </c>
      <c r="N2481" t="e">
        <v>#N/A</v>
      </c>
    </row>
    <row r="2482" spans="1:14">
      <c r="A2482" t="s">
        <v>1092</v>
      </c>
      <c r="B2482" t="s">
        <v>4628</v>
      </c>
      <c r="C2482" s="2">
        <v>42000000</v>
      </c>
      <c r="D2482" s="2">
        <v>37662162</v>
      </c>
      <c r="E2482" s="2">
        <v>90300442</v>
      </c>
      <c r="F2482">
        <v>3</v>
      </c>
      <c r="G2482">
        <v>11</v>
      </c>
      <c r="H2482" t="s">
        <v>15935</v>
      </c>
      <c r="I2482" t="s">
        <v>4600</v>
      </c>
      <c r="J2482" t="s">
        <v>4763</v>
      </c>
      <c r="K2482" t="s">
        <v>5665</v>
      </c>
      <c r="L2482" t="s">
        <v>5666</v>
      </c>
      <c r="M2482" t="s">
        <v>5667</v>
      </c>
      <c r="N2482" t="s">
        <v>5668</v>
      </c>
    </row>
    <row r="2483" spans="1:14">
      <c r="A2483" t="s">
        <v>513</v>
      </c>
      <c r="B2483" t="s">
        <v>4628</v>
      </c>
      <c r="C2483" s="2">
        <v>75000000</v>
      </c>
      <c r="D2483" s="2">
        <v>36392502</v>
      </c>
      <c r="E2483" s="2">
        <v>89758389</v>
      </c>
      <c r="F2483">
        <v>3</v>
      </c>
      <c r="G2483">
        <v>25</v>
      </c>
      <c r="H2483" t="s">
        <v>15935</v>
      </c>
      <c r="I2483" t="s">
        <v>4600</v>
      </c>
      <c r="J2483" t="s">
        <v>4689</v>
      </c>
      <c r="K2483" t="s">
        <v>4643</v>
      </c>
      <c r="L2483" t="s">
        <v>4631</v>
      </c>
      <c r="M2483" t="s">
        <v>5700</v>
      </c>
      <c r="N2483" t="s">
        <v>5701</v>
      </c>
    </row>
    <row r="2484" spans="1:14">
      <c r="A2484" t="s">
        <v>589</v>
      </c>
      <c r="B2484" t="s">
        <v>4871</v>
      </c>
      <c r="C2484" s="2">
        <v>68000000</v>
      </c>
      <c r="D2484" s="2">
        <v>45060734</v>
      </c>
      <c r="E2484" s="2">
        <v>87173475</v>
      </c>
      <c r="F2484">
        <v>2</v>
      </c>
      <c r="G2484">
        <v>25</v>
      </c>
      <c r="H2484" t="s">
        <v>15935</v>
      </c>
      <c r="I2484" t="s">
        <v>4682</v>
      </c>
      <c r="J2484" t="s">
        <v>4846</v>
      </c>
      <c r="K2484" t="s">
        <v>5174</v>
      </c>
      <c r="L2484" t="s">
        <v>5318</v>
      </c>
      <c r="M2484" t="s">
        <v>5633</v>
      </c>
      <c r="N2484" t="s">
        <v>5634</v>
      </c>
    </row>
    <row r="2485" spans="1:14">
      <c r="A2485" t="s">
        <v>1147</v>
      </c>
      <c r="B2485" t="s">
        <v>4599</v>
      </c>
      <c r="C2485" s="2">
        <v>40000000</v>
      </c>
      <c r="D2485" s="2">
        <v>58009200</v>
      </c>
      <c r="E2485" s="2">
        <v>87145086</v>
      </c>
      <c r="F2485">
        <v>3</v>
      </c>
      <c r="G2485">
        <v>18</v>
      </c>
      <c r="H2485" t="s">
        <v>15935</v>
      </c>
      <c r="I2485" t="s">
        <v>4682</v>
      </c>
      <c r="J2485" t="s">
        <v>4962</v>
      </c>
      <c r="K2485" t="s">
        <v>4893</v>
      </c>
      <c r="L2485" t="s">
        <v>5601</v>
      </c>
      <c r="M2485" t="s">
        <v>5602</v>
      </c>
      <c r="N2485" t="s">
        <v>5603</v>
      </c>
    </row>
    <row r="2486" spans="1:14">
      <c r="A2486" t="s">
        <v>1366</v>
      </c>
      <c r="B2486" t="e">
        <v>#N/A</v>
      </c>
      <c r="C2486" s="2">
        <v>35000000</v>
      </c>
      <c r="D2486" s="2">
        <v>28087155</v>
      </c>
      <c r="E2486" s="2">
        <v>86648359</v>
      </c>
      <c r="F2486">
        <v>9</v>
      </c>
      <c r="G2486">
        <v>23</v>
      </c>
      <c r="H2486" t="s">
        <v>15935</v>
      </c>
      <c r="I2486" t="e">
        <v>#N/A</v>
      </c>
      <c r="J2486" t="e">
        <v>#N/A</v>
      </c>
      <c r="K2486" t="e">
        <v>#N/A</v>
      </c>
      <c r="L2486" t="e">
        <v>#N/A</v>
      </c>
      <c r="M2486" t="e">
        <v>#N/A</v>
      </c>
      <c r="N2486" t="e">
        <v>#N/A</v>
      </c>
    </row>
    <row r="2487" spans="1:14">
      <c r="A2487" t="s">
        <v>736</v>
      </c>
      <c r="B2487" t="e">
        <v>#N/A</v>
      </c>
      <c r="C2487" s="2">
        <v>60000000</v>
      </c>
      <c r="D2487" s="2">
        <v>29136626</v>
      </c>
      <c r="E2487" s="2">
        <v>84154026</v>
      </c>
      <c r="F2487">
        <v>5</v>
      </c>
      <c r="G2487">
        <v>13</v>
      </c>
      <c r="H2487" t="s">
        <v>15935</v>
      </c>
      <c r="I2487" t="e">
        <v>#N/A</v>
      </c>
      <c r="J2487" t="e">
        <v>#N/A</v>
      </c>
      <c r="K2487" t="e">
        <v>#N/A</v>
      </c>
      <c r="L2487" t="e">
        <v>#N/A</v>
      </c>
      <c r="M2487" t="e">
        <v>#N/A</v>
      </c>
      <c r="N2487" t="e">
        <v>#N/A</v>
      </c>
    </row>
    <row r="2488" spans="1:14">
      <c r="A2488" t="s">
        <v>1454</v>
      </c>
      <c r="B2488" t="s">
        <v>4677</v>
      </c>
      <c r="C2488" s="2">
        <v>32000000</v>
      </c>
      <c r="D2488" s="2">
        <v>37915414</v>
      </c>
      <c r="E2488" s="2">
        <v>82332450</v>
      </c>
      <c r="F2488">
        <v>2</v>
      </c>
      <c r="G2488">
        <v>18</v>
      </c>
      <c r="H2488" t="s">
        <v>15935</v>
      </c>
      <c r="I2488" t="s">
        <v>4600</v>
      </c>
      <c r="J2488" t="s">
        <v>4788</v>
      </c>
      <c r="K2488" t="s">
        <v>4684</v>
      </c>
      <c r="L2488" t="s">
        <v>5661</v>
      </c>
      <c r="M2488" t="s">
        <v>5662</v>
      </c>
      <c r="N2488" t="s">
        <v>5663</v>
      </c>
    </row>
    <row r="2489" spans="1:14">
      <c r="A2489" t="s">
        <v>2004</v>
      </c>
      <c r="B2489" t="e">
        <v>#N/A</v>
      </c>
      <c r="C2489" s="2">
        <v>21000000</v>
      </c>
      <c r="D2489" s="2">
        <v>24149393</v>
      </c>
      <c r="E2489" s="2">
        <v>81452811</v>
      </c>
      <c r="F2489">
        <v>12</v>
      </c>
      <c r="G2489">
        <v>9</v>
      </c>
      <c r="H2489" t="s">
        <v>15935</v>
      </c>
      <c r="I2489" t="e">
        <v>#N/A</v>
      </c>
      <c r="J2489" t="e">
        <v>#N/A</v>
      </c>
      <c r="K2489" t="e">
        <v>#N/A</v>
      </c>
      <c r="L2489" t="e">
        <v>#N/A</v>
      </c>
      <c r="M2489" t="e">
        <v>#N/A</v>
      </c>
      <c r="N2489" t="e">
        <v>#N/A</v>
      </c>
    </row>
    <row r="2490" spans="1:14">
      <c r="A2490" t="s">
        <v>1695</v>
      </c>
      <c r="B2490" t="s">
        <v>5000</v>
      </c>
      <c r="C2490" s="2">
        <v>27000000</v>
      </c>
      <c r="D2490" s="2">
        <v>38536376</v>
      </c>
      <c r="E2490" s="2">
        <v>80681183</v>
      </c>
      <c r="F2490">
        <v>8</v>
      </c>
      <c r="G2490">
        <v>19</v>
      </c>
      <c r="H2490" t="s">
        <v>15935</v>
      </c>
      <c r="I2490" t="s">
        <v>4614</v>
      </c>
      <c r="J2490" t="s">
        <v>4903</v>
      </c>
      <c r="K2490" t="s">
        <v>5652</v>
      </c>
      <c r="L2490" t="s">
        <v>5653</v>
      </c>
      <c r="M2490" t="s">
        <v>5653</v>
      </c>
      <c r="N2490" t="s">
        <v>5654</v>
      </c>
    </row>
    <row r="2491" spans="1:14">
      <c r="A2491" t="s">
        <v>1352</v>
      </c>
      <c r="B2491" t="s">
        <v>4628</v>
      </c>
      <c r="C2491" s="2">
        <v>35000000</v>
      </c>
      <c r="D2491" s="2">
        <v>37306030</v>
      </c>
      <c r="E2491" s="2">
        <v>79006030</v>
      </c>
      <c r="F2491">
        <v>11</v>
      </c>
      <c r="G2491">
        <v>9</v>
      </c>
      <c r="H2491" t="s">
        <v>15935</v>
      </c>
      <c r="I2491" t="s">
        <v>4682</v>
      </c>
      <c r="J2491" t="s">
        <v>5678</v>
      </c>
      <c r="K2491" t="s">
        <v>5679</v>
      </c>
      <c r="L2491" t="s">
        <v>5680</v>
      </c>
      <c r="M2491" t="s">
        <v>5681</v>
      </c>
      <c r="N2491" t="s">
        <v>5682</v>
      </c>
    </row>
    <row r="2492" spans="1:14">
      <c r="A2492" t="s">
        <v>2469</v>
      </c>
      <c r="B2492" t="e">
        <v>#N/A</v>
      </c>
      <c r="C2492" s="2">
        <v>15000000</v>
      </c>
      <c r="D2492" s="2">
        <v>35060689</v>
      </c>
      <c r="E2492" s="2">
        <v>78054825</v>
      </c>
      <c r="F2492">
        <v>9</v>
      </c>
      <c r="G2492">
        <v>16</v>
      </c>
      <c r="H2492" t="s">
        <v>15935</v>
      </c>
      <c r="I2492" t="e">
        <v>#N/A</v>
      </c>
      <c r="J2492" t="e">
        <v>#N/A</v>
      </c>
      <c r="K2492" t="e">
        <v>#N/A</v>
      </c>
      <c r="L2492" t="e">
        <v>#N/A</v>
      </c>
      <c r="M2492" t="e">
        <v>#N/A</v>
      </c>
      <c r="N2492" t="e">
        <v>#N/A</v>
      </c>
    </row>
    <row r="2493" spans="1:14">
      <c r="A2493" t="s">
        <v>1925</v>
      </c>
      <c r="B2493" t="s">
        <v>4695</v>
      </c>
      <c r="C2493" s="2">
        <v>23000000</v>
      </c>
      <c r="D2493" s="2">
        <v>40962534</v>
      </c>
      <c r="E2493" s="2">
        <v>77735925</v>
      </c>
      <c r="F2493">
        <v>10</v>
      </c>
      <c r="G2493">
        <v>7</v>
      </c>
      <c r="H2493" t="s">
        <v>15935</v>
      </c>
      <c r="I2493" t="s">
        <v>4682</v>
      </c>
      <c r="J2493" t="s">
        <v>4713</v>
      </c>
      <c r="K2493" t="s">
        <v>4572</v>
      </c>
      <c r="L2493" t="s">
        <v>5644</v>
      </c>
      <c r="M2493" t="s">
        <v>5645</v>
      </c>
      <c r="N2493" t="s">
        <v>5646</v>
      </c>
    </row>
    <row r="2494" spans="1:14">
      <c r="A2494" t="s">
        <v>1080</v>
      </c>
      <c r="B2494" t="e">
        <v>#N/A</v>
      </c>
      <c r="C2494" s="2">
        <v>42500000</v>
      </c>
      <c r="D2494" s="2">
        <v>29121498</v>
      </c>
      <c r="E2494" s="2">
        <v>76347393</v>
      </c>
      <c r="F2494">
        <v>1</v>
      </c>
      <c r="G2494">
        <v>28</v>
      </c>
      <c r="H2494" t="s">
        <v>15935</v>
      </c>
      <c r="I2494" t="e">
        <v>#N/A</v>
      </c>
      <c r="J2494" t="e">
        <v>#N/A</v>
      </c>
      <c r="K2494" t="e">
        <v>#N/A</v>
      </c>
      <c r="L2494" t="e">
        <v>#N/A</v>
      </c>
      <c r="M2494" t="e">
        <v>#N/A</v>
      </c>
      <c r="N2494" t="e">
        <v>#N/A</v>
      </c>
    </row>
    <row r="2495" spans="1:14">
      <c r="A2495" t="s">
        <v>853</v>
      </c>
      <c r="B2495" t="s">
        <v>4621</v>
      </c>
      <c r="C2495" s="2">
        <v>52000000</v>
      </c>
      <c r="D2495" s="2">
        <v>37081475</v>
      </c>
      <c r="E2495" s="2">
        <v>75835124</v>
      </c>
      <c r="F2495">
        <v>8</v>
      </c>
      <c r="G2495">
        <v>5</v>
      </c>
      <c r="H2495" t="s">
        <v>15935</v>
      </c>
      <c r="I2495" t="s">
        <v>4682</v>
      </c>
      <c r="J2495" t="s">
        <v>4666</v>
      </c>
      <c r="K2495" t="s">
        <v>4690</v>
      </c>
      <c r="L2495" t="s">
        <v>5692</v>
      </c>
      <c r="M2495" t="s">
        <v>5693</v>
      </c>
      <c r="N2495" t="s">
        <v>5694</v>
      </c>
    </row>
    <row r="2496" spans="1:14">
      <c r="A2496" t="s">
        <v>2253</v>
      </c>
      <c r="B2496" t="s">
        <v>4677</v>
      </c>
      <c r="C2496" s="2">
        <v>18000000</v>
      </c>
      <c r="D2496" s="2">
        <v>52698535</v>
      </c>
      <c r="E2496" s="2">
        <v>73695194</v>
      </c>
      <c r="F2496">
        <v>3</v>
      </c>
      <c r="G2496">
        <v>25</v>
      </c>
      <c r="H2496" t="s">
        <v>15935</v>
      </c>
      <c r="I2496" t="s">
        <v>4614</v>
      </c>
      <c r="J2496" t="s">
        <v>5371</v>
      </c>
      <c r="K2496" t="s">
        <v>5296</v>
      </c>
      <c r="L2496" t="s">
        <v>5297</v>
      </c>
      <c r="M2496" t="s">
        <v>5620</v>
      </c>
      <c r="N2496" t="s">
        <v>5621</v>
      </c>
    </row>
    <row r="2497" spans="1:14">
      <c r="A2497" t="s">
        <v>1179</v>
      </c>
      <c r="B2497" t="s">
        <v>4805</v>
      </c>
      <c r="C2497" s="2">
        <v>40000000</v>
      </c>
      <c r="D2497" s="2">
        <v>36665854</v>
      </c>
      <c r="E2497" s="2">
        <v>72295262</v>
      </c>
      <c r="F2497">
        <v>8</v>
      </c>
      <c r="G2497">
        <v>26</v>
      </c>
      <c r="H2497" t="s">
        <v>15935</v>
      </c>
      <c r="I2497" t="s">
        <v>4635</v>
      </c>
      <c r="J2497">
        <v>0</v>
      </c>
      <c r="K2497">
        <v>0</v>
      </c>
      <c r="L2497">
        <v>0</v>
      </c>
      <c r="M2497">
        <v>0</v>
      </c>
      <c r="N2497">
        <v>0</v>
      </c>
    </row>
    <row r="2498" spans="1:14">
      <c r="A2498" t="s">
        <v>564</v>
      </c>
      <c r="B2498" t="s">
        <v>4621</v>
      </c>
      <c r="C2498" s="2">
        <v>70000000</v>
      </c>
      <c r="D2498" s="2">
        <v>48475290</v>
      </c>
      <c r="E2498" s="2">
        <v>70546865</v>
      </c>
      <c r="F2498">
        <v>1</v>
      </c>
      <c r="G2498">
        <v>14</v>
      </c>
      <c r="H2498" t="s">
        <v>15935</v>
      </c>
      <c r="I2498" t="s">
        <v>4600</v>
      </c>
      <c r="J2498" t="s">
        <v>4707</v>
      </c>
      <c r="K2498" t="s">
        <v>4852</v>
      </c>
      <c r="L2498" t="s">
        <v>5624</v>
      </c>
      <c r="M2498" t="s">
        <v>5625</v>
      </c>
      <c r="N2498" t="s">
        <v>5626</v>
      </c>
    </row>
    <row r="2499" spans="1:14">
      <c r="A2499" t="s">
        <v>574</v>
      </c>
      <c r="B2499" t="e">
        <v>#N/A</v>
      </c>
      <c r="C2499" s="2">
        <v>70000000</v>
      </c>
      <c r="D2499" s="2">
        <v>25124986</v>
      </c>
      <c r="E2499" s="2">
        <v>65409046</v>
      </c>
      <c r="F2499">
        <v>9</v>
      </c>
      <c r="G2499">
        <v>23</v>
      </c>
      <c r="H2499" t="s">
        <v>15935</v>
      </c>
      <c r="I2499" t="e">
        <v>#N/A</v>
      </c>
      <c r="J2499" t="e">
        <v>#N/A</v>
      </c>
      <c r="K2499" t="e">
        <v>#N/A</v>
      </c>
      <c r="L2499" t="e">
        <v>#N/A</v>
      </c>
      <c r="M2499" t="e">
        <v>#N/A</v>
      </c>
      <c r="N2499" t="e">
        <v>#N/A</v>
      </c>
    </row>
    <row r="2500" spans="1:14">
      <c r="A2500" t="s">
        <v>1547</v>
      </c>
      <c r="B2500" t="s">
        <v>5023</v>
      </c>
      <c r="C2500" s="2">
        <v>30000000</v>
      </c>
      <c r="D2500" s="2">
        <v>40259119</v>
      </c>
      <c r="E2500" s="2">
        <v>65343694</v>
      </c>
      <c r="F2500">
        <v>4</v>
      </c>
      <c r="G2500">
        <v>8</v>
      </c>
      <c r="H2500" t="s">
        <v>15935</v>
      </c>
      <c r="I2500" t="s">
        <v>4600</v>
      </c>
      <c r="J2500" t="s">
        <v>4707</v>
      </c>
      <c r="K2500" t="s">
        <v>5185</v>
      </c>
      <c r="L2500" t="s">
        <v>5648</v>
      </c>
      <c r="M2500" t="s">
        <v>5649</v>
      </c>
      <c r="N2500" t="s">
        <v>5650</v>
      </c>
    </row>
    <row r="2501" spans="1:14">
      <c r="A2501" t="s">
        <v>1348</v>
      </c>
      <c r="B2501" t="s">
        <v>4628</v>
      </c>
      <c r="C2501" s="2">
        <v>35000000</v>
      </c>
      <c r="D2501" s="2">
        <v>39046489</v>
      </c>
      <c r="E2501" s="2">
        <v>65084116</v>
      </c>
      <c r="F2501">
        <v>5</v>
      </c>
      <c r="G2501">
        <v>6</v>
      </c>
      <c r="H2501" t="s">
        <v>15935</v>
      </c>
      <c r="I2501" t="s">
        <v>4635</v>
      </c>
      <c r="J2501">
        <v>0</v>
      </c>
      <c r="K2501">
        <v>0</v>
      </c>
      <c r="L2501">
        <v>0</v>
      </c>
      <c r="M2501">
        <v>0</v>
      </c>
      <c r="N2501">
        <v>0</v>
      </c>
    </row>
    <row r="2502" spans="1:14">
      <c r="A2502" t="s">
        <v>346</v>
      </c>
      <c r="B2502" t="e">
        <v>#N/A</v>
      </c>
      <c r="C2502" s="2">
        <v>90000000</v>
      </c>
      <c r="D2502" s="2">
        <v>21295021</v>
      </c>
      <c r="E2502" s="2">
        <v>63356133</v>
      </c>
      <c r="F2502">
        <v>8</v>
      </c>
      <c r="G2502">
        <v>19</v>
      </c>
      <c r="H2502" t="s">
        <v>15935</v>
      </c>
      <c r="I2502" t="e">
        <v>#N/A</v>
      </c>
      <c r="J2502" t="e">
        <v>#N/A</v>
      </c>
      <c r="K2502" t="e">
        <v>#N/A</v>
      </c>
      <c r="L2502" t="e">
        <v>#N/A</v>
      </c>
      <c r="M2502" t="e">
        <v>#N/A</v>
      </c>
      <c r="N2502" t="e">
        <v>#N/A</v>
      </c>
    </row>
    <row r="2503" spans="1:14">
      <c r="A2503" t="s">
        <v>1896</v>
      </c>
      <c r="B2503" t="s">
        <v>4660</v>
      </c>
      <c r="C2503" s="2">
        <v>24000000</v>
      </c>
      <c r="D2503" s="2">
        <v>51802742</v>
      </c>
      <c r="E2503" s="2">
        <v>62989834</v>
      </c>
      <c r="F2503">
        <v>10</v>
      </c>
      <c r="G2503">
        <v>14</v>
      </c>
      <c r="H2503" t="s">
        <v>15935</v>
      </c>
      <c r="I2503" t="s">
        <v>4682</v>
      </c>
      <c r="J2503" t="s">
        <v>4788</v>
      </c>
      <c r="K2503" t="s">
        <v>5372</v>
      </c>
      <c r="L2503" t="s">
        <v>10614</v>
      </c>
      <c r="M2503" t="s">
        <v>14245</v>
      </c>
      <c r="N2503" t="s">
        <v>14246</v>
      </c>
    </row>
    <row r="2504" spans="1:14">
      <c r="A2504" t="s">
        <v>1418</v>
      </c>
      <c r="B2504" t="e">
        <v>#N/A</v>
      </c>
      <c r="C2504" s="2">
        <v>34800000</v>
      </c>
      <c r="D2504" s="2">
        <v>21443494</v>
      </c>
      <c r="E2504" s="2">
        <v>62831715</v>
      </c>
      <c r="F2504">
        <v>12</v>
      </c>
      <c r="G2504">
        <v>25</v>
      </c>
      <c r="H2504" t="s">
        <v>15935</v>
      </c>
      <c r="I2504" t="e">
        <v>#N/A</v>
      </c>
      <c r="J2504" t="e">
        <v>#N/A</v>
      </c>
      <c r="K2504" t="e">
        <v>#N/A</v>
      </c>
      <c r="L2504" t="e">
        <v>#N/A</v>
      </c>
      <c r="M2504" t="e">
        <v>#N/A</v>
      </c>
      <c r="N2504" t="e">
        <v>#N/A</v>
      </c>
    </row>
    <row r="2505" spans="1:14">
      <c r="A2505" t="s">
        <v>1391</v>
      </c>
      <c r="B2505" t="e">
        <v>#N/A</v>
      </c>
      <c r="C2505" s="2">
        <v>35000000</v>
      </c>
      <c r="D2505" s="2">
        <v>13305665</v>
      </c>
      <c r="E2505" s="2">
        <v>61721826</v>
      </c>
      <c r="F2505">
        <v>5</v>
      </c>
      <c r="G2505">
        <v>27</v>
      </c>
      <c r="H2505" t="s">
        <v>15935</v>
      </c>
      <c r="I2505" t="e">
        <v>#N/A</v>
      </c>
      <c r="J2505" t="e">
        <v>#N/A</v>
      </c>
      <c r="K2505" t="e">
        <v>#N/A</v>
      </c>
      <c r="L2505" t="e">
        <v>#N/A</v>
      </c>
      <c r="M2505" t="e">
        <v>#N/A</v>
      </c>
      <c r="N2505" t="e">
        <v>#N/A</v>
      </c>
    </row>
    <row r="2506" spans="1:14">
      <c r="A2506" t="s">
        <v>1557</v>
      </c>
      <c r="B2506" t="s">
        <v>4621</v>
      </c>
      <c r="C2506" s="2">
        <v>30000000</v>
      </c>
      <c r="D2506" s="2">
        <v>35608245</v>
      </c>
      <c r="E2506" s="2">
        <v>61449135</v>
      </c>
      <c r="F2506">
        <v>7</v>
      </c>
      <c r="G2506">
        <v>1</v>
      </c>
      <c r="H2506" t="s">
        <v>15935</v>
      </c>
      <c r="I2506" t="s">
        <v>4600</v>
      </c>
      <c r="J2506" t="s">
        <v>4622</v>
      </c>
      <c r="K2506" t="s">
        <v>5126</v>
      </c>
      <c r="L2506" t="s">
        <v>5703</v>
      </c>
      <c r="M2506" t="s">
        <v>5704</v>
      </c>
      <c r="N2506" t="s">
        <v>5705</v>
      </c>
    </row>
    <row r="2507" spans="1:14">
      <c r="A2507" t="s">
        <v>2512</v>
      </c>
      <c r="B2507" t="e">
        <v>#N/A</v>
      </c>
      <c r="C2507" s="2">
        <v>15000000</v>
      </c>
      <c r="D2507" s="2">
        <v>13843771</v>
      </c>
      <c r="E2507" s="2">
        <v>59168692</v>
      </c>
      <c r="F2507">
        <v>8</v>
      </c>
      <c r="G2507">
        <v>19</v>
      </c>
      <c r="H2507" t="s">
        <v>15935</v>
      </c>
      <c r="I2507" t="e">
        <v>#N/A</v>
      </c>
      <c r="J2507" t="e">
        <v>#N/A</v>
      </c>
      <c r="K2507" t="e">
        <v>#N/A</v>
      </c>
      <c r="L2507" t="e">
        <v>#N/A</v>
      </c>
      <c r="M2507" t="e">
        <v>#N/A</v>
      </c>
      <c r="N2507" t="e">
        <v>#N/A</v>
      </c>
    </row>
    <row r="2508" spans="1:14">
      <c r="A2508" t="s">
        <v>2389</v>
      </c>
      <c r="B2508" t="s">
        <v>4977</v>
      </c>
      <c r="C2508" s="2">
        <v>16000000</v>
      </c>
      <c r="D2508" s="2">
        <v>37300107</v>
      </c>
      <c r="E2508" s="2">
        <v>52545707</v>
      </c>
      <c r="F2508">
        <v>2</v>
      </c>
      <c r="G2508">
        <v>4</v>
      </c>
      <c r="H2508" t="s">
        <v>15935</v>
      </c>
      <c r="I2508" t="s">
        <v>4600</v>
      </c>
      <c r="J2508" t="s">
        <v>4812</v>
      </c>
      <c r="K2508" t="s">
        <v>5266</v>
      </c>
      <c r="L2508" t="s">
        <v>5684</v>
      </c>
      <c r="M2508" t="s">
        <v>5685</v>
      </c>
      <c r="N2508" t="s">
        <v>5686</v>
      </c>
    </row>
    <row r="2509" spans="1:14">
      <c r="A2509" t="s">
        <v>1567</v>
      </c>
      <c r="B2509" t="e">
        <v>#N/A</v>
      </c>
      <c r="C2509" s="2">
        <v>30000000</v>
      </c>
      <c r="D2509" s="2">
        <v>26692846</v>
      </c>
      <c r="E2509" s="2">
        <v>50145607</v>
      </c>
      <c r="F2509">
        <v>7</v>
      </c>
      <c r="G2509">
        <v>15</v>
      </c>
      <c r="H2509" t="s">
        <v>15935</v>
      </c>
      <c r="I2509" t="e">
        <v>#N/A</v>
      </c>
      <c r="J2509" t="e">
        <v>#N/A</v>
      </c>
      <c r="K2509" t="e">
        <v>#N/A</v>
      </c>
      <c r="L2509" t="e">
        <v>#N/A</v>
      </c>
      <c r="M2509" t="e">
        <v>#N/A</v>
      </c>
      <c r="N2509" t="e">
        <v>#N/A</v>
      </c>
    </row>
    <row r="2510" spans="1:14">
      <c r="A2510" t="s">
        <v>1187</v>
      </c>
      <c r="B2510" t="e">
        <v>#N/A</v>
      </c>
      <c r="C2510" s="2">
        <v>40000000</v>
      </c>
      <c r="D2510" s="2">
        <v>31847881</v>
      </c>
      <c r="E2510" s="2">
        <v>47847881</v>
      </c>
      <c r="F2510">
        <v>12</v>
      </c>
      <c r="G2510">
        <v>25</v>
      </c>
      <c r="H2510" t="s">
        <v>15935</v>
      </c>
      <c r="I2510" t="e">
        <v>#N/A</v>
      </c>
      <c r="J2510" t="e">
        <v>#N/A</v>
      </c>
      <c r="K2510" t="e">
        <v>#N/A</v>
      </c>
      <c r="L2510" t="e">
        <v>#N/A</v>
      </c>
      <c r="M2510" t="e">
        <v>#N/A</v>
      </c>
      <c r="N2510" t="e">
        <v>#N/A</v>
      </c>
    </row>
    <row r="2511" spans="1:14">
      <c r="A2511" t="s">
        <v>1185</v>
      </c>
      <c r="B2511" t="s">
        <v>4628</v>
      </c>
      <c r="C2511" s="2">
        <v>40000000</v>
      </c>
      <c r="D2511" s="2">
        <v>33035397</v>
      </c>
      <c r="E2511" s="2">
        <v>47787943</v>
      </c>
      <c r="F2511">
        <v>4</v>
      </c>
      <c r="G2511">
        <v>8</v>
      </c>
      <c r="H2511" t="s">
        <v>15935</v>
      </c>
      <c r="I2511" t="s">
        <v>4614</v>
      </c>
      <c r="J2511" t="s">
        <v>5159</v>
      </c>
      <c r="K2511" t="s">
        <v>5174</v>
      </c>
      <c r="L2511" t="s">
        <v>15247</v>
      </c>
      <c r="M2511" t="s">
        <v>15247</v>
      </c>
      <c r="N2511" t="s">
        <v>13042</v>
      </c>
    </row>
    <row r="2512" spans="1:14">
      <c r="A2512" t="s">
        <v>2256</v>
      </c>
      <c r="B2512" t="s">
        <v>4805</v>
      </c>
      <c r="C2512" s="2">
        <v>18000000</v>
      </c>
      <c r="D2512" s="2">
        <v>43853424</v>
      </c>
      <c r="E2512" s="2">
        <v>47158652</v>
      </c>
      <c r="F2512">
        <v>4</v>
      </c>
      <c r="G2512">
        <v>8</v>
      </c>
      <c r="H2512" t="s">
        <v>15935</v>
      </c>
      <c r="I2512" t="s">
        <v>4614</v>
      </c>
      <c r="J2512" t="s">
        <v>4857</v>
      </c>
      <c r="K2512" t="s">
        <v>4801</v>
      </c>
      <c r="L2512" t="s">
        <v>5636</v>
      </c>
      <c r="M2512" t="s">
        <v>5637</v>
      </c>
      <c r="N2512" t="s">
        <v>5638</v>
      </c>
    </row>
    <row r="2513" spans="1:14">
      <c r="A2513" t="s">
        <v>2074</v>
      </c>
      <c r="B2513" t="s">
        <v>5023</v>
      </c>
      <c r="C2513" s="2">
        <v>20000000</v>
      </c>
      <c r="D2513" s="2">
        <v>31177548</v>
      </c>
      <c r="E2513" s="2">
        <v>46604054</v>
      </c>
      <c r="F2513">
        <v>8</v>
      </c>
      <c r="G2513">
        <v>31</v>
      </c>
      <c r="H2513" t="s">
        <v>15935</v>
      </c>
      <c r="I2513" t="s">
        <v>5726</v>
      </c>
      <c r="J2513" t="s">
        <v>5727</v>
      </c>
      <c r="K2513" t="s">
        <v>5728</v>
      </c>
      <c r="L2513" t="s">
        <v>5729</v>
      </c>
      <c r="M2513" t="s">
        <v>5730</v>
      </c>
      <c r="N2513" t="s">
        <v>5731</v>
      </c>
    </row>
    <row r="2514" spans="1:14">
      <c r="A2514" t="s">
        <v>3497</v>
      </c>
      <c r="B2514" t="e">
        <v>#N/A</v>
      </c>
      <c r="C2514" s="2">
        <v>5000000</v>
      </c>
      <c r="D2514" s="2">
        <v>3954651</v>
      </c>
      <c r="E2514" s="2">
        <v>46263525</v>
      </c>
      <c r="F2514">
        <v>2</v>
      </c>
      <c r="G2514">
        <v>25</v>
      </c>
      <c r="H2514" t="s">
        <v>15935</v>
      </c>
      <c r="I2514" t="e">
        <v>#N/A</v>
      </c>
      <c r="J2514" t="e">
        <v>#N/A</v>
      </c>
      <c r="K2514" t="e">
        <v>#N/A</v>
      </c>
      <c r="L2514" t="e">
        <v>#N/A</v>
      </c>
      <c r="M2514" t="e">
        <v>#N/A</v>
      </c>
      <c r="N2514" t="e">
        <v>#N/A</v>
      </c>
    </row>
    <row r="2515" spans="1:14">
      <c r="A2515" t="s">
        <v>3129</v>
      </c>
      <c r="B2515" t="s">
        <v>5420</v>
      </c>
      <c r="C2515" s="2">
        <v>8000000</v>
      </c>
      <c r="D2515" s="2">
        <v>35016118</v>
      </c>
      <c r="E2515" s="2">
        <v>41334735</v>
      </c>
      <c r="F2515">
        <v>9</v>
      </c>
      <c r="G2515">
        <v>30</v>
      </c>
      <c r="H2515" t="s">
        <v>15935</v>
      </c>
      <c r="I2515" t="s">
        <v>4682</v>
      </c>
      <c r="J2515" t="s">
        <v>4763</v>
      </c>
      <c r="K2515" t="s">
        <v>4852</v>
      </c>
      <c r="L2515" t="s">
        <v>4867</v>
      </c>
      <c r="M2515" t="s">
        <v>5712</v>
      </c>
      <c r="N2515" t="s">
        <v>5713</v>
      </c>
    </row>
    <row r="2516" spans="1:14">
      <c r="A2516" t="s">
        <v>1659</v>
      </c>
      <c r="B2516" t="s">
        <v>4695</v>
      </c>
      <c r="C2516" s="2">
        <v>28000000</v>
      </c>
      <c r="D2516" s="2">
        <v>37053924</v>
      </c>
      <c r="E2516" s="2">
        <v>40966716</v>
      </c>
      <c r="F2516">
        <v>8</v>
      </c>
      <c r="G2516">
        <v>12</v>
      </c>
      <c r="H2516" t="s">
        <v>15935</v>
      </c>
      <c r="I2516" t="s">
        <v>4682</v>
      </c>
      <c r="J2516" t="s">
        <v>5242</v>
      </c>
      <c r="K2516" t="s">
        <v>4684</v>
      </c>
      <c r="L2516" t="s">
        <v>5696</v>
      </c>
      <c r="M2516" t="s">
        <v>5697</v>
      </c>
      <c r="N2516" t="s">
        <v>5698</v>
      </c>
    </row>
    <row r="2517" spans="1:14">
      <c r="A2517" t="s">
        <v>956</v>
      </c>
      <c r="B2517" t="e">
        <v>#N/A</v>
      </c>
      <c r="C2517" s="2">
        <v>50000000</v>
      </c>
      <c r="D2517" s="2">
        <v>10721033</v>
      </c>
      <c r="E2517" s="2">
        <v>40886464</v>
      </c>
      <c r="F2517">
        <v>2</v>
      </c>
      <c r="G2517">
        <v>25</v>
      </c>
      <c r="H2517" t="s">
        <v>15935</v>
      </c>
      <c r="I2517" t="e">
        <v>#N/A</v>
      </c>
      <c r="J2517" t="e">
        <v>#N/A</v>
      </c>
      <c r="K2517" t="e">
        <v>#N/A</v>
      </c>
      <c r="L2517" t="e">
        <v>#N/A</v>
      </c>
      <c r="M2517" t="e">
        <v>#N/A</v>
      </c>
      <c r="N2517" t="e">
        <v>#N/A</v>
      </c>
    </row>
    <row r="2518" spans="1:14">
      <c r="A2518" t="s">
        <v>1582</v>
      </c>
      <c r="B2518" t="s">
        <v>10764</v>
      </c>
      <c r="C2518" s="2">
        <v>30000000</v>
      </c>
      <c r="D2518" s="2">
        <v>18298649</v>
      </c>
      <c r="E2518" s="2">
        <v>40520649</v>
      </c>
      <c r="F2518">
        <v>8</v>
      </c>
      <c r="G2518">
        <v>19</v>
      </c>
      <c r="H2518" t="s">
        <v>15935</v>
      </c>
      <c r="I2518" t="s">
        <v>4682</v>
      </c>
      <c r="J2518" t="s">
        <v>4857</v>
      </c>
      <c r="K2518" t="s">
        <v>4579</v>
      </c>
      <c r="L2518" t="s">
        <v>12917</v>
      </c>
      <c r="M2518" t="s">
        <v>12917</v>
      </c>
      <c r="N2518" t="s">
        <v>13973</v>
      </c>
    </row>
    <row r="2519" spans="1:14">
      <c r="A2519" t="s">
        <v>946</v>
      </c>
      <c r="B2519" t="e">
        <v>#N/A</v>
      </c>
      <c r="C2519" s="2">
        <v>50000000</v>
      </c>
      <c r="D2519" s="2">
        <v>21302340</v>
      </c>
      <c r="E2519" s="2">
        <v>39932340</v>
      </c>
      <c r="F2519">
        <v>9</v>
      </c>
      <c r="G2519">
        <v>30</v>
      </c>
      <c r="H2519" t="s">
        <v>15935</v>
      </c>
      <c r="I2519" t="e">
        <v>#N/A</v>
      </c>
      <c r="J2519" t="e">
        <v>#N/A</v>
      </c>
      <c r="K2519" t="e">
        <v>#N/A</v>
      </c>
      <c r="L2519" t="e">
        <v>#N/A</v>
      </c>
      <c r="M2519" t="e">
        <v>#N/A</v>
      </c>
      <c r="N2519" t="e">
        <v>#N/A</v>
      </c>
    </row>
    <row r="2520" spans="1:14">
      <c r="A2520" t="s">
        <v>2091</v>
      </c>
      <c r="B2520" t="e">
        <v>#N/A</v>
      </c>
      <c r="C2520" s="2">
        <v>20000000</v>
      </c>
      <c r="D2520" s="2">
        <v>23186769</v>
      </c>
      <c r="E2520" s="2">
        <v>39686769</v>
      </c>
      <c r="F2520">
        <v>7</v>
      </c>
      <c r="G2520">
        <v>1</v>
      </c>
      <c r="H2520" t="s">
        <v>15935</v>
      </c>
      <c r="I2520" t="e">
        <v>#N/A</v>
      </c>
      <c r="J2520" t="e">
        <v>#N/A</v>
      </c>
      <c r="K2520" t="e">
        <v>#N/A</v>
      </c>
      <c r="L2520" t="e">
        <v>#N/A</v>
      </c>
      <c r="M2520" t="e">
        <v>#N/A</v>
      </c>
      <c r="N2520" t="e">
        <v>#N/A</v>
      </c>
    </row>
    <row r="2521" spans="1:14">
      <c r="A2521" t="s">
        <v>123</v>
      </c>
      <c r="B2521" t="e">
        <v>#N/A</v>
      </c>
      <c r="C2521" s="2">
        <v>150000000</v>
      </c>
      <c r="D2521" s="2">
        <v>21392758</v>
      </c>
      <c r="E2521" s="2">
        <v>39549758</v>
      </c>
      <c r="F2521">
        <v>3</v>
      </c>
      <c r="G2521">
        <v>11</v>
      </c>
      <c r="H2521" t="s">
        <v>15935</v>
      </c>
      <c r="I2521" t="e">
        <v>#N/A</v>
      </c>
      <c r="J2521" t="e">
        <v>#N/A</v>
      </c>
      <c r="K2521" t="e">
        <v>#N/A</v>
      </c>
      <c r="L2521" t="e">
        <v>#N/A</v>
      </c>
      <c r="M2521" t="e">
        <v>#N/A</v>
      </c>
      <c r="N2521" t="e">
        <v>#N/A</v>
      </c>
    </row>
    <row r="2522" spans="1:14">
      <c r="A2522" t="s">
        <v>1820</v>
      </c>
      <c r="B2522" t="e">
        <v>#N/A</v>
      </c>
      <c r="C2522" s="2">
        <v>25000000</v>
      </c>
      <c r="D2522" s="2">
        <v>24046682</v>
      </c>
      <c r="E2522" s="2">
        <v>39126427</v>
      </c>
      <c r="F2522">
        <v>8</v>
      </c>
      <c r="G2522">
        <v>26</v>
      </c>
      <c r="H2522" t="s">
        <v>15935</v>
      </c>
      <c r="I2522" t="e">
        <v>#N/A</v>
      </c>
      <c r="J2522" t="e">
        <v>#N/A</v>
      </c>
      <c r="K2522" t="e">
        <v>#N/A</v>
      </c>
      <c r="L2522" t="e">
        <v>#N/A</v>
      </c>
      <c r="M2522" t="e">
        <v>#N/A</v>
      </c>
      <c r="N2522" t="e">
        <v>#N/A</v>
      </c>
    </row>
    <row r="2523" spans="1:14">
      <c r="A2523" t="s">
        <v>3218</v>
      </c>
      <c r="B2523" t="s">
        <v>4805</v>
      </c>
      <c r="C2523" s="2">
        <v>7000000</v>
      </c>
      <c r="D2523" s="2">
        <v>37295394</v>
      </c>
      <c r="E2523" s="2">
        <v>38158601</v>
      </c>
      <c r="F2523">
        <v>5</v>
      </c>
      <c r="G2523">
        <v>6</v>
      </c>
      <c r="H2523" t="s">
        <v>15935</v>
      </c>
      <c r="I2523" t="s">
        <v>4600</v>
      </c>
      <c r="J2523" t="s">
        <v>4666</v>
      </c>
      <c r="K2523" t="s">
        <v>4852</v>
      </c>
      <c r="L2523" t="s">
        <v>5688</v>
      </c>
      <c r="M2523" t="s">
        <v>5689</v>
      </c>
      <c r="N2523" t="s">
        <v>5690</v>
      </c>
    </row>
    <row r="2524" spans="1:14">
      <c r="A2524" t="s">
        <v>2342</v>
      </c>
      <c r="B2524" t="e">
        <v>#N/A</v>
      </c>
      <c r="C2524" s="2">
        <v>17000000</v>
      </c>
      <c r="D2524" s="2">
        <v>27865571</v>
      </c>
      <c r="E2524" s="2">
        <v>38028230</v>
      </c>
      <c r="F2524">
        <v>3</v>
      </c>
      <c r="G2524">
        <v>4</v>
      </c>
      <c r="H2524" t="s">
        <v>15935</v>
      </c>
      <c r="I2524" t="e">
        <v>#N/A</v>
      </c>
      <c r="J2524" t="e">
        <v>#N/A</v>
      </c>
      <c r="K2524" t="e">
        <v>#N/A</v>
      </c>
      <c r="L2524" t="e">
        <v>#N/A</v>
      </c>
      <c r="M2524" t="e">
        <v>#N/A</v>
      </c>
      <c r="N2524" t="e">
        <v>#N/A</v>
      </c>
    </row>
    <row r="2525" spans="1:14">
      <c r="A2525" t="s">
        <v>2062</v>
      </c>
      <c r="B2525" t="s">
        <v>4871</v>
      </c>
      <c r="C2525" s="2">
        <v>20000000</v>
      </c>
      <c r="D2525" s="2">
        <v>35061031</v>
      </c>
      <c r="E2525" s="2">
        <v>36265745</v>
      </c>
      <c r="F2525">
        <v>11</v>
      </c>
      <c r="G2525">
        <v>4</v>
      </c>
      <c r="H2525" t="s">
        <v>15935</v>
      </c>
      <c r="I2525" t="s">
        <v>4682</v>
      </c>
      <c r="J2525" t="s">
        <v>5460</v>
      </c>
      <c r="K2525" t="s">
        <v>4690</v>
      </c>
      <c r="L2525" t="s">
        <v>5707</v>
      </c>
      <c r="M2525" t="s">
        <v>5708</v>
      </c>
      <c r="N2525" t="s">
        <v>5709</v>
      </c>
    </row>
    <row r="2526" spans="1:14">
      <c r="A2526" t="s">
        <v>1826</v>
      </c>
      <c r="B2526" t="e">
        <v>#N/A</v>
      </c>
      <c r="C2526" s="2">
        <v>25000000</v>
      </c>
      <c r="D2526" s="2">
        <v>19490041</v>
      </c>
      <c r="E2526" s="2">
        <v>36054706</v>
      </c>
      <c r="F2526">
        <v>2</v>
      </c>
      <c r="G2526">
        <v>11</v>
      </c>
      <c r="H2526" t="s">
        <v>15935</v>
      </c>
      <c r="I2526" t="e">
        <v>#N/A</v>
      </c>
      <c r="J2526" t="e">
        <v>#N/A</v>
      </c>
      <c r="K2526" t="e">
        <v>#N/A</v>
      </c>
      <c r="L2526" t="e">
        <v>#N/A</v>
      </c>
      <c r="M2526" t="e">
        <v>#N/A</v>
      </c>
      <c r="N2526" t="e">
        <v>#N/A</v>
      </c>
    </row>
    <row r="2527" spans="1:14">
      <c r="A2527" t="s">
        <v>3903</v>
      </c>
      <c r="B2527" t="s">
        <v>4805</v>
      </c>
      <c r="C2527" s="2">
        <v>2000000</v>
      </c>
      <c r="D2527" s="2">
        <v>34522221</v>
      </c>
      <c r="E2527" s="2">
        <v>35185884</v>
      </c>
      <c r="F2527">
        <v>9</v>
      </c>
      <c r="G2527">
        <v>30</v>
      </c>
      <c r="H2527" t="s">
        <v>15935</v>
      </c>
      <c r="I2527" t="s">
        <v>4600</v>
      </c>
      <c r="J2527" t="s">
        <v>5431</v>
      </c>
      <c r="K2527" t="s">
        <v>4572</v>
      </c>
      <c r="L2527" t="s">
        <v>5715</v>
      </c>
      <c r="M2527" t="s">
        <v>5716</v>
      </c>
      <c r="N2527" t="s">
        <v>5717</v>
      </c>
    </row>
    <row r="2528" spans="1:14">
      <c r="A2528" t="s">
        <v>3210</v>
      </c>
      <c r="B2528" t="e">
        <v>#N/A</v>
      </c>
      <c r="C2528" s="2">
        <v>7250000</v>
      </c>
      <c r="D2528" s="2">
        <v>0</v>
      </c>
      <c r="E2528" s="2">
        <v>35122948</v>
      </c>
      <c r="F2528">
        <v>5</v>
      </c>
      <c r="G2528">
        <v>27</v>
      </c>
      <c r="H2528" t="s">
        <v>15935</v>
      </c>
      <c r="I2528" t="e">
        <v>#N/A</v>
      </c>
      <c r="J2528" t="e">
        <v>#N/A</v>
      </c>
      <c r="K2528" t="e">
        <v>#N/A</v>
      </c>
      <c r="L2528" t="e">
        <v>#N/A</v>
      </c>
      <c r="M2528" t="e">
        <v>#N/A</v>
      </c>
      <c r="N2528" t="e">
        <v>#N/A</v>
      </c>
    </row>
    <row r="2529" spans="1:14">
      <c r="A2529" t="s">
        <v>2938</v>
      </c>
      <c r="B2529" t="e">
        <v>#N/A</v>
      </c>
      <c r="C2529" s="2">
        <v>10000000</v>
      </c>
      <c r="D2529" s="2">
        <v>14597405</v>
      </c>
      <c r="E2529" s="2">
        <v>34240572</v>
      </c>
      <c r="F2529">
        <v>11</v>
      </c>
      <c r="G2529">
        <v>23</v>
      </c>
      <c r="H2529" t="s">
        <v>15935</v>
      </c>
      <c r="I2529" t="e">
        <v>#N/A</v>
      </c>
      <c r="J2529" t="e">
        <v>#N/A</v>
      </c>
      <c r="K2529" t="e">
        <v>#N/A</v>
      </c>
      <c r="L2529" t="e">
        <v>#N/A</v>
      </c>
      <c r="M2529" t="e">
        <v>#N/A</v>
      </c>
      <c r="N2529" t="e">
        <v>#N/A</v>
      </c>
    </row>
    <row r="2530" spans="1:14">
      <c r="A2530" t="s">
        <v>1810</v>
      </c>
      <c r="B2530" t="s">
        <v>4677</v>
      </c>
      <c r="C2530" s="2">
        <v>25000000</v>
      </c>
      <c r="D2530" s="2">
        <v>30542576</v>
      </c>
      <c r="E2530" s="2">
        <v>32457751</v>
      </c>
      <c r="F2530">
        <v>12</v>
      </c>
      <c r="G2530">
        <v>9</v>
      </c>
      <c r="H2530" t="s">
        <v>15935</v>
      </c>
      <c r="I2530" t="s">
        <v>4682</v>
      </c>
      <c r="J2530" t="s">
        <v>5733</v>
      </c>
      <c r="K2530" t="s">
        <v>4690</v>
      </c>
      <c r="L2530" t="s">
        <v>5734</v>
      </c>
      <c r="M2530" t="s">
        <v>5735</v>
      </c>
      <c r="N2530" t="s">
        <v>5736</v>
      </c>
    </row>
    <row r="2531" spans="1:14">
      <c r="A2531" t="s">
        <v>1827</v>
      </c>
      <c r="B2531" t="e">
        <v>#N/A</v>
      </c>
      <c r="C2531" s="2">
        <v>25000000</v>
      </c>
      <c r="D2531" s="2">
        <v>18877153</v>
      </c>
      <c r="E2531" s="2">
        <v>32209741</v>
      </c>
      <c r="F2531">
        <v>9</v>
      </c>
      <c r="G2531">
        <v>2</v>
      </c>
      <c r="H2531" t="s">
        <v>15935</v>
      </c>
      <c r="I2531" t="e">
        <v>#N/A</v>
      </c>
      <c r="J2531" t="e">
        <v>#N/A</v>
      </c>
      <c r="K2531" t="e">
        <v>#N/A</v>
      </c>
      <c r="L2531" t="e">
        <v>#N/A</v>
      </c>
      <c r="M2531" t="e">
        <v>#N/A</v>
      </c>
      <c r="N2531" t="e">
        <v>#N/A</v>
      </c>
    </row>
    <row r="2532" spans="1:14">
      <c r="A2532" t="s">
        <v>2125</v>
      </c>
      <c r="B2532" t="e">
        <v>#N/A</v>
      </c>
      <c r="C2532" s="2">
        <v>20000000</v>
      </c>
      <c r="D2532" s="2">
        <v>14011084</v>
      </c>
      <c r="E2532" s="2">
        <v>30163785</v>
      </c>
      <c r="F2532">
        <v>9</v>
      </c>
      <c r="G2532">
        <v>30</v>
      </c>
      <c r="H2532" t="s">
        <v>15935</v>
      </c>
      <c r="I2532" t="e">
        <v>#N/A</v>
      </c>
      <c r="J2532" t="e">
        <v>#N/A</v>
      </c>
      <c r="K2532" t="e">
        <v>#N/A</v>
      </c>
      <c r="L2532" t="e">
        <v>#N/A</v>
      </c>
      <c r="M2532" t="e">
        <v>#N/A</v>
      </c>
      <c r="N2532" t="e">
        <v>#N/A</v>
      </c>
    </row>
    <row r="2533" spans="1:14">
      <c r="A2533" t="s">
        <v>1273</v>
      </c>
      <c r="B2533" t="e">
        <v>#N/A</v>
      </c>
      <c r="C2533" s="2">
        <v>38000000</v>
      </c>
      <c r="D2533" s="2">
        <v>16928670</v>
      </c>
      <c r="E2533" s="2">
        <v>27501814</v>
      </c>
      <c r="F2533">
        <v>10</v>
      </c>
      <c r="G2533">
        <v>14</v>
      </c>
      <c r="H2533" t="s">
        <v>15935</v>
      </c>
      <c r="I2533" t="e">
        <v>#N/A</v>
      </c>
      <c r="J2533" t="e">
        <v>#N/A</v>
      </c>
      <c r="K2533" t="e">
        <v>#N/A</v>
      </c>
      <c r="L2533" t="e">
        <v>#N/A</v>
      </c>
      <c r="M2533" t="e">
        <v>#N/A</v>
      </c>
      <c r="N2533" t="e">
        <v>#N/A</v>
      </c>
    </row>
    <row r="2534" spans="1:14">
      <c r="A2534" t="s">
        <v>3460</v>
      </c>
      <c r="B2534" t="e">
        <v>#N/A</v>
      </c>
      <c r="C2534" s="2">
        <v>5000000</v>
      </c>
      <c r="D2534" s="2">
        <v>17686929</v>
      </c>
      <c r="E2534" s="2">
        <v>26517819</v>
      </c>
      <c r="F2534">
        <v>9</v>
      </c>
      <c r="G2534">
        <v>2</v>
      </c>
      <c r="H2534" t="s">
        <v>15935</v>
      </c>
      <c r="I2534" t="e">
        <v>#N/A</v>
      </c>
      <c r="J2534" t="e">
        <v>#N/A</v>
      </c>
      <c r="K2534" t="e">
        <v>#N/A</v>
      </c>
      <c r="L2534" t="e">
        <v>#N/A</v>
      </c>
      <c r="M2534" t="e">
        <v>#N/A</v>
      </c>
      <c r="N2534" t="e">
        <v>#N/A</v>
      </c>
    </row>
    <row r="2535" spans="1:14">
      <c r="A2535" t="s">
        <v>945</v>
      </c>
      <c r="B2535" t="e">
        <v>#N/A</v>
      </c>
      <c r="C2535" s="2">
        <v>50000000</v>
      </c>
      <c r="D2535" s="2">
        <v>21596445</v>
      </c>
      <c r="E2535" s="2">
        <v>26121638</v>
      </c>
      <c r="F2535">
        <v>4</v>
      </c>
      <c r="G2535">
        <v>8</v>
      </c>
      <c r="H2535" t="s">
        <v>15935</v>
      </c>
      <c r="I2535" t="e">
        <v>#N/A</v>
      </c>
      <c r="J2535" t="e">
        <v>#N/A</v>
      </c>
      <c r="K2535" t="e">
        <v>#N/A</v>
      </c>
      <c r="L2535" t="e">
        <v>#N/A</v>
      </c>
      <c r="M2535" t="e">
        <v>#N/A</v>
      </c>
      <c r="N2535" t="e">
        <v>#N/A</v>
      </c>
    </row>
    <row r="2536" spans="1:14">
      <c r="A2536" t="s">
        <v>3448</v>
      </c>
      <c r="B2536" t="e">
        <v>#N/A</v>
      </c>
      <c r="C2536" s="2">
        <v>5000000</v>
      </c>
      <c r="D2536" s="2">
        <v>24814830</v>
      </c>
      <c r="E2536" s="2">
        <v>25861249</v>
      </c>
      <c r="F2536">
        <v>8</v>
      </c>
      <c r="G2536">
        <v>26</v>
      </c>
      <c r="H2536" t="s">
        <v>15935</v>
      </c>
      <c r="I2536" t="e">
        <v>#N/A</v>
      </c>
      <c r="J2536" t="e">
        <v>#N/A</v>
      </c>
      <c r="K2536" t="e">
        <v>#N/A</v>
      </c>
      <c r="L2536" t="e">
        <v>#N/A</v>
      </c>
      <c r="M2536" t="e">
        <v>#N/A</v>
      </c>
      <c r="N2536" t="e">
        <v>#N/A</v>
      </c>
    </row>
    <row r="2537" spans="1:14">
      <c r="A2537" t="s">
        <v>2582</v>
      </c>
      <c r="B2537" t="e">
        <v>#N/A</v>
      </c>
      <c r="C2537" s="2">
        <v>14500000</v>
      </c>
      <c r="D2537" s="2">
        <v>7691700</v>
      </c>
      <c r="E2537" s="2">
        <v>25480031</v>
      </c>
      <c r="F2537">
        <v>7</v>
      </c>
      <c r="G2537">
        <v>22</v>
      </c>
      <c r="H2537" t="s">
        <v>15935</v>
      </c>
      <c r="I2537" t="e">
        <v>#N/A</v>
      </c>
      <c r="J2537" t="e">
        <v>#N/A</v>
      </c>
      <c r="K2537" t="e">
        <v>#N/A</v>
      </c>
      <c r="L2537" t="e">
        <v>#N/A</v>
      </c>
      <c r="M2537" t="e">
        <v>#N/A</v>
      </c>
      <c r="N2537" t="e">
        <v>#N/A</v>
      </c>
    </row>
    <row r="2538" spans="1:14">
      <c r="A2538" t="s">
        <v>1911</v>
      </c>
      <c r="B2538" t="e">
        <v>#N/A</v>
      </c>
      <c r="C2538" s="2">
        <v>24000000</v>
      </c>
      <c r="D2538" s="2">
        <v>9659074</v>
      </c>
      <c r="E2538" s="2">
        <v>24474463</v>
      </c>
      <c r="F2538">
        <v>9</v>
      </c>
      <c r="G2538">
        <v>16</v>
      </c>
      <c r="H2538" t="s">
        <v>15935</v>
      </c>
      <c r="I2538" t="e">
        <v>#N/A</v>
      </c>
      <c r="J2538" t="e">
        <v>#N/A</v>
      </c>
      <c r="K2538" t="e">
        <v>#N/A</v>
      </c>
      <c r="L2538" t="e">
        <v>#N/A</v>
      </c>
      <c r="M2538" t="e">
        <v>#N/A</v>
      </c>
      <c r="N2538" t="e">
        <v>#N/A</v>
      </c>
    </row>
    <row r="2539" spans="1:14">
      <c r="A2539" t="s">
        <v>4247</v>
      </c>
      <c r="B2539" t="e">
        <v>#N/A</v>
      </c>
      <c r="C2539" s="2">
        <v>800000</v>
      </c>
      <c r="D2539" s="2">
        <v>7098492</v>
      </c>
      <c r="E2539" s="2">
        <v>24426169</v>
      </c>
      <c r="F2539">
        <v>12</v>
      </c>
      <c r="G2539">
        <v>30</v>
      </c>
      <c r="H2539" t="s">
        <v>15935</v>
      </c>
      <c r="I2539" t="e">
        <v>#N/A</v>
      </c>
      <c r="J2539" t="e">
        <v>#N/A</v>
      </c>
      <c r="K2539" t="e">
        <v>#N/A</v>
      </c>
      <c r="L2539" t="e">
        <v>#N/A</v>
      </c>
      <c r="M2539" t="e">
        <v>#N/A</v>
      </c>
      <c r="N2539" t="e">
        <v>#N/A</v>
      </c>
    </row>
    <row r="2540" spans="1:14">
      <c r="A2540" t="s">
        <v>1847</v>
      </c>
      <c r="B2540" t="e">
        <v>#N/A</v>
      </c>
      <c r="C2540" s="2">
        <v>25000000</v>
      </c>
      <c r="D2540" s="2">
        <v>13657115</v>
      </c>
      <c r="E2540" s="2">
        <v>24215385</v>
      </c>
      <c r="F2540">
        <v>9</v>
      </c>
      <c r="G2540">
        <v>9</v>
      </c>
      <c r="H2540" t="s">
        <v>15935</v>
      </c>
      <c r="I2540" t="e">
        <v>#N/A</v>
      </c>
      <c r="J2540" t="e">
        <v>#N/A</v>
      </c>
      <c r="K2540" t="e">
        <v>#N/A</v>
      </c>
      <c r="L2540" t="e">
        <v>#N/A</v>
      </c>
      <c r="M2540" t="e">
        <v>#N/A</v>
      </c>
      <c r="N2540" t="e">
        <v>#N/A</v>
      </c>
    </row>
    <row r="2541" spans="1:14">
      <c r="A2541" t="s">
        <v>1600</v>
      </c>
      <c r="B2541" t="e">
        <v>#N/A</v>
      </c>
      <c r="C2541" s="2">
        <v>30000000</v>
      </c>
      <c r="D2541" s="2">
        <v>10143779</v>
      </c>
      <c r="E2541" s="2">
        <v>23353111</v>
      </c>
      <c r="F2541">
        <v>4</v>
      </c>
      <c r="G2541">
        <v>29</v>
      </c>
      <c r="H2541" t="s">
        <v>15935</v>
      </c>
      <c r="I2541" t="e">
        <v>#N/A</v>
      </c>
      <c r="J2541" t="e">
        <v>#N/A</v>
      </c>
      <c r="K2541" t="e">
        <v>#N/A</v>
      </c>
      <c r="L2541" t="e">
        <v>#N/A</v>
      </c>
      <c r="M2541" t="e">
        <v>#N/A</v>
      </c>
      <c r="N2541" t="e">
        <v>#N/A</v>
      </c>
    </row>
    <row r="2542" spans="1:14">
      <c r="A2542" t="s">
        <v>2771</v>
      </c>
      <c r="B2542" t="e">
        <v>#N/A</v>
      </c>
      <c r="C2542" s="2">
        <v>12000000</v>
      </c>
      <c r="D2542" s="2">
        <v>16311571</v>
      </c>
      <c r="E2542" s="2">
        <v>22750356</v>
      </c>
      <c r="F2542">
        <v>12</v>
      </c>
      <c r="G2542">
        <v>9</v>
      </c>
      <c r="H2542" t="s">
        <v>15935</v>
      </c>
      <c r="I2542" t="e">
        <v>#N/A</v>
      </c>
      <c r="J2542" t="e">
        <v>#N/A</v>
      </c>
      <c r="K2542" t="e">
        <v>#N/A</v>
      </c>
      <c r="L2542" t="e">
        <v>#N/A</v>
      </c>
      <c r="M2542" t="e">
        <v>#N/A</v>
      </c>
      <c r="N2542" t="e">
        <v>#N/A</v>
      </c>
    </row>
    <row r="2543" spans="1:14">
      <c r="A2543" t="s">
        <v>3045</v>
      </c>
      <c r="B2543" t="e">
        <v>#N/A</v>
      </c>
      <c r="C2543" s="2">
        <v>9400000</v>
      </c>
      <c r="D2543" s="2">
        <v>3030848</v>
      </c>
      <c r="E2543" s="2">
        <v>21817298</v>
      </c>
      <c r="F2543">
        <v>11</v>
      </c>
      <c r="G2543">
        <v>11</v>
      </c>
      <c r="H2543" t="s">
        <v>15935</v>
      </c>
      <c r="I2543" t="e">
        <v>#N/A</v>
      </c>
      <c r="J2543" t="e">
        <v>#N/A</v>
      </c>
      <c r="K2543" t="e">
        <v>#N/A</v>
      </c>
      <c r="L2543" t="e">
        <v>#N/A</v>
      </c>
      <c r="M2543" t="e">
        <v>#N/A</v>
      </c>
      <c r="N2543" t="e">
        <v>#N/A</v>
      </c>
    </row>
    <row r="2544" spans="1:14">
      <c r="A2544" t="s">
        <v>3352</v>
      </c>
      <c r="B2544" t="e">
        <v>#N/A</v>
      </c>
      <c r="C2544" s="2">
        <v>6000000</v>
      </c>
      <c r="D2544" s="2">
        <v>5359774</v>
      </c>
      <c r="E2544" s="2">
        <v>21197454</v>
      </c>
      <c r="F2544">
        <v>7</v>
      </c>
      <c r="G2544">
        <v>29</v>
      </c>
      <c r="H2544" t="s">
        <v>15935</v>
      </c>
      <c r="I2544" t="e">
        <v>#N/A</v>
      </c>
      <c r="J2544" t="e">
        <v>#N/A</v>
      </c>
      <c r="K2544" t="e">
        <v>#N/A</v>
      </c>
      <c r="L2544" t="e">
        <v>#N/A</v>
      </c>
      <c r="M2544" t="e">
        <v>#N/A</v>
      </c>
      <c r="N2544" t="e">
        <v>#N/A</v>
      </c>
    </row>
    <row r="2545" spans="1:14">
      <c r="A2545" t="s">
        <v>3050</v>
      </c>
      <c r="B2545" t="e">
        <v>#N/A</v>
      </c>
      <c r="C2545" s="2">
        <v>9100000</v>
      </c>
      <c r="D2545" s="2">
        <v>0</v>
      </c>
      <c r="E2545" s="2">
        <v>20927794</v>
      </c>
      <c r="F2545">
        <v>12</v>
      </c>
      <c r="G2545">
        <v>31</v>
      </c>
      <c r="H2545" t="s">
        <v>15935</v>
      </c>
      <c r="I2545" t="e">
        <v>#N/A</v>
      </c>
      <c r="J2545" t="e">
        <v>#N/A</v>
      </c>
      <c r="K2545" t="e">
        <v>#N/A</v>
      </c>
      <c r="L2545" t="e">
        <v>#N/A</v>
      </c>
      <c r="M2545" t="e">
        <v>#N/A</v>
      </c>
      <c r="N2545" t="e">
        <v>#N/A</v>
      </c>
    </row>
    <row r="2546" spans="1:14">
      <c r="A2546" t="s">
        <v>3711</v>
      </c>
      <c r="B2546" t="e">
        <v>#N/A</v>
      </c>
      <c r="C2546" s="2">
        <v>3400000</v>
      </c>
      <c r="D2546" s="2">
        <v>5353586</v>
      </c>
      <c r="E2546" s="2">
        <v>20433227</v>
      </c>
      <c r="F2546">
        <v>10</v>
      </c>
      <c r="G2546">
        <v>21</v>
      </c>
      <c r="H2546" t="s">
        <v>15935</v>
      </c>
      <c r="I2546" t="e">
        <v>#N/A</v>
      </c>
      <c r="J2546" t="e">
        <v>#N/A</v>
      </c>
      <c r="K2546" t="e">
        <v>#N/A</v>
      </c>
      <c r="L2546" t="e">
        <v>#N/A</v>
      </c>
      <c r="M2546" t="e">
        <v>#N/A</v>
      </c>
      <c r="N2546" t="e">
        <v>#N/A</v>
      </c>
    </row>
    <row r="2547" spans="1:14">
      <c r="A2547" t="s">
        <v>3302</v>
      </c>
      <c r="B2547" t="e">
        <v>#N/A</v>
      </c>
      <c r="C2547" s="2">
        <v>6500000</v>
      </c>
      <c r="D2547" s="2">
        <v>4002293</v>
      </c>
      <c r="E2547" s="2">
        <v>20412841</v>
      </c>
      <c r="F2547">
        <v>12</v>
      </c>
      <c r="G2547">
        <v>2</v>
      </c>
      <c r="H2547" t="s">
        <v>15935</v>
      </c>
      <c r="I2547" t="e">
        <v>#N/A</v>
      </c>
      <c r="J2547" t="e">
        <v>#N/A</v>
      </c>
      <c r="K2547" t="e">
        <v>#N/A</v>
      </c>
      <c r="L2547" t="e">
        <v>#N/A</v>
      </c>
      <c r="M2547" t="e">
        <v>#N/A</v>
      </c>
      <c r="N2547" t="e">
        <v>#N/A</v>
      </c>
    </row>
    <row r="2548" spans="1:14">
      <c r="A2548" t="s">
        <v>2813</v>
      </c>
      <c r="B2548" t="e">
        <v>#N/A</v>
      </c>
      <c r="C2548" s="2">
        <v>12000000</v>
      </c>
      <c r="D2548" s="2">
        <v>122558</v>
      </c>
      <c r="E2548" s="2">
        <v>20122558</v>
      </c>
      <c r="F2548">
        <v>5</v>
      </c>
      <c r="G2548">
        <v>11</v>
      </c>
      <c r="H2548" t="s">
        <v>15935</v>
      </c>
      <c r="I2548" t="e">
        <v>#N/A</v>
      </c>
      <c r="J2548" t="e">
        <v>#N/A</v>
      </c>
      <c r="K2548" t="e">
        <v>#N/A</v>
      </c>
      <c r="L2548" t="e">
        <v>#N/A</v>
      </c>
      <c r="M2548" t="e">
        <v>#N/A</v>
      </c>
      <c r="N2548" t="e">
        <v>#N/A</v>
      </c>
    </row>
    <row r="2549" spans="1:14">
      <c r="A2549" t="s">
        <v>3069</v>
      </c>
      <c r="B2549" t="e">
        <v>#N/A</v>
      </c>
      <c r="C2549" s="2">
        <v>9000000</v>
      </c>
      <c r="D2549" s="2">
        <v>11862398</v>
      </c>
      <c r="E2549" s="2">
        <v>17462398</v>
      </c>
      <c r="F2549">
        <v>8</v>
      </c>
      <c r="G2549">
        <v>10</v>
      </c>
      <c r="H2549" t="s">
        <v>15935</v>
      </c>
      <c r="I2549" t="e">
        <v>#N/A</v>
      </c>
      <c r="J2549" t="e">
        <v>#N/A</v>
      </c>
      <c r="K2549" t="e">
        <v>#N/A</v>
      </c>
      <c r="L2549" t="e">
        <v>#N/A</v>
      </c>
      <c r="M2549" t="e">
        <v>#N/A</v>
      </c>
      <c r="N2549" t="e">
        <v>#N/A</v>
      </c>
    </row>
    <row r="2550" spans="1:14">
      <c r="A2550" t="s">
        <v>1851</v>
      </c>
      <c r="B2550" t="e">
        <v>#N/A</v>
      </c>
      <c r="C2550" s="2">
        <v>25000000</v>
      </c>
      <c r="D2550" s="2">
        <v>11538204</v>
      </c>
      <c r="E2550" s="2">
        <v>15907411</v>
      </c>
      <c r="F2550">
        <v>4</v>
      </c>
      <c r="G2550">
        <v>15</v>
      </c>
      <c r="H2550" t="s">
        <v>15935</v>
      </c>
      <c r="I2550" t="e">
        <v>#N/A</v>
      </c>
      <c r="J2550" t="e">
        <v>#N/A</v>
      </c>
      <c r="K2550" t="e">
        <v>#N/A</v>
      </c>
      <c r="L2550" t="e">
        <v>#N/A</v>
      </c>
      <c r="M2550" t="e">
        <v>#N/A</v>
      </c>
      <c r="N2550" t="e">
        <v>#N/A</v>
      </c>
    </row>
    <row r="2551" spans="1:14">
      <c r="A2551" t="s">
        <v>3414</v>
      </c>
      <c r="B2551" t="e">
        <v>#N/A</v>
      </c>
      <c r="C2551" s="2">
        <v>5500000</v>
      </c>
      <c r="D2551" s="2">
        <v>1008098</v>
      </c>
      <c r="E2551" s="2">
        <v>15867314</v>
      </c>
      <c r="F2551">
        <v>4</v>
      </c>
      <c r="G2551">
        <v>1</v>
      </c>
      <c r="H2551" t="s">
        <v>15935</v>
      </c>
      <c r="I2551" t="e">
        <v>#N/A</v>
      </c>
      <c r="J2551" t="e">
        <v>#N/A</v>
      </c>
      <c r="K2551" t="e">
        <v>#N/A</v>
      </c>
      <c r="L2551" t="e">
        <v>#N/A</v>
      </c>
      <c r="M2551" t="e">
        <v>#N/A</v>
      </c>
      <c r="N2551" t="e">
        <v>#N/A</v>
      </c>
    </row>
    <row r="2552" spans="1:14">
      <c r="A2552" t="s">
        <v>1686</v>
      </c>
      <c r="B2552" t="e">
        <v>#N/A</v>
      </c>
      <c r="C2552" s="2">
        <v>27500000</v>
      </c>
      <c r="D2552" s="2">
        <v>4463292</v>
      </c>
      <c r="E2552" s="2">
        <v>15815509</v>
      </c>
      <c r="F2552">
        <v>10</v>
      </c>
      <c r="G2552">
        <v>28</v>
      </c>
      <c r="H2552" t="s">
        <v>15935</v>
      </c>
      <c r="I2552" t="e">
        <v>#N/A</v>
      </c>
      <c r="J2552" t="e">
        <v>#N/A</v>
      </c>
      <c r="K2552" t="e">
        <v>#N/A</v>
      </c>
      <c r="L2552" t="e">
        <v>#N/A</v>
      </c>
      <c r="M2552" t="e">
        <v>#N/A</v>
      </c>
      <c r="N2552" t="e">
        <v>#N/A</v>
      </c>
    </row>
    <row r="2553" spans="1:14">
      <c r="A2553" t="s">
        <v>2160</v>
      </c>
      <c r="B2553" t="e">
        <v>#N/A</v>
      </c>
      <c r="C2553" s="2">
        <v>20000000</v>
      </c>
      <c r="D2553" s="2">
        <v>5702083</v>
      </c>
      <c r="E2553" s="2">
        <v>14807531</v>
      </c>
      <c r="F2553">
        <v>11</v>
      </c>
      <c r="G2553">
        <v>23</v>
      </c>
      <c r="H2553" t="s">
        <v>15935</v>
      </c>
      <c r="I2553" t="e">
        <v>#N/A</v>
      </c>
      <c r="J2553" t="e">
        <v>#N/A</v>
      </c>
      <c r="K2553" t="e">
        <v>#N/A</v>
      </c>
      <c r="L2553" t="e">
        <v>#N/A</v>
      </c>
      <c r="M2553" t="e">
        <v>#N/A</v>
      </c>
      <c r="N2553" t="e">
        <v>#N/A</v>
      </c>
    </row>
    <row r="2554" spans="1:14">
      <c r="A2554" t="s">
        <v>3727</v>
      </c>
      <c r="B2554" t="e">
        <v>#N/A</v>
      </c>
      <c r="C2554" s="2">
        <v>3200000</v>
      </c>
      <c r="D2554" s="2">
        <v>5790894</v>
      </c>
      <c r="E2554" s="2">
        <v>14314407</v>
      </c>
      <c r="F2554">
        <v>6</v>
      </c>
      <c r="G2554">
        <v>3</v>
      </c>
      <c r="H2554" t="s">
        <v>15935</v>
      </c>
      <c r="I2554" t="e">
        <v>#N/A</v>
      </c>
      <c r="J2554" t="e">
        <v>#N/A</v>
      </c>
      <c r="K2554" t="e">
        <v>#N/A</v>
      </c>
      <c r="L2554" t="e">
        <v>#N/A</v>
      </c>
      <c r="M2554" t="e">
        <v>#N/A</v>
      </c>
      <c r="N2554" t="e">
        <v>#N/A</v>
      </c>
    </row>
    <row r="2555" spans="1:14">
      <c r="A2555" t="s">
        <v>3415</v>
      </c>
      <c r="B2555" t="e">
        <v>#N/A</v>
      </c>
      <c r="C2555" s="2">
        <v>5500000</v>
      </c>
      <c r="D2555" s="2">
        <v>611709</v>
      </c>
      <c r="E2555" s="2">
        <v>13480196</v>
      </c>
      <c r="F2555">
        <v>10</v>
      </c>
      <c r="G2555">
        <v>21</v>
      </c>
      <c r="H2555" t="s">
        <v>15935</v>
      </c>
      <c r="I2555" t="e">
        <v>#N/A</v>
      </c>
      <c r="J2555" t="e">
        <v>#N/A</v>
      </c>
      <c r="K2555" t="e">
        <v>#N/A</v>
      </c>
      <c r="L2555" t="e">
        <v>#N/A</v>
      </c>
      <c r="M2555" t="e">
        <v>#N/A</v>
      </c>
      <c r="N2555" t="e">
        <v>#N/A</v>
      </c>
    </row>
    <row r="2556" spans="1:14">
      <c r="A2556" t="s">
        <v>3373</v>
      </c>
      <c r="B2556" t="e">
        <v>#N/A</v>
      </c>
      <c r="C2556" s="2">
        <v>6000000</v>
      </c>
      <c r="D2556" s="2">
        <v>129210</v>
      </c>
      <c r="E2556" s="2">
        <v>13168809</v>
      </c>
      <c r="F2556">
        <v>3</v>
      </c>
      <c r="G2556">
        <v>4</v>
      </c>
      <c r="H2556" t="s">
        <v>15935</v>
      </c>
      <c r="I2556" t="e">
        <v>#N/A</v>
      </c>
      <c r="J2556" t="e">
        <v>#N/A</v>
      </c>
      <c r="K2556" t="e">
        <v>#N/A</v>
      </c>
      <c r="L2556" t="e">
        <v>#N/A</v>
      </c>
      <c r="M2556" t="e">
        <v>#N/A</v>
      </c>
      <c r="N2556" t="e">
        <v>#N/A</v>
      </c>
    </row>
    <row r="2557" spans="1:14">
      <c r="A2557" t="s">
        <v>3365</v>
      </c>
      <c r="B2557" t="e">
        <v>#N/A</v>
      </c>
      <c r="C2557" s="2">
        <v>6000000</v>
      </c>
      <c r="D2557" s="2">
        <v>1348205</v>
      </c>
      <c r="E2557" s="2">
        <v>11348205</v>
      </c>
      <c r="F2557">
        <v>7</v>
      </c>
      <c r="G2557">
        <v>15</v>
      </c>
      <c r="H2557" t="s">
        <v>15935</v>
      </c>
      <c r="I2557" t="e">
        <v>#N/A</v>
      </c>
      <c r="J2557" t="e">
        <v>#N/A</v>
      </c>
      <c r="K2557" t="e">
        <v>#N/A</v>
      </c>
      <c r="L2557" t="e">
        <v>#N/A</v>
      </c>
      <c r="M2557" t="e">
        <v>#N/A</v>
      </c>
      <c r="N2557" t="e">
        <v>#N/A</v>
      </c>
    </row>
    <row r="2558" spans="1:14">
      <c r="A2558" t="s">
        <v>1858</v>
      </c>
      <c r="B2558" t="e">
        <v>#N/A</v>
      </c>
      <c r="C2558" s="2">
        <v>25000000</v>
      </c>
      <c r="D2558" s="2">
        <v>10324441</v>
      </c>
      <c r="E2558" s="2">
        <v>11253821</v>
      </c>
      <c r="F2558">
        <v>9</v>
      </c>
      <c r="G2558">
        <v>16</v>
      </c>
      <c r="H2558" t="s">
        <v>15935</v>
      </c>
      <c r="I2558" t="e">
        <v>#N/A</v>
      </c>
      <c r="J2558" t="e">
        <v>#N/A</v>
      </c>
      <c r="K2558" t="e">
        <v>#N/A</v>
      </c>
      <c r="L2558" t="e">
        <v>#N/A</v>
      </c>
      <c r="M2558" t="e">
        <v>#N/A</v>
      </c>
      <c r="N2558" t="e">
        <v>#N/A</v>
      </c>
    </row>
    <row r="2559" spans="1:14">
      <c r="A2559" t="s">
        <v>3262</v>
      </c>
      <c r="B2559" t="e">
        <v>#N/A</v>
      </c>
      <c r="C2559" s="2">
        <v>7000000</v>
      </c>
      <c r="D2559" s="2">
        <v>1738692</v>
      </c>
      <c r="E2559" s="2">
        <v>10765283</v>
      </c>
      <c r="F2559">
        <v>12</v>
      </c>
      <c r="G2559">
        <v>9</v>
      </c>
      <c r="H2559" t="s">
        <v>15935</v>
      </c>
      <c r="I2559" t="e">
        <v>#N/A</v>
      </c>
      <c r="J2559" t="e">
        <v>#N/A</v>
      </c>
      <c r="K2559" t="e">
        <v>#N/A</v>
      </c>
      <c r="L2559" t="e">
        <v>#N/A</v>
      </c>
      <c r="M2559" t="e">
        <v>#N/A</v>
      </c>
      <c r="N2559" t="e">
        <v>#N/A</v>
      </c>
    </row>
    <row r="2560" spans="1:14">
      <c r="A2560" t="s">
        <v>3151</v>
      </c>
      <c r="B2560" t="e">
        <v>#N/A</v>
      </c>
      <c r="C2560" s="2">
        <v>8000000</v>
      </c>
      <c r="D2560" s="2">
        <v>10130219</v>
      </c>
      <c r="E2560" s="2">
        <v>10763183</v>
      </c>
      <c r="F2560">
        <v>4</v>
      </c>
      <c r="G2560">
        <v>29</v>
      </c>
      <c r="H2560" t="s">
        <v>15935</v>
      </c>
      <c r="I2560" t="e">
        <v>#N/A</v>
      </c>
      <c r="J2560" t="e">
        <v>#N/A</v>
      </c>
      <c r="K2560" t="e">
        <v>#N/A</v>
      </c>
      <c r="L2560" t="e">
        <v>#N/A</v>
      </c>
      <c r="M2560" t="e">
        <v>#N/A</v>
      </c>
      <c r="N2560" t="e">
        <v>#N/A</v>
      </c>
    </row>
    <row r="2561" spans="1:14">
      <c r="A2561" t="s">
        <v>3392</v>
      </c>
      <c r="B2561" t="e">
        <v>#N/A</v>
      </c>
      <c r="C2561" s="2">
        <v>5800000</v>
      </c>
      <c r="D2561" s="2">
        <v>542860</v>
      </c>
      <c r="E2561" s="2">
        <v>9662214</v>
      </c>
      <c r="F2561">
        <v>3</v>
      </c>
      <c r="G2561">
        <v>18</v>
      </c>
      <c r="H2561" t="s">
        <v>15935</v>
      </c>
      <c r="I2561" t="e">
        <v>#N/A</v>
      </c>
      <c r="J2561" t="e">
        <v>#N/A</v>
      </c>
      <c r="K2561" t="e">
        <v>#N/A</v>
      </c>
      <c r="L2561" t="e">
        <v>#N/A</v>
      </c>
      <c r="M2561" t="e">
        <v>#N/A</v>
      </c>
      <c r="N2561" t="e">
        <v>#N/A</v>
      </c>
    </row>
    <row r="2562" spans="1:14">
      <c r="A2562" t="s">
        <v>3563</v>
      </c>
      <c r="B2562" t="e">
        <v>#N/A</v>
      </c>
      <c r="C2562" s="2">
        <v>4500000</v>
      </c>
      <c r="D2562" s="2">
        <v>1400726</v>
      </c>
      <c r="E2562" s="2">
        <v>9330465</v>
      </c>
      <c r="F2562">
        <v>9</v>
      </c>
      <c r="G2562">
        <v>2</v>
      </c>
      <c r="H2562" t="s">
        <v>15935</v>
      </c>
      <c r="I2562" t="e">
        <v>#N/A</v>
      </c>
      <c r="J2562" t="e">
        <v>#N/A</v>
      </c>
      <c r="K2562" t="e">
        <v>#N/A</v>
      </c>
      <c r="L2562" t="e">
        <v>#N/A</v>
      </c>
      <c r="M2562" t="e">
        <v>#N/A</v>
      </c>
      <c r="N2562" t="e">
        <v>#N/A</v>
      </c>
    </row>
    <row r="2563" spans="1:14">
      <c r="A2563" t="s">
        <v>3548</v>
      </c>
      <c r="B2563" t="e">
        <v>#N/A</v>
      </c>
      <c r="C2563" s="2">
        <v>4600000</v>
      </c>
      <c r="D2563" s="2">
        <v>514237</v>
      </c>
      <c r="E2563" s="2">
        <v>9261711</v>
      </c>
      <c r="F2563">
        <v>6</v>
      </c>
      <c r="G2563">
        <v>24</v>
      </c>
      <c r="H2563" t="s">
        <v>15935</v>
      </c>
      <c r="I2563" t="e">
        <v>#N/A</v>
      </c>
      <c r="J2563" t="e">
        <v>#N/A</v>
      </c>
      <c r="K2563" t="e">
        <v>#N/A</v>
      </c>
      <c r="L2563" t="e">
        <v>#N/A</v>
      </c>
      <c r="M2563" t="e">
        <v>#N/A</v>
      </c>
      <c r="N2563" t="e">
        <v>#N/A</v>
      </c>
    </row>
    <row r="2564" spans="1:14">
      <c r="A2564" t="s">
        <v>1618</v>
      </c>
      <c r="B2564" t="e">
        <v>#N/A</v>
      </c>
      <c r="C2564" s="2">
        <v>30000000</v>
      </c>
      <c r="D2564" s="2">
        <v>135739</v>
      </c>
      <c r="E2564" s="2">
        <v>8593154</v>
      </c>
      <c r="F2564">
        <v>10</v>
      </c>
      <c r="G2564">
        <v>7</v>
      </c>
      <c r="H2564" t="s">
        <v>15935</v>
      </c>
      <c r="I2564" t="e">
        <v>#N/A</v>
      </c>
      <c r="J2564" t="e">
        <v>#N/A</v>
      </c>
      <c r="K2564" t="e">
        <v>#N/A</v>
      </c>
      <c r="L2564" t="e">
        <v>#N/A</v>
      </c>
      <c r="M2564" t="e">
        <v>#N/A</v>
      </c>
      <c r="N2564" t="e">
        <v>#N/A</v>
      </c>
    </row>
    <row r="2565" spans="1:14">
      <c r="A2565" t="s">
        <v>3202</v>
      </c>
      <c r="B2565" t="e">
        <v>#N/A</v>
      </c>
      <c r="C2565" s="2">
        <v>7500000</v>
      </c>
      <c r="D2565" s="2">
        <v>3014696</v>
      </c>
      <c r="E2565" s="2">
        <v>8539003</v>
      </c>
      <c r="F2565">
        <v>12</v>
      </c>
      <c r="G2565">
        <v>21</v>
      </c>
      <c r="H2565" t="s">
        <v>15935</v>
      </c>
      <c r="I2565" t="e">
        <v>#N/A</v>
      </c>
      <c r="J2565" t="e">
        <v>#N/A</v>
      </c>
      <c r="K2565" t="e">
        <v>#N/A</v>
      </c>
      <c r="L2565" t="e">
        <v>#N/A</v>
      </c>
      <c r="M2565" t="e">
        <v>#N/A</v>
      </c>
      <c r="N2565" t="e">
        <v>#N/A</v>
      </c>
    </row>
    <row r="2566" spans="1:14">
      <c r="A2566" t="s">
        <v>1884</v>
      </c>
      <c r="B2566" t="e">
        <v>#N/A</v>
      </c>
      <c r="C2566" s="2">
        <v>25000000</v>
      </c>
      <c r="D2566" s="2">
        <v>0</v>
      </c>
      <c r="E2566" s="2">
        <v>8208594</v>
      </c>
      <c r="F2566">
        <v>10</v>
      </c>
      <c r="G2566">
        <v>4</v>
      </c>
      <c r="H2566" t="s">
        <v>15935</v>
      </c>
      <c r="I2566" t="e">
        <v>#N/A</v>
      </c>
      <c r="J2566" t="e">
        <v>#N/A</v>
      </c>
      <c r="K2566" t="e">
        <v>#N/A</v>
      </c>
      <c r="L2566" t="e">
        <v>#N/A</v>
      </c>
      <c r="M2566" t="e">
        <v>#N/A</v>
      </c>
      <c r="N2566" t="e">
        <v>#N/A</v>
      </c>
    </row>
    <row r="2567" spans="1:14">
      <c r="A2567" t="s">
        <v>4260</v>
      </c>
      <c r="B2567" t="e">
        <v>#N/A</v>
      </c>
      <c r="C2567" s="2">
        <v>750000</v>
      </c>
      <c r="D2567" s="2">
        <v>7706436</v>
      </c>
      <c r="E2567" s="2">
        <v>7712436</v>
      </c>
      <c r="F2567">
        <v>9</v>
      </c>
      <c r="G2567">
        <v>9</v>
      </c>
      <c r="H2567" t="s">
        <v>15935</v>
      </c>
      <c r="I2567" t="e">
        <v>#N/A</v>
      </c>
      <c r="J2567" t="e">
        <v>#N/A</v>
      </c>
      <c r="K2567" t="e">
        <v>#N/A</v>
      </c>
      <c r="L2567" t="e">
        <v>#N/A</v>
      </c>
      <c r="M2567" t="e">
        <v>#N/A</v>
      </c>
      <c r="N2567" t="e">
        <v>#N/A</v>
      </c>
    </row>
    <row r="2568" spans="1:14">
      <c r="A2568" t="s">
        <v>2226</v>
      </c>
      <c r="B2568" t="e">
        <v>#N/A</v>
      </c>
      <c r="C2568" s="2">
        <v>19000000</v>
      </c>
      <c r="D2568" s="2">
        <v>6928068</v>
      </c>
      <c r="E2568" s="2">
        <v>7576604</v>
      </c>
      <c r="F2568">
        <v>3</v>
      </c>
      <c r="G2568">
        <v>4</v>
      </c>
      <c r="H2568" t="s">
        <v>15935</v>
      </c>
      <c r="I2568" t="e">
        <v>#N/A</v>
      </c>
      <c r="J2568" t="e">
        <v>#N/A</v>
      </c>
      <c r="K2568" t="e">
        <v>#N/A</v>
      </c>
      <c r="L2568" t="e">
        <v>#N/A</v>
      </c>
      <c r="M2568" t="e">
        <v>#N/A</v>
      </c>
      <c r="N2568" t="e">
        <v>#N/A</v>
      </c>
    </row>
    <row r="2569" spans="1:14">
      <c r="A2569" t="s">
        <v>1108</v>
      </c>
      <c r="B2569" t="e">
        <v>#N/A</v>
      </c>
      <c r="C2569" s="2">
        <v>41000000</v>
      </c>
      <c r="D2569" s="2">
        <v>7204138</v>
      </c>
      <c r="E2569" s="2">
        <v>7204138</v>
      </c>
      <c r="F2569">
        <v>10</v>
      </c>
      <c r="G2569">
        <v>14</v>
      </c>
      <c r="H2569" t="s">
        <v>15935</v>
      </c>
      <c r="I2569" t="e">
        <v>#N/A</v>
      </c>
      <c r="J2569" t="e">
        <v>#N/A</v>
      </c>
      <c r="K2569" t="e">
        <v>#N/A</v>
      </c>
      <c r="L2569" t="e">
        <v>#N/A</v>
      </c>
      <c r="M2569" t="e">
        <v>#N/A</v>
      </c>
      <c r="N2569" t="e">
        <v>#N/A</v>
      </c>
    </row>
    <row r="2570" spans="1:14">
      <c r="A2570" t="s">
        <v>2697</v>
      </c>
      <c r="B2570" t="e">
        <v>#N/A</v>
      </c>
      <c r="C2570" s="2">
        <v>13000000</v>
      </c>
      <c r="D2570" s="2">
        <v>1024175</v>
      </c>
      <c r="E2570" s="2">
        <v>6459183</v>
      </c>
      <c r="F2570">
        <v>7</v>
      </c>
      <c r="G2570">
        <v>29</v>
      </c>
      <c r="H2570" t="s">
        <v>15935</v>
      </c>
      <c r="I2570" t="e">
        <v>#N/A</v>
      </c>
      <c r="J2570" t="e">
        <v>#N/A</v>
      </c>
      <c r="K2570" t="e">
        <v>#N/A</v>
      </c>
      <c r="L2570" t="e">
        <v>#N/A</v>
      </c>
      <c r="M2570" t="e">
        <v>#N/A</v>
      </c>
      <c r="N2570" t="e">
        <v>#N/A</v>
      </c>
    </row>
    <row r="2571" spans="1:14">
      <c r="A2571" t="s">
        <v>2177</v>
      </c>
      <c r="B2571" t="e">
        <v>#N/A</v>
      </c>
      <c r="C2571" s="2">
        <v>20000000</v>
      </c>
      <c r="D2571" s="2">
        <v>1186538</v>
      </c>
      <c r="E2571" s="2">
        <v>6093725</v>
      </c>
      <c r="F2571">
        <v>4</v>
      </c>
      <c r="G2571">
        <v>29</v>
      </c>
      <c r="H2571" t="s">
        <v>15935</v>
      </c>
      <c r="I2571" t="e">
        <v>#N/A</v>
      </c>
      <c r="J2571" t="e">
        <v>#N/A</v>
      </c>
      <c r="K2571" t="e">
        <v>#N/A</v>
      </c>
      <c r="L2571" t="e">
        <v>#N/A</v>
      </c>
      <c r="M2571" t="e">
        <v>#N/A</v>
      </c>
      <c r="N2571" t="e">
        <v>#N/A</v>
      </c>
    </row>
    <row r="2572" spans="1:14">
      <c r="A2572" t="s">
        <v>3698</v>
      </c>
      <c r="B2572" t="e">
        <v>#N/A</v>
      </c>
      <c r="C2572" s="2">
        <v>3500000</v>
      </c>
      <c r="D2572" s="2">
        <v>253444</v>
      </c>
      <c r="E2572" s="2">
        <v>5706638</v>
      </c>
      <c r="F2572">
        <v>6</v>
      </c>
      <c r="G2572">
        <v>10</v>
      </c>
      <c r="H2572" t="s">
        <v>15935</v>
      </c>
      <c r="I2572" t="e">
        <v>#N/A</v>
      </c>
      <c r="J2572" t="e">
        <v>#N/A</v>
      </c>
      <c r="K2572" t="e">
        <v>#N/A</v>
      </c>
      <c r="L2572" t="e">
        <v>#N/A</v>
      </c>
      <c r="M2572" t="e">
        <v>#N/A</v>
      </c>
      <c r="N2572" t="e">
        <v>#N/A</v>
      </c>
    </row>
    <row r="2573" spans="1:14">
      <c r="A2573" t="s">
        <v>3513</v>
      </c>
      <c r="B2573" t="e">
        <v>#N/A</v>
      </c>
      <c r="C2573" s="2">
        <v>5000000</v>
      </c>
      <c r="D2573" s="2">
        <v>223838</v>
      </c>
      <c r="E2573" s="2">
        <v>5476793</v>
      </c>
      <c r="F2573">
        <v>9</v>
      </c>
      <c r="G2573">
        <v>30</v>
      </c>
      <c r="H2573" t="s">
        <v>15935</v>
      </c>
      <c r="I2573" t="e">
        <v>#N/A</v>
      </c>
      <c r="J2573" t="e">
        <v>#N/A</v>
      </c>
      <c r="K2573" t="e">
        <v>#N/A</v>
      </c>
      <c r="L2573" t="e">
        <v>#N/A</v>
      </c>
      <c r="M2573" t="e">
        <v>#N/A</v>
      </c>
      <c r="N2573" t="e">
        <v>#N/A</v>
      </c>
    </row>
    <row r="2574" spans="1:14">
      <c r="A2574" t="s">
        <v>4162</v>
      </c>
      <c r="B2574" t="e">
        <v>#N/A</v>
      </c>
      <c r="C2574" s="2">
        <v>1000000</v>
      </c>
      <c r="D2574" s="2">
        <v>2981038</v>
      </c>
      <c r="E2574" s="2">
        <v>5438911</v>
      </c>
      <c r="F2574">
        <v>10</v>
      </c>
      <c r="G2574">
        <v>21</v>
      </c>
      <c r="H2574" t="s">
        <v>15935</v>
      </c>
      <c r="I2574" t="e">
        <v>#N/A</v>
      </c>
      <c r="J2574" t="e">
        <v>#N/A</v>
      </c>
      <c r="K2574" t="e">
        <v>#N/A</v>
      </c>
      <c r="L2574" t="e">
        <v>#N/A</v>
      </c>
      <c r="M2574" t="e">
        <v>#N/A</v>
      </c>
      <c r="N2574" t="e">
        <v>#N/A</v>
      </c>
    </row>
    <row r="2575" spans="1:14">
      <c r="A2575" t="s">
        <v>1885</v>
      </c>
      <c r="B2575" t="e">
        <v>#N/A</v>
      </c>
      <c r="C2575" s="2">
        <v>25000000</v>
      </c>
      <c r="D2575" s="2">
        <v>0</v>
      </c>
      <c r="E2575" s="2">
        <v>5297411</v>
      </c>
      <c r="F2575">
        <v>7</v>
      </c>
      <c r="G2575">
        <v>8</v>
      </c>
      <c r="H2575" t="s">
        <v>15935</v>
      </c>
      <c r="I2575" t="e">
        <v>#N/A</v>
      </c>
      <c r="J2575" t="e">
        <v>#N/A</v>
      </c>
      <c r="K2575" t="e">
        <v>#N/A</v>
      </c>
      <c r="L2575" t="e">
        <v>#N/A</v>
      </c>
      <c r="M2575" t="e">
        <v>#N/A</v>
      </c>
      <c r="N2575" t="e">
        <v>#N/A</v>
      </c>
    </row>
    <row r="2576" spans="1:14">
      <c r="A2576" t="s">
        <v>2010</v>
      </c>
      <c r="B2576" t="e">
        <v>#N/A</v>
      </c>
      <c r="C2576" s="2">
        <v>21000000</v>
      </c>
      <c r="D2576" s="2">
        <v>970816</v>
      </c>
      <c r="E2576" s="2">
        <v>5046038</v>
      </c>
      <c r="F2576">
        <v>5</v>
      </c>
      <c r="G2576">
        <v>6</v>
      </c>
      <c r="H2576" t="s">
        <v>15935</v>
      </c>
      <c r="I2576" t="e">
        <v>#N/A</v>
      </c>
      <c r="J2576" t="e">
        <v>#N/A</v>
      </c>
      <c r="K2576" t="e">
        <v>#N/A</v>
      </c>
      <c r="L2576" t="e">
        <v>#N/A</v>
      </c>
      <c r="M2576" t="e">
        <v>#N/A</v>
      </c>
      <c r="N2576" t="e">
        <v>#N/A</v>
      </c>
    </row>
    <row r="2577" spans="1:14">
      <c r="A2577" t="s">
        <v>3539</v>
      </c>
      <c r="B2577" t="e">
        <v>#N/A</v>
      </c>
      <c r="C2577" s="2">
        <v>4750000</v>
      </c>
      <c r="D2577" s="2">
        <v>1728953</v>
      </c>
      <c r="E2577" s="2">
        <v>4972016</v>
      </c>
      <c r="F2577">
        <v>9</v>
      </c>
      <c r="G2577">
        <v>30</v>
      </c>
      <c r="H2577" t="s">
        <v>15935</v>
      </c>
      <c r="I2577" t="e">
        <v>#N/A</v>
      </c>
      <c r="J2577" t="e">
        <v>#N/A</v>
      </c>
      <c r="K2577" t="e">
        <v>#N/A</v>
      </c>
      <c r="L2577" t="e">
        <v>#N/A</v>
      </c>
      <c r="M2577" t="e">
        <v>#N/A</v>
      </c>
      <c r="N2577" t="e">
        <v>#N/A</v>
      </c>
    </row>
    <row r="2578" spans="1:14">
      <c r="A2578" t="s">
        <v>3990</v>
      </c>
      <c r="B2578" t="e">
        <v>#N/A</v>
      </c>
      <c r="C2578" s="2">
        <v>1900000</v>
      </c>
      <c r="D2578" s="2">
        <v>467602</v>
      </c>
      <c r="E2578" s="2">
        <v>4581937</v>
      </c>
      <c r="F2578">
        <v>6</v>
      </c>
      <c r="G2578">
        <v>3</v>
      </c>
      <c r="H2578" t="s">
        <v>15935</v>
      </c>
      <c r="I2578" t="e">
        <v>#N/A</v>
      </c>
      <c r="J2578" t="e">
        <v>#N/A</v>
      </c>
      <c r="K2578" t="e">
        <v>#N/A</v>
      </c>
      <c r="L2578" t="e">
        <v>#N/A</v>
      </c>
      <c r="M2578" t="e">
        <v>#N/A</v>
      </c>
      <c r="N2578" t="e">
        <v>#N/A</v>
      </c>
    </row>
    <row r="2579" spans="1:14">
      <c r="A2579" t="s">
        <v>1307</v>
      </c>
      <c r="B2579" t="e">
        <v>#N/A</v>
      </c>
      <c r="C2579" s="2">
        <v>36000000</v>
      </c>
      <c r="D2579" s="2">
        <v>1069334</v>
      </c>
      <c r="E2579" s="2">
        <v>4020990</v>
      </c>
      <c r="F2579">
        <v>5</v>
      </c>
      <c r="G2579">
        <v>6</v>
      </c>
      <c r="H2579" t="s">
        <v>15935</v>
      </c>
      <c r="I2579" t="e">
        <v>#N/A</v>
      </c>
      <c r="J2579" t="e">
        <v>#N/A</v>
      </c>
      <c r="K2579" t="e">
        <v>#N/A</v>
      </c>
      <c r="L2579" t="e">
        <v>#N/A</v>
      </c>
      <c r="M2579" t="e">
        <v>#N/A</v>
      </c>
      <c r="N2579" t="e">
        <v>#N/A</v>
      </c>
    </row>
    <row r="2580" spans="1:14">
      <c r="A2580" t="s">
        <v>4405</v>
      </c>
      <c r="B2580" t="e">
        <v>#N/A</v>
      </c>
      <c r="C2580" s="2">
        <v>250000</v>
      </c>
      <c r="D2580" s="2">
        <v>3395391</v>
      </c>
      <c r="E2580" s="2">
        <v>3731489</v>
      </c>
      <c r="F2580">
        <v>10</v>
      </c>
      <c r="G2580">
        <v>28</v>
      </c>
      <c r="H2580" t="s">
        <v>15935</v>
      </c>
      <c r="I2580" t="e">
        <v>#N/A</v>
      </c>
      <c r="J2580" t="e">
        <v>#N/A</v>
      </c>
      <c r="K2580" t="e">
        <v>#N/A</v>
      </c>
      <c r="L2580" t="e">
        <v>#N/A</v>
      </c>
      <c r="M2580" t="e">
        <v>#N/A</v>
      </c>
      <c r="N2580" t="e">
        <v>#N/A</v>
      </c>
    </row>
    <row r="2581" spans="1:14">
      <c r="A2581" t="s">
        <v>3500</v>
      </c>
      <c r="B2581" t="e">
        <v>#N/A</v>
      </c>
      <c r="C2581" s="2">
        <v>5000000</v>
      </c>
      <c r="D2581" s="2">
        <v>2712131</v>
      </c>
      <c r="E2581" s="2">
        <v>2821010</v>
      </c>
      <c r="F2581">
        <v>5</v>
      </c>
      <c r="G2581">
        <v>13</v>
      </c>
      <c r="H2581" t="s">
        <v>15935</v>
      </c>
      <c r="I2581" t="e">
        <v>#N/A</v>
      </c>
      <c r="J2581" t="e">
        <v>#N/A</v>
      </c>
      <c r="K2581" t="e">
        <v>#N/A</v>
      </c>
      <c r="L2581" t="e">
        <v>#N/A</v>
      </c>
      <c r="M2581" t="e">
        <v>#N/A</v>
      </c>
      <c r="N2581" t="e">
        <v>#N/A</v>
      </c>
    </row>
    <row r="2582" spans="1:14">
      <c r="A2582" t="s">
        <v>3170</v>
      </c>
      <c r="B2582" t="e">
        <v>#N/A</v>
      </c>
      <c r="C2582" s="2">
        <v>8000000</v>
      </c>
      <c r="D2582" s="2">
        <v>163753</v>
      </c>
      <c r="E2582" s="2">
        <v>2818394</v>
      </c>
      <c r="F2582">
        <v>9</v>
      </c>
      <c r="G2582">
        <v>16</v>
      </c>
      <c r="H2582" t="s">
        <v>15935</v>
      </c>
      <c r="I2582" t="e">
        <v>#N/A</v>
      </c>
      <c r="J2582" t="e">
        <v>#N/A</v>
      </c>
      <c r="K2582" t="e">
        <v>#N/A</v>
      </c>
      <c r="L2582" t="e">
        <v>#N/A</v>
      </c>
      <c r="M2582" t="e">
        <v>#N/A</v>
      </c>
      <c r="N2582" t="e">
        <v>#N/A</v>
      </c>
    </row>
    <row r="2583" spans="1:14">
      <c r="A2583" t="s">
        <v>2977</v>
      </c>
      <c r="B2583" t="e">
        <v>#N/A</v>
      </c>
      <c r="C2583" s="2">
        <v>10000000</v>
      </c>
      <c r="D2583" s="2">
        <v>2529395</v>
      </c>
      <c r="E2583" s="2">
        <v>2529395</v>
      </c>
      <c r="F2583">
        <v>9</v>
      </c>
      <c r="G2583">
        <v>9</v>
      </c>
      <c r="H2583" t="s">
        <v>15935</v>
      </c>
      <c r="I2583" t="e">
        <v>#N/A</v>
      </c>
      <c r="J2583" t="e">
        <v>#N/A</v>
      </c>
      <c r="K2583" t="e">
        <v>#N/A</v>
      </c>
      <c r="L2583" t="e">
        <v>#N/A</v>
      </c>
      <c r="M2583" t="e">
        <v>#N/A</v>
      </c>
      <c r="N2583" t="e">
        <v>#N/A</v>
      </c>
    </row>
    <row r="2584" spans="1:14">
      <c r="A2584" t="s">
        <v>4442</v>
      </c>
      <c r="B2584" t="e">
        <v>#N/A</v>
      </c>
      <c r="C2584" s="2">
        <v>200000</v>
      </c>
      <c r="D2584" s="2">
        <v>2430735</v>
      </c>
      <c r="E2584" s="2">
        <v>2430735</v>
      </c>
      <c r="F2584">
        <v>2</v>
      </c>
      <c r="G2584">
        <v>25</v>
      </c>
      <c r="H2584" t="s">
        <v>15935</v>
      </c>
      <c r="I2584" t="e">
        <v>#N/A</v>
      </c>
      <c r="J2584" t="e">
        <v>#N/A</v>
      </c>
      <c r="K2584" t="e">
        <v>#N/A</v>
      </c>
      <c r="L2584" t="e">
        <v>#N/A</v>
      </c>
      <c r="M2584" t="e">
        <v>#N/A</v>
      </c>
      <c r="N2584" t="e">
        <v>#N/A</v>
      </c>
    </row>
    <row r="2585" spans="1:14">
      <c r="A2585" t="s">
        <v>2203</v>
      </c>
      <c r="B2585" t="e">
        <v>#N/A</v>
      </c>
      <c r="C2585" s="2">
        <v>19100000</v>
      </c>
      <c r="D2585" s="2">
        <v>1361512</v>
      </c>
      <c r="E2585" s="2">
        <v>2406666</v>
      </c>
      <c r="F2585">
        <v>7</v>
      </c>
      <c r="G2585">
        <v>29</v>
      </c>
      <c r="H2585" t="s">
        <v>15935</v>
      </c>
      <c r="I2585" t="e">
        <v>#N/A</v>
      </c>
      <c r="J2585" t="e">
        <v>#N/A</v>
      </c>
      <c r="K2585" t="e">
        <v>#N/A</v>
      </c>
      <c r="L2585" t="e">
        <v>#N/A</v>
      </c>
      <c r="M2585" t="e">
        <v>#N/A</v>
      </c>
      <c r="N2585" t="e">
        <v>#N/A</v>
      </c>
    </row>
    <row r="2586" spans="1:14">
      <c r="A2586" t="s">
        <v>3970</v>
      </c>
      <c r="B2586" t="e">
        <v>#N/A</v>
      </c>
      <c r="C2586" s="2">
        <v>2000000</v>
      </c>
      <c r="D2586" s="2">
        <v>0</v>
      </c>
      <c r="E2586" s="2">
        <v>2151887</v>
      </c>
      <c r="F2586">
        <v>9</v>
      </c>
      <c r="G2586">
        <v>9</v>
      </c>
      <c r="H2586" t="s">
        <v>15935</v>
      </c>
      <c r="I2586" t="e">
        <v>#N/A</v>
      </c>
      <c r="J2586" t="e">
        <v>#N/A</v>
      </c>
      <c r="K2586" t="e">
        <v>#N/A</v>
      </c>
      <c r="L2586" t="e">
        <v>#N/A</v>
      </c>
      <c r="M2586" t="e">
        <v>#N/A</v>
      </c>
      <c r="N2586" t="e">
        <v>#N/A</v>
      </c>
    </row>
    <row r="2587" spans="1:14">
      <c r="A2587" t="s">
        <v>4465</v>
      </c>
      <c r="B2587" t="e">
        <v>#N/A</v>
      </c>
      <c r="C2587" s="2">
        <v>175000</v>
      </c>
      <c r="D2587" s="2">
        <v>1321194</v>
      </c>
      <c r="E2587" s="2">
        <v>2102779</v>
      </c>
      <c r="F2587">
        <v>7</v>
      </c>
      <c r="G2587">
        <v>22</v>
      </c>
      <c r="H2587" t="s">
        <v>15935</v>
      </c>
      <c r="I2587" t="e">
        <v>#N/A</v>
      </c>
      <c r="J2587" t="e">
        <v>#N/A</v>
      </c>
      <c r="K2587" t="e">
        <v>#N/A</v>
      </c>
      <c r="L2587" t="e">
        <v>#N/A</v>
      </c>
      <c r="M2587" t="e">
        <v>#N/A</v>
      </c>
      <c r="N2587" t="e">
        <v>#N/A</v>
      </c>
    </row>
    <row r="2588" spans="1:14">
      <c r="A2588" t="s">
        <v>3631</v>
      </c>
      <c r="B2588" t="e">
        <v>#N/A</v>
      </c>
      <c r="C2588" s="2">
        <v>4000000</v>
      </c>
      <c r="D2588" s="2">
        <v>1430241</v>
      </c>
      <c r="E2588" s="2">
        <v>1989035</v>
      </c>
      <c r="F2588">
        <v>6</v>
      </c>
      <c r="G2588">
        <v>17</v>
      </c>
      <c r="H2588" t="s">
        <v>15935</v>
      </c>
      <c r="I2588" t="e">
        <v>#N/A</v>
      </c>
      <c r="J2588" t="e">
        <v>#N/A</v>
      </c>
      <c r="K2588" t="e">
        <v>#N/A</v>
      </c>
      <c r="L2588" t="e">
        <v>#N/A</v>
      </c>
      <c r="M2588" t="e">
        <v>#N/A</v>
      </c>
      <c r="N2588" t="e">
        <v>#N/A</v>
      </c>
    </row>
    <row r="2589" spans="1:14">
      <c r="A2589" t="s">
        <v>3633</v>
      </c>
      <c r="B2589" t="e">
        <v>#N/A</v>
      </c>
      <c r="C2589" s="2">
        <v>4000000</v>
      </c>
      <c r="D2589" s="2">
        <v>1065429</v>
      </c>
      <c r="E2589" s="2">
        <v>1983596</v>
      </c>
      <c r="F2589">
        <v>3</v>
      </c>
      <c r="G2589">
        <v>5</v>
      </c>
      <c r="H2589" t="s">
        <v>15935</v>
      </c>
      <c r="I2589" t="e">
        <v>#N/A</v>
      </c>
      <c r="J2589" t="e">
        <v>#N/A</v>
      </c>
      <c r="K2589" t="e">
        <v>#N/A</v>
      </c>
      <c r="L2589" t="e">
        <v>#N/A</v>
      </c>
      <c r="M2589" t="e">
        <v>#N/A</v>
      </c>
      <c r="N2589" t="e">
        <v>#N/A</v>
      </c>
    </row>
    <row r="2590" spans="1:14">
      <c r="A2590" t="s">
        <v>3260</v>
      </c>
      <c r="B2590" t="e">
        <v>#N/A</v>
      </c>
      <c r="C2590" s="2">
        <v>7000000</v>
      </c>
      <c r="D2590" s="2">
        <v>1891936</v>
      </c>
      <c r="E2590" s="2">
        <v>1891936</v>
      </c>
      <c r="F2590">
        <v>10</v>
      </c>
      <c r="G2590">
        <v>21</v>
      </c>
      <c r="H2590" t="s">
        <v>15935</v>
      </c>
      <c r="I2590" t="e">
        <v>#N/A</v>
      </c>
      <c r="J2590" t="e">
        <v>#N/A</v>
      </c>
      <c r="K2590" t="e">
        <v>#N/A</v>
      </c>
      <c r="L2590" t="e">
        <v>#N/A</v>
      </c>
      <c r="M2590" t="e">
        <v>#N/A</v>
      </c>
      <c r="N2590" t="e">
        <v>#N/A</v>
      </c>
    </row>
    <row r="2591" spans="1:14">
      <c r="A2591" t="s">
        <v>3942</v>
      </c>
      <c r="B2591" t="e">
        <v>#N/A</v>
      </c>
      <c r="C2591" s="2">
        <v>2000000</v>
      </c>
      <c r="D2591" s="2">
        <v>977772</v>
      </c>
      <c r="E2591" s="2">
        <v>1869928</v>
      </c>
      <c r="F2591">
        <v>4</v>
      </c>
      <c r="G2591">
        <v>8</v>
      </c>
      <c r="H2591" t="s">
        <v>15935</v>
      </c>
      <c r="I2591" t="e">
        <v>#N/A</v>
      </c>
      <c r="J2591" t="e">
        <v>#N/A</v>
      </c>
      <c r="K2591" t="e">
        <v>#N/A</v>
      </c>
      <c r="L2591" t="e">
        <v>#N/A</v>
      </c>
      <c r="M2591" t="e">
        <v>#N/A</v>
      </c>
      <c r="N2591" t="e">
        <v>#N/A</v>
      </c>
    </row>
    <row r="2592" spans="1:14">
      <c r="A2592" t="s">
        <v>2815</v>
      </c>
      <c r="B2592" t="e">
        <v>#N/A</v>
      </c>
      <c r="C2592" s="2">
        <v>12000000</v>
      </c>
      <c r="D2592" s="2">
        <v>0</v>
      </c>
      <c r="E2592" s="2">
        <v>1828400</v>
      </c>
      <c r="F2592">
        <v>12</v>
      </c>
      <c r="G2592">
        <v>31</v>
      </c>
      <c r="H2592" t="s">
        <v>15935</v>
      </c>
      <c r="I2592" t="e">
        <v>#N/A</v>
      </c>
      <c r="J2592" t="e">
        <v>#N/A</v>
      </c>
      <c r="K2592" t="e">
        <v>#N/A</v>
      </c>
      <c r="L2592" t="e">
        <v>#N/A</v>
      </c>
      <c r="M2592" t="e">
        <v>#N/A</v>
      </c>
      <c r="N2592" t="e">
        <v>#N/A</v>
      </c>
    </row>
    <row r="2593" spans="1:14">
      <c r="A2593" t="s">
        <v>2981</v>
      </c>
      <c r="B2593" t="e">
        <v>#N/A</v>
      </c>
      <c r="C2593" s="2">
        <v>10000000</v>
      </c>
      <c r="D2593" s="2">
        <v>1759252</v>
      </c>
      <c r="E2593" s="2">
        <v>1766372</v>
      </c>
      <c r="F2593">
        <v>6</v>
      </c>
      <c r="G2593">
        <v>24</v>
      </c>
      <c r="H2593" t="s">
        <v>15935</v>
      </c>
      <c r="I2593" t="e">
        <v>#N/A</v>
      </c>
      <c r="J2593" t="e">
        <v>#N/A</v>
      </c>
      <c r="K2593" t="e">
        <v>#N/A</v>
      </c>
      <c r="L2593" t="e">
        <v>#N/A</v>
      </c>
      <c r="M2593" t="e">
        <v>#N/A</v>
      </c>
      <c r="N2593" t="e">
        <v>#N/A</v>
      </c>
    </row>
    <row r="2594" spans="1:14">
      <c r="A2594" t="s">
        <v>4462</v>
      </c>
      <c r="B2594" t="e">
        <v>#N/A</v>
      </c>
      <c r="C2594" s="2">
        <v>190000</v>
      </c>
      <c r="D2594" s="2">
        <v>484592</v>
      </c>
      <c r="E2594" s="2">
        <v>1577585</v>
      </c>
      <c r="F2594">
        <v>9</v>
      </c>
      <c r="G2594">
        <v>23</v>
      </c>
      <c r="H2594" t="s">
        <v>15935</v>
      </c>
      <c r="I2594" t="e">
        <v>#N/A</v>
      </c>
      <c r="J2594" t="e">
        <v>#N/A</v>
      </c>
      <c r="K2594" t="e">
        <v>#N/A</v>
      </c>
      <c r="L2594" t="e">
        <v>#N/A</v>
      </c>
      <c r="M2594" t="e">
        <v>#N/A</v>
      </c>
      <c r="N2594" t="e">
        <v>#N/A</v>
      </c>
    </row>
    <row r="2595" spans="1:14">
      <c r="A2595" t="s">
        <v>3023</v>
      </c>
      <c r="B2595" t="e">
        <v>#N/A</v>
      </c>
      <c r="C2595" s="2">
        <v>10000000</v>
      </c>
      <c r="D2595" s="2">
        <v>0</v>
      </c>
      <c r="E2595" s="2">
        <v>1230542</v>
      </c>
      <c r="F2595">
        <v>6</v>
      </c>
      <c r="G2595">
        <v>21</v>
      </c>
      <c r="H2595" t="s">
        <v>15935</v>
      </c>
      <c r="I2595" t="e">
        <v>#N/A</v>
      </c>
      <c r="J2595" t="e">
        <v>#N/A</v>
      </c>
      <c r="K2595" t="e">
        <v>#N/A</v>
      </c>
      <c r="L2595" t="e">
        <v>#N/A</v>
      </c>
      <c r="M2595" t="e">
        <v>#N/A</v>
      </c>
      <c r="N2595" t="e">
        <v>#N/A</v>
      </c>
    </row>
    <row r="2596" spans="1:14">
      <c r="A2596" t="s">
        <v>3570</v>
      </c>
      <c r="B2596" t="e">
        <v>#N/A</v>
      </c>
      <c r="C2596" s="2">
        <v>4500000</v>
      </c>
      <c r="D2596" s="2">
        <v>200558</v>
      </c>
      <c r="E2596" s="2">
        <v>1217307</v>
      </c>
      <c r="F2596">
        <v>10</v>
      </c>
      <c r="G2596">
        <v>7</v>
      </c>
      <c r="H2596" t="s">
        <v>15935</v>
      </c>
      <c r="I2596" t="e">
        <v>#N/A</v>
      </c>
      <c r="J2596" t="e">
        <v>#N/A</v>
      </c>
      <c r="K2596" t="e">
        <v>#N/A</v>
      </c>
      <c r="L2596" t="e">
        <v>#N/A</v>
      </c>
      <c r="M2596" t="e">
        <v>#N/A</v>
      </c>
      <c r="N2596" t="e">
        <v>#N/A</v>
      </c>
    </row>
    <row r="2597" spans="1:14">
      <c r="A2597" t="s">
        <v>2569</v>
      </c>
      <c r="B2597" t="e">
        <v>#N/A</v>
      </c>
      <c r="C2597" s="2">
        <v>15000000</v>
      </c>
      <c r="D2597" s="2">
        <v>30680</v>
      </c>
      <c r="E2597" s="2">
        <v>1148578</v>
      </c>
      <c r="F2597">
        <v>11</v>
      </c>
      <c r="G2597">
        <v>4</v>
      </c>
      <c r="H2597" t="s">
        <v>15935</v>
      </c>
      <c r="I2597" t="e">
        <v>#N/A</v>
      </c>
      <c r="J2597" t="e">
        <v>#N/A</v>
      </c>
      <c r="K2597" t="e">
        <v>#N/A</v>
      </c>
      <c r="L2597" t="e">
        <v>#N/A</v>
      </c>
      <c r="M2597" t="e">
        <v>#N/A</v>
      </c>
      <c r="N2597" t="e">
        <v>#N/A</v>
      </c>
    </row>
    <row r="2598" spans="1:14">
      <c r="A2598" t="s">
        <v>4306</v>
      </c>
      <c r="B2598" t="e">
        <v>#N/A</v>
      </c>
      <c r="C2598" s="2">
        <v>500000</v>
      </c>
      <c r="D2598" s="2">
        <v>1131261</v>
      </c>
      <c r="E2598" s="2">
        <v>1131261</v>
      </c>
      <c r="F2598">
        <v>7</v>
      </c>
      <c r="G2598">
        <v>8</v>
      </c>
      <c r="H2598" t="s">
        <v>15935</v>
      </c>
      <c r="I2598" t="e">
        <v>#N/A</v>
      </c>
      <c r="J2598" t="e">
        <v>#N/A</v>
      </c>
      <c r="K2598" t="e">
        <v>#N/A</v>
      </c>
      <c r="L2598" t="e">
        <v>#N/A</v>
      </c>
      <c r="M2598" t="e">
        <v>#N/A</v>
      </c>
      <c r="N2598" t="e">
        <v>#N/A</v>
      </c>
    </row>
    <row r="2599" spans="1:14">
      <c r="A2599" t="s">
        <v>2993</v>
      </c>
      <c r="B2599" t="e">
        <v>#N/A</v>
      </c>
      <c r="C2599" s="2">
        <v>10000000</v>
      </c>
      <c r="D2599" s="2">
        <v>749641</v>
      </c>
      <c r="E2599" s="2">
        <v>1049641</v>
      </c>
      <c r="F2599">
        <v>12</v>
      </c>
      <c r="G2599">
        <v>2</v>
      </c>
      <c r="H2599" t="s">
        <v>15935</v>
      </c>
      <c r="I2599" t="e">
        <v>#N/A</v>
      </c>
      <c r="J2599" t="e">
        <v>#N/A</v>
      </c>
      <c r="K2599" t="e">
        <v>#N/A</v>
      </c>
      <c r="L2599" t="e">
        <v>#N/A</v>
      </c>
      <c r="M2599" t="e">
        <v>#N/A</v>
      </c>
      <c r="N2599" t="e">
        <v>#N/A</v>
      </c>
    </row>
    <row r="2600" spans="1:14">
      <c r="A2600" t="s">
        <v>3652</v>
      </c>
      <c r="B2600" t="e">
        <v>#N/A</v>
      </c>
      <c r="C2600" s="2">
        <v>4000000</v>
      </c>
      <c r="D2600" s="2">
        <v>9120</v>
      </c>
      <c r="E2600" s="2">
        <v>978527</v>
      </c>
      <c r="F2600">
        <v>11</v>
      </c>
      <c r="G2600">
        <v>18</v>
      </c>
      <c r="H2600" t="s">
        <v>15935</v>
      </c>
      <c r="I2600" t="e">
        <v>#N/A</v>
      </c>
      <c r="J2600" t="e">
        <v>#N/A</v>
      </c>
      <c r="K2600" t="e">
        <v>#N/A</v>
      </c>
      <c r="L2600" t="e">
        <v>#N/A</v>
      </c>
      <c r="M2600" t="e">
        <v>#N/A</v>
      </c>
      <c r="N2600" t="e">
        <v>#N/A</v>
      </c>
    </row>
    <row r="2601" spans="1:14">
      <c r="A2601" t="s">
        <v>4236</v>
      </c>
      <c r="B2601" t="e">
        <v>#N/A</v>
      </c>
      <c r="C2601" s="2">
        <v>900000</v>
      </c>
      <c r="D2601" s="2">
        <v>454121</v>
      </c>
      <c r="E2601" s="2">
        <v>958978</v>
      </c>
      <c r="F2601">
        <v>8</v>
      </c>
      <c r="G2601">
        <v>26</v>
      </c>
      <c r="H2601" t="s">
        <v>15935</v>
      </c>
      <c r="I2601" t="e">
        <v>#N/A</v>
      </c>
      <c r="J2601" t="e">
        <v>#N/A</v>
      </c>
      <c r="K2601" t="e">
        <v>#N/A</v>
      </c>
      <c r="L2601" t="e">
        <v>#N/A</v>
      </c>
      <c r="M2601" t="e">
        <v>#N/A</v>
      </c>
      <c r="N2601" t="e">
        <v>#N/A</v>
      </c>
    </row>
    <row r="2602" spans="1:14">
      <c r="A2602" t="s">
        <v>4002</v>
      </c>
      <c r="B2602" t="e">
        <v>#N/A</v>
      </c>
      <c r="C2602" s="2">
        <v>1800000</v>
      </c>
      <c r="D2602" s="2">
        <v>841056</v>
      </c>
      <c r="E2602" s="2">
        <v>842693</v>
      </c>
      <c r="F2602">
        <v>8</v>
      </c>
      <c r="G2602">
        <v>23</v>
      </c>
      <c r="H2602" t="s">
        <v>15935</v>
      </c>
      <c r="I2602" t="e">
        <v>#N/A</v>
      </c>
      <c r="J2602" t="e">
        <v>#N/A</v>
      </c>
      <c r="K2602" t="e">
        <v>#N/A</v>
      </c>
      <c r="L2602" t="e">
        <v>#N/A</v>
      </c>
      <c r="M2602" t="e">
        <v>#N/A</v>
      </c>
      <c r="N2602" t="e">
        <v>#N/A</v>
      </c>
    </row>
    <row r="2603" spans="1:14">
      <c r="A2603" t="s">
        <v>3791</v>
      </c>
      <c r="B2603" t="e">
        <v>#N/A</v>
      </c>
      <c r="C2603" s="2">
        <v>3000000</v>
      </c>
      <c r="D2603" s="2">
        <v>703372</v>
      </c>
      <c r="E2603" s="2">
        <v>834953</v>
      </c>
      <c r="F2603">
        <v>5</v>
      </c>
      <c r="G2603">
        <v>6</v>
      </c>
      <c r="H2603" t="s">
        <v>15935</v>
      </c>
      <c r="I2603" t="e">
        <v>#N/A</v>
      </c>
      <c r="J2603" t="e">
        <v>#N/A</v>
      </c>
      <c r="K2603" t="e">
        <v>#N/A</v>
      </c>
      <c r="L2603" t="e">
        <v>#N/A</v>
      </c>
      <c r="M2603" t="e">
        <v>#N/A</v>
      </c>
      <c r="N2603" t="e">
        <v>#N/A</v>
      </c>
    </row>
    <row r="2604" spans="1:14">
      <c r="A2604" t="s">
        <v>3566</v>
      </c>
      <c r="B2604" t="e">
        <v>#N/A</v>
      </c>
      <c r="C2604" s="2">
        <v>4500000</v>
      </c>
      <c r="D2604" s="2">
        <v>707885</v>
      </c>
      <c r="E2604" s="2">
        <v>707885</v>
      </c>
      <c r="F2604">
        <v>8</v>
      </c>
      <c r="G2604">
        <v>19</v>
      </c>
      <c r="H2604" t="s">
        <v>15935</v>
      </c>
      <c r="I2604" t="e">
        <v>#N/A</v>
      </c>
      <c r="J2604" t="e">
        <v>#N/A</v>
      </c>
      <c r="K2604" t="e">
        <v>#N/A</v>
      </c>
      <c r="L2604" t="e">
        <v>#N/A</v>
      </c>
      <c r="M2604" t="e">
        <v>#N/A</v>
      </c>
      <c r="N2604" t="e">
        <v>#N/A</v>
      </c>
    </row>
    <row r="2605" spans="1:14">
      <c r="A2605" t="s">
        <v>4321</v>
      </c>
      <c r="B2605" t="e">
        <v>#N/A</v>
      </c>
      <c r="C2605" s="2">
        <v>500000</v>
      </c>
      <c r="D2605" s="2">
        <v>100370</v>
      </c>
      <c r="E2605" s="2">
        <v>680914</v>
      </c>
      <c r="F2605">
        <v>4</v>
      </c>
      <c r="G2605">
        <v>1</v>
      </c>
      <c r="H2605" t="s">
        <v>15935</v>
      </c>
      <c r="I2605" t="e">
        <v>#N/A</v>
      </c>
      <c r="J2605" t="e">
        <v>#N/A</v>
      </c>
      <c r="K2605" t="e">
        <v>#N/A</v>
      </c>
      <c r="L2605" t="e">
        <v>#N/A</v>
      </c>
      <c r="M2605" t="e">
        <v>#N/A</v>
      </c>
      <c r="N2605" t="e">
        <v>#N/A</v>
      </c>
    </row>
    <row r="2606" spans="1:14">
      <c r="A2606" t="s">
        <v>3649</v>
      </c>
      <c r="B2606" t="e">
        <v>#N/A</v>
      </c>
      <c r="C2606" s="2">
        <v>4000000</v>
      </c>
      <c r="D2606" s="2">
        <v>33245</v>
      </c>
      <c r="E2606" s="2">
        <v>679482</v>
      </c>
      <c r="F2606">
        <v>4</v>
      </c>
      <c r="G2606">
        <v>22</v>
      </c>
      <c r="H2606" t="s">
        <v>15935</v>
      </c>
      <c r="I2606" t="e">
        <v>#N/A</v>
      </c>
      <c r="J2606" t="e">
        <v>#N/A</v>
      </c>
      <c r="K2606" t="e">
        <v>#N/A</v>
      </c>
      <c r="L2606" t="e">
        <v>#N/A</v>
      </c>
      <c r="M2606" t="e">
        <v>#N/A</v>
      </c>
      <c r="N2606" t="e">
        <v>#N/A</v>
      </c>
    </row>
    <row r="2607" spans="1:14">
      <c r="A2607" t="s">
        <v>4003</v>
      </c>
      <c r="B2607" t="e">
        <v>#N/A</v>
      </c>
      <c r="C2607" s="2">
        <v>1800000</v>
      </c>
      <c r="D2607" s="2">
        <v>638476</v>
      </c>
      <c r="E2607" s="2">
        <v>638476</v>
      </c>
      <c r="F2607">
        <v>4</v>
      </c>
      <c r="G2607">
        <v>22</v>
      </c>
      <c r="H2607" t="s">
        <v>15935</v>
      </c>
      <c r="I2607" t="e">
        <v>#N/A</v>
      </c>
      <c r="J2607" t="e">
        <v>#N/A</v>
      </c>
      <c r="K2607" t="e">
        <v>#N/A</v>
      </c>
      <c r="L2607" t="e">
        <v>#N/A</v>
      </c>
      <c r="M2607" t="e">
        <v>#N/A</v>
      </c>
      <c r="N2607" t="e">
        <v>#N/A</v>
      </c>
    </row>
    <row r="2608" spans="1:14">
      <c r="A2608" t="s">
        <v>3868</v>
      </c>
      <c r="B2608" t="e">
        <v>#N/A</v>
      </c>
      <c r="C2608" s="2">
        <v>2500000</v>
      </c>
      <c r="D2608" s="2">
        <v>327716</v>
      </c>
      <c r="E2608" s="2">
        <v>593933</v>
      </c>
      <c r="F2608">
        <v>4</v>
      </c>
      <c r="G2608">
        <v>1</v>
      </c>
      <c r="H2608" t="s">
        <v>15935</v>
      </c>
      <c r="I2608" t="e">
        <v>#N/A</v>
      </c>
      <c r="J2608" t="e">
        <v>#N/A</v>
      </c>
      <c r="K2608" t="e">
        <v>#N/A</v>
      </c>
      <c r="L2608" t="e">
        <v>#N/A</v>
      </c>
      <c r="M2608" t="e">
        <v>#N/A</v>
      </c>
      <c r="N2608" t="e">
        <v>#N/A</v>
      </c>
    </row>
    <row r="2609" spans="1:14">
      <c r="A2609" t="s">
        <v>4178</v>
      </c>
      <c r="B2609" t="e">
        <v>#N/A</v>
      </c>
      <c r="C2609" s="2">
        <v>1000000</v>
      </c>
      <c r="D2609" s="2">
        <v>568662</v>
      </c>
      <c r="E2609" s="2">
        <v>568662</v>
      </c>
      <c r="F2609">
        <v>7</v>
      </c>
      <c r="G2609">
        <v>29</v>
      </c>
      <c r="H2609" t="s">
        <v>15935</v>
      </c>
      <c r="I2609" t="e">
        <v>#N/A</v>
      </c>
      <c r="J2609" t="e">
        <v>#N/A</v>
      </c>
      <c r="K2609" t="e">
        <v>#N/A</v>
      </c>
      <c r="L2609" t="e">
        <v>#N/A</v>
      </c>
      <c r="M2609" t="e">
        <v>#N/A</v>
      </c>
      <c r="N2609" t="e">
        <v>#N/A</v>
      </c>
    </row>
    <row r="2610" spans="1:14">
      <c r="A2610" t="s">
        <v>1615</v>
      </c>
      <c r="B2610" t="e">
        <v>#N/A</v>
      </c>
      <c r="C2610" s="2">
        <v>30000000</v>
      </c>
      <c r="D2610" s="2">
        <v>538690</v>
      </c>
      <c r="E2610" s="2">
        <v>538690</v>
      </c>
      <c r="F2610">
        <v>9</v>
      </c>
      <c r="G2610">
        <v>23</v>
      </c>
      <c r="H2610" t="s">
        <v>15935</v>
      </c>
      <c r="I2610" t="e">
        <v>#N/A</v>
      </c>
      <c r="J2610" t="e">
        <v>#N/A</v>
      </c>
      <c r="K2610" t="e">
        <v>#N/A</v>
      </c>
      <c r="L2610" t="e">
        <v>#N/A</v>
      </c>
      <c r="M2610" t="e">
        <v>#N/A</v>
      </c>
      <c r="N2610" t="e">
        <v>#N/A</v>
      </c>
    </row>
    <row r="2611" spans="1:14">
      <c r="A2611" t="s">
        <v>3369</v>
      </c>
      <c r="B2611" t="e">
        <v>#N/A</v>
      </c>
      <c r="C2611" s="2">
        <v>6000000</v>
      </c>
      <c r="D2611" s="2">
        <v>408159</v>
      </c>
      <c r="E2611" s="2">
        <v>408159</v>
      </c>
      <c r="F2611">
        <v>3</v>
      </c>
      <c r="G2611">
        <v>25</v>
      </c>
      <c r="H2611" t="s">
        <v>15935</v>
      </c>
      <c r="I2611" t="e">
        <v>#N/A</v>
      </c>
      <c r="J2611" t="e">
        <v>#N/A</v>
      </c>
      <c r="K2611" t="e">
        <v>#N/A</v>
      </c>
      <c r="L2611" t="e">
        <v>#N/A</v>
      </c>
      <c r="M2611" t="e">
        <v>#N/A</v>
      </c>
      <c r="N2611" t="e">
        <v>#N/A</v>
      </c>
    </row>
    <row r="2612" spans="1:14">
      <c r="A2612" t="s">
        <v>3270</v>
      </c>
      <c r="B2612" t="e">
        <v>#N/A</v>
      </c>
      <c r="C2612" s="2">
        <v>7000000</v>
      </c>
      <c r="D2612" s="2">
        <v>382946</v>
      </c>
      <c r="E2612" s="2">
        <v>382946</v>
      </c>
      <c r="F2612">
        <v>5</v>
      </c>
      <c r="G2612">
        <v>13</v>
      </c>
      <c r="H2612" t="s">
        <v>15935</v>
      </c>
      <c r="I2612" t="e">
        <v>#N/A</v>
      </c>
      <c r="J2612" t="e">
        <v>#N/A</v>
      </c>
      <c r="K2612" t="e">
        <v>#N/A</v>
      </c>
      <c r="L2612" t="e">
        <v>#N/A</v>
      </c>
      <c r="M2612" t="e">
        <v>#N/A</v>
      </c>
      <c r="N2612" t="e">
        <v>#N/A</v>
      </c>
    </row>
    <row r="2613" spans="1:14">
      <c r="A2613" t="s">
        <v>4056</v>
      </c>
      <c r="B2613" t="e">
        <v>#N/A</v>
      </c>
      <c r="C2613" s="2">
        <v>1500000</v>
      </c>
      <c r="D2613" s="2">
        <v>362239</v>
      </c>
      <c r="E2613" s="2">
        <v>372239</v>
      </c>
      <c r="F2613">
        <v>2</v>
      </c>
      <c r="G2613">
        <v>11</v>
      </c>
      <c r="H2613" t="s">
        <v>15935</v>
      </c>
      <c r="I2613" t="e">
        <v>#N/A</v>
      </c>
      <c r="J2613" t="e">
        <v>#N/A</v>
      </c>
      <c r="K2613" t="e">
        <v>#N/A</v>
      </c>
      <c r="L2613" t="e">
        <v>#N/A</v>
      </c>
      <c r="M2613" t="e">
        <v>#N/A</v>
      </c>
      <c r="N2613" t="e">
        <v>#N/A</v>
      </c>
    </row>
    <row r="2614" spans="1:14">
      <c r="A2614" t="s">
        <v>3794</v>
      </c>
      <c r="B2614" t="e">
        <v>#N/A</v>
      </c>
      <c r="C2614" s="2">
        <v>3000000</v>
      </c>
      <c r="D2614" s="2">
        <v>331000</v>
      </c>
      <c r="E2614" s="2">
        <v>331000</v>
      </c>
      <c r="F2614">
        <v>9</v>
      </c>
      <c r="G2614">
        <v>9</v>
      </c>
      <c r="H2614" t="s">
        <v>15935</v>
      </c>
      <c r="I2614" t="e">
        <v>#N/A</v>
      </c>
      <c r="J2614" t="e">
        <v>#N/A</v>
      </c>
      <c r="K2614" t="e">
        <v>#N/A</v>
      </c>
      <c r="L2614" t="e">
        <v>#N/A</v>
      </c>
      <c r="M2614" t="e">
        <v>#N/A</v>
      </c>
      <c r="N2614" t="e">
        <v>#N/A</v>
      </c>
    </row>
    <row r="2615" spans="1:14">
      <c r="A2615" t="s">
        <v>3589</v>
      </c>
      <c r="B2615" t="e">
        <v>#N/A</v>
      </c>
      <c r="C2615" s="2">
        <v>4200000</v>
      </c>
      <c r="D2615" s="2">
        <v>0</v>
      </c>
      <c r="E2615" s="2">
        <v>313230</v>
      </c>
      <c r="F2615">
        <v>10</v>
      </c>
      <c r="G2615">
        <v>21</v>
      </c>
      <c r="H2615" t="s">
        <v>15935</v>
      </c>
      <c r="I2615" t="e">
        <v>#N/A</v>
      </c>
      <c r="J2615" t="e">
        <v>#N/A</v>
      </c>
      <c r="K2615" t="e">
        <v>#N/A</v>
      </c>
      <c r="L2615" t="e">
        <v>#N/A</v>
      </c>
      <c r="M2615" t="e">
        <v>#N/A</v>
      </c>
      <c r="N2615" t="e">
        <v>#N/A</v>
      </c>
    </row>
    <row r="2616" spans="1:14">
      <c r="A2616" t="s">
        <v>2863</v>
      </c>
      <c r="B2616" t="e">
        <v>#N/A</v>
      </c>
      <c r="C2616" s="2">
        <v>11000000</v>
      </c>
      <c r="D2616" s="2">
        <v>229653</v>
      </c>
      <c r="E2616" s="2">
        <v>229653</v>
      </c>
      <c r="F2616">
        <v>8</v>
      </c>
      <c r="G2616">
        <v>26</v>
      </c>
      <c r="H2616" t="s">
        <v>15935</v>
      </c>
      <c r="I2616" t="e">
        <v>#N/A</v>
      </c>
      <c r="J2616" t="e">
        <v>#N/A</v>
      </c>
      <c r="K2616" t="e">
        <v>#N/A</v>
      </c>
      <c r="L2616" t="e">
        <v>#N/A</v>
      </c>
      <c r="M2616" t="e">
        <v>#N/A</v>
      </c>
      <c r="N2616" t="e">
        <v>#N/A</v>
      </c>
    </row>
    <row r="2617" spans="1:14">
      <c r="A2617" t="s">
        <v>4058</v>
      </c>
      <c r="B2617" t="e">
        <v>#N/A</v>
      </c>
      <c r="C2617" s="2">
        <v>1500000</v>
      </c>
      <c r="D2617" s="2">
        <v>184705</v>
      </c>
      <c r="E2617" s="2">
        <v>184705</v>
      </c>
      <c r="F2617">
        <v>8</v>
      </c>
      <c r="G2617">
        <v>19</v>
      </c>
      <c r="H2617" t="s">
        <v>15935</v>
      </c>
      <c r="I2617" t="e">
        <v>#N/A</v>
      </c>
      <c r="J2617" t="e">
        <v>#N/A</v>
      </c>
      <c r="K2617" t="e">
        <v>#N/A</v>
      </c>
      <c r="L2617" t="e">
        <v>#N/A</v>
      </c>
      <c r="M2617" t="e">
        <v>#N/A</v>
      </c>
      <c r="N2617" t="e">
        <v>#N/A</v>
      </c>
    </row>
    <row r="2618" spans="1:14">
      <c r="A2618" t="s">
        <v>3880</v>
      </c>
      <c r="B2618" t="e">
        <v>#N/A</v>
      </c>
      <c r="C2618" s="2">
        <v>2450000</v>
      </c>
      <c r="D2618" s="2">
        <v>180237</v>
      </c>
      <c r="E2618" s="2">
        <v>182358</v>
      </c>
      <c r="F2618">
        <v>5</v>
      </c>
      <c r="G2618">
        <v>13</v>
      </c>
      <c r="H2618" t="s">
        <v>15935</v>
      </c>
      <c r="I2618" t="e">
        <v>#N/A</v>
      </c>
      <c r="J2618" t="e">
        <v>#N/A</v>
      </c>
      <c r="K2618" t="e">
        <v>#N/A</v>
      </c>
      <c r="L2618" t="e">
        <v>#N/A</v>
      </c>
      <c r="M2618" t="e">
        <v>#N/A</v>
      </c>
      <c r="N2618" t="e">
        <v>#N/A</v>
      </c>
    </row>
    <row r="2619" spans="1:14">
      <c r="A2619" t="s">
        <v>2646</v>
      </c>
      <c r="B2619" t="e">
        <v>#N/A</v>
      </c>
      <c r="C2619" s="2">
        <v>13400000</v>
      </c>
      <c r="D2619" s="2">
        <v>164247</v>
      </c>
      <c r="E2619" s="2">
        <v>164247</v>
      </c>
      <c r="F2619">
        <v>4</v>
      </c>
      <c r="G2619">
        <v>1</v>
      </c>
      <c r="H2619" t="s">
        <v>15935</v>
      </c>
      <c r="I2619" t="e">
        <v>#N/A</v>
      </c>
      <c r="J2619" t="e">
        <v>#N/A</v>
      </c>
      <c r="K2619" t="e">
        <v>#N/A</v>
      </c>
      <c r="L2619" t="e">
        <v>#N/A</v>
      </c>
      <c r="M2619" t="e">
        <v>#N/A</v>
      </c>
      <c r="N2619" t="e">
        <v>#N/A</v>
      </c>
    </row>
    <row r="2620" spans="1:14">
      <c r="A2620" t="s">
        <v>3645</v>
      </c>
      <c r="B2620" t="e">
        <v>#N/A</v>
      </c>
      <c r="C2620" s="2">
        <v>4000000</v>
      </c>
      <c r="D2620" s="2">
        <v>120016</v>
      </c>
      <c r="E2620" s="2">
        <v>120016</v>
      </c>
      <c r="F2620">
        <v>4</v>
      </c>
      <c r="G2620">
        <v>1</v>
      </c>
      <c r="H2620" t="s">
        <v>15935</v>
      </c>
      <c r="I2620" t="e">
        <v>#N/A</v>
      </c>
      <c r="J2620" t="e">
        <v>#N/A</v>
      </c>
      <c r="K2620" t="e">
        <v>#N/A</v>
      </c>
      <c r="L2620" t="e">
        <v>#N/A</v>
      </c>
      <c r="M2620" t="e">
        <v>#N/A</v>
      </c>
      <c r="N2620" t="e">
        <v>#N/A</v>
      </c>
    </row>
    <row r="2621" spans="1:14">
      <c r="A2621">
        <v>3</v>
      </c>
      <c r="B2621" t="e">
        <v>#N/A</v>
      </c>
      <c r="C2621" s="2">
        <v>7200000</v>
      </c>
      <c r="D2621" s="2">
        <v>59774</v>
      </c>
      <c r="E2621" s="2">
        <v>59774</v>
      </c>
      <c r="F2621">
        <v>9</v>
      </c>
      <c r="G2621">
        <v>16</v>
      </c>
      <c r="H2621" t="s">
        <v>15935</v>
      </c>
      <c r="I2621" t="e">
        <v>#N/A</v>
      </c>
      <c r="J2621" t="e">
        <v>#N/A</v>
      </c>
      <c r="K2621" t="e">
        <v>#N/A</v>
      </c>
      <c r="L2621" t="e">
        <v>#N/A</v>
      </c>
      <c r="M2621" t="e">
        <v>#N/A</v>
      </c>
      <c r="N2621" t="e">
        <v>#N/A</v>
      </c>
    </row>
    <row r="2622" spans="1:14">
      <c r="A2622" t="s">
        <v>4194</v>
      </c>
      <c r="B2622" t="e">
        <v>#N/A</v>
      </c>
      <c r="C2622" s="2">
        <v>1000000</v>
      </c>
      <c r="D2622" s="2">
        <v>48764</v>
      </c>
      <c r="E2622" s="2">
        <v>48764</v>
      </c>
      <c r="F2622">
        <v>7</v>
      </c>
      <c r="G2622">
        <v>1</v>
      </c>
      <c r="H2622" t="s">
        <v>15935</v>
      </c>
      <c r="I2622" t="e">
        <v>#N/A</v>
      </c>
      <c r="J2622" t="e">
        <v>#N/A</v>
      </c>
      <c r="K2622" t="e">
        <v>#N/A</v>
      </c>
      <c r="L2622" t="e">
        <v>#N/A</v>
      </c>
      <c r="M2622" t="e">
        <v>#N/A</v>
      </c>
      <c r="N2622" t="e">
        <v>#N/A</v>
      </c>
    </row>
    <row r="2623" spans="1:14">
      <c r="A2623" t="s">
        <v>2635</v>
      </c>
      <c r="B2623" t="e">
        <v>#N/A</v>
      </c>
      <c r="C2623" s="2">
        <v>14000000</v>
      </c>
      <c r="D2623" s="2">
        <v>47185</v>
      </c>
      <c r="E2623" s="2">
        <v>47185</v>
      </c>
      <c r="F2623">
        <v>9</v>
      </c>
      <c r="G2623">
        <v>30</v>
      </c>
      <c r="H2623" t="s">
        <v>15935</v>
      </c>
      <c r="I2623" t="e">
        <v>#N/A</v>
      </c>
      <c r="J2623" t="e">
        <v>#N/A</v>
      </c>
      <c r="K2623" t="e">
        <v>#N/A</v>
      </c>
      <c r="L2623" t="e">
        <v>#N/A</v>
      </c>
      <c r="M2623" t="e">
        <v>#N/A</v>
      </c>
      <c r="N2623" t="e">
        <v>#N/A</v>
      </c>
    </row>
    <row r="2624" spans="1:14">
      <c r="A2624" t="s">
        <v>3667</v>
      </c>
      <c r="B2624" t="e">
        <v>#N/A</v>
      </c>
      <c r="C2624" s="2">
        <v>3800000</v>
      </c>
      <c r="D2624" s="2">
        <v>41914</v>
      </c>
      <c r="E2624" s="2">
        <v>41914</v>
      </c>
      <c r="F2624">
        <v>1</v>
      </c>
      <c r="G2624">
        <v>14</v>
      </c>
      <c r="H2624" t="s">
        <v>15935</v>
      </c>
      <c r="I2624" t="e">
        <v>#N/A</v>
      </c>
      <c r="J2624" t="e">
        <v>#N/A</v>
      </c>
      <c r="K2624" t="e">
        <v>#N/A</v>
      </c>
      <c r="L2624" t="e">
        <v>#N/A</v>
      </c>
      <c r="M2624" t="e">
        <v>#N/A</v>
      </c>
      <c r="N2624" t="e">
        <v>#N/A</v>
      </c>
    </row>
    <row r="2625" spans="1:14">
      <c r="A2625" t="s">
        <v>4389</v>
      </c>
      <c r="B2625" t="e">
        <v>#N/A</v>
      </c>
      <c r="C2625" s="2">
        <v>300000</v>
      </c>
      <c r="D2625" s="2">
        <v>39475</v>
      </c>
      <c r="E2625" s="2">
        <v>39475</v>
      </c>
      <c r="F2625">
        <v>3</v>
      </c>
      <c r="G2625">
        <v>11</v>
      </c>
      <c r="H2625" t="s">
        <v>15935</v>
      </c>
      <c r="I2625" t="e">
        <v>#N/A</v>
      </c>
      <c r="J2625" t="e">
        <v>#N/A</v>
      </c>
      <c r="K2625" t="e">
        <v>#N/A</v>
      </c>
      <c r="L2625" t="e">
        <v>#N/A</v>
      </c>
      <c r="M2625" t="e">
        <v>#N/A</v>
      </c>
      <c r="N2625" t="e">
        <v>#N/A</v>
      </c>
    </row>
    <row r="2626" spans="1:14">
      <c r="A2626" t="s">
        <v>3888</v>
      </c>
      <c r="B2626" t="e">
        <v>#N/A</v>
      </c>
      <c r="C2626" s="2">
        <v>2300000</v>
      </c>
      <c r="D2626" s="2">
        <v>29384</v>
      </c>
      <c r="E2626" s="2">
        <v>29384</v>
      </c>
      <c r="F2626">
        <v>8</v>
      </c>
      <c r="G2626">
        <v>26</v>
      </c>
      <c r="H2626" t="s">
        <v>15935</v>
      </c>
      <c r="I2626" t="e">
        <v>#N/A</v>
      </c>
      <c r="J2626" t="e">
        <v>#N/A</v>
      </c>
      <c r="K2626" t="e">
        <v>#N/A</v>
      </c>
      <c r="L2626" t="e">
        <v>#N/A</v>
      </c>
      <c r="M2626" t="e">
        <v>#N/A</v>
      </c>
      <c r="N2626" t="e">
        <v>#N/A</v>
      </c>
    </row>
    <row r="2627" spans="1:14">
      <c r="A2627" t="s">
        <v>3417</v>
      </c>
      <c r="B2627" t="e">
        <v>#N/A</v>
      </c>
      <c r="C2627" s="2">
        <v>5500000</v>
      </c>
      <c r="D2627" s="2">
        <v>28468</v>
      </c>
      <c r="E2627" s="2">
        <v>28468</v>
      </c>
      <c r="F2627">
        <v>7</v>
      </c>
      <c r="G2627">
        <v>15</v>
      </c>
      <c r="H2627" t="s">
        <v>15935</v>
      </c>
      <c r="I2627" t="e">
        <v>#N/A</v>
      </c>
      <c r="J2627" t="e">
        <v>#N/A</v>
      </c>
      <c r="K2627" t="e">
        <v>#N/A</v>
      </c>
      <c r="L2627" t="e">
        <v>#N/A</v>
      </c>
      <c r="M2627" t="e">
        <v>#N/A</v>
      </c>
      <c r="N2627" t="e">
        <v>#N/A</v>
      </c>
    </row>
    <row r="2628" spans="1:14">
      <c r="A2628" t="s">
        <v>3822</v>
      </c>
      <c r="B2628" t="e">
        <v>#N/A</v>
      </c>
      <c r="C2628" s="2">
        <v>2900000</v>
      </c>
      <c r="D2628" s="2">
        <v>20778</v>
      </c>
      <c r="E2628" s="2">
        <v>25935</v>
      </c>
      <c r="F2628">
        <v>8</v>
      </c>
      <c r="G2628">
        <v>19</v>
      </c>
      <c r="H2628" t="s">
        <v>15935</v>
      </c>
      <c r="I2628" t="e">
        <v>#N/A</v>
      </c>
      <c r="J2628" t="e">
        <v>#N/A</v>
      </c>
      <c r="K2628" t="e">
        <v>#N/A</v>
      </c>
      <c r="L2628" t="e">
        <v>#N/A</v>
      </c>
      <c r="M2628" t="e">
        <v>#N/A</v>
      </c>
      <c r="N2628" t="e">
        <v>#N/A</v>
      </c>
    </row>
    <row r="2629" spans="1:14">
      <c r="A2629" t="s">
        <v>2814</v>
      </c>
      <c r="B2629" t="e">
        <v>#N/A</v>
      </c>
      <c r="C2629" s="2">
        <v>12000000</v>
      </c>
      <c r="D2629" s="2">
        <v>17479</v>
      </c>
      <c r="E2629" s="2">
        <v>17479</v>
      </c>
      <c r="F2629">
        <v>8</v>
      </c>
      <c r="G2629">
        <v>19</v>
      </c>
      <c r="H2629" t="s">
        <v>15935</v>
      </c>
      <c r="I2629" t="e">
        <v>#N/A</v>
      </c>
      <c r="J2629" t="e">
        <v>#N/A</v>
      </c>
      <c r="K2629" t="e">
        <v>#N/A</v>
      </c>
      <c r="L2629" t="e">
        <v>#N/A</v>
      </c>
      <c r="M2629" t="e">
        <v>#N/A</v>
      </c>
      <c r="N2629" t="e">
        <v>#N/A</v>
      </c>
    </row>
    <row r="2630" spans="1:14">
      <c r="A2630" t="s">
        <v>4119</v>
      </c>
      <c r="B2630" t="e">
        <v>#N/A</v>
      </c>
      <c r="C2630" s="2">
        <v>1200000</v>
      </c>
      <c r="D2630" s="2">
        <v>7826</v>
      </c>
      <c r="E2630" s="2">
        <v>7826</v>
      </c>
      <c r="F2630">
        <v>2</v>
      </c>
      <c r="G2630">
        <v>11</v>
      </c>
      <c r="H2630" t="s">
        <v>15935</v>
      </c>
      <c r="I2630" t="e">
        <v>#N/A</v>
      </c>
      <c r="J2630" t="e">
        <v>#N/A</v>
      </c>
      <c r="K2630" t="e">
        <v>#N/A</v>
      </c>
      <c r="L2630" t="e">
        <v>#N/A</v>
      </c>
      <c r="M2630" t="e">
        <v>#N/A</v>
      </c>
      <c r="N2630" t="e">
        <v>#N/A</v>
      </c>
    </row>
    <row r="2631" spans="1:14">
      <c r="A2631" t="s">
        <v>3806</v>
      </c>
      <c r="B2631" t="e">
        <v>#N/A</v>
      </c>
      <c r="C2631" s="2">
        <v>3000000</v>
      </c>
      <c r="D2631" s="2">
        <v>5073</v>
      </c>
      <c r="E2631" s="2">
        <v>5073</v>
      </c>
      <c r="F2631">
        <v>9</v>
      </c>
      <c r="G2631">
        <v>9</v>
      </c>
      <c r="H2631" t="s">
        <v>15935</v>
      </c>
      <c r="I2631" t="e">
        <v>#N/A</v>
      </c>
      <c r="J2631" t="e">
        <v>#N/A</v>
      </c>
      <c r="K2631" t="e">
        <v>#N/A</v>
      </c>
      <c r="L2631" t="e">
        <v>#N/A</v>
      </c>
      <c r="M2631" t="e">
        <v>#N/A</v>
      </c>
      <c r="N2631" t="e">
        <v>#N/A</v>
      </c>
    </row>
    <row r="2632" spans="1:14">
      <c r="A2632" t="s">
        <v>4292</v>
      </c>
      <c r="B2632" t="e">
        <v>#N/A</v>
      </c>
      <c r="C2632" s="2">
        <v>560000</v>
      </c>
      <c r="D2632" s="2">
        <v>3709</v>
      </c>
      <c r="E2632" s="2">
        <v>3709</v>
      </c>
      <c r="F2632">
        <v>7</v>
      </c>
      <c r="G2632">
        <v>29</v>
      </c>
      <c r="H2632" t="s">
        <v>15935</v>
      </c>
      <c r="I2632" t="e">
        <v>#N/A</v>
      </c>
      <c r="J2632" t="e">
        <v>#N/A</v>
      </c>
      <c r="K2632" t="e">
        <v>#N/A</v>
      </c>
      <c r="L2632" t="e">
        <v>#N/A</v>
      </c>
      <c r="M2632" t="e">
        <v>#N/A</v>
      </c>
      <c r="N2632" t="e">
        <v>#N/A</v>
      </c>
    </row>
    <row r="2633" spans="1:14">
      <c r="A2633" t="s">
        <v>4517</v>
      </c>
      <c r="B2633" t="e">
        <v>#N/A</v>
      </c>
      <c r="C2633" s="2">
        <v>40000</v>
      </c>
      <c r="D2633" s="2">
        <v>3632</v>
      </c>
      <c r="E2633" s="2">
        <v>3632</v>
      </c>
      <c r="F2633">
        <v>2</v>
      </c>
      <c r="G2633">
        <v>11</v>
      </c>
      <c r="H2633" t="s">
        <v>15935</v>
      </c>
      <c r="I2633" t="e">
        <v>#N/A</v>
      </c>
      <c r="J2633" t="e">
        <v>#N/A</v>
      </c>
      <c r="K2633" t="e">
        <v>#N/A</v>
      </c>
      <c r="L2633" t="e">
        <v>#N/A</v>
      </c>
      <c r="M2633" t="e">
        <v>#N/A</v>
      </c>
      <c r="N2633" t="e">
        <v>#N/A</v>
      </c>
    </row>
    <row r="2634" spans="1:14">
      <c r="A2634" t="s">
        <v>3308</v>
      </c>
      <c r="B2634" t="e">
        <v>#N/A</v>
      </c>
      <c r="C2634" s="2">
        <v>6500000</v>
      </c>
      <c r="D2634" s="2">
        <v>0</v>
      </c>
      <c r="E2634" s="2">
        <v>3149</v>
      </c>
      <c r="F2634">
        <v>12</v>
      </c>
      <c r="G2634">
        <v>31</v>
      </c>
      <c r="H2634" t="s">
        <v>15935</v>
      </c>
      <c r="I2634" t="e">
        <v>#N/A</v>
      </c>
      <c r="J2634" t="e">
        <v>#N/A</v>
      </c>
      <c r="K2634" t="e">
        <v>#N/A</v>
      </c>
      <c r="L2634" t="e">
        <v>#N/A</v>
      </c>
      <c r="M2634" t="e">
        <v>#N/A</v>
      </c>
      <c r="N2634" t="e">
        <v>#N/A</v>
      </c>
    </row>
    <row r="2635" spans="1:14">
      <c r="A2635" t="s">
        <v>967</v>
      </c>
      <c r="B2635" t="e">
        <v>#N/A</v>
      </c>
      <c r="C2635" s="2">
        <v>50000000</v>
      </c>
      <c r="D2635" s="2">
        <v>0</v>
      </c>
      <c r="E2635" s="2">
        <v>0</v>
      </c>
      <c r="F2635">
        <v>12</v>
      </c>
      <c r="G2635">
        <v>31</v>
      </c>
      <c r="H2635" t="s">
        <v>15935</v>
      </c>
      <c r="I2635" t="e">
        <v>#N/A</v>
      </c>
      <c r="J2635" t="e">
        <v>#N/A</v>
      </c>
      <c r="K2635" t="e">
        <v>#N/A</v>
      </c>
      <c r="L2635" t="e">
        <v>#N/A</v>
      </c>
      <c r="M2635" t="e">
        <v>#N/A</v>
      </c>
      <c r="N2635" t="e">
        <v>#N/A</v>
      </c>
    </row>
    <row r="2636" spans="1:14">
      <c r="A2636" t="s">
        <v>3097</v>
      </c>
      <c r="B2636" t="e">
        <v>#N/A</v>
      </c>
      <c r="C2636" s="2">
        <v>8900000</v>
      </c>
      <c r="D2636" s="2">
        <v>0</v>
      </c>
      <c r="E2636" s="2">
        <v>0</v>
      </c>
      <c r="F2636">
        <v>2</v>
      </c>
      <c r="G2636">
        <v>26</v>
      </c>
      <c r="H2636" t="s">
        <v>15935</v>
      </c>
      <c r="I2636" t="e">
        <v>#N/A</v>
      </c>
      <c r="J2636" t="e">
        <v>#N/A</v>
      </c>
      <c r="K2636" t="e">
        <v>#N/A</v>
      </c>
      <c r="L2636" t="e">
        <v>#N/A</v>
      </c>
      <c r="M2636" t="e">
        <v>#N/A</v>
      </c>
      <c r="N2636" t="e">
        <v>#N/A</v>
      </c>
    </row>
    <row r="2637" spans="1:14">
      <c r="A2637" t="s">
        <v>3384</v>
      </c>
      <c r="B2637" t="e">
        <v>#N/A</v>
      </c>
      <c r="C2637" s="2">
        <v>6000000</v>
      </c>
      <c r="D2637" s="2">
        <v>0</v>
      </c>
      <c r="E2637" s="2">
        <v>0</v>
      </c>
      <c r="F2637">
        <v>5</v>
      </c>
      <c r="G2637">
        <v>10</v>
      </c>
      <c r="H2637" t="s">
        <v>15935</v>
      </c>
      <c r="I2637" t="e">
        <v>#N/A</v>
      </c>
      <c r="J2637" t="e">
        <v>#N/A</v>
      </c>
      <c r="K2637" t="e">
        <v>#N/A</v>
      </c>
      <c r="L2637" t="e">
        <v>#N/A</v>
      </c>
      <c r="M2637" t="e">
        <v>#N/A</v>
      </c>
      <c r="N2637" t="e">
        <v>#N/A</v>
      </c>
    </row>
    <row r="2638" spans="1:14">
      <c r="A2638" t="s">
        <v>3385</v>
      </c>
      <c r="B2638" t="e">
        <v>#N/A</v>
      </c>
      <c r="C2638" s="2">
        <v>6000000</v>
      </c>
      <c r="D2638" s="2">
        <v>0</v>
      </c>
      <c r="E2638" s="2">
        <v>0</v>
      </c>
      <c r="F2638">
        <v>3</v>
      </c>
      <c r="G2638">
        <v>15</v>
      </c>
      <c r="H2638" t="s">
        <v>15935</v>
      </c>
      <c r="I2638" t="e">
        <v>#N/A</v>
      </c>
      <c r="J2638" t="e">
        <v>#N/A</v>
      </c>
      <c r="K2638" t="e">
        <v>#N/A</v>
      </c>
      <c r="L2638" t="e">
        <v>#N/A</v>
      </c>
      <c r="M2638" t="e">
        <v>#N/A</v>
      </c>
      <c r="N2638" t="e">
        <v>#N/A</v>
      </c>
    </row>
    <row r="2639" spans="1:14">
      <c r="A2639" t="s">
        <v>3386</v>
      </c>
      <c r="B2639" t="e">
        <v>#N/A</v>
      </c>
      <c r="C2639" s="2">
        <v>6000000</v>
      </c>
      <c r="D2639" s="2">
        <v>0</v>
      </c>
      <c r="E2639" s="2">
        <v>0</v>
      </c>
      <c r="F2639">
        <v>12</v>
      </c>
      <c r="G2639">
        <v>31</v>
      </c>
      <c r="H2639" t="s">
        <v>15935</v>
      </c>
      <c r="I2639" t="e">
        <v>#N/A</v>
      </c>
      <c r="J2639" t="e">
        <v>#N/A</v>
      </c>
      <c r="K2639" t="e">
        <v>#N/A</v>
      </c>
      <c r="L2639" t="e">
        <v>#N/A</v>
      </c>
      <c r="M2639" t="e">
        <v>#N/A</v>
      </c>
      <c r="N2639" t="e">
        <v>#N/A</v>
      </c>
    </row>
    <row r="2640" spans="1:14">
      <c r="A2640" s="3">
        <v>9.2361111111111116E-2</v>
      </c>
      <c r="B2640" t="e">
        <v>#N/A</v>
      </c>
      <c r="C2640" s="2">
        <v>3500000</v>
      </c>
      <c r="D2640" s="2">
        <v>0</v>
      </c>
      <c r="E2640" s="2">
        <v>0</v>
      </c>
      <c r="F2640">
        <v>6</v>
      </c>
      <c r="G2640">
        <v>28</v>
      </c>
      <c r="H2640" t="s">
        <v>15935</v>
      </c>
      <c r="I2640" t="e">
        <v>#N/A</v>
      </c>
      <c r="J2640" t="e">
        <v>#N/A</v>
      </c>
      <c r="K2640" t="e">
        <v>#N/A</v>
      </c>
      <c r="L2640" t="e">
        <v>#N/A</v>
      </c>
      <c r="M2640" t="e">
        <v>#N/A</v>
      </c>
      <c r="N2640" t="e">
        <v>#N/A</v>
      </c>
    </row>
    <row r="2641" spans="1:14">
      <c r="A2641" t="s">
        <v>3845</v>
      </c>
      <c r="B2641" t="e">
        <v>#N/A</v>
      </c>
      <c r="C2641" s="2">
        <v>2600000</v>
      </c>
      <c r="D2641" s="2">
        <v>0</v>
      </c>
      <c r="E2641" s="2">
        <v>0</v>
      </c>
      <c r="F2641">
        <v>4</v>
      </c>
      <c r="G2641">
        <v>1</v>
      </c>
      <c r="H2641" t="s">
        <v>15935</v>
      </c>
      <c r="I2641" t="e">
        <v>#N/A</v>
      </c>
      <c r="J2641" t="e">
        <v>#N/A</v>
      </c>
      <c r="K2641" t="e">
        <v>#N/A</v>
      </c>
      <c r="L2641" t="e">
        <v>#N/A</v>
      </c>
      <c r="M2641" t="e">
        <v>#N/A</v>
      </c>
      <c r="N2641" t="e">
        <v>#N/A</v>
      </c>
    </row>
    <row r="2642" spans="1:14">
      <c r="A2642" t="s">
        <v>4069</v>
      </c>
      <c r="B2642" t="e">
        <v>#N/A</v>
      </c>
      <c r="C2642" s="2">
        <v>1500000</v>
      </c>
      <c r="D2642" s="2">
        <v>0</v>
      </c>
      <c r="E2642" s="2">
        <v>0</v>
      </c>
      <c r="F2642">
        <v>6</v>
      </c>
      <c r="G2642">
        <v>3</v>
      </c>
      <c r="H2642" t="s">
        <v>15935</v>
      </c>
      <c r="I2642" t="e">
        <v>#N/A</v>
      </c>
      <c r="J2642" t="e">
        <v>#N/A</v>
      </c>
      <c r="K2642" t="e">
        <v>#N/A</v>
      </c>
      <c r="L2642" t="e">
        <v>#N/A</v>
      </c>
      <c r="M2642" t="e">
        <v>#N/A</v>
      </c>
      <c r="N2642" t="e">
        <v>#N/A</v>
      </c>
    </row>
    <row r="2643" spans="1:14">
      <c r="A2643" t="s">
        <v>4093</v>
      </c>
      <c r="B2643" t="e">
        <v>#N/A</v>
      </c>
      <c r="C2643" s="2">
        <v>1300000</v>
      </c>
      <c r="D2643" s="2">
        <v>0</v>
      </c>
      <c r="E2643" s="2">
        <v>0</v>
      </c>
      <c r="F2643">
        <v>5</v>
      </c>
      <c r="G2643">
        <v>24</v>
      </c>
      <c r="H2643" t="s">
        <v>15935</v>
      </c>
      <c r="I2643" t="e">
        <v>#N/A</v>
      </c>
      <c r="J2643" t="e">
        <v>#N/A</v>
      </c>
      <c r="K2643" t="e">
        <v>#N/A</v>
      </c>
      <c r="L2643" t="e">
        <v>#N/A</v>
      </c>
      <c r="M2643" t="e">
        <v>#N/A</v>
      </c>
      <c r="N2643" t="e">
        <v>#N/A</v>
      </c>
    </row>
    <row r="2644" spans="1:14">
      <c r="A2644" t="s">
        <v>4498</v>
      </c>
      <c r="B2644" t="e">
        <v>#N/A</v>
      </c>
      <c r="C2644" s="2">
        <v>70000</v>
      </c>
      <c r="D2644" s="2">
        <v>0</v>
      </c>
      <c r="E2644" s="2">
        <v>0</v>
      </c>
      <c r="F2644">
        <v>12</v>
      </c>
      <c r="G2644">
        <v>31</v>
      </c>
      <c r="H2644" t="s">
        <v>15935</v>
      </c>
      <c r="I2644" t="e">
        <v>#N/A</v>
      </c>
      <c r="J2644" t="e">
        <v>#N/A</v>
      </c>
      <c r="K2644" t="e">
        <v>#N/A</v>
      </c>
      <c r="L2644" t="e">
        <v>#N/A</v>
      </c>
      <c r="M2644" t="e">
        <v>#N/A</v>
      </c>
      <c r="N2644" t="e">
        <v>#N/A</v>
      </c>
    </row>
    <row r="2645" spans="1:14">
      <c r="A2645" t="s">
        <v>4535</v>
      </c>
      <c r="B2645" t="e">
        <v>#N/A</v>
      </c>
      <c r="C2645" s="2">
        <v>17300</v>
      </c>
      <c r="D2645" s="2">
        <v>0</v>
      </c>
      <c r="E2645" s="2">
        <v>0</v>
      </c>
      <c r="F2645">
        <v>11</v>
      </c>
      <c r="G2645">
        <v>25</v>
      </c>
      <c r="H2645" t="s">
        <v>15935</v>
      </c>
      <c r="I2645" t="e">
        <v>#N/A</v>
      </c>
      <c r="J2645" t="e">
        <v>#N/A</v>
      </c>
      <c r="K2645" t="e">
        <v>#N/A</v>
      </c>
      <c r="L2645" t="e">
        <v>#N/A</v>
      </c>
      <c r="M2645" t="e">
        <v>#N/A</v>
      </c>
      <c r="N2645" t="e">
        <v>#N/A</v>
      </c>
    </row>
    <row r="2646" spans="1:14">
      <c r="A2646" t="s">
        <v>14</v>
      </c>
      <c r="B2646" t="e">
        <v>#N/A</v>
      </c>
      <c r="C2646" s="2">
        <v>225000000</v>
      </c>
      <c r="D2646" s="2">
        <v>623279547</v>
      </c>
      <c r="E2646" s="2">
        <v>1514279547</v>
      </c>
      <c r="F2646">
        <v>5</v>
      </c>
      <c r="G2646">
        <v>4</v>
      </c>
      <c r="H2646" t="s">
        <v>15936</v>
      </c>
      <c r="I2646" t="e">
        <v>#N/A</v>
      </c>
      <c r="J2646" t="e">
        <v>#N/A</v>
      </c>
      <c r="K2646" t="e">
        <v>#N/A</v>
      </c>
      <c r="L2646" t="e">
        <v>#N/A</v>
      </c>
      <c r="M2646" t="e">
        <v>#N/A</v>
      </c>
      <c r="N2646" t="e">
        <v>#N/A</v>
      </c>
    </row>
    <row r="2647" spans="1:14">
      <c r="A2647" t="s">
        <v>32</v>
      </c>
      <c r="B2647" t="s">
        <v>4695</v>
      </c>
      <c r="C2647" s="2">
        <v>200000000</v>
      </c>
      <c r="D2647" s="2">
        <v>304360277</v>
      </c>
      <c r="E2647" s="2">
        <v>1110526981</v>
      </c>
      <c r="F2647">
        <v>11</v>
      </c>
      <c r="G2647">
        <v>8</v>
      </c>
      <c r="H2647" t="s">
        <v>15936</v>
      </c>
      <c r="I2647" t="s">
        <v>4600</v>
      </c>
      <c r="J2647" t="s">
        <v>4629</v>
      </c>
      <c r="K2647" t="s">
        <v>5045</v>
      </c>
      <c r="L2647" t="s">
        <v>5046</v>
      </c>
      <c r="M2647" t="s">
        <v>5047</v>
      </c>
      <c r="N2647" t="s">
        <v>5048</v>
      </c>
    </row>
    <row r="2648" spans="1:14">
      <c r="A2648" t="s">
        <v>2</v>
      </c>
      <c r="B2648" t="s">
        <v>4628</v>
      </c>
      <c r="C2648" s="2">
        <v>275000000</v>
      </c>
      <c r="D2648" s="2">
        <v>448139099</v>
      </c>
      <c r="E2648" s="2">
        <v>1079343943</v>
      </c>
      <c r="F2648">
        <v>7</v>
      </c>
      <c r="G2648">
        <v>20</v>
      </c>
      <c r="H2648" t="s">
        <v>15936</v>
      </c>
      <c r="I2648" t="s">
        <v>4600</v>
      </c>
      <c r="J2648" t="s">
        <v>5035</v>
      </c>
      <c r="K2648" t="s">
        <v>4560</v>
      </c>
      <c r="L2648" t="s">
        <v>5036</v>
      </c>
      <c r="M2648" t="s">
        <v>5037</v>
      </c>
      <c r="N2648" t="s">
        <v>5038</v>
      </c>
    </row>
    <row r="2649" spans="1:14">
      <c r="A2649" t="s">
        <v>7</v>
      </c>
      <c r="B2649" t="s">
        <v>4628</v>
      </c>
      <c r="C2649" s="2">
        <v>250000000</v>
      </c>
      <c r="D2649" s="2">
        <v>303003568</v>
      </c>
      <c r="E2649" s="2">
        <v>1014703568</v>
      </c>
      <c r="F2649">
        <v>12</v>
      </c>
      <c r="G2649">
        <v>14</v>
      </c>
      <c r="H2649" t="s">
        <v>15936</v>
      </c>
      <c r="I2649" t="s">
        <v>4600</v>
      </c>
      <c r="J2649" t="s">
        <v>5050</v>
      </c>
      <c r="K2649" t="s">
        <v>4643</v>
      </c>
      <c r="L2649" t="s">
        <v>4644</v>
      </c>
      <c r="M2649" t="s">
        <v>4645</v>
      </c>
      <c r="N2649" t="s">
        <v>4646</v>
      </c>
    </row>
    <row r="2650" spans="1:14">
      <c r="A2650" t="s">
        <v>296</v>
      </c>
      <c r="B2650" t="s">
        <v>4677</v>
      </c>
      <c r="C2650" s="2">
        <v>95000000</v>
      </c>
      <c r="D2650" s="2">
        <v>161321843</v>
      </c>
      <c r="E2650" s="2">
        <v>879765137</v>
      </c>
      <c r="F2650">
        <v>7</v>
      </c>
      <c r="G2650">
        <v>13</v>
      </c>
      <c r="H2650" t="s">
        <v>15936</v>
      </c>
      <c r="I2650" t="s">
        <v>4614</v>
      </c>
      <c r="J2650" t="s">
        <v>5095</v>
      </c>
      <c r="K2650" t="s">
        <v>4616</v>
      </c>
      <c r="L2650" t="s">
        <v>5096</v>
      </c>
      <c r="M2650" t="s">
        <v>5097</v>
      </c>
      <c r="N2650" t="s">
        <v>5098</v>
      </c>
    </row>
    <row r="2651" spans="1:14">
      <c r="A2651" t="s">
        <v>149</v>
      </c>
      <c r="B2651" t="e">
        <v>#N/A</v>
      </c>
      <c r="C2651" s="2">
        <v>136200000</v>
      </c>
      <c r="D2651" s="2">
        <v>292324737</v>
      </c>
      <c r="E2651" s="2">
        <v>832660037</v>
      </c>
      <c r="F2651">
        <v>11</v>
      </c>
      <c r="G2651">
        <v>16</v>
      </c>
      <c r="H2651" t="s">
        <v>15936</v>
      </c>
      <c r="I2651" t="e">
        <v>#N/A</v>
      </c>
      <c r="J2651" t="e">
        <v>#N/A</v>
      </c>
      <c r="K2651" t="e">
        <v>#N/A</v>
      </c>
      <c r="L2651" t="e">
        <v>#N/A</v>
      </c>
      <c r="M2651" t="e">
        <v>#N/A</v>
      </c>
      <c r="N2651" t="e">
        <v>#N/A</v>
      </c>
    </row>
    <row r="2652" spans="1:14">
      <c r="A2652" t="s">
        <v>18</v>
      </c>
      <c r="B2652" t="s">
        <v>4695</v>
      </c>
      <c r="C2652" s="2">
        <v>220000000</v>
      </c>
      <c r="D2652" s="2">
        <v>262030663</v>
      </c>
      <c r="E2652" s="2">
        <v>757890267</v>
      </c>
      <c r="F2652">
        <v>7</v>
      </c>
      <c r="G2652">
        <v>3</v>
      </c>
      <c r="H2652" t="s">
        <v>15936</v>
      </c>
      <c r="I2652" t="s">
        <v>4600</v>
      </c>
      <c r="J2652" t="s">
        <v>5057</v>
      </c>
      <c r="K2652" t="s">
        <v>4630</v>
      </c>
      <c r="L2652" t="s">
        <v>5058</v>
      </c>
      <c r="M2652" t="s">
        <v>5059</v>
      </c>
      <c r="N2652" t="s">
        <v>5060</v>
      </c>
    </row>
    <row r="2653" spans="1:14">
      <c r="A2653" t="s">
        <v>126</v>
      </c>
      <c r="B2653" t="s">
        <v>5071</v>
      </c>
      <c r="C2653" s="2">
        <v>145000000</v>
      </c>
      <c r="D2653" s="2">
        <v>216391482</v>
      </c>
      <c r="E2653" s="2">
        <v>746921271</v>
      </c>
      <c r="F2653">
        <v>6</v>
      </c>
      <c r="G2653">
        <v>8</v>
      </c>
      <c r="H2653" t="s">
        <v>15936</v>
      </c>
      <c r="I2653" t="s">
        <v>4614</v>
      </c>
      <c r="J2653" t="s">
        <v>5062</v>
      </c>
      <c r="K2653" t="s">
        <v>4616</v>
      </c>
      <c r="L2653" t="s">
        <v>5072</v>
      </c>
      <c r="M2653" t="s">
        <v>5073</v>
      </c>
      <c r="N2653" t="s">
        <v>5074</v>
      </c>
    </row>
    <row r="2654" spans="1:14">
      <c r="A2654" t="s">
        <v>400</v>
      </c>
      <c r="B2654" t="s">
        <v>4599</v>
      </c>
      <c r="C2654" s="2">
        <v>80000000</v>
      </c>
      <c r="D2654" s="2">
        <v>408010692</v>
      </c>
      <c r="E2654" s="2">
        <v>678773965</v>
      </c>
      <c r="F2654">
        <v>3</v>
      </c>
      <c r="G2654">
        <v>23</v>
      </c>
      <c r="H2654" t="s">
        <v>15936</v>
      </c>
      <c r="I2654" t="s">
        <v>4600</v>
      </c>
      <c r="J2654" t="s">
        <v>5040</v>
      </c>
      <c r="K2654" t="s">
        <v>4602</v>
      </c>
      <c r="L2654" t="s">
        <v>5041</v>
      </c>
      <c r="M2654" t="s">
        <v>5042</v>
      </c>
      <c r="N2654" t="s">
        <v>5043</v>
      </c>
    </row>
    <row r="2655" spans="1:14">
      <c r="A2655" t="s">
        <v>19</v>
      </c>
      <c r="B2655" t="e">
        <v>#N/A</v>
      </c>
      <c r="C2655" s="2">
        <v>215000000</v>
      </c>
      <c r="D2655" s="2">
        <v>179020854</v>
      </c>
      <c r="E2655" s="2">
        <v>654213485</v>
      </c>
      <c r="F2655">
        <v>5</v>
      </c>
      <c r="G2655">
        <v>25</v>
      </c>
      <c r="H2655" t="s">
        <v>15936</v>
      </c>
      <c r="I2655" t="e">
        <v>#N/A</v>
      </c>
      <c r="J2655" t="e">
        <v>#N/A</v>
      </c>
      <c r="K2655" t="e">
        <v>#N/A</v>
      </c>
      <c r="L2655" t="e">
        <v>#N/A</v>
      </c>
      <c r="M2655" t="e">
        <v>#N/A</v>
      </c>
      <c r="N2655" t="e">
        <v>#N/A</v>
      </c>
    </row>
    <row r="2656" spans="1:14">
      <c r="A2656" t="s">
        <v>198</v>
      </c>
      <c r="B2656" t="s">
        <v>4677</v>
      </c>
      <c r="C2656" s="2">
        <v>120000000</v>
      </c>
      <c r="D2656" s="2">
        <v>124987022</v>
      </c>
      <c r="E2656" s="2">
        <v>607987022</v>
      </c>
      <c r="F2656">
        <v>11</v>
      </c>
      <c r="G2656">
        <v>21</v>
      </c>
      <c r="H2656" t="s">
        <v>15936</v>
      </c>
      <c r="I2656" t="s">
        <v>4614</v>
      </c>
      <c r="J2656" t="s">
        <v>5100</v>
      </c>
      <c r="K2656" t="s">
        <v>5145</v>
      </c>
      <c r="L2656" t="s">
        <v>5146</v>
      </c>
      <c r="M2656" t="s">
        <v>5147</v>
      </c>
      <c r="N2656" t="s">
        <v>5148</v>
      </c>
    </row>
    <row r="2657" spans="1:14">
      <c r="A2657" t="s">
        <v>864</v>
      </c>
      <c r="B2657" t="s">
        <v>4621</v>
      </c>
      <c r="C2657" s="2">
        <v>50000000</v>
      </c>
      <c r="D2657" s="2">
        <v>218665740</v>
      </c>
      <c r="E2657" s="2">
        <v>556016627</v>
      </c>
      <c r="F2657">
        <v>6</v>
      </c>
      <c r="G2657">
        <v>29</v>
      </c>
      <c r="H2657" t="s">
        <v>15936</v>
      </c>
      <c r="I2657" t="s">
        <v>4682</v>
      </c>
      <c r="J2657" t="s">
        <v>4857</v>
      </c>
      <c r="K2657" t="s">
        <v>4789</v>
      </c>
      <c r="L2657" t="s">
        <v>5067</v>
      </c>
      <c r="M2657" t="s">
        <v>5068</v>
      </c>
      <c r="N2657" t="s">
        <v>5069</v>
      </c>
    </row>
    <row r="2658" spans="1:14">
      <c r="A2658" t="s">
        <v>53</v>
      </c>
      <c r="B2658" t="s">
        <v>4607</v>
      </c>
      <c r="C2658" s="2">
        <v>185000000</v>
      </c>
      <c r="D2658" s="2">
        <v>237282182</v>
      </c>
      <c r="E2658" s="2">
        <v>554606532</v>
      </c>
      <c r="F2658">
        <v>6</v>
      </c>
      <c r="G2658">
        <v>22</v>
      </c>
      <c r="H2658" t="s">
        <v>15936</v>
      </c>
      <c r="I2658" t="s">
        <v>4614</v>
      </c>
      <c r="J2658" t="s">
        <v>5062</v>
      </c>
      <c r="K2658" t="s">
        <v>4616</v>
      </c>
      <c r="L2658" t="s">
        <v>5063</v>
      </c>
      <c r="M2658" t="s">
        <v>5064</v>
      </c>
      <c r="N2658" t="s">
        <v>5065</v>
      </c>
    </row>
    <row r="2659" spans="1:14">
      <c r="A2659" t="s">
        <v>80</v>
      </c>
      <c r="B2659" t="s">
        <v>4607</v>
      </c>
      <c r="C2659" s="2">
        <v>165000000</v>
      </c>
      <c r="D2659" s="2">
        <v>189412677</v>
      </c>
      <c r="E2659" s="2">
        <v>473412677</v>
      </c>
      <c r="F2659">
        <v>11</v>
      </c>
      <c r="G2659">
        <v>2</v>
      </c>
      <c r="H2659" t="s">
        <v>15936</v>
      </c>
      <c r="I2659" t="s">
        <v>4614</v>
      </c>
      <c r="J2659" t="s">
        <v>4713</v>
      </c>
      <c r="K2659" t="s">
        <v>4616</v>
      </c>
      <c r="L2659" t="s">
        <v>5081</v>
      </c>
      <c r="M2659" t="s">
        <v>5082</v>
      </c>
      <c r="N2659" t="s">
        <v>5083</v>
      </c>
    </row>
    <row r="2660" spans="1:14">
      <c r="A2660" t="s">
        <v>609</v>
      </c>
      <c r="B2660" t="e">
        <v>#N/A</v>
      </c>
      <c r="C2660" s="2">
        <v>65000000</v>
      </c>
      <c r="D2660" s="2">
        <v>148809770</v>
      </c>
      <c r="E2660" s="2">
        <v>442169052</v>
      </c>
      <c r="F2660">
        <v>12</v>
      </c>
      <c r="G2660">
        <v>25</v>
      </c>
      <c r="H2660" t="s">
        <v>15936</v>
      </c>
      <c r="I2660" t="e">
        <v>#N/A</v>
      </c>
      <c r="J2660" t="e">
        <v>#N/A</v>
      </c>
      <c r="K2660" t="e">
        <v>#N/A</v>
      </c>
      <c r="L2660" t="e">
        <v>#N/A</v>
      </c>
      <c r="M2660" t="e">
        <v>#N/A</v>
      </c>
      <c r="N2660" t="e">
        <v>#N/A</v>
      </c>
    </row>
    <row r="2661" spans="1:14">
      <c r="A2661" t="s">
        <v>260</v>
      </c>
      <c r="B2661" t="s">
        <v>4756</v>
      </c>
      <c r="C2661" s="2">
        <v>100000000</v>
      </c>
      <c r="D2661" s="2">
        <v>162805434</v>
      </c>
      <c r="E2661" s="2">
        <v>425373688</v>
      </c>
      <c r="F2661">
        <v>12</v>
      </c>
      <c r="G2661">
        <v>25</v>
      </c>
      <c r="H2661" t="s">
        <v>15936</v>
      </c>
      <c r="I2661" t="s">
        <v>4682</v>
      </c>
      <c r="J2661" t="s">
        <v>5035</v>
      </c>
      <c r="K2661" t="s">
        <v>5091</v>
      </c>
      <c r="L2661" t="s">
        <v>5092</v>
      </c>
      <c r="M2661" t="s">
        <v>5092</v>
      </c>
      <c r="N2661" t="s">
        <v>5093</v>
      </c>
    </row>
    <row r="2662" spans="1:14">
      <c r="A2662" t="s">
        <v>74</v>
      </c>
      <c r="B2662" t="s">
        <v>4621</v>
      </c>
      <c r="C2662" s="2">
        <v>170000000</v>
      </c>
      <c r="D2662" s="2">
        <v>155136755</v>
      </c>
      <c r="E2662" s="2">
        <v>401011884</v>
      </c>
      <c r="F2662">
        <v>6</v>
      </c>
      <c r="G2662">
        <v>1</v>
      </c>
      <c r="H2662" t="s">
        <v>15936</v>
      </c>
      <c r="I2662" t="s">
        <v>4600</v>
      </c>
      <c r="J2662" t="s">
        <v>5100</v>
      </c>
      <c r="K2662" t="s">
        <v>5101</v>
      </c>
      <c r="L2662" t="s">
        <v>5102</v>
      </c>
      <c r="M2662" t="s">
        <v>5103</v>
      </c>
      <c r="N2662" t="s">
        <v>5104</v>
      </c>
    </row>
    <row r="2663" spans="1:14">
      <c r="A2663" t="s">
        <v>188</v>
      </c>
      <c r="B2663" t="s">
        <v>4677</v>
      </c>
      <c r="C2663" s="2">
        <v>125000000</v>
      </c>
      <c r="D2663" s="2">
        <v>126477084</v>
      </c>
      <c r="E2663" s="2">
        <v>399005706</v>
      </c>
      <c r="F2663">
        <v>6</v>
      </c>
      <c r="G2663">
        <v>8</v>
      </c>
      <c r="H2663" t="s">
        <v>15936</v>
      </c>
      <c r="I2663" t="s">
        <v>4682</v>
      </c>
      <c r="J2663" t="s">
        <v>4823</v>
      </c>
      <c r="K2663" t="s">
        <v>5130</v>
      </c>
      <c r="L2663" t="s">
        <v>5131</v>
      </c>
      <c r="M2663" t="s">
        <v>5132</v>
      </c>
      <c r="N2663" t="s">
        <v>5133</v>
      </c>
    </row>
    <row r="2664" spans="1:14">
      <c r="A2664" t="s">
        <v>1002</v>
      </c>
      <c r="B2664" t="s">
        <v>4677</v>
      </c>
      <c r="C2664" s="2">
        <v>45000000</v>
      </c>
      <c r="D2664" s="2">
        <v>139854287</v>
      </c>
      <c r="E2664" s="2">
        <v>377807404</v>
      </c>
      <c r="F2664">
        <v>10</v>
      </c>
      <c r="G2664">
        <v>5</v>
      </c>
      <c r="H2664" t="s">
        <v>15936</v>
      </c>
      <c r="I2664" t="s">
        <v>4600</v>
      </c>
      <c r="J2664" t="s">
        <v>4779</v>
      </c>
      <c r="K2664" t="s">
        <v>4649</v>
      </c>
      <c r="L2664" t="s">
        <v>5111</v>
      </c>
      <c r="M2664" t="s">
        <v>5112</v>
      </c>
      <c r="N2664" t="s">
        <v>5113</v>
      </c>
    </row>
    <row r="2665" spans="1:14">
      <c r="A2665" t="s">
        <v>594</v>
      </c>
      <c r="B2665" t="e">
        <v>#N/A</v>
      </c>
      <c r="C2665" s="2">
        <v>67500000</v>
      </c>
      <c r="D2665" s="2">
        <v>214030500</v>
      </c>
      <c r="E2665" s="2">
        <v>350976753</v>
      </c>
      <c r="F2665">
        <v>3</v>
      </c>
      <c r="G2665">
        <v>2</v>
      </c>
      <c r="H2665" t="s">
        <v>15936</v>
      </c>
      <c r="I2665" t="e">
        <v>#N/A</v>
      </c>
      <c r="J2665" t="e">
        <v>#N/A</v>
      </c>
      <c r="K2665" t="e">
        <v>#N/A</v>
      </c>
      <c r="L2665" t="e">
        <v>#N/A</v>
      </c>
      <c r="M2665" t="e">
        <v>#N/A</v>
      </c>
      <c r="N2665" t="e">
        <v>#N/A</v>
      </c>
    </row>
    <row r="2666" spans="1:14">
      <c r="A2666" t="s">
        <v>362</v>
      </c>
      <c r="B2666" t="s">
        <v>4695</v>
      </c>
      <c r="C2666" s="2">
        <v>85000000</v>
      </c>
      <c r="D2666" s="2">
        <v>148313048</v>
      </c>
      <c r="E2666" s="2">
        <v>345907363</v>
      </c>
      <c r="F2666">
        <v>9</v>
      </c>
      <c r="G2666">
        <v>28</v>
      </c>
      <c r="H2666" t="s">
        <v>15936</v>
      </c>
      <c r="I2666" t="s">
        <v>4614</v>
      </c>
      <c r="J2666" t="s">
        <v>4812</v>
      </c>
      <c r="K2666" t="s">
        <v>4623</v>
      </c>
      <c r="L2666" t="s">
        <v>5107</v>
      </c>
      <c r="M2666" t="s">
        <v>5108</v>
      </c>
      <c r="N2666" t="s">
        <v>5109</v>
      </c>
    </row>
    <row r="2667" spans="1:14">
      <c r="A2667" t="s">
        <v>468</v>
      </c>
      <c r="B2667" t="s">
        <v>4628</v>
      </c>
      <c r="C2667" s="2">
        <v>79000000</v>
      </c>
      <c r="D2667" s="2">
        <v>103860290</v>
      </c>
      <c r="E2667" s="2">
        <v>318146162</v>
      </c>
      <c r="F2667">
        <v>2</v>
      </c>
      <c r="G2667">
        <v>10</v>
      </c>
      <c r="H2667" t="s">
        <v>15936</v>
      </c>
      <c r="I2667" t="s">
        <v>4635</v>
      </c>
      <c r="J2667">
        <v>0</v>
      </c>
      <c r="K2667">
        <v>0</v>
      </c>
      <c r="L2667">
        <v>0</v>
      </c>
      <c r="M2667">
        <v>0</v>
      </c>
      <c r="N2667">
        <v>0</v>
      </c>
    </row>
    <row r="2668" spans="1:14">
      <c r="A2668" t="s">
        <v>272</v>
      </c>
      <c r="B2668" t="s">
        <v>4599</v>
      </c>
      <c r="C2668" s="2">
        <v>100000000</v>
      </c>
      <c r="D2668" s="2">
        <v>85028192</v>
      </c>
      <c r="E2668" s="2">
        <v>311979256</v>
      </c>
      <c r="F2668">
        <v>8</v>
      </c>
      <c r="G2668">
        <v>17</v>
      </c>
      <c r="H2668" t="s">
        <v>15936</v>
      </c>
      <c r="I2668" t="s">
        <v>4682</v>
      </c>
      <c r="J2668" t="s">
        <v>5184</v>
      </c>
      <c r="K2668" t="s">
        <v>5185</v>
      </c>
      <c r="L2668" t="s">
        <v>5186</v>
      </c>
      <c r="M2668" t="s">
        <v>5187</v>
      </c>
      <c r="N2668" t="s">
        <v>5188</v>
      </c>
    </row>
    <row r="2669" spans="1:14">
      <c r="A2669" t="s">
        <v>131</v>
      </c>
      <c r="B2669" t="s">
        <v>5071</v>
      </c>
      <c r="C2669" s="2">
        <v>145000000</v>
      </c>
      <c r="D2669" s="2">
        <v>103412758</v>
      </c>
      <c r="E2669" s="2">
        <v>306900902</v>
      </c>
      <c r="F2669">
        <v>11</v>
      </c>
      <c r="G2669">
        <v>21</v>
      </c>
      <c r="H2669" t="s">
        <v>15936</v>
      </c>
      <c r="I2669" t="s">
        <v>4614</v>
      </c>
      <c r="J2669" t="s">
        <v>5159</v>
      </c>
      <c r="K2669" t="s">
        <v>4768</v>
      </c>
      <c r="L2669" t="s">
        <v>5160</v>
      </c>
      <c r="M2669" t="s">
        <v>5161</v>
      </c>
      <c r="N2669" t="s">
        <v>5162</v>
      </c>
    </row>
    <row r="2670" spans="1:14">
      <c r="A2670" t="s">
        <v>24</v>
      </c>
      <c r="B2670" t="s">
        <v>4621</v>
      </c>
      <c r="C2670" s="2">
        <v>209000000</v>
      </c>
      <c r="D2670" s="2">
        <v>65235400</v>
      </c>
      <c r="E2670" s="2">
        <v>305220228</v>
      </c>
      <c r="F2670">
        <v>5</v>
      </c>
      <c r="G2670">
        <v>18</v>
      </c>
      <c r="H2670" t="s">
        <v>15936</v>
      </c>
      <c r="I2670" t="s">
        <v>4635</v>
      </c>
      <c r="J2670">
        <v>0</v>
      </c>
      <c r="K2670">
        <v>0</v>
      </c>
      <c r="L2670">
        <v>0</v>
      </c>
      <c r="M2670">
        <v>0</v>
      </c>
      <c r="N2670">
        <v>0</v>
      </c>
    </row>
    <row r="2671" spans="1:14">
      <c r="A2671" t="s">
        <v>118</v>
      </c>
      <c r="B2671" t="s">
        <v>4628</v>
      </c>
      <c r="C2671" s="2">
        <v>150000000</v>
      </c>
      <c r="D2671" s="2">
        <v>83670083</v>
      </c>
      <c r="E2671" s="2">
        <v>301970083</v>
      </c>
      <c r="F2671">
        <v>3</v>
      </c>
      <c r="G2671">
        <v>30</v>
      </c>
      <c r="H2671" t="s">
        <v>15936</v>
      </c>
      <c r="I2671" t="s">
        <v>4635</v>
      </c>
      <c r="J2671">
        <v>0</v>
      </c>
      <c r="K2671">
        <v>0</v>
      </c>
      <c r="L2671">
        <v>0</v>
      </c>
      <c r="M2671">
        <v>0</v>
      </c>
      <c r="N2671">
        <v>0</v>
      </c>
    </row>
    <row r="2672" spans="1:14">
      <c r="A2672" t="s">
        <v>4</v>
      </c>
      <c r="B2672" t="s">
        <v>4607</v>
      </c>
      <c r="C2672" s="2">
        <v>275000000</v>
      </c>
      <c r="D2672" s="2">
        <v>73058679</v>
      </c>
      <c r="E2672" s="2">
        <v>282778100</v>
      </c>
      <c r="F2672">
        <v>3</v>
      </c>
      <c r="G2672">
        <v>9</v>
      </c>
      <c r="H2672" t="s">
        <v>15936</v>
      </c>
      <c r="I2672" t="s">
        <v>4600</v>
      </c>
      <c r="J2672" t="s">
        <v>4661</v>
      </c>
      <c r="K2672" t="s">
        <v>4630</v>
      </c>
      <c r="L2672" t="s">
        <v>5204</v>
      </c>
      <c r="M2672" t="s">
        <v>5205</v>
      </c>
      <c r="N2672" t="s">
        <v>5206</v>
      </c>
    </row>
    <row r="2673" spans="1:14">
      <c r="A2673" t="s">
        <v>189</v>
      </c>
      <c r="B2673" t="s">
        <v>4621</v>
      </c>
      <c r="C2673" s="2">
        <v>125000000</v>
      </c>
      <c r="D2673" s="2">
        <v>113203870</v>
      </c>
      <c r="E2673" s="2">
        <v>280354826</v>
      </c>
      <c r="F2673">
        <v>8</v>
      </c>
      <c r="G2673">
        <v>10</v>
      </c>
      <c r="H2673" t="s">
        <v>15936</v>
      </c>
      <c r="I2673" t="s">
        <v>4600</v>
      </c>
      <c r="J2673" t="s">
        <v>5154</v>
      </c>
      <c r="K2673" t="s">
        <v>4824</v>
      </c>
      <c r="L2673" t="s">
        <v>5155</v>
      </c>
      <c r="M2673" t="s">
        <v>5156</v>
      </c>
      <c r="N2673" t="s">
        <v>5157</v>
      </c>
    </row>
    <row r="2674" spans="1:14">
      <c r="A2674" t="s">
        <v>605</v>
      </c>
      <c r="B2674" t="s">
        <v>4607</v>
      </c>
      <c r="C2674" s="2">
        <v>65000000</v>
      </c>
      <c r="D2674" s="2">
        <v>182207973</v>
      </c>
      <c r="E2674" s="2">
        <v>273346281</v>
      </c>
      <c r="F2674">
        <v>11</v>
      </c>
      <c r="G2674">
        <v>9</v>
      </c>
      <c r="H2674" t="s">
        <v>15936</v>
      </c>
      <c r="I2674" t="s">
        <v>4600</v>
      </c>
      <c r="J2674" t="s">
        <v>5085</v>
      </c>
      <c r="K2674" t="s">
        <v>4909</v>
      </c>
      <c r="L2674" t="s">
        <v>5086</v>
      </c>
      <c r="M2674" t="s">
        <v>5087</v>
      </c>
      <c r="N2674" t="s">
        <v>5088</v>
      </c>
    </row>
    <row r="2675" spans="1:14">
      <c r="A2675" t="s">
        <v>630</v>
      </c>
      <c r="B2675" t="s">
        <v>4977</v>
      </c>
      <c r="C2675" s="2">
        <v>65000000</v>
      </c>
      <c r="D2675" s="2">
        <v>42345531</v>
      </c>
      <c r="E2675" s="2">
        <v>238940997</v>
      </c>
      <c r="F2675">
        <v>9</v>
      </c>
      <c r="G2675">
        <v>14</v>
      </c>
      <c r="H2675" t="s">
        <v>15936</v>
      </c>
      <c r="I2675" t="s">
        <v>4682</v>
      </c>
      <c r="J2675" t="s">
        <v>4984</v>
      </c>
      <c r="K2675" t="s">
        <v>5323</v>
      </c>
      <c r="L2675" t="s">
        <v>5324</v>
      </c>
      <c r="M2675" t="s">
        <v>5324</v>
      </c>
      <c r="N2675" t="s">
        <v>5325</v>
      </c>
    </row>
    <row r="2676" spans="1:14">
      <c r="A2676" t="s">
        <v>900</v>
      </c>
      <c r="B2676" t="s">
        <v>4621</v>
      </c>
      <c r="C2676" s="2">
        <v>50000000</v>
      </c>
      <c r="D2676" s="2">
        <v>56758835</v>
      </c>
      <c r="E2676" s="2">
        <v>236799211</v>
      </c>
      <c r="F2676">
        <v>4</v>
      </c>
      <c r="G2676">
        <v>6</v>
      </c>
      <c r="H2676" t="s">
        <v>15936</v>
      </c>
      <c r="I2676" t="s">
        <v>4682</v>
      </c>
      <c r="J2676" t="s">
        <v>5013</v>
      </c>
      <c r="K2676" t="s">
        <v>4690</v>
      </c>
      <c r="L2676" t="s">
        <v>5249</v>
      </c>
      <c r="M2676" t="s">
        <v>5250</v>
      </c>
      <c r="N2676" t="s">
        <v>5251</v>
      </c>
    </row>
    <row r="2677" spans="1:14">
      <c r="A2677" t="s">
        <v>120</v>
      </c>
      <c r="B2677" t="s">
        <v>4628</v>
      </c>
      <c r="C2677" s="2">
        <v>150000000</v>
      </c>
      <c r="D2677" s="2">
        <v>79727149</v>
      </c>
      <c r="E2677" s="2">
        <v>236527149</v>
      </c>
      <c r="F2677">
        <v>5</v>
      </c>
      <c r="G2677">
        <v>11</v>
      </c>
      <c r="H2677" t="s">
        <v>15936</v>
      </c>
      <c r="I2677" t="s">
        <v>4600</v>
      </c>
      <c r="J2677" t="s">
        <v>5013</v>
      </c>
      <c r="K2677" t="s">
        <v>5194</v>
      </c>
      <c r="L2677" t="s">
        <v>5195</v>
      </c>
      <c r="M2677" t="s">
        <v>5196</v>
      </c>
      <c r="N2677" t="s">
        <v>5197</v>
      </c>
    </row>
    <row r="2678" spans="1:14">
      <c r="A2678" t="s">
        <v>1994</v>
      </c>
      <c r="B2678" t="s">
        <v>4756</v>
      </c>
      <c r="C2678" s="2">
        <v>21000000</v>
      </c>
      <c r="D2678" s="2">
        <v>132092958</v>
      </c>
      <c r="E2678" s="2">
        <v>236412453</v>
      </c>
      <c r="F2678">
        <v>11</v>
      </c>
      <c r="G2678">
        <v>16</v>
      </c>
      <c r="H2678" t="s">
        <v>15936</v>
      </c>
      <c r="I2678" t="s">
        <v>4682</v>
      </c>
      <c r="J2678" t="s">
        <v>5125</v>
      </c>
      <c r="K2678" t="s">
        <v>5126</v>
      </c>
      <c r="L2678" t="s">
        <v>4698</v>
      </c>
      <c r="M2678" t="s">
        <v>5127</v>
      </c>
      <c r="N2678" t="s">
        <v>5128</v>
      </c>
    </row>
    <row r="2679" spans="1:14">
      <c r="A2679" t="s">
        <v>1067</v>
      </c>
      <c r="B2679" t="s">
        <v>4628</v>
      </c>
      <c r="C2679" s="2">
        <v>44500000</v>
      </c>
      <c r="D2679" s="2">
        <v>136025503</v>
      </c>
      <c r="E2679" s="2">
        <v>227140757</v>
      </c>
      <c r="F2679">
        <v>10</v>
      </c>
      <c r="G2679">
        <v>12</v>
      </c>
      <c r="H2679" t="s">
        <v>15936</v>
      </c>
      <c r="I2679" t="s">
        <v>4682</v>
      </c>
      <c r="J2679" t="s">
        <v>5119</v>
      </c>
      <c r="K2679" t="s">
        <v>5120</v>
      </c>
      <c r="L2679" t="s">
        <v>5121</v>
      </c>
      <c r="M2679" t="s">
        <v>5122</v>
      </c>
      <c r="N2679" t="s">
        <v>5123</v>
      </c>
    </row>
    <row r="2680" spans="1:14">
      <c r="A2680" t="s">
        <v>685</v>
      </c>
      <c r="B2680" t="s">
        <v>4660</v>
      </c>
      <c r="C2680" s="2">
        <v>60000000</v>
      </c>
      <c r="D2680" s="2">
        <v>80070736</v>
      </c>
      <c r="E2680" s="2">
        <v>217370736</v>
      </c>
      <c r="F2680">
        <v>12</v>
      </c>
      <c r="G2680">
        <v>21</v>
      </c>
      <c r="H2680" t="s">
        <v>15936</v>
      </c>
      <c r="I2680" t="s">
        <v>4600</v>
      </c>
      <c r="J2680" t="s">
        <v>4608</v>
      </c>
      <c r="K2680" t="s">
        <v>4649</v>
      </c>
      <c r="L2680" t="s">
        <v>5190</v>
      </c>
      <c r="M2680" t="s">
        <v>5191</v>
      </c>
      <c r="N2680" t="s">
        <v>5192</v>
      </c>
    </row>
    <row r="2681" spans="1:14">
      <c r="A2681" t="s">
        <v>191</v>
      </c>
      <c r="B2681" t="s">
        <v>4695</v>
      </c>
      <c r="C2681" s="2">
        <v>125000000</v>
      </c>
      <c r="D2681" s="2">
        <v>58877969</v>
      </c>
      <c r="E2681" s="2">
        <v>211856088</v>
      </c>
      <c r="F2681">
        <v>8</v>
      </c>
      <c r="G2681">
        <v>3</v>
      </c>
      <c r="H2681" t="s">
        <v>15936</v>
      </c>
      <c r="I2681" t="s">
        <v>4682</v>
      </c>
      <c r="J2681" t="s">
        <v>5013</v>
      </c>
      <c r="K2681" t="s">
        <v>4609</v>
      </c>
      <c r="L2681" t="s">
        <v>8934</v>
      </c>
      <c r="M2681" t="s">
        <v>12126</v>
      </c>
      <c r="N2681" t="s">
        <v>12127</v>
      </c>
    </row>
    <row r="2682" spans="1:14">
      <c r="A2682" t="s">
        <v>364</v>
      </c>
      <c r="B2682" t="s">
        <v>4621</v>
      </c>
      <c r="C2682" s="2">
        <v>85000000</v>
      </c>
      <c r="D2682" s="2">
        <v>126181630</v>
      </c>
      <c r="E2682" s="2">
        <v>208542162</v>
      </c>
      <c r="F2682">
        <v>2</v>
      </c>
      <c r="G2682">
        <v>10</v>
      </c>
      <c r="H2682" t="s">
        <v>15936</v>
      </c>
      <c r="I2682" t="s">
        <v>4682</v>
      </c>
      <c r="J2682" t="s">
        <v>4744</v>
      </c>
      <c r="K2682" t="s">
        <v>5135</v>
      </c>
      <c r="L2682" t="s">
        <v>5136</v>
      </c>
      <c r="M2682" t="s">
        <v>5137</v>
      </c>
      <c r="N2682" t="s">
        <v>5138</v>
      </c>
    </row>
    <row r="2683" spans="1:14">
      <c r="A2683" t="s">
        <v>1082</v>
      </c>
      <c r="B2683" t="s">
        <v>4695</v>
      </c>
      <c r="C2683" s="2">
        <v>42000000</v>
      </c>
      <c r="D2683" s="2">
        <v>138447667</v>
      </c>
      <c r="E2683" s="2">
        <v>202812429</v>
      </c>
      <c r="F2683">
        <v>3</v>
      </c>
      <c r="G2683">
        <v>16</v>
      </c>
      <c r="H2683" t="s">
        <v>15936</v>
      </c>
      <c r="I2683" t="s">
        <v>4682</v>
      </c>
      <c r="J2683" t="s">
        <v>4806</v>
      </c>
      <c r="K2683" t="s">
        <v>4684</v>
      </c>
      <c r="L2683" t="s">
        <v>5115</v>
      </c>
      <c r="M2683" t="s">
        <v>5116</v>
      </c>
      <c r="N2683" t="s">
        <v>5117</v>
      </c>
    </row>
    <row r="2684" spans="1:14">
      <c r="A2684" t="s">
        <v>1486</v>
      </c>
      <c r="B2684" t="s">
        <v>4977</v>
      </c>
      <c r="C2684" s="2">
        <v>30000000</v>
      </c>
      <c r="D2684" s="2">
        <v>125014030</v>
      </c>
      <c r="E2684" s="2">
        <v>197618160</v>
      </c>
      <c r="F2684">
        <v>2</v>
      </c>
      <c r="G2684">
        <v>10</v>
      </c>
      <c r="H2684" t="s">
        <v>15936</v>
      </c>
      <c r="I2684" t="s">
        <v>4600</v>
      </c>
      <c r="J2684" t="s">
        <v>4637</v>
      </c>
      <c r="K2684" t="s">
        <v>5140</v>
      </c>
      <c r="L2684" t="s">
        <v>5141</v>
      </c>
      <c r="M2684" t="s">
        <v>5142</v>
      </c>
      <c r="N2684" t="s">
        <v>5143</v>
      </c>
    </row>
    <row r="2685" spans="1:14">
      <c r="A2685" t="s">
        <v>622</v>
      </c>
      <c r="B2685" t="s">
        <v>4660</v>
      </c>
      <c r="C2685" s="2">
        <v>65000000</v>
      </c>
      <c r="D2685" s="2">
        <v>59650222</v>
      </c>
      <c r="E2685" s="2">
        <v>180148897</v>
      </c>
      <c r="F2685">
        <v>5</v>
      </c>
      <c r="G2685">
        <v>16</v>
      </c>
      <c r="H2685" t="s">
        <v>15936</v>
      </c>
      <c r="I2685" t="s">
        <v>4682</v>
      </c>
      <c r="J2685" t="s">
        <v>5242</v>
      </c>
      <c r="K2685" t="s">
        <v>4690</v>
      </c>
      <c r="L2685" t="s">
        <v>5243</v>
      </c>
      <c r="M2685" t="s">
        <v>5244</v>
      </c>
      <c r="N2685" t="s">
        <v>5245</v>
      </c>
    </row>
    <row r="2686" spans="1:14">
      <c r="A2686" t="s">
        <v>372</v>
      </c>
      <c r="B2686" t="s">
        <v>4845</v>
      </c>
      <c r="C2686" s="2">
        <v>85000000</v>
      </c>
      <c r="D2686" s="2">
        <v>64935167</v>
      </c>
      <c r="E2686" s="2">
        <v>173613482</v>
      </c>
      <c r="F2686">
        <v>3</v>
      </c>
      <c r="G2686">
        <v>30</v>
      </c>
      <c r="H2686" t="s">
        <v>15936</v>
      </c>
      <c r="I2686" t="s">
        <v>4614</v>
      </c>
      <c r="J2686" t="s">
        <v>4857</v>
      </c>
      <c r="K2686" t="s">
        <v>4898</v>
      </c>
      <c r="L2686" t="s">
        <v>5227</v>
      </c>
      <c r="M2686" t="s">
        <v>5228</v>
      </c>
      <c r="N2686" t="s">
        <v>5229</v>
      </c>
    </row>
    <row r="2687" spans="1:14">
      <c r="A2687" t="s">
        <v>3215</v>
      </c>
      <c r="B2687" t="s">
        <v>4628</v>
      </c>
      <c r="C2687" s="2">
        <v>7000000</v>
      </c>
      <c r="D2687" s="2">
        <v>113721571</v>
      </c>
      <c r="E2687" s="2">
        <v>170549753</v>
      </c>
      <c r="F2687">
        <v>6</v>
      </c>
      <c r="G2687">
        <v>29</v>
      </c>
      <c r="H2687" t="s">
        <v>15936</v>
      </c>
      <c r="I2687" t="s">
        <v>4682</v>
      </c>
      <c r="J2687" t="s">
        <v>4689</v>
      </c>
      <c r="K2687" t="s">
        <v>4852</v>
      </c>
      <c r="L2687" t="s">
        <v>5150</v>
      </c>
      <c r="M2687" t="s">
        <v>5151</v>
      </c>
      <c r="N2687" t="s">
        <v>5152</v>
      </c>
    </row>
    <row r="2688" spans="1:14">
      <c r="A2688" t="s">
        <v>1511</v>
      </c>
      <c r="B2688" t="s">
        <v>4805</v>
      </c>
      <c r="C2688" s="2">
        <v>30000000</v>
      </c>
      <c r="D2688" s="2">
        <v>66486205</v>
      </c>
      <c r="E2688" s="2">
        <v>170466405</v>
      </c>
      <c r="F2688">
        <v>9</v>
      </c>
      <c r="G2688">
        <v>28</v>
      </c>
      <c r="H2688" t="s">
        <v>15936</v>
      </c>
      <c r="I2688" t="s">
        <v>4682</v>
      </c>
      <c r="J2688" t="s">
        <v>4723</v>
      </c>
      <c r="K2688" t="s">
        <v>5218</v>
      </c>
      <c r="L2688" t="s">
        <v>5219</v>
      </c>
      <c r="M2688" t="s">
        <v>5219</v>
      </c>
      <c r="N2688" t="s">
        <v>5220</v>
      </c>
    </row>
    <row r="2689" spans="1:14">
      <c r="A2689" t="s">
        <v>1211</v>
      </c>
      <c r="B2689" t="e">
        <v>#N/A</v>
      </c>
      <c r="C2689" s="2">
        <v>40000000</v>
      </c>
      <c r="D2689" s="2">
        <v>19019882</v>
      </c>
      <c r="E2689" s="2">
        <v>169590606</v>
      </c>
      <c r="F2689">
        <v>12</v>
      </c>
      <c r="G2689">
        <v>21</v>
      </c>
      <c r="H2689" t="s">
        <v>15936</v>
      </c>
      <c r="I2689" t="e">
        <v>#N/A</v>
      </c>
      <c r="J2689" t="e">
        <v>#N/A</v>
      </c>
      <c r="K2689" t="e">
        <v>#N/A</v>
      </c>
      <c r="L2689" t="e">
        <v>#N/A</v>
      </c>
      <c r="M2689" t="e">
        <v>#N/A</v>
      </c>
      <c r="N2689" t="e">
        <v>#N/A</v>
      </c>
    </row>
    <row r="2690" spans="1:14">
      <c r="A2690" t="s">
        <v>1430</v>
      </c>
      <c r="B2690" t="s">
        <v>4743</v>
      </c>
      <c r="C2690" s="2">
        <v>33000000</v>
      </c>
      <c r="D2690" s="2">
        <v>35074677</v>
      </c>
      <c r="E2690" s="2">
        <v>165552290</v>
      </c>
      <c r="F2690">
        <v>7</v>
      </c>
      <c r="G2690">
        <v>27</v>
      </c>
      <c r="H2690" t="s">
        <v>15936</v>
      </c>
      <c r="I2690" t="s">
        <v>4600</v>
      </c>
      <c r="J2690" t="s">
        <v>5371</v>
      </c>
      <c r="K2690" t="s">
        <v>5372</v>
      </c>
      <c r="L2690" t="s">
        <v>5373</v>
      </c>
      <c r="M2690" t="s">
        <v>5374</v>
      </c>
      <c r="N2690" t="s">
        <v>5375</v>
      </c>
    </row>
    <row r="2691" spans="1:14">
      <c r="A2691" t="s">
        <v>1472</v>
      </c>
      <c r="B2691" t="s">
        <v>4660</v>
      </c>
      <c r="C2691" s="2">
        <v>31000000</v>
      </c>
      <c r="D2691" s="2">
        <v>93772375</v>
      </c>
      <c r="E2691" s="2">
        <v>161772375</v>
      </c>
      <c r="F2691">
        <v>11</v>
      </c>
      <c r="G2691">
        <v>2</v>
      </c>
      <c r="H2691" t="s">
        <v>15936</v>
      </c>
      <c r="I2691" t="s">
        <v>4682</v>
      </c>
      <c r="J2691" t="s">
        <v>4696</v>
      </c>
      <c r="K2691" t="s">
        <v>5120</v>
      </c>
      <c r="L2691" t="s">
        <v>5170</v>
      </c>
      <c r="M2691" t="s">
        <v>5171</v>
      </c>
      <c r="N2691" t="s">
        <v>5172</v>
      </c>
    </row>
    <row r="2692" spans="1:14">
      <c r="A2692" t="s">
        <v>560</v>
      </c>
      <c r="B2692" t="e">
        <v>#N/A</v>
      </c>
      <c r="C2692" s="2">
        <v>70000000</v>
      </c>
      <c r="D2692" s="2">
        <v>62321039</v>
      </c>
      <c r="E2692" s="2">
        <v>160379930</v>
      </c>
      <c r="F2692">
        <v>1</v>
      </c>
      <c r="G2692">
        <v>20</v>
      </c>
      <c r="H2692" t="s">
        <v>15936</v>
      </c>
      <c r="I2692" t="e">
        <v>#N/A</v>
      </c>
      <c r="J2692" t="e">
        <v>#N/A</v>
      </c>
      <c r="K2692" t="e">
        <v>#N/A</v>
      </c>
      <c r="L2692" t="e">
        <v>#N/A</v>
      </c>
      <c r="M2692" t="e">
        <v>#N/A</v>
      </c>
      <c r="N2692" t="e">
        <v>#N/A</v>
      </c>
    </row>
    <row r="2693" spans="1:14">
      <c r="A2693" t="s">
        <v>625</v>
      </c>
      <c r="B2693" t="s">
        <v>4677</v>
      </c>
      <c r="C2693" s="2">
        <v>65000000</v>
      </c>
      <c r="D2693" s="2">
        <v>54760791</v>
      </c>
      <c r="E2693" s="2">
        <v>156974557</v>
      </c>
      <c r="F2693">
        <v>2</v>
      </c>
      <c r="G2693">
        <v>17</v>
      </c>
      <c r="H2693" t="s">
        <v>15936</v>
      </c>
      <c r="I2693" t="s">
        <v>4600</v>
      </c>
      <c r="J2693" t="s">
        <v>5184</v>
      </c>
      <c r="K2693" t="s">
        <v>5257</v>
      </c>
      <c r="L2693" t="s">
        <v>5258</v>
      </c>
      <c r="M2693" t="s">
        <v>5259</v>
      </c>
      <c r="N2693" t="s">
        <v>5260</v>
      </c>
    </row>
    <row r="2694" spans="1:14">
      <c r="A2694" t="s">
        <v>766</v>
      </c>
      <c r="B2694" t="s">
        <v>4695</v>
      </c>
      <c r="C2694" s="2">
        <v>57000000</v>
      </c>
      <c r="D2694" s="2">
        <v>51774002</v>
      </c>
      <c r="E2694" s="2">
        <v>149217355</v>
      </c>
      <c r="F2694">
        <v>2</v>
      </c>
      <c r="G2694">
        <v>17</v>
      </c>
      <c r="H2694" t="s">
        <v>15936</v>
      </c>
      <c r="I2694" t="s">
        <v>4919</v>
      </c>
      <c r="J2694" t="s">
        <v>5284</v>
      </c>
      <c r="K2694" t="s">
        <v>5285</v>
      </c>
      <c r="L2694" t="s">
        <v>5286</v>
      </c>
      <c r="M2694" t="s">
        <v>5286</v>
      </c>
      <c r="N2694" t="s">
        <v>5286</v>
      </c>
    </row>
    <row r="2695" spans="1:14">
      <c r="A2695" t="s">
        <v>3434</v>
      </c>
      <c r="B2695" t="s">
        <v>4660</v>
      </c>
      <c r="C2695" s="2">
        <v>5000000</v>
      </c>
      <c r="D2695" s="2">
        <v>53900335</v>
      </c>
      <c r="E2695" s="2">
        <v>140096503</v>
      </c>
      <c r="F2695">
        <v>10</v>
      </c>
      <c r="G2695">
        <v>19</v>
      </c>
      <c r="H2695" t="s">
        <v>15936</v>
      </c>
      <c r="I2695" t="s">
        <v>4682</v>
      </c>
      <c r="J2695" t="s">
        <v>5095</v>
      </c>
      <c r="K2695" t="s">
        <v>4579</v>
      </c>
      <c r="L2695" t="s">
        <v>5271</v>
      </c>
      <c r="M2695" t="s">
        <v>5272</v>
      </c>
      <c r="N2695" t="s">
        <v>5273</v>
      </c>
    </row>
    <row r="2696" spans="1:14">
      <c r="A2696" t="s">
        <v>847</v>
      </c>
      <c r="B2696" t="s">
        <v>4695</v>
      </c>
      <c r="C2696" s="2">
        <v>52500000</v>
      </c>
      <c r="D2696" s="2">
        <v>95720716</v>
      </c>
      <c r="E2696" s="2">
        <v>137720716</v>
      </c>
      <c r="F2696">
        <v>12</v>
      </c>
      <c r="G2696">
        <v>19</v>
      </c>
      <c r="H2696" t="s">
        <v>15936</v>
      </c>
      <c r="I2696" t="s">
        <v>4682</v>
      </c>
      <c r="J2696" t="s">
        <v>5164</v>
      </c>
      <c r="K2696" t="s">
        <v>5165</v>
      </c>
      <c r="L2696" t="s">
        <v>5166</v>
      </c>
      <c r="M2696" t="s">
        <v>5167</v>
      </c>
      <c r="N2696" t="s">
        <v>5168</v>
      </c>
    </row>
    <row r="2697" spans="1:14">
      <c r="A2697" t="s">
        <v>2892</v>
      </c>
      <c r="B2697" t="s">
        <v>4908</v>
      </c>
      <c r="C2697" s="2">
        <v>10000000</v>
      </c>
      <c r="D2697" s="2">
        <v>46383639</v>
      </c>
      <c r="E2697" s="2">
        <v>134639780</v>
      </c>
      <c r="F2697">
        <v>5</v>
      </c>
      <c r="G2697">
        <v>4</v>
      </c>
      <c r="H2697" t="s">
        <v>15936</v>
      </c>
      <c r="I2697" t="s">
        <v>4635</v>
      </c>
      <c r="J2697">
        <v>0</v>
      </c>
      <c r="K2697">
        <v>0</v>
      </c>
      <c r="L2697">
        <v>0</v>
      </c>
      <c r="M2697">
        <v>0</v>
      </c>
      <c r="N2697">
        <v>0</v>
      </c>
    </row>
    <row r="2698" spans="1:14">
      <c r="A2698" t="s">
        <v>254</v>
      </c>
      <c r="B2698" t="e">
        <v>#N/A</v>
      </c>
      <c r="C2698" s="2">
        <v>102000000</v>
      </c>
      <c r="D2698" s="2">
        <v>27108272</v>
      </c>
      <c r="E2698" s="2">
        <v>130673154</v>
      </c>
      <c r="F2698">
        <v>10</v>
      </c>
      <c r="G2698">
        <v>26</v>
      </c>
      <c r="H2698" t="s">
        <v>15936</v>
      </c>
      <c r="I2698" t="e">
        <v>#N/A</v>
      </c>
      <c r="J2698" t="e">
        <v>#N/A</v>
      </c>
      <c r="K2698" t="e">
        <v>#N/A</v>
      </c>
      <c r="L2698" t="e">
        <v>#N/A</v>
      </c>
      <c r="M2698" t="e">
        <v>#N/A</v>
      </c>
      <c r="N2698" t="e">
        <v>#N/A</v>
      </c>
    </row>
    <row r="2699" spans="1:14">
      <c r="A2699" t="s">
        <v>2456</v>
      </c>
      <c r="B2699" t="s">
        <v>4882</v>
      </c>
      <c r="C2699" s="2">
        <v>15000000</v>
      </c>
      <c r="D2699" s="2">
        <v>54333290</v>
      </c>
      <c r="E2699" s="2">
        <v>128955898</v>
      </c>
      <c r="F2699">
        <v>2</v>
      </c>
      <c r="G2699">
        <v>3</v>
      </c>
      <c r="H2699" t="s">
        <v>15936</v>
      </c>
      <c r="I2699" t="s">
        <v>4600</v>
      </c>
      <c r="J2699" t="s">
        <v>4738</v>
      </c>
      <c r="K2699" t="s">
        <v>5266</v>
      </c>
      <c r="L2699" t="s">
        <v>5267</v>
      </c>
      <c r="M2699" t="s">
        <v>5268</v>
      </c>
      <c r="N2699" t="s">
        <v>5269</v>
      </c>
    </row>
    <row r="2700" spans="1:14">
      <c r="A2700" t="s">
        <v>816</v>
      </c>
      <c r="B2700" t="s">
        <v>4695</v>
      </c>
      <c r="C2700" s="2">
        <v>55000000</v>
      </c>
      <c r="D2700" s="2">
        <v>31051126</v>
      </c>
      <c r="E2700" s="2">
        <v>124080105</v>
      </c>
      <c r="F2700">
        <v>4</v>
      </c>
      <c r="G2700">
        <v>27</v>
      </c>
      <c r="H2700" t="s">
        <v>15936</v>
      </c>
      <c r="I2700" t="s">
        <v>4614</v>
      </c>
      <c r="J2700" t="s">
        <v>5095</v>
      </c>
      <c r="K2700" t="s">
        <v>4616</v>
      </c>
      <c r="L2700" t="s">
        <v>5392</v>
      </c>
      <c r="M2700" t="s">
        <v>5393</v>
      </c>
      <c r="N2700" t="s">
        <v>5394</v>
      </c>
    </row>
    <row r="2701" spans="1:14">
      <c r="A2701" t="s">
        <v>2739</v>
      </c>
      <c r="B2701" t="e">
        <v>#N/A</v>
      </c>
      <c r="C2701" s="2">
        <v>12000000</v>
      </c>
      <c r="D2701" s="2">
        <v>64575175</v>
      </c>
      <c r="E2701" s="2">
        <v>123681790</v>
      </c>
      <c r="F2701">
        <v>2</v>
      </c>
      <c r="G2701">
        <v>3</v>
      </c>
      <c r="H2701" t="s">
        <v>15936</v>
      </c>
      <c r="I2701" t="e">
        <v>#N/A</v>
      </c>
      <c r="J2701" t="e">
        <v>#N/A</v>
      </c>
      <c r="K2701" t="e">
        <v>#N/A</v>
      </c>
      <c r="L2701" t="e">
        <v>#N/A</v>
      </c>
      <c r="M2701" t="e">
        <v>#N/A</v>
      </c>
      <c r="N2701" t="e">
        <v>#N/A</v>
      </c>
    </row>
    <row r="2702" spans="1:14">
      <c r="A2702" t="s">
        <v>1766</v>
      </c>
      <c r="B2702" t="s">
        <v>4677</v>
      </c>
      <c r="C2702" s="2">
        <v>25000000</v>
      </c>
      <c r="D2702" s="2">
        <v>77267296</v>
      </c>
      <c r="E2702" s="2">
        <v>120168633</v>
      </c>
      <c r="F2702">
        <v>12</v>
      </c>
      <c r="G2702">
        <v>25</v>
      </c>
      <c r="H2702" t="s">
        <v>15936</v>
      </c>
      <c r="I2702" t="s">
        <v>4614</v>
      </c>
      <c r="J2702" t="s">
        <v>4846</v>
      </c>
      <c r="K2702" t="s">
        <v>5199</v>
      </c>
      <c r="L2702" t="s">
        <v>5200</v>
      </c>
      <c r="M2702" t="s">
        <v>5201</v>
      </c>
      <c r="N2702" t="s">
        <v>5202</v>
      </c>
    </row>
    <row r="2703" spans="1:14">
      <c r="A2703" t="s">
        <v>1517</v>
      </c>
      <c r="B2703" t="s">
        <v>4695</v>
      </c>
      <c r="C2703" s="2">
        <v>30000000</v>
      </c>
      <c r="D2703" s="2">
        <v>63536011</v>
      </c>
      <c r="E2703" s="2">
        <v>115849781</v>
      </c>
      <c r="F2703">
        <v>8</v>
      </c>
      <c r="G2703">
        <v>8</v>
      </c>
      <c r="H2703" t="s">
        <v>15936</v>
      </c>
      <c r="I2703" t="s">
        <v>4600</v>
      </c>
      <c r="J2703" t="s">
        <v>4763</v>
      </c>
      <c r="K2703" t="s">
        <v>5126</v>
      </c>
      <c r="L2703" t="s">
        <v>5232</v>
      </c>
      <c r="M2703" t="s">
        <v>5233</v>
      </c>
      <c r="N2703" t="s">
        <v>5234</v>
      </c>
    </row>
    <row r="2704" spans="1:14">
      <c r="A2704" t="s">
        <v>2332</v>
      </c>
      <c r="B2704" t="s">
        <v>4621</v>
      </c>
      <c r="C2704" s="2">
        <v>17000000</v>
      </c>
      <c r="D2704" s="2">
        <v>65001093</v>
      </c>
      <c r="E2704" s="2">
        <v>115350426</v>
      </c>
      <c r="F2704">
        <v>9</v>
      </c>
      <c r="G2704">
        <v>28</v>
      </c>
      <c r="H2704" t="s">
        <v>15936</v>
      </c>
      <c r="I2704" t="s">
        <v>4600</v>
      </c>
      <c r="J2704" t="s">
        <v>4666</v>
      </c>
      <c r="K2704" t="s">
        <v>5222</v>
      </c>
      <c r="L2704" t="s">
        <v>5223</v>
      </c>
      <c r="M2704" t="s">
        <v>5224</v>
      </c>
      <c r="N2704" t="s">
        <v>5225</v>
      </c>
    </row>
    <row r="2705" spans="1:14">
      <c r="A2705" t="s">
        <v>596</v>
      </c>
      <c r="B2705" t="s">
        <v>4677</v>
      </c>
      <c r="C2705" s="2">
        <v>67500000</v>
      </c>
      <c r="D2705" s="2">
        <v>37519139</v>
      </c>
      <c r="E2705" s="2">
        <v>109471676</v>
      </c>
      <c r="F2705">
        <v>6</v>
      </c>
      <c r="G2705">
        <v>22</v>
      </c>
      <c r="H2705" t="s">
        <v>15936</v>
      </c>
      <c r="I2705" t="s">
        <v>4682</v>
      </c>
      <c r="J2705" t="s">
        <v>4846</v>
      </c>
      <c r="K2705" t="s">
        <v>5341</v>
      </c>
      <c r="L2705" t="s">
        <v>5342</v>
      </c>
      <c r="M2705" t="s">
        <v>5343</v>
      </c>
      <c r="N2705" t="s">
        <v>5344</v>
      </c>
    </row>
    <row r="2706" spans="1:14">
      <c r="A2706" t="s">
        <v>702</v>
      </c>
      <c r="B2706" t="s">
        <v>5023</v>
      </c>
      <c r="C2706" s="2">
        <v>60000000</v>
      </c>
      <c r="D2706" s="2">
        <v>56003051</v>
      </c>
      <c r="E2706" s="2">
        <v>107593122</v>
      </c>
      <c r="F2706">
        <v>8</v>
      </c>
      <c r="G2706">
        <v>17</v>
      </c>
      <c r="H2706" t="s">
        <v>15936</v>
      </c>
      <c r="I2706" t="s">
        <v>4614</v>
      </c>
      <c r="J2706" t="s">
        <v>4779</v>
      </c>
      <c r="K2706" t="s">
        <v>4616</v>
      </c>
      <c r="L2706" t="s">
        <v>5253</v>
      </c>
      <c r="M2706" t="s">
        <v>5254</v>
      </c>
      <c r="N2706" t="s">
        <v>5255</v>
      </c>
    </row>
    <row r="2707" spans="1:14">
      <c r="A2707" t="s">
        <v>2742</v>
      </c>
      <c r="B2707" t="s">
        <v>4628</v>
      </c>
      <c r="C2707" s="2">
        <v>12000000</v>
      </c>
      <c r="D2707" s="2">
        <v>54731865</v>
      </c>
      <c r="E2707" s="2">
        <v>103028188</v>
      </c>
      <c r="F2707">
        <v>3</v>
      </c>
      <c r="G2707">
        <v>2</v>
      </c>
      <c r="H2707" t="s">
        <v>15936</v>
      </c>
      <c r="I2707" t="s">
        <v>4682</v>
      </c>
      <c r="J2707" t="s">
        <v>5095</v>
      </c>
      <c r="K2707" t="s">
        <v>4708</v>
      </c>
      <c r="L2707" t="s">
        <v>5262</v>
      </c>
      <c r="M2707" t="s">
        <v>5263</v>
      </c>
      <c r="N2707" t="s">
        <v>5264</v>
      </c>
    </row>
    <row r="2708" spans="1:14">
      <c r="A2708" t="s">
        <v>4141</v>
      </c>
      <c r="B2708" t="s">
        <v>4660</v>
      </c>
      <c r="C2708" s="2">
        <v>1000000</v>
      </c>
      <c r="D2708" s="2">
        <v>53261944</v>
      </c>
      <c r="E2708" s="2">
        <v>101758489</v>
      </c>
      <c r="F2708">
        <v>1</v>
      </c>
      <c r="G2708">
        <v>6</v>
      </c>
      <c r="H2708" t="s">
        <v>15936</v>
      </c>
      <c r="I2708" t="s">
        <v>4682</v>
      </c>
      <c r="J2708" t="s">
        <v>5242</v>
      </c>
      <c r="K2708" t="s">
        <v>4579</v>
      </c>
      <c r="L2708" t="s">
        <v>5275</v>
      </c>
      <c r="M2708" t="s">
        <v>5276</v>
      </c>
      <c r="N2708" t="s">
        <v>5277</v>
      </c>
    </row>
    <row r="2709" spans="1:14">
      <c r="A2709" t="s">
        <v>1772</v>
      </c>
      <c r="B2709" t="s">
        <v>4621</v>
      </c>
      <c r="C2709" s="2">
        <v>25000000</v>
      </c>
      <c r="D2709" s="2">
        <v>66528000</v>
      </c>
      <c r="E2709" s="2">
        <v>98406855</v>
      </c>
      <c r="F2709">
        <v>1</v>
      </c>
      <c r="G2709">
        <v>13</v>
      </c>
      <c r="H2709" t="s">
        <v>15936</v>
      </c>
      <c r="I2709" t="s">
        <v>4635</v>
      </c>
      <c r="J2709">
        <v>0</v>
      </c>
      <c r="K2709">
        <v>0</v>
      </c>
      <c r="L2709">
        <v>0</v>
      </c>
      <c r="M2709">
        <v>0</v>
      </c>
      <c r="N2709">
        <v>0</v>
      </c>
    </row>
    <row r="2710" spans="1:14">
      <c r="A2710" t="s">
        <v>1773</v>
      </c>
      <c r="B2710" t="s">
        <v>4628</v>
      </c>
      <c r="C2710" s="2">
        <v>25000000</v>
      </c>
      <c r="D2710" s="2">
        <v>60457138</v>
      </c>
      <c r="E2710" s="2">
        <v>96633833</v>
      </c>
      <c r="F2710">
        <v>4</v>
      </c>
      <c r="G2710">
        <v>20</v>
      </c>
      <c r="H2710" t="s">
        <v>15936</v>
      </c>
      <c r="I2710" t="s">
        <v>4600</v>
      </c>
      <c r="J2710" t="s">
        <v>4713</v>
      </c>
      <c r="K2710" t="s">
        <v>5140</v>
      </c>
      <c r="L2710" t="s">
        <v>5238</v>
      </c>
      <c r="M2710" t="s">
        <v>5239</v>
      </c>
      <c r="N2710" t="s">
        <v>5240</v>
      </c>
    </row>
    <row r="2711" spans="1:14">
      <c r="A2711" t="s">
        <v>2729</v>
      </c>
      <c r="B2711" t="s">
        <v>4977</v>
      </c>
      <c r="C2711" s="2">
        <v>12000000</v>
      </c>
      <c r="D2711" s="2">
        <v>91547205</v>
      </c>
      <c r="E2711" s="2">
        <v>96155124</v>
      </c>
      <c r="F2711">
        <v>4</v>
      </c>
      <c r="G2711">
        <v>20</v>
      </c>
      <c r="H2711" t="s">
        <v>15936</v>
      </c>
      <c r="I2711" t="s">
        <v>4600</v>
      </c>
      <c r="J2711" t="s">
        <v>5125</v>
      </c>
      <c r="K2711" t="s">
        <v>5174</v>
      </c>
      <c r="L2711" t="s">
        <v>5175</v>
      </c>
      <c r="M2711" t="s">
        <v>5176</v>
      </c>
      <c r="N2711" t="s">
        <v>5177</v>
      </c>
    </row>
    <row r="2712" spans="1:14">
      <c r="A2712" t="s">
        <v>1326</v>
      </c>
      <c r="B2712" t="s">
        <v>4621</v>
      </c>
      <c r="C2712" s="2">
        <v>35000000</v>
      </c>
      <c r="D2712" s="2">
        <v>67544505</v>
      </c>
      <c r="E2712" s="2">
        <v>90221182</v>
      </c>
      <c r="F2712">
        <v>12</v>
      </c>
      <c r="G2712">
        <v>21</v>
      </c>
      <c r="H2712" t="s">
        <v>15936</v>
      </c>
      <c r="I2712" t="s">
        <v>4682</v>
      </c>
      <c r="J2712" t="s">
        <v>4773</v>
      </c>
      <c r="K2712" t="s">
        <v>4690</v>
      </c>
      <c r="L2712" t="s">
        <v>5214</v>
      </c>
      <c r="M2712" t="s">
        <v>5215</v>
      </c>
      <c r="N2712" t="s">
        <v>5216</v>
      </c>
    </row>
    <row r="2713" spans="1:14">
      <c r="A2713" t="s">
        <v>3737</v>
      </c>
      <c r="B2713" t="s">
        <v>4743</v>
      </c>
      <c r="C2713" s="2">
        <v>3000000</v>
      </c>
      <c r="D2713" s="2">
        <v>48086903</v>
      </c>
      <c r="E2713" s="2">
        <v>87727807</v>
      </c>
      <c r="F2713">
        <v>10</v>
      </c>
      <c r="G2713">
        <v>12</v>
      </c>
      <c r="H2713" t="s">
        <v>15936</v>
      </c>
      <c r="I2713" t="s">
        <v>4682</v>
      </c>
      <c r="J2713" t="s">
        <v>4689</v>
      </c>
      <c r="K2713" t="s">
        <v>5301</v>
      </c>
      <c r="L2713" t="s">
        <v>5302</v>
      </c>
      <c r="M2713" t="s">
        <v>5303</v>
      </c>
      <c r="N2713" t="s">
        <v>5304</v>
      </c>
    </row>
    <row r="2714" spans="1:14">
      <c r="A2714" t="s">
        <v>3396</v>
      </c>
      <c r="B2714" t="e">
        <v>#N/A</v>
      </c>
      <c r="C2714" s="2">
        <v>5700000</v>
      </c>
      <c r="D2714" s="2">
        <v>35955</v>
      </c>
      <c r="E2714" s="2">
        <v>86051320</v>
      </c>
      <c r="F2714">
        <v>9</v>
      </c>
      <c r="G2714">
        <v>7</v>
      </c>
      <c r="H2714" t="s">
        <v>15936</v>
      </c>
      <c r="I2714" t="e">
        <v>#N/A</v>
      </c>
      <c r="J2714" t="e">
        <v>#N/A</v>
      </c>
      <c r="K2714" t="e">
        <v>#N/A</v>
      </c>
      <c r="L2714" t="e">
        <v>#N/A</v>
      </c>
      <c r="M2714" t="e">
        <v>#N/A</v>
      </c>
      <c r="N2714" t="e">
        <v>#N/A</v>
      </c>
    </row>
    <row r="2715" spans="1:14">
      <c r="A2715" t="s">
        <v>1780</v>
      </c>
      <c r="B2715" t="s">
        <v>4956</v>
      </c>
      <c r="C2715" s="2">
        <v>25000000</v>
      </c>
      <c r="D2715" s="2">
        <v>51580136</v>
      </c>
      <c r="E2715" s="2">
        <v>84339696</v>
      </c>
      <c r="F2715">
        <v>1</v>
      </c>
      <c r="G2715">
        <v>27</v>
      </c>
      <c r="H2715" t="s">
        <v>15936</v>
      </c>
      <c r="I2715" t="s">
        <v>4829</v>
      </c>
      <c r="J2715" t="s">
        <v>4829</v>
      </c>
      <c r="K2715" t="s">
        <v>4829</v>
      </c>
      <c r="L2715" t="s">
        <v>5034</v>
      </c>
      <c r="M2715" t="s">
        <v>5034</v>
      </c>
      <c r="N2715" t="s">
        <v>5034</v>
      </c>
    </row>
    <row r="2716" spans="1:14">
      <c r="A2716" t="s">
        <v>2593</v>
      </c>
      <c r="B2716" t="s">
        <v>4599</v>
      </c>
      <c r="C2716" s="2">
        <v>14000000</v>
      </c>
      <c r="D2716" s="2">
        <v>49130588</v>
      </c>
      <c r="E2716" s="2">
        <v>82925064</v>
      </c>
      <c r="F2716">
        <v>8</v>
      </c>
      <c r="G2716">
        <v>31</v>
      </c>
      <c r="H2716" t="s">
        <v>15936</v>
      </c>
      <c r="I2716" t="s">
        <v>4600</v>
      </c>
      <c r="J2716" t="s">
        <v>4779</v>
      </c>
      <c r="K2716" t="s">
        <v>4878</v>
      </c>
      <c r="L2716" t="s">
        <v>5292</v>
      </c>
      <c r="M2716" t="s">
        <v>5293</v>
      </c>
      <c r="N2716" t="s">
        <v>5294</v>
      </c>
    </row>
    <row r="2717" spans="1:14">
      <c r="A2717" t="s">
        <v>2736</v>
      </c>
      <c r="B2717" t="s">
        <v>4845</v>
      </c>
      <c r="C2717" s="2">
        <v>12000000</v>
      </c>
      <c r="D2717" s="2">
        <v>70012847</v>
      </c>
      <c r="E2717" s="2">
        <v>82497035</v>
      </c>
      <c r="F2717">
        <v>2</v>
      </c>
      <c r="G2717">
        <v>24</v>
      </c>
      <c r="H2717" t="s">
        <v>15936</v>
      </c>
      <c r="I2717" t="s">
        <v>4682</v>
      </c>
      <c r="J2717" t="s">
        <v>4689</v>
      </c>
      <c r="K2717" t="s">
        <v>5208</v>
      </c>
      <c r="L2717" t="s">
        <v>5209</v>
      </c>
      <c r="M2717" t="s">
        <v>5210</v>
      </c>
      <c r="N2717" t="s">
        <v>5211</v>
      </c>
    </row>
    <row r="2718" spans="1:14">
      <c r="A2718" t="s">
        <v>1249</v>
      </c>
      <c r="B2718" t="s">
        <v>4607</v>
      </c>
      <c r="C2718" s="2">
        <v>39000000</v>
      </c>
      <c r="D2718" s="2">
        <v>35287788</v>
      </c>
      <c r="E2718" s="2">
        <v>81150788</v>
      </c>
      <c r="F2718">
        <v>10</v>
      </c>
      <c r="G2718">
        <v>5</v>
      </c>
      <c r="H2718" t="s">
        <v>15936</v>
      </c>
      <c r="I2718" t="s">
        <v>4614</v>
      </c>
      <c r="J2718" t="s">
        <v>5367</v>
      </c>
      <c r="K2718" t="s">
        <v>4623</v>
      </c>
      <c r="L2718" t="s">
        <v>5195</v>
      </c>
      <c r="M2718" t="s">
        <v>5368</v>
      </c>
      <c r="N2718" t="s">
        <v>5369</v>
      </c>
    </row>
    <row r="2719" spans="1:14">
      <c r="A2719" t="s">
        <v>1280</v>
      </c>
      <c r="B2719" t="s">
        <v>4599</v>
      </c>
      <c r="C2719" s="2">
        <v>37500000</v>
      </c>
      <c r="D2719" s="2">
        <v>41152203</v>
      </c>
      <c r="E2719" s="2">
        <v>80652203</v>
      </c>
      <c r="F2719">
        <v>5</v>
      </c>
      <c r="G2719">
        <v>18</v>
      </c>
      <c r="H2719" t="s">
        <v>15936</v>
      </c>
      <c r="I2719" t="s">
        <v>4600</v>
      </c>
      <c r="J2719" t="s">
        <v>4689</v>
      </c>
      <c r="K2719" t="s">
        <v>5126</v>
      </c>
      <c r="L2719" t="s">
        <v>5331</v>
      </c>
      <c r="M2719" t="s">
        <v>5332</v>
      </c>
      <c r="N2719" t="s">
        <v>5333</v>
      </c>
    </row>
    <row r="2720" spans="1:14">
      <c r="A2720" t="s">
        <v>1033</v>
      </c>
      <c r="B2720" t="e">
        <v>#N/A</v>
      </c>
      <c r="C2720" s="2">
        <v>45000000</v>
      </c>
      <c r="D2720" s="2">
        <v>47323100</v>
      </c>
      <c r="E2720" s="2">
        <v>79020056</v>
      </c>
      <c r="F2720">
        <v>7</v>
      </c>
      <c r="G2720">
        <v>6</v>
      </c>
      <c r="H2720" t="s">
        <v>15936</v>
      </c>
      <c r="I2720" t="e">
        <v>#N/A</v>
      </c>
      <c r="J2720" t="e">
        <v>#N/A</v>
      </c>
      <c r="K2720" t="e">
        <v>#N/A</v>
      </c>
      <c r="L2720" t="e">
        <v>#N/A</v>
      </c>
      <c r="M2720" t="e">
        <v>#N/A</v>
      </c>
      <c r="N2720" t="e">
        <v>#N/A</v>
      </c>
    </row>
    <row r="2721" spans="1:14">
      <c r="A2721" t="s">
        <v>1958</v>
      </c>
      <c r="B2721" t="s">
        <v>4677</v>
      </c>
      <c r="C2721" s="2">
        <v>22000000</v>
      </c>
      <c r="D2721" s="2">
        <v>49008662</v>
      </c>
      <c r="E2721" s="2">
        <v>77229695</v>
      </c>
      <c r="F2721">
        <v>8</v>
      </c>
      <c r="G2721">
        <v>3</v>
      </c>
      <c r="H2721" t="s">
        <v>15936</v>
      </c>
      <c r="I2721" t="s">
        <v>4614</v>
      </c>
      <c r="J2721" t="s">
        <v>4935</v>
      </c>
      <c r="K2721" t="s">
        <v>5296</v>
      </c>
      <c r="L2721" t="s">
        <v>5297</v>
      </c>
      <c r="M2721" t="s">
        <v>5298</v>
      </c>
      <c r="N2721" t="s">
        <v>5299</v>
      </c>
    </row>
    <row r="2722" spans="1:14">
      <c r="A2722" t="s">
        <v>1993</v>
      </c>
      <c r="B2722" t="e">
        <v>#N/A</v>
      </c>
      <c r="C2722" s="2">
        <v>21500000</v>
      </c>
      <c r="D2722" s="2">
        <v>16684352</v>
      </c>
      <c r="E2722" s="2">
        <v>74363777</v>
      </c>
      <c r="F2722">
        <v>6</v>
      </c>
      <c r="G2722">
        <v>22</v>
      </c>
      <c r="H2722" t="s">
        <v>15936</v>
      </c>
      <c r="I2722" t="e">
        <v>#N/A</v>
      </c>
      <c r="J2722" t="e">
        <v>#N/A</v>
      </c>
      <c r="K2722" t="e">
        <v>#N/A</v>
      </c>
      <c r="L2722" t="e">
        <v>#N/A</v>
      </c>
      <c r="M2722" t="e">
        <v>#N/A</v>
      </c>
      <c r="N2722" t="e">
        <v>#N/A</v>
      </c>
    </row>
    <row r="2723" spans="1:14">
      <c r="A2723" t="s">
        <v>1089</v>
      </c>
      <c r="B2723" t="s">
        <v>4695</v>
      </c>
      <c r="C2723" s="2">
        <v>42000000</v>
      </c>
      <c r="D2723" s="2">
        <v>45290318</v>
      </c>
      <c r="E2723" s="2">
        <v>73239258</v>
      </c>
      <c r="F2723">
        <v>10</v>
      </c>
      <c r="G2723">
        <v>12</v>
      </c>
      <c r="H2723" t="s">
        <v>15936</v>
      </c>
      <c r="I2723" t="s">
        <v>4614</v>
      </c>
      <c r="J2723" t="s">
        <v>4846</v>
      </c>
      <c r="K2723" t="s">
        <v>5312</v>
      </c>
      <c r="L2723" t="s">
        <v>5313</v>
      </c>
      <c r="M2723" t="s">
        <v>5314</v>
      </c>
      <c r="N2723" t="s">
        <v>5315</v>
      </c>
    </row>
    <row r="2724" spans="1:14">
      <c r="A2724" t="s">
        <v>969</v>
      </c>
      <c r="B2724" t="e">
        <v>#N/A</v>
      </c>
      <c r="C2724" s="2">
        <v>49000000</v>
      </c>
      <c r="D2724" s="2">
        <v>12816367</v>
      </c>
      <c r="E2724" s="2">
        <v>71004627</v>
      </c>
      <c r="F2724">
        <v>11</v>
      </c>
      <c r="G2724">
        <v>16</v>
      </c>
      <c r="H2724" t="s">
        <v>15936</v>
      </c>
      <c r="I2724" t="e">
        <v>#N/A</v>
      </c>
      <c r="J2724" t="e">
        <v>#N/A</v>
      </c>
      <c r="K2724" t="e">
        <v>#N/A</v>
      </c>
      <c r="L2724" t="e">
        <v>#N/A</v>
      </c>
      <c r="M2724" t="e">
        <v>#N/A</v>
      </c>
      <c r="N2724" t="e">
        <v>#N/A</v>
      </c>
    </row>
    <row r="2725" spans="1:14">
      <c r="A2725" t="s">
        <v>1544</v>
      </c>
      <c r="B2725" t="s">
        <v>4599</v>
      </c>
      <c r="C2725" s="2">
        <v>30000000</v>
      </c>
      <c r="D2725" s="2">
        <v>42073277</v>
      </c>
      <c r="E2725" s="2">
        <v>70768144</v>
      </c>
      <c r="F2725">
        <v>4</v>
      </c>
      <c r="G2725">
        <v>13</v>
      </c>
      <c r="H2725" t="s">
        <v>15936</v>
      </c>
      <c r="I2725" t="s">
        <v>4682</v>
      </c>
      <c r="J2725" t="s">
        <v>4738</v>
      </c>
      <c r="K2725" t="s">
        <v>5301</v>
      </c>
      <c r="L2725" t="s">
        <v>5327</v>
      </c>
      <c r="M2725" t="s">
        <v>5328</v>
      </c>
      <c r="N2725" t="s">
        <v>5329</v>
      </c>
    </row>
    <row r="2726" spans="1:14">
      <c r="A2726" t="s">
        <v>2383</v>
      </c>
      <c r="B2726" t="s">
        <v>5023</v>
      </c>
      <c r="C2726" s="2">
        <v>16000000</v>
      </c>
      <c r="D2726" s="2">
        <v>45512466</v>
      </c>
      <c r="E2726" s="2">
        <v>67503425</v>
      </c>
      <c r="F2726">
        <v>5</v>
      </c>
      <c r="G2726">
        <v>25</v>
      </c>
      <c r="H2726" t="s">
        <v>15936</v>
      </c>
      <c r="I2726" t="s">
        <v>4600</v>
      </c>
      <c r="J2726" t="s">
        <v>4935</v>
      </c>
      <c r="K2726" t="s">
        <v>5126</v>
      </c>
      <c r="L2726" t="s">
        <v>5308</v>
      </c>
      <c r="M2726" t="s">
        <v>5309</v>
      </c>
      <c r="N2726" t="s">
        <v>5310</v>
      </c>
    </row>
    <row r="2727" spans="1:14">
      <c r="A2727" t="s">
        <v>811</v>
      </c>
      <c r="B2727" t="s">
        <v>4677</v>
      </c>
      <c r="C2727" s="2">
        <v>55000000</v>
      </c>
      <c r="D2727" s="2">
        <v>34353000</v>
      </c>
      <c r="E2727" s="2">
        <v>67353000</v>
      </c>
      <c r="F2727">
        <v>7</v>
      </c>
      <c r="G2727">
        <v>27</v>
      </c>
      <c r="H2727" t="s">
        <v>15936</v>
      </c>
      <c r="I2727" t="s">
        <v>4682</v>
      </c>
      <c r="J2727" t="s">
        <v>4615</v>
      </c>
      <c r="K2727" t="s">
        <v>5362</v>
      </c>
      <c r="L2727" t="s">
        <v>5363</v>
      </c>
      <c r="M2727" t="s">
        <v>5364</v>
      </c>
      <c r="N2727" t="s">
        <v>5365</v>
      </c>
    </row>
    <row r="2728" spans="1:14">
      <c r="A2728" t="s">
        <v>2036</v>
      </c>
      <c r="B2728" t="s">
        <v>4599</v>
      </c>
      <c r="C2728" s="2">
        <v>20000000</v>
      </c>
      <c r="D2728" s="2">
        <v>65653242</v>
      </c>
      <c r="E2728" s="2">
        <v>65653242</v>
      </c>
      <c r="F2728">
        <v>6</v>
      </c>
      <c r="G2728">
        <v>29</v>
      </c>
      <c r="H2728" t="s">
        <v>15936</v>
      </c>
      <c r="I2728" t="s">
        <v>4635</v>
      </c>
      <c r="J2728">
        <v>0</v>
      </c>
      <c r="K2728">
        <v>0</v>
      </c>
      <c r="L2728">
        <v>0</v>
      </c>
      <c r="M2728">
        <v>0</v>
      </c>
      <c r="N2728">
        <v>0</v>
      </c>
    </row>
    <row r="2729" spans="1:14">
      <c r="A2729" t="s">
        <v>476</v>
      </c>
      <c r="B2729" t="e">
        <v>#N/A</v>
      </c>
      <c r="C2729" s="2">
        <v>77600000</v>
      </c>
      <c r="D2729" s="2">
        <v>0</v>
      </c>
      <c r="E2729" s="2">
        <v>60680125</v>
      </c>
      <c r="F2729">
        <v>10</v>
      </c>
      <c r="G2729">
        <v>17</v>
      </c>
      <c r="H2729" t="s">
        <v>15936</v>
      </c>
      <c r="I2729" t="e">
        <v>#N/A</v>
      </c>
      <c r="J2729" t="e">
        <v>#N/A</v>
      </c>
      <c r="K2729" t="e">
        <v>#N/A</v>
      </c>
      <c r="L2729" t="e">
        <v>#N/A</v>
      </c>
      <c r="M2729" t="e">
        <v>#N/A</v>
      </c>
      <c r="N2729" t="e">
        <v>#N/A</v>
      </c>
    </row>
    <row r="2730" spans="1:14">
      <c r="A2730" t="s">
        <v>597</v>
      </c>
      <c r="B2730" t="s">
        <v>4695</v>
      </c>
      <c r="C2730" s="2">
        <v>67500000</v>
      </c>
      <c r="D2730" s="2">
        <v>36931089</v>
      </c>
      <c r="E2730" s="2">
        <v>58058367</v>
      </c>
      <c r="F2730">
        <v>6</v>
      </c>
      <c r="G2730">
        <v>15</v>
      </c>
      <c r="H2730" t="s">
        <v>15936</v>
      </c>
      <c r="I2730" t="s">
        <v>4682</v>
      </c>
      <c r="J2730" t="s">
        <v>4671</v>
      </c>
      <c r="K2730" t="s">
        <v>4690</v>
      </c>
      <c r="L2730" t="s">
        <v>5353</v>
      </c>
      <c r="M2730" t="s">
        <v>5354</v>
      </c>
      <c r="N2730" t="s">
        <v>5355</v>
      </c>
    </row>
    <row r="2731" spans="1:14">
      <c r="A2731" t="s">
        <v>2465</v>
      </c>
      <c r="B2731" t="s">
        <v>4956</v>
      </c>
      <c r="C2731" s="2">
        <v>15000000</v>
      </c>
      <c r="D2731" s="2">
        <v>41003371</v>
      </c>
      <c r="E2731" s="2">
        <v>55763960</v>
      </c>
      <c r="F2731">
        <v>9</v>
      </c>
      <c r="G2731">
        <v>21</v>
      </c>
      <c r="H2731" t="s">
        <v>15936</v>
      </c>
      <c r="I2731" t="s">
        <v>4635</v>
      </c>
      <c r="J2731">
        <v>0</v>
      </c>
      <c r="K2731">
        <v>0</v>
      </c>
      <c r="L2731">
        <v>0</v>
      </c>
      <c r="M2731">
        <v>0</v>
      </c>
      <c r="N2731">
        <v>0</v>
      </c>
    </row>
    <row r="2732" spans="1:14">
      <c r="A2732" t="s">
        <v>1565</v>
      </c>
      <c r="B2732" t="s">
        <v>4621</v>
      </c>
      <c r="C2732" s="2">
        <v>30000000</v>
      </c>
      <c r="D2732" s="2">
        <v>28700285</v>
      </c>
      <c r="E2732" s="2">
        <v>54732938</v>
      </c>
      <c r="F2732">
        <v>4</v>
      </c>
      <c r="G2732">
        <v>27</v>
      </c>
      <c r="H2732" t="s">
        <v>15936</v>
      </c>
      <c r="I2732" t="s">
        <v>4682</v>
      </c>
      <c r="J2732" t="s">
        <v>4823</v>
      </c>
      <c r="K2732" t="s">
        <v>5174</v>
      </c>
      <c r="L2732" t="s">
        <v>5406</v>
      </c>
      <c r="M2732" t="s">
        <v>5407</v>
      </c>
      <c r="N2732" t="s">
        <v>5408</v>
      </c>
    </row>
    <row r="2733" spans="1:14">
      <c r="A2733" t="s">
        <v>1539</v>
      </c>
      <c r="B2733" t="s">
        <v>4677</v>
      </c>
      <c r="C2733" s="2">
        <v>30000000</v>
      </c>
      <c r="D2733" s="2">
        <v>44338224</v>
      </c>
      <c r="E2733" s="2">
        <v>53801644</v>
      </c>
      <c r="F2733">
        <v>4</v>
      </c>
      <c r="G2733">
        <v>13</v>
      </c>
      <c r="H2733" t="s">
        <v>15936</v>
      </c>
      <c r="I2733" t="s">
        <v>4614</v>
      </c>
      <c r="J2733" t="s">
        <v>4779</v>
      </c>
      <c r="K2733" t="s">
        <v>4690</v>
      </c>
      <c r="L2733" t="s">
        <v>5318</v>
      </c>
      <c r="M2733" t="s">
        <v>5319</v>
      </c>
      <c r="N2733" t="s">
        <v>5320</v>
      </c>
    </row>
    <row r="2734" spans="1:14">
      <c r="A2734" t="s">
        <v>1157</v>
      </c>
      <c r="B2734" t="s">
        <v>4607</v>
      </c>
      <c r="C2734" s="2">
        <v>40000000</v>
      </c>
      <c r="D2734" s="2">
        <v>51853450</v>
      </c>
      <c r="E2734" s="2">
        <v>52685425</v>
      </c>
      <c r="F2734">
        <v>8</v>
      </c>
      <c r="G2734">
        <v>15</v>
      </c>
      <c r="H2734" t="s">
        <v>15936</v>
      </c>
      <c r="I2734" t="s">
        <v>4614</v>
      </c>
      <c r="J2734" t="s">
        <v>4846</v>
      </c>
      <c r="K2734" t="s">
        <v>5279</v>
      </c>
      <c r="L2734" t="s">
        <v>5280</v>
      </c>
      <c r="M2734" t="s">
        <v>5281</v>
      </c>
      <c r="N2734" t="s">
        <v>5282</v>
      </c>
    </row>
    <row r="2735" spans="1:14">
      <c r="A2735" t="s">
        <v>1732</v>
      </c>
      <c r="B2735" t="s">
        <v>4756</v>
      </c>
      <c r="C2735" s="2">
        <v>26000000</v>
      </c>
      <c r="D2735" s="2">
        <v>37397291</v>
      </c>
      <c r="E2735" s="2">
        <v>51932335</v>
      </c>
      <c r="F2735">
        <v>8</v>
      </c>
      <c r="G2735">
        <v>29</v>
      </c>
      <c r="H2735" t="s">
        <v>15936</v>
      </c>
      <c r="I2735" t="s">
        <v>4682</v>
      </c>
      <c r="J2735" t="s">
        <v>4671</v>
      </c>
      <c r="K2735" t="s">
        <v>4697</v>
      </c>
      <c r="L2735" t="s">
        <v>5346</v>
      </c>
      <c r="M2735" t="s">
        <v>5347</v>
      </c>
      <c r="N2735" t="s">
        <v>5348</v>
      </c>
    </row>
    <row r="2736" spans="1:14">
      <c r="A2736" t="s">
        <v>756</v>
      </c>
      <c r="B2736" t="s">
        <v>4677</v>
      </c>
      <c r="C2736" s="2">
        <v>58000000</v>
      </c>
      <c r="D2736" s="2">
        <v>49876377</v>
      </c>
      <c r="E2736" s="2">
        <v>50365498</v>
      </c>
      <c r="F2736">
        <v>1</v>
      </c>
      <c r="G2736">
        <v>20</v>
      </c>
      <c r="H2736" t="s">
        <v>15936</v>
      </c>
      <c r="I2736" t="s">
        <v>4600</v>
      </c>
      <c r="J2736" t="s">
        <v>4833</v>
      </c>
      <c r="K2736" t="s">
        <v>5287</v>
      </c>
      <c r="L2736" t="s">
        <v>5288</v>
      </c>
      <c r="M2736" t="s">
        <v>5289</v>
      </c>
      <c r="N2736" t="s">
        <v>5290</v>
      </c>
    </row>
    <row r="2737" spans="1:14">
      <c r="A2737" t="s">
        <v>567</v>
      </c>
      <c r="B2737" t="s">
        <v>4871</v>
      </c>
      <c r="C2737" s="2">
        <v>70000000</v>
      </c>
      <c r="D2737" s="2">
        <v>38518613</v>
      </c>
      <c r="E2737" s="2">
        <v>50118613</v>
      </c>
      <c r="F2737">
        <v>6</v>
      </c>
      <c r="G2737">
        <v>15</v>
      </c>
      <c r="H2737" t="s">
        <v>15936</v>
      </c>
      <c r="I2737" t="s">
        <v>4600</v>
      </c>
      <c r="J2737" t="s">
        <v>4851</v>
      </c>
      <c r="K2737" t="s">
        <v>5336</v>
      </c>
      <c r="L2737" t="s">
        <v>5337</v>
      </c>
      <c r="M2737" t="s">
        <v>5338</v>
      </c>
      <c r="N2737" t="s">
        <v>5339</v>
      </c>
    </row>
    <row r="2738" spans="1:14">
      <c r="A2738" t="s">
        <v>1880</v>
      </c>
      <c r="B2738" t="e">
        <v>#N/A</v>
      </c>
      <c r="C2738" s="2">
        <v>25000000</v>
      </c>
      <c r="D2738" s="2">
        <v>205505</v>
      </c>
      <c r="E2738" s="2">
        <v>48530887</v>
      </c>
      <c r="F2738">
        <v>8</v>
      </c>
      <c r="G2738">
        <v>24</v>
      </c>
      <c r="H2738" t="s">
        <v>15936</v>
      </c>
      <c r="I2738" t="e">
        <v>#N/A</v>
      </c>
      <c r="J2738" t="e">
        <v>#N/A</v>
      </c>
      <c r="K2738" t="e">
        <v>#N/A</v>
      </c>
      <c r="L2738" t="e">
        <v>#N/A</v>
      </c>
      <c r="M2738" t="e">
        <v>#N/A</v>
      </c>
      <c r="N2738" t="e">
        <v>#N/A</v>
      </c>
    </row>
    <row r="2739" spans="1:14">
      <c r="A2739" t="s">
        <v>628</v>
      </c>
      <c r="B2739" t="e">
        <v>#N/A</v>
      </c>
      <c r="C2739" s="2">
        <v>65000000</v>
      </c>
      <c r="D2739" s="2">
        <v>44806783</v>
      </c>
      <c r="E2739" s="2">
        <v>48164150</v>
      </c>
      <c r="F2739">
        <v>11</v>
      </c>
      <c r="G2739">
        <v>21</v>
      </c>
      <c r="H2739" t="s">
        <v>15936</v>
      </c>
      <c r="I2739" t="e">
        <v>#N/A</v>
      </c>
      <c r="J2739" t="e">
        <v>#N/A</v>
      </c>
      <c r="K2739" t="e">
        <v>#N/A</v>
      </c>
      <c r="L2739" t="e">
        <v>#N/A</v>
      </c>
      <c r="M2739" t="e">
        <v>#N/A</v>
      </c>
      <c r="N2739" t="e">
        <v>#N/A</v>
      </c>
    </row>
    <row r="2740" spans="1:14">
      <c r="A2740" t="s">
        <v>2110</v>
      </c>
      <c r="B2740" t="e">
        <v>#N/A</v>
      </c>
      <c r="C2740" s="2">
        <v>20000000</v>
      </c>
      <c r="D2740" s="2">
        <v>17530219</v>
      </c>
      <c r="E2740" s="2">
        <v>47944599</v>
      </c>
      <c r="F2740">
        <v>10</v>
      </c>
      <c r="G2740">
        <v>26</v>
      </c>
      <c r="H2740" t="s">
        <v>15936</v>
      </c>
      <c r="I2740" t="e">
        <v>#N/A</v>
      </c>
      <c r="J2740" t="e">
        <v>#N/A</v>
      </c>
      <c r="K2740" t="e">
        <v>#N/A</v>
      </c>
      <c r="L2740" t="e">
        <v>#N/A</v>
      </c>
      <c r="M2740" t="e">
        <v>#N/A</v>
      </c>
      <c r="N2740" t="e">
        <v>#N/A</v>
      </c>
    </row>
    <row r="2741" spans="1:14">
      <c r="A2741" t="s">
        <v>726</v>
      </c>
      <c r="B2741" t="s">
        <v>4628</v>
      </c>
      <c r="C2741" s="2">
        <v>60000000</v>
      </c>
      <c r="D2741" s="2">
        <v>35763137</v>
      </c>
      <c r="E2741" s="2">
        <v>47818913</v>
      </c>
      <c r="F2741">
        <v>9</v>
      </c>
      <c r="G2741">
        <v>21</v>
      </c>
      <c r="H2741" t="s">
        <v>15936</v>
      </c>
      <c r="I2741" t="s">
        <v>4600</v>
      </c>
      <c r="J2741" t="s">
        <v>4707</v>
      </c>
      <c r="K2741" t="s">
        <v>5357</v>
      </c>
      <c r="L2741" t="s">
        <v>5358</v>
      </c>
      <c r="M2741" t="s">
        <v>5359</v>
      </c>
      <c r="N2741" t="s">
        <v>5360</v>
      </c>
    </row>
    <row r="2742" spans="1:14">
      <c r="A2742" t="s">
        <v>1100</v>
      </c>
      <c r="B2742" t="e">
        <v>#N/A</v>
      </c>
      <c r="C2742" s="2">
        <v>42000000</v>
      </c>
      <c r="D2742" s="2">
        <v>18620000</v>
      </c>
      <c r="E2742" s="2">
        <v>45688337</v>
      </c>
      <c r="F2742">
        <v>1</v>
      </c>
      <c r="G2742">
        <v>27</v>
      </c>
      <c r="H2742" t="s">
        <v>15936</v>
      </c>
      <c r="I2742" t="e">
        <v>#N/A</v>
      </c>
      <c r="J2742" t="e">
        <v>#N/A</v>
      </c>
      <c r="K2742" t="e">
        <v>#N/A</v>
      </c>
      <c r="L2742" t="e">
        <v>#N/A</v>
      </c>
      <c r="M2742" t="e">
        <v>#N/A</v>
      </c>
      <c r="N2742" t="e">
        <v>#N/A</v>
      </c>
    </row>
    <row r="2743" spans="1:14">
      <c r="A2743" t="s">
        <v>3282</v>
      </c>
      <c r="B2743" t="s">
        <v>4845</v>
      </c>
      <c r="C2743" s="2">
        <v>6900000</v>
      </c>
      <c r="D2743" s="2">
        <v>31611916</v>
      </c>
      <c r="E2743" s="2">
        <v>44103982</v>
      </c>
      <c r="F2743">
        <v>9</v>
      </c>
      <c r="G2743">
        <v>21</v>
      </c>
      <c r="H2743" t="s">
        <v>15936</v>
      </c>
      <c r="I2743" t="s">
        <v>4600</v>
      </c>
      <c r="J2743" t="s">
        <v>4713</v>
      </c>
      <c r="K2743" t="s">
        <v>5301</v>
      </c>
      <c r="L2743" t="s">
        <v>5388</v>
      </c>
      <c r="M2743" t="s">
        <v>5389</v>
      </c>
      <c r="N2743" t="s">
        <v>5390</v>
      </c>
    </row>
    <row r="2744" spans="1:14">
      <c r="A2744" t="s">
        <v>1434</v>
      </c>
      <c r="B2744" t="e">
        <v>#N/A</v>
      </c>
      <c r="C2744" s="2">
        <v>33000000</v>
      </c>
      <c r="D2744" s="2">
        <v>17142080</v>
      </c>
      <c r="E2744" s="2">
        <v>41495213</v>
      </c>
      <c r="F2744">
        <v>4</v>
      </c>
      <c r="G2744">
        <v>27</v>
      </c>
      <c r="H2744" t="s">
        <v>15936</v>
      </c>
      <c r="I2744" t="e">
        <v>#N/A</v>
      </c>
      <c r="J2744" t="e">
        <v>#N/A</v>
      </c>
      <c r="K2744" t="e">
        <v>#N/A</v>
      </c>
      <c r="L2744" t="e">
        <v>#N/A</v>
      </c>
      <c r="M2744" t="e">
        <v>#N/A</v>
      </c>
      <c r="N2744" t="e">
        <v>#N/A</v>
      </c>
    </row>
    <row r="2745" spans="1:14">
      <c r="A2745" t="s">
        <v>1058</v>
      </c>
      <c r="B2745" t="e">
        <v>#N/A</v>
      </c>
      <c r="C2745" s="2">
        <v>45000000</v>
      </c>
      <c r="D2745" s="2">
        <v>13414714</v>
      </c>
      <c r="E2745" s="2">
        <v>41467606</v>
      </c>
      <c r="F2745">
        <v>9</v>
      </c>
      <c r="G2745">
        <v>21</v>
      </c>
      <c r="H2745" t="s">
        <v>15936</v>
      </c>
      <c r="I2745" t="e">
        <v>#N/A</v>
      </c>
      <c r="J2745" t="e">
        <v>#N/A</v>
      </c>
      <c r="K2745" t="e">
        <v>#N/A</v>
      </c>
      <c r="L2745" t="e">
        <v>#N/A</v>
      </c>
      <c r="M2745" t="e">
        <v>#N/A</v>
      </c>
      <c r="N2745" t="e">
        <v>#N/A</v>
      </c>
    </row>
    <row r="2746" spans="1:14">
      <c r="A2746" t="s">
        <v>4145</v>
      </c>
      <c r="B2746" t="e">
        <v>#N/A</v>
      </c>
      <c r="C2746" s="2">
        <v>1000000</v>
      </c>
      <c r="D2746" s="2">
        <v>18119640</v>
      </c>
      <c r="E2746" s="2">
        <v>38390020</v>
      </c>
      <c r="F2746">
        <v>5</v>
      </c>
      <c r="G2746">
        <v>25</v>
      </c>
      <c r="H2746" t="s">
        <v>15936</v>
      </c>
      <c r="I2746" t="e">
        <v>#N/A</v>
      </c>
      <c r="J2746" t="e">
        <v>#N/A</v>
      </c>
      <c r="K2746" t="e">
        <v>#N/A</v>
      </c>
      <c r="L2746" t="e">
        <v>#N/A</v>
      </c>
      <c r="M2746" t="e">
        <v>#N/A</v>
      </c>
      <c r="N2746" t="e">
        <v>#N/A</v>
      </c>
    </row>
    <row r="2747" spans="1:14">
      <c r="A2747" t="s">
        <v>2510</v>
      </c>
      <c r="B2747" t="e">
        <v>#N/A</v>
      </c>
      <c r="C2747" s="2">
        <v>15000000</v>
      </c>
      <c r="D2747" s="2">
        <v>14945541</v>
      </c>
      <c r="E2747" s="2">
        <v>38123368</v>
      </c>
      <c r="F2747">
        <v>11</v>
      </c>
      <c r="G2747">
        <v>30</v>
      </c>
      <c r="H2747" t="s">
        <v>15936</v>
      </c>
      <c r="I2747" t="e">
        <v>#N/A</v>
      </c>
      <c r="J2747" t="e">
        <v>#N/A</v>
      </c>
      <c r="K2747" t="e">
        <v>#N/A</v>
      </c>
      <c r="L2747" t="e">
        <v>#N/A</v>
      </c>
      <c r="M2747" t="e">
        <v>#N/A</v>
      </c>
      <c r="N2747" t="e">
        <v>#N/A</v>
      </c>
    </row>
    <row r="2748" spans="1:14">
      <c r="A2748" t="s">
        <v>1178</v>
      </c>
      <c r="B2748" t="s">
        <v>4660</v>
      </c>
      <c r="C2748" s="2">
        <v>40000000</v>
      </c>
      <c r="D2748" s="2">
        <v>37134215</v>
      </c>
      <c r="E2748" s="2">
        <v>37134215</v>
      </c>
      <c r="F2748">
        <v>12</v>
      </c>
      <c r="G2748">
        <v>19</v>
      </c>
      <c r="H2748" t="s">
        <v>15936</v>
      </c>
      <c r="I2748" t="s">
        <v>4600</v>
      </c>
      <c r="J2748" t="s">
        <v>4738</v>
      </c>
      <c r="K2748" t="s">
        <v>4852</v>
      </c>
      <c r="L2748" t="s">
        <v>5350</v>
      </c>
      <c r="M2748" t="s">
        <v>4884</v>
      </c>
      <c r="N2748" t="s">
        <v>5351</v>
      </c>
    </row>
    <row r="2749" spans="1:14">
      <c r="A2749" t="s">
        <v>3546</v>
      </c>
      <c r="B2749" t="e">
        <v>#N/A</v>
      </c>
      <c r="C2749" s="2">
        <v>4600000</v>
      </c>
      <c r="D2749" s="2">
        <v>2804874</v>
      </c>
      <c r="E2749" s="2">
        <v>36751984</v>
      </c>
      <c r="F2749">
        <v>9</v>
      </c>
      <c r="G2749">
        <v>14</v>
      </c>
      <c r="H2749" t="s">
        <v>15936</v>
      </c>
      <c r="I2749" t="e">
        <v>#N/A</v>
      </c>
      <c r="J2749" t="e">
        <v>#N/A</v>
      </c>
      <c r="K2749" t="e">
        <v>#N/A</v>
      </c>
      <c r="L2749" t="e">
        <v>#N/A</v>
      </c>
      <c r="M2749" t="e">
        <v>#N/A</v>
      </c>
      <c r="N2749" t="e">
        <v>#N/A</v>
      </c>
    </row>
    <row r="2750" spans="1:14">
      <c r="A2750" t="s">
        <v>1930</v>
      </c>
      <c r="B2750" t="e">
        <v>#N/A</v>
      </c>
      <c r="C2750" s="2">
        <v>23000000</v>
      </c>
      <c r="D2750" s="2">
        <v>18942396</v>
      </c>
      <c r="E2750" s="2">
        <v>36374700</v>
      </c>
      <c r="F2750">
        <v>1</v>
      </c>
      <c r="G2750">
        <v>20</v>
      </c>
      <c r="H2750" t="s">
        <v>15936</v>
      </c>
      <c r="I2750" t="e">
        <v>#N/A</v>
      </c>
      <c r="J2750" t="e">
        <v>#N/A</v>
      </c>
      <c r="K2750" t="e">
        <v>#N/A</v>
      </c>
      <c r="L2750" t="e">
        <v>#N/A</v>
      </c>
      <c r="M2750" t="e">
        <v>#N/A</v>
      </c>
      <c r="N2750" t="e">
        <v>#N/A</v>
      </c>
    </row>
    <row r="2751" spans="1:14">
      <c r="A2751" t="s">
        <v>1095</v>
      </c>
      <c r="B2751" t="e">
        <v>#N/A</v>
      </c>
      <c r="C2751" s="2">
        <v>42000000</v>
      </c>
      <c r="D2751" s="2">
        <v>26414527</v>
      </c>
      <c r="E2751" s="2">
        <v>36197221</v>
      </c>
      <c r="F2751">
        <v>1</v>
      </c>
      <c r="G2751">
        <v>27</v>
      </c>
      <c r="H2751" t="s">
        <v>15936</v>
      </c>
      <c r="I2751" t="e">
        <v>#N/A</v>
      </c>
      <c r="J2751" t="e">
        <v>#N/A</v>
      </c>
      <c r="K2751" t="e">
        <v>#N/A</v>
      </c>
      <c r="L2751" t="e">
        <v>#N/A</v>
      </c>
      <c r="M2751" t="e">
        <v>#N/A</v>
      </c>
      <c r="N2751" t="e">
        <v>#N/A</v>
      </c>
    </row>
    <row r="2752" spans="1:14">
      <c r="A2752" t="s">
        <v>2782</v>
      </c>
      <c r="B2752" t="e">
        <v>#N/A</v>
      </c>
      <c r="C2752" s="2">
        <v>12000000</v>
      </c>
      <c r="D2752" s="2">
        <v>7919574</v>
      </c>
      <c r="E2752" s="2">
        <v>35830713</v>
      </c>
      <c r="F2752">
        <v>9</v>
      </c>
      <c r="G2752">
        <v>14</v>
      </c>
      <c r="H2752" t="s">
        <v>15936</v>
      </c>
      <c r="I2752" t="e">
        <v>#N/A</v>
      </c>
      <c r="J2752" t="e">
        <v>#N/A</v>
      </c>
      <c r="K2752" t="e">
        <v>#N/A</v>
      </c>
      <c r="L2752" t="e">
        <v>#N/A</v>
      </c>
      <c r="M2752" t="e">
        <v>#N/A</v>
      </c>
      <c r="N2752" t="e">
        <v>#N/A</v>
      </c>
    </row>
    <row r="2753" spans="1:14">
      <c r="A2753" t="s">
        <v>2598</v>
      </c>
      <c r="B2753" t="s">
        <v>4599</v>
      </c>
      <c r="C2753" s="2">
        <v>14000000</v>
      </c>
      <c r="D2753" s="2">
        <v>35025791</v>
      </c>
      <c r="E2753" s="2">
        <v>35579177</v>
      </c>
      <c r="F2753">
        <v>2</v>
      </c>
      <c r="G2753">
        <v>24</v>
      </c>
      <c r="H2753" t="s">
        <v>15936</v>
      </c>
      <c r="I2753" t="s">
        <v>4829</v>
      </c>
      <c r="J2753" t="s">
        <v>4829</v>
      </c>
      <c r="K2753" t="s">
        <v>5377</v>
      </c>
      <c r="L2753" t="s">
        <v>4829</v>
      </c>
      <c r="M2753" t="s">
        <v>4829</v>
      </c>
      <c r="N2753" t="s">
        <v>4829</v>
      </c>
    </row>
    <row r="2754" spans="1:14">
      <c r="A2754" t="s">
        <v>2123</v>
      </c>
      <c r="B2754" t="e">
        <v>#N/A</v>
      </c>
      <c r="C2754" s="2">
        <v>20000000</v>
      </c>
      <c r="D2754" s="2">
        <v>14326865</v>
      </c>
      <c r="E2754" s="2">
        <v>33943049</v>
      </c>
      <c r="F2754">
        <v>4</v>
      </c>
      <c r="G2754">
        <v>13</v>
      </c>
      <c r="H2754" t="s">
        <v>15936</v>
      </c>
      <c r="I2754" t="e">
        <v>#N/A</v>
      </c>
      <c r="J2754" t="e">
        <v>#N/A</v>
      </c>
      <c r="K2754" t="e">
        <v>#N/A</v>
      </c>
      <c r="L2754" t="e">
        <v>#N/A</v>
      </c>
      <c r="M2754" t="e">
        <v>#N/A</v>
      </c>
      <c r="N2754" t="e">
        <v>#N/A</v>
      </c>
    </row>
    <row r="2755" spans="1:14">
      <c r="A2755" t="s">
        <v>3848</v>
      </c>
      <c r="B2755" t="e">
        <v>#N/A</v>
      </c>
      <c r="C2755" s="2">
        <v>2500000</v>
      </c>
      <c r="D2755" s="2">
        <v>33349941</v>
      </c>
      <c r="E2755" s="2">
        <v>33349941</v>
      </c>
      <c r="F2755">
        <v>7</v>
      </c>
      <c r="G2755">
        <v>13</v>
      </c>
      <c r="H2755" t="s">
        <v>15936</v>
      </c>
      <c r="I2755" t="e">
        <v>#N/A</v>
      </c>
      <c r="J2755" t="e">
        <v>#N/A</v>
      </c>
      <c r="K2755" t="e">
        <v>#N/A</v>
      </c>
      <c r="L2755" t="e">
        <v>#N/A</v>
      </c>
      <c r="M2755" t="e">
        <v>#N/A</v>
      </c>
      <c r="N2755" t="e">
        <v>#N/A</v>
      </c>
    </row>
    <row r="2756" spans="1:14">
      <c r="A2756" t="s">
        <v>2675</v>
      </c>
      <c r="B2756" t="e">
        <v>#N/A</v>
      </c>
      <c r="C2756" s="2">
        <v>13000000</v>
      </c>
      <c r="D2756" s="2">
        <v>17742948</v>
      </c>
      <c r="E2756" s="2">
        <v>33069303</v>
      </c>
      <c r="F2756">
        <v>9</v>
      </c>
      <c r="G2756">
        <v>21</v>
      </c>
      <c r="H2756" t="s">
        <v>15936</v>
      </c>
      <c r="I2756" t="e">
        <v>#N/A</v>
      </c>
      <c r="J2756" t="e">
        <v>#N/A</v>
      </c>
      <c r="K2756" t="e">
        <v>#N/A</v>
      </c>
      <c r="L2756" t="e">
        <v>#N/A</v>
      </c>
      <c r="M2756" t="e">
        <v>#N/A</v>
      </c>
      <c r="N2756" t="e">
        <v>#N/A</v>
      </c>
    </row>
    <row r="2757" spans="1:14">
      <c r="A2757" t="s">
        <v>1370</v>
      </c>
      <c r="B2757" t="e">
        <v>#N/A</v>
      </c>
      <c r="C2757" s="2">
        <v>35000000</v>
      </c>
      <c r="D2757" s="2">
        <v>25888412</v>
      </c>
      <c r="E2757" s="2">
        <v>32785147</v>
      </c>
      <c r="F2757">
        <v>10</v>
      </c>
      <c r="G2757">
        <v>19</v>
      </c>
      <c r="H2757" t="s">
        <v>15936</v>
      </c>
      <c r="I2757" t="e">
        <v>#N/A</v>
      </c>
      <c r="J2757" t="e">
        <v>#N/A</v>
      </c>
      <c r="K2757" t="e">
        <v>#N/A</v>
      </c>
      <c r="L2757" t="e">
        <v>#N/A</v>
      </c>
      <c r="M2757" t="e">
        <v>#N/A</v>
      </c>
      <c r="N2757" t="e">
        <v>#N/A</v>
      </c>
    </row>
    <row r="2758" spans="1:14">
      <c r="A2758" t="s">
        <v>2758</v>
      </c>
      <c r="B2758" t="e">
        <v>#N/A</v>
      </c>
      <c r="C2758" s="2">
        <v>12000000</v>
      </c>
      <c r="D2758" s="2">
        <v>25326071</v>
      </c>
      <c r="E2758" s="2">
        <v>32700439</v>
      </c>
      <c r="F2758">
        <v>7</v>
      </c>
      <c r="G2758">
        <v>5</v>
      </c>
      <c r="H2758" t="s">
        <v>15936</v>
      </c>
      <c r="I2758" t="e">
        <v>#N/A</v>
      </c>
      <c r="J2758" t="e">
        <v>#N/A</v>
      </c>
      <c r="K2758" t="e">
        <v>#N/A</v>
      </c>
      <c r="L2758" t="e">
        <v>#N/A</v>
      </c>
      <c r="M2758" t="e">
        <v>#N/A</v>
      </c>
      <c r="N2758" t="e">
        <v>#N/A</v>
      </c>
    </row>
    <row r="2759" spans="1:14">
      <c r="A2759" t="s">
        <v>2641</v>
      </c>
      <c r="B2759" t="e">
        <v>#N/A</v>
      </c>
      <c r="C2759" s="2">
        <v>13500000</v>
      </c>
      <c r="D2759" s="2">
        <v>15024049</v>
      </c>
      <c r="E2759" s="2">
        <v>32611979</v>
      </c>
      <c r="F2759">
        <v>10</v>
      </c>
      <c r="G2759">
        <v>12</v>
      </c>
      <c r="H2759" t="s">
        <v>15936</v>
      </c>
      <c r="I2759" t="e">
        <v>#N/A</v>
      </c>
      <c r="J2759" t="e">
        <v>#N/A</v>
      </c>
      <c r="K2759" t="e">
        <v>#N/A</v>
      </c>
      <c r="L2759" t="e">
        <v>#N/A</v>
      </c>
      <c r="M2759" t="e">
        <v>#N/A</v>
      </c>
      <c r="N2759" t="e">
        <v>#N/A</v>
      </c>
    </row>
    <row r="2760" spans="1:14">
      <c r="A2760" t="s">
        <v>1377</v>
      </c>
      <c r="B2760" t="e">
        <v>#N/A</v>
      </c>
      <c r="C2760" s="2">
        <v>35000000</v>
      </c>
      <c r="D2760" s="2">
        <v>20275446</v>
      </c>
      <c r="E2760" s="2">
        <v>31393201</v>
      </c>
      <c r="F2760">
        <v>8</v>
      </c>
      <c r="G2760">
        <v>24</v>
      </c>
      <c r="H2760" t="s">
        <v>15936</v>
      </c>
      <c r="I2760" t="e">
        <v>#N/A</v>
      </c>
      <c r="J2760" t="e">
        <v>#N/A</v>
      </c>
      <c r="K2760" t="e">
        <v>#N/A</v>
      </c>
      <c r="L2760" t="e">
        <v>#N/A</v>
      </c>
      <c r="M2760" t="e">
        <v>#N/A</v>
      </c>
      <c r="N2760" t="e">
        <v>#N/A</v>
      </c>
    </row>
    <row r="2761" spans="1:14">
      <c r="A2761" t="s">
        <v>1682</v>
      </c>
      <c r="B2761" t="s">
        <v>4628</v>
      </c>
      <c r="C2761" s="2">
        <v>27500000</v>
      </c>
      <c r="D2761" s="2">
        <v>30932113</v>
      </c>
      <c r="E2761" s="2">
        <v>31157914</v>
      </c>
      <c r="F2761">
        <v>1</v>
      </c>
      <c r="G2761">
        <v>13</v>
      </c>
      <c r="H2761" t="s">
        <v>15936</v>
      </c>
      <c r="I2761" t="s">
        <v>4600</v>
      </c>
      <c r="J2761" t="s">
        <v>4962</v>
      </c>
      <c r="K2761" t="s">
        <v>5396</v>
      </c>
      <c r="L2761" t="s">
        <v>5397</v>
      </c>
      <c r="M2761" t="s">
        <v>5397</v>
      </c>
      <c r="N2761" t="s">
        <v>5398</v>
      </c>
    </row>
    <row r="2762" spans="1:14">
      <c r="A2762" t="s">
        <v>1849</v>
      </c>
      <c r="B2762" t="e">
        <v>#N/A</v>
      </c>
      <c r="C2762" s="2">
        <v>25000000</v>
      </c>
      <c r="D2762" s="2">
        <v>12512862</v>
      </c>
      <c r="E2762" s="2">
        <v>28012862</v>
      </c>
      <c r="F2762">
        <v>12</v>
      </c>
      <c r="G2762">
        <v>21</v>
      </c>
      <c r="H2762" t="s">
        <v>15936</v>
      </c>
      <c r="I2762" t="e">
        <v>#N/A</v>
      </c>
      <c r="J2762" t="e">
        <v>#N/A</v>
      </c>
      <c r="K2762" t="e">
        <v>#N/A</v>
      </c>
      <c r="L2762" t="e">
        <v>#N/A</v>
      </c>
      <c r="M2762" t="e">
        <v>#N/A</v>
      </c>
      <c r="N2762" t="e">
        <v>#N/A</v>
      </c>
    </row>
    <row r="2763" spans="1:14">
      <c r="A2763" t="s">
        <v>1739</v>
      </c>
      <c r="B2763" t="e">
        <v>#N/A</v>
      </c>
      <c r="C2763" s="2">
        <v>26000000</v>
      </c>
      <c r="D2763" s="2">
        <v>16008272</v>
      </c>
      <c r="E2763" s="2">
        <v>26254942</v>
      </c>
      <c r="F2763">
        <v>4</v>
      </c>
      <c r="G2763">
        <v>27</v>
      </c>
      <c r="H2763" t="s">
        <v>15936</v>
      </c>
      <c r="I2763" t="e">
        <v>#N/A</v>
      </c>
      <c r="J2763" t="e">
        <v>#N/A</v>
      </c>
      <c r="K2763" t="e">
        <v>#N/A</v>
      </c>
      <c r="L2763" t="e">
        <v>#N/A</v>
      </c>
      <c r="M2763" t="e">
        <v>#N/A</v>
      </c>
      <c r="N2763" t="e">
        <v>#N/A</v>
      </c>
    </row>
    <row r="2764" spans="1:14">
      <c r="A2764" t="s">
        <v>3035</v>
      </c>
      <c r="B2764" t="e">
        <v>#N/A</v>
      </c>
      <c r="C2764" s="2">
        <v>9700000</v>
      </c>
      <c r="D2764" s="2">
        <v>6738954</v>
      </c>
      <c r="E2764" s="2">
        <v>25915719</v>
      </c>
      <c r="F2764">
        <v>12</v>
      </c>
      <c r="G2764">
        <v>19</v>
      </c>
      <c r="H2764" t="s">
        <v>15936</v>
      </c>
      <c r="I2764" t="e">
        <v>#N/A</v>
      </c>
      <c r="J2764" t="e">
        <v>#N/A</v>
      </c>
      <c r="K2764" t="e">
        <v>#N/A</v>
      </c>
      <c r="L2764" t="e">
        <v>#N/A</v>
      </c>
      <c r="M2764" t="e">
        <v>#N/A</v>
      </c>
      <c r="N2764" t="e">
        <v>#N/A</v>
      </c>
    </row>
    <row r="2765" spans="1:14">
      <c r="A2765" t="s">
        <v>1210</v>
      </c>
      <c r="B2765" t="e">
        <v>#N/A</v>
      </c>
      <c r="C2765" s="2">
        <v>40000000</v>
      </c>
      <c r="D2765" s="2">
        <v>20157300</v>
      </c>
      <c r="E2765" s="2">
        <v>25693998</v>
      </c>
      <c r="F2765">
        <v>2</v>
      </c>
      <c r="G2765">
        <v>3</v>
      </c>
      <c r="H2765" t="s">
        <v>15936</v>
      </c>
      <c r="I2765" t="e">
        <v>#N/A</v>
      </c>
      <c r="J2765" t="e">
        <v>#N/A</v>
      </c>
      <c r="K2765" t="e">
        <v>#N/A</v>
      </c>
      <c r="L2765" t="e">
        <v>#N/A</v>
      </c>
      <c r="M2765" t="e">
        <v>#N/A</v>
      </c>
      <c r="N2765" t="e">
        <v>#N/A</v>
      </c>
    </row>
    <row r="2766" spans="1:14">
      <c r="A2766" t="s">
        <v>1281</v>
      </c>
      <c r="B2766" t="e">
        <v>#N/A</v>
      </c>
      <c r="C2766" s="2">
        <v>37500000</v>
      </c>
      <c r="D2766" s="2">
        <v>16247159</v>
      </c>
      <c r="E2766" s="2">
        <v>25116740</v>
      </c>
      <c r="F2766">
        <v>9</v>
      </c>
      <c r="G2766">
        <v>14</v>
      </c>
      <c r="H2766" t="s">
        <v>15936</v>
      </c>
      <c r="I2766" t="e">
        <v>#N/A</v>
      </c>
      <c r="J2766" t="e">
        <v>#N/A</v>
      </c>
      <c r="K2766" t="e">
        <v>#N/A</v>
      </c>
      <c r="L2766" t="e">
        <v>#N/A</v>
      </c>
      <c r="M2766" t="e">
        <v>#N/A</v>
      </c>
      <c r="N2766" t="e">
        <v>#N/A</v>
      </c>
    </row>
    <row r="2767" spans="1:14">
      <c r="A2767" t="s">
        <v>2918</v>
      </c>
      <c r="B2767" t="e">
        <v>#N/A</v>
      </c>
      <c r="C2767" s="2">
        <v>10000000</v>
      </c>
      <c r="D2767" s="2">
        <v>24397469</v>
      </c>
      <c r="E2767" s="2">
        <v>24660323</v>
      </c>
      <c r="F2767">
        <v>8</v>
      </c>
      <c r="G2767">
        <v>17</v>
      </c>
      <c r="H2767" t="s">
        <v>15936</v>
      </c>
      <c r="I2767" t="e">
        <v>#N/A</v>
      </c>
      <c r="J2767" t="e">
        <v>#N/A</v>
      </c>
      <c r="K2767" t="e">
        <v>#N/A</v>
      </c>
      <c r="L2767" t="e">
        <v>#N/A</v>
      </c>
      <c r="M2767" t="e">
        <v>#N/A</v>
      </c>
      <c r="N2767" t="e">
        <v>#N/A</v>
      </c>
    </row>
    <row r="2768" spans="1:14">
      <c r="A2768" t="s">
        <v>1442</v>
      </c>
      <c r="B2768" t="e">
        <v>#N/A</v>
      </c>
      <c r="C2768" s="2">
        <v>32500000</v>
      </c>
      <c r="D2768" s="2">
        <v>17288155</v>
      </c>
      <c r="E2768" s="2">
        <v>24159934</v>
      </c>
      <c r="F2768">
        <v>2</v>
      </c>
      <c r="G2768">
        <v>24</v>
      </c>
      <c r="H2768" t="s">
        <v>15936</v>
      </c>
      <c r="I2768" t="e">
        <v>#N/A</v>
      </c>
      <c r="J2768" t="e">
        <v>#N/A</v>
      </c>
      <c r="K2768" t="e">
        <v>#N/A</v>
      </c>
      <c r="L2768" t="e">
        <v>#N/A</v>
      </c>
      <c r="M2768" t="e">
        <v>#N/A</v>
      </c>
      <c r="N2768" t="e">
        <v>#N/A</v>
      </c>
    </row>
    <row r="2769" spans="1:14">
      <c r="A2769" t="s">
        <v>2190</v>
      </c>
      <c r="B2769" t="e">
        <v>#N/A</v>
      </c>
      <c r="C2769" s="2">
        <v>20000000</v>
      </c>
      <c r="D2769" s="2">
        <v>0</v>
      </c>
      <c r="E2769" s="2">
        <v>23346219</v>
      </c>
      <c r="F2769">
        <v>12</v>
      </c>
      <c r="G2769">
        <v>31</v>
      </c>
      <c r="H2769" t="s">
        <v>15936</v>
      </c>
      <c r="I2769" t="e">
        <v>#N/A</v>
      </c>
      <c r="J2769" t="e">
        <v>#N/A</v>
      </c>
      <c r="K2769" t="e">
        <v>#N/A</v>
      </c>
      <c r="L2769" t="e">
        <v>#N/A</v>
      </c>
      <c r="M2769" t="e">
        <v>#N/A</v>
      </c>
      <c r="N2769" t="e">
        <v>#N/A</v>
      </c>
    </row>
    <row r="2770" spans="1:14">
      <c r="A2770" t="s">
        <v>3096</v>
      </c>
      <c r="B2770" t="e">
        <v>#N/A</v>
      </c>
      <c r="C2770" s="2">
        <v>8900000</v>
      </c>
      <c r="D2770" s="2">
        <v>176988</v>
      </c>
      <c r="E2770" s="2">
        <v>22744132</v>
      </c>
      <c r="F2770">
        <v>5</v>
      </c>
      <c r="G2770">
        <v>18</v>
      </c>
      <c r="H2770" t="s">
        <v>15936</v>
      </c>
      <c r="I2770" t="e">
        <v>#N/A</v>
      </c>
      <c r="J2770" t="e">
        <v>#N/A</v>
      </c>
      <c r="K2770" t="e">
        <v>#N/A</v>
      </c>
      <c r="L2770" t="e">
        <v>#N/A</v>
      </c>
      <c r="M2770" t="e">
        <v>#N/A</v>
      </c>
      <c r="N2770" t="e">
        <v>#N/A</v>
      </c>
    </row>
    <row r="2771" spans="1:14">
      <c r="A2771" t="s">
        <v>2508</v>
      </c>
      <c r="B2771" t="e">
        <v>#N/A</v>
      </c>
      <c r="C2771" s="2">
        <v>15000000</v>
      </c>
      <c r="D2771" s="2">
        <v>15634090</v>
      </c>
      <c r="E2771" s="2">
        <v>22018988</v>
      </c>
      <c r="F2771">
        <v>11</v>
      </c>
      <c r="G2771">
        <v>2</v>
      </c>
      <c r="H2771" t="s">
        <v>15936</v>
      </c>
      <c r="I2771" t="e">
        <v>#N/A</v>
      </c>
      <c r="J2771" t="e">
        <v>#N/A</v>
      </c>
      <c r="K2771" t="e">
        <v>#N/A</v>
      </c>
      <c r="L2771" t="e">
        <v>#N/A</v>
      </c>
      <c r="M2771" t="e">
        <v>#N/A</v>
      </c>
      <c r="N2771" t="e">
        <v>#N/A</v>
      </c>
    </row>
    <row r="2772" spans="1:14">
      <c r="A2772" t="s">
        <v>3995</v>
      </c>
      <c r="B2772" t="e">
        <v>#N/A</v>
      </c>
      <c r="C2772" s="2">
        <v>1800000</v>
      </c>
      <c r="D2772" s="2">
        <v>12795746</v>
      </c>
      <c r="E2772" s="2">
        <v>21911774</v>
      </c>
      <c r="F2772">
        <v>6</v>
      </c>
      <c r="G2772">
        <v>27</v>
      </c>
      <c r="H2772" t="s">
        <v>15936</v>
      </c>
      <c r="I2772" t="e">
        <v>#N/A</v>
      </c>
      <c r="J2772" t="e">
        <v>#N/A</v>
      </c>
      <c r="K2772" t="e">
        <v>#N/A</v>
      </c>
      <c r="L2772" t="e">
        <v>#N/A</v>
      </c>
      <c r="M2772" t="e">
        <v>#N/A</v>
      </c>
      <c r="N2772" t="e">
        <v>#N/A</v>
      </c>
    </row>
    <row r="2773" spans="1:14">
      <c r="A2773" t="s">
        <v>3422</v>
      </c>
      <c r="B2773" t="e">
        <v>#N/A</v>
      </c>
      <c r="C2773" s="2">
        <v>5250000</v>
      </c>
      <c r="D2773" s="2">
        <v>1200010</v>
      </c>
      <c r="E2773" s="2">
        <v>20188740</v>
      </c>
      <c r="F2773">
        <v>4</v>
      </c>
      <c r="G2773">
        <v>27</v>
      </c>
      <c r="H2773" t="s">
        <v>15936</v>
      </c>
      <c r="I2773" t="e">
        <v>#N/A</v>
      </c>
      <c r="J2773" t="e">
        <v>#N/A</v>
      </c>
      <c r="K2773" t="e">
        <v>#N/A</v>
      </c>
      <c r="L2773" t="e">
        <v>#N/A</v>
      </c>
      <c r="M2773" t="e">
        <v>#N/A</v>
      </c>
      <c r="N2773" t="e">
        <v>#N/A</v>
      </c>
    </row>
    <row r="2774" spans="1:14">
      <c r="A2774" t="s">
        <v>1212</v>
      </c>
      <c r="B2774" t="e">
        <v>#N/A</v>
      </c>
      <c r="C2774" s="2">
        <v>40000000</v>
      </c>
      <c r="D2774" s="2">
        <v>18450127</v>
      </c>
      <c r="E2774" s="2">
        <v>18450127</v>
      </c>
      <c r="F2774">
        <v>3</v>
      </c>
      <c r="G2774">
        <v>9</v>
      </c>
      <c r="H2774" t="s">
        <v>15936</v>
      </c>
      <c r="I2774" t="e">
        <v>#N/A</v>
      </c>
      <c r="J2774" t="e">
        <v>#N/A</v>
      </c>
      <c r="K2774" t="e">
        <v>#N/A</v>
      </c>
      <c r="L2774" t="e">
        <v>#N/A</v>
      </c>
      <c r="M2774" t="e">
        <v>#N/A</v>
      </c>
      <c r="N2774" t="e">
        <v>#N/A</v>
      </c>
    </row>
    <row r="2775" spans="1:14">
      <c r="A2775" t="s">
        <v>1974</v>
      </c>
      <c r="B2775" t="e">
        <v>#N/A</v>
      </c>
      <c r="C2775" s="2">
        <v>22000000</v>
      </c>
      <c r="D2775" s="2">
        <v>13749300</v>
      </c>
      <c r="E2775" s="2">
        <v>17216955</v>
      </c>
      <c r="F2775">
        <v>8</v>
      </c>
      <c r="G2775">
        <v>22</v>
      </c>
      <c r="H2775" t="s">
        <v>15936</v>
      </c>
      <c r="I2775" t="e">
        <v>#N/A</v>
      </c>
      <c r="J2775" t="e">
        <v>#N/A</v>
      </c>
      <c r="K2775" t="e">
        <v>#N/A</v>
      </c>
      <c r="L2775" t="e">
        <v>#N/A</v>
      </c>
      <c r="M2775" t="e">
        <v>#N/A</v>
      </c>
      <c r="N2775" t="e">
        <v>#N/A</v>
      </c>
    </row>
    <row r="2776" spans="1:14">
      <c r="A2776" t="s">
        <v>3911</v>
      </c>
      <c r="B2776" t="e">
        <v>#N/A</v>
      </c>
      <c r="C2776" s="2">
        <v>2000000</v>
      </c>
      <c r="D2776" s="2">
        <v>12739737</v>
      </c>
      <c r="E2776" s="2">
        <v>16610760</v>
      </c>
      <c r="F2776">
        <v>3</v>
      </c>
      <c r="G2776">
        <v>9</v>
      </c>
      <c r="H2776" t="s">
        <v>15936</v>
      </c>
      <c r="I2776" t="e">
        <v>#N/A</v>
      </c>
      <c r="J2776" t="e">
        <v>#N/A</v>
      </c>
      <c r="K2776" t="e">
        <v>#N/A</v>
      </c>
      <c r="L2776" t="e">
        <v>#N/A</v>
      </c>
      <c r="M2776" t="e">
        <v>#N/A</v>
      </c>
      <c r="N2776" t="e">
        <v>#N/A</v>
      </c>
    </row>
    <row r="2777" spans="1:14">
      <c r="A2777" t="s">
        <v>3345</v>
      </c>
      <c r="B2777" t="e">
        <v>#N/A</v>
      </c>
      <c r="C2777" s="2">
        <v>6000000</v>
      </c>
      <c r="D2777" s="2">
        <v>11494838</v>
      </c>
      <c r="E2777" s="2">
        <v>16369708</v>
      </c>
      <c r="F2777">
        <v>9</v>
      </c>
      <c r="G2777">
        <v>7</v>
      </c>
      <c r="H2777" t="s">
        <v>15936</v>
      </c>
      <c r="I2777" t="e">
        <v>#N/A</v>
      </c>
      <c r="J2777" t="e">
        <v>#N/A</v>
      </c>
      <c r="K2777" t="e">
        <v>#N/A</v>
      </c>
      <c r="L2777" t="e">
        <v>#N/A</v>
      </c>
      <c r="M2777" t="e">
        <v>#N/A</v>
      </c>
      <c r="N2777" t="e">
        <v>#N/A</v>
      </c>
    </row>
    <row r="2778" spans="1:14">
      <c r="A2778" t="s">
        <v>2315</v>
      </c>
      <c r="B2778" t="e">
        <v>#N/A</v>
      </c>
      <c r="C2778" s="2">
        <v>17700000</v>
      </c>
      <c r="D2778" s="2">
        <v>49521</v>
      </c>
      <c r="E2778" s="2">
        <v>14518884</v>
      </c>
      <c r="F2778">
        <v>7</v>
      </c>
      <c r="G2778">
        <v>13</v>
      </c>
      <c r="H2778" t="s">
        <v>15936</v>
      </c>
      <c r="I2778" t="e">
        <v>#N/A</v>
      </c>
      <c r="J2778" t="e">
        <v>#N/A</v>
      </c>
      <c r="K2778" t="e">
        <v>#N/A</v>
      </c>
      <c r="L2778" t="e">
        <v>#N/A</v>
      </c>
      <c r="M2778" t="e">
        <v>#N/A</v>
      </c>
      <c r="N2778" t="e">
        <v>#N/A</v>
      </c>
    </row>
    <row r="2779" spans="1:14">
      <c r="A2779" t="s">
        <v>3792</v>
      </c>
      <c r="B2779" t="e">
        <v>#N/A</v>
      </c>
      <c r="C2779" s="2">
        <v>3000000</v>
      </c>
      <c r="D2779" s="2">
        <v>446770</v>
      </c>
      <c r="E2779" s="2">
        <v>12577401</v>
      </c>
      <c r="F2779">
        <v>9</v>
      </c>
      <c r="G2779">
        <v>7</v>
      </c>
      <c r="H2779" t="s">
        <v>15936</v>
      </c>
      <c r="I2779" t="e">
        <v>#N/A</v>
      </c>
      <c r="J2779" t="e">
        <v>#N/A</v>
      </c>
      <c r="K2779" t="e">
        <v>#N/A</v>
      </c>
      <c r="L2779" t="e">
        <v>#N/A</v>
      </c>
      <c r="M2779" t="e">
        <v>#N/A</v>
      </c>
      <c r="N2779" t="e">
        <v>#N/A</v>
      </c>
    </row>
    <row r="2780" spans="1:14">
      <c r="A2780" t="s">
        <v>2408</v>
      </c>
      <c r="B2780" t="e">
        <v>#N/A</v>
      </c>
      <c r="C2780" s="2">
        <v>16000000</v>
      </c>
      <c r="D2780" s="2">
        <v>12431792</v>
      </c>
      <c r="E2780" s="2">
        <v>12431792</v>
      </c>
      <c r="F2780">
        <v>6</v>
      </c>
      <c r="G2780">
        <v>29</v>
      </c>
      <c r="H2780" t="s">
        <v>15936</v>
      </c>
      <c r="I2780" t="e">
        <v>#N/A</v>
      </c>
      <c r="J2780" t="e">
        <v>#N/A</v>
      </c>
      <c r="K2780" t="e">
        <v>#N/A</v>
      </c>
      <c r="L2780" t="e">
        <v>#N/A</v>
      </c>
      <c r="M2780" t="e">
        <v>#N/A</v>
      </c>
      <c r="N2780" t="e">
        <v>#N/A</v>
      </c>
    </row>
    <row r="2781" spans="1:14">
      <c r="A2781" t="s">
        <v>2168</v>
      </c>
      <c r="B2781" t="e">
        <v>#N/A</v>
      </c>
      <c r="C2781" s="2">
        <v>20000000</v>
      </c>
      <c r="D2781" s="2">
        <v>3763583</v>
      </c>
      <c r="E2781" s="2">
        <v>12425385</v>
      </c>
      <c r="F2781">
        <v>9</v>
      </c>
      <c r="G2781">
        <v>7</v>
      </c>
      <c r="H2781" t="s">
        <v>15936</v>
      </c>
      <c r="I2781" t="e">
        <v>#N/A</v>
      </c>
      <c r="J2781" t="e">
        <v>#N/A</v>
      </c>
      <c r="K2781" t="e">
        <v>#N/A</v>
      </c>
      <c r="L2781" t="e">
        <v>#N/A</v>
      </c>
      <c r="M2781" t="e">
        <v>#N/A</v>
      </c>
      <c r="N2781" t="e">
        <v>#N/A</v>
      </c>
    </row>
    <row r="2782" spans="1:14">
      <c r="A2782" t="s">
        <v>4156</v>
      </c>
      <c r="B2782" t="e">
        <v>#N/A</v>
      </c>
      <c r="C2782" s="2">
        <v>1000000</v>
      </c>
      <c r="D2782" s="2">
        <v>6002451</v>
      </c>
      <c r="E2782" s="2">
        <v>11495204</v>
      </c>
      <c r="F2782">
        <v>10</v>
      </c>
      <c r="G2782">
        <v>19</v>
      </c>
      <c r="H2782" t="s">
        <v>15936</v>
      </c>
      <c r="I2782" t="e">
        <v>#N/A</v>
      </c>
      <c r="J2782" t="e">
        <v>#N/A</v>
      </c>
      <c r="K2782" t="e">
        <v>#N/A</v>
      </c>
      <c r="L2782" t="e">
        <v>#N/A</v>
      </c>
      <c r="M2782" t="e">
        <v>#N/A</v>
      </c>
      <c r="N2782" t="e">
        <v>#N/A</v>
      </c>
    </row>
    <row r="2783" spans="1:14">
      <c r="A2783" t="s">
        <v>2620</v>
      </c>
      <c r="B2783" t="e">
        <v>#N/A</v>
      </c>
      <c r="C2783" s="2">
        <v>14000000</v>
      </c>
      <c r="D2783" s="2">
        <v>9409538</v>
      </c>
      <c r="E2783" s="2">
        <v>10911519</v>
      </c>
      <c r="F2783">
        <v>10</v>
      </c>
      <c r="G2783">
        <v>26</v>
      </c>
      <c r="H2783" t="s">
        <v>15936</v>
      </c>
      <c r="I2783" t="e">
        <v>#N/A</v>
      </c>
      <c r="J2783" t="e">
        <v>#N/A</v>
      </c>
      <c r="K2783" t="e">
        <v>#N/A</v>
      </c>
      <c r="L2783" t="e">
        <v>#N/A</v>
      </c>
      <c r="M2783" t="e">
        <v>#N/A</v>
      </c>
      <c r="N2783" t="e">
        <v>#N/A</v>
      </c>
    </row>
    <row r="2784" spans="1:14">
      <c r="A2784" t="s">
        <v>1889</v>
      </c>
      <c r="B2784" t="s">
        <v>4628</v>
      </c>
      <c r="C2784" s="2">
        <v>24200000</v>
      </c>
      <c r="D2784" s="2">
        <v>17000</v>
      </c>
      <c r="E2784" s="2">
        <v>10447579</v>
      </c>
      <c r="F2784">
        <v>11</v>
      </c>
      <c r="G2784">
        <v>9</v>
      </c>
      <c r="H2784" t="s">
        <v>15936</v>
      </c>
      <c r="I2784" t="s">
        <v>4682</v>
      </c>
      <c r="J2784" t="s">
        <v>4723</v>
      </c>
      <c r="K2784" t="s">
        <v>5140</v>
      </c>
      <c r="L2784" t="s">
        <v>4971</v>
      </c>
      <c r="M2784" t="s">
        <v>12910</v>
      </c>
      <c r="N2784" t="s">
        <v>12911</v>
      </c>
    </row>
    <row r="2785" spans="1:14">
      <c r="A2785" t="s">
        <v>2864</v>
      </c>
      <c r="B2785" t="e">
        <v>#N/A</v>
      </c>
      <c r="C2785" s="2">
        <v>11000000</v>
      </c>
      <c r="D2785" s="2">
        <v>0</v>
      </c>
      <c r="E2785" s="2">
        <v>10431506</v>
      </c>
      <c r="F2785">
        <v>5</v>
      </c>
      <c r="G2785">
        <v>4</v>
      </c>
      <c r="H2785" t="s">
        <v>15936</v>
      </c>
      <c r="I2785" t="e">
        <v>#N/A</v>
      </c>
      <c r="J2785" t="e">
        <v>#N/A</v>
      </c>
      <c r="K2785" t="e">
        <v>#N/A</v>
      </c>
      <c r="L2785" t="e">
        <v>#N/A</v>
      </c>
      <c r="M2785" t="e">
        <v>#N/A</v>
      </c>
      <c r="N2785" t="e">
        <v>#N/A</v>
      </c>
    </row>
    <row r="2786" spans="1:14">
      <c r="A2786" t="s">
        <v>3584</v>
      </c>
      <c r="B2786" t="e">
        <v>#N/A</v>
      </c>
      <c r="C2786" s="2">
        <v>4300000</v>
      </c>
      <c r="D2786" s="2">
        <v>188870</v>
      </c>
      <c r="E2786" s="2">
        <v>10212403</v>
      </c>
      <c r="F2786">
        <v>7</v>
      </c>
      <c r="G2786">
        <v>11</v>
      </c>
      <c r="H2786" t="s">
        <v>15936</v>
      </c>
      <c r="I2786" t="e">
        <v>#N/A</v>
      </c>
      <c r="J2786" t="e">
        <v>#N/A</v>
      </c>
      <c r="K2786" t="e">
        <v>#N/A</v>
      </c>
      <c r="L2786" t="e">
        <v>#N/A</v>
      </c>
      <c r="M2786" t="e">
        <v>#N/A</v>
      </c>
      <c r="N2786" t="e">
        <v>#N/A</v>
      </c>
    </row>
    <row r="2787" spans="1:14">
      <c r="A2787" t="s">
        <v>3346</v>
      </c>
      <c r="B2787" t="e">
        <v>#N/A</v>
      </c>
      <c r="C2787" s="2">
        <v>6000000</v>
      </c>
      <c r="D2787" s="2">
        <v>9204489</v>
      </c>
      <c r="E2787" s="2">
        <v>10106975</v>
      </c>
      <c r="F2787">
        <v>4</v>
      </c>
      <c r="G2787">
        <v>27</v>
      </c>
      <c r="H2787" t="s">
        <v>15936</v>
      </c>
      <c r="I2787" t="e">
        <v>#N/A</v>
      </c>
      <c r="J2787" t="e">
        <v>#N/A</v>
      </c>
      <c r="K2787" t="e">
        <v>#N/A</v>
      </c>
      <c r="L2787" t="e">
        <v>#N/A</v>
      </c>
      <c r="M2787" t="e">
        <v>#N/A</v>
      </c>
      <c r="N2787" t="e">
        <v>#N/A</v>
      </c>
    </row>
    <row r="2788" spans="1:14">
      <c r="A2788" t="s">
        <v>2786</v>
      </c>
      <c r="B2788" t="e">
        <v>#N/A</v>
      </c>
      <c r="C2788" s="2">
        <v>12000000</v>
      </c>
      <c r="D2788" s="2">
        <v>5669081</v>
      </c>
      <c r="E2788" s="2">
        <v>10026255</v>
      </c>
      <c r="F2788">
        <v>6</v>
      </c>
      <c r="G2788">
        <v>1</v>
      </c>
      <c r="H2788" t="s">
        <v>15936</v>
      </c>
      <c r="I2788" t="e">
        <v>#N/A</v>
      </c>
      <c r="J2788" t="e">
        <v>#N/A</v>
      </c>
      <c r="K2788" t="e">
        <v>#N/A</v>
      </c>
      <c r="L2788" t="e">
        <v>#N/A</v>
      </c>
      <c r="M2788" t="e">
        <v>#N/A</v>
      </c>
      <c r="N2788" t="e">
        <v>#N/A</v>
      </c>
    </row>
    <row r="2789" spans="1:14">
      <c r="A2789" t="s">
        <v>2539</v>
      </c>
      <c r="B2789" t="e">
        <v>#N/A</v>
      </c>
      <c r="C2789" s="2">
        <v>15000000</v>
      </c>
      <c r="D2789" s="2">
        <v>7597898</v>
      </c>
      <c r="E2789" s="2">
        <v>9300336</v>
      </c>
      <c r="F2789">
        <v>12</v>
      </c>
      <c r="G2789">
        <v>28</v>
      </c>
      <c r="H2789" t="s">
        <v>15936</v>
      </c>
      <c r="I2789" t="e">
        <v>#N/A</v>
      </c>
      <c r="J2789" t="e">
        <v>#N/A</v>
      </c>
      <c r="K2789" t="e">
        <v>#N/A</v>
      </c>
      <c r="L2789" t="e">
        <v>#N/A</v>
      </c>
      <c r="M2789" t="e">
        <v>#N/A</v>
      </c>
      <c r="N2789" t="e">
        <v>#N/A</v>
      </c>
    </row>
    <row r="2790" spans="1:14">
      <c r="A2790" t="s">
        <v>4129</v>
      </c>
      <c r="B2790" t="e">
        <v>#N/A</v>
      </c>
      <c r="C2790" s="2">
        <v>1100000</v>
      </c>
      <c r="D2790" s="2">
        <v>4105123</v>
      </c>
      <c r="E2790" s="2">
        <v>9297407</v>
      </c>
      <c r="F2790">
        <v>3</v>
      </c>
      <c r="G2790">
        <v>23</v>
      </c>
      <c r="H2790" t="s">
        <v>15936</v>
      </c>
      <c r="I2790" t="e">
        <v>#N/A</v>
      </c>
      <c r="J2790" t="e">
        <v>#N/A</v>
      </c>
      <c r="K2790" t="e">
        <v>#N/A</v>
      </c>
      <c r="L2790" t="e">
        <v>#N/A</v>
      </c>
      <c r="M2790" t="e">
        <v>#N/A</v>
      </c>
      <c r="N2790" t="e">
        <v>#N/A</v>
      </c>
    </row>
    <row r="2791" spans="1:14">
      <c r="A2791" t="s">
        <v>1879</v>
      </c>
      <c r="B2791" t="e">
        <v>#N/A</v>
      </c>
      <c r="C2791" s="2">
        <v>25000000</v>
      </c>
      <c r="D2791" s="2">
        <v>720828</v>
      </c>
      <c r="E2791" s="2">
        <v>9264551</v>
      </c>
      <c r="F2791">
        <v>12</v>
      </c>
      <c r="G2791">
        <v>21</v>
      </c>
      <c r="H2791" t="s">
        <v>15936</v>
      </c>
      <c r="I2791" t="e">
        <v>#N/A</v>
      </c>
      <c r="J2791" t="e">
        <v>#N/A</v>
      </c>
      <c r="K2791" t="e">
        <v>#N/A</v>
      </c>
      <c r="L2791" t="e">
        <v>#N/A</v>
      </c>
      <c r="M2791" t="e">
        <v>#N/A</v>
      </c>
      <c r="N2791" t="e">
        <v>#N/A</v>
      </c>
    </row>
    <row r="2792" spans="1:14">
      <c r="A2792" t="s">
        <v>3522</v>
      </c>
      <c r="B2792" t="e">
        <v>#N/A</v>
      </c>
      <c r="C2792" s="2">
        <v>5000000</v>
      </c>
      <c r="D2792" s="2">
        <v>0</v>
      </c>
      <c r="E2792" s="2">
        <v>9109597</v>
      </c>
      <c r="F2792">
        <v>10</v>
      </c>
      <c r="G2792">
        <v>26</v>
      </c>
      <c r="H2792" t="s">
        <v>15936</v>
      </c>
      <c r="I2792" t="e">
        <v>#N/A</v>
      </c>
      <c r="J2792" t="e">
        <v>#N/A</v>
      </c>
      <c r="K2792" t="e">
        <v>#N/A</v>
      </c>
      <c r="L2792" t="e">
        <v>#N/A</v>
      </c>
      <c r="M2792" t="e">
        <v>#N/A</v>
      </c>
      <c r="N2792" t="e">
        <v>#N/A</v>
      </c>
    </row>
    <row r="2793" spans="1:14">
      <c r="A2793" t="s">
        <v>3351</v>
      </c>
      <c r="B2793" t="e">
        <v>#N/A</v>
      </c>
      <c r="C2793" s="2">
        <v>6000000</v>
      </c>
      <c r="D2793" s="2">
        <v>5909483</v>
      </c>
      <c r="E2793" s="2">
        <v>8446952</v>
      </c>
      <c r="F2793">
        <v>3</v>
      </c>
      <c r="G2793">
        <v>16</v>
      </c>
      <c r="H2793" t="s">
        <v>15936</v>
      </c>
      <c r="I2793" t="e">
        <v>#N/A</v>
      </c>
      <c r="J2793" t="e">
        <v>#N/A</v>
      </c>
      <c r="K2793" t="e">
        <v>#N/A</v>
      </c>
      <c r="L2793" t="e">
        <v>#N/A</v>
      </c>
      <c r="M2793" t="e">
        <v>#N/A</v>
      </c>
      <c r="N2793" t="e">
        <v>#N/A</v>
      </c>
    </row>
    <row r="2794" spans="1:14">
      <c r="A2794" t="s">
        <v>2959</v>
      </c>
      <c r="B2794" t="e">
        <v>#N/A</v>
      </c>
      <c r="C2794" s="2">
        <v>10000000</v>
      </c>
      <c r="D2794" s="2">
        <v>6810754</v>
      </c>
      <c r="E2794" s="2">
        <v>8396077</v>
      </c>
      <c r="F2794">
        <v>11</v>
      </c>
      <c r="G2794">
        <v>30</v>
      </c>
      <c r="H2794" t="s">
        <v>15936</v>
      </c>
      <c r="I2794" t="e">
        <v>#N/A</v>
      </c>
      <c r="J2794" t="e">
        <v>#N/A</v>
      </c>
      <c r="K2794" t="e">
        <v>#N/A</v>
      </c>
      <c r="L2794" t="e">
        <v>#N/A</v>
      </c>
      <c r="M2794" t="e">
        <v>#N/A</v>
      </c>
      <c r="N2794" t="e">
        <v>#N/A</v>
      </c>
    </row>
    <row r="2795" spans="1:14">
      <c r="A2795" t="s">
        <v>2159</v>
      </c>
      <c r="B2795" t="e">
        <v>#N/A</v>
      </c>
      <c r="C2795" s="2">
        <v>20000000</v>
      </c>
      <c r="D2795" s="2">
        <v>6002756</v>
      </c>
      <c r="E2795" s="2">
        <v>8300821</v>
      </c>
      <c r="F2795">
        <v>10</v>
      </c>
      <c r="G2795">
        <v>26</v>
      </c>
      <c r="H2795" t="s">
        <v>15936</v>
      </c>
      <c r="I2795" t="e">
        <v>#N/A</v>
      </c>
      <c r="J2795" t="e">
        <v>#N/A</v>
      </c>
      <c r="K2795" t="e">
        <v>#N/A</v>
      </c>
      <c r="L2795" t="e">
        <v>#N/A</v>
      </c>
      <c r="M2795" t="e">
        <v>#N/A</v>
      </c>
      <c r="N2795" t="e">
        <v>#N/A</v>
      </c>
    </row>
    <row r="2796" spans="1:14">
      <c r="A2796" t="s">
        <v>2957</v>
      </c>
      <c r="B2796" t="e">
        <v>#N/A</v>
      </c>
      <c r="C2796" s="2">
        <v>10000000</v>
      </c>
      <c r="D2796" s="2">
        <v>7078738</v>
      </c>
      <c r="E2796" s="2">
        <v>7756163</v>
      </c>
      <c r="F2796">
        <v>6</v>
      </c>
      <c r="G2796">
        <v>22</v>
      </c>
      <c r="H2796" t="s">
        <v>15936</v>
      </c>
      <c r="I2796" t="e">
        <v>#N/A</v>
      </c>
      <c r="J2796" t="e">
        <v>#N/A</v>
      </c>
      <c r="K2796" t="e">
        <v>#N/A</v>
      </c>
      <c r="L2796" t="e">
        <v>#N/A</v>
      </c>
      <c r="M2796" t="e">
        <v>#N/A</v>
      </c>
      <c r="N2796" t="e">
        <v>#N/A</v>
      </c>
    </row>
    <row r="2797" spans="1:14">
      <c r="A2797" t="s">
        <v>3535</v>
      </c>
      <c r="B2797" t="s">
        <v>4628</v>
      </c>
      <c r="C2797" s="2">
        <v>4900000</v>
      </c>
      <c r="D2797" s="2">
        <v>95933</v>
      </c>
      <c r="E2797" s="2">
        <v>6924321</v>
      </c>
      <c r="F2797">
        <v>8</v>
      </c>
      <c r="G2797">
        <v>17</v>
      </c>
      <c r="H2797" t="s">
        <v>15936</v>
      </c>
      <c r="I2797" t="s">
        <v>4682</v>
      </c>
      <c r="J2797" t="s">
        <v>4713</v>
      </c>
      <c r="K2797" t="s">
        <v>4579</v>
      </c>
      <c r="L2797" t="s">
        <v>5873</v>
      </c>
      <c r="M2797" t="s">
        <v>15806</v>
      </c>
      <c r="N2797" t="s">
        <v>15807</v>
      </c>
    </row>
    <row r="2798" spans="1:14">
      <c r="A2798" t="s">
        <v>2359</v>
      </c>
      <c r="B2798" t="e">
        <v>#N/A</v>
      </c>
      <c r="C2798" s="2">
        <v>17000000</v>
      </c>
      <c r="D2798" s="2">
        <v>4936819</v>
      </c>
      <c r="E2798" s="2">
        <v>6909667</v>
      </c>
      <c r="F2798">
        <v>8</v>
      </c>
      <c r="G2798">
        <v>24</v>
      </c>
      <c r="H2798" t="s">
        <v>15936</v>
      </c>
      <c r="I2798" t="e">
        <v>#N/A</v>
      </c>
      <c r="J2798" t="e">
        <v>#N/A</v>
      </c>
      <c r="K2798" t="e">
        <v>#N/A</v>
      </c>
      <c r="L2798" t="e">
        <v>#N/A</v>
      </c>
      <c r="M2798" t="e">
        <v>#N/A</v>
      </c>
      <c r="N2798" t="e">
        <v>#N/A</v>
      </c>
    </row>
    <row r="2799" spans="1:14">
      <c r="A2799" t="s">
        <v>2227</v>
      </c>
      <c r="B2799" t="e">
        <v>#N/A</v>
      </c>
      <c r="C2799" s="2">
        <v>19000000</v>
      </c>
      <c r="D2799" s="2">
        <v>5310554</v>
      </c>
      <c r="E2799" s="2">
        <v>5431486</v>
      </c>
      <c r="F2799">
        <v>9</v>
      </c>
      <c r="G2799">
        <v>28</v>
      </c>
      <c r="H2799" t="s">
        <v>15936</v>
      </c>
      <c r="I2799" t="e">
        <v>#N/A</v>
      </c>
      <c r="J2799" t="e">
        <v>#N/A</v>
      </c>
      <c r="K2799" t="e">
        <v>#N/A</v>
      </c>
      <c r="L2799" t="e">
        <v>#N/A</v>
      </c>
      <c r="M2799" t="e">
        <v>#N/A</v>
      </c>
      <c r="N2799" t="e">
        <v>#N/A</v>
      </c>
    </row>
    <row r="2800" spans="1:14">
      <c r="A2800" t="s">
        <v>4158</v>
      </c>
      <c r="B2800" t="e">
        <v>#N/A</v>
      </c>
      <c r="C2800" s="2">
        <v>1000000</v>
      </c>
      <c r="D2800" s="2">
        <v>5355847</v>
      </c>
      <c r="E2800" s="2">
        <v>5355847</v>
      </c>
      <c r="F2800">
        <v>3</v>
      </c>
      <c r="G2800">
        <v>23</v>
      </c>
      <c r="H2800" t="s">
        <v>15936</v>
      </c>
      <c r="I2800" t="e">
        <v>#N/A</v>
      </c>
      <c r="J2800" t="e">
        <v>#N/A</v>
      </c>
      <c r="K2800" t="e">
        <v>#N/A</v>
      </c>
      <c r="L2800" t="e">
        <v>#N/A</v>
      </c>
      <c r="M2800" t="e">
        <v>#N/A</v>
      </c>
      <c r="N2800" t="e">
        <v>#N/A</v>
      </c>
    </row>
    <row r="2801" spans="1:14">
      <c r="A2801" t="s">
        <v>3860</v>
      </c>
      <c r="B2801" t="e">
        <v>#N/A</v>
      </c>
      <c r="C2801" s="2">
        <v>2500000</v>
      </c>
      <c r="D2801" s="2">
        <v>3317468</v>
      </c>
      <c r="E2801" s="2">
        <v>4934356</v>
      </c>
      <c r="F2801">
        <v>8</v>
      </c>
      <c r="G2801">
        <v>17</v>
      </c>
      <c r="H2801" t="s">
        <v>15936</v>
      </c>
      <c r="I2801" t="e">
        <v>#N/A</v>
      </c>
      <c r="J2801" t="e">
        <v>#N/A</v>
      </c>
      <c r="K2801" t="e">
        <v>#N/A</v>
      </c>
      <c r="L2801" t="e">
        <v>#N/A</v>
      </c>
      <c r="M2801" t="e">
        <v>#N/A</v>
      </c>
      <c r="N2801" t="e">
        <v>#N/A</v>
      </c>
    </row>
    <row r="2802" spans="1:14">
      <c r="A2802" t="s">
        <v>2971</v>
      </c>
      <c r="B2802" t="e">
        <v>#N/A</v>
      </c>
      <c r="C2802" s="2">
        <v>10000000</v>
      </c>
      <c r="D2802" s="2">
        <v>4269426</v>
      </c>
      <c r="E2802" s="2">
        <v>4708127</v>
      </c>
      <c r="F2802">
        <v>3</v>
      </c>
      <c r="G2802">
        <v>16</v>
      </c>
      <c r="H2802" t="s">
        <v>15936</v>
      </c>
      <c r="I2802" t="e">
        <v>#N/A</v>
      </c>
      <c r="J2802" t="e">
        <v>#N/A</v>
      </c>
      <c r="K2802" t="e">
        <v>#N/A</v>
      </c>
      <c r="L2802" t="e">
        <v>#N/A</v>
      </c>
      <c r="M2802" t="e">
        <v>#N/A</v>
      </c>
      <c r="N2802" t="e">
        <v>#N/A</v>
      </c>
    </row>
    <row r="2803" spans="1:14">
      <c r="A2803" t="s">
        <v>2987</v>
      </c>
      <c r="B2803" t="e">
        <v>#N/A</v>
      </c>
      <c r="C2803" s="2">
        <v>10000000</v>
      </c>
      <c r="D2803" s="2">
        <v>1291645</v>
      </c>
      <c r="E2803" s="2">
        <v>4659110</v>
      </c>
      <c r="F2803">
        <v>7</v>
      </c>
      <c r="G2803">
        <v>27</v>
      </c>
      <c r="H2803" t="s">
        <v>15936</v>
      </c>
      <c r="I2803" t="e">
        <v>#N/A</v>
      </c>
      <c r="J2803" t="e">
        <v>#N/A</v>
      </c>
      <c r="K2803" t="e">
        <v>#N/A</v>
      </c>
      <c r="L2803" t="e">
        <v>#N/A</v>
      </c>
      <c r="M2803" t="e">
        <v>#N/A</v>
      </c>
      <c r="N2803" t="e">
        <v>#N/A</v>
      </c>
    </row>
    <row r="2804" spans="1:14">
      <c r="A2804" t="s">
        <v>4262</v>
      </c>
      <c r="B2804" t="e">
        <v>#N/A</v>
      </c>
      <c r="C2804" s="2">
        <v>750000</v>
      </c>
      <c r="D2804" s="2">
        <v>4010957</v>
      </c>
      <c r="E2804" s="2">
        <v>4422318</v>
      </c>
      <c r="F2804">
        <v>6</v>
      </c>
      <c r="G2804">
        <v>8</v>
      </c>
      <c r="H2804" t="s">
        <v>15936</v>
      </c>
      <c r="I2804" t="e">
        <v>#N/A</v>
      </c>
      <c r="J2804" t="e">
        <v>#N/A</v>
      </c>
      <c r="K2804" t="e">
        <v>#N/A</v>
      </c>
      <c r="L2804" t="e">
        <v>#N/A</v>
      </c>
      <c r="M2804" t="e">
        <v>#N/A</v>
      </c>
      <c r="N2804" t="e">
        <v>#N/A</v>
      </c>
    </row>
    <row r="2805" spans="1:14">
      <c r="A2805" t="s">
        <v>3636</v>
      </c>
      <c r="B2805" t="e">
        <v>#N/A</v>
      </c>
      <c r="C2805" s="2">
        <v>4000000</v>
      </c>
      <c r="D2805" s="2">
        <v>641054</v>
      </c>
      <c r="E2805" s="2">
        <v>4230426</v>
      </c>
      <c r="F2805">
        <v>10</v>
      </c>
      <c r="G2805">
        <v>17</v>
      </c>
      <c r="H2805" t="s">
        <v>15936</v>
      </c>
      <c r="I2805" t="e">
        <v>#N/A</v>
      </c>
      <c r="J2805" t="e">
        <v>#N/A</v>
      </c>
      <c r="K2805" t="e">
        <v>#N/A</v>
      </c>
      <c r="L2805" t="e">
        <v>#N/A</v>
      </c>
      <c r="M2805" t="e">
        <v>#N/A</v>
      </c>
      <c r="N2805" t="e">
        <v>#N/A</v>
      </c>
    </row>
    <row r="2806" spans="1:14">
      <c r="A2806" t="s">
        <v>3047</v>
      </c>
      <c r="B2806" t="e">
        <v>#N/A</v>
      </c>
      <c r="C2806" s="2">
        <v>9200000</v>
      </c>
      <c r="D2806" s="2">
        <v>3047539</v>
      </c>
      <c r="E2806" s="2">
        <v>4074386</v>
      </c>
      <c r="F2806">
        <v>11</v>
      </c>
      <c r="G2806">
        <v>13</v>
      </c>
      <c r="H2806" t="s">
        <v>15936</v>
      </c>
      <c r="I2806" t="e">
        <v>#N/A</v>
      </c>
      <c r="J2806" t="e">
        <v>#N/A</v>
      </c>
      <c r="K2806" t="e">
        <v>#N/A</v>
      </c>
      <c r="L2806" t="e">
        <v>#N/A</v>
      </c>
      <c r="M2806" t="e">
        <v>#N/A</v>
      </c>
      <c r="N2806" t="e">
        <v>#N/A</v>
      </c>
    </row>
    <row r="2807" spans="1:14">
      <c r="A2807" t="s">
        <v>4243</v>
      </c>
      <c r="B2807" t="e">
        <v>#N/A</v>
      </c>
      <c r="C2807" s="2">
        <v>840000</v>
      </c>
      <c r="D2807" s="2">
        <v>3103407</v>
      </c>
      <c r="E2807" s="2">
        <v>3787689</v>
      </c>
      <c r="F2807">
        <v>8</v>
      </c>
      <c r="G2807">
        <v>3</v>
      </c>
      <c r="H2807" t="s">
        <v>15936</v>
      </c>
      <c r="I2807" t="e">
        <v>#N/A</v>
      </c>
      <c r="J2807" t="e">
        <v>#N/A</v>
      </c>
      <c r="K2807" t="e">
        <v>#N/A</v>
      </c>
      <c r="L2807" t="e">
        <v>#N/A</v>
      </c>
      <c r="M2807" t="e">
        <v>#N/A</v>
      </c>
      <c r="N2807" t="e">
        <v>#N/A</v>
      </c>
    </row>
    <row r="2808" spans="1:14">
      <c r="A2808" t="s">
        <v>2973</v>
      </c>
      <c r="B2808" t="e">
        <v>#N/A</v>
      </c>
      <c r="C2808" s="2">
        <v>10000000</v>
      </c>
      <c r="D2808" s="2">
        <v>3336053</v>
      </c>
      <c r="E2808" s="2">
        <v>3336053</v>
      </c>
      <c r="F2808">
        <v>10</v>
      </c>
      <c r="G2808">
        <v>12</v>
      </c>
      <c r="H2808" t="s">
        <v>15936</v>
      </c>
      <c r="I2808" t="e">
        <v>#N/A</v>
      </c>
      <c r="J2808" t="e">
        <v>#N/A</v>
      </c>
      <c r="K2808" t="e">
        <v>#N/A</v>
      </c>
      <c r="L2808" t="e">
        <v>#N/A</v>
      </c>
      <c r="M2808" t="e">
        <v>#N/A</v>
      </c>
      <c r="N2808" t="e">
        <v>#N/A</v>
      </c>
    </row>
    <row r="2809" spans="1:14">
      <c r="A2809" t="s">
        <v>4480</v>
      </c>
      <c r="B2809" t="e">
        <v>#N/A</v>
      </c>
      <c r="C2809" s="2">
        <v>120000</v>
      </c>
      <c r="D2809" s="2">
        <v>1597486</v>
      </c>
      <c r="E2809" s="2">
        <v>3090593</v>
      </c>
      <c r="F2809">
        <v>6</v>
      </c>
      <c r="G2809">
        <v>15</v>
      </c>
      <c r="H2809" t="s">
        <v>15936</v>
      </c>
      <c r="I2809" t="e">
        <v>#N/A</v>
      </c>
      <c r="J2809" t="e">
        <v>#N/A</v>
      </c>
      <c r="K2809" t="e">
        <v>#N/A</v>
      </c>
      <c r="L2809" t="e">
        <v>#N/A</v>
      </c>
      <c r="M2809" t="e">
        <v>#N/A</v>
      </c>
      <c r="N2809" t="e">
        <v>#N/A</v>
      </c>
    </row>
    <row r="2810" spans="1:14">
      <c r="A2810" t="s">
        <v>4239</v>
      </c>
      <c r="B2810" t="e">
        <v>#N/A</v>
      </c>
      <c r="C2810" s="2">
        <v>850000</v>
      </c>
      <c r="D2810" s="2">
        <v>1251749</v>
      </c>
      <c r="E2810" s="2">
        <v>1384038</v>
      </c>
      <c r="F2810">
        <v>8</v>
      </c>
      <c r="G2810">
        <v>31</v>
      </c>
      <c r="H2810" t="s">
        <v>15936</v>
      </c>
      <c r="I2810" t="e">
        <v>#N/A</v>
      </c>
      <c r="J2810" t="e">
        <v>#N/A</v>
      </c>
      <c r="K2810" t="e">
        <v>#N/A</v>
      </c>
      <c r="L2810" t="e">
        <v>#N/A</v>
      </c>
      <c r="M2810" t="e">
        <v>#N/A</v>
      </c>
      <c r="N2810" t="e">
        <v>#N/A</v>
      </c>
    </row>
    <row r="2811" spans="1:14">
      <c r="A2811" t="s">
        <v>3789</v>
      </c>
      <c r="B2811" t="e">
        <v>#N/A</v>
      </c>
      <c r="C2811" s="2">
        <v>3000000</v>
      </c>
      <c r="D2811" s="2">
        <v>1007535</v>
      </c>
      <c r="E2811" s="2">
        <v>1324299</v>
      </c>
      <c r="F2811">
        <v>4</v>
      </c>
      <c r="G2811">
        <v>6</v>
      </c>
      <c r="H2811" t="s">
        <v>15936</v>
      </c>
      <c r="I2811" t="e">
        <v>#N/A</v>
      </c>
      <c r="J2811" t="e">
        <v>#N/A</v>
      </c>
      <c r="K2811" t="e">
        <v>#N/A</v>
      </c>
      <c r="L2811" t="e">
        <v>#N/A</v>
      </c>
      <c r="M2811" t="e">
        <v>#N/A</v>
      </c>
      <c r="N2811" t="e">
        <v>#N/A</v>
      </c>
    </row>
    <row r="2812" spans="1:14">
      <c r="A2812" t="s">
        <v>2802</v>
      </c>
      <c r="B2812" t="e">
        <v>#N/A</v>
      </c>
      <c r="C2812" s="2">
        <v>12000000</v>
      </c>
      <c r="D2812" s="2">
        <v>793352</v>
      </c>
      <c r="E2812" s="2">
        <v>1200346</v>
      </c>
      <c r="F2812">
        <v>4</v>
      </c>
      <c r="G2812">
        <v>20</v>
      </c>
      <c r="H2812" t="s">
        <v>15936</v>
      </c>
      <c r="I2812" t="e">
        <v>#N/A</v>
      </c>
      <c r="J2812" t="e">
        <v>#N/A</v>
      </c>
      <c r="K2812" t="e">
        <v>#N/A</v>
      </c>
      <c r="L2812" t="e">
        <v>#N/A</v>
      </c>
      <c r="M2812" t="e">
        <v>#N/A</v>
      </c>
      <c r="N2812" t="e">
        <v>#N/A</v>
      </c>
    </row>
    <row r="2813" spans="1:14">
      <c r="A2813" t="s">
        <v>2178</v>
      </c>
      <c r="B2813" t="e">
        <v>#N/A</v>
      </c>
      <c r="C2813" s="2">
        <v>20000000</v>
      </c>
      <c r="D2813" s="2">
        <v>1065907</v>
      </c>
      <c r="E2813" s="2">
        <v>1065907</v>
      </c>
      <c r="F2813">
        <v>8</v>
      </c>
      <c r="G2813">
        <v>29</v>
      </c>
      <c r="H2813" t="s">
        <v>15936</v>
      </c>
      <c r="I2813" t="e">
        <v>#N/A</v>
      </c>
      <c r="J2813" t="e">
        <v>#N/A</v>
      </c>
      <c r="K2813" t="e">
        <v>#N/A</v>
      </c>
      <c r="L2813" t="e">
        <v>#N/A</v>
      </c>
      <c r="M2813" t="e">
        <v>#N/A</v>
      </c>
      <c r="N2813" t="e">
        <v>#N/A</v>
      </c>
    </row>
    <row r="2814" spans="1:14">
      <c r="A2814" t="s">
        <v>4263</v>
      </c>
      <c r="B2814" t="e">
        <v>#N/A</v>
      </c>
      <c r="C2814" s="2">
        <v>750000</v>
      </c>
      <c r="D2814" s="2">
        <v>78396</v>
      </c>
      <c r="E2814" s="2">
        <v>1011535</v>
      </c>
      <c r="F2814">
        <v>2</v>
      </c>
      <c r="G2814">
        <v>3</v>
      </c>
      <c r="H2814" t="s">
        <v>15936</v>
      </c>
      <c r="I2814" t="e">
        <v>#N/A</v>
      </c>
      <c r="J2814" t="e">
        <v>#N/A</v>
      </c>
      <c r="K2814" t="e">
        <v>#N/A</v>
      </c>
      <c r="L2814" t="e">
        <v>#N/A</v>
      </c>
      <c r="M2814" t="e">
        <v>#N/A</v>
      </c>
      <c r="N2814" t="e">
        <v>#N/A</v>
      </c>
    </row>
    <row r="2815" spans="1:14">
      <c r="A2815" t="s">
        <v>4400</v>
      </c>
      <c r="B2815" t="e">
        <v>#N/A</v>
      </c>
      <c r="C2815" s="2">
        <v>270000</v>
      </c>
      <c r="D2815" s="2">
        <v>319285</v>
      </c>
      <c r="E2815" s="2">
        <v>830700</v>
      </c>
      <c r="F2815">
        <v>8</v>
      </c>
      <c r="G2815">
        <v>17</v>
      </c>
      <c r="H2815" t="s">
        <v>15936</v>
      </c>
      <c r="I2815" t="e">
        <v>#N/A</v>
      </c>
      <c r="J2815" t="e">
        <v>#N/A</v>
      </c>
      <c r="K2815" t="e">
        <v>#N/A</v>
      </c>
      <c r="L2815" t="e">
        <v>#N/A</v>
      </c>
      <c r="M2815" t="e">
        <v>#N/A</v>
      </c>
      <c r="N2815" t="e">
        <v>#N/A</v>
      </c>
    </row>
    <row r="2816" spans="1:14">
      <c r="A2816" t="s">
        <v>4115</v>
      </c>
      <c r="B2816" t="e">
        <v>#N/A</v>
      </c>
      <c r="C2816" s="2">
        <v>1200000</v>
      </c>
      <c r="D2816" s="2">
        <v>595018</v>
      </c>
      <c r="E2816" s="2">
        <v>595018</v>
      </c>
      <c r="F2816">
        <v>4</v>
      </c>
      <c r="G2816">
        <v>13</v>
      </c>
      <c r="H2816" t="s">
        <v>15936</v>
      </c>
      <c r="I2816" t="e">
        <v>#N/A</v>
      </c>
      <c r="J2816" t="e">
        <v>#N/A</v>
      </c>
      <c r="K2816" t="e">
        <v>#N/A</v>
      </c>
      <c r="L2816" t="e">
        <v>#N/A</v>
      </c>
      <c r="M2816" t="e">
        <v>#N/A</v>
      </c>
      <c r="N2816" t="e">
        <v>#N/A</v>
      </c>
    </row>
    <row r="2817" spans="1:14">
      <c r="A2817" t="s">
        <v>4256</v>
      </c>
      <c r="B2817" t="e">
        <v>#N/A</v>
      </c>
      <c r="C2817" s="2">
        <v>800000</v>
      </c>
      <c r="D2817" s="2">
        <v>29063</v>
      </c>
      <c r="E2817" s="2">
        <v>462206</v>
      </c>
      <c r="F2817">
        <v>2</v>
      </c>
      <c r="G2817">
        <v>3</v>
      </c>
      <c r="H2817" t="s">
        <v>15936</v>
      </c>
      <c r="I2817" t="e">
        <v>#N/A</v>
      </c>
      <c r="J2817" t="e">
        <v>#N/A</v>
      </c>
      <c r="K2817" t="e">
        <v>#N/A</v>
      </c>
      <c r="L2817" t="e">
        <v>#N/A</v>
      </c>
      <c r="M2817" t="e">
        <v>#N/A</v>
      </c>
      <c r="N2817" t="e">
        <v>#N/A</v>
      </c>
    </row>
    <row r="2818" spans="1:14">
      <c r="A2818" t="s">
        <v>3654</v>
      </c>
      <c r="B2818" t="e">
        <v>#N/A</v>
      </c>
      <c r="C2818" s="2">
        <v>4000000</v>
      </c>
      <c r="D2818" s="2">
        <v>0</v>
      </c>
      <c r="E2818" s="2">
        <v>442550</v>
      </c>
      <c r="F2818">
        <v>3</v>
      </c>
      <c r="G2818">
        <v>20</v>
      </c>
      <c r="H2818" t="s">
        <v>15936</v>
      </c>
      <c r="I2818" t="e">
        <v>#N/A</v>
      </c>
      <c r="J2818" t="e">
        <v>#N/A</v>
      </c>
      <c r="K2818" t="e">
        <v>#N/A</v>
      </c>
      <c r="L2818" t="e">
        <v>#N/A</v>
      </c>
      <c r="M2818" t="e">
        <v>#N/A</v>
      </c>
      <c r="N2818" t="e">
        <v>#N/A</v>
      </c>
    </row>
    <row r="2819" spans="1:14">
      <c r="A2819" t="s">
        <v>4478</v>
      </c>
      <c r="B2819" t="e">
        <v>#N/A</v>
      </c>
      <c r="C2819" s="2">
        <v>135000</v>
      </c>
      <c r="D2819" s="2">
        <v>408015</v>
      </c>
      <c r="E2819" s="2">
        <v>429448</v>
      </c>
      <c r="F2819">
        <v>4</v>
      </c>
      <c r="G2819">
        <v>27</v>
      </c>
      <c r="H2819" t="s">
        <v>15936</v>
      </c>
      <c r="I2819" t="e">
        <v>#N/A</v>
      </c>
      <c r="J2819" t="e">
        <v>#N/A</v>
      </c>
      <c r="K2819" t="e">
        <v>#N/A</v>
      </c>
      <c r="L2819" t="e">
        <v>#N/A</v>
      </c>
      <c r="M2819" t="e">
        <v>#N/A</v>
      </c>
      <c r="N2819" t="e">
        <v>#N/A</v>
      </c>
    </row>
    <row r="2820" spans="1:14">
      <c r="A2820" t="s">
        <v>4320</v>
      </c>
      <c r="B2820" t="e">
        <v>#N/A</v>
      </c>
      <c r="C2820" s="2">
        <v>500000</v>
      </c>
      <c r="D2820" s="2">
        <v>134109</v>
      </c>
      <c r="E2820" s="2">
        <v>290757</v>
      </c>
      <c r="F2820">
        <v>9</v>
      </c>
      <c r="G2820">
        <v>28</v>
      </c>
      <c r="H2820" t="s">
        <v>15936</v>
      </c>
      <c r="I2820" t="e">
        <v>#N/A</v>
      </c>
      <c r="J2820" t="e">
        <v>#N/A</v>
      </c>
      <c r="K2820" t="e">
        <v>#N/A</v>
      </c>
      <c r="L2820" t="e">
        <v>#N/A</v>
      </c>
      <c r="M2820" t="e">
        <v>#N/A</v>
      </c>
      <c r="N2820" t="e">
        <v>#N/A</v>
      </c>
    </row>
    <row r="2821" spans="1:14">
      <c r="A2821" t="s">
        <v>4446</v>
      </c>
      <c r="B2821" t="e">
        <v>#N/A</v>
      </c>
      <c r="C2821" s="2">
        <v>200000</v>
      </c>
      <c r="D2821" s="2">
        <v>236806</v>
      </c>
      <c r="E2821" s="2">
        <v>236806</v>
      </c>
      <c r="F2821">
        <v>10</v>
      </c>
      <c r="G2821">
        <v>12</v>
      </c>
      <c r="H2821" t="s">
        <v>15936</v>
      </c>
      <c r="I2821" t="e">
        <v>#N/A</v>
      </c>
      <c r="J2821" t="e">
        <v>#N/A</v>
      </c>
      <c r="K2821" t="e">
        <v>#N/A</v>
      </c>
      <c r="L2821" t="e">
        <v>#N/A</v>
      </c>
      <c r="M2821" t="e">
        <v>#N/A</v>
      </c>
      <c r="N2821" t="e">
        <v>#N/A</v>
      </c>
    </row>
    <row r="2822" spans="1:14">
      <c r="A2822" t="s">
        <v>3799</v>
      </c>
      <c r="B2822" t="e">
        <v>#N/A</v>
      </c>
      <c r="C2822" s="2">
        <v>3000000</v>
      </c>
      <c r="D2822" s="2">
        <v>201436</v>
      </c>
      <c r="E2822" s="2">
        <v>223652</v>
      </c>
      <c r="F2822">
        <v>3</v>
      </c>
      <c r="G2822">
        <v>2</v>
      </c>
      <c r="H2822" t="s">
        <v>15936</v>
      </c>
      <c r="I2822" t="e">
        <v>#N/A</v>
      </c>
      <c r="J2822" t="e">
        <v>#N/A</v>
      </c>
      <c r="K2822" t="e">
        <v>#N/A</v>
      </c>
      <c r="L2822" t="e">
        <v>#N/A</v>
      </c>
      <c r="M2822" t="e">
        <v>#N/A</v>
      </c>
      <c r="N2822" t="e">
        <v>#N/A</v>
      </c>
    </row>
    <row r="2823" spans="1:14">
      <c r="A2823" t="s">
        <v>3376</v>
      </c>
      <c r="B2823" t="e">
        <v>#N/A</v>
      </c>
      <c r="C2823" s="2">
        <v>6000000</v>
      </c>
      <c r="D2823" s="2">
        <v>66351</v>
      </c>
      <c r="E2823" s="2">
        <v>205891</v>
      </c>
      <c r="F2823">
        <v>12</v>
      </c>
      <c r="G2823">
        <v>7</v>
      </c>
      <c r="H2823" t="s">
        <v>15936</v>
      </c>
      <c r="I2823" t="e">
        <v>#N/A</v>
      </c>
      <c r="J2823" t="e">
        <v>#N/A</v>
      </c>
      <c r="K2823" t="e">
        <v>#N/A</v>
      </c>
      <c r="L2823" t="e">
        <v>#N/A</v>
      </c>
      <c r="M2823" t="e">
        <v>#N/A</v>
      </c>
      <c r="N2823" t="e">
        <v>#N/A</v>
      </c>
    </row>
    <row r="2824" spans="1:14">
      <c r="A2824" t="s">
        <v>4436</v>
      </c>
      <c r="B2824" t="e">
        <v>#N/A</v>
      </c>
      <c r="C2824" s="2">
        <v>225000</v>
      </c>
      <c r="D2824" s="2">
        <v>109656</v>
      </c>
      <c r="E2824" s="2">
        <v>109656</v>
      </c>
      <c r="F2824">
        <v>11</v>
      </c>
      <c r="G2824">
        <v>9</v>
      </c>
      <c r="H2824" t="s">
        <v>15936</v>
      </c>
      <c r="I2824" t="e">
        <v>#N/A</v>
      </c>
      <c r="J2824" t="e">
        <v>#N/A</v>
      </c>
      <c r="K2824" t="e">
        <v>#N/A</v>
      </c>
      <c r="L2824" t="e">
        <v>#N/A</v>
      </c>
      <c r="M2824" t="e">
        <v>#N/A</v>
      </c>
      <c r="N2824" t="e">
        <v>#N/A</v>
      </c>
    </row>
    <row r="2825" spans="1:14">
      <c r="A2825" t="s">
        <v>4192</v>
      </c>
      <c r="B2825" t="e">
        <v>#N/A</v>
      </c>
      <c r="C2825" s="2">
        <v>1000000</v>
      </c>
      <c r="D2825" s="2">
        <v>96734</v>
      </c>
      <c r="E2825" s="2">
        <v>96734</v>
      </c>
      <c r="F2825">
        <v>6</v>
      </c>
      <c r="G2825">
        <v>1</v>
      </c>
      <c r="H2825" t="s">
        <v>15936</v>
      </c>
      <c r="I2825" t="e">
        <v>#N/A</v>
      </c>
      <c r="J2825" t="e">
        <v>#N/A</v>
      </c>
      <c r="K2825" t="e">
        <v>#N/A</v>
      </c>
      <c r="L2825" t="e">
        <v>#N/A</v>
      </c>
      <c r="M2825" t="e">
        <v>#N/A</v>
      </c>
      <c r="N2825" t="e">
        <v>#N/A</v>
      </c>
    </row>
    <row r="2826" spans="1:14">
      <c r="A2826" t="s">
        <v>4132</v>
      </c>
      <c r="B2826" t="e">
        <v>#N/A</v>
      </c>
      <c r="C2826" s="2">
        <v>1100000</v>
      </c>
      <c r="D2826" s="2">
        <v>56491</v>
      </c>
      <c r="E2826" s="2">
        <v>56491</v>
      </c>
      <c r="F2826">
        <v>5</v>
      </c>
      <c r="G2826">
        <v>18</v>
      </c>
      <c r="H2826" t="s">
        <v>15936</v>
      </c>
      <c r="I2826" t="e">
        <v>#N/A</v>
      </c>
      <c r="J2826" t="e">
        <v>#N/A</v>
      </c>
      <c r="K2826" t="e">
        <v>#N/A</v>
      </c>
      <c r="L2826" t="e">
        <v>#N/A</v>
      </c>
      <c r="M2826" t="e">
        <v>#N/A</v>
      </c>
      <c r="N2826" t="e">
        <v>#N/A</v>
      </c>
    </row>
    <row r="2827" spans="1:14">
      <c r="A2827" t="s">
        <v>4231</v>
      </c>
      <c r="B2827" t="e">
        <v>#N/A</v>
      </c>
      <c r="C2827" s="2">
        <v>930000</v>
      </c>
      <c r="D2827" s="2">
        <v>30905</v>
      </c>
      <c r="E2827" s="2">
        <v>30905</v>
      </c>
      <c r="F2827">
        <v>4</v>
      </c>
      <c r="G2827">
        <v>13</v>
      </c>
      <c r="H2827" t="s">
        <v>15936</v>
      </c>
      <c r="I2827" t="e">
        <v>#N/A</v>
      </c>
      <c r="J2827" t="e">
        <v>#N/A</v>
      </c>
      <c r="K2827" t="e">
        <v>#N/A</v>
      </c>
      <c r="L2827" t="e">
        <v>#N/A</v>
      </c>
      <c r="M2827" t="e">
        <v>#N/A</v>
      </c>
      <c r="N2827" t="e">
        <v>#N/A</v>
      </c>
    </row>
    <row r="2828" spans="1:14">
      <c r="A2828" t="s">
        <v>4118</v>
      </c>
      <c r="B2828" t="e">
        <v>#N/A</v>
      </c>
      <c r="C2828" s="2">
        <v>1200000</v>
      </c>
      <c r="D2828" s="2">
        <v>26608</v>
      </c>
      <c r="E2828" s="2">
        <v>26608</v>
      </c>
      <c r="F2828">
        <v>6</v>
      </c>
      <c r="G2828">
        <v>1</v>
      </c>
      <c r="H2828" t="s">
        <v>15936</v>
      </c>
      <c r="I2828" t="e">
        <v>#N/A</v>
      </c>
      <c r="J2828" t="e">
        <v>#N/A</v>
      </c>
      <c r="K2828" t="e">
        <v>#N/A</v>
      </c>
      <c r="L2828" t="e">
        <v>#N/A</v>
      </c>
      <c r="M2828" t="e">
        <v>#N/A</v>
      </c>
      <c r="N2828" t="e">
        <v>#N/A</v>
      </c>
    </row>
    <row r="2829" spans="1:14">
      <c r="A2829" t="s">
        <v>3805</v>
      </c>
      <c r="B2829" t="e">
        <v>#N/A</v>
      </c>
      <c r="C2829" s="2">
        <v>3000000</v>
      </c>
      <c r="D2829" s="2">
        <v>18000</v>
      </c>
      <c r="E2829" s="2">
        <v>18000</v>
      </c>
      <c r="F2829">
        <v>1</v>
      </c>
      <c r="G2829">
        <v>13</v>
      </c>
      <c r="H2829" t="s">
        <v>15936</v>
      </c>
      <c r="I2829" t="e">
        <v>#N/A</v>
      </c>
      <c r="J2829" t="e">
        <v>#N/A</v>
      </c>
      <c r="K2829" t="e">
        <v>#N/A</v>
      </c>
      <c r="L2829" t="e">
        <v>#N/A</v>
      </c>
      <c r="M2829" t="e">
        <v>#N/A</v>
      </c>
      <c r="N2829" t="e">
        <v>#N/A</v>
      </c>
    </row>
    <row r="2830" spans="1:14">
      <c r="A2830" t="s">
        <v>4547</v>
      </c>
      <c r="B2830" t="e">
        <v>#N/A</v>
      </c>
      <c r="C2830" s="2">
        <v>9000</v>
      </c>
      <c r="D2830" s="2">
        <v>4584</v>
      </c>
      <c r="E2830" s="2">
        <v>4584</v>
      </c>
      <c r="F2830">
        <v>1</v>
      </c>
      <c r="G2830">
        <v>13</v>
      </c>
      <c r="H2830" t="s">
        <v>15936</v>
      </c>
      <c r="I2830" t="e">
        <v>#N/A</v>
      </c>
      <c r="J2830" t="e">
        <v>#N/A</v>
      </c>
      <c r="K2830" t="e">
        <v>#N/A</v>
      </c>
      <c r="L2830" t="e">
        <v>#N/A</v>
      </c>
      <c r="M2830" t="e">
        <v>#N/A</v>
      </c>
      <c r="N2830" t="e">
        <v>#N/A</v>
      </c>
    </row>
    <row r="2831" spans="1:14">
      <c r="A2831" t="s">
        <v>3653</v>
      </c>
      <c r="B2831" t="e">
        <v>#N/A</v>
      </c>
      <c r="C2831" s="2">
        <v>4000000</v>
      </c>
      <c r="D2831" s="2">
        <v>4327</v>
      </c>
      <c r="E2831" s="2">
        <v>4327</v>
      </c>
      <c r="F2831">
        <v>9</v>
      </c>
      <c r="G2831">
        <v>11</v>
      </c>
      <c r="H2831" t="s">
        <v>15936</v>
      </c>
      <c r="I2831" t="e">
        <v>#N/A</v>
      </c>
      <c r="J2831" t="e">
        <v>#N/A</v>
      </c>
      <c r="K2831" t="e">
        <v>#N/A</v>
      </c>
      <c r="L2831" t="e">
        <v>#N/A</v>
      </c>
      <c r="M2831" t="e">
        <v>#N/A</v>
      </c>
      <c r="N2831" t="e">
        <v>#N/A</v>
      </c>
    </row>
    <row r="2832" spans="1:14">
      <c r="A2832" t="s">
        <v>2424</v>
      </c>
      <c r="B2832" t="e">
        <v>#N/A</v>
      </c>
      <c r="C2832" s="2">
        <v>16000000</v>
      </c>
      <c r="D2832" s="2">
        <v>3361</v>
      </c>
      <c r="E2832" s="2">
        <v>3361</v>
      </c>
      <c r="F2832">
        <v>11</v>
      </c>
      <c r="G2832">
        <v>2</v>
      </c>
      <c r="H2832" t="s">
        <v>15936</v>
      </c>
      <c r="I2832" t="e">
        <v>#N/A</v>
      </c>
      <c r="J2832" t="e">
        <v>#N/A</v>
      </c>
      <c r="K2832" t="e">
        <v>#N/A</v>
      </c>
      <c r="L2832" t="e">
        <v>#N/A</v>
      </c>
      <c r="M2832" t="e">
        <v>#N/A</v>
      </c>
      <c r="N2832" t="e">
        <v>#N/A</v>
      </c>
    </row>
    <row r="2833" spans="1:14">
      <c r="A2833" t="s">
        <v>3968</v>
      </c>
      <c r="B2833" t="e">
        <v>#N/A</v>
      </c>
      <c r="C2833" s="2">
        <v>2000000</v>
      </c>
      <c r="D2833" s="2">
        <v>2436</v>
      </c>
      <c r="E2833" s="2">
        <v>2436</v>
      </c>
      <c r="F2833">
        <v>10</v>
      </c>
      <c r="G2833">
        <v>26</v>
      </c>
      <c r="H2833" t="s">
        <v>15936</v>
      </c>
      <c r="I2833" t="e">
        <v>#N/A</v>
      </c>
      <c r="J2833" t="e">
        <v>#N/A</v>
      </c>
      <c r="K2833" t="e">
        <v>#N/A</v>
      </c>
      <c r="L2833" t="e">
        <v>#N/A</v>
      </c>
      <c r="M2833" t="e">
        <v>#N/A</v>
      </c>
      <c r="N2833" t="e">
        <v>#N/A</v>
      </c>
    </row>
    <row r="2834" spans="1:14">
      <c r="A2834" t="s">
        <v>68</v>
      </c>
      <c r="B2834" t="e">
        <v>#N/A</v>
      </c>
      <c r="C2834" s="2">
        <v>175000000</v>
      </c>
      <c r="D2834" s="2">
        <v>0</v>
      </c>
      <c r="E2834" s="2">
        <v>0</v>
      </c>
      <c r="F2834">
        <v>12</v>
      </c>
      <c r="G2834">
        <v>31</v>
      </c>
      <c r="H2834" t="s">
        <v>15936</v>
      </c>
      <c r="I2834" t="e">
        <v>#N/A</v>
      </c>
      <c r="J2834" t="e">
        <v>#N/A</v>
      </c>
      <c r="K2834" t="e">
        <v>#N/A</v>
      </c>
      <c r="L2834" t="e">
        <v>#N/A</v>
      </c>
      <c r="M2834" t="e">
        <v>#N/A</v>
      </c>
      <c r="N2834" t="e">
        <v>#N/A</v>
      </c>
    </row>
    <row r="2835" spans="1:14">
      <c r="A2835" t="s">
        <v>2700</v>
      </c>
      <c r="B2835" t="e">
        <v>#N/A</v>
      </c>
      <c r="C2835" s="2">
        <v>13000000</v>
      </c>
      <c r="D2835" s="2">
        <v>0</v>
      </c>
      <c r="E2835" s="2">
        <v>0</v>
      </c>
      <c r="F2835">
        <v>3</v>
      </c>
      <c r="G2835">
        <v>30</v>
      </c>
      <c r="H2835" t="s">
        <v>15936</v>
      </c>
      <c r="I2835" t="e">
        <v>#N/A</v>
      </c>
      <c r="J2835" t="e">
        <v>#N/A</v>
      </c>
      <c r="K2835" t="e">
        <v>#N/A</v>
      </c>
      <c r="L2835" t="e">
        <v>#N/A</v>
      </c>
      <c r="M2835" t="e">
        <v>#N/A</v>
      </c>
      <c r="N2835" t="e">
        <v>#N/A</v>
      </c>
    </row>
    <row r="2836" spans="1:14">
      <c r="A2836" t="s">
        <v>3032</v>
      </c>
      <c r="B2836" t="e">
        <v>#N/A</v>
      </c>
      <c r="C2836" s="2">
        <v>10000000</v>
      </c>
      <c r="D2836" s="2">
        <v>0</v>
      </c>
      <c r="E2836" s="2">
        <v>0</v>
      </c>
      <c r="F2836">
        <v>4</v>
      </c>
      <c r="G2836">
        <v>13</v>
      </c>
      <c r="H2836" t="s">
        <v>15936</v>
      </c>
      <c r="I2836" t="e">
        <v>#N/A</v>
      </c>
      <c r="J2836" t="e">
        <v>#N/A</v>
      </c>
      <c r="K2836" t="e">
        <v>#N/A</v>
      </c>
      <c r="L2836" t="e">
        <v>#N/A</v>
      </c>
      <c r="M2836" t="e">
        <v>#N/A</v>
      </c>
      <c r="N2836" t="e">
        <v>#N/A</v>
      </c>
    </row>
    <row r="2837" spans="1:14">
      <c r="A2837" t="s">
        <v>3278</v>
      </c>
      <c r="B2837" t="e">
        <v>#N/A</v>
      </c>
      <c r="C2837" s="2">
        <v>7000000</v>
      </c>
      <c r="D2837" s="2">
        <v>0</v>
      </c>
      <c r="E2837" s="2">
        <v>0</v>
      </c>
      <c r="F2837">
        <v>12</v>
      </c>
      <c r="G2837">
        <v>31</v>
      </c>
      <c r="H2837" t="s">
        <v>15936</v>
      </c>
      <c r="I2837" t="e">
        <v>#N/A</v>
      </c>
      <c r="J2837" t="e">
        <v>#N/A</v>
      </c>
      <c r="K2837" t="e">
        <v>#N/A</v>
      </c>
      <c r="L2837" t="e">
        <v>#N/A</v>
      </c>
      <c r="M2837" t="e">
        <v>#N/A</v>
      </c>
      <c r="N2837" t="e">
        <v>#N/A</v>
      </c>
    </row>
    <row r="2838" spans="1:14">
      <c r="A2838" t="s">
        <v>3657</v>
      </c>
      <c r="B2838" t="e">
        <v>#N/A</v>
      </c>
      <c r="C2838" s="2">
        <v>4000000</v>
      </c>
      <c r="D2838" s="2">
        <v>0</v>
      </c>
      <c r="E2838" s="2">
        <v>0</v>
      </c>
      <c r="F2838">
        <v>11</v>
      </c>
      <c r="G2838">
        <v>9</v>
      </c>
      <c r="H2838" t="s">
        <v>15936</v>
      </c>
      <c r="I2838" t="e">
        <v>#N/A</v>
      </c>
      <c r="J2838" t="e">
        <v>#N/A</v>
      </c>
      <c r="K2838" t="e">
        <v>#N/A</v>
      </c>
      <c r="L2838" t="e">
        <v>#N/A</v>
      </c>
      <c r="M2838" t="e">
        <v>#N/A</v>
      </c>
      <c r="N2838" t="e">
        <v>#N/A</v>
      </c>
    </row>
    <row r="2839" spans="1:14">
      <c r="A2839" t="s">
        <v>3658</v>
      </c>
      <c r="B2839" t="e">
        <v>#N/A</v>
      </c>
      <c r="C2839" s="2">
        <v>4000000</v>
      </c>
      <c r="D2839" s="2">
        <v>0</v>
      </c>
      <c r="E2839" s="2">
        <v>0</v>
      </c>
      <c r="F2839">
        <v>6</v>
      </c>
      <c r="G2839">
        <v>1</v>
      </c>
      <c r="H2839" t="s">
        <v>15936</v>
      </c>
      <c r="I2839" t="e">
        <v>#N/A</v>
      </c>
      <c r="J2839" t="e">
        <v>#N/A</v>
      </c>
      <c r="K2839" t="e">
        <v>#N/A</v>
      </c>
      <c r="L2839" t="e">
        <v>#N/A</v>
      </c>
      <c r="M2839" t="e">
        <v>#N/A</v>
      </c>
      <c r="N2839" t="e">
        <v>#N/A</v>
      </c>
    </row>
    <row r="2840" spans="1:14">
      <c r="A2840" t="s">
        <v>3660</v>
      </c>
      <c r="B2840" t="e">
        <v>#N/A</v>
      </c>
      <c r="C2840" s="2">
        <v>4000000</v>
      </c>
      <c r="D2840" s="2">
        <v>0</v>
      </c>
      <c r="E2840" s="2">
        <v>0</v>
      </c>
      <c r="F2840">
        <v>12</v>
      </c>
      <c r="G2840">
        <v>31</v>
      </c>
      <c r="H2840" t="s">
        <v>15936</v>
      </c>
      <c r="I2840" t="e">
        <v>#N/A</v>
      </c>
      <c r="J2840" t="e">
        <v>#N/A</v>
      </c>
      <c r="K2840" t="e">
        <v>#N/A</v>
      </c>
      <c r="L2840" t="e">
        <v>#N/A</v>
      </c>
      <c r="M2840" t="e">
        <v>#N/A</v>
      </c>
      <c r="N2840" t="e">
        <v>#N/A</v>
      </c>
    </row>
    <row r="2841" spans="1:14">
      <c r="A2841" t="s">
        <v>3977</v>
      </c>
      <c r="B2841" t="e">
        <v>#N/A</v>
      </c>
      <c r="C2841" s="2">
        <v>2000000</v>
      </c>
      <c r="D2841" s="2">
        <v>0</v>
      </c>
      <c r="E2841" s="2">
        <v>0</v>
      </c>
      <c r="F2841">
        <v>12</v>
      </c>
      <c r="G2841">
        <v>31</v>
      </c>
      <c r="H2841" t="s">
        <v>15936</v>
      </c>
      <c r="I2841" t="e">
        <v>#N/A</v>
      </c>
      <c r="J2841" t="e">
        <v>#N/A</v>
      </c>
      <c r="K2841" t="e">
        <v>#N/A</v>
      </c>
      <c r="L2841" t="e">
        <v>#N/A</v>
      </c>
      <c r="M2841" t="e">
        <v>#N/A</v>
      </c>
      <c r="N2841" t="e">
        <v>#N/A</v>
      </c>
    </row>
    <row r="2842" spans="1:14">
      <c r="A2842" t="s">
        <v>3983</v>
      </c>
      <c r="B2842" t="e">
        <v>#N/A</v>
      </c>
      <c r="C2842" s="2">
        <v>2000000</v>
      </c>
      <c r="D2842" s="2">
        <v>0</v>
      </c>
      <c r="E2842" s="2">
        <v>0</v>
      </c>
      <c r="F2842">
        <v>3</v>
      </c>
      <c r="G2842">
        <v>30</v>
      </c>
      <c r="H2842" t="s">
        <v>15936</v>
      </c>
      <c r="I2842" t="e">
        <v>#N/A</v>
      </c>
      <c r="J2842" t="e">
        <v>#N/A</v>
      </c>
      <c r="K2842" t="e">
        <v>#N/A</v>
      </c>
      <c r="L2842" t="e">
        <v>#N/A</v>
      </c>
      <c r="M2842" t="e">
        <v>#N/A</v>
      </c>
      <c r="N2842" t="e">
        <v>#N/A</v>
      </c>
    </row>
    <row r="2843" spans="1:14">
      <c r="A2843" t="s">
        <v>4009</v>
      </c>
      <c r="B2843" t="e">
        <v>#N/A</v>
      </c>
      <c r="C2843" s="2">
        <v>1800000</v>
      </c>
      <c r="D2843" s="2">
        <v>0</v>
      </c>
      <c r="E2843" s="2">
        <v>0</v>
      </c>
      <c r="F2843">
        <v>2</v>
      </c>
      <c r="G2843">
        <v>3</v>
      </c>
      <c r="H2843" t="s">
        <v>15936</v>
      </c>
      <c r="I2843" t="e">
        <v>#N/A</v>
      </c>
      <c r="J2843" t="e">
        <v>#N/A</v>
      </c>
      <c r="K2843" t="e">
        <v>#N/A</v>
      </c>
      <c r="L2843" t="e">
        <v>#N/A</v>
      </c>
      <c r="M2843" t="e">
        <v>#N/A</v>
      </c>
      <c r="N2843" t="e">
        <v>#N/A</v>
      </c>
    </row>
    <row r="2844" spans="1:14">
      <c r="A2844" t="s">
        <v>4122</v>
      </c>
      <c r="B2844" t="e">
        <v>#N/A</v>
      </c>
      <c r="C2844" s="2">
        <v>1200000</v>
      </c>
      <c r="D2844" s="2">
        <v>0</v>
      </c>
      <c r="E2844" s="2">
        <v>0</v>
      </c>
      <c r="F2844">
        <v>8</v>
      </c>
      <c r="G2844">
        <v>28</v>
      </c>
      <c r="H2844" t="s">
        <v>15936</v>
      </c>
      <c r="I2844" t="e">
        <v>#N/A</v>
      </c>
      <c r="J2844" t="e">
        <v>#N/A</v>
      </c>
      <c r="K2844" t="e">
        <v>#N/A</v>
      </c>
      <c r="L2844" t="e">
        <v>#N/A</v>
      </c>
      <c r="M2844" t="e">
        <v>#N/A</v>
      </c>
      <c r="N2844" t="e">
        <v>#N/A</v>
      </c>
    </row>
    <row r="2845" spans="1:14">
      <c r="A2845" t="s">
        <v>4124</v>
      </c>
      <c r="B2845" t="e">
        <v>#N/A</v>
      </c>
      <c r="C2845" s="2">
        <v>1200000</v>
      </c>
      <c r="D2845" s="2">
        <v>0</v>
      </c>
      <c r="E2845" s="2">
        <v>0</v>
      </c>
      <c r="F2845">
        <v>9</v>
      </c>
      <c r="G2845">
        <v>14</v>
      </c>
      <c r="H2845" t="s">
        <v>15936</v>
      </c>
      <c r="I2845" t="e">
        <v>#N/A</v>
      </c>
      <c r="J2845" t="e">
        <v>#N/A</v>
      </c>
      <c r="K2845" t="e">
        <v>#N/A</v>
      </c>
      <c r="L2845" t="e">
        <v>#N/A</v>
      </c>
      <c r="M2845" t="e">
        <v>#N/A</v>
      </c>
      <c r="N2845" t="e">
        <v>#N/A</v>
      </c>
    </row>
    <row r="2846" spans="1:14">
      <c r="A2846" t="s">
        <v>4207</v>
      </c>
      <c r="B2846" t="e">
        <v>#N/A</v>
      </c>
      <c r="C2846" s="2">
        <v>1000000</v>
      </c>
      <c r="D2846" s="2">
        <v>0</v>
      </c>
      <c r="E2846" s="2">
        <v>0</v>
      </c>
      <c r="F2846">
        <v>3</v>
      </c>
      <c r="G2846">
        <v>20</v>
      </c>
      <c r="H2846" t="s">
        <v>15936</v>
      </c>
      <c r="I2846" t="e">
        <v>#N/A</v>
      </c>
      <c r="J2846" t="e">
        <v>#N/A</v>
      </c>
      <c r="K2846" t="e">
        <v>#N/A</v>
      </c>
      <c r="L2846" t="e">
        <v>#N/A</v>
      </c>
      <c r="M2846" t="e">
        <v>#N/A</v>
      </c>
      <c r="N2846" t="e">
        <v>#N/A</v>
      </c>
    </row>
    <row r="2847" spans="1:14">
      <c r="A2847" t="s">
        <v>4209</v>
      </c>
      <c r="B2847" t="e">
        <v>#N/A</v>
      </c>
      <c r="C2847" s="2">
        <v>1000000</v>
      </c>
      <c r="D2847" s="2">
        <v>0</v>
      </c>
      <c r="E2847" s="2">
        <v>0</v>
      </c>
      <c r="F2847">
        <v>10</v>
      </c>
      <c r="G2847">
        <v>9</v>
      </c>
      <c r="H2847" t="s">
        <v>15936</v>
      </c>
      <c r="I2847" t="e">
        <v>#N/A</v>
      </c>
      <c r="J2847" t="e">
        <v>#N/A</v>
      </c>
      <c r="K2847" t="e">
        <v>#N/A</v>
      </c>
      <c r="L2847" t="e">
        <v>#N/A</v>
      </c>
      <c r="M2847" t="e">
        <v>#N/A</v>
      </c>
      <c r="N2847" t="e">
        <v>#N/A</v>
      </c>
    </row>
    <row r="2848" spans="1:14">
      <c r="A2848" t="s">
        <v>2463</v>
      </c>
      <c r="B2848" t="s">
        <v>4743</v>
      </c>
      <c r="C2848" s="2">
        <v>850000</v>
      </c>
      <c r="D2848" s="2">
        <v>0</v>
      </c>
      <c r="E2848" s="2">
        <v>0</v>
      </c>
      <c r="F2848">
        <v>12</v>
      </c>
      <c r="G2848">
        <v>31</v>
      </c>
      <c r="H2848" t="s">
        <v>15936</v>
      </c>
      <c r="I2848" t="s">
        <v>4600</v>
      </c>
      <c r="J2848" t="s">
        <v>4666</v>
      </c>
      <c r="K2848" t="s">
        <v>4840</v>
      </c>
      <c r="L2848" t="s">
        <v>4952</v>
      </c>
      <c r="M2848" t="s">
        <v>4953</v>
      </c>
      <c r="N2848" t="s">
        <v>4954</v>
      </c>
    </row>
    <row r="2849" spans="1:14">
      <c r="A2849" t="s">
        <v>4280</v>
      </c>
      <c r="B2849" t="e">
        <v>#N/A</v>
      </c>
      <c r="C2849" s="2">
        <v>650000</v>
      </c>
      <c r="D2849" s="2">
        <v>0</v>
      </c>
      <c r="E2849" s="2">
        <v>0</v>
      </c>
      <c r="F2849">
        <v>12</v>
      </c>
      <c r="G2849">
        <v>31</v>
      </c>
      <c r="H2849" t="s">
        <v>15936</v>
      </c>
      <c r="I2849" t="e">
        <v>#N/A</v>
      </c>
      <c r="J2849" t="e">
        <v>#N/A</v>
      </c>
      <c r="K2849" t="e">
        <v>#N/A</v>
      </c>
      <c r="L2849" t="e">
        <v>#N/A</v>
      </c>
      <c r="M2849" t="e">
        <v>#N/A</v>
      </c>
      <c r="N2849" t="e">
        <v>#N/A</v>
      </c>
    </row>
    <row r="2850" spans="1:14">
      <c r="A2850" t="s">
        <v>4295</v>
      </c>
      <c r="B2850" t="e">
        <v>#N/A</v>
      </c>
      <c r="C2850" s="2">
        <v>546173</v>
      </c>
      <c r="D2850" s="2">
        <v>0</v>
      </c>
      <c r="E2850" s="2">
        <v>0</v>
      </c>
      <c r="F2850">
        <v>3</v>
      </c>
      <c r="G2850">
        <v>6</v>
      </c>
      <c r="H2850" t="s">
        <v>15936</v>
      </c>
      <c r="I2850" t="e">
        <v>#N/A</v>
      </c>
      <c r="J2850" t="e">
        <v>#N/A</v>
      </c>
      <c r="K2850" t="e">
        <v>#N/A</v>
      </c>
      <c r="L2850" t="e">
        <v>#N/A</v>
      </c>
      <c r="M2850" t="e">
        <v>#N/A</v>
      </c>
      <c r="N2850" t="e">
        <v>#N/A</v>
      </c>
    </row>
    <row r="2851" spans="1:14">
      <c r="A2851" t="s">
        <v>4336</v>
      </c>
      <c r="B2851" t="e">
        <v>#N/A</v>
      </c>
      <c r="C2851" s="2">
        <v>500000</v>
      </c>
      <c r="D2851" s="2">
        <v>0</v>
      </c>
      <c r="E2851" s="2">
        <v>0</v>
      </c>
      <c r="F2851">
        <v>4</v>
      </c>
      <c r="G2851">
        <v>3</v>
      </c>
      <c r="H2851" t="s">
        <v>15936</v>
      </c>
      <c r="I2851" t="e">
        <v>#N/A</v>
      </c>
      <c r="J2851" t="e">
        <v>#N/A</v>
      </c>
      <c r="K2851" t="e">
        <v>#N/A</v>
      </c>
      <c r="L2851" t="e">
        <v>#N/A</v>
      </c>
      <c r="M2851" t="e">
        <v>#N/A</v>
      </c>
      <c r="N2851" t="e">
        <v>#N/A</v>
      </c>
    </row>
    <row r="2852" spans="1:14">
      <c r="A2852" t="s">
        <v>4338</v>
      </c>
      <c r="B2852" t="e">
        <v>#N/A</v>
      </c>
      <c r="C2852" s="2">
        <v>500000</v>
      </c>
      <c r="D2852" s="2">
        <v>0</v>
      </c>
      <c r="E2852" s="2">
        <v>0</v>
      </c>
      <c r="F2852">
        <v>7</v>
      </c>
      <c r="G2852">
        <v>17</v>
      </c>
      <c r="H2852" t="s">
        <v>15936</v>
      </c>
      <c r="I2852" t="e">
        <v>#N/A</v>
      </c>
      <c r="J2852" t="e">
        <v>#N/A</v>
      </c>
      <c r="K2852" t="e">
        <v>#N/A</v>
      </c>
      <c r="L2852" t="e">
        <v>#N/A</v>
      </c>
      <c r="M2852" t="e">
        <v>#N/A</v>
      </c>
      <c r="N2852" t="e">
        <v>#N/A</v>
      </c>
    </row>
    <row r="2853" spans="1:14">
      <c r="A2853" t="s">
        <v>4394</v>
      </c>
      <c r="B2853" t="e">
        <v>#N/A</v>
      </c>
      <c r="C2853" s="2">
        <v>300000</v>
      </c>
      <c r="D2853" s="2">
        <v>0</v>
      </c>
      <c r="E2853" s="2">
        <v>0</v>
      </c>
      <c r="F2853">
        <v>7</v>
      </c>
      <c r="G2853">
        <v>3</v>
      </c>
      <c r="H2853" t="s">
        <v>15936</v>
      </c>
      <c r="I2853" t="e">
        <v>#N/A</v>
      </c>
      <c r="J2853" t="e">
        <v>#N/A</v>
      </c>
      <c r="K2853" t="e">
        <v>#N/A</v>
      </c>
      <c r="L2853" t="e">
        <v>#N/A</v>
      </c>
      <c r="M2853" t="e">
        <v>#N/A</v>
      </c>
      <c r="N2853" t="e">
        <v>#N/A</v>
      </c>
    </row>
    <row r="2854" spans="1:14">
      <c r="A2854" t="s">
        <v>4424</v>
      </c>
      <c r="B2854" t="e">
        <v>#N/A</v>
      </c>
      <c r="C2854" s="2">
        <v>250000</v>
      </c>
      <c r="D2854" s="2">
        <v>0</v>
      </c>
      <c r="E2854" s="2">
        <v>0</v>
      </c>
      <c r="F2854">
        <v>12</v>
      </c>
      <c r="G2854">
        <v>18</v>
      </c>
      <c r="H2854" t="s">
        <v>15936</v>
      </c>
      <c r="I2854" t="e">
        <v>#N/A</v>
      </c>
      <c r="J2854" t="e">
        <v>#N/A</v>
      </c>
      <c r="K2854" t="e">
        <v>#N/A</v>
      </c>
      <c r="L2854" t="e">
        <v>#N/A</v>
      </c>
      <c r="M2854" t="e">
        <v>#N/A</v>
      </c>
      <c r="N2854" t="e">
        <v>#N/A</v>
      </c>
    </row>
    <row r="2855" spans="1:14">
      <c r="A2855" t="s">
        <v>4494</v>
      </c>
      <c r="B2855" t="e">
        <v>#N/A</v>
      </c>
      <c r="C2855" s="2">
        <v>100000</v>
      </c>
      <c r="D2855" s="2">
        <v>0</v>
      </c>
      <c r="E2855" s="2">
        <v>0</v>
      </c>
      <c r="F2855">
        <v>5</v>
      </c>
      <c r="G2855">
        <v>18</v>
      </c>
      <c r="H2855" t="s">
        <v>15936</v>
      </c>
      <c r="I2855" t="e">
        <v>#N/A</v>
      </c>
      <c r="J2855" t="e">
        <v>#N/A</v>
      </c>
      <c r="K2855" t="e">
        <v>#N/A</v>
      </c>
      <c r="L2855" t="e">
        <v>#N/A</v>
      </c>
      <c r="M2855" t="e">
        <v>#N/A</v>
      </c>
      <c r="N2855" t="e">
        <v>#N/A</v>
      </c>
    </row>
    <row r="2856" spans="1:14">
      <c r="A2856" t="s">
        <v>4504</v>
      </c>
      <c r="B2856" t="e">
        <v>#N/A</v>
      </c>
      <c r="C2856" s="2">
        <v>60000</v>
      </c>
      <c r="D2856" s="2">
        <v>0</v>
      </c>
      <c r="E2856" s="2">
        <v>0</v>
      </c>
      <c r="F2856">
        <v>3</v>
      </c>
      <c r="G2856">
        <v>16</v>
      </c>
      <c r="H2856" t="s">
        <v>15936</v>
      </c>
      <c r="I2856" t="e">
        <v>#N/A</v>
      </c>
      <c r="J2856" t="e">
        <v>#N/A</v>
      </c>
      <c r="K2856" t="e">
        <v>#N/A</v>
      </c>
      <c r="L2856" t="e">
        <v>#N/A</v>
      </c>
      <c r="M2856" t="e">
        <v>#N/A</v>
      </c>
      <c r="N2856" t="e">
        <v>#N/A</v>
      </c>
    </row>
    <row r="2857" spans="1:14">
      <c r="A2857" t="s">
        <v>95</v>
      </c>
      <c r="B2857" t="s">
        <v>4607</v>
      </c>
      <c r="C2857" s="2">
        <v>150000000</v>
      </c>
      <c r="D2857" s="2">
        <v>400737000</v>
      </c>
      <c r="E2857" s="2">
        <v>1254512386</v>
      </c>
      <c r="F2857">
        <v>11</v>
      </c>
      <c r="G2857">
        <v>22</v>
      </c>
      <c r="H2857" t="s">
        <v>15937</v>
      </c>
      <c r="I2857" t="s">
        <v>4614</v>
      </c>
      <c r="J2857" t="s">
        <v>4615</v>
      </c>
      <c r="K2857" t="s">
        <v>4616</v>
      </c>
      <c r="L2857" t="s">
        <v>4617</v>
      </c>
      <c r="M2857" t="s">
        <v>4618</v>
      </c>
      <c r="N2857" t="s">
        <v>4619</v>
      </c>
    </row>
    <row r="2858" spans="1:14">
      <c r="A2858" t="s">
        <v>29</v>
      </c>
      <c r="B2858" t="s">
        <v>4607</v>
      </c>
      <c r="C2858" s="2">
        <v>200000000</v>
      </c>
      <c r="D2858" s="2">
        <v>408992272</v>
      </c>
      <c r="E2858" s="2">
        <v>1172805920</v>
      </c>
      <c r="F2858">
        <v>5</v>
      </c>
      <c r="G2858">
        <v>3</v>
      </c>
      <c r="H2858" t="s">
        <v>15937</v>
      </c>
      <c r="I2858" t="s">
        <v>4600</v>
      </c>
      <c r="J2858" t="s">
        <v>4608</v>
      </c>
      <c r="K2858" t="s">
        <v>4609</v>
      </c>
      <c r="L2858" t="s">
        <v>4610</v>
      </c>
      <c r="M2858" t="s">
        <v>4611</v>
      </c>
      <c r="N2858" t="s">
        <v>4612</v>
      </c>
    </row>
    <row r="2859" spans="1:14">
      <c r="A2859" t="s">
        <v>478</v>
      </c>
      <c r="B2859" t="s">
        <v>4621</v>
      </c>
      <c r="C2859" s="2">
        <v>76000000</v>
      </c>
      <c r="D2859" s="2">
        <v>368065385</v>
      </c>
      <c r="E2859" s="2">
        <v>974754450</v>
      </c>
      <c r="F2859">
        <v>7</v>
      </c>
      <c r="G2859">
        <v>2</v>
      </c>
      <c r="H2859" t="s">
        <v>15937</v>
      </c>
      <c r="I2859" t="s">
        <v>4614</v>
      </c>
      <c r="J2859" t="s">
        <v>4622</v>
      </c>
      <c r="K2859" t="s">
        <v>4623</v>
      </c>
      <c r="L2859" t="s">
        <v>4624</v>
      </c>
      <c r="M2859" t="s">
        <v>4625</v>
      </c>
      <c r="N2859" t="s">
        <v>4626</v>
      </c>
    </row>
    <row r="2860" spans="1:14">
      <c r="A2860" t="s">
        <v>9</v>
      </c>
      <c r="B2860" t="s">
        <v>4628</v>
      </c>
      <c r="C2860" s="2">
        <v>250000000</v>
      </c>
      <c r="D2860" s="2">
        <v>258366855</v>
      </c>
      <c r="E2860" s="2">
        <v>950466855</v>
      </c>
      <c r="F2860">
        <v>12</v>
      </c>
      <c r="G2860">
        <v>13</v>
      </c>
      <c r="H2860" t="s">
        <v>15937</v>
      </c>
      <c r="I2860" t="s">
        <v>4600</v>
      </c>
      <c r="J2860" t="s">
        <v>4642</v>
      </c>
      <c r="K2860" t="s">
        <v>4643</v>
      </c>
      <c r="L2860" t="s">
        <v>4644</v>
      </c>
      <c r="M2860" t="s">
        <v>4645</v>
      </c>
      <c r="N2860" t="s">
        <v>4646</v>
      </c>
    </row>
    <row r="2861" spans="1:14">
      <c r="A2861" t="s">
        <v>159</v>
      </c>
      <c r="B2861" t="s">
        <v>4599</v>
      </c>
      <c r="C2861" s="2">
        <v>130000000</v>
      </c>
      <c r="D2861" s="2">
        <v>424668047</v>
      </c>
      <c r="E2861" s="2">
        <v>857668047</v>
      </c>
      <c r="F2861">
        <v>11</v>
      </c>
      <c r="G2861">
        <v>22</v>
      </c>
      <c r="H2861" t="s">
        <v>15937</v>
      </c>
      <c r="I2861" t="s">
        <v>4600</v>
      </c>
      <c r="J2861" t="s">
        <v>4601</v>
      </c>
      <c r="K2861" t="s">
        <v>4602</v>
      </c>
      <c r="L2861" t="s">
        <v>4603</v>
      </c>
      <c r="M2861" t="s">
        <v>4604</v>
      </c>
      <c r="N2861" t="s">
        <v>4605</v>
      </c>
    </row>
    <row r="2862" spans="1:14">
      <c r="A2862" t="s">
        <v>85</v>
      </c>
      <c r="B2862" t="e">
        <v>#N/A</v>
      </c>
      <c r="C2862" s="2">
        <v>160000000</v>
      </c>
      <c r="D2862" s="2">
        <v>238679850</v>
      </c>
      <c r="E2862" s="2">
        <v>789952811</v>
      </c>
      <c r="F2862">
        <v>5</v>
      </c>
      <c r="G2862">
        <v>24</v>
      </c>
      <c r="H2862" t="s">
        <v>15937</v>
      </c>
      <c r="I2862" t="e">
        <v>#N/A</v>
      </c>
      <c r="J2862" t="e">
        <v>#N/A</v>
      </c>
      <c r="K2862" t="e">
        <v>#N/A</v>
      </c>
      <c r="L2862" t="e">
        <v>#N/A</v>
      </c>
      <c r="M2862" t="e">
        <v>#N/A</v>
      </c>
      <c r="N2862" t="e">
        <v>#N/A</v>
      </c>
    </row>
    <row r="2863" spans="1:14">
      <c r="A2863" t="s">
        <v>33</v>
      </c>
      <c r="B2863" t="s">
        <v>4607</v>
      </c>
      <c r="C2863" s="2">
        <v>200000000</v>
      </c>
      <c r="D2863" s="2">
        <v>268488329</v>
      </c>
      <c r="E2863" s="2">
        <v>743588329</v>
      </c>
      <c r="F2863">
        <v>6</v>
      </c>
      <c r="G2863">
        <v>21</v>
      </c>
      <c r="H2863" t="s">
        <v>15937</v>
      </c>
      <c r="I2863" t="s">
        <v>4636</v>
      </c>
      <c r="J2863" t="s">
        <v>4637</v>
      </c>
      <c r="K2863" t="s">
        <v>4616</v>
      </c>
      <c r="L2863" t="s">
        <v>4638</v>
      </c>
      <c r="M2863" t="s">
        <v>4639</v>
      </c>
      <c r="N2863" t="s">
        <v>4640</v>
      </c>
    </row>
    <row r="2864" spans="1:14">
      <c r="A2864" t="s">
        <v>219</v>
      </c>
      <c r="B2864" t="s">
        <v>4628</v>
      </c>
      <c r="C2864" s="2">
        <v>110000000</v>
      </c>
      <c r="D2864" s="2">
        <v>274092705</v>
      </c>
      <c r="E2864" s="2">
        <v>716392705</v>
      </c>
      <c r="F2864">
        <v>10</v>
      </c>
      <c r="G2864">
        <v>4</v>
      </c>
      <c r="H2864" t="s">
        <v>15937</v>
      </c>
      <c r="I2864" t="s">
        <v>4635</v>
      </c>
      <c r="J2864">
        <v>0</v>
      </c>
      <c r="K2864">
        <v>0</v>
      </c>
      <c r="L2864">
        <v>0</v>
      </c>
      <c r="M2864">
        <v>0</v>
      </c>
      <c r="N2864">
        <v>0</v>
      </c>
    </row>
    <row r="2865" spans="1:14">
      <c r="A2865" t="s">
        <v>16</v>
      </c>
      <c r="B2865" t="s">
        <v>4628</v>
      </c>
      <c r="C2865" s="2">
        <v>225000000</v>
      </c>
      <c r="D2865" s="2">
        <v>291045518</v>
      </c>
      <c r="E2865" s="2">
        <v>667999518</v>
      </c>
      <c r="F2865">
        <v>6</v>
      </c>
      <c r="G2865">
        <v>14</v>
      </c>
      <c r="H2865" t="s">
        <v>15937</v>
      </c>
      <c r="I2865" t="s">
        <v>4600</v>
      </c>
      <c r="J2865" t="s">
        <v>4629</v>
      </c>
      <c r="K2865" t="s">
        <v>4630</v>
      </c>
      <c r="L2865" t="s">
        <v>4631</v>
      </c>
      <c r="M2865" t="s">
        <v>4632</v>
      </c>
      <c r="N2865" t="s">
        <v>4633</v>
      </c>
    </row>
    <row r="2866" spans="1:14">
      <c r="A2866" t="s">
        <v>103</v>
      </c>
      <c r="B2866" t="s">
        <v>4607</v>
      </c>
      <c r="C2866" s="2">
        <v>150000000</v>
      </c>
      <c r="D2866" s="2">
        <v>206360018</v>
      </c>
      <c r="E2866" s="2">
        <v>633360018</v>
      </c>
      <c r="F2866">
        <v>11</v>
      </c>
      <c r="G2866">
        <v>8</v>
      </c>
      <c r="H2866" t="s">
        <v>15937</v>
      </c>
      <c r="I2866" t="s">
        <v>4600</v>
      </c>
      <c r="J2866" t="s">
        <v>4666</v>
      </c>
      <c r="K2866" t="s">
        <v>4630</v>
      </c>
      <c r="L2866" t="s">
        <v>4667</v>
      </c>
      <c r="M2866" t="s">
        <v>4668</v>
      </c>
      <c r="N2866" t="s">
        <v>4669</v>
      </c>
    </row>
    <row r="2867" spans="1:14">
      <c r="A2867" t="s">
        <v>150</v>
      </c>
      <c r="B2867" t="s">
        <v>4677</v>
      </c>
      <c r="C2867" s="2">
        <v>135000000</v>
      </c>
      <c r="D2867" s="2">
        <v>187168425</v>
      </c>
      <c r="E2867" s="2">
        <v>573068425</v>
      </c>
      <c r="F2867">
        <v>3</v>
      </c>
      <c r="G2867">
        <v>22</v>
      </c>
      <c r="H2867" t="s">
        <v>15937</v>
      </c>
      <c r="I2867" t="s">
        <v>4614</v>
      </c>
      <c r="J2867" t="s">
        <v>4622</v>
      </c>
      <c r="K2867" t="s">
        <v>4616</v>
      </c>
      <c r="L2867" t="s">
        <v>4678</v>
      </c>
      <c r="M2867" t="s">
        <v>4679</v>
      </c>
      <c r="N2867" t="s">
        <v>4680</v>
      </c>
    </row>
    <row r="2868" spans="1:14">
      <c r="A2868" t="s">
        <v>45</v>
      </c>
      <c r="B2868" t="s">
        <v>4660</v>
      </c>
      <c r="C2868" s="2">
        <v>190000000</v>
      </c>
      <c r="D2868" s="2">
        <v>202359711</v>
      </c>
      <c r="E2868" s="2">
        <v>531514650</v>
      </c>
      <c r="F2868">
        <v>6</v>
      </c>
      <c r="G2868">
        <v>21</v>
      </c>
      <c r="H2868" t="s">
        <v>15937</v>
      </c>
      <c r="I2868" t="s">
        <v>4600</v>
      </c>
      <c r="J2868" t="s">
        <v>4671</v>
      </c>
      <c r="K2868" t="s">
        <v>4672</v>
      </c>
      <c r="L2868" t="s">
        <v>4673</v>
      </c>
      <c r="M2868" t="s">
        <v>4674</v>
      </c>
      <c r="N2868" t="s">
        <v>4675</v>
      </c>
    </row>
    <row r="2869" spans="1:14">
      <c r="A2869" t="s">
        <v>34</v>
      </c>
      <c r="B2869" t="s">
        <v>4607</v>
      </c>
      <c r="C2869" s="2">
        <v>200000000</v>
      </c>
      <c r="D2869" s="2">
        <v>234770996</v>
      </c>
      <c r="E2869" s="2">
        <v>489570996</v>
      </c>
      <c r="F2869">
        <v>3</v>
      </c>
      <c r="G2869">
        <v>8</v>
      </c>
      <c r="H2869" t="s">
        <v>15937</v>
      </c>
      <c r="I2869" t="s">
        <v>4614</v>
      </c>
      <c r="J2869" t="s">
        <v>4608</v>
      </c>
      <c r="K2869" t="s">
        <v>4655</v>
      </c>
      <c r="L2869" t="s">
        <v>4656</v>
      </c>
      <c r="M2869" t="s">
        <v>4657</v>
      </c>
      <c r="N2869" t="s">
        <v>4658</v>
      </c>
    </row>
    <row r="2870" spans="1:14">
      <c r="A2870" t="s">
        <v>44</v>
      </c>
      <c r="B2870" t="s">
        <v>4660</v>
      </c>
      <c r="C2870" s="2">
        <v>190000000</v>
      </c>
      <c r="D2870" s="2">
        <v>228778661</v>
      </c>
      <c r="E2870" s="2">
        <v>466978661</v>
      </c>
      <c r="F2870">
        <v>5</v>
      </c>
      <c r="G2870">
        <v>15</v>
      </c>
      <c r="H2870" t="s">
        <v>15937</v>
      </c>
      <c r="I2870" t="s">
        <v>4600</v>
      </c>
      <c r="J2870" t="s">
        <v>4661</v>
      </c>
      <c r="K2870" t="s">
        <v>4609</v>
      </c>
      <c r="L2870" t="s">
        <v>4662</v>
      </c>
      <c r="M2870" t="s">
        <v>4663</v>
      </c>
      <c r="N2870" t="s">
        <v>4664</v>
      </c>
    </row>
    <row r="2871" spans="1:14">
      <c r="A2871" t="s">
        <v>214</v>
      </c>
      <c r="B2871" t="s">
        <v>4677</v>
      </c>
      <c r="C2871" s="2">
        <v>115000000</v>
      </c>
      <c r="D2871" s="2">
        <v>132556852</v>
      </c>
      <c r="E2871" s="2">
        <v>416456852</v>
      </c>
      <c r="F2871">
        <v>7</v>
      </c>
      <c r="G2871">
        <v>26</v>
      </c>
      <c r="H2871" t="s">
        <v>15937</v>
      </c>
      <c r="I2871" t="s">
        <v>4600</v>
      </c>
      <c r="J2871" t="s">
        <v>4718</v>
      </c>
      <c r="K2871" t="s">
        <v>4609</v>
      </c>
      <c r="L2871" t="s">
        <v>4719</v>
      </c>
      <c r="M2871" t="s">
        <v>4720</v>
      </c>
      <c r="N2871" t="s">
        <v>4721</v>
      </c>
    </row>
    <row r="2872" spans="1:14">
      <c r="A2872" t="s">
        <v>48</v>
      </c>
      <c r="B2872" t="s">
        <v>4628</v>
      </c>
      <c r="C2872" s="2">
        <v>190000000</v>
      </c>
      <c r="D2872" s="2">
        <v>101802906</v>
      </c>
      <c r="E2872" s="2">
        <v>411002906</v>
      </c>
      <c r="F2872">
        <v>7</v>
      </c>
      <c r="G2872">
        <v>12</v>
      </c>
      <c r="H2872" t="s">
        <v>15937</v>
      </c>
      <c r="I2872" t="s">
        <v>4600</v>
      </c>
      <c r="J2872" t="s">
        <v>4661</v>
      </c>
      <c r="K2872" t="s">
        <v>4609</v>
      </c>
      <c r="L2872" t="s">
        <v>4784</v>
      </c>
      <c r="M2872" t="s">
        <v>4785</v>
      </c>
      <c r="N2872" t="s">
        <v>4786</v>
      </c>
    </row>
    <row r="2873" spans="1:14">
      <c r="A2873" t="s">
        <v>267</v>
      </c>
      <c r="B2873" t="s">
        <v>4660</v>
      </c>
      <c r="C2873" s="2">
        <v>100000000</v>
      </c>
      <c r="D2873" s="2">
        <v>116900694</v>
      </c>
      <c r="E2873" s="2">
        <v>391976723</v>
      </c>
      <c r="F2873">
        <v>12</v>
      </c>
      <c r="G2873">
        <v>25</v>
      </c>
      <c r="H2873" t="s">
        <v>15937</v>
      </c>
      <c r="I2873" t="s">
        <v>4682</v>
      </c>
      <c r="J2873" t="s">
        <v>4750</v>
      </c>
      <c r="K2873" t="s">
        <v>4751</v>
      </c>
      <c r="L2873" t="s">
        <v>4752</v>
      </c>
      <c r="M2873" t="s">
        <v>4753</v>
      </c>
      <c r="N2873" t="s">
        <v>4754</v>
      </c>
    </row>
    <row r="2874" spans="1:14">
      <c r="A2874" t="s">
        <v>139</v>
      </c>
      <c r="B2874" t="s">
        <v>4660</v>
      </c>
      <c r="C2874" s="2">
        <v>140000000</v>
      </c>
      <c r="D2874" s="2">
        <v>122523060</v>
      </c>
      <c r="E2874" s="2">
        <v>371923060</v>
      </c>
      <c r="F2874">
        <v>3</v>
      </c>
      <c r="G2874">
        <v>27</v>
      </c>
      <c r="H2874" t="s">
        <v>15937</v>
      </c>
      <c r="I2874" t="s">
        <v>4600</v>
      </c>
      <c r="J2874" t="s">
        <v>4689</v>
      </c>
      <c r="K2874" t="s">
        <v>4609</v>
      </c>
      <c r="L2874" t="s">
        <v>4734</v>
      </c>
      <c r="M2874" t="s">
        <v>4735</v>
      </c>
      <c r="N2874" t="s">
        <v>4736</v>
      </c>
    </row>
    <row r="2875" spans="1:14">
      <c r="A2875" t="s">
        <v>250</v>
      </c>
      <c r="B2875" t="e">
        <v>#N/A</v>
      </c>
      <c r="C2875" s="2">
        <v>103000000</v>
      </c>
      <c r="D2875" s="2">
        <v>112200072</v>
      </c>
      <c r="E2875" s="2">
        <v>362000072</v>
      </c>
      <c r="F2875">
        <v>5</v>
      </c>
      <c r="G2875">
        <v>23</v>
      </c>
      <c r="H2875" t="s">
        <v>15937</v>
      </c>
      <c r="I2875" t="e">
        <v>#N/A</v>
      </c>
      <c r="J2875" t="e">
        <v>#N/A</v>
      </c>
      <c r="K2875" t="e">
        <v>#N/A</v>
      </c>
      <c r="L2875" t="e">
        <v>#N/A</v>
      </c>
      <c r="M2875" t="e">
        <v>#N/A</v>
      </c>
      <c r="N2875" t="e">
        <v>#N/A</v>
      </c>
    </row>
    <row r="2876" spans="1:14">
      <c r="A2876" t="s">
        <v>493</v>
      </c>
      <c r="B2876" t="s">
        <v>4743</v>
      </c>
      <c r="C2876" s="2">
        <v>75000000</v>
      </c>
      <c r="D2876" s="2">
        <v>117723989</v>
      </c>
      <c r="E2876" s="2">
        <v>351723989</v>
      </c>
      <c r="F2876">
        <v>5</v>
      </c>
      <c r="G2876">
        <v>31</v>
      </c>
      <c r="H2876" t="s">
        <v>15937</v>
      </c>
      <c r="I2876" t="s">
        <v>4600</v>
      </c>
      <c r="J2876" t="s">
        <v>4744</v>
      </c>
      <c r="K2876" t="s">
        <v>4745</v>
      </c>
      <c r="L2876" t="s">
        <v>4746</v>
      </c>
      <c r="M2876" t="s">
        <v>4747</v>
      </c>
      <c r="N2876" t="s">
        <v>4748</v>
      </c>
    </row>
    <row r="2877" spans="1:14">
      <c r="A2877" t="s">
        <v>46</v>
      </c>
      <c r="B2877" t="e">
        <v>#N/A</v>
      </c>
      <c r="C2877" s="2">
        <v>190000000</v>
      </c>
      <c r="D2877" s="2">
        <v>144840419</v>
      </c>
      <c r="E2877" s="2">
        <v>351040419</v>
      </c>
      <c r="F2877">
        <v>5</v>
      </c>
      <c r="G2877">
        <v>10</v>
      </c>
      <c r="H2877" t="s">
        <v>15937</v>
      </c>
      <c r="I2877" t="e">
        <v>#N/A</v>
      </c>
      <c r="J2877" t="e">
        <v>#N/A</v>
      </c>
      <c r="K2877" t="e">
        <v>#N/A</v>
      </c>
      <c r="L2877" t="e">
        <v>#N/A</v>
      </c>
      <c r="M2877" t="e">
        <v>#N/A</v>
      </c>
      <c r="N2877" t="e">
        <v>#N/A</v>
      </c>
    </row>
    <row r="2878" spans="1:14">
      <c r="A2878" t="s">
        <v>233</v>
      </c>
      <c r="B2878" t="s">
        <v>4695</v>
      </c>
      <c r="C2878" s="2">
        <v>110000000</v>
      </c>
      <c r="D2878" s="2">
        <v>71017784</v>
      </c>
      <c r="E2878" s="2">
        <v>348547523</v>
      </c>
      <c r="F2878">
        <v>7</v>
      </c>
      <c r="G2878">
        <v>31</v>
      </c>
      <c r="H2878" t="s">
        <v>15937</v>
      </c>
      <c r="I2878" t="s">
        <v>4614</v>
      </c>
      <c r="J2878" t="s">
        <v>4846</v>
      </c>
      <c r="K2878" t="s">
        <v>4616</v>
      </c>
      <c r="L2878" t="s">
        <v>4847</v>
      </c>
      <c r="M2878" t="s">
        <v>4848</v>
      </c>
      <c r="N2878" t="s">
        <v>4849</v>
      </c>
    </row>
    <row r="2879" spans="1:14">
      <c r="A2879" t="s">
        <v>2020</v>
      </c>
      <c r="B2879" t="s">
        <v>4628</v>
      </c>
      <c r="C2879" s="2">
        <v>20000000</v>
      </c>
      <c r="D2879" s="2">
        <v>137400141</v>
      </c>
      <c r="E2879" s="2">
        <v>318000141</v>
      </c>
      <c r="F2879">
        <v>7</v>
      </c>
      <c r="G2879">
        <v>19</v>
      </c>
      <c r="H2879" t="s">
        <v>15937</v>
      </c>
      <c r="I2879" t="s">
        <v>4682</v>
      </c>
      <c r="J2879" t="s">
        <v>4666</v>
      </c>
      <c r="K2879" t="s">
        <v>4579</v>
      </c>
      <c r="L2879" t="s">
        <v>4703</v>
      </c>
      <c r="M2879" t="s">
        <v>4704</v>
      </c>
      <c r="N2879" t="s">
        <v>4705</v>
      </c>
    </row>
    <row r="2880" spans="1:14">
      <c r="A2880" t="s">
        <v>312</v>
      </c>
      <c r="B2880" t="s">
        <v>4677</v>
      </c>
      <c r="C2880" s="2">
        <v>92000000</v>
      </c>
      <c r="D2880" s="2">
        <v>67349198</v>
      </c>
      <c r="E2880" s="2">
        <v>304249198</v>
      </c>
      <c r="F2880">
        <v>2</v>
      </c>
      <c r="G2880">
        <v>14</v>
      </c>
      <c r="H2880" t="s">
        <v>15937</v>
      </c>
      <c r="I2880" t="s">
        <v>4682</v>
      </c>
      <c r="J2880" t="s">
        <v>4622</v>
      </c>
      <c r="K2880" t="s">
        <v>4649</v>
      </c>
      <c r="L2880" t="s">
        <v>4862</v>
      </c>
      <c r="M2880" t="s">
        <v>4863</v>
      </c>
      <c r="N2880" t="s">
        <v>4864</v>
      </c>
    </row>
    <row r="2881" spans="1:14">
      <c r="A2881" t="s">
        <v>154</v>
      </c>
      <c r="B2881" t="s">
        <v>4677</v>
      </c>
      <c r="C2881" s="2">
        <v>135000000</v>
      </c>
      <c r="D2881" s="2">
        <v>83028130</v>
      </c>
      <c r="E2881" s="2">
        <v>286896578</v>
      </c>
      <c r="F2881">
        <v>7</v>
      </c>
      <c r="G2881">
        <v>17</v>
      </c>
      <c r="H2881" t="s">
        <v>15937</v>
      </c>
      <c r="I2881" t="s">
        <v>4635</v>
      </c>
      <c r="J2881">
        <v>0</v>
      </c>
      <c r="K2881">
        <v>0</v>
      </c>
      <c r="L2881">
        <v>0</v>
      </c>
      <c r="M2881">
        <v>0</v>
      </c>
      <c r="N2881">
        <v>0</v>
      </c>
    </row>
    <row r="2882" spans="1:14">
      <c r="A2882" t="s">
        <v>201</v>
      </c>
      <c r="B2882" t="s">
        <v>4805</v>
      </c>
      <c r="C2882" s="2">
        <v>120000000</v>
      </c>
      <c r="D2882" s="2">
        <v>93050117</v>
      </c>
      <c r="E2882" s="2">
        <v>286192091</v>
      </c>
      <c r="F2882">
        <v>8</v>
      </c>
      <c r="G2882">
        <v>9</v>
      </c>
      <c r="H2882" t="s">
        <v>15937</v>
      </c>
      <c r="I2882" t="s">
        <v>4682</v>
      </c>
      <c r="J2882" t="s">
        <v>4806</v>
      </c>
      <c r="K2882" t="s">
        <v>4807</v>
      </c>
      <c r="L2882" t="s">
        <v>4808</v>
      </c>
      <c r="M2882" t="s">
        <v>4808</v>
      </c>
      <c r="N2882" t="s">
        <v>4809</v>
      </c>
    </row>
    <row r="2883" spans="1:14">
      <c r="A2883" t="s">
        <v>202</v>
      </c>
      <c r="B2883" t="s">
        <v>4621</v>
      </c>
      <c r="C2883" s="2">
        <v>120000000</v>
      </c>
      <c r="D2883" s="2">
        <v>89107235</v>
      </c>
      <c r="E2883" s="2">
        <v>284662514</v>
      </c>
      <c r="F2883">
        <v>4</v>
      </c>
      <c r="G2883">
        <v>19</v>
      </c>
      <c r="H2883" t="s">
        <v>15937</v>
      </c>
      <c r="I2883" t="s">
        <v>4600</v>
      </c>
      <c r="J2883" t="s">
        <v>4823</v>
      </c>
      <c r="K2883" t="s">
        <v>4824</v>
      </c>
      <c r="L2883" t="s">
        <v>4825</v>
      </c>
      <c r="M2883" t="s">
        <v>4826</v>
      </c>
      <c r="N2883" t="s">
        <v>4827</v>
      </c>
    </row>
    <row r="2884" spans="1:14">
      <c r="A2884" t="s">
        <v>471</v>
      </c>
      <c r="B2884" t="s">
        <v>4695</v>
      </c>
      <c r="C2884" s="2">
        <v>78000000</v>
      </c>
      <c r="D2884" s="2">
        <v>119793567</v>
      </c>
      <c r="E2884" s="2">
        <v>274392649</v>
      </c>
      <c r="F2884">
        <v>9</v>
      </c>
      <c r="G2884">
        <v>27</v>
      </c>
      <c r="H2884" t="s">
        <v>15937</v>
      </c>
      <c r="I2884" t="s">
        <v>4614</v>
      </c>
      <c r="J2884" t="s">
        <v>4738</v>
      </c>
      <c r="K2884" t="s">
        <v>4623</v>
      </c>
      <c r="L2884" t="s">
        <v>4739</v>
      </c>
      <c r="M2884" t="s">
        <v>4740</v>
      </c>
      <c r="N2884" t="s">
        <v>4741</v>
      </c>
    </row>
    <row r="2885" spans="1:14">
      <c r="A2885" t="s">
        <v>1284</v>
      </c>
      <c r="B2885" t="s">
        <v>4628</v>
      </c>
      <c r="C2885" s="2">
        <v>37000000</v>
      </c>
      <c r="D2885" s="2">
        <v>150394119</v>
      </c>
      <c r="E2885" s="2">
        <v>270000119</v>
      </c>
      <c r="F2885">
        <v>8</v>
      </c>
      <c r="G2885">
        <v>7</v>
      </c>
      <c r="H2885" t="s">
        <v>15937</v>
      </c>
      <c r="I2885" t="s">
        <v>4682</v>
      </c>
      <c r="J2885" t="s">
        <v>4689</v>
      </c>
      <c r="K2885" t="s">
        <v>4690</v>
      </c>
      <c r="L2885" t="s">
        <v>4691</v>
      </c>
      <c r="M2885" t="s">
        <v>4692</v>
      </c>
      <c r="N2885" t="s">
        <v>4693</v>
      </c>
    </row>
    <row r="2886" spans="1:14">
      <c r="A2886" t="s">
        <v>268</v>
      </c>
      <c r="B2886" t="s">
        <v>4677</v>
      </c>
      <c r="C2886" s="2">
        <v>100000000</v>
      </c>
      <c r="D2886" s="2">
        <v>107518682</v>
      </c>
      <c r="E2886" s="2">
        <v>264987147</v>
      </c>
      <c r="F2886">
        <v>5</v>
      </c>
      <c r="G2886">
        <v>24</v>
      </c>
      <c r="H2886" t="s">
        <v>15937</v>
      </c>
      <c r="I2886" t="s">
        <v>4614</v>
      </c>
      <c r="J2886" t="s">
        <v>4615</v>
      </c>
      <c r="K2886" t="s">
        <v>4768</v>
      </c>
      <c r="L2886" t="s">
        <v>4769</v>
      </c>
      <c r="M2886" t="s">
        <v>4770</v>
      </c>
      <c r="N2886" t="s">
        <v>4771</v>
      </c>
    </row>
    <row r="2887" spans="1:14">
      <c r="A2887" t="s">
        <v>3</v>
      </c>
      <c r="B2887" t="s">
        <v>4607</v>
      </c>
      <c r="C2887" s="2">
        <v>275000000</v>
      </c>
      <c r="D2887" s="2">
        <v>89289910</v>
      </c>
      <c r="E2887" s="2">
        <v>259989910</v>
      </c>
      <c r="F2887">
        <v>7</v>
      </c>
      <c r="G2887">
        <v>2</v>
      </c>
      <c r="H2887" t="s">
        <v>15937</v>
      </c>
      <c r="I2887" t="s">
        <v>4600</v>
      </c>
      <c r="J2887" t="s">
        <v>4817</v>
      </c>
      <c r="K2887" t="s">
        <v>4818</v>
      </c>
      <c r="L2887" t="s">
        <v>4819</v>
      </c>
      <c r="M2887" t="s">
        <v>4820</v>
      </c>
      <c r="N2887" t="s">
        <v>4821</v>
      </c>
    </row>
    <row r="2888" spans="1:14">
      <c r="A2888" t="s">
        <v>170</v>
      </c>
      <c r="B2888" t="s">
        <v>4695</v>
      </c>
      <c r="C2888" s="2">
        <v>130000000</v>
      </c>
      <c r="D2888" s="2">
        <v>60522097</v>
      </c>
      <c r="E2888" s="2">
        <v>251499665</v>
      </c>
      <c r="F2888">
        <v>5</v>
      </c>
      <c r="G2888">
        <v>31</v>
      </c>
      <c r="H2888" t="s">
        <v>15937</v>
      </c>
      <c r="I2888" t="s">
        <v>4635</v>
      </c>
      <c r="J2888">
        <v>0</v>
      </c>
      <c r="K2888">
        <v>0</v>
      </c>
      <c r="L2888">
        <v>0</v>
      </c>
      <c r="M2888">
        <v>0</v>
      </c>
      <c r="N2888">
        <v>0</v>
      </c>
    </row>
    <row r="2889" spans="1:14">
      <c r="A2889" t="s">
        <v>1113</v>
      </c>
      <c r="B2889" t="s">
        <v>4695</v>
      </c>
      <c r="C2889" s="2">
        <v>40000000</v>
      </c>
      <c r="D2889" s="2">
        <v>150117807</v>
      </c>
      <c r="E2889" s="2">
        <v>248961826</v>
      </c>
      <c r="F2889">
        <v>12</v>
      </c>
      <c r="G2889">
        <v>13</v>
      </c>
      <c r="H2889" t="s">
        <v>15937</v>
      </c>
      <c r="I2889" t="s">
        <v>4682</v>
      </c>
      <c r="J2889" t="s">
        <v>4696</v>
      </c>
      <c r="K2889" t="s">
        <v>4697</v>
      </c>
      <c r="L2889" t="s">
        <v>4698</v>
      </c>
      <c r="M2889" t="s">
        <v>4699</v>
      </c>
      <c r="N2889" t="s">
        <v>4700</v>
      </c>
    </row>
    <row r="2890" spans="1:14">
      <c r="A2890" t="s">
        <v>408</v>
      </c>
      <c r="B2890" t="s">
        <v>4695</v>
      </c>
      <c r="C2890" s="2">
        <v>80000000</v>
      </c>
      <c r="D2890" s="2">
        <v>133668525</v>
      </c>
      <c r="E2890" s="2">
        <v>247023808</v>
      </c>
      <c r="F2890">
        <v>7</v>
      </c>
      <c r="G2890">
        <v>12</v>
      </c>
      <c r="H2890" t="s">
        <v>15937</v>
      </c>
      <c r="I2890" t="s">
        <v>4600</v>
      </c>
      <c r="J2890" t="s">
        <v>4713</v>
      </c>
      <c r="K2890" t="s">
        <v>4690</v>
      </c>
      <c r="L2890" t="s">
        <v>4714</v>
      </c>
      <c r="M2890" t="s">
        <v>4715</v>
      </c>
      <c r="N2890" t="s">
        <v>4716</v>
      </c>
    </row>
    <row r="2891" spans="1:14">
      <c r="A2891" t="s">
        <v>1075</v>
      </c>
      <c r="B2891" t="s">
        <v>4677</v>
      </c>
      <c r="C2891" s="2">
        <v>43000000</v>
      </c>
      <c r="D2891" s="2">
        <v>159581587</v>
      </c>
      <c r="E2891" s="2">
        <v>230781587</v>
      </c>
      <c r="F2891">
        <v>6</v>
      </c>
      <c r="G2891">
        <v>28</v>
      </c>
      <c r="H2891" t="s">
        <v>15937</v>
      </c>
      <c r="I2891" t="s">
        <v>4682</v>
      </c>
      <c r="J2891" t="s">
        <v>4683</v>
      </c>
      <c r="K2891" t="s">
        <v>4684</v>
      </c>
      <c r="L2891" t="s">
        <v>4685</v>
      </c>
      <c r="M2891" t="s">
        <v>4686</v>
      </c>
      <c r="N2891" t="s">
        <v>4687</v>
      </c>
    </row>
    <row r="2892" spans="1:14">
      <c r="A2892" t="s">
        <v>781</v>
      </c>
      <c r="B2892" t="s">
        <v>4695</v>
      </c>
      <c r="C2892" s="2">
        <v>55000000</v>
      </c>
      <c r="D2892" s="2">
        <v>107136417</v>
      </c>
      <c r="E2892" s="2">
        <v>220648184</v>
      </c>
      <c r="F2892">
        <v>10</v>
      </c>
      <c r="G2892">
        <v>11</v>
      </c>
      <c r="H2892" t="s">
        <v>15937</v>
      </c>
      <c r="I2892" t="s">
        <v>4600</v>
      </c>
      <c r="J2892" t="s">
        <v>4773</v>
      </c>
      <c r="K2892" t="s">
        <v>4774</v>
      </c>
      <c r="L2892" t="s">
        <v>4775</v>
      </c>
      <c r="M2892" t="s">
        <v>4776</v>
      </c>
      <c r="N2892" t="s">
        <v>4777</v>
      </c>
    </row>
    <row r="2893" spans="1:14">
      <c r="A2893" t="s">
        <v>879</v>
      </c>
      <c r="B2893" t="e">
        <v>#N/A</v>
      </c>
      <c r="C2893" s="2">
        <v>50000000</v>
      </c>
      <c r="D2893" s="2">
        <v>90282580</v>
      </c>
      <c r="E2893" s="2">
        <v>219782580</v>
      </c>
      <c r="F2893">
        <v>8</v>
      </c>
      <c r="G2893">
        <v>9</v>
      </c>
      <c r="H2893" t="s">
        <v>15937</v>
      </c>
      <c r="I2893" t="e">
        <v>#N/A</v>
      </c>
      <c r="J2893" t="e">
        <v>#N/A</v>
      </c>
      <c r="K2893" t="e">
        <v>#N/A</v>
      </c>
      <c r="L2893" t="e">
        <v>#N/A</v>
      </c>
      <c r="M2893" t="e">
        <v>#N/A</v>
      </c>
      <c r="N2893" t="e">
        <v>#N/A</v>
      </c>
    </row>
    <row r="2894" spans="1:14">
      <c r="A2894" t="s">
        <v>901</v>
      </c>
      <c r="B2894" t="e">
        <v>#N/A</v>
      </c>
      <c r="C2894" s="2">
        <v>50000000</v>
      </c>
      <c r="D2894" s="2">
        <v>55703475</v>
      </c>
      <c r="E2894" s="2">
        <v>214949716</v>
      </c>
      <c r="F2894">
        <v>1</v>
      </c>
      <c r="G2894">
        <v>25</v>
      </c>
      <c r="H2894" t="s">
        <v>15937</v>
      </c>
      <c r="I2894" t="e">
        <v>#N/A</v>
      </c>
      <c r="J2894" t="e">
        <v>#N/A</v>
      </c>
      <c r="K2894" t="e">
        <v>#N/A</v>
      </c>
      <c r="L2894" t="e">
        <v>#N/A</v>
      </c>
      <c r="M2894" t="e">
        <v>#N/A</v>
      </c>
      <c r="N2894" t="e">
        <v>#N/A</v>
      </c>
    </row>
    <row r="2895" spans="1:14">
      <c r="A2895" t="s">
        <v>121</v>
      </c>
      <c r="B2895" t="s">
        <v>4695</v>
      </c>
      <c r="C2895" s="2">
        <v>150000000</v>
      </c>
      <c r="D2895" s="2">
        <v>73103784</v>
      </c>
      <c r="E2895" s="2">
        <v>205440387</v>
      </c>
      <c r="F2895">
        <v>6</v>
      </c>
      <c r="G2895">
        <v>28</v>
      </c>
      <c r="H2895" t="s">
        <v>15937</v>
      </c>
      <c r="I2895" t="s">
        <v>4600</v>
      </c>
      <c r="J2895" t="s">
        <v>4839</v>
      </c>
      <c r="K2895" t="s">
        <v>4840</v>
      </c>
      <c r="L2895" t="s">
        <v>4841</v>
      </c>
      <c r="M2895" t="s">
        <v>4842</v>
      </c>
      <c r="N2895" t="s">
        <v>4843</v>
      </c>
    </row>
    <row r="2896" spans="1:14">
      <c r="A2896" t="s">
        <v>336</v>
      </c>
      <c r="B2896" t="s">
        <v>4677</v>
      </c>
      <c r="C2896" s="2">
        <v>90000000</v>
      </c>
      <c r="D2896" s="2">
        <v>68559554</v>
      </c>
      <c r="E2896" s="2">
        <v>200859554</v>
      </c>
      <c r="F2896">
        <v>8</v>
      </c>
      <c r="G2896">
        <v>7</v>
      </c>
      <c r="H2896" t="s">
        <v>15937</v>
      </c>
      <c r="I2896" t="s">
        <v>4614</v>
      </c>
      <c r="J2896" t="s">
        <v>4857</v>
      </c>
      <c r="K2896" t="s">
        <v>4655</v>
      </c>
      <c r="L2896" t="s">
        <v>4858</v>
      </c>
      <c r="M2896" t="s">
        <v>4859</v>
      </c>
      <c r="N2896" t="s">
        <v>4860</v>
      </c>
    </row>
    <row r="2897" spans="1:14">
      <c r="A2897" t="s">
        <v>43</v>
      </c>
      <c r="B2897" t="s">
        <v>4871</v>
      </c>
      <c r="C2897" s="2">
        <v>195000000</v>
      </c>
      <c r="D2897" s="2">
        <v>65187603</v>
      </c>
      <c r="E2897" s="2">
        <v>197387603</v>
      </c>
      <c r="F2897">
        <v>3</v>
      </c>
      <c r="G2897">
        <v>1</v>
      </c>
      <c r="H2897" t="s">
        <v>15937</v>
      </c>
      <c r="I2897" t="s">
        <v>4600</v>
      </c>
      <c r="J2897" t="s">
        <v>4872</v>
      </c>
      <c r="K2897" t="s">
        <v>4643</v>
      </c>
      <c r="L2897" t="s">
        <v>4873</v>
      </c>
      <c r="M2897" t="s">
        <v>4874</v>
      </c>
      <c r="N2897" t="s">
        <v>4875</v>
      </c>
    </row>
    <row r="2898" spans="1:14">
      <c r="A2898" t="s">
        <v>315</v>
      </c>
      <c r="B2898" t="s">
        <v>4677</v>
      </c>
      <c r="C2898" s="2">
        <v>91000000</v>
      </c>
      <c r="D2898" s="2">
        <v>58236838</v>
      </c>
      <c r="E2898" s="2">
        <v>188536838</v>
      </c>
      <c r="F2898">
        <v>12</v>
      </c>
      <c r="G2898">
        <v>25</v>
      </c>
      <c r="H2898" t="s">
        <v>15937</v>
      </c>
      <c r="I2898" t="s">
        <v>4614</v>
      </c>
      <c r="J2898" t="s">
        <v>4872</v>
      </c>
      <c r="K2898" t="s">
        <v>4898</v>
      </c>
      <c r="L2898" t="s">
        <v>4899</v>
      </c>
      <c r="M2898" t="s">
        <v>4900</v>
      </c>
      <c r="N2898" t="s">
        <v>4901</v>
      </c>
    </row>
    <row r="2899" spans="1:14">
      <c r="A2899" t="s">
        <v>2039</v>
      </c>
      <c r="B2899" t="s">
        <v>4908</v>
      </c>
      <c r="C2899" s="2">
        <v>20000000</v>
      </c>
      <c r="D2899" s="2">
        <v>56671993</v>
      </c>
      <c r="E2899" s="2">
        <v>181025343</v>
      </c>
      <c r="F2899">
        <v>10</v>
      </c>
      <c r="G2899">
        <v>18</v>
      </c>
      <c r="H2899" t="s">
        <v>15937</v>
      </c>
      <c r="I2899" t="s">
        <v>4682</v>
      </c>
      <c r="J2899" t="s">
        <v>4773</v>
      </c>
      <c r="K2899" t="s">
        <v>4909</v>
      </c>
      <c r="L2899" t="s">
        <v>4910</v>
      </c>
      <c r="M2899" t="s">
        <v>4911</v>
      </c>
      <c r="N2899" t="s">
        <v>4912</v>
      </c>
    </row>
    <row r="2900" spans="1:14">
      <c r="A2900" t="s">
        <v>1489</v>
      </c>
      <c r="B2900" t="s">
        <v>4756</v>
      </c>
      <c r="C2900" s="2">
        <v>30000000</v>
      </c>
      <c r="D2900" s="2">
        <v>116632095</v>
      </c>
      <c r="E2900" s="2">
        <v>177025498</v>
      </c>
      <c r="F2900">
        <v>8</v>
      </c>
      <c r="G2900">
        <v>16</v>
      </c>
      <c r="H2900" t="s">
        <v>15937</v>
      </c>
      <c r="I2900" t="s">
        <v>4600</v>
      </c>
      <c r="J2900" t="s">
        <v>4661</v>
      </c>
      <c r="K2900" t="s">
        <v>4757</v>
      </c>
      <c r="L2900" t="s">
        <v>4758</v>
      </c>
      <c r="M2900" t="s">
        <v>4759</v>
      </c>
      <c r="N2900" t="s">
        <v>4760</v>
      </c>
    </row>
    <row r="2901" spans="1:14">
      <c r="A2901" t="s">
        <v>1316</v>
      </c>
      <c r="B2901" t="s">
        <v>4621</v>
      </c>
      <c r="C2901" s="2">
        <v>35000000</v>
      </c>
      <c r="D2901" s="2">
        <v>134506920</v>
      </c>
      <c r="E2901" s="2">
        <v>176281681</v>
      </c>
      <c r="F2901">
        <v>2</v>
      </c>
      <c r="G2901">
        <v>8</v>
      </c>
      <c r="H2901" t="s">
        <v>15937</v>
      </c>
      <c r="I2901" t="s">
        <v>4682</v>
      </c>
      <c r="J2901" t="s">
        <v>4707</v>
      </c>
      <c r="K2901" t="s">
        <v>4708</v>
      </c>
      <c r="L2901" t="s">
        <v>4709</v>
      </c>
      <c r="M2901" t="s">
        <v>4710</v>
      </c>
      <c r="N2901" t="s">
        <v>4711</v>
      </c>
    </row>
    <row r="2902" spans="1:14">
      <c r="A2902" t="s">
        <v>870</v>
      </c>
      <c r="B2902" t="s">
        <v>4660</v>
      </c>
      <c r="C2902" s="2">
        <v>50000000</v>
      </c>
      <c r="D2902" s="2">
        <v>127359575</v>
      </c>
      <c r="E2902" s="2">
        <v>172959575</v>
      </c>
      <c r="F2902">
        <v>12</v>
      </c>
      <c r="G2902">
        <v>18</v>
      </c>
      <c r="H2902" t="s">
        <v>15937</v>
      </c>
      <c r="I2902" t="s">
        <v>4682</v>
      </c>
      <c r="J2902" t="s">
        <v>4723</v>
      </c>
      <c r="K2902" t="s">
        <v>4690</v>
      </c>
      <c r="L2902" t="s">
        <v>4724</v>
      </c>
      <c r="M2902" t="s">
        <v>4725</v>
      </c>
      <c r="N2902" t="s">
        <v>4726</v>
      </c>
    </row>
    <row r="2903" spans="1:14">
      <c r="A2903" t="s">
        <v>3432</v>
      </c>
      <c r="B2903" t="s">
        <v>4794</v>
      </c>
      <c r="C2903" s="2">
        <v>5000000</v>
      </c>
      <c r="D2903" s="2">
        <v>83586447</v>
      </c>
      <c r="E2903" s="2">
        <v>161921515</v>
      </c>
      <c r="F2903">
        <v>9</v>
      </c>
      <c r="G2903">
        <v>13</v>
      </c>
      <c r="H2903" t="s">
        <v>15937</v>
      </c>
      <c r="I2903" t="s">
        <v>4829</v>
      </c>
      <c r="J2903" t="s">
        <v>4830</v>
      </c>
      <c r="K2903" t="s">
        <v>4831</v>
      </c>
      <c r="L2903" t="s">
        <v>4829</v>
      </c>
      <c r="M2903" t="s">
        <v>4829</v>
      </c>
      <c r="N2903" t="s">
        <v>4832</v>
      </c>
    </row>
    <row r="2904" spans="1:14">
      <c r="A2904" t="s">
        <v>2445</v>
      </c>
      <c r="B2904" t="s">
        <v>4660</v>
      </c>
      <c r="C2904" s="2">
        <v>15000000</v>
      </c>
      <c r="D2904" s="2">
        <v>102003019</v>
      </c>
      <c r="E2904" s="2">
        <v>160903019</v>
      </c>
      <c r="F2904">
        <v>10</v>
      </c>
      <c r="G2904">
        <v>25</v>
      </c>
      <c r="H2904" t="s">
        <v>15937</v>
      </c>
      <c r="I2904" t="s">
        <v>4682</v>
      </c>
      <c r="J2904" t="s">
        <v>4779</v>
      </c>
      <c r="K2904" t="s">
        <v>4690</v>
      </c>
      <c r="L2904" t="s">
        <v>4780</v>
      </c>
      <c r="M2904" t="s">
        <v>4781</v>
      </c>
      <c r="N2904" t="s">
        <v>4782</v>
      </c>
    </row>
    <row r="2905" spans="1:14">
      <c r="A2905" t="s">
        <v>67</v>
      </c>
      <c r="B2905" t="s">
        <v>4621</v>
      </c>
      <c r="C2905" s="2">
        <v>175000000</v>
      </c>
      <c r="D2905" s="2">
        <v>38362475</v>
      </c>
      <c r="E2905" s="2">
        <v>151658289</v>
      </c>
      <c r="F2905">
        <v>12</v>
      </c>
      <c r="G2905">
        <v>25</v>
      </c>
      <c r="H2905" t="s">
        <v>15937</v>
      </c>
      <c r="I2905" t="s">
        <v>4600</v>
      </c>
      <c r="J2905" t="s">
        <v>4962</v>
      </c>
      <c r="K2905" t="s">
        <v>4630</v>
      </c>
      <c r="L2905" t="s">
        <v>4963</v>
      </c>
      <c r="M2905" t="s">
        <v>4964</v>
      </c>
      <c r="N2905" t="s">
        <v>4965</v>
      </c>
    </row>
    <row r="2906" spans="1:14">
      <c r="A2906" t="s">
        <v>551</v>
      </c>
      <c r="B2906" t="s">
        <v>4794</v>
      </c>
      <c r="C2906" s="2">
        <v>70000000</v>
      </c>
      <c r="D2906" s="2">
        <v>98927592</v>
      </c>
      <c r="E2906" s="2">
        <v>150562164</v>
      </c>
      <c r="F2906">
        <v>3</v>
      </c>
      <c r="G2906">
        <v>22</v>
      </c>
      <c r="H2906" t="s">
        <v>15937</v>
      </c>
      <c r="I2906" t="s">
        <v>4682</v>
      </c>
      <c r="J2906" t="s">
        <v>4723</v>
      </c>
      <c r="K2906" t="s">
        <v>4795</v>
      </c>
      <c r="L2906" t="s">
        <v>4796</v>
      </c>
      <c r="M2906" t="s">
        <v>4797</v>
      </c>
      <c r="N2906" t="s">
        <v>4798</v>
      </c>
    </row>
    <row r="2907" spans="1:14">
      <c r="A2907" t="s">
        <v>1116</v>
      </c>
      <c r="B2907" t="s">
        <v>4621</v>
      </c>
      <c r="C2907" s="2">
        <v>40000000</v>
      </c>
      <c r="D2907" s="2">
        <v>125095601</v>
      </c>
      <c r="E2907" s="2">
        <v>149804632</v>
      </c>
      <c r="F2907">
        <v>12</v>
      </c>
      <c r="G2907">
        <v>25</v>
      </c>
      <c r="H2907" t="s">
        <v>15937</v>
      </c>
      <c r="I2907" t="s">
        <v>4682</v>
      </c>
      <c r="J2907" t="s">
        <v>4728</v>
      </c>
      <c r="K2907" t="s">
        <v>4729</v>
      </c>
      <c r="L2907" t="s">
        <v>4730</v>
      </c>
      <c r="M2907" t="s">
        <v>4731</v>
      </c>
      <c r="N2907" t="s">
        <v>4732</v>
      </c>
    </row>
    <row r="2908" spans="1:14">
      <c r="A2908" t="s">
        <v>2449</v>
      </c>
      <c r="B2908" t="s">
        <v>4621</v>
      </c>
      <c r="C2908" s="2">
        <v>15000000</v>
      </c>
      <c r="D2908" s="2">
        <v>71628180</v>
      </c>
      <c r="E2908" s="2">
        <v>148092795</v>
      </c>
      <c r="F2908">
        <v>1</v>
      </c>
      <c r="G2908">
        <v>18</v>
      </c>
      <c r="H2908" t="s">
        <v>15937</v>
      </c>
      <c r="I2908" t="s">
        <v>4635</v>
      </c>
      <c r="J2908">
        <v>0</v>
      </c>
      <c r="K2908">
        <v>0</v>
      </c>
      <c r="L2908">
        <v>0</v>
      </c>
      <c r="M2908">
        <v>0</v>
      </c>
      <c r="N2908">
        <v>0</v>
      </c>
    </row>
    <row r="2909" spans="1:14">
      <c r="A2909" t="s">
        <v>391</v>
      </c>
      <c r="B2909" t="s">
        <v>4743</v>
      </c>
      <c r="C2909" s="2">
        <v>84000000</v>
      </c>
      <c r="D2909" s="2">
        <v>53262560</v>
      </c>
      <c r="E2909" s="2">
        <v>137162560</v>
      </c>
      <c r="F2909">
        <v>7</v>
      </c>
      <c r="G2909">
        <v>19</v>
      </c>
      <c r="H2909" t="s">
        <v>15937</v>
      </c>
      <c r="I2909" t="s">
        <v>4600</v>
      </c>
      <c r="J2909" t="s">
        <v>4671</v>
      </c>
      <c r="K2909" t="s">
        <v>4684</v>
      </c>
      <c r="L2909" t="s">
        <v>4926</v>
      </c>
      <c r="M2909" t="s">
        <v>4927</v>
      </c>
      <c r="N2909" t="s">
        <v>4928</v>
      </c>
    </row>
    <row r="2910" spans="1:14">
      <c r="A2910" t="s">
        <v>661</v>
      </c>
      <c r="B2910" t="s">
        <v>4621</v>
      </c>
      <c r="C2910" s="2">
        <v>61000000</v>
      </c>
      <c r="D2910" s="2">
        <v>75612460</v>
      </c>
      <c r="E2910" s="2">
        <v>132493015</v>
      </c>
      <c r="F2910">
        <v>8</v>
      </c>
      <c r="G2910">
        <v>2</v>
      </c>
      <c r="H2910" t="s">
        <v>15937</v>
      </c>
      <c r="I2910" t="s">
        <v>4635</v>
      </c>
      <c r="J2910">
        <v>0</v>
      </c>
      <c r="K2910">
        <v>0</v>
      </c>
      <c r="L2910">
        <v>0</v>
      </c>
      <c r="M2910">
        <v>0</v>
      </c>
      <c r="N2910">
        <v>0</v>
      </c>
    </row>
    <row r="2911" spans="1:14">
      <c r="A2911" t="s">
        <v>451</v>
      </c>
      <c r="B2911" t="s">
        <v>4677</v>
      </c>
      <c r="C2911" s="2">
        <v>80000000</v>
      </c>
      <c r="D2911" s="2">
        <v>36076121</v>
      </c>
      <c r="E2911" s="2">
        <v>130580730</v>
      </c>
      <c r="F2911">
        <v>12</v>
      </c>
      <c r="G2911">
        <v>20</v>
      </c>
      <c r="H2911" t="s">
        <v>15937</v>
      </c>
      <c r="I2911" t="s">
        <v>4829</v>
      </c>
      <c r="J2911" t="s">
        <v>4829</v>
      </c>
      <c r="K2911" t="s">
        <v>4944</v>
      </c>
      <c r="L2911" t="s">
        <v>4829</v>
      </c>
      <c r="M2911" t="s">
        <v>4829</v>
      </c>
      <c r="N2911" t="s">
        <v>4829</v>
      </c>
    </row>
    <row r="2912" spans="1:14">
      <c r="A2912" t="s">
        <v>1445</v>
      </c>
      <c r="B2912" t="s">
        <v>4695</v>
      </c>
      <c r="C2912" s="2">
        <v>32000000</v>
      </c>
      <c r="D2912" s="2">
        <v>101470202</v>
      </c>
      <c r="E2912" s="2">
        <v>126539117</v>
      </c>
      <c r="F2912">
        <v>6</v>
      </c>
      <c r="G2912">
        <v>12</v>
      </c>
      <c r="H2912" t="s">
        <v>15937</v>
      </c>
      <c r="I2912" t="s">
        <v>4682</v>
      </c>
      <c r="J2912" t="s">
        <v>4788</v>
      </c>
      <c r="K2912" t="s">
        <v>4789</v>
      </c>
      <c r="L2912" t="s">
        <v>4790</v>
      </c>
      <c r="M2912" t="s">
        <v>4791</v>
      </c>
      <c r="N2912" t="s">
        <v>4792</v>
      </c>
    </row>
    <row r="2913" spans="1:14">
      <c r="A2913" t="s">
        <v>1512</v>
      </c>
      <c r="B2913" t="s">
        <v>4743</v>
      </c>
      <c r="C2913" s="2">
        <v>30000000</v>
      </c>
      <c r="D2913" s="2">
        <v>66380662</v>
      </c>
      <c r="E2913" s="2">
        <v>115121608</v>
      </c>
      <c r="F2913">
        <v>2</v>
      </c>
      <c r="G2913">
        <v>1</v>
      </c>
      <c r="H2913" t="s">
        <v>15937</v>
      </c>
      <c r="I2913" t="s">
        <v>4600</v>
      </c>
      <c r="J2913" t="s">
        <v>4622</v>
      </c>
      <c r="K2913" t="s">
        <v>4866</v>
      </c>
      <c r="L2913" t="s">
        <v>4867</v>
      </c>
      <c r="M2913" t="s">
        <v>4868</v>
      </c>
      <c r="N2913" t="s">
        <v>4869</v>
      </c>
    </row>
    <row r="2914" spans="1:14">
      <c r="A2914" t="s">
        <v>997</v>
      </c>
      <c r="B2914" t="s">
        <v>4628</v>
      </c>
      <c r="C2914" s="2">
        <v>46000000</v>
      </c>
      <c r="D2914" s="2">
        <v>61002302</v>
      </c>
      <c r="E2914" s="2">
        <v>113402302</v>
      </c>
      <c r="F2914">
        <v>9</v>
      </c>
      <c r="G2914">
        <v>20</v>
      </c>
      <c r="H2914" t="s">
        <v>15937</v>
      </c>
      <c r="I2914" t="s">
        <v>4682</v>
      </c>
      <c r="J2914" t="s">
        <v>4892</v>
      </c>
      <c r="K2914" t="s">
        <v>4893</v>
      </c>
      <c r="L2914" t="s">
        <v>4894</v>
      </c>
      <c r="M2914" t="s">
        <v>4895</v>
      </c>
      <c r="N2914" t="s">
        <v>4896</v>
      </c>
    </row>
    <row r="2915" spans="1:14">
      <c r="A2915" t="s">
        <v>1646</v>
      </c>
      <c r="B2915" t="s">
        <v>4882</v>
      </c>
      <c r="C2915" s="2">
        <v>28000000</v>
      </c>
      <c r="D2915" s="2">
        <v>63914167</v>
      </c>
      <c r="E2915" s="2">
        <v>112914167</v>
      </c>
      <c r="F2915">
        <v>11</v>
      </c>
      <c r="G2915">
        <v>1</v>
      </c>
      <c r="H2915" t="s">
        <v>15937</v>
      </c>
      <c r="I2915" t="s">
        <v>4600</v>
      </c>
      <c r="J2915" t="s">
        <v>4846</v>
      </c>
      <c r="K2915" t="s">
        <v>4690</v>
      </c>
      <c r="L2915" t="s">
        <v>4883</v>
      </c>
      <c r="M2915" t="s">
        <v>4884</v>
      </c>
      <c r="N2915" t="s">
        <v>4885</v>
      </c>
    </row>
    <row r="2916" spans="1:14">
      <c r="A2916" t="s">
        <v>714</v>
      </c>
      <c r="B2916" t="s">
        <v>4628</v>
      </c>
      <c r="C2916" s="2">
        <v>60000000</v>
      </c>
      <c r="D2916" s="2">
        <v>46000903</v>
      </c>
      <c r="E2916" s="2">
        <v>104100903</v>
      </c>
      <c r="F2916">
        <v>1</v>
      </c>
      <c r="G2916">
        <v>11</v>
      </c>
      <c r="H2916" t="s">
        <v>15937</v>
      </c>
      <c r="I2916" t="s">
        <v>4635</v>
      </c>
      <c r="J2916">
        <v>0</v>
      </c>
      <c r="K2916">
        <v>0</v>
      </c>
      <c r="L2916">
        <v>0</v>
      </c>
      <c r="M2916">
        <v>0</v>
      </c>
      <c r="N2916">
        <v>0</v>
      </c>
    </row>
    <row r="2917" spans="1:14">
      <c r="A2917" t="s">
        <v>573</v>
      </c>
      <c r="B2917" t="e">
        <v>#N/A</v>
      </c>
      <c r="C2917" s="2">
        <v>70000000</v>
      </c>
      <c r="D2917" s="2">
        <v>25213103</v>
      </c>
      <c r="E2917" s="2">
        <v>103813103</v>
      </c>
      <c r="F2917">
        <v>10</v>
      </c>
      <c r="G2917">
        <v>18</v>
      </c>
      <c r="H2917" t="s">
        <v>15937</v>
      </c>
      <c r="I2917" t="e">
        <v>#N/A</v>
      </c>
      <c r="J2917" t="e">
        <v>#N/A</v>
      </c>
      <c r="K2917" t="e">
        <v>#N/A</v>
      </c>
      <c r="L2917" t="e">
        <v>#N/A</v>
      </c>
      <c r="M2917" t="e">
        <v>#N/A</v>
      </c>
      <c r="N2917" t="e">
        <v>#N/A</v>
      </c>
    </row>
    <row r="2918" spans="1:14">
      <c r="A2918" t="s">
        <v>1320</v>
      </c>
      <c r="B2918" t="s">
        <v>4607</v>
      </c>
      <c r="C2918" s="2">
        <v>35000000</v>
      </c>
      <c r="D2918" s="2">
        <v>83299761</v>
      </c>
      <c r="E2918" s="2">
        <v>101199761</v>
      </c>
      <c r="F2918">
        <v>12</v>
      </c>
      <c r="G2918">
        <v>13</v>
      </c>
      <c r="H2918" t="s">
        <v>15937</v>
      </c>
      <c r="I2918" t="s">
        <v>4600</v>
      </c>
      <c r="J2918" t="s">
        <v>4833</v>
      </c>
      <c r="K2918" t="s">
        <v>4834</v>
      </c>
      <c r="L2918" t="s">
        <v>4835</v>
      </c>
      <c r="M2918" t="s">
        <v>4836</v>
      </c>
      <c r="N2918" t="s">
        <v>4837</v>
      </c>
    </row>
    <row r="2919" spans="1:14">
      <c r="A2919" t="s">
        <v>3437</v>
      </c>
      <c r="B2919" t="e">
        <v>#N/A</v>
      </c>
      <c r="C2919" s="2">
        <v>5000000</v>
      </c>
      <c r="D2919" s="2">
        <v>44467206</v>
      </c>
      <c r="E2919" s="2">
        <v>100486616</v>
      </c>
      <c r="F2919">
        <v>8</v>
      </c>
      <c r="G2919">
        <v>30</v>
      </c>
      <c r="H2919" t="s">
        <v>15937</v>
      </c>
      <c r="I2919" t="e">
        <v>#N/A</v>
      </c>
      <c r="J2919" t="e">
        <v>#N/A</v>
      </c>
      <c r="K2919" t="e">
        <v>#N/A</v>
      </c>
      <c r="L2919" t="e">
        <v>#N/A</v>
      </c>
      <c r="M2919" t="e">
        <v>#N/A</v>
      </c>
      <c r="N2919" t="e">
        <v>#N/A</v>
      </c>
    </row>
    <row r="2920" spans="1:14">
      <c r="A2920" t="s">
        <v>2746</v>
      </c>
      <c r="B2920" t="s">
        <v>4756</v>
      </c>
      <c r="C2920" s="2">
        <v>12000000</v>
      </c>
      <c r="D2920" s="2">
        <v>37709979</v>
      </c>
      <c r="E2920" s="2">
        <v>98963392</v>
      </c>
      <c r="F2920">
        <v>11</v>
      </c>
      <c r="G2920">
        <v>22</v>
      </c>
      <c r="H2920" t="s">
        <v>15937</v>
      </c>
      <c r="I2920" t="s">
        <v>4600</v>
      </c>
      <c r="J2920" t="s">
        <v>4622</v>
      </c>
      <c r="K2920" t="s">
        <v>4757</v>
      </c>
      <c r="L2920" t="s">
        <v>4971</v>
      </c>
      <c r="M2920" t="s">
        <v>4972</v>
      </c>
      <c r="N2920" t="s">
        <v>4973</v>
      </c>
    </row>
    <row r="2921" spans="1:14">
      <c r="A2921" t="s">
        <v>1267</v>
      </c>
      <c r="B2921" t="e">
        <v>#N/A</v>
      </c>
      <c r="C2921" s="2">
        <v>38000000</v>
      </c>
      <c r="D2921" s="2">
        <v>26947624</v>
      </c>
      <c r="E2921" s="2">
        <v>98230839</v>
      </c>
      <c r="F2921">
        <v>9</v>
      </c>
      <c r="G2921">
        <v>20</v>
      </c>
      <c r="H2921" t="s">
        <v>15937</v>
      </c>
      <c r="I2921" t="e">
        <v>#N/A</v>
      </c>
      <c r="J2921" t="e">
        <v>#N/A</v>
      </c>
      <c r="K2921" t="e">
        <v>#N/A</v>
      </c>
      <c r="L2921" t="e">
        <v>#N/A</v>
      </c>
      <c r="M2921" t="e">
        <v>#N/A</v>
      </c>
      <c r="N2921" t="e">
        <v>#N/A</v>
      </c>
    </row>
    <row r="2922" spans="1:14">
      <c r="A2922" t="s">
        <v>2334</v>
      </c>
      <c r="B2922" t="e">
        <v>#N/A</v>
      </c>
      <c r="C2922" s="2">
        <v>17000000</v>
      </c>
      <c r="D2922" s="2">
        <v>54239856</v>
      </c>
      <c r="E2922" s="2">
        <v>97778356</v>
      </c>
      <c r="F2922">
        <v>4</v>
      </c>
      <c r="G2922">
        <v>5</v>
      </c>
      <c r="H2922" t="s">
        <v>15937</v>
      </c>
      <c r="I2922" t="e">
        <v>#N/A</v>
      </c>
      <c r="J2922" t="e">
        <v>#N/A</v>
      </c>
      <c r="K2922" t="e">
        <v>#N/A</v>
      </c>
      <c r="L2922" t="e">
        <v>#N/A</v>
      </c>
      <c r="M2922" t="e">
        <v>#N/A</v>
      </c>
      <c r="N2922" t="e">
        <v>#N/A</v>
      </c>
    </row>
    <row r="2923" spans="1:14">
      <c r="A2923">
        <v>42</v>
      </c>
      <c r="B2923" t="s">
        <v>4628</v>
      </c>
      <c r="C2923" s="2">
        <v>40000000</v>
      </c>
      <c r="D2923" s="2">
        <v>95020213</v>
      </c>
      <c r="E2923" s="2">
        <v>97470701</v>
      </c>
      <c r="F2923">
        <v>4</v>
      </c>
      <c r="G2923">
        <v>12</v>
      </c>
      <c r="H2923" t="s">
        <v>15937</v>
      </c>
      <c r="I2923" t="s">
        <v>4600</v>
      </c>
      <c r="J2923" t="s">
        <v>4800</v>
      </c>
      <c r="K2923" t="s">
        <v>4801</v>
      </c>
      <c r="L2923" t="s">
        <v>4802</v>
      </c>
      <c r="M2923" t="s">
        <v>4802</v>
      </c>
      <c r="N2923" t="s">
        <v>4803</v>
      </c>
    </row>
    <row r="2924" spans="1:14">
      <c r="A2924" t="s">
        <v>1642</v>
      </c>
      <c r="B2924" t="s">
        <v>4845</v>
      </c>
      <c r="C2924" s="2">
        <v>28000000</v>
      </c>
      <c r="D2924" s="2">
        <v>71399120</v>
      </c>
      <c r="E2924" s="2">
        <v>94050951</v>
      </c>
      <c r="F2924">
        <v>2</v>
      </c>
      <c r="G2924">
        <v>14</v>
      </c>
      <c r="H2924" t="s">
        <v>15937</v>
      </c>
      <c r="I2924" t="s">
        <v>4635</v>
      </c>
      <c r="J2924">
        <v>0</v>
      </c>
      <c r="K2924">
        <v>0</v>
      </c>
      <c r="L2924">
        <v>0</v>
      </c>
      <c r="M2924">
        <v>0</v>
      </c>
      <c r="N2924">
        <v>0</v>
      </c>
    </row>
    <row r="2925" spans="1:14">
      <c r="A2925" t="s">
        <v>758</v>
      </c>
      <c r="B2925" t="s">
        <v>4677</v>
      </c>
      <c r="C2925" s="2">
        <v>58000000</v>
      </c>
      <c r="D2925" s="2">
        <v>44672764</v>
      </c>
      <c r="E2925" s="2">
        <v>93672764</v>
      </c>
      <c r="F2925">
        <v>6</v>
      </c>
      <c r="G2925">
        <v>7</v>
      </c>
      <c r="H2925" t="s">
        <v>15937</v>
      </c>
      <c r="I2925" t="s">
        <v>4600</v>
      </c>
      <c r="J2925" t="s">
        <v>4723</v>
      </c>
      <c r="K2925" t="s">
        <v>4690</v>
      </c>
      <c r="L2925" t="s">
        <v>4947</v>
      </c>
      <c r="M2925" t="s">
        <v>4948</v>
      </c>
      <c r="N2925" t="s">
        <v>4949</v>
      </c>
    </row>
    <row r="2926" spans="1:14">
      <c r="A2926" t="s">
        <v>1263</v>
      </c>
      <c r="B2926" t="s">
        <v>4621</v>
      </c>
      <c r="C2926" s="2">
        <v>38000000</v>
      </c>
      <c r="D2926" s="2">
        <v>42025135</v>
      </c>
      <c r="E2926" s="2">
        <v>92425135</v>
      </c>
      <c r="F2926">
        <v>9</v>
      </c>
      <c r="G2926">
        <v>6</v>
      </c>
      <c r="H2926" t="s">
        <v>15937</v>
      </c>
      <c r="I2926" t="s">
        <v>4635</v>
      </c>
      <c r="J2926">
        <v>0</v>
      </c>
      <c r="K2926">
        <v>0</v>
      </c>
      <c r="L2926">
        <v>0</v>
      </c>
      <c r="M2926">
        <v>0</v>
      </c>
      <c r="N2926">
        <v>0</v>
      </c>
    </row>
    <row r="2927" spans="1:14">
      <c r="A2927" t="s">
        <v>3735</v>
      </c>
      <c r="B2927" t="s">
        <v>4621</v>
      </c>
      <c r="C2927" s="2">
        <v>3000000</v>
      </c>
      <c r="D2927" s="2">
        <v>64473115</v>
      </c>
      <c r="E2927" s="2">
        <v>90810503</v>
      </c>
      <c r="F2927">
        <v>6</v>
      </c>
      <c r="G2927">
        <v>7</v>
      </c>
      <c r="H2927" t="s">
        <v>15937</v>
      </c>
      <c r="I2927" t="s">
        <v>4682</v>
      </c>
      <c r="J2927" t="s">
        <v>4877</v>
      </c>
      <c r="K2927" t="s">
        <v>4878</v>
      </c>
      <c r="L2927" t="s">
        <v>4879</v>
      </c>
      <c r="M2927" t="s">
        <v>4879</v>
      </c>
      <c r="N2927" t="s">
        <v>4880</v>
      </c>
    </row>
    <row r="2928" spans="1:14">
      <c r="A2928" t="s">
        <v>235</v>
      </c>
      <c r="B2928" t="s">
        <v>4743</v>
      </c>
      <c r="C2928" s="2">
        <v>110000000</v>
      </c>
      <c r="D2928" s="2">
        <v>61737191</v>
      </c>
      <c r="E2928" s="2">
        <v>89737191</v>
      </c>
      <c r="F2928">
        <v>11</v>
      </c>
      <c r="G2928">
        <v>1</v>
      </c>
      <c r="H2928" t="s">
        <v>15937</v>
      </c>
      <c r="I2928" t="s">
        <v>4600</v>
      </c>
      <c r="J2928" t="s">
        <v>4872</v>
      </c>
      <c r="K2928" t="s">
        <v>4887</v>
      </c>
      <c r="L2928" t="s">
        <v>4888</v>
      </c>
      <c r="M2928" t="s">
        <v>4889</v>
      </c>
      <c r="N2928" t="s">
        <v>4890</v>
      </c>
    </row>
    <row r="2929" spans="1:14">
      <c r="A2929" t="s">
        <v>2772</v>
      </c>
      <c r="B2929" t="e">
        <v>#N/A</v>
      </c>
      <c r="C2929" s="2">
        <v>12000000</v>
      </c>
      <c r="D2929" s="2">
        <v>15323921</v>
      </c>
      <c r="E2929" s="2">
        <v>89132490</v>
      </c>
      <c r="F2929">
        <v>11</v>
      </c>
      <c r="G2929">
        <v>1</v>
      </c>
      <c r="H2929" t="s">
        <v>15937</v>
      </c>
      <c r="I2929" t="e">
        <v>#N/A</v>
      </c>
      <c r="J2929" t="e">
        <v>#N/A</v>
      </c>
      <c r="K2929" t="e">
        <v>#N/A</v>
      </c>
      <c r="L2929" t="e">
        <v>#N/A</v>
      </c>
      <c r="M2929" t="e">
        <v>#N/A</v>
      </c>
      <c r="N2929" t="e">
        <v>#N/A</v>
      </c>
    </row>
    <row r="2930" spans="1:14">
      <c r="A2930" t="s">
        <v>1558</v>
      </c>
      <c r="B2930" t="e">
        <v>#N/A</v>
      </c>
      <c r="C2930" s="2">
        <v>30000000</v>
      </c>
      <c r="D2930" s="2">
        <v>35266619</v>
      </c>
      <c r="E2930" s="2">
        <v>85039274</v>
      </c>
      <c r="F2930">
        <v>10</v>
      </c>
      <c r="G2930">
        <v>18</v>
      </c>
      <c r="H2930" t="s">
        <v>15937</v>
      </c>
      <c r="I2930" t="e">
        <v>#N/A</v>
      </c>
      <c r="J2930" t="e">
        <v>#N/A</v>
      </c>
      <c r="K2930" t="e">
        <v>#N/A</v>
      </c>
      <c r="L2930" t="e">
        <v>#N/A</v>
      </c>
      <c r="M2930" t="e">
        <v>#N/A</v>
      </c>
      <c r="N2930" t="e">
        <v>#N/A</v>
      </c>
    </row>
    <row r="2931" spans="1:14">
      <c r="A2931" t="s">
        <v>1727</v>
      </c>
      <c r="B2931" t="e">
        <v>#N/A</v>
      </c>
      <c r="C2931" s="2">
        <v>26000000</v>
      </c>
      <c r="D2931" s="2">
        <v>49875291</v>
      </c>
      <c r="E2931" s="2">
        <v>81275291</v>
      </c>
      <c r="F2931">
        <v>4</v>
      </c>
      <c r="G2931">
        <v>26</v>
      </c>
      <c r="H2931" t="s">
        <v>15937</v>
      </c>
      <c r="I2931" t="e">
        <v>#N/A</v>
      </c>
      <c r="J2931" t="e">
        <v>#N/A</v>
      </c>
      <c r="K2931" t="e">
        <v>#N/A</v>
      </c>
      <c r="L2931" t="e">
        <v>#N/A</v>
      </c>
      <c r="M2931" t="e">
        <v>#N/A</v>
      </c>
      <c r="N2931" t="e">
        <v>#N/A</v>
      </c>
    </row>
    <row r="2932" spans="1:14">
      <c r="A2932" t="s">
        <v>172</v>
      </c>
      <c r="B2932" t="s">
        <v>4621</v>
      </c>
      <c r="C2932" s="2">
        <v>130000000</v>
      </c>
      <c r="D2932" s="2">
        <v>33618855</v>
      </c>
      <c r="E2932" s="2">
        <v>79072464</v>
      </c>
      <c r="F2932">
        <v>7</v>
      </c>
      <c r="G2932">
        <v>19</v>
      </c>
      <c r="H2932" t="s">
        <v>15937</v>
      </c>
      <c r="I2932" t="s">
        <v>4600</v>
      </c>
      <c r="J2932" t="s">
        <v>4984</v>
      </c>
      <c r="K2932" t="s">
        <v>4985</v>
      </c>
      <c r="L2932" t="s">
        <v>4986</v>
      </c>
      <c r="M2932" t="s">
        <v>4987</v>
      </c>
      <c r="N2932" t="s">
        <v>4988</v>
      </c>
    </row>
    <row r="2933" spans="1:14">
      <c r="A2933" t="s">
        <v>2219</v>
      </c>
      <c r="B2933" t="e">
        <v>#N/A</v>
      </c>
      <c r="C2933" s="2">
        <v>19000000</v>
      </c>
      <c r="D2933" s="2">
        <v>21488481</v>
      </c>
      <c r="E2933" s="2">
        <v>76086711</v>
      </c>
      <c r="F2933">
        <v>11</v>
      </c>
      <c r="G2933">
        <v>8</v>
      </c>
      <c r="H2933" t="s">
        <v>15937</v>
      </c>
      <c r="I2933" t="e">
        <v>#N/A</v>
      </c>
      <c r="J2933" t="e">
        <v>#N/A</v>
      </c>
      <c r="K2933" t="e">
        <v>#N/A</v>
      </c>
      <c r="L2933" t="e">
        <v>#N/A</v>
      </c>
      <c r="M2933" t="e">
        <v>#N/A</v>
      </c>
      <c r="N2933" t="e">
        <v>#N/A</v>
      </c>
    </row>
    <row r="2934" spans="1:14">
      <c r="A2934" t="s">
        <v>733</v>
      </c>
      <c r="B2934" t="s">
        <v>4977</v>
      </c>
      <c r="C2934" s="2">
        <v>60000000</v>
      </c>
      <c r="D2934" s="2">
        <v>31165421</v>
      </c>
      <c r="E2934" s="2">
        <v>75965567</v>
      </c>
      <c r="F2934">
        <v>8</v>
      </c>
      <c r="G2934">
        <v>21</v>
      </c>
      <c r="H2934" t="s">
        <v>15937</v>
      </c>
      <c r="I2934" t="s">
        <v>4600</v>
      </c>
      <c r="J2934" t="s">
        <v>4608</v>
      </c>
      <c r="K2934" t="s">
        <v>4630</v>
      </c>
      <c r="L2934" t="s">
        <v>5005</v>
      </c>
      <c r="M2934" t="s">
        <v>5006</v>
      </c>
      <c r="N2934" t="s">
        <v>5007</v>
      </c>
    </row>
    <row r="2935" spans="1:14">
      <c r="A2935" t="s">
        <v>1150</v>
      </c>
      <c r="B2935" t="s">
        <v>4756</v>
      </c>
      <c r="C2935" s="2">
        <v>40000000</v>
      </c>
      <c r="D2935" s="2">
        <v>57012977</v>
      </c>
      <c r="E2935" s="2">
        <v>74617406</v>
      </c>
      <c r="F2935">
        <v>2</v>
      </c>
      <c r="G2935">
        <v>15</v>
      </c>
      <c r="H2935" t="s">
        <v>15937</v>
      </c>
      <c r="I2935" t="s">
        <v>4614</v>
      </c>
      <c r="J2935" t="s">
        <v>4903</v>
      </c>
      <c r="K2935" t="s">
        <v>4616</v>
      </c>
      <c r="L2935" t="s">
        <v>4904</v>
      </c>
      <c r="M2935" t="s">
        <v>4905</v>
      </c>
      <c r="N2935" t="s">
        <v>4906</v>
      </c>
    </row>
    <row r="2936" spans="1:14">
      <c r="A2936" t="s">
        <v>801</v>
      </c>
      <c r="B2936" t="s">
        <v>4845</v>
      </c>
      <c r="C2936" s="2">
        <v>55000000</v>
      </c>
      <c r="D2936" s="2">
        <v>55750480</v>
      </c>
      <c r="E2936" s="2">
        <v>74179980</v>
      </c>
      <c r="F2936">
        <v>11</v>
      </c>
      <c r="G2936">
        <v>1</v>
      </c>
      <c r="H2936" t="s">
        <v>15937</v>
      </c>
      <c r="I2936" t="s">
        <v>4614</v>
      </c>
      <c r="J2936" t="s">
        <v>4812</v>
      </c>
      <c r="K2936" t="s">
        <v>4616</v>
      </c>
      <c r="L2936" t="s">
        <v>4914</v>
      </c>
      <c r="M2936" t="s">
        <v>4915</v>
      </c>
      <c r="N2936" t="s">
        <v>4916</v>
      </c>
    </row>
    <row r="2937" spans="1:14">
      <c r="A2937" t="s">
        <v>2330</v>
      </c>
      <c r="B2937" t="s">
        <v>4621</v>
      </c>
      <c r="C2937" s="2">
        <v>17000000</v>
      </c>
      <c r="D2937" s="2">
        <v>70525195</v>
      </c>
      <c r="E2937" s="2">
        <v>71625195</v>
      </c>
      <c r="F2937">
        <v>11</v>
      </c>
      <c r="G2937">
        <v>15</v>
      </c>
      <c r="H2937" t="s">
        <v>15937</v>
      </c>
      <c r="I2937" t="s">
        <v>4682</v>
      </c>
      <c r="J2937" t="s">
        <v>4851</v>
      </c>
      <c r="K2937" t="s">
        <v>4852</v>
      </c>
      <c r="L2937" t="s">
        <v>4853</v>
      </c>
      <c r="M2937" t="s">
        <v>4854</v>
      </c>
      <c r="N2937" t="s">
        <v>4855</v>
      </c>
    </row>
    <row r="2938" spans="1:14">
      <c r="A2938" t="s">
        <v>1831</v>
      </c>
      <c r="B2938" t="e">
        <v>#N/A</v>
      </c>
      <c r="C2938" s="2">
        <v>25000000</v>
      </c>
      <c r="D2938" s="2">
        <v>16973715</v>
      </c>
      <c r="E2938" s="2">
        <v>71009334</v>
      </c>
      <c r="F2938">
        <v>10</v>
      </c>
      <c r="G2938">
        <v>25</v>
      </c>
      <c r="H2938" t="s">
        <v>15937</v>
      </c>
      <c r="I2938" t="e">
        <v>#N/A</v>
      </c>
      <c r="J2938" t="e">
        <v>#N/A</v>
      </c>
      <c r="K2938" t="e">
        <v>#N/A</v>
      </c>
      <c r="L2938" t="e">
        <v>#N/A</v>
      </c>
      <c r="M2938" t="e">
        <v>#N/A</v>
      </c>
      <c r="N2938" t="e">
        <v>#N/A</v>
      </c>
    </row>
    <row r="2939" spans="1:14">
      <c r="A2939" t="s">
        <v>1192</v>
      </c>
      <c r="B2939" t="s">
        <v>4628</v>
      </c>
      <c r="C2939" s="2">
        <v>40000000</v>
      </c>
      <c r="D2939" s="2">
        <v>29807260</v>
      </c>
      <c r="E2939" s="2">
        <v>69807260</v>
      </c>
      <c r="F2939">
        <v>12</v>
      </c>
      <c r="G2939">
        <v>25</v>
      </c>
      <c r="H2939" t="s">
        <v>15937</v>
      </c>
      <c r="I2939" t="s">
        <v>4600</v>
      </c>
      <c r="J2939" t="s">
        <v>5013</v>
      </c>
      <c r="K2939" t="s">
        <v>5014</v>
      </c>
      <c r="L2939" t="s">
        <v>5015</v>
      </c>
      <c r="M2939" t="s">
        <v>5016</v>
      </c>
      <c r="N2939" t="s">
        <v>5017</v>
      </c>
    </row>
    <row r="2940" spans="1:14">
      <c r="A2940" t="s">
        <v>2702</v>
      </c>
      <c r="B2940" t="s">
        <v>4805</v>
      </c>
      <c r="C2940" s="2">
        <v>12800000</v>
      </c>
      <c r="D2940" s="2">
        <v>51872378</v>
      </c>
      <c r="E2940" s="2">
        <v>68553522</v>
      </c>
      <c r="F2940">
        <v>3</v>
      </c>
      <c r="G2940">
        <v>15</v>
      </c>
      <c r="H2940" t="s">
        <v>15937</v>
      </c>
      <c r="I2940" t="s">
        <v>4682</v>
      </c>
      <c r="J2940" t="s">
        <v>4935</v>
      </c>
      <c r="K2940" t="s">
        <v>4936</v>
      </c>
      <c r="L2940" t="s">
        <v>4937</v>
      </c>
      <c r="M2940" t="s">
        <v>4938</v>
      </c>
      <c r="N2940" t="s">
        <v>4939</v>
      </c>
    </row>
    <row r="2941" spans="1:14">
      <c r="A2941" t="s">
        <v>2912</v>
      </c>
      <c r="B2941" t="s">
        <v>4805</v>
      </c>
      <c r="C2941" s="2">
        <v>10000000</v>
      </c>
      <c r="D2941" s="2">
        <v>28873374</v>
      </c>
      <c r="E2941" s="2">
        <v>68541786</v>
      </c>
      <c r="F2941">
        <v>8</v>
      </c>
      <c r="G2941">
        <v>30</v>
      </c>
      <c r="H2941" t="s">
        <v>15937</v>
      </c>
      <c r="I2941" t="s">
        <v>4614</v>
      </c>
      <c r="J2941" t="s">
        <v>4779</v>
      </c>
      <c r="K2941" t="s">
        <v>5019</v>
      </c>
      <c r="L2941" t="s">
        <v>5020</v>
      </c>
      <c r="M2941" t="s">
        <v>4829</v>
      </c>
      <c r="N2941" t="s">
        <v>5021</v>
      </c>
    </row>
    <row r="2942" spans="1:14">
      <c r="A2942" t="s">
        <v>2261</v>
      </c>
      <c r="B2942" t="s">
        <v>4990</v>
      </c>
      <c r="C2942" s="2">
        <v>18000000</v>
      </c>
      <c r="D2942" s="2">
        <v>33404871</v>
      </c>
      <c r="E2942" s="2">
        <v>68506869</v>
      </c>
      <c r="F2942">
        <v>7</v>
      </c>
      <c r="G2942">
        <v>26</v>
      </c>
      <c r="H2942" t="s">
        <v>15937</v>
      </c>
      <c r="I2942" t="s">
        <v>4600</v>
      </c>
      <c r="J2942" t="s">
        <v>4622</v>
      </c>
      <c r="K2942" t="s">
        <v>4572</v>
      </c>
      <c r="L2942" t="s">
        <v>4991</v>
      </c>
      <c r="M2942" t="s">
        <v>4991</v>
      </c>
      <c r="N2942" t="s">
        <v>4992</v>
      </c>
    </row>
    <row r="2943" spans="1:14">
      <c r="A2943" t="s">
        <v>937</v>
      </c>
      <c r="B2943" t="e">
        <v>#N/A</v>
      </c>
      <c r="C2943" s="2">
        <v>50000000</v>
      </c>
      <c r="D2943" s="2">
        <v>26623701</v>
      </c>
      <c r="E2943" s="2">
        <v>64477051</v>
      </c>
      <c r="F2943">
        <v>3</v>
      </c>
      <c r="G2943">
        <v>29</v>
      </c>
      <c r="H2943" t="s">
        <v>15937</v>
      </c>
      <c r="I2943" t="e">
        <v>#N/A</v>
      </c>
      <c r="J2943" t="e">
        <v>#N/A</v>
      </c>
      <c r="K2943" t="e">
        <v>#N/A</v>
      </c>
      <c r="L2943" t="e">
        <v>#N/A</v>
      </c>
      <c r="M2943" t="e">
        <v>#N/A</v>
      </c>
      <c r="N2943" t="e">
        <v>#N/A</v>
      </c>
    </row>
    <row r="2944" spans="1:14">
      <c r="A2944" t="s">
        <v>2070</v>
      </c>
      <c r="B2944" t="s">
        <v>5000</v>
      </c>
      <c r="C2944" s="2">
        <v>20000000</v>
      </c>
      <c r="D2944" s="2">
        <v>32015787</v>
      </c>
      <c r="E2944" s="2">
        <v>63461314</v>
      </c>
      <c r="F2944">
        <v>4</v>
      </c>
      <c r="G2944">
        <v>12</v>
      </c>
      <c r="H2944" t="s">
        <v>15937</v>
      </c>
      <c r="I2944" t="s">
        <v>4600</v>
      </c>
      <c r="J2944" t="s">
        <v>4957</v>
      </c>
      <c r="K2944" t="s">
        <v>4690</v>
      </c>
      <c r="L2944" t="s">
        <v>5001</v>
      </c>
      <c r="M2944" t="s">
        <v>5002</v>
      </c>
      <c r="N2944" t="s">
        <v>5003</v>
      </c>
    </row>
    <row r="2945" spans="1:14">
      <c r="A2945" t="s">
        <v>1664</v>
      </c>
      <c r="B2945" t="s">
        <v>4621</v>
      </c>
      <c r="C2945" s="2">
        <v>28000000</v>
      </c>
      <c r="D2945" s="2">
        <v>28795985</v>
      </c>
      <c r="E2945" s="2">
        <v>63129909</v>
      </c>
      <c r="F2945">
        <v>8</v>
      </c>
      <c r="G2945">
        <v>16</v>
      </c>
      <c r="H2945" t="s">
        <v>15937</v>
      </c>
      <c r="I2945" t="s">
        <v>4635</v>
      </c>
      <c r="J2945">
        <v>0</v>
      </c>
      <c r="K2945">
        <v>0</v>
      </c>
      <c r="L2945">
        <v>0</v>
      </c>
      <c r="M2945">
        <v>0</v>
      </c>
      <c r="N2945">
        <v>0</v>
      </c>
    </row>
    <row r="2946" spans="1:14">
      <c r="A2946" t="s">
        <v>1578</v>
      </c>
      <c r="B2946" t="e">
        <v>#N/A</v>
      </c>
      <c r="C2946" s="2">
        <v>30000000</v>
      </c>
      <c r="D2946" s="2">
        <v>19316646</v>
      </c>
      <c r="E2946" s="2">
        <v>62616646</v>
      </c>
      <c r="F2946">
        <v>10</v>
      </c>
      <c r="G2946">
        <v>4</v>
      </c>
      <c r="H2946" t="s">
        <v>15937</v>
      </c>
      <c r="I2946" t="e">
        <v>#N/A</v>
      </c>
      <c r="J2946" t="e">
        <v>#N/A</v>
      </c>
      <c r="K2946" t="e">
        <v>#N/A</v>
      </c>
      <c r="L2946" t="e">
        <v>#N/A</v>
      </c>
      <c r="M2946" t="e">
        <v>#N/A</v>
      </c>
      <c r="N2946" t="e">
        <v>#N/A</v>
      </c>
    </row>
    <row r="2947" spans="1:14">
      <c r="A2947" t="s">
        <v>1562</v>
      </c>
      <c r="B2947" t="e">
        <v>#N/A</v>
      </c>
      <c r="C2947" s="2">
        <v>30000000</v>
      </c>
      <c r="D2947" s="2">
        <v>32172757</v>
      </c>
      <c r="E2947" s="2">
        <v>60288363</v>
      </c>
      <c r="F2947">
        <v>2</v>
      </c>
      <c r="G2947">
        <v>8</v>
      </c>
      <c r="H2947" t="s">
        <v>15937</v>
      </c>
      <c r="I2947" t="e">
        <v>#N/A</v>
      </c>
      <c r="J2947" t="e">
        <v>#N/A</v>
      </c>
      <c r="K2947" t="e">
        <v>#N/A</v>
      </c>
      <c r="L2947" t="e">
        <v>#N/A</v>
      </c>
      <c r="M2947" t="e">
        <v>#N/A</v>
      </c>
      <c r="N2947" t="e">
        <v>#N/A</v>
      </c>
    </row>
    <row r="2948" spans="1:14">
      <c r="A2948" t="s">
        <v>950</v>
      </c>
      <c r="B2948" t="e">
        <v>#N/A</v>
      </c>
      <c r="C2948" s="2">
        <v>50000000</v>
      </c>
      <c r="D2948" s="2">
        <v>19452138</v>
      </c>
      <c r="E2948" s="2">
        <v>60282876</v>
      </c>
      <c r="F2948">
        <v>2</v>
      </c>
      <c r="G2948">
        <v>14</v>
      </c>
      <c r="H2948" t="s">
        <v>15937</v>
      </c>
      <c r="I2948" t="e">
        <v>#N/A</v>
      </c>
      <c r="J2948" t="e">
        <v>#N/A</v>
      </c>
      <c r="K2948" t="e">
        <v>#N/A</v>
      </c>
      <c r="L2948" t="e">
        <v>#N/A</v>
      </c>
      <c r="M2948" t="e">
        <v>#N/A</v>
      </c>
      <c r="N2948" t="e">
        <v>#N/A</v>
      </c>
    </row>
    <row r="2949" spans="1:14">
      <c r="A2949" t="s">
        <v>3847</v>
      </c>
      <c r="B2949" t="s">
        <v>4956</v>
      </c>
      <c r="C2949" s="2">
        <v>2500000</v>
      </c>
      <c r="D2949" s="2">
        <v>40041683</v>
      </c>
      <c r="E2949" s="2">
        <v>59922558</v>
      </c>
      <c r="F2949">
        <v>1</v>
      </c>
      <c r="G2949">
        <v>11</v>
      </c>
      <c r="H2949" t="s">
        <v>15937</v>
      </c>
      <c r="I2949" t="s">
        <v>4682</v>
      </c>
      <c r="J2949" t="s">
        <v>4957</v>
      </c>
      <c r="K2949" t="s">
        <v>4690</v>
      </c>
      <c r="L2949" t="s">
        <v>4958</v>
      </c>
      <c r="M2949" t="s">
        <v>4959</v>
      </c>
      <c r="N2949" t="s">
        <v>4960</v>
      </c>
    </row>
    <row r="2950" spans="1:14">
      <c r="A2950" t="s">
        <v>1253</v>
      </c>
      <c r="B2950" t="e">
        <v>#N/A</v>
      </c>
      <c r="C2950" s="2">
        <v>38600000</v>
      </c>
      <c r="D2950" s="2">
        <v>6594959</v>
      </c>
      <c r="E2950" s="2">
        <v>57987299</v>
      </c>
      <c r="F2950">
        <v>1</v>
      </c>
      <c r="G2950">
        <v>8</v>
      </c>
      <c r="H2950" t="s">
        <v>15937</v>
      </c>
      <c r="I2950" t="e">
        <v>#N/A</v>
      </c>
      <c r="J2950" t="e">
        <v>#N/A</v>
      </c>
      <c r="K2950" t="e">
        <v>#N/A</v>
      </c>
      <c r="L2950" t="e">
        <v>#N/A</v>
      </c>
      <c r="M2950" t="e">
        <v>#N/A</v>
      </c>
      <c r="N2950" t="e">
        <v>#N/A</v>
      </c>
    </row>
    <row r="2951" spans="1:14">
      <c r="A2951" t="s">
        <v>2463</v>
      </c>
      <c r="B2951" t="s">
        <v>4743</v>
      </c>
      <c r="C2951" s="2">
        <v>15000000</v>
      </c>
      <c r="D2951" s="2">
        <v>42930462</v>
      </c>
      <c r="E2951" s="2">
        <v>57907734</v>
      </c>
      <c r="F2951">
        <v>2</v>
      </c>
      <c r="G2951">
        <v>22</v>
      </c>
      <c r="H2951" t="s">
        <v>15937</v>
      </c>
      <c r="I2951" t="s">
        <v>4600</v>
      </c>
      <c r="J2951" t="s">
        <v>4666</v>
      </c>
      <c r="K2951" t="s">
        <v>4840</v>
      </c>
      <c r="L2951" t="s">
        <v>4952</v>
      </c>
      <c r="M2951" t="s">
        <v>4953</v>
      </c>
      <c r="N2951" t="s">
        <v>4954</v>
      </c>
    </row>
    <row r="2952" spans="1:14">
      <c r="A2952" t="s">
        <v>3445</v>
      </c>
      <c r="B2952" t="s">
        <v>5023</v>
      </c>
      <c r="C2952" s="2">
        <v>5000000</v>
      </c>
      <c r="D2952" s="2">
        <v>27298285</v>
      </c>
      <c r="E2952" s="2">
        <v>56238045</v>
      </c>
      <c r="F2952">
        <v>11</v>
      </c>
      <c r="G2952">
        <v>1</v>
      </c>
      <c r="H2952" t="s">
        <v>15937</v>
      </c>
      <c r="I2952" t="s">
        <v>4635</v>
      </c>
      <c r="J2952">
        <v>0</v>
      </c>
      <c r="K2952">
        <v>0</v>
      </c>
      <c r="L2952">
        <v>0</v>
      </c>
      <c r="M2952">
        <v>0</v>
      </c>
      <c r="N2952">
        <v>0</v>
      </c>
    </row>
    <row r="2953" spans="1:14">
      <c r="A2953" t="s">
        <v>2844</v>
      </c>
      <c r="B2953" t="e">
        <v>#N/A</v>
      </c>
      <c r="C2953" s="2">
        <v>11000000</v>
      </c>
      <c r="D2953" s="2">
        <v>18388357</v>
      </c>
      <c r="E2953" s="2">
        <v>56178935</v>
      </c>
      <c r="F2953">
        <v>1</v>
      </c>
      <c r="G2953">
        <v>11</v>
      </c>
      <c r="H2953" t="s">
        <v>15937</v>
      </c>
      <c r="I2953" t="e">
        <v>#N/A</v>
      </c>
      <c r="J2953" t="e">
        <v>#N/A</v>
      </c>
      <c r="K2953" t="e">
        <v>#N/A</v>
      </c>
      <c r="L2953" t="e">
        <v>#N/A</v>
      </c>
      <c r="M2953" t="e">
        <v>#N/A</v>
      </c>
      <c r="N2953" t="e">
        <v>#N/A</v>
      </c>
    </row>
    <row r="2954" spans="1:14">
      <c r="A2954" t="s">
        <v>1778</v>
      </c>
      <c r="B2954" t="s">
        <v>4599</v>
      </c>
      <c r="C2954" s="2">
        <v>25000000</v>
      </c>
      <c r="D2954" s="2">
        <v>52543354</v>
      </c>
      <c r="E2954" s="2">
        <v>52543354</v>
      </c>
      <c r="F2954">
        <v>12</v>
      </c>
      <c r="G2954">
        <v>13</v>
      </c>
      <c r="H2954" t="s">
        <v>15937</v>
      </c>
      <c r="I2954" t="s">
        <v>4600</v>
      </c>
      <c r="J2954" t="s">
        <v>4763</v>
      </c>
      <c r="K2954" t="s">
        <v>4852</v>
      </c>
      <c r="L2954" t="s">
        <v>4930</v>
      </c>
      <c r="M2954" t="s">
        <v>4931</v>
      </c>
      <c r="N2954" t="s">
        <v>4932</v>
      </c>
    </row>
    <row r="2955" spans="1:14">
      <c r="A2955" t="s">
        <v>1555</v>
      </c>
      <c r="B2955" t="e">
        <v>#N/A</v>
      </c>
      <c r="C2955" s="2">
        <v>30000000</v>
      </c>
      <c r="D2955" s="2">
        <v>36918811</v>
      </c>
      <c r="E2955" s="2">
        <v>51078541</v>
      </c>
      <c r="F2955">
        <v>9</v>
      </c>
      <c r="G2955">
        <v>13</v>
      </c>
      <c r="H2955" t="s">
        <v>15937</v>
      </c>
      <c r="I2955" t="e">
        <v>#N/A</v>
      </c>
      <c r="J2955" t="e">
        <v>#N/A</v>
      </c>
      <c r="K2955" t="e">
        <v>#N/A</v>
      </c>
      <c r="L2955" t="e">
        <v>#N/A</v>
      </c>
      <c r="M2955" t="e">
        <v>#N/A</v>
      </c>
      <c r="N2955" t="e">
        <v>#N/A</v>
      </c>
    </row>
    <row r="2956" spans="1:14">
      <c r="A2956" t="s">
        <v>1797</v>
      </c>
      <c r="B2956" t="s">
        <v>4756</v>
      </c>
      <c r="C2956" s="2">
        <v>25000000</v>
      </c>
      <c r="D2956" s="2">
        <v>37738810</v>
      </c>
      <c r="E2956" s="2">
        <v>50738810</v>
      </c>
      <c r="F2956">
        <v>12</v>
      </c>
      <c r="G2956">
        <v>25</v>
      </c>
      <c r="H2956" t="s">
        <v>15937</v>
      </c>
      <c r="I2956" t="s">
        <v>4682</v>
      </c>
      <c r="J2956" t="s">
        <v>4728</v>
      </c>
      <c r="K2956" t="s">
        <v>4572</v>
      </c>
      <c r="L2956" t="s">
        <v>4967</v>
      </c>
      <c r="M2956" t="s">
        <v>4968</v>
      </c>
      <c r="N2956" t="s">
        <v>4969</v>
      </c>
    </row>
    <row r="2957" spans="1:14">
      <c r="A2957" t="s">
        <v>1928</v>
      </c>
      <c r="B2957" t="e">
        <v>#N/A</v>
      </c>
      <c r="C2957" s="2">
        <v>23000000</v>
      </c>
      <c r="D2957" s="2">
        <v>25568251</v>
      </c>
      <c r="E2957" s="2">
        <v>49460889</v>
      </c>
      <c r="F2957">
        <v>12</v>
      </c>
      <c r="G2957">
        <v>18</v>
      </c>
      <c r="H2957" t="s">
        <v>15937</v>
      </c>
      <c r="I2957" t="e">
        <v>#N/A</v>
      </c>
      <c r="J2957" t="e">
        <v>#N/A</v>
      </c>
      <c r="K2957" t="e">
        <v>#N/A</v>
      </c>
      <c r="L2957" t="e">
        <v>#N/A</v>
      </c>
      <c r="M2957" t="e">
        <v>#N/A</v>
      </c>
      <c r="N2957" t="e">
        <v>#N/A</v>
      </c>
    </row>
    <row r="2958" spans="1:14">
      <c r="A2958" t="s">
        <v>1385</v>
      </c>
      <c r="B2958" t="e">
        <v>#N/A</v>
      </c>
      <c r="C2958" s="2">
        <v>35000000</v>
      </c>
      <c r="D2958" s="2">
        <v>17616641</v>
      </c>
      <c r="E2958" s="2">
        <v>48543388</v>
      </c>
      <c r="F2958">
        <v>1</v>
      </c>
      <c r="G2958">
        <v>25</v>
      </c>
      <c r="H2958" t="s">
        <v>15937</v>
      </c>
      <c r="I2958" t="e">
        <v>#N/A</v>
      </c>
      <c r="J2958" t="e">
        <v>#N/A</v>
      </c>
      <c r="K2958" t="e">
        <v>#N/A</v>
      </c>
      <c r="L2958" t="e">
        <v>#N/A</v>
      </c>
      <c r="M2958" t="e">
        <v>#N/A</v>
      </c>
      <c r="N2958" t="e">
        <v>#N/A</v>
      </c>
    </row>
    <row r="2959" spans="1:14">
      <c r="A2959" t="s">
        <v>1595</v>
      </c>
      <c r="B2959" t="e">
        <v>#N/A</v>
      </c>
      <c r="C2959" s="2">
        <v>30000000</v>
      </c>
      <c r="D2959" s="2">
        <v>12050299</v>
      </c>
      <c r="E2959" s="2">
        <v>48330757</v>
      </c>
      <c r="F2959">
        <v>1</v>
      </c>
      <c r="G2959">
        <v>18</v>
      </c>
      <c r="H2959" t="s">
        <v>15937</v>
      </c>
      <c r="I2959" t="e">
        <v>#N/A</v>
      </c>
      <c r="J2959" t="e">
        <v>#N/A</v>
      </c>
      <c r="K2959" t="e">
        <v>#N/A</v>
      </c>
      <c r="L2959" t="e">
        <v>#N/A</v>
      </c>
      <c r="M2959" t="e">
        <v>#N/A</v>
      </c>
      <c r="N2959" t="e">
        <v>#N/A</v>
      </c>
    </row>
    <row r="2960" spans="1:14">
      <c r="A2960" t="s">
        <v>2085</v>
      </c>
      <c r="B2960" t="s">
        <v>5023</v>
      </c>
      <c r="C2960" s="2">
        <v>20000000</v>
      </c>
      <c r="D2960" s="2">
        <v>26004851</v>
      </c>
      <c r="E2960" s="2">
        <v>47508505</v>
      </c>
      <c r="F2960">
        <v>8</v>
      </c>
      <c r="G2960">
        <v>23</v>
      </c>
      <c r="H2960" t="s">
        <v>15937</v>
      </c>
      <c r="I2960" t="s">
        <v>4682</v>
      </c>
      <c r="J2960" t="s">
        <v>4806</v>
      </c>
      <c r="K2960" t="s">
        <v>4985</v>
      </c>
      <c r="L2960" t="s">
        <v>5026</v>
      </c>
      <c r="M2960" t="s">
        <v>5027</v>
      </c>
      <c r="N2960" t="s">
        <v>5028</v>
      </c>
    </row>
    <row r="2961" spans="1:14">
      <c r="A2961" t="s">
        <v>2498</v>
      </c>
      <c r="B2961" t="e">
        <v>#N/A</v>
      </c>
      <c r="C2961" s="2">
        <v>15000000</v>
      </c>
      <c r="D2961" s="2">
        <v>21403519</v>
      </c>
      <c r="E2961" s="2">
        <v>47011449</v>
      </c>
      <c r="F2961">
        <v>3</v>
      </c>
      <c r="G2961">
        <v>29</v>
      </c>
      <c r="H2961" t="s">
        <v>15937</v>
      </c>
      <c r="I2961" t="e">
        <v>#N/A</v>
      </c>
      <c r="J2961" t="e">
        <v>#N/A</v>
      </c>
      <c r="K2961" t="e">
        <v>#N/A</v>
      </c>
      <c r="L2961" t="e">
        <v>#N/A</v>
      </c>
      <c r="M2961" t="e">
        <v>#N/A</v>
      </c>
      <c r="N2961" t="e">
        <v>#N/A</v>
      </c>
    </row>
    <row r="2962" spans="1:14">
      <c r="A2962" t="s">
        <v>2670</v>
      </c>
      <c r="B2962" t="s">
        <v>4845</v>
      </c>
      <c r="C2962" s="2">
        <v>13000000</v>
      </c>
      <c r="D2962" s="2">
        <v>25682380</v>
      </c>
      <c r="E2962" s="2">
        <v>42195766</v>
      </c>
      <c r="F2962">
        <v>3</v>
      </c>
      <c r="G2962">
        <v>1</v>
      </c>
      <c r="H2962" t="s">
        <v>15937</v>
      </c>
      <c r="I2962" t="s">
        <v>4829</v>
      </c>
      <c r="J2962" t="s">
        <v>4829</v>
      </c>
      <c r="K2962" t="s">
        <v>5030</v>
      </c>
      <c r="L2962" t="s">
        <v>4829</v>
      </c>
      <c r="M2962" t="s">
        <v>4829</v>
      </c>
      <c r="N2962" t="s">
        <v>5031</v>
      </c>
    </row>
    <row r="2963" spans="1:14">
      <c r="A2963" t="s">
        <v>3406</v>
      </c>
      <c r="B2963" t="e">
        <v>#N/A</v>
      </c>
      <c r="C2963" s="2">
        <v>5500000</v>
      </c>
      <c r="D2963" s="2">
        <v>24477704</v>
      </c>
      <c r="E2963" s="2">
        <v>40993475</v>
      </c>
      <c r="F2963">
        <v>9</v>
      </c>
      <c r="G2963">
        <v>27</v>
      </c>
      <c r="H2963" t="s">
        <v>15937</v>
      </c>
      <c r="I2963" t="e">
        <v>#N/A</v>
      </c>
      <c r="J2963" t="e">
        <v>#N/A</v>
      </c>
      <c r="K2963" t="e">
        <v>#N/A</v>
      </c>
      <c r="L2963" t="e">
        <v>#N/A</v>
      </c>
      <c r="M2963" t="e">
        <v>#N/A</v>
      </c>
      <c r="N2963" t="e">
        <v>#N/A</v>
      </c>
    </row>
    <row r="2964" spans="1:14">
      <c r="A2964" t="s">
        <v>2064</v>
      </c>
      <c r="B2964" t="s">
        <v>4599</v>
      </c>
      <c r="C2964" s="2">
        <v>20000000</v>
      </c>
      <c r="D2964" s="2">
        <v>34341945</v>
      </c>
      <c r="E2964" s="2">
        <v>39093317</v>
      </c>
      <c r="F2964">
        <v>1</v>
      </c>
      <c r="G2964">
        <v>4</v>
      </c>
      <c r="H2964" t="s">
        <v>15937</v>
      </c>
      <c r="I2964" t="s">
        <v>4682</v>
      </c>
      <c r="J2964" t="s">
        <v>4779</v>
      </c>
      <c r="K2964" t="s">
        <v>4878</v>
      </c>
      <c r="L2964" t="s">
        <v>4980</v>
      </c>
      <c r="M2964" t="s">
        <v>4981</v>
      </c>
      <c r="N2964" t="s">
        <v>4982</v>
      </c>
    </row>
    <row r="2965" spans="1:14">
      <c r="A2965" t="s">
        <v>1962</v>
      </c>
      <c r="B2965" t="s">
        <v>4607</v>
      </c>
      <c r="C2965" s="2">
        <v>22000000</v>
      </c>
      <c r="D2965" s="2">
        <v>30659817</v>
      </c>
      <c r="E2965" s="2">
        <v>36418006</v>
      </c>
      <c r="F2965">
        <v>11</v>
      </c>
      <c r="G2965">
        <v>22</v>
      </c>
      <c r="H2965" t="s">
        <v>15937</v>
      </c>
      <c r="I2965" t="s">
        <v>4600</v>
      </c>
      <c r="J2965" t="s">
        <v>4846</v>
      </c>
      <c r="K2965" t="s">
        <v>4852</v>
      </c>
      <c r="L2965" t="s">
        <v>5009</v>
      </c>
      <c r="M2965" t="s">
        <v>5010</v>
      </c>
      <c r="N2965" t="s">
        <v>5011</v>
      </c>
    </row>
    <row r="2966" spans="1:14">
      <c r="A2966" t="s">
        <v>1441</v>
      </c>
      <c r="B2966" t="e">
        <v>#N/A</v>
      </c>
      <c r="C2966" s="2">
        <v>32500000</v>
      </c>
      <c r="D2966" s="2">
        <v>21819348</v>
      </c>
      <c r="E2966" s="2">
        <v>35770721</v>
      </c>
      <c r="F2966">
        <v>4</v>
      </c>
      <c r="G2966">
        <v>26</v>
      </c>
      <c r="H2966" t="s">
        <v>15937</v>
      </c>
      <c r="I2966" t="e">
        <v>#N/A</v>
      </c>
      <c r="J2966" t="e">
        <v>#N/A</v>
      </c>
      <c r="K2966" t="e">
        <v>#N/A</v>
      </c>
      <c r="L2966" t="e">
        <v>#N/A</v>
      </c>
      <c r="M2966" t="e">
        <v>#N/A</v>
      </c>
      <c r="N2966" t="e">
        <v>#N/A</v>
      </c>
    </row>
    <row r="2967" spans="1:14">
      <c r="A2967" t="s">
        <v>2848</v>
      </c>
      <c r="B2967" t="e">
        <v>#N/A</v>
      </c>
      <c r="C2967" s="2">
        <v>11000000</v>
      </c>
      <c r="D2967" s="2">
        <v>13248360</v>
      </c>
      <c r="E2967" s="2">
        <v>32943398</v>
      </c>
      <c r="F2967">
        <v>12</v>
      </c>
      <c r="G2967">
        <v>6</v>
      </c>
      <c r="H2967" t="s">
        <v>15937</v>
      </c>
      <c r="I2967" t="e">
        <v>#N/A</v>
      </c>
      <c r="J2967" t="e">
        <v>#N/A</v>
      </c>
      <c r="K2967" t="e">
        <v>#N/A</v>
      </c>
      <c r="L2967" t="e">
        <v>#N/A</v>
      </c>
      <c r="M2967" t="e">
        <v>#N/A</v>
      </c>
      <c r="N2967" t="e">
        <v>#N/A</v>
      </c>
    </row>
    <row r="2968" spans="1:14">
      <c r="A2968" t="s">
        <v>3849</v>
      </c>
      <c r="B2968" t="s">
        <v>4743</v>
      </c>
      <c r="C2968" s="2">
        <v>2500000</v>
      </c>
      <c r="D2968" s="2">
        <v>32244051</v>
      </c>
      <c r="E2968" s="2">
        <v>32327255</v>
      </c>
      <c r="F2968">
        <v>7</v>
      </c>
      <c r="G2968">
        <v>3</v>
      </c>
      <c r="H2968" t="s">
        <v>15937</v>
      </c>
      <c r="I2968" t="s">
        <v>4682</v>
      </c>
      <c r="J2968" t="s">
        <v>4994</v>
      </c>
      <c r="K2968" t="s">
        <v>4995</v>
      </c>
      <c r="L2968" t="s">
        <v>4996</v>
      </c>
      <c r="M2968" t="s">
        <v>4829</v>
      </c>
      <c r="N2968" t="s">
        <v>4997</v>
      </c>
    </row>
    <row r="2969" spans="1:14">
      <c r="A2969" t="s">
        <v>2919</v>
      </c>
      <c r="B2969" t="e">
        <v>#N/A</v>
      </c>
      <c r="C2969" s="2">
        <v>10000000</v>
      </c>
      <c r="D2969" s="2">
        <v>21590086</v>
      </c>
      <c r="E2969" s="2">
        <v>31556959</v>
      </c>
      <c r="F2969">
        <v>4</v>
      </c>
      <c r="G2969">
        <v>26</v>
      </c>
      <c r="H2969" t="s">
        <v>15937</v>
      </c>
      <c r="I2969" t="e">
        <v>#N/A</v>
      </c>
      <c r="J2969" t="e">
        <v>#N/A</v>
      </c>
      <c r="K2969" t="e">
        <v>#N/A</v>
      </c>
      <c r="L2969" t="e">
        <v>#N/A</v>
      </c>
      <c r="M2969" t="e">
        <v>#N/A</v>
      </c>
      <c r="N2969" t="e">
        <v>#N/A</v>
      </c>
    </row>
    <row r="2970" spans="1:14">
      <c r="A2970" t="s">
        <v>2950</v>
      </c>
      <c r="B2970" t="e">
        <v>#N/A</v>
      </c>
      <c r="C2970" s="2">
        <v>10000000</v>
      </c>
      <c r="D2970" s="2">
        <v>8840453</v>
      </c>
      <c r="E2970" s="2">
        <v>31164747</v>
      </c>
      <c r="F2970">
        <v>1</v>
      </c>
      <c r="G2970">
        <v>25</v>
      </c>
      <c r="H2970" t="s">
        <v>15937</v>
      </c>
      <c r="I2970" t="e">
        <v>#N/A</v>
      </c>
      <c r="J2970" t="e">
        <v>#N/A</v>
      </c>
      <c r="K2970" t="e">
        <v>#N/A</v>
      </c>
      <c r="L2970" t="e">
        <v>#N/A</v>
      </c>
      <c r="M2970" t="e">
        <v>#N/A</v>
      </c>
      <c r="N2970" t="e">
        <v>#N/A</v>
      </c>
    </row>
    <row r="2971" spans="1:14">
      <c r="A2971" t="s">
        <v>3467</v>
      </c>
      <c r="B2971" t="e">
        <v>#N/A</v>
      </c>
      <c r="C2971" s="2">
        <v>5000000</v>
      </c>
      <c r="D2971" s="2">
        <v>14124286</v>
      </c>
      <c r="E2971" s="2">
        <v>31149251</v>
      </c>
      <c r="F2971">
        <v>3</v>
      </c>
      <c r="G2971">
        <v>15</v>
      </c>
      <c r="H2971" t="s">
        <v>15937</v>
      </c>
      <c r="I2971" t="e">
        <v>#N/A</v>
      </c>
      <c r="J2971" t="e">
        <v>#N/A</v>
      </c>
      <c r="K2971" t="e">
        <v>#N/A</v>
      </c>
      <c r="L2971" t="e">
        <v>#N/A</v>
      </c>
      <c r="M2971" t="e">
        <v>#N/A</v>
      </c>
      <c r="N2971" t="e">
        <v>#N/A</v>
      </c>
    </row>
    <row r="2972" spans="1:14">
      <c r="A2972" t="s">
        <v>1378</v>
      </c>
      <c r="B2972" t="e">
        <v>#N/A</v>
      </c>
      <c r="C2972" s="2">
        <v>35000000</v>
      </c>
      <c r="D2972" s="2">
        <v>19701164</v>
      </c>
      <c r="E2972" s="2">
        <v>30746765</v>
      </c>
      <c r="F2972">
        <v>1</v>
      </c>
      <c r="G2972">
        <v>18</v>
      </c>
      <c r="H2972" t="s">
        <v>15937</v>
      </c>
      <c r="I2972" t="e">
        <v>#N/A</v>
      </c>
      <c r="J2972" t="e">
        <v>#N/A</v>
      </c>
      <c r="K2972" t="e">
        <v>#N/A</v>
      </c>
      <c r="L2972" t="e">
        <v>#N/A</v>
      </c>
      <c r="M2972" t="e">
        <v>#N/A</v>
      </c>
      <c r="N2972" t="e">
        <v>#N/A</v>
      </c>
    </row>
    <row r="2973" spans="1:14">
      <c r="A2973" t="s">
        <v>1968</v>
      </c>
      <c r="B2973" t="e">
        <v>#N/A</v>
      </c>
      <c r="C2973" s="2">
        <v>22000000</v>
      </c>
      <c r="D2973" s="2">
        <v>20158492</v>
      </c>
      <c r="E2973" s="2">
        <v>27901338</v>
      </c>
      <c r="F2973">
        <v>11</v>
      </c>
      <c r="G2973">
        <v>27</v>
      </c>
      <c r="H2973" t="s">
        <v>15937</v>
      </c>
      <c r="I2973" t="e">
        <v>#N/A</v>
      </c>
      <c r="J2973" t="e">
        <v>#N/A</v>
      </c>
      <c r="K2973" t="e">
        <v>#N/A</v>
      </c>
      <c r="L2973" t="e">
        <v>#N/A</v>
      </c>
      <c r="M2973" t="e">
        <v>#N/A</v>
      </c>
      <c r="N2973" t="e">
        <v>#N/A</v>
      </c>
    </row>
    <row r="2974" spans="1:14">
      <c r="A2974" t="s">
        <v>3684</v>
      </c>
      <c r="B2974" t="e">
        <v>#N/A</v>
      </c>
      <c r="C2974" s="2">
        <v>3500000</v>
      </c>
      <c r="D2974" s="2">
        <v>17418667</v>
      </c>
      <c r="E2974" s="2">
        <v>27704111</v>
      </c>
      <c r="F2974">
        <v>2</v>
      </c>
      <c r="G2974">
        <v>22</v>
      </c>
      <c r="H2974" t="s">
        <v>15937</v>
      </c>
      <c r="I2974" t="e">
        <v>#N/A</v>
      </c>
      <c r="J2974" t="e">
        <v>#N/A</v>
      </c>
      <c r="K2974" t="e">
        <v>#N/A</v>
      </c>
      <c r="L2974" t="e">
        <v>#N/A</v>
      </c>
      <c r="M2974" t="e">
        <v>#N/A</v>
      </c>
      <c r="N2974" t="e">
        <v>#N/A</v>
      </c>
    </row>
    <row r="2975" spans="1:14">
      <c r="A2975" t="s">
        <v>1400</v>
      </c>
      <c r="B2975" t="e">
        <v>#N/A</v>
      </c>
      <c r="C2975" s="2">
        <v>35000000</v>
      </c>
      <c r="D2975" s="2">
        <v>8324748</v>
      </c>
      <c r="E2975" s="2">
        <v>27481678</v>
      </c>
      <c r="F2975">
        <v>11</v>
      </c>
      <c r="G2975">
        <v>29</v>
      </c>
      <c r="H2975" t="s">
        <v>15937</v>
      </c>
      <c r="I2975" t="e">
        <v>#N/A</v>
      </c>
      <c r="J2975" t="e">
        <v>#N/A</v>
      </c>
      <c r="K2975" t="e">
        <v>#N/A</v>
      </c>
      <c r="L2975" t="e">
        <v>#N/A</v>
      </c>
      <c r="M2975" t="e">
        <v>#N/A</v>
      </c>
      <c r="N2975" t="e">
        <v>#N/A</v>
      </c>
    </row>
    <row r="2976" spans="1:14">
      <c r="A2976" t="s">
        <v>1244</v>
      </c>
      <c r="B2976" t="e">
        <v>#N/A</v>
      </c>
      <c r="C2976" s="2">
        <v>40000000</v>
      </c>
      <c r="D2976" s="2">
        <v>0</v>
      </c>
      <c r="E2976" s="2">
        <v>27000381</v>
      </c>
      <c r="F2976">
        <v>4</v>
      </c>
      <c r="G2976">
        <v>16</v>
      </c>
      <c r="H2976" t="s">
        <v>15937</v>
      </c>
      <c r="I2976" t="e">
        <v>#N/A</v>
      </c>
      <c r="J2976" t="e">
        <v>#N/A</v>
      </c>
      <c r="K2976" t="e">
        <v>#N/A</v>
      </c>
      <c r="L2976" t="e">
        <v>#N/A</v>
      </c>
      <c r="M2976" t="e">
        <v>#N/A</v>
      </c>
      <c r="N2976" t="e">
        <v>#N/A</v>
      </c>
    </row>
    <row r="2977" spans="1:14">
      <c r="A2977" t="s">
        <v>3452</v>
      </c>
      <c r="B2977" t="e">
        <v>#N/A</v>
      </c>
      <c r="C2977" s="2">
        <v>5000000</v>
      </c>
      <c r="D2977" s="2">
        <v>21502690</v>
      </c>
      <c r="E2977" s="2">
        <v>26697626</v>
      </c>
      <c r="F2977">
        <v>7</v>
      </c>
      <c r="G2977">
        <v>5</v>
      </c>
      <c r="H2977" t="s">
        <v>15937</v>
      </c>
      <c r="I2977" t="e">
        <v>#N/A</v>
      </c>
      <c r="J2977" t="e">
        <v>#N/A</v>
      </c>
      <c r="K2977" t="e">
        <v>#N/A</v>
      </c>
      <c r="L2977" t="e">
        <v>#N/A</v>
      </c>
      <c r="M2977" t="e">
        <v>#N/A</v>
      </c>
      <c r="N2977" t="e">
        <v>#N/A</v>
      </c>
    </row>
    <row r="2978" spans="1:14">
      <c r="A2978" t="s">
        <v>2278</v>
      </c>
      <c r="B2978" t="e">
        <v>#N/A</v>
      </c>
      <c r="C2978" s="2">
        <v>18000000</v>
      </c>
      <c r="D2978" s="2">
        <v>16131410</v>
      </c>
      <c r="E2978" s="2">
        <v>26131410</v>
      </c>
      <c r="F2978">
        <v>8</v>
      </c>
      <c r="G2978">
        <v>16</v>
      </c>
      <c r="H2978" t="s">
        <v>15937</v>
      </c>
      <c r="I2978" t="e">
        <v>#N/A</v>
      </c>
      <c r="J2978" t="e">
        <v>#N/A</v>
      </c>
      <c r="K2978" t="e">
        <v>#N/A</v>
      </c>
      <c r="L2978" t="e">
        <v>#N/A</v>
      </c>
      <c r="M2978" t="e">
        <v>#N/A</v>
      </c>
      <c r="N2978" t="e">
        <v>#N/A</v>
      </c>
    </row>
    <row r="2979" spans="1:14">
      <c r="A2979" t="s">
        <v>3603</v>
      </c>
      <c r="B2979" t="e">
        <v>#N/A</v>
      </c>
      <c r="C2979" s="2">
        <v>4000000</v>
      </c>
      <c r="D2979" s="2">
        <v>15179303</v>
      </c>
      <c r="E2979" s="2">
        <v>25448707</v>
      </c>
      <c r="F2979">
        <v>3</v>
      </c>
      <c r="G2979">
        <v>1</v>
      </c>
      <c r="H2979" t="s">
        <v>15937</v>
      </c>
      <c r="I2979" t="e">
        <v>#N/A</v>
      </c>
      <c r="J2979" t="e">
        <v>#N/A</v>
      </c>
      <c r="K2979" t="e">
        <v>#N/A</v>
      </c>
      <c r="L2979" t="e">
        <v>#N/A</v>
      </c>
      <c r="M2979" t="e">
        <v>#N/A</v>
      </c>
      <c r="N2979" t="e">
        <v>#N/A</v>
      </c>
    </row>
    <row r="2980" spans="1:14">
      <c r="A2980" t="s">
        <v>2768</v>
      </c>
      <c r="B2980" t="e">
        <v>#N/A</v>
      </c>
      <c r="C2980" s="2">
        <v>12000000</v>
      </c>
      <c r="D2980" s="2">
        <v>17654912</v>
      </c>
      <c r="E2980" s="2">
        <v>24761360</v>
      </c>
      <c r="F2980">
        <v>11</v>
      </c>
      <c r="G2980">
        <v>15</v>
      </c>
      <c r="H2980" t="s">
        <v>15937</v>
      </c>
      <c r="I2980" t="e">
        <v>#N/A</v>
      </c>
      <c r="J2980" t="e">
        <v>#N/A</v>
      </c>
      <c r="K2980" t="e">
        <v>#N/A</v>
      </c>
      <c r="L2980" t="e">
        <v>#N/A</v>
      </c>
      <c r="M2980" t="e">
        <v>#N/A</v>
      </c>
      <c r="N2980" t="e">
        <v>#N/A</v>
      </c>
    </row>
    <row r="2981" spans="1:14">
      <c r="A2981" t="s">
        <v>1459</v>
      </c>
      <c r="B2981" t="e">
        <v>#N/A</v>
      </c>
      <c r="C2981" s="2">
        <v>32000000</v>
      </c>
      <c r="D2981" s="2">
        <v>22537881</v>
      </c>
      <c r="E2981" s="2">
        <v>24255957</v>
      </c>
      <c r="F2981">
        <v>3</v>
      </c>
      <c r="G2981">
        <v>15</v>
      </c>
      <c r="H2981" t="s">
        <v>15937</v>
      </c>
      <c r="I2981" t="e">
        <v>#N/A</v>
      </c>
      <c r="J2981" t="e">
        <v>#N/A</v>
      </c>
      <c r="K2981" t="e">
        <v>#N/A</v>
      </c>
      <c r="L2981" t="e">
        <v>#N/A</v>
      </c>
      <c r="M2981" t="e">
        <v>#N/A</v>
      </c>
      <c r="N2981" t="e">
        <v>#N/A</v>
      </c>
    </row>
    <row r="2982" spans="1:14">
      <c r="A2982" t="s">
        <v>3105</v>
      </c>
      <c r="B2982" t="e">
        <v>#N/A</v>
      </c>
      <c r="C2982" s="2">
        <v>8500000</v>
      </c>
      <c r="D2982" s="2">
        <v>21569509</v>
      </c>
      <c r="E2982" s="2">
        <v>22885836</v>
      </c>
      <c r="F2982">
        <v>9</v>
      </c>
      <c r="G2982">
        <v>27</v>
      </c>
      <c r="H2982" t="s">
        <v>15937</v>
      </c>
      <c r="I2982" t="e">
        <v>#N/A</v>
      </c>
      <c r="J2982" t="e">
        <v>#N/A</v>
      </c>
      <c r="K2982" t="e">
        <v>#N/A</v>
      </c>
      <c r="L2982" t="e">
        <v>#N/A</v>
      </c>
      <c r="M2982" t="e">
        <v>#N/A</v>
      </c>
      <c r="N2982" t="e">
        <v>#N/A</v>
      </c>
    </row>
    <row r="2983" spans="1:14">
      <c r="A2983" t="s">
        <v>3143</v>
      </c>
      <c r="B2983" t="e">
        <v>#N/A</v>
      </c>
      <c r="C2983" s="2">
        <v>8000000</v>
      </c>
      <c r="D2983" s="2">
        <v>17550872</v>
      </c>
      <c r="E2983" s="2">
        <v>22850872</v>
      </c>
      <c r="F2983">
        <v>9</v>
      </c>
      <c r="G2983">
        <v>18</v>
      </c>
      <c r="H2983" t="s">
        <v>15937</v>
      </c>
      <c r="I2983" t="e">
        <v>#N/A</v>
      </c>
      <c r="J2983" t="e">
        <v>#N/A</v>
      </c>
      <c r="K2983" t="e">
        <v>#N/A</v>
      </c>
      <c r="L2983" t="e">
        <v>#N/A</v>
      </c>
      <c r="M2983" t="e">
        <v>#N/A</v>
      </c>
      <c r="N2983" t="e">
        <v>#N/A</v>
      </c>
    </row>
    <row r="2984" spans="1:14">
      <c r="A2984" t="s">
        <v>824</v>
      </c>
      <c r="B2984" t="e">
        <v>#N/A</v>
      </c>
      <c r="C2984" s="2">
        <v>55000000</v>
      </c>
      <c r="D2984" s="2">
        <v>9489829</v>
      </c>
      <c r="E2984" s="2">
        <v>22597969</v>
      </c>
      <c r="F2984">
        <v>2</v>
      </c>
      <c r="G2984">
        <v>1</v>
      </c>
      <c r="H2984" t="s">
        <v>15937</v>
      </c>
      <c r="I2984" t="e">
        <v>#N/A</v>
      </c>
      <c r="J2984" t="e">
        <v>#N/A</v>
      </c>
      <c r="K2984" t="e">
        <v>#N/A</v>
      </c>
      <c r="L2984" t="e">
        <v>#N/A</v>
      </c>
      <c r="M2984" t="e">
        <v>#N/A</v>
      </c>
      <c r="N2984" t="e">
        <v>#N/A</v>
      </c>
    </row>
    <row r="2985" spans="1:14">
      <c r="A2985" t="s">
        <v>2417</v>
      </c>
      <c r="B2985" t="e">
        <v>#N/A</v>
      </c>
      <c r="C2985" s="2">
        <v>16000000</v>
      </c>
      <c r="D2985" s="2">
        <v>2322593</v>
      </c>
      <c r="E2985" s="2">
        <v>22594052</v>
      </c>
      <c r="F2985">
        <v>4</v>
      </c>
      <c r="G2985">
        <v>5</v>
      </c>
      <c r="H2985" t="s">
        <v>15937</v>
      </c>
      <c r="I2985" t="e">
        <v>#N/A</v>
      </c>
      <c r="J2985" t="e">
        <v>#N/A</v>
      </c>
      <c r="K2985" t="e">
        <v>#N/A</v>
      </c>
      <c r="L2985" t="e">
        <v>#N/A</v>
      </c>
      <c r="M2985" t="e">
        <v>#N/A</v>
      </c>
      <c r="N2985" t="e">
        <v>#N/A</v>
      </c>
    </row>
    <row r="2986" spans="1:14">
      <c r="A2986" t="s">
        <v>3178</v>
      </c>
      <c r="B2986" t="e">
        <v>#N/A</v>
      </c>
      <c r="C2986" s="2">
        <v>8000000</v>
      </c>
      <c r="D2986" s="2">
        <v>0</v>
      </c>
      <c r="E2986" s="2">
        <v>21970000</v>
      </c>
      <c r="F2986">
        <v>9</v>
      </c>
      <c r="G2986">
        <v>20</v>
      </c>
      <c r="H2986" t="s">
        <v>15937</v>
      </c>
      <c r="I2986" t="e">
        <v>#N/A</v>
      </c>
      <c r="J2986" t="e">
        <v>#N/A</v>
      </c>
      <c r="K2986" t="e">
        <v>#N/A</v>
      </c>
      <c r="L2986" t="e">
        <v>#N/A</v>
      </c>
      <c r="M2986" t="e">
        <v>#N/A</v>
      </c>
      <c r="N2986" t="e">
        <v>#N/A</v>
      </c>
    </row>
    <row r="2987" spans="1:14">
      <c r="A2987" t="s">
        <v>2572</v>
      </c>
      <c r="B2987" t="e">
        <v>#N/A</v>
      </c>
      <c r="C2987" s="2">
        <v>15000000</v>
      </c>
      <c r="D2987" s="2">
        <v>0</v>
      </c>
      <c r="E2987" s="2">
        <v>20898221</v>
      </c>
      <c r="F2987">
        <v>12</v>
      </c>
      <c r="G2987">
        <v>6</v>
      </c>
      <c r="H2987" t="s">
        <v>15937</v>
      </c>
      <c r="I2987" t="e">
        <v>#N/A</v>
      </c>
      <c r="J2987" t="e">
        <v>#N/A</v>
      </c>
      <c r="K2987" t="e">
        <v>#N/A</v>
      </c>
      <c r="L2987" t="e">
        <v>#N/A</v>
      </c>
      <c r="M2987" t="e">
        <v>#N/A</v>
      </c>
      <c r="N2987" t="e">
        <v>#N/A</v>
      </c>
    </row>
    <row r="2988" spans="1:14">
      <c r="A2988" t="s">
        <v>3765</v>
      </c>
      <c r="B2988" t="e">
        <v>#N/A</v>
      </c>
      <c r="C2988" s="2">
        <v>3000000</v>
      </c>
      <c r="D2988" s="2">
        <v>8110621</v>
      </c>
      <c r="E2988" s="2">
        <v>20737030</v>
      </c>
      <c r="F2988">
        <v>5</v>
      </c>
      <c r="G2988">
        <v>24</v>
      </c>
      <c r="H2988" t="s">
        <v>15937</v>
      </c>
      <c r="I2988" t="e">
        <v>#N/A</v>
      </c>
      <c r="J2988" t="e">
        <v>#N/A</v>
      </c>
      <c r="K2988" t="e">
        <v>#N/A</v>
      </c>
      <c r="L2988" t="e">
        <v>#N/A</v>
      </c>
      <c r="M2988" t="e">
        <v>#N/A</v>
      </c>
      <c r="N2988" t="e">
        <v>#N/A</v>
      </c>
    </row>
    <row r="2989" spans="1:14">
      <c r="A2989" t="s">
        <v>1599</v>
      </c>
      <c r="B2989" t="e">
        <v>#N/A</v>
      </c>
      <c r="C2989" s="2">
        <v>30000000</v>
      </c>
      <c r="D2989" s="2">
        <v>10895295</v>
      </c>
      <c r="E2989" s="2">
        <v>18903193</v>
      </c>
      <c r="F2989">
        <v>3</v>
      </c>
      <c r="G2989">
        <v>8</v>
      </c>
      <c r="H2989" t="s">
        <v>15937</v>
      </c>
      <c r="I2989" t="e">
        <v>#N/A</v>
      </c>
      <c r="J2989" t="e">
        <v>#N/A</v>
      </c>
      <c r="K2989" t="e">
        <v>#N/A</v>
      </c>
      <c r="L2989" t="e">
        <v>#N/A</v>
      </c>
      <c r="M2989" t="e">
        <v>#N/A</v>
      </c>
      <c r="N2989" t="e">
        <v>#N/A</v>
      </c>
    </row>
    <row r="2990" spans="1:14">
      <c r="A2990" t="s">
        <v>2674</v>
      </c>
      <c r="B2990" t="e">
        <v>#N/A</v>
      </c>
      <c r="C2990" s="2">
        <v>13000000</v>
      </c>
      <c r="D2990" s="2">
        <v>18007317</v>
      </c>
      <c r="E2990" s="2">
        <v>18733666</v>
      </c>
      <c r="F2990">
        <v>3</v>
      </c>
      <c r="G2990">
        <v>22</v>
      </c>
      <c r="H2990" t="s">
        <v>15937</v>
      </c>
      <c r="I2990" t="e">
        <v>#N/A</v>
      </c>
      <c r="J2990" t="e">
        <v>#N/A</v>
      </c>
      <c r="K2990" t="e">
        <v>#N/A</v>
      </c>
      <c r="L2990" t="e">
        <v>#N/A</v>
      </c>
      <c r="M2990" t="e">
        <v>#N/A</v>
      </c>
      <c r="N2990" t="e">
        <v>#N/A</v>
      </c>
    </row>
    <row r="2991" spans="1:14">
      <c r="A2991" t="s">
        <v>3708</v>
      </c>
      <c r="B2991" t="e">
        <v>#N/A</v>
      </c>
      <c r="C2991" s="2">
        <v>3450000</v>
      </c>
      <c r="D2991" s="2">
        <v>687185</v>
      </c>
      <c r="E2991" s="2">
        <v>18309793</v>
      </c>
      <c r="F2991">
        <v>5</v>
      </c>
      <c r="G2991">
        <v>17</v>
      </c>
      <c r="H2991" t="s">
        <v>15937</v>
      </c>
      <c r="I2991" t="e">
        <v>#N/A</v>
      </c>
      <c r="J2991" t="e">
        <v>#N/A</v>
      </c>
      <c r="K2991" t="e">
        <v>#N/A</v>
      </c>
      <c r="L2991" t="e">
        <v>#N/A</v>
      </c>
      <c r="M2991" t="e">
        <v>#N/A</v>
      </c>
      <c r="N2991" t="e">
        <v>#N/A</v>
      </c>
    </row>
    <row r="2992" spans="1:14">
      <c r="A2992" t="s">
        <v>2151</v>
      </c>
      <c r="B2992" t="e">
        <v>#N/A</v>
      </c>
      <c r="C2992" s="2">
        <v>20000000</v>
      </c>
      <c r="D2992" s="2">
        <v>8008161</v>
      </c>
      <c r="E2992" s="2">
        <v>18273009</v>
      </c>
      <c r="F2992">
        <v>10</v>
      </c>
      <c r="G2992">
        <v>11</v>
      </c>
      <c r="H2992" t="s">
        <v>15937</v>
      </c>
      <c r="I2992" t="e">
        <v>#N/A</v>
      </c>
      <c r="J2992" t="e">
        <v>#N/A</v>
      </c>
      <c r="K2992" t="e">
        <v>#N/A</v>
      </c>
      <c r="L2992" t="e">
        <v>#N/A</v>
      </c>
      <c r="M2992" t="e">
        <v>#N/A</v>
      </c>
      <c r="N2992" t="e">
        <v>#N/A</v>
      </c>
    </row>
    <row r="2993" spans="1:14">
      <c r="A2993" t="s">
        <v>4234</v>
      </c>
      <c r="B2993" t="e">
        <v>#N/A</v>
      </c>
      <c r="C2993" s="2">
        <v>900000</v>
      </c>
      <c r="D2993" s="2">
        <v>16098998</v>
      </c>
      <c r="E2993" s="2">
        <v>16928069</v>
      </c>
      <c r="F2993">
        <v>7</v>
      </c>
      <c r="G2993">
        <v>12</v>
      </c>
      <c r="H2993" t="s">
        <v>15937</v>
      </c>
      <c r="I2993" t="e">
        <v>#N/A</v>
      </c>
      <c r="J2993" t="e">
        <v>#N/A</v>
      </c>
      <c r="K2993" t="e">
        <v>#N/A</v>
      </c>
      <c r="L2993" t="e">
        <v>#N/A</v>
      </c>
      <c r="M2993" t="e">
        <v>#N/A</v>
      </c>
      <c r="N2993" t="e">
        <v>#N/A</v>
      </c>
    </row>
    <row r="2994" spans="1:14">
      <c r="A2994" t="s">
        <v>2147</v>
      </c>
      <c r="B2994" t="e">
        <v>#N/A</v>
      </c>
      <c r="C2994" s="2">
        <v>20000000</v>
      </c>
      <c r="D2994" s="2">
        <v>8888355</v>
      </c>
      <c r="E2994" s="2">
        <v>16723377</v>
      </c>
      <c r="F2994">
        <v>9</v>
      </c>
      <c r="G2994">
        <v>20</v>
      </c>
      <c r="H2994" t="s">
        <v>15937</v>
      </c>
      <c r="I2994" t="e">
        <v>#N/A</v>
      </c>
      <c r="J2994" t="e">
        <v>#N/A</v>
      </c>
      <c r="K2994" t="e">
        <v>#N/A</v>
      </c>
      <c r="L2994" t="e">
        <v>#N/A</v>
      </c>
      <c r="M2994" t="e">
        <v>#N/A</v>
      </c>
      <c r="N2994" t="e">
        <v>#N/A</v>
      </c>
    </row>
    <row r="2995" spans="1:14">
      <c r="A2995" t="s">
        <v>1229</v>
      </c>
      <c r="B2995" t="e">
        <v>#N/A</v>
      </c>
      <c r="C2995" s="2">
        <v>40000000</v>
      </c>
      <c r="D2995" s="2">
        <v>7388654</v>
      </c>
      <c r="E2995" s="2">
        <v>16173593</v>
      </c>
      <c r="F2995">
        <v>8</v>
      </c>
      <c r="G2995">
        <v>16</v>
      </c>
      <c r="H2995" t="s">
        <v>15937</v>
      </c>
      <c r="I2995" t="e">
        <v>#N/A</v>
      </c>
      <c r="J2995" t="e">
        <v>#N/A</v>
      </c>
      <c r="K2995" t="e">
        <v>#N/A</v>
      </c>
      <c r="L2995" t="e">
        <v>#N/A</v>
      </c>
      <c r="M2995" t="e">
        <v>#N/A</v>
      </c>
      <c r="N2995" t="e">
        <v>#N/A</v>
      </c>
    </row>
    <row r="2996" spans="1:14">
      <c r="A2996" t="s">
        <v>1977</v>
      </c>
      <c r="B2996" t="e">
        <v>#N/A</v>
      </c>
      <c r="C2996" s="2">
        <v>22000000</v>
      </c>
      <c r="D2996" s="2">
        <v>11330849</v>
      </c>
      <c r="E2996" s="2">
        <v>15434375</v>
      </c>
      <c r="F2996">
        <v>12</v>
      </c>
      <c r="G2996">
        <v>4</v>
      </c>
      <c r="H2996" t="s">
        <v>15937</v>
      </c>
      <c r="I2996" t="e">
        <v>#N/A</v>
      </c>
      <c r="J2996" t="e">
        <v>#N/A</v>
      </c>
      <c r="K2996" t="e">
        <v>#N/A</v>
      </c>
      <c r="L2996" t="e">
        <v>#N/A</v>
      </c>
      <c r="M2996" t="e">
        <v>#N/A</v>
      </c>
      <c r="N2996" t="e">
        <v>#N/A</v>
      </c>
    </row>
    <row r="2997" spans="1:14">
      <c r="A2997" t="s">
        <v>2286</v>
      </c>
      <c r="B2997" t="e">
        <v>#N/A</v>
      </c>
      <c r="C2997" s="2">
        <v>18000000</v>
      </c>
      <c r="D2997" s="2">
        <v>10501938</v>
      </c>
      <c r="E2997" s="2">
        <v>11813989</v>
      </c>
      <c r="F2997">
        <v>8</v>
      </c>
      <c r="G2997">
        <v>30</v>
      </c>
      <c r="H2997" t="s">
        <v>15937</v>
      </c>
      <c r="I2997" t="e">
        <v>#N/A</v>
      </c>
      <c r="J2997" t="e">
        <v>#N/A</v>
      </c>
      <c r="K2997" t="e">
        <v>#N/A</v>
      </c>
      <c r="L2997" t="e">
        <v>#N/A</v>
      </c>
      <c r="M2997" t="e">
        <v>#N/A</v>
      </c>
      <c r="N2997" t="e">
        <v>#N/A</v>
      </c>
    </row>
    <row r="2998" spans="1:14">
      <c r="A2998" t="s">
        <v>2723</v>
      </c>
      <c r="B2998" t="e">
        <v>#N/A</v>
      </c>
      <c r="C2998" s="2">
        <v>12500000</v>
      </c>
      <c r="D2998" s="2">
        <v>292562</v>
      </c>
      <c r="E2998" s="2">
        <v>9376444</v>
      </c>
      <c r="F2998">
        <v>3</v>
      </c>
      <c r="G2998">
        <v>1</v>
      </c>
      <c r="H2998" t="s">
        <v>15937</v>
      </c>
      <c r="I2998" t="e">
        <v>#N/A</v>
      </c>
      <c r="J2998" t="e">
        <v>#N/A</v>
      </c>
      <c r="K2998" t="e">
        <v>#N/A</v>
      </c>
      <c r="L2998" t="e">
        <v>#N/A</v>
      </c>
      <c r="M2998" t="e">
        <v>#N/A</v>
      </c>
      <c r="N2998" t="e">
        <v>#N/A</v>
      </c>
    </row>
    <row r="2999" spans="1:14">
      <c r="A2999" t="s">
        <v>2530</v>
      </c>
      <c r="B2999" t="e">
        <v>#N/A</v>
      </c>
      <c r="C2999" s="2">
        <v>15000000</v>
      </c>
      <c r="D2999" s="2">
        <v>9177065</v>
      </c>
      <c r="E2999" s="2">
        <v>9307166</v>
      </c>
      <c r="F2999">
        <v>5</v>
      </c>
      <c r="G2999">
        <v>10</v>
      </c>
      <c r="H2999" t="s">
        <v>15937</v>
      </c>
      <c r="I2999" t="e">
        <v>#N/A</v>
      </c>
      <c r="J2999" t="e">
        <v>#N/A</v>
      </c>
      <c r="K2999" t="e">
        <v>#N/A</v>
      </c>
      <c r="L2999" t="e">
        <v>#N/A</v>
      </c>
      <c r="M2999" t="e">
        <v>#N/A</v>
      </c>
      <c r="N2999" t="e">
        <v>#N/A</v>
      </c>
    </row>
    <row r="3000" spans="1:14">
      <c r="A3000" t="s">
        <v>2300</v>
      </c>
      <c r="B3000" t="e">
        <v>#N/A</v>
      </c>
      <c r="C3000" s="2">
        <v>18000000</v>
      </c>
      <c r="D3000" s="2">
        <v>3422409</v>
      </c>
      <c r="E3000" s="2">
        <v>9085348</v>
      </c>
      <c r="F3000">
        <v>9</v>
      </c>
      <c r="G3000">
        <v>27</v>
      </c>
      <c r="H3000" t="s">
        <v>15937</v>
      </c>
      <c r="I3000" t="e">
        <v>#N/A</v>
      </c>
      <c r="J3000" t="e">
        <v>#N/A</v>
      </c>
      <c r="K3000" t="e">
        <v>#N/A</v>
      </c>
      <c r="L3000" t="e">
        <v>#N/A</v>
      </c>
      <c r="M3000" t="e">
        <v>#N/A</v>
      </c>
      <c r="N3000" t="e">
        <v>#N/A</v>
      </c>
    </row>
    <row r="3001" spans="1:14">
      <c r="A3001" t="s">
        <v>2322</v>
      </c>
      <c r="B3001" t="e">
        <v>#N/A</v>
      </c>
      <c r="C3001" s="2">
        <v>17500000</v>
      </c>
      <c r="D3001" s="2">
        <v>7018188</v>
      </c>
      <c r="E3001" s="2">
        <v>7285135</v>
      </c>
      <c r="F3001">
        <v>11</v>
      </c>
      <c r="G3001">
        <v>27</v>
      </c>
      <c r="H3001" t="s">
        <v>15937</v>
      </c>
      <c r="I3001" t="e">
        <v>#N/A</v>
      </c>
      <c r="J3001" t="e">
        <v>#N/A</v>
      </c>
      <c r="K3001" t="e">
        <v>#N/A</v>
      </c>
      <c r="L3001" t="e">
        <v>#N/A</v>
      </c>
      <c r="M3001" t="e">
        <v>#N/A</v>
      </c>
      <c r="N3001" t="e">
        <v>#N/A</v>
      </c>
    </row>
    <row r="3002" spans="1:14">
      <c r="A3002" t="s">
        <v>3857</v>
      </c>
      <c r="B3002" t="e">
        <v>#N/A</v>
      </c>
      <c r="C3002" s="2">
        <v>2500000</v>
      </c>
      <c r="D3002" s="2">
        <v>6852971</v>
      </c>
      <c r="E3002" s="2">
        <v>6916951</v>
      </c>
      <c r="F3002">
        <v>8</v>
      </c>
      <c r="G3002">
        <v>2</v>
      </c>
      <c r="H3002" t="s">
        <v>15937</v>
      </c>
      <c r="I3002" t="e">
        <v>#N/A</v>
      </c>
      <c r="J3002" t="e">
        <v>#N/A</v>
      </c>
      <c r="K3002" t="e">
        <v>#N/A</v>
      </c>
      <c r="L3002" t="e">
        <v>#N/A</v>
      </c>
      <c r="M3002" t="e">
        <v>#N/A</v>
      </c>
      <c r="N3002" t="e">
        <v>#N/A</v>
      </c>
    </row>
    <row r="3003" spans="1:14">
      <c r="A3003" t="s">
        <v>1743</v>
      </c>
      <c r="B3003" t="e">
        <v>#N/A</v>
      </c>
      <c r="C3003" s="2">
        <v>26000000</v>
      </c>
      <c r="D3003" s="2">
        <v>3254172</v>
      </c>
      <c r="E3003" s="2">
        <v>6154172</v>
      </c>
      <c r="F3003">
        <v>10</v>
      </c>
      <c r="G3003">
        <v>18</v>
      </c>
      <c r="H3003" t="s">
        <v>15937</v>
      </c>
      <c r="I3003" t="e">
        <v>#N/A</v>
      </c>
      <c r="J3003" t="e">
        <v>#N/A</v>
      </c>
      <c r="K3003" t="e">
        <v>#N/A</v>
      </c>
      <c r="L3003" t="e">
        <v>#N/A</v>
      </c>
      <c r="M3003" t="e">
        <v>#N/A</v>
      </c>
      <c r="N3003" t="e">
        <v>#N/A</v>
      </c>
    </row>
    <row r="3004" spans="1:14">
      <c r="A3004" t="s">
        <v>4159</v>
      </c>
      <c r="B3004" t="e">
        <v>#N/A</v>
      </c>
      <c r="C3004" s="2">
        <v>1000000</v>
      </c>
      <c r="D3004" s="2">
        <v>4946250</v>
      </c>
      <c r="E3004" s="2">
        <v>5892466</v>
      </c>
      <c r="F3004">
        <v>6</v>
      </c>
      <c r="G3004">
        <v>14</v>
      </c>
      <c r="H3004" t="s">
        <v>15937</v>
      </c>
      <c r="I3004" t="e">
        <v>#N/A</v>
      </c>
      <c r="J3004" t="e">
        <v>#N/A</v>
      </c>
      <c r="K3004" t="e">
        <v>#N/A</v>
      </c>
      <c r="L3004" t="e">
        <v>#N/A</v>
      </c>
      <c r="M3004" t="e">
        <v>#N/A</v>
      </c>
      <c r="N3004" t="e">
        <v>#N/A</v>
      </c>
    </row>
    <row r="3005" spans="1:14">
      <c r="A3005" t="s">
        <v>3419</v>
      </c>
      <c r="B3005" t="e">
        <v>#N/A</v>
      </c>
      <c r="C3005" s="2">
        <v>5400000</v>
      </c>
      <c r="D3005" s="2">
        <v>0</v>
      </c>
      <c r="E3005" s="2">
        <v>4728896</v>
      </c>
      <c r="F3005">
        <v>2</v>
      </c>
      <c r="G3005">
        <v>26</v>
      </c>
      <c r="H3005" t="s">
        <v>15937</v>
      </c>
      <c r="I3005" t="e">
        <v>#N/A</v>
      </c>
      <c r="J3005" t="e">
        <v>#N/A</v>
      </c>
      <c r="K3005" t="e">
        <v>#N/A</v>
      </c>
      <c r="L3005" t="e">
        <v>#N/A</v>
      </c>
      <c r="M3005" t="e">
        <v>#N/A</v>
      </c>
      <c r="N3005" t="e">
        <v>#N/A</v>
      </c>
    </row>
    <row r="3006" spans="1:14">
      <c r="A3006" t="s">
        <v>477</v>
      </c>
      <c r="B3006" t="e">
        <v>#N/A</v>
      </c>
      <c r="C3006" s="2">
        <v>76622919</v>
      </c>
      <c r="D3006" s="2">
        <v>4563029</v>
      </c>
      <c r="E3006" s="2">
        <v>4563029</v>
      </c>
      <c r="F3006">
        <v>8</v>
      </c>
      <c r="G3006">
        <v>1</v>
      </c>
      <c r="H3006" t="s">
        <v>15937</v>
      </c>
      <c r="I3006" t="e">
        <v>#N/A</v>
      </c>
      <c r="J3006" t="e">
        <v>#N/A</v>
      </c>
      <c r="K3006" t="e">
        <v>#N/A</v>
      </c>
      <c r="L3006" t="e">
        <v>#N/A</v>
      </c>
      <c r="M3006" t="e">
        <v>#N/A</v>
      </c>
      <c r="N3006" t="e">
        <v>#N/A</v>
      </c>
    </row>
    <row r="3007" spans="1:14">
      <c r="A3007" t="s">
        <v>4045</v>
      </c>
      <c r="B3007" t="e">
        <v>#N/A</v>
      </c>
      <c r="C3007" s="2">
        <v>1500000</v>
      </c>
      <c r="D3007" s="2">
        <v>3491669</v>
      </c>
      <c r="E3007" s="2">
        <v>4128828</v>
      </c>
      <c r="F3007">
        <v>7</v>
      </c>
      <c r="G3007">
        <v>26</v>
      </c>
      <c r="H3007" t="s">
        <v>15937</v>
      </c>
      <c r="I3007" t="e">
        <v>#N/A</v>
      </c>
      <c r="J3007" t="e">
        <v>#N/A</v>
      </c>
      <c r="K3007" t="e">
        <v>#N/A</v>
      </c>
      <c r="L3007" t="e">
        <v>#N/A</v>
      </c>
      <c r="M3007" t="e">
        <v>#N/A</v>
      </c>
      <c r="N3007" t="e">
        <v>#N/A</v>
      </c>
    </row>
    <row r="3008" spans="1:14">
      <c r="A3008" t="s">
        <v>2980</v>
      </c>
      <c r="B3008" t="e">
        <v>#N/A</v>
      </c>
      <c r="C3008" s="2">
        <v>10000000</v>
      </c>
      <c r="D3008" s="2">
        <v>1930401</v>
      </c>
      <c r="E3008" s="2">
        <v>3623728</v>
      </c>
      <c r="F3008">
        <v>5</v>
      </c>
      <c r="G3008">
        <v>3</v>
      </c>
      <c r="H3008" t="s">
        <v>15937</v>
      </c>
      <c r="I3008" t="e">
        <v>#N/A</v>
      </c>
      <c r="J3008" t="e">
        <v>#N/A</v>
      </c>
      <c r="K3008" t="e">
        <v>#N/A</v>
      </c>
      <c r="L3008" t="e">
        <v>#N/A</v>
      </c>
      <c r="M3008" t="e">
        <v>#N/A</v>
      </c>
      <c r="N3008" t="e">
        <v>#N/A</v>
      </c>
    </row>
    <row r="3009" spans="1:14">
      <c r="A3009" t="s">
        <v>4110</v>
      </c>
      <c r="B3009" t="e">
        <v>#N/A</v>
      </c>
      <c r="C3009" s="2">
        <v>1200000</v>
      </c>
      <c r="D3009" s="2">
        <v>2859955</v>
      </c>
      <c r="E3009" s="2">
        <v>2859955</v>
      </c>
      <c r="F3009">
        <v>4</v>
      </c>
      <c r="G3009">
        <v>19</v>
      </c>
      <c r="H3009" t="s">
        <v>15937</v>
      </c>
      <c r="I3009" t="e">
        <v>#N/A</v>
      </c>
      <c r="J3009" t="e">
        <v>#N/A</v>
      </c>
      <c r="K3009" t="e">
        <v>#N/A</v>
      </c>
      <c r="L3009" t="e">
        <v>#N/A</v>
      </c>
      <c r="M3009" t="e">
        <v>#N/A</v>
      </c>
      <c r="N3009" t="e">
        <v>#N/A</v>
      </c>
    </row>
    <row r="3010" spans="1:14">
      <c r="A3010" t="s">
        <v>4098</v>
      </c>
      <c r="B3010" t="e">
        <v>#N/A</v>
      </c>
      <c r="C3010" s="2">
        <v>1250000</v>
      </c>
      <c r="D3010" s="2">
        <v>2850357</v>
      </c>
      <c r="E3010" s="2">
        <v>2850357</v>
      </c>
      <c r="F3010">
        <v>4</v>
      </c>
      <c r="G3010">
        <v>19</v>
      </c>
      <c r="H3010" t="s">
        <v>15937</v>
      </c>
      <c r="I3010" t="e">
        <v>#N/A</v>
      </c>
      <c r="J3010" t="e">
        <v>#N/A</v>
      </c>
      <c r="K3010" t="e">
        <v>#N/A</v>
      </c>
      <c r="L3010" t="e">
        <v>#N/A</v>
      </c>
      <c r="M3010" t="e">
        <v>#N/A</v>
      </c>
      <c r="N3010" t="e">
        <v>#N/A</v>
      </c>
    </row>
    <row r="3011" spans="1:14">
      <c r="A3011" t="s">
        <v>4046</v>
      </c>
      <c r="B3011" t="e">
        <v>#N/A</v>
      </c>
      <c r="C3011" s="2">
        <v>1500000</v>
      </c>
      <c r="D3011" s="2">
        <v>2408553</v>
      </c>
      <c r="E3011" s="2">
        <v>2592308</v>
      </c>
      <c r="F3011">
        <v>2</v>
      </c>
      <c r="G3011">
        <v>1</v>
      </c>
      <c r="H3011" t="s">
        <v>15937</v>
      </c>
      <c r="I3011" t="e">
        <v>#N/A</v>
      </c>
      <c r="J3011" t="e">
        <v>#N/A</v>
      </c>
      <c r="K3011" t="e">
        <v>#N/A</v>
      </c>
      <c r="L3011" t="e">
        <v>#N/A</v>
      </c>
      <c r="M3011" t="e">
        <v>#N/A</v>
      </c>
      <c r="N3011" t="e">
        <v>#N/A</v>
      </c>
    </row>
    <row r="3012" spans="1:14">
      <c r="A3012" t="s">
        <v>4018</v>
      </c>
      <c r="B3012" t="e">
        <v>#N/A</v>
      </c>
      <c r="C3012" s="2">
        <v>1700000</v>
      </c>
      <c r="D3012" s="2">
        <v>2507159</v>
      </c>
      <c r="E3012" s="2">
        <v>2507159</v>
      </c>
      <c r="F3012">
        <v>10</v>
      </c>
      <c r="G3012">
        <v>4</v>
      </c>
      <c r="H3012" t="s">
        <v>15937</v>
      </c>
      <c r="I3012" t="e">
        <v>#N/A</v>
      </c>
      <c r="J3012" t="e">
        <v>#N/A</v>
      </c>
      <c r="K3012" t="e">
        <v>#N/A</v>
      </c>
      <c r="L3012" t="e">
        <v>#N/A</v>
      </c>
      <c r="M3012" t="e">
        <v>#N/A</v>
      </c>
      <c r="N3012" t="e">
        <v>#N/A</v>
      </c>
    </row>
    <row r="3013" spans="1:14">
      <c r="A3013" t="s">
        <v>4333</v>
      </c>
      <c r="B3013" t="e">
        <v>#N/A</v>
      </c>
      <c r="C3013" s="2">
        <v>500000</v>
      </c>
      <c r="D3013" s="2">
        <v>0</v>
      </c>
      <c r="E3013" s="2">
        <v>2141436</v>
      </c>
      <c r="F3013">
        <v>1</v>
      </c>
      <c r="G3013">
        <v>8</v>
      </c>
      <c r="H3013" t="s">
        <v>15937</v>
      </c>
      <c r="I3013" t="e">
        <v>#N/A</v>
      </c>
      <c r="J3013" t="e">
        <v>#N/A</v>
      </c>
      <c r="K3013" t="e">
        <v>#N/A</v>
      </c>
      <c r="L3013" t="e">
        <v>#N/A</v>
      </c>
      <c r="M3013" t="e">
        <v>#N/A</v>
      </c>
      <c r="N3013" t="e">
        <v>#N/A</v>
      </c>
    </row>
    <row r="3014" spans="1:14">
      <c r="A3014" t="s">
        <v>4051</v>
      </c>
      <c r="B3014" t="e">
        <v>#N/A</v>
      </c>
      <c r="C3014" s="2">
        <v>1500000</v>
      </c>
      <c r="D3014" s="2">
        <v>1165881</v>
      </c>
      <c r="E3014" s="2">
        <v>1165881</v>
      </c>
      <c r="F3014">
        <v>4</v>
      </c>
      <c r="G3014">
        <v>19</v>
      </c>
      <c r="H3014" t="s">
        <v>15937</v>
      </c>
      <c r="I3014" t="e">
        <v>#N/A</v>
      </c>
      <c r="J3014" t="e">
        <v>#N/A</v>
      </c>
      <c r="K3014" t="e">
        <v>#N/A</v>
      </c>
      <c r="L3014" t="e">
        <v>#N/A</v>
      </c>
      <c r="M3014" t="e">
        <v>#N/A</v>
      </c>
      <c r="N3014" t="e">
        <v>#N/A</v>
      </c>
    </row>
    <row r="3015" spans="1:14">
      <c r="A3015" t="s">
        <v>2304</v>
      </c>
      <c r="B3015" t="e">
        <v>#N/A</v>
      </c>
      <c r="C3015" s="2">
        <v>18000000</v>
      </c>
      <c r="D3015" s="2">
        <v>1034589</v>
      </c>
      <c r="E3015" s="2">
        <v>1050411</v>
      </c>
      <c r="F3015">
        <v>3</v>
      </c>
      <c r="G3015">
        <v>1</v>
      </c>
      <c r="H3015" t="s">
        <v>15937</v>
      </c>
      <c r="I3015" t="e">
        <v>#N/A</v>
      </c>
      <c r="J3015" t="e">
        <v>#N/A</v>
      </c>
      <c r="K3015" t="e">
        <v>#N/A</v>
      </c>
      <c r="L3015" t="e">
        <v>#N/A</v>
      </c>
      <c r="M3015" t="e">
        <v>#N/A</v>
      </c>
      <c r="N3015" t="e">
        <v>#N/A</v>
      </c>
    </row>
    <row r="3016" spans="1:14">
      <c r="A3016" t="s">
        <v>3865</v>
      </c>
      <c r="B3016" t="e">
        <v>#N/A</v>
      </c>
      <c r="C3016" s="2">
        <v>2500000</v>
      </c>
      <c r="D3016" s="2">
        <v>549632</v>
      </c>
      <c r="E3016" s="2">
        <v>549632</v>
      </c>
      <c r="F3016">
        <v>3</v>
      </c>
      <c r="G3016">
        <v>1</v>
      </c>
      <c r="H3016" t="s">
        <v>15937</v>
      </c>
      <c r="I3016" t="e">
        <v>#N/A</v>
      </c>
      <c r="J3016" t="e">
        <v>#N/A</v>
      </c>
      <c r="K3016" t="e">
        <v>#N/A</v>
      </c>
      <c r="L3016" t="e">
        <v>#N/A</v>
      </c>
      <c r="M3016" t="e">
        <v>#N/A</v>
      </c>
      <c r="N3016" t="e">
        <v>#N/A</v>
      </c>
    </row>
    <row r="3017" spans="1:14">
      <c r="A3017" t="s">
        <v>4181</v>
      </c>
      <c r="B3017" t="e">
        <v>#N/A</v>
      </c>
      <c r="C3017" s="2">
        <v>1000000</v>
      </c>
      <c r="D3017" s="2">
        <v>486919</v>
      </c>
      <c r="E3017" s="2">
        <v>486919</v>
      </c>
      <c r="F3017">
        <v>7</v>
      </c>
      <c r="G3017">
        <v>19</v>
      </c>
      <c r="H3017" t="s">
        <v>15937</v>
      </c>
      <c r="I3017" t="e">
        <v>#N/A</v>
      </c>
      <c r="J3017" t="e">
        <v>#N/A</v>
      </c>
      <c r="K3017" t="e">
        <v>#N/A</v>
      </c>
      <c r="L3017" t="e">
        <v>#N/A</v>
      </c>
      <c r="M3017" t="e">
        <v>#N/A</v>
      </c>
      <c r="N3017" t="e">
        <v>#N/A</v>
      </c>
    </row>
    <row r="3018" spans="1:14">
      <c r="A3018" t="s">
        <v>3421</v>
      </c>
      <c r="B3018" t="e">
        <v>#N/A</v>
      </c>
      <c r="C3018" s="2">
        <v>5300000</v>
      </c>
      <c r="D3018" s="2">
        <v>0</v>
      </c>
      <c r="E3018" s="2">
        <v>440821</v>
      </c>
      <c r="F3018">
        <v>7</v>
      </c>
      <c r="G3018">
        <v>19</v>
      </c>
      <c r="H3018" t="s">
        <v>15937</v>
      </c>
      <c r="I3018" t="e">
        <v>#N/A</v>
      </c>
      <c r="J3018" t="e">
        <v>#N/A</v>
      </c>
      <c r="K3018" t="e">
        <v>#N/A</v>
      </c>
      <c r="L3018" t="e">
        <v>#N/A</v>
      </c>
      <c r="M3018" t="e">
        <v>#N/A</v>
      </c>
      <c r="N3018" t="e">
        <v>#N/A</v>
      </c>
    </row>
    <row r="3019" spans="1:14">
      <c r="A3019" t="s">
        <v>4312</v>
      </c>
      <c r="B3019" t="e">
        <v>#N/A</v>
      </c>
      <c r="C3019" s="2">
        <v>500000</v>
      </c>
      <c r="D3019" s="2">
        <v>343706</v>
      </c>
      <c r="E3019" s="2">
        <v>407100</v>
      </c>
      <c r="F3019">
        <v>8</v>
      </c>
      <c r="G3019">
        <v>23</v>
      </c>
      <c r="H3019" t="s">
        <v>15937</v>
      </c>
      <c r="I3019" t="e">
        <v>#N/A</v>
      </c>
      <c r="J3019" t="e">
        <v>#N/A</v>
      </c>
      <c r="K3019" t="e">
        <v>#N/A</v>
      </c>
      <c r="L3019" t="e">
        <v>#N/A</v>
      </c>
      <c r="M3019" t="e">
        <v>#N/A</v>
      </c>
      <c r="N3019" t="e">
        <v>#N/A</v>
      </c>
    </row>
    <row r="3020" spans="1:14">
      <c r="A3020" t="s">
        <v>3003</v>
      </c>
      <c r="B3020" t="e">
        <v>#N/A</v>
      </c>
      <c r="C3020" s="2">
        <v>10000000</v>
      </c>
      <c r="D3020" s="2">
        <v>173472</v>
      </c>
      <c r="E3020" s="2">
        <v>173472</v>
      </c>
      <c r="F3020">
        <v>5</v>
      </c>
      <c r="G3020">
        <v>3</v>
      </c>
      <c r="H3020" t="s">
        <v>15937</v>
      </c>
      <c r="I3020" t="e">
        <v>#N/A</v>
      </c>
      <c r="J3020" t="e">
        <v>#N/A</v>
      </c>
      <c r="K3020" t="e">
        <v>#N/A</v>
      </c>
      <c r="L3020" t="e">
        <v>#N/A</v>
      </c>
      <c r="M3020" t="e">
        <v>#N/A</v>
      </c>
      <c r="N3020" t="e">
        <v>#N/A</v>
      </c>
    </row>
    <row r="3021" spans="1:14">
      <c r="A3021" t="s">
        <v>4279</v>
      </c>
      <c r="B3021" t="e">
        <v>#N/A</v>
      </c>
      <c r="C3021" s="2">
        <v>650000</v>
      </c>
      <c r="D3021" s="2">
        <v>171962</v>
      </c>
      <c r="E3021" s="2">
        <v>171962</v>
      </c>
      <c r="F3021">
        <v>10</v>
      </c>
      <c r="G3021">
        <v>11</v>
      </c>
      <c r="H3021" t="s">
        <v>15937</v>
      </c>
      <c r="I3021" t="e">
        <v>#N/A</v>
      </c>
      <c r="J3021" t="e">
        <v>#N/A</v>
      </c>
      <c r="K3021" t="e">
        <v>#N/A</v>
      </c>
      <c r="L3021" t="e">
        <v>#N/A</v>
      </c>
      <c r="M3021" t="e">
        <v>#N/A</v>
      </c>
      <c r="N3021" t="e">
        <v>#N/A</v>
      </c>
    </row>
    <row r="3022" spans="1:14">
      <c r="A3022" t="s">
        <v>4319</v>
      </c>
      <c r="B3022" t="e">
        <v>#N/A</v>
      </c>
      <c r="C3022" s="2">
        <v>500000</v>
      </c>
      <c r="D3022" s="2">
        <v>152449</v>
      </c>
      <c r="E3022" s="2">
        <v>152449</v>
      </c>
      <c r="F3022">
        <v>4</v>
      </c>
      <c r="G3022">
        <v>17</v>
      </c>
      <c r="H3022" t="s">
        <v>15937</v>
      </c>
      <c r="I3022" t="e">
        <v>#N/A</v>
      </c>
      <c r="J3022" t="e">
        <v>#N/A</v>
      </c>
      <c r="K3022" t="e">
        <v>#N/A</v>
      </c>
      <c r="L3022" t="e">
        <v>#N/A</v>
      </c>
      <c r="M3022" t="e">
        <v>#N/A</v>
      </c>
      <c r="N3022" t="e">
        <v>#N/A</v>
      </c>
    </row>
    <row r="3023" spans="1:14">
      <c r="A3023" t="s">
        <v>3732</v>
      </c>
      <c r="B3023" t="e">
        <v>#N/A</v>
      </c>
      <c r="C3023" s="2">
        <v>3100000</v>
      </c>
      <c r="D3023" s="2">
        <v>0</v>
      </c>
      <c r="E3023" s="2">
        <v>123407</v>
      </c>
      <c r="F3023">
        <v>4</v>
      </c>
      <c r="G3023">
        <v>12</v>
      </c>
      <c r="H3023" t="s">
        <v>15937</v>
      </c>
      <c r="I3023" t="e">
        <v>#N/A</v>
      </c>
      <c r="J3023" t="e">
        <v>#N/A</v>
      </c>
      <c r="K3023" t="e">
        <v>#N/A</v>
      </c>
      <c r="L3023" t="e">
        <v>#N/A</v>
      </c>
      <c r="M3023" t="e">
        <v>#N/A</v>
      </c>
      <c r="N3023" t="e">
        <v>#N/A</v>
      </c>
    </row>
    <row r="3024" spans="1:14">
      <c r="A3024" t="s">
        <v>2568</v>
      </c>
      <c r="B3024" t="e">
        <v>#N/A</v>
      </c>
      <c r="C3024" s="2">
        <v>15000000</v>
      </c>
      <c r="D3024" s="2">
        <v>64000</v>
      </c>
      <c r="E3024" s="2">
        <v>64000</v>
      </c>
      <c r="F3024">
        <v>9</v>
      </c>
      <c r="G3024">
        <v>6</v>
      </c>
      <c r="H3024" t="s">
        <v>15937</v>
      </c>
      <c r="I3024" t="e">
        <v>#N/A</v>
      </c>
      <c r="J3024" t="e">
        <v>#N/A</v>
      </c>
      <c r="K3024" t="e">
        <v>#N/A</v>
      </c>
      <c r="L3024" t="e">
        <v>#N/A</v>
      </c>
      <c r="M3024" t="e">
        <v>#N/A</v>
      </c>
      <c r="N3024" t="e">
        <v>#N/A</v>
      </c>
    </row>
    <row r="3025" spans="1:14">
      <c r="A3025" t="s">
        <v>4415</v>
      </c>
      <c r="B3025" t="e">
        <v>#N/A</v>
      </c>
      <c r="C3025" s="2">
        <v>250000</v>
      </c>
      <c r="D3025" s="2">
        <v>59671</v>
      </c>
      <c r="E3025" s="2">
        <v>59671</v>
      </c>
      <c r="F3025">
        <v>8</v>
      </c>
      <c r="G3025">
        <v>2</v>
      </c>
      <c r="H3025" t="s">
        <v>15937</v>
      </c>
      <c r="I3025" t="e">
        <v>#N/A</v>
      </c>
      <c r="J3025" t="e">
        <v>#N/A</v>
      </c>
      <c r="K3025" t="e">
        <v>#N/A</v>
      </c>
      <c r="L3025" t="e">
        <v>#N/A</v>
      </c>
      <c r="M3025" t="e">
        <v>#N/A</v>
      </c>
      <c r="N3025" t="e">
        <v>#N/A</v>
      </c>
    </row>
    <row r="3026" spans="1:14">
      <c r="A3026" t="s">
        <v>3875</v>
      </c>
      <c r="B3026" t="e">
        <v>#N/A</v>
      </c>
      <c r="C3026" s="2">
        <v>2500000</v>
      </c>
      <c r="D3026" s="2">
        <v>35017</v>
      </c>
      <c r="E3026" s="2">
        <v>35017</v>
      </c>
      <c r="F3026">
        <v>8</v>
      </c>
      <c r="G3026">
        <v>16</v>
      </c>
      <c r="H3026" t="s">
        <v>15937</v>
      </c>
      <c r="I3026" t="e">
        <v>#N/A</v>
      </c>
      <c r="J3026" t="e">
        <v>#N/A</v>
      </c>
      <c r="K3026" t="e">
        <v>#N/A</v>
      </c>
      <c r="L3026" t="e">
        <v>#N/A</v>
      </c>
      <c r="M3026" t="e">
        <v>#N/A</v>
      </c>
      <c r="N3026" t="e">
        <v>#N/A</v>
      </c>
    </row>
    <row r="3027" spans="1:14">
      <c r="A3027" t="s">
        <v>2871</v>
      </c>
      <c r="B3027" t="e">
        <v>#N/A</v>
      </c>
      <c r="C3027" s="2">
        <v>10600000</v>
      </c>
      <c r="D3027" s="2">
        <v>24084</v>
      </c>
      <c r="E3027" s="2">
        <v>24084</v>
      </c>
      <c r="F3027">
        <v>12</v>
      </c>
      <c r="G3027">
        <v>6</v>
      </c>
      <c r="H3027" t="s">
        <v>15937</v>
      </c>
      <c r="I3027" t="e">
        <v>#N/A</v>
      </c>
      <c r="J3027" t="e">
        <v>#N/A</v>
      </c>
      <c r="K3027" t="e">
        <v>#N/A</v>
      </c>
      <c r="L3027" t="e">
        <v>#N/A</v>
      </c>
      <c r="M3027" t="e">
        <v>#N/A</v>
      </c>
      <c r="N3027" t="e">
        <v>#N/A</v>
      </c>
    </row>
    <row r="3028" spans="1:14">
      <c r="A3028" t="s">
        <v>4554</v>
      </c>
      <c r="B3028" t="e">
        <v>#N/A</v>
      </c>
      <c r="C3028" s="2">
        <v>3967</v>
      </c>
      <c r="D3028" s="2">
        <v>10443</v>
      </c>
      <c r="E3028" s="2">
        <v>10443</v>
      </c>
      <c r="F3028">
        <v>2</v>
      </c>
      <c r="G3028">
        <v>15</v>
      </c>
      <c r="H3028" t="s">
        <v>15937</v>
      </c>
      <c r="I3028" t="e">
        <v>#N/A</v>
      </c>
      <c r="J3028" t="e">
        <v>#N/A</v>
      </c>
      <c r="K3028" t="e">
        <v>#N/A</v>
      </c>
      <c r="L3028" t="e">
        <v>#N/A</v>
      </c>
      <c r="M3028" t="e">
        <v>#N/A</v>
      </c>
      <c r="N3028" t="e">
        <v>#N/A</v>
      </c>
    </row>
    <row r="3029" spans="1:14">
      <c r="A3029" t="s">
        <v>4238</v>
      </c>
      <c r="B3029" t="e">
        <v>#N/A</v>
      </c>
      <c r="C3029" s="2">
        <v>900000</v>
      </c>
      <c r="D3029" s="2">
        <v>6997</v>
      </c>
      <c r="E3029" s="2">
        <v>6997</v>
      </c>
      <c r="F3029">
        <v>4</v>
      </c>
      <c r="G3029">
        <v>5</v>
      </c>
      <c r="H3029" t="s">
        <v>15937</v>
      </c>
      <c r="I3029" t="e">
        <v>#N/A</v>
      </c>
      <c r="J3029" t="e">
        <v>#N/A</v>
      </c>
      <c r="K3029" t="e">
        <v>#N/A</v>
      </c>
      <c r="L3029" t="e">
        <v>#N/A</v>
      </c>
      <c r="M3029" t="e">
        <v>#N/A</v>
      </c>
      <c r="N3029" t="e">
        <v>#N/A</v>
      </c>
    </row>
    <row r="3030" spans="1:14">
      <c r="A3030" t="s">
        <v>4503</v>
      </c>
      <c r="B3030" t="e">
        <v>#N/A</v>
      </c>
      <c r="C3030" s="2">
        <v>60000</v>
      </c>
      <c r="D3030" s="2">
        <v>4917</v>
      </c>
      <c r="E3030" s="2">
        <v>4917</v>
      </c>
      <c r="F3030">
        <v>1</v>
      </c>
      <c r="G3030">
        <v>25</v>
      </c>
      <c r="H3030" t="s">
        <v>15937</v>
      </c>
      <c r="I3030" t="e">
        <v>#N/A</v>
      </c>
      <c r="J3030" t="e">
        <v>#N/A</v>
      </c>
      <c r="K3030" t="e">
        <v>#N/A</v>
      </c>
      <c r="L3030" t="e">
        <v>#N/A</v>
      </c>
      <c r="M3030" t="e">
        <v>#N/A</v>
      </c>
      <c r="N3030" t="e">
        <v>#N/A</v>
      </c>
    </row>
    <row r="3031" spans="1:14">
      <c r="A3031" t="s">
        <v>4331</v>
      </c>
      <c r="B3031" t="e">
        <v>#N/A</v>
      </c>
      <c r="C3031" s="2">
        <v>500000</v>
      </c>
      <c r="D3031" s="2">
        <v>1778</v>
      </c>
      <c r="E3031" s="2">
        <v>1778</v>
      </c>
      <c r="F3031">
        <v>6</v>
      </c>
      <c r="G3031">
        <v>28</v>
      </c>
      <c r="H3031" t="s">
        <v>15937</v>
      </c>
      <c r="I3031" t="e">
        <v>#N/A</v>
      </c>
      <c r="J3031" t="e">
        <v>#N/A</v>
      </c>
      <c r="K3031" t="e">
        <v>#N/A</v>
      </c>
      <c r="L3031" t="e">
        <v>#N/A</v>
      </c>
      <c r="M3031" t="e">
        <v>#N/A</v>
      </c>
      <c r="N3031" t="e">
        <v>#N/A</v>
      </c>
    </row>
    <row r="3032" spans="1:14">
      <c r="A3032" t="s">
        <v>4076</v>
      </c>
      <c r="B3032" t="e">
        <v>#N/A</v>
      </c>
      <c r="C3032" s="2">
        <v>1400000</v>
      </c>
      <c r="D3032" s="2">
        <v>1632</v>
      </c>
      <c r="E3032" s="2">
        <v>1632</v>
      </c>
      <c r="F3032">
        <v>4</v>
      </c>
      <c r="G3032">
        <v>5</v>
      </c>
      <c r="H3032" t="s">
        <v>15937</v>
      </c>
      <c r="I3032" t="e">
        <v>#N/A</v>
      </c>
      <c r="J3032" t="e">
        <v>#N/A</v>
      </c>
      <c r="K3032" t="e">
        <v>#N/A</v>
      </c>
      <c r="L3032" t="e">
        <v>#N/A</v>
      </c>
      <c r="M3032" t="e">
        <v>#N/A</v>
      </c>
      <c r="N3032" t="e">
        <v>#N/A</v>
      </c>
    </row>
    <row r="3033" spans="1:14">
      <c r="A3033" t="s">
        <v>2202</v>
      </c>
      <c r="B3033" t="e">
        <v>#N/A</v>
      </c>
      <c r="C3033" s="2">
        <v>19200000</v>
      </c>
      <c r="D3033" s="2">
        <v>0</v>
      </c>
      <c r="E3033" s="2">
        <v>0</v>
      </c>
      <c r="F3033">
        <v>8</v>
      </c>
      <c r="G3033">
        <v>23</v>
      </c>
      <c r="H3033" t="s">
        <v>15937</v>
      </c>
      <c r="I3033" t="e">
        <v>#N/A</v>
      </c>
      <c r="J3033" t="e">
        <v>#N/A</v>
      </c>
      <c r="K3033" t="e">
        <v>#N/A</v>
      </c>
      <c r="L3033" t="e">
        <v>#N/A</v>
      </c>
      <c r="M3033" t="e">
        <v>#N/A</v>
      </c>
      <c r="N3033" t="e">
        <v>#N/A</v>
      </c>
    </row>
    <row r="3034" spans="1:14">
      <c r="A3034" t="s">
        <v>2818</v>
      </c>
      <c r="B3034" t="e">
        <v>#N/A</v>
      </c>
      <c r="C3034" s="2">
        <v>12000000</v>
      </c>
      <c r="D3034" s="2">
        <v>0</v>
      </c>
      <c r="E3034" s="2">
        <v>0</v>
      </c>
      <c r="F3034">
        <v>10</v>
      </c>
      <c r="G3034">
        <v>19</v>
      </c>
      <c r="H3034" t="s">
        <v>15937</v>
      </c>
      <c r="I3034" t="e">
        <v>#N/A</v>
      </c>
      <c r="J3034" t="e">
        <v>#N/A</v>
      </c>
      <c r="K3034" t="e">
        <v>#N/A</v>
      </c>
      <c r="L3034" t="e">
        <v>#N/A</v>
      </c>
      <c r="M3034" t="e">
        <v>#N/A</v>
      </c>
      <c r="N3034" t="e">
        <v>#N/A</v>
      </c>
    </row>
    <row r="3035" spans="1:14">
      <c r="A3035" t="s">
        <v>3027</v>
      </c>
      <c r="B3035" t="e">
        <v>#N/A</v>
      </c>
      <c r="C3035" s="2">
        <v>10000000</v>
      </c>
      <c r="D3035" s="2">
        <v>0</v>
      </c>
      <c r="E3035" s="2">
        <v>0</v>
      </c>
      <c r="F3035">
        <v>12</v>
      </c>
      <c r="G3035">
        <v>31</v>
      </c>
      <c r="H3035" t="s">
        <v>15937</v>
      </c>
      <c r="I3035" t="e">
        <v>#N/A</v>
      </c>
      <c r="J3035" t="e">
        <v>#N/A</v>
      </c>
      <c r="K3035" t="e">
        <v>#N/A</v>
      </c>
      <c r="L3035" t="e">
        <v>#N/A</v>
      </c>
      <c r="M3035" t="e">
        <v>#N/A</v>
      </c>
      <c r="N3035" t="e">
        <v>#N/A</v>
      </c>
    </row>
    <row r="3036" spans="1:14">
      <c r="A3036" t="s">
        <v>3042</v>
      </c>
      <c r="B3036" t="e">
        <v>#N/A</v>
      </c>
      <c r="C3036" s="2">
        <v>9500000</v>
      </c>
      <c r="D3036" s="2">
        <v>0</v>
      </c>
      <c r="E3036" s="2">
        <v>0</v>
      </c>
      <c r="F3036">
        <v>12</v>
      </c>
      <c r="G3036">
        <v>31</v>
      </c>
      <c r="H3036" t="s">
        <v>15937</v>
      </c>
      <c r="I3036" t="e">
        <v>#N/A</v>
      </c>
      <c r="J3036" t="e">
        <v>#N/A</v>
      </c>
      <c r="K3036" t="e">
        <v>#N/A</v>
      </c>
      <c r="L3036" t="e">
        <v>#N/A</v>
      </c>
      <c r="M3036" t="e">
        <v>#N/A</v>
      </c>
      <c r="N3036" t="e">
        <v>#N/A</v>
      </c>
    </row>
    <row r="3037" spans="1:14">
      <c r="A3037" t="s">
        <v>3531</v>
      </c>
      <c r="B3037" t="e">
        <v>#N/A</v>
      </c>
      <c r="C3037" s="2">
        <v>5000000</v>
      </c>
      <c r="D3037" s="2">
        <v>0</v>
      </c>
      <c r="E3037" s="2">
        <v>0</v>
      </c>
      <c r="F3037">
        <v>12</v>
      </c>
      <c r="G3037">
        <v>31</v>
      </c>
      <c r="H3037" t="s">
        <v>15937</v>
      </c>
      <c r="I3037" t="e">
        <v>#N/A</v>
      </c>
      <c r="J3037" t="e">
        <v>#N/A</v>
      </c>
      <c r="K3037" t="e">
        <v>#N/A</v>
      </c>
      <c r="L3037" t="e">
        <v>#N/A</v>
      </c>
      <c r="M3037" t="e">
        <v>#N/A</v>
      </c>
      <c r="N3037" t="e">
        <v>#N/A</v>
      </c>
    </row>
    <row r="3038" spans="1:14">
      <c r="A3038" t="s">
        <v>3577</v>
      </c>
      <c r="B3038" t="e">
        <v>#N/A</v>
      </c>
      <c r="C3038" s="2">
        <v>4500000</v>
      </c>
      <c r="D3038" s="2">
        <v>0</v>
      </c>
      <c r="E3038" s="2">
        <v>0</v>
      </c>
      <c r="F3038">
        <v>6</v>
      </c>
      <c r="G3038">
        <v>25</v>
      </c>
      <c r="H3038" t="s">
        <v>15937</v>
      </c>
      <c r="I3038" t="e">
        <v>#N/A</v>
      </c>
      <c r="J3038" t="e">
        <v>#N/A</v>
      </c>
      <c r="K3038" t="e">
        <v>#N/A</v>
      </c>
      <c r="L3038" t="e">
        <v>#N/A</v>
      </c>
      <c r="M3038" t="e">
        <v>#N/A</v>
      </c>
      <c r="N3038" t="e">
        <v>#N/A</v>
      </c>
    </row>
    <row r="3039" spans="1:14">
      <c r="A3039" t="s">
        <v>3656</v>
      </c>
      <c r="B3039" t="e">
        <v>#N/A</v>
      </c>
      <c r="C3039" s="2">
        <v>4000000</v>
      </c>
      <c r="D3039" s="2">
        <v>0</v>
      </c>
      <c r="E3039" s="2">
        <v>0</v>
      </c>
      <c r="F3039">
        <v>12</v>
      </c>
      <c r="G3039">
        <v>31</v>
      </c>
      <c r="H3039" t="s">
        <v>15937</v>
      </c>
      <c r="I3039" t="e">
        <v>#N/A</v>
      </c>
      <c r="J3039" t="e">
        <v>#N/A</v>
      </c>
      <c r="K3039" t="e">
        <v>#N/A</v>
      </c>
      <c r="L3039" t="e">
        <v>#N/A</v>
      </c>
      <c r="M3039" t="e">
        <v>#N/A</v>
      </c>
      <c r="N3039" t="e">
        <v>#N/A</v>
      </c>
    </row>
    <row r="3040" spans="1:14">
      <c r="A3040" t="s">
        <v>3663</v>
      </c>
      <c r="B3040" t="e">
        <v>#N/A</v>
      </c>
      <c r="C3040" s="2">
        <v>4000000</v>
      </c>
      <c r="D3040" s="2">
        <v>0</v>
      </c>
      <c r="E3040" s="2">
        <v>0</v>
      </c>
      <c r="F3040">
        <v>12</v>
      </c>
      <c r="G3040">
        <v>31</v>
      </c>
      <c r="H3040" t="s">
        <v>15937</v>
      </c>
      <c r="I3040" t="e">
        <v>#N/A</v>
      </c>
      <c r="J3040" t="e">
        <v>#N/A</v>
      </c>
      <c r="K3040" t="e">
        <v>#N/A</v>
      </c>
      <c r="L3040" t="e">
        <v>#N/A</v>
      </c>
      <c r="M3040" t="e">
        <v>#N/A</v>
      </c>
      <c r="N3040" t="e">
        <v>#N/A</v>
      </c>
    </row>
    <row r="3041" spans="1:14">
      <c r="A3041" t="s">
        <v>3705</v>
      </c>
      <c r="B3041" t="e">
        <v>#N/A</v>
      </c>
      <c r="C3041" s="2">
        <v>3500000</v>
      </c>
      <c r="D3041" s="2">
        <v>0</v>
      </c>
      <c r="E3041" s="2">
        <v>0</v>
      </c>
      <c r="F3041">
        <v>1</v>
      </c>
      <c r="G3041">
        <v>29</v>
      </c>
      <c r="H3041" t="s">
        <v>15937</v>
      </c>
      <c r="I3041" t="e">
        <v>#N/A</v>
      </c>
      <c r="J3041" t="e">
        <v>#N/A</v>
      </c>
      <c r="K3041" t="e">
        <v>#N/A</v>
      </c>
      <c r="L3041" t="e">
        <v>#N/A</v>
      </c>
      <c r="M3041" t="e">
        <v>#N/A</v>
      </c>
      <c r="N3041" t="e">
        <v>#N/A</v>
      </c>
    </row>
    <row r="3042" spans="1:14">
      <c r="A3042" t="s">
        <v>3813</v>
      </c>
      <c r="B3042" t="e">
        <v>#N/A</v>
      </c>
      <c r="C3042" s="2">
        <v>3000000</v>
      </c>
      <c r="D3042" s="2">
        <v>0</v>
      </c>
      <c r="E3042" s="2">
        <v>0</v>
      </c>
      <c r="F3042">
        <v>12</v>
      </c>
      <c r="G3042">
        <v>31</v>
      </c>
      <c r="H3042" t="s">
        <v>15937</v>
      </c>
      <c r="I3042" t="e">
        <v>#N/A</v>
      </c>
      <c r="J3042" t="e">
        <v>#N/A</v>
      </c>
      <c r="K3042" t="e">
        <v>#N/A</v>
      </c>
      <c r="L3042" t="e">
        <v>#N/A</v>
      </c>
      <c r="M3042" t="e">
        <v>#N/A</v>
      </c>
      <c r="N3042" t="e">
        <v>#N/A</v>
      </c>
    </row>
    <row r="3043" spans="1:14">
      <c r="A3043" t="s">
        <v>3814</v>
      </c>
      <c r="B3043" t="e">
        <v>#N/A</v>
      </c>
      <c r="C3043" s="2">
        <v>3000000</v>
      </c>
      <c r="D3043" s="2">
        <v>0</v>
      </c>
      <c r="E3043" s="2">
        <v>0</v>
      </c>
      <c r="F3043">
        <v>1</v>
      </c>
      <c r="G3043">
        <v>15</v>
      </c>
      <c r="H3043" t="s">
        <v>15937</v>
      </c>
      <c r="I3043" t="e">
        <v>#N/A</v>
      </c>
      <c r="J3043" t="e">
        <v>#N/A</v>
      </c>
      <c r="K3043" t="e">
        <v>#N/A</v>
      </c>
      <c r="L3043" t="e">
        <v>#N/A</v>
      </c>
      <c r="M3043" t="e">
        <v>#N/A</v>
      </c>
      <c r="N3043" t="e">
        <v>#N/A</v>
      </c>
    </row>
    <row r="3044" spans="1:14">
      <c r="A3044" t="s">
        <v>3878</v>
      </c>
      <c r="B3044" t="e">
        <v>#N/A</v>
      </c>
      <c r="C3044" s="2">
        <v>2500000</v>
      </c>
      <c r="D3044" s="2">
        <v>0</v>
      </c>
      <c r="E3044" s="2">
        <v>0</v>
      </c>
      <c r="F3044">
        <v>6</v>
      </c>
      <c r="G3044">
        <v>21</v>
      </c>
      <c r="H3044" t="s">
        <v>15937</v>
      </c>
      <c r="I3044" t="e">
        <v>#N/A</v>
      </c>
      <c r="J3044" t="e">
        <v>#N/A</v>
      </c>
      <c r="K3044" t="e">
        <v>#N/A</v>
      </c>
      <c r="L3044" t="e">
        <v>#N/A</v>
      </c>
      <c r="M3044" t="e">
        <v>#N/A</v>
      </c>
      <c r="N3044" t="e">
        <v>#N/A</v>
      </c>
    </row>
    <row r="3045" spans="1:14">
      <c r="A3045" t="s">
        <v>3973</v>
      </c>
      <c r="B3045" t="e">
        <v>#N/A</v>
      </c>
      <c r="C3045" s="2">
        <v>2000000</v>
      </c>
      <c r="D3045" s="2">
        <v>0</v>
      </c>
      <c r="E3045" s="2">
        <v>0</v>
      </c>
      <c r="F3045">
        <v>3</v>
      </c>
      <c r="G3045">
        <v>19</v>
      </c>
      <c r="H3045" t="s">
        <v>15937</v>
      </c>
      <c r="I3045" t="e">
        <v>#N/A</v>
      </c>
      <c r="J3045" t="e">
        <v>#N/A</v>
      </c>
      <c r="K3045" t="e">
        <v>#N/A</v>
      </c>
      <c r="L3045" t="e">
        <v>#N/A</v>
      </c>
      <c r="M3045" t="e">
        <v>#N/A</v>
      </c>
      <c r="N3045" t="e">
        <v>#N/A</v>
      </c>
    </row>
    <row r="3046" spans="1:14">
      <c r="A3046" t="s">
        <v>3980</v>
      </c>
      <c r="B3046" t="e">
        <v>#N/A</v>
      </c>
      <c r="C3046" s="2">
        <v>2000000</v>
      </c>
      <c r="D3046" s="2">
        <v>0</v>
      </c>
      <c r="E3046" s="2">
        <v>0</v>
      </c>
      <c r="F3046">
        <v>7</v>
      </c>
      <c r="G3046">
        <v>9</v>
      </c>
      <c r="H3046" t="s">
        <v>15937</v>
      </c>
      <c r="I3046" t="e">
        <v>#N/A</v>
      </c>
      <c r="J3046" t="e">
        <v>#N/A</v>
      </c>
      <c r="K3046" t="e">
        <v>#N/A</v>
      </c>
      <c r="L3046" t="e">
        <v>#N/A</v>
      </c>
      <c r="M3046" t="e">
        <v>#N/A</v>
      </c>
      <c r="N3046" t="e">
        <v>#N/A</v>
      </c>
    </row>
    <row r="3047" spans="1:14">
      <c r="A3047" t="s">
        <v>3993</v>
      </c>
      <c r="B3047" t="e">
        <v>#N/A</v>
      </c>
      <c r="C3047" s="2">
        <v>1900000</v>
      </c>
      <c r="D3047" s="2">
        <v>0</v>
      </c>
      <c r="E3047" s="2">
        <v>0</v>
      </c>
      <c r="F3047">
        <v>7</v>
      </c>
      <c r="G3047">
        <v>26</v>
      </c>
      <c r="H3047" t="s">
        <v>15937</v>
      </c>
      <c r="I3047" t="e">
        <v>#N/A</v>
      </c>
      <c r="J3047" t="e">
        <v>#N/A</v>
      </c>
      <c r="K3047" t="e">
        <v>#N/A</v>
      </c>
      <c r="L3047" t="e">
        <v>#N/A</v>
      </c>
      <c r="M3047" t="e">
        <v>#N/A</v>
      </c>
      <c r="N3047" t="e">
        <v>#N/A</v>
      </c>
    </row>
    <row r="3048" spans="1:14">
      <c r="A3048" t="s">
        <v>4006</v>
      </c>
      <c r="B3048" t="e">
        <v>#N/A</v>
      </c>
      <c r="C3048" s="2">
        <v>1800000</v>
      </c>
      <c r="D3048" s="2">
        <v>0</v>
      </c>
      <c r="E3048" s="2">
        <v>0</v>
      </c>
      <c r="F3048">
        <v>12</v>
      </c>
      <c r="G3048">
        <v>31</v>
      </c>
      <c r="H3048" t="s">
        <v>15937</v>
      </c>
      <c r="I3048" t="e">
        <v>#N/A</v>
      </c>
      <c r="J3048" t="e">
        <v>#N/A</v>
      </c>
      <c r="K3048" t="e">
        <v>#N/A</v>
      </c>
      <c r="L3048" t="e">
        <v>#N/A</v>
      </c>
      <c r="M3048" t="e">
        <v>#N/A</v>
      </c>
      <c r="N3048" t="e">
        <v>#N/A</v>
      </c>
    </row>
    <row r="3049" spans="1:14">
      <c r="A3049" t="s">
        <v>4014</v>
      </c>
      <c r="B3049" t="e">
        <v>#N/A</v>
      </c>
      <c r="C3049" s="2">
        <v>1750000</v>
      </c>
      <c r="D3049" s="2">
        <v>0</v>
      </c>
      <c r="E3049" s="2">
        <v>0</v>
      </c>
      <c r="F3049">
        <v>12</v>
      </c>
      <c r="G3049">
        <v>31</v>
      </c>
      <c r="H3049" t="s">
        <v>15937</v>
      </c>
      <c r="I3049" t="e">
        <v>#N/A</v>
      </c>
      <c r="J3049" t="e">
        <v>#N/A</v>
      </c>
      <c r="K3049" t="e">
        <v>#N/A</v>
      </c>
      <c r="L3049" t="e">
        <v>#N/A</v>
      </c>
      <c r="M3049" t="e">
        <v>#N/A</v>
      </c>
      <c r="N3049" t="e">
        <v>#N/A</v>
      </c>
    </row>
    <row r="3050" spans="1:14">
      <c r="A3050" t="s">
        <v>4137</v>
      </c>
      <c r="B3050" t="e">
        <v>#N/A</v>
      </c>
      <c r="C3050" s="2">
        <v>1100000</v>
      </c>
      <c r="D3050" s="2">
        <v>0</v>
      </c>
      <c r="E3050" s="2">
        <v>0</v>
      </c>
      <c r="F3050">
        <v>12</v>
      </c>
      <c r="G3050">
        <v>31</v>
      </c>
      <c r="H3050" t="s">
        <v>15937</v>
      </c>
      <c r="I3050" t="e">
        <v>#N/A</v>
      </c>
      <c r="J3050" t="e">
        <v>#N/A</v>
      </c>
      <c r="K3050" t="e">
        <v>#N/A</v>
      </c>
      <c r="L3050" t="e">
        <v>#N/A</v>
      </c>
      <c r="M3050" t="e">
        <v>#N/A</v>
      </c>
      <c r="N3050" t="e">
        <v>#N/A</v>
      </c>
    </row>
    <row r="3051" spans="1:14">
      <c r="A3051" t="s">
        <v>4208</v>
      </c>
      <c r="B3051" t="e">
        <v>#N/A</v>
      </c>
      <c r="C3051" s="2">
        <v>1000000</v>
      </c>
      <c r="D3051" s="2">
        <v>0</v>
      </c>
      <c r="E3051" s="2">
        <v>0</v>
      </c>
      <c r="F3051">
        <v>5</v>
      </c>
      <c r="G3051">
        <v>17</v>
      </c>
      <c r="H3051" t="s">
        <v>15937</v>
      </c>
      <c r="I3051" t="e">
        <v>#N/A</v>
      </c>
      <c r="J3051" t="e">
        <v>#N/A</v>
      </c>
      <c r="K3051" t="e">
        <v>#N/A</v>
      </c>
      <c r="L3051" t="e">
        <v>#N/A</v>
      </c>
      <c r="M3051" t="e">
        <v>#N/A</v>
      </c>
      <c r="N3051" t="e">
        <v>#N/A</v>
      </c>
    </row>
    <row r="3052" spans="1:14">
      <c r="A3052" t="s">
        <v>4215</v>
      </c>
      <c r="B3052" t="e">
        <v>#N/A</v>
      </c>
      <c r="C3052" s="2">
        <v>1000000</v>
      </c>
      <c r="D3052" s="2">
        <v>0</v>
      </c>
      <c r="E3052" s="2">
        <v>0</v>
      </c>
      <c r="F3052">
        <v>12</v>
      </c>
      <c r="G3052">
        <v>31</v>
      </c>
      <c r="H3052" t="s">
        <v>15937</v>
      </c>
      <c r="I3052" t="e">
        <v>#N/A</v>
      </c>
      <c r="J3052" t="e">
        <v>#N/A</v>
      </c>
      <c r="K3052" t="e">
        <v>#N/A</v>
      </c>
      <c r="L3052" t="e">
        <v>#N/A</v>
      </c>
      <c r="M3052" t="e">
        <v>#N/A</v>
      </c>
      <c r="N3052" t="e">
        <v>#N/A</v>
      </c>
    </row>
    <row r="3053" spans="1:14">
      <c r="A3053" t="s">
        <v>4216</v>
      </c>
      <c r="B3053" t="e">
        <v>#N/A</v>
      </c>
      <c r="C3053" s="2">
        <v>1000000</v>
      </c>
      <c r="D3053" s="2">
        <v>0</v>
      </c>
      <c r="E3053" s="2">
        <v>0</v>
      </c>
      <c r="F3053">
        <v>12</v>
      </c>
      <c r="G3053">
        <v>31</v>
      </c>
      <c r="H3053" t="s">
        <v>15937</v>
      </c>
      <c r="I3053" t="e">
        <v>#N/A</v>
      </c>
      <c r="J3053" t="e">
        <v>#N/A</v>
      </c>
      <c r="K3053" t="e">
        <v>#N/A</v>
      </c>
      <c r="L3053" t="e">
        <v>#N/A</v>
      </c>
      <c r="M3053" t="e">
        <v>#N/A</v>
      </c>
      <c r="N3053" t="e">
        <v>#N/A</v>
      </c>
    </row>
    <row r="3054" spans="1:14">
      <c r="A3054" t="s">
        <v>4217</v>
      </c>
      <c r="B3054" t="e">
        <v>#N/A</v>
      </c>
      <c r="C3054" s="2">
        <v>1000000</v>
      </c>
      <c r="D3054" s="2">
        <v>0</v>
      </c>
      <c r="E3054" s="2">
        <v>0</v>
      </c>
      <c r="F3054">
        <v>10</v>
      </c>
      <c r="G3054">
        <v>4</v>
      </c>
      <c r="H3054" t="s">
        <v>15937</v>
      </c>
      <c r="I3054" t="e">
        <v>#N/A</v>
      </c>
      <c r="J3054" t="e">
        <v>#N/A</v>
      </c>
      <c r="K3054" t="e">
        <v>#N/A</v>
      </c>
      <c r="L3054" t="e">
        <v>#N/A</v>
      </c>
      <c r="M3054" t="e">
        <v>#N/A</v>
      </c>
      <c r="N3054" t="e">
        <v>#N/A</v>
      </c>
    </row>
    <row r="3055" spans="1:14">
      <c r="A3055" t="s">
        <v>4395</v>
      </c>
      <c r="B3055" t="e">
        <v>#N/A</v>
      </c>
      <c r="C3055" s="2">
        <v>300000</v>
      </c>
      <c r="D3055" s="2">
        <v>0</v>
      </c>
      <c r="E3055" s="2">
        <v>0</v>
      </c>
      <c r="F3055">
        <v>8</v>
      </c>
      <c r="G3055">
        <v>7</v>
      </c>
      <c r="H3055" t="s">
        <v>15937</v>
      </c>
      <c r="I3055" t="e">
        <v>#N/A</v>
      </c>
      <c r="J3055" t="e">
        <v>#N/A</v>
      </c>
      <c r="K3055" t="e">
        <v>#N/A</v>
      </c>
      <c r="L3055" t="e">
        <v>#N/A</v>
      </c>
      <c r="M3055" t="e">
        <v>#N/A</v>
      </c>
      <c r="N3055" t="e">
        <v>#N/A</v>
      </c>
    </row>
    <row r="3056" spans="1:14">
      <c r="A3056" t="s">
        <v>4474</v>
      </c>
      <c r="B3056" t="e">
        <v>#N/A</v>
      </c>
      <c r="C3056" s="2">
        <v>150000</v>
      </c>
      <c r="D3056" s="2">
        <v>0</v>
      </c>
      <c r="E3056" s="2">
        <v>0</v>
      </c>
      <c r="F3056">
        <v>5</v>
      </c>
      <c r="G3056">
        <v>3</v>
      </c>
      <c r="H3056" t="s">
        <v>15937</v>
      </c>
      <c r="I3056" t="e">
        <v>#N/A</v>
      </c>
      <c r="J3056" t="e">
        <v>#N/A</v>
      </c>
      <c r="K3056" t="e">
        <v>#N/A</v>
      </c>
      <c r="L3056" t="e">
        <v>#N/A</v>
      </c>
      <c r="M3056" t="e">
        <v>#N/A</v>
      </c>
      <c r="N3056" t="e">
        <v>#N/A</v>
      </c>
    </row>
    <row r="3057" spans="1:14">
      <c r="A3057" t="s">
        <v>4475</v>
      </c>
      <c r="B3057" t="e">
        <v>#N/A</v>
      </c>
      <c r="C3057" s="2">
        <v>150000</v>
      </c>
      <c r="D3057" s="2">
        <v>0</v>
      </c>
      <c r="E3057" s="2">
        <v>0</v>
      </c>
      <c r="F3057">
        <v>12</v>
      </c>
      <c r="G3057">
        <v>31</v>
      </c>
      <c r="H3057" t="s">
        <v>15937</v>
      </c>
      <c r="I3057" t="e">
        <v>#N/A</v>
      </c>
      <c r="J3057" t="e">
        <v>#N/A</v>
      </c>
      <c r="K3057" t="e">
        <v>#N/A</v>
      </c>
      <c r="L3057" t="e">
        <v>#N/A</v>
      </c>
      <c r="M3057" t="e">
        <v>#N/A</v>
      </c>
      <c r="N3057" t="e">
        <v>#N/A</v>
      </c>
    </row>
    <row r="3058" spans="1:14">
      <c r="A3058" t="s">
        <v>4496</v>
      </c>
      <c r="B3058" t="e">
        <v>#N/A</v>
      </c>
      <c r="C3058" s="2">
        <v>100000</v>
      </c>
      <c r="D3058" s="2">
        <v>0</v>
      </c>
      <c r="E3058" s="2">
        <v>0</v>
      </c>
      <c r="F3058">
        <v>12</v>
      </c>
      <c r="G3058">
        <v>31</v>
      </c>
      <c r="H3058" t="s">
        <v>15937</v>
      </c>
      <c r="I3058" t="e">
        <v>#N/A</v>
      </c>
      <c r="J3058" t="e">
        <v>#N/A</v>
      </c>
      <c r="K3058" t="e">
        <v>#N/A</v>
      </c>
      <c r="L3058" t="e">
        <v>#N/A</v>
      </c>
      <c r="M3058" t="e">
        <v>#N/A</v>
      </c>
      <c r="N3058" t="e">
        <v>#N/A</v>
      </c>
    </row>
    <row r="3059" spans="1:14">
      <c r="A3059" t="s">
        <v>4505</v>
      </c>
      <c r="B3059" t="e">
        <v>#N/A</v>
      </c>
      <c r="C3059" s="2">
        <v>55000</v>
      </c>
      <c r="D3059" s="2">
        <v>0</v>
      </c>
      <c r="E3059" s="2">
        <v>0</v>
      </c>
      <c r="F3059">
        <v>10</v>
      </c>
      <c r="G3059">
        <v>4</v>
      </c>
      <c r="H3059" t="s">
        <v>15937</v>
      </c>
      <c r="I3059" t="e">
        <v>#N/A</v>
      </c>
      <c r="J3059" t="e">
        <v>#N/A</v>
      </c>
      <c r="K3059" t="e">
        <v>#N/A</v>
      </c>
      <c r="L3059" t="e">
        <v>#N/A</v>
      </c>
      <c r="M3059" t="e">
        <v>#N/A</v>
      </c>
      <c r="N3059" t="e">
        <v>#N/A</v>
      </c>
    </row>
    <row r="3060" spans="1:14">
      <c r="A3060" t="s">
        <v>4512</v>
      </c>
      <c r="B3060" t="e">
        <v>#N/A</v>
      </c>
      <c r="C3060" s="2">
        <v>45000</v>
      </c>
      <c r="D3060" s="2">
        <v>0</v>
      </c>
      <c r="E3060" s="2">
        <v>0</v>
      </c>
      <c r="F3060">
        <v>10</v>
      </c>
      <c r="G3060">
        <v>25</v>
      </c>
      <c r="H3060" t="s">
        <v>15937</v>
      </c>
      <c r="I3060" t="e">
        <v>#N/A</v>
      </c>
      <c r="J3060" t="e">
        <v>#N/A</v>
      </c>
      <c r="K3060" t="e">
        <v>#N/A</v>
      </c>
      <c r="L3060" t="e">
        <v>#N/A</v>
      </c>
      <c r="M3060" t="e">
        <v>#N/A</v>
      </c>
      <c r="N3060" t="e">
        <v>#N/A</v>
      </c>
    </row>
    <row r="3061" spans="1:14">
      <c r="A3061" t="s">
        <v>4514</v>
      </c>
      <c r="B3061" t="e">
        <v>#N/A</v>
      </c>
      <c r="C3061" s="2">
        <v>42000</v>
      </c>
      <c r="D3061" s="2">
        <v>0</v>
      </c>
      <c r="E3061" s="2">
        <v>0</v>
      </c>
      <c r="F3061">
        <v>6</v>
      </c>
      <c r="G3061">
        <v>21</v>
      </c>
      <c r="H3061" t="s">
        <v>15937</v>
      </c>
      <c r="I3061" t="e">
        <v>#N/A</v>
      </c>
      <c r="J3061" t="e">
        <v>#N/A</v>
      </c>
      <c r="K3061" t="e">
        <v>#N/A</v>
      </c>
      <c r="L3061" t="e">
        <v>#N/A</v>
      </c>
      <c r="M3061" t="e">
        <v>#N/A</v>
      </c>
      <c r="N3061" t="e">
        <v>#N/A</v>
      </c>
    </row>
    <row r="3062" spans="1:14">
      <c r="A3062" t="s">
        <v>4519</v>
      </c>
      <c r="B3062" t="e">
        <v>#N/A</v>
      </c>
      <c r="C3062" s="2">
        <v>35000</v>
      </c>
      <c r="D3062" s="2">
        <v>0</v>
      </c>
      <c r="E3062" s="2">
        <v>0</v>
      </c>
      <c r="F3062">
        <v>10</v>
      </c>
      <c r="G3062">
        <v>25</v>
      </c>
      <c r="H3062" t="s">
        <v>15937</v>
      </c>
      <c r="I3062" t="e">
        <v>#N/A</v>
      </c>
      <c r="J3062" t="e">
        <v>#N/A</v>
      </c>
      <c r="K3062" t="e">
        <v>#N/A</v>
      </c>
      <c r="L3062" t="e">
        <v>#N/A</v>
      </c>
      <c r="M3062" t="e">
        <v>#N/A</v>
      </c>
      <c r="N3062" t="e">
        <v>#N/A</v>
      </c>
    </row>
    <row r="3063" spans="1:14">
      <c r="A3063" t="s">
        <v>4524</v>
      </c>
      <c r="B3063" t="e">
        <v>#N/A</v>
      </c>
      <c r="C3063" s="2">
        <v>30000</v>
      </c>
      <c r="D3063" s="2">
        <v>0</v>
      </c>
      <c r="E3063" s="2">
        <v>0</v>
      </c>
      <c r="F3063">
        <v>12</v>
      </c>
      <c r="G3063">
        <v>31</v>
      </c>
      <c r="H3063" t="s">
        <v>15937</v>
      </c>
      <c r="I3063" t="e">
        <v>#N/A</v>
      </c>
      <c r="J3063" t="e">
        <v>#N/A</v>
      </c>
      <c r="K3063" t="e">
        <v>#N/A</v>
      </c>
      <c r="L3063" t="e">
        <v>#N/A</v>
      </c>
      <c r="M3063" t="e">
        <v>#N/A</v>
      </c>
      <c r="N3063" t="e">
        <v>#N/A</v>
      </c>
    </row>
    <row r="3064" spans="1:14">
      <c r="A3064" t="s">
        <v>4534</v>
      </c>
      <c r="B3064" t="e">
        <v>#N/A</v>
      </c>
      <c r="C3064" s="2">
        <v>20000</v>
      </c>
      <c r="D3064" s="2">
        <v>0</v>
      </c>
      <c r="E3064" s="2">
        <v>0</v>
      </c>
      <c r="F3064">
        <v>1</v>
      </c>
      <c r="G3064">
        <v>4</v>
      </c>
      <c r="H3064" t="s">
        <v>15937</v>
      </c>
      <c r="I3064" t="e">
        <v>#N/A</v>
      </c>
      <c r="J3064" t="e">
        <v>#N/A</v>
      </c>
      <c r="K3064" t="e">
        <v>#N/A</v>
      </c>
      <c r="L3064" t="e">
        <v>#N/A</v>
      </c>
      <c r="M3064" t="e">
        <v>#N/A</v>
      </c>
      <c r="N3064" t="e">
        <v>#N/A</v>
      </c>
    </row>
    <row r="3065" spans="1:14">
      <c r="A3065" t="s">
        <v>1920</v>
      </c>
      <c r="B3065" t="e">
        <v>#N/A</v>
      </c>
      <c r="C3065" s="2">
        <v>23000000</v>
      </c>
      <c r="D3065" s="2">
        <v>290271960</v>
      </c>
      <c r="E3065" s="2">
        <v>534171960</v>
      </c>
      <c r="F3065">
        <v>5</v>
      </c>
      <c r="G3065">
        <v>21</v>
      </c>
      <c r="H3065" t="s">
        <v>15938</v>
      </c>
      <c r="I3065" t="e">
        <v>#N/A</v>
      </c>
      <c r="J3065" t="e">
        <v>#N/A</v>
      </c>
      <c r="K3065" t="e">
        <v>#N/A</v>
      </c>
      <c r="L3065" t="e">
        <v>#N/A</v>
      </c>
      <c r="M3065" t="e">
        <v>#N/A</v>
      </c>
      <c r="N3065" t="e">
        <v>#N/A</v>
      </c>
    </row>
    <row r="3066" spans="1:14">
      <c r="A3066" t="s">
        <v>4439</v>
      </c>
      <c r="B3066" t="s">
        <v>15059</v>
      </c>
      <c r="C3066" s="2">
        <v>200000</v>
      </c>
      <c r="D3066" s="2">
        <v>8750000</v>
      </c>
      <c r="E3066" s="2">
        <v>99750000</v>
      </c>
      <c r="F3066">
        <v>3</v>
      </c>
      <c r="G3066">
        <v>21</v>
      </c>
      <c r="H3066" t="s">
        <v>15938</v>
      </c>
      <c r="I3066" t="s">
        <v>4635</v>
      </c>
      <c r="J3066">
        <v>0</v>
      </c>
      <c r="K3066">
        <v>0</v>
      </c>
      <c r="L3066">
        <v>0</v>
      </c>
      <c r="M3066">
        <v>0</v>
      </c>
      <c r="N3066">
        <v>0</v>
      </c>
    </row>
    <row r="3067" spans="1:14">
      <c r="A3067" t="s">
        <v>3678</v>
      </c>
      <c r="B3067" t="s">
        <v>4660</v>
      </c>
      <c r="C3067" s="2">
        <v>3500000</v>
      </c>
      <c r="D3067" s="2">
        <v>83453539</v>
      </c>
      <c r="E3067" s="2">
        <v>83453539</v>
      </c>
      <c r="F3067">
        <v>7</v>
      </c>
      <c r="G3067">
        <v>4</v>
      </c>
      <c r="H3067" t="s">
        <v>15938</v>
      </c>
      <c r="I3067" t="s">
        <v>4614</v>
      </c>
      <c r="J3067" t="s">
        <v>5095</v>
      </c>
      <c r="K3067" t="s">
        <v>4690</v>
      </c>
      <c r="L3067" t="s">
        <v>13531</v>
      </c>
      <c r="M3067" t="s">
        <v>15585</v>
      </c>
      <c r="N3067" t="s">
        <v>15586</v>
      </c>
    </row>
    <row r="3068" spans="1:14">
      <c r="A3068" t="s">
        <v>2450</v>
      </c>
      <c r="B3068" t="s">
        <v>4628</v>
      </c>
      <c r="C3068" s="2">
        <v>15000000</v>
      </c>
      <c r="D3068" s="2">
        <v>69847348</v>
      </c>
      <c r="E3068" s="2">
        <v>69847348</v>
      </c>
      <c r="F3068">
        <v>10</v>
      </c>
      <c r="G3068">
        <v>10</v>
      </c>
      <c r="H3068" t="s">
        <v>15938</v>
      </c>
      <c r="I3068" t="s">
        <v>4682</v>
      </c>
      <c r="J3068" t="s">
        <v>4806</v>
      </c>
      <c r="K3068" t="s">
        <v>6344</v>
      </c>
      <c r="L3068" t="s">
        <v>10972</v>
      </c>
      <c r="M3068" t="s">
        <v>15592</v>
      </c>
      <c r="N3068" t="s">
        <v>15593</v>
      </c>
    </row>
    <row r="3069" spans="1:14">
      <c r="A3069" t="s">
        <v>2331</v>
      </c>
      <c r="B3069" t="e">
        <v>#N/A</v>
      </c>
      <c r="C3069" s="2">
        <v>550000</v>
      </c>
      <c r="D3069" s="2">
        <v>39754601</v>
      </c>
      <c r="E3069" s="2">
        <v>59754601</v>
      </c>
      <c r="F3069">
        <v>5</v>
      </c>
      <c r="G3069">
        <v>9</v>
      </c>
      <c r="H3069" t="s">
        <v>15938</v>
      </c>
      <c r="I3069" t="e">
        <v>#N/A</v>
      </c>
      <c r="J3069" t="e">
        <v>#N/A</v>
      </c>
      <c r="K3069" t="e">
        <v>#N/A</v>
      </c>
      <c r="L3069" t="e">
        <v>#N/A</v>
      </c>
      <c r="M3069" t="e">
        <v>#N/A</v>
      </c>
      <c r="N3069" t="e">
        <v>#N/A</v>
      </c>
    </row>
    <row r="3070" spans="1:14">
      <c r="A3070" t="s">
        <v>1691</v>
      </c>
      <c r="B3070" t="s">
        <v>4621</v>
      </c>
      <c r="C3070" s="2">
        <v>27000000</v>
      </c>
      <c r="D3070" s="2">
        <v>57229890</v>
      </c>
      <c r="E3070" s="2">
        <v>57229890</v>
      </c>
      <c r="F3070">
        <v>6</v>
      </c>
      <c r="G3070">
        <v>20</v>
      </c>
      <c r="H3070" t="s">
        <v>15938</v>
      </c>
      <c r="I3070" t="s">
        <v>4682</v>
      </c>
      <c r="J3070" t="s">
        <v>5559</v>
      </c>
      <c r="K3070" t="s">
        <v>4684</v>
      </c>
      <c r="L3070" t="s">
        <v>10806</v>
      </c>
      <c r="M3070" t="s">
        <v>15607</v>
      </c>
      <c r="N3070" t="s">
        <v>15608</v>
      </c>
    </row>
    <row r="3071" spans="1:14">
      <c r="A3071" t="s">
        <v>3322</v>
      </c>
      <c r="B3071" t="s">
        <v>4660</v>
      </c>
      <c r="C3071" s="2">
        <v>6000000</v>
      </c>
      <c r="D3071" s="2">
        <v>52302978</v>
      </c>
      <c r="E3071" s="2">
        <v>52302978</v>
      </c>
      <c r="F3071">
        <v>9</v>
      </c>
      <c r="G3071">
        <v>19</v>
      </c>
      <c r="H3071" t="s">
        <v>15938</v>
      </c>
      <c r="I3071" t="s">
        <v>4682</v>
      </c>
      <c r="J3071" t="s">
        <v>4823</v>
      </c>
      <c r="K3071" t="s">
        <v>4572</v>
      </c>
      <c r="L3071" t="s">
        <v>9088</v>
      </c>
      <c r="M3071" t="s">
        <v>15610</v>
      </c>
      <c r="N3071" t="s">
        <v>15611</v>
      </c>
    </row>
    <row r="3072" spans="1:14">
      <c r="A3072" t="s">
        <v>2042</v>
      </c>
      <c r="B3072" t="s">
        <v>4660</v>
      </c>
      <c r="C3072" s="2">
        <v>20000000</v>
      </c>
      <c r="D3072" s="2">
        <v>49823037</v>
      </c>
      <c r="E3072" s="2">
        <v>49823037</v>
      </c>
      <c r="F3072">
        <v>12</v>
      </c>
      <c r="G3072">
        <v>12</v>
      </c>
      <c r="H3072" t="s">
        <v>15938</v>
      </c>
      <c r="I3072" t="s">
        <v>4614</v>
      </c>
      <c r="J3072" t="s">
        <v>4872</v>
      </c>
      <c r="K3072" t="s">
        <v>5994</v>
      </c>
      <c r="L3072" t="s">
        <v>8713</v>
      </c>
      <c r="M3072" t="s">
        <v>15613</v>
      </c>
      <c r="N3072" t="s">
        <v>15614</v>
      </c>
    </row>
    <row r="3073" spans="1:14">
      <c r="A3073" t="s">
        <v>2212</v>
      </c>
      <c r="B3073" t="s">
        <v>4628</v>
      </c>
      <c r="C3073" s="2">
        <v>19000000</v>
      </c>
      <c r="D3073" s="2">
        <v>44017374</v>
      </c>
      <c r="E3073" s="2">
        <v>44017374</v>
      </c>
      <c r="F3073">
        <v>5</v>
      </c>
      <c r="G3073">
        <v>23</v>
      </c>
      <c r="H3073" t="s">
        <v>15938</v>
      </c>
      <c r="I3073" t="s">
        <v>4682</v>
      </c>
      <c r="J3073" t="s">
        <v>6700</v>
      </c>
      <c r="K3073" t="s">
        <v>4579</v>
      </c>
      <c r="L3073" t="s">
        <v>9267</v>
      </c>
      <c r="M3073" t="s">
        <v>15621</v>
      </c>
      <c r="N3073" t="s">
        <v>15622</v>
      </c>
    </row>
    <row r="3074" spans="1:14">
      <c r="A3074" t="s">
        <v>3324</v>
      </c>
      <c r="B3074" t="s">
        <v>4628</v>
      </c>
      <c r="C3074" s="2">
        <v>6000000</v>
      </c>
      <c r="D3074" s="2">
        <v>39846344</v>
      </c>
      <c r="E3074" s="2">
        <v>39846344</v>
      </c>
      <c r="F3074">
        <v>7</v>
      </c>
      <c r="G3074">
        <v>25</v>
      </c>
      <c r="H3074" t="s">
        <v>15938</v>
      </c>
      <c r="I3074" t="s">
        <v>4682</v>
      </c>
      <c r="J3074" t="s">
        <v>4622</v>
      </c>
      <c r="K3074" t="s">
        <v>5014</v>
      </c>
      <c r="L3074" t="s">
        <v>6287</v>
      </c>
      <c r="M3074" t="s">
        <v>15629</v>
      </c>
      <c r="N3074" t="s">
        <v>15630</v>
      </c>
    </row>
    <row r="3075" spans="1:14">
      <c r="A3075" t="s">
        <v>3296</v>
      </c>
      <c r="B3075" t="s">
        <v>11759</v>
      </c>
      <c r="C3075" s="2">
        <v>6500000</v>
      </c>
      <c r="D3075" s="2">
        <v>31899000</v>
      </c>
      <c r="E3075" s="2">
        <v>31899000</v>
      </c>
      <c r="F3075">
        <v>1</v>
      </c>
      <c r="G3075">
        <v>1</v>
      </c>
      <c r="H3075" t="s">
        <v>15938</v>
      </c>
      <c r="I3075" t="s">
        <v>4563</v>
      </c>
      <c r="J3075" t="s">
        <v>4846</v>
      </c>
      <c r="K3075" t="s">
        <v>5811</v>
      </c>
      <c r="L3075" t="s">
        <v>8958</v>
      </c>
      <c r="M3075" t="s">
        <v>8958</v>
      </c>
      <c r="N3075" t="s">
        <v>15641</v>
      </c>
    </row>
    <row r="3076" spans="1:14">
      <c r="A3076" t="s">
        <v>1367</v>
      </c>
      <c r="B3076" t="s">
        <v>4621</v>
      </c>
      <c r="C3076" s="2">
        <v>35000000</v>
      </c>
      <c r="D3076" s="2">
        <v>27107960</v>
      </c>
      <c r="E3076" s="2">
        <v>27107960</v>
      </c>
      <c r="F3076">
        <v>12</v>
      </c>
      <c r="G3076">
        <v>5</v>
      </c>
      <c r="H3076" t="s">
        <v>15938</v>
      </c>
      <c r="I3076" t="s">
        <v>4614</v>
      </c>
      <c r="J3076" t="s">
        <v>4707</v>
      </c>
      <c r="K3076" t="s">
        <v>4609</v>
      </c>
      <c r="L3076" t="s">
        <v>15647</v>
      </c>
      <c r="M3076" t="s">
        <v>15648</v>
      </c>
      <c r="N3076" t="s">
        <v>15649</v>
      </c>
    </row>
    <row r="3077" spans="1:14">
      <c r="A3077" t="s">
        <v>3446</v>
      </c>
      <c r="B3077" t="s">
        <v>4660</v>
      </c>
      <c r="C3077" s="2">
        <v>5000000</v>
      </c>
      <c r="D3077" s="2">
        <v>26010864</v>
      </c>
      <c r="E3077" s="2">
        <v>26010864</v>
      </c>
      <c r="F3077">
        <v>10</v>
      </c>
      <c r="G3077">
        <v>3</v>
      </c>
      <c r="H3077" t="s">
        <v>15938</v>
      </c>
      <c r="I3077" t="s">
        <v>4614</v>
      </c>
      <c r="J3077" t="s">
        <v>4823</v>
      </c>
      <c r="K3077" t="s">
        <v>4757</v>
      </c>
      <c r="L3077" t="s">
        <v>12371</v>
      </c>
      <c r="M3077" t="s">
        <v>15652</v>
      </c>
      <c r="N3077" t="s">
        <v>15653</v>
      </c>
    </row>
    <row r="3078" spans="1:14">
      <c r="A3078" t="s">
        <v>2270</v>
      </c>
      <c r="B3078" t="s">
        <v>5962</v>
      </c>
      <c r="C3078" s="2">
        <v>18000000</v>
      </c>
      <c r="D3078" s="2">
        <v>23380203</v>
      </c>
      <c r="E3078" s="2">
        <v>23380203</v>
      </c>
      <c r="F3078">
        <v>11</v>
      </c>
      <c r="G3078">
        <v>14</v>
      </c>
      <c r="H3078" t="s">
        <v>15938</v>
      </c>
      <c r="I3078" t="s">
        <v>4682</v>
      </c>
      <c r="J3078" t="s">
        <v>5431</v>
      </c>
      <c r="K3078" t="s">
        <v>4801</v>
      </c>
      <c r="L3078" t="s">
        <v>4752</v>
      </c>
      <c r="M3078" t="s">
        <v>15658</v>
      </c>
      <c r="N3078" t="s">
        <v>15659</v>
      </c>
    </row>
    <row r="3079" spans="1:14">
      <c r="A3079" t="s">
        <v>2264</v>
      </c>
      <c r="B3079" t="s">
        <v>15391</v>
      </c>
      <c r="C3079" s="2">
        <v>1000000</v>
      </c>
      <c r="D3079" s="2">
        <v>21378361</v>
      </c>
      <c r="E3079" s="2">
        <v>21378361</v>
      </c>
      <c r="F3079">
        <v>2</v>
      </c>
      <c r="G3079">
        <v>1</v>
      </c>
      <c r="H3079" t="s">
        <v>15938</v>
      </c>
      <c r="I3079" t="s">
        <v>4682</v>
      </c>
      <c r="J3079" t="s">
        <v>4903</v>
      </c>
      <c r="K3079" t="s">
        <v>4579</v>
      </c>
      <c r="L3079" t="s">
        <v>10247</v>
      </c>
      <c r="M3079" t="s">
        <v>15325</v>
      </c>
      <c r="N3079" t="s">
        <v>15674</v>
      </c>
    </row>
    <row r="3080" spans="1:14">
      <c r="A3080" t="s">
        <v>207</v>
      </c>
      <c r="B3080" t="s">
        <v>7347</v>
      </c>
      <c r="C3080" s="2">
        <v>22000000</v>
      </c>
      <c r="D3080" s="2">
        <v>15716828</v>
      </c>
      <c r="E3080" s="2">
        <v>15716828</v>
      </c>
      <c r="F3080">
        <v>6</v>
      </c>
      <c r="G3080">
        <v>13</v>
      </c>
      <c r="H3080" t="s">
        <v>15938</v>
      </c>
      <c r="I3080" t="s">
        <v>4600</v>
      </c>
      <c r="J3080" t="s">
        <v>5057</v>
      </c>
      <c r="K3080" t="s">
        <v>4609</v>
      </c>
      <c r="L3080" t="s">
        <v>5415</v>
      </c>
      <c r="M3080" t="s">
        <v>7530</v>
      </c>
      <c r="N3080" t="s">
        <v>7531</v>
      </c>
    </row>
    <row r="3081" spans="1:14">
      <c r="A3081" t="s">
        <v>2935</v>
      </c>
      <c r="B3081" t="s">
        <v>6482</v>
      </c>
      <c r="C3081" s="2">
        <v>10000000</v>
      </c>
      <c r="D3081" s="2">
        <v>15198912</v>
      </c>
      <c r="E3081" s="2">
        <v>15198912</v>
      </c>
      <c r="F3081">
        <v>5</v>
      </c>
      <c r="G3081">
        <v>16</v>
      </c>
      <c r="H3081" t="s">
        <v>15938</v>
      </c>
      <c r="I3081" t="s">
        <v>4682</v>
      </c>
      <c r="J3081" t="s">
        <v>4763</v>
      </c>
      <c r="K3081" t="s">
        <v>15723</v>
      </c>
      <c r="L3081" t="s">
        <v>11332</v>
      </c>
      <c r="M3081" t="s">
        <v>15724</v>
      </c>
      <c r="N3081" t="s">
        <v>15725</v>
      </c>
    </row>
    <row r="3082" spans="1:14">
      <c r="A3082" t="s">
        <v>4371</v>
      </c>
      <c r="B3082" t="e">
        <v>#N/A</v>
      </c>
      <c r="C3082" s="2">
        <v>350000</v>
      </c>
      <c r="D3082" s="2">
        <v>10000000</v>
      </c>
      <c r="E3082" s="2">
        <v>10000000</v>
      </c>
      <c r="F3082">
        <v>1</v>
      </c>
      <c r="G3082">
        <v>1</v>
      </c>
      <c r="H3082" t="s">
        <v>15938</v>
      </c>
      <c r="I3082" t="e">
        <v>#N/A</v>
      </c>
      <c r="J3082" t="e">
        <v>#N/A</v>
      </c>
      <c r="K3082" t="e">
        <v>#N/A</v>
      </c>
      <c r="L3082" t="e">
        <v>#N/A</v>
      </c>
      <c r="M3082" t="e">
        <v>#N/A</v>
      </c>
      <c r="N3082" t="e">
        <v>#N/A</v>
      </c>
    </row>
    <row r="3083" spans="1:14">
      <c r="A3083" t="s">
        <v>3427</v>
      </c>
      <c r="B3083" t="s">
        <v>4621</v>
      </c>
      <c r="C3083" s="2">
        <v>5100000</v>
      </c>
      <c r="D3083" s="2">
        <v>9709597</v>
      </c>
      <c r="E3083" s="2">
        <v>9709597</v>
      </c>
      <c r="F3083">
        <v>10</v>
      </c>
      <c r="G3083">
        <v>3</v>
      </c>
      <c r="H3083" t="s">
        <v>15938</v>
      </c>
      <c r="I3083" t="s">
        <v>4614</v>
      </c>
      <c r="J3083" t="s">
        <v>5184</v>
      </c>
      <c r="K3083" t="s">
        <v>6050</v>
      </c>
      <c r="L3083" t="s">
        <v>14448</v>
      </c>
      <c r="M3083" t="s">
        <v>15790</v>
      </c>
      <c r="N3083" t="s">
        <v>15791</v>
      </c>
    </row>
    <row r="3084" spans="1:14">
      <c r="A3084" t="s">
        <v>3692</v>
      </c>
      <c r="B3084" t="e">
        <v>#N/A</v>
      </c>
      <c r="C3084" s="2">
        <v>3500000</v>
      </c>
      <c r="D3084" s="2">
        <v>8000000</v>
      </c>
      <c r="E3084" s="2">
        <v>8000000</v>
      </c>
      <c r="F3084">
        <v>1</v>
      </c>
      <c r="G3084">
        <v>1</v>
      </c>
      <c r="H3084" t="s">
        <v>15938</v>
      </c>
      <c r="I3084" t="e">
        <v>#N/A</v>
      </c>
      <c r="J3084" t="e">
        <v>#N/A</v>
      </c>
      <c r="K3084" t="e">
        <v>#N/A</v>
      </c>
      <c r="L3084" t="e">
        <v>#N/A</v>
      </c>
      <c r="M3084" t="e">
        <v>#N/A</v>
      </c>
      <c r="N3084" t="e">
        <v>#N/A</v>
      </c>
    </row>
    <row r="3085" spans="1:14">
      <c r="A3085" t="s">
        <v>1230</v>
      </c>
      <c r="B3085" t="e">
        <v>#N/A</v>
      </c>
      <c r="C3085" s="2">
        <v>40000000</v>
      </c>
      <c r="D3085" s="2">
        <v>7000000</v>
      </c>
      <c r="E3085" s="2">
        <v>7000000</v>
      </c>
      <c r="F3085">
        <v>8</v>
      </c>
      <c r="G3085">
        <v>1</v>
      </c>
      <c r="H3085" t="s">
        <v>15938</v>
      </c>
      <c r="I3085" t="e">
        <v>#N/A</v>
      </c>
      <c r="J3085" t="e">
        <v>#N/A</v>
      </c>
      <c r="K3085" t="e">
        <v>#N/A</v>
      </c>
      <c r="L3085" t="e">
        <v>#N/A</v>
      </c>
      <c r="M3085" t="e">
        <v>#N/A</v>
      </c>
      <c r="N3085" t="e">
        <v>#N/A</v>
      </c>
    </row>
    <row r="3086" spans="1:14">
      <c r="A3086" t="s">
        <v>3409</v>
      </c>
      <c r="B3086" t="e">
        <v>#N/A</v>
      </c>
      <c r="C3086" s="2">
        <v>5500000</v>
      </c>
      <c r="D3086" s="2">
        <v>4865000</v>
      </c>
      <c r="E3086" s="2">
        <v>4865000</v>
      </c>
      <c r="F3086">
        <v>6</v>
      </c>
      <c r="G3086">
        <v>6</v>
      </c>
      <c r="H3086" t="s">
        <v>15938</v>
      </c>
      <c r="I3086" t="e">
        <v>#N/A</v>
      </c>
      <c r="J3086" t="e">
        <v>#N/A</v>
      </c>
      <c r="K3086" t="e">
        <v>#N/A</v>
      </c>
      <c r="L3086" t="e">
        <v>#N/A</v>
      </c>
      <c r="M3086" t="e">
        <v>#N/A</v>
      </c>
      <c r="N3086" t="e">
        <v>#N/A</v>
      </c>
    </row>
    <row r="3087" spans="1:14">
      <c r="A3087" t="s">
        <v>1073</v>
      </c>
      <c r="B3087" t="s">
        <v>6482</v>
      </c>
      <c r="C3087" s="2">
        <v>44000000</v>
      </c>
      <c r="D3087" s="2">
        <v>3484331</v>
      </c>
      <c r="E3087" s="2">
        <v>3484331</v>
      </c>
      <c r="F3087">
        <v>11</v>
      </c>
      <c r="G3087">
        <v>19</v>
      </c>
      <c r="H3087" t="s">
        <v>15938</v>
      </c>
      <c r="I3087" t="s">
        <v>4682</v>
      </c>
      <c r="J3087" t="s">
        <v>15899</v>
      </c>
      <c r="K3087" t="s">
        <v>6557</v>
      </c>
      <c r="L3087" t="s">
        <v>14012</v>
      </c>
      <c r="M3087" t="s">
        <v>14012</v>
      </c>
      <c r="N3087" t="s">
        <v>15900</v>
      </c>
    </row>
    <row r="3088" spans="1:14">
      <c r="A3088" t="s">
        <v>2173</v>
      </c>
      <c r="B3088" t="e">
        <v>#N/A</v>
      </c>
      <c r="C3088" s="2">
        <v>20000000</v>
      </c>
      <c r="D3088" s="2">
        <v>2000000</v>
      </c>
      <c r="E3088" s="2">
        <v>2000000</v>
      </c>
      <c r="F3088">
        <v>1</v>
      </c>
      <c r="G3088">
        <v>1</v>
      </c>
      <c r="H3088" t="s">
        <v>15938</v>
      </c>
      <c r="I3088" t="e">
        <v>#N/A</v>
      </c>
      <c r="J3088" t="e">
        <v>#N/A</v>
      </c>
      <c r="K3088" t="e">
        <v>#N/A</v>
      </c>
      <c r="L3088" t="e">
        <v>#N/A</v>
      </c>
      <c r="M3088" t="e">
        <v>#N/A</v>
      </c>
      <c r="N3088" t="e">
        <v>#N/A</v>
      </c>
    </row>
    <row r="3089" spans="1:14">
      <c r="A3089" t="s">
        <v>1412</v>
      </c>
      <c r="B3089" t="e">
        <v>#N/A</v>
      </c>
      <c r="C3089" s="2">
        <v>35000000</v>
      </c>
      <c r="D3089" s="2">
        <v>1500000</v>
      </c>
      <c r="E3089" s="2">
        <v>1500000</v>
      </c>
      <c r="F3089">
        <v>1</v>
      </c>
      <c r="G3089">
        <v>1</v>
      </c>
      <c r="H3089" t="s">
        <v>15938</v>
      </c>
      <c r="I3089" t="e">
        <v>#N/A</v>
      </c>
      <c r="J3089" t="e">
        <v>#N/A</v>
      </c>
      <c r="K3089" t="e">
        <v>#N/A</v>
      </c>
      <c r="L3089" t="e">
        <v>#N/A</v>
      </c>
      <c r="M3089" t="e">
        <v>#N/A</v>
      </c>
      <c r="N3089" t="e">
        <v>#N/A</v>
      </c>
    </row>
    <row r="3090" spans="1:14">
      <c r="A3090" t="s">
        <v>4489</v>
      </c>
      <c r="B3090" t="e">
        <v>#N/A</v>
      </c>
      <c r="C3090" s="2">
        <v>100000</v>
      </c>
      <c r="D3090" s="2">
        <v>287000</v>
      </c>
      <c r="E3090" s="2">
        <v>287000</v>
      </c>
      <c r="F3090">
        <v>5</v>
      </c>
      <c r="G3090">
        <v>10</v>
      </c>
      <c r="H3090" t="s">
        <v>15938</v>
      </c>
      <c r="I3090" t="e">
        <v>#N/A</v>
      </c>
      <c r="J3090" t="e">
        <v>#N/A</v>
      </c>
      <c r="K3090" t="e">
        <v>#N/A</v>
      </c>
      <c r="L3090" t="e">
        <v>#N/A</v>
      </c>
      <c r="M3090" t="e">
        <v>#N/A</v>
      </c>
      <c r="N3090" t="e">
        <v>#N/A</v>
      </c>
    </row>
    <row r="3091" spans="1:14">
      <c r="A3091" t="s">
        <v>4360</v>
      </c>
      <c r="B3091" t="e">
        <v>#N/A</v>
      </c>
      <c r="C3091" s="2">
        <v>400000</v>
      </c>
      <c r="D3091" s="2">
        <v>89134</v>
      </c>
      <c r="E3091" s="2">
        <v>89134</v>
      </c>
      <c r="F3091">
        <v>5</v>
      </c>
      <c r="G3091">
        <v>16</v>
      </c>
      <c r="H3091" t="s">
        <v>15938</v>
      </c>
      <c r="I3091" t="e">
        <v>#N/A</v>
      </c>
      <c r="J3091" t="e">
        <v>#N/A</v>
      </c>
      <c r="K3091" t="e">
        <v>#N/A</v>
      </c>
      <c r="L3091" t="e">
        <v>#N/A</v>
      </c>
      <c r="M3091" t="e">
        <v>#N/A</v>
      </c>
      <c r="N3091" t="e">
        <v>#N/A</v>
      </c>
    </row>
    <row r="3092" spans="1:14">
      <c r="A3092" t="s">
        <v>2015</v>
      </c>
      <c r="B3092" t="s">
        <v>4660</v>
      </c>
      <c r="C3092" s="2">
        <v>20000000</v>
      </c>
      <c r="D3092" s="2">
        <v>248159971</v>
      </c>
      <c r="E3092" s="2">
        <v>389925971</v>
      </c>
      <c r="F3092">
        <v>6</v>
      </c>
      <c r="G3092">
        <v>12</v>
      </c>
      <c r="H3092" t="s">
        <v>15939</v>
      </c>
      <c r="I3092" t="s">
        <v>4614</v>
      </c>
      <c r="J3092" t="s">
        <v>4744</v>
      </c>
      <c r="K3092" t="s">
        <v>5045</v>
      </c>
      <c r="L3092" t="s">
        <v>5086</v>
      </c>
      <c r="M3092" t="s">
        <v>15238</v>
      </c>
      <c r="N3092" t="s">
        <v>15239</v>
      </c>
    </row>
    <row r="3093" spans="1:14">
      <c r="A3093" t="s">
        <v>1649</v>
      </c>
      <c r="B3093" t="s">
        <v>5962</v>
      </c>
      <c r="C3093" s="2">
        <v>28000000</v>
      </c>
      <c r="D3093" s="2">
        <v>54800000</v>
      </c>
      <c r="E3093" s="2">
        <v>195300000</v>
      </c>
      <c r="F3093">
        <v>6</v>
      </c>
      <c r="G3093">
        <v>26</v>
      </c>
      <c r="H3093" t="s">
        <v>15939</v>
      </c>
      <c r="I3093" t="s">
        <v>4614</v>
      </c>
      <c r="J3093" t="s">
        <v>5100</v>
      </c>
      <c r="K3093" t="s">
        <v>5432</v>
      </c>
      <c r="L3093" t="s">
        <v>13892</v>
      </c>
      <c r="M3093" t="s">
        <v>13893</v>
      </c>
      <c r="N3093" t="s">
        <v>15259</v>
      </c>
    </row>
    <row r="3094" spans="1:14">
      <c r="A3094" t="s">
        <v>831</v>
      </c>
      <c r="B3094" t="s">
        <v>4628</v>
      </c>
      <c r="C3094" s="2">
        <v>54000000</v>
      </c>
      <c r="D3094" s="2">
        <v>108185706</v>
      </c>
      <c r="E3094" s="2">
        <v>108185706</v>
      </c>
      <c r="F3094">
        <v>6</v>
      </c>
      <c r="G3094">
        <v>19</v>
      </c>
      <c r="H3094" t="s">
        <v>15939</v>
      </c>
      <c r="I3094" t="s">
        <v>4829</v>
      </c>
      <c r="J3094" t="s">
        <v>4942</v>
      </c>
      <c r="K3094" t="s">
        <v>4565</v>
      </c>
      <c r="L3094" t="s">
        <v>15245</v>
      </c>
      <c r="M3094" t="s">
        <v>4829</v>
      </c>
      <c r="N3094" t="s">
        <v>15246</v>
      </c>
    </row>
    <row r="3095" spans="1:14">
      <c r="A3095" t="s">
        <v>2882</v>
      </c>
      <c r="B3095" t="s">
        <v>10764</v>
      </c>
      <c r="C3095" s="2">
        <v>10000000</v>
      </c>
      <c r="D3095" s="2">
        <v>85300000</v>
      </c>
      <c r="E3095" s="2">
        <v>85300000</v>
      </c>
      <c r="F3095">
        <v>6</v>
      </c>
      <c r="G3095">
        <v>26</v>
      </c>
      <c r="H3095" t="s">
        <v>15939</v>
      </c>
      <c r="I3095" t="s">
        <v>4682</v>
      </c>
      <c r="J3095" t="s">
        <v>4857</v>
      </c>
      <c r="K3095" t="s">
        <v>6344</v>
      </c>
      <c r="L3095" t="s">
        <v>5575</v>
      </c>
      <c r="M3095" t="s">
        <v>15249</v>
      </c>
      <c r="N3095" t="s">
        <v>15250</v>
      </c>
    </row>
    <row r="3096" spans="1:14">
      <c r="A3096" t="s">
        <v>3403</v>
      </c>
      <c r="B3096" t="s">
        <v>10764</v>
      </c>
      <c r="C3096" s="2">
        <v>5500000</v>
      </c>
      <c r="D3096" s="2">
        <v>57159946</v>
      </c>
      <c r="E3096" s="2">
        <v>57159946</v>
      </c>
      <c r="F3096">
        <v>9</v>
      </c>
      <c r="G3096">
        <v>25</v>
      </c>
      <c r="H3096" t="s">
        <v>15939</v>
      </c>
      <c r="I3096" t="s">
        <v>4614</v>
      </c>
      <c r="J3096" t="s">
        <v>4823</v>
      </c>
      <c r="K3096" t="s">
        <v>7970</v>
      </c>
      <c r="L3096" t="s">
        <v>14272</v>
      </c>
      <c r="M3096" t="s">
        <v>15256</v>
      </c>
      <c r="N3096" t="s">
        <v>15257</v>
      </c>
    </row>
    <row r="3097" spans="1:14">
      <c r="A3097" t="s">
        <v>1426</v>
      </c>
      <c r="B3097" t="s">
        <v>4660</v>
      </c>
      <c r="C3097" s="2">
        <v>33500000</v>
      </c>
      <c r="D3097" s="2">
        <v>50000000</v>
      </c>
      <c r="E3097" s="2">
        <v>50000000</v>
      </c>
      <c r="F3097">
        <v>12</v>
      </c>
      <c r="G3097">
        <v>4</v>
      </c>
      <c r="H3097" t="s">
        <v>15939</v>
      </c>
      <c r="I3097" t="s">
        <v>4682</v>
      </c>
      <c r="J3097" t="s">
        <v>11080</v>
      </c>
      <c r="K3097" t="s">
        <v>4909</v>
      </c>
      <c r="L3097" t="s">
        <v>9676</v>
      </c>
      <c r="M3097" t="s">
        <v>15271</v>
      </c>
      <c r="N3097" t="s">
        <v>15272</v>
      </c>
    </row>
    <row r="3098" spans="1:14">
      <c r="A3098" t="s">
        <v>187</v>
      </c>
      <c r="B3098" t="e">
        <v>#N/A</v>
      </c>
      <c r="C3098" s="2">
        <v>15000000</v>
      </c>
      <c r="D3098" s="2">
        <v>30000000</v>
      </c>
      <c r="E3098" s="2">
        <v>44400000</v>
      </c>
      <c r="F3098">
        <v>6</v>
      </c>
      <c r="G3098">
        <v>12</v>
      </c>
      <c r="H3098" t="s">
        <v>15939</v>
      </c>
      <c r="I3098" t="e">
        <v>#N/A</v>
      </c>
      <c r="J3098" t="e">
        <v>#N/A</v>
      </c>
      <c r="K3098" t="e">
        <v>#N/A</v>
      </c>
      <c r="L3098" t="e">
        <v>#N/A</v>
      </c>
      <c r="M3098" t="e">
        <v>#N/A</v>
      </c>
      <c r="N3098" t="e">
        <v>#N/A</v>
      </c>
    </row>
    <row r="3099" spans="1:14">
      <c r="A3099" t="s">
        <v>2776</v>
      </c>
      <c r="B3099" t="s">
        <v>4660</v>
      </c>
      <c r="C3099" s="2">
        <v>12000000</v>
      </c>
      <c r="D3099" s="2">
        <v>12200000</v>
      </c>
      <c r="E3099" s="2">
        <v>44200000</v>
      </c>
      <c r="F3099">
        <v>3</v>
      </c>
      <c r="G3099">
        <v>20</v>
      </c>
      <c r="H3099" t="s">
        <v>15939</v>
      </c>
      <c r="I3099" t="s">
        <v>4682</v>
      </c>
      <c r="J3099" t="s">
        <v>5125</v>
      </c>
      <c r="K3099" t="s">
        <v>4893</v>
      </c>
      <c r="L3099" t="s">
        <v>13314</v>
      </c>
      <c r="M3099" t="s">
        <v>15427</v>
      </c>
      <c r="N3099" t="s">
        <v>15428</v>
      </c>
    </row>
    <row r="3100" spans="1:14">
      <c r="A3100" t="s">
        <v>3295</v>
      </c>
      <c r="B3100" t="s">
        <v>4621</v>
      </c>
      <c r="C3100" s="2">
        <v>6500000</v>
      </c>
      <c r="D3100" s="2">
        <v>42488161</v>
      </c>
      <c r="E3100" s="2">
        <v>42488161</v>
      </c>
      <c r="F3100">
        <v>5</v>
      </c>
      <c r="G3100">
        <v>22</v>
      </c>
      <c r="H3100" t="s">
        <v>15939</v>
      </c>
      <c r="I3100" t="s">
        <v>4614</v>
      </c>
      <c r="J3100" t="s">
        <v>4788</v>
      </c>
      <c r="K3100" t="s">
        <v>4852</v>
      </c>
      <c r="L3100" t="s">
        <v>13710</v>
      </c>
      <c r="M3100" t="s">
        <v>13710</v>
      </c>
      <c r="N3100" t="s">
        <v>15261</v>
      </c>
    </row>
    <row r="3101" spans="1:14">
      <c r="A3101" t="s">
        <v>2747</v>
      </c>
      <c r="B3101" t="s">
        <v>13980</v>
      </c>
      <c r="C3101" s="2">
        <v>12000000</v>
      </c>
      <c r="D3101" s="2">
        <v>37400000</v>
      </c>
      <c r="E3101" s="2">
        <v>37400000</v>
      </c>
      <c r="F3101">
        <v>11</v>
      </c>
      <c r="G3101">
        <v>6</v>
      </c>
      <c r="H3101" t="s">
        <v>15939</v>
      </c>
      <c r="I3101" t="s">
        <v>4614</v>
      </c>
      <c r="J3101" t="s">
        <v>4689</v>
      </c>
      <c r="K3101" t="s">
        <v>8747</v>
      </c>
      <c r="L3101" t="s">
        <v>11852</v>
      </c>
      <c r="M3101" t="s">
        <v>15263</v>
      </c>
      <c r="N3101" t="s">
        <v>15264</v>
      </c>
    </row>
    <row r="3102" spans="1:14">
      <c r="A3102" t="s">
        <v>2597</v>
      </c>
      <c r="B3102" t="s">
        <v>4677</v>
      </c>
      <c r="C3102" s="2">
        <v>14000000</v>
      </c>
      <c r="D3102" s="2">
        <v>35856053</v>
      </c>
      <c r="E3102" s="2">
        <v>35856053</v>
      </c>
      <c r="F3102">
        <v>12</v>
      </c>
      <c r="G3102">
        <v>9</v>
      </c>
      <c r="H3102" t="s">
        <v>15939</v>
      </c>
      <c r="I3102" t="s">
        <v>4614</v>
      </c>
      <c r="J3102" t="s">
        <v>4718</v>
      </c>
      <c r="K3102" t="s">
        <v>4572</v>
      </c>
      <c r="L3102" t="s">
        <v>8699</v>
      </c>
      <c r="M3102" t="s">
        <v>15284</v>
      </c>
      <c r="N3102" t="s">
        <v>15285</v>
      </c>
    </row>
    <row r="3103" spans="1:14">
      <c r="A3103" t="s">
        <v>2838</v>
      </c>
      <c r="B3103" t="e">
        <v>#N/A</v>
      </c>
      <c r="C3103" s="2">
        <v>11000000</v>
      </c>
      <c r="D3103" s="2">
        <v>31672000</v>
      </c>
      <c r="E3103" s="2">
        <v>31672000</v>
      </c>
      <c r="F3103">
        <v>6</v>
      </c>
      <c r="G3103">
        <v>12</v>
      </c>
      <c r="H3103" t="s">
        <v>15939</v>
      </c>
      <c r="I3103" t="e">
        <v>#N/A</v>
      </c>
      <c r="J3103" t="e">
        <v>#N/A</v>
      </c>
      <c r="K3103" t="e">
        <v>#N/A</v>
      </c>
      <c r="L3103" t="e">
        <v>#N/A</v>
      </c>
      <c r="M3103" t="e">
        <v>#N/A</v>
      </c>
      <c r="N3103" t="e">
        <v>#N/A</v>
      </c>
    </row>
    <row r="3104" spans="1:14">
      <c r="A3104" t="s">
        <v>3852</v>
      </c>
      <c r="B3104" t="s">
        <v>4621</v>
      </c>
      <c r="C3104" s="2">
        <v>2500000</v>
      </c>
      <c r="D3104" s="2">
        <v>25533818</v>
      </c>
      <c r="E3104" s="2">
        <v>25533818</v>
      </c>
      <c r="F3104">
        <v>10</v>
      </c>
      <c r="G3104">
        <v>30</v>
      </c>
      <c r="H3104" t="s">
        <v>15939</v>
      </c>
      <c r="I3104" t="s">
        <v>4682</v>
      </c>
      <c r="J3104" t="s">
        <v>4779</v>
      </c>
      <c r="K3104" t="s">
        <v>4878</v>
      </c>
      <c r="L3104" t="s">
        <v>8494</v>
      </c>
      <c r="M3104" t="s">
        <v>15325</v>
      </c>
      <c r="N3104" t="s">
        <v>15326</v>
      </c>
    </row>
    <row r="3105" spans="1:14">
      <c r="A3105" t="s">
        <v>3328</v>
      </c>
      <c r="B3105" t="s">
        <v>13980</v>
      </c>
      <c r="C3105" s="2">
        <v>6000000</v>
      </c>
      <c r="D3105" s="2">
        <v>25244700</v>
      </c>
      <c r="E3105" s="2">
        <v>25244700</v>
      </c>
      <c r="F3105">
        <v>7</v>
      </c>
      <c r="G3105">
        <v>10</v>
      </c>
      <c r="H3105" t="s">
        <v>15939</v>
      </c>
      <c r="I3105" t="s">
        <v>4682</v>
      </c>
      <c r="J3105" t="s">
        <v>5371</v>
      </c>
      <c r="K3105" t="s">
        <v>4887</v>
      </c>
      <c r="L3105" t="s">
        <v>10247</v>
      </c>
      <c r="M3105" t="s">
        <v>15332</v>
      </c>
      <c r="N3105" t="s">
        <v>15333</v>
      </c>
    </row>
    <row r="3106" spans="1:14">
      <c r="A3106" t="s">
        <v>3458</v>
      </c>
      <c r="B3106" t="s">
        <v>4660</v>
      </c>
      <c r="C3106" s="2">
        <v>5000000</v>
      </c>
      <c r="D3106" s="2">
        <v>19032000</v>
      </c>
      <c r="E3106" s="2">
        <v>25032000</v>
      </c>
      <c r="F3106">
        <v>9</v>
      </c>
      <c r="G3106">
        <v>18</v>
      </c>
      <c r="H3106" t="s">
        <v>15939</v>
      </c>
      <c r="I3106" t="s">
        <v>4682</v>
      </c>
      <c r="J3106" t="s">
        <v>5431</v>
      </c>
      <c r="K3106" t="s">
        <v>4757</v>
      </c>
      <c r="L3106" t="s">
        <v>13334</v>
      </c>
      <c r="M3106" t="s">
        <v>15351</v>
      </c>
      <c r="N3106" t="s">
        <v>15352</v>
      </c>
    </row>
    <row r="3107" spans="1:14">
      <c r="A3107" t="s">
        <v>3135</v>
      </c>
      <c r="B3107" t="s">
        <v>4677</v>
      </c>
      <c r="C3107" s="2">
        <v>8000000</v>
      </c>
      <c r="D3107" s="2">
        <v>24474312</v>
      </c>
      <c r="E3107" s="2">
        <v>24474312</v>
      </c>
      <c r="F3107">
        <v>12</v>
      </c>
      <c r="G3107">
        <v>25</v>
      </c>
      <c r="H3107" t="s">
        <v>15939</v>
      </c>
      <c r="I3107" t="s">
        <v>4614</v>
      </c>
      <c r="J3107" t="s">
        <v>4903</v>
      </c>
      <c r="K3107" t="s">
        <v>4789</v>
      </c>
      <c r="L3107" t="s">
        <v>15321</v>
      </c>
      <c r="M3107" t="s">
        <v>15322</v>
      </c>
      <c r="N3107" t="s">
        <v>15323</v>
      </c>
    </row>
    <row r="3108" spans="1:14">
      <c r="A3108" t="s">
        <v>4401</v>
      </c>
      <c r="B3108" t="e">
        <v>#N/A</v>
      </c>
      <c r="C3108" s="2">
        <v>250000</v>
      </c>
      <c r="D3108" s="2">
        <v>23894000</v>
      </c>
      <c r="E3108" s="2">
        <v>23894000</v>
      </c>
      <c r="F3108">
        <v>5</v>
      </c>
      <c r="G3108">
        <v>1</v>
      </c>
      <c r="H3108" t="s">
        <v>15939</v>
      </c>
      <c r="I3108" t="e">
        <v>#N/A</v>
      </c>
      <c r="J3108" t="e">
        <v>#N/A</v>
      </c>
      <c r="K3108" t="e">
        <v>#N/A</v>
      </c>
      <c r="L3108" t="e">
        <v>#N/A</v>
      </c>
      <c r="M3108" t="e">
        <v>#N/A</v>
      </c>
      <c r="N3108" t="e">
        <v>#N/A</v>
      </c>
    </row>
    <row r="3109" spans="1:14">
      <c r="A3109" t="s">
        <v>4095</v>
      </c>
      <c r="B3109" t="s">
        <v>4660</v>
      </c>
      <c r="C3109" s="2">
        <v>1250000</v>
      </c>
      <c r="D3109" s="2">
        <v>21722776</v>
      </c>
      <c r="E3109" s="2">
        <v>21722776</v>
      </c>
      <c r="F3109">
        <v>4</v>
      </c>
      <c r="G3109">
        <v>30</v>
      </c>
      <c r="H3109" t="s">
        <v>15939</v>
      </c>
      <c r="I3109" t="s">
        <v>4682</v>
      </c>
      <c r="J3109" t="s">
        <v>5367</v>
      </c>
      <c r="K3109" t="s">
        <v>5301</v>
      </c>
      <c r="L3109" t="s">
        <v>9337</v>
      </c>
      <c r="M3109" t="s">
        <v>15342</v>
      </c>
      <c r="N3109" t="s">
        <v>15343</v>
      </c>
    </row>
    <row r="3110" spans="1:14">
      <c r="A3110" t="s">
        <v>3465</v>
      </c>
      <c r="B3110" t="s">
        <v>4621</v>
      </c>
      <c r="C3110" s="2">
        <v>5000000</v>
      </c>
      <c r="D3110" s="2">
        <v>14600000</v>
      </c>
      <c r="E3110" s="2">
        <v>19600000</v>
      </c>
      <c r="F3110">
        <v>4</v>
      </c>
      <c r="G3110">
        <v>10</v>
      </c>
      <c r="H3110" t="s">
        <v>15939</v>
      </c>
      <c r="I3110" t="s">
        <v>4682</v>
      </c>
      <c r="J3110" t="s">
        <v>5371</v>
      </c>
      <c r="K3110" t="s">
        <v>4649</v>
      </c>
      <c r="L3110" t="s">
        <v>15396</v>
      </c>
      <c r="M3110" t="s">
        <v>15397</v>
      </c>
      <c r="N3110" t="s">
        <v>15398</v>
      </c>
    </row>
    <row r="3111" spans="1:14">
      <c r="A3111" t="s">
        <v>3046</v>
      </c>
      <c r="B3111" t="e">
        <v>#N/A</v>
      </c>
      <c r="C3111" s="2">
        <v>9300000</v>
      </c>
      <c r="D3111" s="2">
        <v>19571091</v>
      </c>
      <c r="E3111" s="2">
        <v>19571091</v>
      </c>
      <c r="F3111">
        <v>8</v>
      </c>
      <c r="G3111">
        <v>7</v>
      </c>
      <c r="H3111" t="s">
        <v>15939</v>
      </c>
      <c r="I3111" t="e">
        <v>#N/A</v>
      </c>
      <c r="J3111" t="e">
        <v>#N/A</v>
      </c>
      <c r="K3111" t="e">
        <v>#N/A</v>
      </c>
      <c r="L3111" t="e">
        <v>#N/A</v>
      </c>
      <c r="M3111" t="e">
        <v>#N/A</v>
      </c>
      <c r="N3111" t="e">
        <v>#N/A</v>
      </c>
    </row>
    <row r="3112" spans="1:14">
      <c r="A3112" t="s">
        <v>2104</v>
      </c>
      <c r="B3112" t="s">
        <v>4628</v>
      </c>
      <c r="C3112" s="2">
        <v>20000000</v>
      </c>
      <c r="D3112" s="2">
        <v>18826490</v>
      </c>
      <c r="E3112" s="2">
        <v>18826490</v>
      </c>
      <c r="F3112">
        <v>7</v>
      </c>
      <c r="G3112">
        <v>31</v>
      </c>
      <c r="H3112" t="s">
        <v>15939</v>
      </c>
      <c r="I3112" t="s">
        <v>4614</v>
      </c>
      <c r="J3112" t="s">
        <v>4622</v>
      </c>
      <c r="K3112" t="s">
        <v>4690</v>
      </c>
      <c r="L3112" t="s">
        <v>10201</v>
      </c>
      <c r="M3112" t="s">
        <v>15358</v>
      </c>
      <c r="N3112" t="s">
        <v>15359</v>
      </c>
    </row>
    <row r="3113" spans="1:14">
      <c r="A3113" t="s">
        <v>4146</v>
      </c>
      <c r="B3113" t="s">
        <v>13980</v>
      </c>
      <c r="C3113" s="2">
        <v>1000000</v>
      </c>
      <c r="D3113" s="2">
        <v>17985000</v>
      </c>
      <c r="E3113" s="2">
        <v>17985000</v>
      </c>
      <c r="F3113">
        <v>4</v>
      </c>
      <c r="G3113">
        <v>10</v>
      </c>
      <c r="H3113" t="s">
        <v>15939</v>
      </c>
      <c r="I3113" t="s">
        <v>4682</v>
      </c>
      <c r="J3113" t="s">
        <v>4812</v>
      </c>
      <c r="K3113" t="s">
        <v>4579</v>
      </c>
      <c r="L3113" t="s">
        <v>9575</v>
      </c>
      <c r="M3113" t="s">
        <v>15361</v>
      </c>
      <c r="N3113" t="s">
        <v>15362</v>
      </c>
    </row>
    <row r="3114" spans="1:14">
      <c r="A3114" t="s">
        <v>2282</v>
      </c>
      <c r="B3114" t="s">
        <v>15059</v>
      </c>
      <c r="C3114" s="2">
        <v>18000000</v>
      </c>
      <c r="D3114" s="2">
        <v>13747234</v>
      </c>
      <c r="E3114" s="2">
        <v>13747234</v>
      </c>
      <c r="F3114">
        <v>7</v>
      </c>
      <c r="G3114">
        <v>24</v>
      </c>
      <c r="H3114" t="s">
        <v>15939</v>
      </c>
      <c r="I3114" t="s">
        <v>4682</v>
      </c>
      <c r="J3114" t="s">
        <v>4788</v>
      </c>
      <c r="K3114" t="s">
        <v>5811</v>
      </c>
      <c r="L3114" t="s">
        <v>8958</v>
      </c>
      <c r="M3114" t="s">
        <v>8958</v>
      </c>
      <c r="N3114" t="s">
        <v>15434</v>
      </c>
    </row>
    <row r="3115" spans="1:14">
      <c r="A3115" t="s">
        <v>2284</v>
      </c>
      <c r="B3115" t="s">
        <v>4621</v>
      </c>
      <c r="C3115" s="2">
        <v>18000000</v>
      </c>
      <c r="D3115" s="2">
        <v>13400000</v>
      </c>
      <c r="E3115" s="2">
        <v>13400000</v>
      </c>
      <c r="F3115">
        <v>5</v>
      </c>
      <c r="G3115">
        <v>22</v>
      </c>
      <c r="H3115" t="s">
        <v>15939</v>
      </c>
      <c r="I3115" t="s">
        <v>4614</v>
      </c>
      <c r="J3115" t="s">
        <v>4622</v>
      </c>
      <c r="K3115" t="s">
        <v>4818</v>
      </c>
      <c r="L3115" t="s">
        <v>15418</v>
      </c>
      <c r="M3115" t="s">
        <v>15419</v>
      </c>
      <c r="N3115" t="s">
        <v>15420</v>
      </c>
    </row>
    <row r="3116" spans="1:14">
      <c r="A3116" t="s">
        <v>2979</v>
      </c>
      <c r="B3116" t="s">
        <v>4628</v>
      </c>
      <c r="C3116" s="2">
        <v>10000000</v>
      </c>
      <c r="D3116" s="2">
        <v>2000000</v>
      </c>
      <c r="E3116" s="2">
        <v>11400000</v>
      </c>
      <c r="F3116">
        <v>2</v>
      </c>
      <c r="G3116">
        <v>11</v>
      </c>
      <c r="H3116" t="s">
        <v>15939</v>
      </c>
      <c r="I3116" t="s">
        <v>4614</v>
      </c>
      <c r="J3116" t="s">
        <v>4962</v>
      </c>
      <c r="K3116" t="s">
        <v>15546</v>
      </c>
      <c r="L3116" t="s">
        <v>15547</v>
      </c>
      <c r="M3116" t="s">
        <v>15548</v>
      </c>
      <c r="N3116" t="s">
        <v>15549</v>
      </c>
    </row>
    <row r="3117" spans="1:14">
      <c r="A3117" t="s">
        <v>2292</v>
      </c>
      <c r="B3117" t="s">
        <v>4660</v>
      </c>
      <c r="C3117" s="2">
        <v>18000000</v>
      </c>
      <c r="D3117" s="2">
        <v>6000000</v>
      </c>
      <c r="E3117" s="2">
        <v>6000000</v>
      </c>
      <c r="F3117">
        <v>6</v>
      </c>
      <c r="G3117">
        <v>26</v>
      </c>
      <c r="H3117" t="s">
        <v>15939</v>
      </c>
      <c r="I3117" t="s">
        <v>4614</v>
      </c>
      <c r="J3117" t="s">
        <v>4806</v>
      </c>
      <c r="K3117" t="s">
        <v>4630</v>
      </c>
      <c r="L3117" t="s">
        <v>15409</v>
      </c>
      <c r="M3117" t="s">
        <v>15410</v>
      </c>
      <c r="N3117" t="s">
        <v>15411</v>
      </c>
    </row>
    <row r="3118" spans="1:14">
      <c r="A3118" t="s">
        <v>2965</v>
      </c>
      <c r="B3118" t="s">
        <v>4621</v>
      </c>
      <c r="C3118" s="2">
        <v>10000000</v>
      </c>
      <c r="D3118" s="2">
        <v>6000000</v>
      </c>
      <c r="E3118" s="2">
        <v>6000000</v>
      </c>
      <c r="F3118">
        <v>12</v>
      </c>
      <c r="G3118">
        <v>18</v>
      </c>
      <c r="H3118" t="s">
        <v>15939</v>
      </c>
      <c r="I3118" t="s">
        <v>4614</v>
      </c>
      <c r="J3118" t="s">
        <v>9496</v>
      </c>
      <c r="K3118" t="s">
        <v>15538</v>
      </c>
      <c r="L3118" t="s">
        <v>13095</v>
      </c>
      <c r="M3118" t="s">
        <v>12290</v>
      </c>
      <c r="N3118" t="s">
        <v>15539</v>
      </c>
    </row>
    <row r="3119" spans="1:14">
      <c r="A3119" t="s">
        <v>3771</v>
      </c>
      <c r="B3119" t="s">
        <v>4660</v>
      </c>
      <c r="C3119" s="2">
        <v>3000000</v>
      </c>
      <c r="D3119" s="2">
        <v>5732587</v>
      </c>
      <c r="E3119" s="2">
        <v>5732587</v>
      </c>
      <c r="F3119">
        <v>8</v>
      </c>
      <c r="G3119">
        <v>28</v>
      </c>
      <c r="H3119" t="s">
        <v>15939</v>
      </c>
      <c r="I3119" t="s">
        <v>4614</v>
      </c>
      <c r="J3119" t="s">
        <v>4689</v>
      </c>
      <c r="K3119" t="s">
        <v>6557</v>
      </c>
      <c r="L3119" t="s">
        <v>8008</v>
      </c>
      <c r="M3119" t="s">
        <v>15493</v>
      </c>
      <c r="N3119" t="s">
        <v>15494</v>
      </c>
    </row>
    <row r="3120" spans="1:14">
      <c r="A3120" t="s">
        <v>2797</v>
      </c>
      <c r="B3120" t="s">
        <v>4621</v>
      </c>
      <c r="C3120" s="2">
        <v>12000000</v>
      </c>
      <c r="D3120" s="2">
        <v>2104164</v>
      </c>
      <c r="E3120" s="2">
        <v>2104164</v>
      </c>
      <c r="F3120">
        <v>11</v>
      </c>
      <c r="G3120">
        <v>13</v>
      </c>
      <c r="H3120" t="s">
        <v>15939</v>
      </c>
      <c r="I3120" t="s">
        <v>4614</v>
      </c>
      <c r="J3120" t="s">
        <v>4763</v>
      </c>
      <c r="K3120" t="s">
        <v>15514</v>
      </c>
      <c r="L3120" t="s">
        <v>15515</v>
      </c>
      <c r="M3120" t="s">
        <v>15516</v>
      </c>
      <c r="N3120" t="s">
        <v>15517</v>
      </c>
    </row>
    <row r="3121" spans="1:14">
      <c r="A3121" t="s">
        <v>2363</v>
      </c>
      <c r="B3121" t="e">
        <v>#N/A</v>
      </c>
      <c r="C3121" s="2">
        <v>17000000</v>
      </c>
      <c r="D3121" s="2">
        <v>2000000</v>
      </c>
      <c r="E3121" s="2">
        <v>2000000</v>
      </c>
      <c r="F3121">
        <v>1</v>
      </c>
      <c r="G3121">
        <v>1</v>
      </c>
      <c r="H3121" t="s">
        <v>15939</v>
      </c>
      <c r="I3121" t="e">
        <v>#N/A</v>
      </c>
      <c r="J3121" t="e">
        <v>#N/A</v>
      </c>
      <c r="K3121" t="e">
        <v>#N/A</v>
      </c>
      <c r="L3121" t="e">
        <v>#N/A</v>
      </c>
      <c r="M3121" t="e">
        <v>#N/A</v>
      </c>
      <c r="N3121" t="e">
        <v>#N/A</v>
      </c>
    </row>
    <row r="3122" spans="1:14">
      <c r="A3122" t="s">
        <v>2872</v>
      </c>
      <c r="B3122" t="e">
        <v>#N/A</v>
      </c>
      <c r="C3122" s="2">
        <v>10500000</v>
      </c>
      <c r="D3122" s="2">
        <v>435110554</v>
      </c>
      <c r="E3122" s="2">
        <v>792965326</v>
      </c>
      <c r="F3122">
        <v>6</v>
      </c>
      <c r="G3122">
        <v>11</v>
      </c>
      <c r="H3122" t="s">
        <v>15940</v>
      </c>
      <c r="I3122" t="e">
        <v>#N/A</v>
      </c>
      <c r="J3122" t="e">
        <v>#N/A</v>
      </c>
      <c r="K3122" t="e">
        <v>#N/A</v>
      </c>
      <c r="L3122" t="e">
        <v>#N/A</v>
      </c>
      <c r="M3122" t="e">
        <v>#N/A</v>
      </c>
      <c r="N3122" t="e">
        <v>#N/A</v>
      </c>
    </row>
    <row r="3123" spans="1:14">
      <c r="A3123" t="s">
        <v>2438</v>
      </c>
      <c r="B3123" t="s">
        <v>10764</v>
      </c>
      <c r="C3123" s="2">
        <v>15000000</v>
      </c>
      <c r="D3123" s="2">
        <v>177200000</v>
      </c>
      <c r="E3123" s="2">
        <v>177200000</v>
      </c>
      <c r="F3123">
        <v>12</v>
      </c>
      <c r="G3123">
        <v>17</v>
      </c>
      <c r="H3123" t="s">
        <v>15940</v>
      </c>
      <c r="I3123" t="s">
        <v>4614</v>
      </c>
      <c r="J3123" t="s">
        <v>4671</v>
      </c>
      <c r="K3123" t="s">
        <v>5126</v>
      </c>
      <c r="L3123" t="s">
        <v>7424</v>
      </c>
      <c r="M3123" t="s">
        <v>14908</v>
      </c>
      <c r="N3123" t="s">
        <v>14909</v>
      </c>
    </row>
    <row r="3124" spans="1:14">
      <c r="A3124" t="s">
        <v>1955</v>
      </c>
      <c r="B3124" t="s">
        <v>10764</v>
      </c>
      <c r="C3124" s="2">
        <v>22000000</v>
      </c>
      <c r="D3124" s="2">
        <v>52767889</v>
      </c>
      <c r="E3124" s="2">
        <v>127767889</v>
      </c>
      <c r="F3124">
        <v>12</v>
      </c>
      <c r="G3124">
        <v>8</v>
      </c>
      <c r="H3124" t="s">
        <v>15940</v>
      </c>
      <c r="I3124" t="s">
        <v>4614</v>
      </c>
      <c r="J3124" t="s">
        <v>10883</v>
      </c>
      <c r="K3124" t="s">
        <v>4909</v>
      </c>
      <c r="L3124" t="s">
        <v>11259</v>
      </c>
      <c r="M3124" t="s">
        <v>14937</v>
      </c>
      <c r="N3124" t="s">
        <v>14938</v>
      </c>
    </row>
    <row r="3125" spans="1:14">
      <c r="A3125" t="s">
        <v>2594</v>
      </c>
      <c r="B3125" t="s">
        <v>11759</v>
      </c>
      <c r="C3125" s="2">
        <v>14000000</v>
      </c>
      <c r="D3125" s="2">
        <v>47212904</v>
      </c>
      <c r="E3125" s="2">
        <v>125212904</v>
      </c>
      <c r="F3125">
        <v>10</v>
      </c>
      <c r="G3125">
        <v>22</v>
      </c>
      <c r="H3125" t="s">
        <v>15940</v>
      </c>
      <c r="I3125" t="s">
        <v>4682</v>
      </c>
      <c r="J3125" t="s">
        <v>5062</v>
      </c>
      <c r="K3125" t="s">
        <v>4795</v>
      </c>
      <c r="L3125" t="s">
        <v>12555</v>
      </c>
      <c r="M3125" t="s">
        <v>14940</v>
      </c>
      <c r="N3125" t="s">
        <v>14941</v>
      </c>
    </row>
    <row r="3126" spans="1:14">
      <c r="A3126" t="s">
        <v>2868</v>
      </c>
      <c r="B3126" t="s">
        <v>5962</v>
      </c>
      <c r="C3126" s="2">
        <v>10700000</v>
      </c>
      <c r="D3126" s="2">
        <v>74706019</v>
      </c>
      <c r="E3126" s="2">
        <v>121706019</v>
      </c>
      <c r="F3126">
        <v>6</v>
      </c>
      <c r="G3126">
        <v>4</v>
      </c>
      <c r="H3126" t="s">
        <v>15940</v>
      </c>
      <c r="I3126" t="s">
        <v>5379</v>
      </c>
      <c r="J3126" t="s">
        <v>4872</v>
      </c>
      <c r="K3126" t="s">
        <v>4579</v>
      </c>
      <c r="L3126" t="s">
        <v>13787</v>
      </c>
      <c r="M3126" t="s">
        <v>14924</v>
      </c>
      <c r="N3126" t="s">
        <v>14925</v>
      </c>
    </row>
    <row r="3127" spans="1:14">
      <c r="A3127" t="s">
        <v>3592</v>
      </c>
      <c r="B3127" t="s">
        <v>4677</v>
      </c>
      <c r="C3127" s="2">
        <v>4000000</v>
      </c>
      <c r="D3127" s="2">
        <v>109492484</v>
      </c>
      <c r="E3127" s="2">
        <v>109492484</v>
      </c>
      <c r="F3127">
        <v>3</v>
      </c>
      <c r="G3127">
        <v>19</v>
      </c>
      <c r="H3127" t="s">
        <v>15940</v>
      </c>
      <c r="I3127" t="s">
        <v>4682</v>
      </c>
      <c r="J3127" t="s">
        <v>4935</v>
      </c>
      <c r="K3127" t="s">
        <v>4690</v>
      </c>
      <c r="L3127" t="s">
        <v>9368</v>
      </c>
      <c r="M3127" t="s">
        <v>9368</v>
      </c>
      <c r="N3127" t="s">
        <v>14916</v>
      </c>
    </row>
    <row r="3128" spans="1:14">
      <c r="A3128" t="s">
        <v>2731</v>
      </c>
      <c r="B3128" t="s">
        <v>4660</v>
      </c>
      <c r="C3128" s="2">
        <v>12000000</v>
      </c>
      <c r="D3128" s="2">
        <v>79912963</v>
      </c>
      <c r="E3128" s="2">
        <v>96800000</v>
      </c>
      <c r="F3128">
        <v>6</v>
      </c>
      <c r="G3128">
        <v>4</v>
      </c>
      <c r="H3128" t="s">
        <v>15940</v>
      </c>
      <c r="I3128" t="s">
        <v>4614</v>
      </c>
      <c r="J3128" t="s">
        <v>5013</v>
      </c>
      <c r="K3128" t="s">
        <v>5287</v>
      </c>
      <c r="L3128" t="s">
        <v>11795</v>
      </c>
      <c r="M3128" t="s">
        <v>14918</v>
      </c>
      <c r="N3128" t="s">
        <v>11797</v>
      </c>
    </row>
    <row r="3129" spans="1:14">
      <c r="A3129" t="s">
        <v>2778</v>
      </c>
      <c r="B3129" t="s">
        <v>10764</v>
      </c>
      <c r="C3129" s="2">
        <v>12000000</v>
      </c>
      <c r="D3129" s="2">
        <v>11487676</v>
      </c>
      <c r="E3129" s="2">
        <v>84970337</v>
      </c>
      <c r="F3129">
        <v>2</v>
      </c>
      <c r="G3129">
        <v>10</v>
      </c>
      <c r="H3129" t="s">
        <v>15940</v>
      </c>
      <c r="I3129" t="s">
        <v>4829</v>
      </c>
      <c r="J3129" t="s">
        <v>4942</v>
      </c>
      <c r="K3129" t="s">
        <v>4944</v>
      </c>
      <c r="L3129" t="s">
        <v>4829</v>
      </c>
      <c r="M3129" t="s">
        <v>4829</v>
      </c>
      <c r="N3129" t="s">
        <v>4829</v>
      </c>
    </row>
    <row r="3130" spans="1:14">
      <c r="A3130" t="s">
        <v>2054</v>
      </c>
      <c r="B3130" t="s">
        <v>4621</v>
      </c>
      <c r="C3130" s="2">
        <v>20000000</v>
      </c>
      <c r="D3130" s="2">
        <v>38264085</v>
      </c>
      <c r="E3130" s="2">
        <v>79114085</v>
      </c>
      <c r="F3130">
        <v>5</v>
      </c>
      <c r="G3130">
        <v>14</v>
      </c>
      <c r="H3130" t="s">
        <v>15940</v>
      </c>
      <c r="I3130" t="s">
        <v>4682</v>
      </c>
      <c r="J3130" t="s">
        <v>5431</v>
      </c>
      <c r="K3130" t="s">
        <v>4643</v>
      </c>
      <c r="L3130" t="s">
        <v>12038</v>
      </c>
      <c r="M3130" t="s">
        <v>14955</v>
      </c>
      <c r="N3130" t="s">
        <v>14956</v>
      </c>
    </row>
    <row r="3131" spans="1:14">
      <c r="A3131" t="s">
        <v>2013</v>
      </c>
      <c r="B3131" t="s">
        <v>4621</v>
      </c>
      <c r="C3131" s="2">
        <v>20500000</v>
      </c>
      <c r="D3131" s="2">
        <v>69701637</v>
      </c>
      <c r="E3131" s="2">
        <v>69701637</v>
      </c>
      <c r="F3131">
        <v>7</v>
      </c>
      <c r="G3131">
        <v>23</v>
      </c>
      <c r="H3131" t="s">
        <v>15940</v>
      </c>
      <c r="I3131" t="s">
        <v>4682</v>
      </c>
      <c r="J3131" t="s">
        <v>4872</v>
      </c>
      <c r="K3131" t="s">
        <v>13413</v>
      </c>
      <c r="L3131" t="s">
        <v>14927</v>
      </c>
      <c r="M3131" t="s">
        <v>14928</v>
      </c>
      <c r="N3131" t="s">
        <v>14929</v>
      </c>
    </row>
    <row r="3132" spans="1:14">
      <c r="A3132" t="s">
        <v>2381</v>
      </c>
      <c r="B3132" t="s">
        <v>4677</v>
      </c>
      <c r="C3132" s="2">
        <v>16000000</v>
      </c>
      <c r="D3132" s="2">
        <v>53977250</v>
      </c>
      <c r="E3132" s="2">
        <v>53977250</v>
      </c>
      <c r="F3132">
        <v>12</v>
      </c>
      <c r="G3132">
        <v>8</v>
      </c>
      <c r="H3132" t="s">
        <v>15940</v>
      </c>
      <c r="I3132" t="s">
        <v>4682</v>
      </c>
      <c r="J3132" t="s">
        <v>5431</v>
      </c>
      <c r="K3132" t="s">
        <v>4572</v>
      </c>
      <c r="L3132" t="s">
        <v>11289</v>
      </c>
      <c r="M3132" t="s">
        <v>14934</v>
      </c>
      <c r="N3132" t="s">
        <v>14935</v>
      </c>
    </row>
    <row r="3133" spans="1:14">
      <c r="A3133" t="s">
        <v>1996</v>
      </c>
      <c r="B3133" t="s">
        <v>4628</v>
      </c>
      <c r="C3133" s="2">
        <v>21000000</v>
      </c>
      <c r="D3133" s="2">
        <v>45785720</v>
      </c>
      <c r="E3133" s="2">
        <v>45785720</v>
      </c>
      <c r="F3133">
        <v>6</v>
      </c>
      <c r="G3133">
        <v>18</v>
      </c>
      <c r="H3133" t="s">
        <v>15940</v>
      </c>
      <c r="I3133" t="s">
        <v>4614</v>
      </c>
      <c r="J3133" t="s">
        <v>5057</v>
      </c>
      <c r="K3133" t="s">
        <v>4795</v>
      </c>
      <c r="L3133" t="s">
        <v>5680</v>
      </c>
      <c r="M3133" t="s">
        <v>14947</v>
      </c>
      <c r="N3133" t="s">
        <v>14948</v>
      </c>
    </row>
    <row r="3134" spans="1:14">
      <c r="A3134" t="s">
        <v>3890</v>
      </c>
      <c r="B3134" t="e">
        <v>#N/A</v>
      </c>
      <c r="C3134" s="2">
        <v>2250000</v>
      </c>
      <c r="D3134" s="2">
        <v>36690067</v>
      </c>
      <c r="E3134" s="2">
        <v>36690067</v>
      </c>
      <c r="F3134">
        <v>8</v>
      </c>
      <c r="G3134">
        <v>13</v>
      </c>
      <c r="H3134" t="s">
        <v>15940</v>
      </c>
      <c r="I3134" t="e">
        <v>#N/A</v>
      </c>
      <c r="J3134" t="e">
        <v>#N/A</v>
      </c>
      <c r="K3134" t="e">
        <v>#N/A</v>
      </c>
      <c r="L3134" t="e">
        <v>#N/A</v>
      </c>
      <c r="M3134" t="e">
        <v>#N/A</v>
      </c>
      <c r="N3134" t="e">
        <v>#N/A</v>
      </c>
    </row>
    <row r="3135" spans="1:14">
      <c r="A3135" t="s">
        <v>1661</v>
      </c>
      <c r="B3135" t="s">
        <v>4628</v>
      </c>
      <c r="C3135" s="2">
        <v>28000000</v>
      </c>
      <c r="D3135" s="2">
        <v>32656328</v>
      </c>
      <c r="E3135" s="2">
        <v>33139618</v>
      </c>
      <c r="F3135">
        <v>6</v>
      </c>
      <c r="G3135">
        <v>25</v>
      </c>
      <c r="H3135" t="s">
        <v>15940</v>
      </c>
      <c r="I3135" t="s">
        <v>4682</v>
      </c>
      <c r="J3135" t="s">
        <v>4683</v>
      </c>
      <c r="K3135" t="s">
        <v>6526</v>
      </c>
      <c r="L3135" t="s">
        <v>5131</v>
      </c>
      <c r="M3135" t="s">
        <v>14990</v>
      </c>
      <c r="N3135" t="s">
        <v>14991</v>
      </c>
    </row>
    <row r="3136" spans="1:14">
      <c r="A3136" t="s">
        <v>3553</v>
      </c>
      <c r="B3136" t="s">
        <v>4621</v>
      </c>
      <c r="C3136" s="2">
        <v>4500000</v>
      </c>
      <c r="D3136" s="2">
        <v>27092880</v>
      </c>
      <c r="E3136" s="2">
        <v>27092880</v>
      </c>
      <c r="F3136">
        <v>8</v>
      </c>
      <c r="G3136">
        <v>13</v>
      </c>
      <c r="H3136" t="s">
        <v>15940</v>
      </c>
      <c r="I3136" t="s">
        <v>4682</v>
      </c>
      <c r="J3136" t="s">
        <v>5460</v>
      </c>
      <c r="K3136" t="s">
        <v>4852</v>
      </c>
      <c r="L3136" t="s">
        <v>10473</v>
      </c>
      <c r="M3136" t="s">
        <v>14997</v>
      </c>
      <c r="N3136" t="s">
        <v>14998</v>
      </c>
    </row>
    <row r="3137" spans="1:14">
      <c r="A3137" t="s">
        <v>2344</v>
      </c>
      <c r="B3137" t="s">
        <v>4607</v>
      </c>
      <c r="C3137" s="2">
        <v>17000000</v>
      </c>
      <c r="D3137" s="2">
        <v>26918576</v>
      </c>
      <c r="E3137" s="2">
        <v>26918576</v>
      </c>
      <c r="F3137">
        <v>7</v>
      </c>
      <c r="G3137">
        <v>9</v>
      </c>
      <c r="H3137" t="s">
        <v>15940</v>
      </c>
      <c r="I3137" t="s">
        <v>4614</v>
      </c>
      <c r="J3137" t="s">
        <v>4984</v>
      </c>
      <c r="K3137" t="s">
        <v>4609</v>
      </c>
      <c r="L3137" t="s">
        <v>14973</v>
      </c>
      <c r="M3137" t="s">
        <v>14974</v>
      </c>
      <c r="N3137" t="s">
        <v>14975</v>
      </c>
    </row>
    <row r="3138" spans="1:14">
      <c r="A3138" t="s">
        <v>3906</v>
      </c>
      <c r="B3138" t="e">
        <v>#N/A</v>
      </c>
      <c r="C3138" s="2">
        <v>2000000</v>
      </c>
      <c r="D3138" s="2">
        <v>24600832</v>
      </c>
      <c r="E3138" s="2">
        <v>24600832</v>
      </c>
      <c r="F3138">
        <v>5</v>
      </c>
      <c r="G3138">
        <v>21</v>
      </c>
      <c r="H3138" t="s">
        <v>15940</v>
      </c>
      <c r="I3138" t="e">
        <v>#N/A</v>
      </c>
      <c r="J3138" t="e">
        <v>#N/A</v>
      </c>
      <c r="K3138" t="e">
        <v>#N/A</v>
      </c>
      <c r="L3138" t="e">
        <v>#N/A</v>
      </c>
      <c r="M3138" t="e">
        <v>#N/A</v>
      </c>
      <c r="N3138" t="e">
        <v>#N/A</v>
      </c>
    </row>
    <row r="3139" spans="1:14">
      <c r="A3139" t="s">
        <v>2712</v>
      </c>
      <c r="B3139" t="s">
        <v>4621</v>
      </c>
      <c r="C3139" s="2">
        <v>12500000</v>
      </c>
      <c r="D3139" s="2">
        <v>7000000</v>
      </c>
      <c r="E3139" s="2">
        <v>21000000</v>
      </c>
      <c r="F3139">
        <v>4</v>
      </c>
      <c r="G3139">
        <v>2</v>
      </c>
      <c r="H3139" t="s">
        <v>15940</v>
      </c>
      <c r="I3139" t="s">
        <v>4682</v>
      </c>
      <c r="J3139" t="s">
        <v>4962</v>
      </c>
      <c r="K3139" t="s">
        <v>7411</v>
      </c>
      <c r="L3139" t="s">
        <v>13439</v>
      </c>
      <c r="M3139" t="s">
        <v>15168</v>
      </c>
      <c r="N3139" t="s">
        <v>15169</v>
      </c>
    </row>
    <row r="3140" spans="1:14">
      <c r="A3140" t="s">
        <v>2706</v>
      </c>
      <c r="B3140" t="e">
        <v>#N/A</v>
      </c>
      <c r="C3140" s="2">
        <v>12500000</v>
      </c>
      <c r="D3140" s="2">
        <v>20959585</v>
      </c>
      <c r="E3140" s="2">
        <v>20959585</v>
      </c>
      <c r="F3140">
        <v>2</v>
      </c>
      <c r="G3140">
        <v>12</v>
      </c>
      <c r="H3140" t="s">
        <v>15940</v>
      </c>
      <c r="I3140" t="e">
        <v>#N/A</v>
      </c>
      <c r="J3140" t="e">
        <v>#N/A</v>
      </c>
      <c r="K3140" t="e">
        <v>#N/A</v>
      </c>
      <c r="L3140" t="e">
        <v>#N/A</v>
      </c>
      <c r="M3140" t="e">
        <v>#N/A</v>
      </c>
      <c r="N3140" t="e">
        <v>#N/A</v>
      </c>
    </row>
    <row r="3141" spans="1:14">
      <c r="A3141" t="s">
        <v>3455</v>
      </c>
      <c r="B3141" t="s">
        <v>4677</v>
      </c>
      <c r="C3141" s="2">
        <v>5000000</v>
      </c>
      <c r="D3141" s="2">
        <v>20659423</v>
      </c>
      <c r="E3141" s="2">
        <v>20659423</v>
      </c>
      <c r="F3141">
        <v>11</v>
      </c>
      <c r="G3141">
        <v>3</v>
      </c>
      <c r="H3141" t="s">
        <v>15940</v>
      </c>
      <c r="I3141" t="s">
        <v>4614</v>
      </c>
      <c r="J3141" t="s">
        <v>4615</v>
      </c>
      <c r="K3141" t="s">
        <v>6204</v>
      </c>
      <c r="L3141" t="s">
        <v>9730</v>
      </c>
      <c r="M3141" t="s">
        <v>15027</v>
      </c>
      <c r="N3141" t="s">
        <v>15028</v>
      </c>
    </row>
    <row r="3142" spans="1:14">
      <c r="A3142" t="s">
        <v>3139</v>
      </c>
      <c r="B3142" t="s">
        <v>4628</v>
      </c>
      <c r="C3142" s="2">
        <v>8000000</v>
      </c>
      <c r="D3142" s="2">
        <v>20036244</v>
      </c>
      <c r="E3142" s="2">
        <v>20036244</v>
      </c>
      <c r="F3142">
        <v>11</v>
      </c>
      <c r="G3142">
        <v>10</v>
      </c>
      <c r="H3142" t="s">
        <v>15940</v>
      </c>
      <c r="I3142" t="s">
        <v>4682</v>
      </c>
      <c r="J3142" t="s">
        <v>5119</v>
      </c>
      <c r="K3142" t="s">
        <v>5194</v>
      </c>
      <c r="L3142" t="s">
        <v>15020</v>
      </c>
      <c r="M3142" t="s">
        <v>14086</v>
      </c>
      <c r="N3142" t="s">
        <v>15021</v>
      </c>
    </row>
    <row r="3143" spans="1:14">
      <c r="A3143" t="s">
        <v>3853</v>
      </c>
      <c r="B3143" t="e">
        <v>#N/A</v>
      </c>
      <c r="C3143" s="2">
        <v>2500000</v>
      </c>
      <c r="D3143" s="2">
        <v>14400000</v>
      </c>
      <c r="E3143" s="2">
        <v>14400000</v>
      </c>
      <c r="F3143">
        <v>10</v>
      </c>
      <c r="G3143">
        <v>22</v>
      </c>
      <c r="H3143" t="s">
        <v>15940</v>
      </c>
      <c r="I3143" t="e">
        <v>#N/A</v>
      </c>
      <c r="J3143" t="e">
        <v>#N/A</v>
      </c>
      <c r="K3143" t="e">
        <v>#N/A</v>
      </c>
      <c r="L3143" t="e">
        <v>#N/A</v>
      </c>
      <c r="M3143" t="e">
        <v>#N/A</v>
      </c>
      <c r="N3143" t="e">
        <v>#N/A</v>
      </c>
    </row>
    <row r="3144" spans="1:14">
      <c r="A3144" t="s">
        <v>3473</v>
      </c>
      <c r="B3144" t="s">
        <v>5962</v>
      </c>
      <c r="C3144" s="2">
        <v>5000000</v>
      </c>
      <c r="D3144" s="2">
        <v>12592907</v>
      </c>
      <c r="E3144" s="2">
        <v>12592907</v>
      </c>
      <c r="F3144">
        <v>4</v>
      </c>
      <c r="G3144">
        <v>2</v>
      </c>
      <c r="H3144" t="s">
        <v>15940</v>
      </c>
      <c r="I3144" t="s">
        <v>4682</v>
      </c>
      <c r="J3144" t="s">
        <v>4689</v>
      </c>
      <c r="K3144" t="s">
        <v>4852</v>
      </c>
      <c r="L3144" t="s">
        <v>7274</v>
      </c>
      <c r="M3144" t="s">
        <v>7274</v>
      </c>
      <c r="N3144" t="s">
        <v>15078</v>
      </c>
    </row>
    <row r="3145" spans="1:14">
      <c r="A3145" t="s">
        <v>3478</v>
      </c>
      <c r="B3145" t="s">
        <v>5962</v>
      </c>
      <c r="C3145" s="2">
        <v>5000000</v>
      </c>
      <c r="D3145" s="2">
        <v>10751126</v>
      </c>
      <c r="E3145" s="2">
        <v>10751126</v>
      </c>
      <c r="F3145">
        <v>8</v>
      </c>
      <c r="G3145">
        <v>20</v>
      </c>
      <c r="H3145" t="s">
        <v>15940</v>
      </c>
      <c r="I3145" t="s">
        <v>4614</v>
      </c>
      <c r="J3145" t="s">
        <v>4962</v>
      </c>
      <c r="K3145" t="s">
        <v>4643</v>
      </c>
      <c r="L3145" t="s">
        <v>15080</v>
      </c>
      <c r="M3145" t="s">
        <v>15081</v>
      </c>
      <c r="N3145" t="s">
        <v>15082</v>
      </c>
    </row>
    <row r="3146" spans="1:14">
      <c r="A3146" t="s">
        <v>3721</v>
      </c>
      <c r="B3146" t="e">
        <v>#N/A</v>
      </c>
      <c r="C3146" s="2">
        <v>3250000</v>
      </c>
      <c r="D3146" s="2">
        <v>6965361</v>
      </c>
      <c r="E3146" s="2">
        <v>6965361</v>
      </c>
      <c r="F3146">
        <v>8</v>
      </c>
      <c r="G3146">
        <v>20</v>
      </c>
      <c r="H3146" t="s">
        <v>15940</v>
      </c>
      <c r="I3146" t="e">
        <v>#N/A</v>
      </c>
      <c r="J3146" t="e">
        <v>#N/A</v>
      </c>
      <c r="K3146" t="e">
        <v>#N/A</v>
      </c>
      <c r="L3146" t="e">
        <v>#N/A</v>
      </c>
      <c r="M3146" t="e">
        <v>#N/A</v>
      </c>
      <c r="N3146" t="e">
        <v>#N/A</v>
      </c>
    </row>
    <row r="3147" spans="1:14">
      <c r="A3147" t="s">
        <v>2643</v>
      </c>
      <c r="B3147" t="s">
        <v>4621</v>
      </c>
      <c r="C3147" s="2">
        <v>13500000</v>
      </c>
      <c r="D3147" s="2">
        <v>6118683</v>
      </c>
      <c r="E3147" s="2">
        <v>6118683</v>
      </c>
      <c r="F3147">
        <v>1</v>
      </c>
      <c r="G3147">
        <v>29</v>
      </c>
      <c r="H3147" t="s">
        <v>15940</v>
      </c>
      <c r="I3147" t="s">
        <v>4682</v>
      </c>
      <c r="J3147" t="s">
        <v>5574</v>
      </c>
      <c r="K3147" t="s">
        <v>4697</v>
      </c>
      <c r="L3147" t="s">
        <v>15193</v>
      </c>
      <c r="M3147" t="s">
        <v>15194</v>
      </c>
      <c r="N3147" t="s">
        <v>15195</v>
      </c>
    </row>
    <row r="3148" spans="1:14">
      <c r="A3148" t="s">
        <v>2295</v>
      </c>
      <c r="B3148" t="s">
        <v>4677</v>
      </c>
      <c r="C3148" s="2">
        <v>18000000</v>
      </c>
      <c r="D3148" s="2">
        <v>5675599</v>
      </c>
      <c r="E3148" s="2">
        <v>5675599</v>
      </c>
      <c r="F3148">
        <v>6</v>
      </c>
      <c r="G3148">
        <v>25</v>
      </c>
      <c r="H3148" t="s">
        <v>15940</v>
      </c>
      <c r="I3148" t="s">
        <v>4614</v>
      </c>
      <c r="J3148" t="s">
        <v>5371</v>
      </c>
      <c r="K3148" t="s">
        <v>15213</v>
      </c>
      <c r="L3148" t="s">
        <v>14322</v>
      </c>
      <c r="M3148" t="s">
        <v>15214</v>
      </c>
      <c r="N3148" t="s">
        <v>15215</v>
      </c>
    </row>
    <row r="3149" spans="1:14">
      <c r="A3149" t="s">
        <v>999</v>
      </c>
      <c r="B3149" t="s">
        <v>5962</v>
      </c>
      <c r="C3149" s="2">
        <v>46000000</v>
      </c>
      <c r="D3149" s="2">
        <v>4408636</v>
      </c>
      <c r="E3149" s="2">
        <v>4408636</v>
      </c>
      <c r="F3149">
        <v>9</v>
      </c>
      <c r="G3149">
        <v>17</v>
      </c>
      <c r="H3149" t="s">
        <v>15940</v>
      </c>
      <c r="I3149" t="s">
        <v>4635</v>
      </c>
      <c r="J3149">
        <v>0</v>
      </c>
      <c r="K3149">
        <v>0</v>
      </c>
      <c r="L3149">
        <v>0</v>
      </c>
      <c r="M3149">
        <v>0</v>
      </c>
      <c r="N3149">
        <v>0</v>
      </c>
    </row>
    <row r="3150" spans="1:14">
      <c r="A3150" t="s">
        <v>3498</v>
      </c>
      <c r="B3150" t="e">
        <v>#N/A</v>
      </c>
      <c r="C3150" s="2">
        <v>5000000</v>
      </c>
      <c r="D3150" s="2">
        <v>3707583</v>
      </c>
      <c r="E3150" s="2">
        <v>3707583</v>
      </c>
      <c r="F3150">
        <v>8</v>
      </c>
      <c r="G3150">
        <v>27</v>
      </c>
      <c r="H3150" t="s">
        <v>15940</v>
      </c>
      <c r="I3150" t="e">
        <v>#N/A</v>
      </c>
      <c r="J3150" t="e">
        <v>#N/A</v>
      </c>
      <c r="K3150" t="e">
        <v>#N/A</v>
      </c>
      <c r="L3150" t="e">
        <v>#N/A</v>
      </c>
      <c r="M3150" t="e">
        <v>#N/A</v>
      </c>
      <c r="N3150" t="e">
        <v>#N/A</v>
      </c>
    </row>
    <row r="3151" spans="1:14">
      <c r="A3151" t="s">
        <v>4116</v>
      </c>
      <c r="B3151" t="e">
        <v>#N/A</v>
      </c>
      <c r="C3151" s="2">
        <v>1200000</v>
      </c>
      <c r="D3151" s="2">
        <v>255000</v>
      </c>
      <c r="E3151" s="2">
        <v>255000</v>
      </c>
      <c r="F3151">
        <v>11</v>
      </c>
      <c r="G3151">
        <v>19</v>
      </c>
      <c r="H3151" t="s">
        <v>15940</v>
      </c>
      <c r="I3151" t="e">
        <v>#N/A</v>
      </c>
      <c r="J3151" t="e">
        <v>#N/A</v>
      </c>
      <c r="K3151" t="e">
        <v>#N/A</v>
      </c>
      <c r="L3151" t="e">
        <v>#N/A</v>
      </c>
      <c r="M3151" t="e">
        <v>#N/A</v>
      </c>
      <c r="N3151" t="e">
        <v>#N/A</v>
      </c>
    </row>
    <row r="3152" spans="1:14">
      <c r="A3152" t="s">
        <v>1438</v>
      </c>
      <c r="B3152" t="e">
        <v>#N/A</v>
      </c>
      <c r="C3152" s="2">
        <v>32500000</v>
      </c>
      <c r="D3152" s="2">
        <v>309205079</v>
      </c>
      <c r="E3152" s="2">
        <v>572700000</v>
      </c>
      <c r="F3152">
        <v>5</v>
      </c>
      <c r="G3152">
        <v>25</v>
      </c>
      <c r="H3152" t="s">
        <v>15941</v>
      </c>
      <c r="I3152" t="e">
        <v>#N/A</v>
      </c>
      <c r="J3152" t="e">
        <v>#N/A</v>
      </c>
      <c r="K3152" t="e">
        <v>#N/A</v>
      </c>
      <c r="L3152" t="e">
        <v>#N/A</v>
      </c>
      <c r="M3152" t="e">
        <v>#N/A</v>
      </c>
      <c r="N3152" t="e">
        <v>#N/A</v>
      </c>
    </row>
    <row r="3153" spans="1:14">
      <c r="A3153" t="s">
        <v>3216</v>
      </c>
      <c r="B3153" t="s">
        <v>4660</v>
      </c>
      <c r="C3153" s="2">
        <v>7000000</v>
      </c>
      <c r="D3153" s="2">
        <v>90463574</v>
      </c>
      <c r="E3153" s="2">
        <v>201463574</v>
      </c>
      <c r="F3153">
        <v>4</v>
      </c>
      <c r="G3153">
        <v>15</v>
      </c>
      <c r="H3153" t="s">
        <v>15941</v>
      </c>
      <c r="I3153" t="s">
        <v>4682</v>
      </c>
      <c r="J3153" t="s">
        <v>4738</v>
      </c>
      <c r="K3153" t="s">
        <v>9754</v>
      </c>
      <c r="L3153" t="s">
        <v>11068</v>
      </c>
      <c r="M3153" t="s">
        <v>14573</v>
      </c>
      <c r="N3153" t="s">
        <v>14574</v>
      </c>
    </row>
    <row r="3154" spans="1:14">
      <c r="A3154" t="s">
        <v>1679</v>
      </c>
      <c r="B3154" t="s">
        <v>5962</v>
      </c>
      <c r="C3154" s="2">
        <v>27500000</v>
      </c>
      <c r="D3154" s="2">
        <v>67900000</v>
      </c>
      <c r="E3154" s="2">
        <v>187500000</v>
      </c>
      <c r="F3154">
        <v>6</v>
      </c>
      <c r="G3154">
        <v>10</v>
      </c>
      <c r="H3154" t="s">
        <v>15941</v>
      </c>
      <c r="I3154" t="s">
        <v>4635</v>
      </c>
      <c r="J3154">
        <v>0</v>
      </c>
      <c r="K3154">
        <v>0</v>
      </c>
      <c r="L3154">
        <v>0</v>
      </c>
      <c r="M3154">
        <v>0</v>
      </c>
      <c r="N3154">
        <v>0</v>
      </c>
    </row>
    <row r="3155" spans="1:14">
      <c r="A3155" t="s">
        <v>1297</v>
      </c>
      <c r="B3155" t="s">
        <v>4628</v>
      </c>
      <c r="C3155" s="2">
        <v>36000000</v>
      </c>
      <c r="D3155" s="2">
        <v>55500000</v>
      </c>
      <c r="E3155" s="2">
        <v>160000000</v>
      </c>
      <c r="F3155">
        <v>10</v>
      </c>
      <c r="G3155">
        <v>7</v>
      </c>
      <c r="H3155" t="s">
        <v>15941</v>
      </c>
      <c r="I3155" t="s">
        <v>4614</v>
      </c>
      <c r="J3155" t="s">
        <v>4773</v>
      </c>
      <c r="K3155" t="s">
        <v>5185</v>
      </c>
      <c r="L3155" t="s">
        <v>12192</v>
      </c>
      <c r="M3155" t="s">
        <v>14611</v>
      </c>
      <c r="N3155" t="s">
        <v>14612</v>
      </c>
    </row>
    <row r="3156" spans="1:14">
      <c r="A3156" t="s">
        <v>2734</v>
      </c>
      <c r="B3156" t="e">
        <v>#N/A</v>
      </c>
      <c r="C3156" s="2">
        <v>12000000</v>
      </c>
      <c r="D3156" s="2">
        <v>74433837</v>
      </c>
      <c r="E3156" s="2">
        <v>74433837</v>
      </c>
      <c r="F3156">
        <v>6</v>
      </c>
      <c r="G3156">
        <v>3</v>
      </c>
      <c r="H3156" t="s">
        <v>15941</v>
      </c>
      <c r="I3156" t="e">
        <v>#N/A</v>
      </c>
      <c r="J3156" t="e">
        <v>#N/A</v>
      </c>
      <c r="K3156" t="e">
        <v>#N/A</v>
      </c>
      <c r="L3156" t="e">
        <v>#N/A</v>
      </c>
      <c r="M3156" t="e">
        <v>#N/A</v>
      </c>
      <c r="N3156" t="e">
        <v>#N/A</v>
      </c>
    </row>
    <row r="3157" spans="1:14">
      <c r="A3157" t="s">
        <v>1247</v>
      </c>
      <c r="B3157" t="s">
        <v>4628</v>
      </c>
      <c r="C3157" s="2">
        <v>39000000</v>
      </c>
      <c r="D3157" s="2">
        <v>59950623</v>
      </c>
      <c r="E3157" s="2">
        <v>59950623</v>
      </c>
      <c r="F3157">
        <v>6</v>
      </c>
      <c r="G3157">
        <v>17</v>
      </c>
      <c r="H3157" t="s">
        <v>15941</v>
      </c>
      <c r="I3157" t="s">
        <v>4614</v>
      </c>
      <c r="J3157" t="s">
        <v>4833</v>
      </c>
      <c r="K3157" t="s">
        <v>4985</v>
      </c>
      <c r="L3157" t="s">
        <v>14603</v>
      </c>
      <c r="M3157" t="s">
        <v>14604</v>
      </c>
      <c r="N3157" t="s">
        <v>14605</v>
      </c>
    </row>
    <row r="3158" spans="1:14">
      <c r="A3158" t="s">
        <v>1787</v>
      </c>
      <c r="B3158" t="e">
        <v>#N/A</v>
      </c>
      <c r="C3158" s="2">
        <v>25000000</v>
      </c>
      <c r="D3158" s="2">
        <v>44942821</v>
      </c>
      <c r="E3158" s="2">
        <v>44942821</v>
      </c>
      <c r="F3158">
        <v>12</v>
      </c>
      <c r="G3158">
        <v>9</v>
      </c>
      <c r="H3158" t="s">
        <v>15941</v>
      </c>
      <c r="I3158" t="e">
        <v>#N/A</v>
      </c>
      <c r="J3158" t="e">
        <v>#N/A</v>
      </c>
      <c r="K3158" t="e">
        <v>#N/A</v>
      </c>
      <c r="L3158" t="e">
        <v>#N/A</v>
      </c>
      <c r="M3158" t="e">
        <v>#N/A</v>
      </c>
      <c r="N3158" t="e">
        <v>#N/A</v>
      </c>
    </row>
    <row r="3159" spans="1:14">
      <c r="A3159" t="s">
        <v>2744</v>
      </c>
      <c r="B3159" t="s">
        <v>5962</v>
      </c>
      <c r="C3159" s="2">
        <v>12000000</v>
      </c>
      <c r="D3159" s="2">
        <v>39012241</v>
      </c>
      <c r="E3159" s="2">
        <v>39012241</v>
      </c>
      <c r="F3159">
        <v>11</v>
      </c>
      <c r="G3159">
        <v>18</v>
      </c>
      <c r="H3159" t="s">
        <v>15941</v>
      </c>
      <c r="I3159" t="s">
        <v>4614</v>
      </c>
      <c r="J3159" t="s">
        <v>4661</v>
      </c>
      <c r="K3159" t="s">
        <v>6006</v>
      </c>
      <c r="L3159" t="s">
        <v>11799</v>
      </c>
      <c r="M3159" t="s">
        <v>14624</v>
      </c>
      <c r="N3159" t="s">
        <v>14625</v>
      </c>
    </row>
    <row r="3160" spans="1:14">
      <c r="A3160" t="s">
        <v>2910</v>
      </c>
      <c r="B3160" t="s">
        <v>4628</v>
      </c>
      <c r="C3160" s="2">
        <v>10000000</v>
      </c>
      <c r="D3160" s="2">
        <v>29500000</v>
      </c>
      <c r="E3160" s="2">
        <v>29500000</v>
      </c>
      <c r="F3160">
        <v>6</v>
      </c>
      <c r="G3160">
        <v>24</v>
      </c>
      <c r="H3160" t="s">
        <v>15941</v>
      </c>
      <c r="I3160" t="s">
        <v>4614</v>
      </c>
      <c r="J3160" t="s">
        <v>4713</v>
      </c>
      <c r="K3160" t="s">
        <v>9974</v>
      </c>
      <c r="L3160" t="s">
        <v>14649</v>
      </c>
      <c r="M3160" t="s">
        <v>14650</v>
      </c>
      <c r="N3160" t="s">
        <v>14651</v>
      </c>
    </row>
    <row r="3161" spans="1:14">
      <c r="A3161" t="s">
        <v>4369</v>
      </c>
      <c r="B3161" t="e">
        <v>#N/A</v>
      </c>
      <c r="C3161" s="2">
        <v>375000</v>
      </c>
      <c r="D3161" s="2">
        <v>2400000</v>
      </c>
      <c r="E3161" s="2">
        <v>29400000</v>
      </c>
      <c r="F3161">
        <v>4</v>
      </c>
      <c r="G3161">
        <v>15</v>
      </c>
      <c r="H3161" t="s">
        <v>15941</v>
      </c>
      <c r="I3161" t="e">
        <v>#N/A</v>
      </c>
      <c r="J3161" t="e">
        <v>#N/A</v>
      </c>
      <c r="K3161" t="e">
        <v>#N/A</v>
      </c>
      <c r="L3161" t="e">
        <v>#N/A</v>
      </c>
      <c r="M3161" t="e">
        <v>#N/A</v>
      </c>
      <c r="N3161" t="e">
        <v>#N/A</v>
      </c>
    </row>
    <row r="3162" spans="1:14">
      <c r="A3162" t="s">
        <v>2916</v>
      </c>
      <c r="B3162" t="s">
        <v>4628</v>
      </c>
      <c r="C3162" s="2">
        <v>10000000</v>
      </c>
      <c r="D3162" s="2">
        <v>25697647</v>
      </c>
      <c r="E3162" s="2">
        <v>25697647</v>
      </c>
      <c r="F3162">
        <v>3</v>
      </c>
      <c r="G3162">
        <v>25</v>
      </c>
      <c r="H3162" t="s">
        <v>15941</v>
      </c>
      <c r="I3162" t="s">
        <v>4600</v>
      </c>
      <c r="J3162" t="s">
        <v>4812</v>
      </c>
      <c r="K3162" t="s">
        <v>4697</v>
      </c>
      <c r="L3162" t="s">
        <v>10113</v>
      </c>
      <c r="M3162" t="s">
        <v>14663</v>
      </c>
      <c r="N3162" t="s">
        <v>14664</v>
      </c>
    </row>
    <row r="3163" spans="1:14">
      <c r="A3163" t="s">
        <v>1698</v>
      </c>
      <c r="B3163" t="s">
        <v>4628</v>
      </c>
      <c r="C3163" s="2">
        <v>27000000</v>
      </c>
      <c r="D3163" s="2">
        <v>21500000</v>
      </c>
      <c r="E3163" s="2">
        <v>21500000</v>
      </c>
      <c r="F3163">
        <v>10</v>
      </c>
      <c r="G3163">
        <v>21</v>
      </c>
      <c r="H3163" t="s">
        <v>15941</v>
      </c>
      <c r="I3163" t="s">
        <v>4682</v>
      </c>
      <c r="J3163" t="s">
        <v>14682</v>
      </c>
      <c r="K3163" t="s">
        <v>6557</v>
      </c>
      <c r="L3163" t="s">
        <v>7912</v>
      </c>
      <c r="M3163" t="s">
        <v>14683</v>
      </c>
      <c r="N3163" t="s">
        <v>14684</v>
      </c>
    </row>
    <row r="3164" spans="1:14">
      <c r="A3164" t="s">
        <v>2921</v>
      </c>
      <c r="B3164" t="s">
        <v>4660</v>
      </c>
      <c r="C3164" s="2">
        <v>10000000</v>
      </c>
      <c r="D3164" s="2">
        <v>20766000</v>
      </c>
      <c r="E3164" s="2">
        <v>20766000</v>
      </c>
      <c r="F3164">
        <v>10</v>
      </c>
      <c r="G3164">
        <v>21</v>
      </c>
      <c r="H3164" t="s">
        <v>15941</v>
      </c>
      <c r="I3164" t="s">
        <v>4682</v>
      </c>
      <c r="J3164" t="s">
        <v>5184</v>
      </c>
      <c r="K3164" t="s">
        <v>6995</v>
      </c>
      <c r="L3164" t="s">
        <v>7575</v>
      </c>
      <c r="M3164" t="s">
        <v>14695</v>
      </c>
      <c r="N3164" t="s">
        <v>14696</v>
      </c>
    </row>
    <row r="3165" spans="1:14">
      <c r="A3165" t="s">
        <v>3720</v>
      </c>
      <c r="B3165" t="s">
        <v>5962</v>
      </c>
      <c r="C3165" s="2">
        <v>3250000</v>
      </c>
      <c r="D3165" s="2">
        <v>20605209</v>
      </c>
      <c r="E3165" s="2">
        <v>20605209</v>
      </c>
      <c r="F3165">
        <v>11</v>
      </c>
      <c r="G3165">
        <v>18</v>
      </c>
      <c r="H3165" t="s">
        <v>15941</v>
      </c>
      <c r="I3165" t="s">
        <v>4614</v>
      </c>
      <c r="J3165" t="s">
        <v>4935</v>
      </c>
      <c r="K3165" t="s">
        <v>5296</v>
      </c>
      <c r="L3165" t="s">
        <v>9368</v>
      </c>
      <c r="M3165" t="s">
        <v>14699</v>
      </c>
      <c r="N3165" t="s">
        <v>14700</v>
      </c>
    </row>
    <row r="3166" spans="1:14">
      <c r="A3166" t="s">
        <v>3474</v>
      </c>
      <c r="B3166" t="s">
        <v>11759</v>
      </c>
      <c r="C3166" s="2">
        <v>5000000</v>
      </c>
      <c r="D3166" s="2">
        <v>12232628</v>
      </c>
      <c r="E3166" s="2">
        <v>12232628</v>
      </c>
      <c r="F3166">
        <v>4</v>
      </c>
      <c r="G3166">
        <v>15</v>
      </c>
      <c r="H3166" t="s">
        <v>15941</v>
      </c>
      <c r="I3166" t="s">
        <v>4614</v>
      </c>
      <c r="J3166" t="s">
        <v>4788</v>
      </c>
      <c r="K3166" t="s">
        <v>6382</v>
      </c>
      <c r="L3166" t="s">
        <v>14754</v>
      </c>
      <c r="M3166" t="s">
        <v>14755</v>
      </c>
      <c r="N3166" t="s">
        <v>14756</v>
      </c>
    </row>
    <row r="3167" spans="1:14">
      <c r="A3167" t="s">
        <v>2532</v>
      </c>
      <c r="B3167" t="s">
        <v>5962</v>
      </c>
      <c r="C3167" s="2">
        <v>15000000</v>
      </c>
      <c r="D3167" s="2">
        <v>8921050</v>
      </c>
      <c r="E3167" s="2">
        <v>8921050</v>
      </c>
      <c r="F3167">
        <v>9</v>
      </c>
      <c r="G3167">
        <v>30</v>
      </c>
      <c r="H3167" t="s">
        <v>15941</v>
      </c>
      <c r="I3167" t="s">
        <v>4614</v>
      </c>
      <c r="J3167" t="s">
        <v>4857</v>
      </c>
      <c r="K3167" t="s">
        <v>5499</v>
      </c>
      <c r="L3167" t="s">
        <v>14800</v>
      </c>
      <c r="M3167" t="s">
        <v>14801</v>
      </c>
      <c r="N3167" t="s">
        <v>14802</v>
      </c>
    </row>
    <row r="3168" spans="1:14">
      <c r="A3168" t="s">
        <v>3387</v>
      </c>
      <c r="B3168" t="e">
        <v>#N/A</v>
      </c>
      <c r="C3168" s="2">
        <v>5952000</v>
      </c>
      <c r="D3168" s="2">
        <v>2120439</v>
      </c>
      <c r="E3168" s="2">
        <v>2120439</v>
      </c>
      <c r="F3168">
        <v>2</v>
      </c>
      <c r="G3168">
        <v>4</v>
      </c>
      <c r="H3168" t="s">
        <v>15941</v>
      </c>
      <c r="I3168" t="e">
        <v>#N/A</v>
      </c>
      <c r="J3168" t="e">
        <v>#N/A</v>
      </c>
      <c r="K3168" t="e">
        <v>#N/A</v>
      </c>
      <c r="L3168" t="e">
        <v>#N/A</v>
      </c>
      <c r="M3168" t="e">
        <v>#N/A</v>
      </c>
      <c r="N3168" t="e">
        <v>#N/A</v>
      </c>
    </row>
    <row r="3169" spans="1:14">
      <c r="A3169" t="s">
        <v>3265</v>
      </c>
      <c r="B3169" t="e">
        <v>#N/A</v>
      </c>
      <c r="C3169" s="2">
        <v>7000000</v>
      </c>
      <c r="D3169" s="2">
        <v>1246141</v>
      </c>
      <c r="E3169" s="2">
        <v>1246141</v>
      </c>
      <c r="F3169">
        <v>4</v>
      </c>
      <c r="G3169">
        <v>8</v>
      </c>
      <c r="H3169" t="s">
        <v>15941</v>
      </c>
      <c r="I3169" t="e">
        <v>#N/A</v>
      </c>
      <c r="J3169" t="e">
        <v>#N/A</v>
      </c>
      <c r="K3169" t="e">
        <v>#N/A</v>
      </c>
      <c r="L3169" t="e">
        <v>#N/A</v>
      </c>
      <c r="M3169" t="e">
        <v>#N/A</v>
      </c>
      <c r="N3169" t="e">
        <v>#N/A</v>
      </c>
    </row>
    <row r="3170" spans="1:14">
      <c r="A3170" t="s">
        <v>4081</v>
      </c>
      <c r="B3170" t="e">
        <v>#N/A</v>
      </c>
      <c r="C3170" s="2">
        <v>1305000</v>
      </c>
      <c r="D3170" s="2">
        <v>909000</v>
      </c>
      <c r="E3170" s="2">
        <v>909000</v>
      </c>
      <c r="F3170">
        <v>8</v>
      </c>
      <c r="G3170">
        <v>19</v>
      </c>
      <c r="H3170" t="s">
        <v>15941</v>
      </c>
      <c r="I3170" t="e">
        <v>#N/A</v>
      </c>
      <c r="J3170" t="e">
        <v>#N/A</v>
      </c>
      <c r="K3170" t="e">
        <v>#N/A</v>
      </c>
      <c r="L3170" t="e">
        <v>#N/A</v>
      </c>
      <c r="M3170" t="e">
        <v>#N/A</v>
      </c>
      <c r="N3170" t="e">
        <v>#N/A</v>
      </c>
    </row>
    <row r="3171" spans="1:14">
      <c r="A3171" t="s">
        <v>1638</v>
      </c>
      <c r="B3171" t="s">
        <v>4660</v>
      </c>
      <c r="C3171" s="2">
        <v>28000000</v>
      </c>
      <c r="D3171" s="2">
        <v>179880271</v>
      </c>
      <c r="E3171" s="2">
        <v>333080271</v>
      </c>
      <c r="F3171">
        <v>5</v>
      </c>
      <c r="G3171">
        <v>23</v>
      </c>
      <c r="H3171" t="s">
        <v>15942</v>
      </c>
      <c r="I3171" t="s">
        <v>4614</v>
      </c>
      <c r="J3171" t="s">
        <v>4962</v>
      </c>
      <c r="K3171" t="s">
        <v>5045</v>
      </c>
      <c r="L3171" t="s">
        <v>5086</v>
      </c>
      <c r="M3171" t="s">
        <v>14234</v>
      </c>
      <c r="N3171" t="s">
        <v>14235</v>
      </c>
    </row>
    <row r="3172" spans="1:14">
      <c r="A3172" t="s">
        <v>2436</v>
      </c>
      <c r="B3172" t="s">
        <v>4660</v>
      </c>
      <c r="C3172" s="2">
        <v>15000000</v>
      </c>
      <c r="D3172" s="2">
        <v>234760478</v>
      </c>
      <c r="E3172" s="2">
        <v>316300000</v>
      </c>
      <c r="F3172">
        <v>12</v>
      </c>
      <c r="G3172">
        <v>5</v>
      </c>
      <c r="H3172" t="s">
        <v>15942</v>
      </c>
      <c r="I3172" t="s">
        <v>4682</v>
      </c>
      <c r="J3172" t="s">
        <v>4846</v>
      </c>
      <c r="K3172" t="s">
        <v>4684</v>
      </c>
      <c r="L3172" t="s">
        <v>9588</v>
      </c>
      <c r="M3172" t="s">
        <v>14229</v>
      </c>
      <c r="N3172" t="s">
        <v>14230</v>
      </c>
    </row>
    <row r="3173" spans="1:14">
      <c r="A3173" t="s">
        <v>1481</v>
      </c>
      <c r="B3173" t="s">
        <v>10764</v>
      </c>
      <c r="C3173" s="2">
        <v>30000000</v>
      </c>
      <c r="D3173" s="2">
        <v>238632124</v>
      </c>
      <c r="E3173" s="2">
        <v>291632124</v>
      </c>
      <c r="F3173">
        <v>6</v>
      </c>
      <c r="G3173">
        <v>8</v>
      </c>
      <c r="H3173" t="s">
        <v>15942</v>
      </c>
      <c r="I3173" t="s">
        <v>4614</v>
      </c>
      <c r="J3173" t="s">
        <v>4846</v>
      </c>
      <c r="K3173" t="s">
        <v>12447</v>
      </c>
      <c r="L3173" t="s">
        <v>5575</v>
      </c>
      <c r="M3173" t="s">
        <v>14232</v>
      </c>
      <c r="N3173" t="s">
        <v>12449</v>
      </c>
    </row>
    <row r="3174" spans="1:14">
      <c r="A3174" t="s">
        <v>2825</v>
      </c>
      <c r="B3174" t="s">
        <v>4628</v>
      </c>
      <c r="C3174" s="2">
        <v>11000000</v>
      </c>
      <c r="D3174" s="2">
        <v>148168459</v>
      </c>
      <c r="E3174" s="2">
        <v>148168459</v>
      </c>
      <c r="F3174">
        <v>6</v>
      </c>
      <c r="G3174">
        <v>8</v>
      </c>
      <c r="H3174" t="s">
        <v>15942</v>
      </c>
      <c r="I3174" t="s">
        <v>4614</v>
      </c>
      <c r="J3174" t="s">
        <v>4857</v>
      </c>
      <c r="K3174" t="s">
        <v>5194</v>
      </c>
      <c r="L3174" t="s">
        <v>9575</v>
      </c>
      <c r="M3174" t="s">
        <v>5881</v>
      </c>
      <c r="N3174" t="s">
        <v>14237</v>
      </c>
    </row>
    <row r="3175" spans="1:14">
      <c r="A3175" t="s">
        <v>1111</v>
      </c>
      <c r="B3175" t="s">
        <v>4695</v>
      </c>
      <c r="C3175" s="2">
        <v>8000000</v>
      </c>
      <c r="D3175" s="2">
        <v>90815558</v>
      </c>
      <c r="E3175" s="2">
        <v>90815558</v>
      </c>
      <c r="F3175">
        <v>6</v>
      </c>
      <c r="G3175">
        <v>22</v>
      </c>
      <c r="H3175" t="s">
        <v>15942</v>
      </c>
      <c r="I3175" t="s">
        <v>4614</v>
      </c>
      <c r="J3175" t="s">
        <v>5779</v>
      </c>
      <c r="K3175" t="s">
        <v>5780</v>
      </c>
      <c r="L3175" t="s">
        <v>5005</v>
      </c>
      <c r="M3175" t="s">
        <v>5781</v>
      </c>
      <c r="N3175" t="s">
        <v>5782</v>
      </c>
    </row>
    <row r="3176" spans="1:14">
      <c r="A3176" t="s">
        <v>2245</v>
      </c>
      <c r="B3176" t="s">
        <v>4660</v>
      </c>
      <c r="C3176" s="2">
        <v>18000000</v>
      </c>
      <c r="D3176" s="2">
        <v>76471046</v>
      </c>
      <c r="E3176" s="2">
        <v>87000000</v>
      </c>
      <c r="F3176">
        <v>6</v>
      </c>
      <c r="G3176">
        <v>1</v>
      </c>
      <c r="H3176" t="s">
        <v>15942</v>
      </c>
      <c r="I3176" t="s">
        <v>4614</v>
      </c>
      <c r="J3176" t="s">
        <v>4846</v>
      </c>
      <c r="K3176" t="s">
        <v>4609</v>
      </c>
      <c r="L3176" t="s">
        <v>13518</v>
      </c>
      <c r="M3176" t="s">
        <v>14252</v>
      </c>
      <c r="N3176" t="s">
        <v>11797</v>
      </c>
    </row>
    <row r="3177" spans="1:14">
      <c r="A3177" t="s">
        <v>3551</v>
      </c>
      <c r="B3177" t="s">
        <v>4628</v>
      </c>
      <c r="C3177" s="2">
        <v>4500000</v>
      </c>
      <c r="D3177" s="2">
        <v>81198894</v>
      </c>
      <c r="E3177" s="2">
        <v>81198894</v>
      </c>
      <c r="F3177">
        <v>3</v>
      </c>
      <c r="G3177">
        <v>23</v>
      </c>
      <c r="H3177" t="s">
        <v>15942</v>
      </c>
      <c r="I3177" t="s">
        <v>4682</v>
      </c>
      <c r="J3177" t="s">
        <v>4984</v>
      </c>
      <c r="K3177" t="s">
        <v>4708</v>
      </c>
      <c r="L3177" t="s">
        <v>9375</v>
      </c>
      <c r="M3177" t="s">
        <v>14242</v>
      </c>
      <c r="N3177" t="s">
        <v>14243</v>
      </c>
    </row>
    <row r="3178" spans="1:14">
      <c r="A3178" t="s">
        <v>1896</v>
      </c>
      <c r="B3178" t="s">
        <v>4660</v>
      </c>
      <c r="C3178" s="2">
        <v>8200000</v>
      </c>
      <c r="D3178" s="2">
        <v>80000000</v>
      </c>
      <c r="E3178" s="2">
        <v>80000000</v>
      </c>
      <c r="F3178">
        <v>2</v>
      </c>
      <c r="G3178">
        <v>17</v>
      </c>
      <c r="H3178" t="s">
        <v>15942</v>
      </c>
      <c r="I3178" t="s">
        <v>4682</v>
      </c>
      <c r="J3178" t="s">
        <v>4788</v>
      </c>
      <c r="K3178" t="s">
        <v>5372</v>
      </c>
      <c r="L3178" t="s">
        <v>10614</v>
      </c>
      <c r="M3178" t="s">
        <v>14245</v>
      </c>
      <c r="N3178" t="s">
        <v>14246</v>
      </c>
    </row>
    <row r="3179" spans="1:14">
      <c r="A3179" t="s">
        <v>3309</v>
      </c>
      <c r="B3179" t="s">
        <v>11759</v>
      </c>
      <c r="C3179" s="2">
        <v>6400000</v>
      </c>
      <c r="D3179" s="2">
        <v>38019031</v>
      </c>
      <c r="E3179" s="2">
        <v>78019031</v>
      </c>
      <c r="F3179">
        <v>10</v>
      </c>
      <c r="G3179">
        <v>26</v>
      </c>
      <c r="H3179" t="s">
        <v>15942</v>
      </c>
      <c r="I3179" t="s">
        <v>4682</v>
      </c>
      <c r="J3179" t="s">
        <v>4788</v>
      </c>
      <c r="K3179" t="s">
        <v>4887</v>
      </c>
      <c r="L3179" t="s">
        <v>6075</v>
      </c>
      <c r="M3179" t="s">
        <v>14293</v>
      </c>
      <c r="N3179" t="s">
        <v>14294</v>
      </c>
    </row>
    <row r="3180" spans="1:14">
      <c r="A3180" t="s">
        <v>3123</v>
      </c>
      <c r="B3180" t="s">
        <v>4607</v>
      </c>
      <c r="C3180" s="2">
        <v>8000000</v>
      </c>
      <c r="D3180" s="2">
        <v>62599495</v>
      </c>
      <c r="E3180" s="2">
        <v>62599495</v>
      </c>
      <c r="F3180">
        <v>3</v>
      </c>
      <c r="G3180">
        <v>9</v>
      </c>
      <c r="H3180" t="s">
        <v>15942</v>
      </c>
      <c r="I3180" t="s">
        <v>4614</v>
      </c>
      <c r="J3180" t="s">
        <v>4707</v>
      </c>
      <c r="K3180" t="s">
        <v>6252</v>
      </c>
      <c r="L3180" t="s">
        <v>5624</v>
      </c>
      <c r="M3180" t="s">
        <v>14254</v>
      </c>
      <c r="N3180" t="s">
        <v>14255</v>
      </c>
    </row>
    <row r="3181" spans="1:14">
      <c r="A3181" t="s">
        <v>2254</v>
      </c>
      <c r="B3181" t="s">
        <v>11759</v>
      </c>
      <c r="C3181" s="2">
        <v>18000000</v>
      </c>
      <c r="D3181" s="2">
        <v>51973029</v>
      </c>
      <c r="E3181" s="2">
        <v>51973029</v>
      </c>
      <c r="F3181">
        <v>9</v>
      </c>
      <c r="G3181">
        <v>19</v>
      </c>
      <c r="H3181" t="s">
        <v>15942</v>
      </c>
      <c r="I3181" t="s">
        <v>4682</v>
      </c>
      <c r="J3181" t="s">
        <v>14262</v>
      </c>
      <c r="K3181" t="s">
        <v>6354</v>
      </c>
      <c r="L3181" t="s">
        <v>9320</v>
      </c>
      <c r="M3181" t="s">
        <v>14263</v>
      </c>
      <c r="N3181" t="s">
        <v>14264</v>
      </c>
    </row>
    <row r="3182" spans="1:14">
      <c r="A3182" t="s">
        <v>3839</v>
      </c>
      <c r="B3182" t="e">
        <v>#N/A</v>
      </c>
      <c r="C3182" s="2">
        <v>2600000</v>
      </c>
      <c r="D3182" s="2">
        <v>32980880</v>
      </c>
      <c r="E3182" s="2">
        <v>32980880</v>
      </c>
      <c r="F3182">
        <v>4</v>
      </c>
      <c r="G3182">
        <v>13</v>
      </c>
      <c r="H3182" t="s">
        <v>15942</v>
      </c>
      <c r="I3182" t="e">
        <v>#N/A</v>
      </c>
      <c r="J3182" t="e">
        <v>#N/A</v>
      </c>
      <c r="K3182" t="e">
        <v>#N/A</v>
      </c>
      <c r="L3182" t="e">
        <v>#N/A</v>
      </c>
      <c r="M3182" t="e">
        <v>#N/A</v>
      </c>
      <c r="N3182" t="e">
        <v>#N/A</v>
      </c>
    </row>
    <row r="3183" spans="1:14">
      <c r="A3183" t="s">
        <v>1042</v>
      </c>
      <c r="B3183" t="s">
        <v>4621</v>
      </c>
      <c r="C3183" s="2">
        <v>45000000</v>
      </c>
      <c r="D3183" s="2">
        <v>27447471</v>
      </c>
      <c r="E3183" s="2">
        <v>27447471</v>
      </c>
      <c r="F3183">
        <v>12</v>
      </c>
      <c r="G3183">
        <v>14</v>
      </c>
      <c r="H3183" t="s">
        <v>15942</v>
      </c>
      <c r="I3183" t="s">
        <v>4635</v>
      </c>
      <c r="J3183">
        <v>0</v>
      </c>
      <c r="K3183">
        <v>0</v>
      </c>
      <c r="L3183">
        <v>0</v>
      </c>
      <c r="M3183">
        <v>0</v>
      </c>
      <c r="N3183">
        <v>0</v>
      </c>
    </row>
    <row r="3184" spans="1:14">
      <c r="A3184" t="s">
        <v>1683</v>
      </c>
      <c r="B3184" t="s">
        <v>10764</v>
      </c>
      <c r="C3184" s="2">
        <v>27500000</v>
      </c>
      <c r="D3184" s="2">
        <v>27187653</v>
      </c>
      <c r="E3184" s="2">
        <v>27187653</v>
      </c>
      <c r="F3184">
        <v>12</v>
      </c>
      <c r="G3184">
        <v>14</v>
      </c>
      <c r="H3184" t="s">
        <v>15942</v>
      </c>
      <c r="I3184" t="s">
        <v>4614</v>
      </c>
      <c r="J3184" t="s">
        <v>13146</v>
      </c>
      <c r="K3184" t="s">
        <v>6557</v>
      </c>
      <c r="L3184" t="s">
        <v>14330</v>
      </c>
      <c r="M3184" t="s">
        <v>14331</v>
      </c>
      <c r="N3184" t="s">
        <v>14332</v>
      </c>
    </row>
    <row r="3185" spans="1:14">
      <c r="A3185" t="s">
        <v>2267</v>
      </c>
      <c r="B3185" t="s">
        <v>4621</v>
      </c>
      <c r="C3185" s="2">
        <v>18000000</v>
      </c>
      <c r="D3185" s="2">
        <v>26400000</v>
      </c>
      <c r="E3185" s="2">
        <v>26400000</v>
      </c>
      <c r="F3185">
        <v>6</v>
      </c>
      <c r="G3185">
        <v>29</v>
      </c>
      <c r="H3185" t="s">
        <v>15942</v>
      </c>
      <c r="I3185" t="s">
        <v>4614</v>
      </c>
      <c r="J3185" t="s">
        <v>5184</v>
      </c>
      <c r="K3185" t="s">
        <v>4630</v>
      </c>
      <c r="L3185" t="s">
        <v>14309</v>
      </c>
      <c r="M3185" t="s">
        <v>14310</v>
      </c>
      <c r="N3185" t="s">
        <v>14311</v>
      </c>
    </row>
    <row r="3186" spans="1:14">
      <c r="A3186" t="s">
        <v>984</v>
      </c>
      <c r="B3186" t="s">
        <v>11759</v>
      </c>
      <c r="C3186" s="2">
        <v>48000000</v>
      </c>
      <c r="D3186" s="2">
        <v>25928721</v>
      </c>
      <c r="E3186" s="2">
        <v>25928721</v>
      </c>
      <c r="F3186">
        <v>12</v>
      </c>
      <c r="G3186">
        <v>14</v>
      </c>
      <c r="H3186" t="s">
        <v>15942</v>
      </c>
      <c r="I3186" t="s">
        <v>4682</v>
      </c>
      <c r="J3186" t="s">
        <v>5100</v>
      </c>
      <c r="K3186" t="s">
        <v>7130</v>
      </c>
      <c r="L3186" t="s">
        <v>10113</v>
      </c>
      <c r="M3186" t="s">
        <v>14340</v>
      </c>
      <c r="N3186" t="s">
        <v>14341</v>
      </c>
    </row>
    <row r="3187" spans="1:14">
      <c r="A3187" t="s">
        <v>1330</v>
      </c>
      <c r="B3187" t="s">
        <v>6635</v>
      </c>
      <c r="C3187" s="2">
        <v>1800000</v>
      </c>
      <c r="D3187" s="2">
        <v>25504513</v>
      </c>
      <c r="E3187" s="2">
        <v>25504513</v>
      </c>
      <c r="F3187">
        <v>11</v>
      </c>
      <c r="G3187">
        <v>9</v>
      </c>
      <c r="H3187" t="s">
        <v>15942</v>
      </c>
      <c r="I3187" t="s">
        <v>4682</v>
      </c>
      <c r="J3187" t="s">
        <v>4812</v>
      </c>
      <c r="K3187" t="s">
        <v>4579</v>
      </c>
      <c r="L3187" t="s">
        <v>5657</v>
      </c>
      <c r="M3187" t="s">
        <v>5657</v>
      </c>
      <c r="N3187" t="s">
        <v>14347</v>
      </c>
    </row>
    <row r="3188" spans="1:14">
      <c r="A3188" t="s">
        <v>1699</v>
      </c>
      <c r="B3188" t="e">
        <v>#N/A</v>
      </c>
      <c r="C3188" s="2">
        <v>27000000</v>
      </c>
      <c r="D3188" s="2">
        <v>21300000</v>
      </c>
      <c r="E3188" s="2">
        <v>21300000</v>
      </c>
      <c r="F3188">
        <v>7</v>
      </c>
      <c r="G3188">
        <v>20</v>
      </c>
      <c r="H3188" t="s">
        <v>15942</v>
      </c>
      <c r="I3188" t="e">
        <v>#N/A</v>
      </c>
      <c r="J3188" t="e">
        <v>#N/A</v>
      </c>
      <c r="K3188" t="e">
        <v>#N/A</v>
      </c>
      <c r="L3188" t="e">
        <v>#N/A</v>
      </c>
      <c r="M3188" t="e">
        <v>#N/A</v>
      </c>
      <c r="N3188" t="e">
        <v>#N/A</v>
      </c>
    </row>
    <row r="3189" spans="1:14">
      <c r="A3189" t="s">
        <v>2509</v>
      </c>
      <c r="B3189" t="s">
        <v>4621</v>
      </c>
      <c r="C3189" s="2">
        <v>15000000</v>
      </c>
      <c r="D3189" s="2">
        <v>15136870</v>
      </c>
      <c r="E3189" s="2">
        <v>15136870</v>
      </c>
      <c r="F3189">
        <v>5</v>
      </c>
      <c r="G3189">
        <v>11</v>
      </c>
      <c r="H3189" t="s">
        <v>15942</v>
      </c>
      <c r="I3189" t="s">
        <v>4682</v>
      </c>
      <c r="J3189" t="s">
        <v>4872</v>
      </c>
      <c r="K3189" t="s">
        <v>5323</v>
      </c>
      <c r="L3189" t="s">
        <v>13690</v>
      </c>
      <c r="M3189" t="s">
        <v>14427</v>
      </c>
      <c r="N3189" t="s">
        <v>14428</v>
      </c>
    </row>
    <row r="3190" spans="1:14">
      <c r="A3190" t="s">
        <v>3067</v>
      </c>
      <c r="B3190" t="e">
        <v>#N/A</v>
      </c>
      <c r="C3190" s="2">
        <v>9000000</v>
      </c>
      <c r="D3190" s="2">
        <v>13075390</v>
      </c>
      <c r="E3190" s="2">
        <v>13075390</v>
      </c>
      <c r="F3190">
        <v>3</v>
      </c>
      <c r="G3190">
        <v>16</v>
      </c>
      <c r="H3190" t="s">
        <v>15942</v>
      </c>
      <c r="I3190" t="e">
        <v>#N/A</v>
      </c>
      <c r="J3190" t="e">
        <v>#N/A</v>
      </c>
      <c r="K3190" t="e">
        <v>#N/A</v>
      </c>
      <c r="L3190" t="e">
        <v>#N/A</v>
      </c>
      <c r="M3190" t="e">
        <v>#N/A</v>
      </c>
      <c r="N3190" t="e">
        <v>#N/A</v>
      </c>
    </row>
    <row r="3191" spans="1:14">
      <c r="A3191" t="s">
        <v>2951</v>
      </c>
      <c r="B3191" t="s">
        <v>10764</v>
      </c>
      <c r="C3191" s="2">
        <v>10000000</v>
      </c>
      <c r="D3191" s="2">
        <v>8801940</v>
      </c>
      <c r="E3191" s="2">
        <v>8801940</v>
      </c>
      <c r="F3191">
        <v>10</v>
      </c>
      <c r="G3191">
        <v>26</v>
      </c>
      <c r="H3191" t="s">
        <v>15942</v>
      </c>
      <c r="I3191" t="s">
        <v>4682</v>
      </c>
      <c r="J3191" t="s">
        <v>4872</v>
      </c>
      <c r="K3191" t="s">
        <v>5728</v>
      </c>
      <c r="L3191" t="s">
        <v>8958</v>
      </c>
      <c r="M3191" t="s">
        <v>14514</v>
      </c>
      <c r="N3191" t="s">
        <v>14515</v>
      </c>
    </row>
    <row r="3192" spans="1:14">
      <c r="A3192" t="s">
        <v>1865</v>
      </c>
      <c r="B3192" t="e">
        <v>#N/A</v>
      </c>
      <c r="C3192" s="2">
        <v>25000000</v>
      </c>
      <c r="D3192" s="2">
        <v>5778353</v>
      </c>
      <c r="E3192" s="2">
        <v>5778353</v>
      </c>
      <c r="F3192">
        <v>8</v>
      </c>
      <c r="G3192">
        <v>17</v>
      </c>
      <c r="H3192" t="s">
        <v>15942</v>
      </c>
      <c r="I3192" t="e">
        <v>#N/A</v>
      </c>
      <c r="J3192" t="e">
        <v>#N/A</v>
      </c>
      <c r="K3192" t="e">
        <v>#N/A</v>
      </c>
      <c r="L3192" t="e">
        <v>#N/A</v>
      </c>
      <c r="M3192" t="e">
        <v>#N/A</v>
      </c>
      <c r="N3192" t="e">
        <v>#N/A</v>
      </c>
    </row>
    <row r="3193" spans="1:14">
      <c r="A3193" t="s">
        <v>1607</v>
      </c>
      <c r="B3193" t="e">
        <v>#N/A</v>
      </c>
      <c r="C3193" s="2">
        <v>30000000</v>
      </c>
      <c r="D3193" s="2">
        <v>5321508</v>
      </c>
      <c r="E3193" s="2">
        <v>5321508</v>
      </c>
      <c r="F3193">
        <v>6</v>
      </c>
      <c r="G3193">
        <v>1</v>
      </c>
      <c r="H3193" t="s">
        <v>15942</v>
      </c>
      <c r="I3193" t="e">
        <v>#N/A</v>
      </c>
      <c r="J3193" t="e">
        <v>#N/A</v>
      </c>
      <c r="K3193" t="e">
        <v>#N/A</v>
      </c>
      <c r="L3193" t="e">
        <v>#N/A</v>
      </c>
      <c r="M3193" t="e">
        <v>#N/A</v>
      </c>
      <c r="N3193" t="e">
        <v>#N/A</v>
      </c>
    </row>
    <row r="3194" spans="1:14">
      <c r="A3194" t="s">
        <v>4294</v>
      </c>
      <c r="B3194" t="e">
        <v>#N/A</v>
      </c>
      <c r="C3194" s="2">
        <v>550000</v>
      </c>
      <c r="D3194" s="2">
        <v>5269990</v>
      </c>
      <c r="E3194" s="2">
        <v>5269990</v>
      </c>
      <c r="F3194">
        <v>4</v>
      </c>
      <c r="G3194">
        <v>27</v>
      </c>
      <c r="H3194" t="s">
        <v>15942</v>
      </c>
      <c r="I3194" t="e">
        <v>#N/A</v>
      </c>
      <c r="J3194" t="e">
        <v>#N/A</v>
      </c>
      <c r="K3194" t="e">
        <v>#N/A</v>
      </c>
      <c r="L3194" t="e">
        <v>#N/A</v>
      </c>
      <c r="M3194" t="e">
        <v>#N/A</v>
      </c>
      <c r="N3194" t="e">
        <v>#N/A</v>
      </c>
    </row>
    <row r="3195" spans="1:14">
      <c r="A3195" t="s">
        <v>3198</v>
      </c>
      <c r="B3195" t="e">
        <v>#N/A</v>
      </c>
      <c r="C3195" s="2">
        <v>7500000</v>
      </c>
      <c r="D3195" s="2">
        <v>5142858</v>
      </c>
      <c r="E3195" s="2">
        <v>5142858</v>
      </c>
      <c r="F3195">
        <v>3</v>
      </c>
      <c r="G3195">
        <v>9</v>
      </c>
      <c r="H3195" t="s">
        <v>15942</v>
      </c>
      <c r="I3195" t="e">
        <v>#N/A</v>
      </c>
      <c r="J3195" t="e">
        <v>#N/A</v>
      </c>
      <c r="K3195" t="e">
        <v>#N/A</v>
      </c>
      <c r="L3195" t="e">
        <v>#N/A</v>
      </c>
      <c r="M3195" t="e">
        <v>#N/A</v>
      </c>
      <c r="N3195" t="e">
        <v>#N/A</v>
      </c>
    </row>
    <row r="3196" spans="1:14">
      <c r="A3196" t="s">
        <v>4097</v>
      </c>
      <c r="B3196" t="e">
        <v>#N/A</v>
      </c>
      <c r="C3196" s="2">
        <v>1250000</v>
      </c>
      <c r="D3196" s="2">
        <v>4700000</v>
      </c>
      <c r="E3196" s="2">
        <v>4700000</v>
      </c>
      <c r="F3196">
        <v>8</v>
      </c>
      <c r="G3196">
        <v>31</v>
      </c>
      <c r="H3196" t="s">
        <v>15942</v>
      </c>
      <c r="I3196" t="e">
        <v>#N/A</v>
      </c>
      <c r="J3196" t="e">
        <v>#N/A</v>
      </c>
      <c r="K3196" t="e">
        <v>#N/A</v>
      </c>
      <c r="L3196" t="e">
        <v>#N/A</v>
      </c>
      <c r="M3196" t="e">
        <v>#N/A</v>
      </c>
      <c r="N3196" t="e">
        <v>#N/A</v>
      </c>
    </row>
    <row r="3197" spans="1:14">
      <c r="A3197" t="s">
        <v>4048</v>
      </c>
      <c r="B3197" t="e">
        <v>#N/A</v>
      </c>
      <c r="C3197" s="2">
        <v>1500000</v>
      </c>
      <c r="D3197" s="2">
        <v>2300000</v>
      </c>
      <c r="E3197" s="2">
        <v>2300000</v>
      </c>
      <c r="F3197">
        <v>3</v>
      </c>
      <c r="G3197">
        <v>2</v>
      </c>
      <c r="H3197" t="s">
        <v>15942</v>
      </c>
      <c r="I3197" t="e">
        <v>#N/A</v>
      </c>
      <c r="J3197" t="e">
        <v>#N/A</v>
      </c>
      <c r="K3197" t="e">
        <v>#N/A</v>
      </c>
      <c r="L3197" t="e">
        <v>#N/A</v>
      </c>
      <c r="M3197" t="e">
        <v>#N/A</v>
      </c>
      <c r="N3197" t="e">
        <v>#N/A</v>
      </c>
    </row>
    <row r="3198" spans="1:14">
      <c r="A3198" t="s">
        <v>2204</v>
      </c>
      <c r="B3198" t="s">
        <v>4621</v>
      </c>
      <c r="C3198" s="2">
        <v>19000000</v>
      </c>
      <c r="D3198" s="2">
        <v>210609762</v>
      </c>
      <c r="E3198" s="2">
        <v>383874862</v>
      </c>
      <c r="F3198">
        <v>7</v>
      </c>
      <c r="G3198">
        <v>3</v>
      </c>
      <c r="H3198" t="s">
        <v>15943</v>
      </c>
      <c r="I3198" t="s">
        <v>4614</v>
      </c>
      <c r="J3198" t="s">
        <v>4671</v>
      </c>
      <c r="K3198" t="s">
        <v>5673</v>
      </c>
      <c r="L3198" t="s">
        <v>5170</v>
      </c>
      <c r="M3198" t="s">
        <v>13853</v>
      </c>
      <c r="N3198" t="s">
        <v>13854</v>
      </c>
    </row>
    <row r="3199" spans="1:14">
      <c r="A3199" t="s">
        <v>1069</v>
      </c>
      <c r="B3199" t="s">
        <v>4805</v>
      </c>
      <c r="C3199" s="2">
        <v>44000000</v>
      </c>
      <c r="D3199" s="2">
        <v>150415432</v>
      </c>
      <c r="E3199" s="2">
        <v>300400000</v>
      </c>
      <c r="F3199">
        <v>5</v>
      </c>
      <c r="G3199">
        <v>22</v>
      </c>
      <c r="H3199" t="s">
        <v>15943</v>
      </c>
      <c r="I3199" t="s">
        <v>4682</v>
      </c>
      <c r="J3199" t="s">
        <v>4984</v>
      </c>
      <c r="K3199" t="s">
        <v>5185</v>
      </c>
      <c r="L3199" t="s">
        <v>12657</v>
      </c>
      <c r="M3199" t="s">
        <v>13856</v>
      </c>
      <c r="N3199" t="s">
        <v>13857</v>
      </c>
    </row>
    <row r="3200" spans="1:14">
      <c r="A3200" t="s">
        <v>1473</v>
      </c>
      <c r="B3200" t="s">
        <v>4621</v>
      </c>
      <c r="C3200" s="2">
        <v>31000000</v>
      </c>
      <c r="D3200" s="2">
        <v>79096868</v>
      </c>
      <c r="E3200" s="2">
        <v>258210860</v>
      </c>
      <c r="F3200">
        <v>12</v>
      </c>
      <c r="G3200">
        <v>18</v>
      </c>
      <c r="H3200" t="s">
        <v>15943</v>
      </c>
      <c r="I3200" t="s">
        <v>4614</v>
      </c>
      <c r="J3200" t="s">
        <v>4642</v>
      </c>
      <c r="K3200" t="s">
        <v>6177</v>
      </c>
      <c r="L3200" t="s">
        <v>7424</v>
      </c>
      <c r="M3200" t="s">
        <v>13865</v>
      </c>
      <c r="N3200" t="s">
        <v>13866</v>
      </c>
    </row>
    <row r="3201" spans="1:14">
      <c r="A3201" t="s">
        <v>1536</v>
      </c>
      <c r="B3201" t="s">
        <v>5962</v>
      </c>
      <c r="C3201" s="2">
        <v>30000000</v>
      </c>
      <c r="D3201" s="2">
        <v>50327960</v>
      </c>
      <c r="E3201" s="2">
        <v>152627960</v>
      </c>
      <c r="F3201">
        <v>5</v>
      </c>
      <c r="G3201">
        <v>24</v>
      </c>
      <c r="H3201" t="s">
        <v>15943</v>
      </c>
      <c r="I3201" t="s">
        <v>4614</v>
      </c>
      <c r="J3201" t="s">
        <v>4839</v>
      </c>
      <c r="K3201" t="s">
        <v>5432</v>
      </c>
      <c r="L3201" t="s">
        <v>13892</v>
      </c>
      <c r="M3201" t="s">
        <v>13893</v>
      </c>
      <c r="N3201" t="s">
        <v>13894</v>
      </c>
    </row>
    <row r="3202" spans="1:14">
      <c r="A3202" t="s">
        <v>2446</v>
      </c>
      <c r="B3202" t="s">
        <v>4628</v>
      </c>
      <c r="C3202" s="2">
        <v>15000000</v>
      </c>
      <c r="D3202" s="2">
        <v>93589701</v>
      </c>
      <c r="E3202" s="2">
        <v>93589701</v>
      </c>
      <c r="F3202">
        <v>12</v>
      </c>
      <c r="G3202">
        <v>18</v>
      </c>
      <c r="H3202" t="s">
        <v>15943</v>
      </c>
      <c r="I3202" t="s">
        <v>4600</v>
      </c>
      <c r="J3202" t="s">
        <v>5414</v>
      </c>
      <c r="K3202" t="s">
        <v>4572</v>
      </c>
      <c r="L3202" t="s">
        <v>5086</v>
      </c>
      <c r="M3202" t="s">
        <v>13862</v>
      </c>
      <c r="N3202" t="s">
        <v>13863</v>
      </c>
    </row>
    <row r="3203" spans="1:14">
      <c r="A3203" t="s">
        <v>2737</v>
      </c>
      <c r="B3203" t="s">
        <v>4660</v>
      </c>
      <c r="C3203" s="2">
        <v>12000000</v>
      </c>
      <c r="D3203" s="2">
        <v>65532576</v>
      </c>
      <c r="E3203" s="2">
        <v>65532576</v>
      </c>
      <c r="F3203">
        <v>2</v>
      </c>
      <c r="G3203">
        <v>8</v>
      </c>
      <c r="H3203" t="s">
        <v>15943</v>
      </c>
      <c r="I3203" t="s">
        <v>4682</v>
      </c>
      <c r="J3203" t="s">
        <v>4666</v>
      </c>
      <c r="K3203" t="s">
        <v>9402</v>
      </c>
      <c r="L3203" t="s">
        <v>8008</v>
      </c>
      <c r="M3203" t="s">
        <v>13874</v>
      </c>
      <c r="N3203" t="s">
        <v>13875</v>
      </c>
    </row>
    <row r="3204" spans="1:14">
      <c r="A3204" t="s">
        <v>3281</v>
      </c>
      <c r="B3204" t="s">
        <v>4628</v>
      </c>
      <c r="C3204" s="2">
        <v>6900000</v>
      </c>
      <c r="D3204" s="2">
        <v>41410568</v>
      </c>
      <c r="E3204" s="2">
        <v>41410568</v>
      </c>
      <c r="F3204">
        <v>6</v>
      </c>
      <c r="G3204">
        <v>28</v>
      </c>
      <c r="H3204" t="s">
        <v>15943</v>
      </c>
      <c r="I3204" t="s">
        <v>4682</v>
      </c>
      <c r="J3204" t="s">
        <v>4744</v>
      </c>
      <c r="K3204" t="s">
        <v>5091</v>
      </c>
      <c r="L3204" t="s">
        <v>5680</v>
      </c>
      <c r="M3204" t="s">
        <v>13912</v>
      </c>
      <c r="N3204" t="s">
        <v>13913</v>
      </c>
    </row>
    <row r="3205" spans="1:14">
      <c r="A3205" t="s">
        <v>2899</v>
      </c>
      <c r="B3205" t="s">
        <v>4628</v>
      </c>
      <c r="C3205" s="2">
        <v>10000000</v>
      </c>
      <c r="D3205" s="2">
        <v>36230219</v>
      </c>
      <c r="E3205" s="2">
        <v>36230219</v>
      </c>
      <c r="F3205">
        <v>7</v>
      </c>
      <c r="G3205">
        <v>10</v>
      </c>
      <c r="H3205" t="s">
        <v>15943</v>
      </c>
      <c r="I3205" t="s">
        <v>4600</v>
      </c>
      <c r="J3205" t="s">
        <v>4788</v>
      </c>
      <c r="K3205" t="s">
        <v>5185</v>
      </c>
      <c r="L3205" t="s">
        <v>13933</v>
      </c>
      <c r="M3205" t="s">
        <v>13934</v>
      </c>
      <c r="N3205" t="s">
        <v>13935</v>
      </c>
    </row>
    <row r="3206" spans="1:14">
      <c r="A3206" t="s">
        <v>2901</v>
      </c>
      <c r="B3206" t="s">
        <v>4677</v>
      </c>
      <c r="C3206" s="2">
        <v>10000000</v>
      </c>
      <c r="D3206" s="2">
        <v>35073978</v>
      </c>
      <c r="E3206" s="2">
        <v>35073978</v>
      </c>
      <c r="F3206">
        <v>10</v>
      </c>
      <c r="G3206">
        <v>4</v>
      </c>
      <c r="H3206" t="s">
        <v>15943</v>
      </c>
      <c r="I3206" t="s">
        <v>4682</v>
      </c>
      <c r="J3206" t="s">
        <v>5460</v>
      </c>
      <c r="K3206" t="s">
        <v>5045</v>
      </c>
      <c r="L3206" t="s">
        <v>13690</v>
      </c>
      <c r="M3206" t="s">
        <v>13937</v>
      </c>
      <c r="N3206" t="s">
        <v>13938</v>
      </c>
    </row>
    <row r="3207" spans="1:14">
      <c r="A3207" t="s">
        <v>2311</v>
      </c>
      <c r="B3207" t="e">
        <v>#N/A</v>
      </c>
      <c r="C3207" s="2">
        <v>3500000</v>
      </c>
      <c r="D3207" s="2">
        <v>5804262</v>
      </c>
      <c r="E3207" s="2">
        <v>34004262</v>
      </c>
      <c r="F3207">
        <v>7</v>
      </c>
      <c r="G3207">
        <v>3</v>
      </c>
      <c r="H3207" t="s">
        <v>15943</v>
      </c>
      <c r="I3207" t="e">
        <v>#N/A</v>
      </c>
      <c r="J3207" t="e">
        <v>#N/A</v>
      </c>
      <c r="K3207" t="e">
        <v>#N/A</v>
      </c>
      <c r="L3207" t="e">
        <v>#N/A</v>
      </c>
      <c r="M3207" t="e">
        <v>#N/A</v>
      </c>
      <c r="N3207" t="e">
        <v>#N/A</v>
      </c>
    </row>
    <row r="3208" spans="1:14">
      <c r="A3208" t="s">
        <v>1734</v>
      </c>
      <c r="B3208" t="s">
        <v>10764</v>
      </c>
      <c r="C3208" s="2">
        <v>26000000</v>
      </c>
      <c r="D3208" s="2">
        <v>33200000</v>
      </c>
      <c r="E3208" s="2">
        <v>33200000</v>
      </c>
      <c r="F3208">
        <v>7</v>
      </c>
      <c r="G3208">
        <v>10</v>
      </c>
      <c r="H3208" t="s">
        <v>15943</v>
      </c>
      <c r="I3208" t="s">
        <v>4600</v>
      </c>
      <c r="J3208" t="s">
        <v>5559</v>
      </c>
      <c r="K3208" t="s">
        <v>6382</v>
      </c>
      <c r="L3208" t="s">
        <v>8197</v>
      </c>
      <c r="M3208" t="s">
        <v>13945</v>
      </c>
      <c r="N3208" t="s">
        <v>13946</v>
      </c>
    </row>
    <row r="3209" spans="1:14">
      <c r="A3209" t="s">
        <v>3892</v>
      </c>
      <c r="B3209" t="e">
        <v>#N/A</v>
      </c>
      <c r="C3209" s="2">
        <v>2200000</v>
      </c>
      <c r="D3209" s="2">
        <v>21930418</v>
      </c>
      <c r="E3209" s="2">
        <v>21930418</v>
      </c>
      <c r="F3209">
        <v>3</v>
      </c>
      <c r="G3209">
        <v>22</v>
      </c>
      <c r="H3209" t="s">
        <v>15943</v>
      </c>
      <c r="I3209" t="e">
        <v>#N/A</v>
      </c>
      <c r="J3209" t="e">
        <v>#N/A</v>
      </c>
      <c r="K3209" t="e">
        <v>#N/A</v>
      </c>
      <c r="L3209" t="e">
        <v>#N/A</v>
      </c>
      <c r="M3209" t="e">
        <v>#N/A</v>
      </c>
      <c r="N3209" t="e">
        <v>#N/A</v>
      </c>
    </row>
    <row r="3210" spans="1:14">
      <c r="A3210" t="s">
        <v>3744</v>
      </c>
      <c r="B3210" t="e">
        <v>#N/A</v>
      </c>
      <c r="C3210" s="2">
        <v>3000000</v>
      </c>
      <c r="D3210" s="2">
        <v>21163999</v>
      </c>
      <c r="E3210" s="2">
        <v>21163999</v>
      </c>
      <c r="F3210">
        <v>11</v>
      </c>
      <c r="G3210">
        <v>1</v>
      </c>
      <c r="H3210" t="s">
        <v>15943</v>
      </c>
      <c r="I3210" t="e">
        <v>#N/A</v>
      </c>
      <c r="J3210" t="e">
        <v>#N/A</v>
      </c>
      <c r="K3210" t="e">
        <v>#N/A</v>
      </c>
      <c r="L3210" t="e">
        <v>#N/A</v>
      </c>
      <c r="M3210" t="e">
        <v>#N/A</v>
      </c>
      <c r="N3210" t="e">
        <v>#N/A</v>
      </c>
    </row>
    <row r="3211" spans="1:14">
      <c r="A3211" t="s">
        <v>2273</v>
      </c>
      <c r="B3211" t="s">
        <v>4660</v>
      </c>
      <c r="C3211" s="2">
        <v>18000000</v>
      </c>
      <c r="D3211" s="2">
        <v>19739000</v>
      </c>
      <c r="E3211" s="2">
        <v>19739000</v>
      </c>
      <c r="F3211">
        <v>12</v>
      </c>
      <c r="G3211">
        <v>4</v>
      </c>
      <c r="H3211" t="s">
        <v>15943</v>
      </c>
      <c r="I3211" t="s">
        <v>4600</v>
      </c>
      <c r="J3211" t="s">
        <v>4806</v>
      </c>
      <c r="K3211" t="s">
        <v>5807</v>
      </c>
      <c r="L3211" t="s">
        <v>7274</v>
      </c>
      <c r="M3211" t="s">
        <v>14008</v>
      </c>
      <c r="N3211" t="s">
        <v>14009</v>
      </c>
    </row>
    <row r="3212" spans="1:14">
      <c r="A3212" t="s">
        <v>2105</v>
      </c>
      <c r="B3212" t="s">
        <v>4628</v>
      </c>
      <c r="C3212" s="2">
        <v>20000000</v>
      </c>
      <c r="D3212" s="2">
        <v>18400000</v>
      </c>
      <c r="E3212" s="2">
        <v>18400000</v>
      </c>
      <c r="F3212">
        <v>4</v>
      </c>
      <c r="G3212">
        <v>12</v>
      </c>
      <c r="H3212" t="s">
        <v>15943</v>
      </c>
      <c r="I3212" t="s">
        <v>4600</v>
      </c>
      <c r="J3212" t="s">
        <v>4728</v>
      </c>
      <c r="K3212" t="s">
        <v>5751</v>
      </c>
      <c r="L3212" t="s">
        <v>7277</v>
      </c>
      <c r="M3212" t="s">
        <v>14016</v>
      </c>
      <c r="N3212" t="s">
        <v>14017</v>
      </c>
    </row>
    <row r="3213" spans="1:14">
      <c r="A3213" t="s">
        <v>3606</v>
      </c>
      <c r="B3213" t="e">
        <v>#N/A</v>
      </c>
      <c r="C3213" s="2">
        <v>4000000</v>
      </c>
      <c r="D3213" s="2">
        <v>14237880</v>
      </c>
      <c r="E3213" s="2">
        <v>14237880</v>
      </c>
      <c r="F3213">
        <v>8</v>
      </c>
      <c r="G3213">
        <v>16</v>
      </c>
      <c r="H3213" t="s">
        <v>15943</v>
      </c>
      <c r="I3213" t="e">
        <v>#N/A</v>
      </c>
      <c r="J3213" t="e">
        <v>#N/A</v>
      </c>
      <c r="K3213" t="e">
        <v>#N/A</v>
      </c>
      <c r="L3213" t="e">
        <v>#N/A</v>
      </c>
      <c r="M3213" t="e">
        <v>#N/A</v>
      </c>
      <c r="N3213" t="e">
        <v>#N/A</v>
      </c>
    </row>
    <row r="3214" spans="1:14">
      <c r="A3214" t="s">
        <v>1850</v>
      </c>
      <c r="B3214" t="s">
        <v>4805</v>
      </c>
      <c r="C3214" s="2">
        <v>25000000</v>
      </c>
      <c r="D3214" s="2">
        <v>11603545</v>
      </c>
      <c r="E3214" s="2">
        <v>11603545</v>
      </c>
      <c r="F3214">
        <v>6</v>
      </c>
      <c r="G3214">
        <v>21</v>
      </c>
      <c r="H3214" t="s">
        <v>15943</v>
      </c>
      <c r="I3214" t="s">
        <v>4682</v>
      </c>
      <c r="J3214" t="s">
        <v>4671</v>
      </c>
      <c r="K3214" t="s">
        <v>6995</v>
      </c>
      <c r="L3214" t="s">
        <v>13787</v>
      </c>
      <c r="M3214" t="s">
        <v>14109</v>
      </c>
      <c r="N3214" t="s">
        <v>14110</v>
      </c>
    </row>
    <row r="3215" spans="1:14">
      <c r="A3215" t="s">
        <v>3759</v>
      </c>
      <c r="B3215" t="s">
        <v>4628</v>
      </c>
      <c r="C3215" s="2">
        <v>3000000</v>
      </c>
      <c r="D3215" s="2">
        <v>11052713</v>
      </c>
      <c r="E3215" s="2">
        <v>11052713</v>
      </c>
      <c r="F3215">
        <v>10</v>
      </c>
      <c r="G3215">
        <v>25</v>
      </c>
      <c r="H3215" t="s">
        <v>15943</v>
      </c>
      <c r="I3215" t="s">
        <v>4682</v>
      </c>
      <c r="J3215" t="s">
        <v>5159</v>
      </c>
      <c r="K3215" t="s">
        <v>6660</v>
      </c>
      <c r="L3215" t="s">
        <v>13443</v>
      </c>
      <c r="M3215" t="s">
        <v>14122</v>
      </c>
      <c r="N3215" t="s">
        <v>14123</v>
      </c>
    </row>
    <row r="3216" spans="1:14">
      <c r="A3216" t="s">
        <v>3240</v>
      </c>
      <c r="B3216" t="s">
        <v>4660</v>
      </c>
      <c r="C3216" s="2">
        <v>7000000</v>
      </c>
      <c r="D3216" s="2">
        <v>10803211</v>
      </c>
      <c r="E3216" s="2">
        <v>10803211</v>
      </c>
      <c r="F3216">
        <v>10</v>
      </c>
      <c r="G3216">
        <v>11</v>
      </c>
      <c r="H3216" t="s">
        <v>15943</v>
      </c>
      <c r="I3216" t="s">
        <v>4682</v>
      </c>
      <c r="J3216" t="s">
        <v>4738</v>
      </c>
      <c r="K3216" t="s">
        <v>10150</v>
      </c>
      <c r="L3216" t="s">
        <v>14102</v>
      </c>
      <c r="M3216" t="s">
        <v>12502</v>
      </c>
      <c r="N3216" t="s">
        <v>14103</v>
      </c>
    </row>
    <row r="3217" spans="1:14">
      <c r="A3217" t="s">
        <v>1704</v>
      </c>
      <c r="B3217" t="s">
        <v>4607</v>
      </c>
      <c r="C3217" s="2">
        <v>27000000</v>
      </c>
      <c r="D3217" s="2">
        <v>10618813</v>
      </c>
      <c r="E3217" s="2">
        <v>10618813</v>
      </c>
      <c r="F3217">
        <v>6</v>
      </c>
      <c r="G3217">
        <v>21</v>
      </c>
      <c r="H3217" t="s">
        <v>15943</v>
      </c>
      <c r="I3217" t="s">
        <v>4614</v>
      </c>
      <c r="J3217" t="s">
        <v>5013</v>
      </c>
      <c r="K3217" t="s">
        <v>4655</v>
      </c>
      <c r="L3217" t="s">
        <v>14118</v>
      </c>
      <c r="M3217" t="s">
        <v>14119</v>
      </c>
      <c r="N3217" t="s">
        <v>14120</v>
      </c>
    </row>
    <row r="3218" spans="1:14">
      <c r="A3218" t="s">
        <v>2526</v>
      </c>
      <c r="B3218" t="s">
        <v>4621</v>
      </c>
      <c r="C3218" s="2">
        <v>15000000</v>
      </c>
      <c r="D3218" s="2">
        <v>9929135</v>
      </c>
      <c r="E3218" s="2">
        <v>9929135</v>
      </c>
      <c r="F3218">
        <v>12</v>
      </c>
      <c r="G3218">
        <v>18</v>
      </c>
      <c r="H3218" t="s">
        <v>15943</v>
      </c>
      <c r="I3218" t="s">
        <v>4682</v>
      </c>
      <c r="J3218" t="s">
        <v>4661</v>
      </c>
      <c r="K3218" t="s">
        <v>13869</v>
      </c>
      <c r="L3218" t="s">
        <v>11852</v>
      </c>
      <c r="M3218" t="s">
        <v>14160</v>
      </c>
      <c r="N3218" t="s">
        <v>14161</v>
      </c>
    </row>
    <row r="3219" spans="1:14">
      <c r="A3219" t="s">
        <v>2314</v>
      </c>
      <c r="B3219" t="e">
        <v>#N/A</v>
      </c>
      <c r="C3219" s="2">
        <v>17900000</v>
      </c>
      <c r="D3219" s="2">
        <v>6905861</v>
      </c>
      <c r="E3219" s="2">
        <v>6905861</v>
      </c>
      <c r="F3219">
        <v>6</v>
      </c>
      <c r="G3219">
        <v>28</v>
      </c>
      <c r="H3219" t="s">
        <v>15943</v>
      </c>
      <c r="I3219" t="e">
        <v>#N/A</v>
      </c>
      <c r="J3219" t="e">
        <v>#N/A</v>
      </c>
      <c r="K3219" t="e">
        <v>#N/A</v>
      </c>
      <c r="L3219" t="e">
        <v>#N/A</v>
      </c>
      <c r="M3219" t="e">
        <v>#N/A</v>
      </c>
      <c r="N3219" t="e">
        <v>#N/A</v>
      </c>
    </row>
    <row r="3220" spans="1:14">
      <c r="A3220" t="s">
        <v>4049</v>
      </c>
      <c r="B3220" t="e">
        <v>#N/A</v>
      </c>
      <c r="C3220" s="2">
        <v>1500000</v>
      </c>
      <c r="D3220" s="2">
        <v>1690913</v>
      </c>
      <c r="E3220" s="2">
        <v>2730877</v>
      </c>
      <c r="F3220">
        <v>1</v>
      </c>
      <c r="G3220">
        <v>18</v>
      </c>
      <c r="H3220" t="s">
        <v>15943</v>
      </c>
      <c r="I3220" t="e">
        <v>#N/A</v>
      </c>
      <c r="J3220" t="e">
        <v>#N/A</v>
      </c>
      <c r="K3220" t="e">
        <v>#N/A</v>
      </c>
      <c r="L3220" t="e">
        <v>#N/A</v>
      </c>
      <c r="M3220" t="e">
        <v>#N/A</v>
      </c>
      <c r="N3220" t="e">
        <v>#N/A</v>
      </c>
    </row>
    <row r="3221" spans="1:14">
      <c r="A3221" t="s">
        <v>3947</v>
      </c>
      <c r="B3221" t="e">
        <v>#N/A</v>
      </c>
      <c r="C3221" s="2">
        <v>2000000</v>
      </c>
      <c r="D3221" s="2">
        <v>390659</v>
      </c>
      <c r="E3221" s="2">
        <v>1663296</v>
      </c>
      <c r="F3221">
        <v>11</v>
      </c>
      <c r="G3221">
        <v>6</v>
      </c>
      <c r="H3221" t="s">
        <v>15943</v>
      </c>
      <c r="I3221" t="e">
        <v>#N/A</v>
      </c>
      <c r="J3221" t="e">
        <v>#N/A</v>
      </c>
      <c r="K3221" t="e">
        <v>#N/A</v>
      </c>
      <c r="L3221" t="e">
        <v>#N/A</v>
      </c>
      <c r="M3221" t="e">
        <v>#N/A</v>
      </c>
      <c r="N3221" t="e">
        <v>#N/A</v>
      </c>
    </row>
    <row r="3222" spans="1:14">
      <c r="A3222" t="s">
        <v>4088</v>
      </c>
      <c r="B3222" t="e">
        <v>#N/A</v>
      </c>
      <c r="C3222" s="2">
        <v>1300000</v>
      </c>
      <c r="D3222" s="2">
        <v>210904</v>
      </c>
      <c r="E3222" s="2">
        <v>210904</v>
      </c>
      <c r="F3222">
        <v>3</v>
      </c>
      <c r="G3222">
        <v>15</v>
      </c>
      <c r="H3222" t="s">
        <v>15943</v>
      </c>
      <c r="I3222" t="e">
        <v>#N/A</v>
      </c>
      <c r="J3222" t="e">
        <v>#N/A</v>
      </c>
      <c r="K3222" t="e">
        <v>#N/A</v>
      </c>
      <c r="L3222" t="e">
        <v>#N/A</v>
      </c>
      <c r="M3222" t="e">
        <v>#N/A</v>
      </c>
      <c r="N3222" t="e">
        <v>#N/A</v>
      </c>
    </row>
    <row r="3223" spans="1:14">
      <c r="A3223" t="s">
        <v>2437</v>
      </c>
      <c r="B3223" t="s">
        <v>4660</v>
      </c>
      <c r="C3223" s="2">
        <v>15000000</v>
      </c>
      <c r="D3223" s="2">
        <v>179800601</v>
      </c>
      <c r="E3223" s="2">
        <v>356800601</v>
      </c>
      <c r="F3223">
        <v>5</v>
      </c>
      <c r="G3223">
        <v>16</v>
      </c>
      <c r="H3223" t="s">
        <v>15944</v>
      </c>
      <c r="I3223" t="s">
        <v>4614</v>
      </c>
      <c r="J3223" t="s">
        <v>4689</v>
      </c>
      <c r="K3223" t="s">
        <v>8568</v>
      </c>
      <c r="L3223" t="s">
        <v>5889</v>
      </c>
      <c r="M3223" t="s">
        <v>13504</v>
      </c>
      <c r="N3223" t="s">
        <v>13505</v>
      </c>
    </row>
    <row r="3224" spans="1:14">
      <c r="A3224" t="s">
        <v>3429</v>
      </c>
      <c r="B3224" t="s">
        <v>4660</v>
      </c>
      <c r="C3224" s="2">
        <v>5000000</v>
      </c>
      <c r="D3224" s="2">
        <v>174803506</v>
      </c>
      <c r="E3224" s="2">
        <v>328000000</v>
      </c>
      <c r="F3224">
        <v>9</v>
      </c>
      <c r="G3224">
        <v>26</v>
      </c>
      <c r="H3224" t="s">
        <v>15944</v>
      </c>
      <c r="I3224" t="s">
        <v>4600</v>
      </c>
      <c r="J3224" t="s">
        <v>5159</v>
      </c>
      <c r="K3224" t="s">
        <v>6286</v>
      </c>
      <c r="L3224" t="s">
        <v>13507</v>
      </c>
      <c r="M3224" t="s">
        <v>13508</v>
      </c>
      <c r="N3224" t="s">
        <v>13509</v>
      </c>
    </row>
    <row r="3225" spans="1:14">
      <c r="A3225" t="s">
        <v>2325</v>
      </c>
      <c r="B3225" t="s">
        <v>4677</v>
      </c>
      <c r="C3225" s="2">
        <v>17000000</v>
      </c>
      <c r="D3225" s="2">
        <v>85160248</v>
      </c>
      <c r="E3225" s="2">
        <v>183316455</v>
      </c>
      <c r="F3225">
        <v>7</v>
      </c>
      <c r="G3225">
        <v>18</v>
      </c>
      <c r="H3225" t="s">
        <v>15944</v>
      </c>
      <c r="I3225" t="s">
        <v>4682</v>
      </c>
      <c r="J3225" t="s">
        <v>5678</v>
      </c>
      <c r="K3225" t="s">
        <v>4609</v>
      </c>
      <c r="L3225" t="s">
        <v>6075</v>
      </c>
      <c r="M3225" t="s">
        <v>13525</v>
      </c>
      <c r="N3225" t="s">
        <v>13526</v>
      </c>
    </row>
    <row r="3226" spans="1:14">
      <c r="A3226" t="s">
        <v>3318</v>
      </c>
      <c r="B3226" t="s">
        <v>11759</v>
      </c>
      <c r="C3226" s="2">
        <v>6000000</v>
      </c>
      <c r="D3226" s="2">
        <v>137963328</v>
      </c>
      <c r="E3226" s="2">
        <v>137963328</v>
      </c>
      <c r="F3226">
        <v>12</v>
      </c>
      <c r="G3226">
        <v>19</v>
      </c>
      <c r="H3226" t="s">
        <v>15944</v>
      </c>
      <c r="I3226" t="s">
        <v>4682</v>
      </c>
      <c r="J3226" t="s">
        <v>5119</v>
      </c>
      <c r="K3226" t="s">
        <v>5539</v>
      </c>
      <c r="L3226" t="s">
        <v>5958</v>
      </c>
      <c r="M3226" t="s">
        <v>5958</v>
      </c>
      <c r="N3226" t="s">
        <v>13511</v>
      </c>
    </row>
    <row r="3227" spans="1:14">
      <c r="A3227" t="s">
        <v>1890</v>
      </c>
      <c r="B3227" t="s">
        <v>4660</v>
      </c>
      <c r="C3227" s="2">
        <v>24000000</v>
      </c>
      <c r="D3227" s="2">
        <v>109713132</v>
      </c>
      <c r="E3227" s="2">
        <v>133000000</v>
      </c>
      <c r="F3227">
        <v>11</v>
      </c>
      <c r="G3227">
        <v>26</v>
      </c>
      <c r="H3227" t="s">
        <v>15944</v>
      </c>
      <c r="I3227" t="s">
        <v>4614</v>
      </c>
      <c r="J3227" t="s">
        <v>4723</v>
      </c>
      <c r="K3227" t="s">
        <v>5652</v>
      </c>
      <c r="L3227" t="s">
        <v>13518</v>
      </c>
      <c r="M3227" t="s">
        <v>13519</v>
      </c>
      <c r="N3227" t="s">
        <v>11797</v>
      </c>
    </row>
    <row r="3228" spans="1:14">
      <c r="A3228" t="s">
        <v>2732</v>
      </c>
      <c r="B3228" t="s">
        <v>4660</v>
      </c>
      <c r="C3228" s="2">
        <v>12000000</v>
      </c>
      <c r="D3228" s="2">
        <v>79817937</v>
      </c>
      <c r="E3228" s="2">
        <v>79817937</v>
      </c>
      <c r="F3228">
        <v>12</v>
      </c>
      <c r="G3228">
        <v>12</v>
      </c>
      <c r="H3228" t="s">
        <v>15944</v>
      </c>
      <c r="I3228" t="s">
        <v>4600</v>
      </c>
      <c r="J3228" t="s">
        <v>4935</v>
      </c>
      <c r="K3228" t="s">
        <v>5652</v>
      </c>
      <c r="L3228" t="s">
        <v>12544</v>
      </c>
      <c r="M3228" t="s">
        <v>10469</v>
      </c>
      <c r="N3228" t="s">
        <v>13528</v>
      </c>
    </row>
    <row r="3229" spans="1:14">
      <c r="A3229" t="s">
        <v>2889</v>
      </c>
      <c r="B3229" t="s">
        <v>4607</v>
      </c>
      <c r="C3229" s="2">
        <v>10000000</v>
      </c>
      <c r="D3229" s="2">
        <v>52293000</v>
      </c>
      <c r="E3229" s="2">
        <v>52293000</v>
      </c>
      <c r="F3229">
        <v>10</v>
      </c>
      <c r="G3229">
        <v>17</v>
      </c>
      <c r="H3229" t="s">
        <v>15944</v>
      </c>
      <c r="I3229" t="s">
        <v>4635</v>
      </c>
      <c r="J3229">
        <v>0</v>
      </c>
      <c r="K3229">
        <v>0</v>
      </c>
      <c r="L3229">
        <v>0</v>
      </c>
      <c r="M3229">
        <v>0</v>
      </c>
      <c r="N3229">
        <v>0</v>
      </c>
    </row>
    <row r="3230" spans="1:14">
      <c r="A3230" t="s">
        <v>3126</v>
      </c>
      <c r="B3230" t="s">
        <v>10764</v>
      </c>
      <c r="C3230" s="2">
        <v>8000000</v>
      </c>
      <c r="D3230" s="2">
        <v>52287414</v>
      </c>
      <c r="E3230" s="2">
        <v>52287414</v>
      </c>
      <c r="F3230">
        <v>8</v>
      </c>
      <c r="G3230">
        <v>8</v>
      </c>
      <c r="H3230" t="s">
        <v>15944</v>
      </c>
      <c r="I3230" t="s">
        <v>4682</v>
      </c>
      <c r="J3230" t="s">
        <v>4903</v>
      </c>
      <c r="K3230" t="s">
        <v>5145</v>
      </c>
      <c r="L3230" t="s">
        <v>6785</v>
      </c>
      <c r="M3230" t="s">
        <v>13539</v>
      </c>
      <c r="N3230" t="s">
        <v>13540</v>
      </c>
    </row>
    <row r="3231" spans="1:14">
      <c r="A3231" t="s">
        <v>1162</v>
      </c>
      <c r="B3231" t="s">
        <v>4621</v>
      </c>
      <c r="C3231" s="2">
        <v>40000000</v>
      </c>
      <c r="D3231" s="2">
        <v>49851591</v>
      </c>
      <c r="E3231" s="2">
        <v>49851591</v>
      </c>
      <c r="F3231">
        <v>6</v>
      </c>
      <c r="G3231">
        <v>18</v>
      </c>
      <c r="H3231" t="s">
        <v>15944</v>
      </c>
      <c r="I3231" t="s">
        <v>4614</v>
      </c>
      <c r="J3231" t="s">
        <v>4671</v>
      </c>
      <c r="K3231" t="s">
        <v>5850</v>
      </c>
      <c r="L3231" t="s">
        <v>5575</v>
      </c>
      <c r="M3231" t="s">
        <v>13542</v>
      </c>
      <c r="N3231" t="s">
        <v>13543</v>
      </c>
    </row>
    <row r="3232" spans="1:14">
      <c r="A3232" t="s">
        <v>2258</v>
      </c>
      <c r="B3232" t="s">
        <v>4805</v>
      </c>
      <c r="C3232" s="2">
        <v>18000000</v>
      </c>
      <c r="D3232" s="2">
        <v>41382841</v>
      </c>
      <c r="E3232" s="2">
        <v>41382841</v>
      </c>
      <c r="F3232">
        <v>10</v>
      </c>
      <c r="G3232">
        <v>10</v>
      </c>
      <c r="H3232" t="s">
        <v>15944</v>
      </c>
      <c r="I3232" t="s">
        <v>4600</v>
      </c>
      <c r="J3232" t="s">
        <v>5184</v>
      </c>
      <c r="K3232" t="s">
        <v>6234</v>
      </c>
      <c r="L3232" t="s">
        <v>10113</v>
      </c>
      <c r="M3232" t="s">
        <v>13561</v>
      </c>
      <c r="N3232" t="s">
        <v>13562</v>
      </c>
    </row>
    <row r="3233" spans="1:14">
      <c r="A3233" t="s">
        <v>1550</v>
      </c>
      <c r="B3233" t="s">
        <v>4628</v>
      </c>
      <c r="C3233" s="2">
        <v>30000000</v>
      </c>
      <c r="D3233" s="2">
        <v>38747385</v>
      </c>
      <c r="E3233" s="2">
        <v>38747385</v>
      </c>
      <c r="F3233">
        <v>12</v>
      </c>
      <c r="G3233">
        <v>19</v>
      </c>
      <c r="H3233" t="s">
        <v>15944</v>
      </c>
      <c r="I3233" t="s">
        <v>4600</v>
      </c>
      <c r="J3233" t="s">
        <v>4935</v>
      </c>
      <c r="K3233" t="s">
        <v>13582</v>
      </c>
      <c r="L3233" t="s">
        <v>7760</v>
      </c>
      <c r="M3233" t="s">
        <v>13583</v>
      </c>
      <c r="N3233" t="s">
        <v>13584</v>
      </c>
    </row>
    <row r="3234" spans="1:14">
      <c r="A3234" t="s">
        <v>3745</v>
      </c>
      <c r="B3234" t="s">
        <v>13653</v>
      </c>
      <c r="C3234" s="2">
        <v>3000000</v>
      </c>
      <c r="D3234" s="2">
        <v>20966644</v>
      </c>
      <c r="E3234" s="2">
        <v>20966644</v>
      </c>
      <c r="F3234">
        <v>3</v>
      </c>
      <c r="G3234">
        <v>7</v>
      </c>
      <c r="H3234" t="s">
        <v>15944</v>
      </c>
      <c r="I3234" t="s">
        <v>6106</v>
      </c>
      <c r="J3234" t="s">
        <v>7146</v>
      </c>
      <c r="K3234" t="s">
        <v>4572</v>
      </c>
      <c r="L3234" t="s">
        <v>13654</v>
      </c>
      <c r="M3234" t="s">
        <v>13655</v>
      </c>
      <c r="N3234" t="s">
        <v>13656</v>
      </c>
    </row>
    <row r="3235" spans="1:14">
      <c r="A3235" t="s">
        <v>3747</v>
      </c>
      <c r="B3235" t="e">
        <v>#N/A</v>
      </c>
      <c r="C3235" s="2">
        <v>3000000</v>
      </c>
      <c r="D3235" s="2">
        <v>19472057</v>
      </c>
      <c r="E3235" s="2">
        <v>19472057</v>
      </c>
      <c r="F3235">
        <v>8</v>
      </c>
      <c r="G3235">
        <v>1</v>
      </c>
      <c r="H3235" t="s">
        <v>15944</v>
      </c>
      <c r="I3235" t="e">
        <v>#N/A</v>
      </c>
      <c r="J3235" t="e">
        <v>#N/A</v>
      </c>
      <c r="K3235" t="e">
        <v>#N/A</v>
      </c>
      <c r="L3235" t="e">
        <v>#N/A</v>
      </c>
      <c r="M3235" t="e">
        <v>#N/A</v>
      </c>
      <c r="N3235" t="e">
        <v>#N/A</v>
      </c>
    </row>
    <row r="3236" spans="1:14">
      <c r="A3236" t="s">
        <v>1588</v>
      </c>
      <c r="B3236" t="s">
        <v>4621</v>
      </c>
      <c r="C3236" s="2">
        <v>30000000</v>
      </c>
      <c r="D3236" s="2">
        <v>16295774</v>
      </c>
      <c r="E3236" s="2">
        <v>16295774</v>
      </c>
      <c r="F3236">
        <v>8</v>
      </c>
      <c r="G3236">
        <v>1</v>
      </c>
      <c r="H3236" t="s">
        <v>15944</v>
      </c>
      <c r="I3236" t="s">
        <v>4614</v>
      </c>
      <c r="J3236" t="s">
        <v>4689</v>
      </c>
      <c r="K3236" t="s">
        <v>5652</v>
      </c>
      <c r="L3236" t="s">
        <v>13681</v>
      </c>
      <c r="M3236" t="s">
        <v>13682</v>
      </c>
      <c r="N3236" t="s">
        <v>13683</v>
      </c>
    </row>
    <row r="3237" spans="1:14">
      <c r="A3237" t="s">
        <v>1836</v>
      </c>
      <c r="B3237" t="s">
        <v>4621</v>
      </c>
      <c r="C3237" s="2">
        <v>25000000</v>
      </c>
      <c r="D3237" s="2">
        <v>15502112</v>
      </c>
      <c r="E3237" s="2">
        <v>15502112</v>
      </c>
      <c r="F3237">
        <v>4</v>
      </c>
      <c r="G3237">
        <v>18</v>
      </c>
      <c r="H3237" t="s">
        <v>15944</v>
      </c>
      <c r="I3237" t="s">
        <v>4829</v>
      </c>
      <c r="J3237" t="s">
        <v>4829</v>
      </c>
      <c r="K3237" t="s">
        <v>4643</v>
      </c>
      <c r="L3237" t="s">
        <v>4829</v>
      </c>
      <c r="M3237" t="s">
        <v>4829</v>
      </c>
      <c r="N3237" t="s">
        <v>4829</v>
      </c>
    </row>
    <row r="3238" spans="1:14">
      <c r="A3238" t="s">
        <v>3472</v>
      </c>
      <c r="B3238" t="s">
        <v>4660</v>
      </c>
      <c r="C3238" s="2">
        <v>5000000</v>
      </c>
      <c r="D3238" s="2">
        <v>12947763</v>
      </c>
      <c r="E3238" s="2">
        <v>12947763</v>
      </c>
      <c r="F3238">
        <v>3</v>
      </c>
      <c r="G3238">
        <v>27</v>
      </c>
      <c r="H3238" t="s">
        <v>15944</v>
      </c>
      <c r="I3238" t="s">
        <v>4682</v>
      </c>
      <c r="J3238" t="s">
        <v>4903</v>
      </c>
      <c r="K3238" t="s">
        <v>11942</v>
      </c>
      <c r="L3238" t="s">
        <v>13726</v>
      </c>
      <c r="M3238" t="s">
        <v>13727</v>
      </c>
      <c r="N3238" t="s">
        <v>13728</v>
      </c>
    </row>
    <row r="3239" spans="1:14">
      <c r="A3239" t="s">
        <v>2412</v>
      </c>
      <c r="B3239" t="s">
        <v>4677</v>
      </c>
      <c r="C3239" s="2">
        <v>16000000</v>
      </c>
      <c r="D3239" s="2">
        <v>5900000</v>
      </c>
      <c r="E3239" s="2">
        <v>12900000</v>
      </c>
      <c r="F3239">
        <v>3</v>
      </c>
      <c r="G3239">
        <v>7</v>
      </c>
      <c r="H3239" t="s">
        <v>15944</v>
      </c>
      <c r="I3239" t="s">
        <v>4682</v>
      </c>
      <c r="J3239" t="s">
        <v>4671</v>
      </c>
      <c r="K3239" t="s">
        <v>4643</v>
      </c>
      <c r="L3239" t="s">
        <v>6850</v>
      </c>
      <c r="M3239" t="s">
        <v>13842</v>
      </c>
      <c r="N3239" t="s">
        <v>13843</v>
      </c>
    </row>
    <row r="3240" spans="1:14">
      <c r="A3240" t="s">
        <v>3541</v>
      </c>
      <c r="B3240" t="s">
        <v>12670</v>
      </c>
      <c r="C3240" s="2">
        <v>4700000</v>
      </c>
      <c r="D3240" s="2">
        <v>8025872</v>
      </c>
      <c r="E3240" s="2">
        <v>8025872</v>
      </c>
      <c r="F3240">
        <v>8</v>
      </c>
      <c r="G3240">
        <v>22</v>
      </c>
      <c r="H3240" t="s">
        <v>15944</v>
      </c>
      <c r="I3240" t="s">
        <v>4563</v>
      </c>
      <c r="J3240" t="s">
        <v>4713</v>
      </c>
      <c r="K3240" t="s">
        <v>5194</v>
      </c>
      <c r="L3240" t="s">
        <v>13787</v>
      </c>
      <c r="M3240" t="s">
        <v>13788</v>
      </c>
      <c r="N3240" t="s">
        <v>13789</v>
      </c>
    </row>
    <row r="3241" spans="1:14">
      <c r="A3241" t="s">
        <v>3919</v>
      </c>
      <c r="B3241" t="s">
        <v>13803</v>
      </c>
      <c r="C3241" s="2">
        <v>2000000</v>
      </c>
      <c r="D3241" s="2">
        <v>7369373</v>
      </c>
      <c r="E3241" s="2">
        <v>7369373</v>
      </c>
      <c r="F3241">
        <v>12</v>
      </c>
      <c r="G3241">
        <v>31</v>
      </c>
      <c r="H3241" t="s">
        <v>15944</v>
      </c>
      <c r="I3241" t="s">
        <v>4682</v>
      </c>
      <c r="J3241" t="s">
        <v>4622</v>
      </c>
      <c r="K3241" t="s">
        <v>5301</v>
      </c>
      <c r="L3241" t="s">
        <v>13804</v>
      </c>
      <c r="M3241" t="s">
        <v>13804</v>
      </c>
      <c r="N3241" t="s">
        <v>13805</v>
      </c>
    </row>
    <row r="3242" spans="1:14">
      <c r="A3242" t="s">
        <v>4464</v>
      </c>
      <c r="B3242" t="s">
        <v>13811</v>
      </c>
      <c r="C3242" s="2">
        <v>175000</v>
      </c>
      <c r="D3242" s="2">
        <v>7137502</v>
      </c>
      <c r="E3242" s="2">
        <v>7137502</v>
      </c>
      <c r="F3242">
        <v>8</v>
      </c>
      <c r="G3242">
        <v>8</v>
      </c>
      <c r="H3242" t="s">
        <v>15944</v>
      </c>
      <c r="I3242" t="s">
        <v>4682</v>
      </c>
      <c r="J3242" t="s">
        <v>6879</v>
      </c>
      <c r="K3242" t="s">
        <v>5174</v>
      </c>
      <c r="L3242" t="s">
        <v>7081</v>
      </c>
      <c r="M3242" t="s">
        <v>7081</v>
      </c>
      <c r="N3242" t="s">
        <v>13812</v>
      </c>
    </row>
    <row r="3243" spans="1:14">
      <c r="A3243" t="s">
        <v>2290</v>
      </c>
      <c r="B3243" t="e">
        <v>#N/A</v>
      </c>
      <c r="C3243" s="2">
        <v>18000000</v>
      </c>
      <c r="D3243" s="2">
        <v>6734844</v>
      </c>
      <c r="E3243" s="2">
        <v>6734844</v>
      </c>
      <c r="F3243">
        <v>2</v>
      </c>
      <c r="G3243">
        <v>21</v>
      </c>
      <c r="H3243" t="s">
        <v>15944</v>
      </c>
      <c r="I3243" t="e">
        <v>#N/A</v>
      </c>
      <c r="J3243" t="e">
        <v>#N/A</v>
      </c>
      <c r="K3243" t="e">
        <v>#N/A</v>
      </c>
      <c r="L3243" t="e">
        <v>#N/A</v>
      </c>
      <c r="M3243" t="e">
        <v>#N/A</v>
      </c>
      <c r="N3243" t="e">
        <v>#N/A</v>
      </c>
    </row>
    <row r="3244" spans="1:14">
      <c r="A3244" t="s">
        <v>1236</v>
      </c>
      <c r="B3244" t="e">
        <v>#N/A</v>
      </c>
      <c r="C3244" s="2">
        <v>40000000</v>
      </c>
      <c r="D3244" s="2">
        <v>1641825</v>
      </c>
      <c r="E3244" s="2">
        <v>6341825</v>
      </c>
      <c r="F3244">
        <v>7</v>
      </c>
      <c r="G3244">
        <v>1</v>
      </c>
      <c r="H3244" t="s">
        <v>15944</v>
      </c>
      <c r="I3244" t="e">
        <v>#N/A</v>
      </c>
      <c r="J3244" t="e">
        <v>#N/A</v>
      </c>
      <c r="K3244" t="e">
        <v>#N/A</v>
      </c>
      <c r="L3244" t="e">
        <v>#N/A</v>
      </c>
      <c r="M3244" t="e">
        <v>#N/A</v>
      </c>
      <c r="N3244" t="e">
        <v>#N/A</v>
      </c>
    </row>
    <row r="3245" spans="1:14">
      <c r="A3245" t="s">
        <v>2790</v>
      </c>
      <c r="B3245" t="e">
        <v>#N/A</v>
      </c>
      <c r="C3245" s="2">
        <v>12000000</v>
      </c>
      <c r="D3245" s="2">
        <v>4884663</v>
      </c>
      <c r="E3245" s="2">
        <v>4984663</v>
      </c>
      <c r="F3245">
        <v>6</v>
      </c>
      <c r="G3245">
        <v>6</v>
      </c>
      <c r="H3245" t="s">
        <v>15944</v>
      </c>
      <c r="I3245" t="e">
        <v>#N/A</v>
      </c>
      <c r="J3245" t="e">
        <v>#N/A</v>
      </c>
      <c r="K3245" t="e">
        <v>#N/A</v>
      </c>
      <c r="L3245" t="e">
        <v>#N/A</v>
      </c>
      <c r="M3245" t="e">
        <v>#N/A</v>
      </c>
      <c r="N3245" t="e">
        <v>#N/A</v>
      </c>
    </row>
    <row r="3246" spans="1:14">
      <c r="A3246" t="s">
        <v>2361</v>
      </c>
      <c r="B3246" t="e">
        <v>#N/A</v>
      </c>
      <c r="C3246" s="2">
        <v>17000000</v>
      </c>
      <c r="D3246" s="2">
        <v>2315000</v>
      </c>
      <c r="E3246" s="2">
        <v>2315000</v>
      </c>
      <c r="F3246">
        <v>8</v>
      </c>
      <c r="G3246">
        <v>29</v>
      </c>
      <c r="H3246" t="s">
        <v>15944</v>
      </c>
      <c r="I3246" t="e">
        <v>#N/A</v>
      </c>
      <c r="J3246" t="e">
        <v>#N/A</v>
      </c>
      <c r="K3246" t="e">
        <v>#N/A</v>
      </c>
      <c r="L3246" t="e">
        <v>#N/A</v>
      </c>
      <c r="M3246" t="e">
        <v>#N/A</v>
      </c>
      <c r="N3246" t="e">
        <v>#N/A</v>
      </c>
    </row>
    <row r="3247" spans="1:14">
      <c r="A3247" t="s">
        <v>1411</v>
      </c>
      <c r="B3247" t="e">
        <v>#N/A</v>
      </c>
      <c r="C3247" s="2">
        <v>35000000</v>
      </c>
      <c r="D3247" s="2">
        <v>2000000</v>
      </c>
      <c r="E3247" s="2">
        <v>2000000</v>
      </c>
      <c r="F3247">
        <v>10</v>
      </c>
      <c r="G3247">
        <v>3</v>
      </c>
      <c r="H3247" t="s">
        <v>15944</v>
      </c>
      <c r="I3247" t="e">
        <v>#N/A</v>
      </c>
      <c r="J3247" t="e">
        <v>#N/A</v>
      </c>
      <c r="K3247" t="e">
        <v>#N/A</v>
      </c>
      <c r="L3247" t="e">
        <v>#N/A</v>
      </c>
      <c r="M3247" t="e">
        <v>#N/A</v>
      </c>
      <c r="N3247" t="e">
        <v>#N/A</v>
      </c>
    </row>
    <row r="3248" spans="1:14">
      <c r="A3248" t="s">
        <v>2556</v>
      </c>
      <c r="B3248" t="e">
        <v>#N/A</v>
      </c>
      <c r="C3248" s="2">
        <v>15000000</v>
      </c>
      <c r="D3248" s="2">
        <v>1953732</v>
      </c>
      <c r="E3248" s="2">
        <v>1953732</v>
      </c>
      <c r="F3248">
        <v>1</v>
      </c>
      <c r="G3248">
        <v>17</v>
      </c>
      <c r="H3248" t="s">
        <v>15944</v>
      </c>
      <c r="I3248" t="e">
        <v>#N/A</v>
      </c>
      <c r="J3248" t="e">
        <v>#N/A</v>
      </c>
      <c r="K3248" t="e">
        <v>#N/A</v>
      </c>
      <c r="L3248" t="e">
        <v>#N/A</v>
      </c>
      <c r="M3248" t="e">
        <v>#N/A</v>
      </c>
      <c r="N3248" t="e">
        <v>#N/A</v>
      </c>
    </row>
    <row r="3249" spans="1:14">
      <c r="A3249" t="s">
        <v>3562</v>
      </c>
      <c r="B3249" t="e">
        <v>#N/A</v>
      </c>
      <c r="C3249" s="2">
        <v>4500000</v>
      </c>
      <c r="D3249" s="2">
        <v>1500000</v>
      </c>
      <c r="E3249" s="2">
        <v>1500000</v>
      </c>
      <c r="F3249">
        <v>4</v>
      </c>
      <c r="G3249">
        <v>23</v>
      </c>
      <c r="H3249" t="s">
        <v>15944</v>
      </c>
      <c r="I3249" t="e">
        <v>#N/A</v>
      </c>
      <c r="J3249" t="e">
        <v>#N/A</v>
      </c>
      <c r="K3249" t="e">
        <v>#N/A</v>
      </c>
      <c r="L3249" t="e">
        <v>#N/A</v>
      </c>
      <c r="M3249" t="e">
        <v>#N/A</v>
      </c>
      <c r="N3249" t="e">
        <v>#N/A</v>
      </c>
    </row>
    <row r="3250" spans="1:14">
      <c r="A3250" t="s">
        <v>4365</v>
      </c>
      <c r="B3250" t="e">
        <v>#N/A</v>
      </c>
      <c r="C3250" s="2">
        <v>400000</v>
      </c>
      <c r="D3250" s="2">
        <v>0</v>
      </c>
      <c r="E3250" s="2">
        <v>0</v>
      </c>
      <c r="F3250">
        <v>4</v>
      </c>
      <c r="G3250">
        <v>1</v>
      </c>
      <c r="H3250" t="s">
        <v>15944</v>
      </c>
      <c r="I3250" t="e">
        <v>#N/A</v>
      </c>
      <c r="J3250" t="e">
        <v>#N/A</v>
      </c>
      <c r="K3250" t="e">
        <v>#N/A</v>
      </c>
      <c r="L3250" t="e">
        <v>#N/A</v>
      </c>
      <c r="M3250" t="e">
        <v>#N/A</v>
      </c>
      <c r="N3250" t="e">
        <v>#N/A</v>
      </c>
    </row>
    <row r="3251" spans="1:14">
      <c r="A3251" t="s">
        <v>2586</v>
      </c>
      <c r="B3251" t="s">
        <v>4660</v>
      </c>
      <c r="C3251" s="2">
        <v>14000000</v>
      </c>
      <c r="D3251" s="2">
        <v>156645693</v>
      </c>
      <c r="E3251" s="2">
        <v>320100000</v>
      </c>
      <c r="F3251">
        <v>9</v>
      </c>
      <c r="G3251">
        <v>18</v>
      </c>
      <c r="H3251" t="s">
        <v>15945</v>
      </c>
      <c r="I3251" t="s">
        <v>4682</v>
      </c>
      <c r="J3251" t="s">
        <v>4723</v>
      </c>
      <c r="K3251" t="s">
        <v>5120</v>
      </c>
      <c r="L3251" t="s">
        <v>11068</v>
      </c>
      <c r="M3251" t="s">
        <v>13161</v>
      </c>
      <c r="N3251" t="s">
        <v>13162</v>
      </c>
    </row>
    <row r="3252" spans="1:14">
      <c r="A3252" t="s">
        <v>2019</v>
      </c>
      <c r="B3252" t="s">
        <v>4660</v>
      </c>
      <c r="C3252" s="2">
        <v>20000000</v>
      </c>
      <c r="D3252" s="2">
        <v>153665036</v>
      </c>
      <c r="E3252" s="2">
        <v>276665036</v>
      </c>
      <c r="F3252">
        <v>5</v>
      </c>
      <c r="G3252">
        <v>20</v>
      </c>
      <c r="H3252" t="s">
        <v>15945</v>
      </c>
      <c r="I3252" t="s">
        <v>4635</v>
      </c>
      <c r="J3252">
        <v>0</v>
      </c>
      <c r="K3252">
        <v>0</v>
      </c>
      <c r="L3252">
        <v>0</v>
      </c>
      <c r="M3252">
        <v>0</v>
      </c>
      <c r="N3252">
        <v>0</v>
      </c>
    </row>
    <row r="3253" spans="1:14">
      <c r="A3253" t="s">
        <v>1158</v>
      </c>
      <c r="B3253" t="s">
        <v>6482</v>
      </c>
      <c r="C3253" s="2">
        <v>40000000</v>
      </c>
      <c r="D3253" s="2">
        <v>51185000</v>
      </c>
      <c r="E3253" s="2">
        <v>191200000</v>
      </c>
      <c r="F3253">
        <v>7</v>
      </c>
      <c r="G3253">
        <v>31</v>
      </c>
      <c r="H3253" t="s">
        <v>15945</v>
      </c>
      <c r="I3253" t="s">
        <v>4635</v>
      </c>
      <c r="J3253">
        <v>0</v>
      </c>
      <c r="K3253">
        <v>0</v>
      </c>
      <c r="L3253">
        <v>0</v>
      </c>
      <c r="M3253">
        <v>0</v>
      </c>
      <c r="N3253">
        <v>0</v>
      </c>
    </row>
    <row r="3254" spans="1:14">
      <c r="A3254" t="s">
        <v>2439</v>
      </c>
      <c r="B3254" t="e">
        <v>#N/A</v>
      </c>
      <c r="C3254" s="2">
        <v>15000000</v>
      </c>
      <c r="D3254" s="2">
        <v>167780960</v>
      </c>
      <c r="E3254" s="2">
        <v>167780960</v>
      </c>
      <c r="F3254">
        <v>11</v>
      </c>
      <c r="G3254">
        <v>25</v>
      </c>
      <c r="H3254" t="s">
        <v>15945</v>
      </c>
      <c r="I3254" t="e">
        <v>#N/A</v>
      </c>
      <c r="J3254" t="e">
        <v>#N/A</v>
      </c>
      <c r="K3254" t="e">
        <v>#N/A</v>
      </c>
      <c r="L3254" t="e">
        <v>#N/A</v>
      </c>
      <c r="M3254" t="e">
        <v>#N/A</v>
      </c>
      <c r="N3254" t="e">
        <v>#N/A</v>
      </c>
    </row>
    <row r="3255" spans="1:14">
      <c r="A3255" t="s">
        <v>2650</v>
      </c>
      <c r="B3255" t="e">
        <v>#N/A</v>
      </c>
      <c r="C3255" s="2">
        <v>13000000</v>
      </c>
      <c r="D3255" s="2">
        <v>123922370</v>
      </c>
      <c r="E3255" s="2">
        <v>123922370</v>
      </c>
      <c r="F3255">
        <v>12</v>
      </c>
      <c r="G3255">
        <v>23</v>
      </c>
      <c r="H3255" t="s">
        <v>15945</v>
      </c>
      <c r="I3255" t="e">
        <v>#N/A</v>
      </c>
      <c r="J3255" t="e">
        <v>#N/A</v>
      </c>
      <c r="K3255" t="e">
        <v>#N/A</v>
      </c>
      <c r="L3255" t="e">
        <v>#N/A</v>
      </c>
      <c r="M3255" t="e">
        <v>#N/A</v>
      </c>
      <c r="N3255" t="e">
        <v>#N/A</v>
      </c>
    </row>
    <row r="3256" spans="1:14">
      <c r="A3256" t="s">
        <v>2451</v>
      </c>
      <c r="B3256" t="s">
        <v>4628</v>
      </c>
      <c r="C3256" s="2">
        <v>15000000</v>
      </c>
      <c r="D3256" s="2">
        <v>65192350</v>
      </c>
      <c r="E3256" s="2">
        <v>120192350</v>
      </c>
      <c r="F3256">
        <v>3</v>
      </c>
      <c r="G3256">
        <v>6</v>
      </c>
      <c r="H3256" t="s">
        <v>15945</v>
      </c>
      <c r="I3256" t="s">
        <v>4682</v>
      </c>
      <c r="J3256" t="s">
        <v>4689</v>
      </c>
      <c r="K3256" t="s">
        <v>4795</v>
      </c>
      <c r="L3256" t="s">
        <v>7277</v>
      </c>
      <c r="M3256" t="s">
        <v>4610</v>
      </c>
      <c r="N3256" t="s">
        <v>13179</v>
      </c>
    </row>
    <row r="3257" spans="1:14">
      <c r="A3257" t="s">
        <v>2251</v>
      </c>
      <c r="B3257" t="s">
        <v>4677</v>
      </c>
      <c r="C3257" s="2">
        <v>18000000</v>
      </c>
      <c r="D3257" s="2">
        <v>59735548</v>
      </c>
      <c r="E3257" s="2">
        <v>98267558</v>
      </c>
      <c r="F3257">
        <v>6</v>
      </c>
      <c r="G3257">
        <v>12</v>
      </c>
      <c r="H3257" t="s">
        <v>15945</v>
      </c>
      <c r="I3257" t="s">
        <v>4682</v>
      </c>
      <c r="J3257" t="s">
        <v>4788</v>
      </c>
      <c r="K3257" t="s">
        <v>5499</v>
      </c>
      <c r="L3257" t="s">
        <v>8236</v>
      </c>
      <c r="M3257" t="s">
        <v>10117</v>
      </c>
      <c r="N3257" t="s">
        <v>13190</v>
      </c>
    </row>
    <row r="3258" spans="1:14">
      <c r="A3258" t="s">
        <v>1767</v>
      </c>
      <c r="B3258" t="s">
        <v>4660</v>
      </c>
      <c r="C3258" s="2">
        <v>25000000</v>
      </c>
      <c r="D3258" s="2">
        <v>76270454</v>
      </c>
      <c r="E3258" s="2">
        <v>76270454</v>
      </c>
      <c r="F3258">
        <v>6</v>
      </c>
      <c r="G3258">
        <v>3</v>
      </c>
      <c r="H3258" t="s">
        <v>15945</v>
      </c>
      <c r="I3258" t="s">
        <v>4682</v>
      </c>
      <c r="J3258" t="s">
        <v>4723</v>
      </c>
      <c r="K3258" t="s">
        <v>4893</v>
      </c>
      <c r="L3258" t="s">
        <v>8958</v>
      </c>
      <c r="M3258" t="s">
        <v>13171</v>
      </c>
      <c r="N3258" t="s">
        <v>13172</v>
      </c>
    </row>
    <row r="3259" spans="1:14">
      <c r="A3259" t="s">
        <v>204</v>
      </c>
      <c r="B3259" t="s">
        <v>11759</v>
      </c>
      <c r="C3259" s="2">
        <v>13000000</v>
      </c>
      <c r="D3259" s="2">
        <v>53424681</v>
      </c>
      <c r="E3259" s="2">
        <v>53424681</v>
      </c>
      <c r="F3259">
        <v>7</v>
      </c>
      <c r="G3259">
        <v>17</v>
      </c>
      <c r="H3259" t="s">
        <v>15945</v>
      </c>
      <c r="I3259" t="s">
        <v>4682</v>
      </c>
      <c r="J3259" t="s">
        <v>4615</v>
      </c>
      <c r="K3259" t="s">
        <v>5218</v>
      </c>
      <c r="L3259" t="s">
        <v>8934</v>
      </c>
      <c r="M3259" t="s">
        <v>13203</v>
      </c>
      <c r="N3259" t="s">
        <v>13204</v>
      </c>
    </row>
    <row r="3260" spans="1:14">
      <c r="A3260" t="s">
        <v>3436</v>
      </c>
      <c r="B3260" t="s">
        <v>6635</v>
      </c>
      <c r="C3260" s="2">
        <v>5000000</v>
      </c>
      <c r="D3260" s="2">
        <v>44793222</v>
      </c>
      <c r="E3260" s="2">
        <v>44793222</v>
      </c>
      <c r="F3260">
        <v>2</v>
      </c>
      <c r="G3260">
        <v>27</v>
      </c>
      <c r="H3260" t="s">
        <v>15945</v>
      </c>
      <c r="I3260" t="s">
        <v>4563</v>
      </c>
      <c r="J3260" t="s">
        <v>4984</v>
      </c>
      <c r="K3260" t="s">
        <v>4878</v>
      </c>
      <c r="L3260" t="s">
        <v>8327</v>
      </c>
      <c r="M3260" t="s">
        <v>13224</v>
      </c>
      <c r="N3260" t="s">
        <v>13225</v>
      </c>
    </row>
    <row r="3261" spans="1:14">
      <c r="A3261" t="s">
        <v>1789</v>
      </c>
      <c r="B3261" t="s">
        <v>10764</v>
      </c>
      <c r="C3261" s="2">
        <v>25000000</v>
      </c>
      <c r="D3261" s="2">
        <v>43984000</v>
      </c>
      <c r="E3261" s="2">
        <v>43984000</v>
      </c>
      <c r="F3261">
        <v>11</v>
      </c>
      <c r="G3261">
        <v>20</v>
      </c>
      <c r="H3261" t="s">
        <v>15945</v>
      </c>
      <c r="I3261" t="s">
        <v>4600</v>
      </c>
      <c r="J3261" t="s">
        <v>7644</v>
      </c>
      <c r="K3261" t="s">
        <v>4909</v>
      </c>
      <c r="L3261" t="s">
        <v>13227</v>
      </c>
      <c r="M3261" t="s">
        <v>13228</v>
      </c>
      <c r="N3261" t="s">
        <v>13229</v>
      </c>
    </row>
    <row r="3262" spans="1:14">
      <c r="A3262" t="s">
        <v>2370</v>
      </c>
      <c r="B3262" t="s">
        <v>4677</v>
      </c>
      <c r="C3262" s="2">
        <v>16500000</v>
      </c>
      <c r="D3262" s="2">
        <v>43848100</v>
      </c>
      <c r="E3262" s="2">
        <v>43848100</v>
      </c>
      <c r="F3262">
        <v>12</v>
      </c>
      <c r="G3262">
        <v>11</v>
      </c>
      <c r="H3262" t="s">
        <v>15945</v>
      </c>
      <c r="I3262" t="s">
        <v>4682</v>
      </c>
      <c r="J3262" t="s">
        <v>4718</v>
      </c>
      <c r="K3262" t="s">
        <v>4697</v>
      </c>
      <c r="L3262" t="s">
        <v>5958</v>
      </c>
      <c r="M3262" t="s">
        <v>13231</v>
      </c>
      <c r="N3262" t="s">
        <v>13232</v>
      </c>
    </row>
    <row r="3263" spans="1:14">
      <c r="A3263" t="s">
        <v>1554</v>
      </c>
      <c r="B3263" t="s">
        <v>4805</v>
      </c>
      <c r="C3263" s="2">
        <v>30000000</v>
      </c>
      <c r="D3263" s="2">
        <v>38122000</v>
      </c>
      <c r="E3263" s="2">
        <v>38122000</v>
      </c>
      <c r="F3263">
        <v>11</v>
      </c>
      <c r="G3263">
        <v>13</v>
      </c>
      <c r="H3263" t="s">
        <v>15945</v>
      </c>
      <c r="I3263" t="s">
        <v>4682</v>
      </c>
      <c r="J3263" t="s">
        <v>4713</v>
      </c>
      <c r="K3263" t="s">
        <v>5218</v>
      </c>
      <c r="L3263" t="s">
        <v>10339</v>
      </c>
      <c r="M3263" t="s">
        <v>13246</v>
      </c>
      <c r="N3263" t="s">
        <v>13247</v>
      </c>
    </row>
    <row r="3264" spans="1:14">
      <c r="A3264" t="s">
        <v>1945</v>
      </c>
      <c r="B3264" t="s">
        <v>5962</v>
      </c>
      <c r="C3264" s="2">
        <v>22700000</v>
      </c>
      <c r="D3264" s="2">
        <v>38119483</v>
      </c>
      <c r="E3264" s="2">
        <v>38119483</v>
      </c>
      <c r="F3264">
        <v>6</v>
      </c>
      <c r="G3264">
        <v>24</v>
      </c>
      <c r="H3264" t="s">
        <v>15945</v>
      </c>
      <c r="I3264" t="s">
        <v>4614</v>
      </c>
      <c r="J3264" t="s">
        <v>4984</v>
      </c>
      <c r="K3264" t="s">
        <v>5673</v>
      </c>
      <c r="L3264" t="s">
        <v>11211</v>
      </c>
      <c r="M3264" t="s">
        <v>13249</v>
      </c>
      <c r="N3264" t="s">
        <v>13250</v>
      </c>
    </row>
    <row r="3265" spans="1:14">
      <c r="A3265" t="s">
        <v>3102</v>
      </c>
      <c r="B3265" t="s">
        <v>4628</v>
      </c>
      <c r="C3265" s="2">
        <v>8500000</v>
      </c>
      <c r="D3265" s="2">
        <v>32222567</v>
      </c>
      <c r="E3265" s="2">
        <v>32222567</v>
      </c>
      <c r="F3265">
        <v>7</v>
      </c>
      <c r="G3265">
        <v>31</v>
      </c>
      <c r="H3265" t="s">
        <v>15945</v>
      </c>
      <c r="I3265" t="s">
        <v>4682</v>
      </c>
      <c r="J3265" t="s">
        <v>5159</v>
      </c>
      <c r="K3265" t="s">
        <v>5194</v>
      </c>
      <c r="L3265" t="s">
        <v>6931</v>
      </c>
      <c r="M3265" t="s">
        <v>13271</v>
      </c>
      <c r="N3265" t="s">
        <v>13272</v>
      </c>
    </row>
    <row r="3266" spans="1:14">
      <c r="A3266" t="s">
        <v>2480</v>
      </c>
      <c r="B3266" t="s">
        <v>4677</v>
      </c>
      <c r="C3266" s="2">
        <v>15000000</v>
      </c>
      <c r="D3266" s="2">
        <v>30857000</v>
      </c>
      <c r="E3266" s="2">
        <v>30857000</v>
      </c>
      <c r="F3266">
        <v>9</v>
      </c>
      <c r="G3266">
        <v>25</v>
      </c>
      <c r="H3266" t="s">
        <v>15945</v>
      </c>
      <c r="I3266" t="s">
        <v>4614</v>
      </c>
      <c r="J3266" t="s">
        <v>4622</v>
      </c>
      <c r="K3266" t="s">
        <v>5994</v>
      </c>
      <c r="L3266" t="s">
        <v>6785</v>
      </c>
      <c r="M3266" t="s">
        <v>13283</v>
      </c>
      <c r="N3266" t="s">
        <v>13284</v>
      </c>
    </row>
    <row r="3267" spans="1:14">
      <c r="A3267" t="s">
        <v>1634</v>
      </c>
      <c r="B3267" t="e">
        <v>#N/A</v>
      </c>
      <c r="C3267" s="2">
        <v>29000000</v>
      </c>
      <c r="D3267" s="2">
        <v>5899797</v>
      </c>
      <c r="E3267" s="2">
        <v>25899797</v>
      </c>
      <c r="F3267">
        <v>11</v>
      </c>
      <c r="G3267">
        <v>6</v>
      </c>
      <c r="H3267" t="s">
        <v>15945</v>
      </c>
      <c r="I3267" t="e">
        <v>#N/A</v>
      </c>
      <c r="J3267" t="e">
        <v>#N/A</v>
      </c>
      <c r="K3267" t="e">
        <v>#N/A</v>
      </c>
      <c r="L3267" t="e">
        <v>#N/A</v>
      </c>
      <c r="M3267" t="e">
        <v>#N/A</v>
      </c>
      <c r="N3267" t="e">
        <v>#N/A</v>
      </c>
    </row>
    <row r="3268" spans="1:14">
      <c r="A3268" t="s">
        <v>1933</v>
      </c>
      <c r="B3268" t="e">
        <v>#N/A</v>
      </c>
      <c r="C3268" s="2">
        <v>23000000</v>
      </c>
      <c r="D3268" s="2">
        <v>15728335</v>
      </c>
      <c r="E3268" s="2">
        <v>15728335</v>
      </c>
      <c r="F3268">
        <v>7</v>
      </c>
      <c r="G3268">
        <v>17</v>
      </c>
      <c r="H3268" t="s">
        <v>15945</v>
      </c>
      <c r="I3268" t="e">
        <v>#N/A</v>
      </c>
      <c r="J3268" t="e">
        <v>#N/A</v>
      </c>
      <c r="K3268" t="e">
        <v>#N/A</v>
      </c>
      <c r="L3268" t="e">
        <v>#N/A</v>
      </c>
      <c r="M3268" t="e">
        <v>#N/A</v>
      </c>
      <c r="N3268" t="e">
        <v>#N/A</v>
      </c>
    </row>
    <row r="3269" spans="1:14">
      <c r="A3269" t="s">
        <v>2404</v>
      </c>
      <c r="B3269" t="s">
        <v>11759</v>
      </c>
      <c r="C3269" s="2">
        <v>16000000</v>
      </c>
      <c r="D3269" s="2">
        <v>14792779</v>
      </c>
      <c r="E3269" s="2">
        <v>14792779</v>
      </c>
      <c r="F3269">
        <v>1</v>
      </c>
      <c r="G3269">
        <v>30</v>
      </c>
      <c r="H3269" t="s">
        <v>15945</v>
      </c>
      <c r="I3269" t="s">
        <v>4614</v>
      </c>
      <c r="J3269" t="s">
        <v>5095</v>
      </c>
      <c r="K3269" t="s">
        <v>4690</v>
      </c>
      <c r="L3269" t="s">
        <v>4991</v>
      </c>
      <c r="M3269" t="s">
        <v>4991</v>
      </c>
      <c r="N3269" t="s">
        <v>13386</v>
      </c>
    </row>
    <row r="3270" spans="1:14">
      <c r="A3270" t="s">
        <v>4148</v>
      </c>
      <c r="B3270" t="s">
        <v>13085</v>
      </c>
      <c r="C3270" s="2">
        <v>1000000</v>
      </c>
      <c r="D3270" s="2">
        <v>14564000</v>
      </c>
      <c r="E3270" s="2">
        <v>14564000</v>
      </c>
      <c r="F3270">
        <v>9</v>
      </c>
      <c r="G3270">
        <v>18</v>
      </c>
      <c r="H3270" t="s">
        <v>15945</v>
      </c>
      <c r="I3270" t="s">
        <v>4682</v>
      </c>
      <c r="J3270" t="s">
        <v>4935</v>
      </c>
      <c r="K3270" t="s">
        <v>4579</v>
      </c>
      <c r="L3270" t="s">
        <v>13388</v>
      </c>
      <c r="M3270" t="s">
        <v>13388</v>
      </c>
      <c r="N3270" t="s">
        <v>13389</v>
      </c>
    </row>
    <row r="3271" spans="1:14">
      <c r="A3271" t="s">
        <v>1217</v>
      </c>
      <c r="B3271" t="s">
        <v>10764</v>
      </c>
      <c r="C3271" s="2">
        <v>40000000</v>
      </c>
      <c r="D3271" s="2">
        <v>14375181</v>
      </c>
      <c r="E3271" s="2">
        <v>14375181</v>
      </c>
      <c r="F3271">
        <v>5</v>
      </c>
      <c r="G3271">
        <v>15</v>
      </c>
      <c r="H3271" t="s">
        <v>15945</v>
      </c>
      <c r="I3271" t="s">
        <v>4600</v>
      </c>
      <c r="J3271" t="s">
        <v>4788</v>
      </c>
      <c r="K3271" t="s">
        <v>5652</v>
      </c>
      <c r="L3271" t="s">
        <v>13391</v>
      </c>
      <c r="M3271" t="s">
        <v>13391</v>
      </c>
      <c r="N3271" t="s">
        <v>13392</v>
      </c>
    </row>
    <row r="3272" spans="1:14">
      <c r="A3272" t="s">
        <v>3685</v>
      </c>
      <c r="B3272" t="s">
        <v>13085</v>
      </c>
      <c r="C3272" s="2">
        <v>3500000</v>
      </c>
      <c r="D3272" s="2">
        <v>14000000</v>
      </c>
      <c r="E3272" s="2">
        <v>14000000</v>
      </c>
      <c r="F3272">
        <v>5</v>
      </c>
      <c r="G3272">
        <v>1</v>
      </c>
      <c r="H3272" t="s">
        <v>15945</v>
      </c>
      <c r="I3272" t="s">
        <v>4682</v>
      </c>
      <c r="J3272" t="s">
        <v>4779</v>
      </c>
      <c r="K3272" t="s">
        <v>9635</v>
      </c>
      <c r="L3272" t="s">
        <v>13397</v>
      </c>
      <c r="M3272" t="s">
        <v>13398</v>
      </c>
      <c r="N3272" t="s">
        <v>13399</v>
      </c>
    </row>
    <row r="3273" spans="1:14">
      <c r="A3273" t="s">
        <v>2353</v>
      </c>
      <c r="B3273" t="s">
        <v>4628</v>
      </c>
      <c r="C3273" s="2">
        <v>17000000</v>
      </c>
      <c r="D3273" s="2">
        <v>11227824</v>
      </c>
      <c r="E3273" s="2">
        <v>11227824</v>
      </c>
      <c r="F3273">
        <v>7</v>
      </c>
      <c r="G3273">
        <v>24</v>
      </c>
      <c r="H3273" t="s">
        <v>15945</v>
      </c>
      <c r="I3273" t="s">
        <v>4614</v>
      </c>
      <c r="J3273" t="s">
        <v>5062</v>
      </c>
      <c r="K3273" t="s">
        <v>5807</v>
      </c>
      <c r="L3273" t="s">
        <v>13112</v>
      </c>
      <c r="M3273" t="s">
        <v>13378</v>
      </c>
      <c r="N3273" t="s">
        <v>13379</v>
      </c>
    </row>
    <row r="3274" spans="1:14">
      <c r="A3274" t="s">
        <v>3766</v>
      </c>
      <c r="B3274" t="s">
        <v>13469</v>
      </c>
      <c r="C3274" s="2">
        <v>3000000</v>
      </c>
      <c r="D3274" s="2">
        <v>7888000</v>
      </c>
      <c r="E3274" s="2">
        <v>7888000</v>
      </c>
      <c r="F3274">
        <v>11</v>
      </c>
      <c r="G3274">
        <v>20</v>
      </c>
      <c r="H3274" t="s">
        <v>15945</v>
      </c>
      <c r="I3274" t="s">
        <v>4614</v>
      </c>
      <c r="J3274" t="s">
        <v>4738</v>
      </c>
      <c r="K3274" t="s">
        <v>5199</v>
      </c>
      <c r="L3274" t="s">
        <v>13470</v>
      </c>
      <c r="M3274" t="s">
        <v>13471</v>
      </c>
      <c r="N3274" t="s">
        <v>13472</v>
      </c>
    </row>
    <row r="3275" spans="1:14">
      <c r="A3275" t="s">
        <v>3695</v>
      </c>
      <c r="B3275" t="e">
        <v>#N/A</v>
      </c>
      <c r="C3275" s="2">
        <v>3500000</v>
      </c>
      <c r="D3275" s="2">
        <v>5923044</v>
      </c>
      <c r="E3275" s="2">
        <v>5923044</v>
      </c>
      <c r="F3275">
        <v>3</v>
      </c>
      <c r="G3275">
        <v>13</v>
      </c>
      <c r="H3275" t="s">
        <v>15945</v>
      </c>
      <c r="I3275" t="e">
        <v>#N/A</v>
      </c>
      <c r="J3275" t="e">
        <v>#N/A</v>
      </c>
      <c r="K3275" t="e">
        <v>#N/A</v>
      </c>
      <c r="L3275" t="e">
        <v>#N/A</v>
      </c>
      <c r="M3275" t="e">
        <v>#N/A</v>
      </c>
      <c r="N3275" t="e">
        <v>#N/A</v>
      </c>
    </row>
    <row r="3276" spans="1:14">
      <c r="A3276" t="s">
        <v>4486</v>
      </c>
      <c r="B3276" t="e">
        <v>#N/A</v>
      </c>
      <c r="C3276" s="2">
        <v>100000</v>
      </c>
      <c r="D3276" s="2">
        <v>5228617</v>
      </c>
      <c r="E3276" s="2">
        <v>5228617</v>
      </c>
      <c r="F3276">
        <v>3</v>
      </c>
      <c r="G3276">
        <v>1</v>
      </c>
      <c r="H3276" t="s">
        <v>15945</v>
      </c>
      <c r="I3276" t="e">
        <v>#N/A</v>
      </c>
      <c r="J3276" t="e">
        <v>#N/A</v>
      </c>
      <c r="K3276" t="e">
        <v>#N/A</v>
      </c>
      <c r="L3276" t="e">
        <v>#N/A</v>
      </c>
      <c r="M3276" t="e">
        <v>#N/A</v>
      </c>
      <c r="N3276" t="e">
        <v>#N/A</v>
      </c>
    </row>
    <row r="3277" spans="1:14">
      <c r="A3277" t="s">
        <v>3986</v>
      </c>
      <c r="B3277" t="e">
        <v>#N/A</v>
      </c>
      <c r="C3277" s="2">
        <v>1900000</v>
      </c>
      <c r="D3277" s="2">
        <v>4600000</v>
      </c>
      <c r="E3277" s="2">
        <v>4600000</v>
      </c>
      <c r="F3277">
        <v>5</v>
      </c>
      <c r="G3277">
        <v>8</v>
      </c>
      <c r="H3277" t="s">
        <v>15945</v>
      </c>
      <c r="I3277" t="e">
        <v>#N/A</v>
      </c>
      <c r="J3277" t="e">
        <v>#N/A</v>
      </c>
      <c r="K3277" t="e">
        <v>#N/A</v>
      </c>
      <c r="L3277" t="e">
        <v>#N/A</v>
      </c>
      <c r="M3277" t="e">
        <v>#N/A</v>
      </c>
      <c r="N3277" t="e">
        <v>#N/A</v>
      </c>
    </row>
    <row r="3278" spans="1:14">
      <c r="A3278" t="s">
        <v>4372</v>
      </c>
      <c r="B3278" t="e">
        <v>#N/A</v>
      </c>
      <c r="C3278" s="2">
        <v>350000</v>
      </c>
      <c r="D3278" s="2">
        <v>4000000</v>
      </c>
      <c r="E3278" s="2">
        <v>4000000</v>
      </c>
      <c r="F3278">
        <v>1</v>
      </c>
      <c r="G3278">
        <v>1</v>
      </c>
      <c r="H3278" t="s">
        <v>15945</v>
      </c>
      <c r="I3278" t="e">
        <v>#N/A</v>
      </c>
      <c r="J3278" t="e">
        <v>#N/A</v>
      </c>
      <c r="K3278" t="e">
        <v>#N/A</v>
      </c>
      <c r="L3278" t="e">
        <v>#N/A</v>
      </c>
      <c r="M3278" t="e">
        <v>#N/A</v>
      </c>
      <c r="N3278" t="e">
        <v>#N/A</v>
      </c>
    </row>
    <row r="3279" spans="1:14">
      <c r="A3279" t="s">
        <v>3840</v>
      </c>
      <c r="B3279" t="e">
        <v>#N/A</v>
      </c>
      <c r="C3279" s="2">
        <v>2600000</v>
      </c>
      <c r="D3279" s="2">
        <v>3130592</v>
      </c>
      <c r="E3279" s="2">
        <v>3130592</v>
      </c>
      <c r="F3279">
        <v>1</v>
      </c>
      <c r="G3279">
        <v>1</v>
      </c>
      <c r="H3279" t="s">
        <v>15945</v>
      </c>
      <c r="I3279" t="e">
        <v>#N/A</v>
      </c>
      <c r="J3279" t="e">
        <v>#N/A</v>
      </c>
      <c r="K3279" t="e">
        <v>#N/A</v>
      </c>
      <c r="L3279" t="e">
        <v>#N/A</v>
      </c>
      <c r="M3279" t="e">
        <v>#N/A</v>
      </c>
      <c r="N3279" t="e">
        <v>#N/A</v>
      </c>
    </row>
    <row r="3280" spans="1:14">
      <c r="A3280" t="s">
        <v>4130</v>
      </c>
      <c r="B3280" t="e">
        <v>#N/A</v>
      </c>
      <c r="C3280" s="2">
        <v>1100000</v>
      </c>
      <c r="D3280" s="2">
        <v>1355728</v>
      </c>
      <c r="E3280" s="2">
        <v>1355728</v>
      </c>
      <c r="F3280">
        <v>9</v>
      </c>
      <c r="G3280">
        <v>4</v>
      </c>
      <c r="H3280" t="s">
        <v>15945</v>
      </c>
      <c r="I3280" t="e">
        <v>#N/A</v>
      </c>
      <c r="J3280" t="e">
        <v>#N/A</v>
      </c>
      <c r="K3280" t="e">
        <v>#N/A</v>
      </c>
      <c r="L3280" t="e">
        <v>#N/A</v>
      </c>
      <c r="M3280" t="e">
        <v>#N/A</v>
      </c>
      <c r="N3280" t="e">
        <v>#N/A</v>
      </c>
    </row>
    <row r="3281" spans="1:14">
      <c r="A3281" t="s">
        <v>3635</v>
      </c>
      <c r="B3281" t="e">
        <v>#N/A</v>
      </c>
      <c r="C3281" s="2">
        <v>4000000</v>
      </c>
      <c r="D3281" s="2">
        <v>800000</v>
      </c>
      <c r="E3281" s="2">
        <v>800000</v>
      </c>
      <c r="F3281">
        <v>3</v>
      </c>
      <c r="G3281">
        <v>31</v>
      </c>
      <c r="H3281" t="s">
        <v>15945</v>
      </c>
      <c r="I3281" t="e">
        <v>#N/A</v>
      </c>
      <c r="J3281" t="e">
        <v>#N/A</v>
      </c>
      <c r="K3281" t="e">
        <v>#N/A</v>
      </c>
      <c r="L3281" t="e">
        <v>#N/A</v>
      </c>
      <c r="M3281" t="e">
        <v>#N/A</v>
      </c>
      <c r="N3281" t="e">
        <v>#N/A</v>
      </c>
    </row>
    <row r="3282" spans="1:14">
      <c r="A3282" t="s">
        <v>1750</v>
      </c>
      <c r="B3282" t="s">
        <v>5962</v>
      </c>
      <c r="C3282" s="2">
        <v>25000000</v>
      </c>
      <c r="D3282" s="2">
        <v>172825435</v>
      </c>
      <c r="E3282" s="2">
        <v>412800000</v>
      </c>
      <c r="F3282">
        <v>12</v>
      </c>
      <c r="G3282">
        <v>16</v>
      </c>
      <c r="H3282" t="s">
        <v>15946</v>
      </c>
      <c r="I3282" t="s">
        <v>4682</v>
      </c>
      <c r="J3282" t="s">
        <v>5559</v>
      </c>
      <c r="K3282" t="s">
        <v>4572</v>
      </c>
      <c r="L3282" t="s">
        <v>7274</v>
      </c>
      <c r="M3282" t="s">
        <v>12796</v>
      </c>
      <c r="N3282" t="s">
        <v>12797</v>
      </c>
    </row>
    <row r="3283" spans="1:14">
      <c r="A3283" t="s">
        <v>541</v>
      </c>
      <c r="B3283" t="e">
        <v>#N/A</v>
      </c>
      <c r="C3283" s="2">
        <v>70000000</v>
      </c>
      <c r="D3283" s="2">
        <v>154112492</v>
      </c>
      <c r="E3283" s="2">
        <v>351500000</v>
      </c>
      <c r="F3283">
        <v>6</v>
      </c>
      <c r="G3283">
        <v>22</v>
      </c>
      <c r="H3283" t="s">
        <v>15946</v>
      </c>
      <c r="I3283" t="e">
        <v>#N/A</v>
      </c>
      <c r="J3283" t="e">
        <v>#N/A</v>
      </c>
      <c r="K3283" t="e">
        <v>#N/A</v>
      </c>
      <c r="L3283" t="e">
        <v>#N/A</v>
      </c>
      <c r="M3283" t="e">
        <v>#N/A</v>
      </c>
      <c r="N3283" t="e">
        <v>#N/A</v>
      </c>
    </row>
    <row r="3284" spans="1:14">
      <c r="A3284" t="s">
        <v>2443</v>
      </c>
      <c r="B3284" t="s">
        <v>4621</v>
      </c>
      <c r="C3284" s="2">
        <v>15000000</v>
      </c>
      <c r="D3284" s="2">
        <v>111936388</v>
      </c>
      <c r="E3284" s="2">
        <v>216600000</v>
      </c>
      <c r="F3284">
        <v>12</v>
      </c>
      <c r="G3284">
        <v>9</v>
      </c>
      <c r="H3284" t="s">
        <v>15946</v>
      </c>
      <c r="I3284" t="s">
        <v>4614</v>
      </c>
      <c r="J3284" t="s">
        <v>4788</v>
      </c>
      <c r="K3284" t="s">
        <v>4690</v>
      </c>
      <c r="L3284" t="s">
        <v>5575</v>
      </c>
      <c r="M3284" t="s">
        <v>12811</v>
      </c>
      <c r="N3284" t="s">
        <v>12812</v>
      </c>
    </row>
    <row r="3285" spans="1:14">
      <c r="A3285" t="s">
        <v>754</v>
      </c>
      <c r="B3285" t="s">
        <v>4805</v>
      </c>
      <c r="C3285" s="2">
        <v>58000000</v>
      </c>
      <c r="D3285" s="2">
        <v>53715611</v>
      </c>
      <c r="E3285" s="2">
        <v>188715611</v>
      </c>
      <c r="F3285">
        <v>5</v>
      </c>
      <c r="G3285">
        <v>25</v>
      </c>
      <c r="H3285" t="s">
        <v>15946</v>
      </c>
      <c r="I3285" t="s">
        <v>4682</v>
      </c>
      <c r="J3285" t="s">
        <v>4615</v>
      </c>
      <c r="K3285" t="s">
        <v>5185</v>
      </c>
      <c r="L3285" t="s">
        <v>11542</v>
      </c>
      <c r="M3285" t="s">
        <v>12854</v>
      </c>
      <c r="N3285" t="s">
        <v>12855</v>
      </c>
    </row>
    <row r="3286" spans="1:14">
      <c r="A3286" t="s">
        <v>2242</v>
      </c>
      <c r="B3286" t="s">
        <v>4677</v>
      </c>
      <c r="C3286" s="2">
        <v>18000000</v>
      </c>
      <c r="D3286" s="2">
        <v>114968774</v>
      </c>
      <c r="E3286" s="2">
        <v>151668774</v>
      </c>
      <c r="F3286">
        <v>6</v>
      </c>
      <c r="G3286">
        <v>3</v>
      </c>
      <c r="H3286" t="s">
        <v>15946</v>
      </c>
      <c r="I3286" t="s">
        <v>4614</v>
      </c>
      <c r="J3286" t="s">
        <v>4637</v>
      </c>
      <c r="K3286" t="s">
        <v>6234</v>
      </c>
      <c r="L3286" t="s">
        <v>8776</v>
      </c>
      <c r="M3286" t="s">
        <v>12808</v>
      </c>
      <c r="N3286" t="s">
        <v>12809</v>
      </c>
    </row>
    <row r="3287" spans="1:14">
      <c r="A3287" t="s">
        <v>1640</v>
      </c>
      <c r="B3287" t="s">
        <v>4677</v>
      </c>
      <c r="C3287" s="2">
        <v>28000000</v>
      </c>
      <c r="D3287" s="2">
        <v>81350242</v>
      </c>
      <c r="E3287" s="2">
        <v>139109346</v>
      </c>
      <c r="F3287">
        <v>7</v>
      </c>
      <c r="G3287">
        <v>15</v>
      </c>
      <c r="H3287" t="s">
        <v>15946</v>
      </c>
      <c r="I3287" t="s">
        <v>4682</v>
      </c>
      <c r="J3287" t="s">
        <v>4839</v>
      </c>
      <c r="K3287" t="s">
        <v>4795</v>
      </c>
      <c r="L3287" t="s">
        <v>8236</v>
      </c>
      <c r="M3287" t="s">
        <v>12819</v>
      </c>
      <c r="N3287" t="s">
        <v>12820</v>
      </c>
    </row>
    <row r="3288" spans="1:14">
      <c r="A3288" t="s">
        <v>2724</v>
      </c>
      <c r="B3288" t="s">
        <v>4621</v>
      </c>
      <c r="C3288" s="2">
        <v>12300000</v>
      </c>
      <c r="D3288" s="2">
        <v>48092846</v>
      </c>
      <c r="E3288" s="2">
        <v>81972846</v>
      </c>
      <c r="F3288">
        <v>11</v>
      </c>
      <c r="G3288">
        <v>18</v>
      </c>
      <c r="H3288" t="s">
        <v>15946</v>
      </c>
      <c r="I3288" t="s">
        <v>4636</v>
      </c>
      <c r="J3288" t="s">
        <v>4830</v>
      </c>
      <c r="K3288" t="s">
        <v>4768</v>
      </c>
      <c r="L3288" t="s">
        <v>12869</v>
      </c>
      <c r="M3288" t="s">
        <v>12870</v>
      </c>
      <c r="N3288" t="s">
        <v>12871</v>
      </c>
    </row>
    <row r="3289" spans="1:14">
      <c r="A3289" t="s">
        <v>1552</v>
      </c>
      <c r="B3289" t="s">
        <v>4621</v>
      </c>
      <c r="C3289" s="2">
        <v>30000000</v>
      </c>
      <c r="D3289" s="2">
        <v>38413606</v>
      </c>
      <c r="E3289" s="2">
        <v>81613606</v>
      </c>
      <c r="F3289">
        <v>7</v>
      </c>
      <c r="G3289">
        <v>20</v>
      </c>
      <c r="H3289" t="s">
        <v>15946</v>
      </c>
      <c r="I3289" t="s">
        <v>4682</v>
      </c>
      <c r="J3289" t="s">
        <v>4718</v>
      </c>
      <c r="K3289" t="s">
        <v>4684</v>
      </c>
      <c r="L3289" t="s">
        <v>9588</v>
      </c>
      <c r="M3289" t="s">
        <v>8783</v>
      </c>
      <c r="N3289" t="s">
        <v>12900</v>
      </c>
    </row>
    <row r="3290" spans="1:14">
      <c r="A3290" t="s">
        <v>2447</v>
      </c>
      <c r="B3290" t="e">
        <v>#N/A</v>
      </c>
      <c r="C3290" s="2">
        <v>15000000</v>
      </c>
      <c r="D3290" s="2">
        <v>73326666</v>
      </c>
      <c r="E3290" s="2">
        <v>73326666</v>
      </c>
      <c r="F3290">
        <v>3</v>
      </c>
      <c r="G3290">
        <v>30</v>
      </c>
      <c r="H3290" t="s">
        <v>15946</v>
      </c>
      <c r="I3290" t="e">
        <v>#N/A</v>
      </c>
      <c r="J3290" t="e">
        <v>#N/A</v>
      </c>
      <c r="K3290" t="e">
        <v>#N/A</v>
      </c>
      <c r="L3290" t="e">
        <v>#N/A</v>
      </c>
      <c r="M3290" t="e">
        <v>#N/A</v>
      </c>
      <c r="N3290" t="e">
        <v>#N/A</v>
      </c>
    </row>
    <row r="3291" spans="1:14">
      <c r="A3291" t="s">
        <v>1448</v>
      </c>
      <c r="B3291" t="s">
        <v>4660</v>
      </c>
      <c r="C3291" s="2">
        <v>32000000</v>
      </c>
      <c r="D3291" s="2">
        <v>60328558</v>
      </c>
      <c r="E3291" s="2">
        <v>60328558</v>
      </c>
      <c r="F3291">
        <v>11</v>
      </c>
      <c r="G3291">
        <v>23</v>
      </c>
      <c r="H3291" t="s">
        <v>15946</v>
      </c>
      <c r="I3291" t="s">
        <v>4600</v>
      </c>
      <c r="J3291" t="s">
        <v>4713</v>
      </c>
      <c r="K3291" t="s">
        <v>6234</v>
      </c>
      <c r="L3291" t="s">
        <v>7277</v>
      </c>
      <c r="M3291" t="s">
        <v>12843</v>
      </c>
      <c r="N3291" t="s">
        <v>12844</v>
      </c>
    </row>
    <row r="3292" spans="1:14">
      <c r="A3292" t="s">
        <v>2657</v>
      </c>
      <c r="B3292" t="s">
        <v>6635</v>
      </c>
      <c r="C3292" s="2">
        <v>13000000</v>
      </c>
      <c r="D3292" s="2">
        <v>49369899</v>
      </c>
      <c r="E3292" s="2">
        <v>49369899</v>
      </c>
      <c r="F3292">
        <v>8</v>
      </c>
      <c r="G3292">
        <v>19</v>
      </c>
      <c r="H3292" t="s">
        <v>15946</v>
      </c>
      <c r="I3292" t="s">
        <v>4682</v>
      </c>
      <c r="J3292" t="s">
        <v>5062</v>
      </c>
      <c r="K3292" t="s">
        <v>4878</v>
      </c>
      <c r="L3292" t="s">
        <v>8758</v>
      </c>
      <c r="M3292" t="s">
        <v>12866</v>
      </c>
      <c r="N3292" t="s">
        <v>12867</v>
      </c>
    </row>
    <row r="3293" spans="1:14">
      <c r="A3293" t="s">
        <v>2661</v>
      </c>
      <c r="B3293" t="s">
        <v>4677</v>
      </c>
      <c r="C3293" s="2">
        <v>13000000</v>
      </c>
      <c r="D3293" s="2">
        <v>44726644</v>
      </c>
      <c r="E3293" s="2">
        <v>44726644</v>
      </c>
      <c r="F3293">
        <v>8</v>
      </c>
      <c r="G3293">
        <v>12</v>
      </c>
      <c r="H3293" t="s">
        <v>15946</v>
      </c>
      <c r="I3293" t="s">
        <v>4682</v>
      </c>
      <c r="J3293" t="s">
        <v>4788</v>
      </c>
      <c r="K3293" t="s">
        <v>6382</v>
      </c>
      <c r="L3293" t="s">
        <v>10024</v>
      </c>
      <c r="M3293" t="s">
        <v>6549</v>
      </c>
      <c r="N3293" t="s">
        <v>12878</v>
      </c>
    </row>
    <row r="3294" spans="1:14">
      <c r="A3294" t="s">
        <v>3060</v>
      </c>
      <c r="B3294" t="s">
        <v>6482</v>
      </c>
      <c r="C3294" s="2">
        <v>9000000</v>
      </c>
      <c r="D3294" s="2">
        <v>33244684</v>
      </c>
      <c r="E3294" s="2">
        <v>44196684</v>
      </c>
      <c r="F3294">
        <v>11</v>
      </c>
      <c r="G3294">
        <v>9</v>
      </c>
      <c r="H3294" t="s">
        <v>15946</v>
      </c>
      <c r="I3294" t="s">
        <v>4682</v>
      </c>
      <c r="J3294" t="s">
        <v>5367</v>
      </c>
      <c r="K3294" t="s">
        <v>4579</v>
      </c>
      <c r="L3294" t="s">
        <v>12917</v>
      </c>
      <c r="M3294" t="s">
        <v>12918</v>
      </c>
      <c r="N3294" t="s">
        <v>12919</v>
      </c>
    </row>
    <row r="3295" spans="1:14">
      <c r="A3295" t="s">
        <v>1889</v>
      </c>
      <c r="B3295" t="s">
        <v>4628</v>
      </c>
      <c r="C3295" s="2">
        <v>14000000</v>
      </c>
      <c r="D3295" s="2">
        <v>34700000</v>
      </c>
      <c r="E3295" s="2">
        <v>34700000</v>
      </c>
      <c r="F3295">
        <v>12</v>
      </c>
      <c r="G3295">
        <v>21</v>
      </c>
      <c r="H3295" t="s">
        <v>15946</v>
      </c>
      <c r="I3295" t="s">
        <v>4682</v>
      </c>
      <c r="J3295" t="s">
        <v>4723</v>
      </c>
      <c r="K3295" t="s">
        <v>5140</v>
      </c>
      <c r="L3295" t="s">
        <v>4971</v>
      </c>
      <c r="M3295" t="s">
        <v>12910</v>
      </c>
      <c r="N3295" t="s">
        <v>12911</v>
      </c>
    </row>
    <row r="3296" spans="1:14">
      <c r="A3296" t="s">
        <v>3231</v>
      </c>
      <c r="B3296" t="s">
        <v>12977</v>
      </c>
      <c r="C3296" s="2">
        <v>7000000</v>
      </c>
      <c r="D3296" s="2">
        <v>20257000</v>
      </c>
      <c r="E3296" s="2">
        <v>20257000</v>
      </c>
      <c r="F3296">
        <v>2</v>
      </c>
      <c r="G3296">
        <v>12</v>
      </c>
      <c r="H3296" t="s">
        <v>15946</v>
      </c>
      <c r="I3296" t="s">
        <v>4682</v>
      </c>
      <c r="J3296" t="s">
        <v>4984</v>
      </c>
      <c r="K3296" t="s">
        <v>4684</v>
      </c>
      <c r="L3296" t="s">
        <v>12106</v>
      </c>
      <c r="M3296" t="s">
        <v>12978</v>
      </c>
      <c r="N3296" t="s">
        <v>12979</v>
      </c>
    </row>
    <row r="3297" spans="1:14">
      <c r="A3297" t="s">
        <v>3827</v>
      </c>
      <c r="B3297" t="e">
        <v>#N/A</v>
      </c>
      <c r="C3297" s="2">
        <v>2800000</v>
      </c>
      <c r="D3297" s="2">
        <v>19170001</v>
      </c>
      <c r="E3297" s="2">
        <v>19170001</v>
      </c>
      <c r="F3297">
        <v>5</v>
      </c>
      <c r="G3297">
        <v>13</v>
      </c>
      <c r="H3297" t="s">
        <v>15946</v>
      </c>
      <c r="I3297" t="e">
        <v>#N/A</v>
      </c>
      <c r="J3297" t="e">
        <v>#N/A</v>
      </c>
      <c r="K3297" t="e">
        <v>#N/A</v>
      </c>
      <c r="L3297" t="e">
        <v>#N/A</v>
      </c>
      <c r="M3297" t="e">
        <v>#N/A</v>
      </c>
      <c r="N3297" t="e">
        <v>#N/A</v>
      </c>
    </row>
    <row r="3298" spans="1:14">
      <c r="A3298" t="s">
        <v>3459</v>
      </c>
      <c r="B3298" t="s">
        <v>12705</v>
      </c>
      <c r="C3298" s="2">
        <v>5000000</v>
      </c>
      <c r="D3298" s="2">
        <v>17768757</v>
      </c>
      <c r="E3298" s="2">
        <v>17768757</v>
      </c>
      <c r="F3298">
        <v>10</v>
      </c>
      <c r="G3298">
        <v>1</v>
      </c>
      <c r="H3298" t="s">
        <v>15946</v>
      </c>
      <c r="I3298" t="s">
        <v>4682</v>
      </c>
      <c r="J3298" t="s">
        <v>5095</v>
      </c>
      <c r="K3298" t="s">
        <v>4878</v>
      </c>
      <c r="L3298" t="s">
        <v>7883</v>
      </c>
      <c r="M3298" t="s">
        <v>13008</v>
      </c>
      <c r="N3298" t="s">
        <v>13009</v>
      </c>
    </row>
    <row r="3299" spans="1:14">
      <c r="A3299" t="s">
        <v>1833</v>
      </c>
      <c r="B3299" t="s">
        <v>6482</v>
      </c>
      <c r="C3299" s="2">
        <v>25000000</v>
      </c>
      <c r="D3299" s="2">
        <v>16118077</v>
      </c>
      <c r="E3299" s="2">
        <v>16118077</v>
      </c>
      <c r="F3299">
        <v>4</v>
      </c>
      <c r="G3299">
        <v>1</v>
      </c>
      <c r="H3299" t="s">
        <v>15946</v>
      </c>
      <c r="I3299" t="s">
        <v>4682</v>
      </c>
      <c r="J3299" t="s">
        <v>4788</v>
      </c>
      <c r="K3299" t="s">
        <v>4572</v>
      </c>
      <c r="L3299" t="s">
        <v>13022</v>
      </c>
      <c r="M3299" t="s">
        <v>13023</v>
      </c>
      <c r="N3299" t="s">
        <v>13024</v>
      </c>
    </row>
    <row r="3300" spans="1:14">
      <c r="A3300" t="s">
        <v>3337</v>
      </c>
      <c r="B3300" t="s">
        <v>10764</v>
      </c>
      <c r="C3300" s="2">
        <v>6000000</v>
      </c>
      <c r="D3300" s="2">
        <v>14545844</v>
      </c>
      <c r="E3300" s="2">
        <v>14545844</v>
      </c>
      <c r="F3300">
        <v>2</v>
      </c>
      <c r="G3300">
        <v>12</v>
      </c>
      <c r="H3300" t="s">
        <v>15946</v>
      </c>
      <c r="I3300" t="s">
        <v>4682</v>
      </c>
      <c r="J3300" t="s">
        <v>4728</v>
      </c>
      <c r="K3300" t="s">
        <v>5336</v>
      </c>
      <c r="L3300" t="s">
        <v>7081</v>
      </c>
      <c r="M3300" t="s">
        <v>7081</v>
      </c>
      <c r="N3300" t="s">
        <v>13044</v>
      </c>
    </row>
    <row r="3301" spans="1:14">
      <c r="A3301" t="s">
        <v>3039</v>
      </c>
      <c r="B3301" t="s">
        <v>5962</v>
      </c>
      <c r="C3301" s="2">
        <v>9500000</v>
      </c>
      <c r="D3301" s="2">
        <v>14114000</v>
      </c>
      <c r="E3301" s="2">
        <v>14114000</v>
      </c>
      <c r="F3301">
        <v>6</v>
      </c>
      <c r="G3301">
        <v>10</v>
      </c>
      <c r="H3301" t="s">
        <v>15946</v>
      </c>
      <c r="I3301" t="s">
        <v>4614</v>
      </c>
      <c r="J3301" t="s">
        <v>4622</v>
      </c>
      <c r="K3301" t="s">
        <v>4878</v>
      </c>
      <c r="L3301" t="s">
        <v>13046</v>
      </c>
      <c r="M3301" t="s">
        <v>13047</v>
      </c>
      <c r="N3301" t="s">
        <v>13048</v>
      </c>
    </row>
    <row r="3302" spans="1:14">
      <c r="A3302" t="s">
        <v>2407</v>
      </c>
      <c r="B3302" t="s">
        <v>10764</v>
      </c>
      <c r="C3302" s="2">
        <v>16000000</v>
      </c>
      <c r="D3302" s="2">
        <v>13854000</v>
      </c>
      <c r="E3302" s="2">
        <v>13854000</v>
      </c>
      <c r="F3302">
        <v>12</v>
      </c>
      <c r="G3302">
        <v>9</v>
      </c>
      <c r="H3302" t="s">
        <v>15946</v>
      </c>
      <c r="I3302" t="s">
        <v>4600</v>
      </c>
      <c r="J3302" t="s">
        <v>4846</v>
      </c>
      <c r="K3302" t="s">
        <v>10305</v>
      </c>
      <c r="L3302" t="s">
        <v>10967</v>
      </c>
      <c r="M3302" t="s">
        <v>13052</v>
      </c>
      <c r="N3302" t="s">
        <v>13053</v>
      </c>
    </row>
    <row r="3303" spans="1:14">
      <c r="A3303" t="s">
        <v>3608</v>
      </c>
      <c r="B3303" t="s">
        <v>4621</v>
      </c>
      <c r="C3303" s="2">
        <v>4000000</v>
      </c>
      <c r="D3303" s="2">
        <v>13000000</v>
      </c>
      <c r="E3303" s="2">
        <v>13000000</v>
      </c>
      <c r="F3303">
        <v>11</v>
      </c>
      <c r="G3303">
        <v>4</v>
      </c>
      <c r="H3303" t="s">
        <v>15946</v>
      </c>
      <c r="I3303" t="s">
        <v>4682</v>
      </c>
      <c r="J3303" t="s">
        <v>5062</v>
      </c>
      <c r="K3303" t="s">
        <v>13068</v>
      </c>
      <c r="L3303" t="s">
        <v>10247</v>
      </c>
      <c r="M3303" t="s">
        <v>13069</v>
      </c>
      <c r="N3303" t="s">
        <v>13070</v>
      </c>
    </row>
    <row r="3304" spans="1:14">
      <c r="A3304" t="s">
        <v>3339</v>
      </c>
      <c r="B3304" t="s">
        <v>6636</v>
      </c>
      <c r="C3304" s="2">
        <v>6000000</v>
      </c>
      <c r="D3304" s="2">
        <v>12793213</v>
      </c>
      <c r="E3304" s="2">
        <v>12793213</v>
      </c>
      <c r="F3304">
        <v>10</v>
      </c>
      <c r="G3304">
        <v>21</v>
      </c>
      <c r="H3304" t="s">
        <v>15946</v>
      </c>
      <c r="I3304" t="s">
        <v>4682</v>
      </c>
      <c r="J3304" t="s">
        <v>4637</v>
      </c>
      <c r="K3304" t="s">
        <v>5126</v>
      </c>
      <c r="L3304" t="s">
        <v>7990</v>
      </c>
      <c r="M3304" t="s">
        <v>13072</v>
      </c>
      <c r="N3304" t="s">
        <v>13073</v>
      </c>
    </row>
    <row r="3305" spans="1:14">
      <c r="A3305" t="s">
        <v>4038</v>
      </c>
      <c r="B3305" t="s">
        <v>12670</v>
      </c>
      <c r="C3305" s="2">
        <v>1500000</v>
      </c>
      <c r="D3305" s="2">
        <v>11806119</v>
      </c>
      <c r="E3305" s="2">
        <v>11806119</v>
      </c>
      <c r="F3305">
        <v>2</v>
      </c>
      <c r="G3305">
        <v>26</v>
      </c>
      <c r="H3305" t="s">
        <v>15946</v>
      </c>
      <c r="I3305" t="s">
        <v>4682</v>
      </c>
      <c r="J3305" t="s">
        <v>4779</v>
      </c>
      <c r="K3305" t="s">
        <v>4729</v>
      </c>
      <c r="L3305" t="s">
        <v>13090</v>
      </c>
      <c r="M3305" t="s">
        <v>13091</v>
      </c>
      <c r="N3305" t="s">
        <v>13092</v>
      </c>
    </row>
    <row r="3306" spans="1:14">
      <c r="A3306" t="s">
        <v>3314</v>
      </c>
      <c r="B3306" t="e">
        <v>#N/A</v>
      </c>
      <c r="C3306" s="2">
        <v>6200000</v>
      </c>
      <c r="D3306" s="2">
        <v>9205924</v>
      </c>
      <c r="E3306" s="2">
        <v>9205924</v>
      </c>
      <c r="F3306">
        <v>1</v>
      </c>
      <c r="G3306">
        <v>15</v>
      </c>
      <c r="H3306" t="s">
        <v>15946</v>
      </c>
      <c r="I3306" t="e">
        <v>#N/A</v>
      </c>
      <c r="J3306" t="e">
        <v>#N/A</v>
      </c>
      <c r="K3306" t="e">
        <v>#N/A</v>
      </c>
      <c r="L3306" t="e">
        <v>#N/A</v>
      </c>
      <c r="M3306" t="e">
        <v>#N/A</v>
      </c>
      <c r="N3306" t="e">
        <v>#N/A</v>
      </c>
    </row>
    <row r="3307" spans="1:14">
      <c r="A3307" t="s">
        <v>3246</v>
      </c>
      <c r="B3307" t="s">
        <v>4621</v>
      </c>
      <c r="C3307" s="2">
        <v>7000000</v>
      </c>
      <c r="D3307" s="2">
        <v>8373585</v>
      </c>
      <c r="E3307" s="2">
        <v>8373585</v>
      </c>
      <c r="F3307">
        <v>8</v>
      </c>
      <c r="G3307">
        <v>12</v>
      </c>
      <c r="H3307" t="s">
        <v>15946</v>
      </c>
      <c r="I3307" t="s">
        <v>4682</v>
      </c>
      <c r="J3307" t="s">
        <v>13146</v>
      </c>
      <c r="K3307" t="s">
        <v>4572</v>
      </c>
      <c r="L3307" t="s">
        <v>4752</v>
      </c>
      <c r="M3307" t="s">
        <v>13147</v>
      </c>
      <c r="N3307" t="s">
        <v>13148</v>
      </c>
    </row>
    <row r="3308" spans="1:14">
      <c r="A3308" t="s">
        <v>3768</v>
      </c>
      <c r="B3308" t="e">
        <v>#N/A</v>
      </c>
      <c r="C3308" s="2">
        <v>3000000</v>
      </c>
      <c r="D3308" s="2">
        <v>7000000</v>
      </c>
      <c r="E3308" s="2">
        <v>7000000</v>
      </c>
      <c r="F3308">
        <v>7</v>
      </c>
      <c r="G3308">
        <v>8</v>
      </c>
      <c r="H3308" t="s">
        <v>15946</v>
      </c>
      <c r="I3308" t="e">
        <v>#N/A</v>
      </c>
      <c r="J3308" t="e">
        <v>#N/A</v>
      </c>
      <c r="K3308" t="e">
        <v>#N/A</v>
      </c>
      <c r="L3308" t="e">
        <v>#N/A</v>
      </c>
      <c r="M3308" t="e">
        <v>#N/A</v>
      </c>
      <c r="N3308" t="e">
        <v>#N/A</v>
      </c>
    </row>
    <row r="3309" spans="1:14">
      <c r="A3309" t="s">
        <v>3627</v>
      </c>
      <c r="B3309" t="e">
        <v>#N/A</v>
      </c>
      <c r="C3309" s="2">
        <v>4000000</v>
      </c>
      <c r="D3309" s="2">
        <v>3468572</v>
      </c>
      <c r="E3309" s="2">
        <v>3468572</v>
      </c>
      <c r="F3309">
        <v>12</v>
      </c>
      <c r="G3309">
        <v>1</v>
      </c>
      <c r="H3309" t="s">
        <v>15946</v>
      </c>
      <c r="I3309" t="e">
        <v>#N/A</v>
      </c>
      <c r="J3309" t="e">
        <v>#N/A</v>
      </c>
      <c r="K3309" t="e">
        <v>#N/A</v>
      </c>
      <c r="L3309" t="e">
        <v>#N/A</v>
      </c>
      <c r="M3309" t="e">
        <v>#N/A</v>
      </c>
      <c r="N3309" t="e">
        <v>#N/A</v>
      </c>
    </row>
    <row r="3310" spans="1:14">
      <c r="A3310" t="s">
        <v>3542</v>
      </c>
      <c r="B3310" t="e">
        <v>#N/A</v>
      </c>
      <c r="C3310" s="2">
        <v>4700000</v>
      </c>
      <c r="D3310" s="2">
        <v>1705139</v>
      </c>
      <c r="E3310" s="2">
        <v>1705139</v>
      </c>
      <c r="F3310">
        <v>4</v>
      </c>
      <c r="G3310">
        <v>22</v>
      </c>
      <c r="H3310" t="s">
        <v>15946</v>
      </c>
      <c r="I3310" t="e">
        <v>#N/A</v>
      </c>
      <c r="J3310" t="e">
        <v>#N/A</v>
      </c>
      <c r="K3310" t="e">
        <v>#N/A</v>
      </c>
      <c r="L3310" t="e">
        <v>#N/A</v>
      </c>
      <c r="M3310" t="e">
        <v>#N/A</v>
      </c>
      <c r="N3310" t="e">
        <v>#N/A</v>
      </c>
    </row>
    <row r="3311" spans="1:14">
      <c r="A3311" t="s">
        <v>3639</v>
      </c>
      <c r="B3311" t="e">
        <v>#N/A</v>
      </c>
      <c r="C3311" s="2">
        <v>4000000</v>
      </c>
      <c r="D3311" s="2">
        <v>354704</v>
      </c>
      <c r="E3311" s="2">
        <v>354704</v>
      </c>
      <c r="F3311">
        <v>3</v>
      </c>
      <c r="G3311">
        <v>4</v>
      </c>
      <c r="H3311" t="s">
        <v>15946</v>
      </c>
      <c r="I3311" t="e">
        <v>#N/A</v>
      </c>
      <c r="J3311" t="e">
        <v>#N/A</v>
      </c>
      <c r="K3311" t="e">
        <v>#N/A</v>
      </c>
      <c r="L3311" t="e">
        <v>#N/A</v>
      </c>
      <c r="M3311" t="e">
        <v>#N/A</v>
      </c>
      <c r="N3311" t="e">
        <v>#N/A</v>
      </c>
    </row>
    <row r="3312" spans="1:14">
      <c r="A3312" t="s">
        <v>970</v>
      </c>
      <c r="B3312" t="s">
        <v>4660</v>
      </c>
      <c r="C3312" s="2">
        <v>48000000</v>
      </c>
      <c r="D3312" s="2">
        <v>197171806</v>
      </c>
      <c r="E3312" s="2">
        <v>474171806</v>
      </c>
      <c r="F3312">
        <v>5</v>
      </c>
      <c r="G3312">
        <v>24</v>
      </c>
      <c r="H3312" t="s">
        <v>15947</v>
      </c>
      <c r="I3312" t="s">
        <v>4600</v>
      </c>
      <c r="J3312" t="s">
        <v>5100</v>
      </c>
      <c r="K3312" t="s">
        <v>5045</v>
      </c>
      <c r="L3312" t="s">
        <v>5086</v>
      </c>
      <c r="M3312" t="s">
        <v>12430</v>
      </c>
      <c r="N3312" t="s">
        <v>12431</v>
      </c>
    </row>
    <row r="3313" spans="1:14">
      <c r="A3313" t="s">
        <v>1311</v>
      </c>
      <c r="B3313" t="s">
        <v>4628</v>
      </c>
      <c r="C3313" s="2">
        <v>35000000</v>
      </c>
      <c r="D3313" s="2">
        <v>251188924</v>
      </c>
      <c r="E3313" s="2">
        <v>411348924</v>
      </c>
      <c r="F3313">
        <v>6</v>
      </c>
      <c r="G3313">
        <v>23</v>
      </c>
      <c r="H3313" t="s">
        <v>15947</v>
      </c>
      <c r="I3313" t="s">
        <v>4600</v>
      </c>
      <c r="J3313" t="s">
        <v>4718</v>
      </c>
      <c r="K3313" t="s">
        <v>5045</v>
      </c>
      <c r="L3313" t="s">
        <v>5195</v>
      </c>
      <c r="M3313" t="s">
        <v>12427</v>
      </c>
      <c r="N3313" t="s">
        <v>12428</v>
      </c>
    </row>
    <row r="3314" spans="1:14">
      <c r="A3314" t="s">
        <v>1117</v>
      </c>
      <c r="B3314" t="s">
        <v>4621</v>
      </c>
      <c r="C3314" s="2">
        <v>40000000</v>
      </c>
      <c r="D3314" s="2">
        <v>118450002</v>
      </c>
      <c r="E3314" s="2">
        <v>332000000</v>
      </c>
      <c r="F3314">
        <v>11</v>
      </c>
      <c r="G3314">
        <v>22</v>
      </c>
      <c r="H3314" t="s">
        <v>15947</v>
      </c>
      <c r="I3314" t="s">
        <v>4614</v>
      </c>
      <c r="J3314" t="s">
        <v>5574</v>
      </c>
      <c r="K3314" t="s">
        <v>5673</v>
      </c>
      <c r="L3314" t="s">
        <v>5170</v>
      </c>
      <c r="M3314" t="s">
        <v>12136</v>
      </c>
      <c r="N3314" t="s">
        <v>12444</v>
      </c>
    </row>
    <row r="3315" spans="1:14">
      <c r="A3315" t="s">
        <v>2377</v>
      </c>
      <c r="B3315" t="e">
        <v>#N/A</v>
      </c>
      <c r="C3315" s="2">
        <v>16400000</v>
      </c>
      <c r="D3315" s="2">
        <v>95860116</v>
      </c>
      <c r="E3315" s="2">
        <v>239500000</v>
      </c>
      <c r="F3315">
        <v>6</v>
      </c>
      <c r="G3315">
        <v>2</v>
      </c>
      <c r="H3315" t="s">
        <v>15947</v>
      </c>
      <c r="I3315" t="e">
        <v>#N/A</v>
      </c>
      <c r="J3315" t="e">
        <v>#N/A</v>
      </c>
      <c r="K3315" t="e">
        <v>#N/A</v>
      </c>
      <c r="L3315" t="e">
        <v>#N/A</v>
      </c>
      <c r="M3315" t="e">
        <v>#N/A</v>
      </c>
      <c r="N3315" t="e">
        <v>#N/A</v>
      </c>
    </row>
    <row r="3316" spans="1:14">
      <c r="A3316" t="s">
        <v>1094</v>
      </c>
      <c r="B3316" t="s">
        <v>6482</v>
      </c>
      <c r="C3316" s="2">
        <v>42000000</v>
      </c>
      <c r="D3316" s="2">
        <v>34667015</v>
      </c>
      <c r="E3316" s="2">
        <v>156167015</v>
      </c>
      <c r="F3316">
        <v>7</v>
      </c>
      <c r="G3316">
        <v>14</v>
      </c>
      <c r="H3316" t="s">
        <v>15947</v>
      </c>
      <c r="I3316" t="s">
        <v>4635</v>
      </c>
      <c r="J3316">
        <v>0</v>
      </c>
      <c r="K3316">
        <v>0</v>
      </c>
      <c r="L3316">
        <v>0</v>
      </c>
      <c r="M3316">
        <v>0</v>
      </c>
      <c r="N3316">
        <v>0</v>
      </c>
    </row>
    <row r="3317" spans="1:14">
      <c r="A3317" t="s">
        <v>3188</v>
      </c>
      <c r="B3317" t="s">
        <v>4628</v>
      </c>
      <c r="C3317" s="2">
        <v>7500000</v>
      </c>
      <c r="D3317" s="2">
        <v>106593296</v>
      </c>
      <c r="E3317" s="2">
        <v>106593296</v>
      </c>
      <c r="F3317">
        <v>12</v>
      </c>
      <c r="G3317">
        <v>13</v>
      </c>
      <c r="H3317" t="s">
        <v>15947</v>
      </c>
      <c r="I3317" t="s">
        <v>4614</v>
      </c>
      <c r="J3317" t="s">
        <v>5371</v>
      </c>
      <c r="K3317" t="s">
        <v>4852</v>
      </c>
      <c r="L3317" t="s">
        <v>9185</v>
      </c>
      <c r="M3317" t="s">
        <v>12451</v>
      </c>
      <c r="N3317" t="s">
        <v>12452</v>
      </c>
    </row>
    <row r="3318" spans="1:14">
      <c r="A3318" t="s">
        <v>2379</v>
      </c>
      <c r="B3318" t="e">
        <v>#N/A</v>
      </c>
      <c r="C3318" s="2">
        <v>16000000</v>
      </c>
      <c r="D3318" s="2">
        <v>92823546</v>
      </c>
      <c r="E3318" s="2">
        <v>92823546</v>
      </c>
      <c r="F3318">
        <v>7</v>
      </c>
      <c r="G3318">
        <v>14</v>
      </c>
      <c r="H3318" t="s">
        <v>15947</v>
      </c>
      <c r="I3318" t="e">
        <v>#N/A</v>
      </c>
      <c r="J3318" t="e">
        <v>#N/A</v>
      </c>
      <c r="K3318" t="e">
        <v>#N/A</v>
      </c>
      <c r="L3318" t="e">
        <v>#N/A</v>
      </c>
      <c r="M3318" t="e">
        <v>#N/A</v>
      </c>
      <c r="N3318" t="e">
        <v>#N/A</v>
      </c>
    </row>
    <row r="3319" spans="1:14">
      <c r="A3319" t="s">
        <v>1532</v>
      </c>
      <c r="B3319" t="s">
        <v>4660</v>
      </c>
      <c r="C3319" s="2">
        <v>30000000</v>
      </c>
      <c r="D3319" s="2">
        <v>52210049</v>
      </c>
      <c r="E3319" s="2">
        <v>70200000</v>
      </c>
      <c r="F3319">
        <v>6</v>
      </c>
      <c r="G3319">
        <v>9</v>
      </c>
      <c r="H3319" t="s">
        <v>15947</v>
      </c>
      <c r="I3319" t="s">
        <v>4614</v>
      </c>
      <c r="J3319" t="s">
        <v>4788</v>
      </c>
      <c r="K3319" t="s">
        <v>4609</v>
      </c>
      <c r="L3319" t="s">
        <v>12507</v>
      </c>
      <c r="M3319" t="s">
        <v>12508</v>
      </c>
      <c r="N3319" t="s">
        <v>11797</v>
      </c>
    </row>
    <row r="3320" spans="1:14">
      <c r="A3320" t="s">
        <v>2589</v>
      </c>
      <c r="B3320" t="s">
        <v>4621</v>
      </c>
      <c r="C3320" s="2">
        <v>14000000</v>
      </c>
      <c r="D3320" s="2">
        <v>70001698</v>
      </c>
      <c r="E3320" s="2">
        <v>70001698</v>
      </c>
      <c r="F3320">
        <v>12</v>
      </c>
      <c r="G3320">
        <v>20</v>
      </c>
      <c r="H3320" t="s">
        <v>15947</v>
      </c>
      <c r="I3320" t="s">
        <v>4682</v>
      </c>
      <c r="J3320" t="s">
        <v>6409</v>
      </c>
      <c r="K3320" t="s">
        <v>7446</v>
      </c>
      <c r="L3320" t="s">
        <v>5958</v>
      </c>
      <c r="M3320" t="s">
        <v>12482</v>
      </c>
      <c r="N3320" t="s">
        <v>12483</v>
      </c>
    </row>
    <row r="3321" spans="1:14">
      <c r="A3321" t="s">
        <v>797</v>
      </c>
      <c r="B3321" t="s">
        <v>4628</v>
      </c>
      <c r="C3321" s="2">
        <v>55000000</v>
      </c>
      <c r="D3321" s="2">
        <v>63408614</v>
      </c>
      <c r="E3321" s="2">
        <v>63408614</v>
      </c>
      <c r="F3321">
        <v>12</v>
      </c>
      <c r="G3321">
        <v>22</v>
      </c>
      <c r="H3321" t="s">
        <v>15947</v>
      </c>
      <c r="I3321" t="s">
        <v>4682</v>
      </c>
      <c r="J3321" t="s">
        <v>4637</v>
      </c>
      <c r="K3321" t="s">
        <v>4684</v>
      </c>
      <c r="L3321" t="s">
        <v>12492</v>
      </c>
      <c r="M3321" t="s">
        <v>9935</v>
      </c>
      <c r="N3321" t="s">
        <v>12493</v>
      </c>
    </row>
    <row r="3322" spans="1:14">
      <c r="A3322" t="s">
        <v>2208</v>
      </c>
      <c r="B3322" t="s">
        <v>4621</v>
      </c>
      <c r="C3322" s="2">
        <v>19000000</v>
      </c>
      <c r="D3322" s="2">
        <v>58571513</v>
      </c>
      <c r="E3322" s="2">
        <v>58571513</v>
      </c>
      <c r="F3322">
        <v>9</v>
      </c>
      <c r="G3322">
        <v>15</v>
      </c>
      <c r="H3322" t="s">
        <v>15947</v>
      </c>
      <c r="I3322" t="s">
        <v>4682</v>
      </c>
      <c r="J3322" t="s">
        <v>5013</v>
      </c>
      <c r="K3322" t="s">
        <v>5728</v>
      </c>
      <c r="L3322" t="s">
        <v>8699</v>
      </c>
      <c r="M3322" t="s">
        <v>12499</v>
      </c>
      <c r="N3322" t="s">
        <v>12500</v>
      </c>
    </row>
    <row r="3323" spans="1:14">
      <c r="A3323" t="s">
        <v>2821</v>
      </c>
      <c r="B3323" t="s">
        <v>4660</v>
      </c>
      <c r="C3323" s="2">
        <v>11500000</v>
      </c>
      <c r="D3323" s="2">
        <v>57469179</v>
      </c>
      <c r="E3323" s="2">
        <v>57469179</v>
      </c>
      <c r="F3323">
        <v>4</v>
      </c>
      <c r="G3323">
        <v>21</v>
      </c>
      <c r="H3323" t="s">
        <v>15947</v>
      </c>
      <c r="I3323" t="s">
        <v>4682</v>
      </c>
      <c r="J3323" t="s">
        <v>5184</v>
      </c>
      <c r="K3323" t="s">
        <v>4579</v>
      </c>
      <c r="L3323" t="s">
        <v>11658</v>
      </c>
      <c r="M3323" t="s">
        <v>12502</v>
      </c>
      <c r="N3323" t="s">
        <v>12503</v>
      </c>
    </row>
    <row r="3324" spans="1:14">
      <c r="A3324" t="s">
        <v>562</v>
      </c>
      <c r="B3324" t="s">
        <v>4677</v>
      </c>
      <c r="C3324" s="2">
        <v>70000000</v>
      </c>
      <c r="D3324" s="2">
        <v>54243125</v>
      </c>
      <c r="E3324" s="2">
        <v>54243125</v>
      </c>
      <c r="F3324">
        <v>8</v>
      </c>
      <c r="G3324">
        <v>9</v>
      </c>
      <c r="H3324" t="s">
        <v>15947</v>
      </c>
      <c r="I3324" t="s">
        <v>4600</v>
      </c>
      <c r="J3324" t="s">
        <v>6693</v>
      </c>
      <c r="K3324" t="s">
        <v>8621</v>
      </c>
      <c r="L3324" t="s">
        <v>6075</v>
      </c>
      <c r="M3324" t="s">
        <v>6075</v>
      </c>
      <c r="N3324" t="s">
        <v>12505</v>
      </c>
    </row>
    <row r="3325" spans="1:14">
      <c r="A3325" t="s">
        <v>2832</v>
      </c>
      <c r="B3325" t="s">
        <v>4660</v>
      </c>
      <c r="C3325" s="2">
        <v>11000000</v>
      </c>
      <c r="D3325" s="2">
        <v>49793054</v>
      </c>
      <c r="E3325" s="2">
        <v>49793054</v>
      </c>
      <c r="F3325">
        <v>4</v>
      </c>
      <c r="G3325">
        <v>7</v>
      </c>
      <c r="H3325" t="s">
        <v>15947</v>
      </c>
      <c r="I3325" t="s">
        <v>4682</v>
      </c>
      <c r="J3325" t="s">
        <v>4788</v>
      </c>
      <c r="K3325" t="s">
        <v>5014</v>
      </c>
      <c r="L3325" t="s">
        <v>10242</v>
      </c>
      <c r="M3325" t="s">
        <v>10242</v>
      </c>
      <c r="N3325" t="s">
        <v>12510</v>
      </c>
    </row>
    <row r="3326" spans="1:14">
      <c r="A3326" t="s">
        <v>1538</v>
      </c>
      <c r="B3326" t="s">
        <v>4660</v>
      </c>
      <c r="C3326" s="2">
        <v>30000000</v>
      </c>
      <c r="D3326" s="2">
        <v>45892212</v>
      </c>
      <c r="E3326" s="2">
        <v>45892212</v>
      </c>
      <c r="F3326">
        <v>9</v>
      </c>
      <c r="G3326">
        <v>22</v>
      </c>
      <c r="H3326" t="s">
        <v>15947</v>
      </c>
      <c r="I3326" t="s">
        <v>4682</v>
      </c>
      <c r="J3326" t="s">
        <v>4833</v>
      </c>
      <c r="K3326" t="s">
        <v>4649</v>
      </c>
      <c r="L3326" t="s">
        <v>5131</v>
      </c>
      <c r="M3326" t="s">
        <v>12516</v>
      </c>
      <c r="N3326" t="s">
        <v>12517</v>
      </c>
    </row>
    <row r="3327" spans="1:14">
      <c r="A3327" t="s">
        <v>2893</v>
      </c>
      <c r="B3327" t="s">
        <v>11759</v>
      </c>
      <c r="C3327" s="2">
        <v>10000000</v>
      </c>
      <c r="D3327" s="2">
        <v>40485039</v>
      </c>
      <c r="E3327" s="2">
        <v>40485039</v>
      </c>
      <c r="F3327">
        <v>2</v>
      </c>
      <c r="G3327">
        <v>17</v>
      </c>
      <c r="H3327" t="s">
        <v>15947</v>
      </c>
      <c r="I3327" t="s">
        <v>4614</v>
      </c>
      <c r="J3327" t="s">
        <v>5460</v>
      </c>
      <c r="K3327" t="s">
        <v>5673</v>
      </c>
      <c r="L3327" t="s">
        <v>10419</v>
      </c>
      <c r="M3327" t="s">
        <v>12531</v>
      </c>
      <c r="N3327" t="s">
        <v>12532</v>
      </c>
    </row>
    <row r="3328" spans="1:14">
      <c r="A3328" t="s">
        <v>4104</v>
      </c>
      <c r="B3328" t="e">
        <v>#N/A</v>
      </c>
      <c r="C3328" s="2">
        <v>1200000</v>
      </c>
      <c r="D3328" s="2">
        <v>24741667</v>
      </c>
      <c r="E3328" s="2">
        <v>36741667</v>
      </c>
      <c r="F3328">
        <v>8</v>
      </c>
      <c r="G3328">
        <v>4</v>
      </c>
      <c r="H3328" t="s">
        <v>15947</v>
      </c>
      <c r="I3328" t="e">
        <v>#N/A</v>
      </c>
      <c r="J3328" t="e">
        <v>#N/A</v>
      </c>
      <c r="K3328" t="e">
        <v>#N/A</v>
      </c>
      <c r="L3328" t="e">
        <v>#N/A</v>
      </c>
      <c r="M3328" t="e">
        <v>#N/A</v>
      </c>
      <c r="N3328" t="e">
        <v>#N/A</v>
      </c>
    </row>
    <row r="3329" spans="1:14">
      <c r="A3329" t="s">
        <v>2909</v>
      </c>
      <c r="B3329" t="s">
        <v>6482</v>
      </c>
      <c r="C3329" s="2">
        <v>10000000</v>
      </c>
      <c r="D3329" s="2">
        <v>30050028</v>
      </c>
      <c r="E3329" s="2">
        <v>30050028</v>
      </c>
      <c r="F3329">
        <v>5</v>
      </c>
      <c r="G3329">
        <v>19</v>
      </c>
      <c r="H3329" t="s">
        <v>15947</v>
      </c>
      <c r="I3329" t="s">
        <v>4682</v>
      </c>
      <c r="J3329" t="s">
        <v>4872</v>
      </c>
      <c r="K3329" t="s">
        <v>4795</v>
      </c>
      <c r="L3329" t="s">
        <v>11272</v>
      </c>
      <c r="M3329" t="s">
        <v>12558</v>
      </c>
      <c r="N3329" t="s">
        <v>12559</v>
      </c>
    </row>
    <row r="3330" spans="1:14">
      <c r="A3330" t="s">
        <v>2266</v>
      </c>
      <c r="B3330" t="s">
        <v>4805</v>
      </c>
      <c r="C3330" s="2">
        <v>18000000</v>
      </c>
      <c r="D3330" s="2">
        <v>26593580</v>
      </c>
      <c r="E3330" s="2">
        <v>26593580</v>
      </c>
      <c r="F3330">
        <v>12</v>
      </c>
      <c r="G3330">
        <v>14</v>
      </c>
      <c r="H3330" t="s">
        <v>15947</v>
      </c>
      <c r="I3330" t="s">
        <v>4682</v>
      </c>
      <c r="J3330" t="s">
        <v>5125</v>
      </c>
      <c r="K3330" t="s">
        <v>7302</v>
      </c>
      <c r="L3330" t="s">
        <v>6689</v>
      </c>
      <c r="M3330" t="s">
        <v>12573</v>
      </c>
      <c r="N3330" t="s">
        <v>12574</v>
      </c>
    </row>
    <row r="3331" spans="1:14">
      <c r="A3331" t="s">
        <v>3327</v>
      </c>
      <c r="B3331" t="s">
        <v>4621</v>
      </c>
      <c r="C3331" s="2">
        <v>6000000</v>
      </c>
      <c r="D3331" s="2">
        <v>26004026</v>
      </c>
      <c r="E3331" s="2">
        <v>26004026</v>
      </c>
      <c r="F3331">
        <v>6</v>
      </c>
      <c r="G3331">
        <v>30</v>
      </c>
      <c r="H3331" t="s">
        <v>15947</v>
      </c>
      <c r="I3331" t="s">
        <v>4682</v>
      </c>
      <c r="J3331" t="s">
        <v>5119</v>
      </c>
      <c r="K3331" t="s">
        <v>6339</v>
      </c>
      <c r="L3331" t="s">
        <v>7081</v>
      </c>
      <c r="M3331" t="s">
        <v>7081</v>
      </c>
      <c r="N3331" t="s">
        <v>12566</v>
      </c>
    </row>
    <row r="3332" spans="1:14">
      <c r="A3332" t="s">
        <v>3331</v>
      </c>
      <c r="B3332" t="e">
        <v>#N/A</v>
      </c>
      <c r="C3332" s="2">
        <v>6000000</v>
      </c>
      <c r="D3332" s="2">
        <v>22168359</v>
      </c>
      <c r="E3332" s="2">
        <v>22168359</v>
      </c>
      <c r="F3332">
        <v>8</v>
      </c>
      <c r="G3332">
        <v>11</v>
      </c>
      <c r="H3332" t="s">
        <v>15947</v>
      </c>
      <c r="I3332" t="e">
        <v>#N/A</v>
      </c>
      <c r="J3332" t="e">
        <v>#N/A</v>
      </c>
      <c r="K3332" t="e">
        <v>#N/A</v>
      </c>
      <c r="L3332" t="e">
        <v>#N/A</v>
      </c>
      <c r="M3332" t="e">
        <v>#N/A</v>
      </c>
      <c r="N3332" t="e">
        <v>#N/A</v>
      </c>
    </row>
    <row r="3333" spans="1:14">
      <c r="A3333" t="s">
        <v>4037</v>
      </c>
      <c r="B3333" t="s">
        <v>12670</v>
      </c>
      <c r="C3333" s="2">
        <v>1500000</v>
      </c>
      <c r="D3333" s="2">
        <v>14533681</v>
      </c>
      <c r="E3333" s="2">
        <v>14533681</v>
      </c>
      <c r="F3333">
        <v>9</v>
      </c>
      <c r="G3333">
        <v>8</v>
      </c>
      <c r="H3333" t="s">
        <v>15947</v>
      </c>
      <c r="I3333" t="s">
        <v>4682</v>
      </c>
      <c r="J3333" t="s">
        <v>5159</v>
      </c>
      <c r="K3333" t="s">
        <v>12671</v>
      </c>
      <c r="L3333" t="s">
        <v>12672</v>
      </c>
      <c r="M3333" t="s">
        <v>12673</v>
      </c>
      <c r="N3333" t="s">
        <v>12674</v>
      </c>
    </row>
    <row r="3334" spans="1:14">
      <c r="A3334" t="s">
        <v>3466</v>
      </c>
      <c r="B3334" t="e">
        <v>#N/A</v>
      </c>
      <c r="C3334" s="2">
        <v>5000000</v>
      </c>
      <c r="D3334" s="2">
        <v>14343976</v>
      </c>
      <c r="E3334" s="2">
        <v>14343976</v>
      </c>
      <c r="F3334">
        <v>7</v>
      </c>
      <c r="G3334">
        <v>28</v>
      </c>
      <c r="H3334" t="s">
        <v>15947</v>
      </c>
      <c r="I3334" t="e">
        <v>#N/A</v>
      </c>
      <c r="J3334" t="e">
        <v>#N/A</v>
      </c>
      <c r="K3334" t="e">
        <v>#N/A</v>
      </c>
      <c r="L3334" t="e">
        <v>#N/A</v>
      </c>
      <c r="M3334" t="e">
        <v>#N/A</v>
      </c>
      <c r="N3334" t="e">
        <v>#N/A</v>
      </c>
    </row>
    <row r="3335" spans="1:14">
      <c r="A3335" t="s">
        <v>3344</v>
      </c>
      <c r="B3335" t="e">
        <v>#N/A</v>
      </c>
      <c r="C3335" s="2">
        <v>6000000</v>
      </c>
      <c r="D3335" s="2">
        <v>11642254</v>
      </c>
      <c r="E3335" s="2">
        <v>11642254</v>
      </c>
      <c r="F3335">
        <v>10</v>
      </c>
      <c r="G3335">
        <v>13</v>
      </c>
      <c r="H3335" t="s">
        <v>15947</v>
      </c>
      <c r="I3335" t="e">
        <v>#N/A</v>
      </c>
      <c r="J3335" t="e">
        <v>#N/A</v>
      </c>
      <c r="K3335" t="e">
        <v>#N/A</v>
      </c>
      <c r="L3335" t="e">
        <v>#N/A</v>
      </c>
      <c r="M3335" t="e">
        <v>#N/A</v>
      </c>
      <c r="N3335" t="e">
        <v>#N/A</v>
      </c>
    </row>
    <row r="3336" spans="1:14">
      <c r="A3336" t="s">
        <v>2522</v>
      </c>
      <c r="B3336" t="s">
        <v>4607</v>
      </c>
      <c r="C3336" s="2">
        <v>15000000</v>
      </c>
      <c r="D3336" s="2">
        <v>10763469</v>
      </c>
      <c r="E3336" s="2">
        <v>10763469</v>
      </c>
      <c r="F3336">
        <v>3</v>
      </c>
      <c r="G3336">
        <v>1</v>
      </c>
      <c r="H3336" t="s">
        <v>15947</v>
      </c>
      <c r="I3336" t="s">
        <v>4614</v>
      </c>
      <c r="J3336" t="s">
        <v>4823</v>
      </c>
      <c r="K3336" t="s">
        <v>5126</v>
      </c>
      <c r="L3336" t="s">
        <v>12725</v>
      </c>
      <c r="M3336" t="s">
        <v>12726</v>
      </c>
      <c r="N3336" t="s">
        <v>12727</v>
      </c>
    </row>
    <row r="3337" spans="1:14">
      <c r="A3337" t="s">
        <v>2142</v>
      </c>
      <c r="B3337" t="s">
        <v>4660</v>
      </c>
      <c r="C3337" s="2">
        <v>20000000</v>
      </c>
      <c r="D3337" s="2">
        <v>10555348</v>
      </c>
      <c r="E3337" s="2">
        <v>10555348</v>
      </c>
      <c r="F3337">
        <v>12</v>
      </c>
      <c r="G3337">
        <v>15</v>
      </c>
      <c r="H3337" t="s">
        <v>15947</v>
      </c>
      <c r="I3337" t="s">
        <v>4600</v>
      </c>
      <c r="J3337" t="s">
        <v>4713</v>
      </c>
      <c r="K3337" t="s">
        <v>4708</v>
      </c>
      <c r="L3337" t="s">
        <v>6915</v>
      </c>
      <c r="M3337" t="s">
        <v>12733</v>
      </c>
      <c r="N3337" t="s">
        <v>12734</v>
      </c>
    </row>
    <row r="3338" spans="1:14">
      <c r="A3338" t="s">
        <v>3070</v>
      </c>
      <c r="B3338" t="s">
        <v>6636</v>
      </c>
      <c r="C3338" s="2">
        <v>9000000</v>
      </c>
      <c r="D3338" s="2">
        <v>10161099</v>
      </c>
      <c r="E3338" s="2">
        <v>10161099</v>
      </c>
      <c r="F3338">
        <v>11</v>
      </c>
      <c r="G3338">
        <v>8</v>
      </c>
      <c r="H3338" t="s">
        <v>15947</v>
      </c>
      <c r="I3338" t="s">
        <v>4600</v>
      </c>
      <c r="J3338" t="s">
        <v>5678</v>
      </c>
      <c r="K3338" t="s">
        <v>4729</v>
      </c>
      <c r="L3338" t="s">
        <v>5437</v>
      </c>
      <c r="M3338" t="s">
        <v>12741</v>
      </c>
      <c r="N3338" t="s">
        <v>12742</v>
      </c>
    </row>
    <row r="3339" spans="1:14">
      <c r="A3339" t="s">
        <v>2289</v>
      </c>
      <c r="B3339" t="s">
        <v>10764</v>
      </c>
      <c r="C3339" s="2">
        <v>18000000</v>
      </c>
      <c r="D3339" s="2">
        <v>7190505</v>
      </c>
      <c r="E3339" s="2">
        <v>7190505</v>
      </c>
      <c r="F3339">
        <v>3</v>
      </c>
      <c r="G3339">
        <v>22</v>
      </c>
      <c r="H3339" t="s">
        <v>15947</v>
      </c>
      <c r="I3339" t="s">
        <v>4614</v>
      </c>
      <c r="J3339" t="s">
        <v>4763</v>
      </c>
      <c r="K3339" t="s">
        <v>6286</v>
      </c>
      <c r="L3339" t="s">
        <v>12074</v>
      </c>
      <c r="M3339" t="s">
        <v>12763</v>
      </c>
      <c r="N3339" t="s">
        <v>12764</v>
      </c>
    </row>
    <row r="3340" spans="1:14">
      <c r="A3340" t="s">
        <v>4477</v>
      </c>
      <c r="B3340" t="e">
        <v>#N/A</v>
      </c>
      <c r="C3340" s="2">
        <v>140000</v>
      </c>
      <c r="D3340" s="2">
        <v>6706368</v>
      </c>
      <c r="E3340" s="2">
        <v>6706368</v>
      </c>
      <c r="F3340">
        <v>12</v>
      </c>
      <c r="G3340">
        <v>20</v>
      </c>
      <c r="H3340" t="s">
        <v>15947</v>
      </c>
      <c r="I3340" t="e">
        <v>#N/A</v>
      </c>
      <c r="J3340" t="e">
        <v>#N/A</v>
      </c>
      <c r="K3340" t="e">
        <v>#N/A</v>
      </c>
      <c r="L3340" t="e">
        <v>#N/A</v>
      </c>
      <c r="M3340" t="e">
        <v>#N/A</v>
      </c>
      <c r="N3340" t="e">
        <v>#N/A</v>
      </c>
    </row>
    <row r="3341" spans="1:14">
      <c r="A3341" t="s">
        <v>3486</v>
      </c>
      <c r="B3341" t="e">
        <v>#N/A</v>
      </c>
      <c r="C3341" s="2">
        <v>5000000</v>
      </c>
      <c r="D3341" s="2">
        <v>6157157</v>
      </c>
      <c r="E3341" s="2">
        <v>6157157</v>
      </c>
      <c r="F3341">
        <v>7</v>
      </c>
      <c r="G3341">
        <v>21</v>
      </c>
      <c r="H3341" t="s">
        <v>15947</v>
      </c>
      <c r="I3341" t="e">
        <v>#N/A</v>
      </c>
      <c r="J3341" t="e">
        <v>#N/A</v>
      </c>
      <c r="K3341" t="e">
        <v>#N/A</v>
      </c>
      <c r="L3341" t="e">
        <v>#N/A</v>
      </c>
      <c r="M3341" t="e">
        <v>#N/A</v>
      </c>
      <c r="N3341" t="e">
        <v>#N/A</v>
      </c>
    </row>
    <row r="3342" spans="1:14">
      <c r="A3342" t="s">
        <v>4029</v>
      </c>
      <c r="B3342" t="e">
        <v>#N/A</v>
      </c>
      <c r="C3342" s="2">
        <v>1600000</v>
      </c>
      <c r="D3342" s="2">
        <v>419428</v>
      </c>
      <c r="E3342" s="2">
        <v>419428</v>
      </c>
      <c r="F3342">
        <v>12</v>
      </c>
      <c r="G3342">
        <v>31</v>
      </c>
      <c r="H3342" t="s">
        <v>15947</v>
      </c>
      <c r="I3342" t="e">
        <v>#N/A</v>
      </c>
      <c r="J3342" t="e">
        <v>#N/A</v>
      </c>
      <c r="K3342" t="e">
        <v>#N/A</v>
      </c>
      <c r="L3342" t="e">
        <v>#N/A</v>
      </c>
      <c r="M3342" t="e">
        <v>#N/A</v>
      </c>
      <c r="N3342" t="e">
        <v>#N/A</v>
      </c>
    </row>
    <row r="3343" spans="1:14">
      <c r="A3343" t="s">
        <v>1946</v>
      </c>
      <c r="B3343" t="s">
        <v>4660</v>
      </c>
      <c r="C3343" s="2">
        <v>22000000</v>
      </c>
      <c r="D3343" s="2">
        <v>217631306</v>
      </c>
      <c r="E3343" s="2">
        <v>517600000</v>
      </c>
      <c r="F3343">
        <v>7</v>
      </c>
      <c r="G3343">
        <v>13</v>
      </c>
      <c r="H3343" t="s">
        <v>15948</v>
      </c>
      <c r="I3343" t="s">
        <v>4600</v>
      </c>
      <c r="J3343" t="s">
        <v>5100</v>
      </c>
      <c r="K3343" t="s">
        <v>6050</v>
      </c>
      <c r="L3343" t="s">
        <v>8671</v>
      </c>
      <c r="M3343" t="s">
        <v>11256</v>
      </c>
      <c r="N3343" t="s">
        <v>12112</v>
      </c>
    </row>
    <row r="3344" spans="1:14">
      <c r="A3344" t="s">
        <v>2435</v>
      </c>
      <c r="B3344" t="s">
        <v>4677</v>
      </c>
      <c r="C3344" s="2">
        <v>15000000</v>
      </c>
      <c r="D3344" s="2">
        <v>285761243</v>
      </c>
      <c r="E3344" s="2">
        <v>476684675</v>
      </c>
      <c r="F3344">
        <v>11</v>
      </c>
      <c r="G3344">
        <v>16</v>
      </c>
      <c r="H3344" t="s">
        <v>15948</v>
      </c>
      <c r="I3344" t="s">
        <v>4614</v>
      </c>
      <c r="J3344" t="s">
        <v>5184</v>
      </c>
      <c r="K3344" t="s">
        <v>5296</v>
      </c>
      <c r="L3344" t="s">
        <v>5881</v>
      </c>
      <c r="M3344" t="s">
        <v>9953</v>
      </c>
      <c r="N3344" t="s">
        <v>12110</v>
      </c>
    </row>
    <row r="3345" spans="1:14">
      <c r="A3345" t="s">
        <v>2585</v>
      </c>
      <c r="B3345" t="s">
        <v>4607</v>
      </c>
      <c r="C3345" s="2">
        <v>14000000</v>
      </c>
      <c r="D3345" s="2">
        <v>178406268</v>
      </c>
      <c r="E3345" s="2">
        <v>432645872</v>
      </c>
      <c r="F3345">
        <v>3</v>
      </c>
      <c r="G3345">
        <v>23</v>
      </c>
      <c r="H3345" t="s">
        <v>15948</v>
      </c>
      <c r="I3345" t="s">
        <v>4682</v>
      </c>
      <c r="J3345" t="s">
        <v>4723</v>
      </c>
      <c r="K3345" t="s">
        <v>5174</v>
      </c>
      <c r="L3345" t="s">
        <v>5614</v>
      </c>
      <c r="M3345" t="s">
        <v>11455</v>
      </c>
      <c r="N3345" t="s">
        <v>12118</v>
      </c>
    </row>
    <row r="3346" spans="1:14">
      <c r="A3346" t="s">
        <v>2205</v>
      </c>
      <c r="B3346" t="s">
        <v>11759</v>
      </c>
      <c r="C3346" s="2">
        <v>19000000</v>
      </c>
      <c r="D3346" s="2">
        <v>184208842</v>
      </c>
      <c r="E3346" s="2">
        <v>424200000</v>
      </c>
      <c r="F3346">
        <v>11</v>
      </c>
      <c r="G3346">
        <v>9</v>
      </c>
      <c r="H3346" t="s">
        <v>15948</v>
      </c>
      <c r="I3346" t="s">
        <v>4600</v>
      </c>
      <c r="J3346" t="s">
        <v>12114</v>
      </c>
      <c r="K3346" t="s">
        <v>5785</v>
      </c>
      <c r="L3346" t="s">
        <v>8075</v>
      </c>
      <c r="M3346" t="s">
        <v>12115</v>
      </c>
      <c r="N3346" t="s">
        <v>12116</v>
      </c>
    </row>
    <row r="3347" spans="1:14">
      <c r="A3347" t="s">
        <v>191</v>
      </c>
      <c r="B3347" t="s">
        <v>4695</v>
      </c>
      <c r="C3347" s="2">
        <v>65000000</v>
      </c>
      <c r="D3347" s="2">
        <v>119394839</v>
      </c>
      <c r="E3347" s="2">
        <v>261400000</v>
      </c>
      <c r="F3347">
        <v>6</v>
      </c>
      <c r="G3347">
        <v>1</v>
      </c>
      <c r="H3347" t="s">
        <v>15948</v>
      </c>
      <c r="I3347" t="s">
        <v>4682</v>
      </c>
      <c r="J3347" t="s">
        <v>5013</v>
      </c>
      <c r="K3347" t="s">
        <v>4609</v>
      </c>
      <c r="L3347" t="s">
        <v>8934</v>
      </c>
      <c r="M3347" t="s">
        <v>12126</v>
      </c>
      <c r="N3347" t="s">
        <v>12127</v>
      </c>
    </row>
    <row r="3348" spans="1:14">
      <c r="A3348" t="s">
        <v>1127</v>
      </c>
      <c r="B3348" t="s">
        <v>4621</v>
      </c>
      <c r="C3348" s="2">
        <v>40000000</v>
      </c>
      <c r="D3348" s="2">
        <v>87666629</v>
      </c>
      <c r="E3348" s="2">
        <v>243700000</v>
      </c>
      <c r="F3348">
        <v>5</v>
      </c>
      <c r="G3348">
        <v>24</v>
      </c>
      <c r="H3348" t="s">
        <v>15948</v>
      </c>
      <c r="I3348" t="s">
        <v>4614</v>
      </c>
      <c r="J3348" t="s">
        <v>4962</v>
      </c>
      <c r="K3348" t="s">
        <v>5673</v>
      </c>
      <c r="L3348" t="s">
        <v>5170</v>
      </c>
      <c r="M3348" t="s">
        <v>12136</v>
      </c>
      <c r="N3348" t="s">
        <v>12137</v>
      </c>
    </row>
    <row r="3349" spans="1:14">
      <c r="A3349" t="s">
        <v>547</v>
      </c>
      <c r="B3349" t="e">
        <v>#N/A</v>
      </c>
      <c r="C3349" s="2">
        <v>70000000</v>
      </c>
      <c r="D3349" s="2">
        <v>117323878</v>
      </c>
      <c r="E3349" s="2">
        <v>239814025</v>
      </c>
      <c r="F3349">
        <v>7</v>
      </c>
      <c r="G3349">
        <v>3</v>
      </c>
      <c r="H3349" t="s">
        <v>15948</v>
      </c>
      <c r="I3349" t="e">
        <v>#N/A</v>
      </c>
      <c r="J3349" t="e">
        <v>#N/A</v>
      </c>
      <c r="K3349" t="e">
        <v>#N/A</v>
      </c>
      <c r="L3349" t="e">
        <v>#N/A</v>
      </c>
      <c r="M3349" t="e">
        <v>#N/A</v>
      </c>
      <c r="N3349" t="e">
        <v>#N/A</v>
      </c>
    </row>
    <row r="3350" spans="1:14">
      <c r="A3350" t="s">
        <v>1718</v>
      </c>
      <c r="B3350" t="s">
        <v>4621</v>
      </c>
      <c r="C3350" s="2">
        <v>26000000</v>
      </c>
      <c r="D3350" s="2">
        <v>91457688</v>
      </c>
      <c r="E3350" s="2">
        <v>202000000</v>
      </c>
      <c r="F3350">
        <v>12</v>
      </c>
      <c r="G3350">
        <v>21</v>
      </c>
      <c r="H3350" t="s">
        <v>15948</v>
      </c>
      <c r="I3350" t="s">
        <v>4600</v>
      </c>
      <c r="J3350" t="s">
        <v>4707</v>
      </c>
      <c r="K3350" t="s">
        <v>4684</v>
      </c>
      <c r="L3350" t="s">
        <v>5575</v>
      </c>
      <c r="M3350" t="s">
        <v>12133</v>
      </c>
      <c r="N3350" t="s">
        <v>12134</v>
      </c>
    </row>
    <row r="3351" spans="1:14">
      <c r="A3351" t="s">
        <v>184</v>
      </c>
      <c r="B3351" t="s">
        <v>6635</v>
      </c>
      <c r="C3351" s="2">
        <v>13500000</v>
      </c>
      <c r="D3351" s="2">
        <v>135265915</v>
      </c>
      <c r="E3351" s="2">
        <v>202000000</v>
      </c>
      <c r="F3351">
        <v>3</v>
      </c>
      <c r="G3351">
        <v>30</v>
      </c>
      <c r="H3351" t="s">
        <v>15948</v>
      </c>
      <c r="I3351" t="s">
        <v>4614</v>
      </c>
      <c r="J3351" t="s">
        <v>5062</v>
      </c>
      <c r="K3351" t="s">
        <v>5652</v>
      </c>
      <c r="L3351" t="s">
        <v>11308</v>
      </c>
      <c r="M3351" t="s">
        <v>12120</v>
      </c>
      <c r="N3351" t="s">
        <v>12121</v>
      </c>
    </row>
    <row r="3352" spans="1:14">
      <c r="A3352" t="s">
        <v>1488</v>
      </c>
      <c r="B3352" t="s">
        <v>4660</v>
      </c>
      <c r="C3352" s="2">
        <v>30000000</v>
      </c>
      <c r="D3352" s="2">
        <v>120709866</v>
      </c>
      <c r="E3352" s="2">
        <v>200500000</v>
      </c>
      <c r="F3352">
        <v>3</v>
      </c>
      <c r="G3352">
        <v>2</v>
      </c>
      <c r="H3352" t="s">
        <v>15948</v>
      </c>
      <c r="I3352" t="s">
        <v>4614</v>
      </c>
      <c r="J3352" t="s">
        <v>4773</v>
      </c>
      <c r="K3352" t="s">
        <v>5185</v>
      </c>
      <c r="L3352" t="s">
        <v>8236</v>
      </c>
      <c r="M3352" t="s">
        <v>12123</v>
      </c>
      <c r="N3352" t="s">
        <v>12124</v>
      </c>
    </row>
    <row r="3353" spans="1:14">
      <c r="A3353" t="s">
        <v>986</v>
      </c>
      <c r="B3353" t="s">
        <v>4607</v>
      </c>
      <c r="C3353" s="2">
        <v>47000000</v>
      </c>
      <c r="D3353" s="2">
        <v>103738726</v>
      </c>
      <c r="E3353" s="2">
        <v>162738726</v>
      </c>
      <c r="F3353">
        <v>6</v>
      </c>
      <c r="G3353">
        <v>15</v>
      </c>
      <c r="H3353" t="s">
        <v>15948</v>
      </c>
      <c r="I3353" t="s">
        <v>4614</v>
      </c>
      <c r="J3353" t="s">
        <v>4846</v>
      </c>
      <c r="K3353" t="s">
        <v>4684</v>
      </c>
      <c r="L3353" t="s">
        <v>9676</v>
      </c>
      <c r="M3353" t="s">
        <v>12130</v>
      </c>
      <c r="N3353" t="s">
        <v>12131</v>
      </c>
    </row>
    <row r="3354" spans="1:14">
      <c r="A3354" t="s">
        <v>682</v>
      </c>
      <c r="B3354" t="s">
        <v>4660</v>
      </c>
      <c r="C3354" s="2">
        <v>60000000</v>
      </c>
      <c r="D3354" s="2">
        <v>82670733</v>
      </c>
      <c r="E3354" s="2">
        <v>157670733</v>
      </c>
      <c r="F3354">
        <v>6</v>
      </c>
      <c r="G3354">
        <v>27</v>
      </c>
      <c r="H3354" t="s">
        <v>15948</v>
      </c>
      <c r="I3354" t="s">
        <v>4600</v>
      </c>
      <c r="J3354" t="s">
        <v>4788</v>
      </c>
      <c r="K3354" t="s">
        <v>7752</v>
      </c>
      <c r="L3354" t="s">
        <v>5889</v>
      </c>
      <c r="M3354" t="s">
        <v>12143</v>
      </c>
      <c r="N3354" t="s">
        <v>12144</v>
      </c>
    </row>
    <row r="3355" spans="1:14">
      <c r="A3355" t="s">
        <v>835</v>
      </c>
      <c r="B3355" t="e">
        <v>#N/A</v>
      </c>
      <c r="C3355" s="2">
        <v>54000000</v>
      </c>
      <c r="D3355" s="2">
        <v>66520529</v>
      </c>
      <c r="E3355" s="2">
        <v>66520529</v>
      </c>
      <c r="F3355">
        <v>12</v>
      </c>
      <c r="G3355">
        <v>25</v>
      </c>
      <c r="H3355" t="s">
        <v>15948</v>
      </c>
      <c r="I3355" t="e">
        <v>#N/A</v>
      </c>
      <c r="J3355" t="e">
        <v>#N/A</v>
      </c>
      <c r="K3355" t="e">
        <v>#N/A</v>
      </c>
      <c r="L3355" t="e">
        <v>#N/A</v>
      </c>
      <c r="M3355" t="e">
        <v>#N/A</v>
      </c>
      <c r="N3355" t="e">
        <v>#N/A</v>
      </c>
    </row>
    <row r="3356" spans="1:14">
      <c r="A3356" t="s">
        <v>1722</v>
      </c>
      <c r="B3356" t="s">
        <v>10764</v>
      </c>
      <c r="C3356" s="2">
        <v>26000000</v>
      </c>
      <c r="D3356" s="2">
        <v>61308153</v>
      </c>
      <c r="E3356" s="2">
        <v>61308153</v>
      </c>
      <c r="F3356">
        <v>8</v>
      </c>
      <c r="G3356">
        <v>10</v>
      </c>
      <c r="H3356" t="s">
        <v>15948</v>
      </c>
      <c r="I3356" t="s">
        <v>4682</v>
      </c>
      <c r="J3356" t="s">
        <v>4744</v>
      </c>
      <c r="K3356" t="s">
        <v>8196</v>
      </c>
      <c r="L3356" t="s">
        <v>6931</v>
      </c>
      <c r="M3356" t="s">
        <v>12156</v>
      </c>
      <c r="N3356" t="s">
        <v>12157</v>
      </c>
    </row>
    <row r="3357" spans="1:14">
      <c r="A3357" t="s">
        <v>1365</v>
      </c>
      <c r="B3357" t="s">
        <v>4677</v>
      </c>
      <c r="C3357" s="2">
        <v>35000000</v>
      </c>
      <c r="D3357" s="2">
        <v>28317513</v>
      </c>
      <c r="E3357" s="2">
        <v>54768418</v>
      </c>
      <c r="F3357">
        <v>11</v>
      </c>
      <c r="G3357">
        <v>21</v>
      </c>
      <c r="H3357" t="s">
        <v>15948</v>
      </c>
      <c r="I3357" t="s">
        <v>4635</v>
      </c>
      <c r="J3357">
        <v>0</v>
      </c>
      <c r="K3357">
        <v>0</v>
      </c>
      <c r="L3357">
        <v>0</v>
      </c>
      <c r="M3357">
        <v>0</v>
      </c>
      <c r="N3357">
        <v>0</v>
      </c>
    </row>
    <row r="3358" spans="1:14">
      <c r="A3358" t="s">
        <v>2041</v>
      </c>
      <c r="B3358" t="s">
        <v>4677</v>
      </c>
      <c r="C3358" s="2">
        <v>20000000</v>
      </c>
      <c r="D3358" s="2">
        <v>53976987</v>
      </c>
      <c r="E3358" s="2">
        <v>53976987</v>
      </c>
      <c r="F3358">
        <v>12</v>
      </c>
      <c r="G3358">
        <v>7</v>
      </c>
      <c r="H3358" t="s">
        <v>15948</v>
      </c>
      <c r="I3358" t="s">
        <v>4600</v>
      </c>
      <c r="J3358" t="s">
        <v>4846</v>
      </c>
      <c r="K3358" t="s">
        <v>6050</v>
      </c>
      <c r="L3358" t="s">
        <v>5195</v>
      </c>
      <c r="M3358" t="s">
        <v>12163</v>
      </c>
      <c r="N3358" t="s">
        <v>12164</v>
      </c>
    </row>
    <row r="3359" spans="1:14">
      <c r="A3359" t="s">
        <v>1476</v>
      </c>
      <c r="B3359" t="s">
        <v>4607</v>
      </c>
      <c r="C3359" s="2">
        <v>31000000</v>
      </c>
      <c r="D3359" s="2">
        <v>53208180</v>
      </c>
      <c r="E3359" s="2">
        <v>53208180</v>
      </c>
      <c r="F3359">
        <v>7</v>
      </c>
      <c r="G3359">
        <v>18</v>
      </c>
      <c r="H3359" t="s">
        <v>15948</v>
      </c>
      <c r="I3359" t="s">
        <v>4600</v>
      </c>
      <c r="J3359" t="s">
        <v>5184</v>
      </c>
      <c r="K3359" t="s">
        <v>7759</v>
      </c>
      <c r="L3359" t="s">
        <v>10426</v>
      </c>
      <c r="M3359" t="s">
        <v>12169</v>
      </c>
      <c r="N3359" t="s">
        <v>12170</v>
      </c>
    </row>
    <row r="3360" spans="1:14">
      <c r="A3360" t="s">
        <v>1785</v>
      </c>
      <c r="B3360" t="s">
        <v>4628</v>
      </c>
      <c r="C3360" s="2">
        <v>25000000</v>
      </c>
      <c r="D3360" s="2">
        <v>46743809</v>
      </c>
      <c r="E3360" s="2">
        <v>46743809</v>
      </c>
      <c r="F3360">
        <v>9</v>
      </c>
      <c r="G3360">
        <v>19</v>
      </c>
      <c r="H3360" t="s">
        <v>15948</v>
      </c>
      <c r="I3360" t="s">
        <v>4682</v>
      </c>
      <c r="J3360" t="s">
        <v>4601</v>
      </c>
      <c r="K3360" t="s">
        <v>5679</v>
      </c>
      <c r="L3360" t="s">
        <v>4752</v>
      </c>
      <c r="M3360" t="s">
        <v>10494</v>
      </c>
      <c r="N3360" t="s">
        <v>12186</v>
      </c>
    </row>
    <row r="3361" spans="1:14">
      <c r="A3361" t="s">
        <v>918</v>
      </c>
      <c r="B3361" t="s">
        <v>4628</v>
      </c>
      <c r="C3361" s="2">
        <v>50000000</v>
      </c>
      <c r="D3361" s="2">
        <v>41476097</v>
      </c>
      <c r="E3361" s="2">
        <v>41476097</v>
      </c>
      <c r="F3361">
        <v>6</v>
      </c>
      <c r="G3361">
        <v>15</v>
      </c>
      <c r="H3361" t="s">
        <v>15948</v>
      </c>
      <c r="I3361" t="s">
        <v>4600</v>
      </c>
      <c r="J3361" t="s">
        <v>4857</v>
      </c>
      <c r="K3361" t="s">
        <v>5194</v>
      </c>
      <c r="L3361" t="s">
        <v>9575</v>
      </c>
      <c r="M3361" t="s">
        <v>12201</v>
      </c>
      <c r="N3361" t="s">
        <v>12202</v>
      </c>
    </row>
    <row r="3362" spans="1:14">
      <c r="A3362" t="s">
        <v>2668</v>
      </c>
      <c r="B3362" t="s">
        <v>4621</v>
      </c>
      <c r="C3362" s="2">
        <v>13000000</v>
      </c>
      <c r="D3362" s="2">
        <v>26904572</v>
      </c>
      <c r="E3362" s="2">
        <v>34166572</v>
      </c>
      <c r="F3362">
        <v>11</v>
      </c>
      <c r="G3362">
        <v>9</v>
      </c>
      <c r="H3362" t="s">
        <v>15948</v>
      </c>
      <c r="I3362" t="s">
        <v>4682</v>
      </c>
      <c r="J3362" t="s">
        <v>6879</v>
      </c>
      <c r="K3362" t="s">
        <v>5301</v>
      </c>
      <c r="L3362" t="s">
        <v>11384</v>
      </c>
      <c r="M3362" t="s">
        <v>9637</v>
      </c>
      <c r="N3362" t="s">
        <v>12230</v>
      </c>
    </row>
    <row r="3363" spans="1:14">
      <c r="A3363" t="s">
        <v>2095</v>
      </c>
      <c r="B3363" t="s">
        <v>5962</v>
      </c>
      <c r="C3363" s="2">
        <v>20000000</v>
      </c>
      <c r="D3363" s="2">
        <v>21413105</v>
      </c>
      <c r="E3363" s="2">
        <v>21413105</v>
      </c>
      <c r="F3363">
        <v>10</v>
      </c>
      <c r="G3363">
        <v>19</v>
      </c>
      <c r="H3363" t="s">
        <v>15948</v>
      </c>
      <c r="I3363" t="s">
        <v>4600</v>
      </c>
      <c r="J3363" t="s">
        <v>4723</v>
      </c>
      <c r="K3363" t="s">
        <v>9015</v>
      </c>
      <c r="L3363" t="s">
        <v>8802</v>
      </c>
      <c r="M3363" t="s">
        <v>12290</v>
      </c>
      <c r="N3363" t="s">
        <v>12291</v>
      </c>
    </row>
    <row r="3364" spans="1:14">
      <c r="A3364" t="s">
        <v>2930</v>
      </c>
      <c r="B3364" t="s">
        <v>4621</v>
      </c>
      <c r="C3364" s="2">
        <v>10000000</v>
      </c>
      <c r="D3364" s="2">
        <v>16667084</v>
      </c>
      <c r="E3364" s="2">
        <v>16667084</v>
      </c>
      <c r="F3364">
        <v>1</v>
      </c>
      <c r="G3364">
        <v>19</v>
      </c>
      <c r="H3364" t="s">
        <v>15948</v>
      </c>
      <c r="I3364" t="s">
        <v>4600</v>
      </c>
      <c r="J3364" t="s">
        <v>4984</v>
      </c>
      <c r="K3364" t="s">
        <v>11383</v>
      </c>
      <c r="L3364" t="s">
        <v>9580</v>
      </c>
      <c r="M3364" t="s">
        <v>12324</v>
      </c>
      <c r="N3364" t="s">
        <v>12325</v>
      </c>
    </row>
    <row r="3365" spans="1:14">
      <c r="A3365" t="s">
        <v>2932</v>
      </c>
      <c r="B3365" t="s">
        <v>4621</v>
      </c>
      <c r="C3365" s="2">
        <v>10000000</v>
      </c>
      <c r="D3365" s="2">
        <v>16153000</v>
      </c>
      <c r="E3365" s="2">
        <v>16153000</v>
      </c>
      <c r="F3365">
        <v>8</v>
      </c>
      <c r="G3365">
        <v>3</v>
      </c>
      <c r="H3365" t="s">
        <v>15948</v>
      </c>
      <c r="I3365" t="s">
        <v>4682</v>
      </c>
      <c r="J3365" t="s">
        <v>4608</v>
      </c>
      <c r="K3365" t="s">
        <v>5372</v>
      </c>
      <c r="L3365" t="s">
        <v>7081</v>
      </c>
      <c r="M3365" t="s">
        <v>7081</v>
      </c>
      <c r="N3365" t="s">
        <v>12340</v>
      </c>
    </row>
    <row r="3366" spans="1:14">
      <c r="A3366" t="s">
        <v>3755</v>
      </c>
      <c r="B3366" t="s">
        <v>4607</v>
      </c>
      <c r="C3366" s="2">
        <v>3000000</v>
      </c>
      <c r="D3366" s="2">
        <v>15000000</v>
      </c>
      <c r="E3366" s="2">
        <v>15000000</v>
      </c>
      <c r="F3366">
        <v>4</v>
      </c>
      <c r="G3366">
        <v>27</v>
      </c>
      <c r="H3366" t="s">
        <v>15948</v>
      </c>
      <c r="I3366" t="s">
        <v>4614</v>
      </c>
      <c r="J3366" t="s">
        <v>4763</v>
      </c>
      <c r="K3366" t="s">
        <v>5673</v>
      </c>
      <c r="L3366" t="s">
        <v>10981</v>
      </c>
      <c r="M3366" t="s">
        <v>12357</v>
      </c>
      <c r="N3366" t="s">
        <v>12358</v>
      </c>
    </row>
    <row r="3367" spans="1:14">
      <c r="A3367" t="s">
        <v>3585</v>
      </c>
      <c r="B3367" t="e">
        <v>#N/A</v>
      </c>
      <c r="C3367" s="2">
        <v>4200000</v>
      </c>
      <c r="D3367" s="2">
        <v>5835247</v>
      </c>
      <c r="E3367" s="2">
        <v>5835247</v>
      </c>
      <c r="F3367">
        <v>10</v>
      </c>
      <c r="G3367">
        <v>19</v>
      </c>
      <c r="H3367" t="s">
        <v>15948</v>
      </c>
      <c r="I3367" t="e">
        <v>#N/A</v>
      </c>
      <c r="J3367" t="e">
        <v>#N/A</v>
      </c>
      <c r="K3367" t="e">
        <v>#N/A</v>
      </c>
      <c r="L3367" t="e">
        <v>#N/A</v>
      </c>
      <c r="M3367" t="e">
        <v>#N/A</v>
      </c>
      <c r="N3367" t="e">
        <v>#N/A</v>
      </c>
    </row>
    <row r="3368" spans="1:14">
      <c r="A3368" t="s">
        <v>3255</v>
      </c>
      <c r="B3368" t="e">
        <v>#N/A</v>
      </c>
      <c r="C3368" s="2">
        <v>7000000</v>
      </c>
      <c r="D3368" s="2">
        <v>4372561</v>
      </c>
      <c r="E3368" s="2">
        <v>4372561</v>
      </c>
      <c r="F3368">
        <v>9</v>
      </c>
      <c r="G3368">
        <v>28</v>
      </c>
      <c r="H3368" t="s">
        <v>15948</v>
      </c>
      <c r="I3368" t="e">
        <v>#N/A</v>
      </c>
      <c r="J3368" t="e">
        <v>#N/A</v>
      </c>
      <c r="K3368" t="e">
        <v>#N/A</v>
      </c>
      <c r="L3368" t="e">
        <v>#N/A</v>
      </c>
      <c r="M3368" t="e">
        <v>#N/A</v>
      </c>
      <c r="N3368" t="e">
        <v>#N/A</v>
      </c>
    </row>
    <row r="3369" spans="1:14">
      <c r="A3369" t="s">
        <v>4352</v>
      </c>
      <c r="B3369" t="e">
        <v>#N/A</v>
      </c>
      <c r="C3369" s="2">
        <v>430000</v>
      </c>
      <c r="D3369" s="2">
        <v>2938000</v>
      </c>
      <c r="E3369" s="2">
        <v>2938000</v>
      </c>
      <c r="F3369">
        <v>8</v>
      </c>
      <c r="G3369">
        <v>3</v>
      </c>
      <c r="H3369" t="s">
        <v>15948</v>
      </c>
      <c r="I3369" t="e">
        <v>#N/A</v>
      </c>
      <c r="J3369" t="e">
        <v>#N/A</v>
      </c>
      <c r="K3369" t="e">
        <v>#N/A</v>
      </c>
      <c r="L3369" t="e">
        <v>#N/A</v>
      </c>
      <c r="M3369" t="e">
        <v>#N/A</v>
      </c>
      <c r="N3369" t="e">
        <v>#N/A</v>
      </c>
    </row>
    <row r="3370" spans="1:14">
      <c r="A3370" t="s">
        <v>3187</v>
      </c>
      <c r="B3370" t="e">
        <v>#N/A</v>
      </c>
      <c r="C3370" s="2">
        <v>7700000</v>
      </c>
      <c r="D3370" s="2">
        <v>882290</v>
      </c>
      <c r="E3370" s="2">
        <v>882290</v>
      </c>
      <c r="F3370">
        <v>2</v>
      </c>
      <c r="G3370">
        <v>23</v>
      </c>
      <c r="H3370" t="s">
        <v>15948</v>
      </c>
      <c r="I3370" t="e">
        <v>#N/A</v>
      </c>
      <c r="J3370" t="e">
        <v>#N/A</v>
      </c>
      <c r="K3370" t="e">
        <v>#N/A</v>
      </c>
      <c r="L3370" t="e">
        <v>#N/A</v>
      </c>
      <c r="M3370" t="e">
        <v>#N/A</v>
      </c>
      <c r="N3370" t="e">
        <v>#N/A</v>
      </c>
    </row>
    <row r="3371" spans="1:14">
      <c r="A3371" t="s">
        <v>256</v>
      </c>
      <c r="B3371" t="s">
        <v>4805</v>
      </c>
      <c r="C3371" s="2">
        <v>100000000</v>
      </c>
      <c r="D3371" s="2">
        <v>204859496</v>
      </c>
      <c r="E3371" s="2">
        <v>516816151</v>
      </c>
      <c r="F3371">
        <v>7</v>
      </c>
      <c r="G3371">
        <v>2</v>
      </c>
      <c r="H3371" t="s">
        <v>15949</v>
      </c>
      <c r="I3371" t="s">
        <v>4682</v>
      </c>
      <c r="J3371" t="s">
        <v>5678</v>
      </c>
      <c r="K3371" t="s">
        <v>4887</v>
      </c>
      <c r="L3371" t="s">
        <v>6075</v>
      </c>
      <c r="M3371" t="s">
        <v>11750</v>
      </c>
      <c r="N3371" t="s">
        <v>11751</v>
      </c>
    </row>
    <row r="3372" spans="1:14">
      <c r="A3372" t="s">
        <v>2016</v>
      </c>
      <c r="B3372" t="s">
        <v>4607</v>
      </c>
      <c r="C3372" s="2">
        <v>20000000</v>
      </c>
      <c r="D3372" s="2">
        <v>218951625</v>
      </c>
      <c r="E3372" s="2">
        <v>451421625</v>
      </c>
      <c r="F3372">
        <v>11</v>
      </c>
      <c r="G3372">
        <v>13</v>
      </c>
      <c r="H3372" t="s">
        <v>15949</v>
      </c>
      <c r="I3372" t="s">
        <v>4636</v>
      </c>
      <c r="J3372" t="s">
        <v>6879</v>
      </c>
      <c r="K3372" t="s">
        <v>6168</v>
      </c>
      <c r="L3372" t="s">
        <v>8613</v>
      </c>
      <c r="M3372" t="s">
        <v>11756</v>
      </c>
      <c r="N3372" t="s">
        <v>11757</v>
      </c>
    </row>
    <row r="3373" spans="1:14">
      <c r="A3373" t="s">
        <v>866</v>
      </c>
      <c r="B3373" t="s">
        <v>4628</v>
      </c>
      <c r="C3373" s="2">
        <v>50000000</v>
      </c>
      <c r="D3373" s="2">
        <v>165493908</v>
      </c>
      <c r="E3373" s="2">
        <v>390500000</v>
      </c>
      <c r="F3373">
        <v>6</v>
      </c>
      <c r="G3373">
        <v>14</v>
      </c>
      <c r="H3373" t="s">
        <v>15949</v>
      </c>
      <c r="I3373" t="s">
        <v>4600</v>
      </c>
      <c r="J3373" t="s">
        <v>4629</v>
      </c>
      <c r="K3373" t="s">
        <v>5287</v>
      </c>
      <c r="L3373" t="s">
        <v>10409</v>
      </c>
      <c r="M3373" t="s">
        <v>11753</v>
      </c>
      <c r="N3373" t="s">
        <v>11754</v>
      </c>
    </row>
    <row r="3374" spans="1:14">
      <c r="A3374" t="s">
        <v>546</v>
      </c>
      <c r="B3374" t="s">
        <v>4805</v>
      </c>
      <c r="C3374" s="2">
        <v>70000000</v>
      </c>
      <c r="D3374" s="2">
        <v>119654823</v>
      </c>
      <c r="E3374" s="2">
        <v>300854823</v>
      </c>
      <c r="F3374">
        <v>12</v>
      </c>
      <c r="G3374">
        <v>11</v>
      </c>
      <c r="H3374" t="s">
        <v>15949</v>
      </c>
      <c r="I3374" t="s">
        <v>4614</v>
      </c>
      <c r="J3374" t="s">
        <v>6700</v>
      </c>
      <c r="K3374" t="s">
        <v>5994</v>
      </c>
      <c r="L3374" t="s">
        <v>5086</v>
      </c>
      <c r="M3374" t="s">
        <v>11765</v>
      </c>
      <c r="N3374" t="s">
        <v>11766</v>
      </c>
    </row>
    <row r="3375" spans="1:14">
      <c r="A3375" t="s">
        <v>2022</v>
      </c>
      <c r="B3375" t="s">
        <v>11759</v>
      </c>
      <c r="C3375" s="2">
        <v>20000000</v>
      </c>
      <c r="D3375" s="2">
        <v>130726716</v>
      </c>
      <c r="E3375" s="2">
        <v>275726716</v>
      </c>
      <c r="F3375">
        <v>2</v>
      </c>
      <c r="G3375">
        <v>14</v>
      </c>
      <c r="H3375" t="s">
        <v>15949</v>
      </c>
      <c r="I3375" t="s">
        <v>4682</v>
      </c>
      <c r="J3375" t="s">
        <v>4962</v>
      </c>
      <c r="K3375" t="s">
        <v>5120</v>
      </c>
      <c r="L3375" t="s">
        <v>7741</v>
      </c>
      <c r="M3375" t="s">
        <v>8323</v>
      </c>
      <c r="N3375" t="s">
        <v>11760</v>
      </c>
    </row>
    <row r="3376" spans="1:14">
      <c r="A3376" t="s">
        <v>1139</v>
      </c>
      <c r="B3376" t="s">
        <v>4628</v>
      </c>
      <c r="C3376" s="2">
        <v>40000000</v>
      </c>
      <c r="D3376" s="2">
        <v>70405498</v>
      </c>
      <c r="E3376" s="2">
        <v>205400000</v>
      </c>
      <c r="F3376">
        <v>12</v>
      </c>
      <c r="G3376">
        <v>20</v>
      </c>
      <c r="H3376" t="s">
        <v>15949</v>
      </c>
      <c r="I3376" t="s">
        <v>4682</v>
      </c>
      <c r="J3376" t="s">
        <v>9173</v>
      </c>
      <c r="K3376" t="s">
        <v>5165</v>
      </c>
      <c r="L3376" t="s">
        <v>5958</v>
      </c>
      <c r="M3376" t="s">
        <v>11803</v>
      </c>
      <c r="N3376" t="s">
        <v>11804</v>
      </c>
    </row>
    <row r="3377" spans="1:14">
      <c r="A3377" t="s">
        <v>1493</v>
      </c>
      <c r="B3377" t="s">
        <v>4660</v>
      </c>
      <c r="C3377" s="2">
        <v>30000000</v>
      </c>
      <c r="D3377" s="2">
        <v>113502246</v>
      </c>
      <c r="E3377" s="2">
        <v>191502246</v>
      </c>
      <c r="F3377">
        <v>11</v>
      </c>
      <c r="G3377">
        <v>22</v>
      </c>
      <c r="H3377" t="s">
        <v>15949</v>
      </c>
      <c r="I3377" t="s">
        <v>4600</v>
      </c>
      <c r="J3377" t="s">
        <v>5371</v>
      </c>
      <c r="K3377" t="s">
        <v>4789</v>
      </c>
      <c r="L3377" t="s">
        <v>7114</v>
      </c>
      <c r="M3377" t="s">
        <v>11768</v>
      </c>
      <c r="N3377" t="s">
        <v>11769</v>
      </c>
    </row>
    <row r="3378" spans="1:14">
      <c r="A3378" t="s">
        <v>1323</v>
      </c>
      <c r="B3378" t="s">
        <v>4621</v>
      </c>
      <c r="C3378" s="2">
        <v>35000000</v>
      </c>
      <c r="D3378" s="2">
        <v>79091969</v>
      </c>
      <c r="E3378" s="2">
        <v>182291969</v>
      </c>
      <c r="F3378">
        <v>11</v>
      </c>
      <c r="G3378">
        <v>15</v>
      </c>
      <c r="H3378" t="s">
        <v>15949</v>
      </c>
      <c r="I3378" t="s">
        <v>4682</v>
      </c>
      <c r="J3378" t="s">
        <v>4800</v>
      </c>
      <c r="K3378" t="s">
        <v>4936</v>
      </c>
      <c r="L3378" t="s">
        <v>4752</v>
      </c>
      <c r="M3378" t="s">
        <v>11784</v>
      </c>
      <c r="N3378" t="s">
        <v>11785</v>
      </c>
    </row>
    <row r="3379" spans="1:14">
      <c r="A3379" t="s">
        <v>1688</v>
      </c>
      <c r="B3379" t="s">
        <v>4660</v>
      </c>
      <c r="C3379" s="2">
        <v>27000000</v>
      </c>
      <c r="D3379" s="2">
        <v>74888996</v>
      </c>
      <c r="E3379" s="2">
        <v>96900000</v>
      </c>
      <c r="F3379">
        <v>12</v>
      </c>
      <c r="G3379">
        <v>6</v>
      </c>
      <c r="H3379" t="s">
        <v>15949</v>
      </c>
      <c r="I3379" t="s">
        <v>4614</v>
      </c>
      <c r="J3379" t="s">
        <v>5013</v>
      </c>
      <c r="K3379" t="s">
        <v>4824</v>
      </c>
      <c r="L3379" t="s">
        <v>11795</v>
      </c>
      <c r="M3379" t="s">
        <v>11796</v>
      </c>
      <c r="N3379" t="s">
        <v>11797</v>
      </c>
    </row>
    <row r="3380" spans="1:14">
      <c r="A3380" t="s">
        <v>1922</v>
      </c>
      <c r="B3380" t="e">
        <v>#N/A</v>
      </c>
      <c r="C3380" s="2">
        <v>23000000</v>
      </c>
      <c r="D3380" s="2">
        <v>86930411</v>
      </c>
      <c r="E3380" s="2">
        <v>86930411</v>
      </c>
      <c r="F3380">
        <v>6</v>
      </c>
      <c r="G3380">
        <v>28</v>
      </c>
      <c r="H3380" t="s">
        <v>15949</v>
      </c>
      <c r="I3380" t="e">
        <v>#N/A</v>
      </c>
      <c r="J3380" t="e">
        <v>#N/A</v>
      </c>
      <c r="K3380" t="e">
        <v>#N/A</v>
      </c>
      <c r="L3380" t="e">
        <v>#N/A</v>
      </c>
      <c r="M3380" t="e">
        <v>#N/A</v>
      </c>
      <c r="N3380" t="e">
        <v>#N/A</v>
      </c>
    </row>
    <row r="3381" spans="1:14">
      <c r="A3381" t="s">
        <v>1765</v>
      </c>
      <c r="B3381" t="e">
        <v>#N/A</v>
      </c>
      <c r="C3381" s="2">
        <v>25000000</v>
      </c>
      <c r="D3381" s="2">
        <v>78656813</v>
      </c>
      <c r="E3381" s="2">
        <v>78656813</v>
      </c>
      <c r="F3381">
        <v>3</v>
      </c>
      <c r="G3381">
        <v>22</v>
      </c>
      <c r="H3381" t="s">
        <v>15949</v>
      </c>
      <c r="I3381" t="e">
        <v>#N/A</v>
      </c>
      <c r="J3381" t="e">
        <v>#N/A</v>
      </c>
      <c r="K3381" t="e">
        <v>#N/A</v>
      </c>
      <c r="L3381" t="e">
        <v>#N/A</v>
      </c>
      <c r="M3381" t="e">
        <v>#N/A</v>
      </c>
      <c r="N3381" t="e">
        <v>#N/A</v>
      </c>
    </row>
    <row r="3382" spans="1:14">
      <c r="A3382" t="s">
        <v>1508</v>
      </c>
      <c r="B3382" t="s">
        <v>10764</v>
      </c>
      <c r="C3382" s="2">
        <v>30000000</v>
      </c>
      <c r="D3382" s="2">
        <v>74787599</v>
      </c>
      <c r="E3382" s="2">
        <v>74787599</v>
      </c>
      <c r="F3382">
        <v>12</v>
      </c>
      <c r="G3382">
        <v>25</v>
      </c>
      <c r="H3382" t="s">
        <v>15949</v>
      </c>
      <c r="I3382" t="s">
        <v>4682</v>
      </c>
      <c r="J3382" t="s">
        <v>4661</v>
      </c>
      <c r="K3382" t="s">
        <v>4572</v>
      </c>
      <c r="L3382" t="s">
        <v>11799</v>
      </c>
      <c r="M3382" t="s">
        <v>11800</v>
      </c>
      <c r="N3382" t="s">
        <v>11801</v>
      </c>
    </row>
    <row r="3383" spans="1:14">
      <c r="A3383" t="s">
        <v>3294</v>
      </c>
      <c r="B3383" t="s">
        <v>10764</v>
      </c>
      <c r="C3383" s="2">
        <v>6500000</v>
      </c>
      <c r="D3383" s="2">
        <v>56190094</v>
      </c>
      <c r="E3383" s="2">
        <v>56190094</v>
      </c>
      <c r="F3383">
        <v>7</v>
      </c>
      <c r="G3383">
        <v>12</v>
      </c>
      <c r="H3383" t="s">
        <v>15949</v>
      </c>
      <c r="I3383" t="s">
        <v>4682</v>
      </c>
      <c r="J3383" t="s">
        <v>4666</v>
      </c>
      <c r="K3383" t="s">
        <v>4697</v>
      </c>
      <c r="L3383" t="s">
        <v>7964</v>
      </c>
      <c r="M3383" t="s">
        <v>7964</v>
      </c>
      <c r="N3383" t="s">
        <v>11825</v>
      </c>
    </row>
    <row r="3384" spans="1:14">
      <c r="A3384" t="s">
        <v>2056</v>
      </c>
      <c r="B3384" t="e">
        <v>#N/A</v>
      </c>
      <c r="C3384" s="2">
        <v>20000000</v>
      </c>
      <c r="D3384" s="2">
        <v>37537675</v>
      </c>
      <c r="E3384" s="2">
        <v>37537675</v>
      </c>
      <c r="F3384">
        <v>7</v>
      </c>
      <c r="G3384">
        <v>19</v>
      </c>
      <c r="H3384" t="s">
        <v>15949</v>
      </c>
      <c r="I3384" t="e">
        <v>#N/A</v>
      </c>
      <c r="J3384" t="e">
        <v>#N/A</v>
      </c>
      <c r="K3384" t="e">
        <v>#N/A</v>
      </c>
      <c r="L3384" t="e">
        <v>#N/A</v>
      </c>
      <c r="M3384" t="e">
        <v>#N/A</v>
      </c>
      <c r="N3384" t="e">
        <v>#N/A</v>
      </c>
    </row>
    <row r="3385" spans="1:14">
      <c r="A3385" t="s">
        <v>3440</v>
      </c>
      <c r="B3385" t="s">
        <v>6635</v>
      </c>
      <c r="C3385" s="2">
        <v>5000000</v>
      </c>
      <c r="D3385" s="2">
        <v>34872033</v>
      </c>
      <c r="E3385" s="2">
        <v>34872033</v>
      </c>
      <c r="F3385">
        <v>9</v>
      </c>
      <c r="G3385">
        <v>13</v>
      </c>
      <c r="H3385" t="s">
        <v>15949</v>
      </c>
      <c r="I3385" t="s">
        <v>4682</v>
      </c>
      <c r="J3385" t="s">
        <v>4903</v>
      </c>
      <c r="K3385" t="s">
        <v>9635</v>
      </c>
      <c r="L3385" t="s">
        <v>11873</v>
      </c>
      <c r="M3385" t="s">
        <v>11874</v>
      </c>
      <c r="N3385" t="s">
        <v>11875</v>
      </c>
    </row>
    <row r="3386" spans="1:14">
      <c r="A3386" t="s">
        <v>2599</v>
      </c>
      <c r="B3386" t="s">
        <v>4607</v>
      </c>
      <c r="C3386" s="2">
        <v>14000000</v>
      </c>
      <c r="D3386" s="2">
        <v>34729091</v>
      </c>
      <c r="E3386" s="2">
        <v>34729091</v>
      </c>
      <c r="F3386">
        <v>1</v>
      </c>
      <c r="G3386">
        <v>18</v>
      </c>
      <c r="H3386" t="s">
        <v>15949</v>
      </c>
      <c r="I3386" t="s">
        <v>4614</v>
      </c>
      <c r="J3386" t="s">
        <v>4788</v>
      </c>
      <c r="K3386" t="s">
        <v>5145</v>
      </c>
      <c r="L3386" t="s">
        <v>11483</v>
      </c>
      <c r="M3386" t="s">
        <v>11877</v>
      </c>
      <c r="N3386" t="s">
        <v>11878</v>
      </c>
    </row>
    <row r="3387" spans="1:14">
      <c r="A3387" t="s">
        <v>1182</v>
      </c>
      <c r="B3387" t="s">
        <v>4805</v>
      </c>
      <c r="C3387" s="2">
        <v>40000000</v>
      </c>
      <c r="D3387" s="2">
        <v>34416893</v>
      </c>
      <c r="E3387" s="2">
        <v>34416893</v>
      </c>
      <c r="F3387">
        <v>3</v>
      </c>
      <c r="G3387">
        <v>1</v>
      </c>
      <c r="H3387" t="s">
        <v>15949</v>
      </c>
      <c r="I3387" t="s">
        <v>4682</v>
      </c>
      <c r="J3387" t="s">
        <v>5779</v>
      </c>
      <c r="K3387" t="s">
        <v>6354</v>
      </c>
      <c r="L3387" t="s">
        <v>5958</v>
      </c>
      <c r="M3387" t="s">
        <v>11880</v>
      </c>
      <c r="N3387" t="s">
        <v>11881</v>
      </c>
    </row>
    <row r="3388" spans="1:14">
      <c r="A3388" t="s">
        <v>2392</v>
      </c>
      <c r="B3388" t="s">
        <v>10764</v>
      </c>
      <c r="C3388" s="2">
        <v>16000000</v>
      </c>
      <c r="D3388" s="2">
        <v>29090445</v>
      </c>
      <c r="E3388" s="2">
        <v>29090445</v>
      </c>
      <c r="F3388">
        <v>8</v>
      </c>
      <c r="G3388">
        <v>9</v>
      </c>
      <c r="H3388" t="s">
        <v>15949</v>
      </c>
      <c r="I3388" t="s">
        <v>4682</v>
      </c>
      <c r="J3388" t="s">
        <v>4689</v>
      </c>
      <c r="K3388" t="s">
        <v>6382</v>
      </c>
      <c r="L3388" t="s">
        <v>11901</v>
      </c>
      <c r="M3388" t="s">
        <v>11902</v>
      </c>
      <c r="N3388" t="s">
        <v>11903</v>
      </c>
    </row>
    <row r="3389" spans="1:14">
      <c r="A3389" t="s">
        <v>3456</v>
      </c>
      <c r="B3389" t="s">
        <v>6635</v>
      </c>
      <c r="C3389" s="2">
        <v>5000000</v>
      </c>
      <c r="D3389" s="2">
        <v>19438638</v>
      </c>
      <c r="E3389" s="2">
        <v>19438638</v>
      </c>
      <c r="F3389">
        <v>10</v>
      </c>
      <c r="G3389">
        <v>23</v>
      </c>
      <c r="H3389" t="s">
        <v>15949</v>
      </c>
      <c r="I3389" t="s">
        <v>4682</v>
      </c>
      <c r="J3389" t="s">
        <v>4829</v>
      </c>
      <c r="K3389" t="s">
        <v>6660</v>
      </c>
      <c r="L3389" t="s">
        <v>11974</v>
      </c>
      <c r="M3389" t="s">
        <v>11975</v>
      </c>
      <c r="N3389" t="s">
        <v>11976</v>
      </c>
    </row>
    <row r="3390" spans="1:14">
      <c r="A3390" t="s">
        <v>641</v>
      </c>
      <c r="B3390" t="s">
        <v>4805</v>
      </c>
      <c r="C3390" s="2">
        <v>65000000</v>
      </c>
      <c r="D3390" s="2">
        <v>17218916</v>
      </c>
      <c r="E3390" s="2">
        <v>17218916</v>
      </c>
      <c r="F3390">
        <v>5</v>
      </c>
      <c r="G3390">
        <v>24</v>
      </c>
      <c r="H3390" t="s">
        <v>15949</v>
      </c>
      <c r="I3390" t="s">
        <v>4682</v>
      </c>
      <c r="J3390" t="s">
        <v>4763</v>
      </c>
      <c r="K3390" t="s">
        <v>5652</v>
      </c>
      <c r="L3390" t="s">
        <v>6887</v>
      </c>
      <c r="M3390" t="s">
        <v>11989</v>
      </c>
      <c r="N3390" t="s">
        <v>11990</v>
      </c>
    </row>
    <row r="3391" spans="1:14">
      <c r="A3391" t="s">
        <v>3106</v>
      </c>
      <c r="B3391" t="e">
        <v>#N/A</v>
      </c>
      <c r="C3391" s="2">
        <v>8500000</v>
      </c>
      <c r="D3391" s="2">
        <v>15024232</v>
      </c>
      <c r="E3391" s="2">
        <v>15024232</v>
      </c>
      <c r="F3391">
        <v>3</v>
      </c>
      <c r="G3391">
        <v>1</v>
      </c>
      <c r="H3391" t="s">
        <v>15949</v>
      </c>
      <c r="I3391" t="e">
        <v>#N/A</v>
      </c>
      <c r="J3391" t="e">
        <v>#N/A</v>
      </c>
      <c r="K3391" t="e">
        <v>#N/A</v>
      </c>
      <c r="L3391" t="e">
        <v>#N/A</v>
      </c>
      <c r="M3391" t="e">
        <v>#N/A</v>
      </c>
      <c r="N3391" t="e">
        <v>#N/A</v>
      </c>
    </row>
    <row r="3392" spans="1:14">
      <c r="A3392" t="s">
        <v>1390</v>
      </c>
      <c r="B3392" t="s">
        <v>4660</v>
      </c>
      <c r="C3392" s="2">
        <v>35000000</v>
      </c>
      <c r="D3392" s="2">
        <v>14471440</v>
      </c>
      <c r="E3392" s="2">
        <v>14471440</v>
      </c>
      <c r="F3392">
        <v>1</v>
      </c>
      <c r="G3392">
        <v>18</v>
      </c>
      <c r="H3392" t="s">
        <v>15949</v>
      </c>
      <c r="I3392" t="s">
        <v>4600</v>
      </c>
      <c r="J3392" t="s">
        <v>4744</v>
      </c>
      <c r="K3392" t="s">
        <v>12037</v>
      </c>
      <c r="L3392" t="s">
        <v>12038</v>
      </c>
      <c r="M3392" t="s">
        <v>12039</v>
      </c>
      <c r="N3392" t="s">
        <v>12040</v>
      </c>
    </row>
    <row r="3393" spans="1:14">
      <c r="A3393" t="s">
        <v>1862</v>
      </c>
      <c r="B3393" t="s">
        <v>10764</v>
      </c>
      <c r="C3393" s="2">
        <v>25000000</v>
      </c>
      <c r="D3393" s="2">
        <v>9286314</v>
      </c>
      <c r="E3393" s="2">
        <v>9286314</v>
      </c>
      <c r="F3393">
        <v>5</v>
      </c>
      <c r="G3393">
        <v>17</v>
      </c>
      <c r="H3393" t="s">
        <v>15949</v>
      </c>
      <c r="I3393" t="s">
        <v>4682</v>
      </c>
      <c r="J3393" t="s">
        <v>4779</v>
      </c>
      <c r="K3393" t="s">
        <v>6382</v>
      </c>
      <c r="L3393" t="s">
        <v>12106</v>
      </c>
      <c r="M3393" t="s">
        <v>12107</v>
      </c>
      <c r="N3393" t="s">
        <v>12108</v>
      </c>
    </row>
    <row r="3394" spans="1:14">
      <c r="A3394" t="s">
        <v>3245</v>
      </c>
      <c r="B3394" t="e">
        <v>#N/A</v>
      </c>
      <c r="C3394" s="2">
        <v>7000000</v>
      </c>
      <c r="D3394" s="2">
        <v>8824553</v>
      </c>
      <c r="E3394" s="2">
        <v>8824553</v>
      </c>
      <c r="F3394">
        <v>1</v>
      </c>
      <c r="G3394">
        <v>10</v>
      </c>
      <c r="H3394" t="s">
        <v>15949</v>
      </c>
      <c r="I3394" t="e">
        <v>#N/A</v>
      </c>
      <c r="J3394" t="e">
        <v>#N/A</v>
      </c>
      <c r="K3394" t="e">
        <v>#N/A</v>
      </c>
      <c r="L3394" t="e">
        <v>#N/A</v>
      </c>
      <c r="M3394" t="e">
        <v>#N/A</v>
      </c>
      <c r="N3394" t="e">
        <v>#N/A</v>
      </c>
    </row>
    <row r="3395" spans="1:14">
      <c r="A3395" t="s">
        <v>1939</v>
      </c>
      <c r="B3395" t="e">
        <v>#N/A</v>
      </c>
      <c r="C3395" s="2">
        <v>23000000</v>
      </c>
      <c r="D3395" s="2">
        <v>7018525</v>
      </c>
      <c r="E3395" s="2">
        <v>7018525</v>
      </c>
      <c r="F3395">
        <v>8</v>
      </c>
      <c r="G3395">
        <v>23</v>
      </c>
      <c r="H3395" t="s">
        <v>15949</v>
      </c>
      <c r="I3395" t="e">
        <v>#N/A</v>
      </c>
      <c r="J3395" t="e">
        <v>#N/A</v>
      </c>
      <c r="K3395" t="e">
        <v>#N/A</v>
      </c>
      <c r="L3395" t="e">
        <v>#N/A</v>
      </c>
      <c r="M3395" t="e">
        <v>#N/A</v>
      </c>
      <c r="N3395" t="e">
        <v>#N/A</v>
      </c>
    </row>
    <row r="3396" spans="1:14">
      <c r="A3396" t="s">
        <v>3858</v>
      </c>
      <c r="B3396" t="e">
        <v>#N/A</v>
      </c>
      <c r="C3396" s="2">
        <v>2500000</v>
      </c>
      <c r="D3396" s="2">
        <v>6401336</v>
      </c>
      <c r="E3396" s="2">
        <v>6401336</v>
      </c>
      <c r="F3396">
        <v>9</v>
      </c>
      <c r="G3396">
        <v>29</v>
      </c>
      <c r="H3396" t="s">
        <v>15949</v>
      </c>
      <c r="I3396" t="e">
        <v>#N/A</v>
      </c>
      <c r="J3396" t="e">
        <v>#N/A</v>
      </c>
      <c r="K3396" t="e">
        <v>#N/A</v>
      </c>
      <c r="L3396" t="e">
        <v>#N/A</v>
      </c>
      <c r="M3396" t="e">
        <v>#N/A</v>
      </c>
      <c r="N3396" t="e">
        <v>#N/A</v>
      </c>
    </row>
    <row r="3397" spans="1:14">
      <c r="A3397" t="s">
        <v>3253</v>
      </c>
      <c r="B3397" t="e">
        <v>#N/A</v>
      </c>
      <c r="C3397" s="2">
        <v>7000000</v>
      </c>
      <c r="D3397" s="2">
        <v>5017971</v>
      </c>
      <c r="E3397" s="2">
        <v>5017971</v>
      </c>
      <c r="F3397">
        <v>3</v>
      </c>
      <c r="G3397">
        <v>8</v>
      </c>
      <c r="H3397" t="s">
        <v>15949</v>
      </c>
      <c r="I3397" t="e">
        <v>#N/A</v>
      </c>
      <c r="J3397" t="e">
        <v>#N/A</v>
      </c>
      <c r="K3397" t="e">
        <v>#N/A</v>
      </c>
      <c r="L3397" t="e">
        <v>#N/A</v>
      </c>
      <c r="M3397" t="e">
        <v>#N/A</v>
      </c>
      <c r="N3397" t="e">
        <v>#N/A</v>
      </c>
    </row>
    <row r="3398" spans="1:14">
      <c r="A3398" t="s">
        <v>4344</v>
      </c>
      <c r="B3398" t="e">
        <v>#N/A</v>
      </c>
      <c r="C3398" s="2">
        <v>450000</v>
      </c>
      <c r="D3398" s="2">
        <v>2712293</v>
      </c>
      <c r="E3398" s="2">
        <v>2712293</v>
      </c>
      <c r="F3398">
        <v>1</v>
      </c>
      <c r="G3398">
        <v>1</v>
      </c>
      <c r="H3398" t="s">
        <v>15949</v>
      </c>
      <c r="I3398" t="e">
        <v>#N/A</v>
      </c>
      <c r="J3398" t="e">
        <v>#N/A</v>
      </c>
      <c r="K3398" t="e">
        <v>#N/A</v>
      </c>
      <c r="L3398" t="e">
        <v>#N/A</v>
      </c>
      <c r="M3398" t="e">
        <v>#N/A</v>
      </c>
      <c r="N3398" t="e">
        <v>#N/A</v>
      </c>
    </row>
    <row r="3399" spans="1:14">
      <c r="A3399" t="s">
        <v>2860</v>
      </c>
      <c r="B3399" t="e">
        <v>#N/A</v>
      </c>
      <c r="C3399" s="2">
        <v>11000000</v>
      </c>
      <c r="D3399" s="2">
        <v>2000000</v>
      </c>
      <c r="E3399" s="2">
        <v>2000000</v>
      </c>
      <c r="F3399">
        <v>1</v>
      </c>
      <c r="G3399">
        <v>1</v>
      </c>
      <c r="H3399" t="s">
        <v>15949</v>
      </c>
      <c r="I3399" t="e">
        <v>#N/A</v>
      </c>
      <c r="J3399" t="e">
        <v>#N/A</v>
      </c>
      <c r="K3399" t="e">
        <v>#N/A</v>
      </c>
      <c r="L3399" t="e">
        <v>#N/A</v>
      </c>
      <c r="M3399" t="e">
        <v>#N/A</v>
      </c>
      <c r="N3399" t="e">
        <v>#N/A</v>
      </c>
    </row>
    <row r="3400" spans="1:14">
      <c r="A3400" t="s">
        <v>4531</v>
      </c>
      <c r="B3400" t="e">
        <v>#N/A</v>
      </c>
      <c r="C3400" s="2">
        <v>23000</v>
      </c>
      <c r="D3400" s="2">
        <v>1227508</v>
      </c>
      <c r="E3400" s="2">
        <v>1227508</v>
      </c>
      <c r="F3400">
        <v>8</v>
      </c>
      <c r="G3400">
        <v>1</v>
      </c>
      <c r="H3400" t="s">
        <v>15949</v>
      </c>
      <c r="I3400" t="e">
        <v>#N/A</v>
      </c>
      <c r="J3400" t="e">
        <v>#N/A</v>
      </c>
      <c r="K3400" t="e">
        <v>#N/A</v>
      </c>
      <c r="L3400" t="e">
        <v>#N/A</v>
      </c>
      <c r="M3400" t="e">
        <v>#N/A</v>
      </c>
      <c r="N3400" t="e">
        <v>#N/A</v>
      </c>
    </row>
    <row r="3401" spans="1:14">
      <c r="A3401" t="s">
        <v>3367</v>
      </c>
      <c r="B3401" t="e">
        <v>#N/A</v>
      </c>
      <c r="C3401" s="2">
        <v>6000000</v>
      </c>
      <c r="D3401" s="2">
        <v>773490</v>
      </c>
      <c r="E3401" s="2">
        <v>773490</v>
      </c>
      <c r="F3401">
        <v>8</v>
      </c>
      <c r="G3401">
        <v>30</v>
      </c>
      <c r="H3401" t="s">
        <v>15949</v>
      </c>
      <c r="I3401" t="e">
        <v>#N/A</v>
      </c>
      <c r="J3401" t="e">
        <v>#N/A</v>
      </c>
      <c r="K3401" t="e">
        <v>#N/A</v>
      </c>
      <c r="L3401" t="e">
        <v>#N/A</v>
      </c>
      <c r="M3401" t="e">
        <v>#N/A</v>
      </c>
      <c r="N3401" t="e">
        <v>#N/A</v>
      </c>
    </row>
    <row r="3402" spans="1:14">
      <c r="A3402" t="s">
        <v>3085</v>
      </c>
      <c r="B3402" t="e">
        <v>#N/A</v>
      </c>
      <c r="C3402" s="2">
        <v>9000000</v>
      </c>
      <c r="D3402" s="2">
        <v>349618</v>
      </c>
      <c r="E3402" s="2">
        <v>349618</v>
      </c>
      <c r="F3402">
        <v>10</v>
      </c>
      <c r="G3402">
        <v>25</v>
      </c>
      <c r="H3402" t="s">
        <v>15949</v>
      </c>
      <c r="I3402" t="e">
        <v>#N/A</v>
      </c>
      <c r="J3402" t="e">
        <v>#N/A</v>
      </c>
      <c r="K3402" t="e">
        <v>#N/A</v>
      </c>
      <c r="L3402" t="e">
        <v>#N/A</v>
      </c>
      <c r="M3402" t="e">
        <v>#N/A</v>
      </c>
      <c r="N3402" t="e">
        <v>#N/A</v>
      </c>
    </row>
    <row r="3403" spans="1:14">
      <c r="A3403" t="s">
        <v>4322</v>
      </c>
      <c r="B3403" t="e">
        <v>#N/A</v>
      </c>
      <c r="C3403" s="2">
        <v>500000</v>
      </c>
      <c r="D3403" s="2">
        <v>55000</v>
      </c>
      <c r="E3403" s="2">
        <v>55000</v>
      </c>
      <c r="F3403">
        <v>1</v>
      </c>
      <c r="G3403">
        <v>1</v>
      </c>
      <c r="H3403" t="s">
        <v>15949</v>
      </c>
      <c r="I3403" t="e">
        <v>#N/A</v>
      </c>
      <c r="J3403" t="e">
        <v>#N/A</v>
      </c>
      <c r="K3403" t="e">
        <v>#N/A</v>
      </c>
      <c r="L3403" t="e">
        <v>#N/A</v>
      </c>
      <c r="M3403" t="e">
        <v>#N/A</v>
      </c>
      <c r="N3403" t="e">
        <v>#N/A</v>
      </c>
    </row>
    <row r="3404" spans="1:14">
      <c r="A3404" t="s">
        <v>1637</v>
      </c>
      <c r="B3404" t="s">
        <v>4607</v>
      </c>
      <c r="C3404" s="2">
        <v>28000000</v>
      </c>
      <c r="D3404" s="2">
        <v>217350219</v>
      </c>
      <c r="E3404" s="2">
        <v>504050219</v>
      </c>
      <c r="F3404">
        <v>11</v>
      </c>
      <c r="G3404">
        <v>11</v>
      </c>
      <c r="H3404" t="s">
        <v>15950</v>
      </c>
      <c r="I3404" t="s">
        <v>4636</v>
      </c>
      <c r="J3404" t="s">
        <v>5460</v>
      </c>
      <c r="K3404" t="s">
        <v>4616</v>
      </c>
      <c r="L3404" t="s">
        <v>6169</v>
      </c>
      <c r="M3404" t="s">
        <v>11416</v>
      </c>
      <c r="N3404" t="s">
        <v>11417</v>
      </c>
    </row>
    <row r="3405" spans="1:14">
      <c r="A3405" t="s">
        <v>1755</v>
      </c>
      <c r="B3405" t="s">
        <v>4628</v>
      </c>
      <c r="C3405" s="2">
        <v>25000000</v>
      </c>
      <c r="D3405" s="2">
        <v>121945720</v>
      </c>
      <c r="E3405" s="2">
        <v>410900000</v>
      </c>
      <c r="F3405">
        <v>11</v>
      </c>
      <c r="G3405">
        <v>25</v>
      </c>
      <c r="H3405" t="s">
        <v>15950</v>
      </c>
      <c r="I3405" t="s">
        <v>4682</v>
      </c>
      <c r="J3405" t="s">
        <v>5431</v>
      </c>
      <c r="K3405" t="s">
        <v>11435</v>
      </c>
      <c r="L3405" t="s">
        <v>9856</v>
      </c>
      <c r="M3405" t="s">
        <v>8197</v>
      </c>
      <c r="N3405" t="s">
        <v>11436</v>
      </c>
    </row>
    <row r="3406" spans="1:14">
      <c r="A3406" t="s">
        <v>2017</v>
      </c>
      <c r="B3406" t="s">
        <v>4677</v>
      </c>
      <c r="C3406" s="2">
        <v>20000000</v>
      </c>
      <c r="D3406" s="2">
        <v>173585516</v>
      </c>
      <c r="E3406" s="2">
        <v>358994850</v>
      </c>
      <c r="F3406">
        <v>11</v>
      </c>
      <c r="G3406">
        <v>20</v>
      </c>
      <c r="H3406" t="s">
        <v>15950</v>
      </c>
      <c r="I3406" t="s">
        <v>4614</v>
      </c>
      <c r="J3406" t="s">
        <v>5119</v>
      </c>
      <c r="K3406" t="s">
        <v>5994</v>
      </c>
      <c r="L3406" t="s">
        <v>5881</v>
      </c>
      <c r="M3406" t="s">
        <v>11419</v>
      </c>
      <c r="N3406" t="s">
        <v>11420</v>
      </c>
    </row>
    <row r="3407" spans="1:14">
      <c r="A3407" t="s">
        <v>1314</v>
      </c>
      <c r="B3407" t="s">
        <v>4628</v>
      </c>
      <c r="C3407" s="2">
        <v>35000000</v>
      </c>
      <c r="D3407" s="2">
        <v>144731527</v>
      </c>
      <c r="E3407" s="2">
        <v>319700000</v>
      </c>
      <c r="F3407">
        <v>5</v>
      </c>
      <c r="G3407">
        <v>15</v>
      </c>
      <c r="H3407" t="s">
        <v>15950</v>
      </c>
      <c r="I3407" t="s">
        <v>4682</v>
      </c>
      <c r="J3407" t="s">
        <v>4962</v>
      </c>
      <c r="K3407" t="s">
        <v>4649</v>
      </c>
      <c r="L3407" t="s">
        <v>7277</v>
      </c>
      <c r="M3407" t="s">
        <v>11425</v>
      </c>
      <c r="N3407" t="s">
        <v>9481</v>
      </c>
    </row>
    <row r="3408" spans="1:14">
      <c r="A3408" t="s">
        <v>403</v>
      </c>
      <c r="B3408" t="s">
        <v>4628</v>
      </c>
      <c r="C3408" s="2">
        <v>80000000</v>
      </c>
      <c r="D3408" s="2">
        <v>162833635</v>
      </c>
      <c r="E3408" s="2">
        <v>266824291</v>
      </c>
      <c r="F3408">
        <v>6</v>
      </c>
      <c r="G3408">
        <v>18</v>
      </c>
      <c r="H3408" t="s">
        <v>15950</v>
      </c>
      <c r="I3408" t="s">
        <v>4600</v>
      </c>
      <c r="J3408" t="s">
        <v>4718</v>
      </c>
      <c r="K3408" t="s">
        <v>4560</v>
      </c>
      <c r="L3408" t="s">
        <v>5195</v>
      </c>
      <c r="M3408" t="s">
        <v>11422</v>
      </c>
      <c r="N3408" t="s">
        <v>11423</v>
      </c>
    </row>
    <row r="3409" spans="1:14">
      <c r="A3409" t="s">
        <v>1427</v>
      </c>
      <c r="B3409" t="s">
        <v>10764</v>
      </c>
      <c r="C3409" s="2">
        <v>33000000</v>
      </c>
      <c r="D3409" s="2">
        <v>141340178</v>
      </c>
      <c r="E3409" s="2">
        <v>236500000</v>
      </c>
      <c r="F3409">
        <v>12</v>
      </c>
      <c r="G3409">
        <v>11</v>
      </c>
      <c r="H3409" t="s">
        <v>15950</v>
      </c>
      <c r="I3409" t="s">
        <v>4682</v>
      </c>
      <c r="J3409" t="s">
        <v>4696</v>
      </c>
      <c r="K3409" t="s">
        <v>5728</v>
      </c>
      <c r="L3409" t="s">
        <v>6785</v>
      </c>
      <c r="M3409" t="s">
        <v>11427</v>
      </c>
      <c r="N3409" t="s">
        <v>11428</v>
      </c>
    </row>
    <row r="3410" spans="1:14">
      <c r="A3410" t="s">
        <v>1130</v>
      </c>
      <c r="B3410" t="s">
        <v>10764</v>
      </c>
      <c r="C3410" s="2">
        <v>40000000</v>
      </c>
      <c r="D3410" s="2">
        <v>82522790</v>
      </c>
      <c r="E3410" s="2">
        <v>215862692</v>
      </c>
      <c r="F3410">
        <v>11</v>
      </c>
      <c r="G3410">
        <v>13</v>
      </c>
      <c r="H3410" t="s">
        <v>15950</v>
      </c>
      <c r="I3410" t="s">
        <v>4829</v>
      </c>
      <c r="J3410" t="s">
        <v>4829</v>
      </c>
      <c r="K3410" t="s">
        <v>5030</v>
      </c>
      <c r="L3410" t="s">
        <v>10113</v>
      </c>
      <c r="M3410" t="s">
        <v>4829</v>
      </c>
      <c r="N3410" t="s">
        <v>4829</v>
      </c>
    </row>
    <row r="3411" spans="1:14">
      <c r="A3411" t="s">
        <v>2023</v>
      </c>
      <c r="B3411" t="s">
        <v>4660</v>
      </c>
      <c r="C3411" s="2">
        <v>20000000</v>
      </c>
      <c r="D3411" s="2">
        <v>121697323</v>
      </c>
      <c r="E3411" s="2">
        <v>183097323</v>
      </c>
      <c r="F3411">
        <v>2</v>
      </c>
      <c r="G3411">
        <v>14</v>
      </c>
      <c r="H3411" t="s">
        <v>15950</v>
      </c>
      <c r="I3411" t="s">
        <v>4600</v>
      </c>
      <c r="J3411" t="s">
        <v>4935</v>
      </c>
      <c r="K3411" t="s">
        <v>5396</v>
      </c>
      <c r="L3411" t="s">
        <v>10197</v>
      </c>
      <c r="M3411" t="s">
        <v>11148</v>
      </c>
      <c r="N3411" t="s">
        <v>11438</v>
      </c>
    </row>
    <row r="3412" spans="1:14">
      <c r="A3412" t="s">
        <v>1012</v>
      </c>
      <c r="B3412" t="s">
        <v>4660</v>
      </c>
      <c r="C3412" s="2">
        <v>45000000</v>
      </c>
      <c r="D3412" s="2">
        <v>83287363</v>
      </c>
      <c r="E3412" s="2">
        <v>178100000</v>
      </c>
      <c r="F3412">
        <v>6</v>
      </c>
      <c r="G3412">
        <v>5</v>
      </c>
      <c r="H3412" t="s">
        <v>15950</v>
      </c>
      <c r="I3412" t="s">
        <v>4682</v>
      </c>
      <c r="J3412" t="s">
        <v>4683</v>
      </c>
      <c r="K3412" t="s">
        <v>6382</v>
      </c>
      <c r="L3412" t="s">
        <v>5818</v>
      </c>
      <c r="M3412" t="s">
        <v>11458</v>
      </c>
      <c r="N3412" t="s">
        <v>11459</v>
      </c>
    </row>
    <row r="3413" spans="1:14">
      <c r="A3413" t="s">
        <v>2583</v>
      </c>
      <c r="B3413" t="s">
        <v>4628</v>
      </c>
      <c r="C3413" s="2">
        <v>14400000</v>
      </c>
      <c r="D3413" s="2">
        <v>101157447</v>
      </c>
      <c r="E3413" s="2">
        <v>159157447</v>
      </c>
      <c r="F3413">
        <v>8</v>
      </c>
      <c r="G3413">
        <v>7</v>
      </c>
      <c r="H3413" t="s">
        <v>15950</v>
      </c>
      <c r="I3413" t="s">
        <v>4682</v>
      </c>
      <c r="J3413" t="s">
        <v>4839</v>
      </c>
      <c r="K3413" t="s">
        <v>5091</v>
      </c>
      <c r="L3413" t="s">
        <v>5680</v>
      </c>
      <c r="M3413" t="s">
        <v>11447</v>
      </c>
      <c r="N3413" t="s">
        <v>11448</v>
      </c>
    </row>
    <row r="3414" spans="1:14">
      <c r="A3414" t="s">
        <v>802</v>
      </c>
      <c r="B3414" t="s">
        <v>4677</v>
      </c>
      <c r="C3414" s="2">
        <v>55000000</v>
      </c>
      <c r="D3414" s="2">
        <v>54927174</v>
      </c>
      <c r="E3414" s="2">
        <v>158500000</v>
      </c>
      <c r="F3414">
        <v>5</v>
      </c>
      <c r="G3414">
        <v>22</v>
      </c>
      <c r="H3414" t="s">
        <v>15950</v>
      </c>
      <c r="I3414" t="s">
        <v>4600</v>
      </c>
      <c r="J3414" t="s">
        <v>4829</v>
      </c>
      <c r="K3414" t="s">
        <v>5030</v>
      </c>
      <c r="L3414" t="s">
        <v>4829</v>
      </c>
      <c r="M3414" t="s">
        <v>11505</v>
      </c>
      <c r="N3414" t="s">
        <v>11506</v>
      </c>
    </row>
    <row r="3415" spans="1:14">
      <c r="A3415" t="s">
        <v>798</v>
      </c>
      <c r="B3415" t="s">
        <v>4621</v>
      </c>
      <c r="C3415" s="2">
        <v>55000000</v>
      </c>
      <c r="D3415" s="2">
        <v>58422650</v>
      </c>
      <c r="E3415" s="2">
        <v>149022650</v>
      </c>
      <c r="F3415">
        <v>7</v>
      </c>
      <c r="G3415">
        <v>31</v>
      </c>
      <c r="H3415" t="s">
        <v>15950</v>
      </c>
      <c r="I3415" t="s">
        <v>4600</v>
      </c>
      <c r="J3415" t="s">
        <v>4637</v>
      </c>
      <c r="K3415" t="s">
        <v>4789</v>
      </c>
      <c r="L3415" t="s">
        <v>5170</v>
      </c>
      <c r="M3415" t="s">
        <v>11491</v>
      </c>
      <c r="N3415" t="s">
        <v>11492</v>
      </c>
    </row>
    <row r="3416" spans="1:14">
      <c r="A3416" t="s">
        <v>1121</v>
      </c>
      <c r="B3416" t="s">
        <v>4695</v>
      </c>
      <c r="C3416" s="2">
        <v>40000000</v>
      </c>
      <c r="D3416" s="2">
        <v>107533925</v>
      </c>
      <c r="E3416" s="2">
        <v>132440066</v>
      </c>
      <c r="F3416">
        <v>7</v>
      </c>
      <c r="G3416">
        <v>1</v>
      </c>
      <c r="H3416" t="s">
        <v>15950</v>
      </c>
      <c r="I3416" t="s">
        <v>4614</v>
      </c>
      <c r="J3416" t="s">
        <v>4800</v>
      </c>
      <c r="K3416" t="s">
        <v>11443</v>
      </c>
      <c r="L3416" t="s">
        <v>8776</v>
      </c>
      <c r="M3416" t="s">
        <v>11444</v>
      </c>
      <c r="N3416" t="s">
        <v>11445</v>
      </c>
    </row>
    <row r="3417" spans="1:14">
      <c r="A3417" t="s">
        <v>1086</v>
      </c>
      <c r="B3417" t="s">
        <v>4660</v>
      </c>
      <c r="C3417" s="2">
        <v>42000000</v>
      </c>
      <c r="D3417" s="2">
        <v>70052444</v>
      </c>
      <c r="E3417" s="2">
        <v>131052444</v>
      </c>
      <c r="F3417">
        <v>7</v>
      </c>
      <c r="G3417">
        <v>1</v>
      </c>
      <c r="H3417" t="s">
        <v>15950</v>
      </c>
      <c r="I3417" t="s">
        <v>4682</v>
      </c>
      <c r="J3417" t="s">
        <v>4683</v>
      </c>
      <c r="K3417" t="s">
        <v>5126</v>
      </c>
      <c r="L3417" t="s">
        <v>11467</v>
      </c>
      <c r="M3417" t="s">
        <v>11468</v>
      </c>
      <c r="N3417" t="s">
        <v>11469</v>
      </c>
    </row>
    <row r="3418" spans="1:14">
      <c r="A3418" t="s">
        <v>1133</v>
      </c>
      <c r="B3418" t="s">
        <v>4677</v>
      </c>
      <c r="C3418" s="2">
        <v>40000000</v>
      </c>
      <c r="D3418" s="2">
        <v>75505856</v>
      </c>
      <c r="E3418" s="2">
        <v>75505856</v>
      </c>
      <c r="F3418">
        <v>9</v>
      </c>
      <c r="G3418">
        <v>25</v>
      </c>
      <c r="H3418" t="s">
        <v>15950</v>
      </c>
      <c r="I3418" t="s">
        <v>4682</v>
      </c>
      <c r="J3418" t="s">
        <v>4829</v>
      </c>
      <c r="K3418" t="s">
        <v>5287</v>
      </c>
      <c r="L3418" t="s">
        <v>6173</v>
      </c>
      <c r="M3418" t="s">
        <v>11464</v>
      </c>
      <c r="N3418" t="s">
        <v>11465</v>
      </c>
    </row>
    <row r="3419" spans="1:14">
      <c r="A3419" t="s">
        <v>1099</v>
      </c>
      <c r="B3419" t="s">
        <v>6069</v>
      </c>
      <c r="C3419" s="2">
        <v>42000000</v>
      </c>
      <c r="D3419" s="2">
        <v>19487173</v>
      </c>
      <c r="E3419" s="2">
        <v>66787173</v>
      </c>
      <c r="F3419">
        <v>10</v>
      </c>
      <c r="G3419">
        <v>2</v>
      </c>
      <c r="H3419" t="s">
        <v>15950</v>
      </c>
      <c r="I3419" t="s">
        <v>4682</v>
      </c>
      <c r="J3419" t="s">
        <v>5095</v>
      </c>
      <c r="K3419" t="s">
        <v>4672</v>
      </c>
      <c r="L3419" t="s">
        <v>7790</v>
      </c>
      <c r="M3419" t="s">
        <v>7791</v>
      </c>
      <c r="N3419" t="s">
        <v>7792</v>
      </c>
    </row>
    <row r="3420" spans="1:14">
      <c r="A3420" t="s">
        <v>3593</v>
      </c>
      <c r="B3420" t="s">
        <v>6069</v>
      </c>
      <c r="C3420" s="2">
        <v>4000000</v>
      </c>
      <c r="D3420" s="2">
        <v>62546695</v>
      </c>
      <c r="E3420" s="2">
        <v>62546695</v>
      </c>
      <c r="F3420">
        <v>11</v>
      </c>
      <c r="G3420">
        <v>25</v>
      </c>
      <c r="H3420" t="s">
        <v>15950</v>
      </c>
      <c r="I3420" t="s">
        <v>4682</v>
      </c>
      <c r="J3420" t="s">
        <v>4666</v>
      </c>
      <c r="K3420" t="s">
        <v>9402</v>
      </c>
      <c r="L3420" t="s">
        <v>6915</v>
      </c>
      <c r="M3420" t="s">
        <v>6915</v>
      </c>
      <c r="N3420" t="s">
        <v>11476</v>
      </c>
    </row>
    <row r="3421" spans="1:14">
      <c r="A3421" t="s">
        <v>2830</v>
      </c>
      <c r="B3421" t="s">
        <v>4677</v>
      </c>
      <c r="C3421" s="2">
        <v>11000000</v>
      </c>
      <c r="D3421" s="2">
        <v>52929168</v>
      </c>
      <c r="E3421" s="2">
        <v>52929168</v>
      </c>
      <c r="F3421">
        <v>3</v>
      </c>
      <c r="G3421">
        <v>13</v>
      </c>
      <c r="H3421" t="s">
        <v>15950</v>
      </c>
      <c r="I3421" t="s">
        <v>4682</v>
      </c>
      <c r="J3421" t="s">
        <v>5119</v>
      </c>
      <c r="K3421" t="s">
        <v>4708</v>
      </c>
      <c r="L3421" t="s">
        <v>8224</v>
      </c>
      <c r="M3421" t="s">
        <v>11508</v>
      </c>
      <c r="N3421" t="s">
        <v>11509</v>
      </c>
    </row>
    <row r="3422" spans="1:14">
      <c r="A3422" t="s">
        <v>2890</v>
      </c>
      <c r="B3422" t="s">
        <v>4607</v>
      </c>
      <c r="C3422" s="2">
        <v>10000000</v>
      </c>
      <c r="D3422" s="2">
        <v>50752337</v>
      </c>
      <c r="E3422" s="2">
        <v>50752337</v>
      </c>
      <c r="F3422">
        <v>10</v>
      </c>
      <c r="G3422">
        <v>2</v>
      </c>
      <c r="H3422" t="s">
        <v>15950</v>
      </c>
      <c r="I3422" t="s">
        <v>4614</v>
      </c>
      <c r="J3422" t="s">
        <v>4763</v>
      </c>
      <c r="K3422" t="s">
        <v>7374</v>
      </c>
      <c r="L3422" t="s">
        <v>10419</v>
      </c>
      <c r="M3422" t="s">
        <v>6644</v>
      </c>
      <c r="N3422" t="s">
        <v>11515</v>
      </c>
    </row>
    <row r="3423" spans="1:14">
      <c r="A3423" t="s">
        <v>1340</v>
      </c>
      <c r="B3423" t="s">
        <v>4628</v>
      </c>
      <c r="C3423" s="2">
        <v>35000000</v>
      </c>
      <c r="D3423" s="2">
        <v>48169910</v>
      </c>
      <c r="E3423" s="2">
        <v>48169910</v>
      </c>
      <c r="F3423">
        <v>11</v>
      </c>
      <c r="G3423">
        <v>18</v>
      </c>
      <c r="H3423" t="s">
        <v>15950</v>
      </c>
      <c r="I3423" t="s">
        <v>4600</v>
      </c>
      <c r="J3423" t="s">
        <v>11517</v>
      </c>
      <c r="K3423" t="s">
        <v>4909</v>
      </c>
      <c r="L3423" t="s">
        <v>7081</v>
      </c>
      <c r="M3423" t="s">
        <v>11518</v>
      </c>
      <c r="N3423" t="s">
        <v>11519</v>
      </c>
    </row>
    <row r="3424" spans="1:14">
      <c r="A3424" t="s">
        <v>1168</v>
      </c>
      <c r="B3424" t="s">
        <v>4607</v>
      </c>
      <c r="C3424" s="2">
        <v>40000000</v>
      </c>
      <c r="D3424" s="2">
        <v>44948240</v>
      </c>
      <c r="E3424" s="2">
        <v>44948240</v>
      </c>
      <c r="F3424">
        <v>2</v>
      </c>
      <c r="G3424">
        <v>7</v>
      </c>
      <c r="H3424" t="s">
        <v>15950</v>
      </c>
      <c r="I3424" t="s">
        <v>4635</v>
      </c>
      <c r="J3424">
        <v>0</v>
      </c>
      <c r="K3424">
        <v>0</v>
      </c>
      <c r="L3424">
        <v>0</v>
      </c>
      <c r="M3424">
        <v>0</v>
      </c>
      <c r="N3424">
        <v>0</v>
      </c>
    </row>
    <row r="3425" spans="1:14">
      <c r="A3425" t="s">
        <v>2904</v>
      </c>
      <c r="B3425" t="s">
        <v>6635</v>
      </c>
      <c r="C3425" s="2">
        <v>10000000</v>
      </c>
      <c r="D3425" s="2">
        <v>32100816</v>
      </c>
      <c r="E3425" s="2">
        <v>32100816</v>
      </c>
      <c r="F3425">
        <v>3</v>
      </c>
      <c r="G3425">
        <v>6</v>
      </c>
      <c r="H3425" t="s">
        <v>15950</v>
      </c>
      <c r="I3425" t="s">
        <v>4682</v>
      </c>
      <c r="J3425" t="s">
        <v>4788</v>
      </c>
      <c r="K3425" t="s">
        <v>9974</v>
      </c>
      <c r="L3425" t="s">
        <v>10599</v>
      </c>
      <c r="M3425" t="s">
        <v>11554</v>
      </c>
      <c r="N3425" t="s">
        <v>11555</v>
      </c>
    </row>
    <row r="3426" spans="1:14">
      <c r="A3426" t="s">
        <v>3138</v>
      </c>
      <c r="B3426" t="s">
        <v>6635</v>
      </c>
      <c r="C3426" s="2">
        <v>8000000</v>
      </c>
      <c r="D3426" s="2">
        <v>21706101</v>
      </c>
      <c r="E3426" s="2">
        <v>28876702</v>
      </c>
      <c r="F3426">
        <v>4</v>
      </c>
      <c r="G3426">
        <v>10</v>
      </c>
      <c r="H3426" t="s">
        <v>15950</v>
      </c>
      <c r="I3426" t="s">
        <v>4682</v>
      </c>
      <c r="J3426" t="s">
        <v>4823</v>
      </c>
      <c r="K3426" t="s">
        <v>6339</v>
      </c>
      <c r="L3426" t="s">
        <v>8713</v>
      </c>
      <c r="M3426" t="s">
        <v>11608</v>
      </c>
      <c r="N3426" t="s">
        <v>11609</v>
      </c>
    </row>
    <row r="3427" spans="1:14">
      <c r="A3427" t="s">
        <v>1374</v>
      </c>
      <c r="B3427" t="s">
        <v>4677</v>
      </c>
      <c r="C3427" s="2">
        <v>35000000</v>
      </c>
      <c r="D3427" s="2">
        <v>23365858</v>
      </c>
      <c r="E3427" s="2">
        <v>28391473</v>
      </c>
      <c r="F3427">
        <v>12</v>
      </c>
      <c r="G3427">
        <v>25</v>
      </c>
      <c r="H3427" t="s">
        <v>15950</v>
      </c>
      <c r="I3427" t="s">
        <v>4682</v>
      </c>
      <c r="J3427" t="s">
        <v>5779</v>
      </c>
      <c r="K3427" t="s">
        <v>5679</v>
      </c>
      <c r="L3427" t="s">
        <v>10179</v>
      </c>
      <c r="M3427" t="s">
        <v>8824</v>
      </c>
      <c r="N3427" t="s">
        <v>11589</v>
      </c>
    </row>
    <row r="3428" spans="1:14">
      <c r="A3428" t="s">
        <v>2756</v>
      </c>
      <c r="B3428" t="s">
        <v>4607</v>
      </c>
      <c r="C3428" s="2">
        <v>12000000</v>
      </c>
      <c r="D3428" s="2">
        <v>27281507</v>
      </c>
      <c r="E3428" s="2">
        <v>27281507</v>
      </c>
      <c r="F3428">
        <v>12</v>
      </c>
      <c r="G3428">
        <v>11</v>
      </c>
      <c r="H3428" t="s">
        <v>15950</v>
      </c>
      <c r="I3428" t="s">
        <v>4636</v>
      </c>
      <c r="J3428" t="s">
        <v>4877</v>
      </c>
      <c r="K3428" t="s">
        <v>5279</v>
      </c>
      <c r="L3428" t="s">
        <v>10174</v>
      </c>
      <c r="M3428" t="s">
        <v>11570</v>
      </c>
      <c r="N3428" t="s">
        <v>11571</v>
      </c>
    </row>
    <row r="3429" spans="1:14">
      <c r="A3429" t="s">
        <v>3134</v>
      </c>
      <c r="B3429" t="s">
        <v>4990</v>
      </c>
      <c r="C3429" s="2">
        <v>8000000</v>
      </c>
      <c r="D3429" s="2">
        <v>25919211</v>
      </c>
      <c r="E3429" s="2">
        <v>25919211</v>
      </c>
      <c r="F3429">
        <v>3</v>
      </c>
      <c r="G3429">
        <v>13</v>
      </c>
      <c r="H3429" t="s">
        <v>15950</v>
      </c>
      <c r="I3429" t="s">
        <v>4614</v>
      </c>
      <c r="J3429" t="s">
        <v>5779</v>
      </c>
      <c r="K3429" t="s">
        <v>5140</v>
      </c>
      <c r="L3429" t="s">
        <v>11280</v>
      </c>
      <c r="M3429" t="s">
        <v>11573</v>
      </c>
      <c r="N3429" t="s">
        <v>11574</v>
      </c>
    </row>
    <row r="3430" spans="1:14">
      <c r="A3430" t="s">
        <v>2841</v>
      </c>
      <c r="B3430" t="s">
        <v>4621</v>
      </c>
      <c r="C3430" s="2">
        <v>11000000</v>
      </c>
      <c r="D3430" s="2">
        <v>21171695</v>
      </c>
      <c r="E3430" s="2">
        <v>21171695</v>
      </c>
      <c r="F3430">
        <v>8</v>
      </c>
      <c r="G3430">
        <v>7</v>
      </c>
      <c r="H3430" t="s">
        <v>15950</v>
      </c>
      <c r="I3430" t="s">
        <v>4682</v>
      </c>
      <c r="J3430" t="s">
        <v>4812</v>
      </c>
      <c r="K3430" t="s">
        <v>4893</v>
      </c>
      <c r="L3430" t="s">
        <v>8958</v>
      </c>
      <c r="M3430" t="s">
        <v>8958</v>
      </c>
      <c r="N3430" t="s">
        <v>11620</v>
      </c>
    </row>
    <row r="3431" spans="1:14">
      <c r="A3431" t="s">
        <v>1218</v>
      </c>
      <c r="B3431" t="s">
        <v>4628</v>
      </c>
      <c r="C3431" s="2">
        <v>40000000</v>
      </c>
      <c r="D3431" s="2">
        <v>14358033</v>
      </c>
      <c r="E3431" s="2">
        <v>14358033</v>
      </c>
      <c r="F3431">
        <v>2</v>
      </c>
      <c r="G3431">
        <v>28</v>
      </c>
      <c r="H3431" t="s">
        <v>15950</v>
      </c>
      <c r="I3431" t="s">
        <v>4600</v>
      </c>
      <c r="J3431" t="s">
        <v>5371</v>
      </c>
      <c r="K3431" t="s">
        <v>10305</v>
      </c>
      <c r="L3431" t="s">
        <v>10247</v>
      </c>
      <c r="M3431" t="s">
        <v>11677</v>
      </c>
      <c r="N3431" t="s">
        <v>11678</v>
      </c>
    </row>
    <row r="3432" spans="1:14">
      <c r="A3432" t="s">
        <v>3237</v>
      </c>
      <c r="B3432" t="s">
        <v>4677</v>
      </c>
      <c r="C3432" s="2">
        <v>7000000</v>
      </c>
      <c r="D3432" s="2">
        <v>14231669</v>
      </c>
      <c r="E3432" s="2">
        <v>14231669</v>
      </c>
      <c r="F3432">
        <v>7</v>
      </c>
      <c r="G3432">
        <v>31</v>
      </c>
      <c r="H3432" t="s">
        <v>15950</v>
      </c>
      <c r="I3432" t="s">
        <v>4600</v>
      </c>
      <c r="J3432" t="s">
        <v>4957</v>
      </c>
      <c r="K3432" t="s">
        <v>9350</v>
      </c>
      <c r="L3432" t="s">
        <v>11663</v>
      </c>
      <c r="M3432" t="s">
        <v>7608</v>
      </c>
      <c r="N3432" t="s">
        <v>11664</v>
      </c>
    </row>
    <row r="3433" spans="1:14">
      <c r="A3433" t="s">
        <v>2710</v>
      </c>
      <c r="B3433" t="s">
        <v>6635</v>
      </c>
      <c r="C3433" s="2">
        <v>12500000</v>
      </c>
      <c r="D3433" s="2">
        <v>10725228</v>
      </c>
      <c r="E3433" s="2">
        <v>10725228</v>
      </c>
      <c r="F3433">
        <v>9</v>
      </c>
      <c r="G3433">
        <v>30</v>
      </c>
      <c r="H3433" t="s">
        <v>15950</v>
      </c>
      <c r="I3433" t="s">
        <v>4682</v>
      </c>
      <c r="J3433" t="s">
        <v>4763</v>
      </c>
      <c r="K3433" t="s">
        <v>4572</v>
      </c>
      <c r="L3433" t="s">
        <v>7013</v>
      </c>
      <c r="M3433" t="s">
        <v>11723</v>
      </c>
      <c r="N3433" t="s">
        <v>11724</v>
      </c>
    </row>
    <row r="3434" spans="1:14">
      <c r="A3434" t="s">
        <v>3252</v>
      </c>
      <c r="B3434" t="e">
        <v>#N/A</v>
      </c>
      <c r="C3434" s="2">
        <v>7000000</v>
      </c>
      <c r="D3434" s="2">
        <v>5430822</v>
      </c>
      <c r="E3434" s="2">
        <v>5430822</v>
      </c>
      <c r="F3434">
        <v>5</v>
      </c>
      <c r="G3434">
        <v>1</v>
      </c>
      <c r="H3434" t="s">
        <v>15950</v>
      </c>
      <c r="I3434" t="e">
        <v>#N/A</v>
      </c>
      <c r="J3434" t="e">
        <v>#N/A</v>
      </c>
      <c r="K3434" t="e">
        <v>#N/A</v>
      </c>
      <c r="L3434" t="e">
        <v>#N/A</v>
      </c>
      <c r="M3434" t="e">
        <v>#N/A</v>
      </c>
      <c r="N3434" t="e">
        <v>#N/A</v>
      </c>
    </row>
    <row r="3435" spans="1:14">
      <c r="A3435" t="s">
        <v>1408</v>
      </c>
      <c r="B3435" t="e">
        <v>#N/A</v>
      </c>
      <c r="C3435" s="2">
        <v>35000000</v>
      </c>
      <c r="D3435" s="2">
        <v>4651977</v>
      </c>
      <c r="E3435" s="2">
        <v>4651977</v>
      </c>
      <c r="F3435">
        <v>2</v>
      </c>
      <c r="G3435">
        <v>21</v>
      </c>
      <c r="H3435" t="s">
        <v>15950</v>
      </c>
      <c r="I3435" t="e">
        <v>#N/A</v>
      </c>
      <c r="J3435" t="e">
        <v>#N/A</v>
      </c>
      <c r="K3435" t="e">
        <v>#N/A</v>
      </c>
      <c r="L3435" t="e">
        <v>#N/A</v>
      </c>
      <c r="M3435" t="e">
        <v>#N/A</v>
      </c>
      <c r="N3435" t="e">
        <v>#N/A</v>
      </c>
    </row>
    <row r="3436" spans="1:14">
      <c r="A3436" t="s">
        <v>4111</v>
      </c>
      <c r="B3436" t="e">
        <v>#N/A</v>
      </c>
      <c r="C3436" s="2">
        <v>1200000</v>
      </c>
      <c r="D3436" s="2">
        <v>2832029</v>
      </c>
      <c r="E3436" s="2">
        <v>2832029</v>
      </c>
      <c r="F3436">
        <v>10</v>
      </c>
      <c r="G3436">
        <v>23</v>
      </c>
      <c r="H3436" t="s">
        <v>15950</v>
      </c>
      <c r="I3436" t="e">
        <v>#N/A</v>
      </c>
      <c r="J3436" t="e">
        <v>#N/A</v>
      </c>
      <c r="K3436" t="e">
        <v>#N/A</v>
      </c>
      <c r="L3436" t="e">
        <v>#N/A</v>
      </c>
      <c r="M3436" t="e">
        <v>#N/A</v>
      </c>
      <c r="N3436" t="e">
        <v>#N/A</v>
      </c>
    </row>
    <row r="3437" spans="1:14">
      <c r="A3437" t="s">
        <v>3505</v>
      </c>
      <c r="B3437" t="e">
        <v>#N/A</v>
      </c>
      <c r="C3437" s="2">
        <v>5000000</v>
      </c>
      <c r="D3437" s="2">
        <v>1050861</v>
      </c>
      <c r="E3437" s="2">
        <v>1050861</v>
      </c>
      <c r="F3437">
        <v>9</v>
      </c>
      <c r="G3437">
        <v>21</v>
      </c>
      <c r="H3437" t="s">
        <v>15950</v>
      </c>
      <c r="I3437" t="e">
        <v>#N/A</v>
      </c>
      <c r="J3437" t="e">
        <v>#N/A</v>
      </c>
      <c r="K3437" t="e">
        <v>#N/A</v>
      </c>
      <c r="L3437" t="e">
        <v>#N/A</v>
      </c>
      <c r="M3437" t="e">
        <v>#N/A</v>
      </c>
      <c r="N3437" t="e">
        <v>#N/A</v>
      </c>
    </row>
    <row r="3438" spans="1:14">
      <c r="A3438" t="s">
        <v>650</v>
      </c>
      <c r="B3438" t="s">
        <v>4621</v>
      </c>
      <c r="C3438" s="2">
        <v>63000000</v>
      </c>
      <c r="D3438" s="2">
        <v>395708305</v>
      </c>
      <c r="E3438" s="2">
        <v>1038812584</v>
      </c>
      <c r="F3438">
        <v>6</v>
      </c>
      <c r="G3438">
        <v>11</v>
      </c>
      <c r="H3438" t="s">
        <v>15951</v>
      </c>
      <c r="I3438" t="s">
        <v>4600</v>
      </c>
      <c r="J3438" t="s">
        <v>5100</v>
      </c>
      <c r="K3438" t="s">
        <v>7329</v>
      </c>
      <c r="L3438" t="s">
        <v>5086</v>
      </c>
      <c r="M3438" t="s">
        <v>11051</v>
      </c>
      <c r="N3438" t="s">
        <v>11052</v>
      </c>
    </row>
    <row r="3439" spans="1:14">
      <c r="A3439" t="s">
        <v>1749</v>
      </c>
      <c r="B3439" t="s">
        <v>4677</v>
      </c>
      <c r="C3439" s="2">
        <v>25000000</v>
      </c>
      <c r="D3439" s="2">
        <v>219195051</v>
      </c>
      <c r="E3439" s="2">
        <v>441286003</v>
      </c>
      <c r="F3439">
        <v>11</v>
      </c>
      <c r="G3439">
        <v>24</v>
      </c>
      <c r="H3439" t="s">
        <v>15951</v>
      </c>
      <c r="I3439" t="s">
        <v>4600</v>
      </c>
      <c r="J3439" t="s">
        <v>4833</v>
      </c>
      <c r="K3439" t="s">
        <v>5279</v>
      </c>
      <c r="L3439" t="s">
        <v>5881</v>
      </c>
      <c r="M3439" t="s">
        <v>11054</v>
      </c>
      <c r="N3439" t="s">
        <v>11055</v>
      </c>
    </row>
    <row r="3440" spans="1:14">
      <c r="A3440" t="s">
        <v>1068</v>
      </c>
      <c r="B3440" t="s">
        <v>4628</v>
      </c>
      <c r="C3440" s="2">
        <v>44000000</v>
      </c>
      <c r="D3440" s="2">
        <v>183875760</v>
      </c>
      <c r="E3440" s="2">
        <v>353715317</v>
      </c>
      <c r="F3440">
        <v>8</v>
      </c>
      <c r="G3440">
        <v>6</v>
      </c>
      <c r="H3440" t="s">
        <v>15951</v>
      </c>
      <c r="I3440" t="s">
        <v>4600</v>
      </c>
      <c r="J3440" t="s">
        <v>4608</v>
      </c>
      <c r="K3440" t="s">
        <v>5432</v>
      </c>
      <c r="L3440" t="s">
        <v>7193</v>
      </c>
      <c r="M3440" t="s">
        <v>11057</v>
      </c>
      <c r="N3440" t="s">
        <v>11058</v>
      </c>
    </row>
    <row r="3441" spans="1:14">
      <c r="A3441" t="s">
        <v>1756</v>
      </c>
      <c r="B3441" t="s">
        <v>4621</v>
      </c>
      <c r="C3441" s="2">
        <v>25000000</v>
      </c>
      <c r="D3441" s="2">
        <v>96067179</v>
      </c>
      <c r="E3441" s="2">
        <v>321365567</v>
      </c>
      <c r="F3441">
        <v>12</v>
      </c>
      <c r="G3441">
        <v>15</v>
      </c>
      <c r="H3441" t="s">
        <v>15951</v>
      </c>
      <c r="I3441" t="s">
        <v>4682</v>
      </c>
      <c r="J3441" t="s">
        <v>11080</v>
      </c>
      <c r="K3441" t="s">
        <v>4909</v>
      </c>
      <c r="L3441" t="s">
        <v>5086</v>
      </c>
      <c r="M3441" t="s">
        <v>11081</v>
      </c>
      <c r="N3441" t="s">
        <v>11082</v>
      </c>
    </row>
    <row r="3442" spans="1:14">
      <c r="A3442" t="s">
        <v>1081</v>
      </c>
      <c r="B3442" t="s">
        <v>4660</v>
      </c>
      <c r="C3442" s="2">
        <v>42000000</v>
      </c>
      <c r="D3442" s="2">
        <v>158340892</v>
      </c>
      <c r="E3442" s="2">
        <v>270340892</v>
      </c>
      <c r="F3442">
        <v>6</v>
      </c>
      <c r="G3442">
        <v>30</v>
      </c>
      <c r="H3442" t="s">
        <v>15951</v>
      </c>
      <c r="I3442" t="s">
        <v>4682</v>
      </c>
      <c r="J3442" t="s">
        <v>5414</v>
      </c>
      <c r="K3442" t="s">
        <v>5826</v>
      </c>
      <c r="L3442" t="s">
        <v>7424</v>
      </c>
      <c r="M3442" t="s">
        <v>11060</v>
      </c>
      <c r="N3442" t="s">
        <v>11061</v>
      </c>
    </row>
    <row r="3443" spans="1:14">
      <c r="A3443" t="s">
        <v>617</v>
      </c>
      <c r="B3443" t="s">
        <v>4805</v>
      </c>
      <c r="C3443" s="2">
        <v>65000000</v>
      </c>
      <c r="D3443" s="2">
        <v>84049211</v>
      </c>
      <c r="E3443" s="2">
        <v>255000000</v>
      </c>
      <c r="F3443">
        <v>5</v>
      </c>
      <c r="G3443">
        <v>28</v>
      </c>
      <c r="H3443" t="s">
        <v>15951</v>
      </c>
      <c r="I3443" t="s">
        <v>4682</v>
      </c>
      <c r="J3443" t="s">
        <v>4666</v>
      </c>
      <c r="K3443" t="s">
        <v>5185</v>
      </c>
      <c r="L3443" t="s">
        <v>8758</v>
      </c>
      <c r="M3443" t="s">
        <v>11084</v>
      </c>
      <c r="N3443" t="s">
        <v>11085</v>
      </c>
    </row>
    <row r="3444" spans="1:14">
      <c r="A3444" t="s">
        <v>1720</v>
      </c>
      <c r="B3444" t="s">
        <v>4805</v>
      </c>
      <c r="C3444" s="2">
        <v>26000000</v>
      </c>
      <c r="D3444" s="2">
        <v>77324422</v>
      </c>
      <c r="E3444" s="2">
        <v>201324422</v>
      </c>
      <c r="F3444">
        <v>12</v>
      </c>
      <c r="G3444">
        <v>22</v>
      </c>
      <c r="H3444" t="s">
        <v>15951</v>
      </c>
      <c r="I3444" t="s">
        <v>4600</v>
      </c>
      <c r="J3444" t="s">
        <v>4833</v>
      </c>
      <c r="K3444" t="s">
        <v>4572</v>
      </c>
      <c r="L3444" t="s">
        <v>7741</v>
      </c>
      <c r="M3444" t="s">
        <v>11091</v>
      </c>
      <c r="N3444" t="s">
        <v>11092</v>
      </c>
    </row>
    <row r="3445" spans="1:14">
      <c r="A3445" t="s">
        <v>1007</v>
      </c>
      <c r="B3445" t="s">
        <v>4628</v>
      </c>
      <c r="C3445" s="2">
        <v>45000000</v>
      </c>
      <c r="D3445" s="2">
        <v>100768056</v>
      </c>
      <c r="E3445" s="2">
        <v>187995859</v>
      </c>
      <c r="F3445">
        <v>12</v>
      </c>
      <c r="G3445">
        <v>17</v>
      </c>
      <c r="H3445" t="s">
        <v>15951</v>
      </c>
      <c r="I3445" t="s">
        <v>4600</v>
      </c>
      <c r="J3445" t="s">
        <v>6623</v>
      </c>
      <c r="K3445" t="s">
        <v>5728</v>
      </c>
      <c r="L3445" t="s">
        <v>11076</v>
      </c>
      <c r="M3445" t="s">
        <v>11077</v>
      </c>
      <c r="N3445" t="s">
        <v>11078</v>
      </c>
    </row>
    <row r="3446" spans="1:14">
      <c r="A3446" t="s">
        <v>2590</v>
      </c>
      <c r="B3446" t="s">
        <v>4607</v>
      </c>
      <c r="C3446" s="2">
        <v>14000000</v>
      </c>
      <c r="D3446" s="2">
        <v>68856263</v>
      </c>
      <c r="E3446" s="2">
        <v>155056263</v>
      </c>
      <c r="F3446">
        <v>10</v>
      </c>
      <c r="G3446">
        <v>1</v>
      </c>
      <c r="H3446" t="s">
        <v>15951</v>
      </c>
      <c r="I3446" t="s">
        <v>4614</v>
      </c>
      <c r="J3446" t="s">
        <v>4622</v>
      </c>
      <c r="K3446" t="s">
        <v>5994</v>
      </c>
      <c r="L3446" t="s">
        <v>4883</v>
      </c>
      <c r="M3446" t="s">
        <v>11100</v>
      </c>
      <c r="N3446" t="s">
        <v>11101</v>
      </c>
    </row>
    <row r="3447" spans="1:14">
      <c r="A3447" t="s">
        <v>377</v>
      </c>
      <c r="B3447" t="s">
        <v>10764</v>
      </c>
      <c r="C3447" s="2">
        <v>85000000</v>
      </c>
      <c r="D3447" s="2">
        <v>50016394</v>
      </c>
      <c r="E3447" s="2">
        <v>137298489</v>
      </c>
      <c r="F3447">
        <v>6</v>
      </c>
      <c r="G3447">
        <v>18</v>
      </c>
      <c r="H3447" t="s">
        <v>15951</v>
      </c>
      <c r="I3447" t="s">
        <v>4600</v>
      </c>
      <c r="J3447" t="s">
        <v>4608</v>
      </c>
      <c r="K3447" t="s">
        <v>5652</v>
      </c>
      <c r="L3447" t="s">
        <v>8236</v>
      </c>
      <c r="M3447" t="s">
        <v>11138</v>
      </c>
      <c r="N3447" t="s">
        <v>11139</v>
      </c>
    </row>
    <row r="3448" spans="1:14">
      <c r="A3448" t="s">
        <v>2580</v>
      </c>
      <c r="B3448" t="s">
        <v>10764</v>
      </c>
      <c r="C3448" s="2">
        <v>14600000</v>
      </c>
      <c r="D3448" s="2">
        <v>70906973</v>
      </c>
      <c r="E3448" s="2">
        <v>70906973</v>
      </c>
      <c r="F3448">
        <v>2</v>
      </c>
      <c r="G3448">
        <v>12</v>
      </c>
      <c r="H3448" t="s">
        <v>15951</v>
      </c>
      <c r="I3448" t="s">
        <v>4614</v>
      </c>
      <c r="J3448" t="s">
        <v>4713</v>
      </c>
      <c r="K3448" t="s">
        <v>6234</v>
      </c>
      <c r="L3448" t="s">
        <v>6287</v>
      </c>
      <c r="M3448" t="s">
        <v>11094</v>
      </c>
      <c r="N3448" t="s">
        <v>11095</v>
      </c>
    </row>
    <row r="3449" spans="1:14">
      <c r="A3449" t="s">
        <v>2495</v>
      </c>
      <c r="B3449" t="s">
        <v>10764</v>
      </c>
      <c r="C3449" s="2">
        <v>15000000</v>
      </c>
      <c r="D3449" s="2">
        <v>22954968</v>
      </c>
      <c r="E3449" s="2">
        <v>63954968</v>
      </c>
      <c r="F3449">
        <v>11</v>
      </c>
      <c r="G3449">
        <v>5</v>
      </c>
      <c r="H3449" t="s">
        <v>15951</v>
      </c>
      <c r="I3449" t="s">
        <v>4614</v>
      </c>
      <c r="J3449" t="s">
        <v>4773</v>
      </c>
      <c r="K3449" t="s">
        <v>5140</v>
      </c>
      <c r="L3449" t="s">
        <v>11280</v>
      </c>
      <c r="M3449" t="s">
        <v>11281</v>
      </c>
      <c r="N3449" t="s">
        <v>11282</v>
      </c>
    </row>
    <row r="3450" spans="1:14">
      <c r="A3450" t="s">
        <v>1774</v>
      </c>
      <c r="B3450" t="s">
        <v>4607</v>
      </c>
      <c r="C3450" s="2">
        <v>25000000</v>
      </c>
      <c r="D3450" s="2">
        <v>56505065</v>
      </c>
      <c r="E3450" s="2">
        <v>56505065</v>
      </c>
      <c r="F3450">
        <v>12</v>
      </c>
      <c r="G3450">
        <v>25</v>
      </c>
      <c r="H3450" t="s">
        <v>15951</v>
      </c>
      <c r="I3450" t="s">
        <v>4682</v>
      </c>
      <c r="J3450" t="s">
        <v>4608</v>
      </c>
      <c r="K3450" t="s">
        <v>6688</v>
      </c>
      <c r="L3450" t="s">
        <v>11119</v>
      </c>
      <c r="M3450" t="s">
        <v>11120</v>
      </c>
      <c r="N3450" t="s">
        <v>11121</v>
      </c>
    </row>
    <row r="3451" spans="1:14">
      <c r="A3451" t="s">
        <v>2496</v>
      </c>
      <c r="B3451" t="s">
        <v>10764</v>
      </c>
      <c r="C3451" s="2">
        <v>15000000</v>
      </c>
      <c r="D3451" s="2">
        <v>22189039</v>
      </c>
      <c r="E3451" s="2">
        <v>52189039</v>
      </c>
      <c r="F3451">
        <v>1</v>
      </c>
      <c r="G3451">
        <v>15</v>
      </c>
      <c r="H3451" t="s">
        <v>15951</v>
      </c>
      <c r="I3451" t="s">
        <v>4682</v>
      </c>
      <c r="J3451" t="s">
        <v>4935</v>
      </c>
      <c r="K3451" t="s">
        <v>11301</v>
      </c>
      <c r="L3451" t="s">
        <v>11302</v>
      </c>
      <c r="M3451" t="s">
        <v>11303</v>
      </c>
      <c r="N3451" t="s">
        <v>11304</v>
      </c>
    </row>
    <row r="3452" spans="1:14">
      <c r="A3452" t="s">
        <v>2785</v>
      </c>
      <c r="B3452" t="e">
        <v>#N/A</v>
      </c>
      <c r="C3452" s="2">
        <v>12000000</v>
      </c>
      <c r="D3452" s="2">
        <v>6730578</v>
      </c>
      <c r="E3452" s="2">
        <v>46730578</v>
      </c>
      <c r="F3452">
        <v>9</v>
      </c>
      <c r="G3452">
        <v>3</v>
      </c>
      <c r="H3452" t="s">
        <v>15951</v>
      </c>
      <c r="I3452" t="e">
        <v>#N/A</v>
      </c>
      <c r="J3452" t="e">
        <v>#N/A</v>
      </c>
      <c r="K3452" t="e">
        <v>#N/A</v>
      </c>
      <c r="L3452" t="e">
        <v>#N/A</v>
      </c>
      <c r="M3452" t="e">
        <v>#N/A</v>
      </c>
      <c r="N3452" t="e">
        <v>#N/A</v>
      </c>
    </row>
    <row r="3453" spans="1:14">
      <c r="A3453" t="s">
        <v>1998</v>
      </c>
      <c r="B3453" t="s">
        <v>6635</v>
      </c>
      <c r="C3453" s="2">
        <v>21000000</v>
      </c>
      <c r="D3453" s="2">
        <v>42273609</v>
      </c>
      <c r="E3453" s="2">
        <v>42273609</v>
      </c>
      <c r="F3453">
        <v>3</v>
      </c>
      <c r="G3453">
        <v>19</v>
      </c>
      <c r="H3453" t="s">
        <v>15951</v>
      </c>
      <c r="I3453" t="s">
        <v>4614</v>
      </c>
      <c r="J3453" t="s">
        <v>4984</v>
      </c>
      <c r="K3453" t="s">
        <v>5652</v>
      </c>
      <c r="L3453" t="s">
        <v>11167</v>
      </c>
      <c r="M3453" t="s">
        <v>11168</v>
      </c>
      <c r="N3453" t="s">
        <v>11169</v>
      </c>
    </row>
    <row r="3454" spans="1:14">
      <c r="A3454" t="s">
        <v>3217</v>
      </c>
      <c r="B3454" t="s">
        <v>6069</v>
      </c>
      <c r="C3454" s="2">
        <v>7000000</v>
      </c>
      <c r="D3454" s="2">
        <v>40157856</v>
      </c>
      <c r="E3454" s="2">
        <v>40157856</v>
      </c>
      <c r="F3454">
        <v>11</v>
      </c>
      <c r="G3454">
        <v>12</v>
      </c>
      <c r="H3454" t="s">
        <v>15951</v>
      </c>
      <c r="I3454" t="s">
        <v>4682</v>
      </c>
      <c r="J3454" t="s">
        <v>4728</v>
      </c>
      <c r="K3454" t="s">
        <v>5372</v>
      </c>
      <c r="L3454" t="s">
        <v>11180</v>
      </c>
      <c r="M3454" t="s">
        <v>11180</v>
      </c>
      <c r="N3454" t="s">
        <v>11181</v>
      </c>
    </row>
    <row r="3455" spans="1:14">
      <c r="A3455" t="s">
        <v>1657</v>
      </c>
      <c r="B3455" t="s">
        <v>4607</v>
      </c>
      <c r="C3455" s="2">
        <v>28000000</v>
      </c>
      <c r="D3455" s="2">
        <v>39360491</v>
      </c>
      <c r="E3455" s="2">
        <v>39360491</v>
      </c>
      <c r="F3455">
        <v>7</v>
      </c>
      <c r="G3455">
        <v>16</v>
      </c>
      <c r="H3455" t="s">
        <v>15951</v>
      </c>
      <c r="I3455" t="s">
        <v>4614</v>
      </c>
      <c r="J3455" t="s">
        <v>4984</v>
      </c>
      <c r="K3455" t="s">
        <v>5199</v>
      </c>
      <c r="L3455" t="s">
        <v>6474</v>
      </c>
      <c r="M3455" t="s">
        <v>11183</v>
      </c>
      <c r="N3455" t="s">
        <v>11184</v>
      </c>
    </row>
    <row r="3456" spans="1:14">
      <c r="A3456" t="s">
        <v>1455</v>
      </c>
      <c r="B3456" t="s">
        <v>4607</v>
      </c>
      <c r="C3456" s="2">
        <v>32000000</v>
      </c>
      <c r="D3456" s="2">
        <v>36299670</v>
      </c>
      <c r="E3456" s="2">
        <v>36299670</v>
      </c>
      <c r="F3456">
        <v>1</v>
      </c>
      <c r="G3456">
        <v>15</v>
      </c>
      <c r="H3456" t="s">
        <v>15951</v>
      </c>
      <c r="I3456" t="s">
        <v>4682</v>
      </c>
      <c r="J3456" t="s">
        <v>5119</v>
      </c>
      <c r="K3456" t="s">
        <v>7863</v>
      </c>
      <c r="L3456" t="s">
        <v>10426</v>
      </c>
      <c r="M3456" t="s">
        <v>11198</v>
      </c>
      <c r="N3456" t="s">
        <v>11199</v>
      </c>
    </row>
    <row r="3457" spans="1:14">
      <c r="A3457" t="s">
        <v>1420</v>
      </c>
      <c r="B3457" t="s">
        <v>10764</v>
      </c>
      <c r="C3457" s="2">
        <v>34000000</v>
      </c>
      <c r="D3457" s="2">
        <v>32014993</v>
      </c>
      <c r="E3457" s="2">
        <v>32014993</v>
      </c>
      <c r="F3457">
        <v>9</v>
      </c>
      <c r="G3457">
        <v>17</v>
      </c>
      <c r="H3457" t="s">
        <v>15951</v>
      </c>
      <c r="I3457" t="s">
        <v>4614</v>
      </c>
      <c r="J3457" t="s">
        <v>6693</v>
      </c>
      <c r="K3457" t="s">
        <v>5140</v>
      </c>
      <c r="L3457" t="s">
        <v>4752</v>
      </c>
      <c r="M3457" t="s">
        <v>11231</v>
      </c>
      <c r="N3457" t="s">
        <v>11232</v>
      </c>
    </row>
    <row r="3458" spans="1:14">
      <c r="A3458" t="s">
        <v>2665</v>
      </c>
      <c r="B3458" t="s">
        <v>6635</v>
      </c>
      <c r="C3458" s="2">
        <v>13000000</v>
      </c>
      <c r="D3458" s="2">
        <v>27979399</v>
      </c>
      <c r="E3458" s="2">
        <v>27979399</v>
      </c>
      <c r="F3458">
        <v>2</v>
      </c>
      <c r="G3458">
        <v>5</v>
      </c>
      <c r="H3458" t="s">
        <v>15951</v>
      </c>
      <c r="I3458" t="s">
        <v>4600</v>
      </c>
      <c r="J3458" t="s">
        <v>6879</v>
      </c>
      <c r="K3458" t="s">
        <v>4690</v>
      </c>
      <c r="L3458" t="s">
        <v>11248</v>
      </c>
      <c r="M3458" t="s">
        <v>11249</v>
      </c>
      <c r="N3458" t="s">
        <v>11250</v>
      </c>
    </row>
    <row r="3459" spans="1:14">
      <c r="A3459" t="s">
        <v>3681</v>
      </c>
      <c r="B3459" t="s">
        <v>6635</v>
      </c>
      <c r="C3459" s="2">
        <v>3500000</v>
      </c>
      <c r="D3459" s="2">
        <v>27731527</v>
      </c>
      <c r="E3459" s="2">
        <v>27731527</v>
      </c>
      <c r="F3459">
        <v>5</v>
      </c>
      <c r="G3459">
        <v>26</v>
      </c>
      <c r="H3459" t="s">
        <v>15951</v>
      </c>
      <c r="I3459" t="s">
        <v>4682</v>
      </c>
      <c r="J3459" t="s">
        <v>5159</v>
      </c>
      <c r="K3459" t="s">
        <v>4697</v>
      </c>
      <c r="L3459" t="s">
        <v>5862</v>
      </c>
      <c r="M3459" t="s">
        <v>11252</v>
      </c>
      <c r="N3459" t="s">
        <v>11253</v>
      </c>
    </row>
    <row r="3460" spans="1:14">
      <c r="A3460" t="s">
        <v>2602</v>
      </c>
      <c r="B3460" t="s">
        <v>10764</v>
      </c>
      <c r="C3460" s="2">
        <v>14000000</v>
      </c>
      <c r="D3460" s="2">
        <v>27450453</v>
      </c>
      <c r="E3460" s="2">
        <v>27450453</v>
      </c>
      <c r="F3460">
        <v>7</v>
      </c>
      <c r="G3460">
        <v>23</v>
      </c>
      <c r="H3460" t="s">
        <v>15951</v>
      </c>
      <c r="I3460" t="s">
        <v>4635</v>
      </c>
      <c r="J3460">
        <v>0</v>
      </c>
      <c r="K3460">
        <v>0</v>
      </c>
      <c r="L3460">
        <v>0</v>
      </c>
      <c r="M3460">
        <v>0</v>
      </c>
      <c r="N3460">
        <v>0</v>
      </c>
    </row>
    <row r="3461" spans="1:14">
      <c r="A3461" t="s">
        <v>1964</v>
      </c>
      <c r="B3461" t="s">
        <v>10618</v>
      </c>
      <c r="C3461" s="2">
        <v>22000000</v>
      </c>
      <c r="D3461" s="2">
        <v>25842377</v>
      </c>
      <c r="E3461" s="2">
        <v>25842377</v>
      </c>
      <c r="F3461">
        <v>12</v>
      </c>
      <c r="G3461">
        <v>29</v>
      </c>
      <c r="H3461" t="s">
        <v>15951</v>
      </c>
      <c r="I3461" t="s">
        <v>4614</v>
      </c>
      <c r="J3461" t="s">
        <v>4839</v>
      </c>
      <c r="K3461" t="s">
        <v>6177</v>
      </c>
      <c r="L3461" t="s">
        <v>11259</v>
      </c>
      <c r="M3461" t="s">
        <v>11260</v>
      </c>
      <c r="N3461" t="s">
        <v>11261</v>
      </c>
    </row>
    <row r="3462" spans="1:14">
      <c r="A3462" t="s">
        <v>3297</v>
      </c>
      <c r="B3462" t="s">
        <v>4607</v>
      </c>
      <c r="C3462" s="2">
        <v>6500000</v>
      </c>
      <c r="D3462" s="2">
        <v>24103594</v>
      </c>
      <c r="E3462" s="2">
        <v>24103594</v>
      </c>
      <c r="F3462">
        <v>4</v>
      </c>
      <c r="G3462">
        <v>2</v>
      </c>
      <c r="H3462" t="s">
        <v>15951</v>
      </c>
      <c r="I3462" t="s">
        <v>4614</v>
      </c>
      <c r="J3462" t="s">
        <v>5574</v>
      </c>
      <c r="K3462" t="s">
        <v>4898</v>
      </c>
      <c r="L3462" t="s">
        <v>7654</v>
      </c>
      <c r="M3462" t="s">
        <v>11276</v>
      </c>
      <c r="N3462" t="s">
        <v>11277</v>
      </c>
    </row>
    <row r="3463" spans="1:14">
      <c r="A3463" t="s">
        <v>3137</v>
      </c>
      <c r="B3463" t="s">
        <v>6636</v>
      </c>
      <c r="C3463" s="2">
        <v>8000000</v>
      </c>
      <c r="D3463" s="2">
        <v>22549338</v>
      </c>
      <c r="E3463" s="2">
        <v>22549338</v>
      </c>
      <c r="F3463">
        <v>5</v>
      </c>
      <c r="G3463">
        <v>7</v>
      </c>
      <c r="H3463" t="s">
        <v>15951</v>
      </c>
      <c r="I3463" t="s">
        <v>4600</v>
      </c>
      <c r="J3463" t="s">
        <v>4707</v>
      </c>
      <c r="K3463" t="s">
        <v>5126</v>
      </c>
      <c r="L3463" t="s">
        <v>5437</v>
      </c>
      <c r="M3463" t="s">
        <v>11298</v>
      </c>
      <c r="N3463" t="s">
        <v>11299</v>
      </c>
    </row>
    <row r="3464" spans="1:14">
      <c r="A3464" t="s">
        <v>2850</v>
      </c>
      <c r="B3464" t="e">
        <v>#N/A</v>
      </c>
      <c r="C3464" s="2">
        <v>11000000</v>
      </c>
      <c r="D3464" s="2">
        <v>11502976</v>
      </c>
      <c r="E3464" s="2">
        <v>21502976</v>
      </c>
      <c r="F3464">
        <v>2</v>
      </c>
      <c r="G3464">
        <v>19</v>
      </c>
      <c r="H3464" t="s">
        <v>15951</v>
      </c>
      <c r="I3464" t="e">
        <v>#N/A</v>
      </c>
      <c r="J3464" t="e">
        <v>#N/A</v>
      </c>
      <c r="K3464" t="e">
        <v>#N/A</v>
      </c>
      <c r="L3464" t="e">
        <v>#N/A</v>
      </c>
      <c r="M3464" t="e">
        <v>#N/A</v>
      </c>
      <c r="N3464" t="e">
        <v>#N/A</v>
      </c>
    </row>
    <row r="3465" spans="1:14">
      <c r="A3465" t="s">
        <v>1098</v>
      </c>
      <c r="B3465" t="s">
        <v>4607</v>
      </c>
      <c r="C3465" s="2">
        <v>42000000</v>
      </c>
      <c r="D3465" s="2">
        <v>20844907</v>
      </c>
      <c r="E3465" s="2">
        <v>20844907</v>
      </c>
      <c r="F3465">
        <v>5</v>
      </c>
      <c r="G3465">
        <v>28</v>
      </c>
      <c r="H3465" t="s">
        <v>15951</v>
      </c>
      <c r="I3465" t="s">
        <v>4614</v>
      </c>
      <c r="J3465" t="s">
        <v>4637</v>
      </c>
      <c r="K3465" t="s">
        <v>5994</v>
      </c>
      <c r="L3465" t="s">
        <v>11312</v>
      </c>
      <c r="M3465" t="s">
        <v>11313</v>
      </c>
      <c r="N3465" t="s">
        <v>11314</v>
      </c>
    </row>
    <row r="3466" spans="1:14">
      <c r="A3466" t="s">
        <v>3754</v>
      </c>
      <c r="B3466" t="s">
        <v>6635</v>
      </c>
      <c r="C3466" s="2">
        <v>3000000</v>
      </c>
      <c r="D3466" s="2">
        <v>15935068</v>
      </c>
      <c r="E3466" s="2">
        <v>15935068</v>
      </c>
      <c r="F3466">
        <v>8</v>
      </c>
      <c r="G3466">
        <v>13</v>
      </c>
      <c r="H3466" t="s">
        <v>15951</v>
      </c>
      <c r="I3466" t="s">
        <v>4682</v>
      </c>
      <c r="J3466" t="s">
        <v>5367</v>
      </c>
      <c r="K3466" t="s">
        <v>11359</v>
      </c>
      <c r="L3466" t="s">
        <v>11360</v>
      </c>
      <c r="M3466" t="s">
        <v>11361</v>
      </c>
      <c r="N3466" t="s">
        <v>11362</v>
      </c>
    </row>
    <row r="3467" spans="1:14">
      <c r="A3467" t="s">
        <v>2708</v>
      </c>
      <c r="B3467" t="s">
        <v>4628</v>
      </c>
      <c r="C3467" s="2">
        <v>12500000</v>
      </c>
      <c r="D3467" s="2">
        <v>12281000</v>
      </c>
      <c r="E3467" s="2">
        <v>12281000</v>
      </c>
      <c r="F3467">
        <v>9</v>
      </c>
      <c r="G3467">
        <v>10</v>
      </c>
      <c r="H3467" t="s">
        <v>15951</v>
      </c>
      <c r="I3467" t="s">
        <v>4682</v>
      </c>
      <c r="J3467" t="s">
        <v>5119</v>
      </c>
      <c r="K3467" t="s">
        <v>8568</v>
      </c>
      <c r="L3467" t="s">
        <v>5889</v>
      </c>
      <c r="M3467" t="s">
        <v>5092</v>
      </c>
      <c r="N3467" t="s">
        <v>11408</v>
      </c>
    </row>
    <row r="3468" spans="1:14">
      <c r="A3468" t="s">
        <v>1856</v>
      </c>
      <c r="B3468" t="e">
        <v>#N/A</v>
      </c>
      <c r="C3468" s="2">
        <v>25000000</v>
      </c>
      <c r="D3468" s="2">
        <v>10731997</v>
      </c>
      <c r="E3468" s="2">
        <v>10731997</v>
      </c>
      <c r="F3468">
        <v>10</v>
      </c>
      <c r="G3468">
        <v>8</v>
      </c>
      <c r="H3468" t="s">
        <v>15951</v>
      </c>
      <c r="I3468" t="e">
        <v>#N/A</v>
      </c>
      <c r="J3468" t="e">
        <v>#N/A</v>
      </c>
      <c r="K3468" t="e">
        <v>#N/A</v>
      </c>
      <c r="L3468" t="e">
        <v>#N/A</v>
      </c>
      <c r="M3468" t="e">
        <v>#N/A</v>
      </c>
      <c r="N3468" t="e">
        <v>#N/A</v>
      </c>
    </row>
    <row r="3469" spans="1:14">
      <c r="A3469" t="s">
        <v>1978</v>
      </c>
      <c r="B3469" t="e">
        <v>#N/A</v>
      </c>
      <c r="C3469" s="2">
        <v>22000000</v>
      </c>
      <c r="D3469" s="2">
        <v>10696210</v>
      </c>
      <c r="E3469" s="2">
        <v>10696210</v>
      </c>
      <c r="F3469">
        <v>11</v>
      </c>
      <c r="G3469">
        <v>5</v>
      </c>
      <c r="H3469" t="s">
        <v>15951</v>
      </c>
      <c r="I3469" t="e">
        <v>#N/A</v>
      </c>
      <c r="J3469" t="e">
        <v>#N/A</v>
      </c>
      <c r="K3469" t="e">
        <v>#N/A</v>
      </c>
      <c r="L3469" t="e">
        <v>#N/A</v>
      </c>
      <c r="M3469" t="e">
        <v>#N/A</v>
      </c>
      <c r="N3469" t="e">
        <v>#N/A</v>
      </c>
    </row>
    <row r="3470" spans="1:14">
      <c r="A3470" t="s">
        <v>2527</v>
      </c>
      <c r="B3470" t="e">
        <v>#N/A</v>
      </c>
      <c r="C3470" s="2">
        <v>15000000</v>
      </c>
      <c r="D3470" s="2">
        <v>9579068</v>
      </c>
      <c r="E3470" s="2">
        <v>9579068</v>
      </c>
      <c r="F3470">
        <v>4</v>
      </c>
      <c r="G3470">
        <v>23</v>
      </c>
      <c r="H3470" t="s">
        <v>15951</v>
      </c>
      <c r="I3470" t="e">
        <v>#N/A</v>
      </c>
      <c r="J3470" t="e">
        <v>#N/A</v>
      </c>
      <c r="K3470" t="e">
        <v>#N/A</v>
      </c>
      <c r="L3470" t="e">
        <v>#N/A</v>
      </c>
      <c r="M3470" t="e">
        <v>#N/A</v>
      </c>
      <c r="N3470" t="e">
        <v>#N/A</v>
      </c>
    </row>
    <row r="3471" spans="1:14">
      <c r="A3471" t="s">
        <v>2852</v>
      </c>
      <c r="B3471" t="e">
        <v>#N/A</v>
      </c>
      <c r="C3471" s="2">
        <v>11000000</v>
      </c>
      <c r="D3471" s="2">
        <v>9170214</v>
      </c>
      <c r="E3471" s="2">
        <v>9170214</v>
      </c>
      <c r="F3471">
        <v>12</v>
      </c>
      <c r="G3471">
        <v>25</v>
      </c>
      <c r="H3471" t="s">
        <v>15951</v>
      </c>
      <c r="I3471" t="e">
        <v>#N/A</v>
      </c>
      <c r="J3471" t="e">
        <v>#N/A</v>
      </c>
      <c r="K3471" t="e">
        <v>#N/A</v>
      </c>
      <c r="L3471" t="e">
        <v>#N/A</v>
      </c>
      <c r="M3471" t="e">
        <v>#N/A</v>
      </c>
      <c r="N3471" t="e">
        <v>#N/A</v>
      </c>
    </row>
    <row r="3472" spans="1:14">
      <c r="A3472" t="s">
        <v>3283</v>
      </c>
      <c r="B3472" t="e">
        <v>#N/A</v>
      </c>
      <c r="C3472" s="2">
        <v>6900000</v>
      </c>
      <c r="D3472" s="2">
        <v>7950889</v>
      </c>
      <c r="E3472" s="2">
        <v>7950889</v>
      </c>
      <c r="F3472">
        <v>9</v>
      </c>
      <c r="G3472">
        <v>24</v>
      </c>
      <c r="H3472" t="s">
        <v>15951</v>
      </c>
      <c r="I3472" t="e">
        <v>#N/A</v>
      </c>
      <c r="J3472" t="e">
        <v>#N/A</v>
      </c>
      <c r="K3472" t="e">
        <v>#N/A</v>
      </c>
      <c r="L3472" t="e">
        <v>#N/A</v>
      </c>
      <c r="M3472" t="e">
        <v>#N/A</v>
      </c>
      <c r="N3472" t="e">
        <v>#N/A</v>
      </c>
    </row>
    <row r="3473" spans="1:14">
      <c r="A3473" t="s">
        <v>1409</v>
      </c>
      <c r="B3473" t="e">
        <v>#N/A</v>
      </c>
      <c r="C3473" s="2">
        <v>35000000</v>
      </c>
      <c r="D3473" s="2">
        <v>4496583</v>
      </c>
      <c r="E3473" s="2">
        <v>4496583</v>
      </c>
      <c r="F3473">
        <v>4</v>
      </c>
      <c r="G3473">
        <v>16</v>
      </c>
      <c r="H3473" t="s">
        <v>15951</v>
      </c>
      <c r="I3473" t="e">
        <v>#N/A</v>
      </c>
      <c r="J3473" t="e">
        <v>#N/A</v>
      </c>
      <c r="K3473" t="e">
        <v>#N/A</v>
      </c>
      <c r="L3473" t="e">
        <v>#N/A</v>
      </c>
      <c r="M3473" t="e">
        <v>#N/A</v>
      </c>
      <c r="N3473" t="e">
        <v>#N/A</v>
      </c>
    </row>
    <row r="3474" spans="1:14">
      <c r="A3474" t="s">
        <v>3778</v>
      </c>
      <c r="B3474" t="e">
        <v>#N/A</v>
      </c>
      <c r="C3474" s="2">
        <v>3000000</v>
      </c>
      <c r="D3474" s="2">
        <v>3902679</v>
      </c>
      <c r="E3474" s="2">
        <v>3902679</v>
      </c>
      <c r="F3474">
        <v>9</v>
      </c>
      <c r="G3474">
        <v>24</v>
      </c>
      <c r="H3474" t="s">
        <v>15951</v>
      </c>
      <c r="I3474" t="e">
        <v>#N/A</v>
      </c>
      <c r="J3474" t="e">
        <v>#N/A</v>
      </c>
      <c r="K3474" t="e">
        <v>#N/A</v>
      </c>
      <c r="L3474" t="e">
        <v>#N/A</v>
      </c>
      <c r="M3474" t="e">
        <v>#N/A</v>
      </c>
      <c r="N3474" t="e">
        <v>#N/A</v>
      </c>
    </row>
    <row r="3475" spans="1:14">
      <c r="A3475" t="s">
        <v>2229</v>
      </c>
      <c r="B3475" t="e">
        <v>#N/A</v>
      </c>
      <c r="C3475" s="2">
        <v>19000000</v>
      </c>
      <c r="D3475" s="2">
        <v>2119994</v>
      </c>
      <c r="E3475" s="2">
        <v>2119994</v>
      </c>
      <c r="F3475">
        <v>1</v>
      </c>
      <c r="G3475">
        <v>1</v>
      </c>
      <c r="H3475" t="s">
        <v>15951</v>
      </c>
      <c r="I3475" t="e">
        <v>#N/A</v>
      </c>
      <c r="J3475" t="e">
        <v>#N/A</v>
      </c>
      <c r="K3475" t="e">
        <v>#N/A</v>
      </c>
      <c r="L3475" t="e">
        <v>#N/A</v>
      </c>
      <c r="M3475" t="e">
        <v>#N/A</v>
      </c>
      <c r="N3475" t="e">
        <v>#N/A</v>
      </c>
    </row>
    <row r="3476" spans="1:14">
      <c r="A3476" t="s">
        <v>4548</v>
      </c>
      <c r="B3476" t="e">
        <v>#N/A</v>
      </c>
      <c r="C3476" s="2">
        <v>7000</v>
      </c>
      <c r="D3476" s="2">
        <v>2040920</v>
      </c>
      <c r="E3476" s="2">
        <v>2041928</v>
      </c>
      <c r="F3476">
        <v>2</v>
      </c>
      <c r="G3476">
        <v>26</v>
      </c>
      <c r="H3476" t="s">
        <v>15951</v>
      </c>
      <c r="I3476" t="e">
        <v>#N/A</v>
      </c>
      <c r="J3476" t="e">
        <v>#N/A</v>
      </c>
      <c r="K3476" t="e">
        <v>#N/A</v>
      </c>
      <c r="L3476" t="e">
        <v>#N/A</v>
      </c>
      <c r="M3476" t="e">
        <v>#N/A</v>
      </c>
      <c r="N3476" t="e">
        <v>#N/A</v>
      </c>
    </row>
    <row r="3477" spans="1:14">
      <c r="A3477" t="s">
        <v>2695</v>
      </c>
      <c r="B3477" t="e">
        <v>#N/A</v>
      </c>
      <c r="C3477" s="2">
        <v>13000000</v>
      </c>
      <c r="D3477" s="2">
        <v>1152117</v>
      </c>
      <c r="E3477" s="2">
        <v>1152117</v>
      </c>
      <c r="F3477">
        <v>5</v>
      </c>
      <c r="G3477">
        <v>14</v>
      </c>
      <c r="H3477" t="s">
        <v>15951</v>
      </c>
      <c r="I3477" t="e">
        <v>#N/A</v>
      </c>
      <c r="J3477" t="e">
        <v>#N/A</v>
      </c>
      <c r="K3477" t="e">
        <v>#N/A</v>
      </c>
      <c r="L3477" t="e">
        <v>#N/A</v>
      </c>
      <c r="M3477" t="e">
        <v>#N/A</v>
      </c>
      <c r="N3477" t="e">
        <v>#N/A</v>
      </c>
    </row>
    <row r="3478" spans="1:14">
      <c r="A3478" t="s">
        <v>3797</v>
      </c>
      <c r="B3478" t="e">
        <v>#N/A</v>
      </c>
      <c r="C3478" s="2">
        <v>3000000</v>
      </c>
      <c r="D3478" s="2">
        <v>242623</v>
      </c>
      <c r="E3478" s="2">
        <v>242623</v>
      </c>
      <c r="F3478">
        <v>2</v>
      </c>
      <c r="G3478">
        <v>12</v>
      </c>
      <c r="H3478" t="s">
        <v>15951</v>
      </c>
      <c r="I3478" t="e">
        <v>#N/A</v>
      </c>
      <c r="J3478" t="e">
        <v>#N/A</v>
      </c>
      <c r="K3478" t="e">
        <v>#N/A</v>
      </c>
      <c r="L3478" t="e">
        <v>#N/A</v>
      </c>
      <c r="M3478" t="e">
        <v>#N/A</v>
      </c>
      <c r="N3478" t="e">
        <v>#N/A</v>
      </c>
    </row>
    <row r="3479" spans="1:14">
      <c r="A3479" t="s">
        <v>3962</v>
      </c>
      <c r="B3479" t="e">
        <v>#N/A</v>
      </c>
      <c r="C3479" s="2">
        <v>2000000</v>
      </c>
      <c r="D3479" s="2">
        <v>21000</v>
      </c>
      <c r="E3479" s="2">
        <v>21000</v>
      </c>
      <c r="F3479">
        <v>1</v>
      </c>
      <c r="G3479">
        <v>1</v>
      </c>
      <c r="H3479" t="s">
        <v>15951</v>
      </c>
      <c r="I3479" t="e">
        <v>#N/A</v>
      </c>
      <c r="J3479" t="e">
        <v>#N/A</v>
      </c>
      <c r="K3479" t="e">
        <v>#N/A</v>
      </c>
      <c r="L3479" t="e">
        <v>#N/A</v>
      </c>
      <c r="M3479" t="e">
        <v>#N/A</v>
      </c>
      <c r="N3479" t="e">
        <v>#N/A</v>
      </c>
    </row>
    <row r="3480" spans="1:14">
      <c r="A3480" t="s">
        <v>4005</v>
      </c>
      <c r="B3480" t="e">
        <v>#N/A</v>
      </c>
      <c r="C3480" s="2">
        <v>1800000</v>
      </c>
      <c r="D3480" s="2">
        <v>673</v>
      </c>
      <c r="E3480" s="2">
        <v>673</v>
      </c>
      <c r="F3480">
        <v>1</v>
      </c>
      <c r="G3480">
        <v>1</v>
      </c>
      <c r="H3480" t="s">
        <v>15951</v>
      </c>
      <c r="I3480" t="e">
        <v>#N/A</v>
      </c>
      <c r="J3480" t="e">
        <v>#N/A</v>
      </c>
      <c r="K3480" t="e">
        <v>#N/A</v>
      </c>
      <c r="L3480" t="e">
        <v>#N/A</v>
      </c>
      <c r="M3480" t="e">
        <v>#N/A</v>
      </c>
      <c r="N3480" t="e">
        <v>#N/A</v>
      </c>
    </row>
    <row r="3481" spans="1:14">
      <c r="A3481" t="s">
        <v>467</v>
      </c>
      <c r="B3481" t="s">
        <v>4607</v>
      </c>
      <c r="C3481" s="2">
        <v>79300000</v>
      </c>
      <c r="D3481" s="2">
        <v>422780140</v>
      </c>
      <c r="E3481" s="2">
        <v>952880140</v>
      </c>
      <c r="F3481">
        <v>6</v>
      </c>
      <c r="G3481">
        <v>15</v>
      </c>
      <c r="H3481" t="s">
        <v>15952</v>
      </c>
      <c r="I3481" t="s">
        <v>4636</v>
      </c>
      <c r="J3481" t="s">
        <v>4903</v>
      </c>
      <c r="K3481" t="s">
        <v>6086</v>
      </c>
      <c r="L3481" t="s">
        <v>10714</v>
      </c>
      <c r="M3481" t="s">
        <v>10715</v>
      </c>
      <c r="N3481" t="s">
        <v>10716</v>
      </c>
    </row>
    <row r="3482" spans="1:14">
      <c r="A3482" t="s">
        <v>773</v>
      </c>
      <c r="B3482" t="s">
        <v>4660</v>
      </c>
      <c r="C3482" s="2">
        <v>55000000</v>
      </c>
      <c r="D3482" s="2">
        <v>329694499</v>
      </c>
      <c r="E3482" s="2">
        <v>679400525</v>
      </c>
      <c r="F3482">
        <v>7</v>
      </c>
      <c r="G3482">
        <v>6</v>
      </c>
      <c r="H3482" t="s">
        <v>15952</v>
      </c>
      <c r="I3482" t="s">
        <v>4600</v>
      </c>
      <c r="J3482" t="s">
        <v>5040</v>
      </c>
      <c r="K3482" t="s">
        <v>5140</v>
      </c>
      <c r="L3482" t="s">
        <v>5170</v>
      </c>
      <c r="M3482" t="s">
        <v>10711</v>
      </c>
      <c r="N3482" t="s">
        <v>10712</v>
      </c>
    </row>
    <row r="3483" spans="1:14">
      <c r="A3483" t="s">
        <v>262</v>
      </c>
      <c r="B3483" t="s">
        <v>4677</v>
      </c>
      <c r="C3483" s="2">
        <v>100000000</v>
      </c>
      <c r="D3483" s="2">
        <v>146282411</v>
      </c>
      <c r="E3483" s="2">
        <v>365300000</v>
      </c>
      <c r="F3483">
        <v>7</v>
      </c>
      <c r="G3483">
        <v>15</v>
      </c>
      <c r="H3483" t="s">
        <v>15952</v>
      </c>
      <c r="I3483" t="s">
        <v>4635</v>
      </c>
      <c r="J3483">
        <v>0</v>
      </c>
      <c r="K3483">
        <v>0</v>
      </c>
      <c r="L3483">
        <v>0</v>
      </c>
      <c r="M3483">
        <v>0</v>
      </c>
      <c r="N3483">
        <v>0</v>
      </c>
    </row>
    <row r="3484" spans="1:14">
      <c r="A3484" t="s">
        <v>1003</v>
      </c>
      <c r="B3484" t="s">
        <v>4621</v>
      </c>
      <c r="C3484" s="2">
        <v>45000000</v>
      </c>
      <c r="D3484" s="2">
        <v>130531208</v>
      </c>
      <c r="E3484" s="2">
        <v>358500000</v>
      </c>
      <c r="F3484">
        <v>5</v>
      </c>
      <c r="G3484">
        <v>27</v>
      </c>
      <c r="H3484" t="s">
        <v>15952</v>
      </c>
      <c r="I3484" t="s">
        <v>4614</v>
      </c>
      <c r="J3484" t="s">
        <v>4812</v>
      </c>
      <c r="K3484" t="s">
        <v>5199</v>
      </c>
      <c r="L3484" t="s">
        <v>7394</v>
      </c>
      <c r="M3484" t="s">
        <v>10721</v>
      </c>
      <c r="N3484" t="s">
        <v>10722</v>
      </c>
    </row>
    <row r="3485" spans="1:14">
      <c r="A3485" t="s">
        <v>2241</v>
      </c>
      <c r="B3485" t="s">
        <v>6635</v>
      </c>
      <c r="C3485" s="2">
        <v>18000000</v>
      </c>
      <c r="D3485" s="2">
        <v>119920129</v>
      </c>
      <c r="E3485" s="2">
        <v>351620129</v>
      </c>
      <c r="F3485">
        <v>7</v>
      </c>
      <c r="G3485">
        <v>29</v>
      </c>
      <c r="H3485" t="s">
        <v>15952</v>
      </c>
      <c r="I3485" t="s">
        <v>4600</v>
      </c>
      <c r="J3485" t="s">
        <v>4713</v>
      </c>
      <c r="K3485" t="s">
        <v>10730</v>
      </c>
      <c r="L3485" t="s">
        <v>8327</v>
      </c>
      <c r="M3485" t="s">
        <v>10731</v>
      </c>
      <c r="N3485" t="s">
        <v>10732</v>
      </c>
    </row>
    <row r="3486" spans="1:14">
      <c r="A3486" t="s">
        <v>1487</v>
      </c>
      <c r="B3486" t="s">
        <v>4677</v>
      </c>
      <c r="C3486" s="2">
        <v>30000000</v>
      </c>
      <c r="D3486" s="2">
        <v>121248145</v>
      </c>
      <c r="E3486" s="2">
        <v>283200000</v>
      </c>
      <c r="F3486">
        <v>6</v>
      </c>
      <c r="G3486">
        <v>10</v>
      </c>
      <c r="H3486" t="s">
        <v>15952</v>
      </c>
      <c r="I3486" t="s">
        <v>4682</v>
      </c>
      <c r="J3486" t="s">
        <v>4671</v>
      </c>
      <c r="K3486" t="s">
        <v>4649</v>
      </c>
      <c r="L3486" t="s">
        <v>9212</v>
      </c>
      <c r="M3486" t="s">
        <v>9715</v>
      </c>
      <c r="N3486" t="s">
        <v>10728</v>
      </c>
    </row>
    <row r="3487" spans="1:14">
      <c r="A3487" t="s">
        <v>2378</v>
      </c>
      <c r="B3487" t="e">
        <v>#N/A</v>
      </c>
      <c r="C3487" s="2">
        <v>16000000</v>
      </c>
      <c r="D3487" s="2">
        <v>127175374</v>
      </c>
      <c r="E3487" s="2">
        <v>246400000</v>
      </c>
      <c r="F3487">
        <v>12</v>
      </c>
      <c r="G3487">
        <v>16</v>
      </c>
      <c r="H3487" t="s">
        <v>15952</v>
      </c>
      <c r="I3487" t="e">
        <v>#N/A</v>
      </c>
      <c r="J3487" t="e">
        <v>#N/A</v>
      </c>
      <c r="K3487" t="e">
        <v>#N/A</v>
      </c>
      <c r="L3487" t="e">
        <v>#N/A</v>
      </c>
      <c r="M3487" t="e">
        <v>#N/A</v>
      </c>
      <c r="N3487" t="e">
        <v>#N/A</v>
      </c>
    </row>
    <row r="3488" spans="1:14">
      <c r="A3488" t="s">
        <v>3552</v>
      </c>
      <c r="B3488" t="s">
        <v>9649</v>
      </c>
      <c r="C3488" s="2">
        <v>4500000</v>
      </c>
      <c r="D3488" s="2">
        <v>52700832</v>
      </c>
      <c r="E3488" s="2">
        <v>242895809</v>
      </c>
      <c r="F3488">
        <v>3</v>
      </c>
      <c r="G3488">
        <v>9</v>
      </c>
      <c r="H3488" t="s">
        <v>15952</v>
      </c>
      <c r="I3488" t="s">
        <v>4682</v>
      </c>
      <c r="J3488" t="s">
        <v>4683</v>
      </c>
      <c r="K3488" t="s">
        <v>5126</v>
      </c>
      <c r="L3488" t="s">
        <v>5873</v>
      </c>
      <c r="M3488" t="s">
        <v>8066</v>
      </c>
      <c r="N3488" t="s">
        <v>10772</v>
      </c>
    </row>
    <row r="3489" spans="1:14">
      <c r="A3489" t="s">
        <v>875</v>
      </c>
      <c r="B3489" t="e">
        <v>#N/A</v>
      </c>
      <c r="C3489" s="2">
        <v>50000000</v>
      </c>
      <c r="D3489" s="2">
        <v>105264608</v>
      </c>
      <c r="E3489" s="2">
        <v>223564608</v>
      </c>
      <c r="F3489">
        <v>11</v>
      </c>
      <c r="G3489">
        <v>11</v>
      </c>
      <c r="H3489" t="s">
        <v>15952</v>
      </c>
      <c r="I3489" t="e">
        <v>#N/A</v>
      </c>
      <c r="J3489" t="e">
        <v>#N/A</v>
      </c>
      <c r="K3489" t="e">
        <v>#N/A</v>
      </c>
      <c r="L3489" t="e">
        <v>#N/A</v>
      </c>
      <c r="M3489" t="e">
        <v>#N/A</v>
      </c>
      <c r="N3489" t="e">
        <v>#N/A</v>
      </c>
    </row>
    <row r="3490" spans="1:14">
      <c r="A3490" t="s">
        <v>3121</v>
      </c>
      <c r="B3490" t="s">
        <v>6069</v>
      </c>
      <c r="C3490" s="2">
        <v>8000000</v>
      </c>
      <c r="D3490" s="2">
        <v>107928762</v>
      </c>
      <c r="E3490" s="2">
        <v>212928762</v>
      </c>
      <c r="F3490">
        <v>10</v>
      </c>
      <c r="G3490">
        <v>14</v>
      </c>
      <c r="H3490" t="s">
        <v>15952</v>
      </c>
      <c r="I3490" t="s">
        <v>4682</v>
      </c>
      <c r="J3490" t="s">
        <v>5414</v>
      </c>
      <c r="K3490" t="s">
        <v>4893</v>
      </c>
      <c r="L3490" t="s">
        <v>5092</v>
      </c>
      <c r="M3490" t="s">
        <v>10734</v>
      </c>
      <c r="N3490" t="s">
        <v>10735</v>
      </c>
    </row>
    <row r="3491" spans="1:14">
      <c r="A3491" t="s">
        <v>654</v>
      </c>
      <c r="B3491" t="s">
        <v>4660</v>
      </c>
      <c r="C3491" s="2">
        <v>62000000</v>
      </c>
      <c r="D3491" s="2">
        <v>122012656</v>
      </c>
      <c r="E3491" s="2">
        <v>207500000</v>
      </c>
      <c r="F3491">
        <v>8</v>
      </c>
      <c r="G3491">
        <v>3</v>
      </c>
      <c r="H3491" t="s">
        <v>15952</v>
      </c>
      <c r="I3491" t="s">
        <v>4600</v>
      </c>
      <c r="J3491" t="s">
        <v>6623</v>
      </c>
      <c r="K3491" t="s">
        <v>6382</v>
      </c>
      <c r="L3491" t="s">
        <v>5818</v>
      </c>
      <c r="M3491" t="s">
        <v>10725</v>
      </c>
      <c r="N3491" t="s">
        <v>10726</v>
      </c>
    </row>
    <row r="3492" spans="1:14">
      <c r="A3492" t="s">
        <v>792</v>
      </c>
      <c r="B3492" t="s">
        <v>5962</v>
      </c>
      <c r="C3492" s="2">
        <v>55000000</v>
      </c>
      <c r="D3492" s="2">
        <v>71565669</v>
      </c>
      <c r="E3492" s="2">
        <v>196565669</v>
      </c>
      <c r="F3492">
        <v>10</v>
      </c>
      <c r="G3492">
        <v>28</v>
      </c>
      <c r="H3492" t="s">
        <v>15952</v>
      </c>
      <c r="I3492" t="s">
        <v>4600</v>
      </c>
      <c r="J3492" t="s">
        <v>4728</v>
      </c>
      <c r="K3492" t="s">
        <v>4609</v>
      </c>
      <c r="L3492" t="s">
        <v>4841</v>
      </c>
      <c r="M3492" t="s">
        <v>10057</v>
      </c>
      <c r="N3492" t="s">
        <v>10759</v>
      </c>
    </row>
    <row r="3493" spans="1:14">
      <c r="A3493" t="s">
        <v>1948</v>
      </c>
      <c r="B3493" t="s">
        <v>4607</v>
      </c>
      <c r="C3493" s="2">
        <v>22000000</v>
      </c>
      <c r="D3493" s="2">
        <v>144833357</v>
      </c>
      <c r="E3493" s="2">
        <v>189800000</v>
      </c>
      <c r="F3493">
        <v>11</v>
      </c>
      <c r="G3493">
        <v>11</v>
      </c>
      <c r="H3493" t="s">
        <v>15952</v>
      </c>
      <c r="I3493" t="s">
        <v>4614</v>
      </c>
      <c r="J3493" t="s">
        <v>5159</v>
      </c>
      <c r="K3493" t="s">
        <v>5279</v>
      </c>
      <c r="L3493" t="s">
        <v>7494</v>
      </c>
      <c r="M3493" t="s">
        <v>10718</v>
      </c>
      <c r="N3493" t="s">
        <v>10719</v>
      </c>
    </row>
    <row r="3494" spans="1:14">
      <c r="A3494" t="s">
        <v>1510</v>
      </c>
      <c r="B3494" t="s">
        <v>4695</v>
      </c>
      <c r="C3494" s="2">
        <v>30000000</v>
      </c>
      <c r="D3494" s="2">
        <v>66502573</v>
      </c>
      <c r="E3494" s="2">
        <v>160502573</v>
      </c>
      <c r="F3494">
        <v>12</v>
      </c>
      <c r="G3494">
        <v>23</v>
      </c>
      <c r="H3494" t="s">
        <v>15952</v>
      </c>
      <c r="I3494" t="s">
        <v>4682</v>
      </c>
      <c r="J3494" t="s">
        <v>5559</v>
      </c>
      <c r="K3494" t="s">
        <v>10094</v>
      </c>
      <c r="L3494" t="s">
        <v>6689</v>
      </c>
      <c r="M3494" t="s">
        <v>10761</v>
      </c>
      <c r="N3494" t="s">
        <v>10762</v>
      </c>
    </row>
    <row r="3495" spans="1:14">
      <c r="A3495" t="s">
        <v>559</v>
      </c>
      <c r="B3495" t="s">
        <v>10764</v>
      </c>
      <c r="C3495" s="2">
        <v>70000000</v>
      </c>
      <c r="D3495" s="2">
        <v>65011757</v>
      </c>
      <c r="E3495" s="2">
        <v>131011757</v>
      </c>
      <c r="F3495">
        <v>6</v>
      </c>
      <c r="G3495">
        <v>17</v>
      </c>
      <c r="H3495" t="s">
        <v>15952</v>
      </c>
      <c r="I3495" t="s">
        <v>4682</v>
      </c>
      <c r="J3495" t="s">
        <v>4833</v>
      </c>
      <c r="K3495" t="s">
        <v>10765</v>
      </c>
      <c r="L3495" t="s">
        <v>6814</v>
      </c>
      <c r="M3495" t="s">
        <v>10766</v>
      </c>
      <c r="N3495" t="s">
        <v>10767</v>
      </c>
    </row>
    <row r="3496" spans="1:14">
      <c r="A3496" t="s">
        <v>1258</v>
      </c>
      <c r="B3496" t="s">
        <v>4660</v>
      </c>
      <c r="C3496" s="2">
        <v>38000000</v>
      </c>
      <c r="D3496" s="2">
        <v>75671262</v>
      </c>
      <c r="E3496" s="2">
        <v>120000000</v>
      </c>
      <c r="F3496">
        <v>11</v>
      </c>
      <c r="G3496">
        <v>18</v>
      </c>
      <c r="H3496" t="s">
        <v>15952</v>
      </c>
      <c r="I3496" t="s">
        <v>4614</v>
      </c>
      <c r="J3496" t="s">
        <v>4962</v>
      </c>
      <c r="K3496" t="s">
        <v>4824</v>
      </c>
      <c r="L3496" t="s">
        <v>10753</v>
      </c>
      <c r="M3496" t="s">
        <v>10754</v>
      </c>
      <c r="N3496" t="s">
        <v>8399</v>
      </c>
    </row>
    <row r="3497" spans="1:14">
      <c r="A3497" t="s">
        <v>917</v>
      </c>
      <c r="B3497" t="s">
        <v>4660</v>
      </c>
      <c r="C3497" s="2">
        <v>50000000</v>
      </c>
      <c r="D3497" s="2">
        <v>42586861</v>
      </c>
      <c r="E3497" s="2">
        <v>119180938</v>
      </c>
      <c r="F3497">
        <v>5</v>
      </c>
      <c r="G3497">
        <v>25</v>
      </c>
      <c r="H3497" t="s">
        <v>15952</v>
      </c>
      <c r="I3497" t="s">
        <v>4682</v>
      </c>
      <c r="J3497" t="s">
        <v>4637</v>
      </c>
      <c r="K3497" t="s">
        <v>4684</v>
      </c>
      <c r="L3497" t="s">
        <v>10806</v>
      </c>
      <c r="M3497" t="s">
        <v>10807</v>
      </c>
      <c r="N3497" t="s">
        <v>10808</v>
      </c>
    </row>
    <row r="3498" spans="1:14">
      <c r="A3498" t="s">
        <v>1010</v>
      </c>
      <c r="B3498" t="s">
        <v>4628</v>
      </c>
      <c r="C3498" s="2">
        <v>45000000</v>
      </c>
      <c r="D3498" s="2">
        <v>92115211</v>
      </c>
      <c r="E3498" s="2">
        <v>117615211</v>
      </c>
      <c r="F3498">
        <v>7</v>
      </c>
      <c r="G3498">
        <v>20</v>
      </c>
      <c r="H3498" t="s">
        <v>15952</v>
      </c>
      <c r="I3498" t="s">
        <v>4600</v>
      </c>
      <c r="J3498" t="s">
        <v>4723</v>
      </c>
      <c r="K3498" t="s">
        <v>5728</v>
      </c>
      <c r="L3498" t="s">
        <v>6931</v>
      </c>
      <c r="M3498" t="s">
        <v>10746</v>
      </c>
      <c r="N3498" t="s">
        <v>10747</v>
      </c>
    </row>
    <row r="3499" spans="1:14">
      <c r="A3499" t="s">
        <v>1047</v>
      </c>
      <c r="B3499" t="e">
        <v>#N/A</v>
      </c>
      <c r="C3499" s="2">
        <v>45000000</v>
      </c>
      <c r="D3499" s="2">
        <v>22006296</v>
      </c>
      <c r="E3499" s="2">
        <v>112006296</v>
      </c>
      <c r="F3499">
        <v>11</v>
      </c>
      <c r="G3499">
        <v>4</v>
      </c>
      <c r="H3499" t="s">
        <v>15952</v>
      </c>
      <c r="I3499" t="e">
        <v>#N/A</v>
      </c>
      <c r="J3499" t="e">
        <v>#N/A</v>
      </c>
      <c r="K3499" t="e">
        <v>#N/A</v>
      </c>
      <c r="L3499" t="e">
        <v>#N/A</v>
      </c>
      <c r="M3499" t="e">
        <v>#N/A</v>
      </c>
      <c r="N3499" t="e">
        <v>#N/A</v>
      </c>
    </row>
    <row r="3500" spans="1:14">
      <c r="A3500" t="s">
        <v>2735</v>
      </c>
      <c r="B3500" t="s">
        <v>4628</v>
      </c>
      <c r="C3500" s="2">
        <v>12000000</v>
      </c>
      <c r="D3500" s="2">
        <v>72217396</v>
      </c>
      <c r="E3500" s="2">
        <v>107217396</v>
      </c>
      <c r="F3500">
        <v>2</v>
      </c>
      <c r="G3500">
        <v>4</v>
      </c>
      <c r="H3500" t="s">
        <v>15952</v>
      </c>
      <c r="I3500" t="s">
        <v>4600</v>
      </c>
      <c r="J3500" t="s">
        <v>4957</v>
      </c>
      <c r="K3500" t="s">
        <v>4690</v>
      </c>
      <c r="L3500" t="s">
        <v>6771</v>
      </c>
      <c r="M3500" t="s">
        <v>10756</v>
      </c>
      <c r="N3500" t="s">
        <v>10757</v>
      </c>
    </row>
    <row r="3501" spans="1:14">
      <c r="A3501" t="s">
        <v>1655</v>
      </c>
      <c r="B3501" t="s">
        <v>4621</v>
      </c>
      <c r="C3501" s="2">
        <v>28000000</v>
      </c>
      <c r="D3501" s="2">
        <v>44853581</v>
      </c>
      <c r="E3501" s="2">
        <v>102053581</v>
      </c>
      <c r="F3501">
        <v>9</v>
      </c>
      <c r="G3501">
        <v>16</v>
      </c>
      <c r="H3501" t="s">
        <v>15952</v>
      </c>
      <c r="I3501" t="s">
        <v>4682</v>
      </c>
      <c r="J3501" t="s">
        <v>5371</v>
      </c>
      <c r="K3501" t="s">
        <v>5218</v>
      </c>
      <c r="L3501" t="s">
        <v>9243</v>
      </c>
      <c r="M3501" t="s">
        <v>10797</v>
      </c>
      <c r="N3501" t="s">
        <v>10798</v>
      </c>
    </row>
    <row r="3502" spans="1:14">
      <c r="A3502" t="s">
        <v>1355</v>
      </c>
      <c r="B3502" t="s">
        <v>4621</v>
      </c>
      <c r="C3502" s="2">
        <v>35000000</v>
      </c>
      <c r="D3502" s="2">
        <v>33423000</v>
      </c>
      <c r="E3502" s="2">
        <v>99423000</v>
      </c>
      <c r="F3502">
        <v>12</v>
      </c>
      <c r="G3502">
        <v>23</v>
      </c>
      <c r="H3502" t="s">
        <v>15952</v>
      </c>
      <c r="I3502" t="s">
        <v>4600</v>
      </c>
      <c r="J3502" t="s">
        <v>4615</v>
      </c>
      <c r="K3502" t="s">
        <v>5499</v>
      </c>
      <c r="L3502" t="s">
        <v>10836</v>
      </c>
      <c r="M3502" t="s">
        <v>10836</v>
      </c>
      <c r="N3502" t="s">
        <v>10837</v>
      </c>
    </row>
    <row r="3503" spans="1:14">
      <c r="A3503" t="s">
        <v>1034</v>
      </c>
      <c r="B3503" t="s">
        <v>4621</v>
      </c>
      <c r="C3503" s="2">
        <v>45000000</v>
      </c>
      <c r="D3503" s="2">
        <v>46815000</v>
      </c>
      <c r="E3503" s="2">
        <v>94215000</v>
      </c>
      <c r="F3503">
        <v>9</v>
      </c>
      <c r="G3503">
        <v>30</v>
      </c>
      <c r="H3503" t="s">
        <v>15952</v>
      </c>
      <c r="I3503" t="s">
        <v>4600</v>
      </c>
      <c r="J3503" t="s">
        <v>5574</v>
      </c>
      <c r="K3503" t="s">
        <v>5432</v>
      </c>
      <c r="L3503" t="s">
        <v>7545</v>
      </c>
      <c r="M3503" t="s">
        <v>10790</v>
      </c>
      <c r="N3503" t="s">
        <v>10791</v>
      </c>
    </row>
    <row r="3504" spans="1:14">
      <c r="A3504" t="s">
        <v>1026</v>
      </c>
      <c r="B3504" t="s">
        <v>4628</v>
      </c>
      <c r="C3504" s="2">
        <v>45000000</v>
      </c>
      <c r="D3504" s="2">
        <v>57362581</v>
      </c>
      <c r="E3504" s="2">
        <v>57362581</v>
      </c>
      <c r="F3504">
        <v>10</v>
      </c>
      <c r="G3504">
        <v>7</v>
      </c>
      <c r="H3504" t="s">
        <v>15952</v>
      </c>
      <c r="I3504" t="s">
        <v>4682</v>
      </c>
      <c r="J3504" t="s">
        <v>4689</v>
      </c>
      <c r="K3504" t="s">
        <v>6382</v>
      </c>
      <c r="L3504" t="s">
        <v>9813</v>
      </c>
      <c r="M3504" t="s">
        <v>10769</v>
      </c>
      <c r="N3504" t="s">
        <v>10770</v>
      </c>
    </row>
    <row r="3505" spans="1:14">
      <c r="A3505" t="s">
        <v>1534</v>
      </c>
      <c r="B3505" t="e">
        <v>#N/A</v>
      </c>
      <c r="C3505" s="2">
        <v>30000000</v>
      </c>
      <c r="D3505" s="2">
        <v>51041856</v>
      </c>
      <c r="E3505" s="2">
        <v>51041856</v>
      </c>
      <c r="F3505">
        <v>3</v>
      </c>
      <c r="G3505">
        <v>18</v>
      </c>
      <c r="H3505" t="s">
        <v>15952</v>
      </c>
      <c r="I3505" t="e">
        <v>#N/A</v>
      </c>
      <c r="J3505" t="e">
        <v>#N/A</v>
      </c>
      <c r="K3505" t="e">
        <v>#N/A</v>
      </c>
      <c r="L3505" t="e">
        <v>#N/A</v>
      </c>
      <c r="M3505" t="e">
        <v>#N/A</v>
      </c>
      <c r="N3505" t="e">
        <v>#N/A</v>
      </c>
    </row>
    <row r="3506" spans="1:14">
      <c r="A3506" t="s">
        <v>2457</v>
      </c>
      <c r="B3506" t="e">
        <v>#N/A</v>
      </c>
      <c r="C3506" s="2">
        <v>15000000</v>
      </c>
      <c r="D3506" s="2">
        <v>50003303</v>
      </c>
      <c r="E3506" s="2">
        <v>50003303</v>
      </c>
      <c r="F3506">
        <v>12</v>
      </c>
      <c r="G3506">
        <v>21</v>
      </c>
      <c r="H3506" t="s">
        <v>15952</v>
      </c>
      <c r="I3506" t="e">
        <v>#N/A</v>
      </c>
      <c r="J3506" t="e">
        <v>#N/A</v>
      </c>
      <c r="K3506" t="e">
        <v>#N/A</v>
      </c>
      <c r="L3506" t="e">
        <v>#N/A</v>
      </c>
      <c r="M3506" t="e">
        <v>#N/A</v>
      </c>
      <c r="N3506" t="e">
        <v>#N/A</v>
      </c>
    </row>
    <row r="3507" spans="1:14">
      <c r="A3507" t="s">
        <v>2399</v>
      </c>
      <c r="B3507" t="e">
        <v>#N/A</v>
      </c>
      <c r="C3507" s="2">
        <v>16000000</v>
      </c>
      <c r="D3507" s="2">
        <v>19284974</v>
      </c>
      <c r="E3507" s="2">
        <v>45284974</v>
      </c>
      <c r="F3507">
        <v>11</v>
      </c>
      <c r="G3507">
        <v>18</v>
      </c>
      <c r="H3507" t="s">
        <v>15952</v>
      </c>
      <c r="I3507" t="e">
        <v>#N/A</v>
      </c>
      <c r="J3507" t="e">
        <v>#N/A</v>
      </c>
      <c r="K3507" t="e">
        <v>#N/A</v>
      </c>
      <c r="L3507" t="e">
        <v>#N/A</v>
      </c>
      <c r="M3507" t="e">
        <v>#N/A</v>
      </c>
      <c r="N3507" t="e">
        <v>#N/A</v>
      </c>
    </row>
    <row r="3508" spans="1:14">
      <c r="A3508" t="s">
        <v>1692</v>
      </c>
      <c r="B3508" t="e">
        <v>#N/A</v>
      </c>
      <c r="C3508" s="2">
        <v>27000000</v>
      </c>
      <c r="D3508" s="2">
        <v>44342956</v>
      </c>
      <c r="E3508" s="2">
        <v>44342956</v>
      </c>
      <c r="F3508">
        <v>12</v>
      </c>
      <c r="G3508">
        <v>25</v>
      </c>
      <c r="H3508" t="s">
        <v>15952</v>
      </c>
      <c r="I3508" t="e">
        <v>#N/A</v>
      </c>
      <c r="J3508" t="e">
        <v>#N/A</v>
      </c>
      <c r="K3508" t="e">
        <v>#N/A</v>
      </c>
      <c r="L3508" t="e">
        <v>#N/A</v>
      </c>
      <c r="M3508" t="e">
        <v>#N/A</v>
      </c>
      <c r="N3508" t="e">
        <v>#N/A</v>
      </c>
    </row>
    <row r="3509" spans="1:14">
      <c r="A3509" t="s">
        <v>924</v>
      </c>
      <c r="B3509" t="s">
        <v>4628</v>
      </c>
      <c r="C3509" s="2">
        <v>50000000</v>
      </c>
      <c r="D3509" s="2">
        <v>38590458</v>
      </c>
      <c r="E3509" s="2">
        <v>38590458</v>
      </c>
      <c r="F3509">
        <v>2</v>
      </c>
      <c r="G3509">
        <v>18</v>
      </c>
      <c r="H3509" t="s">
        <v>15952</v>
      </c>
      <c r="I3509" t="s">
        <v>4682</v>
      </c>
      <c r="J3509" t="s">
        <v>4713</v>
      </c>
      <c r="K3509" t="s">
        <v>5185</v>
      </c>
      <c r="L3509" t="s">
        <v>10819</v>
      </c>
      <c r="M3509" t="s">
        <v>10820</v>
      </c>
      <c r="N3509" t="s">
        <v>10821</v>
      </c>
    </row>
    <row r="3510" spans="1:14">
      <c r="A3510" t="s">
        <v>1175</v>
      </c>
      <c r="B3510" t="e">
        <v>#N/A</v>
      </c>
      <c r="C3510" s="2">
        <v>40000000</v>
      </c>
      <c r="D3510" s="2">
        <v>38087756</v>
      </c>
      <c r="E3510" s="2">
        <v>38087756</v>
      </c>
      <c r="F3510">
        <v>12</v>
      </c>
      <c r="G3510">
        <v>21</v>
      </c>
      <c r="H3510" t="s">
        <v>15952</v>
      </c>
      <c r="I3510" t="e">
        <v>#N/A</v>
      </c>
      <c r="J3510" t="e">
        <v>#N/A</v>
      </c>
      <c r="K3510" t="e">
        <v>#N/A</v>
      </c>
      <c r="L3510" t="e">
        <v>#N/A</v>
      </c>
      <c r="M3510" t="e">
        <v>#N/A</v>
      </c>
      <c r="N3510" t="e">
        <v>#N/A</v>
      </c>
    </row>
    <row r="3511" spans="1:14">
      <c r="A3511" t="s">
        <v>1188</v>
      </c>
      <c r="B3511" t="s">
        <v>4621</v>
      </c>
      <c r="C3511" s="2">
        <v>40000000</v>
      </c>
      <c r="D3511" s="2">
        <v>31835600</v>
      </c>
      <c r="E3511" s="2">
        <v>31835600</v>
      </c>
      <c r="F3511">
        <v>7</v>
      </c>
      <c r="G3511">
        <v>1</v>
      </c>
      <c r="H3511" t="s">
        <v>15952</v>
      </c>
      <c r="I3511" t="s">
        <v>4600</v>
      </c>
      <c r="J3511" t="s">
        <v>5574</v>
      </c>
      <c r="K3511" t="s">
        <v>5432</v>
      </c>
      <c r="L3511" t="s">
        <v>6850</v>
      </c>
      <c r="M3511" t="s">
        <v>10839</v>
      </c>
      <c r="N3511" t="s">
        <v>10840</v>
      </c>
    </row>
    <row r="3512" spans="1:14">
      <c r="A3512" t="s">
        <v>2911</v>
      </c>
      <c r="B3512" t="s">
        <v>4607</v>
      </c>
      <c r="C3512" s="2">
        <v>10000000</v>
      </c>
      <c r="D3512" s="2">
        <v>29317886</v>
      </c>
      <c r="E3512" s="2">
        <v>29317886</v>
      </c>
      <c r="F3512">
        <v>11</v>
      </c>
      <c r="G3512">
        <v>23</v>
      </c>
      <c r="H3512" t="s">
        <v>15952</v>
      </c>
      <c r="I3512" t="s">
        <v>4682</v>
      </c>
      <c r="J3512" t="s">
        <v>4763</v>
      </c>
      <c r="K3512" t="s">
        <v>4684</v>
      </c>
      <c r="L3512" t="s">
        <v>7727</v>
      </c>
      <c r="M3512" t="s">
        <v>7727</v>
      </c>
      <c r="N3512" t="s">
        <v>10858</v>
      </c>
    </row>
    <row r="3513" spans="1:14">
      <c r="A3513" t="s">
        <v>1815</v>
      </c>
      <c r="B3513" t="s">
        <v>10764</v>
      </c>
      <c r="C3513" s="2">
        <v>25000000</v>
      </c>
      <c r="D3513" s="2">
        <v>28241469</v>
      </c>
      <c r="E3513" s="2">
        <v>28241469</v>
      </c>
      <c r="F3513">
        <v>9</v>
      </c>
      <c r="G3513">
        <v>23</v>
      </c>
      <c r="H3513" t="s">
        <v>15952</v>
      </c>
      <c r="I3513" t="s">
        <v>4682</v>
      </c>
      <c r="J3513" t="s">
        <v>5040</v>
      </c>
      <c r="K3513" t="s">
        <v>4697</v>
      </c>
      <c r="L3513" t="s">
        <v>6996</v>
      </c>
      <c r="M3513" t="s">
        <v>10870</v>
      </c>
      <c r="N3513" t="s">
        <v>10871</v>
      </c>
    </row>
    <row r="3514" spans="1:14">
      <c r="A3514" t="s">
        <v>653</v>
      </c>
      <c r="B3514" t="s">
        <v>4628</v>
      </c>
      <c r="C3514" s="2">
        <v>63000000</v>
      </c>
      <c r="D3514" s="2">
        <v>25052000</v>
      </c>
      <c r="E3514" s="2">
        <v>25052000</v>
      </c>
      <c r="F3514">
        <v>6</v>
      </c>
      <c r="G3514">
        <v>24</v>
      </c>
      <c r="H3514" t="s">
        <v>15952</v>
      </c>
      <c r="I3514" t="s">
        <v>4600</v>
      </c>
      <c r="J3514" t="s">
        <v>10883</v>
      </c>
      <c r="K3514" t="s">
        <v>7863</v>
      </c>
      <c r="L3514" t="s">
        <v>8197</v>
      </c>
      <c r="M3514" t="s">
        <v>10884</v>
      </c>
      <c r="N3514" t="s">
        <v>10885</v>
      </c>
    </row>
    <row r="3515" spans="1:14">
      <c r="A3515" t="s">
        <v>1202</v>
      </c>
      <c r="B3515" t="s">
        <v>4607</v>
      </c>
      <c r="C3515" s="2">
        <v>40000000</v>
      </c>
      <c r="D3515" s="2">
        <v>24172899</v>
      </c>
      <c r="E3515" s="2">
        <v>24172899</v>
      </c>
      <c r="F3515">
        <v>6</v>
      </c>
      <c r="G3515">
        <v>3</v>
      </c>
      <c r="H3515" t="s">
        <v>15952</v>
      </c>
      <c r="I3515" t="s">
        <v>4600</v>
      </c>
      <c r="J3515" t="s">
        <v>4800</v>
      </c>
      <c r="K3515" t="s">
        <v>4852</v>
      </c>
      <c r="L3515" t="s">
        <v>8776</v>
      </c>
      <c r="M3515" t="s">
        <v>10891</v>
      </c>
      <c r="N3515" t="s">
        <v>10892</v>
      </c>
    </row>
    <row r="3516" spans="1:14">
      <c r="A3516" t="s">
        <v>2926</v>
      </c>
      <c r="B3516" t="s">
        <v>4677</v>
      </c>
      <c r="C3516" s="2">
        <v>10000000</v>
      </c>
      <c r="D3516" s="2">
        <v>18272447</v>
      </c>
      <c r="E3516" s="2">
        <v>18272447</v>
      </c>
      <c r="F3516">
        <v>2</v>
      </c>
      <c r="G3516">
        <v>25</v>
      </c>
      <c r="H3516" t="s">
        <v>15952</v>
      </c>
      <c r="I3516" t="s">
        <v>4635</v>
      </c>
      <c r="J3516">
        <v>0</v>
      </c>
      <c r="K3516">
        <v>0</v>
      </c>
      <c r="L3516">
        <v>0</v>
      </c>
      <c r="M3516">
        <v>0</v>
      </c>
      <c r="N3516">
        <v>0</v>
      </c>
    </row>
    <row r="3517" spans="1:14">
      <c r="A3517" t="s">
        <v>3141</v>
      </c>
      <c r="B3517" t="s">
        <v>6635</v>
      </c>
      <c r="C3517" s="2">
        <v>8000000</v>
      </c>
      <c r="D3517" s="2">
        <v>18090181</v>
      </c>
      <c r="E3517" s="2">
        <v>18090181</v>
      </c>
      <c r="F3517">
        <v>10</v>
      </c>
      <c r="G3517">
        <v>14</v>
      </c>
      <c r="H3517" t="s">
        <v>15952</v>
      </c>
      <c r="I3517" t="s">
        <v>4635</v>
      </c>
      <c r="J3517">
        <v>0</v>
      </c>
      <c r="K3517">
        <v>0</v>
      </c>
      <c r="L3517">
        <v>0</v>
      </c>
      <c r="M3517">
        <v>0</v>
      </c>
      <c r="N3517">
        <v>0</v>
      </c>
    </row>
    <row r="3518" spans="1:14">
      <c r="A3518" t="s">
        <v>953</v>
      </c>
      <c r="B3518" t="s">
        <v>4677</v>
      </c>
      <c r="C3518" s="2">
        <v>50000000</v>
      </c>
      <c r="D3518" s="2">
        <v>16581575</v>
      </c>
      <c r="E3518" s="2">
        <v>16581575</v>
      </c>
      <c r="F3518">
        <v>7</v>
      </c>
      <c r="G3518">
        <v>1</v>
      </c>
      <c r="H3518" t="s">
        <v>15952</v>
      </c>
      <c r="I3518" t="s">
        <v>4614</v>
      </c>
      <c r="J3518" t="s">
        <v>5371</v>
      </c>
      <c r="K3518" t="s">
        <v>6324</v>
      </c>
      <c r="L3518" t="s">
        <v>10981</v>
      </c>
      <c r="M3518" t="s">
        <v>9953</v>
      </c>
      <c r="N3518" t="s">
        <v>10982</v>
      </c>
    </row>
    <row r="3519" spans="1:14">
      <c r="A3519" t="s">
        <v>1235</v>
      </c>
      <c r="B3519" t="e">
        <v>#N/A</v>
      </c>
      <c r="C3519" s="2">
        <v>40000000</v>
      </c>
      <c r="D3519" s="2">
        <v>2816518</v>
      </c>
      <c r="E3519" s="2">
        <v>14938149</v>
      </c>
      <c r="F3519">
        <v>3</v>
      </c>
      <c r="G3519">
        <v>11</v>
      </c>
      <c r="H3519" t="s">
        <v>15952</v>
      </c>
      <c r="I3519" t="e">
        <v>#N/A</v>
      </c>
      <c r="J3519" t="e">
        <v>#N/A</v>
      </c>
      <c r="K3519" t="e">
        <v>#N/A</v>
      </c>
      <c r="L3519" t="e">
        <v>#N/A</v>
      </c>
      <c r="M3519" t="e">
        <v>#N/A</v>
      </c>
      <c r="N3519" t="e">
        <v>#N/A</v>
      </c>
    </row>
    <row r="3520" spans="1:14">
      <c r="A3520" t="s">
        <v>2130</v>
      </c>
      <c r="B3520" t="s">
        <v>6069</v>
      </c>
      <c r="C3520" s="2">
        <v>20000000</v>
      </c>
      <c r="D3520" s="2">
        <v>13383747</v>
      </c>
      <c r="E3520" s="2">
        <v>13383747</v>
      </c>
      <c r="F3520">
        <v>10</v>
      </c>
      <c r="G3520">
        <v>21</v>
      </c>
      <c r="H3520" t="s">
        <v>15952</v>
      </c>
      <c r="I3520" t="s">
        <v>4682</v>
      </c>
      <c r="J3520" t="s">
        <v>4622</v>
      </c>
      <c r="K3520" t="s">
        <v>6339</v>
      </c>
      <c r="L3520" t="s">
        <v>4991</v>
      </c>
      <c r="M3520" t="s">
        <v>11034</v>
      </c>
      <c r="N3520" t="s">
        <v>11035</v>
      </c>
    </row>
    <row r="3521" spans="1:14">
      <c r="A3521" t="s">
        <v>2616</v>
      </c>
      <c r="B3521" t="s">
        <v>4621</v>
      </c>
      <c r="C3521" s="2">
        <v>14000000</v>
      </c>
      <c r="D3521" s="2">
        <v>13024170</v>
      </c>
      <c r="E3521" s="2">
        <v>13024170</v>
      </c>
      <c r="F3521">
        <v>5</v>
      </c>
      <c r="G3521">
        <v>13</v>
      </c>
      <c r="H3521" t="s">
        <v>15952</v>
      </c>
      <c r="I3521" t="s">
        <v>4635</v>
      </c>
      <c r="J3521">
        <v>0</v>
      </c>
      <c r="K3521">
        <v>0</v>
      </c>
      <c r="L3521">
        <v>0</v>
      </c>
      <c r="M3521">
        <v>0</v>
      </c>
      <c r="N3521">
        <v>0</v>
      </c>
    </row>
    <row r="3522" spans="1:14">
      <c r="A3522" t="s">
        <v>4271</v>
      </c>
      <c r="B3522" t="e">
        <v>#N/A</v>
      </c>
      <c r="C3522" s="2">
        <v>700000</v>
      </c>
      <c r="D3522" s="2">
        <v>7768371</v>
      </c>
      <c r="E3522" s="2">
        <v>11768371</v>
      </c>
      <c r="F3522">
        <v>10</v>
      </c>
      <c r="G3522">
        <v>14</v>
      </c>
      <c r="H3522" t="s">
        <v>15952</v>
      </c>
      <c r="I3522" t="e">
        <v>#N/A</v>
      </c>
      <c r="J3522" t="e">
        <v>#N/A</v>
      </c>
      <c r="K3522" t="e">
        <v>#N/A</v>
      </c>
      <c r="L3522" t="e">
        <v>#N/A</v>
      </c>
      <c r="M3522" t="e">
        <v>#N/A</v>
      </c>
      <c r="N3522" t="e">
        <v>#N/A</v>
      </c>
    </row>
    <row r="3523" spans="1:14">
      <c r="A3523" t="s">
        <v>2137</v>
      </c>
      <c r="B3523" t="s">
        <v>4805</v>
      </c>
      <c r="C3523" s="2">
        <v>20000000</v>
      </c>
      <c r="D3523" s="2">
        <v>11744960</v>
      </c>
      <c r="E3523" s="2">
        <v>11744960</v>
      </c>
      <c r="F3523">
        <v>5</v>
      </c>
      <c r="G3523">
        <v>6</v>
      </c>
      <c r="H3523" t="s">
        <v>15952</v>
      </c>
      <c r="I3523" t="s">
        <v>4614</v>
      </c>
      <c r="J3523" t="s">
        <v>5062</v>
      </c>
      <c r="K3523" t="s">
        <v>11046</v>
      </c>
      <c r="L3523" t="s">
        <v>11047</v>
      </c>
      <c r="M3523" t="s">
        <v>11048</v>
      </c>
      <c r="N3523" t="s">
        <v>11049</v>
      </c>
    </row>
    <row r="3524" spans="1:14">
      <c r="A3524" t="s">
        <v>3152</v>
      </c>
      <c r="B3524" t="e">
        <v>#N/A</v>
      </c>
      <c r="C3524" s="2">
        <v>8000000</v>
      </c>
      <c r="D3524" s="2">
        <v>8864699</v>
      </c>
      <c r="E3524" s="2">
        <v>8864699</v>
      </c>
      <c r="F3524">
        <v>4</v>
      </c>
      <c r="G3524">
        <v>22</v>
      </c>
      <c r="H3524" t="s">
        <v>15952</v>
      </c>
      <c r="I3524" t="e">
        <v>#N/A</v>
      </c>
      <c r="J3524" t="e">
        <v>#N/A</v>
      </c>
      <c r="K3524" t="e">
        <v>#N/A</v>
      </c>
      <c r="L3524" t="e">
        <v>#N/A</v>
      </c>
      <c r="M3524" t="e">
        <v>#N/A</v>
      </c>
      <c r="N3524" t="e">
        <v>#N/A</v>
      </c>
    </row>
    <row r="3525" spans="1:14">
      <c r="A3525" t="s">
        <v>2682</v>
      </c>
      <c r="B3525" t="e">
        <v>#N/A</v>
      </c>
      <c r="C3525" s="2">
        <v>13000000</v>
      </c>
      <c r="D3525" s="2">
        <v>7881335</v>
      </c>
      <c r="E3525" s="2">
        <v>7881335</v>
      </c>
      <c r="F3525">
        <v>4</v>
      </c>
      <c r="G3525">
        <v>13</v>
      </c>
      <c r="H3525" t="s">
        <v>15952</v>
      </c>
      <c r="I3525" t="e">
        <v>#N/A</v>
      </c>
      <c r="J3525" t="e">
        <v>#N/A</v>
      </c>
      <c r="K3525" t="e">
        <v>#N/A</v>
      </c>
      <c r="L3525" t="e">
        <v>#N/A</v>
      </c>
      <c r="M3525" t="e">
        <v>#N/A</v>
      </c>
      <c r="N3525" t="e">
        <v>#N/A</v>
      </c>
    </row>
    <row r="3526" spans="1:14">
      <c r="A3526" t="s">
        <v>2293</v>
      </c>
      <c r="B3526" t="e">
        <v>#N/A</v>
      </c>
      <c r="C3526" s="2">
        <v>18000000</v>
      </c>
      <c r="D3526" s="2">
        <v>5828466</v>
      </c>
      <c r="E3526" s="2">
        <v>5828466</v>
      </c>
      <c r="F3526">
        <v>9</v>
      </c>
      <c r="G3526">
        <v>30</v>
      </c>
      <c r="H3526" t="s">
        <v>15952</v>
      </c>
      <c r="I3526" t="e">
        <v>#N/A</v>
      </c>
      <c r="J3526" t="e">
        <v>#N/A</v>
      </c>
      <c r="K3526" t="e">
        <v>#N/A</v>
      </c>
      <c r="L3526" t="e">
        <v>#N/A</v>
      </c>
      <c r="M3526" t="e">
        <v>#N/A</v>
      </c>
      <c r="N3526" t="e">
        <v>#N/A</v>
      </c>
    </row>
    <row r="3527" spans="1:14">
      <c r="A3527" t="s">
        <v>3499</v>
      </c>
      <c r="B3527" t="e">
        <v>#N/A</v>
      </c>
      <c r="C3527" s="2">
        <v>5000000</v>
      </c>
      <c r="D3527" s="2">
        <v>3046086</v>
      </c>
      <c r="E3527" s="2">
        <v>5438120</v>
      </c>
      <c r="F3527">
        <v>11</v>
      </c>
      <c r="G3527">
        <v>16</v>
      </c>
      <c r="H3527" t="s">
        <v>15952</v>
      </c>
      <c r="I3527" t="e">
        <v>#N/A</v>
      </c>
      <c r="J3527" t="e">
        <v>#N/A</v>
      </c>
      <c r="K3527" t="e">
        <v>#N/A</v>
      </c>
      <c r="L3527" t="e">
        <v>#N/A</v>
      </c>
      <c r="M3527" t="e">
        <v>#N/A</v>
      </c>
      <c r="N3527" t="e">
        <v>#N/A</v>
      </c>
    </row>
    <row r="3528" spans="1:14">
      <c r="A3528" t="s">
        <v>4044</v>
      </c>
      <c r="B3528" t="e">
        <v>#N/A</v>
      </c>
      <c r="C3528" s="2">
        <v>1500000</v>
      </c>
      <c r="D3528" s="2">
        <v>5046118</v>
      </c>
      <c r="E3528" s="2">
        <v>5046118</v>
      </c>
      <c r="F3528">
        <v>9</v>
      </c>
      <c r="G3528">
        <v>23</v>
      </c>
      <c r="H3528" t="s">
        <v>15952</v>
      </c>
      <c r="I3528" t="e">
        <v>#N/A</v>
      </c>
      <c r="J3528" t="e">
        <v>#N/A</v>
      </c>
      <c r="K3528" t="e">
        <v>#N/A</v>
      </c>
      <c r="L3528" t="e">
        <v>#N/A</v>
      </c>
      <c r="M3528" t="e">
        <v>#N/A</v>
      </c>
      <c r="N3528" t="e">
        <v>#N/A</v>
      </c>
    </row>
    <row r="3529" spans="1:14">
      <c r="A3529" t="s">
        <v>3076</v>
      </c>
      <c r="B3529" t="e">
        <v>#N/A</v>
      </c>
      <c r="C3529" s="2">
        <v>9000000</v>
      </c>
      <c r="D3529" s="2">
        <v>4333569</v>
      </c>
      <c r="E3529" s="2">
        <v>4333569</v>
      </c>
      <c r="F3529">
        <v>4</v>
      </c>
      <c r="G3529">
        <v>29</v>
      </c>
      <c r="H3529" t="s">
        <v>15952</v>
      </c>
      <c r="I3529" t="e">
        <v>#N/A</v>
      </c>
      <c r="J3529" t="e">
        <v>#N/A</v>
      </c>
      <c r="K3529" t="e">
        <v>#N/A</v>
      </c>
      <c r="L3529" t="e">
        <v>#N/A</v>
      </c>
      <c r="M3529" t="e">
        <v>#N/A</v>
      </c>
      <c r="N3529" t="e">
        <v>#N/A</v>
      </c>
    </row>
    <row r="3530" spans="1:14">
      <c r="A3530" t="s">
        <v>4525</v>
      </c>
      <c r="B3530" t="e">
        <v>#N/A</v>
      </c>
      <c r="C3530" s="2">
        <v>27000</v>
      </c>
      <c r="D3530" s="2">
        <v>3073428</v>
      </c>
      <c r="E3530" s="2">
        <v>3894240</v>
      </c>
      <c r="F3530">
        <v>10</v>
      </c>
      <c r="G3530">
        <v>19</v>
      </c>
      <c r="H3530" t="s">
        <v>15952</v>
      </c>
      <c r="I3530" t="e">
        <v>#N/A</v>
      </c>
      <c r="J3530" t="e">
        <v>#N/A</v>
      </c>
      <c r="K3530" t="e">
        <v>#N/A</v>
      </c>
      <c r="L3530" t="e">
        <v>#N/A</v>
      </c>
      <c r="M3530" t="e">
        <v>#N/A</v>
      </c>
      <c r="N3530" t="e">
        <v>#N/A</v>
      </c>
    </row>
    <row r="3531" spans="1:14">
      <c r="A3531" t="s">
        <v>2974</v>
      </c>
      <c r="B3531" t="e">
        <v>#N/A</v>
      </c>
      <c r="C3531" s="2">
        <v>10000000</v>
      </c>
      <c r="D3531" s="2">
        <v>3275585</v>
      </c>
      <c r="E3531" s="2">
        <v>3275585</v>
      </c>
      <c r="F3531">
        <v>2</v>
      </c>
      <c r="G3531">
        <v>4</v>
      </c>
      <c r="H3531" t="s">
        <v>15952</v>
      </c>
      <c r="I3531" t="e">
        <v>#N/A</v>
      </c>
      <c r="J3531" t="e">
        <v>#N/A</v>
      </c>
      <c r="K3531" t="e">
        <v>#N/A</v>
      </c>
      <c r="L3531" t="e">
        <v>#N/A</v>
      </c>
      <c r="M3531" t="e">
        <v>#N/A</v>
      </c>
      <c r="N3531" t="e">
        <v>#N/A</v>
      </c>
    </row>
    <row r="3532" spans="1:14">
      <c r="A3532" t="s">
        <v>4053</v>
      </c>
      <c r="B3532" t="e">
        <v>#N/A</v>
      </c>
      <c r="C3532" s="2">
        <v>1500000</v>
      </c>
      <c r="D3532" s="2">
        <v>418953</v>
      </c>
      <c r="E3532" s="2">
        <v>418953</v>
      </c>
      <c r="F3532">
        <v>8</v>
      </c>
      <c r="G3532">
        <v>31</v>
      </c>
      <c r="H3532" t="s">
        <v>15952</v>
      </c>
      <c r="I3532" t="e">
        <v>#N/A</v>
      </c>
      <c r="J3532" t="e">
        <v>#N/A</v>
      </c>
      <c r="K3532" t="e">
        <v>#N/A</v>
      </c>
      <c r="L3532" t="e">
        <v>#N/A</v>
      </c>
      <c r="M3532" t="e">
        <v>#N/A</v>
      </c>
      <c r="N3532" t="e">
        <v>#N/A</v>
      </c>
    </row>
    <row r="3533" spans="1:14">
      <c r="A3533" t="s">
        <v>2184</v>
      </c>
      <c r="B3533" t="e">
        <v>#N/A</v>
      </c>
      <c r="C3533" s="2">
        <v>20000000</v>
      </c>
      <c r="D3533" s="2">
        <v>305070</v>
      </c>
      <c r="E3533" s="2">
        <v>305070</v>
      </c>
      <c r="F3533">
        <v>9</v>
      </c>
      <c r="G3533">
        <v>11</v>
      </c>
      <c r="H3533" t="s">
        <v>15952</v>
      </c>
      <c r="I3533" t="e">
        <v>#N/A</v>
      </c>
      <c r="J3533" t="e">
        <v>#N/A</v>
      </c>
      <c r="K3533" t="e">
        <v>#N/A</v>
      </c>
      <c r="L3533" t="e">
        <v>#N/A</v>
      </c>
      <c r="M3533" t="e">
        <v>#N/A</v>
      </c>
      <c r="N3533" t="e">
        <v>#N/A</v>
      </c>
    </row>
    <row r="3534" spans="1:14">
      <c r="A3534" t="s">
        <v>3009</v>
      </c>
      <c r="B3534" t="e">
        <v>#N/A</v>
      </c>
      <c r="C3534" s="2">
        <v>10000000</v>
      </c>
      <c r="D3534" s="2">
        <v>126247</v>
      </c>
      <c r="E3534" s="2">
        <v>126247</v>
      </c>
      <c r="F3534">
        <v>8</v>
      </c>
      <c r="G3534">
        <v>26</v>
      </c>
      <c r="H3534" t="s">
        <v>15952</v>
      </c>
      <c r="I3534" t="e">
        <v>#N/A</v>
      </c>
      <c r="J3534" t="e">
        <v>#N/A</v>
      </c>
      <c r="K3534" t="e">
        <v>#N/A</v>
      </c>
      <c r="L3534" t="e">
        <v>#N/A</v>
      </c>
      <c r="M3534" t="e">
        <v>#N/A</v>
      </c>
      <c r="N3534" t="e">
        <v>#N/A</v>
      </c>
    </row>
    <row r="3535" spans="1:14">
      <c r="A3535" t="s">
        <v>2875</v>
      </c>
      <c r="B3535" t="e">
        <v>#N/A</v>
      </c>
      <c r="C3535" s="2">
        <v>10500000</v>
      </c>
      <c r="D3535" s="2">
        <v>125169</v>
      </c>
      <c r="E3535" s="2">
        <v>125169</v>
      </c>
      <c r="F3535">
        <v>12</v>
      </c>
      <c r="G3535">
        <v>31</v>
      </c>
      <c r="H3535" t="s">
        <v>15952</v>
      </c>
      <c r="I3535" t="e">
        <v>#N/A</v>
      </c>
      <c r="J3535" t="e">
        <v>#N/A</v>
      </c>
      <c r="K3535" t="e">
        <v>#N/A</v>
      </c>
      <c r="L3535" t="e">
        <v>#N/A</v>
      </c>
      <c r="M3535" t="e">
        <v>#N/A</v>
      </c>
      <c r="N3535" t="e">
        <v>#N/A</v>
      </c>
    </row>
    <row r="3536" spans="1:14">
      <c r="A3536" t="s">
        <v>1482</v>
      </c>
      <c r="B3536" t="s">
        <v>4607</v>
      </c>
      <c r="C3536" s="2">
        <v>30000000</v>
      </c>
      <c r="D3536" s="2">
        <v>191780865</v>
      </c>
      <c r="E3536" s="2">
        <v>364530148</v>
      </c>
      <c r="F3536">
        <v>11</v>
      </c>
      <c r="G3536">
        <v>22</v>
      </c>
      <c r="H3536" t="s">
        <v>15953</v>
      </c>
      <c r="I3536" t="s">
        <v>4636</v>
      </c>
      <c r="J3536" t="s">
        <v>5733</v>
      </c>
      <c r="K3536" t="s">
        <v>4616</v>
      </c>
      <c r="L3536" t="s">
        <v>10370</v>
      </c>
      <c r="M3536" t="s">
        <v>10371</v>
      </c>
      <c r="N3536" t="s">
        <v>10372</v>
      </c>
    </row>
    <row r="3537" spans="1:14">
      <c r="A3537" t="s">
        <v>330</v>
      </c>
      <c r="B3537" t="s">
        <v>4677</v>
      </c>
      <c r="C3537" s="2">
        <v>90000000</v>
      </c>
      <c r="D3537" s="2">
        <v>100012499</v>
      </c>
      <c r="E3537" s="2">
        <v>364480746</v>
      </c>
      <c r="F3537">
        <v>5</v>
      </c>
      <c r="G3537">
        <v>19</v>
      </c>
      <c r="H3537" t="s">
        <v>15953</v>
      </c>
      <c r="I3537" t="s">
        <v>4682</v>
      </c>
      <c r="J3537" t="s">
        <v>4839</v>
      </c>
      <c r="K3537" t="s">
        <v>5185</v>
      </c>
      <c r="L3537" t="s">
        <v>8236</v>
      </c>
      <c r="M3537" t="s">
        <v>10403</v>
      </c>
      <c r="N3537" t="s">
        <v>10404</v>
      </c>
    </row>
    <row r="3538" spans="1:14">
      <c r="A3538" t="s">
        <v>670</v>
      </c>
      <c r="B3538" t="s">
        <v>5962</v>
      </c>
      <c r="C3538" s="2">
        <v>60000000</v>
      </c>
      <c r="D3538" s="2">
        <v>106429941</v>
      </c>
      <c r="E3538" s="2">
        <v>356429941</v>
      </c>
      <c r="F3538">
        <v>11</v>
      </c>
      <c r="G3538">
        <v>17</v>
      </c>
      <c r="H3538" t="s">
        <v>15953</v>
      </c>
      <c r="I3538" t="s">
        <v>4600</v>
      </c>
      <c r="J3538" t="s">
        <v>4608</v>
      </c>
      <c r="K3538" t="s">
        <v>5185</v>
      </c>
      <c r="L3538" t="s">
        <v>5486</v>
      </c>
      <c r="M3538" t="s">
        <v>10388</v>
      </c>
      <c r="N3538" t="s">
        <v>10389</v>
      </c>
    </row>
    <row r="3539" spans="1:14">
      <c r="A3539" t="s">
        <v>778</v>
      </c>
      <c r="B3539" t="s">
        <v>4607</v>
      </c>
      <c r="C3539" s="2">
        <v>55000000</v>
      </c>
      <c r="D3539" s="2">
        <v>141579773</v>
      </c>
      <c r="E3539" s="2">
        <v>347100000</v>
      </c>
      <c r="F3539">
        <v>6</v>
      </c>
      <c r="G3539">
        <v>10</v>
      </c>
      <c r="H3539" t="s">
        <v>15953</v>
      </c>
      <c r="I3539" t="s">
        <v>4636</v>
      </c>
      <c r="J3539" t="s">
        <v>5733</v>
      </c>
      <c r="K3539" t="s">
        <v>6086</v>
      </c>
      <c r="L3539" t="s">
        <v>10380</v>
      </c>
      <c r="M3539" t="s">
        <v>10381</v>
      </c>
      <c r="N3539" t="s">
        <v>10382</v>
      </c>
    </row>
    <row r="3540" spans="1:14">
      <c r="A3540" t="s">
        <v>257</v>
      </c>
      <c r="B3540" t="s">
        <v>4628</v>
      </c>
      <c r="C3540" s="2">
        <v>100000000</v>
      </c>
      <c r="D3540" s="2">
        <v>184031112</v>
      </c>
      <c r="E3540" s="2">
        <v>336529144</v>
      </c>
      <c r="F3540">
        <v>6</v>
      </c>
      <c r="G3540">
        <v>16</v>
      </c>
      <c r="H3540" t="s">
        <v>15953</v>
      </c>
      <c r="I3540" t="s">
        <v>4600</v>
      </c>
      <c r="J3540" t="s">
        <v>4728</v>
      </c>
      <c r="K3540" t="s">
        <v>4630</v>
      </c>
      <c r="L3540" t="s">
        <v>6931</v>
      </c>
      <c r="M3540" t="s">
        <v>10374</v>
      </c>
      <c r="N3540" t="s">
        <v>10375</v>
      </c>
    </row>
    <row r="3541" spans="1:14">
      <c r="A3541" t="s">
        <v>607</v>
      </c>
      <c r="B3541" t="s">
        <v>4621</v>
      </c>
      <c r="C3541" s="2">
        <v>65000000</v>
      </c>
      <c r="D3541" s="2">
        <v>172070496</v>
      </c>
      <c r="E3541" s="2">
        <v>334100000</v>
      </c>
      <c r="F3541">
        <v>6</v>
      </c>
      <c r="G3541">
        <v>30</v>
      </c>
      <c r="H3541" t="s">
        <v>15953</v>
      </c>
      <c r="I3541" t="s">
        <v>4614</v>
      </c>
      <c r="J3541" t="s">
        <v>5779</v>
      </c>
      <c r="K3541" t="s">
        <v>6557</v>
      </c>
      <c r="L3541" t="s">
        <v>5624</v>
      </c>
      <c r="M3541" t="s">
        <v>10377</v>
      </c>
      <c r="N3541" t="s">
        <v>10378</v>
      </c>
    </row>
    <row r="3542" spans="1:14">
      <c r="A3542" t="s">
        <v>1499</v>
      </c>
      <c r="B3542" t="e">
        <v>#N/A</v>
      </c>
      <c r="C3542" s="2">
        <v>30000000</v>
      </c>
      <c r="D3542" s="2">
        <v>100125643</v>
      </c>
      <c r="E3542" s="2">
        <v>328125643</v>
      </c>
      <c r="F3542">
        <v>9</v>
      </c>
      <c r="G3542">
        <v>22</v>
      </c>
      <c r="H3542" t="s">
        <v>15953</v>
      </c>
      <c r="I3542" t="e">
        <v>#N/A</v>
      </c>
      <c r="J3542" t="e">
        <v>#N/A</v>
      </c>
      <c r="K3542" t="e">
        <v>#N/A</v>
      </c>
      <c r="L3542" t="e">
        <v>#N/A</v>
      </c>
      <c r="M3542" t="e">
        <v>#N/A</v>
      </c>
      <c r="N3542" t="e">
        <v>#N/A</v>
      </c>
    </row>
    <row r="3543" spans="1:14">
      <c r="A3543" t="s">
        <v>785</v>
      </c>
      <c r="B3543" t="s">
        <v>4621</v>
      </c>
      <c r="C3543" s="2">
        <v>55000000</v>
      </c>
      <c r="D3543" s="2">
        <v>100328194</v>
      </c>
      <c r="E3543" s="2">
        <v>282300000</v>
      </c>
      <c r="F3543">
        <v>5</v>
      </c>
      <c r="G3543">
        <v>26</v>
      </c>
      <c r="H3543" t="s">
        <v>15953</v>
      </c>
      <c r="I3543" t="s">
        <v>4614</v>
      </c>
      <c r="J3543" t="s">
        <v>4763</v>
      </c>
      <c r="K3543" t="s">
        <v>5199</v>
      </c>
      <c r="L3543" t="s">
        <v>6264</v>
      </c>
      <c r="M3543" t="s">
        <v>10394</v>
      </c>
      <c r="N3543" t="s">
        <v>10395</v>
      </c>
    </row>
    <row r="3544" spans="1:14">
      <c r="A3544" t="s">
        <v>66</v>
      </c>
      <c r="B3544" t="s">
        <v>4621</v>
      </c>
      <c r="C3544" s="2">
        <v>175000000</v>
      </c>
      <c r="D3544" s="2">
        <v>88246220</v>
      </c>
      <c r="E3544" s="2">
        <v>264246220</v>
      </c>
      <c r="F3544">
        <v>7</v>
      </c>
      <c r="G3544">
        <v>28</v>
      </c>
      <c r="H3544" t="s">
        <v>15953</v>
      </c>
      <c r="I3544" t="s">
        <v>4600</v>
      </c>
      <c r="J3544" t="s">
        <v>5154</v>
      </c>
      <c r="K3544" t="s">
        <v>4609</v>
      </c>
      <c r="L3544" t="s">
        <v>10409</v>
      </c>
      <c r="M3544" t="s">
        <v>10410</v>
      </c>
      <c r="N3544" t="s">
        <v>10411</v>
      </c>
    </row>
    <row r="3545" spans="1:14">
      <c r="A3545" t="s">
        <v>614</v>
      </c>
      <c r="B3545" t="s">
        <v>4695</v>
      </c>
      <c r="C3545" s="2">
        <v>65000000</v>
      </c>
      <c r="D3545" s="2">
        <v>100458310</v>
      </c>
      <c r="E3545" s="2">
        <v>262758310</v>
      </c>
      <c r="F3545">
        <v>12</v>
      </c>
      <c r="G3545">
        <v>15</v>
      </c>
      <c r="H3545" t="s">
        <v>15953</v>
      </c>
      <c r="I3545" t="s">
        <v>4614</v>
      </c>
      <c r="J3545" t="s">
        <v>4637</v>
      </c>
      <c r="K3545" t="s">
        <v>4655</v>
      </c>
      <c r="L3545" t="s">
        <v>5444</v>
      </c>
      <c r="M3545" t="s">
        <v>10391</v>
      </c>
      <c r="N3545" t="s">
        <v>10392</v>
      </c>
    </row>
    <row r="3546" spans="1:14">
      <c r="A3546" t="s">
        <v>1516</v>
      </c>
      <c r="B3546" t="s">
        <v>4621</v>
      </c>
      <c r="C3546" s="2">
        <v>30000000</v>
      </c>
      <c r="D3546" s="2">
        <v>63658910</v>
      </c>
      <c r="E3546" s="2">
        <v>246100000</v>
      </c>
      <c r="F3546">
        <v>8</v>
      </c>
      <c r="G3546">
        <v>4</v>
      </c>
      <c r="H3546" t="s">
        <v>15953</v>
      </c>
      <c r="I3546" t="s">
        <v>4636</v>
      </c>
      <c r="J3546" t="s">
        <v>4903</v>
      </c>
      <c r="K3546" t="s">
        <v>5279</v>
      </c>
      <c r="L3546" t="s">
        <v>10462</v>
      </c>
      <c r="M3546" t="s">
        <v>10463</v>
      </c>
      <c r="N3546" t="s">
        <v>10464</v>
      </c>
    </row>
    <row r="3547" spans="1:14">
      <c r="A3547" t="s">
        <v>1494</v>
      </c>
      <c r="B3547" t="s">
        <v>4628</v>
      </c>
      <c r="C3547" s="2">
        <v>30000000</v>
      </c>
      <c r="D3547" s="2">
        <v>108360063</v>
      </c>
      <c r="E3547" s="2">
        <v>212400000</v>
      </c>
      <c r="F3547">
        <v>11</v>
      </c>
      <c r="G3547">
        <v>10</v>
      </c>
      <c r="H3547" t="s">
        <v>15953</v>
      </c>
      <c r="I3547" t="s">
        <v>4600</v>
      </c>
      <c r="J3547" t="s">
        <v>5460</v>
      </c>
      <c r="K3547" t="s">
        <v>6286</v>
      </c>
      <c r="L3547" t="s">
        <v>9888</v>
      </c>
      <c r="M3547" t="s">
        <v>10384</v>
      </c>
      <c r="N3547" t="s">
        <v>10385</v>
      </c>
    </row>
    <row r="3548" spans="1:14">
      <c r="A3548" t="s">
        <v>530</v>
      </c>
      <c r="B3548" t="s">
        <v>4660</v>
      </c>
      <c r="C3548" s="2">
        <v>72000000</v>
      </c>
      <c r="D3548" s="2">
        <v>75545647</v>
      </c>
      <c r="E3548" s="2">
        <v>209045647</v>
      </c>
      <c r="F3548">
        <v>5</v>
      </c>
      <c r="G3548">
        <v>24</v>
      </c>
      <c r="H3548" t="s">
        <v>15953</v>
      </c>
      <c r="I3548" t="s">
        <v>4682</v>
      </c>
      <c r="J3548" t="s">
        <v>10034</v>
      </c>
      <c r="K3548" t="s">
        <v>4729</v>
      </c>
      <c r="L3548" t="s">
        <v>7619</v>
      </c>
      <c r="M3548" t="s">
        <v>5937</v>
      </c>
      <c r="N3548" t="s">
        <v>10435</v>
      </c>
    </row>
    <row r="3549" spans="1:14">
      <c r="A3549" t="s">
        <v>1951</v>
      </c>
      <c r="B3549" t="s">
        <v>4628</v>
      </c>
      <c r="C3549" s="2">
        <v>22000000</v>
      </c>
      <c r="D3549" s="2">
        <v>71516617</v>
      </c>
      <c r="E3549" s="2">
        <v>175516617</v>
      </c>
      <c r="F3549">
        <v>6</v>
      </c>
      <c r="G3549">
        <v>2</v>
      </c>
      <c r="H3549" t="s">
        <v>15953</v>
      </c>
      <c r="I3549" t="s">
        <v>4600</v>
      </c>
      <c r="J3549" t="s">
        <v>5154</v>
      </c>
      <c r="K3549" t="s">
        <v>5140</v>
      </c>
      <c r="L3549" t="s">
        <v>5680</v>
      </c>
      <c r="M3549" t="s">
        <v>10443</v>
      </c>
      <c r="N3549" t="s">
        <v>10444</v>
      </c>
    </row>
    <row r="3550" spans="1:14">
      <c r="A3550" t="s">
        <v>1625</v>
      </c>
      <c r="B3550" t="e">
        <v>#N/A</v>
      </c>
      <c r="C3550" s="2">
        <v>29000000</v>
      </c>
      <c r="D3550" s="2">
        <v>57141459</v>
      </c>
      <c r="E3550" s="2">
        <v>168841459</v>
      </c>
      <c r="F3550">
        <v>12</v>
      </c>
      <c r="G3550">
        <v>27</v>
      </c>
      <c r="H3550" t="s">
        <v>15953</v>
      </c>
      <c r="I3550" t="e">
        <v>#N/A</v>
      </c>
      <c r="J3550" t="e">
        <v>#N/A</v>
      </c>
      <c r="K3550" t="e">
        <v>#N/A</v>
      </c>
      <c r="L3550" t="e">
        <v>#N/A</v>
      </c>
      <c r="M3550" t="e">
        <v>#N/A</v>
      </c>
      <c r="N3550" t="e">
        <v>#N/A</v>
      </c>
    </row>
    <row r="3551" spans="1:14">
      <c r="A3551" t="s">
        <v>788</v>
      </c>
      <c r="B3551" t="s">
        <v>4607</v>
      </c>
      <c r="C3551" s="2">
        <v>55000000</v>
      </c>
      <c r="D3551" s="2">
        <v>91387195</v>
      </c>
      <c r="E3551" s="2">
        <v>159387195</v>
      </c>
      <c r="F3551">
        <v>5</v>
      </c>
      <c r="G3551">
        <v>12</v>
      </c>
      <c r="H3551" t="s">
        <v>15953</v>
      </c>
      <c r="I3551" t="s">
        <v>4682</v>
      </c>
      <c r="J3551" t="s">
        <v>4671</v>
      </c>
      <c r="K3551" t="s">
        <v>4840</v>
      </c>
      <c r="L3551" t="s">
        <v>5889</v>
      </c>
      <c r="M3551" t="s">
        <v>10406</v>
      </c>
      <c r="N3551" t="s">
        <v>10407</v>
      </c>
    </row>
    <row r="3552" spans="1:14">
      <c r="A3552" t="s">
        <v>884</v>
      </c>
      <c r="B3552" t="s">
        <v>4660</v>
      </c>
      <c r="C3552" s="2">
        <v>50000000</v>
      </c>
      <c r="D3552" s="2">
        <v>81022333</v>
      </c>
      <c r="E3552" s="2">
        <v>152022333</v>
      </c>
      <c r="F3552">
        <v>6</v>
      </c>
      <c r="G3552">
        <v>9</v>
      </c>
      <c r="H3552" t="s">
        <v>15953</v>
      </c>
      <c r="I3552" t="s">
        <v>4600</v>
      </c>
      <c r="J3552" t="s">
        <v>4806</v>
      </c>
      <c r="K3552" t="s">
        <v>4824</v>
      </c>
      <c r="L3552" t="s">
        <v>10426</v>
      </c>
      <c r="M3552" t="s">
        <v>10427</v>
      </c>
      <c r="N3552" t="s">
        <v>10428</v>
      </c>
    </row>
    <row r="3553" spans="1:14">
      <c r="A3553" t="s">
        <v>1923</v>
      </c>
      <c r="B3553" t="s">
        <v>4695</v>
      </c>
      <c r="C3553" s="2">
        <v>23000000</v>
      </c>
      <c r="D3553" s="2">
        <v>65647413</v>
      </c>
      <c r="E3553" s="2">
        <v>141247413</v>
      </c>
      <c r="F3553">
        <v>4</v>
      </c>
      <c r="G3553">
        <v>7</v>
      </c>
      <c r="H3553" t="s">
        <v>15953</v>
      </c>
      <c r="I3553" t="s">
        <v>4682</v>
      </c>
      <c r="J3553" t="s">
        <v>4962</v>
      </c>
      <c r="K3553" t="s">
        <v>4684</v>
      </c>
      <c r="L3553" t="s">
        <v>5415</v>
      </c>
      <c r="M3553" t="s">
        <v>10459</v>
      </c>
      <c r="N3553" t="s">
        <v>10460</v>
      </c>
    </row>
    <row r="3554" spans="1:14">
      <c r="A3554" t="s">
        <v>2371</v>
      </c>
      <c r="B3554" t="s">
        <v>4695</v>
      </c>
      <c r="C3554" s="2">
        <v>16500000</v>
      </c>
      <c r="D3554" s="2">
        <v>42993774</v>
      </c>
      <c r="E3554" s="2">
        <v>134993774</v>
      </c>
      <c r="F3554">
        <v>12</v>
      </c>
      <c r="G3554">
        <v>11</v>
      </c>
      <c r="H3554" t="s">
        <v>15953</v>
      </c>
      <c r="I3554" t="s">
        <v>4614</v>
      </c>
      <c r="J3554" t="s">
        <v>4839</v>
      </c>
      <c r="K3554" t="s">
        <v>5140</v>
      </c>
      <c r="L3554" t="s">
        <v>5146</v>
      </c>
      <c r="M3554" t="s">
        <v>10491</v>
      </c>
      <c r="N3554" t="s">
        <v>10492</v>
      </c>
    </row>
    <row r="3555" spans="1:14">
      <c r="A3555" t="s">
        <v>512</v>
      </c>
      <c r="B3555" t="s">
        <v>4695</v>
      </c>
      <c r="C3555" s="2">
        <v>75000000</v>
      </c>
      <c r="D3555" s="2">
        <v>37361412</v>
      </c>
      <c r="E3555" s="2">
        <v>127361412</v>
      </c>
      <c r="F3555">
        <v>7</v>
      </c>
      <c r="G3555">
        <v>7</v>
      </c>
      <c r="H3555" t="s">
        <v>15953</v>
      </c>
      <c r="I3555" t="s">
        <v>4600</v>
      </c>
      <c r="J3555" t="s">
        <v>4773</v>
      </c>
      <c r="K3555" t="s">
        <v>8675</v>
      </c>
      <c r="L3555" t="s">
        <v>8671</v>
      </c>
      <c r="M3555" t="s">
        <v>10513</v>
      </c>
      <c r="N3555" t="s">
        <v>10514</v>
      </c>
    </row>
    <row r="3556" spans="1:14">
      <c r="A3556" t="s">
        <v>2032</v>
      </c>
      <c r="B3556" t="s">
        <v>6635</v>
      </c>
      <c r="C3556" s="2">
        <v>20000000</v>
      </c>
      <c r="D3556" s="2">
        <v>70433227</v>
      </c>
      <c r="E3556" s="2">
        <v>122133227</v>
      </c>
      <c r="F3556">
        <v>8</v>
      </c>
      <c r="G3556">
        <v>18</v>
      </c>
      <c r="H3556" t="s">
        <v>15953</v>
      </c>
      <c r="I3556" t="s">
        <v>4600</v>
      </c>
      <c r="J3556" t="s">
        <v>4713</v>
      </c>
      <c r="K3556" t="s">
        <v>4630</v>
      </c>
      <c r="L3556" t="s">
        <v>5324</v>
      </c>
      <c r="M3556" t="s">
        <v>10446</v>
      </c>
      <c r="N3556" t="s">
        <v>10447</v>
      </c>
    </row>
    <row r="3557" spans="1:14">
      <c r="A3557" t="s">
        <v>1480</v>
      </c>
      <c r="B3557" t="s">
        <v>5962</v>
      </c>
      <c r="C3557" s="2">
        <v>30250000</v>
      </c>
      <c r="D3557" s="2">
        <v>72021008</v>
      </c>
      <c r="E3557" s="2">
        <v>115021008</v>
      </c>
      <c r="F3557">
        <v>10</v>
      </c>
      <c r="G3557">
        <v>20</v>
      </c>
      <c r="H3557" t="s">
        <v>15953</v>
      </c>
      <c r="I3557" t="s">
        <v>4682</v>
      </c>
      <c r="J3557" t="s">
        <v>4846</v>
      </c>
      <c r="K3557" t="s">
        <v>7844</v>
      </c>
      <c r="L3557" t="s">
        <v>7114</v>
      </c>
      <c r="M3557" t="s">
        <v>9619</v>
      </c>
      <c r="N3557" t="s">
        <v>10437</v>
      </c>
    </row>
    <row r="3558" spans="1:14">
      <c r="A3558" t="s">
        <v>384</v>
      </c>
      <c r="B3558" t="s">
        <v>4607</v>
      </c>
      <c r="C3558" s="2">
        <v>85000000</v>
      </c>
      <c r="D3558" s="2">
        <v>34687912</v>
      </c>
      <c r="E3558" s="2">
        <v>113487912</v>
      </c>
      <c r="F3558">
        <v>6</v>
      </c>
      <c r="G3558">
        <v>30</v>
      </c>
      <c r="H3558" t="s">
        <v>15953</v>
      </c>
      <c r="I3558" t="s">
        <v>4635</v>
      </c>
      <c r="J3558">
        <v>0</v>
      </c>
      <c r="K3558">
        <v>0</v>
      </c>
      <c r="L3558">
        <v>0</v>
      </c>
      <c r="M3558">
        <v>0</v>
      </c>
      <c r="N3558">
        <v>0</v>
      </c>
    </row>
    <row r="3559" spans="1:14">
      <c r="A3559" t="s">
        <v>1332</v>
      </c>
      <c r="B3559" t="s">
        <v>5962</v>
      </c>
      <c r="C3559" s="2">
        <v>35000000</v>
      </c>
      <c r="D3559" s="2">
        <v>60054449</v>
      </c>
      <c r="E3559" s="2">
        <v>113354449</v>
      </c>
      <c r="F3559">
        <v>7</v>
      </c>
      <c r="G3559">
        <v>7</v>
      </c>
      <c r="H3559" t="s">
        <v>15953</v>
      </c>
      <c r="I3559" t="s">
        <v>4682</v>
      </c>
      <c r="J3559" t="s">
        <v>5574</v>
      </c>
      <c r="K3559" t="s">
        <v>5323</v>
      </c>
      <c r="L3559" t="s">
        <v>6679</v>
      </c>
      <c r="M3559" t="s">
        <v>10469</v>
      </c>
      <c r="N3559" t="s">
        <v>10470</v>
      </c>
    </row>
    <row r="3560" spans="1:14">
      <c r="A3560" t="s">
        <v>1957</v>
      </c>
      <c r="B3560" t="s">
        <v>4695</v>
      </c>
      <c r="C3560" s="2">
        <v>22000000</v>
      </c>
      <c r="D3560" s="2">
        <v>50621733</v>
      </c>
      <c r="E3560" s="2">
        <v>110521733</v>
      </c>
      <c r="F3560">
        <v>7</v>
      </c>
      <c r="G3560">
        <v>28</v>
      </c>
      <c r="H3560" t="s">
        <v>15953</v>
      </c>
      <c r="I3560" t="s">
        <v>4600</v>
      </c>
      <c r="J3560" t="s">
        <v>4872</v>
      </c>
      <c r="K3560" t="s">
        <v>6382</v>
      </c>
      <c r="L3560" t="s">
        <v>9393</v>
      </c>
      <c r="M3560" t="s">
        <v>6142</v>
      </c>
      <c r="N3560" t="s">
        <v>10480</v>
      </c>
    </row>
    <row r="3561" spans="1:14">
      <c r="A3561" t="s">
        <v>852</v>
      </c>
      <c r="B3561" t="s">
        <v>4621</v>
      </c>
      <c r="C3561" s="2">
        <v>52000000</v>
      </c>
      <c r="D3561" s="2">
        <v>42438300</v>
      </c>
      <c r="E3561" s="2">
        <v>110400000</v>
      </c>
      <c r="F3561">
        <v>11</v>
      </c>
      <c r="G3561">
        <v>22</v>
      </c>
      <c r="H3561" t="s">
        <v>15953</v>
      </c>
      <c r="I3561" t="s">
        <v>4682</v>
      </c>
      <c r="J3561" t="s">
        <v>8551</v>
      </c>
      <c r="K3561" t="s">
        <v>5679</v>
      </c>
      <c r="L3561" t="s">
        <v>4752</v>
      </c>
      <c r="M3561" t="s">
        <v>10494</v>
      </c>
      <c r="N3561" t="s">
        <v>10495</v>
      </c>
    </row>
    <row r="3562" spans="1:14">
      <c r="A3562" t="s">
        <v>656</v>
      </c>
      <c r="B3562" t="s">
        <v>4695</v>
      </c>
      <c r="C3562" s="2">
        <v>62000000</v>
      </c>
      <c r="D3562" s="2">
        <v>60022813</v>
      </c>
      <c r="E3562" s="2">
        <v>107822813</v>
      </c>
      <c r="F3562">
        <v>11</v>
      </c>
      <c r="G3562">
        <v>17</v>
      </c>
      <c r="H3562" t="s">
        <v>15953</v>
      </c>
      <c r="I3562" t="s">
        <v>4600</v>
      </c>
      <c r="J3562" t="s">
        <v>4872</v>
      </c>
      <c r="K3562" t="s">
        <v>5126</v>
      </c>
      <c r="L3562" t="s">
        <v>6785</v>
      </c>
      <c r="M3562" t="s">
        <v>10466</v>
      </c>
      <c r="N3562" t="s">
        <v>10467</v>
      </c>
    </row>
    <row r="3563" spans="1:14">
      <c r="A3563" t="s">
        <v>709</v>
      </c>
      <c r="B3563" t="s">
        <v>4628</v>
      </c>
      <c r="C3563" s="2">
        <v>60000000</v>
      </c>
      <c r="D3563" s="2">
        <v>50024083</v>
      </c>
      <c r="E3563" s="2">
        <v>104324083</v>
      </c>
      <c r="F3563">
        <v>7</v>
      </c>
      <c r="G3563">
        <v>14</v>
      </c>
      <c r="H3563" t="s">
        <v>15953</v>
      </c>
      <c r="I3563" t="s">
        <v>4682</v>
      </c>
      <c r="J3563" t="s">
        <v>4763</v>
      </c>
      <c r="K3563" t="s">
        <v>4795</v>
      </c>
      <c r="L3563" t="s">
        <v>10482</v>
      </c>
      <c r="M3563" t="s">
        <v>10483</v>
      </c>
      <c r="N3563" t="s">
        <v>10484</v>
      </c>
    </row>
    <row r="3564" spans="1:14">
      <c r="A3564" t="s">
        <v>755</v>
      </c>
      <c r="B3564" t="s">
        <v>4660</v>
      </c>
      <c r="C3564" s="2">
        <v>58000000</v>
      </c>
      <c r="D3564" s="2">
        <v>53458319</v>
      </c>
      <c r="E3564" s="2">
        <v>87100000</v>
      </c>
      <c r="F3564">
        <v>12</v>
      </c>
      <c r="G3564">
        <v>15</v>
      </c>
      <c r="H3564" t="s">
        <v>15953</v>
      </c>
      <c r="I3564" t="s">
        <v>4614</v>
      </c>
      <c r="J3564" t="s">
        <v>5100</v>
      </c>
      <c r="K3564" t="s">
        <v>4852</v>
      </c>
      <c r="L3564" t="s">
        <v>7424</v>
      </c>
      <c r="M3564" t="s">
        <v>10476</v>
      </c>
      <c r="N3564" t="s">
        <v>10477</v>
      </c>
    </row>
    <row r="3565" spans="1:14">
      <c r="A3565" t="s">
        <v>933</v>
      </c>
      <c r="B3565" t="s">
        <v>4628</v>
      </c>
      <c r="C3565" s="2">
        <v>50000000</v>
      </c>
      <c r="D3565" s="2">
        <v>30306268</v>
      </c>
      <c r="E3565" s="2">
        <v>83306268</v>
      </c>
      <c r="F3565">
        <v>10</v>
      </c>
      <c r="G3565">
        <v>6</v>
      </c>
      <c r="H3565" t="s">
        <v>15953</v>
      </c>
      <c r="I3565" t="s">
        <v>4682</v>
      </c>
      <c r="J3565" t="s">
        <v>4661</v>
      </c>
      <c r="K3565" t="s">
        <v>4649</v>
      </c>
      <c r="L3565" t="s">
        <v>7277</v>
      </c>
      <c r="M3565" t="s">
        <v>10560</v>
      </c>
      <c r="N3565" t="s">
        <v>10561</v>
      </c>
    </row>
    <row r="3566" spans="1:14">
      <c r="A3566" t="s">
        <v>2835</v>
      </c>
      <c r="B3566" t="s">
        <v>9649</v>
      </c>
      <c r="C3566" s="2">
        <v>11000000</v>
      </c>
      <c r="D3566" s="2">
        <v>39387284</v>
      </c>
      <c r="E3566" s="2">
        <v>83088295</v>
      </c>
      <c r="F3566">
        <v>12</v>
      </c>
      <c r="G3566">
        <v>29</v>
      </c>
      <c r="H3566" t="s">
        <v>15953</v>
      </c>
      <c r="I3566" t="s">
        <v>4682</v>
      </c>
      <c r="J3566" t="s">
        <v>5125</v>
      </c>
      <c r="K3566" t="s">
        <v>4697</v>
      </c>
      <c r="L3566" t="s">
        <v>10501</v>
      </c>
      <c r="M3566" t="s">
        <v>10502</v>
      </c>
      <c r="N3566" t="s">
        <v>10503</v>
      </c>
    </row>
    <row r="3567" spans="1:14">
      <c r="A3567" t="s">
        <v>590</v>
      </c>
      <c r="B3567" t="s">
        <v>4695</v>
      </c>
      <c r="C3567" s="2">
        <v>68000000</v>
      </c>
      <c r="D3567" s="2">
        <v>35324232</v>
      </c>
      <c r="E3567" s="2">
        <v>77224232</v>
      </c>
      <c r="F3567">
        <v>11</v>
      </c>
      <c r="G3567">
        <v>22</v>
      </c>
      <c r="H3567" t="s">
        <v>15953</v>
      </c>
      <c r="I3567" t="s">
        <v>4682</v>
      </c>
      <c r="J3567" t="s">
        <v>4689</v>
      </c>
      <c r="K3567" t="s">
        <v>4684</v>
      </c>
      <c r="L3567" t="s">
        <v>7734</v>
      </c>
      <c r="M3567" t="s">
        <v>10530</v>
      </c>
      <c r="N3567" t="s">
        <v>10531</v>
      </c>
    </row>
    <row r="3568" spans="1:14">
      <c r="A3568" t="s">
        <v>892</v>
      </c>
      <c r="B3568" t="s">
        <v>4628</v>
      </c>
      <c r="C3568" s="2">
        <v>50000000</v>
      </c>
      <c r="D3568" s="2">
        <v>67823573</v>
      </c>
      <c r="E3568" s="2">
        <v>67823573</v>
      </c>
      <c r="F3568">
        <v>3</v>
      </c>
      <c r="G3568">
        <v>10</v>
      </c>
      <c r="H3568" t="s">
        <v>15953</v>
      </c>
      <c r="I3568" t="s">
        <v>4682</v>
      </c>
      <c r="J3568" t="s">
        <v>5100</v>
      </c>
      <c r="K3568" t="s">
        <v>10450</v>
      </c>
      <c r="L3568" t="s">
        <v>7160</v>
      </c>
      <c r="M3568" t="s">
        <v>10451</v>
      </c>
      <c r="N3568" t="s">
        <v>10452</v>
      </c>
    </row>
    <row r="3569" spans="1:14">
      <c r="A3569" t="s">
        <v>2638</v>
      </c>
      <c r="B3569" t="s">
        <v>4660</v>
      </c>
      <c r="C3569" s="2">
        <v>13700000</v>
      </c>
      <c r="D3569" s="2">
        <v>56598476</v>
      </c>
      <c r="E3569" s="2">
        <v>56598476</v>
      </c>
      <c r="F3569">
        <v>7</v>
      </c>
      <c r="G3569">
        <v>1</v>
      </c>
      <c r="H3569" t="s">
        <v>15953</v>
      </c>
      <c r="I3569" t="s">
        <v>4600</v>
      </c>
      <c r="J3569" t="s">
        <v>5159</v>
      </c>
      <c r="K3569" t="s">
        <v>5174</v>
      </c>
      <c r="L3569" t="s">
        <v>10473</v>
      </c>
      <c r="M3569" t="s">
        <v>10473</v>
      </c>
      <c r="N3569" t="s">
        <v>10474</v>
      </c>
    </row>
    <row r="3570" spans="1:14">
      <c r="A3570" t="s">
        <v>3597</v>
      </c>
      <c r="B3570" t="s">
        <v>5962</v>
      </c>
      <c r="C3570" s="2">
        <v>4000000</v>
      </c>
      <c r="D3570" s="2">
        <v>31983777</v>
      </c>
      <c r="E3570" s="2">
        <v>49800000</v>
      </c>
      <c r="F3570">
        <v>10</v>
      </c>
      <c r="G3570">
        <v>27</v>
      </c>
      <c r="H3570" t="s">
        <v>15953</v>
      </c>
      <c r="I3570" t="s">
        <v>4682</v>
      </c>
      <c r="J3570" t="s">
        <v>4707</v>
      </c>
      <c r="K3570" t="s">
        <v>5140</v>
      </c>
      <c r="L3570" t="s">
        <v>10550</v>
      </c>
      <c r="M3570" t="s">
        <v>10551</v>
      </c>
      <c r="N3570" t="s">
        <v>10552</v>
      </c>
    </row>
    <row r="3571" spans="1:14">
      <c r="A3571" t="s">
        <v>1208</v>
      </c>
      <c r="B3571" t="s">
        <v>5962</v>
      </c>
      <c r="C3571" s="2">
        <v>40000000</v>
      </c>
      <c r="D3571" s="2">
        <v>20350754</v>
      </c>
      <c r="E3571" s="2">
        <v>37750754</v>
      </c>
      <c r="F3571">
        <v>9</v>
      </c>
      <c r="G3571">
        <v>22</v>
      </c>
      <c r="H3571" t="s">
        <v>15953</v>
      </c>
      <c r="I3571" t="s">
        <v>10634</v>
      </c>
      <c r="J3571" t="s">
        <v>4800</v>
      </c>
      <c r="K3571" t="s">
        <v>4572</v>
      </c>
      <c r="L3571" t="s">
        <v>8934</v>
      </c>
      <c r="M3571" t="s">
        <v>10635</v>
      </c>
      <c r="N3571" t="s">
        <v>10636</v>
      </c>
    </row>
    <row r="3572" spans="1:14">
      <c r="A3572" t="s">
        <v>1038</v>
      </c>
      <c r="B3572" t="s">
        <v>4660</v>
      </c>
      <c r="C3572" s="2">
        <v>45000000</v>
      </c>
      <c r="D3572" s="2">
        <v>35627222</v>
      </c>
      <c r="E3572" s="2">
        <v>35627222</v>
      </c>
      <c r="F3572">
        <v>7</v>
      </c>
      <c r="G3572">
        <v>14</v>
      </c>
      <c r="H3572" t="s">
        <v>15953</v>
      </c>
      <c r="I3572" t="s">
        <v>4614</v>
      </c>
      <c r="J3572" t="s">
        <v>4984</v>
      </c>
      <c r="K3572" t="s">
        <v>10526</v>
      </c>
      <c r="L3572" t="s">
        <v>7760</v>
      </c>
      <c r="M3572" t="s">
        <v>10527</v>
      </c>
      <c r="N3572" t="s">
        <v>10528</v>
      </c>
    </row>
    <row r="3573" spans="1:14">
      <c r="A3573" t="s">
        <v>1057</v>
      </c>
      <c r="B3573" t="s">
        <v>4607</v>
      </c>
      <c r="C3573" s="2">
        <v>45000000</v>
      </c>
      <c r="D3573" s="2">
        <v>13668249</v>
      </c>
      <c r="E3573" s="2">
        <v>34668249</v>
      </c>
      <c r="F3573">
        <v>12</v>
      </c>
      <c r="G3573">
        <v>20</v>
      </c>
      <c r="H3573" t="s">
        <v>15953</v>
      </c>
      <c r="I3573" t="s">
        <v>4682</v>
      </c>
      <c r="J3573" t="s">
        <v>10707</v>
      </c>
      <c r="K3573" t="s">
        <v>4757</v>
      </c>
      <c r="L3573" t="s">
        <v>5958</v>
      </c>
      <c r="M3573" t="s">
        <v>10708</v>
      </c>
      <c r="N3573" t="s">
        <v>10709</v>
      </c>
    </row>
    <row r="3574" spans="1:14">
      <c r="A3574" t="s">
        <v>3330</v>
      </c>
      <c r="B3574" t="s">
        <v>9649</v>
      </c>
      <c r="C3574" s="2">
        <v>6000000</v>
      </c>
      <c r="D3574" s="2">
        <v>23341568</v>
      </c>
      <c r="E3574" s="2">
        <v>34449356</v>
      </c>
      <c r="F3574">
        <v>8</v>
      </c>
      <c r="G3574">
        <v>16</v>
      </c>
      <c r="H3574" t="s">
        <v>15953</v>
      </c>
      <c r="I3574" t="s">
        <v>4682</v>
      </c>
      <c r="J3574" t="s">
        <v>4857</v>
      </c>
      <c r="K3574" t="s">
        <v>4893</v>
      </c>
      <c r="L3574" t="s">
        <v>4873</v>
      </c>
      <c r="M3574" t="s">
        <v>5190</v>
      </c>
      <c r="N3574" t="s">
        <v>10622</v>
      </c>
    </row>
    <row r="3575" spans="1:14">
      <c r="A3575" t="s">
        <v>2069</v>
      </c>
      <c r="B3575" t="s">
        <v>4628</v>
      </c>
      <c r="C3575" s="2">
        <v>20000000</v>
      </c>
      <c r="D3575" s="2">
        <v>32051917</v>
      </c>
      <c r="E3575" s="2">
        <v>32051917</v>
      </c>
      <c r="F3575">
        <v>10</v>
      </c>
      <c r="G3575">
        <v>27</v>
      </c>
      <c r="H3575" t="s">
        <v>15953</v>
      </c>
      <c r="I3575" t="s">
        <v>4682</v>
      </c>
      <c r="J3575" t="s">
        <v>4851</v>
      </c>
      <c r="K3575" t="s">
        <v>5728</v>
      </c>
      <c r="L3575" t="s">
        <v>8207</v>
      </c>
      <c r="M3575" t="s">
        <v>10547</v>
      </c>
      <c r="N3575" t="s">
        <v>10548</v>
      </c>
    </row>
    <row r="3576" spans="1:14">
      <c r="A3576" t="s">
        <v>1662</v>
      </c>
      <c r="B3576" t="s">
        <v>5962</v>
      </c>
      <c r="C3576" s="2">
        <v>28000000</v>
      </c>
      <c r="D3576" s="2">
        <v>31390587</v>
      </c>
      <c r="E3576" s="2">
        <v>31390587</v>
      </c>
      <c r="F3576">
        <v>4</v>
      </c>
      <c r="G3576">
        <v>7</v>
      </c>
      <c r="H3576" t="s">
        <v>15953</v>
      </c>
      <c r="I3576" t="s">
        <v>4682</v>
      </c>
      <c r="J3576" t="s">
        <v>6693</v>
      </c>
      <c r="K3576" t="s">
        <v>7863</v>
      </c>
      <c r="L3576" t="s">
        <v>9839</v>
      </c>
      <c r="M3576" t="s">
        <v>10554</v>
      </c>
      <c r="N3576" t="s">
        <v>10555</v>
      </c>
    </row>
    <row r="3577" spans="1:14">
      <c r="A3577" t="s">
        <v>3682</v>
      </c>
      <c r="B3577" t="s">
        <v>6635</v>
      </c>
      <c r="C3577" s="2">
        <v>3500000</v>
      </c>
      <c r="D3577" s="2">
        <v>27467564</v>
      </c>
      <c r="E3577" s="2">
        <v>27936778</v>
      </c>
      <c r="F3577">
        <v>4</v>
      </c>
      <c r="G3577">
        <v>26</v>
      </c>
      <c r="H3577" t="s">
        <v>15953</v>
      </c>
      <c r="I3577" t="s">
        <v>4682</v>
      </c>
      <c r="J3577" t="s">
        <v>4812</v>
      </c>
      <c r="K3577" t="s">
        <v>4852</v>
      </c>
      <c r="L3577" t="s">
        <v>6216</v>
      </c>
      <c r="M3577" t="s">
        <v>10572</v>
      </c>
      <c r="N3577" t="s">
        <v>10573</v>
      </c>
    </row>
    <row r="3578" spans="1:14">
      <c r="A3578" t="s">
        <v>2096</v>
      </c>
      <c r="B3578" t="s">
        <v>4695</v>
      </c>
      <c r="C3578" s="2">
        <v>20000000</v>
      </c>
      <c r="D3578" s="2">
        <v>21284514</v>
      </c>
      <c r="E3578" s="2">
        <v>27688744</v>
      </c>
      <c r="F3578">
        <v>9</v>
      </c>
      <c r="G3578">
        <v>27</v>
      </c>
      <c r="H3578" t="s">
        <v>15953</v>
      </c>
      <c r="I3578" t="s">
        <v>4682</v>
      </c>
      <c r="J3578" t="s">
        <v>4857</v>
      </c>
      <c r="K3578" t="s">
        <v>6339</v>
      </c>
      <c r="L3578" t="s">
        <v>6656</v>
      </c>
      <c r="M3578" t="s">
        <v>10626</v>
      </c>
      <c r="N3578" t="s">
        <v>10627</v>
      </c>
    </row>
    <row r="3579" spans="1:14">
      <c r="A3579" t="s">
        <v>955</v>
      </c>
      <c r="B3579" t="e">
        <v>#N/A</v>
      </c>
      <c r="C3579" s="2">
        <v>50000000</v>
      </c>
      <c r="D3579" s="2">
        <v>11497497</v>
      </c>
      <c r="E3579" s="2">
        <v>26097497</v>
      </c>
      <c r="F3579">
        <v>11</v>
      </c>
      <c r="G3579">
        <v>3</v>
      </c>
      <c r="H3579" t="s">
        <v>15953</v>
      </c>
      <c r="I3579" t="e">
        <v>#N/A</v>
      </c>
      <c r="J3579" t="e">
        <v>#N/A</v>
      </c>
      <c r="K3579" t="e">
        <v>#N/A</v>
      </c>
      <c r="L3579" t="e">
        <v>#N/A</v>
      </c>
      <c r="M3579" t="e">
        <v>#N/A</v>
      </c>
      <c r="N3579" t="e">
        <v>#N/A</v>
      </c>
    </row>
    <row r="3580" spans="1:14">
      <c r="A3580" t="s">
        <v>3226</v>
      </c>
      <c r="B3580" t="s">
        <v>4695</v>
      </c>
      <c r="C3580" s="2">
        <v>7000000</v>
      </c>
      <c r="D3580" s="2">
        <v>25532388</v>
      </c>
      <c r="E3580" s="2">
        <v>25532388</v>
      </c>
      <c r="F3580">
        <v>8</v>
      </c>
      <c r="G3580">
        <v>25</v>
      </c>
      <c r="H3580" t="s">
        <v>15953</v>
      </c>
      <c r="I3580" t="s">
        <v>4682</v>
      </c>
      <c r="J3580" t="s">
        <v>4637</v>
      </c>
      <c r="K3580" t="s">
        <v>4649</v>
      </c>
      <c r="L3580" t="s">
        <v>5653</v>
      </c>
      <c r="M3580" t="s">
        <v>5653</v>
      </c>
      <c r="N3580" t="s">
        <v>10588</v>
      </c>
    </row>
    <row r="3581" spans="1:14">
      <c r="A3581" t="s">
        <v>1570</v>
      </c>
      <c r="B3581" t="s">
        <v>4660</v>
      </c>
      <c r="C3581" s="2">
        <v>30000000</v>
      </c>
      <c r="D3581" s="2">
        <v>23998226</v>
      </c>
      <c r="E3581" s="2">
        <v>23998226</v>
      </c>
      <c r="F3581">
        <v>8</v>
      </c>
      <c r="G3581">
        <v>4</v>
      </c>
      <c r="H3581" t="s">
        <v>15953</v>
      </c>
      <c r="I3581" t="s">
        <v>4682</v>
      </c>
      <c r="J3581" t="s">
        <v>4857</v>
      </c>
      <c r="K3581" t="s">
        <v>5218</v>
      </c>
      <c r="L3581" t="s">
        <v>10599</v>
      </c>
      <c r="M3581" t="s">
        <v>10600</v>
      </c>
      <c r="N3581" t="s">
        <v>10601</v>
      </c>
    </row>
    <row r="3582" spans="1:14">
      <c r="A3582" t="s">
        <v>2111</v>
      </c>
      <c r="B3582" t="s">
        <v>4660</v>
      </c>
      <c r="C3582" s="2">
        <v>20000000</v>
      </c>
      <c r="D3582" s="2">
        <v>17468887</v>
      </c>
      <c r="E3582" s="2">
        <v>22119269</v>
      </c>
      <c r="F3582">
        <v>11</v>
      </c>
      <c r="G3582">
        <v>3</v>
      </c>
      <c r="H3582" t="s">
        <v>15953</v>
      </c>
      <c r="I3582" t="s">
        <v>4600</v>
      </c>
      <c r="J3582" t="s">
        <v>5184</v>
      </c>
      <c r="K3582" t="s">
        <v>5126</v>
      </c>
      <c r="L3582" t="s">
        <v>10663</v>
      </c>
      <c r="M3582" t="s">
        <v>10664</v>
      </c>
      <c r="N3582" t="s">
        <v>10665</v>
      </c>
    </row>
    <row r="3583" spans="1:14">
      <c r="A3583" t="s">
        <v>1823</v>
      </c>
      <c r="B3583" t="e">
        <v>#N/A</v>
      </c>
      <c r="C3583" s="2">
        <v>25000000</v>
      </c>
      <c r="D3583" s="2">
        <v>22032635</v>
      </c>
      <c r="E3583" s="2">
        <v>22032635</v>
      </c>
      <c r="F3583">
        <v>4</v>
      </c>
      <c r="G3583">
        <v>7</v>
      </c>
      <c r="H3583" t="s">
        <v>15953</v>
      </c>
      <c r="I3583" t="e">
        <v>#N/A</v>
      </c>
      <c r="J3583" t="e">
        <v>#N/A</v>
      </c>
      <c r="K3583" t="e">
        <v>#N/A</v>
      </c>
      <c r="L3583" t="e">
        <v>#N/A</v>
      </c>
      <c r="M3583" t="e">
        <v>#N/A</v>
      </c>
      <c r="N3583" t="e">
        <v>#N/A</v>
      </c>
    </row>
    <row r="3584" spans="1:14">
      <c r="A3584" t="s">
        <v>2763</v>
      </c>
      <c r="B3584" t="e">
        <v>#N/A</v>
      </c>
      <c r="C3584" s="2">
        <v>12000000</v>
      </c>
      <c r="D3584" s="2">
        <v>21089146</v>
      </c>
      <c r="E3584" s="2">
        <v>21089146</v>
      </c>
      <c r="F3584">
        <v>1</v>
      </c>
      <c r="G3584">
        <v>13</v>
      </c>
      <c r="H3584" t="s">
        <v>15953</v>
      </c>
      <c r="I3584" t="e">
        <v>#N/A</v>
      </c>
      <c r="J3584" t="e">
        <v>#N/A</v>
      </c>
      <c r="K3584" t="e">
        <v>#N/A</v>
      </c>
      <c r="L3584" t="e">
        <v>#N/A</v>
      </c>
      <c r="M3584" t="e">
        <v>#N/A</v>
      </c>
      <c r="N3584" t="e">
        <v>#N/A</v>
      </c>
    </row>
    <row r="3585" spans="1:14">
      <c r="A3585" t="s">
        <v>4040</v>
      </c>
      <c r="B3585" t="e">
        <v>#N/A</v>
      </c>
      <c r="C3585" s="2">
        <v>1500000</v>
      </c>
      <c r="D3585" s="2">
        <v>7412216</v>
      </c>
      <c r="E3585" s="2">
        <v>20412216</v>
      </c>
      <c r="F3585">
        <v>7</v>
      </c>
      <c r="G3585">
        <v>21</v>
      </c>
      <c r="H3585" t="s">
        <v>15953</v>
      </c>
      <c r="I3585" t="e">
        <v>#N/A</v>
      </c>
      <c r="J3585" t="e">
        <v>#N/A</v>
      </c>
      <c r="K3585" t="e">
        <v>#N/A</v>
      </c>
      <c r="L3585" t="e">
        <v>#N/A</v>
      </c>
      <c r="M3585" t="e">
        <v>#N/A</v>
      </c>
      <c r="N3585" t="e">
        <v>#N/A</v>
      </c>
    </row>
    <row r="3586" spans="1:14">
      <c r="A3586" t="s">
        <v>2607</v>
      </c>
      <c r="B3586" t="s">
        <v>4660</v>
      </c>
      <c r="C3586" s="2">
        <v>14000000</v>
      </c>
      <c r="D3586" s="2">
        <v>19637147</v>
      </c>
      <c r="E3586" s="2">
        <v>19637147</v>
      </c>
      <c r="F3586">
        <v>10</v>
      </c>
      <c r="G3586">
        <v>27</v>
      </c>
      <c r="H3586" t="s">
        <v>15953</v>
      </c>
      <c r="I3586" t="s">
        <v>4682</v>
      </c>
      <c r="J3586" t="s">
        <v>4763</v>
      </c>
      <c r="K3586" t="s">
        <v>4866</v>
      </c>
      <c r="L3586" t="s">
        <v>5657</v>
      </c>
      <c r="M3586" t="s">
        <v>10642</v>
      </c>
      <c r="N3586" t="s">
        <v>10643</v>
      </c>
    </row>
    <row r="3587" spans="1:14">
      <c r="A3587" t="s">
        <v>1460</v>
      </c>
      <c r="B3587" t="s">
        <v>4695</v>
      </c>
      <c r="C3587" s="2">
        <v>32000000</v>
      </c>
      <c r="D3587" s="2">
        <v>18552460</v>
      </c>
      <c r="E3587" s="2">
        <v>18552460</v>
      </c>
      <c r="F3587">
        <v>2</v>
      </c>
      <c r="G3587">
        <v>10</v>
      </c>
      <c r="H3587" t="s">
        <v>15953</v>
      </c>
      <c r="I3587" t="s">
        <v>4682</v>
      </c>
      <c r="J3587" t="s">
        <v>4788</v>
      </c>
      <c r="K3587" t="s">
        <v>10654</v>
      </c>
      <c r="L3587" t="s">
        <v>4656</v>
      </c>
      <c r="M3587" t="s">
        <v>10655</v>
      </c>
      <c r="N3587" t="s">
        <v>10656</v>
      </c>
    </row>
    <row r="3588" spans="1:14">
      <c r="A3588" t="s">
        <v>314</v>
      </c>
      <c r="B3588" t="e">
        <v>#N/A</v>
      </c>
      <c r="C3588" s="2">
        <v>92000000</v>
      </c>
      <c r="D3588" s="2">
        <v>10017322</v>
      </c>
      <c r="E3588" s="2">
        <v>18517322</v>
      </c>
      <c r="F3588">
        <v>12</v>
      </c>
      <c r="G3588">
        <v>22</v>
      </c>
      <c r="H3588" t="s">
        <v>15953</v>
      </c>
      <c r="I3588" t="e">
        <v>#N/A</v>
      </c>
      <c r="J3588" t="e">
        <v>#N/A</v>
      </c>
      <c r="K3588" t="e">
        <v>#N/A</v>
      </c>
      <c r="L3588" t="e">
        <v>#N/A</v>
      </c>
      <c r="M3588" t="e">
        <v>#N/A</v>
      </c>
      <c r="N3588" t="e">
        <v>#N/A</v>
      </c>
    </row>
    <row r="3589" spans="1:14">
      <c r="A3589" t="s">
        <v>3462</v>
      </c>
      <c r="B3589" t="s">
        <v>7419</v>
      </c>
      <c r="C3589" s="2">
        <v>5000000</v>
      </c>
      <c r="D3589" s="2">
        <v>15126948</v>
      </c>
      <c r="E3589" s="2">
        <v>15126948</v>
      </c>
      <c r="F3589">
        <v>9</v>
      </c>
      <c r="G3589">
        <v>29</v>
      </c>
      <c r="H3589" t="s">
        <v>15953</v>
      </c>
      <c r="I3589" t="s">
        <v>4682</v>
      </c>
      <c r="J3589" t="s">
        <v>5367</v>
      </c>
      <c r="K3589" t="s">
        <v>4878</v>
      </c>
      <c r="L3589" t="s">
        <v>10694</v>
      </c>
      <c r="M3589" t="s">
        <v>10695</v>
      </c>
      <c r="N3589" t="s">
        <v>10696</v>
      </c>
    </row>
    <row r="3590" spans="1:14">
      <c r="A3590" t="s">
        <v>1215</v>
      </c>
      <c r="B3590" t="s">
        <v>4677</v>
      </c>
      <c r="C3590" s="2">
        <v>40000000</v>
      </c>
      <c r="D3590" s="2">
        <v>14942422</v>
      </c>
      <c r="E3590" s="2">
        <v>14942422</v>
      </c>
      <c r="F3590">
        <v>4</v>
      </c>
      <c r="G3590">
        <v>21</v>
      </c>
      <c r="H3590" t="s">
        <v>15953</v>
      </c>
      <c r="I3590" t="s">
        <v>4682</v>
      </c>
      <c r="J3590" t="s">
        <v>4713</v>
      </c>
      <c r="K3590" t="s">
        <v>4649</v>
      </c>
      <c r="L3590" t="s">
        <v>8487</v>
      </c>
      <c r="M3590" t="s">
        <v>10699</v>
      </c>
      <c r="N3590" t="s">
        <v>10700</v>
      </c>
    </row>
    <row r="3591" spans="1:14">
      <c r="A3591" t="s">
        <v>1741</v>
      </c>
      <c r="B3591" t="e">
        <v>#N/A</v>
      </c>
      <c r="C3591" s="2">
        <v>26000000</v>
      </c>
      <c r="D3591" s="2">
        <v>13738574</v>
      </c>
      <c r="E3591" s="2">
        <v>13738574</v>
      </c>
      <c r="F3591">
        <v>1</v>
      </c>
      <c r="G3591">
        <v>27</v>
      </c>
      <c r="H3591" t="s">
        <v>15953</v>
      </c>
      <c r="I3591" t="e">
        <v>#N/A</v>
      </c>
      <c r="J3591" t="e">
        <v>#N/A</v>
      </c>
      <c r="K3591" t="e">
        <v>#N/A</v>
      </c>
      <c r="L3591" t="e">
        <v>#N/A</v>
      </c>
      <c r="M3591" t="e">
        <v>#N/A</v>
      </c>
      <c r="N3591" t="e">
        <v>#N/A</v>
      </c>
    </row>
    <row r="3592" spans="1:14">
      <c r="A3592" t="s">
        <v>3343</v>
      </c>
      <c r="B3592" t="e">
        <v>#N/A</v>
      </c>
      <c r="C3592" s="2">
        <v>6000000</v>
      </c>
      <c r="D3592" s="2">
        <v>11784569</v>
      </c>
      <c r="E3592" s="2">
        <v>11784569</v>
      </c>
      <c r="F3592">
        <v>5</v>
      </c>
      <c r="G3592">
        <v>24</v>
      </c>
      <c r="H3592" t="s">
        <v>15953</v>
      </c>
      <c r="I3592" t="e">
        <v>#N/A</v>
      </c>
      <c r="J3592" t="e">
        <v>#N/A</v>
      </c>
      <c r="K3592" t="e">
        <v>#N/A</v>
      </c>
      <c r="L3592" t="e">
        <v>#N/A</v>
      </c>
      <c r="M3592" t="e">
        <v>#N/A</v>
      </c>
      <c r="N3592" t="e">
        <v>#N/A</v>
      </c>
    </row>
    <row r="3593" spans="1:14">
      <c r="A3593" t="s">
        <v>4506</v>
      </c>
      <c r="B3593" t="e">
        <v>#N/A</v>
      </c>
      <c r="C3593" s="2">
        <v>50000</v>
      </c>
      <c r="D3593" s="2">
        <v>10426506</v>
      </c>
      <c r="E3593" s="2">
        <v>10426506</v>
      </c>
      <c r="F3593">
        <v>8</v>
      </c>
      <c r="G3593">
        <v>9</v>
      </c>
      <c r="H3593" t="s">
        <v>15953</v>
      </c>
      <c r="I3593" t="e">
        <v>#N/A</v>
      </c>
      <c r="J3593" t="e">
        <v>#N/A</v>
      </c>
      <c r="K3593" t="e">
        <v>#N/A</v>
      </c>
      <c r="L3593" t="e">
        <v>#N/A</v>
      </c>
      <c r="M3593" t="e">
        <v>#N/A</v>
      </c>
      <c r="N3593" t="e">
        <v>#N/A</v>
      </c>
    </row>
    <row r="3594" spans="1:14">
      <c r="A3594" t="s">
        <v>958</v>
      </c>
      <c r="B3594" t="e">
        <v>#N/A</v>
      </c>
      <c r="C3594" s="2">
        <v>50000000</v>
      </c>
      <c r="D3594" s="2">
        <v>10359006</v>
      </c>
      <c r="E3594" s="2">
        <v>10359006</v>
      </c>
      <c r="F3594">
        <v>10</v>
      </c>
      <c r="G3594">
        <v>13</v>
      </c>
      <c r="H3594" t="s">
        <v>15953</v>
      </c>
      <c r="I3594" t="e">
        <v>#N/A</v>
      </c>
      <c r="J3594" t="e">
        <v>#N/A</v>
      </c>
      <c r="K3594" t="e">
        <v>#N/A</v>
      </c>
      <c r="L3594" t="e">
        <v>#N/A</v>
      </c>
      <c r="M3594" t="e">
        <v>#N/A</v>
      </c>
      <c r="N3594" t="e">
        <v>#N/A</v>
      </c>
    </row>
    <row r="3595" spans="1:14">
      <c r="A3595" t="s">
        <v>960</v>
      </c>
      <c r="B3595" t="e">
        <v>#N/A</v>
      </c>
      <c r="C3595" s="2">
        <v>50000000</v>
      </c>
      <c r="D3595" s="2">
        <v>9812870</v>
      </c>
      <c r="E3595" s="2">
        <v>9812870</v>
      </c>
      <c r="F3595">
        <v>10</v>
      </c>
      <c r="G3595">
        <v>13</v>
      </c>
      <c r="H3595" t="s">
        <v>15953</v>
      </c>
      <c r="I3595" t="e">
        <v>#N/A</v>
      </c>
      <c r="J3595" t="e">
        <v>#N/A</v>
      </c>
      <c r="K3595" t="e">
        <v>#N/A</v>
      </c>
      <c r="L3595" t="e">
        <v>#N/A</v>
      </c>
      <c r="M3595" t="e">
        <v>#N/A</v>
      </c>
      <c r="N3595" t="e">
        <v>#N/A</v>
      </c>
    </row>
    <row r="3596" spans="1:14">
      <c r="A3596" t="s">
        <v>3619</v>
      </c>
      <c r="B3596" t="e">
        <v>#N/A</v>
      </c>
      <c r="C3596" s="2">
        <v>4000000</v>
      </c>
      <c r="D3596" s="2">
        <v>7555256</v>
      </c>
      <c r="E3596" s="2">
        <v>7555256</v>
      </c>
      <c r="F3596">
        <v>2</v>
      </c>
      <c r="G3596">
        <v>3</v>
      </c>
      <c r="H3596" t="s">
        <v>15953</v>
      </c>
      <c r="I3596" t="e">
        <v>#N/A</v>
      </c>
      <c r="J3596" t="e">
        <v>#N/A</v>
      </c>
      <c r="K3596" t="e">
        <v>#N/A</v>
      </c>
      <c r="L3596" t="e">
        <v>#N/A</v>
      </c>
      <c r="M3596" t="e">
        <v>#N/A</v>
      </c>
      <c r="N3596" t="e">
        <v>#N/A</v>
      </c>
    </row>
    <row r="3597" spans="1:14">
      <c r="A3597" t="s">
        <v>3859</v>
      </c>
      <c r="B3597" t="e">
        <v>#N/A</v>
      </c>
      <c r="C3597" s="2">
        <v>2500000</v>
      </c>
      <c r="D3597" s="2">
        <v>5274005</v>
      </c>
      <c r="E3597" s="2">
        <v>5274005</v>
      </c>
      <c r="F3597">
        <v>1</v>
      </c>
      <c r="G3597">
        <v>27</v>
      </c>
      <c r="H3597" t="s">
        <v>15953</v>
      </c>
      <c r="I3597" t="e">
        <v>#N/A</v>
      </c>
      <c r="J3597" t="e">
        <v>#N/A</v>
      </c>
      <c r="K3597" t="e">
        <v>#N/A</v>
      </c>
      <c r="L3597" t="e">
        <v>#N/A</v>
      </c>
      <c r="M3597" t="e">
        <v>#N/A</v>
      </c>
      <c r="N3597" t="e">
        <v>#N/A</v>
      </c>
    </row>
    <row r="3598" spans="1:14">
      <c r="A3598" t="s">
        <v>3625</v>
      </c>
      <c r="B3598" t="e">
        <v>#N/A</v>
      </c>
      <c r="C3598" s="2">
        <v>4000000</v>
      </c>
      <c r="D3598" s="2">
        <v>4301000</v>
      </c>
      <c r="E3598" s="2">
        <v>4301000</v>
      </c>
      <c r="F3598">
        <v>12</v>
      </c>
      <c r="G3598">
        <v>25</v>
      </c>
      <c r="H3598" t="s">
        <v>15953</v>
      </c>
      <c r="I3598" t="e">
        <v>#N/A</v>
      </c>
      <c r="J3598" t="e">
        <v>#N/A</v>
      </c>
      <c r="K3598" t="e">
        <v>#N/A</v>
      </c>
      <c r="L3598" t="e">
        <v>#N/A</v>
      </c>
      <c r="M3598" t="e">
        <v>#N/A</v>
      </c>
      <c r="N3598" t="e">
        <v>#N/A</v>
      </c>
    </row>
    <row r="3599" spans="1:14">
      <c r="A3599" t="s">
        <v>3048</v>
      </c>
      <c r="B3599" t="e">
        <v>#N/A</v>
      </c>
      <c r="C3599" s="2">
        <v>9200000</v>
      </c>
      <c r="D3599" s="2">
        <v>2684904</v>
      </c>
      <c r="E3599" s="2">
        <v>4204857</v>
      </c>
      <c r="F3599">
        <v>12</v>
      </c>
      <c r="G3599">
        <v>29</v>
      </c>
      <c r="H3599" t="s">
        <v>15953</v>
      </c>
      <c r="I3599" t="e">
        <v>#N/A</v>
      </c>
      <c r="J3599" t="e">
        <v>#N/A</v>
      </c>
      <c r="K3599" t="e">
        <v>#N/A</v>
      </c>
      <c r="L3599" t="e">
        <v>#N/A</v>
      </c>
      <c r="M3599" t="e">
        <v>#N/A</v>
      </c>
      <c r="N3599" t="e">
        <v>#N/A</v>
      </c>
    </row>
    <row r="3600" spans="1:14">
      <c r="A3600" t="s">
        <v>2299</v>
      </c>
      <c r="B3600" t="e">
        <v>#N/A</v>
      </c>
      <c r="C3600" s="2">
        <v>18000000</v>
      </c>
      <c r="D3600" s="2">
        <v>4100000</v>
      </c>
      <c r="E3600" s="2">
        <v>4100000</v>
      </c>
      <c r="F3600">
        <v>12</v>
      </c>
      <c r="G3600">
        <v>29</v>
      </c>
      <c r="H3600" t="s">
        <v>15953</v>
      </c>
      <c r="I3600" t="e">
        <v>#N/A</v>
      </c>
      <c r="J3600" t="e">
        <v>#N/A</v>
      </c>
      <c r="K3600" t="e">
        <v>#N/A</v>
      </c>
      <c r="L3600" t="e">
        <v>#N/A</v>
      </c>
      <c r="M3600" t="e">
        <v>#N/A</v>
      </c>
      <c r="N3600" t="e">
        <v>#N/A</v>
      </c>
    </row>
    <row r="3601" spans="1:14">
      <c r="A3601" t="s">
        <v>1870</v>
      </c>
      <c r="B3601" t="e">
        <v>#N/A</v>
      </c>
      <c r="C3601" s="2">
        <v>25000000</v>
      </c>
      <c r="D3601" s="2">
        <v>4064333</v>
      </c>
      <c r="E3601" s="2">
        <v>4064333</v>
      </c>
      <c r="F3601">
        <v>3</v>
      </c>
      <c r="G3601">
        <v>1</v>
      </c>
      <c r="H3601" t="s">
        <v>15953</v>
      </c>
      <c r="I3601" t="e">
        <v>#N/A</v>
      </c>
      <c r="J3601" t="e">
        <v>#N/A</v>
      </c>
      <c r="K3601" t="e">
        <v>#N/A</v>
      </c>
      <c r="L3601" t="e">
        <v>#N/A</v>
      </c>
      <c r="M3601" t="e">
        <v>#N/A</v>
      </c>
      <c r="N3601" t="e">
        <v>#N/A</v>
      </c>
    </row>
    <row r="3602" spans="1:14">
      <c r="A3602" t="s">
        <v>2857</v>
      </c>
      <c r="B3602" t="e">
        <v>#N/A</v>
      </c>
      <c r="C3602" s="2">
        <v>11000000</v>
      </c>
      <c r="D3602" s="2">
        <v>2844379</v>
      </c>
      <c r="E3602" s="2">
        <v>2844379</v>
      </c>
      <c r="F3602">
        <v>12</v>
      </c>
      <c r="G3602">
        <v>14</v>
      </c>
      <c r="H3602" t="s">
        <v>15953</v>
      </c>
      <c r="I3602" t="e">
        <v>#N/A</v>
      </c>
      <c r="J3602" t="e">
        <v>#N/A</v>
      </c>
      <c r="K3602" t="e">
        <v>#N/A</v>
      </c>
      <c r="L3602" t="e">
        <v>#N/A</v>
      </c>
      <c r="M3602" t="e">
        <v>#N/A</v>
      </c>
      <c r="N3602" t="e">
        <v>#N/A</v>
      </c>
    </row>
    <row r="3603" spans="1:14">
      <c r="A3603" t="s">
        <v>2858</v>
      </c>
      <c r="B3603" t="e">
        <v>#N/A</v>
      </c>
      <c r="C3603" s="2">
        <v>11000000</v>
      </c>
      <c r="D3603" s="2">
        <v>2794056</v>
      </c>
      <c r="E3603" s="2">
        <v>2794056</v>
      </c>
      <c r="F3603">
        <v>5</v>
      </c>
      <c r="G3603">
        <v>12</v>
      </c>
      <c r="H3603" t="s">
        <v>15953</v>
      </c>
      <c r="I3603" t="e">
        <v>#N/A</v>
      </c>
      <c r="J3603" t="e">
        <v>#N/A</v>
      </c>
      <c r="K3603" t="e">
        <v>#N/A</v>
      </c>
      <c r="L3603" t="e">
        <v>#N/A</v>
      </c>
      <c r="M3603" t="e">
        <v>#N/A</v>
      </c>
      <c r="N3603" t="e">
        <v>#N/A</v>
      </c>
    </row>
    <row r="3604" spans="1:14">
      <c r="A3604" t="s">
        <v>4406</v>
      </c>
      <c r="B3604" t="e">
        <v>#N/A</v>
      </c>
      <c r="C3604" s="2">
        <v>250000</v>
      </c>
      <c r="D3604" s="2">
        <v>2210408</v>
      </c>
      <c r="E3604" s="2">
        <v>2477155</v>
      </c>
      <c r="F3604">
        <v>6</v>
      </c>
      <c r="G3604">
        <v>16</v>
      </c>
      <c r="H3604" t="s">
        <v>15953</v>
      </c>
      <c r="I3604" t="e">
        <v>#N/A</v>
      </c>
      <c r="J3604" t="e">
        <v>#N/A</v>
      </c>
      <c r="K3604" t="e">
        <v>#N/A</v>
      </c>
      <c r="L3604" t="e">
        <v>#N/A</v>
      </c>
      <c r="M3604" t="e">
        <v>#N/A</v>
      </c>
      <c r="N3604" t="e">
        <v>#N/A</v>
      </c>
    </row>
    <row r="3605" spans="1:14">
      <c r="A3605" t="s">
        <v>2629</v>
      </c>
      <c r="B3605" t="e">
        <v>#N/A</v>
      </c>
      <c r="C3605" s="2">
        <v>14000000</v>
      </c>
      <c r="D3605" s="2">
        <v>2461628</v>
      </c>
      <c r="E3605" s="2">
        <v>2461628</v>
      </c>
      <c r="F3605">
        <v>3</v>
      </c>
      <c r="G3605">
        <v>31</v>
      </c>
      <c r="H3605" t="s">
        <v>15953</v>
      </c>
      <c r="I3605" t="e">
        <v>#N/A</v>
      </c>
      <c r="J3605" t="e">
        <v>#N/A</v>
      </c>
      <c r="K3605" t="e">
        <v>#N/A</v>
      </c>
      <c r="L3605" t="e">
        <v>#N/A</v>
      </c>
      <c r="M3605" t="e">
        <v>#N/A</v>
      </c>
      <c r="N3605" t="e">
        <v>#N/A</v>
      </c>
    </row>
    <row r="3606" spans="1:14">
      <c r="A3606" t="s">
        <v>3316</v>
      </c>
      <c r="B3606" t="e">
        <v>#N/A</v>
      </c>
      <c r="C3606" s="2">
        <v>6100000</v>
      </c>
      <c r="D3606" s="2">
        <v>2108367</v>
      </c>
      <c r="E3606" s="2">
        <v>2108367</v>
      </c>
      <c r="F3606">
        <v>10</v>
      </c>
      <c r="G3606">
        <v>20</v>
      </c>
      <c r="H3606" t="s">
        <v>15953</v>
      </c>
      <c r="I3606" t="e">
        <v>#N/A</v>
      </c>
      <c r="J3606" t="e">
        <v>#N/A</v>
      </c>
      <c r="K3606" t="e">
        <v>#N/A</v>
      </c>
      <c r="L3606" t="e">
        <v>#N/A</v>
      </c>
      <c r="M3606" t="e">
        <v>#N/A</v>
      </c>
      <c r="N3606" t="e">
        <v>#N/A</v>
      </c>
    </row>
    <row r="3607" spans="1:14">
      <c r="A3607" t="s">
        <v>1916</v>
      </c>
      <c r="B3607" t="e">
        <v>#N/A</v>
      </c>
      <c r="C3607" s="2">
        <v>24000000</v>
      </c>
      <c r="D3607" s="2">
        <v>669276</v>
      </c>
      <c r="E3607" s="2">
        <v>669276</v>
      </c>
      <c r="F3607">
        <v>8</v>
      </c>
      <c r="G3607">
        <v>25</v>
      </c>
      <c r="H3607" t="s">
        <v>15953</v>
      </c>
      <c r="I3607" t="e">
        <v>#N/A</v>
      </c>
      <c r="J3607" t="e">
        <v>#N/A</v>
      </c>
      <c r="K3607" t="e">
        <v>#N/A</v>
      </c>
      <c r="L3607" t="e">
        <v>#N/A</v>
      </c>
      <c r="M3607" t="e">
        <v>#N/A</v>
      </c>
      <c r="N3607" t="e">
        <v>#N/A</v>
      </c>
    </row>
    <row r="3608" spans="1:14">
      <c r="A3608" t="s">
        <v>2560</v>
      </c>
      <c r="B3608" t="e">
        <v>#N/A</v>
      </c>
      <c r="C3608" s="2">
        <v>15000000</v>
      </c>
      <c r="D3608" s="2">
        <v>529766</v>
      </c>
      <c r="E3608" s="2">
        <v>529766</v>
      </c>
      <c r="F3608">
        <v>12</v>
      </c>
      <c r="G3608">
        <v>1</v>
      </c>
      <c r="H3608" t="s">
        <v>15953</v>
      </c>
      <c r="I3608" t="e">
        <v>#N/A</v>
      </c>
      <c r="J3608" t="e">
        <v>#N/A</v>
      </c>
      <c r="K3608" t="e">
        <v>#N/A</v>
      </c>
      <c r="L3608" t="e">
        <v>#N/A</v>
      </c>
      <c r="M3608" t="e">
        <v>#N/A</v>
      </c>
      <c r="N3608" t="e">
        <v>#N/A</v>
      </c>
    </row>
    <row r="3609" spans="1:14">
      <c r="A3609" t="s">
        <v>3383</v>
      </c>
      <c r="B3609" t="e">
        <v>#N/A</v>
      </c>
      <c r="C3609" s="2">
        <v>6000000</v>
      </c>
      <c r="D3609" s="2">
        <v>0</v>
      </c>
      <c r="E3609" s="2">
        <v>0</v>
      </c>
      <c r="F3609">
        <v>12</v>
      </c>
      <c r="G3609">
        <v>31</v>
      </c>
      <c r="H3609" t="s">
        <v>15953</v>
      </c>
      <c r="I3609" t="e">
        <v>#N/A</v>
      </c>
      <c r="J3609" t="e">
        <v>#N/A</v>
      </c>
      <c r="K3609" t="e">
        <v>#N/A</v>
      </c>
      <c r="L3609" t="e">
        <v>#N/A</v>
      </c>
      <c r="M3609" t="e">
        <v>#N/A</v>
      </c>
      <c r="N3609" t="e">
        <v>#N/A</v>
      </c>
    </row>
    <row r="3610" spans="1:14">
      <c r="A3610" t="s">
        <v>482</v>
      </c>
      <c r="B3610" t="s">
        <v>4677</v>
      </c>
      <c r="C3610" s="2">
        <v>75000000</v>
      </c>
      <c r="D3610" s="2">
        <v>306169255</v>
      </c>
      <c r="E3610" s="2">
        <v>817400878</v>
      </c>
      <c r="F3610">
        <v>7</v>
      </c>
      <c r="G3610">
        <v>2</v>
      </c>
      <c r="H3610" t="s">
        <v>15954</v>
      </c>
      <c r="I3610" t="s">
        <v>4600</v>
      </c>
      <c r="J3610" t="s">
        <v>6409</v>
      </c>
      <c r="K3610" t="s">
        <v>4609</v>
      </c>
      <c r="L3610" t="s">
        <v>4841</v>
      </c>
      <c r="M3610" t="s">
        <v>10057</v>
      </c>
      <c r="N3610" t="s">
        <v>10058</v>
      </c>
    </row>
    <row r="3611" spans="1:14">
      <c r="A3611" t="s">
        <v>349</v>
      </c>
      <c r="B3611" t="s">
        <v>4628</v>
      </c>
      <c r="C3611" s="2">
        <v>88000000</v>
      </c>
      <c r="D3611" s="2">
        <v>241888385</v>
      </c>
      <c r="E3611" s="2">
        <v>495900000</v>
      </c>
      <c r="F3611">
        <v>5</v>
      </c>
      <c r="G3611">
        <v>10</v>
      </c>
      <c r="H3611" t="s">
        <v>15954</v>
      </c>
      <c r="I3611" t="s">
        <v>4600</v>
      </c>
      <c r="J3611" t="s">
        <v>5013</v>
      </c>
      <c r="K3611" t="s">
        <v>5287</v>
      </c>
      <c r="L3611" t="s">
        <v>9212</v>
      </c>
      <c r="M3611" t="s">
        <v>10060</v>
      </c>
      <c r="N3611" t="s">
        <v>10061</v>
      </c>
    </row>
    <row r="3612" spans="1:14">
      <c r="A3612" t="s">
        <v>402</v>
      </c>
      <c r="B3612" t="s">
        <v>4660</v>
      </c>
      <c r="C3612" s="2">
        <v>80000000</v>
      </c>
      <c r="D3612" s="2">
        <v>180981886</v>
      </c>
      <c r="E3612" s="2">
        <v>457697994</v>
      </c>
      <c r="F3612">
        <v>5</v>
      </c>
      <c r="G3612">
        <v>21</v>
      </c>
      <c r="H3612" t="s">
        <v>15954</v>
      </c>
      <c r="I3612" t="s">
        <v>4635</v>
      </c>
      <c r="J3612">
        <v>0</v>
      </c>
      <c r="K3612">
        <v>0</v>
      </c>
      <c r="L3612">
        <v>0</v>
      </c>
      <c r="M3612">
        <v>0</v>
      </c>
      <c r="N3612">
        <v>0</v>
      </c>
    </row>
    <row r="3613" spans="1:14">
      <c r="A3613" t="s">
        <v>490</v>
      </c>
      <c r="B3613" t="s">
        <v>4607</v>
      </c>
      <c r="C3613" s="2">
        <v>75000000</v>
      </c>
      <c r="D3613" s="2">
        <v>134069511</v>
      </c>
      <c r="E3613" s="2">
        <v>336069511</v>
      </c>
      <c r="F3613">
        <v>6</v>
      </c>
      <c r="G3613">
        <v>7</v>
      </c>
      <c r="H3613" t="s">
        <v>15954</v>
      </c>
      <c r="I3613" t="s">
        <v>4682</v>
      </c>
      <c r="J3613" t="s">
        <v>5057</v>
      </c>
      <c r="K3613" t="s">
        <v>5185</v>
      </c>
      <c r="L3613" t="s">
        <v>5415</v>
      </c>
      <c r="M3613" t="s">
        <v>10067</v>
      </c>
      <c r="N3613" t="s">
        <v>10068</v>
      </c>
    </row>
    <row r="3614" spans="1:14">
      <c r="A3614" t="s">
        <v>270</v>
      </c>
      <c r="B3614" t="s">
        <v>4607</v>
      </c>
      <c r="C3614" s="2">
        <v>100000000</v>
      </c>
      <c r="D3614" s="2">
        <v>100138851</v>
      </c>
      <c r="E3614" s="2">
        <v>325500000</v>
      </c>
      <c r="F3614">
        <v>6</v>
      </c>
      <c r="G3614">
        <v>21</v>
      </c>
      <c r="H3614" t="s">
        <v>15954</v>
      </c>
      <c r="I3614" t="s">
        <v>4635</v>
      </c>
      <c r="J3614">
        <v>0</v>
      </c>
      <c r="K3614">
        <v>0</v>
      </c>
      <c r="L3614">
        <v>0</v>
      </c>
      <c r="M3614">
        <v>0</v>
      </c>
      <c r="N3614">
        <v>0</v>
      </c>
    </row>
    <row r="3615" spans="1:14">
      <c r="A3615" t="s">
        <v>544</v>
      </c>
      <c r="B3615" t="s">
        <v>4607</v>
      </c>
      <c r="C3615" s="2">
        <v>70000000</v>
      </c>
      <c r="D3615" s="2">
        <v>136492681</v>
      </c>
      <c r="E3615" s="2">
        <v>308700000</v>
      </c>
      <c r="F3615">
        <v>11</v>
      </c>
      <c r="G3615">
        <v>8</v>
      </c>
      <c r="H3615" t="s">
        <v>15954</v>
      </c>
      <c r="I3615" t="s">
        <v>4682</v>
      </c>
      <c r="J3615" t="s">
        <v>4728</v>
      </c>
      <c r="K3615" t="s">
        <v>4936</v>
      </c>
      <c r="L3615" t="s">
        <v>5624</v>
      </c>
      <c r="M3615" t="s">
        <v>10063</v>
      </c>
      <c r="N3615" t="s">
        <v>10064</v>
      </c>
    </row>
    <row r="3616" spans="1:14">
      <c r="A3616" t="s">
        <v>867</v>
      </c>
      <c r="B3616" t="s">
        <v>4695</v>
      </c>
      <c r="C3616" s="2">
        <v>50000000</v>
      </c>
      <c r="D3616" s="2">
        <v>153952592</v>
      </c>
      <c r="E3616" s="2">
        <v>274000000</v>
      </c>
      <c r="F3616">
        <v>12</v>
      </c>
      <c r="G3616">
        <v>13</v>
      </c>
      <c r="H3616" t="s">
        <v>15954</v>
      </c>
      <c r="I3616" t="s">
        <v>4635</v>
      </c>
      <c r="J3616">
        <v>0</v>
      </c>
      <c r="K3616">
        <v>0</v>
      </c>
      <c r="L3616">
        <v>0</v>
      </c>
      <c r="M3616">
        <v>0</v>
      </c>
      <c r="N3616">
        <v>0</v>
      </c>
    </row>
    <row r="3617" spans="1:14">
      <c r="A3617" t="s">
        <v>780</v>
      </c>
      <c r="B3617" t="e">
        <v>#N/A</v>
      </c>
      <c r="C3617" s="2">
        <v>55000000</v>
      </c>
      <c r="D3617" s="2">
        <v>128814019</v>
      </c>
      <c r="E3617" s="2">
        <v>273814019</v>
      </c>
      <c r="F3617">
        <v>6</v>
      </c>
      <c r="G3617">
        <v>28</v>
      </c>
      <c r="H3617" t="s">
        <v>15954</v>
      </c>
      <c r="I3617" t="e">
        <v>#N/A</v>
      </c>
      <c r="J3617" t="e">
        <v>#N/A</v>
      </c>
      <c r="K3617" t="e">
        <v>#N/A</v>
      </c>
      <c r="L3617" t="e">
        <v>#N/A</v>
      </c>
      <c r="M3617" t="e">
        <v>#N/A</v>
      </c>
      <c r="N3617" t="e">
        <v>#N/A</v>
      </c>
    </row>
    <row r="3618" spans="1:14">
      <c r="A3618" t="s">
        <v>427</v>
      </c>
      <c r="B3618" t="s">
        <v>4628</v>
      </c>
      <c r="C3618" s="2">
        <v>80000000</v>
      </c>
      <c r="D3618" s="2">
        <v>90463534</v>
      </c>
      <c r="E3618" s="2">
        <v>250200000</v>
      </c>
      <c r="F3618">
        <v>11</v>
      </c>
      <c r="G3618">
        <v>15</v>
      </c>
      <c r="H3618" t="s">
        <v>15954</v>
      </c>
      <c r="I3618" t="s">
        <v>4614</v>
      </c>
      <c r="J3618" t="s">
        <v>5095</v>
      </c>
      <c r="K3618" t="s">
        <v>4616</v>
      </c>
      <c r="L3618" t="s">
        <v>10090</v>
      </c>
      <c r="M3618" t="s">
        <v>10091</v>
      </c>
      <c r="N3618" t="s">
        <v>10092</v>
      </c>
    </row>
    <row r="3619" spans="1:14">
      <c r="A3619" t="s">
        <v>269</v>
      </c>
      <c r="B3619" t="s">
        <v>4628</v>
      </c>
      <c r="C3619" s="2">
        <v>100000000</v>
      </c>
      <c r="D3619" s="2">
        <v>101295562</v>
      </c>
      <c r="E3619" s="2">
        <v>234400000</v>
      </c>
      <c r="F3619">
        <v>6</v>
      </c>
      <c r="G3619">
        <v>21</v>
      </c>
      <c r="H3619" t="s">
        <v>15954</v>
      </c>
      <c r="I3619" t="s">
        <v>4682</v>
      </c>
      <c r="J3619" t="s">
        <v>4744</v>
      </c>
      <c r="K3619" t="s">
        <v>6194</v>
      </c>
      <c r="L3619" t="s">
        <v>8327</v>
      </c>
      <c r="M3619" t="s">
        <v>10082</v>
      </c>
      <c r="N3619" t="s">
        <v>10083</v>
      </c>
    </row>
    <row r="3620" spans="1:14">
      <c r="A3620" t="s">
        <v>1324</v>
      </c>
      <c r="B3620" t="s">
        <v>6069</v>
      </c>
      <c r="C3620" s="2">
        <v>35000000</v>
      </c>
      <c r="D3620" s="2">
        <v>78716374</v>
      </c>
      <c r="E3620" s="2">
        <v>231716374</v>
      </c>
      <c r="F3620">
        <v>11</v>
      </c>
      <c r="G3620">
        <v>15</v>
      </c>
      <c r="H3620" t="s">
        <v>15954</v>
      </c>
      <c r="I3620" t="s">
        <v>4682</v>
      </c>
      <c r="J3620" t="s">
        <v>6074</v>
      </c>
      <c r="K3620" t="s">
        <v>10094</v>
      </c>
      <c r="L3620" t="s">
        <v>9223</v>
      </c>
      <c r="M3620" t="s">
        <v>10095</v>
      </c>
      <c r="N3620" t="s">
        <v>10096</v>
      </c>
    </row>
    <row r="3621" spans="1:14">
      <c r="A3621" t="s">
        <v>1497</v>
      </c>
      <c r="B3621" t="s">
        <v>4660</v>
      </c>
      <c r="C3621" s="2">
        <v>30000000</v>
      </c>
      <c r="D3621" s="2">
        <v>105489203</v>
      </c>
      <c r="E3621" s="2">
        <v>181489203</v>
      </c>
      <c r="F3621">
        <v>9</v>
      </c>
      <c r="G3621">
        <v>20</v>
      </c>
      <c r="H3621" t="s">
        <v>15954</v>
      </c>
      <c r="I3621" t="s">
        <v>4614</v>
      </c>
      <c r="J3621" t="s">
        <v>5184</v>
      </c>
      <c r="K3621" t="s">
        <v>4690</v>
      </c>
      <c r="L3621" t="s">
        <v>9375</v>
      </c>
      <c r="M3621" t="s">
        <v>10075</v>
      </c>
      <c r="N3621" t="s">
        <v>10076</v>
      </c>
    </row>
    <row r="3622" spans="1:14">
      <c r="A3622" t="s">
        <v>2444</v>
      </c>
      <c r="B3622" t="s">
        <v>7419</v>
      </c>
      <c r="C3622" s="2">
        <v>15000000</v>
      </c>
      <c r="D3622" s="2">
        <v>103046663</v>
      </c>
      <c r="E3622" s="2">
        <v>173046663</v>
      </c>
      <c r="F3622">
        <v>12</v>
      </c>
      <c r="G3622">
        <v>20</v>
      </c>
      <c r="H3622" t="s">
        <v>15954</v>
      </c>
      <c r="I3622" t="s">
        <v>4682</v>
      </c>
      <c r="J3622" t="s">
        <v>4707</v>
      </c>
      <c r="K3622" t="s">
        <v>5656</v>
      </c>
      <c r="L3622" t="s">
        <v>5657</v>
      </c>
      <c r="M3622" t="s">
        <v>5658</v>
      </c>
      <c r="N3622" t="s">
        <v>10080</v>
      </c>
    </row>
    <row r="3623" spans="1:14">
      <c r="A3623" t="s">
        <v>1070</v>
      </c>
      <c r="B3623" t="s">
        <v>4628</v>
      </c>
      <c r="C3623" s="2">
        <v>44000000</v>
      </c>
      <c r="D3623" s="2">
        <v>53300852</v>
      </c>
      <c r="E3623" s="2">
        <v>165600852</v>
      </c>
      <c r="F3623">
        <v>10</v>
      </c>
      <c r="G3623">
        <v>18</v>
      </c>
      <c r="H3623" t="s">
        <v>15954</v>
      </c>
      <c r="I3623" t="s">
        <v>4682</v>
      </c>
      <c r="J3623" t="s">
        <v>8891</v>
      </c>
      <c r="K3623" t="s">
        <v>4893</v>
      </c>
      <c r="L3623" t="s">
        <v>7274</v>
      </c>
      <c r="M3623" t="s">
        <v>10127</v>
      </c>
      <c r="N3623" t="s">
        <v>10128</v>
      </c>
    </row>
    <row r="3624" spans="1:14">
      <c r="A3624" t="s">
        <v>453</v>
      </c>
      <c r="B3624" t="s">
        <v>4621</v>
      </c>
      <c r="C3624" s="2">
        <v>80000000</v>
      </c>
      <c r="D3624" s="2">
        <v>32908290</v>
      </c>
      <c r="E3624" s="2">
        <v>158908290</v>
      </c>
      <c r="F3624">
        <v>12</v>
      </c>
      <c r="G3624">
        <v>6</v>
      </c>
      <c r="H3624" t="s">
        <v>15954</v>
      </c>
      <c r="I3624" t="s">
        <v>4600</v>
      </c>
      <c r="J3624" t="s">
        <v>4872</v>
      </c>
      <c r="K3624" t="s">
        <v>5287</v>
      </c>
      <c r="L3624" t="s">
        <v>6453</v>
      </c>
      <c r="M3624" t="s">
        <v>10189</v>
      </c>
      <c r="N3624" t="s">
        <v>10190</v>
      </c>
    </row>
    <row r="3625" spans="1:14">
      <c r="A3625" t="s">
        <v>1120</v>
      </c>
      <c r="B3625" t="s">
        <v>4628</v>
      </c>
      <c r="C3625" s="2">
        <v>40000000</v>
      </c>
      <c r="D3625" s="2">
        <v>108766007</v>
      </c>
      <c r="E3625" s="2">
        <v>152266007</v>
      </c>
      <c r="F3625">
        <v>7</v>
      </c>
      <c r="G3625">
        <v>24</v>
      </c>
      <c r="H3625" t="s">
        <v>15954</v>
      </c>
      <c r="I3625" t="s">
        <v>4682</v>
      </c>
      <c r="J3625" t="s">
        <v>4817</v>
      </c>
      <c r="K3625" t="s">
        <v>4893</v>
      </c>
      <c r="L3625" t="s">
        <v>6931</v>
      </c>
      <c r="M3625" t="s">
        <v>10072</v>
      </c>
      <c r="N3625" t="s">
        <v>10073</v>
      </c>
    </row>
    <row r="3626" spans="1:14">
      <c r="A3626" t="s">
        <v>1444</v>
      </c>
      <c r="B3626" t="s">
        <v>4607</v>
      </c>
      <c r="C3626" s="2">
        <v>32000000</v>
      </c>
      <c r="D3626" s="2">
        <v>104636382</v>
      </c>
      <c r="E3626" s="2">
        <v>152036382</v>
      </c>
      <c r="F3626">
        <v>7</v>
      </c>
      <c r="G3626">
        <v>5</v>
      </c>
      <c r="H3626" t="s">
        <v>15954</v>
      </c>
      <c r="I3626" t="s">
        <v>4614</v>
      </c>
      <c r="J3626" t="s">
        <v>4851</v>
      </c>
      <c r="K3626" t="s">
        <v>6050</v>
      </c>
      <c r="L3626" t="s">
        <v>4883</v>
      </c>
      <c r="M3626" t="s">
        <v>7735</v>
      </c>
      <c r="N3626" t="s">
        <v>10078</v>
      </c>
    </row>
    <row r="3627" spans="1:14">
      <c r="A3627" t="s">
        <v>806</v>
      </c>
      <c r="B3627" t="s">
        <v>4607</v>
      </c>
      <c r="C3627" s="2">
        <v>55000000</v>
      </c>
      <c r="D3627" s="2">
        <v>50047179</v>
      </c>
      <c r="E3627" s="2">
        <v>151947179</v>
      </c>
      <c r="F3627">
        <v>12</v>
      </c>
      <c r="G3627">
        <v>25</v>
      </c>
      <c r="H3627" t="s">
        <v>15954</v>
      </c>
      <c r="I3627" t="s">
        <v>4635</v>
      </c>
      <c r="J3627">
        <v>0</v>
      </c>
      <c r="K3627">
        <v>0</v>
      </c>
      <c r="L3627">
        <v>0</v>
      </c>
      <c r="M3627">
        <v>0</v>
      </c>
      <c r="N3627">
        <v>0</v>
      </c>
    </row>
    <row r="3628" spans="1:14">
      <c r="A3628" t="s">
        <v>995</v>
      </c>
      <c r="B3628" t="s">
        <v>4660</v>
      </c>
      <c r="C3628" s="2">
        <v>46000000</v>
      </c>
      <c r="D3628" s="2">
        <v>92027888</v>
      </c>
      <c r="E3628" s="2">
        <v>150000000</v>
      </c>
      <c r="F3628">
        <v>11</v>
      </c>
      <c r="G3628">
        <v>22</v>
      </c>
      <c r="H3628" t="s">
        <v>15954</v>
      </c>
      <c r="I3628" t="s">
        <v>4600</v>
      </c>
      <c r="J3628" t="s">
        <v>4707</v>
      </c>
      <c r="K3628" t="s">
        <v>4609</v>
      </c>
      <c r="L3628" t="s">
        <v>9532</v>
      </c>
      <c r="M3628" t="s">
        <v>10088</v>
      </c>
      <c r="N3628" t="s">
        <v>8399</v>
      </c>
    </row>
    <row r="3629" spans="1:14">
      <c r="A3629" t="s">
        <v>618</v>
      </c>
      <c r="B3629" t="e">
        <v>#N/A</v>
      </c>
      <c r="C3629" s="2">
        <v>65000000</v>
      </c>
      <c r="D3629" s="2">
        <v>70645997</v>
      </c>
      <c r="E3629" s="2">
        <v>148345997</v>
      </c>
      <c r="F3629">
        <v>2</v>
      </c>
      <c r="G3629">
        <v>9</v>
      </c>
      <c r="H3629" t="s">
        <v>15954</v>
      </c>
      <c r="I3629" t="e">
        <v>#N/A</v>
      </c>
      <c r="J3629" t="e">
        <v>#N/A</v>
      </c>
      <c r="K3629" t="e">
        <v>#N/A</v>
      </c>
      <c r="L3629" t="e">
        <v>#N/A</v>
      </c>
      <c r="M3629" t="e">
        <v>#N/A</v>
      </c>
      <c r="N3629" t="e">
        <v>#N/A</v>
      </c>
    </row>
    <row r="3630" spans="1:14">
      <c r="A3630" t="s">
        <v>2581</v>
      </c>
      <c r="B3630" t="e">
        <v>#N/A</v>
      </c>
      <c r="C3630" s="2">
        <v>14500000</v>
      </c>
      <c r="D3630" s="2">
        <v>46338728</v>
      </c>
      <c r="E3630" s="2">
        <v>147542381</v>
      </c>
      <c r="F3630">
        <v>11</v>
      </c>
      <c r="G3630">
        <v>1</v>
      </c>
      <c r="H3630" t="s">
        <v>15954</v>
      </c>
      <c r="I3630" t="e">
        <v>#N/A</v>
      </c>
      <c r="J3630" t="e">
        <v>#N/A</v>
      </c>
      <c r="K3630" t="e">
        <v>#N/A</v>
      </c>
      <c r="L3630" t="e">
        <v>#N/A</v>
      </c>
      <c r="M3630" t="e">
        <v>#N/A</v>
      </c>
      <c r="N3630" t="e">
        <v>#N/A</v>
      </c>
    </row>
    <row r="3631" spans="1:14">
      <c r="A3631" t="s">
        <v>699</v>
      </c>
      <c r="B3631" t="s">
        <v>4677</v>
      </c>
      <c r="C3631" s="2">
        <v>60000000</v>
      </c>
      <c r="D3631" s="2">
        <v>60592389</v>
      </c>
      <c r="E3631" s="2">
        <v>129832389</v>
      </c>
      <c r="F3631">
        <v>11</v>
      </c>
      <c r="G3631">
        <v>22</v>
      </c>
      <c r="H3631" t="s">
        <v>15954</v>
      </c>
      <c r="I3631" t="s">
        <v>4614</v>
      </c>
      <c r="J3631" t="s">
        <v>4903</v>
      </c>
      <c r="K3631" t="s">
        <v>5296</v>
      </c>
      <c r="L3631" t="s">
        <v>7394</v>
      </c>
      <c r="M3631" t="s">
        <v>10104</v>
      </c>
      <c r="N3631" t="s">
        <v>10105</v>
      </c>
    </row>
    <row r="3632" spans="1:14">
      <c r="A3632" t="s">
        <v>800</v>
      </c>
      <c r="B3632" t="s">
        <v>4628</v>
      </c>
      <c r="C3632" s="2">
        <v>55000000</v>
      </c>
      <c r="D3632" s="2">
        <v>56679192</v>
      </c>
      <c r="E3632" s="2">
        <v>122079192</v>
      </c>
      <c r="F3632">
        <v>3</v>
      </c>
      <c r="G3632">
        <v>15</v>
      </c>
      <c r="H3632" t="s">
        <v>15954</v>
      </c>
      <c r="I3632" t="s">
        <v>4682</v>
      </c>
      <c r="J3632" t="s">
        <v>5559</v>
      </c>
      <c r="K3632" t="s">
        <v>5185</v>
      </c>
      <c r="L3632" t="s">
        <v>8397</v>
      </c>
      <c r="M3632" t="s">
        <v>10117</v>
      </c>
      <c r="N3632" t="s">
        <v>10118</v>
      </c>
    </row>
    <row r="3633" spans="1:14">
      <c r="A3633" t="s">
        <v>930</v>
      </c>
      <c r="B3633" t="s">
        <v>4695</v>
      </c>
      <c r="C3633" s="2">
        <v>50000000</v>
      </c>
      <c r="D3633" s="2">
        <v>33109743</v>
      </c>
      <c r="E3633" s="2">
        <v>113309743</v>
      </c>
      <c r="F3633">
        <v>6</v>
      </c>
      <c r="G3633">
        <v>28</v>
      </c>
      <c r="H3633" t="s">
        <v>15954</v>
      </c>
      <c r="I3633" t="s">
        <v>4682</v>
      </c>
      <c r="J3633" t="s">
        <v>4744</v>
      </c>
      <c r="K3633" t="s">
        <v>4893</v>
      </c>
      <c r="L3633" t="s">
        <v>10185</v>
      </c>
      <c r="M3633" t="s">
        <v>10186</v>
      </c>
      <c r="N3633" t="s">
        <v>10187</v>
      </c>
    </row>
    <row r="3634" spans="1:14">
      <c r="A3634" t="s">
        <v>767</v>
      </c>
      <c r="B3634" t="s">
        <v>4621</v>
      </c>
      <c r="C3634" s="2">
        <v>57000000</v>
      </c>
      <c r="D3634" s="2">
        <v>51364680</v>
      </c>
      <c r="E3634" s="2">
        <v>104364680</v>
      </c>
      <c r="F3634">
        <v>5</v>
      </c>
      <c r="G3634">
        <v>31</v>
      </c>
      <c r="H3634" t="s">
        <v>15954</v>
      </c>
      <c r="I3634" t="s">
        <v>4600</v>
      </c>
      <c r="J3634" t="s">
        <v>5184</v>
      </c>
      <c r="K3634" t="s">
        <v>5287</v>
      </c>
      <c r="L3634" t="s">
        <v>6453</v>
      </c>
      <c r="M3634" t="s">
        <v>10130</v>
      </c>
      <c r="N3634" t="s">
        <v>10131</v>
      </c>
    </row>
    <row r="3635" spans="1:14">
      <c r="A3635" t="s">
        <v>987</v>
      </c>
      <c r="B3635" t="s">
        <v>4695</v>
      </c>
      <c r="C3635" s="2">
        <v>47000000</v>
      </c>
      <c r="D3635" s="2">
        <v>60240295</v>
      </c>
      <c r="E3635" s="2">
        <v>102825796</v>
      </c>
      <c r="F3635">
        <v>6</v>
      </c>
      <c r="G3635">
        <v>14</v>
      </c>
      <c r="H3635" t="s">
        <v>15954</v>
      </c>
      <c r="I3635" t="s">
        <v>4600</v>
      </c>
      <c r="J3635" t="s">
        <v>4984</v>
      </c>
      <c r="K3635" t="s">
        <v>9425</v>
      </c>
      <c r="L3635" t="s">
        <v>4899</v>
      </c>
      <c r="M3635" t="s">
        <v>10107</v>
      </c>
      <c r="N3635" t="s">
        <v>10108</v>
      </c>
    </row>
    <row r="3636" spans="1:14">
      <c r="A3636" t="s">
        <v>449</v>
      </c>
      <c r="B3636" t="s">
        <v>4628</v>
      </c>
      <c r="C3636" s="2">
        <v>80000000</v>
      </c>
      <c r="D3636" s="2">
        <v>37771017</v>
      </c>
      <c r="E3636" s="2">
        <v>101371017</v>
      </c>
      <c r="F3636">
        <v>12</v>
      </c>
      <c r="G3636">
        <v>13</v>
      </c>
      <c r="H3636" t="s">
        <v>15954</v>
      </c>
      <c r="I3636" t="s">
        <v>4600</v>
      </c>
      <c r="J3636" t="s">
        <v>4857</v>
      </c>
      <c r="K3636" t="s">
        <v>5362</v>
      </c>
      <c r="L3636" t="s">
        <v>5195</v>
      </c>
      <c r="M3636" t="s">
        <v>10154</v>
      </c>
      <c r="N3636" t="s">
        <v>10155</v>
      </c>
    </row>
    <row r="3637" spans="1:14">
      <c r="A3637" t="s">
        <v>998</v>
      </c>
      <c r="B3637" t="s">
        <v>4677</v>
      </c>
      <c r="C3637" s="2">
        <v>46000000</v>
      </c>
      <c r="D3637" s="2">
        <v>59003384</v>
      </c>
      <c r="E3637" s="2">
        <v>100833145</v>
      </c>
      <c r="F3637">
        <v>7</v>
      </c>
      <c r="G3637">
        <v>12</v>
      </c>
      <c r="H3637" t="s">
        <v>15954</v>
      </c>
      <c r="I3637" t="s">
        <v>4682</v>
      </c>
      <c r="J3637" t="s">
        <v>4683</v>
      </c>
      <c r="K3637" t="s">
        <v>5826</v>
      </c>
      <c r="L3637" t="s">
        <v>6689</v>
      </c>
      <c r="M3637" t="s">
        <v>10110</v>
      </c>
      <c r="N3637" t="s">
        <v>10111</v>
      </c>
    </row>
    <row r="3638" spans="1:14">
      <c r="A3638" t="s">
        <v>705</v>
      </c>
      <c r="B3638" t="e">
        <v>#N/A</v>
      </c>
      <c r="C3638" s="2">
        <v>60000000</v>
      </c>
      <c r="D3638" s="2">
        <v>51045801</v>
      </c>
      <c r="E3638" s="2">
        <v>100645801</v>
      </c>
      <c r="F3638">
        <v>3</v>
      </c>
      <c r="G3638">
        <v>1</v>
      </c>
      <c r="H3638" t="s">
        <v>15954</v>
      </c>
      <c r="I3638" t="e">
        <v>#N/A</v>
      </c>
      <c r="J3638" t="e">
        <v>#N/A</v>
      </c>
      <c r="K3638" t="e">
        <v>#N/A</v>
      </c>
      <c r="L3638" t="e">
        <v>#N/A</v>
      </c>
      <c r="M3638" t="e">
        <v>#N/A</v>
      </c>
      <c r="N3638" t="e">
        <v>#N/A</v>
      </c>
    </row>
    <row r="3639" spans="1:14">
      <c r="A3639" t="s">
        <v>3268</v>
      </c>
      <c r="B3639" t="e">
        <v>#N/A</v>
      </c>
      <c r="C3639" s="2">
        <v>7000000</v>
      </c>
      <c r="D3639" s="2">
        <v>659000</v>
      </c>
      <c r="E3639" s="2">
        <v>98754000</v>
      </c>
      <c r="F3639">
        <v>7</v>
      </c>
      <c r="G3639">
        <v>12</v>
      </c>
      <c r="H3639" t="s">
        <v>15954</v>
      </c>
      <c r="I3639" t="e">
        <v>#N/A</v>
      </c>
      <c r="J3639" t="e">
        <v>#N/A</v>
      </c>
      <c r="K3639" t="e">
        <v>#N/A</v>
      </c>
      <c r="L3639" t="e">
        <v>#N/A</v>
      </c>
      <c r="M3639" t="e">
        <v>#N/A</v>
      </c>
      <c r="N3639" t="e">
        <v>#N/A</v>
      </c>
    </row>
    <row r="3640" spans="1:14">
      <c r="A3640" t="s">
        <v>1027</v>
      </c>
      <c r="B3640" t="s">
        <v>4628</v>
      </c>
      <c r="C3640" s="2">
        <v>45000000</v>
      </c>
      <c r="D3640" s="2">
        <v>53854588</v>
      </c>
      <c r="E3640" s="2">
        <v>75854588</v>
      </c>
      <c r="F3640">
        <v>8</v>
      </c>
      <c r="G3640">
        <v>16</v>
      </c>
      <c r="H3640" t="s">
        <v>15954</v>
      </c>
      <c r="I3640" t="s">
        <v>4682</v>
      </c>
      <c r="J3640" t="s">
        <v>5154</v>
      </c>
      <c r="K3640" t="s">
        <v>5126</v>
      </c>
      <c r="L3640" t="s">
        <v>8216</v>
      </c>
      <c r="M3640" t="s">
        <v>10124</v>
      </c>
      <c r="N3640" t="s">
        <v>10125</v>
      </c>
    </row>
    <row r="3641" spans="1:14">
      <c r="A3641" t="s">
        <v>3731</v>
      </c>
      <c r="B3641" t="s">
        <v>6069</v>
      </c>
      <c r="C3641" s="2">
        <v>3100000</v>
      </c>
      <c r="D3641" s="2">
        <v>16501785</v>
      </c>
      <c r="E3641" s="2">
        <v>71561772</v>
      </c>
      <c r="F3641">
        <v>7</v>
      </c>
      <c r="G3641">
        <v>19</v>
      </c>
      <c r="H3641" t="s">
        <v>15954</v>
      </c>
      <c r="I3641" t="s">
        <v>4682</v>
      </c>
      <c r="J3641" t="s">
        <v>4935</v>
      </c>
      <c r="K3641" t="s">
        <v>4572</v>
      </c>
      <c r="L3641" t="s">
        <v>9016</v>
      </c>
      <c r="M3641" t="s">
        <v>10365</v>
      </c>
      <c r="N3641" t="s">
        <v>10366</v>
      </c>
    </row>
    <row r="3642" spans="1:14">
      <c r="A3642" t="s">
        <v>2740</v>
      </c>
      <c r="B3642" t="s">
        <v>4660</v>
      </c>
      <c r="C3642" s="2">
        <v>12000000</v>
      </c>
      <c r="D3642" s="2">
        <v>63118386</v>
      </c>
      <c r="E3642" s="2">
        <v>63118386</v>
      </c>
      <c r="F3642">
        <v>12</v>
      </c>
      <c r="G3642">
        <v>20</v>
      </c>
      <c r="H3642" t="s">
        <v>15954</v>
      </c>
      <c r="I3642" t="s">
        <v>4600</v>
      </c>
      <c r="J3642" t="s">
        <v>5733</v>
      </c>
      <c r="K3642" t="s">
        <v>4616</v>
      </c>
      <c r="L3642" t="s">
        <v>10100</v>
      </c>
      <c r="M3642" t="s">
        <v>10101</v>
      </c>
      <c r="N3642" t="s">
        <v>10102</v>
      </c>
    </row>
    <row r="3643" spans="1:14">
      <c r="A3643" t="s">
        <v>818</v>
      </c>
      <c r="B3643" t="s">
        <v>4677</v>
      </c>
      <c r="C3643" s="2">
        <v>55000000</v>
      </c>
      <c r="D3643" s="2">
        <v>21226204</v>
      </c>
      <c r="E3643" s="2">
        <v>60209334</v>
      </c>
      <c r="F3643">
        <v>8</v>
      </c>
      <c r="G3643">
        <v>2</v>
      </c>
      <c r="H3643" t="s">
        <v>15954</v>
      </c>
      <c r="I3643" t="s">
        <v>4600</v>
      </c>
      <c r="J3643" t="s">
        <v>4788</v>
      </c>
      <c r="K3643" t="s">
        <v>4807</v>
      </c>
      <c r="L3643" t="s">
        <v>7193</v>
      </c>
      <c r="M3643" t="s">
        <v>10302</v>
      </c>
      <c r="N3643" t="s">
        <v>10303</v>
      </c>
    </row>
    <row r="3644" spans="1:14">
      <c r="A3644" t="s">
        <v>1025</v>
      </c>
      <c r="B3644" t="s">
        <v>4607</v>
      </c>
      <c r="C3644" s="2">
        <v>45000000</v>
      </c>
      <c r="D3644" s="2">
        <v>58617334</v>
      </c>
      <c r="E3644" s="2">
        <v>58617334</v>
      </c>
      <c r="F3644">
        <v>8</v>
      </c>
      <c r="G3644">
        <v>9</v>
      </c>
      <c r="H3644" t="s">
        <v>15954</v>
      </c>
      <c r="I3644" t="s">
        <v>4600</v>
      </c>
      <c r="J3644" t="s">
        <v>5013</v>
      </c>
      <c r="K3644" t="s">
        <v>6234</v>
      </c>
      <c r="L3644" t="s">
        <v>10113</v>
      </c>
      <c r="M3644" t="s">
        <v>10114</v>
      </c>
      <c r="N3644" t="s">
        <v>10115</v>
      </c>
    </row>
    <row r="3645" spans="1:14">
      <c r="A3645" t="s">
        <v>2493</v>
      </c>
      <c r="B3645" t="s">
        <v>4695</v>
      </c>
      <c r="C3645" s="2">
        <v>15000000</v>
      </c>
      <c r="D3645" s="2">
        <v>24769466</v>
      </c>
      <c r="E3645" s="2">
        <v>55669466</v>
      </c>
      <c r="F3645">
        <v>5</v>
      </c>
      <c r="G3645">
        <v>3</v>
      </c>
      <c r="H3645" t="s">
        <v>15954</v>
      </c>
      <c r="I3645" t="s">
        <v>4682</v>
      </c>
      <c r="J3645" t="s">
        <v>4713</v>
      </c>
      <c r="K3645" t="s">
        <v>7411</v>
      </c>
      <c r="L3645" t="s">
        <v>6991</v>
      </c>
      <c r="M3645" t="s">
        <v>10259</v>
      </c>
      <c r="N3645" t="s">
        <v>10260</v>
      </c>
    </row>
    <row r="3646" spans="1:14">
      <c r="A3646" t="s">
        <v>1844</v>
      </c>
      <c r="B3646" t="e">
        <v>#N/A</v>
      </c>
      <c r="C3646" s="2">
        <v>25000000</v>
      </c>
      <c r="D3646" s="2">
        <v>14102929</v>
      </c>
      <c r="E3646" s="2">
        <v>51702929</v>
      </c>
      <c r="F3646">
        <v>9</v>
      </c>
      <c r="G3646">
        <v>13</v>
      </c>
      <c r="H3646" t="s">
        <v>15954</v>
      </c>
      <c r="I3646" t="e">
        <v>#N/A</v>
      </c>
      <c r="J3646" t="e">
        <v>#N/A</v>
      </c>
      <c r="K3646" t="e">
        <v>#N/A</v>
      </c>
      <c r="L3646" t="e">
        <v>#N/A</v>
      </c>
      <c r="M3646" t="e">
        <v>#N/A</v>
      </c>
      <c r="N3646" t="e">
        <v>#N/A</v>
      </c>
    </row>
    <row r="3647" spans="1:14">
      <c r="A3647" t="s">
        <v>3228</v>
      </c>
      <c r="B3647" t="s">
        <v>9649</v>
      </c>
      <c r="C3647" s="2">
        <v>7000000</v>
      </c>
      <c r="D3647" s="2">
        <v>24567751</v>
      </c>
      <c r="E3647" s="2">
        <v>51204567</v>
      </c>
      <c r="F3647">
        <v>3</v>
      </c>
      <c r="G3647">
        <v>8</v>
      </c>
      <c r="H3647" t="s">
        <v>15954</v>
      </c>
      <c r="I3647" t="s">
        <v>4635</v>
      </c>
      <c r="J3647">
        <v>0</v>
      </c>
      <c r="K3647">
        <v>0</v>
      </c>
      <c r="L3647">
        <v>0</v>
      </c>
      <c r="M3647">
        <v>0</v>
      </c>
      <c r="N3647">
        <v>0</v>
      </c>
    </row>
    <row r="3648" spans="1:14">
      <c r="A3648" t="s">
        <v>1091</v>
      </c>
      <c r="B3648" t="s">
        <v>4695</v>
      </c>
      <c r="C3648" s="2">
        <v>42000000</v>
      </c>
      <c r="D3648" s="2">
        <v>41267469</v>
      </c>
      <c r="E3648" s="2">
        <v>41267469</v>
      </c>
      <c r="F3648">
        <v>11</v>
      </c>
      <c r="G3648">
        <v>15</v>
      </c>
      <c r="H3648" t="s">
        <v>15954</v>
      </c>
      <c r="I3648" t="s">
        <v>4635</v>
      </c>
      <c r="J3648">
        <v>0</v>
      </c>
      <c r="K3648">
        <v>0</v>
      </c>
      <c r="L3648">
        <v>0</v>
      </c>
      <c r="M3648">
        <v>0</v>
      </c>
      <c r="N3648">
        <v>0</v>
      </c>
    </row>
    <row r="3649" spans="1:14">
      <c r="A3649" t="s">
        <v>2895</v>
      </c>
      <c r="B3649" t="s">
        <v>4621</v>
      </c>
      <c r="C3649" s="2">
        <v>10000000</v>
      </c>
      <c r="D3649" s="2">
        <v>38623460</v>
      </c>
      <c r="E3649" s="2">
        <v>41004412</v>
      </c>
      <c r="F3649">
        <v>2</v>
      </c>
      <c r="G3649">
        <v>16</v>
      </c>
      <c r="H3649" t="s">
        <v>15954</v>
      </c>
      <c r="I3649" t="s">
        <v>4600</v>
      </c>
      <c r="J3649" t="s">
        <v>4779</v>
      </c>
      <c r="K3649" t="s">
        <v>5014</v>
      </c>
      <c r="L3649" t="s">
        <v>4714</v>
      </c>
      <c r="M3649" t="s">
        <v>9464</v>
      </c>
      <c r="N3649" t="s">
        <v>10148</v>
      </c>
    </row>
    <row r="3650" spans="1:14">
      <c r="A3650" t="s">
        <v>809</v>
      </c>
      <c r="B3650" t="s">
        <v>4660</v>
      </c>
      <c r="C3650" s="2">
        <v>55000000</v>
      </c>
      <c r="D3650" s="2">
        <v>38564422</v>
      </c>
      <c r="E3650" s="2">
        <v>38564422</v>
      </c>
      <c r="F3650">
        <v>10</v>
      </c>
      <c r="G3650">
        <v>11</v>
      </c>
      <c r="H3650" t="s">
        <v>15954</v>
      </c>
      <c r="I3650" t="s">
        <v>4682</v>
      </c>
      <c r="J3650" t="s">
        <v>4806</v>
      </c>
      <c r="K3650" t="s">
        <v>10150</v>
      </c>
      <c r="L3650" t="s">
        <v>7000</v>
      </c>
      <c r="M3650" t="s">
        <v>10151</v>
      </c>
      <c r="N3650" t="s">
        <v>10152</v>
      </c>
    </row>
    <row r="3651" spans="1:14">
      <c r="A3651" t="s">
        <v>1250</v>
      </c>
      <c r="B3651" t="s">
        <v>4621</v>
      </c>
      <c r="C3651" s="2">
        <v>39000000</v>
      </c>
      <c r="D3651" s="2">
        <v>30356589</v>
      </c>
      <c r="E3651" s="2">
        <v>37956589</v>
      </c>
      <c r="F3651">
        <v>3</v>
      </c>
      <c r="G3651">
        <v>29</v>
      </c>
      <c r="H3651" t="s">
        <v>15954</v>
      </c>
      <c r="I3651" t="s">
        <v>4614</v>
      </c>
      <c r="J3651" t="s">
        <v>5062</v>
      </c>
      <c r="K3651" t="s">
        <v>4690</v>
      </c>
      <c r="L3651" t="s">
        <v>8224</v>
      </c>
      <c r="M3651" t="s">
        <v>10205</v>
      </c>
      <c r="N3651" t="s">
        <v>10206</v>
      </c>
    </row>
    <row r="3652" spans="1:14">
      <c r="A3652" t="s">
        <v>3388</v>
      </c>
      <c r="B3652" t="s">
        <v>6069</v>
      </c>
      <c r="C3652" s="2">
        <v>5900000</v>
      </c>
      <c r="D3652" s="2">
        <v>22231658</v>
      </c>
      <c r="E3652" s="2">
        <v>37831658</v>
      </c>
      <c r="F3652">
        <v>8</v>
      </c>
      <c r="G3652">
        <v>2</v>
      </c>
      <c r="H3652" t="s">
        <v>15954</v>
      </c>
      <c r="I3652" t="s">
        <v>4614</v>
      </c>
      <c r="J3652" t="s">
        <v>4728</v>
      </c>
      <c r="K3652" t="s">
        <v>5126</v>
      </c>
      <c r="L3652" t="s">
        <v>10278</v>
      </c>
      <c r="M3652" t="s">
        <v>10279</v>
      </c>
      <c r="N3652" t="s">
        <v>10280</v>
      </c>
    </row>
    <row r="3653" spans="1:14">
      <c r="A3653" t="s">
        <v>1837</v>
      </c>
      <c r="B3653" t="s">
        <v>6635</v>
      </c>
      <c r="C3653" s="2">
        <v>25000000</v>
      </c>
      <c r="D3653" s="2">
        <v>15382170</v>
      </c>
      <c r="E3653" s="2">
        <v>36682170</v>
      </c>
      <c r="F3653">
        <v>7</v>
      </c>
      <c r="G3653">
        <v>26</v>
      </c>
      <c r="H3653" t="s">
        <v>15954</v>
      </c>
      <c r="I3653" t="s">
        <v>4635</v>
      </c>
      <c r="J3653">
        <v>0</v>
      </c>
      <c r="K3653">
        <v>0</v>
      </c>
      <c r="L3653">
        <v>0</v>
      </c>
      <c r="M3653">
        <v>0</v>
      </c>
      <c r="N3653">
        <v>0</v>
      </c>
    </row>
    <row r="3654" spans="1:14">
      <c r="A3654" t="s">
        <v>1048</v>
      </c>
      <c r="B3654" t="s">
        <v>4628</v>
      </c>
      <c r="C3654" s="2">
        <v>45000000</v>
      </c>
      <c r="D3654" s="2">
        <v>20404841</v>
      </c>
      <c r="E3654" s="2">
        <v>36404841</v>
      </c>
      <c r="F3654">
        <v>10</v>
      </c>
      <c r="G3654">
        <v>4</v>
      </c>
      <c r="H3654" t="s">
        <v>15954</v>
      </c>
      <c r="I3654" t="s">
        <v>4682</v>
      </c>
      <c r="J3654" t="s">
        <v>4812</v>
      </c>
      <c r="K3654" t="s">
        <v>4684</v>
      </c>
      <c r="L3654" t="s">
        <v>10314</v>
      </c>
      <c r="M3654" t="s">
        <v>10315</v>
      </c>
      <c r="N3654" t="s">
        <v>10316</v>
      </c>
    </row>
    <row r="3655" spans="1:14">
      <c r="A3655" t="s">
        <v>3191</v>
      </c>
      <c r="B3655" t="s">
        <v>6635</v>
      </c>
      <c r="C3655" s="2">
        <v>7500000</v>
      </c>
      <c r="D3655" s="2">
        <v>32281907</v>
      </c>
      <c r="E3655" s="2">
        <v>36238752</v>
      </c>
      <c r="F3655">
        <v>2</v>
      </c>
      <c r="G3655">
        <v>23</v>
      </c>
      <c r="H3655" t="s">
        <v>15954</v>
      </c>
      <c r="I3655" t="s">
        <v>4635</v>
      </c>
      <c r="J3655">
        <v>0</v>
      </c>
      <c r="K3655">
        <v>0</v>
      </c>
      <c r="L3655">
        <v>0</v>
      </c>
      <c r="M3655">
        <v>0</v>
      </c>
      <c r="N3655">
        <v>0</v>
      </c>
    </row>
    <row r="3656" spans="1:14">
      <c r="A3656" t="s">
        <v>3058</v>
      </c>
      <c r="B3656" t="s">
        <v>6635</v>
      </c>
      <c r="C3656" s="2">
        <v>9000000</v>
      </c>
      <c r="D3656" s="2">
        <v>36049108</v>
      </c>
      <c r="E3656" s="2">
        <v>36049108</v>
      </c>
      <c r="F3656">
        <v>11</v>
      </c>
      <c r="G3656">
        <v>6</v>
      </c>
      <c r="H3656" t="s">
        <v>15954</v>
      </c>
      <c r="I3656" t="s">
        <v>4682</v>
      </c>
      <c r="J3656" t="s">
        <v>4851</v>
      </c>
      <c r="K3656" t="s">
        <v>6382</v>
      </c>
      <c r="L3656" t="s">
        <v>6216</v>
      </c>
      <c r="M3656" t="s">
        <v>10157</v>
      </c>
      <c r="N3656" t="s">
        <v>10158</v>
      </c>
    </row>
    <row r="3657" spans="1:14">
      <c r="A3657" t="s">
        <v>3405</v>
      </c>
      <c r="B3657" t="s">
        <v>10160</v>
      </c>
      <c r="C3657" s="2">
        <v>5500000</v>
      </c>
      <c r="D3657" s="2">
        <v>35811509</v>
      </c>
      <c r="E3657" s="2">
        <v>35811509</v>
      </c>
      <c r="F3657">
        <v>11</v>
      </c>
      <c r="G3657">
        <v>22</v>
      </c>
      <c r="H3657" t="s">
        <v>15954</v>
      </c>
      <c r="I3657" t="s">
        <v>4600</v>
      </c>
      <c r="J3657" t="s">
        <v>4846</v>
      </c>
      <c r="K3657" t="s">
        <v>6354</v>
      </c>
      <c r="L3657" t="s">
        <v>5238</v>
      </c>
      <c r="M3657" t="s">
        <v>10161</v>
      </c>
      <c r="N3657" t="s">
        <v>10162</v>
      </c>
    </row>
    <row r="3658" spans="1:14">
      <c r="A3658" t="s">
        <v>3130</v>
      </c>
      <c r="B3658" t="e">
        <v>#N/A</v>
      </c>
      <c r="C3658" s="2">
        <v>8000000</v>
      </c>
      <c r="D3658" s="2">
        <v>34873513</v>
      </c>
      <c r="E3658" s="2">
        <v>34873513</v>
      </c>
      <c r="F3658">
        <v>4</v>
      </c>
      <c r="G3658">
        <v>3</v>
      </c>
      <c r="H3658" t="s">
        <v>15954</v>
      </c>
      <c r="I3658" t="e">
        <v>#N/A</v>
      </c>
      <c r="J3658" t="e">
        <v>#N/A</v>
      </c>
      <c r="K3658" t="e">
        <v>#N/A</v>
      </c>
      <c r="L3658" t="e">
        <v>#N/A</v>
      </c>
      <c r="M3658" t="e">
        <v>#N/A</v>
      </c>
      <c r="N3658" t="e">
        <v>#N/A</v>
      </c>
    </row>
    <row r="3659" spans="1:14">
      <c r="A3659" t="s">
        <v>2143</v>
      </c>
      <c r="B3659" t="e">
        <v>#N/A</v>
      </c>
      <c r="C3659" s="2">
        <v>20000000</v>
      </c>
      <c r="D3659" s="2">
        <v>9725847</v>
      </c>
      <c r="E3659" s="2">
        <v>34600000</v>
      </c>
      <c r="F3659">
        <v>12</v>
      </c>
      <c r="G3659">
        <v>6</v>
      </c>
      <c r="H3659" t="s">
        <v>15954</v>
      </c>
      <c r="I3659" t="e">
        <v>#N/A</v>
      </c>
      <c r="J3659" t="e">
        <v>#N/A</v>
      </c>
      <c r="K3659" t="e">
        <v>#N/A</v>
      </c>
      <c r="L3659" t="e">
        <v>#N/A</v>
      </c>
      <c r="M3659" t="e">
        <v>#N/A</v>
      </c>
      <c r="N3659" t="e">
        <v>#N/A</v>
      </c>
    </row>
    <row r="3660" spans="1:14">
      <c r="A3660" t="s">
        <v>3851</v>
      </c>
      <c r="B3660" t="s">
        <v>4677</v>
      </c>
      <c r="C3660" s="2">
        <v>2500000</v>
      </c>
      <c r="D3660" s="2">
        <v>25857416</v>
      </c>
      <c r="E3660" s="2">
        <v>34557416</v>
      </c>
      <c r="F3660">
        <v>10</v>
      </c>
      <c r="G3660">
        <v>4</v>
      </c>
      <c r="H3660" t="s">
        <v>15954</v>
      </c>
      <c r="I3660" t="s">
        <v>4614</v>
      </c>
      <c r="J3660" t="s">
        <v>5574</v>
      </c>
      <c r="K3660" t="s">
        <v>6660</v>
      </c>
      <c r="L3660" t="s">
        <v>5703</v>
      </c>
      <c r="M3660" t="s">
        <v>5703</v>
      </c>
      <c r="N3660" t="s">
        <v>10235</v>
      </c>
    </row>
    <row r="3661" spans="1:14">
      <c r="A3661" t="s">
        <v>3537</v>
      </c>
      <c r="B3661" t="s">
        <v>6069</v>
      </c>
      <c r="C3661" s="2">
        <v>4833610</v>
      </c>
      <c r="D3661" s="2">
        <v>24475416</v>
      </c>
      <c r="E3661" s="2">
        <v>34175000</v>
      </c>
      <c r="F3661">
        <v>11</v>
      </c>
      <c r="G3661">
        <v>20</v>
      </c>
      <c r="H3661" t="s">
        <v>15954</v>
      </c>
      <c r="I3661" t="s">
        <v>4682</v>
      </c>
      <c r="J3661" t="s">
        <v>5154</v>
      </c>
      <c r="K3661" t="s">
        <v>4572</v>
      </c>
      <c r="L3661" t="s">
        <v>10262</v>
      </c>
      <c r="M3661" t="s">
        <v>10263</v>
      </c>
      <c r="N3661" t="s">
        <v>10264</v>
      </c>
    </row>
    <row r="3662" spans="1:14">
      <c r="A3662" t="s">
        <v>634</v>
      </c>
      <c r="B3662" t="s">
        <v>6635</v>
      </c>
      <c r="C3662" s="2">
        <v>65000000</v>
      </c>
      <c r="D3662" s="2">
        <v>33447612</v>
      </c>
      <c r="E3662" s="2">
        <v>33447612</v>
      </c>
      <c r="F3662">
        <v>10</v>
      </c>
      <c r="G3662">
        <v>11</v>
      </c>
      <c r="H3662" t="s">
        <v>15954</v>
      </c>
      <c r="I3662" t="s">
        <v>4682</v>
      </c>
      <c r="J3662" t="s">
        <v>4728</v>
      </c>
      <c r="K3662" t="s">
        <v>6382</v>
      </c>
      <c r="L3662" t="s">
        <v>8758</v>
      </c>
      <c r="M3662" t="s">
        <v>4610</v>
      </c>
      <c r="N3662" t="s">
        <v>10183</v>
      </c>
    </row>
    <row r="3663" spans="1:14">
      <c r="A3663" t="s">
        <v>1818</v>
      </c>
      <c r="B3663" t="s">
        <v>5962</v>
      </c>
      <c r="C3663" s="2">
        <v>25000000</v>
      </c>
      <c r="D3663" s="2">
        <v>25023424</v>
      </c>
      <c r="E3663" s="2">
        <v>32223424</v>
      </c>
      <c r="F3663">
        <v>7</v>
      </c>
      <c r="G3663">
        <v>26</v>
      </c>
      <c r="H3663" t="s">
        <v>15954</v>
      </c>
      <c r="I3663" t="s">
        <v>4600</v>
      </c>
      <c r="J3663" t="s">
        <v>5013</v>
      </c>
      <c r="K3663" t="s">
        <v>5014</v>
      </c>
      <c r="L3663" t="s">
        <v>5318</v>
      </c>
      <c r="M3663" t="s">
        <v>10256</v>
      </c>
      <c r="N3663" t="s">
        <v>10257</v>
      </c>
    </row>
    <row r="3664" spans="1:14">
      <c r="A3664" t="s">
        <v>1745</v>
      </c>
      <c r="B3664" t="s">
        <v>4621</v>
      </c>
      <c r="C3664" s="2">
        <v>25530000</v>
      </c>
      <c r="D3664" s="2">
        <v>20080020</v>
      </c>
      <c r="E3664" s="2">
        <v>30593313</v>
      </c>
      <c r="F3664">
        <v>5</v>
      </c>
      <c r="G3664">
        <v>17</v>
      </c>
      <c r="H3664" t="s">
        <v>15954</v>
      </c>
      <c r="I3664" t="s">
        <v>4614</v>
      </c>
      <c r="J3664" t="s">
        <v>4738</v>
      </c>
      <c r="K3664" t="s">
        <v>10327</v>
      </c>
      <c r="L3664" t="s">
        <v>10328</v>
      </c>
      <c r="M3664" t="s">
        <v>10329</v>
      </c>
      <c r="N3664" t="s">
        <v>10330</v>
      </c>
    </row>
    <row r="3665" spans="1:14">
      <c r="A3665" t="s">
        <v>1196</v>
      </c>
      <c r="B3665" t="s">
        <v>6635</v>
      </c>
      <c r="C3665" s="2">
        <v>40000000</v>
      </c>
      <c r="D3665" s="2">
        <v>27682712</v>
      </c>
      <c r="E3665" s="2">
        <v>27682712</v>
      </c>
      <c r="F3665">
        <v>8</v>
      </c>
      <c r="G3665">
        <v>23</v>
      </c>
      <c r="H3665" t="s">
        <v>15954</v>
      </c>
      <c r="I3665" t="s">
        <v>4600</v>
      </c>
      <c r="J3665" t="s">
        <v>4984</v>
      </c>
      <c r="K3665" t="s">
        <v>6995</v>
      </c>
      <c r="L3665" t="s">
        <v>10212</v>
      </c>
      <c r="M3665" t="s">
        <v>10213</v>
      </c>
      <c r="N3665" t="s">
        <v>10214</v>
      </c>
    </row>
    <row r="3666" spans="1:14">
      <c r="A3666" t="s">
        <v>1854</v>
      </c>
      <c r="B3666" t="e">
        <v>#N/A</v>
      </c>
      <c r="C3666" s="2">
        <v>25000000</v>
      </c>
      <c r="D3666" s="2">
        <v>11092559</v>
      </c>
      <c r="E3666" s="2">
        <v>27572844</v>
      </c>
      <c r="F3666">
        <v>10</v>
      </c>
      <c r="G3666">
        <v>11</v>
      </c>
      <c r="H3666" t="s">
        <v>15954</v>
      </c>
      <c r="I3666" t="e">
        <v>#N/A</v>
      </c>
      <c r="J3666" t="e">
        <v>#N/A</v>
      </c>
      <c r="K3666" t="e">
        <v>#N/A</v>
      </c>
      <c r="L3666" t="e">
        <v>#N/A</v>
      </c>
      <c r="M3666" t="e">
        <v>#N/A</v>
      </c>
      <c r="N3666" t="e">
        <v>#N/A</v>
      </c>
    </row>
    <row r="3667" spans="1:14">
      <c r="A3667" t="s">
        <v>2265</v>
      </c>
      <c r="B3667" t="s">
        <v>4607</v>
      </c>
      <c r="C3667" s="2">
        <v>18000000</v>
      </c>
      <c r="D3667" s="2">
        <v>26936265</v>
      </c>
      <c r="E3667" s="2">
        <v>26936265</v>
      </c>
      <c r="F3667">
        <v>5</v>
      </c>
      <c r="G3667">
        <v>24</v>
      </c>
      <c r="H3667" t="s">
        <v>15954</v>
      </c>
      <c r="I3667" t="s">
        <v>4600</v>
      </c>
      <c r="J3667" t="s">
        <v>5733</v>
      </c>
      <c r="K3667" t="s">
        <v>10216</v>
      </c>
      <c r="L3667" t="s">
        <v>10217</v>
      </c>
      <c r="M3667" t="s">
        <v>10218</v>
      </c>
      <c r="N3667" t="s">
        <v>10219</v>
      </c>
    </row>
    <row r="3668" spans="1:14">
      <c r="A3668" t="s">
        <v>2083</v>
      </c>
      <c r="B3668" t="s">
        <v>4660</v>
      </c>
      <c r="C3668" s="2">
        <v>20000000</v>
      </c>
      <c r="D3668" s="2">
        <v>26792700</v>
      </c>
      <c r="E3668" s="2">
        <v>26792700</v>
      </c>
      <c r="F3668">
        <v>1</v>
      </c>
      <c r="G3668">
        <v>12</v>
      </c>
      <c r="H3668" t="s">
        <v>15954</v>
      </c>
      <c r="I3668" t="s">
        <v>4682</v>
      </c>
      <c r="J3668" t="s">
        <v>4713</v>
      </c>
      <c r="K3668" t="s">
        <v>4893</v>
      </c>
      <c r="L3668" t="s">
        <v>10221</v>
      </c>
      <c r="M3668" t="s">
        <v>10222</v>
      </c>
      <c r="N3668" t="s">
        <v>10223</v>
      </c>
    </row>
    <row r="3669" spans="1:14">
      <c r="A3669" t="s">
        <v>2669</v>
      </c>
      <c r="B3669" t="s">
        <v>4660</v>
      </c>
      <c r="C3669" s="2">
        <v>13000000</v>
      </c>
      <c r="D3669" s="2">
        <v>26570048</v>
      </c>
      <c r="E3669" s="2">
        <v>26570048</v>
      </c>
      <c r="F3669">
        <v>7</v>
      </c>
      <c r="G3669">
        <v>10</v>
      </c>
      <c r="H3669" t="s">
        <v>15954</v>
      </c>
      <c r="I3669" t="s">
        <v>4614</v>
      </c>
      <c r="J3669" t="s">
        <v>4763</v>
      </c>
      <c r="K3669" t="s">
        <v>10225</v>
      </c>
      <c r="L3669" t="s">
        <v>9279</v>
      </c>
      <c r="M3669" t="s">
        <v>10226</v>
      </c>
      <c r="N3669" t="s">
        <v>10227</v>
      </c>
    </row>
    <row r="3670" spans="1:14">
      <c r="A3670" t="s">
        <v>2086</v>
      </c>
      <c r="B3670" t="s">
        <v>6069</v>
      </c>
      <c r="C3670" s="2">
        <v>20000000</v>
      </c>
      <c r="D3670" s="2">
        <v>25728961</v>
      </c>
      <c r="E3670" s="2">
        <v>25728961</v>
      </c>
      <c r="F3670">
        <v>1</v>
      </c>
      <c r="G3670">
        <v>19</v>
      </c>
      <c r="H3670" t="s">
        <v>15954</v>
      </c>
      <c r="I3670" t="s">
        <v>4682</v>
      </c>
      <c r="J3670" t="s">
        <v>5574</v>
      </c>
      <c r="K3670" t="s">
        <v>10237</v>
      </c>
      <c r="L3670" t="s">
        <v>5653</v>
      </c>
      <c r="M3670" t="s">
        <v>10238</v>
      </c>
      <c r="N3670" t="s">
        <v>10239</v>
      </c>
    </row>
    <row r="3671" spans="1:14">
      <c r="A3671" t="s">
        <v>941</v>
      </c>
      <c r="B3671" t="s">
        <v>4660</v>
      </c>
      <c r="C3671" s="2">
        <v>50000000</v>
      </c>
      <c r="D3671" s="2">
        <v>25426861</v>
      </c>
      <c r="E3671" s="2">
        <v>25426861</v>
      </c>
      <c r="F3671">
        <v>8</v>
      </c>
      <c r="G3671">
        <v>9</v>
      </c>
      <c r="H3671" t="s">
        <v>15954</v>
      </c>
      <c r="I3671" t="s">
        <v>4682</v>
      </c>
      <c r="J3671" t="s">
        <v>4713</v>
      </c>
      <c r="K3671" t="s">
        <v>4609</v>
      </c>
      <c r="L3671" t="s">
        <v>10247</v>
      </c>
      <c r="M3671" t="s">
        <v>10248</v>
      </c>
      <c r="N3671" t="s">
        <v>10249</v>
      </c>
    </row>
    <row r="3672" spans="1:14">
      <c r="A3672" t="s">
        <v>1072</v>
      </c>
      <c r="B3672" t="s">
        <v>4695</v>
      </c>
      <c r="C3672" s="2">
        <v>44000000</v>
      </c>
      <c r="D3672" s="2">
        <v>22730924</v>
      </c>
      <c r="E3672" s="2">
        <v>22730924</v>
      </c>
      <c r="F3672">
        <v>2</v>
      </c>
      <c r="G3672">
        <v>2</v>
      </c>
      <c r="H3672" t="s">
        <v>15954</v>
      </c>
      <c r="I3672" t="s">
        <v>4682</v>
      </c>
      <c r="J3672" t="s">
        <v>4962</v>
      </c>
      <c r="K3672" t="s">
        <v>5120</v>
      </c>
      <c r="L3672" t="s">
        <v>10271</v>
      </c>
      <c r="M3672" t="s">
        <v>10272</v>
      </c>
      <c r="N3672" t="s">
        <v>10273</v>
      </c>
    </row>
    <row r="3673" spans="1:14">
      <c r="A3673" t="s">
        <v>1992</v>
      </c>
      <c r="B3673" t="s">
        <v>4628</v>
      </c>
      <c r="C3673" s="2">
        <v>21500000</v>
      </c>
      <c r="D3673" s="2">
        <v>22331846</v>
      </c>
      <c r="E3673" s="2">
        <v>22331846</v>
      </c>
      <c r="F3673">
        <v>12</v>
      </c>
      <c r="G3673">
        <v>20</v>
      </c>
      <c r="H3673" t="s">
        <v>15954</v>
      </c>
      <c r="I3673" t="s">
        <v>4600</v>
      </c>
      <c r="J3673" t="s">
        <v>4713</v>
      </c>
      <c r="K3673" t="s">
        <v>6286</v>
      </c>
      <c r="L3673" t="s">
        <v>5015</v>
      </c>
      <c r="M3673" t="s">
        <v>10275</v>
      </c>
      <c r="N3673" t="s">
        <v>10276</v>
      </c>
    </row>
    <row r="3674" spans="1:14">
      <c r="A3674" t="s">
        <v>1209</v>
      </c>
      <c r="B3674" t="s">
        <v>4695</v>
      </c>
      <c r="C3674" s="2">
        <v>40000000</v>
      </c>
      <c r="D3674" s="2">
        <v>20278055</v>
      </c>
      <c r="E3674" s="2">
        <v>20278055</v>
      </c>
      <c r="F3674">
        <v>2</v>
      </c>
      <c r="G3674">
        <v>16</v>
      </c>
      <c r="H3674" t="s">
        <v>15954</v>
      </c>
      <c r="I3674" t="s">
        <v>4682</v>
      </c>
      <c r="J3674" t="s">
        <v>4707</v>
      </c>
      <c r="K3674" t="s">
        <v>5120</v>
      </c>
      <c r="L3674" t="s">
        <v>8699</v>
      </c>
      <c r="M3674" t="s">
        <v>10318</v>
      </c>
      <c r="N3674" t="s">
        <v>10319</v>
      </c>
    </row>
    <row r="3675" spans="1:14">
      <c r="A3675" t="s">
        <v>1049</v>
      </c>
      <c r="B3675" t="s">
        <v>4695</v>
      </c>
      <c r="C3675" s="2">
        <v>45000000</v>
      </c>
      <c r="D3675" s="2">
        <v>20133326</v>
      </c>
      <c r="E3675" s="2">
        <v>20133326</v>
      </c>
      <c r="F3675">
        <v>7</v>
      </c>
      <c r="G3675">
        <v>17</v>
      </c>
      <c r="H3675" t="s">
        <v>15954</v>
      </c>
      <c r="I3675" t="s">
        <v>4600</v>
      </c>
      <c r="J3675" t="s">
        <v>4683</v>
      </c>
      <c r="K3675" t="s">
        <v>10305</v>
      </c>
      <c r="L3675" t="s">
        <v>6287</v>
      </c>
      <c r="M3675" t="s">
        <v>10306</v>
      </c>
      <c r="N3675" t="s">
        <v>10307</v>
      </c>
    </row>
    <row r="3676" spans="1:14">
      <c r="A3676" t="s">
        <v>1584</v>
      </c>
      <c r="B3676" t="s">
        <v>5962</v>
      </c>
      <c r="C3676" s="2">
        <v>30000000</v>
      </c>
      <c r="D3676" s="2">
        <v>17192205</v>
      </c>
      <c r="E3676" s="2">
        <v>19892205</v>
      </c>
      <c r="F3676">
        <v>7</v>
      </c>
      <c r="G3676">
        <v>19</v>
      </c>
      <c r="H3676" t="s">
        <v>15954</v>
      </c>
      <c r="I3676" t="s">
        <v>4682</v>
      </c>
      <c r="J3676" t="s">
        <v>4622</v>
      </c>
      <c r="K3676" t="s">
        <v>5432</v>
      </c>
      <c r="L3676" t="s">
        <v>10357</v>
      </c>
      <c r="M3676" t="s">
        <v>6860</v>
      </c>
      <c r="N3676" t="s">
        <v>10358</v>
      </c>
    </row>
    <row r="3677" spans="1:14">
      <c r="A3677" t="s">
        <v>819</v>
      </c>
      <c r="B3677" t="s">
        <v>4695</v>
      </c>
      <c r="C3677" s="2">
        <v>55000000</v>
      </c>
      <c r="D3677" s="2">
        <v>18582965</v>
      </c>
      <c r="E3677" s="2">
        <v>18582965</v>
      </c>
      <c r="F3677">
        <v>8</v>
      </c>
      <c r="G3677">
        <v>16</v>
      </c>
      <c r="H3677" t="s">
        <v>15954</v>
      </c>
      <c r="I3677" t="s">
        <v>4682</v>
      </c>
      <c r="J3677" t="s">
        <v>4671</v>
      </c>
      <c r="K3677" t="s">
        <v>7752</v>
      </c>
      <c r="L3677" t="s">
        <v>5889</v>
      </c>
      <c r="M3677" t="s">
        <v>10343</v>
      </c>
      <c r="N3677" t="s">
        <v>10344</v>
      </c>
    </row>
    <row r="3678" spans="1:14">
      <c r="A3678" t="s">
        <v>598</v>
      </c>
      <c r="B3678" t="s">
        <v>6635</v>
      </c>
      <c r="C3678" s="2">
        <v>67000000</v>
      </c>
      <c r="D3678" s="2">
        <v>18115927</v>
      </c>
      <c r="E3678" s="2">
        <v>18115927</v>
      </c>
      <c r="F3678">
        <v>9</v>
      </c>
      <c r="G3678">
        <v>20</v>
      </c>
      <c r="H3678" t="s">
        <v>15954</v>
      </c>
      <c r="I3678" t="s">
        <v>4635</v>
      </c>
      <c r="J3678">
        <v>0</v>
      </c>
      <c r="K3678">
        <v>0</v>
      </c>
      <c r="L3678">
        <v>0</v>
      </c>
      <c r="M3678">
        <v>0</v>
      </c>
      <c r="N3678">
        <v>0</v>
      </c>
    </row>
    <row r="3679" spans="1:14">
      <c r="A3679" t="s">
        <v>1271</v>
      </c>
      <c r="B3679" t="s">
        <v>4695</v>
      </c>
      <c r="C3679" s="2">
        <v>38000000</v>
      </c>
      <c r="D3679" s="2">
        <v>17378193</v>
      </c>
      <c r="E3679" s="2">
        <v>17378193</v>
      </c>
      <c r="F3679">
        <v>9</v>
      </c>
      <c r="G3679">
        <v>27</v>
      </c>
      <c r="H3679" t="s">
        <v>15954</v>
      </c>
      <c r="I3679" t="s">
        <v>4682</v>
      </c>
      <c r="J3679" t="s">
        <v>4962</v>
      </c>
      <c r="K3679" t="s">
        <v>5728</v>
      </c>
      <c r="L3679" t="s">
        <v>5834</v>
      </c>
      <c r="M3679" t="s">
        <v>10351</v>
      </c>
      <c r="N3679" t="s">
        <v>10352</v>
      </c>
    </row>
    <row r="3680" spans="1:14">
      <c r="A3680" t="s">
        <v>1052</v>
      </c>
      <c r="B3680" t="s">
        <v>4660</v>
      </c>
      <c r="C3680" s="2">
        <v>45000000</v>
      </c>
      <c r="D3680" s="2">
        <v>17220599</v>
      </c>
      <c r="E3680" s="2">
        <v>17220599</v>
      </c>
      <c r="F3680">
        <v>6</v>
      </c>
      <c r="G3680">
        <v>7</v>
      </c>
      <c r="H3680" t="s">
        <v>15954</v>
      </c>
      <c r="I3680" t="s">
        <v>4614</v>
      </c>
      <c r="J3680" t="s">
        <v>4763</v>
      </c>
      <c r="K3680" t="s">
        <v>5652</v>
      </c>
      <c r="L3680" t="s">
        <v>8802</v>
      </c>
      <c r="M3680" t="s">
        <v>10354</v>
      </c>
      <c r="N3680" t="s">
        <v>10355</v>
      </c>
    </row>
    <row r="3681" spans="1:14">
      <c r="A3681" t="s">
        <v>3235</v>
      </c>
      <c r="B3681" t="e">
        <v>#N/A</v>
      </c>
      <c r="C3681" s="2">
        <v>7000000</v>
      </c>
      <c r="D3681" s="2">
        <v>14853474</v>
      </c>
      <c r="E3681" s="2">
        <v>16149180</v>
      </c>
      <c r="F3681">
        <v>3</v>
      </c>
      <c r="G3681">
        <v>22</v>
      </c>
      <c r="H3681" t="s">
        <v>15954</v>
      </c>
      <c r="I3681" t="e">
        <v>#N/A</v>
      </c>
      <c r="J3681" t="e">
        <v>#N/A</v>
      </c>
      <c r="K3681" t="e">
        <v>#N/A</v>
      </c>
      <c r="L3681" t="e">
        <v>#N/A</v>
      </c>
      <c r="M3681" t="e">
        <v>#N/A</v>
      </c>
      <c r="N3681" t="e">
        <v>#N/A</v>
      </c>
    </row>
    <row r="3682" spans="1:14">
      <c r="A3682" t="s">
        <v>2611</v>
      </c>
      <c r="B3682" t="e">
        <v>#N/A</v>
      </c>
      <c r="C3682" s="2">
        <v>14000000</v>
      </c>
      <c r="D3682" s="2">
        <v>15171475</v>
      </c>
      <c r="E3682" s="2">
        <v>15171475</v>
      </c>
      <c r="F3682">
        <v>10</v>
      </c>
      <c r="G3682">
        <v>25</v>
      </c>
      <c r="H3682" t="s">
        <v>15954</v>
      </c>
      <c r="I3682" t="e">
        <v>#N/A</v>
      </c>
      <c r="J3682" t="e">
        <v>#N/A</v>
      </c>
      <c r="K3682" t="e">
        <v>#N/A</v>
      </c>
      <c r="L3682" t="e">
        <v>#N/A</v>
      </c>
      <c r="M3682" t="e">
        <v>#N/A</v>
      </c>
      <c r="N3682" t="e">
        <v>#N/A</v>
      </c>
    </row>
    <row r="3683" spans="1:14">
      <c r="A3683" t="s">
        <v>3691</v>
      </c>
      <c r="B3683" t="e">
        <v>#N/A</v>
      </c>
      <c r="C3683" s="2">
        <v>3500000</v>
      </c>
      <c r="D3683" s="2">
        <v>9482579</v>
      </c>
      <c r="E3683" s="2">
        <v>13795053</v>
      </c>
      <c r="F3683">
        <v>8</v>
      </c>
      <c r="G3683">
        <v>23</v>
      </c>
      <c r="H3683" t="s">
        <v>15954</v>
      </c>
      <c r="I3683" t="e">
        <v>#N/A</v>
      </c>
      <c r="J3683" t="e">
        <v>#N/A</v>
      </c>
      <c r="K3683" t="e">
        <v>#N/A</v>
      </c>
      <c r="L3683" t="e">
        <v>#N/A</v>
      </c>
      <c r="M3683" t="e">
        <v>#N/A</v>
      </c>
      <c r="N3683" t="e">
        <v>#N/A</v>
      </c>
    </row>
    <row r="3684" spans="1:14">
      <c r="A3684" t="s">
        <v>3554</v>
      </c>
      <c r="B3684" t="e">
        <v>#N/A</v>
      </c>
      <c r="C3684" s="2">
        <v>4500000</v>
      </c>
      <c r="D3684" s="2">
        <v>13417292</v>
      </c>
      <c r="E3684" s="2">
        <v>13417292</v>
      </c>
      <c r="F3684">
        <v>9</v>
      </c>
      <c r="G3684">
        <v>28</v>
      </c>
      <c r="H3684" t="s">
        <v>15954</v>
      </c>
      <c r="I3684" t="e">
        <v>#N/A</v>
      </c>
      <c r="J3684" t="e">
        <v>#N/A</v>
      </c>
      <c r="K3684" t="e">
        <v>#N/A</v>
      </c>
      <c r="L3684" t="e">
        <v>#N/A</v>
      </c>
      <c r="M3684" t="e">
        <v>#N/A</v>
      </c>
      <c r="N3684" t="e">
        <v>#N/A</v>
      </c>
    </row>
    <row r="3685" spans="1:14">
      <c r="A3685" t="s">
        <v>1304</v>
      </c>
      <c r="B3685" t="e">
        <v>#N/A</v>
      </c>
      <c r="C3685" s="2">
        <v>36000000</v>
      </c>
      <c r="D3685" s="2">
        <v>13052741</v>
      </c>
      <c r="E3685" s="2">
        <v>13052741</v>
      </c>
      <c r="F3685">
        <v>12</v>
      </c>
      <c r="G3685">
        <v>20</v>
      </c>
      <c r="H3685" t="s">
        <v>15954</v>
      </c>
      <c r="I3685" t="e">
        <v>#N/A</v>
      </c>
      <c r="J3685" t="e">
        <v>#N/A</v>
      </c>
      <c r="K3685" t="e">
        <v>#N/A</v>
      </c>
      <c r="L3685" t="e">
        <v>#N/A</v>
      </c>
      <c r="M3685" t="e">
        <v>#N/A</v>
      </c>
      <c r="N3685" t="e">
        <v>#N/A</v>
      </c>
    </row>
    <row r="3686" spans="1:14">
      <c r="A3686" t="s">
        <v>3471</v>
      </c>
      <c r="B3686" t="e">
        <v>#N/A</v>
      </c>
      <c r="C3686" s="2">
        <v>5000000</v>
      </c>
      <c r="D3686" s="2">
        <v>12961389</v>
      </c>
      <c r="E3686" s="2">
        <v>12961389</v>
      </c>
      <c r="F3686">
        <v>6</v>
      </c>
      <c r="G3686">
        <v>21</v>
      </c>
      <c r="H3686" t="s">
        <v>15954</v>
      </c>
      <c r="I3686" t="e">
        <v>#N/A</v>
      </c>
      <c r="J3686" t="e">
        <v>#N/A</v>
      </c>
      <c r="K3686" t="e">
        <v>#N/A</v>
      </c>
      <c r="L3686" t="e">
        <v>#N/A</v>
      </c>
      <c r="M3686" t="e">
        <v>#N/A</v>
      </c>
      <c r="N3686" t="e">
        <v>#N/A</v>
      </c>
    </row>
    <row r="3687" spans="1:14">
      <c r="A3687" t="s">
        <v>992</v>
      </c>
      <c r="B3687" t="e">
        <v>#N/A</v>
      </c>
      <c r="C3687" s="2">
        <v>47000000</v>
      </c>
      <c r="D3687" s="2">
        <v>5707094</v>
      </c>
      <c r="E3687" s="2">
        <v>12900000</v>
      </c>
      <c r="F3687">
        <v>2</v>
      </c>
      <c r="G3687">
        <v>23</v>
      </c>
      <c r="H3687" t="s">
        <v>15954</v>
      </c>
      <c r="I3687" t="e">
        <v>#N/A</v>
      </c>
      <c r="J3687" t="e">
        <v>#N/A</v>
      </c>
      <c r="K3687" t="e">
        <v>#N/A</v>
      </c>
      <c r="L3687" t="e">
        <v>#N/A</v>
      </c>
      <c r="M3687" t="e">
        <v>#N/A</v>
      </c>
      <c r="N3687" t="e">
        <v>#N/A</v>
      </c>
    </row>
    <row r="3688" spans="1:14">
      <c r="A3688" t="s">
        <v>1935</v>
      </c>
      <c r="B3688" t="e">
        <v>#N/A</v>
      </c>
      <c r="C3688" s="2">
        <v>23000000</v>
      </c>
      <c r="D3688" s="2">
        <v>12803305</v>
      </c>
      <c r="E3688" s="2">
        <v>12803305</v>
      </c>
      <c r="F3688">
        <v>12</v>
      </c>
      <c r="G3688">
        <v>20</v>
      </c>
      <c r="H3688" t="s">
        <v>15954</v>
      </c>
      <c r="I3688" t="e">
        <v>#N/A</v>
      </c>
      <c r="J3688" t="e">
        <v>#N/A</v>
      </c>
      <c r="K3688" t="e">
        <v>#N/A</v>
      </c>
      <c r="L3688" t="e">
        <v>#N/A</v>
      </c>
      <c r="M3688" t="e">
        <v>#N/A</v>
      </c>
      <c r="N3688" t="e">
        <v>#N/A</v>
      </c>
    </row>
    <row r="3689" spans="1:14">
      <c r="A3689" t="s">
        <v>1274</v>
      </c>
      <c r="B3689" t="e">
        <v>#N/A</v>
      </c>
      <c r="C3689" s="2">
        <v>38000000</v>
      </c>
      <c r="D3689" s="2">
        <v>10229300</v>
      </c>
      <c r="E3689" s="2">
        <v>10229300</v>
      </c>
      <c r="F3689">
        <v>2</v>
      </c>
      <c r="G3689">
        <v>2</v>
      </c>
      <c r="H3689" t="s">
        <v>15954</v>
      </c>
      <c r="I3689" t="e">
        <v>#N/A</v>
      </c>
      <c r="J3689" t="e">
        <v>#N/A</v>
      </c>
      <c r="K3689" t="e">
        <v>#N/A</v>
      </c>
      <c r="L3689" t="e">
        <v>#N/A</v>
      </c>
      <c r="M3689" t="e">
        <v>#N/A</v>
      </c>
      <c r="N3689" t="e">
        <v>#N/A</v>
      </c>
    </row>
    <row r="3690" spans="1:14">
      <c r="A3690" t="s">
        <v>1861</v>
      </c>
      <c r="B3690" t="e">
        <v>#N/A</v>
      </c>
      <c r="C3690" s="2">
        <v>25000000</v>
      </c>
      <c r="D3690" s="2">
        <v>10039566</v>
      </c>
      <c r="E3690" s="2">
        <v>10039566</v>
      </c>
      <c r="F3690">
        <v>4</v>
      </c>
      <c r="G3690">
        <v>19</v>
      </c>
      <c r="H3690" t="s">
        <v>15954</v>
      </c>
      <c r="I3690" t="e">
        <v>#N/A</v>
      </c>
      <c r="J3690" t="e">
        <v>#N/A</v>
      </c>
      <c r="K3690" t="e">
        <v>#N/A</v>
      </c>
      <c r="L3690" t="e">
        <v>#N/A</v>
      </c>
      <c r="M3690" t="e">
        <v>#N/A</v>
      </c>
      <c r="N3690" t="e">
        <v>#N/A</v>
      </c>
    </row>
    <row r="3691" spans="1:14">
      <c r="A3691" t="s">
        <v>2297</v>
      </c>
      <c r="B3691" t="e">
        <v>#N/A</v>
      </c>
      <c r="C3691" s="2">
        <v>18000000</v>
      </c>
      <c r="D3691" s="2">
        <v>4501094</v>
      </c>
      <c r="E3691" s="2">
        <v>7129670</v>
      </c>
      <c r="F3691">
        <v>12</v>
      </c>
      <c r="G3691">
        <v>25</v>
      </c>
      <c r="H3691" t="s">
        <v>15954</v>
      </c>
      <c r="I3691" t="e">
        <v>#N/A</v>
      </c>
      <c r="J3691" t="e">
        <v>#N/A</v>
      </c>
      <c r="K3691" t="e">
        <v>#N/A</v>
      </c>
      <c r="L3691" t="e">
        <v>#N/A</v>
      </c>
      <c r="M3691" t="e">
        <v>#N/A</v>
      </c>
      <c r="N3691" t="e">
        <v>#N/A</v>
      </c>
    </row>
    <row r="3692" spans="1:14">
      <c r="A3692" t="s">
        <v>3557</v>
      </c>
      <c r="B3692" t="e">
        <v>#N/A</v>
      </c>
      <c r="C3692" s="2">
        <v>4500000</v>
      </c>
      <c r="D3692" s="2">
        <v>3802260</v>
      </c>
      <c r="E3692" s="2">
        <v>7011317</v>
      </c>
      <c r="F3692">
        <v>10</v>
      </c>
      <c r="G3692">
        <v>4</v>
      </c>
      <c r="H3692" t="s">
        <v>15954</v>
      </c>
      <c r="I3692" t="e">
        <v>#N/A</v>
      </c>
      <c r="J3692" t="e">
        <v>#N/A</v>
      </c>
      <c r="K3692" t="e">
        <v>#N/A</v>
      </c>
      <c r="L3692" t="e">
        <v>#N/A</v>
      </c>
      <c r="M3692" t="e">
        <v>#N/A</v>
      </c>
      <c r="N3692" t="e">
        <v>#N/A</v>
      </c>
    </row>
    <row r="3693" spans="1:14">
      <c r="A3693" t="s">
        <v>4440</v>
      </c>
      <c r="B3693" t="e">
        <v>#N/A</v>
      </c>
      <c r="C3693" s="2">
        <v>200000</v>
      </c>
      <c r="D3693" s="2">
        <v>4505922</v>
      </c>
      <c r="E3693" s="2">
        <v>6618578</v>
      </c>
      <c r="F3693">
        <v>10</v>
      </c>
      <c r="G3693">
        <v>18</v>
      </c>
      <c r="H3693" t="s">
        <v>15954</v>
      </c>
      <c r="I3693" t="e">
        <v>#N/A</v>
      </c>
      <c r="J3693" t="e">
        <v>#N/A</v>
      </c>
      <c r="K3693" t="e">
        <v>#N/A</v>
      </c>
      <c r="L3693" t="e">
        <v>#N/A</v>
      </c>
      <c r="M3693" t="e">
        <v>#N/A</v>
      </c>
      <c r="N3693" t="e">
        <v>#N/A</v>
      </c>
    </row>
    <row r="3694" spans="1:14">
      <c r="A3694" t="s">
        <v>3882</v>
      </c>
      <c r="B3694" t="e">
        <v>#N/A</v>
      </c>
      <c r="C3694" s="2">
        <v>2400000</v>
      </c>
      <c r="D3694" s="2">
        <v>5691854</v>
      </c>
      <c r="E3694" s="2">
        <v>5691854</v>
      </c>
      <c r="F3694">
        <v>10</v>
      </c>
      <c r="G3694">
        <v>16</v>
      </c>
      <c r="H3694" t="s">
        <v>15954</v>
      </c>
      <c r="I3694" t="e">
        <v>#N/A</v>
      </c>
      <c r="J3694" t="e">
        <v>#N/A</v>
      </c>
      <c r="K3694" t="e">
        <v>#N/A</v>
      </c>
      <c r="L3694" t="e">
        <v>#N/A</v>
      </c>
      <c r="M3694" t="e">
        <v>#N/A</v>
      </c>
      <c r="N3694" t="e">
        <v>#N/A</v>
      </c>
    </row>
    <row r="3695" spans="1:14">
      <c r="A3695" t="s">
        <v>3155</v>
      </c>
      <c r="B3695" t="e">
        <v>#N/A</v>
      </c>
      <c r="C3695" s="2">
        <v>8000000</v>
      </c>
      <c r="D3695" s="2">
        <v>5656388</v>
      </c>
      <c r="E3695" s="2">
        <v>5656388</v>
      </c>
      <c r="F3695">
        <v>5</v>
      </c>
      <c r="G3695">
        <v>3</v>
      </c>
      <c r="H3695" t="s">
        <v>15954</v>
      </c>
      <c r="I3695" t="e">
        <v>#N/A</v>
      </c>
      <c r="J3695" t="e">
        <v>#N/A</v>
      </c>
      <c r="K3695" t="e">
        <v>#N/A</v>
      </c>
      <c r="L3695" t="e">
        <v>#N/A</v>
      </c>
      <c r="M3695" t="e">
        <v>#N/A</v>
      </c>
      <c r="N3695" t="e">
        <v>#N/A</v>
      </c>
    </row>
    <row r="3696" spans="1:14">
      <c r="A3696" t="s">
        <v>4248</v>
      </c>
      <c r="B3696" t="e">
        <v>#N/A</v>
      </c>
      <c r="C3696" s="2">
        <v>800000</v>
      </c>
      <c r="D3696" s="2">
        <v>4198137</v>
      </c>
      <c r="E3696" s="2">
        <v>5034794</v>
      </c>
      <c r="F3696">
        <v>5</v>
      </c>
      <c r="G3696">
        <v>10</v>
      </c>
      <c r="H3696" t="s">
        <v>15954</v>
      </c>
      <c r="I3696" t="e">
        <v>#N/A</v>
      </c>
      <c r="J3696" t="e">
        <v>#N/A</v>
      </c>
      <c r="K3696" t="e">
        <v>#N/A</v>
      </c>
      <c r="L3696" t="e">
        <v>#N/A</v>
      </c>
      <c r="M3696" t="e">
        <v>#N/A</v>
      </c>
      <c r="N3696" t="e">
        <v>#N/A</v>
      </c>
    </row>
    <row r="3697" spans="1:14">
      <c r="A3697" t="s">
        <v>2791</v>
      </c>
      <c r="B3697" t="e">
        <v>#N/A</v>
      </c>
      <c r="C3697" s="2">
        <v>12000000</v>
      </c>
      <c r="D3697" s="2">
        <v>4880941</v>
      </c>
      <c r="E3697" s="2">
        <v>4880941</v>
      </c>
      <c r="F3697">
        <v>3</v>
      </c>
      <c r="G3697">
        <v>22</v>
      </c>
      <c r="H3697" t="s">
        <v>15954</v>
      </c>
      <c r="I3697" t="e">
        <v>#N/A</v>
      </c>
      <c r="J3697" t="e">
        <v>#N/A</v>
      </c>
      <c r="K3697" t="e">
        <v>#N/A</v>
      </c>
      <c r="L3697" t="e">
        <v>#N/A</v>
      </c>
      <c r="M3697" t="e">
        <v>#N/A</v>
      </c>
      <c r="N3697" t="e">
        <v>#N/A</v>
      </c>
    </row>
    <row r="3698" spans="1:14">
      <c r="A3698" t="s">
        <v>1466</v>
      </c>
      <c r="B3698" t="e">
        <v>#N/A</v>
      </c>
      <c r="C3698" s="2">
        <v>32000000</v>
      </c>
      <c r="D3698" s="2">
        <v>4357406</v>
      </c>
      <c r="E3698" s="2">
        <v>4357406</v>
      </c>
      <c r="F3698">
        <v>9</v>
      </c>
      <c r="G3698">
        <v>6</v>
      </c>
      <c r="H3698" t="s">
        <v>15954</v>
      </c>
      <c r="I3698" t="e">
        <v>#N/A</v>
      </c>
      <c r="J3698" t="e">
        <v>#N/A</v>
      </c>
      <c r="K3698" t="e">
        <v>#N/A</v>
      </c>
      <c r="L3698" t="e">
        <v>#N/A</v>
      </c>
      <c r="M3698" t="e">
        <v>#N/A</v>
      </c>
      <c r="N3698" t="e">
        <v>#N/A</v>
      </c>
    </row>
    <row r="3699" spans="1:14">
      <c r="A3699" t="s">
        <v>2972</v>
      </c>
      <c r="B3699" t="s">
        <v>7220</v>
      </c>
      <c r="C3699" s="2">
        <v>10000000</v>
      </c>
      <c r="D3699" s="2">
        <v>3357324</v>
      </c>
      <c r="E3699" s="2">
        <v>3357324</v>
      </c>
      <c r="F3699">
        <v>10</v>
      </c>
      <c r="G3699">
        <v>4</v>
      </c>
      <c r="H3699" t="s">
        <v>15954</v>
      </c>
      <c r="I3699" t="s">
        <v>4635</v>
      </c>
      <c r="J3699">
        <v>0</v>
      </c>
      <c r="K3699">
        <v>0</v>
      </c>
      <c r="L3699">
        <v>0</v>
      </c>
      <c r="M3699">
        <v>0</v>
      </c>
      <c r="N3699">
        <v>0</v>
      </c>
    </row>
    <row r="3700" spans="1:14">
      <c r="A3700" t="s">
        <v>3783</v>
      </c>
      <c r="B3700" t="e">
        <v>#N/A</v>
      </c>
      <c r="C3700" s="2">
        <v>3000000</v>
      </c>
      <c r="D3700" s="2">
        <v>2962051</v>
      </c>
      <c r="E3700" s="2">
        <v>2962051</v>
      </c>
      <c r="F3700">
        <v>8</v>
      </c>
      <c r="G3700">
        <v>9</v>
      </c>
      <c r="H3700" t="s">
        <v>15954</v>
      </c>
      <c r="I3700" t="e">
        <v>#N/A</v>
      </c>
      <c r="J3700" t="e">
        <v>#N/A</v>
      </c>
      <c r="K3700" t="e">
        <v>#N/A</v>
      </c>
      <c r="L3700" t="e">
        <v>#N/A</v>
      </c>
      <c r="M3700" t="e">
        <v>#N/A</v>
      </c>
      <c r="N3700" t="e">
        <v>#N/A</v>
      </c>
    </row>
    <row r="3701" spans="1:14">
      <c r="A3701" t="s">
        <v>4384</v>
      </c>
      <c r="B3701" t="e">
        <v>#N/A</v>
      </c>
      <c r="C3701" s="2">
        <v>300000</v>
      </c>
      <c r="D3701" s="2">
        <v>1652472</v>
      </c>
      <c r="E3701" s="2">
        <v>2525984</v>
      </c>
      <c r="F3701">
        <v>9</v>
      </c>
      <c r="G3701">
        <v>20</v>
      </c>
      <c r="H3701" t="s">
        <v>15954</v>
      </c>
      <c r="I3701" t="e">
        <v>#N/A</v>
      </c>
      <c r="J3701" t="e">
        <v>#N/A</v>
      </c>
      <c r="K3701" t="e">
        <v>#N/A</v>
      </c>
      <c r="L3701" t="e">
        <v>#N/A</v>
      </c>
      <c r="M3701" t="e">
        <v>#N/A</v>
      </c>
      <c r="N3701" t="e">
        <v>#N/A</v>
      </c>
    </row>
    <row r="3702" spans="1:14">
      <c r="A3702" t="s">
        <v>2302</v>
      </c>
      <c r="B3702" t="e">
        <v>#N/A</v>
      </c>
      <c r="C3702" s="2">
        <v>18000000</v>
      </c>
      <c r="D3702" s="2">
        <v>2483790</v>
      </c>
      <c r="E3702" s="2">
        <v>2483790</v>
      </c>
      <c r="F3702">
        <v>2</v>
      </c>
      <c r="G3702">
        <v>23</v>
      </c>
      <c r="H3702" t="s">
        <v>15954</v>
      </c>
      <c r="I3702" t="e">
        <v>#N/A</v>
      </c>
      <c r="J3702" t="e">
        <v>#N/A</v>
      </c>
      <c r="K3702" t="e">
        <v>#N/A</v>
      </c>
      <c r="L3702" t="e">
        <v>#N/A</v>
      </c>
      <c r="M3702" t="e">
        <v>#N/A</v>
      </c>
      <c r="N3702" t="e">
        <v>#N/A</v>
      </c>
    </row>
    <row r="3703" spans="1:14">
      <c r="A3703" t="s">
        <v>2691</v>
      </c>
      <c r="B3703" t="e">
        <v>#N/A</v>
      </c>
      <c r="C3703" s="2">
        <v>13000000</v>
      </c>
      <c r="D3703" s="2">
        <v>2104439</v>
      </c>
      <c r="E3703" s="2">
        <v>2104439</v>
      </c>
      <c r="F3703">
        <v>4</v>
      </c>
      <c r="G3703">
        <v>5</v>
      </c>
      <c r="H3703" t="s">
        <v>15954</v>
      </c>
      <c r="I3703" t="e">
        <v>#N/A</v>
      </c>
      <c r="J3703" t="e">
        <v>#N/A</v>
      </c>
      <c r="K3703" t="e">
        <v>#N/A</v>
      </c>
      <c r="L3703" t="e">
        <v>#N/A</v>
      </c>
      <c r="M3703" t="e">
        <v>#N/A</v>
      </c>
      <c r="N3703" t="e">
        <v>#N/A</v>
      </c>
    </row>
    <row r="3704" spans="1:14">
      <c r="A3704" t="s">
        <v>4169</v>
      </c>
      <c r="B3704" t="e">
        <v>#N/A</v>
      </c>
      <c r="C3704" s="2">
        <v>1000000</v>
      </c>
      <c r="D3704" s="2">
        <v>1287480</v>
      </c>
      <c r="E3704" s="2">
        <v>1615787</v>
      </c>
      <c r="F3704">
        <v>7</v>
      </c>
      <c r="G3704">
        <v>17</v>
      </c>
      <c r="H3704" t="s">
        <v>15954</v>
      </c>
      <c r="I3704" t="e">
        <v>#N/A</v>
      </c>
      <c r="J3704" t="e">
        <v>#N/A</v>
      </c>
      <c r="K3704" t="e">
        <v>#N/A</v>
      </c>
      <c r="L3704" t="e">
        <v>#N/A</v>
      </c>
      <c r="M3704" t="e">
        <v>#N/A</v>
      </c>
      <c r="N3704" t="e">
        <v>#N/A</v>
      </c>
    </row>
    <row r="3705" spans="1:14">
      <c r="A3705" t="s">
        <v>2720</v>
      </c>
      <c r="B3705" t="e">
        <v>#N/A</v>
      </c>
      <c r="C3705" s="2">
        <v>12500000</v>
      </c>
      <c r="D3705" s="2">
        <v>1212799</v>
      </c>
      <c r="E3705" s="2">
        <v>1412799</v>
      </c>
      <c r="F3705">
        <v>11</v>
      </c>
      <c r="G3705">
        <v>1</v>
      </c>
      <c r="H3705" t="s">
        <v>15954</v>
      </c>
      <c r="I3705" t="e">
        <v>#N/A</v>
      </c>
      <c r="J3705" t="e">
        <v>#N/A</v>
      </c>
      <c r="K3705" t="e">
        <v>#N/A</v>
      </c>
      <c r="L3705" t="e">
        <v>#N/A</v>
      </c>
      <c r="M3705" t="e">
        <v>#N/A</v>
      </c>
      <c r="N3705" t="e">
        <v>#N/A</v>
      </c>
    </row>
    <row r="3706" spans="1:14">
      <c r="A3706" t="s">
        <v>2230</v>
      </c>
      <c r="B3706" t="e">
        <v>#N/A</v>
      </c>
      <c r="C3706" s="2">
        <v>19000000</v>
      </c>
      <c r="D3706" s="2">
        <v>1353824</v>
      </c>
      <c r="E3706" s="2">
        <v>1353824</v>
      </c>
      <c r="F3706">
        <v>8</v>
      </c>
      <c r="G3706">
        <v>16</v>
      </c>
      <c r="H3706" t="s">
        <v>15954</v>
      </c>
      <c r="I3706" t="e">
        <v>#N/A</v>
      </c>
      <c r="J3706" t="e">
        <v>#N/A</v>
      </c>
      <c r="K3706" t="e">
        <v>#N/A</v>
      </c>
      <c r="L3706" t="e">
        <v>#N/A</v>
      </c>
      <c r="M3706" t="e">
        <v>#N/A</v>
      </c>
      <c r="N3706" t="e">
        <v>#N/A</v>
      </c>
    </row>
    <row r="3707" spans="1:14">
      <c r="A3707" t="s">
        <v>1413</v>
      </c>
      <c r="B3707" t="e">
        <v>#N/A</v>
      </c>
      <c r="C3707" s="2">
        <v>35000000</v>
      </c>
      <c r="D3707" s="2">
        <v>1320043</v>
      </c>
      <c r="E3707" s="2">
        <v>1320043</v>
      </c>
      <c r="F3707">
        <v>4</v>
      </c>
      <c r="G3707">
        <v>19</v>
      </c>
      <c r="H3707" t="s">
        <v>15954</v>
      </c>
      <c r="I3707" t="e">
        <v>#N/A</v>
      </c>
      <c r="J3707" t="e">
        <v>#N/A</v>
      </c>
      <c r="K3707" t="e">
        <v>#N/A</v>
      </c>
      <c r="L3707" t="e">
        <v>#N/A</v>
      </c>
      <c r="M3707" t="e">
        <v>#N/A</v>
      </c>
      <c r="N3707" t="e">
        <v>#N/A</v>
      </c>
    </row>
    <row r="3708" spans="1:14">
      <c r="A3708" t="s">
        <v>4084</v>
      </c>
      <c r="B3708" t="e">
        <v>#N/A</v>
      </c>
      <c r="C3708" s="2">
        <v>1300000</v>
      </c>
      <c r="D3708" s="2">
        <v>749741</v>
      </c>
      <c r="E3708" s="2">
        <v>749741</v>
      </c>
      <c r="F3708">
        <v>10</v>
      </c>
      <c r="G3708">
        <v>11</v>
      </c>
      <c r="H3708" t="s">
        <v>15954</v>
      </c>
      <c r="I3708" t="e">
        <v>#N/A</v>
      </c>
      <c r="J3708" t="e">
        <v>#N/A</v>
      </c>
      <c r="K3708" t="e">
        <v>#N/A</v>
      </c>
      <c r="L3708" t="e">
        <v>#N/A</v>
      </c>
      <c r="M3708" t="e">
        <v>#N/A</v>
      </c>
      <c r="N3708" t="e">
        <v>#N/A</v>
      </c>
    </row>
    <row r="3709" spans="1:14">
      <c r="A3709" t="s">
        <v>3509</v>
      </c>
      <c r="B3709" t="e">
        <v>#N/A</v>
      </c>
      <c r="C3709" s="2">
        <v>5000000</v>
      </c>
      <c r="D3709" s="2">
        <v>407488</v>
      </c>
      <c r="E3709" s="2">
        <v>407488</v>
      </c>
      <c r="F3709">
        <v>2</v>
      </c>
      <c r="G3709">
        <v>21</v>
      </c>
      <c r="H3709" t="s">
        <v>15954</v>
      </c>
      <c r="I3709" t="e">
        <v>#N/A</v>
      </c>
      <c r="J3709" t="e">
        <v>#N/A</v>
      </c>
      <c r="K3709" t="e">
        <v>#N/A</v>
      </c>
      <c r="L3709" t="e">
        <v>#N/A</v>
      </c>
      <c r="M3709" t="e">
        <v>#N/A</v>
      </c>
      <c r="N3709" t="e">
        <v>#N/A</v>
      </c>
    </row>
    <row r="3710" spans="1:14">
      <c r="A3710" t="s">
        <v>3950</v>
      </c>
      <c r="B3710" t="e">
        <v>#N/A</v>
      </c>
      <c r="C3710" s="2">
        <v>2000000</v>
      </c>
      <c r="D3710" s="2">
        <v>304602</v>
      </c>
      <c r="E3710" s="2">
        <v>304602</v>
      </c>
      <c r="F3710">
        <v>7</v>
      </c>
      <c r="G3710">
        <v>26</v>
      </c>
      <c r="H3710" t="s">
        <v>15954</v>
      </c>
      <c r="I3710" t="e">
        <v>#N/A</v>
      </c>
      <c r="J3710" t="e">
        <v>#N/A</v>
      </c>
      <c r="K3710" t="e">
        <v>#N/A</v>
      </c>
      <c r="L3710" t="e">
        <v>#N/A</v>
      </c>
      <c r="M3710" t="e">
        <v>#N/A</v>
      </c>
      <c r="N3710" t="e">
        <v>#N/A</v>
      </c>
    </row>
    <row r="3711" spans="1:14">
      <c r="A3711" t="s">
        <v>3795</v>
      </c>
      <c r="B3711" t="e">
        <v>#N/A</v>
      </c>
      <c r="C3711" s="2">
        <v>3000000</v>
      </c>
      <c r="D3711" s="2">
        <v>295493</v>
      </c>
      <c r="E3711" s="2">
        <v>295493</v>
      </c>
      <c r="F3711">
        <v>8</v>
      </c>
      <c r="G3711">
        <v>23</v>
      </c>
      <c r="H3711" t="s">
        <v>15954</v>
      </c>
      <c r="I3711" t="e">
        <v>#N/A</v>
      </c>
      <c r="J3711" t="e">
        <v>#N/A</v>
      </c>
      <c r="K3711" t="e">
        <v>#N/A</v>
      </c>
      <c r="L3711" t="e">
        <v>#N/A</v>
      </c>
      <c r="M3711" t="e">
        <v>#N/A</v>
      </c>
      <c r="N3711" t="e">
        <v>#N/A</v>
      </c>
    </row>
    <row r="3712" spans="1:14">
      <c r="A3712" t="s">
        <v>2566</v>
      </c>
      <c r="B3712" t="e">
        <v>#N/A</v>
      </c>
      <c r="C3712" s="2">
        <v>15000000</v>
      </c>
      <c r="D3712" s="2">
        <v>76382</v>
      </c>
      <c r="E3712" s="2">
        <v>76382</v>
      </c>
      <c r="F3712">
        <v>12</v>
      </c>
      <c r="G3712">
        <v>31</v>
      </c>
      <c r="H3712" t="s">
        <v>15954</v>
      </c>
      <c r="I3712" t="e">
        <v>#N/A</v>
      </c>
      <c r="J3712" t="e">
        <v>#N/A</v>
      </c>
      <c r="K3712" t="e">
        <v>#N/A</v>
      </c>
      <c r="L3712" t="e">
        <v>#N/A</v>
      </c>
      <c r="M3712" t="e">
        <v>#N/A</v>
      </c>
      <c r="N3712" t="e">
        <v>#N/A</v>
      </c>
    </row>
    <row r="3713" spans="1:14">
      <c r="A3713" t="s">
        <v>4545</v>
      </c>
      <c r="B3713" t="e">
        <v>#N/A</v>
      </c>
      <c r="C3713" s="2">
        <v>10000</v>
      </c>
      <c r="D3713" s="2">
        <v>527</v>
      </c>
      <c r="E3713" s="2">
        <v>527</v>
      </c>
      <c r="F3713">
        <v>4</v>
      </c>
      <c r="G3713">
        <v>1</v>
      </c>
      <c r="H3713" t="s">
        <v>15954</v>
      </c>
      <c r="I3713" t="e">
        <v>#N/A</v>
      </c>
      <c r="J3713" t="e">
        <v>#N/A</v>
      </c>
      <c r="K3713" t="e">
        <v>#N/A</v>
      </c>
      <c r="L3713" t="e">
        <v>#N/A</v>
      </c>
      <c r="M3713" t="e">
        <v>#N/A</v>
      </c>
      <c r="N3713" t="e">
        <v>#N/A</v>
      </c>
    </row>
    <row r="3714" spans="1:14">
      <c r="A3714" t="s">
        <v>27</v>
      </c>
      <c r="B3714" t="s">
        <v>4660</v>
      </c>
      <c r="C3714" s="2">
        <v>200000000</v>
      </c>
      <c r="D3714" s="2">
        <v>658672302</v>
      </c>
      <c r="E3714" s="2">
        <v>2207615668</v>
      </c>
      <c r="F3714">
        <v>12</v>
      </c>
      <c r="G3714">
        <v>17</v>
      </c>
      <c r="H3714" t="s">
        <v>15955</v>
      </c>
      <c r="I3714" t="s">
        <v>4600</v>
      </c>
      <c r="J3714" t="s">
        <v>9759</v>
      </c>
      <c r="K3714" t="s">
        <v>5140</v>
      </c>
      <c r="L3714" t="s">
        <v>6075</v>
      </c>
      <c r="M3714" t="s">
        <v>6075</v>
      </c>
      <c r="N3714" t="s">
        <v>9760</v>
      </c>
    </row>
    <row r="3715" spans="1:14">
      <c r="A3715" t="s">
        <v>483</v>
      </c>
      <c r="B3715" t="s">
        <v>4621</v>
      </c>
      <c r="C3715" s="2">
        <v>75000000</v>
      </c>
      <c r="D3715" s="2">
        <v>229086679</v>
      </c>
      <c r="E3715" s="2">
        <v>786686679</v>
      </c>
      <c r="F3715">
        <v>5</v>
      </c>
      <c r="G3715">
        <v>22</v>
      </c>
      <c r="H3715" t="s">
        <v>15955</v>
      </c>
      <c r="I3715" t="s">
        <v>4600</v>
      </c>
      <c r="J3715" t="s">
        <v>5431</v>
      </c>
      <c r="K3715" t="s">
        <v>4609</v>
      </c>
      <c r="L3715" t="s">
        <v>5086</v>
      </c>
      <c r="M3715" t="s">
        <v>9765</v>
      </c>
      <c r="N3715" t="s">
        <v>9766</v>
      </c>
    </row>
    <row r="3716" spans="1:14">
      <c r="A3716" t="s">
        <v>316</v>
      </c>
      <c r="B3716" t="s">
        <v>4695</v>
      </c>
      <c r="C3716" s="2">
        <v>90000000</v>
      </c>
      <c r="D3716" s="2">
        <v>250690539</v>
      </c>
      <c r="E3716" s="2">
        <v>587790539</v>
      </c>
      <c r="F3716">
        <v>7</v>
      </c>
      <c r="G3716">
        <v>1</v>
      </c>
      <c r="H3716" t="s">
        <v>15955</v>
      </c>
      <c r="I3716" t="s">
        <v>4600</v>
      </c>
      <c r="J3716" t="s">
        <v>4622</v>
      </c>
      <c r="K3716" t="s">
        <v>5362</v>
      </c>
      <c r="L3716" t="s">
        <v>7114</v>
      </c>
      <c r="M3716" t="s">
        <v>9762</v>
      </c>
      <c r="N3716" t="s">
        <v>9763</v>
      </c>
    </row>
    <row r="3717" spans="1:14">
      <c r="A3717" t="s">
        <v>225</v>
      </c>
      <c r="B3717" t="s">
        <v>5962</v>
      </c>
      <c r="C3717" s="2">
        <v>110000000</v>
      </c>
      <c r="D3717" s="2">
        <v>125304276</v>
      </c>
      <c r="E3717" s="2">
        <v>339504276</v>
      </c>
      <c r="F3717">
        <v>12</v>
      </c>
      <c r="G3717">
        <v>19</v>
      </c>
      <c r="H3717" t="s">
        <v>15955</v>
      </c>
      <c r="I3717" t="s">
        <v>4600</v>
      </c>
      <c r="J3717" t="s">
        <v>4723</v>
      </c>
      <c r="K3717" t="s">
        <v>5432</v>
      </c>
      <c r="L3717" t="s">
        <v>9055</v>
      </c>
      <c r="M3717" t="s">
        <v>9781</v>
      </c>
      <c r="N3717" t="s">
        <v>9782</v>
      </c>
    </row>
    <row r="3718" spans="1:14">
      <c r="A3718" t="s">
        <v>358</v>
      </c>
      <c r="B3718" t="s">
        <v>4695</v>
      </c>
      <c r="C3718" s="2">
        <v>85000000</v>
      </c>
      <c r="D3718" s="2">
        <v>172956409</v>
      </c>
      <c r="E3718" s="2">
        <v>315268353</v>
      </c>
      <c r="F3718">
        <v>7</v>
      </c>
      <c r="G3718">
        <v>25</v>
      </c>
      <c r="H3718" t="s">
        <v>15955</v>
      </c>
      <c r="I3718" t="s">
        <v>4682</v>
      </c>
      <c r="J3718" t="s">
        <v>4823</v>
      </c>
      <c r="K3718" t="s">
        <v>5287</v>
      </c>
      <c r="L3718" t="s">
        <v>7160</v>
      </c>
      <c r="M3718" t="s">
        <v>9244</v>
      </c>
      <c r="N3718" t="s">
        <v>9771</v>
      </c>
    </row>
    <row r="3719" spans="1:14">
      <c r="A3719" t="s">
        <v>868</v>
      </c>
      <c r="B3719" t="s">
        <v>4695</v>
      </c>
      <c r="C3719" s="2">
        <v>50000000</v>
      </c>
      <c r="D3719" s="2">
        <v>148478011</v>
      </c>
      <c r="E3719" s="2">
        <v>314111923</v>
      </c>
      <c r="F3719">
        <v>12</v>
      </c>
      <c r="G3719">
        <v>24</v>
      </c>
      <c r="H3719" t="s">
        <v>15955</v>
      </c>
      <c r="I3719" t="s">
        <v>4600</v>
      </c>
      <c r="J3719" t="s">
        <v>6693</v>
      </c>
      <c r="K3719" t="s">
        <v>5126</v>
      </c>
      <c r="L3719" t="s">
        <v>6060</v>
      </c>
      <c r="M3719" t="s">
        <v>9774</v>
      </c>
      <c r="N3719" t="s">
        <v>9775</v>
      </c>
    </row>
    <row r="3720" spans="1:14">
      <c r="A3720" t="s">
        <v>1000</v>
      </c>
      <c r="B3720" t="s">
        <v>4621</v>
      </c>
      <c r="C3720" s="2">
        <v>45000000</v>
      </c>
      <c r="D3720" s="2">
        <v>181410615</v>
      </c>
      <c r="E3720" s="2">
        <v>302710615</v>
      </c>
      <c r="F3720">
        <v>3</v>
      </c>
      <c r="G3720">
        <v>21</v>
      </c>
      <c r="H3720" t="s">
        <v>15955</v>
      </c>
      <c r="I3720" t="s">
        <v>4600</v>
      </c>
      <c r="J3720" t="s">
        <v>4957</v>
      </c>
      <c r="K3720" t="s">
        <v>4690</v>
      </c>
      <c r="L3720" t="s">
        <v>6771</v>
      </c>
      <c r="M3720" t="s">
        <v>9768</v>
      </c>
      <c r="N3720" t="s">
        <v>9769</v>
      </c>
    </row>
    <row r="3721" spans="1:14">
      <c r="A3721" t="s">
        <v>993</v>
      </c>
      <c r="B3721" t="s">
        <v>4695</v>
      </c>
      <c r="C3721" s="2">
        <v>46000000</v>
      </c>
      <c r="D3721" s="2">
        <v>126813153</v>
      </c>
      <c r="E3721" s="2">
        <v>298923419</v>
      </c>
      <c r="F3721">
        <v>6</v>
      </c>
      <c r="G3721">
        <v>20</v>
      </c>
      <c r="H3721" t="s">
        <v>15955</v>
      </c>
      <c r="I3721" t="s">
        <v>4600</v>
      </c>
      <c r="J3721" t="s">
        <v>4846</v>
      </c>
      <c r="K3721" t="s">
        <v>5174</v>
      </c>
      <c r="L3721" t="s">
        <v>6279</v>
      </c>
      <c r="M3721" t="s">
        <v>9778</v>
      </c>
      <c r="N3721" t="s">
        <v>9779</v>
      </c>
    </row>
    <row r="3722" spans="1:14">
      <c r="A3722" t="s">
        <v>301</v>
      </c>
      <c r="B3722" t="s">
        <v>4695</v>
      </c>
      <c r="C3722" s="2">
        <v>95000000</v>
      </c>
      <c r="D3722" s="2">
        <v>63570862</v>
      </c>
      <c r="E3722" s="2">
        <v>263900000</v>
      </c>
      <c r="F3722">
        <v>5</v>
      </c>
      <c r="G3722">
        <v>9</v>
      </c>
      <c r="H3722" t="s">
        <v>15955</v>
      </c>
      <c r="I3722" t="s">
        <v>4600</v>
      </c>
      <c r="J3722" t="s">
        <v>4718</v>
      </c>
      <c r="K3722" t="s">
        <v>4609</v>
      </c>
      <c r="L3722" t="s">
        <v>9823</v>
      </c>
      <c r="M3722" t="s">
        <v>9824</v>
      </c>
      <c r="N3722" t="s">
        <v>9825</v>
      </c>
    </row>
    <row r="3723" spans="1:14">
      <c r="A3723" t="s">
        <v>3680</v>
      </c>
      <c r="B3723" t="s">
        <v>4908</v>
      </c>
      <c r="C3723" s="2">
        <v>3500000</v>
      </c>
      <c r="D3723" s="2">
        <v>45950122</v>
      </c>
      <c r="E3723" s="2">
        <v>257938649</v>
      </c>
      <c r="F3723">
        <v>8</v>
      </c>
      <c r="G3723">
        <v>13</v>
      </c>
      <c r="H3723" t="s">
        <v>15955</v>
      </c>
      <c r="I3723" t="s">
        <v>4682</v>
      </c>
      <c r="J3723" t="s">
        <v>4812</v>
      </c>
      <c r="K3723" t="s">
        <v>6660</v>
      </c>
      <c r="L3723" t="s">
        <v>9874</v>
      </c>
      <c r="M3723" t="s">
        <v>9875</v>
      </c>
      <c r="N3723" t="s">
        <v>9876</v>
      </c>
    </row>
    <row r="3724" spans="1:14">
      <c r="A3724" t="s">
        <v>275</v>
      </c>
      <c r="B3724" t="s">
        <v>4607</v>
      </c>
      <c r="C3724" s="2">
        <v>70000000</v>
      </c>
      <c r="D3724" s="2">
        <v>99112101</v>
      </c>
      <c r="E3724" s="2">
        <v>250700000</v>
      </c>
      <c r="F3724">
        <v>6</v>
      </c>
      <c r="G3724">
        <v>13</v>
      </c>
      <c r="H3724" t="s">
        <v>15955</v>
      </c>
      <c r="I3724" t="s">
        <v>4636</v>
      </c>
      <c r="J3724" t="s">
        <v>5062</v>
      </c>
      <c r="K3724" t="s">
        <v>4616</v>
      </c>
      <c r="L3724" t="s">
        <v>6169</v>
      </c>
      <c r="M3724" t="s">
        <v>9800</v>
      </c>
      <c r="N3724" t="s">
        <v>9801</v>
      </c>
    </row>
    <row r="3725" spans="1:14">
      <c r="A3725" t="s">
        <v>415</v>
      </c>
      <c r="B3725" t="s">
        <v>4660</v>
      </c>
      <c r="C3725" s="2">
        <v>80000000</v>
      </c>
      <c r="D3725" s="2">
        <v>112276146</v>
      </c>
      <c r="E3725" s="2">
        <v>241200000</v>
      </c>
      <c r="F3725">
        <v>6</v>
      </c>
      <c r="G3725">
        <v>27</v>
      </c>
      <c r="H3725" t="s">
        <v>15955</v>
      </c>
      <c r="I3725" t="s">
        <v>4682</v>
      </c>
      <c r="J3725" t="s">
        <v>4696</v>
      </c>
      <c r="K3725" t="s">
        <v>5218</v>
      </c>
      <c r="L3725" t="s">
        <v>8084</v>
      </c>
      <c r="M3725" t="s">
        <v>9784</v>
      </c>
      <c r="N3725" t="s">
        <v>9785</v>
      </c>
    </row>
    <row r="3726" spans="1:14">
      <c r="A3726" t="s">
        <v>190</v>
      </c>
      <c r="B3726" t="e">
        <v>#N/A</v>
      </c>
      <c r="C3726" s="2">
        <v>125000000</v>
      </c>
      <c r="D3726" s="2">
        <v>107325195</v>
      </c>
      <c r="E3726" s="2">
        <v>238317814</v>
      </c>
      <c r="F3726">
        <v>6</v>
      </c>
      <c r="G3726">
        <v>20</v>
      </c>
      <c r="H3726" t="s">
        <v>15955</v>
      </c>
      <c r="I3726" t="e">
        <v>#N/A</v>
      </c>
      <c r="J3726" t="e">
        <v>#N/A</v>
      </c>
      <c r="K3726" t="e">
        <v>#N/A</v>
      </c>
      <c r="L3726" t="e">
        <v>#N/A</v>
      </c>
      <c r="M3726" t="e">
        <v>#N/A</v>
      </c>
      <c r="N3726" t="e">
        <v>#N/A</v>
      </c>
    </row>
    <row r="3727" spans="1:14">
      <c r="A3727" t="s">
        <v>2880</v>
      </c>
      <c r="B3727" t="s">
        <v>6069</v>
      </c>
      <c r="C3727" s="2">
        <v>10000000</v>
      </c>
      <c r="D3727" s="2">
        <v>138433435</v>
      </c>
      <c r="E3727" s="2">
        <v>225933435</v>
      </c>
      <c r="F3727">
        <v>12</v>
      </c>
      <c r="G3727">
        <v>5</v>
      </c>
      <c r="H3727" t="s">
        <v>15955</v>
      </c>
      <c r="I3727" t="s">
        <v>4635</v>
      </c>
      <c r="J3727">
        <v>0</v>
      </c>
      <c r="K3727">
        <v>0</v>
      </c>
      <c r="L3727">
        <v>0</v>
      </c>
      <c r="M3727">
        <v>0</v>
      </c>
      <c r="N3727">
        <v>0</v>
      </c>
    </row>
    <row r="3728" spans="1:14">
      <c r="A3728" t="s">
        <v>421</v>
      </c>
      <c r="B3728" t="s">
        <v>4607</v>
      </c>
      <c r="C3728" s="2">
        <v>80000000</v>
      </c>
      <c r="D3728" s="2">
        <v>101117573</v>
      </c>
      <c r="E3728" s="2">
        <v>224117573</v>
      </c>
      <c r="F3728">
        <v>6</v>
      </c>
      <c r="G3728">
        <v>6</v>
      </c>
      <c r="H3728" t="s">
        <v>15955</v>
      </c>
      <c r="I3728" t="s">
        <v>4682</v>
      </c>
      <c r="J3728" t="s">
        <v>4744</v>
      </c>
      <c r="K3728" t="s">
        <v>4649</v>
      </c>
      <c r="L3728" t="s">
        <v>5186</v>
      </c>
      <c r="M3728" t="s">
        <v>9738</v>
      </c>
      <c r="N3728" t="s">
        <v>9795</v>
      </c>
    </row>
    <row r="3729" spans="1:14">
      <c r="A3729" t="s">
        <v>215</v>
      </c>
      <c r="B3729" t="s">
        <v>4621</v>
      </c>
      <c r="C3729" s="2">
        <v>115000000</v>
      </c>
      <c r="D3729" s="2">
        <v>67163857</v>
      </c>
      <c r="E3729" s="2">
        <v>178200000</v>
      </c>
      <c r="F3729">
        <v>2</v>
      </c>
      <c r="G3729">
        <v>7</v>
      </c>
      <c r="H3729" t="s">
        <v>15955</v>
      </c>
      <c r="I3729" t="s">
        <v>4635</v>
      </c>
      <c r="J3729">
        <v>0</v>
      </c>
      <c r="K3729">
        <v>0</v>
      </c>
      <c r="L3729">
        <v>0</v>
      </c>
      <c r="M3729">
        <v>0</v>
      </c>
      <c r="N3729">
        <v>0</v>
      </c>
    </row>
    <row r="3730" spans="1:14">
      <c r="A3730" t="s">
        <v>425</v>
      </c>
      <c r="B3730" t="s">
        <v>4607</v>
      </c>
      <c r="C3730" s="2">
        <v>80000000</v>
      </c>
      <c r="D3730" s="2">
        <v>92993801</v>
      </c>
      <c r="E3730" s="2">
        <v>177993801</v>
      </c>
      <c r="F3730">
        <v>11</v>
      </c>
      <c r="G3730">
        <v>26</v>
      </c>
      <c r="H3730" t="s">
        <v>15955</v>
      </c>
      <c r="I3730" t="s">
        <v>4614</v>
      </c>
      <c r="J3730" t="s">
        <v>5062</v>
      </c>
      <c r="K3730" t="s">
        <v>9310</v>
      </c>
      <c r="L3730" t="s">
        <v>9239</v>
      </c>
      <c r="M3730" t="s">
        <v>9803</v>
      </c>
      <c r="N3730" t="s">
        <v>9804</v>
      </c>
    </row>
    <row r="3731" spans="1:14">
      <c r="A3731" t="s">
        <v>782</v>
      </c>
      <c r="B3731" t="s">
        <v>4607</v>
      </c>
      <c r="C3731" s="2">
        <v>55000000</v>
      </c>
      <c r="D3731" s="2">
        <v>105263257</v>
      </c>
      <c r="E3731" s="2">
        <v>174463257</v>
      </c>
      <c r="F3731">
        <v>7</v>
      </c>
      <c r="G3731">
        <v>16</v>
      </c>
      <c r="H3731" t="s">
        <v>15955</v>
      </c>
      <c r="I3731" t="s">
        <v>4614</v>
      </c>
      <c r="J3731" t="s">
        <v>4779</v>
      </c>
      <c r="K3731" t="s">
        <v>5652</v>
      </c>
      <c r="L3731" t="s">
        <v>8762</v>
      </c>
      <c r="M3731" t="s">
        <v>9789</v>
      </c>
      <c r="N3731" t="s">
        <v>9790</v>
      </c>
    </row>
    <row r="3732" spans="1:14">
      <c r="A3732" t="s">
        <v>339</v>
      </c>
      <c r="B3732" t="s">
        <v>4660</v>
      </c>
      <c r="C3732" s="2">
        <v>90000000</v>
      </c>
      <c r="D3732" s="2">
        <v>61363304</v>
      </c>
      <c r="E3732" s="2">
        <v>169400000</v>
      </c>
      <c r="F3732">
        <v>4</v>
      </c>
      <c r="G3732">
        <v>4</v>
      </c>
      <c r="H3732" t="s">
        <v>15955</v>
      </c>
      <c r="I3732" t="s">
        <v>4600</v>
      </c>
      <c r="J3732" t="s">
        <v>4671</v>
      </c>
      <c r="K3732" t="s">
        <v>8675</v>
      </c>
      <c r="L3732" t="s">
        <v>5818</v>
      </c>
      <c r="M3732" t="s">
        <v>9827</v>
      </c>
      <c r="N3732" t="s">
        <v>9828</v>
      </c>
    </row>
    <row r="3733" spans="1:14">
      <c r="A3733" t="s">
        <v>328</v>
      </c>
      <c r="B3733" t="s">
        <v>4628</v>
      </c>
      <c r="C3733" s="2">
        <v>90000000</v>
      </c>
      <c r="D3733" s="2">
        <v>100920329</v>
      </c>
      <c r="E3733" s="2">
        <v>165900000</v>
      </c>
      <c r="F3733">
        <v>7</v>
      </c>
      <c r="G3733">
        <v>11</v>
      </c>
      <c r="H3733" t="s">
        <v>15955</v>
      </c>
      <c r="I3733" t="s">
        <v>4614</v>
      </c>
      <c r="J3733" t="s">
        <v>5085</v>
      </c>
      <c r="K3733" t="s">
        <v>7733</v>
      </c>
      <c r="L3733" t="s">
        <v>5170</v>
      </c>
      <c r="M3733" t="s">
        <v>9797</v>
      </c>
      <c r="N3733" t="s">
        <v>9798</v>
      </c>
    </row>
    <row r="3734" spans="1:14">
      <c r="A3734" t="s">
        <v>711</v>
      </c>
      <c r="B3734" t="e">
        <v>#N/A</v>
      </c>
      <c r="C3734" s="2">
        <v>60000000</v>
      </c>
      <c r="D3734" s="2">
        <v>47795018</v>
      </c>
      <c r="E3734" s="2">
        <v>160700000</v>
      </c>
      <c r="F3734">
        <v>11</v>
      </c>
      <c r="G3734">
        <v>26</v>
      </c>
      <c r="H3734" t="s">
        <v>15955</v>
      </c>
      <c r="I3734" t="e">
        <v>#N/A</v>
      </c>
      <c r="J3734" t="e">
        <v>#N/A</v>
      </c>
      <c r="K3734" t="e">
        <v>#N/A</v>
      </c>
      <c r="L3734" t="e">
        <v>#N/A</v>
      </c>
      <c r="M3734" t="e">
        <v>#N/A</v>
      </c>
      <c r="N3734" t="e">
        <v>#N/A</v>
      </c>
    </row>
    <row r="3735" spans="1:14">
      <c r="A3735" t="s">
        <v>703</v>
      </c>
      <c r="B3735" t="s">
        <v>4621</v>
      </c>
      <c r="C3735" s="2">
        <v>60000000</v>
      </c>
      <c r="D3735" s="2">
        <v>54956941</v>
      </c>
      <c r="E3735" s="2">
        <v>159356941</v>
      </c>
      <c r="F3735">
        <v>11</v>
      </c>
      <c r="G3735">
        <v>14</v>
      </c>
      <c r="H3735" t="s">
        <v>15955</v>
      </c>
      <c r="I3735" t="s">
        <v>4682</v>
      </c>
      <c r="J3735" t="s">
        <v>4823</v>
      </c>
      <c r="K3735" t="s">
        <v>5432</v>
      </c>
      <c r="L3735" t="s">
        <v>9839</v>
      </c>
      <c r="M3735" t="s">
        <v>9840</v>
      </c>
      <c r="N3735" t="s">
        <v>9841</v>
      </c>
    </row>
    <row r="3736" spans="1:14">
      <c r="A3736" t="s">
        <v>765</v>
      </c>
      <c r="B3736" t="e">
        <v>#N/A</v>
      </c>
      <c r="C3736" s="2">
        <v>57000000</v>
      </c>
      <c r="D3736" s="2">
        <v>61007424</v>
      </c>
      <c r="E3736" s="2">
        <v>153007424</v>
      </c>
      <c r="F3736">
        <v>10</v>
      </c>
      <c r="G3736">
        <v>17</v>
      </c>
      <c r="H3736" t="s">
        <v>15955</v>
      </c>
      <c r="I3736" t="e">
        <v>#N/A</v>
      </c>
      <c r="J3736" t="e">
        <v>#N/A</v>
      </c>
      <c r="K3736" t="e">
        <v>#N/A</v>
      </c>
      <c r="L3736" t="e">
        <v>#N/A</v>
      </c>
      <c r="M3736" t="e">
        <v>#N/A</v>
      </c>
      <c r="N3736" t="e">
        <v>#N/A</v>
      </c>
    </row>
    <row r="3737" spans="1:14">
      <c r="A3737" t="s">
        <v>237</v>
      </c>
      <c r="B3737" t="e">
        <v>#N/A</v>
      </c>
      <c r="C3737" s="2">
        <v>110000000</v>
      </c>
      <c r="D3737" s="2">
        <v>48097081</v>
      </c>
      <c r="E3737" s="2">
        <v>150468000</v>
      </c>
      <c r="F3737">
        <v>6</v>
      </c>
      <c r="G3737">
        <v>13</v>
      </c>
      <c r="H3737" t="s">
        <v>15955</v>
      </c>
      <c r="I3737" t="e">
        <v>#N/A</v>
      </c>
      <c r="J3737" t="e">
        <v>#N/A</v>
      </c>
      <c r="K3737" t="e">
        <v>#N/A</v>
      </c>
      <c r="L3737" t="e">
        <v>#N/A</v>
      </c>
      <c r="M3737" t="e">
        <v>#N/A</v>
      </c>
      <c r="N3737" t="e">
        <v>#N/A</v>
      </c>
    </row>
    <row r="3738" spans="1:14">
      <c r="A3738" t="s">
        <v>432</v>
      </c>
      <c r="B3738" t="s">
        <v>4628</v>
      </c>
      <c r="C3738" s="2">
        <v>80000000</v>
      </c>
      <c r="D3738" s="2">
        <v>76118990</v>
      </c>
      <c r="E3738" s="2">
        <v>142783718</v>
      </c>
      <c r="F3738">
        <v>8</v>
      </c>
      <c r="G3738">
        <v>8</v>
      </c>
      <c r="H3738" t="s">
        <v>15955</v>
      </c>
      <c r="I3738" t="s">
        <v>4682</v>
      </c>
      <c r="J3738" t="s">
        <v>5154</v>
      </c>
      <c r="K3738" t="s">
        <v>5135</v>
      </c>
      <c r="L3738" t="s">
        <v>7277</v>
      </c>
      <c r="M3738" t="s">
        <v>4802</v>
      </c>
      <c r="N3738" t="s">
        <v>9806</v>
      </c>
    </row>
    <row r="3739" spans="1:14">
      <c r="A3739" t="s">
        <v>344</v>
      </c>
      <c r="B3739" t="s">
        <v>4695</v>
      </c>
      <c r="C3739" s="2">
        <v>90000000</v>
      </c>
      <c r="D3739" s="2">
        <v>42885593</v>
      </c>
      <c r="E3739" s="2">
        <v>140900000</v>
      </c>
      <c r="F3739">
        <v>3</v>
      </c>
      <c r="G3739">
        <v>26</v>
      </c>
      <c r="H3739" t="s">
        <v>15955</v>
      </c>
      <c r="I3739" t="s">
        <v>4635</v>
      </c>
      <c r="J3739">
        <v>0</v>
      </c>
      <c r="K3739">
        <v>0</v>
      </c>
      <c r="L3739">
        <v>0</v>
      </c>
      <c r="M3739">
        <v>0</v>
      </c>
      <c r="N3739">
        <v>0</v>
      </c>
    </row>
    <row r="3740" spans="1:14">
      <c r="A3740" t="s">
        <v>841</v>
      </c>
      <c r="B3740" t="s">
        <v>4677</v>
      </c>
      <c r="C3740" s="2">
        <v>53000000</v>
      </c>
      <c r="D3740" s="2">
        <v>58403409</v>
      </c>
      <c r="E3740" s="2">
        <v>139801410</v>
      </c>
      <c r="F3740">
        <v>11</v>
      </c>
      <c r="G3740">
        <v>14</v>
      </c>
      <c r="H3740" t="s">
        <v>15955</v>
      </c>
      <c r="I3740" t="s">
        <v>4636</v>
      </c>
      <c r="J3740" t="s">
        <v>4935</v>
      </c>
      <c r="K3740" t="s">
        <v>6086</v>
      </c>
      <c r="L3740" t="s">
        <v>9835</v>
      </c>
      <c r="M3740" t="s">
        <v>9836</v>
      </c>
      <c r="N3740" t="s">
        <v>9837</v>
      </c>
    </row>
    <row r="3741" spans="1:14">
      <c r="A3741" t="s">
        <v>1021</v>
      </c>
      <c r="B3741" t="s">
        <v>4695</v>
      </c>
      <c r="C3741" s="2">
        <v>45000000</v>
      </c>
      <c r="D3741" s="2">
        <v>65598907</v>
      </c>
      <c r="E3741" s="2">
        <v>136998907</v>
      </c>
      <c r="F3741">
        <v>4</v>
      </c>
      <c r="G3741">
        <v>11</v>
      </c>
      <c r="H3741" t="s">
        <v>15955</v>
      </c>
      <c r="I3741" t="s">
        <v>4600</v>
      </c>
      <c r="J3741" t="s">
        <v>4903</v>
      </c>
      <c r="K3741" t="s">
        <v>7882</v>
      </c>
      <c r="L3741" t="s">
        <v>9813</v>
      </c>
      <c r="M3741" t="s">
        <v>9814</v>
      </c>
      <c r="N3741" t="s">
        <v>9815</v>
      </c>
    </row>
    <row r="3742" spans="1:14">
      <c r="A3742" t="s">
        <v>568</v>
      </c>
      <c r="B3742" t="s">
        <v>4695</v>
      </c>
      <c r="C3742" s="2">
        <v>70000000</v>
      </c>
      <c r="D3742" s="2">
        <v>37945884</v>
      </c>
      <c r="E3742" s="2">
        <v>131445884</v>
      </c>
      <c r="F3742">
        <v>10</v>
      </c>
      <c r="G3742">
        <v>8</v>
      </c>
      <c r="H3742" t="s">
        <v>15955</v>
      </c>
      <c r="I3742" t="s">
        <v>4600</v>
      </c>
      <c r="J3742" t="s">
        <v>5057</v>
      </c>
      <c r="K3742" t="s">
        <v>9914</v>
      </c>
      <c r="L3742" t="s">
        <v>8688</v>
      </c>
      <c r="M3742" t="s">
        <v>9915</v>
      </c>
      <c r="N3742" t="s">
        <v>9916</v>
      </c>
    </row>
    <row r="3743" spans="1:14">
      <c r="A3743" t="s">
        <v>2327</v>
      </c>
      <c r="B3743" t="s">
        <v>4695</v>
      </c>
      <c r="C3743" s="2">
        <v>17000000</v>
      </c>
      <c r="D3743" s="2">
        <v>72250091</v>
      </c>
      <c r="E3743" s="2">
        <v>125250091</v>
      </c>
      <c r="F3743">
        <v>10</v>
      </c>
      <c r="G3743">
        <v>17</v>
      </c>
      <c r="H3743" t="s">
        <v>15955</v>
      </c>
      <c r="I3743" t="s">
        <v>4682</v>
      </c>
      <c r="J3743" t="s">
        <v>4763</v>
      </c>
      <c r="K3743" t="s">
        <v>5301</v>
      </c>
      <c r="L3743" t="s">
        <v>9808</v>
      </c>
      <c r="M3743" t="s">
        <v>9809</v>
      </c>
      <c r="N3743" t="s">
        <v>9810</v>
      </c>
    </row>
    <row r="3744" spans="1:14">
      <c r="A3744" t="s">
        <v>282</v>
      </c>
      <c r="B3744" t="s">
        <v>4695</v>
      </c>
      <c r="C3744" s="2">
        <v>100000000</v>
      </c>
      <c r="D3744" s="2">
        <v>54768952</v>
      </c>
      <c r="E3744" s="2">
        <v>121100000</v>
      </c>
      <c r="F3744">
        <v>11</v>
      </c>
      <c r="G3744">
        <v>7</v>
      </c>
      <c r="H3744" t="s">
        <v>15955</v>
      </c>
      <c r="I3744" t="s">
        <v>4682</v>
      </c>
      <c r="J3744" t="s">
        <v>5431</v>
      </c>
      <c r="K3744" t="s">
        <v>4887</v>
      </c>
      <c r="L3744" t="s">
        <v>8934</v>
      </c>
      <c r="M3744" t="s">
        <v>9843</v>
      </c>
      <c r="N3744" t="s">
        <v>9844</v>
      </c>
    </row>
    <row r="3745" spans="1:14">
      <c r="A3745" t="s">
        <v>343</v>
      </c>
      <c r="B3745" t="s">
        <v>4677</v>
      </c>
      <c r="C3745" s="2">
        <v>90000000</v>
      </c>
      <c r="D3745" s="2">
        <v>47546796</v>
      </c>
      <c r="E3745" s="2">
        <v>120100000</v>
      </c>
      <c r="F3745">
        <v>4</v>
      </c>
      <c r="G3745">
        <v>25</v>
      </c>
      <c r="H3745" t="s">
        <v>15955</v>
      </c>
      <c r="I3745" t="s">
        <v>4600</v>
      </c>
      <c r="J3745" t="s">
        <v>4637</v>
      </c>
      <c r="K3745" t="s">
        <v>4807</v>
      </c>
      <c r="L3745" t="s">
        <v>9856</v>
      </c>
      <c r="M3745" t="s">
        <v>9857</v>
      </c>
      <c r="N3745" t="s">
        <v>9858</v>
      </c>
    </row>
    <row r="3746" spans="1:14">
      <c r="A3746" t="s">
        <v>1327</v>
      </c>
      <c r="B3746" t="s">
        <v>4628</v>
      </c>
      <c r="C3746" s="2">
        <v>35000000</v>
      </c>
      <c r="D3746" s="2">
        <v>64604977</v>
      </c>
      <c r="E3746" s="2">
        <v>110604977</v>
      </c>
      <c r="F3746">
        <v>9</v>
      </c>
      <c r="G3746">
        <v>19</v>
      </c>
      <c r="H3746" t="s">
        <v>15955</v>
      </c>
      <c r="I3746" t="s">
        <v>4682</v>
      </c>
      <c r="J3746" t="s">
        <v>4696</v>
      </c>
      <c r="K3746" t="s">
        <v>5728</v>
      </c>
      <c r="L3746" t="s">
        <v>7545</v>
      </c>
      <c r="M3746" t="s">
        <v>9817</v>
      </c>
      <c r="N3746" t="s">
        <v>9818</v>
      </c>
    </row>
    <row r="3747" spans="1:14">
      <c r="A3747" t="s">
        <v>1891</v>
      </c>
      <c r="B3747" t="s">
        <v>7419</v>
      </c>
      <c r="C3747" s="2">
        <v>24000000</v>
      </c>
      <c r="D3747" s="2">
        <v>101363301</v>
      </c>
      <c r="E3747" s="2">
        <v>101363301</v>
      </c>
      <c r="F3747">
        <v>12</v>
      </c>
      <c r="G3747">
        <v>12</v>
      </c>
      <c r="H3747" t="s">
        <v>15955</v>
      </c>
      <c r="I3747" t="s">
        <v>4682</v>
      </c>
      <c r="J3747" t="s">
        <v>5119</v>
      </c>
      <c r="K3747" t="s">
        <v>5656</v>
      </c>
      <c r="L3747" t="s">
        <v>5657</v>
      </c>
      <c r="M3747" t="s">
        <v>9792</v>
      </c>
      <c r="N3747" t="s">
        <v>9793</v>
      </c>
    </row>
    <row r="3748" spans="1:14">
      <c r="A3748" t="s">
        <v>1152</v>
      </c>
      <c r="B3748" t="s">
        <v>6635</v>
      </c>
      <c r="C3748" s="2">
        <v>40000000</v>
      </c>
      <c r="D3748" s="2">
        <v>54979992</v>
      </c>
      <c r="E3748" s="2">
        <v>87949859</v>
      </c>
      <c r="F3748">
        <v>7</v>
      </c>
      <c r="G3748">
        <v>31</v>
      </c>
      <c r="H3748" t="s">
        <v>15955</v>
      </c>
      <c r="I3748" t="s">
        <v>4635</v>
      </c>
      <c r="J3748">
        <v>0</v>
      </c>
      <c r="K3748">
        <v>0</v>
      </c>
      <c r="L3748">
        <v>0</v>
      </c>
      <c r="M3748">
        <v>0</v>
      </c>
      <c r="N3748">
        <v>0</v>
      </c>
    </row>
    <row r="3749" spans="1:14">
      <c r="A3749" t="s">
        <v>1329</v>
      </c>
      <c r="B3749" t="s">
        <v>4660</v>
      </c>
      <c r="C3749" s="2">
        <v>35000000</v>
      </c>
      <c r="D3749" s="2">
        <v>63826569</v>
      </c>
      <c r="E3749" s="2">
        <v>83226569</v>
      </c>
      <c r="F3749">
        <v>9</v>
      </c>
      <c r="G3749">
        <v>19</v>
      </c>
      <c r="H3749" t="s">
        <v>15955</v>
      </c>
      <c r="I3749" t="s">
        <v>4600</v>
      </c>
      <c r="J3749" t="s">
        <v>5460</v>
      </c>
      <c r="K3749" t="s">
        <v>4690</v>
      </c>
      <c r="L3749" t="s">
        <v>7760</v>
      </c>
      <c r="M3749" t="s">
        <v>9820</v>
      </c>
      <c r="N3749" t="s">
        <v>9821</v>
      </c>
    </row>
    <row r="3750" spans="1:14">
      <c r="A3750" t="s">
        <v>910</v>
      </c>
      <c r="B3750" t="s">
        <v>9566</v>
      </c>
      <c r="C3750" s="2">
        <v>50000000</v>
      </c>
      <c r="D3750" s="2">
        <v>48265581</v>
      </c>
      <c r="E3750" s="2">
        <v>80369970</v>
      </c>
      <c r="F3750">
        <v>9</v>
      </c>
      <c r="G3750">
        <v>12</v>
      </c>
      <c r="H3750" t="s">
        <v>15955</v>
      </c>
      <c r="I3750" t="s">
        <v>4682</v>
      </c>
      <c r="J3750" t="s">
        <v>5431</v>
      </c>
      <c r="K3750" t="s">
        <v>5826</v>
      </c>
      <c r="L3750" t="s">
        <v>5854</v>
      </c>
      <c r="M3750" t="s">
        <v>6142</v>
      </c>
      <c r="N3750" t="s">
        <v>9864</v>
      </c>
    </row>
    <row r="3751" spans="1:14">
      <c r="A3751" t="s">
        <v>2743</v>
      </c>
      <c r="B3751" t="s">
        <v>6069</v>
      </c>
      <c r="C3751" s="2">
        <v>12000000</v>
      </c>
      <c r="D3751" s="2">
        <v>39673162</v>
      </c>
      <c r="E3751" s="2">
        <v>74727492</v>
      </c>
      <c r="F3751">
        <v>12</v>
      </c>
      <c r="G3751">
        <v>25</v>
      </c>
      <c r="H3751" t="s">
        <v>15955</v>
      </c>
      <c r="I3751" t="s">
        <v>4682</v>
      </c>
      <c r="J3751" t="s">
        <v>5414</v>
      </c>
      <c r="K3751" t="s">
        <v>4893</v>
      </c>
      <c r="L3751" t="s">
        <v>5092</v>
      </c>
      <c r="M3751" t="s">
        <v>9911</v>
      </c>
      <c r="N3751" t="s">
        <v>9912</v>
      </c>
    </row>
    <row r="3752" spans="1:14">
      <c r="A3752" t="s">
        <v>2252</v>
      </c>
      <c r="B3752" t="s">
        <v>6635</v>
      </c>
      <c r="C3752" s="2">
        <v>18000000</v>
      </c>
      <c r="D3752" s="2">
        <v>53883989</v>
      </c>
      <c r="E3752" s="2">
        <v>67683989</v>
      </c>
      <c r="F3752">
        <v>5</v>
      </c>
      <c r="G3752">
        <v>2</v>
      </c>
      <c r="H3752" t="s">
        <v>15955</v>
      </c>
      <c r="I3752" t="s">
        <v>4600</v>
      </c>
      <c r="J3752" t="s">
        <v>4903</v>
      </c>
      <c r="K3752" t="s">
        <v>9846</v>
      </c>
      <c r="L3752" t="s">
        <v>5180</v>
      </c>
      <c r="M3752" t="s">
        <v>9847</v>
      </c>
      <c r="N3752" t="s">
        <v>9848</v>
      </c>
    </row>
    <row r="3753" spans="1:14">
      <c r="A3753" t="s">
        <v>1344</v>
      </c>
      <c r="B3753" t="s">
        <v>4695</v>
      </c>
      <c r="C3753" s="2">
        <v>35000000</v>
      </c>
      <c r="D3753" s="2">
        <v>41954997</v>
      </c>
      <c r="E3753" s="2">
        <v>65303052</v>
      </c>
      <c r="F3753">
        <v>2</v>
      </c>
      <c r="G3753">
        <v>28</v>
      </c>
      <c r="H3753" t="s">
        <v>15955</v>
      </c>
      <c r="I3753" t="s">
        <v>4682</v>
      </c>
      <c r="J3753" t="s">
        <v>5100</v>
      </c>
      <c r="K3753" t="s">
        <v>5679</v>
      </c>
      <c r="L3753" t="s">
        <v>5873</v>
      </c>
      <c r="M3753" t="s">
        <v>9898</v>
      </c>
      <c r="N3753" t="s">
        <v>9899</v>
      </c>
    </row>
    <row r="3754" spans="1:14">
      <c r="A3754" t="s">
        <v>1788</v>
      </c>
      <c r="B3754" t="s">
        <v>4607</v>
      </c>
      <c r="C3754" s="2">
        <v>25000000</v>
      </c>
      <c r="D3754" s="2">
        <v>44480039</v>
      </c>
      <c r="E3754" s="2">
        <v>64594061</v>
      </c>
      <c r="F3754">
        <v>7</v>
      </c>
      <c r="G3754">
        <v>18</v>
      </c>
      <c r="H3754" t="s">
        <v>15955</v>
      </c>
      <c r="I3754" t="s">
        <v>4682</v>
      </c>
      <c r="J3754" t="s">
        <v>4622</v>
      </c>
      <c r="K3754" t="s">
        <v>5652</v>
      </c>
      <c r="L3754" t="s">
        <v>9888</v>
      </c>
      <c r="M3754" t="s">
        <v>9888</v>
      </c>
      <c r="N3754" t="s">
        <v>9889</v>
      </c>
    </row>
    <row r="3755" spans="1:14">
      <c r="A3755" t="s">
        <v>2462</v>
      </c>
      <c r="B3755" t="s">
        <v>6635</v>
      </c>
      <c r="C3755" s="2">
        <v>15000000</v>
      </c>
      <c r="D3755" s="2">
        <v>43057470</v>
      </c>
      <c r="E3755" s="2">
        <v>64252038</v>
      </c>
      <c r="F3755">
        <v>12</v>
      </c>
      <c r="G3755">
        <v>25</v>
      </c>
      <c r="H3755" t="s">
        <v>15955</v>
      </c>
      <c r="I3755" t="s">
        <v>4682</v>
      </c>
      <c r="J3755" t="s">
        <v>5159</v>
      </c>
      <c r="K3755" t="s">
        <v>4852</v>
      </c>
      <c r="L3755" t="s">
        <v>7274</v>
      </c>
      <c r="M3755" t="s">
        <v>9895</v>
      </c>
      <c r="N3755" t="s">
        <v>9896</v>
      </c>
    </row>
    <row r="3756" spans="1:14">
      <c r="A3756" t="s">
        <v>2461</v>
      </c>
      <c r="B3756" t="s">
        <v>6069</v>
      </c>
      <c r="C3756" s="2">
        <v>15000000</v>
      </c>
      <c r="D3756" s="2">
        <v>44906632</v>
      </c>
      <c r="E3756" s="2">
        <v>63706632</v>
      </c>
      <c r="F3756">
        <v>8</v>
      </c>
      <c r="G3756">
        <v>15</v>
      </c>
      <c r="H3756" t="s">
        <v>15955</v>
      </c>
      <c r="I3756" t="s">
        <v>4682</v>
      </c>
      <c r="J3756" t="s">
        <v>4637</v>
      </c>
      <c r="K3756" t="s">
        <v>4893</v>
      </c>
      <c r="L3756" t="s">
        <v>4719</v>
      </c>
      <c r="M3756" t="s">
        <v>4719</v>
      </c>
      <c r="N3756" t="s">
        <v>9885</v>
      </c>
    </row>
    <row r="3757" spans="1:14">
      <c r="A3757" t="s">
        <v>919</v>
      </c>
      <c r="B3757" t="s">
        <v>7347</v>
      </c>
      <c r="C3757" s="2">
        <v>50000000</v>
      </c>
      <c r="D3757" s="2">
        <v>41263140</v>
      </c>
      <c r="E3757" s="2">
        <v>62967368</v>
      </c>
      <c r="F3757">
        <v>9</v>
      </c>
      <c r="G3757">
        <v>26</v>
      </c>
      <c r="H3757" t="s">
        <v>15955</v>
      </c>
      <c r="I3757" t="s">
        <v>4682</v>
      </c>
      <c r="J3757" t="s">
        <v>4823</v>
      </c>
      <c r="K3757" t="s">
        <v>4795</v>
      </c>
      <c r="L3757" t="s">
        <v>9070</v>
      </c>
      <c r="M3757" t="s">
        <v>9901</v>
      </c>
      <c r="N3757" t="s">
        <v>9902</v>
      </c>
    </row>
    <row r="3758" spans="1:14">
      <c r="A3758" t="s">
        <v>1259</v>
      </c>
      <c r="B3758" t="s">
        <v>7347</v>
      </c>
      <c r="C3758" s="2">
        <v>38000000</v>
      </c>
      <c r="D3758" s="2">
        <v>61894591</v>
      </c>
      <c r="E3758" s="2">
        <v>61894591</v>
      </c>
      <c r="F3758">
        <v>12</v>
      </c>
      <c r="G3758">
        <v>19</v>
      </c>
      <c r="H3758" t="s">
        <v>15955</v>
      </c>
      <c r="I3758" t="s">
        <v>4635</v>
      </c>
      <c r="J3758">
        <v>0</v>
      </c>
      <c r="K3758">
        <v>0</v>
      </c>
      <c r="L3758">
        <v>0</v>
      </c>
      <c r="M3758">
        <v>0</v>
      </c>
      <c r="N3758">
        <v>0</v>
      </c>
    </row>
    <row r="3759" spans="1:14">
      <c r="A3759" t="s">
        <v>1690</v>
      </c>
      <c r="B3759" t="s">
        <v>4660</v>
      </c>
      <c r="C3759" s="2">
        <v>27000000</v>
      </c>
      <c r="D3759" s="2">
        <v>60527873</v>
      </c>
      <c r="E3759" s="2">
        <v>60527873</v>
      </c>
      <c r="F3759">
        <v>10</v>
      </c>
      <c r="G3759">
        <v>3</v>
      </c>
      <c r="H3759" t="s">
        <v>15955</v>
      </c>
      <c r="I3759" t="s">
        <v>4682</v>
      </c>
      <c r="J3759" t="s">
        <v>4744</v>
      </c>
      <c r="K3759" t="s">
        <v>5728</v>
      </c>
      <c r="L3759" t="s">
        <v>8103</v>
      </c>
      <c r="M3759" t="s">
        <v>9831</v>
      </c>
      <c r="N3759" t="s">
        <v>9832</v>
      </c>
    </row>
    <row r="3760" spans="1:14">
      <c r="A3760" t="s">
        <v>1169</v>
      </c>
      <c r="B3760" t="s">
        <v>7347</v>
      </c>
      <c r="C3760" s="2">
        <v>40000000</v>
      </c>
      <c r="D3760" s="2">
        <v>44229441</v>
      </c>
      <c r="E3760" s="2">
        <v>58267000</v>
      </c>
      <c r="F3760">
        <v>12</v>
      </c>
      <c r="G3760">
        <v>12</v>
      </c>
      <c r="H3760" t="s">
        <v>15955</v>
      </c>
      <c r="I3760" t="s">
        <v>4682</v>
      </c>
      <c r="J3760" t="s">
        <v>8855</v>
      </c>
      <c r="K3760" t="s">
        <v>9745</v>
      </c>
      <c r="L3760" t="s">
        <v>5086</v>
      </c>
      <c r="M3760" t="s">
        <v>7798</v>
      </c>
      <c r="N3760" t="s">
        <v>9891</v>
      </c>
    </row>
    <row r="3761" spans="1:14">
      <c r="A3761" t="s">
        <v>1556</v>
      </c>
      <c r="B3761" t="s">
        <v>6635</v>
      </c>
      <c r="C3761" s="2">
        <v>30000000</v>
      </c>
      <c r="D3761" s="2">
        <v>35927406</v>
      </c>
      <c r="E3761" s="2">
        <v>51327406</v>
      </c>
      <c r="F3761">
        <v>11</v>
      </c>
      <c r="G3761">
        <v>21</v>
      </c>
      <c r="H3761" t="s">
        <v>15955</v>
      </c>
      <c r="I3761" t="s">
        <v>4600</v>
      </c>
      <c r="J3761" t="s">
        <v>4738</v>
      </c>
      <c r="K3761" t="s">
        <v>4630</v>
      </c>
      <c r="L3761" t="s">
        <v>9923</v>
      </c>
      <c r="M3761" t="s">
        <v>9924</v>
      </c>
      <c r="N3761" t="s">
        <v>9925</v>
      </c>
    </row>
    <row r="3762" spans="1:14">
      <c r="A3762" t="s">
        <v>1299</v>
      </c>
      <c r="B3762" t="s">
        <v>4660</v>
      </c>
      <c r="C3762" s="2">
        <v>36000000</v>
      </c>
      <c r="D3762" s="2">
        <v>50159144</v>
      </c>
      <c r="E3762" s="2">
        <v>50159144</v>
      </c>
      <c r="F3762">
        <v>5</v>
      </c>
      <c r="G3762">
        <v>2</v>
      </c>
      <c r="H3762" t="s">
        <v>15955</v>
      </c>
      <c r="I3762" t="s">
        <v>4682</v>
      </c>
      <c r="J3762" t="s">
        <v>5062</v>
      </c>
      <c r="K3762" t="s">
        <v>5728</v>
      </c>
      <c r="L3762" t="s">
        <v>6306</v>
      </c>
      <c r="M3762" t="s">
        <v>9850</v>
      </c>
      <c r="N3762" t="s">
        <v>9851</v>
      </c>
    </row>
    <row r="3763" spans="1:14">
      <c r="A3763" t="s">
        <v>907</v>
      </c>
      <c r="B3763" t="s">
        <v>4695</v>
      </c>
      <c r="C3763" s="2">
        <v>50000000</v>
      </c>
      <c r="D3763" s="2">
        <v>50068310</v>
      </c>
      <c r="E3763" s="2">
        <v>50068310</v>
      </c>
      <c r="F3763">
        <v>2</v>
      </c>
      <c r="G3763">
        <v>14</v>
      </c>
      <c r="H3763" t="s">
        <v>15955</v>
      </c>
      <c r="I3763" t="s">
        <v>4682</v>
      </c>
      <c r="J3763" t="s">
        <v>4728</v>
      </c>
      <c r="K3763" t="s">
        <v>6382</v>
      </c>
      <c r="L3763" t="s">
        <v>5680</v>
      </c>
      <c r="M3763" t="s">
        <v>9853</v>
      </c>
      <c r="N3763" t="s">
        <v>9854</v>
      </c>
    </row>
    <row r="3764" spans="1:14">
      <c r="A3764" t="s">
        <v>911</v>
      </c>
      <c r="B3764" t="s">
        <v>4607</v>
      </c>
      <c r="C3764" s="2">
        <v>50000000</v>
      </c>
      <c r="D3764" s="2">
        <v>48169156</v>
      </c>
      <c r="E3764" s="2">
        <v>48169156</v>
      </c>
      <c r="F3764">
        <v>8</v>
      </c>
      <c r="G3764">
        <v>22</v>
      </c>
      <c r="H3764" t="s">
        <v>15955</v>
      </c>
      <c r="I3764" t="s">
        <v>4682</v>
      </c>
      <c r="J3764" t="s">
        <v>4833</v>
      </c>
      <c r="K3764" t="s">
        <v>8856</v>
      </c>
      <c r="L3764" t="s">
        <v>5131</v>
      </c>
      <c r="M3764" t="s">
        <v>9866</v>
      </c>
      <c r="N3764" t="s">
        <v>9867</v>
      </c>
    </row>
    <row r="3765" spans="1:14">
      <c r="A3765" t="s">
        <v>1167</v>
      </c>
      <c r="B3765" t="e">
        <v>#N/A</v>
      </c>
      <c r="C3765" s="2">
        <v>40000000</v>
      </c>
      <c r="D3765" s="2">
        <v>45916769</v>
      </c>
      <c r="E3765" s="2">
        <v>45916769</v>
      </c>
      <c r="F3765">
        <v>11</v>
      </c>
      <c r="G3765">
        <v>21</v>
      </c>
      <c r="H3765" t="s">
        <v>15955</v>
      </c>
      <c r="I3765" t="e">
        <v>#N/A</v>
      </c>
      <c r="J3765" t="e">
        <v>#N/A</v>
      </c>
      <c r="K3765" t="e">
        <v>#N/A</v>
      </c>
      <c r="L3765" t="e">
        <v>#N/A</v>
      </c>
      <c r="M3765" t="e">
        <v>#N/A</v>
      </c>
      <c r="N3765" t="e">
        <v>#N/A</v>
      </c>
    </row>
    <row r="3766" spans="1:14">
      <c r="A3766" t="s">
        <v>3189</v>
      </c>
      <c r="B3766" t="s">
        <v>4677</v>
      </c>
      <c r="C3766" s="2">
        <v>7500000</v>
      </c>
      <c r="D3766" s="2">
        <v>43492389</v>
      </c>
      <c r="E3766" s="2">
        <v>43492389</v>
      </c>
      <c r="F3766">
        <v>9</v>
      </c>
      <c r="G3766">
        <v>26</v>
      </c>
      <c r="H3766" t="s">
        <v>15955</v>
      </c>
      <c r="I3766" t="s">
        <v>4682</v>
      </c>
      <c r="J3766" t="s">
        <v>4744</v>
      </c>
      <c r="K3766" t="s">
        <v>4852</v>
      </c>
      <c r="L3766" t="s">
        <v>8990</v>
      </c>
      <c r="M3766" t="s">
        <v>8990</v>
      </c>
      <c r="N3766" t="s">
        <v>9893</v>
      </c>
    </row>
    <row r="3767" spans="1:14">
      <c r="A3767" t="s">
        <v>2490</v>
      </c>
      <c r="B3767" t="s">
        <v>6635</v>
      </c>
      <c r="C3767" s="2">
        <v>15000000</v>
      </c>
      <c r="D3767" s="2">
        <v>26410771</v>
      </c>
      <c r="E3767" s="2">
        <v>43111725</v>
      </c>
      <c r="F3767">
        <v>10</v>
      </c>
      <c r="G3767">
        <v>10</v>
      </c>
      <c r="H3767" t="s">
        <v>15955</v>
      </c>
      <c r="I3767" t="s">
        <v>4635</v>
      </c>
      <c r="J3767">
        <v>0</v>
      </c>
      <c r="K3767">
        <v>0</v>
      </c>
      <c r="L3767">
        <v>0</v>
      </c>
      <c r="M3767">
        <v>0</v>
      </c>
      <c r="N3767">
        <v>0</v>
      </c>
    </row>
    <row r="3768" spans="1:14">
      <c r="A3768" t="s">
        <v>1791</v>
      </c>
      <c r="B3768" t="s">
        <v>6635</v>
      </c>
      <c r="C3768" s="2">
        <v>25000000</v>
      </c>
      <c r="D3768" s="2">
        <v>41076865</v>
      </c>
      <c r="E3768" s="2">
        <v>41076865</v>
      </c>
      <c r="F3768">
        <v>8</v>
      </c>
      <c r="G3768">
        <v>22</v>
      </c>
      <c r="H3768" t="s">
        <v>15955</v>
      </c>
      <c r="I3768" t="s">
        <v>4682</v>
      </c>
      <c r="J3768" t="s">
        <v>5159</v>
      </c>
      <c r="K3768" t="s">
        <v>4684</v>
      </c>
      <c r="L3768" t="s">
        <v>5547</v>
      </c>
      <c r="M3768" t="s">
        <v>9908</v>
      </c>
      <c r="N3768" t="s">
        <v>9909</v>
      </c>
    </row>
    <row r="3769" spans="1:14">
      <c r="A3769" t="s">
        <v>388</v>
      </c>
      <c r="B3769" t="s">
        <v>4628</v>
      </c>
      <c r="C3769" s="2">
        <v>85000000</v>
      </c>
      <c r="D3769" s="2">
        <v>28681080</v>
      </c>
      <c r="E3769" s="2">
        <v>35681080</v>
      </c>
      <c r="F3769">
        <v>5</v>
      </c>
      <c r="G3769">
        <v>9</v>
      </c>
      <c r="H3769" t="s">
        <v>15955</v>
      </c>
      <c r="I3769" t="s">
        <v>6106</v>
      </c>
      <c r="J3769" t="s">
        <v>4942</v>
      </c>
      <c r="K3769" t="s">
        <v>5455</v>
      </c>
      <c r="L3769" t="s">
        <v>9962</v>
      </c>
      <c r="M3769" t="s">
        <v>9963</v>
      </c>
      <c r="N3769" t="s">
        <v>9964</v>
      </c>
    </row>
    <row r="3770" spans="1:14">
      <c r="A3770" t="s">
        <v>2061</v>
      </c>
      <c r="B3770" t="s">
        <v>4628</v>
      </c>
      <c r="C3770" s="2">
        <v>20000000</v>
      </c>
      <c r="D3770" s="2">
        <v>35450113</v>
      </c>
      <c r="E3770" s="2">
        <v>35450113</v>
      </c>
      <c r="F3770">
        <v>3</v>
      </c>
      <c r="G3770">
        <v>21</v>
      </c>
      <c r="H3770" t="s">
        <v>15955</v>
      </c>
      <c r="I3770" t="s">
        <v>4614</v>
      </c>
      <c r="J3770" t="s">
        <v>5100</v>
      </c>
      <c r="K3770" t="s">
        <v>6354</v>
      </c>
      <c r="L3770" t="s">
        <v>9927</v>
      </c>
      <c r="M3770" t="s">
        <v>9927</v>
      </c>
      <c r="N3770" t="s">
        <v>9928</v>
      </c>
    </row>
    <row r="3771" spans="1:14">
      <c r="A3771" t="s">
        <v>728</v>
      </c>
      <c r="B3771" t="s">
        <v>4660</v>
      </c>
      <c r="C3771" s="2">
        <v>60000000</v>
      </c>
      <c r="D3771" s="2">
        <v>33956608</v>
      </c>
      <c r="E3771" s="2">
        <v>33956608</v>
      </c>
      <c r="F3771">
        <v>1</v>
      </c>
      <c r="G3771">
        <v>10</v>
      </c>
      <c r="H3771" t="s">
        <v>15955</v>
      </c>
      <c r="I3771" t="s">
        <v>4682</v>
      </c>
      <c r="J3771" t="s">
        <v>4689</v>
      </c>
      <c r="K3771" t="s">
        <v>9602</v>
      </c>
      <c r="L3771" t="s">
        <v>9243</v>
      </c>
      <c r="M3771" t="s">
        <v>9931</v>
      </c>
      <c r="N3771" t="s">
        <v>9932</v>
      </c>
    </row>
    <row r="3772" spans="1:14">
      <c r="A3772" t="s">
        <v>2487</v>
      </c>
      <c r="B3772" t="s">
        <v>4607</v>
      </c>
      <c r="C3772" s="2">
        <v>15000000</v>
      </c>
      <c r="D3772" s="2">
        <v>28084357</v>
      </c>
      <c r="E3772" s="2">
        <v>31070412</v>
      </c>
      <c r="F3772">
        <v>4</v>
      </c>
      <c r="G3772">
        <v>11</v>
      </c>
      <c r="H3772" t="s">
        <v>15955</v>
      </c>
      <c r="I3772" t="s">
        <v>4682</v>
      </c>
      <c r="J3772" t="s">
        <v>4788</v>
      </c>
      <c r="K3772" t="s">
        <v>4684</v>
      </c>
      <c r="L3772" t="s">
        <v>9966</v>
      </c>
      <c r="M3772" t="s">
        <v>9967</v>
      </c>
      <c r="N3772" t="s">
        <v>9968</v>
      </c>
    </row>
    <row r="3773" spans="1:14">
      <c r="A3773" t="s">
        <v>3742</v>
      </c>
      <c r="B3773" t="s">
        <v>4607</v>
      </c>
      <c r="C3773" s="2">
        <v>3000000</v>
      </c>
      <c r="D3773" s="2">
        <v>24646936</v>
      </c>
      <c r="E3773" s="2">
        <v>27788649</v>
      </c>
      <c r="F3773">
        <v>8</v>
      </c>
      <c r="G3773">
        <v>1</v>
      </c>
      <c r="H3773" t="s">
        <v>15955</v>
      </c>
      <c r="I3773" t="s">
        <v>4614</v>
      </c>
      <c r="J3773" t="s">
        <v>4622</v>
      </c>
      <c r="K3773" t="s">
        <v>5279</v>
      </c>
      <c r="L3773" t="s">
        <v>5570</v>
      </c>
      <c r="M3773" t="s">
        <v>10001</v>
      </c>
      <c r="N3773" t="s">
        <v>10002</v>
      </c>
    </row>
    <row r="3774" spans="1:14">
      <c r="A3774" t="s">
        <v>738</v>
      </c>
      <c r="B3774" t="s">
        <v>4660</v>
      </c>
      <c r="C3774" s="2">
        <v>60000000</v>
      </c>
      <c r="D3774" s="2">
        <v>26673242</v>
      </c>
      <c r="E3774" s="2">
        <v>26673242</v>
      </c>
      <c r="F3774">
        <v>8</v>
      </c>
      <c r="G3774">
        <v>15</v>
      </c>
      <c r="H3774" t="s">
        <v>15955</v>
      </c>
      <c r="I3774" t="s">
        <v>4682</v>
      </c>
      <c r="J3774" t="s">
        <v>4984</v>
      </c>
      <c r="K3774" t="s">
        <v>9974</v>
      </c>
      <c r="L3774" t="s">
        <v>5324</v>
      </c>
      <c r="M3774" t="s">
        <v>9975</v>
      </c>
      <c r="N3774" t="s">
        <v>9976</v>
      </c>
    </row>
    <row r="3775" spans="1:14">
      <c r="A3775" t="s">
        <v>1372</v>
      </c>
      <c r="B3775" t="e">
        <v>#N/A</v>
      </c>
      <c r="C3775" s="2">
        <v>35000000</v>
      </c>
      <c r="D3775" s="2">
        <v>25078937</v>
      </c>
      <c r="E3775" s="2">
        <v>25078937</v>
      </c>
      <c r="F3775">
        <v>11</v>
      </c>
      <c r="G3775">
        <v>21</v>
      </c>
      <c r="H3775" t="s">
        <v>15955</v>
      </c>
      <c r="I3775" t="e">
        <v>#N/A</v>
      </c>
      <c r="J3775" t="e">
        <v>#N/A</v>
      </c>
      <c r="K3775" t="e">
        <v>#N/A</v>
      </c>
      <c r="L3775" t="e">
        <v>#N/A</v>
      </c>
      <c r="M3775" t="e">
        <v>#N/A</v>
      </c>
      <c r="N3775" t="e">
        <v>#N/A</v>
      </c>
    </row>
    <row r="3776" spans="1:14">
      <c r="A3776" t="s">
        <v>3454</v>
      </c>
      <c r="B3776" t="s">
        <v>10019</v>
      </c>
      <c r="C3776" s="2">
        <v>5000000</v>
      </c>
      <c r="D3776" s="2">
        <v>20733485</v>
      </c>
      <c r="E3776" s="2">
        <v>21277770</v>
      </c>
      <c r="F3776">
        <v>12</v>
      </c>
      <c r="G3776">
        <v>17</v>
      </c>
      <c r="H3776" t="s">
        <v>15955</v>
      </c>
      <c r="I3776" t="s">
        <v>4600</v>
      </c>
      <c r="J3776" t="s">
        <v>4773</v>
      </c>
      <c r="K3776" t="s">
        <v>4572</v>
      </c>
      <c r="L3776" t="s">
        <v>10020</v>
      </c>
      <c r="M3776" t="s">
        <v>10020</v>
      </c>
      <c r="N3776" t="s">
        <v>10021</v>
      </c>
    </row>
    <row r="3777" spans="1:14">
      <c r="A3777" t="s">
        <v>461</v>
      </c>
      <c r="B3777" t="s">
        <v>4628</v>
      </c>
      <c r="C3777" s="2">
        <v>80000000</v>
      </c>
      <c r="D3777" s="2">
        <v>17650704</v>
      </c>
      <c r="E3777" s="2">
        <v>20841123</v>
      </c>
      <c r="F3777">
        <v>12</v>
      </c>
      <c r="G3777">
        <v>25</v>
      </c>
      <c r="H3777" t="s">
        <v>15955</v>
      </c>
      <c r="I3777" t="s">
        <v>4682</v>
      </c>
      <c r="J3777" t="s">
        <v>10034</v>
      </c>
      <c r="K3777" t="s">
        <v>5287</v>
      </c>
      <c r="L3777" t="s">
        <v>8075</v>
      </c>
      <c r="M3777" t="s">
        <v>10035</v>
      </c>
      <c r="N3777" t="s">
        <v>10036</v>
      </c>
    </row>
    <row r="3778" spans="1:14">
      <c r="A3778" t="s">
        <v>2287</v>
      </c>
      <c r="B3778" t="e">
        <v>#N/A</v>
      </c>
      <c r="C3778" s="2">
        <v>18000000</v>
      </c>
      <c r="D3778" s="2">
        <v>8038061</v>
      </c>
      <c r="E3778" s="2">
        <v>16011975</v>
      </c>
      <c r="F3778">
        <v>9</v>
      </c>
      <c r="G3778">
        <v>26</v>
      </c>
      <c r="H3778" t="s">
        <v>15955</v>
      </c>
      <c r="I3778" t="e">
        <v>#N/A</v>
      </c>
      <c r="J3778" t="e">
        <v>#N/A</v>
      </c>
      <c r="K3778" t="e">
        <v>#N/A</v>
      </c>
      <c r="L3778" t="e">
        <v>#N/A</v>
      </c>
      <c r="M3778" t="e">
        <v>#N/A</v>
      </c>
      <c r="N3778" t="e">
        <v>#N/A</v>
      </c>
    </row>
    <row r="3779" spans="1:14">
      <c r="A3779" t="s">
        <v>3832</v>
      </c>
      <c r="B3779" t="e">
        <v>#N/A</v>
      </c>
      <c r="C3779" s="2">
        <v>2700000</v>
      </c>
      <c r="D3779" s="2">
        <v>9054736</v>
      </c>
      <c r="E3779" s="2">
        <v>15600000</v>
      </c>
      <c r="F3779">
        <v>6</v>
      </c>
      <c r="G3779">
        <v>13</v>
      </c>
      <c r="H3779" t="s">
        <v>15955</v>
      </c>
      <c r="I3779" t="e">
        <v>#N/A</v>
      </c>
      <c r="J3779" t="e">
        <v>#N/A</v>
      </c>
      <c r="K3779" t="e">
        <v>#N/A</v>
      </c>
      <c r="L3779" t="e">
        <v>#N/A</v>
      </c>
      <c r="M3779" t="e">
        <v>#N/A</v>
      </c>
      <c r="N3779" t="e">
        <v>#N/A</v>
      </c>
    </row>
    <row r="3780" spans="1:14">
      <c r="A3780" t="s">
        <v>4402</v>
      </c>
      <c r="B3780" t="e">
        <v>#N/A</v>
      </c>
      <c r="C3780" s="2">
        <v>250000</v>
      </c>
      <c r="D3780" s="2">
        <v>12006514</v>
      </c>
      <c r="E3780" s="2">
        <v>15155095</v>
      </c>
      <c r="F3780">
        <v>4</v>
      </c>
      <c r="G3780">
        <v>4</v>
      </c>
      <c r="H3780" t="s">
        <v>15955</v>
      </c>
      <c r="I3780" t="e">
        <v>#N/A</v>
      </c>
      <c r="J3780" t="e">
        <v>#N/A</v>
      </c>
      <c r="K3780" t="e">
        <v>#N/A</v>
      </c>
      <c r="L3780" t="e">
        <v>#N/A</v>
      </c>
      <c r="M3780" t="e">
        <v>#N/A</v>
      </c>
      <c r="N3780" t="e">
        <v>#N/A</v>
      </c>
    </row>
    <row r="3781" spans="1:14">
      <c r="A3781" t="s">
        <v>3464</v>
      </c>
      <c r="B3781" t="s">
        <v>10052</v>
      </c>
      <c r="C3781" s="2">
        <v>5000000</v>
      </c>
      <c r="D3781" s="2">
        <v>14843425</v>
      </c>
      <c r="E3781" s="2">
        <v>14843425</v>
      </c>
      <c r="F3781">
        <v>11</v>
      </c>
      <c r="G3781">
        <v>7</v>
      </c>
      <c r="H3781" t="s">
        <v>15955</v>
      </c>
      <c r="I3781" t="s">
        <v>4682</v>
      </c>
      <c r="J3781" t="s">
        <v>4806</v>
      </c>
      <c r="K3781" t="s">
        <v>4572</v>
      </c>
      <c r="L3781" t="s">
        <v>10053</v>
      </c>
      <c r="M3781" t="s">
        <v>10053</v>
      </c>
      <c r="N3781" t="s">
        <v>10054</v>
      </c>
    </row>
    <row r="3782" spans="1:14">
      <c r="A3782" t="s">
        <v>2773</v>
      </c>
      <c r="B3782" t="e">
        <v>#N/A</v>
      </c>
      <c r="C3782" s="2">
        <v>12000000</v>
      </c>
      <c r="D3782" s="2">
        <v>14010363</v>
      </c>
      <c r="E3782" s="2">
        <v>14010363</v>
      </c>
      <c r="F3782">
        <v>8</v>
      </c>
      <c r="G3782">
        <v>6</v>
      </c>
      <c r="H3782" t="s">
        <v>15955</v>
      </c>
      <c r="I3782" t="e">
        <v>#N/A</v>
      </c>
      <c r="J3782" t="e">
        <v>#N/A</v>
      </c>
      <c r="K3782" t="e">
        <v>#N/A</v>
      </c>
      <c r="L3782" t="e">
        <v>#N/A</v>
      </c>
      <c r="M3782" t="e">
        <v>#N/A</v>
      </c>
      <c r="N3782" t="e">
        <v>#N/A</v>
      </c>
    </row>
    <row r="3783" spans="1:14">
      <c r="A3783" t="s">
        <v>2126</v>
      </c>
      <c r="B3783" t="e">
        <v>#N/A</v>
      </c>
      <c r="C3783" s="2">
        <v>20000000</v>
      </c>
      <c r="D3783" s="2">
        <v>13801755</v>
      </c>
      <c r="E3783" s="2">
        <v>13801755</v>
      </c>
      <c r="F3783">
        <v>11</v>
      </c>
      <c r="G3783">
        <v>14</v>
      </c>
      <c r="H3783" t="s">
        <v>15955</v>
      </c>
      <c r="I3783" t="e">
        <v>#N/A</v>
      </c>
      <c r="J3783" t="e">
        <v>#N/A</v>
      </c>
      <c r="K3783" t="e">
        <v>#N/A</v>
      </c>
      <c r="L3783" t="e">
        <v>#N/A</v>
      </c>
      <c r="M3783" t="e">
        <v>#N/A</v>
      </c>
      <c r="N3783" t="e">
        <v>#N/A</v>
      </c>
    </row>
    <row r="3784" spans="1:14">
      <c r="A3784" t="s">
        <v>2941</v>
      </c>
      <c r="B3784" t="e">
        <v>#N/A</v>
      </c>
      <c r="C3784" s="2">
        <v>10000000</v>
      </c>
      <c r="D3784" s="2">
        <v>12554569</v>
      </c>
      <c r="E3784" s="2">
        <v>12554569</v>
      </c>
      <c r="F3784">
        <v>3</v>
      </c>
      <c r="G3784">
        <v>14</v>
      </c>
      <c r="H3784" t="s">
        <v>15955</v>
      </c>
      <c r="I3784" t="e">
        <v>#N/A</v>
      </c>
      <c r="J3784" t="e">
        <v>#N/A</v>
      </c>
      <c r="K3784" t="e">
        <v>#N/A</v>
      </c>
      <c r="L3784" t="e">
        <v>#N/A</v>
      </c>
      <c r="M3784" t="e">
        <v>#N/A</v>
      </c>
      <c r="N3784" t="e">
        <v>#N/A</v>
      </c>
    </row>
    <row r="3785" spans="1:14">
      <c r="A3785" t="s">
        <v>1305</v>
      </c>
      <c r="B3785" t="e">
        <v>#N/A</v>
      </c>
      <c r="C3785" s="2">
        <v>36000000</v>
      </c>
      <c r="D3785" s="2">
        <v>12532777</v>
      </c>
      <c r="E3785" s="2">
        <v>12532777</v>
      </c>
      <c r="F3785">
        <v>10</v>
      </c>
      <c r="G3785">
        <v>24</v>
      </c>
      <c r="H3785" t="s">
        <v>15955</v>
      </c>
      <c r="I3785" t="e">
        <v>#N/A</v>
      </c>
      <c r="J3785" t="e">
        <v>#N/A</v>
      </c>
      <c r="K3785" t="e">
        <v>#N/A</v>
      </c>
      <c r="L3785" t="e">
        <v>#N/A</v>
      </c>
      <c r="M3785" t="e">
        <v>#N/A</v>
      </c>
      <c r="N3785" t="e">
        <v>#N/A</v>
      </c>
    </row>
    <row r="3786" spans="1:14">
      <c r="A3786" t="s">
        <v>823</v>
      </c>
      <c r="B3786" t="e">
        <v>#N/A</v>
      </c>
      <c r="C3786" s="2">
        <v>55000000</v>
      </c>
      <c r="D3786" s="2">
        <v>11532774</v>
      </c>
      <c r="E3786" s="2">
        <v>11532774</v>
      </c>
      <c r="F3786">
        <v>1</v>
      </c>
      <c r="G3786">
        <v>10</v>
      </c>
      <c r="H3786" t="s">
        <v>15955</v>
      </c>
      <c r="I3786" t="e">
        <v>#N/A</v>
      </c>
      <c r="J3786" t="e">
        <v>#N/A</v>
      </c>
      <c r="K3786" t="e">
        <v>#N/A</v>
      </c>
      <c r="L3786" t="e">
        <v>#N/A</v>
      </c>
      <c r="M3786" t="e">
        <v>#N/A</v>
      </c>
      <c r="N3786" t="e">
        <v>#N/A</v>
      </c>
    </row>
    <row r="3787" spans="1:14">
      <c r="A3787" t="s">
        <v>2140</v>
      </c>
      <c r="B3787" t="e">
        <v>#N/A</v>
      </c>
      <c r="C3787" s="2">
        <v>20000000</v>
      </c>
      <c r="D3787" s="2">
        <v>10686841</v>
      </c>
      <c r="E3787" s="2">
        <v>10686841</v>
      </c>
      <c r="F3787">
        <v>12</v>
      </c>
      <c r="G3787">
        <v>12</v>
      </c>
      <c r="H3787" t="s">
        <v>15955</v>
      </c>
      <c r="I3787" t="e">
        <v>#N/A</v>
      </c>
      <c r="J3787" t="e">
        <v>#N/A</v>
      </c>
      <c r="K3787" t="e">
        <v>#N/A</v>
      </c>
      <c r="L3787" t="e">
        <v>#N/A</v>
      </c>
      <c r="M3787" t="e">
        <v>#N/A</v>
      </c>
      <c r="N3787" t="e">
        <v>#N/A</v>
      </c>
    </row>
    <row r="3788" spans="1:14">
      <c r="A3788" t="s">
        <v>957</v>
      </c>
      <c r="B3788" t="e">
        <v>#N/A</v>
      </c>
      <c r="C3788" s="2">
        <v>50000000</v>
      </c>
      <c r="D3788" s="2">
        <v>10561038</v>
      </c>
      <c r="E3788" s="2">
        <v>10561038</v>
      </c>
      <c r="F3788">
        <v>11</v>
      </c>
      <c r="G3788">
        <v>7</v>
      </c>
      <c r="H3788" t="s">
        <v>15955</v>
      </c>
      <c r="I3788" t="e">
        <v>#N/A</v>
      </c>
      <c r="J3788" t="e">
        <v>#N/A</v>
      </c>
      <c r="K3788" t="e">
        <v>#N/A</v>
      </c>
      <c r="L3788" t="e">
        <v>#N/A</v>
      </c>
      <c r="M3788" t="e">
        <v>#N/A</v>
      </c>
      <c r="N3788" t="e">
        <v>#N/A</v>
      </c>
    </row>
    <row r="3789" spans="1:14">
      <c r="A3789" t="s">
        <v>1674</v>
      </c>
      <c r="B3789" t="e">
        <v>#N/A</v>
      </c>
      <c r="C3789" s="2">
        <v>28000000</v>
      </c>
      <c r="D3789" s="2">
        <v>8165213</v>
      </c>
      <c r="E3789" s="2">
        <v>8165213</v>
      </c>
      <c r="F3789">
        <v>7</v>
      </c>
      <c r="G3789">
        <v>11</v>
      </c>
      <c r="H3789" t="s">
        <v>15955</v>
      </c>
      <c r="I3789" t="e">
        <v>#N/A</v>
      </c>
      <c r="J3789" t="e">
        <v>#N/A</v>
      </c>
      <c r="K3789" t="e">
        <v>#N/A</v>
      </c>
      <c r="L3789" t="e">
        <v>#N/A</v>
      </c>
      <c r="M3789" t="e">
        <v>#N/A</v>
      </c>
      <c r="N3789" t="e">
        <v>#N/A</v>
      </c>
    </row>
    <row r="3790" spans="1:14">
      <c r="A3790" t="s">
        <v>3495</v>
      </c>
      <c r="B3790" t="e">
        <v>#N/A</v>
      </c>
      <c r="C3790" s="2">
        <v>5000000</v>
      </c>
      <c r="D3790" s="2">
        <v>4306697</v>
      </c>
      <c r="E3790" s="2">
        <v>7951247</v>
      </c>
      <c r="F3790">
        <v>10</v>
      </c>
      <c r="G3790">
        <v>10</v>
      </c>
      <c r="H3790" t="s">
        <v>15955</v>
      </c>
      <c r="I3790" t="e">
        <v>#N/A</v>
      </c>
      <c r="J3790" t="e">
        <v>#N/A</v>
      </c>
      <c r="K3790" t="e">
        <v>#N/A</v>
      </c>
      <c r="L3790" t="e">
        <v>#N/A</v>
      </c>
      <c r="M3790" t="e">
        <v>#N/A</v>
      </c>
      <c r="N3790" t="e">
        <v>#N/A</v>
      </c>
    </row>
    <row r="3791" spans="1:14">
      <c r="A3791" t="s">
        <v>1276</v>
      </c>
      <c r="B3791" t="e">
        <v>#N/A</v>
      </c>
      <c r="C3791" s="2">
        <v>38000000</v>
      </c>
      <c r="D3791" s="2">
        <v>6504442</v>
      </c>
      <c r="E3791" s="2">
        <v>6504442</v>
      </c>
      <c r="F3791">
        <v>10</v>
      </c>
      <c r="G3791">
        <v>31</v>
      </c>
      <c r="H3791" t="s">
        <v>15955</v>
      </c>
      <c r="I3791" t="e">
        <v>#N/A</v>
      </c>
      <c r="J3791" t="e">
        <v>#N/A</v>
      </c>
      <c r="K3791" t="e">
        <v>#N/A</v>
      </c>
      <c r="L3791" t="e">
        <v>#N/A</v>
      </c>
      <c r="M3791" t="e">
        <v>#N/A</v>
      </c>
      <c r="N3791" t="e">
        <v>#N/A</v>
      </c>
    </row>
    <row r="3792" spans="1:14">
      <c r="A3792" t="s">
        <v>1405</v>
      </c>
      <c r="B3792" t="e">
        <v>#N/A</v>
      </c>
      <c r="C3792" s="2">
        <v>35000000</v>
      </c>
      <c r="D3792" s="2">
        <v>6448817</v>
      </c>
      <c r="E3792" s="2">
        <v>6448817</v>
      </c>
      <c r="F3792">
        <v>5</v>
      </c>
      <c r="G3792">
        <v>2</v>
      </c>
      <c r="H3792" t="s">
        <v>15955</v>
      </c>
      <c r="I3792" t="e">
        <v>#N/A</v>
      </c>
      <c r="J3792" t="e">
        <v>#N/A</v>
      </c>
      <c r="K3792" t="e">
        <v>#N/A</v>
      </c>
      <c r="L3792" t="e">
        <v>#N/A</v>
      </c>
      <c r="M3792" t="e">
        <v>#N/A</v>
      </c>
      <c r="N3792" t="e">
        <v>#N/A</v>
      </c>
    </row>
    <row r="3793" spans="1:14">
      <c r="A3793" t="s">
        <v>1675</v>
      </c>
      <c r="B3793" t="e">
        <v>#N/A</v>
      </c>
      <c r="C3793" s="2">
        <v>28000000</v>
      </c>
      <c r="D3793" s="2">
        <v>5686694</v>
      </c>
      <c r="E3793" s="2">
        <v>5686694</v>
      </c>
      <c r="F3793">
        <v>12</v>
      </c>
      <c r="G3793">
        <v>25</v>
      </c>
      <c r="H3793" t="s">
        <v>15955</v>
      </c>
      <c r="I3793" t="e">
        <v>#N/A</v>
      </c>
      <c r="J3793" t="e">
        <v>#N/A</v>
      </c>
      <c r="K3793" t="e">
        <v>#N/A</v>
      </c>
      <c r="L3793" t="e">
        <v>#N/A</v>
      </c>
      <c r="M3793" t="e">
        <v>#N/A</v>
      </c>
      <c r="N3793" t="e">
        <v>#N/A</v>
      </c>
    </row>
    <row r="3794" spans="1:14">
      <c r="A3794" t="s">
        <v>1102</v>
      </c>
      <c r="B3794" t="e">
        <v>#N/A</v>
      </c>
      <c r="C3794" s="2">
        <v>42000000</v>
      </c>
      <c r="D3794" s="2">
        <v>4408420</v>
      </c>
      <c r="E3794" s="2">
        <v>4408420</v>
      </c>
      <c r="F3794">
        <v>4</v>
      </c>
      <c r="G3794">
        <v>18</v>
      </c>
      <c r="H3794" t="s">
        <v>15955</v>
      </c>
      <c r="I3794" t="e">
        <v>#N/A</v>
      </c>
      <c r="J3794" t="e">
        <v>#N/A</v>
      </c>
      <c r="K3794" t="e">
        <v>#N/A</v>
      </c>
      <c r="L3794" t="e">
        <v>#N/A</v>
      </c>
      <c r="M3794" t="e">
        <v>#N/A</v>
      </c>
      <c r="N3794" t="e">
        <v>#N/A</v>
      </c>
    </row>
    <row r="3795" spans="1:14">
      <c r="A3795" t="s">
        <v>3775</v>
      </c>
      <c r="B3795" t="e">
        <v>#N/A</v>
      </c>
      <c r="C3795" s="2">
        <v>3000000</v>
      </c>
      <c r="D3795" s="2">
        <v>4109095</v>
      </c>
      <c r="E3795" s="2">
        <v>4109095</v>
      </c>
      <c r="F3795">
        <v>2</v>
      </c>
      <c r="G3795">
        <v>28</v>
      </c>
      <c r="H3795" t="s">
        <v>15955</v>
      </c>
      <c r="I3795" t="e">
        <v>#N/A</v>
      </c>
      <c r="J3795" t="e">
        <v>#N/A</v>
      </c>
      <c r="K3795" t="e">
        <v>#N/A</v>
      </c>
      <c r="L3795" t="e">
        <v>#N/A</v>
      </c>
      <c r="M3795" t="e">
        <v>#N/A</v>
      </c>
      <c r="N3795" t="e">
        <v>#N/A</v>
      </c>
    </row>
    <row r="3796" spans="1:14">
      <c r="A3796" t="s">
        <v>3779</v>
      </c>
      <c r="B3796" t="e">
        <v>#N/A</v>
      </c>
      <c r="C3796" s="2">
        <v>3000000</v>
      </c>
      <c r="D3796" s="2">
        <v>3602884</v>
      </c>
      <c r="E3796" s="2">
        <v>4002884</v>
      </c>
      <c r="F3796">
        <v>4</v>
      </c>
      <c r="G3796">
        <v>18</v>
      </c>
      <c r="H3796" t="s">
        <v>15955</v>
      </c>
      <c r="I3796" t="e">
        <v>#N/A</v>
      </c>
      <c r="J3796" t="e">
        <v>#N/A</v>
      </c>
      <c r="K3796" t="e">
        <v>#N/A</v>
      </c>
      <c r="L3796" t="e">
        <v>#N/A</v>
      </c>
      <c r="M3796" t="e">
        <v>#N/A</v>
      </c>
      <c r="N3796" t="e">
        <v>#N/A</v>
      </c>
    </row>
    <row r="3797" spans="1:14">
      <c r="A3797" t="s">
        <v>1467</v>
      </c>
      <c r="B3797" t="e">
        <v>#N/A</v>
      </c>
      <c r="C3797" s="2">
        <v>32000000</v>
      </c>
      <c r="D3797" s="2">
        <v>3588602</v>
      </c>
      <c r="E3797" s="2">
        <v>3588602</v>
      </c>
      <c r="F3797">
        <v>3</v>
      </c>
      <c r="G3797">
        <v>26</v>
      </c>
      <c r="H3797" t="s">
        <v>15955</v>
      </c>
      <c r="I3797" t="e">
        <v>#N/A</v>
      </c>
      <c r="J3797" t="e">
        <v>#N/A</v>
      </c>
      <c r="K3797" t="e">
        <v>#N/A</v>
      </c>
      <c r="L3797" t="e">
        <v>#N/A</v>
      </c>
      <c r="M3797" t="e">
        <v>#N/A</v>
      </c>
      <c r="N3797" t="e">
        <v>#N/A</v>
      </c>
    </row>
    <row r="3798" spans="1:14">
      <c r="A3798" t="s">
        <v>3628</v>
      </c>
      <c r="B3798" t="e">
        <v>#N/A</v>
      </c>
      <c r="C3798" s="2">
        <v>4000000</v>
      </c>
      <c r="D3798" s="2">
        <v>2922988</v>
      </c>
      <c r="E3798" s="2">
        <v>2922988</v>
      </c>
      <c r="F3798">
        <v>1</v>
      </c>
      <c r="G3798">
        <v>31</v>
      </c>
      <c r="H3798" t="s">
        <v>15955</v>
      </c>
      <c r="I3798" t="e">
        <v>#N/A</v>
      </c>
      <c r="J3798" t="e">
        <v>#N/A</v>
      </c>
      <c r="K3798" t="e">
        <v>#N/A</v>
      </c>
      <c r="L3798" t="e">
        <v>#N/A</v>
      </c>
      <c r="M3798" t="e">
        <v>#N/A</v>
      </c>
      <c r="N3798" t="e">
        <v>#N/A</v>
      </c>
    </row>
    <row r="3799" spans="1:14">
      <c r="A3799" t="s">
        <v>4528</v>
      </c>
      <c r="B3799" t="e">
        <v>#N/A</v>
      </c>
      <c r="C3799" s="2">
        <v>25000</v>
      </c>
      <c r="D3799" s="2">
        <v>2883661</v>
      </c>
      <c r="E3799" s="2">
        <v>2883661</v>
      </c>
      <c r="F3799">
        <v>8</v>
      </c>
      <c r="G3799">
        <v>1</v>
      </c>
      <c r="H3799" t="s">
        <v>15955</v>
      </c>
      <c r="I3799" t="e">
        <v>#N/A</v>
      </c>
      <c r="J3799" t="e">
        <v>#N/A</v>
      </c>
      <c r="K3799" t="e">
        <v>#N/A</v>
      </c>
      <c r="L3799" t="e">
        <v>#N/A</v>
      </c>
      <c r="M3799" t="e">
        <v>#N/A</v>
      </c>
      <c r="N3799" t="e">
        <v>#N/A</v>
      </c>
    </row>
    <row r="3800" spans="1:14">
      <c r="A3800" t="s">
        <v>1410</v>
      </c>
      <c r="B3800" t="e">
        <v>#N/A</v>
      </c>
      <c r="C3800" s="2">
        <v>35000000</v>
      </c>
      <c r="D3800" s="2">
        <v>2221994</v>
      </c>
      <c r="E3800" s="2">
        <v>2221994</v>
      </c>
      <c r="F3800">
        <v>2</v>
      </c>
      <c r="G3800">
        <v>28</v>
      </c>
      <c r="H3800" t="s">
        <v>15955</v>
      </c>
      <c r="I3800" t="e">
        <v>#N/A</v>
      </c>
      <c r="J3800" t="e">
        <v>#N/A</v>
      </c>
      <c r="K3800" t="e">
        <v>#N/A</v>
      </c>
      <c r="L3800" t="e">
        <v>#N/A</v>
      </c>
      <c r="M3800" t="e">
        <v>#N/A</v>
      </c>
      <c r="N3800" t="e">
        <v>#N/A</v>
      </c>
    </row>
    <row r="3801" spans="1:14">
      <c r="A3801" t="s">
        <v>1066</v>
      </c>
      <c r="B3801" t="e">
        <v>#N/A</v>
      </c>
      <c r="C3801" s="2">
        <v>45000000</v>
      </c>
      <c r="D3801" s="2">
        <v>2154540</v>
      </c>
      <c r="E3801" s="2">
        <v>2154540</v>
      </c>
      <c r="F3801">
        <v>1</v>
      </c>
      <c r="G3801">
        <v>31</v>
      </c>
      <c r="H3801" t="s">
        <v>15955</v>
      </c>
      <c r="I3801" t="e">
        <v>#N/A</v>
      </c>
      <c r="J3801" t="e">
        <v>#N/A</v>
      </c>
      <c r="K3801" t="e">
        <v>#N/A</v>
      </c>
      <c r="L3801" t="e">
        <v>#N/A</v>
      </c>
      <c r="M3801" t="e">
        <v>#N/A</v>
      </c>
      <c r="N3801" t="e">
        <v>#N/A</v>
      </c>
    </row>
    <row r="3802" spans="1:14">
      <c r="A3802" t="s">
        <v>2419</v>
      </c>
      <c r="B3802" t="e">
        <v>#N/A</v>
      </c>
      <c r="C3802" s="2">
        <v>16000000</v>
      </c>
      <c r="D3802" s="2">
        <v>1686429</v>
      </c>
      <c r="E3802" s="2">
        <v>1686429</v>
      </c>
      <c r="F3802">
        <v>8</v>
      </c>
      <c r="G3802">
        <v>15</v>
      </c>
      <c r="H3802" t="s">
        <v>15955</v>
      </c>
      <c r="I3802" t="e">
        <v>#N/A</v>
      </c>
      <c r="J3802" t="e">
        <v>#N/A</v>
      </c>
      <c r="K3802" t="e">
        <v>#N/A</v>
      </c>
      <c r="L3802" t="e">
        <v>#N/A</v>
      </c>
      <c r="M3802" t="e">
        <v>#N/A</v>
      </c>
      <c r="N3802" t="e">
        <v>#N/A</v>
      </c>
    </row>
    <row r="3803" spans="1:14">
      <c r="A3803" t="s">
        <v>2719</v>
      </c>
      <c r="B3803" t="e">
        <v>#N/A</v>
      </c>
      <c r="C3803" s="2">
        <v>12500000</v>
      </c>
      <c r="D3803" s="2">
        <v>1612957</v>
      </c>
      <c r="E3803" s="2">
        <v>1612957</v>
      </c>
      <c r="F3803">
        <v>12</v>
      </c>
      <c r="G3803">
        <v>31</v>
      </c>
      <c r="H3803" t="s">
        <v>15955</v>
      </c>
      <c r="I3803" t="e">
        <v>#N/A</v>
      </c>
      <c r="J3803" t="e">
        <v>#N/A</v>
      </c>
      <c r="K3803" t="e">
        <v>#N/A</v>
      </c>
      <c r="L3803" t="e">
        <v>#N/A</v>
      </c>
      <c r="M3803" t="e">
        <v>#N/A</v>
      </c>
      <c r="N3803" t="e">
        <v>#N/A</v>
      </c>
    </row>
    <row r="3804" spans="1:14">
      <c r="A3804" t="s">
        <v>1744</v>
      </c>
      <c r="B3804" t="e">
        <v>#N/A</v>
      </c>
      <c r="C3804" s="2">
        <v>26000000</v>
      </c>
      <c r="D3804" s="2">
        <v>1083350</v>
      </c>
      <c r="E3804" s="2">
        <v>1083350</v>
      </c>
      <c r="F3804">
        <v>2</v>
      </c>
      <c r="G3804">
        <v>21</v>
      </c>
      <c r="H3804" t="s">
        <v>15955</v>
      </c>
      <c r="I3804" t="e">
        <v>#N/A</v>
      </c>
      <c r="J3804" t="e">
        <v>#N/A</v>
      </c>
      <c r="K3804" t="e">
        <v>#N/A</v>
      </c>
      <c r="L3804" t="e">
        <v>#N/A</v>
      </c>
      <c r="M3804" t="e">
        <v>#N/A</v>
      </c>
      <c r="N3804" t="e">
        <v>#N/A</v>
      </c>
    </row>
    <row r="3805" spans="1:14">
      <c r="A3805" t="s">
        <v>4410</v>
      </c>
      <c r="B3805" t="e">
        <v>#N/A</v>
      </c>
      <c r="C3805" s="2">
        <v>250000</v>
      </c>
      <c r="D3805" s="2">
        <v>212285</v>
      </c>
      <c r="E3805" s="2">
        <v>743216</v>
      </c>
      <c r="F3805">
        <v>3</v>
      </c>
      <c r="G3805">
        <v>28</v>
      </c>
      <c r="H3805" t="s">
        <v>15955</v>
      </c>
      <c r="I3805" t="e">
        <v>#N/A</v>
      </c>
      <c r="J3805" t="e">
        <v>#N/A</v>
      </c>
      <c r="K3805" t="e">
        <v>#N/A</v>
      </c>
      <c r="L3805" t="e">
        <v>#N/A</v>
      </c>
      <c r="M3805" t="e">
        <v>#N/A</v>
      </c>
      <c r="N3805" t="e">
        <v>#N/A</v>
      </c>
    </row>
    <row r="3806" spans="1:14">
      <c r="A3806" t="s">
        <v>3165</v>
      </c>
      <c r="B3806" t="e">
        <v>#N/A</v>
      </c>
      <c r="C3806" s="2">
        <v>8000000</v>
      </c>
      <c r="D3806" s="2">
        <v>590817</v>
      </c>
      <c r="E3806" s="2">
        <v>590817</v>
      </c>
      <c r="F3806">
        <v>1</v>
      </c>
      <c r="G3806">
        <v>24</v>
      </c>
      <c r="H3806" t="s">
        <v>15955</v>
      </c>
      <c r="I3806" t="e">
        <v>#N/A</v>
      </c>
      <c r="J3806" t="e">
        <v>#N/A</v>
      </c>
      <c r="K3806" t="e">
        <v>#N/A</v>
      </c>
      <c r="L3806" t="e">
        <v>#N/A</v>
      </c>
      <c r="M3806" t="e">
        <v>#N/A</v>
      </c>
      <c r="N3806" t="e">
        <v>#N/A</v>
      </c>
    </row>
    <row r="3807" spans="1:14">
      <c r="A3807" t="s">
        <v>4180</v>
      </c>
      <c r="B3807" t="e">
        <v>#N/A</v>
      </c>
      <c r="C3807" s="2">
        <v>1000000</v>
      </c>
      <c r="D3807" s="2">
        <v>542909</v>
      </c>
      <c r="E3807" s="2">
        <v>542909</v>
      </c>
      <c r="F3807">
        <v>6</v>
      </c>
      <c r="G3807">
        <v>20</v>
      </c>
      <c r="H3807" t="s">
        <v>15955</v>
      </c>
      <c r="I3807" t="e">
        <v>#N/A</v>
      </c>
      <c r="J3807" t="e">
        <v>#N/A</v>
      </c>
      <c r="K3807" t="e">
        <v>#N/A</v>
      </c>
      <c r="L3807" t="e">
        <v>#N/A</v>
      </c>
      <c r="M3807" t="e">
        <v>#N/A</v>
      </c>
      <c r="N3807" t="e">
        <v>#N/A</v>
      </c>
    </row>
    <row r="3808" spans="1:14">
      <c r="A3808" t="s">
        <v>4346</v>
      </c>
      <c r="B3808" t="e">
        <v>#N/A</v>
      </c>
      <c r="C3808" s="2">
        <v>450000</v>
      </c>
      <c r="D3808" s="2">
        <v>410919</v>
      </c>
      <c r="E3808" s="2">
        <v>450349</v>
      </c>
      <c r="F3808">
        <v>8</v>
      </c>
      <c r="G3808">
        <v>22</v>
      </c>
      <c r="H3808" t="s">
        <v>15955</v>
      </c>
      <c r="I3808" t="e">
        <v>#N/A</v>
      </c>
      <c r="J3808" t="e">
        <v>#N/A</v>
      </c>
      <c r="K3808" t="e">
        <v>#N/A</v>
      </c>
      <c r="L3808" t="e">
        <v>#N/A</v>
      </c>
      <c r="M3808" t="e">
        <v>#N/A</v>
      </c>
      <c r="N3808" t="e">
        <v>#N/A</v>
      </c>
    </row>
    <row r="3809" spans="1:14">
      <c r="A3809" t="s">
        <v>4538</v>
      </c>
      <c r="B3809" t="e">
        <v>#N/A</v>
      </c>
      <c r="C3809" s="2">
        <v>12000</v>
      </c>
      <c r="D3809" s="2">
        <v>413802</v>
      </c>
      <c r="E3809" s="2">
        <v>413802</v>
      </c>
      <c r="F3809">
        <v>4</v>
      </c>
      <c r="G3809">
        <v>11</v>
      </c>
      <c r="H3809" t="s">
        <v>15955</v>
      </c>
      <c r="I3809" t="e">
        <v>#N/A</v>
      </c>
      <c r="J3809" t="e">
        <v>#N/A</v>
      </c>
      <c r="K3809" t="e">
        <v>#N/A</v>
      </c>
      <c r="L3809" t="e">
        <v>#N/A</v>
      </c>
      <c r="M3809" t="e">
        <v>#N/A</v>
      </c>
      <c r="N3809" t="e">
        <v>#N/A</v>
      </c>
    </row>
    <row r="3810" spans="1:14">
      <c r="A3810" t="s">
        <v>3510</v>
      </c>
      <c r="B3810" t="e">
        <v>#N/A</v>
      </c>
      <c r="C3810" s="2">
        <v>5000000</v>
      </c>
      <c r="D3810" s="2">
        <v>353480</v>
      </c>
      <c r="E3810" s="2">
        <v>353480</v>
      </c>
      <c r="F3810">
        <v>1</v>
      </c>
      <c r="G3810">
        <v>17</v>
      </c>
      <c r="H3810" t="s">
        <v>15955</v>
      </c>
      <c r="I3810" t="e">
        <v>#N/A</v>
      </c>
      <c r="J3810" t="e">
        <v>#N/A</v>
      </c>
      <c r="K3810" t="e">
        <v>#N/A</v>
      </c>
      <c r="L3810" t="e">
        <v>#N/A</v>
      </c>
      <c r="M3810" t="e">
        <v>#N/A</v>
      </c>
      <c r="N3810" t="e">
        <v>#N/A</v>
      </c>
    </row>
    <row r="3811" spans="1:14">
      <c r="A3811" t="s">
        <v>2807</v>
      </c>
      <c r="B3811" t="e">
        <v>#N/A</v>
      </c>
      <c r="C3811" s="2">
        <v>12000000</v>
      </c>
      <c r="D3811" s="2">
        <v>220175</v>
      </c>
      <c r="E3811" s="2">
        <v>220175</v>
      </c>
      <c r="F3811">
        <v>10</v>
      </c>
      <c r="G3811">
        <v>31</v>
      </c>
      <c r="H3811" t="s">
        <v>15955</v>
      </c>
      <c r="I3811" t="e">
        <v>#N/A</v>
      </c>
      <c r="J3811" t="e">
        <v>#N/A</v>
      </c>
      <c r="K3811" t="e">
        <v>#N/A</v>
      </c>
      <c r="L3811" t="e">
        <v>#N/A</v>
      </c>
      <c r="M3811" t="e">
        <v>#N/A</v>
      </c>
      <c r="N3811" t="e">
        <v>#N/A</v>
      </c>
    </row>
    <row r="3812" spans="1:14">
      <c r="A3812" t="s">
        <v>3651</v>
      </c>
      <c r="B3812" t="e">
        <v>#N/A</v>
      </c>
      <c r="C3812" s="2">
        <v>4000000</v>
      </c>
      <c r="D3812" s="2">
        <v>12836</v>
      </c>
      <c r="E3812" s="2">
        <v>12836</v>
      </c>
      <c r="F3812">
        <v>6</v>
      </c>
      <c r="G3812">
        <v>20</v>
      </c>
      <c r="H3812" t="s">
        <v>15955</v>
      </c>
      <c r="I3812" t="e">
        <v>#N/A</v>
      </c>
      <c r="J3812" t="e">
        <v>#N/A</v>
      </c>
      <c r="K3812" t="e">
        <v>#N/A</v>
      </c>
      <c r="L3812" t="e">
        <v>#N/A</v>
      </c>
      <c r="M3812" t="e">
        <v>#N/A</v>
      </c>
      <c r="N3812" t="e">
        <v>#N/A</v>
      </c>
    </row>
    <row r="3813" spans="1:14">
      <c r="A3813" t="s">
        <v>135</v>
      </c>
      <c r="B3813" t="s">
        <v>4607</v>
      </c>
      <c r="C3813" s="2">
        <v>140000000</v>
      </c>
      <c r="D3813" s="2">
        <v>201578182</v>
      </c>
      <c r="E3813" s="2">
        <v>554600000</v>
      </c>
      <c r="F3813">
        <v>7</v>
      </c>
      <c r="G3813">
        <v>1</v>
      </c>
      <c r="H3813" t="s">
        <v>15956</v>
      </c>
      <c r="I3813" t="s">
        <v>4600</v>
      </c>
      <c r="J3813" t="s">
        <v>7019</v>
      </c>
      <c r="K3813" t="s">
        <v>4609</v>
      </c>
      <c r="L3813" t="s">
        <v>5415</v>
      </c>
      <c r="M3813" t="s">
        <v>9454</v>
      </c>
      <c r="N3813" t="s">
        <v>9455</v>
      </c>
    </row>
    <row r="3814" spans="1:14">
      <c r="A3814" t="s">
        <v>603</v>
      </c>
      <c r="B3814" t="s">
        <v>7347</v>
      </c>
      <c r="C3814" s="2">
        <v>65000000</v>
      </c>
      <c r="D3814" s="2">
        <v>216335085</v>
      </c>
      <c r="E3814" s="2">
        <v>485035085</v>
      </c>
      <c r="F3814">
        <v>7</v>
      </c>
      <c r="G3814">
        <v>24</v>
      </c>
      <c r="H3814" t="s">
        <v>15956</v>
      </c>
      <c r="I3814" t="s">
        <v>4682</v>
      </c>
      <c r="J3814" t="s">
        <v>5050</v>
      </c>
      <c r="K3814" t="s">
        <v>8421</v>
      </c>
      <c r="L3814" t="s">
        <v>5086</v>
      </c>
      <c r="M3814" t="s">
        <v>8902</v>
      </c>
      <c r="N3814" t="s">
        <v>9452</v>
      </c>
    </row>
    <row r="3815" spans="1:14">
      <c r="A3815" t="s">
        <v>86</v>
      </c>
      <c r="B3815" t="s">
        <v>4695</v>
      </c>
      <c r="C3815" s="2">
        <v>125000000</v>
      </c>
      <c r="D3815" s="2">
        <v>136314294</v>
      </c>
      <c r="E3815" s="2">
        <v>376000000</v>
      </c>
      <c r="F3815">
        <v>5</v>
      </c>
      <c r="G3815">
        <v>19</v>
      </c>
      <c r="H3815" t="s">
        <v>15956</v>
      </c>
      <c r="I3815" t="s">
        <v>4600</v>
      </c>
      <c r="J3815" t="s">
        <v>6693</v>
      </c>
      <c r="K3815" t="s">
        <v>5499</v>
      </c>
      <c r="L3815" t="s">
        <v>4841</v>
      </c>
      <c r="M3815" t="s">
        <v>9474</v>
      </c>
      <c r="N3815" t="s">
        <v>9475</v>
      </c>
    </row>
    <row r="3816" spans="1:14">
      <c r="A3816" t="s">
        <v>1001</v>
      </c>
      <c r="B3816" t="s">
        <v>4607</v>
      </c>
      <c r="C3816" s="2">
        <v>45000000</v>
      </c>
      <c r="D3816" s="2">
        <v>162798565</v>
      </c>
      <c r="E3816" s="2">
        <v>363095319</v>
      </c>
      <c r="F3816">
        <v>11</v>
      </c>
      <c r="G3816">
        <v>20</v>
      </c>
      <c r="H3816" t="s">
        <v>15956</v>
      </c>
      <c r="I3816" t="s">
        <v>4636</v>
      </c>
      <c r="J3816" t="s">
        <v>4738</v>
      </c>
      <c r="K3816" t="s">
        <v>4616</v>
      </c>
      <c r="L3816" t="s">
        <v>9460</v>
      </c>
      <c r="M3816" t="s">
        <v>9461</v>
      </c>
      <c r="N3816" t="s">
        <v>9462</v>
      </c>
    </row>
    <row r="3817" spans="1:14">
      <c r="A3817" t="s">
        <v>1947</v>
      </c>
      <c r="B3817" t="s">
        <v>4677</v>
      </c>
      <c r="C3817" s="2">
        <v>22000000</v>
      </c>
      <c r="D3817" s="2">
        <v>176484651</v>
      </c>
      <c r="E3817" s="2">
        <v>360099999</v>
      </c>
      <c r="F3817">
        <v>7</v>
      </c>
      <c r="G3817">
        <v>15</v>
      </c>
      <c r="H3817" t="s">
        <v>15956</v>
      </c>
      <c r="I3817" t="s">
        <v>4682</v>
      </c>
      <c r="J3817" t="s">
        <v>4723</v>
      </c>
      <c r="K3817" t="s">
        <v>5174</v>
      </c>
      <c r="L3817" t="s">
        <v>5318</v>
      </c>
      <c r="M3817" t="s">
        <v>9457</v>
      </c>
      <c r="N3817" t="s">
        <v>9458</v>
      </c>
    </row>
    <row r="3818" spans="1:14">
      <c r="A3818" t="s">
        <v>407</v>
      </c>
      <c r="B3818" t="s">
        <v>4660</v>
      </c>
      <c r="C3818" s="2">
        <v>80000000</v>
      </c>
      <c r="D3818" s="2">
        <v>140464664</v>
      </c>
      <c r="E3818" s="2">
        <v>349464664</v>
      </c>
      <c r="F3818">
        <v>5</v>
      </c>
      <c r="G3818">
        <v>8</v>
      </c>
      <c r="H3818" t="s">
        <v>15956</v>
      </c>
      <c r="I3818" t="s">
        <v>4635</v>
      </c>
      <c r="J3818">
        <v>0</v>
      </c>
      <c r="K3818">
        <v>0</v>
      </c>
      <c r="L3818">
        <v>0</v>
      </c>
      <c r="M3818">
        <v>0</v>
      </c>
      <c r="N3818">
        <v>0</v>
      </c>
    </row>
    <row r="3819" spans="1:14">
      <c r="A3819" t="s">
        <v>325</v>
      </c>
      <c r="B3819" t="s">
        <v>4607</v>
      </c>
      <c r="C3819" s="2">
        <v>90000000</v>
      </c>
      <c r="D3819" s="2">
        <v>120620254</v>
      </c>
      <c r="E3819" s="2">
        <v>303500000</v>
      </c>
      <c r="F3819">
        <v>6</v>
      </c>
      <c r="G3819">
        <v>19</v>
      </c>
      <c r="H3819" t="s">
        <v>15956</v>
      </c>
      <c r="I3819" t="s">
        <v>4636</v>
      </c>
      <c r="J3819" t="s">
        <v>5095</v>
      </c>
      <c r="K3819" t="s">
        <v>4768</v>
      </c>
      <c r="L3819" t="s">
        <v>9485</v>
      </c>
      <c r="M3819" t="s">
        <v>9486</v>
      </c>
      <c r="N3819" t="s">
        <v>9487</v>
      </c>
    </row>
    <row r="3820" spans="1:14">
      <c r="A3820" t="s">
        <v>536</v>
      </c>
      <c r="B3820" t="s">
        <v>4677</v>
      </c>
      <c r="C3820" s="2">
        <v>71500000</v>
      </c>
      <c r="D3820" s="2">
        <v>144156605</v>
      </c>
      <c r="E3820" s="2">
        <v>294156605</v>
      </c>
      <c r="F3820">
        <v>6</v>
      </c>
      <c r="G3820">
        <v>26</v>
      </c>
      <c r="H3820" t="s">
        <v>15956</v>
      </c>
      <c r="I3820" t="s">
        <v>4600</v>
      </c>
      <c r="J3820" t="s">
        <v>4877</v>
      </c>
      <c r="K3820" t="s">
        <v>5199</v>
      </c>
      <c r="L3820" t="s">
        <v>6098</v>
      </c>
      <c r="M3820" t="s">
        <v>9467</v>
      </c>
      <c r="N3820" t="s">
        <v>9468</v>
      </c>
    </row>
    <row r="3821" spans="1:14">
      <c r="A3821" t="s">
        <v>138</v>
      </c>
      <c r="B3821" t="s">
        <v>4628</v>
      </c>
      <c r="C3821" s="2">
        <v>140000000</v>
      </c>
      <c r="D3821" s="2">
        <v>130444603</v>
      </c>
      <c r="E3821" s="2">
        <v>285400000</v>
      </c>
      <c r="F3821">
        <v>7</v>
      </c>
      <c r="G3821">
        <v>10</v>
      </c>
      <c r="H3821" t="s">
        <v>15956</v>
      </c>
      <c r="I3821" t="s">
        <v>4682</v>
      </c>
      <c r="J3821" t="s">
        <v>5100</v>
      </c>
      <c r="K3821" t="s">
        <v>4649</v>
      </c>
      <c r="L3821" t="s">
        <v>7277</v>
      </c>
      <c r="M3821" t="s">
        <v>9480</v>
      </c>
      <c r="N3821" t="s">
        <v>9481</v>
      </c>
    </row>
    <row r="3822" spans="1:14">
      <c r="A3822" t="s">
        <v>1717</v>
      </c>
      <c r="B3822" t="s">
        <v>6069</v>
      </c>
      <c r="C3822" s="2">
        <v>26000000</v>
      </c>
      <c r="D3822" s="2">
        <v>100317794</v>
      </c>
      <c r="E3822" s="2">
        <v>279500000</v>
      </c>
      <c r="F3822">
        <v>12</v>
      </c>
      <c r="G3822">
        <v>11</v>
      </c>
      <c r="H3822" t="s">
        <v>15956</v>
      </c>
      <c r="I3822" t="s">
        <v>4682</v>
      </c>
      <c r="J3822" t="s">
        <v>4851</v>
      </c>
      <c r="K3822" t="s">
        <v>5126</v>
      </c>
      <c r="L3822" t="s">
        <v>9501</v>
      </c>
      <c r="M3822" t="s">
        <v>9502</v>
      </c>
      <c r="N3822" t="s">
        <v>9503</v>
      </c>
    </row>
    <row r="3823" spans="1:14">
      <c r="A3823" t="s">
        <v>611</v>
      </c>
      <c r="B3823" t="s">
        <v>4628</v>
      </c>
      <c r="C3823" s="2">
        <v>65000000</v>
      </c>
      <c r="D3823" s="2">
        <v>115821495</v>
      </c>
      <c r="E3823" s="2">
        <v>250800000</v>
      </c>
      <c r="F3823">
        <v>12</v>
      </c>
      <c r="G3823">
        <v>18</v>
      </c>
      <c r="H3823" t="s">
        <v>15956</v>
      </c>
      <c r="I3823" t="s">
        <v>4635</v>
      </c>
      <c r="J3823">
        <v>0</v>
      </c>
      <c r="K3823">
        <v>0</v>
      </c>
      <c r="L3823">
        <v>0</v>
      </c>
      <c r="M3823">
        <v>0</v>
      </c>
      <c r="N3823">
        <v>0</v>
      </c>
    </row>
    <row r="3824" spans="1:14">
      <c r="A3824" t="s">
        <v>368</v>
      </c>
      <c r="B3824" t="s">
        <v>4607</v>
      </c>
      <c r="C3824" s="2">
        <v>85000000</v>
      </c>
      <c r="D3824" s="2">
        <v>111549836</v>
      </c>
      <c r="E3824" s="2">
        <v>250649836</v>
      </c>
      <c r="F3824">
        <v>11</v>
      </c>
      <c r="G3824">
        <v>20</v>
      </c>
      <c r="H3824" t="s">
        <v>15956</v>
      </c>
      <c r="I3824" t="s">
        <v>4682</v>
      </c>
      <c r="J3824" t="s">
        <v>4661</v>
      </c>
      <c r="K3824" t="s">
        <v>5135</v>
      </c>
      <c r="L3824" t="s">
        <v>5889</v>
      </c>
      <c r="M3824" t="s">
        <v>9489</v>
      </c>
      <c r="N3824" t="s">
        <v>9490</v>
      </c>
    </row>
    <row r="3825" spans="1:14">
      <c r="A3825" t="s">
        <v>667</v>
      </c>
      <c r="B3825" t="s">
        <v>4660</v>
      </c>
      <c r="C3825" s="2">
        <v>60000000</v>
      </c>
      <c r="D3825" s="2">
        <v>125618201</v>
      </c>
      <c r="E3825" s="2">
        <v>248400000</v>
      </c>
      <c r="F3825">
        <v>6</v>
      </c>
      <c r="G3825">
        <v>5</v>
      </c>
      <c r="H3825" t="s">
        <v>15956</v>
      </c>
      <c r="I3825" t="s">
        <v>4614</v>
      </c>
      <c r="J3825" t="s">
        <v>5184</v>
      </c>
      <c r="K3825" t="s">
        <v>4572</v>
      </c>
      <c r="L3825" t="s">
        <v>8008</v>
      </c>
      <c r="M3825" t="s">
        <v>5670</v>
      </c>
      <c r="N3825" t="s">
        <v>9483</v>
      </c>
    </row>
    <row r="3826" spans="1:14">
      <c r="A3826" t="s">
        <v>1315</v>
      </c>
      <c r="B3826" t="s">
        <v>6635</v>
      </c>
      <c r="C3826" s="2">
        <v>35000000</v>
      </c>
      <c r="D3826" s="2">
        <v>141186864</v>
      </c>
      <c r="E3826" s="2">
        <v>245300000</v>
      </c>
      <c r="F3826">
        <v>9</v>
      </c>
      <c r="G3826">
        <v>18</v>
      </c>
      <c r="H3826" t="s">
        <v>15956</v>
      </c>
      <c r="I3826" t="s">
        <v>4600</v>
      </c>
      <c r="J3826" t="s">
        <v>4622</v>
      </c>
      <c r="K3826" t="s">
        <v>9470</v>
      </c>
      <c r="L3826" t="s">
        <v>5547</v>
      </c>
      <c r="M3826" t="s">
        <v>9471</v>
      </c>
      <c r="N3826" t="s">
        <v>9472</v>
      </c>
    </row>
    <row r="3827" spans="1:14">
      <c r="A3827" t="s">
        <v>615</v>
      </c>
      <c r="B3827" t="s">
        <v>4695</v>
      </c>
      <c r="C3827" s="2">
        <v>65000000</v>
      </c>
      <c r="D3827" s="2">
        <v>93828745</v>
      </c>
      <c r="E3827" s="2">
        <v>233700000</v>
      </c>
      <c r="F3827">
        <v>7</v>
      </c>
      <c r="G3827">
        <v>17</v>
      </c>
      <c r="H3827" t="s">
        <v>15956</v>
      </c>
      <c r="I3827" t="s">
        <v>4635</v>
      </c>
      <c r="J3827">
        <v>0</v>
      </c>
      <c r="K3827">
        <v>0</v>
      </c>
      <c r="L3827">
        <v>0</v>
      </c>
      <c r="M3827">
        <v>0</v>
      </c>
      <c r="N3827">
        <v>0</v>
      </c>
    </row>
    <row r="3828" spans="1:14">
      <c r="A3828" t="s">
        <v>674</v>
      </c>
      <c r="B3828" t="s">
        <v>7347</v>
      </c>
      <c r="C3828" s="2">
        <v>60000000</v>
      </c>
      <c r="D3828" s="2">
        <v>101413188</v>
      </c>
      <c r="E3828" s="2">
        <v>218600000</v>
      </c>
      <c r="F3828">
        <v>12</v>
      </c>
      <c r="G3828">
        <v>18</v>
      </c>
      <c r="H3828" t="s">
        <v>15956</v>
      </c>
      <c r="I3828" t="s">
        <v>4614</v>
      </c>
      <c r="J3828" t="s">
        <v>5371</v>
      </c>
      <c r="K3828" t="s">
        <v>6086</v>
      </c>
      <c r="L3828" t="s">
        <v>9492</v>
      </c>
      <c r="M3828" t="s">
        <v>9493</v>
      </c>
      <c r="N3828" t="s">
        <v>9494</v>
      </c>
    </row>
    <row r="3829" spans="1:14">
      <c r="A3829" t="s">
        <v>869</v>
      </c>
      <c r="B3829" t="s">
        <v>4621</v>
      </c>
      <c r="C3829" s="2">
        <v>50000000</v>
      </c>
      <c r="D3829" s="2">
        <v>135041968</v>
      </c>
      <c r="E3829" s="2">
        <v>202200000</v>
      </c>
      <c r="F3829">
        <v>12</v>
      </c>
      <c r="G3829">
        <v>25</v>
      </c>
      <c r="H3829" t="s">
        <v>15956</v>
      </c>
      <c r="I3829" t="s">
        <v>4600</v>
      </c>
      <c r="J3829" t="s">
        <v>4744</v>
      </c>
      <c r="K3829" t="s">
        <v>4834</v>
      </c>
      <c r="L3829" t="s">
        <v>6771</v>
      </c>
      <c r="M3829" t="s">
        <v>9477</v>
      </c>
      <c r="N3829" t="s">
        <v>9478</v>
      </c>
    </row>
    <row r="3830" spans="1:14">
      <c r="A3830" t="s">
        <v>790</v>
      </c>
      <c r="B3830" t="s">
        <v>4628</v>
      </c>
      <c r="C3830" s="2">
        <v>55000000</v>
      </c>
      <c r="D3830" s="2">
        <v>78750909</v>
      </c>
      <c r="E3830" s="2">
        <v>198750909</v>
      </c>
      <c r="F3830">
        <v>4</v>
      </c>
      <c r="G3830">
        <v>10</v>
      </c>
      <c r="H3830" t="s">
        <v>15956</v>
      </c>
      <c r="I3830" t="s">
        <v>4600</v>
      </c>
      <c r="J3830" t="s">
        <v>4872</v>
      </c>
      <c r="K3830" t="s">
        <v>6050</v>
      </c>
      <c r="L3830" t="s">
        <v>6264</v>
      </c>
      <c r="M3830" t="s">
        <v>9522</v>
      </c>
      <c r="N3830" t="s">
        <v>9523</v>
      </c>
    </row>
    <row r="3831" spans="1:14">
      <c r="A3831" t="s">
        <v>1921</v>
      </c>
      <c r="B3831" t="s">
        <v>4607</v>
      </c>
      <c r="C3831" s="2">
        <v>23000000</v>
      </c>
      <c r="D3831" s="2">
        <v>161491646</v>
      </c>
      <c r="E3831" s="2">
        <v>190191646</v>
      </c>
      <c r="F3831">
        <v>11</v>
      </c>
      <c r="G3831">
        <v>6</v>
      </c>
      <c r="H3831" t="s">
        <v>15956</v>
      </c>
      <c r="I3831" t="s">
        <v>4600</v>
      </c>
      <c r="J3831" t="s">
        <v>5460</v>
      </c>
      <c r="K3831" t="s">
        <v>5014</v>
      </c>
      <c r="L3831" t="s">
        <v>5313</v>
      </c>
      <c r="M3831" t="s">
        <v>9464</v>
      </c>
      <c r="N3831" t="s">
        <v>9465</v>
      </c>
    </row>
    <row r="3832" spans="1:14">
      <c r="A3832" t="s">
        <v>601</v>
      </c>
      <c r="B3832" t="e">
        <v>#N/A</v>
      </c>
      <c r="C3832" s="2">
        <v>66000000</v>
      </c>
      <c r="D3832" s="2">
        <v>83898313</v>
      </c>
      <c r="E3832" s="2">
        <v>189176423</v>
      </c>
      <c r="F3832">
        <v>6</v>
      </c>
      <c r="G3832">
        <v>19</v>
      </c>
      <c r="H3832" t="s">
        <v>15956</v>
      </c>
      <c r="I3832" t="e">
        <v>#N/A</v>
      </c>
      <c r="J3832" t="e">
        <v>#N/A</v>
      </c>
      <c r="K3832" t="e">
        <v>#N/A</v>
      </c>
      <c r="L3832" t="e">
        <v>#N/A</v>
      </c>
      <c r="M3832" t="e">
        <v>#N/A</v>
      </c>
      <c r="N3832" t="e">
        <v>#N/A</v>
      </c>
    </row>
    <row r="3833" spans="1:14">
      <c r="A3833" t="s">
        <v>690</v>
      </c>
      <c r="B3833" t="s">
        <v>4607</v>
      </c>
      <c r="C3833" s="2">
        <v>60000000</v>
      </c>
      <c r="D3833" s="2">
        <v>75383563</v>
      </c>
      <c r="E3833" s="2">
        <v>186883563</v>
      </c>
      <c r="F3833">
        <v>5</v>
      </c>
      <c r="G3833">
        <v>15</v>
      </c>
      <c r="H3833" t="s">
        <v>15956</v>
      </c>
      <c r="I3833" t="s">
        <v>4600</v>
      </c>
      <c r="J3833" t="s">
        <v>7670</v>
      </c>
      <c r="K3833" t="s">
        <v>9525</v>
      </c>
      <c r="L3833" t="s">
        <v>9088</v>
      </c>
      <c r="M3833" t="s">
        <v>9526</v>
      </c>
      <c r="N3833" t="s">
        <v>9527</v>
      </c>
    </row>
    <row r="3834" spans="1:14">
      <c r="A3834" t="s">
        <v>433</v>
      </c>
      <c r="B3834" t="s">
        <v>4607</v>
      </c>
      <c r="C3834" s="2">
        <v>80000000</v>
      </c>
      <c r="D3834" s="2">
        <v>74339294</v>
      </c>
      <c r="E3834" s="2">
        <v>164800000</v>
      </c>
      <c r="F3834">
        <v>6</v>
      </c>
      <c r="G3834">
        <v>12</v>
      </c>
      <c r="H3834" t="s">
        <v>15956</v>
      </c>
      <c r="I3834" t="s">
        <v>4600</v>
      </c>
      <c r="J3834" t="s">
        <v>4622</v>
      </c>
      <c r="K3834" t="s">
        <v>5652</v>
      </c>
      <c r="L3834" t="s">
        <v>5575</v>
      </c>
      <c r="M3834" t="s">
        <v>9529</v>
      </c>
      <c r="N3834" t="s">
        <v>9530</v>
      </c>
    </row>
    <row r="3835" spans="1:14">
      <c r="A3835" t="s">
        <v>878</v>
      </c>
      <c r="B3835" t="s">
        <v>4695</v>
      </c>
      <c r="C3835" s="2">
        <v>50000000</v>
      </c>
      <c r="D3835" s="2">
        <v>91137662</v>
      </c>
      <c r="E3835" s="2">
        <v>159745279</v>
      </c>
      <c r="F3835">
        <v>12</v>
      </c>
      <c r="G3835">
        <v>25</v>
      </c>
      <c r="H3835" t="s">
        <v>15956</v>
      </c>
      <c r="I3835" t="s">
        <v>4600</v>
      </c>
      <c r="J3835" t="s">
        <v>4823</v>
      </c>
      <c r="K3835" t="s">
        <v>4852</v>
      </c>
      <c r="L3835" t="s">
        <v>5881</v>
      </c>
      <c r="M3835" t="s">
        <v>9505</v>
      </c>
      <c r="N3835" t="s">
        <v>9506</v>
      </c>
    </row>
    <row r="3836" spans="1:14">
      <c r="A3836" t="s">
        <v>678</v>
      </c>
      <c r="B3836" t="s">
        <v>7347</v>
      </c>
      <c r="C3836" s="2">
        <v>60000000</v>
      </c>
      <c r="D3836" s="2">
        <v>90757863</v>
      </c>
      <c r="E3836" s="2">
        <v>152457863</v>
      </c>
      <c r="F3836">
        <v>10</v>
      </c>
      <c r="G3836">
        <v>2</v>
      </c>
      <c r="H3836" t="s">
        <v>15956</v>
      </c>
      <c r="I3836" t="s">
        <v>4614</v>
      </c>
      <c r="J3836" t="s">
        <v>5242</v>
      </c>
      <c r="K3836" t="s">
        <v>4616</v>
      </c>
      <c r="L3836" t="s">
        <v>9508</v>
      </c>
      <c r="M3836" t="s">
        <v>9509</v>
      </c>
      <c r="N3836" t="s">
        <v>9510</v>
      </c>
    </row>
    <row r="3837" spans="1:14">
      <c r="A3837" t="s">
        <v>1639</v>
      </c>
      <c r="B3837" t="s">
        <v>4660</v>
      </c>
      <c r="C3837" s="2">
        <v>28000000</v>
      </c>
      <c r="D3837" s="2">
        <v>100494685</v>
      </c>
      <c r="E3837" s="2">
        <v>140894685</v>
      </c>
      <c r="F3837">
        <v>11</v>
      </c>
      <c r="G3837">
        <v>20</v>
      </c>
      <c r="H3837" t="s">
        <v>15956</v>
      </c>
      <c r="I3837" t="s">
        <v>4636</v>
      </c>
      <c r="J3837" t="s">
        <v>9496</v>
      </c>
      <c r="K3837" t="s">
        <v>4616</v>
      </c>
      <c r="L3837" t="s">
        <v>9497</v>
      </c>
      <c r="M3837" t="s">
        <v>9498</v>
      </c>
      <c r="N3837" t="s">
        <v>9499</v>
      </c>
    </row>
    <row r="3838" spans="1:14">
      <c r="A3838" t="s">
        <v>436</v>
      </c>
      <c r="B3838" t="s">
        <v>6635</v>
      </c>
      <c r="C3838" s="2">
        <v>80000000</v>
      </c>
      <c r="D3838" s="2">
        <v>69117629</v>
      </c>
      <c r="E3838" s="2">
        <v>136047317</v>
      </c>
      <c r="F3838">
        <v>4</v>
      </c>
      <c r="G3838">
        <v>3</v>
      </c>
      <c r="H3838" t="s">
        <v>15956</v>
      </c>
      <c r="I3838" t="s">
        <v>4600</v>
      </c>
      <c r="J3838" t="s">
        <v>4608</v>
      </c>
      <c r="K3838" t="s">
        <v>4609</v>
      </c>
      <c r="L3838" t="s">
        <v>7000</v>
      </c>
      <c r="M3838" t="s">
        <v>9539</v>
      </c>
      <c r="N3838" t="s">
        <v>9540</v>
      </c>
    </row>
    <row r="3839" spans="1:14">
      <c r="A3839" t="s">
        <v>1017</v>
      </c>
      <c r="B3839" t="s">
        <v>6635</v>
      </c>
      <c r="C3839" s="2">
        <v>45000000</v>
      </c>
      <c r="D3839" s="2">
        <v>70141876</v>
      </c>
      <c r="E3839" s="2">
        <v>131237688</v>
      </c>
      <c r="F3839">
        <v>8</v>
      </c>
      <c r="G3839">
        <v>21</v>
      </c>
      <c r="H3839" t="s">
        <v>15956</v>
      </c>
      <c r="I3839" t="s">
        <v>4682</v>
      </c>
      <c r="J3839" t="s">
        <v>5119</v>
      </c>
      <c r="K3839" t="s">
        <v>9535</v>
      </c>
      <c r="L3839" t="s">
        <v>8052</v>
      </c>
      <c r="M3839" t="s">
        <v>7794</v>
      </c>
      <c r="N3839" t="s">
        <v>9536</v>
      </c>
    </row>
    <row r="3840" spans="1:14">
      <c r="A3840" t="s">
        <v>557</v>
      </c>
      <c r="B3840" t="s">
        <v>4660</v>
      </c>
      <c r="C3840" s="2">
        <v>70000000</v>
      </c>
      <c r="D3840" s="2">
        <v>70187658</v>
      </c>
      <c r="E3840" s="2">
        <v>117800000</v>
      </c>
      <c r="F3840">
        <v>12</v>
      </c>
      <c r="G3840">
        <v>11</v>
      </c>
      <c r="H3840" t="s">
        <v>15956</v>
      </c>
      <c r="I3840" t="s">
        <v>4614</v>
      </c>
      <c r="J3840" t="s">
        <v>5184</v>
      </c>
      <c r="K3840" t="s">
        <v>4609</v>
      </c>
      <c r="L3840" t="s">
        <v>9532</v>
      </c>
      <c r="M3840" t="s">
        <v>9533</v>
      </c>
      <c r="N3840" t="s">
        <v>8399</v>
      </c>
    </row>
    <row r="3841" spans="1:14">
      <c r="A3841" t="s">
        <v>565</v>
      </c>
      <c r="B3841" t="s">
        <v>4677</v>
      </c>
      <c r="C3841" s="2">
        <v>70000000</v>
      </c>
      <c r="D3841" s="2">
        <v>40934175</v>
      </c>
      <c r="E3841" s="2">
        <v>116625798</v>
      </c>
      <c r="F3841">
        <v>11</v>
      </c>
      <c r="G3841">
        <v>6</v>
      </c>
      <c r="H3841" t="s">
        <v>15956</v>
      </c>
      <c r="I3841" t="s">
        <v>4682</v>
      </c>
      <c r="J3841" t="s">
        <v>4671</v>
      </c>
      <c r="K3841" t="s">
        <v>6382</v>
      </c>
      <c r="L3841" t="s">
        <v>6689</v>
      </c>
      <c r="M3841" t="s">
        <v>9595</v>
      </c>
      <c r="N3841" t="s">
        <v>9596</v>
      </c>
    </row>
    <row r="3842" spans="1:14">
      <c r="A3842" t="s">
        <v>523</v>
      </c>
      <c r="B3842" t="s">
        <v>4660</v>
      </c>
      <c r="C3842" s="2">
        <v>73000000</v>
      </c>
      <c r="D3842" s="2">
        <v>55591409</v>
      </c>
      <c r="E3842" s="2">
        <v>103891409</v>
      </c>
      <c r="F3842">
        <v>8</v>
      </c>
      <c r="G3842">
        <v>7</v>
      </c>
      <c r="H3842" t="s">
        <v>15956</v>
      </c>
      <c r="I3842" t="s">
        <v>4682</v>
      </c>
      <c r="J3842" t="s">
        <v>4622</v>
      </c>
      <c r="K3842" t="s">
        <v>4745</v>
      </c>
      <c r="L3842" t="s">
        <v>8958</v>
      </c>
      <c r="M3842" t="s">
        <v>9563</v>
      </c>
      <c r="N3842" t="s">
        <v>9564</v>
      </c>
    </row>
    <row r="3843" spans="1:14">
      <c r="A3843" t="s">
        <v>1811</v>
      </c>
      <c r="B3843" t="e">
        <v>#N/A</v>
      </c>
      <c r="C3843" s="2">
        <v>25000000</v>
      </c>
      <c r="D3843" s="2">
        <v>30082699</v>
      </c>
      <c r="E3843" s="2">
        <v>82150642</v>
      </c>
      <c r="F3843">
        <v>11</v>
      </c>
      <c r="G3843">
        <v>6</v>
      </c>
      <c r="H3843" t="s">
        <v>15956</v>
      </c>
      <c r="I3843" t="e">
        <v>#N/A</v>
      </c>
      <c r="J3843" t="e">
        <v>#N/A</v>
      </c>
      <c r="K3843" t="e">
        <v>#N/A</v>
      </c>
      <c r="L3843" t="e">
        <v>#N/A</v>
      </c>
      <c r="M3843" t="e">
        <v>#N/A</v>
      </c>
      <c r="N3843" t="e">
        <v>#N/A</v>
      </c>
    </row>
    <row r="3844" spans="1:14">
      <c r="A3844" t="s">
        <v>1521</v>
      </c>
      <c r="B3844" t="s">
        <v>4677</v>
      </c>
      <c r="C3844" s="2">
        <v>30000000</v>
      </c>
      <c r="D3844" s="2">
        <v>60110313</v>
      </c>
      <c r="E3844" s="2">
        <v>81529000</v>
      </c>
      <c r="F3844">
        <v>5</v>
      </c>
      <c r="G3844">
        <v>29</v>
      </c>
      <c r="H3844" t="s">
        <v>15956</v>
      </c>
      <c r="I3844" t="s">
        <v>4600</v>
      </c>
      <c r="J3844" t="s">
        <v>4872</v>
      </c>
      <c r="K3844" t="s">
        <v>5140</v>
      </c>
      <c r="L3844" t="s">
        <v>9550</v>
      </c>
      <c r="M3844" t="s">
        <v>9551</v>
      </c>
      <c r="N3844" t="s">
        <v>9552</v>
      </c>
    </row>
    <row r="3845" spans="1:14">
      <c r="A3845" t="s">
        <v>983</v>
      </c>
      <c r="B3845" t="s">
        <v>4621</v>
      </c>
      <c r="C3845" s="2">
        <v>48000000</v>
      </c>
      <c r="D3845" s="2">
        <v>37562568</v>
      </c>
      <c r="E3845" s="2">
        <v>77562568</v>
      </c>
      <c r="F3845">
        <v>6</v>
      </c>
      <c r="G3845">
        <v>26</v>
      </c>
      <c r="H3845" t="s">
        <v>15956</v>
      </c>
      <c r="I3845" t="s">
        <v>4682</v>
      </c>
      <c r="J3845" t="s">
        <v>4851</v>
      </c>
      <c r="K3845" t="s">
        <v>5850</v>
      </c>
      <c r="L3845" t="s">
        <v>5150</v>
      </c>
      <c r="M3845" t="s">
        <v>9619</v>
      </c>
      <c r="N3845" t="s">
        <v>9620</v>
      </c>
    </row>
    <row r="3846" spans="1:14">
      <c r="A3846" t="s">
        <v>2596</v>
      </c>
      <c r="B3846" t="s">
        <v>4695</v>
      </c>
      <c r="C3846" s="2">
        <v>14000000</v>
      </c>
      <c r="D3846" s="2">
        <v>38116707</v>
      </c>
      <c r="E3846" s="2">
        <v>72571864</v>
      </c>
      <c r="F3846">
        <v>9</v>
      </c>
      <c r="G3846">
        <v>25</v>
      </c>
      <c r="H3846" t="s">
        <v>15956</v>
      </c>
      <c r="I3846" t="s">
        <v>4682</v>
      </c>
      <c r="J3846" t="s">
        <v>5371</v>
      </c>
      <c r="K3846" t="s">
        <v>5301</v>
      </c>
      <c r="L3846" t="s">
        <v>8841</v>
      </c>
      <c r="M3846" t="s">
        <v>9613</v>
      </c>
      <c r="N3846" t="s">
        <v>9614</v>
      </c>
    </row>
    <row r="3847" spans="1:14">
      <c r="A3847" t="s">
        <v>1151</v>
      </c>
      <c r="B3847" t="s">
        <v>7347</v>
      </c>
      <c r="C3847" s="2">
        <v>40000000</v>
      </c>
      <c r="D3847" s="2">
        <v>55143823</v>
      </c>
      <c r="E3847" s="2">
        <v>71743823</v>
      </c>
      <c r="F3847">
        <v>7</v>
      </c>
      <c r="G3847">
        <v>10</v>
      </c>
      <c r="H3847" t="s">
        <v>15956</v>
      </c>
      <c r="I3847" t="s">
        <v>4600</v>
      </c>
      <c r="J3847" t="s">
        <v>4689</v>
      </c>
      <c r="K3847" t="s">
        <v>5652</v>
      </c>
      <c r="L3847" t="s">
        <v>9575</v>
      </c>
      <c r="M3847" t="s">
        <v>9576</v>
      </c>
      <c r="N3847" t="s">
        <v>9577</v>
      </c>
    </row>
    <row r="3848" spans="1:14">
      <c r="A3848" t="s">
        <v>442</v>
      </c>
      <c r="B3848" t="s">
        <v>9566</v>
      </c>
      <c r="C3848" s="2">
        <v>80000000</v>
      </c>
      <c r="D3848" s="2">
        <v>55485043</v>
      </c>
      <c r="E3848" s="2">
        <v>71485043</v>
      </c>
      <c r="F3848">
        <v>10</v>
      </c>
      <c r="G3848">
        <v>2</v>
      </c>
      <c r="H3848" t="s">
        <v>15956</v>
      </c>
      <c r="I3848" t="s">
        <v>4600</v>
      </c>
      <c r="J3848" t="s">
        <v>5013</v>
      </c>
      <c r="K3848" t="s">
        <v>6050</v>
      </c>
      <c r="L3848" t="s">
        <v>9567</v>
      </c>
      <c r="M3848" t="s">
        <v>9568</v>
      </c>
      <c r="N3848" t="s">
        <v>9569</v>
      </c>
    </row>
    <row r="3849" spans="1:14">
      <c r="A3849" t="s">
        <v>807</v>
      </c>
      <c r="B3849" t="s">
        <v>5962</v>
      </c>
      <c r="C3849" s="2">
        <v>55000000</v>
      </c>
      <c r="D3849" s="2">
        <v>41610884</v>
      </c>
      <c r="E3849" s="2">
        <v>70692101</v>
      </c>
      <c r="F3849">
        <v>9</v>
      </c>
      <c r="G3849">
        <v>25</v>
      </c>
      <c r="H3849" t="s">
        <v>15956</v>
      </c>
      <c r="I3849" t="s">
        <v>4635</v>
      </c>
      <c r="J3849">
        <v>0</v>
      </c>
      <c r="K3849">
        <v>0</v>
      </c>
      <c r="L3849">
        <v>0</v>
      </c>
      <c r="M3849">
        <v>0</v>
      </c>
      <c r="N3849">
        <v>0</v>
      </c>
    </row>
    <row r="3850" spans="1:14">
      <c r="A3850" t="s">
        <v>460</v>
      </c>
      <c r="B3850" t="s">
        <v>4621</v>
      </c>
      <c r="C3850" s="2">
        <v>80000000</v>
      </c>
      <c r="D3850" s="2">
        <v>18319860</v>
      </c>
      <c r="E3850" s="2">
        <v>69131860</v>
      </c>
      <c r="F3850">
        <v>11</v>
      </c>
      <c r="G3850">
        <v>25</v>
      </c>
      <c r="H3850" t="s">
        <v>15956</v>
      </c>
      <c r="I3850" t="s">
        <v>4636</v>
      </c>
      <c r="J3850" t="s">
        <v>5159</v>
      </c>
      <c r="K3850" t="s">
        <v>4898</v>
      </c>
      <c r="L3850" t="s">
        <v>9730</v>
      </c>
      <c r="M3850" t="s">
        <v>9731</v>
      </c>
      <c r="N3850" t="s">
        <v>9732</v>
      </c>
    </row>
    <row r="3851" spans="1:14">
      <c r="A3851" t="s">
        <v>713</v>
      </c>
      <c r="B3851" t="s">
        <v>4628</v>
      </c>
      <c r="C3851" s="2">
        <v>60000000</v>
      </c>
      <c r="D3851" s="2">
        <v>46850558</v>
      </c>
      <c r="E3851" s="2">
        <v>68336997</v>
      </c>
      <c r="F3851">
        <v>10</v>
      </c>
      <c r="G3851">
        <v>16</v>
      </c>
      <c r="H3851" t="s">
        <v>15956</v>
      </c>
      <c r="I3851" t="s">
        <v>4600</v>
      </c>
      <c r="J3851" t="s">
        <v>4637</v>
      </c>
      <c r="K3851" t="s">
        <v>6252</v>
      </c>
      <c r="L3851" t="s">
        <v>9584</v>
      </c>
      <c r="M3851" t="s">
        <v>9585</v>
      </c>
      <c r="N3851" t="s">
        <v>9586</v>
      </c>
    </row>
    <row r="3852" spans="1:14">
      <c r="A3852" t="s">
        <v>1721</v>
      </c>
      <c r="B3852" t="s">
        <v>4677</v>
      </c>
      <c r="C3852" s="2">
        <v>26000000</v>
      </c>
      <c r="D3852" s="2">
        <v>65705772</v>
      </c>
      <c r="E3852" s="2">
        <v>65705772</v>
      </c>
      <c r="F3852">
        <v>7</v>
      </c>
      <c r="G3852">
        <v>31</v>
      </c>
      <c r="H3852" t="s">
        <v>15956</v>
      </c>
      <c r="I3852" t="s">
        <v>4600</v>
      </c>
      <c r="J3852" t="s">
        <v>4728</v>
      </c>
      <c r="K3852" t="s">
        <v>5126</v>
      </c>
      <c r="L3852" t="s">
        <v>5906</v>
      </c>
      <c r="M3852" t="s">
        <v>9547</v>
      </c>
      <c r="N3852" t="s">
        <v>9548</v>
      </c>
    </row>
    <row r="3853" spans="1:14">
      <c r="A3853" t="s">
        <v>3342</v>
      </c>
      <c r="B3853" t="e">
        <v>#N/A</v>
      </c>
      <c r="C3853" s="2">
        <v>6000000</v>
      </c>
      <c r="D3853" s="2">
        <v>11911200</v>
      </c>
      <c r="E3853" s="2">
        <v>58809149</v>
      </c>
      <c r="F3853">
        <v>4</v>
      </c>
      <c r="G3853">
        <v>24</v>
      </c>
      <c r="H3853" t="s">
        <v>15956</v>
      </c>
      <c r="I3853" t="e">
        <v>#N/A</v>
      </c>
      <c r="J3853" t="e">
        <v>#N/A</v>
      </c>
      <c r="K3853" t="e">
        <v>#N/A</v>
      </c>
      <c r="L3853" t="e">
        <v>#N/A</v>
      </c>
      <c r="M3853" t="e">
        <v>#N/A</v>
      </c>
      <c r="N3853" t="e">
        <v>#N/A</v>
      </c>
    </row>
    <row r="3854" spans="1:14">
      <c r="A3854" t="s">
        <v>1335</v>
      </c>
      <c r="B3854" t="s">
        <v>5962</v>
      </c>
      <c r="C3854" s="2">
        <v>35000000</v>
      </c>
      <c r="D3854" s="2">
        <v>56968169</v>
      </c>
      <c r="E3854" s="2">
        <v>56968169</v>
      </c>
      <c r="F3854">
        <v>3</v>
      </c>
      <c r="G3854">
        <v>13</v>
      </c>
      <c r="H3854" t="s">
        <v>15956</v>
      </c>
      <c r="I3854" t="s">
        <v>4635</v>
      </c>
      <c r="J3854">
        <v>0</v>
      </c>
      <c r="K3854">
        <v>0</v>
      </c>
      <c r="L3854">
        <v>0</v>
      </c>
      <c r="M3854">
        <v>0</v>
      </c>
      <c r="N3854">
        <v>0</v>
      </c>
    </row>
    <row r="3855" spans="1:14">
      <c r="A3855" t="s">
        <v>701</v>
      </c>
      <c r="B3855" t="s">
        <v>4607</v>
      </c>
      <c r="C3855" s="2">
        <v>60000000</v>
      </c>
      <c r="D3855" s="2">
        <v>56709981</v>
      </c>
      <c r="E3855" s="2">
        <v>56709981</v>
      </c>
      <c r="F3855">
        <v>12</v>
      </c>
      <c r="G3855">
        <v>25</v>
      </c>
      <c r="H3855" t="s">
        <v>15956</v>
      </c>
      <c r="I3855" t="s">
        <v>4600</v>
      </c>
      <c r="J3855" t="s">
        <v>4744</v>
      </c>
      <c r="K3855" t="s">
        <v>4572</v>
      </c>
      <c r="L3855" t="s">
        <v>9559</v>
      </c>
      <c r="M3855" t="s">
        <v>9560</v>
      </c>
      <c r="N3855" t="s">
        <v>9561</v>
      </c>
    </row>
    <row r="3856" spans="1:14">
      <c r="A3856" t="s">
        <v>1813</v>
      </c>
      <c r="B3856" t="e">
        <v>#N/A</v>
      </c>
      <c r="C3856" s="2">
        <v>25000000</v>
      </c>
      <c r="D3856" s="2">
        <v>29342592</v>
      </c>
      <c r="E3856" s="2">
        <v>56042592</v>
      </c>
      <c r="F3856">
        <v>1</v>
      </c>
      <c r="G3856">
        <v>23</v>
      </c>
      <c r="H3856" t="s">
        <v>15956</v>
      </c>
      <c r="I3856" t="e">
        <v>#N/A</v>
      </c>
      <c r="J3856" t="e">
        <v>#N/A</v>
      </c>
      <c r="K3856" t="e">
        <v>#N/A</v>
      </c>
      <c r="L3856" t="e">
        <v>#N/A</v>
      </c>
      <c r="M3856" t="e">
        <v>#N/A</v>
      </c>
      <c r="N3856" t="e">
        <v>#N/A</v>
      </c>
    </row>
    <row r="3857" spans="1:14">
      <c r="A3857" t="s">
        <v>2078</v>
      </c>
      <c r="B3857" t="s">
        <v>4695</v>
      </c>
      <c r="C3857" s="2">
        <v>20000000</v>
      </c>
      <c r="D3857" s="2">
        <v>29795299</v>
      </c>
      <c r="E3857" s="2">
        <v>55576699</v>
      </c>
      <c r="F3857">
        <v>3</v>
      </c>
      <c r="G3857">
        <v>20</v>
      </c>
      <c r="H3857" t="s">
        <v>15956</v>
      </c>
      <c r="I3857" t="s">
        <v>4682</v>
      </c>
      <c r="J3857" t="s">
        <v>5574</v>
      </c>
      <c r="K3857" t="s">
        <v>5728</v>
      </c>
      <c r="L3857" t="s">
        <v>9644</v>
      </c>
      <c r="M3857" t="s">
        <v>9645</v>
      </c>
      <c r="N3857" t="s">
        <v>9646</v>
      </c>
    </row>
    <row r="3858" spans="1:14">
      <c r="A3858" t="s">
        <v>3741</v>
      </c>
      <c r="B3858" t="s">
        <v>4908</v>
      </c>
      <c r="C3858" s="2">
        <v>3000000</v>
      </c>
      <c r="D3858" s="2">
        <v>24793251</v>
      </c>
      <c r="E3858" s="2">
        <v>55193251</v>
      </c>
      <c r="F3858">
        <v>11</v>
      </c>
      <c r="G3858">
        <v>20</v>
      </c>
      <c r="H3858" t="s">
        <v>15956</v>
      </c>
      <c r="I3858" t="s">
        <v>4614</v>
      </c>
      <c r="J3858" t="s">
        <v>4812</v>
      </c>
      <c r="K3858" t="s">
        <v>4690</v>
      </c>
      <c r="L3858" t="s">
        <v>5331</v>
      </c>
      <c r="M3858" t="s">
        <v>5331</v>
      </c>
      <c r="N3858" t="s">
        <v>9688</v>
      </c>
    </row>
    <row r="3859" spans="1:14">
      <c r="A3859" t="s">
        <v>2333</v>
      </c>
      <c r="B3859" t="e">
        <v>#N/A</v>
      </c>
      <c r="C3859" s="2">
        <v>17000000</v>
      </c>
      <c r="D3859" s="2">
        <v>55041738</v>
      </c>
      <c r="E3859" s="2">
        <v>55041738</v>
      </c>
      <c r="F3859">
        <v>8</v>
      </c>
      <c r="G3859">
        <v>5</v>
      </c>
      <c r="H3859" t="s">
        <v>15956</v>
      </c>
      <c r="I3859" t="e">
        <v>#N/A</v>
      </c>
      <c r="J3859" t="e">
        <v>#N/A</v>
      </c>
      <c r="K3859" t="e">
        <v>#N/A</v>
      </c>
      <c r="L3859" t="e">
        <v>#N/A</v>
      </c>
      <c r="M3859" t="e">
        <v>#N/A</v>
      </c>
      <c r="N3859" t="e">
        <v>#N/A</v>
      </c>
    </row>
    <row r="3860" spans="1:14">
      <c r="A3860" t="s">
        <v>1628</v>
      </c>
      <c r="B3860" t="s">
        <v>9566</v>
      </c>
      <c r="C3860" s="2">
        <v>29000000</v>
      </c>
      <c r="D3860" s="2">
        <v>22619589</v>
      </c>
      <c r="E3860" s="2">
        <v>54045832</v>
      </c>
      <c r="F3860">
        <v>2</v>
      </c>
      <c r="G3860">
        <v>13</v>
      </c>
      <c r="H3860" t="s">
        <v>15956</v>
      </c>
      <c r="I3860" t="s">
        <v>4635</v>
      </c>
      <c r="J3860">
        <v>0</v>
      </c>
      <c r="K3860">
        <v>0</v>
      </c>
      <c r="L3860">
        <v>0</v>
      </c>
      <c r="M3860">
        <v>0</v>
      </c>
      <c r="N3860">
        <v>0</v>
      </c>
    </row>
    <row r="3861" spans="1:14">
      <c r="A3861" t="s">
        <v>1807</v>
      </c>
      <c r="B3861" t="s">
        <v>4621</v>
      </c>
      <c r="C3861" s="2">
        <v>25000000</v>
      </c>
      <c r="D3861" s="2">
        <v>32404188</v>
      </c>
      <c r="E3861" s="2">
        <v>50692188</v>
      </c>
      <c r="F3861">
        <v>10</v>
      </c>
      <c r="G3861">
        <v>16</v>
      </c>
      <c r="H3861" t="s">
        <v>15956</v>
      </c>
      <c r="I3861" t="s">
        <v>4682</v>
      </c>
      <c r="J3861" t="s">
        <v>4903</v>
      </c>
      <c r="K3861" t="s">
        <v>9635</v>
      </c>
      <c r="L3861" t="s">
        <v>9636</v>
      </c>
      <c r="M3861" t="s">
        <v>9637</v>
      </c>
      <c r="N3861" t="s">
        <v>9638</v>
      </c>
    </row>
    <row r="3862" spans="1:14">
      <c r="A3862" t="s">
        <v>443</v>
      </c>
      <c r="B3862" t="s">
        <v>4607</v>
      </c>
      <c r="C3862" s="2">
        <v>80000000</v>
      </c>
      <c r="D3862" s="2">
        <v>50632037</v>
      </c>
      <c r="E3862" s="2">
        <v>50632037</v>
      </c>
      <c r="F3862">
        <v>12</v>
      </c>
      <c r="G3862">
        <v>25</v>
      </c>
      <c r="H3862" t="s">
        <v>15956</v>
      </c>
      <c r="I3862" t="s">
        <v>4614</v>
      </c>
      <c r="J3862" t="s">
        <v>4872</v>
      </c>
      <c r="K3862" t="s">
        <v>5807</v>
      </c>
      <c r="L3862" t="s">
        <v>9580</v>
      </c>
      <c r="M3862" t="s">
        <v>9581</v>
      </c>
      <c r="N3862" t="s">
        <v>9582</v>
      </c>
    </row>
    <row r="3863" spans="1:14">
      <c r="A3863" t="s">
        <v>524</v>
      </c>
      <c r="B3863" t="s">
        <v>4628</v>
      </c>
      <c r="C3863" s="2">
        <v>73000000</v>
      </c>
      <c r="D3863" s="2">
        <v>37068294</v>
      </c>
      <c r="E3863" s="2">
        <v>50168294</v>
      </c>
      <c r="F3863">
        <v>2</v>
      </c>
      <c r="G3863">
        <v>13</v>
      </c>
      <c r="H3863" t="s">
        <v>15956</v>
      </c>
      <c r="I3863" t="s">
        <v>4600</v>
      </c>
      <c r="J3863" t="s">
        <v>4773</v>
      </c>
      <c r="K3863" t="s">
        <v>7733</v>
      </c>
      <c r="L3863" t="s">
        <v>7274</v>
      </c>
      <c r="M3863" t="s">
        <v>9622</v>
      </c>
      <c r="N3863" t="s">
        <v>9623</v>
      </c>
    </row>
    <row r="3864" spans="1:14">
      <c r="A3864" t="s">
        <v>916</v>
      </c>
      <c r="B3864" t="s">
        <v>4628</v>
      </c>
      <c r="C3864" s="2">
        <v>50000000</v>
      </c>
      <c r="D3864" s="2">
        <v>44705766</v>
      </c>
      <c r="E3864" s="2">
        <v>49105766</v>
      </c>
      <c r="F3864">
        <v>7</v>
      </c>
      <c r="G3864">
        <v>29</v>
      </c>
      <c r="H3864" t="s">
        <v>15956</v>
      </c>
      <c r="I3864" t="s">
        <v>4682</v>
      </c>
      <c r="J3864" t="s">
        <v>5779</v>
      </c>
      <c r="K3864" t="s">
        <v>6382</v>
      </c>
      <c r="L3864" t="s">
        <v>6216</v>
      </c>
      <c r="M3864" t="s">
        <v>9592</v>
      </c>
      <c r="N3864" t="s">
        <v>9593</v>
      </c>
    </row>
    <row r="3865" spans="1:14">
      <c r="A3865" t="s">
        <v>14</v>
      </c>
      <c r="B3865" t="e">
        <v>#N/A</v>
      </c>
      <c r="C3865" s="2">
        <v>60000000</v>
      </c>
      <c r="D3865" s="2">
        <v>23385416</v>
      </c>
      <c r="E3865" s="2">
        <v>48585416</v>
      </c>
      <c r="F3865">
        <v>8</v>
      </c>
      <c r="G3865">
        <v>14</v>
      </c>
      <c r="H3865" t="s">
        <v>15956</v>
      </c>
      <c r="I3865" t="e">
        <v>#N/A</v>
      </c>
      <c r="J3865" t="e">
        <v>#N/A</v>
      </c>
      <c r="K3865" t="e">
        <v>#N/A</v>
      </c>
      <c r="L3865" t="e">
        <v>#N/A</v>
      </c>
      <c r="M3865" t="e">
        <v>#N/A</v>
      </c>
      <c r="N3865" t="e">
        <v>#N/A</v>
      </c>
    </row>
    <row r="3866" spans="1:14">
      <c r="A3866" t="s">
        <v>2505</v>
      </c>
      <c r="B3866" t="s">
        <v>9649</v>
      </c>
      <c r="C3866" s="2">
        <v>15000000</v>
      </c>
      <c r="D3866" s="2">
        <v>17498804</v>
      </c>
      <c r="E3866" s="2">
        <v>46189568</v>
      </c>
      <c r="F3866">
        <v>3</v>
      </c>
      <c r="G3866">
        <v>6</v>
      </c>
      <c r="H3866" t="s">
        <v>15956</v>
      </c>
      <c r="I3866" t="s">
        <v>4682</v>
      </c>
      <c r="J3866" t="s">
        <v>4683</v>
      </c>
      <c r="K3866" t="s">
        <v>4708</v>
      </c>
      <c r="L3866" t="s">
        <v>6535</v>
      </c>
      <c r="M3866" t="s">
        <v>5786</v>
      </c>
      <c r="N3866" t="s">
        <v>9741</v>
      </c>
    </row>
    <row r="3867" spans="1:14">
      <c r="A3867" t="s">
        <v>381</v>
      </c>
      <c r="B3867" t="s">
        <v>4621</v>
      </c>
      <c r="C3867" s="2">
        <v>85000000</v>
      </c>
      <c r="D3867" s="2">
        <v>44650003</v>
      </c>
      <c r="E3867" s="2">
        <v>44650003</v>
      </c>
      <c r="F3867">
        <v>11</v>
      </c>
      <c r="G3867">
        <v>13</v>
      </c>
      <c r="H3867" t="s">
        <v>15956</v>
      </c>
      <c r="I3867" t="s">
        <v>4600</v>
      </c>
      <c r="J3867" t="s">
        <v>8551</v>
      </c>
      <c r="K3867" t="s">
        <v>6865</v>
      </c>
      <c r="L3867" t="s">
        <v>9588</v>
      </c>
      <c r="M3867" t="s">
        <v>9589</v>
      </c>
      <c r="N3867" t="s">
        <v>9590</v>
      </c>
    </row>
    <row r="3868" spans="1:14">
      <c r="A3868" t="s">
        <v>2466</v>
      </c>
      <c r="B3868" t="s">
        <v>6069</v>
      </c>
      <c r="C3868" s="2">
        <v>15000000</v>
      </c>
      <c r="D3868" s="2">
        <v>40283321</v>
      </c>
      <c r="E3868" s="2">
        <v>40283321</v>
      </c>
      <c r="F3868">
        <v>12</v>
      </c>
      <c r="G3868">
        <v>25</v>
      </c>
      <c r="H3868" t="s">
        <v>15956</v>
      </c>
      <c r="I3868" t="s">
        <v>4682</v>
      </c>
      <c r="J3868" t="s">
        <v>4637</v>
      </c>
      <c r="K3868" t="s">
        <v>9602</v>
      </c>
      <c r="L3868" t="s">
        <v>5653</v>
      </c>
      <c r="M3868" t="s">
        <v>9603</v>
      </c>
      <c r="N3868" t="s">
        <v>9604</v>
      </c>
    </row>
    <row r="3869" spans="1:14">
      <c r="A3869" t="s">
        <v>1897</v>
      </c>
      <c r="B3869" t="s">
        <v>4695</v>
      </c>
      <c r="C3869" s="2">
        <v>24000000</v>
      </c>
      <c r="D3869" s="2">
        <v>40020622</v>
      </c>
      <c r="E3869" s="2">
        <v>40020622</v>
      </c>
      <c r="F3869">
        <v>11</v>
      </c>
      <c r="G3869">
        <v>13</v>
      </c>
      <c r="H3869" t="s">
        <v>15956</v>
      </c>
      <c r="I3869" t="s">
        <v>4682</v>
      </c>
      <c r="J3869" t="s">
        <v>4763</v>
      </c>
      <c r="K3869" t="s">
        <v>5301</v>
      </c>
      <c r="L3869" t="s">
        <v>9606</v>
      </c>
      <c r="M3869" t="s">
        <v>9607</v>
      </c>
      <c r="N3869" t="s">
        <v>9608</v>
      </c>
    </row>
    <row r="3870" spans="1:14">
      <c r="A3870" t="s">
        <v>631</v>
      </c>
      <c r="B3870" t="s">
        <v>4621</v>
      </c>
      <c r="C3870" s="2">
        <v>65000000</v>
      </c>
      <c r="D3870" s="2">
        <v>39017984</v>
      </c>
      <c r="E3870" s="2">
        <v>39017984</v>
      </c>
      <c r="F3870">
        <v>3</v>
      </c>
      <c r="G3870">
        <v>20</v>
      </c>
      <c r="H3870" t="s">
        <v>15956</v>
      </c>
      <c r="I3870" t="s">
        <v>4682</v>
      </c>
      <c r="J3870" t="s">
        <v>4629</v>
      </c>
      <c r="K3870" t="s">
        <v>4852</v>
      </c>
      <c r="L3870" t="s">
        <v>6814</v>
      </c>
      <c r="M3870" t="s">
        <v>9610</v>
      </c>
      <c r="N3870" t="s">
        <v>9611</v>
      </c>
    </row>
    <row r="3871" spans="1:14">
      <c r="A3871" t="s">
        <v>1203</v>
      </c>
      <c r="B3871" t="s">
        <v>4628</v>
      </c>
      <c r="C3871" s="2">
        <v>40000000</v>
      </c>
      <c r="D3871" s="2">
        <v>22772500</v>
      </c>
      <c r="E3871" s="2">
        <v>38172500</v>
      </c>
      <c r="F3871">
        <v>5</v>
      </c>
      <c r="G3871">
        <v>15</v>
      </c>
      <c r="H3871" t="s">
        <v>15956</v>
      </c>
      <c r="I3871" t="s">
        <v>4636</v>
      </c>
      <c r="J3871" t="s">
        <v>4957</v>
      </c>
      <c r="K3871" t="s">
        <v>4616</v>
      </c>
      <c r="L3871" t="s">
        <v>6880</v>
      </c>
      <c r="M3871" t="s">
        <v>9702</v>
      </c>
      <c r="N3871" t="s">
        <v>9703</v>
      </c>
    </row>
    <row r="3872" spans="1:14">
      <c r="A3872" t="s">
        <v>2055</v>
      </c>
      <c r="B3872" t="s">
        <v>4677</v>
      </c>
      <c r="C3872" s="2">
        <v>20000000</v>
      </c>
      <c r="D3872" s="2">
        <v>37672944</v>
      </c>
      <c r="E3872" s="2">
        <v>37672944</v>
      </c>
      <c r="F3872">
        <v>8</v>
      </c>
      <c r="G3872">
        <v>14</v>
      </c>
      <c r="H3872" t="s">
        <v>15956</v>
      </c>
      <c r="I3872" t="s">
        <v>4682</v>
      </c>
      <c r="J3872" t="s">
        <v>4823</v>
      </c>
      <c r="K3872" t="s">
        <v>5140</v>
      </c>
      <c r="L3872" t="s">
        <v>7428</v>
      </c>
      <c r="M3872" t="s">
        <v>9616</v>
      </c>
      <c r="N3872" t="s">
        <v>9617</v>
      </c>
    </row>
    <row r="3873" spans="1:14">
      <c r="A3873" t="s">
        <v>2094</v>
      </c>
      <c r="B3873" t="e">
        <v>#N/A</v>
      </c>
      <c r="C3873" s="2">
        <v>20000000</v>
      </c>
      <c r="D3873" s="2">
        <v>21541218</v>
      </c>
      <c r="E3873" s="2">
        <v>37226218</v>
      </c>
      <c r="F3873">
        <v>12</v>
      </c>
      <c r="G3873">
        <v>4</v>
      </c>
      <c r="H3873" t="s">
        <v>15956</v>
      </c>
      <c r="I3873" t="e">
        <v>#N/A</v>
      </c>
      <c r="J3873" t="e">
        <v>#N/A</v>
      </c>
      <c r="K3873" t="e">
        <v>#N/A</v>
      </c>
      <c r="L3873" t="e">
        <v>#N/A</v>
      </c>
      <c r="M3873" t="e">
        <v>#N/A</v>
      </c>
      <c r="N3873" t="e">
        <v>#N/A</v>
      </c>
    </row>
    <row r="3874" spans="1:14">
      <c r="A3874" t="s">
        <v>854</v>
      </c>
      <c r="B3874" t="s">
        <v>4677</v>
      </c>
      <c r="C3874" s="2">
        <v>52000000</v>
      </c>
      <c r="D3874" s="2">
        <v>36400491</v>
      </c>
      <c r="E3874" s="2">
        <v>36400491</v>
      </c>
      <c r="F3874">
        <v>12</v>
      </c>
      <c r="G3874">
        <v>23</v>
      </c>
      <c r="H3874" t="s">
        <v>15956</v>
      </c>
      <c r="I3874" t="s">
        <v>4682</v>
      </c>
      <c r="J3874" t="s">
        <v>7670</v>
      </c>
      <c r="K3874" t="s">
        <v>5539</v>
      </c>
      <c r="L3874" t="s">
        <v>9625</v>
      </c>
      <c r="M3874" t="s">
        <v>9626</v>
      </c>
      <c r="N3874" t="s">
        <v>9627</v>
      </c>
    </row>
    <row r="3875" spans="1:14">
      <c r="A3875" t="s">
        <v>928</v>
      </c>
      <c r="B3875" t="s">
        <v>4628</v>
      </c>
      <c r="C3875" s="2">
        <v>50000000</v>
      </c>
      <c r="D3875" s="2">
        <v>34645374</v>
      </c>
      <c r="E3875" s="2">
        <v>34645374</v>
      </c>
      <c r="F3875">
        <v>12</v>
      </c>
      <c r="G3875">
        <v>11</v>
      </c>
      <c r="H3875" t="s">
        <v>15956</v>
      </c>
      <c r="I3875" t="s">
        <v>4614</v>
      </c>
      <c r="J3875" t="s">
        <v>4713</v>
      </c>
      <c r="K3875" t="s">
        <v>5279</v>
      </c>
      <c r="L3875" t="s">
        <v>8246</v>
      </c>
      <c r="M3875" t="s">
        <v>9629</v>
      </c>
      <c r="N3875" t="s">
        <v>9630</v>
      </c>
    </row>
    <row r="3876" spans="1:14">
      <c r="A3876" t="s">
        <v>729</v>
      </c>
      <c r="B3876" t="s">
        <v>4621</v>
      </c>
      <c r="C3876" s="2">
        <v>60000000</v>
      </c>
      <c r="D3876" s="2">
        <v>32983332</v>
      </c>
      <c r="E3876" s="2">
        <v>32983332</v>
      </c>
      <c r="F3876">
        <v>4</v>
      </c>
      <c r="G3876">
        <v>3</v>
      </c>
      <c r="H3876" t="s">
        <v>15956</v>
      </c>
      <c r="I3876" t="s">
        <v>4682</v>
      </c>
      <c r="J3876" t="s">
        <v>4707</v>
      </c>
      <c r="K3876" t="s">
        <v>6382</v>
      </c>
      <c r="L3876" t="s">
        <v>8699</v>
      </c>
      <c r="M3876" t="s">
        <v>9632</v>
      </c>
      <c r="N3876" t="s">
        <v>9633</v>
      </c>
    </row>
    <row r="3877" spans="1:14">
      <c r="A3877" t="s">
        <v>3340</v>
      </c>
      <c r="B3877" t="e">
        <v>#N/A</v>
      </c>
      <c r="C3877" s="2">
        <v>6000000</v>
      </c>
      <c r="D3877" s="2">
        <v>12716953</v>
      </c>
      <c r="E3877" s="2">
        <v>31716953</v>
      </c>
      <c r="F3877">
        <v>3</v>
      </c>
      <c r="G3877">
        <v>20</v>
      </c>
      <c r="H3877" t="s">
        <v>15956</v>
      </c>
      <c r="I3877" t="e">
        <v>#N/A</v>
      </c>
      <c r="J3877" t="e">
        <v>#N/A</v>
      </c>
      <c r="K3877" t="e">
        <v>#N/A</v>
      </c>
      <c r="L3877" t="e">
        <v>#N/A</v>
      </c>
      <c r="M3877" t="e">
        <v>#N/A</v>
      </c>
      <c r="N3877" t="e">
        <v>#N/A</v>
      </c>
    </row>
    <row r="3878" spans="1:14">
      <c r="A3878" t="s">
        <v>2341</v>
      </c>
      <c r="B3878" t="s">
        <v>4660</v>
      </c>
      <c r="C3878" s="2">
        <v>17000000</v>
      </c>
      <c r="D3878" s="2">
        <v>30331165</v>
      </c>
      <c r="E3878" s="2">
        <v>30331165</v>
      </c>
      <c r="F3878">
        <v>10</v>
      </c>
      <c r="G3878">
        <v>2</v>
      </c>
      <c r="H3878" t="s">
        <v>15956</v>
      </c>
      <c r="I3878" t="s">
        <v>4600</v>
      </c>
      <c r="J3878" t="s">
        <v>5985</v>
      </c>
      <c r="K3878" t="s">
        <v>4690</v>
      </c>
      <c r="L3878" t="s">
        <v>9640</v>
      </c>
      <c r="M3878" t="s">
        <v>9641</v>
      </c>
      <c r="N3878" t="s">
        <v>9642</v>
      </c>
    </row>
    <row r="3879" spans="1:14">
      <c r="A3879" t="s">
        <v>2925</v>
      </c>
      <c r="B3879" t="e">
        <v>#N/A</v>
      </c>
      <c r="C3879" s="2">
        <v>10000000</v>
      </c>
      <c r="D3879" s="2">
        <v>19843795</v>
      </c>
      <c r="E3879" s="2">
        <v>30143795</v>
      </c>
      <c r="F3879">
        <v>7</v>
      </c>
      <c r="G3879">
        <v>24</v>
      </c>
      <c r="H3879" t="s">
        <v>15956</v>
      </c>
      <c r="I3879" t="e">
        <v>#N/A</v>
      </c>
      <c r="J3879" t="e">
        <v>#N/A</v>
      </c>
      <c r="K3879" t="e">
        <v>#N/A</v>
      </c>
      <c r="L3879" t="e">
        <v>#N/A</v>
      </c>
      <c r="M3879" t="e">
        <v>#N/A</v>
      </c>
      <c r="N3879" t="e">
        <v>#N/A</v>
      </c>
    </row>
    <row r="3880" spans="1:14">
      <c r="A3880" t="s">
        <v>1568</v>
      </c>
      <c r="B3880" t="s">
        <v>4677</v>
      </c>
      <c r="C3880" s="2">
        <v>30000000</v>
      </c>
      <c r="D3880" s="2">
        <v>26528684</v>
      </c>
      <c r="E3880" s="2">
        <v>29203383</v>
      </c>
      <c r="F3880">
        <v>5</v>
      </c>
      <c r="G3880">
        <v>15</v>
      </c>
      <c r="H3880" t="s">
        <v>15956</v>
      </c>
      <c r="I3880" t="s">
        <v>4682</v>
      </c>
      <c r="J3880" t="s">
        <v>5574</v>
      </c>
      <c r="K3880" t="s">
        <v>5126</v>
      </c>
      <c r="L3880" t="s">
        <v>9676</v>
      </c>
      <c r="M3880" t="s">
        <v>9677</v>
      </c>
      <c r="N3880" t="s">
        <v>9678</v>
      </c>
    </row>
    <row r="3881" spans="1:14">
      <c r="A3881" t="s">
        <v>2485</v>
      </c>
      <c r="B3881" t="s">
        <v>4677</v>
      </c>
      <c r="C3881" s="2">
        <v>15000000</v>
      </c>
      <c r="D3881" s="2">
        <v>29145924</v>
      </c>
      <c r="E3881" s="2">
        <v>29145924</v>
      </c>
      <c r="F3881">
        <v>4</v>
      </c>
      <c r="G3881">
        <v>17</v>
      </c>
      <c r="H3881" t="s">
        <v>15956</v>
      </c>
      <c r="I3881" t="s">
        <v>4682</v>
      </c>
      <c r="J3881" t="s">
        <v>4707</v>
      </c>
      <c r="K3881" t="s">
        <v>5126</v>
      </c>
      <c r="L3881" t="s">
        <v>9662</v>
      </c>
      <c r="M3881" t="s">
        <v>9663</v>
      </c>
      <c r="N3881" t="s">
        <v>9664</v>
      </c>
    </row>
    <row r="3882" spans="1:14">
      <c r="A3882" t="s">
        <v>1700</v>
      </c>
      <c r="B3882" t="e">
        <v>#N/A</v>
      </c>
      <c r="C3882" s="2">
        <v>27000000</v>
      </c>
      <c r="D3882" s="2">
        <v>14435076</v>
      </c>
      <c r="E3882" s="2">
        <v>27257061</v>
      </c>
      <c r="F3882">
        <v>2</v>
      </c>
      <c r="G3882">
        <v>27</v>
      </c>
      <c r="H3882" t="s">
        <v>15956</v>
      </c>
      <c r="I3882" t="e">
        <v>#N/A</v>
      </c>
      <c r="J3882" t="e">
        <v>#N/A</v>
      </c>
      <c r="K3882" t="e">
        <v>#N/A</v>
      </c>
      <c r="L3882" t="e">
        <v>#N/A</v>
      </c>
      <c r="M3882" t="e">
        <v>#N/A</v>
      </c>
      <c r="N3882" t="e">
        <v>#N/A</v>
      </c>
    </row>
    <row r="3883" spans="1:14">
      <c r="A3883" t="s">
        <v>2667</v>
      </c>
      <c r="B3883" t="s">
        <v>4695</v>
      </c>
      <c r="C3883" s="2">
        <v>13000000</v>
      </c>
      <c r="D3883" s="2">
        <v>27066941</v>
      </c>
      <c r="E3883" s="2">
        <v>27066941</v>
      </c>
      <c r="F3883">
        <v>4</v>
      </c>
      <c r="G3883">
        <v>24</v>
      </c>
      <c r="H3883" t="s">
        <v>15956</v>
      </c>
      <c r="I3883" t="s">
        <v>4682</v>
      </c>
      <c r="J3883" t="s">
        <v>4812</v>
      </c>
      <c r="K3883" t="s">
        <v>4684</v>
      </c>
      <c r="L3883" t="s">
        <v>9667</v>
      </c>
      <c r="M3883" t="s">
        <v>9668</v>
      </c>
      <c r="N3883" t="s">
        <v>9669</v>
      </c>
    </row>
    <row r="3884" spans="1:14">
      <c r="A3884" t="s">
        <v>1571</v>
      </c>
      <c r="B3884" t="s">
        <v>4621</v>
      </c>
      <c r="C3884" s="2">
        <v>30000000</v>
      </c>
      <c r="D3884" s="2">
        <v>23337196</v>
      </c>
      <c r="E3884" s="2">
        <v>26708196</v>
      </c>
      <c r="F3884">
        <v>9</v>
      </c>
      <c r="G3884">
        <v>18</v>
      </c>
      <c r="H3884" t="s">
        <v>15956</v>
      </c>
      <c r="I3884" t="s">
        <v>4635</v>
      </c>
      <c r="J3884">
        <v>0</v>
      </c>
      <c r="K3884">
        <v>0</v>
      </c>
      <c r="L3884">
        <v>0</v>
      </c>
      <c r="M3884">
        <v>0</v>
      </c>
      <c r="N3884">
        <v>0</v>
      </c>
    </row>
    <row r="3885" spans="1:14">
      <c r="A3885" t="s">
        <v>2187</v>
      </c>
      <c r="B3885" t="e">
        <v>#N/A</v>
      </c>
      <c r="C3885" s="2">
        <v>20000000</v>
      </c>
      <c r="D3885" s="2">
        <v>146072</v>
      </c>
      <c r="E3885" s="2">
        <v>26146072</v>
      </c>
      <c r="F3885">
        <v>3</v>
      </c>
      <c r="G3885">
        <v>27</v>
      </c>
      <c r="H3885" t="s">
        <v>15956</v>
      </c>
      <c r="I3885" t="e">
        <v>#N/A</v>
      </c>
      <c r="J3885" t="e">
        <v>#N/A</v>
      </c>
      <c r="K3885" t="e">
        <v>#N/A</v>
      </c>
      <c r="L3885" t="e">
        <v>#N/A</v>
      </c>
      <c r="M3885" t="e">
        <v>#N/A</v>
      </c>
      <c r="N3885" t="e">
        <v>#N/A</v>
      </c>
    </row>
    <row r="3886" spans="1:14">
      <c r="A3886" t="s">
        <v>2917</v>
      </c>
      <c r="B3886" t="s">
        <v>4695</v>
      </c>
      <c r="C3886" s="2">
        <v>10000000</v>
      </c>
      <c r="D3886" s="2">
        <v>25358996</v>
      </c>
      <c r="E3886" s="2">
        <v>25358996</v>
      </c>
      <c r="F3886">
        <v>6</v>
      </c>
      <c r="G3886">
        <v>12</v>
      </c>
      <c r="H3886" t="s">
        <v>15956</v>
      </c>
      <c r="I3886" t="s">
        <v>4600</v>
      </c>
      <c r="J3886" t="s">
        <v>4763</v>
      </c>
      <c r="K3886" t="s">
        <v>5174</v>
      </c>
      <c r="L3886" t="s">
        <v>9681</v>
      </c>
      <c r="M3886" t="s">
        <v>9682</v>
      </c>
      <c r="N3886" t="s">
        <v>9683</v>
      </c>
    </row>
    <row r="3887" spans="1:14">
      <c r="A3887" t="s">
        <v>3450</v>
      </c>
      <c r="B3887" t="s">
        <v>6635</v>
      </c>
      <c r="C3887" s="2">
        <v>5000000</v>
      </c>
      <c r="D3887" s="2">
        <v>23047939</v>
      </c>
      <c r="E3887" s="2">
        <v>23047939</v>
      </c>
      <c r="F3887">
        <v>4</v>
      </c>
      <c r="G3887">
        <v>8</v>
      </c>
      <c r="H3887" t="s">
        <v>15956</v>
      </c>
      <c r="I3887" t="s">
        <v>4682</v>
      </c>
      <c r="J3887" t="s">
        <v>4637</v>
      </c>
      <c r="K3887" t="s">
        <v>4852</v>
      </c>
      <c r="L3887" t="s">
        <v>9691</v>
      </c>
      <c r="M3887" t="s">
        <v>9691</v>
      </c>
      <c r="N3887" t="s">
        <v>9692</v>
      </c>
    </row>
    <row r="3888" spans="1:14">
      <c r="A3888" t="s">
        <v>2759</v>
      </c>
      <c r="B3888" t="s">
        <v>6069</v>
      </c>
      <c r="C3888" s="2">
        <v>12000000</v>
      </c>
      <c r="D3888" s="2">
        <v>22921898</v>
      </c>
      <c r="E3888" s="2">
        <v>22921898</v>
      </c>
      <c r="F3888">
        <v>9</v>
      </c>
      <c r="G3888">
        <v>11</v>
      </c>
      <c r="H3888" t="s">
        <v>15956</v>
      </c>
      <c r="I3888" t="s">
        <v>4682</v>
      </c>
      <c r="J3888" t="s">
        <v>4728</v>
      </c>
      <c r="K3888" t="s">
        <v>4697</v>
      </c>
      <c r="L3888" t="s">
        <v>8837</v>
      </c>
      <c r="M3888" t="s">
        <v>9694</v>
      </c>
      <c r="N3888" t="s">
        <v>9695</v>
      </c>
    </row>
    <row r="3889" spans="1:14">
      <c r="A3889" t="s">
        <v>846</v>
      </c>
      <c r="B3889" t="s">
        <v>4607</v>
      </c>
      <c r="C3889" s="2">
        <v>53000000</v>
      </c>
      <c r="D3889" s="2">
        <v>22852487</v>
      </c>
      <c r="E3889" s="2">
        <v>22852487</v>
      </c>
      <c r="F3889">
        <v>10</v>
      </c>
      <c r="G3889">
        <v>16</v>
      </c>
      <c r="H3889" t="s">
        <v>15956</v>
      </c>
      <c r="I3889" t="s">
        <v>4682</v>
      </c>
      <c r="J3889" t="s">
        <v>9697</v>
      </c>
      <c r="K3889" t="s">
        <v>9698</v>
      </c>
      <c r="L3889" t="s">
        <v>7741</v>
      </c>
      <c r="M3889" t="s">
        <v>9699</v>
      </c>
      <c r="N3889" t="s">
        <v>9700</v>
      </c>
    </row>
    <row r="3890" spans="1:14">
      <c r="A3890" t="s">
        <v>1825</v>
      </c>
      <c r="B3890" t="s">
        <v>4607</v>
      </c>
      <c r="C3890" s="2">
        <v>25000000</v>
      </c>
      <c r="D3890" s="2">
        <v>21567853</v>
      </c>
      <c r="E3890" s="2">
        <v>22411948</v>
      </c>
      <c r="F3890">
        <v>5</v>
      </c>
      <c r="G3890">
        <v>1</v>
      </c>
      <c r="H3890" t="s">
        <v>15956</v>
      </c>
      <c r="I3890" t="s">
        <v>4682</v>
      </c>
      <c r="J3890" t="s">
        <v>5057</v>
      </c>
      <c r="K3890" t="s">
        <v>8425</v>
      </c>
      <c r="L3890" t="s">
        <v>7081</v>
      </c>
      <c r="M3890" t="s">
        <v>7081</v>
      </c>
      <c r="N3890" t="s">
        <v>9705</v>
      </c>
    </row>
    <row r="3891" spans="1:14">
      <c r="A3891" t="s">
        <v>3356</v>
      </c>
      <c r="B3891" t="e">
        <v>#N/A</v>
      </c>
      <c r="C3891" s="2">
        <v>6000000</v>
      </c>
      <c r="D3891" s="2">
        <v>4595000</v>
      </c>
      <c r="E3891" s="2">
        <v>21787233</v>
      </c>
      <c r="F3891">
        <v>12</v>
      </c>
      <c r="G3891">
        <v>4</v>
      </c>
      <c r="H3891" t="s">
        <v>15956</v>
      </c>
      <c r="I3891" t="e">
        <v>#N/A</v>
      </c>
      <c r="J3891" t="e">
        <v>#N/A</v>
      </c>
      <c r="K3891" t="e">
        <v>#N/A</v>
      </c>
      <c r="L3891" t="e">
        <v>#N/A</v>
      </c>
      <c r="M3891" t="e">
        <v>#N/A</v>
      </c>
      <c r="N3891" t="e">
        <v>#N/A</v>
      </c>
    </row>
    <row r="3892" spans="1:14">
      <c r="A3892" t="s">
        <v>2948</v>
      </c>
      <c r="B3892" t="e">
        <v>#N/A</v>
      </c>
      <c r="C3892" s="2">
        <v>10000000</v>
      </c>
      <c r="D3892" s="2">
        <v>9949470</v>
      </c>
      <c r="E3892" s="2">
        <v>21094974</v>
      </c>
      <c r="F3892">
        <v>11</v>
      </c>
      <c r="G3892">
        <v>25</v>
      </c>
      <c r="H3892" t="s">
        <v>15956</v>
      </c>
      <c r="I3892" t="e">
        <v>#N/A</v>
      </c>
      <c r="J3892" t="e">
        <v>#N/A</v>
      </c>
      <c r="K3892" t="e">
        <v>#N/A</v>
      </c>
      <c r="L3892" t="e">
        <v>#N/A</v>
      </c>
      <c r="M3892" t="e">
        <v>#N/A</v>
      </c>
      <c r="N3892" t="e">
        <v>#N/A</v>
      </c>
    </row>
    <row r="3893" spans="1:14">
      <c r="A3893" t="s">
        <v>2098</v>
      </c>
      <c r="B3893" t="e">
        <v>#N/A</v>
      </c>
      <c r="C3893" s="2">
        <v>20000000</v>
      </c>
      <c r="D3893" s="2">
        <v>20268825</v>
      </c>
      <c r="E3893" s="2">
        <v>20268825</v>
      </c>
      <c r="F3893">
        <v>10</v>
      </c>
      <c r="G3893">
        <v>30</v>
      </c>
      <c r="H3893" t="s">
        <v>15956</v>
      </c>
      <c r="I3893" t="e">
        <v>#N/A</v>
      </c>
      <c r="J3893" t="e">
        <v>#N/A</v>
      </c>
      <c r="K3893" t="e">
        <v>#N/A</v>
      </c>
      <c r="L3893" t="e">
        <v>#N/A</v>
      </c>
      <c r="M3893" t="e">
        <v>#N/A</v>
      </c>
      <c r="N3893" t="e">
        <v>#N/A</v>
      </c>
    </row>
    <row r="3894" spans="1:14">
      <c r="A3894" t="s">
        <v>575</v>
      </c>
      <c r="B3894" t="s">
        <v>4660</v>
      </c>
      <c r="C3894" s="2">
        <v>70000000</v>
      </c>
      <c r="D3894" s="2">
        <v>19870567</v>
      </c>
      <c r="E3894" s="2">
        <v>19870567</v>
      </c>
      <c r="F3894">
        <v>1</v>
      </c>
      <c r="G3894">
        <v>16</v>
      </c>
      <c r="H3894" t="s">
        <v>15956</v>
      </c>
      <c r="I3894" t="s">
        <v>4682</v>
      </c>
      <c r="J3894" t="s">
        <v>5159</v>
      </c>
      <c r="K3894" t="s">
        <v>6382</v>
      </c>
      <c r="L3894" t="s">
        <v>9714</v>
      </c>
      <c r="M3894" t="s">
        <v>9715</v>
      </c>
      <c r="N3894" t="s">
        <v>9716</v>
      </c>
    </row>
    <row r="3895" spans="1:14">
      <c r="A3895" t="s">
        <v>2929</v>
      </c>
      <c r="B3895" t="s">
        <v>4607</v>
      </c>
      <c r="C3895" s="2">
        <v>10000000</v>
      </c>
      <c r="D3895" s="2">
        <v>17105219</v>
      </c>
      <c r="E3895" s="2">
        <v>19080435</v>
      </c>
      <c r="F3895">
        <v>12</v>
      </c>
      <c r="G3895">
        <v>11</v>
      </c>
      <c r="H3895" t="s">
        <v>15956</v>
      </c>
      <c r="I3895" t="s">
        <v>4682</v>
      </c>
      <c r="J3895" t="s">
        <v>5062</v>
      </c>
      <c r="K3895" t="s">
        <v>4852</v>
      </c>
      <c r="L3895" t="s">
        <v>5308</v>
      </c>
      <c r="M3895" t="s">
        <v>8681</v>
      </c>
      <c r="N3895" t="s">
        <v>9743</v>
      </c>
    </row>
    <row r="3896" spans="1:14">
      <c r="A3896" t="s">
        <v>1579</v>
      </c>
      <c r="B3896" t="s">
        <v>4695</v>
      </c>
      <c r="C3896" s="2">
        <v>30000000</v>
      </c>
      <c r="D3896" s="2">
        <v>19035741</v>
      </c>
      <c r="E3896" s="2">
        <v>19035741</v>
      </c>
      <c r="F3896">
        <v>2</v>
      </c>
      <c r="G3896">
        <v>6</v>
      </c>
      <c r="H3896" t="s">
        <v>15956</v>
      </c>
      <c r="I3896" t="s">
        <v>4682</v>
      </c>
      <c r="J3896" t="s">
        <v>5367</v>
      </c>
      <c r="K3896" t="s">
        <v>6382</v>
      </c>
      <c r="L3896" t="s">
        <v>4796</v>
      </c>
      <c r="M3896" t="s">
        <v>9723</v>
      </c>
      <c r="N3896" t="s">
        <v>9724</v>
      </c>
    </row>
    <row r="3897" spans="1:14">
      <c r="A3897" t="s">
        <v>2107</v>
      </c>
      <c r="B3897" t="s">
        <v>4607</v>
      </c>
      <c r="C3897" s="2">
        <v>20000000</v>
      </c>
      <c r="D3897" s="2">
        <v>18253415</v>
      </c>
      <c r="E3897" s="2">
        <v>18310591</v>
      </c>
      <c r="F3897">
        <v>9</v>
      </c>
      <c r="G3897">
        <v>11</v>
      </c>
      <c r="H3897" t="s">
        <v>15956</v>
      </c>
      <c r="I3897" t="s">
        <v>4614</v>
      </c>
      <c r="J3897" t="s">
        <v>4872</v>
      </c>
      <c r="K3897" t="s">
        <v>4852</v>
      </c>
      <c r="L3897" t="s">
        <v>6038</v>
      </c>
      <c r="M3897" t="s">
        <v>9734</v>
      </c>
      <c r="N3897" t="s">
        <v>9735</v>
      </c>
    </row>
    <row r="3898" spans="1:14">
      <c r="A3898" t="s">
        <v>2504</v>
      </c>
      <c r="B3898" t="s">
        <v>5962</v>
      </c>
      <c r="C3898" s="2">
        <v>15000000</v>
      </c>
      <c r="D3898" s="2">
        <v>17507368</v>
      </c>
      <c r="E3898" s="2">
        <v>17507368</v>
      </c>
      <c r="F3898">
        <v>7</v>
      </c>
      <c r="G3898">
        <v>24</v>
      </c>
      <c r="H3898" t="s">
        <v>15956</v>
      </c>
      <c r="I3898" t="s">
        <v>4682</v>
      </c>
      <c r="J3898" t="s">
        <v>6879</v>
      </c>
      <c r="K3898" t="s">
        <v>9602</v>
      </c>
      <c r="L3898" t="s">
        <v>9737</v>
      </c>
      <c r="M3898" t="s">
        <v>9738</v>
      </c>
      <c r="N3898" t="s">
        <v>9739</v>
      </c>
    </row>
    <row r="3899" spans="1:14">
      <c r="A3899" t="s">
        <v>3144</v>
      </c>
      <c r="B3899" t="s">
        <v>4621</v>
      </c>
      <c r="C3899" s="2">
        <v>8000000</v>
      </c>
      <c r="D3899" s="2">
        <v>17394881</v>
      </c>
      <c r="E3899" s="2">
        <v>17394881</v>
      </c>
      <c r="F3899">
        <v>1</v>
      </c>
      <c r="G3899">
        <v>16</v>
      </c>
      <c r="H3899" t="s">
        <v>15956</v>
      </c>
      <c r="I3899" t="s">
        <v>4635</v>
      </c>
      <c r="J3899">
        <v>0</v>
      </c>
      <c r="K3899">
        <v>0</v>
      </c>
      <c r="L3899">
        <v>0</v>
      </c>
      <c r="M3899">
        <v>0</v>
      </c>
      <c r="N3899">
        <v>0</v>
      </c>
    </row>
    <row r="3900" spans="1:14">
      <c r="A3900" t="s">
        <v>3818</v>
      </c>
      <c r="B3900" t="e">
        <v>#N/A</v>
      </c>
      <c r="C3900" s="2">
        <v>2900000</v>
      </c>
      <c r="D3900" s="2">
        <v>5969553</v>
      </c>
      <c r="E3900" s="2">
        <v>17006158</v>
      </c>
      <c r="F3900">
        <v>11</v>
      </c>
      <c r="G3900">
        <v>20</v>
      </c>
      <c r="H3900" t="s">
        <v>15956</v>
      </c>
      <c r="I3900" t="e">
        <v>#N/A</v>
      </c>
      <c r="J3900" t="e">
        <v>#N/A</v>
      </c>
      <c r="K3900" t="e">
        <v>#N/A</v>
      </c>
      <c r="L3900" t="e">
        <v>#N/A</v>
      </c>
      <c r="M3900" t="e">
        <v>#N/A</v>
      </c>
      <c r="N3900" t="e">
        <v>#N/A</v>
      </c>
    </row>
    <row r="3901" spans="1:14">
      <c r="A3901">
        <v>54</v>
      </c>
      <c r="B3901" t="s">
        <v>6069</v>
      </c>
      <c r="C3901" s="2">
        <v>13000000</v>
      </c>
      <c r="D3901" s="2">
        <v>16757163</v>
      </c>
      <c r="E3901" s="2">
        <v>16757163</v>
      </c>
      <c r="F3901">
        <v>8</v>
      </c>
      <c r="G3901">
        <v>28</v>
      </c>
      <c r="H3901" t="s">
        <v>15956</v>
      </c>
      <c r="I3901" t="s">
        <v>4682</v>
      </c>
      <c r="J3901" t="s">
        <v>5062</v>
      </c>
      <c r="K3901" t="s">
        <v>9745</v>
      </c>
      <c r="L3901" t="s">
        <v>9746</v>
      </c>
      <c r="M3901" t="s">
        <v>9746</v>
      </c>
      <c r="N3901" t="s">
        <v>9747</v>
      </c>
    </row>
    <row r="3902" spans="1:14">
      <c r="A3902" t="s">
        <v>2349</v>
      </c>
      <c r="B3902" t="e">
        <v>#N/A</v>
      </c>
      <c r="C3902" s="2">
        <v>17000000</v>
      </c>
      <c r="D3902" s="2">
        <v>16316273</v>
      </c>
      <c r="E3902" s="2">
        <v>16316273</v>
      </c>
      <c r="F3902">
        <v>12</v>
      </c>
      <c r="G3902">
        <v>11</v>
      </c>
      <c r="H3902" t="s">
        <v>15956</v>
      </c>
      <c r="I3902" t="e">
        <v>#N/A</v>
      </c>
      <c r="J3902" t="e">
        <v>#N/A</v>
      </c>
      <c r="K3902" t="e">
        <v>#N/A</v>
      </c>
      <c r="L3902" t="e">
        <v>#N/A</v>
      </c>
      <c r="M3902" t="e">
        <v>#N/A</v>
      </c>
      <c r="N3902" t="e">
        <v>#N/A</v>
      </c>
    </row>
    <row r="3903" spans="1:14">
      <c r="A3903" t="s">
        <v>2612</v>
      </c>
      <c r="B3903" t="e">
        <v>#N/A</v>
      </c>
      <c r="C3903" s="2">
        <v>14000000</v>
      </c>
      <c r="D3903" s="2">
        <v>15064948</v>
      </c>
      <c r="E3903" s="2">
        <v>15064948</v>
      </c>
      <c r="F3903">
        <v>8</v>
      </c>
      <c r="G3903">
        <v>21</v>
      </c>
      <c r="H3903" t="s">
        <v>15956</v>
      </c>
      <c r="I3903" t="e">
        <v>#N/A</v>
      </c>
      <c r="J3903" t="e">
        <v>#N/A</v>
      </c>
      <c r="K3903" t="e">
        <v>#N/A</v>
      </c>
      <c r="L3903" t="e">
        <v>#N/A</v>
      </c>
      <c r="M3903" t="e">
        <v>#N/A</v>
      </c>
      <c r="N3903" t="e">
        <v>#N/A</v>
      </c>
    </row>
    <row r="3904" spans="1:14">
      <c r="A3904" t="s">
        <v>1283</v>
      </c>
      <c r="B3904" t="s">
        <v>5420</v>
      </c>
      <c r="C3904" s="2">
        <v>20000000</v>
      </c>
      <c r="D3904" s="2">
        <v>15055091</v>
      </c>
      <c r="E3904" s="2">
        <v>15055091</v>
      </c>
      <c r="F3904">
        <v>3</v>
      </c>
      <c r="G3904">
        <v>6</v>
      </c>
      <c r="H3904" t="s">
        <v>15956</v>
      </c>
      <c r="I3904" t="s">
        <v>4600</v>
      </c>
      <c r="J3904" t="s">
        <v>5125</v>
      </c>
      <c r="K3904" t="s">
        <v>6050</v>
      </c>
      <c r="L3904" t="s">
        <v>5666</v>
      </c>
      <c r="M3904" t="s">
        <v>5753</v>
      </c>
      <c r="N3904" t="s">
        <v>6400</v>
      </c>
    </row>
    <row r="3905" spans="1:14">
      <c r="A3905" t="s">
        <v>518</v>
      </c>
      <c r="B3905" t="e">
        <v>#N/A</v>
      </c>
      <c r="C3905" s="2">
        <v>75000000</v>
      </c>
      <c r="D3905" s="2">
        <v>14623082</v>
      </c>
      <c r="E3905" s="2">
        <v>14623082</v>
      </c>
      <c r="F3905">
        <v>10</v>
      </c>
      <c r="G3905">
        <v>23</v>
      </c>
      <c r="H3905" t="s">
        <v>15956</v>
      </c>
      <c r="I3905" t="e">
        <v>#N/A</v>
      </c>
      <c r="J3905" t="e">
        <v>#N/A</v>
      </c>
      <c r="K3905" t="e">
        <v>#N/A</v>
      </c>
      <c r="L3905" t="e">
        <v>#N/A</v>
      </c>
      <c r="M3905" t="e">
        <v>#N/A</v>
      </c>
      <c r="N3905" t="e">
        <v>#N/A</v>
      </c>
    </row>
    <row r="3906" spans="1:14">
      <c r="A3906" t="s">
        <v>291</v>
      </c>
      <c r="B3906" t="e">
        <v>#N/A</v>
      </c>
      <c r="C3906" s="2">
        <v>100000000</v>
      </c>
      <c r="D3906" s="2">
        <v>10162034</v>
      </c>
      <c r="E3906" s="2">
        <v>13835130</v>
      </c>
      <c r="F3906">
        <v>4</v>
      </c>
      <c r="G3906">
        <v>3</v>
      </c>
      <c r="H3906" t="s">
        <v>15956</v>
      </c>
      <c r="I3906" t="e">
        <v>#N/A</v>
      </c>
      <c r="J3906" t="e">
        <v>#N/A</v>
      </c>
      <c r="K3906" t="e">
        <v>#N/A</v>
      </c>
      <c r="L3906" t="e">
        <v>#N/A</v>
      </c>
      <c r="M3906" t="e">
        <v>#N/A</v>
      </c>
      <c r="N3906" t="e">
        <v>#N/A</v>
      </c>
    </row>
    <row r="3907" spans="1:14">
      <c r="A3907" t="s">
        <v>2236</v>
      </c>
      <c r="B3907" t="e">
        <v>#N/A</v>
      </c>
      <c r="C3907" s="2">
        <v>18500000</v>
      </c>
      <c r="D3907" s="2">
        <v>10680275</v>
      </c>
      <c r="E3907" s="2">
        <v>13711903</v>
      </c>
      <c r="F3907">
        <v>5</v>
      </c>
      <c r="G3907">
        <v>22</v>
      </c>
      <c r="H3907" t="s">
        <v>15956</v>
      </c>
      <c r="I3907" t="e">
        <v>#N/A</v>
      </c>
      <c r="J3907" t="e">
        <v>#N/A</v>
      </c>
      <c r="K3907" t="e">
        <v>#N/A</v>
      </c>
      <c r="L3907" t="e">
        <v>#N/A</v>
      </c>
      <c r="M3907" t="e">
        <v>#N/A</v>
      </c>
      <c r="N3907" t="e">
        <v>#N/A</v>
      </c>
    </row>
    <row r="3908" spans="1:14">
      <c r="A3908" t="s">
        <v>2774</v>
      </c>
      <c r="B3908" t="e">
        <v>#N/A</v>
      </c>
      <c r="C3908" s="2">
        <v>12000000</v>
      </c>
      <c r="D3908" s="2">
        <v>12905901</v>
      </c>
      <c r="E3908" s="2">
        <v>12905901</v>
      </c>
      <c r="F3908">
        <v>10</v>
      </c>
      <c r="G3908">
        <v>30</v>
      </c>
      <c r="H3908" t="s">
        <v>15956</v>
      </c>
      <c r="I3908" t="e">
        <v>#N/A</v>
      </c>
      <c r="J3908" t="e">
        <v>#N/A</v>
      </c>
      <c r="K3908" t="e">
        <v>#N/A</v>
      </c>
      <c r="L3908" t="e">
        <v>#N/A</v>
      </c>
      <c r="M3908" t="e">
        <v>#N/A</v>
      </c>
      <c r="N3908" t="e">
        <v>#N/A</v>
      </c>
    </row>
    <row r="3909" spans="1:14">
      <c r="A3909" t="s">
        <v>749</v>
      </c>
      <c r="B3909" t="e">
        <v>#N/A</v>
      </c>
      <c r="C3909" s="2">
        <v>60000000</v>
      </c>
      <c r="D3909" s="2">
        <v>12069719</v>
      </c>
      <c r="E3909" s="2">
        <v>12069719</v>
      </c>
      <c r="F3909">
        <v>10</v>
      </c>
      <c r="G3909">
        <v>9</v>
      </c>
      <c r="H3909" t="s">
        <v>15956</v>
      </c>
      <c r="I3909" t="e">
        <v>#N/A</v>
      </c>
      <c r="J3909" t="e">
        <v>#N/A</v>
      </c>
      <c r="K3909" t="e">
        <v>#N/A</v>
      </c>
      <c r="L3909" t="e">
        <v>#N/A</v>
      </c>
      <c r="M3909" t="e">
        <v>#N/A</v>
      </c>
      <c r="N3909" t="e">
        <v>#N/A</v>
      </c>
    </row>
    <row r="3910" spans="1:14">
      <c r="A3910" t="s">
        <v>1059</v>
      </c>
      <c r="B3910" t="e">
        <v>#N/A</v>
      </c>
      <c r="C3910" s="2">
        <v>45000000</v>
      </c>
      <c r="D3910" s="2">
        <v>11203026</v>
      </c>
      <c r="E3910" s="2">
        <v>11203026</v>
      </c>
      <c r="F3910">
        <v>1</v>
      </c>
      <c r="G3910">
        <v>30</v>
      </c>
      <c r="H3910" t="s">
        <v>15956</v>
      </c>
      <c r="I3910" t="e">
        <v>#N/A</v>
      </c>
      <c r="J3910" t="e">
        <v>#N/A</v>
      </c>
      <c r="K3910" t="e">
        <v>#N/A</v>
      </c>
      <c r="L3910" t="e">
        <v>#N/A</v>
      </c>
      <c r="M3910" t="e">
        <v>#N/A</v>
      </c>
      <c r="N3910" t="e">
        <v>#N/A</v>
      </c>
    </row>
    <row r="3911" spans="1:14">
      <c r="A3911" t="s">
        <v>2521</v>
      </c>
      <c r="B3911" t="e">
        <v>#N/A</v>
      </c>
      <c r="C3911" s="2">
        <v>15000000</v>
      </c>
      <c r="D3911" s="2">
        <v>11156471</v>
      </c>
      <c r="E3911" s="2">
        <v>11156471</v>
      </c>
      <c r="F3911">
        <v>4</v>
      </c>
      <c r="G3911">
        <v>3</v>
      </c>
      <c r="H3911" t="s">
        <v>15956</v>
      </c>
      <c r="I3911" t="e">
        <v>#N/A</v>
      </c>
      <c r="J3911" t="e">
        <v>#N/A</v>
      </c>
      <c r="K3911" t="e">
        <v>#N/A</v>
      </c>
      <c r="L3911" t="e">
        <v>#N/A</v>
      </c>
      <c r="M3911" t="e">
        <v>#N/A</v>
      </c>
      <c r="N3911" t="e">
        <v>#N/A</v>
      </c>
    </row>
    <row r="3912" spans="1:14">
      <c r="A3912" t="s">
        <v>2523</v>
      </c>
      <c r="B3912" t="e">
        <v>#N/A</v>
      </c>
      <c r="C3912" s="2">
        <v>15000000</v>
      </c>
      <c r="D3912" s="2">
        <v>10513979</v>
      </c>
      <c r="E3912" s="2">
        <v>10513979</v>
      </c>
      <c r="F3912">
        <v>11</v>
      </c>
      <c r="G3912">
        <v>25</v>
      </c>
      <c r="H3912" t="s">
        <v>15956</v>
      </c>
      <c r="I3912" t="e">
        <v>#N/A</v>
      </c>
      <c r="J3912" t="e">
        <v>#N/A</v>
      </c>
      <c r="K3912" t="e">
        <v>#N/A</v>
      </c>
      <c r="L3912" t="e">
        <v>#N/A</v>
      </c>
      <c r="M3912" t="e">
        <v>#N/A</v>
      </c>
      <c r="N3912" t="e">
        <v>#N/A</v>
      </c>
    </row>
    <row r="3913" spans="1:14">
      <c r="A3913" t="s">
        <v>1705</v>
      </c>
      <c r="B3913" t="e">
        <v>#N/A</v>
      </c>
      <c r="C3913" s="2">
        <v>27000000</v>
      </c>
      <c r="D3913" s="2">
        <v>10341093</v>
      </c>
      <c r="E3913" s="2">
        <v>10341093</v>
      </c>
      <c r="F3913">
        <v>3</v>
      </c>
      <c r="G3913">
        <v>27</v>
      </c>
      <c r="H3913" t="s">
        <v>15956</v>
      </c>
      <c r="I3913" t="e">
        <v>#N/A</v>
      </c>
      <c r="J3913" t="e">
        <v>#N/A</v>
      </c>
      <c r="K3913" t="e">
        <v>#N/A</v>
      </c>
      <c r="L3913" t="e">
        <v>#N/A</v>
      </c>
      <c r="M3913" t="e">
        <v>#N/A</v>
      </c>
      <c r="N3913" t="e">
        <v>#N/A</v>
      </c>
    </row>
    <row r="3914" spans="1:14">
      <c r="A3914" t="s">
        <v>1397</v>
      </c>
      <c r="B3914" t="e">
        <v>#N/A</v>
      </c>
      <c r="C3914" s="2">
        <v>35000000</v>
      </c>
      <c r="D3914" s="2">
        <v>10319915</v>
      </c>
      <c r="E3914" s="2">
        <v>10319915</v>
      </c>
      <c r="F3914">
        <v>9</v>
      </c>
      <c r="G3914">
        <v>4</v>
      </c>
      <c r="H3914" t="s">
        <v>15956</v>
      </c>
      <c r="I3914" t="e">
        <v>#N/A</v>
      </c>
      <c r="J3914" t="e">
        <v>#N/A</v>
      </c>
      <c r="K3914" t="e">
        <v>#N/A</v>
      </c>
      <c r="L3914" t="e">
        <v>#N/A</v>
      </c>
      <c r="M3914" t="e">
        <v>#N/A</v>
      </c>
      <c r="N3914" t="e">
        <v>#N/A</v>
      </c>
    </row>
    <row r="3915" spans="1:14">
      <c r="A3915" t="s">
        <v>3690</v>
      </c>
      <c r="B3915" t="e">
        <v>#N/A</v>
      </c>
      <c r="C3915" s="2">
        <v>3500000</v>
      </c>
      <c r="D3915" s="2">
        <v>10317779</v>
      </c>
      <c r="E3915" s="2">
        <v>10317779</v>
      </c>
      <c r="F3915">
        <v>5</v>
      </c>
      <c r="G3915">
        <v>27</v>
      </c>
      <c r="H3915" t="s">
        <v>15956</v>
      </c>
      <c r="I3915" t="e">
        <v>#N/A</v>
      </c>
      <c r="J3915" t="e">
        <v>#N/A</v>
      </c>
      <c r="K3915" t="e">
        <v>#N/A</v>
      </c>
      <c r="L3915" t="e">
        <v>#N/A</v>
      </c>
      <c r="M3915" t="e">
        <v>#N/A</v>
      </c>
      <c r="N3915" t="e">
        <v>#N/A</v>
      </c>
    </row>
    <row r="3916" spans="1:14">
      <c r="A3916" t="s">
        <v>2680</v>
      </c>
      <c r="B3916" t="e">
        <v>#N/A</v>
      </c>
      <c r="C3916" s="2">
        <v>13000000</v>
      </c>
      <c r="D3916" s="2">
        <v>10020081</v>
      </c>
      <c r="E3916" s="2">
        <v>10020081</v>
      </c>
      <c r="F3916">
        <v>6</v>
      </c>
      <c r="G3916">
        <v>12</v>
      </c>
      <c r="H3916" t="s">
        <v>15956</v>
      </c>
      <c r="I3916" t="e">
        <v>#N/A</v>
      </c>
      <c r="J3916" t="e">
        <v>#N/A</v>
      </c>
      <c r="K3916" t="e">
        <v>#N/A</v>
      </c>
      <c r="L3916" t="e">
        <v>#N/A</v>
      </c>
      <c r="M3916" t="e">
        <v>#N/A</v>
      </c>
      <c r="N3916" t="e">
        <v>#N/A</v>
      </c>
    </row>
    <row r="3917" spans="1:14">
      <c r="A3917" t="s">
        <v>4409</v>
      </c>
      <c r="B3917" t="e">
        <v>#N/A</v>
      </c>
      <c r="C3917" s="2">
        <v>250000</v>
      </c>
      <c r="D3917" s="2">
        <v>489220</v>
      </c>
      <c r="E3917" s="2">
        <v>8969065</v>
      </c>
      <c r="F3917">
        <v>9</v>
      </c>
      <c r="G3917">
        <v>11</v>
      </c>
      <c r="H3917" t="s">
        <v>15956</v>
      </c>
      <c r="I3917" t="e">
        <v>#N/A</v>
      </c>
      <c r="J3917" t="e">
        <v>#N/A</v>
      </c>
      <c r="K3917" t="e">
        <v>#N/A</v>
      </c>
      <c r="L3917" t="e">
        <v>#N/A</v>
      </c>
      <c r="M3917" t="e">
        <v>#N/A</v>
      </c>
      <c r="N3917" t="e">
        <v>#N/A</v>
      </c>
    </row>
    <row r="3918" spans="1:14">
      <c r="A3918" t="s">
        <v>2225</v>
      </c>
      <c r="B3918" t="e">
        <v>#N/A</v>
      </c>
      <c r="C3918" s="2">
        <v>19000000</v>
      </c>
      <c r="D3918" s="2">
        <v>8123860</v>
      </c>
      <c r="E3918" s="2">
        <v>8123860</v>
      </c>
      <c r="F3918">
        <v>1</v>
      </c>
      <c r="G3918">
        <v>9</v>
      </c>
      <c r="H3918" t="s">
        <v>15956</v>
      </c>
      <c r="I3918" t="e">
        <v>#N/A</v>
      </c>
      <c r="J3918" t="e">
        <v>#N/A</v>
      </c>
      <c r="K3918" t="e">
        <v>#N/A</v>
      </c>
      <c r="L3918" t="e">
        <v>#N/A</v>
      </c>
      <c r="M3918" t="e">
        <v>#N/A</v>
      </c>
      <c r="N3918" t="e">
        <v>#N/A</v>
      </c>
    </row>
    <row r="3919" spans="1:14">
      <c r="A3919" t="s">
        <v>2681</v>
      </c>
      <c r="B3919" t="e">
        <v>#N/A</v>
      </c>
      <c r="C3919" s="2">
        <v>13000000</v>
      </c>
      <c r="D3919" s="2">
        <v>8064972</v>
      </c>
      <c r="E3919" s="2">
        <v>8064972</v>
      </c>
      <c r="F3919">
        <v>5</v>
      </c>
      <c r="G3919">
        <v>8</v>
      </c>
      <c r="H3919" t="s">
        <v>15956</v>
      </c>
      <c r="I3919" t="e">
        <v>#N/A</v>
      </c>
      <c r="J3919" t="e">
        <v>#N/A</v>
      </c>
      <c r="K3919" t="e">
        <v>#N/A</v>
      </c>
      <c r="L3919" t="e">
        <v>#N/A</v>
      </c>
      <c r="M3919" t="e">
        <v>#N/A</v>
      </c>
      <c r="N3919" t="e">
        <v>#N/A</v>
      </c>
    </row>
    <row r="3920" spans="1:14">
      <c r="A3920" t="s">
        <v>3921</v>
      </c>
      <c r="B3920" t="e">
        <v>#N/A</v>
      </c>
      <c r="C3920" s="2">
        <v>2000000</v>
      </c>
      <c r="D3920" s="2">
        <v>6719300</v>
      </c>
      <c r="E3920" s="2">
        <v>7756617</v>
      </c>
      <c r="F3920">
        <v>6</v>
      </c>
      <c r="G3920">
        <v>26</v>
      </c>
      <c r="H3920" t="s">
        <v>15956</v>
      </c>
      <c r="I3920" t="e">
        <v>#N/A</v>
      </c>
      <c r="J3920" t="e">
        <v>#N/A</v>
      </c>
      <c r="K3920" t="e">
        <v>#N/A</v>
      </c>
      <c r="L3920" t="e">
        <v>#N/A</v>
      </c>
      <c r="M3920" t="e">
        <v>#N/A</v>
      </c>
      <c r="N3920" t="e">
        <v>#N/A</v>
      </c>
    </row>
    <row r="3921" spans="1:14">
      <c r="A3921" t="s">
        <v>2960</v>
      </c>
      <c r="B3921" t="e">
        <v>#N/A</v>
      </c>
      <c r="C3921" s="2">
        <v>10000000</v>
      </c>
      <c r="D3921" s="2">
        <v>6719864</v>
      </c>
      <c r="E3921" s="2">
        <v>6719864</v>
      </c>
      <c r="F3921">
        <v>10</v>
      </c>
      <c r="G3921">
        <v>30</v>
      </c>
      <c r="H3921" t="s">
        <v>15956</v>
      </c>
      <c r="I3921" t="e">
        <v>#N/A</v>
      </c>
      <c r="J3921" t="e">
        <v>#N/A</v>
      </c>
      <c r="K3921" t="e">
        <v>#N/A</v>
      </c>
      <c r="L3921" t="e">
        <v>#N/A</v>
      </c>
      <c r="M3921" t="e">
        <v>#N/A</v>
      </c>
      <c r="N3921" t="e">
        <v>#N/A</v>
      </c>
    </row>
    <row r="3922" spans="1:14">
      <c r="A3922" t="s">
        <v>3693</v>
      </c>
      <c r="B3922" t="e">
        <v>#N/A</v>
      </c>
      <c r="C3922" s="2">
        <v>3500000</v>
      </c>
      <c r="D3922" s="2">
        <v>6451628</v>
      </c>
      <c r="E3922" s="2">
        <v>6451628</v>
      </c>
      <c r="F3922">
        <v>11</v>
      </c>
      <c r="G3922">
        <v>6</v>
      </c>
      <c r="H3922" t="s">
        <v>15956</v>
      </c>
      <c r="I3922" t="e">
        <v>#N/A</v>
      </c>
      <c r="J3922" t="e">
        <v>#N/A</v>
      </c>
      <c r="K3922" t="e">
        <v>#N/A</v>
      </c>
      <c r="L3922" t="e">
        <v>#N/A</v>
      </c>
      <c r="M3922" t="e">
        <v>#N/A</v>
      </c>
      <c r="N3922" t="e">
        <v>#N/A</v>
      </c>
    </row>
    <row r="3923" spans="1:14">
      <c r="A3923" t="s">
        <v>2788</v>
      </c>
      <c r="B3923" t="e">
        <v>#N/A</v>
      </c>
      <c r="C3923" s="2">
        <v>12000000</v>
      </c>
      <c r="D3923" s="2">
        <v>5078660</v>
      </c>
      <c r="E3923" s="2">
        <v>6200000</v>
      </c>
      <c r="F3923">
        <v>11</v>
      </c>
      <c r="G3923">
        <v>20</v>
      </c>
      <c r="H3923" t="s">
        <v>15956</v>
      </c>
      <c r="I3923" t="e">
        <v>#N/A</v>
      </c>
      <c r="J3923" t="e">
        <v>#N/A</v>
      </c>
      <c r="K3923" t="e">
        <v>#N/A</v>
      </c>
      <c r="L3923" t="e">
        <v>#N/A</v>
      </c>
      <c r="M3923" t="e">
        <v>#N/A</v>
      </c>
      <c r="N3923" t="e">
        <v>#N/A</v>
      </c>
    </row>
    <row r="3924" spans="1:14">
      <c r="A3924" t="s">
        <v>4488</v>
      </c>
      <c r="B3924" t="e">
        <v>#N/A</v>
      </c>
      <c r="C3924" s="2">
        <v>100000</v>
      </c>
      <c r="D3924" s="2">
        <v>2652246</v>
      </c>
      <c r="E3924" s="2">
        <v>6121582</v>
      </c>
      <c r="F3924">
        <v>10</v>
      </c>
      <c r="G3924">
        <v>9</v>
      </c>
      <c r="H3924" t="s">
        <v>15956</v>
      </c>
      <c r="I3924" t="e">
        <v>#N/A</v>
      </c>
      <c r="J3924" t="e">
        <v>#N/A</v>
      </c>
      <c r="K3924" t="e">
        <v>#N/A</v>
      </c>
      <c r="L3924" t="e">
        <v>#N/A</v>
      </c>
      <c r="M3924" t="e">
        <v>#N/A</v>
      </c>
      <c r="N3924" t="e">
        <v>#N/A</v>
      </c>
    </row>
    <row r="3925" spans="1:14">
      <c r="A3925" t="s">
        <v>3786</v>
      </c>
      <c r="B3925" t="e">
        <v>#N/A</v>
      </c>
      <c r="C3925" s="2">
        <v>3000000</v>
      </c>
      <c r="D3925" s="2">
        <v>2746453</v>
      </c>
      <c r="E3925" s="2">
        <v>5746453</v>
      </c>
      <c r="F3925">
        <v>10</v>
      </c>
      <c r="G3925">
        <v>16</v>
      </c>
      <c r="H3925" t="s">
        <v>15956</v>
      </c>
      <c r="I3925" t="e">
        <v>#N/A</v>
      </c>
      <c r="J3925" t="e">
        <v>#N/A</v>
      </c>
      <c r="K3925" t="e">
        <v>#N/A</v>
      </c>
      <c r="L3925" t="e">
        <v>#N/A</v>
      </c>
      <c r="M3925" t="e">
        <v>#N/A</v>
      </c>
      <c r="N3925" t="e">
        <v>#N/A</v>
      </c>
    </row>
    <row r="3926" spans="1:14">
      <c r="A3926" t="s">
        <v>3489</v>
      </c>
      <c r="B3926" t="e">
        <v>#N/A</v>
      </c>
      <c r="C3926" s="2">
        <v>5000000</v>
      </c>
      <c r="D3926" s="2">
        <v>5502773</v>
      </c>
      <c r="E3926" s="2">
        <v>5502773</v>
      </c>
      <c r="F3926">
        <v>8</v>
      </c>
      <c r="G3926">
        <v>14</v>
      </c>
      <c r="H3926" t="s">
        <v>15956</v>
      </c>
      <c r="I3926" t="e">
        <v>#N/A</v>
      </c>
      <c r="J3926" t="e">
        <v>#N/A</v>
      </c>
      <c r="K3926" t="e">
        <v>#N/A</v>
      </c>
      <c r="L3926" t="e">
        <v>#N/A</v>
      </c>
      <c r="M3926" t="e">
        <v>#N/A</v>
      </c>
      <c r="N3926" t="e">
        <v>#N/A</v>
      </c>
    </row>
    <row r="3927" spans="1:14">
      <c r="A3927" t="s">
        <v>2998</v>
      </c>
      <c r="B3927" t="e">
        <v>#N/A</v>
      </c>
      <c r="C3927" s="2">
        <v>10000000</v>
      </c>
      <c r="D3927" s="2">
        <v>245359</v>
      </c>
      <c r="E3927" s="2">
        <v>5045359</v>
      </c>
      <c r="F3927">
        <v>12</v>
      </c>
      <c r="G3927">
        <v>25</v>
      </c>
      <c r="H3927" t="s">
        <v>15956</v>
      </c>
      <c r="I3927" t="e">
        <v>#N/A</v>
      </c>
      <c r="J3927" t="e">
        <v>#N/A</v>
      </c>
      <c r="K3927" t="e">
        <v>#N/A</v>
      </c>
      <c r="L3927" t="e">
        <v>#N/A</v>
      </c>
      <c r="M3927" t="e">
        <v>#N/A</v>
      </c>
      <c r="N3927" t="e">
        <v>#N/A</v>
      </c>
    </row>
    <row r="3928" spans="1:14">
      <c r="A3928" t="s">
        <v>4499</v>
      </c>
      <c r="B3928" t="e">
        <v>#N/A</v>
      </c>
      <c r="C3928" s="2">
        <v>68000</v>
      </c>
      <c r="D3928" s="2">
        <v>3221152</v>
      </c>
      <c r="E3928" s="2">
        <v>4678513</v>
      </c>
      <c r="F3928">
        <v>7</v>
      </c>
      <c r="G3928">
        <v>10</v>
      </c>
      <c r="H3928" t="s">
        <v>15956</v>
      </c>
      <c r="I3928" t="e">
        <v>#N/A</v>
      </c>
      <c r="J3928" t="e">
        <v>#N/A</v>
      </c>
      <c r="K3928" t="e">
        <v>#N/A</v>
      </c>
      <c r="L3928" t="e">
        <v>#N/A</v>
      </c>
      <c r="M3928" t="e">
        <v>#N/A</v>
      </c>
      <c r="N3928" t="e">
        <v>#N/A</v>
      </c>
    </row>
    <row r="3929" spans="1:14">
      <c r="A3929" t="s">
        <v>1915</v>
      </c>
      <c r="B3929" t="e">
        <v>#N/A</v>
      </c>
      <c r="C3929" s="2">
        <v>24000000</v>
      </c>
      <c r="D3929" s="2">
        <v>4356126</v>
      </c>
      <c r="E3929" s="2">
        <v>4356126</v>
      </c>
      <c r="F3929">
        <v>3</v>
      </c>
      <c r="G3929">
        <v>27</v>
      </c>
      <c r="H3929" t="s">
        <v>15956</v>
      </c>
      <c r="I3929" t="e">
        <v>#N/A</v>
      </c>
      <c r="J3929" t="e">
        <v>#N/A</v>
      </c>
      <c r="K3929" t="e">
        <v>#N/A</v>
      </c>
      <c r="L3929" t="e">
        <v>#N/A</v>
      </c>
      <c r="M3929" t="e">
        <v>#N/A</v>
      </c>
      <c r="N3929" t="e">
        <v>#N/A</v>
      </c>
    </row>
    <row r="3930" spans="1:14">
      <c r="A3930" t="s">
        <v>3082</v>
      </c>
      <c r="B3930" t="e">
        <v>#N/A</v>
      </c>
      <c r="C3930" s="2">
        <v>9000000</v>
      </c>
      <c r="D3930" s="2">
        <v>1053788</v>
      </c>
      <c r="E3930" s="2">
        <v>4313644</v>
      </c>
      <c r="F3930">
        <v>11</v>
      </c>
      <c r="G3930">
        <v>6</v>
      </c>
      <c r="H3930" t="s">
        <v>15956</v>
      </c>
      <c r="I3930" t="e">
        <v>#N/A</v>
      </c>
      <c r="J3930" t="e">
        <v>#N/A</v>
      </c>
      <c r="K3930" t="e">
        <v>#N/A</v>
      </c>
      <c r="L3930" t="e">
        <v>#N/A</v>
      </c>
      <c r="M3930" t="e">
        <v>#N/A</v>
      </c>
      <c r="N3930" t="e">
        <v>#N/A</v>
      </c>
    </row>
    <row r="3931" spans="1:14">
      <c r="A3931" t="s">
        <v>4161</v>
      </c>
      <c r="B3931" t="e">
        <v>#N/A</v>
      </c>
      <c r="C3931" s="2">
        <v>1000000</v>
      </c>
      <c r="D3931" s="2">
        <v>3395581</v>
      </c>
      <c r="E3931" s="2">
        <v>3465703</v>
      </c>
      <c r="F3931">
        <v>8</v>
      </c>
      <c r="G3931">
        <v>21</v>
      </c>
      <c r="H3931" t="s">
        <v>15956</v>
      </c>
      <c r="I3931" t="e">
        <v>#N/A</v>
      </c>
      <c r="J3931" t="e">
        <v>#N/A</v>
      </c>
      <c r="K3931" t="e">
        <v>#N/A</v>
      </c>
      <c r="L3931" t="e">
        <v>#N/A</v>
      </c>
      <c r="M3931" t="e">
        <v>#N/A</v>
      </c>
      <c r="N3931" t="e">
        <v>#N/A</v>
      </c>
    </row>
    <row r="3932" spans="1:14">
      <c r="A3932" t="s">
        <v>3591</v>
      </c>
      <c r="B3932" t="e">
        <v>#N/A</v>
      </c>
      <c r="C3932" s="2">
        <v>4030000</v>
      </c>
      <c r="D3932" s="2">
        <v>2542264</v>
      </c>
      <c r="E3932" s="2">
        <v>2542264</v>
      </c>
      <c r="F3932">
        <v>3</v>
      </c>
      <c r="G3932">
        <v>6</v>
      </c>
      <c r="H3932" t="s">
        <v>15956</v>
      </c>
      <c r="I3932" t="e">
        <v>#N/A</v>
      </c>
      <c r="J3932" t="e">
        <v>#N/A</v>
      </c>
      <c r="K3932" t="e">
        <v>#N/A</v>
      </c>
      <c r="L3932" t="e">
        <v>#N/A</v>
      </c>
      <c r="M3932" t="e">
        <v>#N/A</v>
      </c>
      <c r="N3932" t="e">
        <v>#N/A</v>
      </c>
    </row>
    <row r="3933" spans="1:14">
      <c r="A3933" t="s">
        <v>4047</v>
      </c>
      <c r="B3933" t="e">
        <v>#N/A</v>
      </c>
      <c r="C3933" s="2">
        <v>1500000</v>
      </c>
      <c r="D3933" s="2">
        <v>2380606</v>
      </c>
      <c r="E3933" s="2">
        <v>2380606</v>
      </c>
      <c r="F3933">
        <v>6</v>
      </c>
      <c r="G3933">
        <v>26</v>
      </c>
      <c r="H3933" t="s">
        <v>15956</v>
      </c>
      <c r="I3933" t="e">
        <v>#N/A</v>
      </c>
      <c r="J3933" t="e">
        <v>#N/A</v>
      </c>
      <c r="K3933" t="e">
        <v>#N/A</v>
      </c>
      <c r="L3933" t="e">
        <v>#N/A</v>
      </c>
      <c r="M3933" t="e">
        <v>#N/A</v>
      </c>
      <c r="N3933" t="e">
        <v>#N/A</v>
      </c>
    </row>
    <row r="3934" spans="1:14">
      <c r="A3934" t="s">
        <v>4166</v>
      </c>
      <c r="B3934" t="e">
        <v>#N/A</v>
      </c>
      <c r="C3934" s="2">
        <v>1000000</v>
      </c>
      <c r="D3934" s="2">
        <v>2057193</v>
      </c>
      <c r="E3934" s="2">
        <v>2315026</v>
      </c>
      <c r="F3934">
        <v>4</v>
      </c>
      <c r="G3934">
        <v>24</v>
      </c>
      <c r="H3934" t="s">
        <v>15956</v>
      </c>
      <c r="I3934" t="e">
        <v>#N/A</v>
      </c>
      <c r="J3934" t="e">
        <v>#N/A</v>
      </c>
      <c r="K3934" t="e">
        <v>#N/A</v>
      </c>
      <c r="L3934" t="e">
        <v>#N/A</v>
      </c>
      <c r="M3934" t="e">
        <v>#N/A</v>
      </c>
      <c r="N3934" t="e">
        <v>#N/A</v>
      </c>
    </row>
    <row r="3935" spans="1:14">
      <c r="A3935" t="s">
        <v>4278</v>
      </c>
      <c r="B3935" t="e">
        <v>#N/A</v>
      </c>
      <c r="C3935" s="2">
        <v>650000</v>
      </c>
      <c r="D3935" s="2">
        <v>2301777</v>
      </c>
      <c r="E3935" s="2">
        <v>2301777</v>
      </c>
      <c r="F3935">
        <v>6</v>
      </c>
      <c r="G3935">
        <v>19</v>
      </c>
      <c r="H3935" t="s">
        <v>15956</v>
      </c>
      <c r="I3935" t="e">
        <v>#N/A</v>
      </c>
      <c r="J3935" t="e">
        <v>#N/A</v>
      </c>
      <c r="K3935" t="e">
        <v>#N/A</v>
      </c>
      <c r="L3935" t="e">
        <v>#N/A</v>
      </c>
      <c r="M3935" t="e">
        <v>#N/A</v>
      </c>
      <c r="N3935" t="e">
        <v>#N/A</v>
      </c>
    </row>
    <row r="3936" spans="1:14">
      <c r="A3936" t="s">
        <v>3161</v>
      </c>
      <c r="B3936" t="e">
        <v>#N/A</v>
      </c>
      <c r="C3936" s="2">
        <v>8000000</v>
      </c>
      <c r="D3936" s="2">
        <v>1793359</v>
      </c>
      <c r="E3936" s="2">
        <v>2256606</v>
      </c>
      <c r="F3936">
        <v>9</v>
      </c>
      <c r="G3936">
        <v>25</v>
      </c>
      <c r="H3936" t="s">
        <v>15956</v>
      </c>
      <c r="I3936" t="e">
        <v>#N/A</v>
      </c>
      <c r="J3936" t="e">
        <v>#N/A</v>
      </c>
      <c r="K3936" t="e">
        <v>#N/A</v>
      </c>
      <c r="L3936" t="e">
        <v>#N/A</v>
      </c>
      <c r="M3936" t="e">
        <v>#N/A</v>
      </c>
      <c r="N3936" t="e">
        <v>#N/A</v>
      </c>
    </row>
    <row r="3937" spans="1:14">
      <c r="A3937" t="s">
        <v>3503</v>
      </c>
      <c r="B3937" t="e">
        <v>#N/A</v>
      </c>
      <c r="C3937" s="2">
        <v>5000000</v>
      </c>
      <c r="D3937" s="2">
        <v>2080693</v>
      </c>
      <c r="E3937" s="2">
        <v>2080693</v>
      </c>
      <c r="F3937">
        <v>1</v>
      </c>
      <c r="G3937">
        <v>30</v>
      </c>
      <c r="H3937" t="s">
        <v>15956</v>
      </c>
      <c r="I3937" t="e">
        <v>#N/A</v>
      </c>
      <c r="J3937" t="e">
        <v>#N/A</v>
      </c>
      <c r="K3937" t="e">
        <v>#N/A</v>
      </c>
      <c r="L3937" t="e">
        <v>#N/A</v>
      </c>
      <c r="M3937" t="e">
        <v>#N/A</v>
      </c>
      <c r="N3937" t="e">
        <v>#N/A</v>
      </c>
    </row>
    <row r="3938" spans="1:14">
      <c r="A3938" t="s">
        <v>4083</v>
      </c>
      <c r="B3938" t="e">
        <v>#N/A</v>
      </c>
      <c r="C3938" s="2">
        <v>1300000</v>
      </c>
      <c r="D3938" s="2">
        <v>1647780</v>
      </c>
      <c r="E3938" s="2">
        <v>1647780</v>
      </c>
      <c r="F3938">
        <v>10</v>
      </c>
      <c r="G3938">
        <v>9</v>
      </c>
      <c r="H3938" t="s">
        <v>15956</v>
      </c>
      <c r="I3938" t="e">
        <v>#N/A</v>
      </c>
      <c r="J3938" t="e">
        <v>#N/A</v>
      </c>
      <c r="K3938" t="e">
        <v>#N/A</v>
      </c>
      <c r="L3938" t="e">
        <v>#N/A</v>
      </c>
      <c r="M3938" t="e">
        <v>#N/A</v>
      </c>
      <c r="N3938" t="e">
        <v>#N/A</v>
      </c>
    </row>
    <row r="3939" spans="1:14">
      <c r="A3939" t="s">
        <v>829</v>
      </c>
      <c r="B3939" t="e">
        <v>#N/A</v>
      </c>
      <c r="C3939" s="2">
        <v>55000000</v>
      </c>
      <c r="D3939" s="2">
        <v>1147784</v>
      </c>
      <c r="E3939" s="2">
        <v>1147784</v>
      </c>
      <c r="F3939">
        <v>7</v>
      </c>
      <c r="G3939">
        <v>22</v>
      </c>
      <c r="H3939" t="s">
        <v>15956</v>
      </c>
      <c r="I3939" t="e">
        <v>#N/A</v>
      </c>
      <c r="J3939" t="e">
        <v>#N/A</v>
      </c>
      <c r="K3939" t="e">
        <v>#N/A</v>
      </c>
      <c r="L3939" t="e">
        <v>#N/A</v>
      </c>
      <c r="M3939" t="e">
        <v>#N/A</v>
      </c>
      <c r="N3939" t="e">
        <v>#N/A</v>
      </c>
    </row>
    <row r="3940" spans="1:14">
      <c r="A3940" t="s">
        <v>4172</v>
      </c>
      <c r="B3940" t="e">
        <v>#N/A</v>
      </c>
      <c r="C3940" s="2">
        <v>1000000</v>
      </c>
      <c r="D3940" s="2">
        <v>1009819</v>
      </c>
      <c r="E3940" s="2">
        <v>1087521</v>
      </c>
      <c r="F3940">
        <v>10</v>
      </c>
      <c r="G3940">
        <v>9</v>
      </c>
      <c r="H3940" t="s">
        <v>15956</v>
      </c>
      <c r="I3940" t="e">
        <v>#N/A</v>
      </c>
      <c r="J3940" t="e">
        <v>#N/A</v>
      </c>
      <c r="K3940" t="e">
        <v>#N/A</v>
      </c>
      <c r="L3940" t="e">
        <v>#N/A</v>
      </c>
      <c r="M3940" t="e">
        <v>#N/A</v>
      </c>
      <c r="N3940" t="e">
        <v>#N/A</v>
      </c>
    </row>
    <row r="3941" spans="1:14">
      <c r="A3941" t="s">
        <v>1878</v>
      </c>
      <c r="B3941" t="e">
        <v>#N/A</v>
      </c>
      <c r="C3941" s="2">
        <v>25000000</v>
      </c>
      <c r="D3941" s="2">
        <v>780326</v>
      </c>
      <c r="E3941" s="2">
        <v>780326</v>
      </c>
      <c r="F3941">
        <v>9</v>
      </c>
      <c r="G3941">
        <v>11</v>
      </c>
      <c r="H3941" t="s">
        <v>15956</v>
      </c>
      <c r="I3941" t="e">
        <v>#N/A</v>
      </c>
      <c r="J3941" t="e">
        <v>#N/A</v>
      </c>
      <c r="K3941" t="e">
        <v>#N/A</v>
      </c>
      <c r="L3941" t="e">
        <v>#N/A</v>
      </c>
      <c r="M3941" t="e">
        <v>#N/A</v>
      </c>
      <c r="N3941" t="e">
        <v>#N/A</v>
      </c>
    </row>
    <row r="3942" spans="1:14">
      <c r="A3942" t="s">
        <v>3565</v>
      </c>
      <c r="B3942" t="e">
        <v>#N/A</v>
      </c>
      <c r="C3942" s="2">
        <v>4500000</v>
      </c>
      <c r="D3942" s="2">
        <v>713413</v>
      </c>
      <c r="E3942" s="2">
        <v>713413</v>
      </c>
      <c r="F3942">
        <v>3</v>
      </c>
      <c r="G3942">
        <v>27</v>
      </c>
      <c r="H3942" t="s">
        <v>15956</v>
      </c>
      <c r="I3942" t="e">
        <v>#N/A</v>
      </c>
      <c r="J3942" t="e">
        <v>#N/A</v>
      </c>
      <c r="K3942" t="e">
        <v>#N/A</v>
      </c>
      <c r="L3942" t="e">
        <v>#N/A</v>
      </c>
      <c r="M3942" t="e">
        <v>#N/A</v>
      </c>
      <c r="N3942" t="e">
        <v>#N/A</v>
      </c>
    </row>
    <row r="3943" spans="1:14">
      <c r="A3943" t="s">
        <v>4177</v>
      </c>
      <c r="B3943" t="e">
        <v>#N/A</v>
      </c>
      <c r="C3943" s="2">
        <v>1000000</v>
      </c>
      <c r="D3943" s="2">
        <v>582024</v>
      </c>
      <c r="E3943" s="2">
        <v>627287</v>
      </c>
      <c r="F3943">
        <v>10</v>
      </c>
      <c r="G3943">
        <v>23</v>
      </c>
      <c r="H3943" t="s">
        <v>15956</v>
      </c>
      <c r="I3943" t="e">
        <v>#N/A</v>
      </c>
      <c r="J3943" t="e">
        <v>#N/A</v>
      </c>
      <c r="K3943" t="e">
        <v>#N/A</v>
      </c>
      <c r="L3943" t="e">
        <v>#N/A</v>
      </c>
      <c r="M3943" t="e">
        <v>#N/A</v>
      </c>
      <c r="N3943" t="e">
        <v>#N/A</v>
      </c>
    </row>
    <row r="3944" spans="1:14">
      <c r="A3944" t="s">
        <v>3887</v>
      </c>
      <c r="B3944" t="e">
        <v>#N/A</v>
      </c>
      <c r="C3944" s="2">
        <v>2300000</v>
      </c>
      <c r="D3944" s="2">
        <v>574838</v>
      </c>
      <c r="E3944" s="2">
        <v>574838</v>
      </c>
      <c r="F3944">
        <v>5</v>
      </c>
      <c r="G3944">
        <v>1</v>
      </c>
      <c r="H3944" t="s">
        <v>15956</v>
      </c>
      <c r="I3944" t="e">
        <v>#N/A</v>
      </c>
      <c r="J3944" t="e">
        <v>#N/A</v>
      </c>
      <c r="K3944" t="e">
        <v>#N/A</v>
      </c>
      <c r="L3944" t="e">
        <v>#N/A</v>
      </c>
      <c r="M3944" t="e">
        <v>#N/A</v>
      </c>
      <c r="N3944" t="e">
        <v>#N/A</v>
      </c>
    </row>
    <row r="3945" spans="1:14">
      <c r="A3945" t="s">
        <v>3946</v>
      </c>
      <c r="B3945" t="e">
        <v>#N/A</v>
      </c>
      <c r="C3945" s="2">
        <v>2000000</v>
      </c>
      <c r="D3945" s="2">
        <v>537948</v>
      </c>
      <c r="E3945" s="2">
        <v>539961</v>
      </c>
      <c r="F3945">
        <v>5</v>
      </c>
      <c r="G3945">
        <v>15</v>
      </c>
      <c r="H3945" t="s">
        <v>15956</v>
      </c>
      <c r="I3945" t="e">
        <v>#N/A</v>
      </c>
      <c r="J3945" t="e">
        <v>#N/A</v>
      </c>
      <c r="K3945" t="e">
        <v>#N/A</v>
      </c>
      <c r="L3945" t="e">
        <v>#N/A</v>
      </c>
      <c r="M3945" t="e">
        <v>#N/A</v>
      </c>
      <c r="N3945" t="e">
        <v>#N/A</v>
      </c>
    </row>
    <row r="3946" spans="1:14">
      <c r="A3946" t="s">
        <v>4386</v>
      </c>
      <c r="B3946" t="e">
        <v>#N/A</v>
      </c>
      <c r="C3946" s="2">
        <v>300000</v>
      </c>
      <c r="D3946" s="2">
        <v>373615</v>
      </c>
      <c r="E3946" s="2">
        <v>373615</v>
      </c>
      <c r="F3946">
        <v>9</v>
      </c>
      <c r="G3946">
        <v>11</v>
      </c>
      <c r="H3946" t="s">
        <v>15956</v>
      </c>
      <c r="I3946" t="e">
        <v>#N/A</v>
      </c>
      <c r="J3946" t="e">
        <v>#N/A</v>
      </c>
      <c r="K3946" t="e">
        <v>#N/A</v>
      </c>
      <c r="L3946" t="e">
        <v>#N/A</v>
      </c>
      <c r="M3946" t="e">
        <v>#N/A</v>
      </c>
      <c r="N3946" t="e">
        <v>#N/A</v>
      </c>
    </row>
    <row r="3947" spans="1:14">
      <c r="A3947" t="s">
        <v>4313</v>
      </c>
      <c r="B3947" t="e">
        <v>#N/A</v>
      </c>
      <c r="C3947" s="2">
        <v>500000</v>
      </c>
      <c r="D3947" s="2">
        <v>334041</v>
      </c>
      <c r="E3947" s="2">
        <v>367582</v>
      </c>
      <c r="F3947">
        <v>2</v>
      </c>
      <c r="G3947">
        <v>13</v>
      </c>
      <c r="H3947" t="s">
        <v>15956</v>
      </c>
      <c r="I3947" t="e">
        <v>#N/A</v>
      </c>
      <c r="J3947" t="e">
        <v>#N/A</v>
      </c>
      <c r="K3947" t="e">
        <v>#N/A</v>
      </c>
      <c r="L3947" t="e">
        <v>#N/A</v>
      </c>
      <c r="M3947" t="e">
        <v>#N/A</v>
      </c>
      <c r="N3947" t="e">
        <v>#N/A</v>
      </c>
    </row>
    <row r="3948" spans="1:14">
      <c r="A3948" t="s">
        <v>3271</v>
      </c>
      <c r="B3948" t="e">
        <v>#N/A</v>
      </c>
      <c r="C3948" s="2">
        <v>7000000</v>
      </c>
      <c r="D3948" s="2">
        <v>306715</v>
      </c>
      <c r="E3948" s="2">
        <v>306715</v>
      </c>
      <c r="F3948">
        <v>3</v>
      </c>
      <c r="G3948">
        <v>13</v>
      </c>
      <c r="H3948" t="s">
        <v>15956</v>
      </c>
      <c r="I3948" t="e">
        <v>#N/A</v>
      </c>
      <c r="J3948" t="e">
        <v>#N/A</v>
      </c>
      <c r="K3948" t="e">
        <v>#N/A</v>
      </c>
      <c r="L3948" t="e">
        <v>#N/A</v>
      </c>
      <c r="M3948" t="e">
        <v>#N/A</v>
      </c>
      <c r="N3948" t="e">
        <v>#N/A</v>
      </c>
    </row>
    <row r="3949" spans="1:14">
      <c r="A3949" t="s">
        <v>3640</v>
      </c>
      <c r="B3949" t="e">
        <v>#N/A</v>
      </c>
      <c r="C3949" s="2">
        <v>4000000</v>
      </c>
      <c r="D3949" s="2">
        <v>302204</v>
      </c>
      <c r="E3949" s="2">
        <v>302204</v>
      </c>
      <c r="F3949">
        <v>5</v>
      </c>
      <c r="G3949">
        <v>1</v>
      </c>
      <c r="H3949" t="s">
        <v>15956</v>
      </c>
      <c r="I3949" t="e">
        <v>#N/A</v>
      </c>
      <c r="J3949" t="e">
        <v>#N/A</v>
      </c>
      <c r="K3949" t="e">
        <v>#N/A</v>
      </c>
      <c r="L3949" t="e">
        <v>#N/A</v>
      </c>
      <c r="M3949" t="e">
        <v>#N/A</v>
      </c>
      <c r="N3949" t="e">
        <v>#N/A</v>
      </c>
    </row>
    <row r="3950" spans="1:14">
      <c r="A3950" t="s">
        <v>2999</v>
      </c>
      <c r="B3950" t="e">
        <v>#N/A</v>
      </c>
      <c r="C3950" s="2">
        <v>10000000</v>
      </c>
      <c r="D3950" s="2">
        <v>244465</v>
      </c>
      <c r="E3950" s="2">
        <v>244465</v>
      </c>
      <c r="F3950">
        <v>8</v>
      </c>
      <c r="G3950">
        <v>14</v>
      </c>
      <c r="H3950" t="s">
        <v>15956</v>
      </c>
      <c r="I3950" t="e">
        <v>#N/A</v>
      </c>
      <c r="J3950" t="e">
        <v>#N/A</v>
      </c>
      <c r="K3950" t="e">
        <v>#N/A</v>
      </c>
      <c r="L3950" t="e">
        <v>#N/A</v>
      </c>
      <c r="M3950" t="e">
        <v>#N/A</v>
      </c>
      <c r="N3950" t="e">
        <v>#N/A</v>
      </c>
    </row>
    <row r="3951" spans="1:14">
      <c r="A3951" t="s">
        <v>4411</v>
      </c>
      <c r="B3951" t="e">
        <v>#N/A</v>
      </c>
      <c r="C3951" s="2">
        <v>250000</v>
      </c>
      <c r="D3951" s="2">
        <v>203134</v>
      </c>
      <c r="E3951" s="2">
        <v>203134</v>
      </c>
      <c r="F3951">
        <v>8</v>
      </c>
      <c r="G3951">
        <v>28</v>
      </c>
      <c r="H3951" t="s">
        <v>15956</v>
      </c>
      <c r="I3951" t="e">
        <v>#N/A</v>
      </c>
      <c r="J3951" t="e">
        <v>#N/A</v>
      </c>
      <c r="K3951" t="e">
        <v>#N/A</v>
      </c>
      <c r="L3951" t="e">
        <v>#N/A</v>
      </c>
      <c r="M3951" t="e">
        <v>#N/A</v>
      </c>
      <c r="N3951" t="e">
        <v>#N/A</v>
      </c>
    </row>
    <row r="3952" spans="1:14">
      <c r="A3952" t="s">
        <v>3171</v>
      </c>
      <c r="B3952" t="e">
        <v>#N/A</v>
      </c>
      <c r="C3952" s="2">
        <v>8000000</v>
      </c>
      <c r="D3952" s="2">
        <v>146083</v>
      </c>
      <c r="E3952" s="2">
        <v>146083</v>
      </c>
      <c r="F3952">
        <v>6</v>
      </c>
      <c r="G3952">
        <v>12</v>
      </c>
      <c r="H3952" t="s">
        <v>15956</v>
      </c>
      <c r="I3952" t="e">
        <v>#N/A</v>
      </c>
      <c r="J3952" t="e">
        <v>#N/A</v>
      </c>
      <c r="K3952" t="e">
        <v>#N/A</v>
      </c>
      <c r="L3952" t="e">
        <v>#N/A</v>
      </c>
      <c r="M3952" t="e">
        <v>#N/A</v>
      </c>
      <c r="N3952" t="e">
        <v>#N/A</v>
      </c>
    </row>
    <row r="3953" spans="1:14">
      <c r="A3953" t="s">
        <v>3514</v>
      </c>
      <c r="B3953" t="e">
        <v>#N/A</v>
      </c>
      <c r="C3953" s="2">
        <v>5000000</v>
      </c>
      <c r="D3953" s="2">
        <v>143273</v>
      </c>
      <c r="E3953" s="2">
        <v>143273</v>
      </c>
      <c r="F3953">
        <v>3</v>
      </c>
      <c r="G3953">
        <v>27</v>
      </c>
      <c r="H3953" t="s">
        <v>15956</v>
      </c>
      <c r="I3953" t="e">
        <v>#N/A</v>
      </c>
      <c r="J3953" t="e">
        <v>#N/A</v>
      </c>
      <c r="K3953" t="e">
        <v>#N/A</v>
      </c>
      <c r="L3953" t="e">
        <v>#N/A</v>
      </c>
      <c r="M3953" t="e">
        <v>#N/A</v>
      </c>
      <c r="N3953" t="e">
        <v>#N/A</v>
      </c>
    </row>
    <row r="3954" spans="1:14">
      <c r="A3954" t="s">
        <v>3952</v>
      </c>
      <c r="B3954" t="e">
        <v>#N/A</v>
      </c>
      <c r="C3954" s="2">
        <v>2000000</v>
      </c>
      <c r="D3954" s="2">
        <v>134624</v>
      </c>
      <c r="E3954" s="2">
        <v>134624</v>
      </c>
      <c r="F3954">
        <v>9</v>
      </c>
      <c r="G3954">
        <v>18</v>
      </c>
      <c r="H3954" t="s">
        <v>15956</v>
      </c>
      <c r="I3954" t="e">
        <v>#N/A</v>
      </c>
      <c r="J3954" t="e">
        <v>#N/A</v>
      </c>
      <c r="K3954" t="e">
        <v>#N/A</v>
      </c>
      <c r="L3954" t="e">
        <v>#N/A</v>
      </c>
      <c r="M3954" t="e">
        <v>#N/A</v>
      </c>
      <c r="N3954" t="e">
        <v>#N/A</v>
      </c>
    </row>
    <row r="3955" spans="1:14">
      <c r="A3955" t="s">
        <v>3956</v>
      </c>
      <c r="B3955" t="e">
        <v>#N/A</v>
      </c>
      <c r="C3955" s="2">
        <v>2000000</v>
      </c>
      <c r="D3955" s="2">
        <v>72544</v>
      </c>
      <c r="E3955" s="2">
        <v>72544</v>
      </c>
      <c r="F3955">
        <v>4</v>
      </c>
      <c r="G3955">
        <v>15</v>
      </c>
      <c r="H3955" t="s">
        <v>15956</v>
      </c>
      <c r="I3955" t="e">
        <v>#N/A</v>
      </c>
      <c r="J3955" t="e">
        <v>#N/A</v>
      </c>
      <c r="K3955" t="e">
        <v>#N/A</v>
      </c>
      <c r="L3955" t="e">
        <v>#N/A</v>
      </c>
      <c r="M3955" t="e">
        <v>#N/A</v>
      </c>
      <c r="N3955" t="e">
        <v>#N/A</v>
      </c>
    </row>
    <row r="3956" spans="1:14">
      <c r="A3956" t="s">
        <v>2820</v>
      </c>
      <c r="B3956" t="e">
        <v>#N/A</v>
      </c>
      <c r="C3956" s="2">
        <v>11900000</v>
      </c>
      <c r="D3956" s="2">
        <v>48856</v>
      </c>
      <c r="E3956" s="2">
        <v>48856</v>
      </c>
      <c r="F3956">
        <v>3</v>
      </c>
      <c r="G3956">
        <v>20</v>
      </c>
      <c r="H3956" t="s">
        <v>15956</v>
      </c>
      <c r="I3956" t="e">
        <v>#N/A</v>
      </c>
      <c r="J3956" t="e">
        <v>#N/A</v>
      </c>
      <c r="K3956" t="e">
        <v>#N/A</v>
      </c>
      <c r="L3956" t="e">
        <v>#N/A</v>
      </c>
      <c r="M3956" t="e">
        <v>#N/A</v>
      </c>
      <c r="N3956" t="e">
        <v>#N/A</v>
      </c>
    </row>
    <row r="3957" spans="1:14">
      <c r="A3957" t="s">
        <v>3014</v>
      </c>
      <c r="B3957" t="e">
        <v>#N/A</v>
      </c>
      <c r="C3957" s="2">
        <v>10000000</v>
      </c>
      <c r="D3957" s="2">
        <v>45779</v>
      </c>
      <c r="E3957" s="2">
        <v>45779</v>
      </c>
      <c r="F3957">
        <v>2</v>
      </c>
      <c r="G3957">
        <v>27</v>
      </c>
      <c r="H3957" t="s">
        <v>15956</v>
      </c>
      <c r="I3957" t="e">
        <v>#N/A</v>
      </c>
      <c r="J3957" t="e">
        <v>#N/A</v>
      </c>
      <c r="K3957" t="e">
        <v>#N/A</v>
      </c>
      <c r="L3957" t="e">
        <v>#N/A</v>
      </c>
      <c r="M3957" t="e">
        <v>#N/A</v>
      </c>
      <c r="N3957" t="e">
        <v>#N/A</v>
      </c>
    </row>
    <row r="3958" spans="1:14">
      <c r="A3958" t="s">
        <v>4500</v>
      </c>
      <c r="B3958" t="e">
        <v>#N/A</v>
      </c>
      <c r="C3958" s="2">
        <v>68000</v>
      </c>
      <c r="D3958" s="2">
        <v>33598</v>
      </c>
      <c r="E3958" s="2">
        <v>33598</v>
      </c>
      <c r="F3958">
        <v>2</v>
      </c>
      <c r="G3958">
        <v>20</v>
      </c>
      <c r="H3958" t="s">
        <v>15956</v>
      </c>
      <c r="I3958" t="e">
        <v>#N/A</v>
      </c>
      <c r="J3958" t="e">
        <v>#N/A</v>
      </c>
      <c r="K3958" t="e">
        <v>#N/A</v>
      </c>
      <c r="L3958" t="e">
        <v>#N/A</v>
      </c>
      <c r="M3958" t="e">
        <v>#N/A</v>
      </c>
      <c r="N3958" t="e">
        <v>#N/A</v>
      </c>
    </row>
    <row r="3959" spans="1:14">
      <c r="A3959" t="s">
        <v>4195</v>
      </c>
      <c r="B3959" t="e">
        <v>#N/A</v>
      </c>
      <c r="C3959" s="2">
        <v>1000000</v>
      </c>
      <c r="D3959" s="2">
        <v>22434</v>
      </c>
      <c r="E3959" s="2">
        <v>22434</v>
      </c>
      <c r="F3959">
        <v>9</v>
      </c>
      <c r="G3959">
        <v>25</v>
      </c>
      <c r="H3959" t="s">
        <v>15956</v>
      </c>
      <c r="I3959" t="e">
        <v>#N/A</v>
      </c>
      <c r="J3959" t="e">
        <v>#N/A</v>
      </c>
      <c r="K3959" t="e">
        <v>#N/A</v>
      </c>
      <c r="L3959" t="e">
        <v>#N/A</v>
      </c>
      <c r="M3959" t="e">
        <v>#N/A</v>
      </c>
      <c r="N3959" t="e">
        <v>#N/A</v>
      </c>
    </row>
    <row r="3960" spans="1:14">
      <c r="A3960" t="s">
        <v>4196</v>
      </c>
      <c r="B3960" t="e">
        <v>#N/A</v>
      </c>
      <c r="C3960" s="2">
        <v>1000000</v>
      </c>
      <c r="D3960" s="2">
        <v>21210</v>
      </c>
      <c r="E3960" s="2">
        <v>21210</v>
      </c>
      <c r="F3960">
        <v>8</v>
      </c>
      <c r="G3960">
        <v>7</v>
      </c>
      <c r="H3960" t="s">
        <v>15956</v>
      </c>
      <c r="I3960" t="e">
        <v>#N/A</v>
      </c>
      <c r="J3960" t="e">
        <v>#N/A</v>
      </c>
      <c r="K3960" t="e">
        <v>#N/A</v>
      </c>
      <c r="L3960" t="e">
        <v>#N/A</v>
      </c>
      <c r="M3960" t="e">
        <v>#N/A</v>
      </c>
      <c r="N3960" t="e">
        <v>#N/A</v>
      </c>
    </row>
    <row r="3961" spans="1:14">
      <c r="A3961" t="s">
        <v>3836</v>
      </c>
      <c r="B3961" t="e">
        <v>#N/A</v>
      </c>
      <c r="C3961" s="2">
        <v>2650000</v>
      </c>
      <c r="D3961" s="2">
        <v>16556</v>
      </c>
      <c r="E3961" s="2">
        <v>16556</v>
      </c>
      <c r="F3961">
        <v>1</v>
      </c>
      <c r="G3961">
        <v>16</v>
      </c>
      <c r="H3961" t="s">
        <v>15956</v>
      </c>
      <c r="I3961" t="e">
        <v>#N/A</v>
      </c>
      <c r="J3961" t="e">
        <v>#N/A</v>
      </c>
      <c r="K3961" t="e">
        <v>#N/A</v>
      </c>
      <c r="L3961" t="e">
        <v>#N/A</v>
      </c>
      <c r="M3961" t="e">
        <v>#N/A</v>
      </c>
      <c r="N3961" t="e">
        <v>#N/A</v>
      </c>
    </row>
    <row r="3962" spans="1:14">
      <c r="A3962" t="s">
        <v>4392</v>
      </c>
      <c r="B3962" t="e">
        <v>#N/A</v>
      </c>
      <c r="C3962" s="2">
        <v>300000</v>
      </c>
      <c r="D3962" s="2">
        <v>10876</v>
      </c>
      <c r="E3962" s="2">
        <v>10876</v>
      </c>
      <c r="F3962">
        <v>8</v>
      </c>
      <c r="G3962">
        <v>7</v>
      </c>
      <c r="H3962" t="s">
        <v>15956</v>
      </c>
      <c r="I3962" t="e">
        <v>#N/A</v>
      </c>
      <c r="J3962" t="e">
        <v>#N/A</v>
      </c>
      <c r="K3962" t="e">
        <v>#N/A</v>
      </c>
      <c r="L3962" t="e">
        <v>#N/A</v>
      </c>
      <c r="M3962" t="e">
        <v>#N/A</v>
      </c>
      <c r="N3962" t="e">
        <v>#N/A</v>
      </c>
    </row>
    <row r="3963" spans="1:14">
      <c r="A3963" t="s">
        <v>2417</v>
      </c>
      <c r="B3963" t="e">
        <v>#N/A</v>
      </c>
      <c r="C3963" s="2">
        <v>16000000</v>
      </c>
      <c r="D3963" s="2">
        <v>0</v>
      </c>
      <c r="E3963" s="2">
        <v>0</v>
      </c>
      <c r="F3963">
        <v>12</v>
      </c>
      <c r="G3963">
        <v>31</v>
      </c>
      <c r="H3963" t="s">
        <v>15956</v>
      </c>
      <c r="I3963" t="e">
        <v>#N/A</v>
      </c>
      <c r="J3963" t="e">
        <v>#N/A</v>
      </c>
      <c r="K3963" t="e">
        <v>#N/A</v>
      </c>
      <c r="L3963" t="e">
        <v>#N/A</v>
      </c>
      <c r="M3963" t="e">
        <v>#N/A</v>
      </c>
      <c r="N3963" t="e">
        <v>#N/A</v>
      </c>
    </row>
    <row r="3964" spans="1:14">
      <c r="A3964" t="s">
        <v>210</v>
      </c>
      <c r="B3964" t="e">
        <v>#N/A</v>
      </c>
      <c r="C3964" s="2">
        <v>115000000</v>
      </c>
      <c r="D3964" s="2">
        <v>474544677</v>
      </c>
      <c r="E3964" s="2">
        <v>1007044677</v>
      </c>
      <c r="F3964">
        <v>5</v>
      </c>
      <c r="G3964">
        <v>19</v>
      </c>
      <c r="H3964" t="s">
        <v>15923</v>
      </c>
      <c r="I3964" t="e">
        <v>#N/A</v>
      </c>
      <c r="J3964" t="e">
        <v>#N/A</v>
      </c>
      <c r="K3964" t="e">
        <v>#N/A</v>
      </c>
      <c r="L3964" t="e">
        <v>#N/A</v>
      </c>
      <c r="M3964" t="e">
        <v>#N/A</v>
      </c>
      <c r="N3964" t="e">
        <v>#N/A</v>
      </c>
    </row>
    <row r="3965" spans="1:14">
      <c r="A3965" t="s">
        <v>1109</v>
      </c>
      <c r="B3965" t="s">
        <v>4607</v>
      </c>
      <c r="C3965" s="2">
        <v>40000000</v>
      </c>
      <c r="D3965" s="2">
        <v>293506292</v>
      </c>
      <c r="E3965" s="2">
        <v>672806292</v>
      </c>
      <c r="F3965">
        <v>8</v>
      </c>
      <c r="G3965">
        <v>6</v>
      </c>
      <c r="H3965" t="s">
        <v>15923</v>
      </c>
      <c r="I3965" t="s">
        <v>4600</v>
      </c>
      <c r="J3965" t="s">
        <v>4788</v>
      </c>
      <c r="K3965" t="s">
        <v>5826</v>
      </c>
      <c r="L3965" t="s">
        <v>5808</v>
      </c>
      <c r="M3965" t="s">
        <v>5808</v>
      </c>
      <c r="N3965" t="s">
        <v>9152</v>
      </c>
    </row>
    <row r="3966" spans="1:14">
      <c r="A3966" t="s">
        <v>317</v>
      </c>
      <c r="B3966" t="s">
        <v>4607</v>
      </c>
      <c r="C3966" s="2">
        <v>90000000</v>
      </c>
      <c r="D3966" s="2">
        <v>245852179</v>
      </c>
      <c r="E3966" s="2">
        <v>511358276</v>
      </c>
      <c r="F3966">
        <v>11</v>
      </c>
      <c r="G3966">
        <v>19</v>
      </c>
      <c r="H3966" t="s">
        <v>15923</v>
      </c>
      <c r="I3966" t="s">
        <v>4636</v>
      </c>
      <c r="J3966" t="s">
        <v>4779</v>
      </c>
      <c r="K3966" t="s">
        <v>4616</v>
      </c>
      <c r="L3966" t="s">
        <v>9154</v>
      </c>
      <c r="M3966" t="s">
        <v>9155</v>
      </c>
      <c r="N3966" t="s">
        <v>9156</v>
      </c>
    </row>
    <row r="3967" spans="1:14">
      <c r="A3967" t="s">
        <v>608</v>
      </c>
      <c r="B3967" t="s">
        <v>4628</v>
      </c>
      <c r="C3967" s="2">
        <v>65000000</v>
      </c>
      <c r="D3967" s="2">
        <v>171479930</v>
      </c>
      <c r="E3967" s="2">
        <v>463517383</v>
      </c>
      <c r="F3967">
        <v>3</v>
      </c>
      <c r="G3967">
        <v>31</v>
      </c>
      <c r="H3967" t="s">
        <v>15923</v>
      </c>
      <c r="I3967" t="s">
        <v>4682</v>
      </c>
      <c r="J3967" t="s">
        <v>5057</v>
      </c>
      <c r="K3967" t="s">
        <v>4887</v>
      </c>
      <c r="L3967" t="s">
        <v>6580</v>
      </c>
      <c r="M3967" t="s">
        <v>6580</v>
      </c>
      <c r="N3967" t="s">
        <v>9161</v>
      </c>
    </row>
    <row r="3968" spans="1:14">
      <c r="A3968" t="s">
        <v>129</v>
      </c>
      <c r="B3968" t="s">
        <v>4607</v>
      </c>
      <c r="C3968" s="2">
        <v>145000000</v>
      </c>
      <c r="D3968" s="2">
        <v>171091819</v>
      </c>
      <c r="E3968" s="2">
        <v>448191819</v>
      </c>
      <c r="F3968">
        <v>6</v>
      </c>
      <c r="G3968">
        <v>16</v>
      </c>
      <c r="H3968" t="s">
        <v>15923</v>
      </c>
      <c r="I3968" t="s">
        <v>4635</v>
      </c>
      <c r="J3968">
        <v>0</v>
      </c>
      <c r="K3968">
        <v>0</v>
      </c>
      <c r="L3968">
        <v>0</v>
      </c>
      <c r="M3968">
        <v>0</v>
      </c>
      <c r="N3968">
        <v>0</v>
      </c>
    </row>
    <row r="3969" spans="1:14">
      <c r="A3969" t="s">
        <v>404</v>
      </c>
      <c r="B3969" t="s">
        <v>4621</v>
      </c>
      <c r="C3969" s="2">
        <v>80000000</v>
      </c>
      <c r="D3969" s="2">
        <v>155385488</v>
      </c>
      <c r="E3969" s="2">
        <v>416385488</v>
      </c>
      <c r="F3969">
        <v>5</v>
      </c>
      <c r="G3969">
        <v>7</v>
      </c>
      <c r="H3969" t="s">
        <v>15923</v>
      </c>
      <c r="I3969" t="s">
        <v>4600</v>
      </c>
      <c r="J3969" t="s">
        <v>4833</v>
      </c>
      <c r="K3969" t="s">
        <v>4630</v>
      </c>
      <c r="L3969" t="s">
        <v>7654</v>
      </c>
      <c r="M3969" t="s">
        <v>9166</v>
      </c>
      <c r="N3969" t="s">
        <v>8565</v>
      </c>
    </row>
    <row r="3970" spans="1:14">
      <c r="A3970" t="s">
        <v>1083</v>
      </c>
      <c r="B3970" t="s">
        <v>4621</v>
      </c>
      <c r="C3970" s="2">
        <v>42000000</v>
      </c>
      <c r="D3970" s="2">
        <v>116089678</v>
      </c>
      <c r="E3970" s="2">
        <v>363728226</v>
      </c>
      <c r="F3970">
        <v>5</v>
      </c>
      <c r="G3970">
        <v>28</v>
      </c>
      <c r="H3970" t="s">
        <v>15923</v>
      </c>
      <c r="I3970" t="s">
        <v>4600</v>
      </c>
      <c r="J3970" t="s">
        <v>4823</v>
      </c>
      <c r="K3970" t="s">
        <v>5126</v>
      </c>
      <c r="L3970" t="s">
        <v>6055</v>
      </c>
      <c r="M3970" t="s">
        <v>8066</v>
      </c>
      <c r="N3970" t="s">
        <v>9189</v>
      </c>
    </row>
    <row r="3971" spans="1:14">
      <c r="A3971" t="s">
        <v>151</v>
      </c>
      <c r="B3971" t="s">
        <v>5962</v>
      </c>
      <c r="C3971" s="2">
        <v>135000000</v>
      </c>
      <c r="D3971" s="2">
        <v>126930660</v>
      </c>
      <c r="E3971" s="2">
        <v>361730660</v>
      </c>
      <c r="F3971">
        <v>11</v>
      </c>
      <c r="G3971">
        <v>19</v>
      </c>
      <c r="H3971" t="s">
        <v>15923</v>
      </c>
      <c r="I3971" t="s">
        <v>4600</v>
      </c>
      <c r="J3971" t="s">
        <v>4800</v>
      </c>
      <c r="K3971" t="s">
        <v>5432</v>
      </c>
      <c r="L3971" t="s">
        <v>5834</v>
      </c>
      <c r="M3971" t="s">
        <v>9182</v>
      </c>
      <c r="N3971" t="s">
        <v>9183</v>
      </c>
    </row>
    <row r="3972" spans="1:14">
      <c r="A3972" t="s">
        <v>2441</v>
      </c>
      <c r="B3972" t="s">
        <v>7347</v>
      </c>
      <c r="C3972" s="2">
        <v>15000000</v>
      </c>
      <c r="D3972" s="2">
        <v>130058047</v>
      </c>
      <c r="E3972" s="2">
        <v>356258047</v>
      </c>
      <c r="F3972">
        <v>9</v>
      </c>
      <c r="G3972">
        <v>15</v>
      </c>
      <c r="H3972" t="s">
        <v>15923</v>
      </c>
      <c r="I3972" t="s">
        <v>4682</v>
      </c>
      <c r="J3972" t="s">
        <v>5125</v>
      </c>
      <c r="K3972" t="s">
        <v>4572</v>
      </c>
      <c r="L3972" t="s">
        <v>5046</v>
      </c>
      <c r="M3972" t="s">
        <v>9178</v>
      </c>
      <c r="N3972" t="s">
        <v>9179</v>
      </c>
    </row>
    <row r="3973" spans="1:14">
      <c r="A3973" t="s">
        <v>1312</v>
      </c>
      <c r="B3973" t="s">
        <v>6635</v>
      </c>
      <c r="C3973" s="2">
        <v>35000000</v>
      </c>
      <c r="D3973" s="2">
        <v>206040085</v>
      </c>
      <c r="E3973" s="2">
        <v>310332636</v>
      </c>
      <c r="F3973">
        <v>6</v>
      </c>
      <c r="G3973">
        <v>10</v>
      </c>
      <c r="H3973" t="s">
        <v>15923</v>
      </c>
      <c r="I3973" t="s">
        <v>4600</v>
      </c>
      <c r="J3973" t="s">
        <v>4738</v>
      </c>
      <c r="K3973" t="s">
        <v>5652</v>
      </c>
      <c r="L3973" t="s">
        <v>5180</v>
      </c>
      <c r="M3973" t="s">
        <v>9158</v>
      </c>
      <c r="N3973" t="s">
        <v>9159</v>
      </c>
    </row>
    <row r="3974" spans="1:14">
      <c r="A3974" t="s">
        <v>542</v>
      </c>
      <c r="B3974" t="s">
        <v>4660</v>
      </c>
      <c r="C3974" s="2">
        <v>70000000</v>
      </c>
      <c r="D3974" s="2">
        <v>152257509</v>
      </c>
      <c r="E3974" s="2">
        <v>310138178</v>
      </c>
      <c r="F3974">
        <v>7</v>
      </c>
      <c r="G3974">
        <v>30</v>
      </c>
      <c r="H3974" t="s">
        <v>15923</v>
      </c>
      <c r="I3974" t="s">
        <v>4614</v>
      </c>
      <c r="J3974" t="s">
        <v>4671</v>
      </c>
      <c r="K3974" t="s">
        <v>5174</v>
      </c>
      <c r="L3974" t="s">
        <v>5614</v>
      </c>
      <c r="M3974" t="s">
        <v>9168</v>
      </c>
      <c r="N3974" t="s">
        <v>9169</v>
      </c>
    </row>
    <row r="3975" spans="1:14">
      <c r="A3975" t="s">
        <v>244</v>
      </c>
      <c r="B3975" t="s">
        <v>4695</v>
      </c>
      <c r="C3975" s="2">
        <v>105000000</v>
      </c>
      <c r="D3975" s="2">
        <v>140015224</v>
      </c>
      <c r="E3975" s="2">
        <v>298800000</v>
      </c>
      <c r="F3975">
        <v>12</v>
      </c>
      <c r="G3975">
        <v>17</v>
      </c>
      <c r="H3975" t="s">
        <v>15923</v>
      </c>
      <c r="I3975" t="s">
        <v>4614</v>
      </c>
      <c r="J3975" t="s">
        <v>6879</v>
      </c>
      <c r="K3975" t="s">
        <v>4616</v>
      </c>
      <c r="L3975" t="s">
        <v>6548</v>
      </c>
      <c r="M3975" t="s">
        <v>9171</v>
      </c>
      <c r="N3975" t="s">
        <v>8368</v>
      </c>
    </row>
    <row r="3976" spans="1:14">
      <c r="A3976" t="s">
        <v>665</v>
      </c>
      <c r="B3976" t="s">
        <v>4628</v>
      </c>
      <c r="C3976" s="2">
        <v>60000000</v>
      </c>
      <c r="D3976" s="2">
        <v>136801374</v>
      </c>
      <c r="E3976" s="2">
        <v>290701374</v>
      </c>
      <c r="F3976">
        <v>12</v>
      </c>
      <c r="G3976">
        <v>10</v>
      </c>
      <c r="H3976" t="s">
        <v>15923</v>
      </c>
      <c r="I3976" t="s">
        <v>4682</v>
      </c>
      <c r="J3976" t="s">
        <v>9173</v>
      </c>
      <c r="K3976" t="s">
        <v>9174</v>
      </c>
      <c r="L3976" t="s">
        <v>6996</v>
      </c>
      <c r="M3976" t="s">
        <v>9175</v>
      </c>
      <c r="N3976" t="s">
        <v>9176</v>
      </c>
    </row>
    <row r="3977" spans="1:14">
      <c r="A3977" t="s">
        <v>4283</v>
      </c>
      <c r="B3977" t="s">
        <v>8540</v>
      </c>
      <c r="C3977" s="2">
        <v>600000</v>
      </c>
      <c r="D3977" s="2">
        <v>140539099</v>
      </c>
      <c r="E3977" s="2">
        <v>248300000</v>
      </c>
      <c r="F3977">
        <v>7</v>
      </c>
      <c r="G3977">
        <v>14</v>
      </c>
      <c r="H3977" t="s">
        <v>15923</v>
      </c>
      <c r="I3977" t="s">
        <v>4635</v>
      </c>
      <c r="J3977">
        <v>0</v>
      </c>
      <c r="K3977">
        <v>0</v>
      </c>
      <c r="L3977">
        <v>0</v>
      </c>
      <c r="M3977">
        <v>0</v>
      </c>
      <c r="N3977">
        <v>0</v>
      </c>
    </row>
    <row r="3978" spans="1:14">
      <c r="A3978" t="s">
        <v>2728</v>
      </c>
      <c r="B3978" t="s">
        <v>4621</v>
      </c>
      <c r="C3978" s="2">
        <v>12000000</v>
      </c>
      <c r="D3978" s="2">
        <v>101800948</v>
      </c>
      <c r="E3978" s="2">
        <v>234723148</v>
      </c>
      <c r="F3978">
        <v>7</v>
      </c>
      <c r="G3978">
        <v>9</v>
      </c>
      <c r="H3978" t="s">
        <v>15923</v>
      </c>
      <c r="I3978" t="s">
        <v>4682</v>
      </c>
      <c r="J3978" t="s">
        <v>4738</v>
      </c>
      <c r="K3978" t="s">
        <v>5174</v>
      </c>
      <c r="L3978" t="s">
        <v>9201</v>
      </c>
      <c r="M3978" t="s">
        <v>9202</v>
      </c>
      <c r="N3978" t="s">
        <v>9203</v>
      </c>
    </row>
    <row r="3979" spans="1:14">
      <c r="A3979" t="s">
        <v>1484</v>
      </c>
      <c r="B3979" t="s">
        <v>4695</v>
      </c>
      <c r="C3979" s="2">
        <v>30000000</v>
      </c>
      <c r="D3979" s="2">
        <v>163479795</v>
      </c>
      <c r="E3979" s="2">
        <v>228641283</v>
      </c>
      <c r="F3979">
        <v>6</v>
      </c>
      <c r="G3979">
        <v>25</v>
      </c>
      <c r="H3979" t="s">
        <v>15923</v>
      </c>
      <c r="I3979" t="s">
        <v>4600</v>
      </c>
      <c r="J3979" t="s">
        <v>5062</v>
      </c>
      <c r="K3979" t="s">
        <v>4852</v>
      </c>
      <c r="L3979" t="s">
        <v>4714</v>
      </c>
      <c r="M3979" t="s">
        <v>9163</v>
      </c>
      <c r="N3979" t="s">
        <v>9164</v>
      </c>
    </row>
    <row r="3980" spans="1:14">
      <c r="A3980" t="s">
        <v>63</v>
      </c>
      <c r="B3980" t="s">
        <v>4628</v>
      </c>
      <c r="C3980" s="2">
        <v>175000000</v>
      </c>
      <c r="D3980" s="2">
        <v>113805681</v>
      </c>
      <c r="E3980" s="2">
        <v>221229335</v>
      </c>
      <c r="F3980">
        <v>6</v>
      </c>
      <c r="G3980">
        <v>30</v>
      </c>
      <c r="H3980" t="s">
        <v>15923</v>
      </c>
      <c r="I3980" t="s">
        <v>4600</v>
      </c>
      <c r="J3980" t="s">
        <v>4857</v>
      </c>
      <c r="K3980" t="s">
        <v>9191</v>
      </c>
      <c r="L3980" t="s">
        <v>7114</v>
      </c>
      <c r="M3980" t="s">
        <v>9192</v>
      </c>
      <c r="N3980" t="s">
        <v>9193</v>
      </c>
    </row>
    <row r="3981" spans="1:14">
      <c r="A3981" t="s">
        <v>277</v>
      </c>
      <c r="B3981" t="s">
        <v>4621</v>
      </c>
      <c r="C3981" s="2">
        <v>100000000</v>
      </c>
      <c r="D3981" s="2">
        <v>66889043</v>
      </c>
      <c r="E3981" s="2">
        <v>212026975</v>
      </c>
      <c r="F3981">
        <v>11</v>
      </c>
      <c r="G3981">
        <v>24</v>
      </c>
      <c r="H3981" t="s">
        <v>15923</v>
      </c>
      <c r="I3981" t="s">
        <v>4682</v>
      </c>
      <c r="J3981" t="s">
        <v>4728</v>
      </c>
      <c r="K3981" t="s">
        <v>5341</v>
      </c>
      <c r="L3981" t="s">
        <v>9243</v>
      </c>
      <c r="M3981" t="s">
        <v>9244</v>
      </c>
      <c r="N3981" t="s">
        <v>9245</v>
      </c>
    </row>
    <row r="3982" spans="1:14">
      <c r="A3982" t="s">
        <v>600</v>
      </c>
      <c r="B3982" t="s">
        <v>4677</v>
      </c>
      <c r="C3982" s="2">
        <v>66000000</v>
      </c>
      <c r="D3982" s="2">
        <v>87707396</v>
      </c>
      <c r="E3982" s="2">
        <v>211700000</v>
      </c>
      <c r="F3982">
        <v>4</v>
      </c>
      <c r="G3982">
        <v>30</v>
      </c>
      <c r="H3982" t="s">
        <v>15923</v>
      </c>
      <c r="I3982" t="s">
        <v>4600</v>
      </c>
      <c r="J3982" t="s">
        <v>5013</v>
      </c>
      <c r="K3982" t="s">
        <v>8634</v>
      </c>
      <c r="L3982" t="s">
        <v>8207</v>
      </c>
      <c r="M3982" t="s">
        <v>9216</v>
      </c>
      <c r="N3982" t="s">
        <v>9217</v>
      </c>
    </row>
    <row r="3983" spans="1:14">
      <c r="A3983" t="s">
        <v>549</v>
      </c>
      <c r="B3983" t="s">
        <v>4660</v>
      </c>
      <c r="C3983" s="2">
        <v>70000000</v>
      </c>
      <c r="D3983" s="2">
        <v>101068340</v>
      </c>
      <c r="E3983" s="2">
        <v>207068340</v>
      </c>
      <c r="F3983">
        <v>11</v>
      </c>
      <c r="G3983">
        <v>19</v>
      </c>
      <c r="H3983" t="s">
        <v>15923</v>
      </c>
      <c r="I3983" t="s">
        <v>4682</v>
      </c>
      <c r="J3983" t="s">
        <v>4846</v>
      </c>
      <c r="K3983" t="s">
        <v>6364</v>
      </c>
      <c r="L3983" t="s">
        <v>5195</v>
      </c>
      <c r="M3983" t="s">
        <v>9205</v>
      </c>
      <c r="N3983" t="s">
        <v>9206</v>
      </c>
    </row>
    <row r="3984" spans="1:14">
      <c r="A3984" t="s">
        <v>426</v>
      </c>
      <c r="B3984" t="s">
        <v>7347</v>
      </c>
      <c r="C3984" s="2">
        <v>80000000</v>
      </c>
      <c r="D3984" s="2">
        <v>91188905</v>
      </c>
      <c r="E3984" s="2">
        <v>180188905</v>
      </c>
      <c r="F3984">
        <v>7</v>
      </c>
      <c r="G3984">
        <v>23</v>
      </c>
      <c r="H3984" t="s">
        <v>15923</v>
      </c>
      <c r="I3984" t="s">
        <v>4600</v>
      </c>
      <c r="J3984" t="s">
        <v>5013</v>
      </c>
      <c r="K3984" t="s">
        <v>5665</v>
      </c>
      <c r="L3984" t="s">
        <v>9212</v>
      </c>
      <c r="M3984" t="s">
        <v>9213</v>
      </c>
      <c r="N3984" t="s">
        <v>9214</v>
      </c>
    </row>
    <row r="3985" spans="1:14">
      <c r="A3985" t="s">
        <v>1118</v>
      </c>
      <c r="B3985" t="s">
        <v>4660</v>
      </c>
      <c r="C3985" s="2">
        <v>40000000</v>
      </c>
      <c r="D3985" s="2">
        <v>116735231</v>
      </c>
      <c r="E3985" s="2">
        <v>177835231</v>
      </c>
      <c r="F3985">
        <v>9</v>
      </c>
      <c r="G3985">
        <v>24</v>
      </c>
      <c r="H3985" t="s">
        <v>15923</v>
      </c>
      <c r="I3985" t="s">
        <v>4682</v>
      </c>
      <c r="J3985" t="s">
        <v>4846</v>
      </c>
      <c r="K3985" t="s">
        <v>4745</v>
      </c>
      <c r="L3985" t="s">
        <v>9185</v>
      </c>
      <c r="M3985" t="s">
        <v>9186</v>
      </c>
      <c r="N3985" t="s">
        <v>9187</v>
      </c>
    </row>
    <row r="3986" spans="1:14">
      <c r="A3986" t="s">
        <v>1496</v>
      </c>
      <c r="B3986" t="s">
        <v>4628</v>
      </c>
      <c r="C3986" s="2">
        <v>30000000</v>
      </c>
      <c r="D3986" s="2">
        <v>106885658</v>
      </c>
      <c r="E3986" s="2">
        <v>176885658</v>
      </c>
      <c r="F3986">
        <v>3</v>
      </c>
      <c r="G3986">
        <v>5</v>
      </c>
      <c r="H3986" t="s">
        <v>15923</v>
      </c>
      <c r="I3986" t="s">
        <v>4682</v>
      </c>
      <c r="J3986" t="s">
        <v>5184</v>
      </c>
      <c r="K3986" t="s">
        <v>4708</v>
      </c>
      <c r="L3986" t="s">
        <v>6287</v>
      </c>
      <c r="M3986" t="s">
        <v>9195</v>
      </c>
      <c r="N3986" t="s">
        <v>9196</v>
      </c>
    </row>
    <row r="3987" spans="1:14">
      <c r="A3987" t="s">
        <v>693</v>
      </c>
      <c r="B3987" t="s">
        <v>4628</v>
      </c>
      <c r="C3987" s="2">
        <v>60000000</v>
      </c>
      <c r="D3987" s="2">
        <v>73648228</v>
      </c>
      <c r="E3987" s="2">
        <v>165048228</v>
      </c>
      <c r="F3987">
        <v>7</v>
      </c>
      <c r="G3987">
        <v>28</v>
      </c>
      <c r="H3987" t="s">
        <v>15923</v>
      </c>
      <c r="I3987" t="s">
        <v>4682</v>
      </c>
      <c r="J3987" t="s">
        <v>4846</v>
      </c>
      <c r="K3987" t="s">
        <v>5499</v>
      </c>
      <c r="L3987" t="s">
        <v>8758</v>
      </c>
      <c r="M3987" t="s">
        <v>9230</v>
      </c>
      <c r="N3987" t="s">
        <v>9231</v>
      </c>
    </row>
    <row r="3988" spans="1:14">
      <c r="A3988" t="s">
        <v>1501</v>
      </c>
      <c r="B3988" t="s">
        <v>4628</v>
      </c>
      <c r="C3988" s="2">
        <v>30000000</v>
      </c>
      <c r="D3988" s="2">
        <v>85744662</v>
      </c>
      <c r="E3988" s="2">
        <v>163644662</v>
      </c>
      <c r="F3988">
        <v>11</v>
      </c>
      <c r="G3988">
        <v>10</v>
      </c>
      <c r="H3988" t="s">
        <v>15923</v>
      </c>
      <c r="I3988" t="s">
        <v>4635</v>
      </c>
      <c r="J3988">
        <v>0</v>
      </c>
      <c r="K3988">
        <v>0</v>
      </c>
      <c r="L3988">
        <v>0</v>
      </c>
      <c r="M3988">
        <v>0</v>
      </c>
      <c r="N3988">
        <v>0</v>
      </c>
    </row>
    <row r="3989" spans="1:14">
      <c r="A3989" t="s">
        <v>883</v>
      </c>
      <c r="B3989" t="s">
        <v>4660</v>
      </c>
      <c r="C3989" s="2">
        <v>50000000</v>
      </c>
      <c r="D3989" s="2">
        <v>81526121</v>
      </c>
      <c r="E3989" s="2">
        <v>161626121</v>
      </c>
      <c r="F3989">
        <v>2</v>
      </c>
      <c r="G3989">
        <v>5</v>
      </c>
      <c r="H3989" t="s">
        <v>15923</v>
      </c>
      <c r="I3989" t="s">
        <v>4682</v>
      </c>
      <c r="J3989" t="s">
        <v>4763</v>
      </c>
      <c r="K3989" t="s">
        <v>6382</v>
      </c>
      <c r="L3989" t="s">
        <v>4802</v>
      </c>
      <c r="M3989" t="s">
        <v>9219</v>
      </c>
      <c r="N3989" t="s">
        <v>9220</v>
      </c>
    </row>
    <row r="3990" spans="1:14">
      <c r="A3990" t="s">
        <v>975</v>
      </c>
      <c r="B3990" t="s">
        <v>4621</v>
      </c>
      <c r="C3990" s="2">
        <v>48000000</v>
      </c>
      <c r="D3990" s="2">
        <v>66488090</v>
      </c>
      <c r="E3990" s="2">
        <v>151463090</v>
      </c>
      <c r="F3990">
        <v>11</v>
      </c>
      <c r="G3990">
        <v>5</v>
      </c>
      <c r="H3990" t="s">
        <v>15923</v>
      </c>
      <c r="I3990" t="s">
        <v>4682</v>
      </c>
      <c r="J3990" t="s">
        <v>4962</v>
      </c>
      <c r="K3990" t="s">
        <v>5728</v>
      </c>
      <c r="L3990" t="s">
        <v>5818</v>
      </c>
      <c r="M3990" t="s">
        <v>9247</v>
      </c>
      <c r="N3990" t="s">
        <v>9248</v>
      </c>
    </row>
    <row r="3991" spans="1:14">
      <c r="A3991" t="s">
        <v>2171</v>
      </c>
      <c r="B3991" t="e">
        <v>#N/A</v>
      </c>
      <c r="C3991" s="2">
        <v>20000000</v>
      </c>
      <c r="D3991" s="2">
        <v>2374107</v>
      </c>
      <c r="E3991" s="2">
        <v>150350000</v>
      </c>
      <c r="F3991">
        <v>10</v>
      </c>
      <c r="G3991">
        <v>29</v>
      </c>
      <c r="H3991" t="s">
        <v>15923</v>
      </c>
      <c r="I3991" t="e">
        <v>#N/A</v>
      </c>
      <c r="J3991" t="e">
        <v>#N/A</v>
      </c>
      <c r="K3991" t="e">
        <v>#N/A</v>
      </c>
      <c r="L3991" t="e">
        <v>#N/A</v>
      </c>
      <c r="M3991" t="e">
        <v>#N/A</v>
      </c>
      <c r="N3991" t="e">
        <v>#N/A</v>
      </c>
    </row>
    <row r="3992" spans="1:14">
      <c r="A3992" t="s">
        <v>673</v>
      </c>
      <c r="B3992" t="s">
        <v>4660</v>
      </c>
      <c r="C3992" s="2">
        <v>60000000</v>
      </c>
      <c r="D3992" s="2">
        <v>102705852</v>
      </c>
      <c r="E3992" s="2">
        <v>149705852</v>
      </c>
      <c r="F3992">
        <v>6</v>
      </c>
      <c r="G3992">
        <v>18</v>
      </c>
      <c r="H3992" t="s">
        <v>15923</v>
      </c>
      <c r="I3992" t="s">
        <v>4682</v>
      </c>
      <c r="J3992" t="s">
        <v>4671</v>
      </c>
      <c r="K3992" t="s">
        <v>5728</v>
      </c>
      <c r="L3992" t="s">
        <v>5186</v>
      </c>
      <c r="M3992" t="s">
        <v>9198</v>
      </c>
      <c r="N3992" t="s">
        <v>9199</v>
      </c>
    </row>
    <row r="3993" spans="1:14">
      <c r="A3993" t="s">
        <v>1132</v>
      </c>
      <c r="B3993" t="s">
        <v>4660</v>
      </c>
      <c r="C3993" s="2">
        <v>40000000</v>
      </c>
      <c r="D3993" s="2">
        <v>81292135</v>
      </c>
      <c r="E3993" s="2">
        <v>128792135</v>
      </c>
      <c r="F3993">
        <v>12</v>
      </c>
      <c r="G3993">
        <v>24</v>
      </c>
      <c r="H3993" t="s">
        <v>15923</v>
      </c>
      <c r="I3993" t="s">
        <v>4682</v>
      </c>
      <c r="J3993" t="s">
        <v>6693</v>
      </c>
      <c r="K3993" t="s">
        <v>9222</v>
      </c>
      <c r="L3993" t="s">
        <v>9223</v>
      </c>
      <c r="M3993" t="s">
        <v>9224</v>
      </c>
      <c r="N3993" t="s">
        <v>9225</v>
      </c>
    </row>
    <row r="3994" spans="1:14">
      <c r="A3994" t="s">
        <v>974</v>
      </c>
      <c r="B3994" t="s">
        <v>5962</v>
      </c>
      <c r="C3994" s="2">
        <v>48000000</v>
      </c>
      <c r="D3994" s="2">
        <v>69304264</v>
      </c>
      <c r="E3994" s="2">
        <v>124304264</v>
      </c>
      <c r="F3994">
        <v>8</v>
      </c>
      <c r="G3994">
        <v>6</v>
      </c>
      <c r="H3994" t="s">
        <v>15923</v>
      </c>
      <c r="I3994" t="s">
        <v>4682</v>
      </c>
      <c r="J3994" t="s">
        <v>5013</v>
      </c>
      <c r="K3994" t="s">
        <v>6299</v>
      </c>
      <c r="L3994" t="s">
        <v>8236</v>
      </c>
      <c r="M3994" t="s">
        <v>9236</v>
      </c>
      <c r="N3994" t="s">
        <v>9237</v>
      </c>
    </row>
    <row r="3995" spans="1:14">
      <c r="A3995" t="s">
        <v>1296</v>
      </c>
      <c r="B3995" t="s">
        <v>4695</v>
      </c>
      <c r="C3995" s="2">
        <v>36000000</v>
      </c>
      <c r="D3995" s="2">
        <v>68208190</v>
      </c>
      <c r="E3995" s="2">
        <v>117448157</v>
      </c>
      <c r="F3995">
        <v>9</v>
      </c>
      <c r="G3995">
        <v>17</v>
      </c>
      <c r="H3995" t="s">
        <v>15923</v>
      </c>
      <c r="I3995" t="s">
        <v>4600</v>
      </c>
      <c r="J3995" t="s">
        <v>5062</v>
      </c>
      <c r="K3995" t="s">
        <v>4684</v>
      </c>
      <c r="L3995" t="s">
        <v>9239</v>
      </c>
      <c r="M3995" t="s">
        <v>9240</v>
      </c>
      <c r="N3995" t="s">
        <v>9241</v>
      </c>
    </row>
    <row r="3996" spans="1:14">
      <c r="A3996" t="s">
        <v>976</v>
      </c>
      <c r="B3996" t="s">
        <v>4628</v>
      </c>
      <c r="C3996" s="2">
        <v>48000000</v>
      </c>
      <c r="D3996" s="2">
        <v>60652036</v>
      </c>
      <c r="E3996" s="2">
        <v>107752036</v>
      </c>
      <c r="F3996">
        <v>10</v>
      </c>
      <c r="G3996">
        <v>1</v>
      </c>
      <c r="H3996" t="s">
        <v>15923</v>
      </c>
      <c r="I3996" t="s">
        <v>4682</v>
      </c>
      <c r="J3996" t="s">
        <v>4872</v>
      </c>
      <c r="K3996" t="s">
        <v>5652</v>
      </c>
      <c r="L3996" t="s">
        <v>4698</v>
      </c>
      <c r="M3996" t="s">
        <v>9259</v>
      </c>
      <c r="N3996" t="s">
        <v>9260</v>
      </c>
    </row>
    <row r="3997" spans="1:14">
      <c r="A3997" t="s">
        <v>624</v>
      </c>
      <c r="B3997" t="s">
        <v>4628</v>
      </c>
      <c r="C3997" s="2">
        <v>65000000</v>
      </c>
      <c r="D3997" s="2">
        <v>55691208</v>
      </c>
      <c r="E3997" s="2">
        <v>104267443</v>
      </c>
      <c r="F3997">
        <v>7</v>
      </c>
      <c r="G3997">
        <v>16</v>
      </c>
      <c r="H3997" t="s">
        <v>15923</v>
      </c>
      <c r="I3997" t="s">
        <v>4682</v>
      </c>
      <c r="J3997" t="s">
        <v>9266</v>
      </c>
      <c r="K3997" t="s">
        <v>6846</v>
      </c>
      <c r="L3997" t="s">
        <v>9267</v>
      </c>
      <c r="M3997" t="s">
        <v>9268</v>
      </c>
      <c r="N3997" t="s">
        <v>9269</v>
      </c>
    </row>
    <row r="3998" spans="1:14">
      <c r="A3998" t="s">
        <v>632</v>
      </c>
      <c r="B3998" t="s">
        <v>4677</v>
      </c>
      <c r="C3998" s="2">
        <v>65000000</v>
      </c>
      <c r="D3998" s="2">
        <v>37030102</v>
      </c>
      <c r="E3998" s="2">
        <v>100853753</v>
      </c>
      <c r="F3998">
        <v>10</v>
      </c>
      <c r="G3998">
        <v>15</v>
      </c>
      <c r="H3998" t="s">
        <v>15923</v>
      </c>
      <c r="I3998" t="s">
        <v>4682</v>
      </c>
      <c r="J3998" t="s">
        <v>6693</v>
      </c>
      <c r="K3998" t="s">
        <v>4572</v>
      </c>
      <c r="L3998" t="s">
        <v>5854</v>
      </c>
      <c r="M3998" t="s">
        <v>9307</v>
      </c>
      <c r="N3998" t="s">
        <v>9308</v>
      </c>
    </row>
    <row r="3999" spans="1:14">
      <c r="A3999" t="s">
        <v>689</v>
      </c>
      <c r="B3999" t="s">
        <v>4628</v>
      </c>
      <c r="C3999" s="2">
        <v>60000000</v>
      </c>
      <c r="D3999" s="2">
        <v>75530832</v>
      </c>
      <c r="E3999" s="2">
        <v>100230832</v>
      </c>
      <c r="F3999">
        <v>12</v>
      </c>
      <c r="G3999">
        <v>22</v>
      </c>
      <c r="H3999" t="s">
        <v>15923</v>
      </c>
      <c r="I3999" t="s">
        <v>4682</v>
      </c>
      <c r="J3999" t="s">
        <v>6074</v>
      </c>
      <c r="K3999" t="s">
        <v>5357</v>
      </c>
      <c r="L3999" t="s">
        <v>5958</v>
      </c>
      <c r="M3999" t="s">
        <v>9227</v>
      </c>
      <c r="N3999" t="s">
        <v>9228</v>
      </c>
    </row>
    <row r="4000" spans="1:14">
      <c r="A4000" t="s">
        <v>795</v>
      </c>
      <c r="B4000" t="s">
        <v>4621</v>
      </c>
      <c r="C4000" s="2">
        <v>55000000</v>
      </c>
      <c r="D4000" s="2">
        <v>66458769</v>
      </c>
      <c r="E4000" s="2">
        <v>98699769</v>
      </c>
      <c r="F4000">
        <v>8</v>
      </c>
      <c r="G4000">
        <v>13</v>
      </c>
      <c r="H4000" t="s">
        <v>15923</v>
      </c>
      <c r="I4000" t="s">
        <v>4600</v>
      </c>
      <c r="J4000" t="s">
        <v>5159</v>
      </c>
      <c r="K4000" t="s">
        <v>4690</v>
      </c>
      <c r="L4000" t="s">
        <v>7760</v>
      </c>
      <c r="M4000" t="s">
        <v>9250</v>
      </c>
      <c r="N4000" t="s">
        <v>9251</v>
      </c>
    </row>
    <row r="4001" spans="1:14">
      <c r="A4001" t="s">
        <v>495</v>
      </c>
      <c r="B4001" t="s">
        <v>4607</v>
      </c>
      <c r="C4001" s="2">
        <v>75000000</v>
      </c>
      <c r="D4001" s="2">
        <v>97387965</v>
      </c>
      <c r="E4001" s="2">
        <v>97387965</v>
      </c>
      <c r="F4001">
        <v>7</v>
      </c>
      <c r="G4001">
        <v>23</v>
      </c>
      <c r="H4001" t="s">
        <v>15923</v>
      </c>
      <c r="I4001" t="s">
        <v>4614</v>
      </c>
      <c r="J4001" t="s">
        <v>5401</v>
      </c>
      <c r="K4001" t="s">
        <v>5652</v>
      </c>
      <c r="L4001" t="s">
        <v>9208</v>
      </c>
      <c r="M4001" t="s">
        <v>9209</v>
      </c>
      <c r="N4001" t="s">
        <v>9210</v>
      </c>
    </row>
    <row r="4002" spans="1:14">
      <c r="A4002" t="s">
        <v>1180</v>
      </c>
      <c r="B4002" t="s">
        <v>4695</v>
      </c>
      <c r="C4002" s="2">
        <v>40000000</v>
      </c>
      <c r="D4002" s="2">
        <v>36443442</v>
      </c>
      <c r="E4002" s="2">
        <v>96398826</v>
      </c>
      <c r="F4002">
        <v>2</v>
      </c>
      <c r="G4002">
        <v>26</v>
      </c>
      <c r="H4002" t="s">
        <v>15923</v>
      </c>
      <c r="I4002" t="s">
        <v>4682</v>
      </c>
      <c r="J4002" t="s">
        <v>4851</v>
      </c>
      <c r="K4002" t="s">
        <v>5728</v>
      </c>
      <c r="L4002" t="s">
        <v>6931</v>
      </c>
      <c r="M4002" t="s">
        <v>9314</v>
      </c>
      <c r="N4002" t="s">
        <v>9315</v>
      </c>
    </row>
    <row r="4003" spans="1:14">
      <c r="A4003" t="s">
        <v>2247</v>
      </c>
      <c r="B4003" t="s">
        <v>4607</v>
      </c>
      <c r="C4003" s="2">
        <v>18000000</v>
      </c>
      <c r="D4003" s="2">
        <v>65535067</v>
      </c>
      <c r="E4003" s="2">
        <v>92935067</v>
      </c>
      <c r="F4003">
        <v>12</v>
      </c>
      <c r="G4003">
        <v>10</v>
      </c>
      <c r="H4003" t="s">
        <v>15923</v>
      </c>
      <c r="I4003" t="s">
        <v>4682</v>
      </c>
      <c r="J4003" t="s">
        <v>5095</v>
      </c>
      <c r="K4003" t="s">
        <v>5174</v>
      </c>
      <c r="L4003" t="s">
        <v>5473</v>
      </c>
      <c r="M4003" t="s">
        <v>9253</v>
      </c>
      <c r="N4003" t="s">
        <v>9254</v>
      </c>
    </row>
    <row r="4004" spans="1:14">
      <c r="A4004" t="s">
        <v>1015</v>
      </c>
      <c r="B4004" t="s">
        <v>7347</v>
      </c>
      <c r="C4004" s="2">
        <v>45000000</v>
      </c>
      <c r="D4004" s="2">
        <v>71423726</v>
      </c>
      <c r="E4004" s="2">
        <v>90523726</v>
      </c>
      <c r="F4004">
        <v>12</v>
      </c>
      <c r="G4004">
        <v>24</v>
      </c>
      <c r="H4004" t="s">
        <v>15923</v>
      </c>
      <c r="I4004" t="s">
        <v>4614</v>
      </c>
      <c r="J4004" t="s">
        <v>4615</v>
      </c>
      <c r="K4004" t="s">
        <v>5652</v>
      </c>
      <c r="L4004" t="s">
        <v>4926</v>
      </c>
      <c r="M4004" t="s">
        <v>9233</v>
      </c>
      <c r="N4004" t="s">
        <v>9234</v>
      </c>
    </row>
    <row r="4005" spans="1:14">
      <c r="A4005" t="s">
        <v>1451</v>
      </c>
      <c r="B4005" t="s">
        <v>5962</v>
      </c>
      <c r="C4005" s="2">
        <v>32000000</v>
      </c>
      <c r="D4005" s="2">
        <v>50041732</v>
      </c>
      <c r="E4005" s="2">
        <v>89441732</v>
      </c>
      <c r="F4005">
        <v>9</v>
      </c>
      <c r="G4005">
        <v>10</v>
      </c>
      <c r="H4005" t="s">
        <v>15923</v>
      </c>
      <c r="I4005" t="s">
        <v>4682</v>
      </c>
      <c r="J4005" t="s">
        <v>5184</v>
      </c>
      <c r="K4005" t="s">
        <v>4579</v>
      </c>
      <c r="L4005" t="s">
        <v>9290</v>
      </c>
      <c r="M4005" t="s">
        <v>9291</v>
      </c>
      <c r="N4005" t="s">
        <v>9292</v>
      </c>
    </row>
    <row r="4006" spans="1:14">
      <c r="A4006" t="s">
        <v>341</v>
      </c>
      <c r="B4006" t="s">
        <v>4607</v>
      </c>
      <c r="C4006" s="2">
        <v>90000000</v>
      </c>
      <c r="D4006" s="2">
        <v>58220776</v>
      </c>
      <c r="E4006" s="2">
        <v>87420776</v>
      </c>
      <c r="F4006">
        <v>12</v>
      </c>
      <c r="G4006">
        <v>17</v>
      </c>
      <c r="H4006" t="s">
        <v>15923</v>
      </c>
      <c r="I4006" t="s">
        <v>4614</v>
      </c>
      <c r="J4006" t="s">
        <v>4661</v>
      </c>
      <c r="K4006" t="s">
        <v>6050</v>
      </c>
      <c r="L4006" t="s">
        <v>5881</v>
      </c>
      <c r="M4006" t="s">
        <v>9262</v>
      </c>
      <c r="N4006" t="s">
        <v>9263</v>
      </c>
    </row>
    <row r="4007" spans="1:14">
      <c r="A4007" t="s">
        <v>2836</v>
      </c>
      <c r="B4007" t="s">
        <v>4695</v>
      </c>
      <c r="C4007" s="2">
        <v>11000000</v>
      </c>
      <c r="D4007" s="2">
        <v>38230075</v>
      </c>
      <c r="E4007" s="2">
        <v>75803716</v>
      </c>
      <c r="F4007">
        <v>3</v>
      </c>
      <c r="G4007">
        <v>5</v>
      </c>
      <c r="H4007" t="s">
        <v>15923</v>
      </c>
      <c r="I4007" t="s">
        <v>4682</v>
      </c>
      <c r="J4007" t="s">
        <v>5159</v>
      </c>
      <c r="K4007" t="s">
        <v>5140</v>
      </c>
      <c r="L4007" t="s">
        <v>7561</v>
      </c>
      <c r="M4007" t="s">
        <v>9301</v>
      </c>
      <c r="N4007" t="s">
        <v>9302</v>
      </c>
    </row>
    <row r="4008" spans="1:14">
      <c r="A4008" t="s">
        <v>1262</v>
      </c>
      <c r="B4008" t="s">
        <v>4621</v>
      </c>
      <c r="C4008" s="2">
        <v>38000000</v>
      </c>
      <c r="D4008" s="2">
        <v>50699241</v>
      </c>
      <c r="E4008" s="2">
        <v>73956241</v>
      </c>
      <c r="F4008">
        <v>12</v>
      </c>
      <c r="G4008">
        <v>29</v>
      </c>
      <c r="H4008" t="s">
        <v>15923</v>
      </c>
      <c r="I4008" t="s">
        <v>4682</v>
      </c>
      <c r="J4008" t="s">
        <v>4601</v>
      </c>
      <c r="K4008" t="s">
        <v>4801</v>
      </c>
      <c r="L4008" t="s">
        <v>9286</v>
      </c>
      <c r="M4008" t="s">
        <v>9287</v>
      </c>
      <c r="N4008" t="s">
        <v>9288</v>
      </c>
    </row>
    <row r="4009" spans="1:14">
      <c r="A4009" t="s">
        <v>503</v>
      </c>
      <c r="B4009" t="s">
        <v>4621</v>
      </c>
      <c r="C4009" s="2">
        <v>75000000</v>
      </c>
      <c r="D4009" s="2">
        <v>64062587</v>
      </c>
      <c r="E4009" s="2">
        <v>73521587</v>
      </c>
      <c r="F4009">
        <v>4</v>
      </c>
      <c r="G4009">
        <v>16</v>
      </c>
      <c r="H4009" t="s">
        <v>15923</v>
      </c>
      <c r="I4009" t="s">
        <v>4635</v>
      </c>
      <c r="J4009">
        <v>0</v>
      </c>
      <c r="K4009">
        <v>0</v>
      </c>
      <c r="L4009">
        <v>0</v>
      </c>
      <c r="M4009">
        <v>0</v>
      </c>
      <c r="N4009">
        <v>0</v>
      </c>
    </row>
    <row r="4010" spans="1:14">
      <c r="A4010" t="s">
        <v>2214</v>
      </c>
      <c r="B4010" t="s">
        <v>4628</v>
      </c>
      <c r="C4010" s="2">
        <v>19000000</v>
      </c>
      <c r="D4010" s="2">
        <v>40846082</v>
      </c>
      <c r="E4010" s="2">
        <v>65090541</v>
      </c>
      <c r="F4010">
        <v>10</v>
      </c>
      <c r="G4010">
        <v>29</v>
      </c>
      <c r="H4010" t="s">
        <v>15923</v>
      </c>
      <c r="I4010" t="s">
        <v>4682</v>
      </c>
      <c r="J4010" t="s">
        <v>5062</v>
      </c>
      <c r="K4010" t="s">
        <v>5301</v>
      </c>
      <c r="L4010" t="s">
        <v>9294</v>
      </c>
      <c r="M4010" t="s">
        <v>9295</v>
      </c>
      <c r="N4010" t="s">
        <v>9296</v>
      </c>
    </row>
    <row r="4011" spans="1:14">
      <c r="A4011" t="s">
        <v>2885</v>
      </c>
      <c r="B4011" t="s">
        <v>6069</v>
      </c>
      <c r="C4011" s="2">
        <v>10000000</v>
      </c>
      <c r="D4011" s="2">
        <v>63465522</v>
      </c>
      <c r="E4011" s="2">
        <v>63465522</v>
      </c>
      <c r="F4011">
        <v>1</v>
      </c>
      <c r="G4011">
        <v>29</v>
      </c>
      <c r="H4011" t="s">
        <v>15923</v>
      </c>
      <c r="I4011" t="s">
        <v>4600</v>
      </c>
      <c r="J4011" t="s">
        <v>4738</v>
      </c>
      <c r="K4011" t="s">
        <v>5174</v>
      </c>
      <c r="L4011" t="s">
        <v>9125</v>
      </c>
      <c r="M4011" t="s">
        <v>9256</v>
      </c>
      <c r="N4011" t="s">
        <v>9257</v>
      </c>
    </row>
    <row r="4012" spans="1:14">
      <c r="A4012" t="s">
        <v>648</v>
      </c>
      <c r="B4012" t="s">
        <v>4695</v>
      </c>
      <c r="C4012" s="2">
        <v>64000000</v>
      </c>
      <c r="D4012" s="2">
        <v>31054924</v>
      </c>
      <c r="E4012" s="2">
        <v>63200000</v>
      </c>
      <c r="F4012">
        <v>10</v>
      </c>
      <c r="G4012">
        <v>8</v>
      </c>
      <c r="H4012" t="s">
        <v>15923</v>
      </c>
      <c r="I4012" t="s">
        <v>4682</v>
      </c>
      <c r="J4012" t="s">
        <v>5559</v>
      </c>
      <c r="K4012" t="s">
        <v>6846</v>
      </c>
      <c r="L4012" t="s">
        <v>7424</v>
      </c>
      <c r="M4012" t="s">
        <v>9341</v>
      </c>
      <c r="N4012" t="s">
        <v>9342</v>
      </c>
    </row>
    <row r="4013" spans="1:14">
      <c r="A4013" t="s">
        <v>192</v>
      </c>
      <c r="B4013" t="s">
        <v>4607</v>
      </c>
      <c r="C4013" s="2">
        <v>125000000</v>
      </c>
      <c r="D4013" s="2">
        <v>32698899</v>
      </c>
      <c r="E4013" s="2">
        <v>61698899</v>
      </c>
      <c r="F4013">
        <v>8</v>
      </c>
      <c r="G4013">
        <v>27</v>
      </c>
      <c r="H4013" t="s">
        <v>15923</v>
      </c>
      <c r="I4013" t="s">
        <v>4635</v>
      </c>
      <c r="J4013">
        <v>0</v>
      </c>
      <c r="K4013">
        <v>0</v>
      </c>
      <c r="L4013">
        <v>0</v>
      </c>
      <c r="M4013">
        <v>0</v>
      </c>
      <c r="N4013">
        <v>0</v>
      </c>
    </row>
    <row r="4014" spans="1:14">
      <c r="A4014" t="s">
        <v>2663</v>
      </c>
      <c r="B4014" t="e">
        <v>#N/A</v>
      </c>
      <c r="C4014" s="2">
        <v>13000000</v>
      </c>
      <c r="D4014" s="2">
        <v>38177966</v>
      </c>
      <c r="E4014" s="2">
        <v>60414025</v>
      </c>
      <c r="F4014">
        <v>3</v>
      </c>
      <c r="G4014">
        <v>31</v>
      </c>
      <c r="H4014" t="s">
        <v>15923</v>
      </c>
      <c r="I4014" t="e">
        <v>#N/A</v>
      </c>
      <c r="J4014" t="e">
        <v>#N/A</v>
      </c>
      <c r="K4014" t="e">
        <v>#N/A</v>
      </c>
      <c r="L4014" t="e">
        <v>#N/A</v>
      </c>
      <c r="M4014" t="e">
        <v>#N/A</v>
      </c>
      <c r="N4014" t="e">
        <v>#N/A</v>
      </c>
    </row>
    <row r="4015" spans="1:14">
      <c r="A4015" t="s">
        <v>593</v>
      </c>
      <c r="B4015" t="s">
        <v>4607</v>
      </c>
      <c r="C4015" s="2">
        <v>68000000</v>
      </c>
      <c r="D4015" s="2">
        <v>28965197</v>
      </c>
      <c r="E4015" s="2">
        <v>60265197</v>
      </c>
      <c r="F4015">
        <v>11</v>
      </c>
      <c r="G4015">
        <v>5</v>
      </c>
      <c r="H4015" t="s">
        <v>15923</v>
      </c>
      <c r="I4015" t="s">
        <v>4682</v>
      </c>
      <c r="J4015" t="s">
        <v>5164</v>
      </c>
      <c r="K4015" t="s">
        <v>4774</v>
      </c>
      <c r="L4015" t="s">
        <v>6173</v>
      </c>
      <c r="M4015" t="s">
        <v>9355</v>
      </c>
      <c r="N4015" t="s">
        <v>9356</v>
      </c>
    </row>
    <row r="4016" spans="1:14">
      <c r="A4016" t="s">
        <v>2382</v>
      </c>
      <c r="B4016" t="s">
        <v>4660</v>
      </c>
      <c r="C4016" s="2">
        <v>16000000</v>
      </c>
      <c r="D4016" s="2">
        <v>52894169</v>
      </c>
      <c r="E4016" s="2">
        <v>54294169</v>
      </c>
      <c r="F4016">
        <v>1</v>
      </c>
      <c r="G4016">
        <v>15</v>
      </c>
      <c r="H4016" t="s">
        <v>15923</v>
      </c>
      <c r="I4016" t="s">
        <v>4682</v>
      </c>
      <c r="J4016" t="s">
        <v>4857</v>
      </c>
      <c r="K4016" t="s">
        <v>5126</v>
      </c>
      <c r="L4016" t="s">
        <v>6781</v>
      </c>
      <c r="M4016" t="s">
        <v>9275</v>
      </c>
      <c r="N4016" t="s">
        <v>9276</v>
      </c>
    </row>
    <row r="4017" spans="1:14">
      <c r="A4017" t="s">
        <v>1183</v>
      </c>
      <c r="B4017" t="s">
        <v>4628</v>
      </c>
      <c r="C4017" s="2">
        <v>40000000</v>
      </c>
      <c r="D4017" s="2">
        <v>33864342</v>
      </c>
      <c r="E4017" s="2">
        <v>53864342</v>
      </c>
      <c r="F4017">
        <v>8</v>
      </c>
      <c r="G4017">
        <v>20</v>
      </c>
      <c r="H4017" t="s">
        <v>15923</v>
      </c>
      <c r="I4017" t="s">
        <v>4600</v>
      </c>
      <c r="J4017" t="s">
        <v>4615</v>
      </c>
      <c r="K4017" t="s">
        <v>5850</v>
      </c>
      <c r="L4017" t="s">
        <v>9329</v>
      </c>
      <c r="M4017" t="s">
        <v>9330</v>
      </c>
      <c r="N4017" t="s">
        <v>9331</v>
      </c>
    </row>
    <row r="4018" spans="1:14">
      <c r="A4018" t="s">
        <v>1531</v>
      </c>
      <c r="B4018" t="s">
        <v>4628</v>
      </c>
      <c r="C4018" s="2">
        <v>30000000</v>
      </c>
      <c r="D4018" s="2">
        <v>52880016</v>
      </c>
      <c r="E4018" s="2">
        <v>52880016</v>
      </c>
      <c r="F4018">
        <v>2</v>
      </c>
      <c r="G4018">
        <v>12</v>
      </c>
      <c r="H4018" t="s">
        <v>15923</v>
      </c>
      <c r="I4018" t="s">
        <v>4600</v>
      </c>
      <c r="J4018" t="s">
        <v>4839</v>
      </c>
      <c r="K4018" t="s">
        <v>5140</v>
      </c>
      <c r="L4018" t="s">
        <v>8817</v>
      </c>
      <c r="M4018" t="s">
        <v>9282</v>
      </c>
      <c r="N4018" t="s">
        <v>9283</v>
      </c>
    </row>
    <row r="4019" spans="1:14">
      <c r="A4019" t="s">
        <v>1995</v>
      </c>
      <c r="B4019" t="e">
        <v>#N/A</v>
      </c>
      <c r="C4019" s="2">
        <v>21000000</v>
      </c>
      <c r="D4019" s="2">
        <v>52037603</v>
      </c>
      <c r="E4019" s="2">
        <v>52037603</v>
      </c>
      <c r="F4019">
        <v>6</v>
      </c>
      <c r="G4019">
        <v>30</v>
      </c>
      <c r="H4019" t="s">
        <v>15923</v>
      </c>
      <c r="I4019" t="e">
        <v>#N/A</v>
      </c>
      <c r="J4019" t="e">
        <v>#N/A</v>
      </c>
      <c r="K4019" t="e">
        <v>#N/A</v>
      </c>
      <c r="L4019" t="e">
        <v>#N/A</v>
      </c>
      <c r="M4019" t="e">
        <v>#N/A</v>
      </c>
      <c r="N4019" t="e">
        <v>#N/A</v>
      </c>
    </row>
    <row r="4020" spans="1:14">
      <c r="A4020" t="s">
        <v>1292</v>
      </c>
      <c r="B4020" t="s">
        <v>6635</v>
      </c>
      <c r="C4020" s="2">
        <v>37000000</v>
      </c>
      <c r="D4020" s="2">
        <v>22450975</v>
      </c>
      <c r="E4020" s="2">
        <v>48446802</v>
      </c>
      <c r="F4020">
        <v>12</v>
      </c>
      <c r="G4020">
        <v>17</v>
      </c>
      <c r="H4020" t="s">
        <v>15923</v>
      </c>
      <c r="I4020" t="s">
        <v>4682</v>
      </c>
      <c r="J4020" t="s">
        <v>9390</v>
      </c>
      <c r="K4020" t="s">
        <v>4572</v>
      </c>
      <c r="L4020" t="s">
        <v>6894</v>
      </c>
      <c r="M4020" t="s">
        <v>6894</v>
      </c>
      <c r="N4020" t="s">
        <v>9391</v>
      </c>
    </row>
    <row r="4021" spans="1:14">
      <c r="A4021" t="s">
        <v>855</v>
      </c>
      <c r="B4021" t="s">
        <v>4621</v>
      </c>
      <c r="C4021" s="2">
        <v>52000000</v>
      </c>
      <c r="D4021" s="2">
        <v>34580635</v>
      </c>
      <c r="E4021" s="2">
        <v>47407635</v>
      </c>
      <c r="F4021">
        <v>12</v>
      </c>
      <c r="G4021">
        <v>22</v>
      </c>
      <c r="H4021" t="s">
        <v>15923</v>
      </c>
      <c r="I4021" t="s">
        <v>4682</v>
      </c>
      <c r="J4021" t="s">
        <v>4962</v>
      </c>
      <c r="K4021" t="s">
        <v>4834</v>
      </c>
      <c r="L4021" t="s">
        <v>9320</v>
      </c>
      <c r="M4021" t="s">
        <v>9321</v>
      </c>
      <c r="N4021" t="s">
        <v>9322</v>
      </c>
    </row>
    <row r="4022" spans="1:14">
      <c r="A4022" t="s">
        <v>927</v>
      </c>
      <c r="B4022" t="s">
        <v>4621</v>
      </c>
      <c r="C4022" s="2">
        <v>50000000</v>
      </c>
      <c r="D4022" s="2">
        <v>35188640</v>
      </c>
      <c r="E4022" s="2">
        <v>46112640</v>
      </c>
      <c r="F4022">
        <v>9</v>
      </c>
      <c r="G4022">
        <v>17</v>
      </c>
      <c r="H4022" t="s">
        <v>15923</v>
      </c>
      <c r="I4022" t="s">
        <v>4600</v>
      </c>
      <c r="J4022" t="s">
        <v>5678</v>
      </c>
      <c r="K4022" t="s">
        <v>8425</v>
      </c>
      <c r="L4022" t="s">
        <v>4656</v>
      </c>
      <c r="M4022" t="s">
        <v>9317</v>
      </c>
      <c r="N4022" t="s">
        <v>9318</v>
      </c>
    </row>
    <row r="4023" spans="1:14">
      <c r="A4023" t="s">
        <v>2906</v>
      </c>
      <c r="B4023" t="s">
        <v>7220</v>
      </c>
      <c r="C4023" s="2">
        <v>10000000</v>
      </c>
      <c r="D4023" s="2">
        <v>30651422</v>
      </c>
      <c r="E4023" s="2">
        <v>43948865</v>
      </c>
      <c r="F4023">
        <v>11</v>
      </c>
      <c r="G4023">
        <v>12</v>
      </c>
      <c r="H4023" t="s">
        <v>15923</v>
      </c>
      <c r="I4023" t="s">
        <v>4682</v>
      </c>
      <c r="J4023" t="s">
        <v>4608</v>
      </c>
      <c r="K4023" t="s">
        <v>8747</v>
      </c>
      <c r="L4023" t="s">
        <v>6665</v>
      </c>
      <c r="M4023" t="s">
        <v>6665</v>
      </c>
      <c r="N4023" t="s">
        <v>9344</v>
      </c>
    </row>
    <row r="4024" spans="1:14">
      <c r="A4024" t="s">
        <v>511</v>
      </c>
      <c r="B4024" t="s">
        <v>4677</v>
      </c>
      <c r="C4024" s="2">
        <v>75000000</v>
      </c>
      <c r="D4024" s="2">
        <v>39251128</v>
      </c>
      <c r="E4024" s="2">
        <v>39251128</v>
      </c>
      <c r="F4024">
        <v>12</v>
      </c>
      <c r="G4024">
        <v>17</v>
      </c>
      <c r="H4024" t="s">
        <v>15923</v>
      </c>
      <c r="I4024" t="s">
        <v>4600</v>
      </c>
      <c r="J4024" t="s">
        <v>5761</v>
      </c>
      <c r="K4024" t="s">
        <v>8687</v>
      </c>
      <c r="L4024" t="s">
        <v>5906</v>
      </c>
      <c r="M4024" t="s">
        <v>9298</v>
      </c>
      <c r="N4024" t="s">
        <v>9299</v>
      </c>
    </row>
    <row r="4025" spans="1:14">
      <c r="A4025" t="s">
        <v>2005</v>
      </c>
      <c r="B4025" t="s">
        <v>6635</v>
      </c>
      <c r="C4025" s="2">
        <v>21000000</v>
      </c>
      <c r="D4025" s="2">
        <v>21731001</v>
      </c>
      <c r="E4025" s="2">
        <v>36882378</v>
      </c>
      <c r="F4025">
        <v>11</v>
      </c>
      <c r="G4025">
        <v>5</v>
      </c>
      <c r="H4025" t="s">
        <v>15923</v>
      </c>
      <c r="I4025" t="s">
        <v>4635</v>
      </c>
      <c r="J4025">
        <v>0</v>
      </c>
      <c r="K4025">
        <v>0</v>
      </c>
      <c r="L4025">
        <v>0</v>
      </c>
      <c r="M4025">
        <v>0</v>
      </c>
      <c r="N4025">
        <v>0</v>
      </c>
    </row>
    <row r="4026" spans="1:14">
      <c r="A4026" t="s">
        <v>724</v>
      </c>
      <c r="B4026" t="s">
        <v>4607</v>
      </c>
      <c r="C4026" s="2">
        <v>60000000</v>
      </c>
      <c r="D4026" s="2">
        <v>36850101</v>
      </c>
      <c r="E4026" s="2">
        <v>36850101</v>
      </c>
      <c r="F4026">
        <v>2</v>
      </c>
      <c r="G4026">
        <v>12</v>
      </c>
      <c r="H4026" t="s">
        <v>15923</v>
      </c>
      <c r="I4026" t="s">
        <v>4614</v>
      </c>
      <c r="J4026" t="s">
        <v>4935</v>
      </c>
      <c r="K4026" t="s">
        <v>9310</v>
      </c>
      <c r="L4026" t="s">
        <v>7990</v>
      </c>
      <c r="M4026" t="s">
        <v>9311</v>
      </c>
      <c r="N4026" t="s">
        <v>9312</v>
      </c>
    </row>
    <row r="4027" spans="1:14">
      <c r="A4027" t="s">
        <v>742</v>
      </c>
      <c r="B4027" t="s">
        <v>4621</v>
      </c>
      <c r="C4027" s="2">
        <v>60000000</v>
      </c>
      <c r="D4027" s="2">
        <v>22508689</v>
      </c>
      <c r="E4027" s="2">
        <v>35319689</v>
      </c>
      <c r="F4027">
        <v>3</v>
      </c>
      <c r="G4027">
        <v>26</v>
      </c>
      <c r="H4027" t="s">
        <v>15923</v>
      </c>
      <c r="I4027" t="s">
        <v>4635</v>
      </c>
      <c r="J4027">
        <v>0</v>
      </c>
      <c r="K4027">
        <v>0</v>
      </c>
      <c r="L4027">
        <v>0</v>
      </c>
      <c r="M4027">
        <v>0</v>
      </c>
      <c r="N4027">
        <v>0</v>
      </c>
    </row>
    <row r="4028" spans="1:14">
      <c r="A4028" t="s">
        <v>3059</v>
      </c>
      <c r="B4028" t="s">
        <v>4621</v>
      </c>
      <c r="C4028" s="2">
        <v>9000000</v>
      </c>
      <c r="D4028" s="2">
        <v>34102780</v>
      </c>
      <c r="E4028" s="2">
        <v>34572780</v>
      </c>
      <c r="F4028">
        <v>10</v>
      </c>
      <c r="G4028">
        <v>22</v>
      </c>
      <c r="H4028" t="s">
        <v>15923</v>
      </c>
      <c r="I4028" t="s">
        <v>4682</v>
      </c>
      <c r="J4028" t="s">
        <v>5119</v>
      </c>
      <c r="K4028" t="s">
        <v>4852</v>
      </c>
      <c r="L4028" t="s">
        <v>4853</v>
      </c>
      <c r="M4028" t="s">
        <v>4853</v>
      </c>
      <c r="N4028" t="s">
        <v>9327</v>
      </c>
    </row>
    <row r="4029" spans="1:14">
      <c r="A4029" t="s">
        <v>813</v>
      </c>
      <c r="B4029" t="s">
        <v>4607</v>
      </c>
      <c r="C4029" s="2">
        <v>55000000</v>
      </c>
      <c r="D4029" s="2">
        <v>34105207</v>
      </c>
      <c r="E4029" s="2">
        <v>34105207</v>
      </c>
      <c r="F4029">
        <v>6</v>
      </c>
      <c r="G4029">
        <v>4</v>
      </c>
      <c r="H4029" t="s">
        <v>15923</v>
      </c>
      <c r="I4029" t="s">
        <v>4682</v>
      </c>
      <c r="J4029" t="s">
        <v>4718</v>
      </c>
      <c r="K4029" t="s">
        <v>5120</v>
      </c>
      <c r="L4029" t="s">
        <v>4883</v>
      </c>
      <c r="M4029" t="s">
        <v>9324</v>
      </c>
      <c r="N4029" t="s">
        <v>9325</v>
      </c>
    </row>
    <row r="4030" spans="1:14">
      <c r="A4030" t="s">
        <v>592</v>
      </c>
      <c r="B4030" t="s">
        <v>4621</v>
      </c>
      <c r="C4030" s="2">
        <v>68000000</v>
      </c>
      <c r="D4030" s="2">
        <v>29762011</v>
      </c>
      <c r="E4030" s="2">
        <v>33462011</v>
      </c>
      <c r="F4030">
        <v>8</v>
      </c>
      <c r="G4030">
        <v>6</v>
      </c>
      <c r="H4030" t="s">
        <v>15923</v>
      </c>
      <c r="I4030" t="s">
        <v>4600</v>
      </c>
      <c r="J4030" t="s">
        <v>4728</v>
      </c>
      <c r="K4030" t="s">
        <v>9350</v>
      </c>
      <c r="L4030" t="s">
        <v>9351</v>
      </c>
      <c r="M4030" t="s">
        <v>9352</v>
      </c>
      <c r="N4030" t="s">
        <v>9353</v>
      </c>
    </row>
    <row r="4031" spans="1:14">
      <c r="A4031" t="s">
        <v>2672</v>
      </c>
      <c r="B4031" t="s">
        <v>8712</v>
      </c>
      <c r="C4031" s="2">
        <v>13000000</v>
      </c>
      <c r="D4031" s="2">
        <v>22858926</v>
      </c>
      <c r="E4031" s="2">
        <v>32382381</v>
      </c>
      <c r="F4031">
        <v>10</v>
      </c>
      <c r="G4031">
        <v>29</v>
      </c>
      <c r="H4031" t="s">
        <v>15923</v>
      </c>
      <c r="I4031" t="s">
        <v>4682</v>
      </c>
      <c r="J4031" t="s">
        <v>4666</v>
      </c>
      <c r="K4031" t="s">
        <v>4789</v>
      </c>
      <c r="L4031" t="s">
        <v>6205</v>
      </c>
      <c r="M4031" t="s">
        <v>9387</v>
      </c>
      <c r="N4031" t="s">
        <v>9388</v>
      </c>
    </row>
    <row r="4032" spans="1:14">
      <c r="A4032" t="s">
        <v>1696</v>
      </c>
      <c r="B4032" t="s">
        <v>4677</v>
      </c>
      <c r="C4032" s="2">
        <v>27000000</v>
      </c>
      <c r="D4032" s="2">
        <v>31770413</v>
      </c>
      <c r="E4032" s="2">
        <v>31770413</v>
      </c>
      <c r="F4032">
        <v>7</v>
      </c>
      <c r="G4032">
        <v>16</v>
      </c>
      <c r="H4032" t="s">
        <v>15923</v>
      </c>
      <c r="I4032" t="s">
        <v>4682</v>
      </c>
      <c r="J4032" t="s">
        <v>5985</v>
      </c>
      <c r="K4032" t="s">
        <v>5194</v>
      </c>
      <c r="L4032" t="s">
        <v>9337</v>
      </c>
      <c r="M4032" t="s">
        <v>9338</v>
      </c>
      <c r="N4032" t="s">
        <v>9339</v>
      </c>
    </row>
    <row r="4033" spans="1:14">
      <c r="A4033" t="s">
        <v>2869</v>
      </c>
      <c r="B4033" t="s">
        <v>6069</v>
      </c>
      <c r="C4033" s="2">
        <v>10700000</v>
      </c>
      <c r="D4033" s="2">
        <v>18542974</v>
      </c>
      <c r="E4033" s="2">
        <v>31341183</v>
      </c>
      <c r="F4033">
        <v>6</v>
      </c>
      <c r="G4033">
        <v>18</v>
      </c>
      <c r="H4033" t="s">
        <v>15923</v>
      </c>
      <c r="I4033" t="s">
        <v>4600</v>
      </c>
      <c r="J4033" t="s">
        <v>5159</v>
      </c>
      <c r="K4033" t="s">
        <v>5174</v>
      </c>
      <c r="L4033" t="s">
        <v>9409</v>
      </c>
      <c r="M4033" t="s">
        <v>9410</v>
      </c>
      <c r="N4033" t="s">
        <v>9411</v>
      </c>
    </row>
    <row r="4034" spans="1:14">
      <c r="A4034" t="s">
        <v>944</v>
      </c>
      <c r="B4034" t="s">
        <v>4628</v>
      </c>
      <c r="C4034" s="2">
        <v>50000000</v>
      </c>
      <c r="D4034" s="2">
        <v>23159305</v>
      </c>
      <c r="E4034" s="2">
        <v>31333917</v>
      </c>
      <c r="F4034">
        <v>8</v>
      </c>
      <c r="G4034">
        <v>4</v>
      </c>
      <c r="H4034" t="s">
        <v>15923</v>
      </c>
      <c r="I4034" t="s">
        <v>4614</v>
      </c>
      <c r="J4034" t="s">
        <v>4957</v>
      </c>
      <c r="K4034" t="s">
        <v>5455</v>
      </c>
      <c r="L4034" t="s">
        <v>7626</v>
      </c>
      <c r="M4034" t="s">
        <v>9384</v>
      </c>
      <c r="N4034" t="s">
        <v>9385</v>
      </c>
    </row>
    <row r="4035" spans="1:14">
      <c r="A4035" t="s">
        <v>2600</v>
      </c>
      <c r="B4035" t="s">
        <v>4660</v>
      </c>
      <c r="C4035" s="2">
        <v>14000000</v>
      </c>
      <c r="D4035" s="2">
        <v>30628981</v>
      </c>
      <c r="E4035" s="2">
        <v>30628981</v>
      </c>
      <c r="F4035">
        <v>10</v>
      </c>
      <c r="G4035">
        <v>8</v>
      </c>
      <c r="H4035" t="s">
        <v>15923</v>
      </c>
      <c r="I4035" t="s">
        <v>4600</v>
      </c>
      <c r="J4035" t="s">
        <v>5733</v>
      </c>
      <c r="K4035" t="s">
        <v>4690</v>
      </c>
      <c r="L4035" t="s">
        <v>9346</v>
      </c>
      <c r="M4035" t="s">
        <v>9347</v>
      </c>
      <c r="N4035" t="s">
        <v>9348</v>
      </c>
    </row>
    <row r="4036" spans="1:14">
      <c r="A4036" t="s">
        <v>519</v>
      </c>
      <c r="B4036" t="e">
        <v>#N/A</v>
      </c>
      <c r="C4036" s="2">
        <v>75000000</v>
      </c>
      <c r="D4036" s="2">
        <v>14010690</v>
      </c>
      <c r="E4036" s="2">
        <v>30626690</v>
      </c>
      <c r="F4036">
        <v>1</v>
      </c>
      <c r="G4036">
        <v>15</v>
      </c>
      <c r="H4036" t="s">
        <v>15923</v>
      </c>
      <c r="I4036" t="e">
        <v>#N/A</v>
      </c>
      <c r="J4036" t="e">
        <v>#N/A</v>
      </c>
      <c r="K4036" t="e">
        <v>#N/A</v>
      </c>
      <c r="L4036" t="e">
        <v>#N/A</v>
      </c>
      <c r="M4036" t="e">
        <v>#N/A</v>
      </c>
      <c r="N4036" t="e">
        <v>#N/A</v>
      </c>
    </row>
    <row r="4037" spans="1:14">
      <c r="A4037" t="s">
        <v>1903</v>
      </c>
      <c r="B4037" t="s">
        <v>4695</v>
      </c>
      <c r="C4037" s="2">
        <v>24000000</v>
      </c>
      <c r="D4037" s="2">
        <v>28871190</v>
      </c>
      <c r="E4037" s="2">
        <v>28871190</v>
      </c>
      <c r="F4037">
        <v>12</v>
      </c>
      <c r="G4037">
        <v>21</v>
      </c>
      <c r="H4037" t="s">
        <v>15923</v>
      </c>
      <c r="I4037" t="s">
        <v>4682</v>
      </c>
      <c r="J4037" t="s">
        <v>5100</v>
      </c>
      <c r="K4037" t="s">
        <v>4757</v>
      </c>
      <c r="L4037" t="s">
        <v>4719</v>
      </c>
      <c r="M4037" t="s">
        <v>9358</v>
      </c>
      <c r="N4037" t="s">
        <v>9359</v>
      </c>
    </row>
    <row r="4038" spans="1:14">
      <c r="A4038" t="s">
        <v>1195</v>
      </c>
      <c r="B4038" t="s">
        <v>4660</v>
      </c>
      <c r="C4038" s="2">
        <v>40000000</v>
      </c>
      <c r="D4038" s="2">
        <v>28544120</v>
      </c>
      <c r="E4038" s="2">
        <v>28544120</v>
      </c>
      <c r="F4038">
        <v>4</v>
      </c>
      <c r="G4038">
        <v>2</v>
      </c>
      <c r="H4038" t="s">
        <v>15923</v>
      </c>
      <c r="I4038" t="s">
        <v>4600</v>
      </c>
      <c r="J4038" t="s">
        <v>5460</v>
      </c>
      <c r="K4038" t="s">
        <v>4690</v>
      </c>
      <c r="L4038" t="s">
        <v>8762</v>
      </c>
      <c r="M4038" t="s">
        <v>9361</v>
      </c>
      <c r="N4038" t="s">
        <v>9362</v>
      </c>
    </row>
    <row r="4039" spans="1:14">
      <c r="A4039" t="s">
        <v>3298</v>
      </c>
      <c r="B4039" t="e">
        <v>#N/A</v>
      </c>
      <c r="C4039" s="2">
        <v>6500000</v>
      </c>
      <c r="D4039" s="2">
        <v>16875273</v>
      </c>
      <c r="E4039" s="2">
        <v>28383441</v>
      </c>
      <c r="F4039">
        <v>4</v>
      </c>
      <c r="G4039">
        <v>9</v>
      </c>
      <c r="H4039" t="s">
        <v>15923</v>
      </c>
      <c r="I4039" t="e">
        <v>#N/A</v>
      </c>
      <c r="J4039" t="e">
        <v>#N/A</v>
      </c>
      <c r="K4039" t="e">
        <v>#N/A</v>
      </c>
      <c r="L4039" t="e">
        <v>#N/A</v>
      </c>
      <c r="M4039" t="e">
        <v>#N/A</v>
      </c>
      <c r="N4039" t="e">
        <v>#N/A</v>
      </c>
    </row>
    <row r="4040" spans="1:14">
      <c r="A4040" t="s">
        <v>4080</v>
      </c>
      <c r="B4040" t="e">
        <v>#N/A</v>
      </c>
      <c r="C4040" s="2">
        <v>1350000</v>
      </c>
      <c r="D4040" s="2">
        <v>3897569</v>
      </c>
      <c r="E4040" s="2">
        <v>28356188</v>
      </c>
      <c r="F4040">
        <v>3</v>
      </c>
      <c r="G4040">
        <v>5</v>
      </c>
      <c r="H4040" t="s">
        <v>15923</v>
      </c>
      <c r="I4040" t="e">
        <v>#N/A</v>
      </c>
      <c r="J4040" t="e">
        <v>#N/A</v>
      </c>
      <c r="K4040" t="e">
        <v>#N/A</v>
      </c>
      <c r="L4040" t="e">
        <v>#N/A</v>
      </c>
      <c r="M4040" t="e">
        <v>#N/A</v>
      </c>
      <c r="N4040" t="e">
        <v>#N/A</v>
      </c>
    </row>
    <row r="4041" spans="1:14">
      <c r="A4041" t="s">
        <v>2666</v>
      </c>
      <c r="B4041" t="s">
        <v>4695</v>
      </c>
      <c r="C4041" s="2">
        <v>13000000</v>
      </c>
      <c r="D4041" s="2">
        <v>27151490</v>
      </c>
      <c r="E4041" s="2">
        <v>27151490</v>
      </c>
      <c r="F4041">
        <v>3</v>
      </c>
      <c r="G4041">
        <v>12</v>
      </c>
      <c r="H4041" t="s">
        <v>15923</v>
      </c>
      <c r="I4041" t="s">
        <v>4614</v>
      </c>
      <c r="J4041" t="s">
        <v>5159</v>
      </c>
      <c r="K4041" t="s">
        <v>6990</v>
      </c>
      <c r="L4041" t="s">
        <v>9368</v>
      </c>
      <c r="M4041" t="s">
        <v>9369</v>
      </c>
      <c r="N4041" t="s">
        <v>9370</v>
      </c>
    </row>
    <row r="4042" spans="1:14">
      <c r="A4042" t="s">
        <v>936</v>
      </c>
      <c r="B4042" t="s">
        <v>4621</v>
      </c>
      <c r="C4042" s="2">
        <v>50000000</v>
      </c>
      <c r="D4042" s="2">
        <v>27100030</v>
      </c>
      <c r="E4042" s="2">
        <v>27100030</v>
      </c>
      <c r="F4042">
        <v>10</v>
      </c>
      <c r="G4042">
        <v>15</v>
      </c>
      <c r="H4042" t="s">
        <v>15923</v>
      </c>
      <c r="I4042" t="s">
        <v>4682</v>
      </c>
      <c r="J4042" t="s">
        <v>4738</v>
      </c>
      <c r="K4042" t="s">
        <v>5126</v>
      </c>
      <c r="L4042" t="s">
        <v>6785</v>
      </c>
      <c r="M4042" t="s">
        <v>9372</v>
      </c>
      <c r="N4042" t="s">
        <v>9373</v>
      </c>
    </row>
    <row r="4043" spans="1:14">
      <c r="A4043" t="s">
        <v>1369</v>
      </c>
      <c r="B4043" t="s">
        <v>6635</v>
      </c>
      <c r="C4043" s="2">
        <v>35000000</v>
      </c>
      <c r="D4043" s="2">
        <v>26613620</v>
      </c>
      <c r="E4043" s="2">
        <v>26613620</v>
      </c>
      <c r="F4043">
        <v>2</v>
      </c>
      <c r="G4043">
        <v>12</v>
      </c>
      <c r="H4043" t="s">
        <v>15923</v>
      </c>
      <c r="I4043" t="s">
        <v>4600</v>
      </c>
      <c r="J4043" t="s">
        <v>4666</v>
      </c>
      <c r="K4043" t="s">
        <v>5126</v>
      </c>
      <c r="L4043" t="s">
        <v>9375</v>
      </c>
      <c r="M4043" t="s">
        <v>9376</v>
      </c>
      <c r="N4043" t="s">
        <v>9377</v>
      </c>
    </row>
    <row r="4044" spans="1:14">
      <c r="A4044" t="s">
        <v>3329</v>
      </c>
      <c r="B4044" t="s">
        <v>4660</v>
      </c>
      <c r="C4044" s="2">
        <v>6000000</v>
      </c>
      <c r="D4044" s="2">
        <v>25059640</v>
      </c>
      <c r="E4044" s="2">
        <v>25059640</v>
      </c>
      <c r="F4044">
        <v>7</v>
      </c>
      <c r="G4044">
        <v>16</v>
      </c>
      <c r="H4044" t="s">
        <v>15923</v>
      </c>
      <c r="I4044" t="s">
        <v>4682</v>
      </c>
      <c r="J4044" t="s">
        <v>4857</v>
      </c>
      <c r="K4044" t="s">
        <v>5126</v>
      </c>
      <c r="L4044" t="s">
        <v>8530</v>
      </c>
      <c r="M4044" t="s">
        <v>9379</v>
      </c>
      <c r="N4044" t="s">
        <v>9380</v>
      </c>
    </row>
    <row r="4045" spans="1:14">
      <c r="A4045" t="s">
        <v>1991</v>
      </c>
      <c r="B4045" t="s">
        <v>4695</v>
      </c>
      <c r="C4045" s="2">
        <v>21500000</v>
      </c>
      <c r="D4045" s="2">
        <v>24419219</v>
      </c>
      <c r="E4045" s="2">
        <v>24419219</v>
      </c>
      <c r="F4045">
        <v>7</v>
      </c>
      <c r="G4045">
        <v>9</v>
      </c>
      <c r="H4045" t="s">
        <v>15923</v>
      </c>
      <c r="I4045" t="s">
        <v>4682</v>
      </c>
      <c r="J4045" t="s">
        <v>4683</v>
      </c>
      <c r="K4045" t="s">
        <v>5811</v>
      </c>
      <c r="L4045" t="s">
        <v>8460</v>
      </c>
      <c r="M4045" t="s">
        <v>5416</v>
      </c>
      <c r="N4045" t="s">
        <v>9382</v>
      </c>
    </row>
    <row r="4046" spans="1:14">
      <c r="A4046" t="s">
        <v>3142</v>
      </c>
      <c r="B4046" t="s">
        <v>4677</v>
      </c>
      <c r="C4046" s="2">
        <v>8000000</v>
      </c>
      <c r="D4046" s="2">
        <v>17843379</v>
      </c>
      <c r="E4046" s="2">
        <v>22591451</v>
      </c>
      <c r="F4046">
        <v>10</v>
      </c>
      <c r="G4046">
        <v>1</v>
      </c>
      <c r="H4046" t="s">
        <v>15923</v>
      </c>
      <c r="I4046" t="s">
        <v>4600</v>
      </c>
      <c r="J4046" t="s">
        <v>4812</v>
      </c>
      <c r="K4046" t="s">
        <v>5126</v>
      </c>
      <c r="L4046" t="s">
        <v>8381</v>
      </c>
      <c r="M4046" t="s">
        <v>9414</v>
      </c>
      <c r="N4046" t="s">
        <v>9415</v>
      </c>
    </row>
    <row r="4047" spans="1:14">
      <c r="A4047" t="s">
        <v>1205</v>
      </c>
      <c r="B4047" t="s">
        <v>5962</v>
      </c>
      <c r="C4047" s="2">
        <v>40000000</v>
      </c>
      <c r="D4047" s="2">
        <v>22365133</v>
      </c>
      <c r="E4047" s="2">
        <v>22365133</v>
      </c>
      <c r="F4047">
        <v>1</v>
      </c>
      <c r="G4047">
        <v>15</v>
      </c>
      <c r="H4047" t="s">
        <v>15923</v>
      </c>
      <c r="I4047" t="s">
        <v>4600</v>
      </c>
      <c r="J4047" t="s">
        <v>4800</v>
      </c>
      <c r="K4047" t="s">
        <v>5140</v>
      </c>
      <c r="L4047" t="s">
        <v>9393</v>
      </c>
      <c r="M4047" t="s">
        <v>9394</v>
      </c>
      <c r="N4047" t="s">
        <v>9395</v>
      </c>
    </row>
    <row r="4048" spans="1:14">
      <c r="A4048" t="s">
        <v>2762</v>
      </c>
      <c r="B4048" t="e">
        <v>#N/A</v>
      </c>
      <c r="C4048" s="2">
        <v>12000000</v>
      </c>
      <c r="D4048" s="2">
        <v>21133087</v>
      </c>
      <c r="E4048" s="2">
        <v>21133087</v>
      </c>
      <c r="F4048">
        <v>9</v>
      </c>
      <c r="G4048">
        <v>10</v>
      </c>
      <c r="H4048" t="s">
        <v>15923</v>
      </c>
      <c r="I4048" t="e">
        <v>#N/A</v>
      </c>
      <c r="J4048" t="e">
        <v>#N/A</v>
      </c>
      <c r="K4048" t="e">
        <v>#N/A</v>
      </c>
      <c r="L4048" t="e">
        <v>#N/A</v>
      </c>
      <c r="M4048" t="e">
        <v>#N/A</v>
      </c>
      <c r="N4048" t="e">
        <v>#N/A</v>
      </c>
    </row>
    <row r="4049" spans="1:14">
      <c r="A4049" t="s">
        <v>3913</v>
      </c>
      <c r="B4049" t="e">
        <v>#N/A</v>
      </c>
      <c r="C4049" s="2">
        <v>2000000</v>
      </c>
      <c r="D4049" s="2">
        <v>11540607</v>
      </c>
      <c r="E4049" s="2">
        <v>20741000</v>
      </c>
      <c r="F4049">
        <v>10</v>
      </c>
      <c r="G4049">
        <v>8</v>
      </c>
      <c r="H4049" t="s">
        <v>15923</v>
      </c>
      <c r="I4049" t="e">
        <v>#N/A</v>
      </c>
      <c r="J4049" t="e">
        <v>#N/A</v>
      </c>
      <c r="K4049" t="e">
        <v>#N/A</v>
      </c>
      <c r="L4049" t="e">
        <v>#N/A</v>
      </c>
      <c r="M4049" t="e">
        <v>#N/A</v>
      </c>
      <c r="N4049" t="e">
        <v>#N/A</v>
      </c>
    </row>
    <row r="4050" spans="1:14">
      <c r="A4050" t="s">
        <v>3457</v>
      </c>
      <c r="B4050" t="e">
        <v>#N/A</v>
      </c>
      <c r="C4050" s="2">
        <v>5000000</v>
      </c>
      <c r="D4050" s="2">
        <v>19421271</v>
      </c>
      <c r="E4050" s="2">
        <v>19421271</v>
      </c>
      <c r="F4050">
        <v>3</v>
      </c>
      <c r="G4050">
        <v>26</v>
      </c>
      <c r="H4050" t="s">
        <v>15923</v>
      </c>
      <c r="I4050" t="e">
        <v>#N/A</v>
      </c>
      <c r="J4050" t="e">
        <v>#N/A</v>
      </c>
      <c r="K4050" t="e">
        <v>#N/A</v>
      </c>
      <c r="L4050" t="e">
        <v>#N/A</v>
      </c>
      <c r="M4050" t="e">
        <v>#N/A</v>
      </c>
      <c r="N4050" t="e">
        <v>#N/A</v>
      </c>
    </row>
    <row r="4051" spans="1:14">
      <c r="A4051" t="s">
        <v>1971</v>
      </c>
      <c r="B4051" t="s">
        <v>4607</v>
      </c>
      <c r="C4051" s="2">
        <v>22000000</v>
      </c>
      <c r="D4051" s="2">
        <v>19288130</v>
      </c>
      <c r="E4051" s="2">
        <v>19288130</v>
      </c>
      <c r="F4051">
        <v>7</v>
      </c>
      <c r="G4051">
        <v>2</v>
      </c>
      <c r="H4051" t="s">
        <v>15923</v>
      </c>
      <c r="I4051" t="s">
        <v>4682</v>
      </c>
      <c r="J4051" t="s">
        <v>5040</v>
      </c>
      <c r="K4051" t="s">
        <v>9402</v>
      </c>
      <c r="L4051" t="s">
        <v>7081</v>
      </c>
      <c r="M4051" t="s">
        <v>9403</v>
      </c>
      <c r="N4051" t="s">
        <v>9404</v>
      </c>
    </row>
    <row r="4052" spans="1:14">
      <c r="A4052" t="s">
        <v>1931</v>
      </c>
      <c r="B4052" t="s">
        <v>4677</v>
      </c>
      <c r="C4052" s="2">
        <v>23000000</v>
      </c>
      <c r="D4052" s="2">
        <v>18653615</v>
      </c>
      <c r="E4052" s="2">
        <v>18653615</v>
      </c>
      <c r="F4052">
        <v>11</v>
      </c>
      <c r="G4052">
        <v>12</v>
      </c>
      <c r="H4052" t="s">
        <v>15923</v>
      </c>
      <c r="I4052" t="s">
        <v>4600</v>
      </c>
      <c r="J4052" t="s">
        <v>4872</v>
      </c>
      <c r="K4052" t="s">
        <v>4852</v>
      </c>
      <c r="L4052" t="s">
        <v>7261</v>
      </c>
      <c r="M4052" t="s">
        <v>9406</v>
      </c>
      <c r="N4052" t="s">
        <v>9407</v>
      </c>
    </row>
    <row r="4053" spans="1:14">
      <c r="A4053" t="s">
        <v>2006</v>
      </c>
      <c r="B4053" t="s">
        <v>5962</v>
      </c>
      <c r="C4053" s="2">
        <v>21000000</v>
      </c>
      <c r="D4053" s="2">
        <v>17760244</v>
      </c>
      <c r="E4053" s="2">
        <v>17760244</v>
      </c>
      <c r="F4053">
        <v>3</v>
      </c>
      <c r="G4053">
        <v>12</v>
      </c>
      <c r="H4053" t="s">
        <v>15923</v>
      </c>
      <c r="I4053" t="s">
        <v>4682</v>
      </c>
      <c r="J4053" t="s">
        <v>4637</v>
      </c>
      <c r="K4053" t="s">
        <v>6995</v>
      </c>
      <c r="L4053" t="s">
        <v>9417</v>
      </c>
      <c r="M4053" t="s">
        <v>9418</v>
      </c>
      <c r="N4053" t="s">
        <v>9419</v>
      </c>
    </row>
    <row r="4054" spans="1:14">
      <c r="A4054" t="s">
        <v>3107</v>
      </c>
      <c r="B4054" t="s">
        <v>4660</v>
      </c>
      <c r="C4054" s="2">
        <v>8500000</v>
      </c>
      <c r="D4054" s="2">
        <v>14943582</v>
      </c>
      <c r="E4054" s="2">
        <v>17202854</v>
      </c>
      <c r="F4054">
        <v>4</v>
      </c>
      <c r="G4054">
        <v>23</v>
      </c>
      <c r="H4054" t="s">
        <v>15923</v>
      </c>
      <c r="I4054" t="s">
        <v>4682</v>
      </c>
      <c r="J4054" t="s">
        <v>5184</v>
      </c>
      <c r="K4054" t="s">
        <v>4852</v>
      </c>
      <c r="L4054" t="s">
        <v>5531</v>
      </c>
      <c r="M4054" t="s">
        <v>9445</v>
      </c>
      <c r="N4054" t="s">
        <v>9446</v>
      </c>
    </row>
    <row r="4055" spans="1:14">
      <c r="A4055" t="s">
        <v>1463</v>
      </c>
      <c r="B4055" t="s">
        <v>4660</v>
      </c>
      <c r="C4055" s="2">
        <v>32000000</v>
      </c>
      <c r="D4055" s="2">
        <v>16640210</v>
      </c>
      <c r="E4055" s="2">
        <v>16640210</v>
      </c>
      <c r="F4055">
        <v>10</v>
      </c>
      <c r="G4055">
        <v>22</v>
      </c>
      <c r="H4055" t="s">
        <v>15923</v>
      </c>
      <c r="I4055" t="s">
        <v>4682</v>
      </c>
      <c r="J4055" t="s">
        <v>4728</v>
      </c>
      <c r="K4055" t="s">
        <v>9425</v>
      </c>
      <c r="L4055" t="s">
        <v>4752</v>
      </c>
      <c r="M4055" t="s">
        <v>9426</v>
      </c>
      <c r="N4055" t="s">
        <v>9427</v>
      </c>
    </row>
    <row r="4056" spans="1:14">
      <c r="A4056" t="s">
        <v>1908</v>
      </c>
      <c r="B4056" t="s">
        <v>4695</v>
      </c>
      <c r="C4056" s="2">
        <v>24000000</v>
      </c>
      <c r="D4056" s="2">
        <v>16304786</v>
      </c>
      <c r="E4056" s="2">
        <v>16304786</v>
      </c>
      <c r="F4056">
        <v>7</v>
      </c>
      <c r="G4056">
        <v>14</v>
      </c>
      <c r="H4056" t="s">
        <v>15923</v>
      </c>
      <c r="I4056" t="s">
        <v>4636</v>
      </c>
      <c r="J4056" t="s">
        <v>5367</v>
      </c>
      <c r="K4056" t="s">
        <v>5994</v>
      </c>
      <c r="L4056" t="s">
        <v>5490</v>
      </c>
      <c r="M4056" t="s">
        <v>9434</v>
      </c>
      <c r="N4056" t="s">
        <v>9435</v>
      </c>
    </row>
    <row r="4057" spans="1:14">
      <c r="A4057" t="s">
        <v>3238</v>
      </c>
      <c r="B4057" t="e">
        <v>#N/A</v>
      </c>
      <c r="C4057" s="2">
        <v>7000000</v>
      </c>
      <c r="D4057" s="2">
        <v>14026509</v>
      </c>
      <c r="E4057" s="2">
        <v>15471229</v>
      </c>
      <c r="F4057">
        <v>8</v>
      </c>
      <c r="G4057">
        <v>25</v>
      </c>
      <c r="H4057" t="s">
        <v>15923</v>
      </c>
      <c r="I4057" t="e">
        <v>#N/A</v>
      </c>
      <c r="J4057" t="e">
        <v>#N/A</v>
      </c>
      <c r="K4057" t="e">
        <v>#N/A</v>
      </c>
      <c r="L4057" t="e">
        <v>#N/A</v>
      </c>
      <c r="M4057" t="e">
        <v>#N/A</v>
      </c>
      <c r="N4057" t="e">
        <v>#N/A</v>
      </c>
    </row>
    <row r="4058" spans="1:14">
      <c r="A4058" t="s">
        <v>2936</v>
      </c>
      <c r="B4058" t="s">
        <v>6635</v>
      </c>
      <c r="C4058" s="2">
        <v>10000000</v>
      </c>
      <c r="D4058" s="2">
        <v>15164492</v>
      </c>
      <c r="E4058" s="2">
        <v>15164492</v>
      </c>
      <c r="F4058">
        <v>3</v>
      </c>
      <c r="G4058">
        <v>12</v>
      </c>
      <c r="H4058" t="s">
        <v>15923</v>
      </c>
      <c r="I4058" t="s">
        <v>4682</v>
      </c>
      <c r="J4058" t="s">
        <v>4689</v>
      </c>
      <c r="K4058" t="s">
        <v>6382</v>
      </c>
      <c r="L4058" t="s">
        <v>7013</v>
      </c>
      <c r="M4058" t="s">
        <v>9442</v>
      </c>
      <c r="N4058" t="s">
        <v>9443</v>
      </c>
    </row>
    <row r="4059" spans="1:14">
      <c r="A4059" t="s">
        <v>4011</v>
      </c>
      <c r="B4059" t="e">
        <v>#N/A</v>
      </c>
      <c r="C4059" s="2">
        <v>1750000</v>
      </c>
      <c r="D4059" s="2">
        <v>7267324</v>
      </c>
      <c r="E4059" s="2">
        <v>14533173</v>
      </c>
      <c r="F4059">
        <v>6</v>
      </c>
      <c r="G4059">
        <v>18</v>
      </c>
      <c r="H4059" t="s">
        <v>15923</v>
      </c>
      <c r="I4059" t="e">
        <v>#N/A</v>
      </c>
      <c r="J4059" t="e">
        <v>#N/A</v>
      </c>
      <c r="K4059" t="e">
        <v>#N/A</v>
      </c>
      <c r="L4059" t="e">
        <v>#N/A</v>
      </c>
      <c r="M4059" t="e">
        <v>#N/A</v>
      </c>
      <c r="N4059" t="e">
        <v>#N/A</v>
      </c>
    </row>
    <row r="4060" spans="1:14">
      <c r="A4060" t="s">
        <v>2613</v>
      </c>
      <c r="B4060" t="e">
        <v>#N/A</v>
      </c>
      <c r="C4060" s="2">
        <v>14000000</v>
      </c>
      <c r="D4060" s="2">
        <v>14395874</v>
      </c>
      <c r="E4060" s="2">
        <v>14395874</v>
      </c>
      <c r="F4060">
        <v>5</v>
      </c>
      <c r="G4060">
        <v>14</v>
      </c>
      <c r="H4060" t="s">
        <v>15923</v>
      </c>
      <c r="I4060" t="e">
        <v>#N/A</v>
      </c>
      <c r="J4060" t="e">
        <v>#N/A</v>
      </c>
      <c r="K4060" t="e">
        <v>#N/A</v>
      </c>
      <c r="L4060" t="e">
        <v>#N/A</v>
      </c>
      <c r="M4060" t="e">
        <v>#N/A</v>
      </c>
      <c r="N4060" t="e">
        <v>#N/A</v>
      </c>
    </row>
    <row r="4061" spans="1:14">
      <c r="A4061" t="s">
        <v>1303</v>
      </c>
      <c r="B4061" t="s">
        <v>4621</v>
      </c>
      <c r="C4061" s="2">
        <v>36000000</v>
      </c>
      <c r="D4061" s="2">
        <v>14378353</v>
      </c>
      <c r="E4061" s="2">
        <v>14378353</v>
      </c>
      <c r="F4061">
        <v>12</v>
      </c>
      <c r="G4061">
        <v>24</v>
      </c>
      <c r="H4061" t="s">
        <v>15923</v>
      </c>
      <c r="I4061" t="s">
        <v>4635</v>
      </c>
      <c r="J4061">
        <v>0</v>
      </c>
      <c r="K4061">
        <v>0</v>
      </c>
      <c r="L4061">
        <v>0</v>
      </c>
      <c r="M4061">
        <v>0</v>
      </c>
      <c r="N4061">
        <v>0</v>
      </c>
    </row>
    <row r="4062" spans="1:14">
      <c r="A4062" t="s">
        <v>954</v>
      </c>
      <c r="B4062" t="e">
        <v>#N/A</v>
      </c>
      <c r="C4062" s="2">
        <v>50000000</v>
      </c>
      <c r="D4062" s="2">
        <v>14271297</v>
      </c>
      <c r="E4062" s="2">
        <v>14271297</v>
      </c>
      <c r="F4062">
        <v>11</v>
      </c>
      <c r="G4062">
        <v>12</v>
      </c>
      <c r="H4062" t="s">
        <v>15923</v>
      </c>
      <c r="I4062" t="e">
        <v>#N/A</v>
      </c>
      <c r="J4062" t="e">
        <v>#N/A</v>
      </c>
      <c r="K4062" t="e">
        <v>#N/A</v>
      </c>
      <c r="L4062" t="e">
        <v>#N/A</v>
      </c>
      <c r="M4062" t="e">
        <v>#N/A</v>
      </c>
      <c r="N4062" t="e">
        <v>#N/A</v>
      </c>
    </row>
    <row r="4063" spans="1:14">
      <c r="A4063" t="s">
        <v>1222</v>
      </c>
      <c r="B4063" t="e">
        <v>#N/A</v>
      </c>
      <c r="C4063" s="2">
        <v>40000000</v>
      </c>
      <c r="D4063" s="2">
        <v>13508635</v>
      </c>
      <c r="E4063" s="2">
        <v>13508635</v>
      </c>
      <c r="F4063">
        <v>3</v>
      </c>
      <c r="G4063">
        <v>12</v>
      </c>
      <c r="H4063" t="s">
        <v>15923</v>
      </c>
      <c r="I4063" t="e">
        <v>#N/A</v>
      </c>
      <c r="J4063" t="e">
        <v>#N/A</v>
      </c>
      <c r="K4063" t="e">
        <v>#N/A</v>
      </c>
      <c r="L4063" t="e">
        <v>#N/A</v>
      </c>
      <c r="M4063" t="e">
        <v>#N/A</v>
      </c>
      <c r="N4063" t="e">
        <v>#N/A</v>
      </c>
    </row>
    <row r="4064" spans="1:14">
      <c r="A4064" t="s">
        <v>1848</v>
      </c>
      <c r="B4064" t="e">
        <v>#N/A</v>
      </c>
      <c r="C4064" s="2">
        <v>25000000</v>
      </c>
      <c r="D4064" s="2">
        <v>13038660</v>
      </c>
      <c r="E4064" s="2">
        <v>13038660</v>
      </c>
      <c r="F4064">
        <v>12</v>
      </c>
      <c r="G4064">
        <v>24</v>
      </c>
      <c r="H4064" t="s">
        <v>15923</v>
      </c>
      <c r="I4064" t="e">
        <v>#N/A</v>
      </c>
      <c r="J4064" t="e">
        <v>#N/A</v>
      </c>
      <c r="K4064" t="e">
        <v>#N/A</v>
      </c>
      <c r="L4064" t="e">
        <v>#N/A</v>
      </c>
      <c r="M4064" t="e">
        <v>#N/A</v>
      </c>
      <c r="N4064" t="e">
        <v>#N/A</v>
      </c>
    </row>
    <row r="4065" spans="1:14">
      <c r="A4065" t="s">
        <v>3212</v>
      </c>
      <c r="B4065" t="e">
        <v>#N/A</v>
      </c>
      <c r="C4065" s="2">
        <v>7200000</v>
      </c>
      <c r="D4065" s="2">
        <v>12610552</v>
      </c>
      <c r="E4065" s="2">
        <v>12678312</v>
      </c>
      <c r="F4065">
        <v>10</v>
      </c>
      <c r="G4065">
        <v>15</v>
      </c>
      <c r="H4065" t="s">
        <v>15923</v>
      </c>
      <c r="I4065" t="e">
        <v>#N/A</v>
      </c>
      <c r="J4065" t="e">
        <v>#N/A</v>
      </c>
      <c r="K4065" t="e">
        <v>#N/A</v>
      </c>
      <c r="L4065" t="e">
        <v>#N/A</v>
      </c>
      <c r="M4065" t="e">
        <v>#N/A</v>
      </c>
      <c r="N4065" t="e">
        <v>#N/A</v>
      </c>
    </row>
    <row r="4066" spans="1:14">
      <c r="A4066" t="s">
        <v>2945</v>
      </c>
      <c r="B4066" t="e">
        <v>#N/A</v>
      </c>
      <c r="C4066" s="2">
        <v>10000000</v>
      </c>
      <c r="D4066" s="2">
        <v>10827813</v>
      </c>
      <c r="E4066" s="2">
        <v>12179708</v>
      </c>
      <c r="F4066">
        <v>2</v>
      </c>
      <c r="G4066">
        <v>19</v>
      </c>
      <c r="H4066" t="s">
        <v>15923</v>
      </c>
      <c r="I4066" t="e">
        <v>#N/A</v>
      </c>
      <c r="J4066" t="e">
        <v>#N/A</v>
      </c>
      <c r="K4066" t="e">
        <v>#N/A</v>
      </c>
      <c r="L4066" t="e">
        <v>#N/A</v>
      </c>
      <c r="M4066" t="e">
        <v>#N/A</v>
      </c>
      <c r="N4066" t="e">
        <v>#N/A</v>
      </c>
    </row>
    <row r="4067" spans="1:14">
      <c r="A4067" t="s">
        <v>1596</v>
      </c>
      <c r="B4067" t="e">
        <v>#N/A</v>
      </c>
      <c r="C4067" s="2">
        <v>30000000</v>
      </c>
      <c r="D4067" s="2">
        <v>12017369</v>
      </c>
      <c r="E4067" s="2">
        <v>12017369</v>
      </c>
      <c r="F4067">
        <v>1</v>
      </c>
      <c r="G4067">
        <v>15</v>
      </c>
      <c r="H4067" t="s">
        <v>15923</v>
      </c>
      <c r="I4067" t="e">
        <v>#N/A</v>
      </c>
      <c r="J4067" t="e">
        <v>#N/A</v>
      </c>
      <c r="K4067" t="e">
        <v>#N/A</v>
      </c>
      <c r="L4067" t="e">
        <v>#N/A</v>
      </c>
      <c r="M4067" t="e">
        <v>#N/A</v>
      </c>
      <c r="N4067" t="e">
        <v>#N/A</v>
      </c>
    </row>
    <row r="4068" spans="1:14">
      <c r="A4068" t="s">
        <v>2409</v>
      </c>
      <c r="B4068" t="e">
        <v>#N/A</v>
      </c>
      <c r="C4068" s="2">
        <v>16000000</v>
      </c>
      <c r="D4068" s="2">
        <v>11810854</v>
      </c>
      <c r="E4068" s="2">
        <v>11810854</v>
      </c>
      <c r="F4068">
        <v>5</v>
      </c>
      <c r="G4068">
        <v>28</v>
      </c>
      <c r="H4068" t="s">
        <v>15923</v>
      </c>
      <c r="I4068" t="e">
        <v>#N/A</v>
      </c>
      <c r="J4068" t="e">
        <v>#N/A</v>
      </c>
      <c r="K4068" t="e">
        <v>#N/A</v>
      </c>
      <c r="L4068" t="e">
        <v>#N/A</v>
      </c>
      <c r="M4068" t="e">
        <v>#N/A</v>
      </c>
      <c r="N4068" t="e">
        <v>#N/A</v>
      </c>
    </row>
    <row r="4069" spans="1:14">
      <c r="A4069" t="s">
        <v>2352</v>
      </c>
      <c r="B4069" t="e">
        <v>#N/A</v>
      </c>
      <c r="C4069" s="2">
        <v>17000000</v>
      </c>
      <c r="D4069" s="2">
        <v>11634458</v>
      </c>
      <c r="E4069" s="2">
        <v>11634458</v>
      </c>
      <c r="F4069">
        <v>10</v>
      </c>
      <c r="G4069">
        <v>1</v>
      </c>
      <c r="H4069" t="s">
        <v>15923</v>
      </c>
      <c r="I4069" t="e">
        <v>#N/A</v>
      </c>
      <c r="J4069" t="e">
        <v>#N/A</v>
      </c>
      <c r="K4069" t="e">
        <v>#N/A</v>
      </c>
      <c r="L4069" t="e">
        <v>#N/A</v>
      </c>
      <c r="M4069" t="e">
        <v>#N/A</v>
      </c>
      <c r="N4069" t="e">
        <v>#N/A</v>
      </c>
    </row>
    <row r="4070" spans="1:14">
      <c r="A4070" t="s">
        <v>2520</v>
      </c>
      <c r="B4070" t="e">
        <v>#N/A</v>
      </c>
      <c r="C4070" s="2">
        <v>15000000</v>
      </c>
      <c r="D4070" s="2">
        <v>11614954</v>
      </c>
      <c r="E4070" s="2">
        <v>11614954</v>
      </c>
      <c r="F4070">
        <v>8</v>
      </c>
      <c r="G4070">
        <v>27</v>
      </c>
      <c r="H4070" t="s">
        <v>15923</v>
      </c>
      <c r="I4070" t="e">
        <v>#N/A</v>
      </c>
      <c r="J4070" t="e">
        <v>#N/A</v>
      </c>
      <c r="K4070" t="e">
        <v>#N/A</v>
      </c>
      <c r="L4070" t="e">
        <v>#N/A</v>
      </c>
      <c r="M4070" t="e">
        <v>#N/A</v>
      </c>
      <c r="N4070" t="e">
        <v>#N/A</v>
      </c>
    </row>
    <row r="4071" spans="1:14">
      <c r="A4071" t="s">
        <v>1597</v>
      </c>
      <c r="B4071" t="e">
        <v>#N/A</v>
      </c>
      <c r="C4071" s="2">
        <v>30000000</v>
      </c>
      <c r="D4071" s="2">
        <v>11578022</v>
      </c>
      <c r="E4071" s="2">
        <v>11578022</v>
      </c>
      <c r="F4071">
        <v>3</v>
      </c>
      <c r="G4071">
        <v>12</v>
      </c>
      <c r="H4071" t="s">
        <v>15923</v>
      </c>
      <c r="I4071" t="e">
        <v>#N/A</v>
      </c>
      <c r="J4071" t="e">
        <v>#N/A</v>
      </c>
      <c r="K4071" t="e">
        <v>#N/A</v>
      </c>
      <c r="L4071" t="e">
        <v>#N/A</v>
      </c>
      <c r="M4071" t="e">
        <v>#N/A</v>
      </c>
      <c r="N4071" t="e">
        <v>#N/A</v>
      </c>
    </row>
    <row r="4072" spans="1:14">
      <c r="A4072" t="s">
        <v>1422</v>
      </c>
      <c r="B4072" t="e">
        <v>#N/A</v>
      </c>
      <c r="C4072" s="2">
        <v>34000000</v>
      </c>
      <c r="D4072" s="2">
        <v>11263966</v>
      </c>
      <c r="E4072" s="2">
        <v>11263966</v>
      </c>
      <c r="F4072">
        <v>9</v>
      </c>
      <c r="G4072">
        <v>1</v>
      </c>
      <c r="H4072" t="s">
        <v>15923</v>
      </c>
      <c r="I4072" t="e">
        <v>#N/A</v>
      </c>
      <c r="J4072" t="e">
        <v>#N/A</v>
      </c>
      <c r="K4072" t="e">
        <v>#N/A</v>
      </c>
      <c r="L4072" t="e">
        <v>#N/A</v>
      </c>
      <c r="M4072" t="e">
        <v>#N/A</v>
      </c>
      <c r="N4072" t="e">
        <v>#N/A</v>
      </c>
    </row>
    <row r="4073" spans="1:14">
      <c r="A4073" t="s">
        <v>1859</v>
      </c>
      <c r="B4073" t="e">
        <v>#N/A</v>
      </c>
      <c r="C4073" s="2">
        <v>25000000</v>
      </c>
      <c r="D4073" s="2">
        <v>10115014</v>
      </c>
      <c r="E4073" s="2">
        <v>11115766</v>
      </c>
      <c r="F4073">
        <v>8</v>
      </c>
      <c r="G4073">
        <v>13</v>
      </c>
      <c r="H4073" t="s">
        <v>15923</v>
      </c>
      <c r="I4073" t="e">
        <v>#N/A</v>
      </c>
      <c r="J4073" t="e">
        <v>#N/A</v>
      </c>
      <c r="K4073" t="e">
        <v>#N/A</v>
      </c>
      <c r="L4073" t="e">
        <v>#N/A</v>
      </c>
      <c r="M4073" t="e">
        <v>#N/A</v>
      </c>
      <c r="N4073" t="e">
        <v>#N/A</v>
      </c>
    </row>
    <row r="4074" spans="1:14">
      <c r="A4074" t="s">
        <v>1226</v>
      </c>
      <c r="B4074" t="e">
        <v>#N/A</v>
      </c>
      <c r="C4074" s="2">
        <v>40000000</v>
      </c>
      <c r="D4074" s="2">
        <v>10447421</v>
      </c>
      <c r="E4074" s="2">
        <v>10717421</v>
      </c>
      <c r="F4074">
        <v>8</v>
      </c>
      <c r="G4074">
        <v>20</v>
      </c>
      <c r="H4074" t="s">
        <v>15923</v>
      </c>
      <c r="I4074" t="e">
        <v>#N/A</v>
      </c>
      <c r="J4074" t="e">
        <v>#N/A</v>
      </c>
      <c r="K4074" t="e">
        <v>#N/A</v>
      </c>
      <c r="L4074" t="e">
        <v>#N/A</v>
      </c>
      <c r="M4074" t="e">
        <v>#N/A</v>
      </c>
      <c r="N4074" t="e">
        <v>#N/A</v>
      </c>
    </row>
    <row r="4075" spans="1:14">
      <c r="A4075" t="s">
        <v>1423</v>
      </c>
      <c r="B4075" t="e">
        <v>#N/A</v>
      </c>
      <c r="C4075" s="2">
        <v>34000000</v>
      </c>
      <c r="D4075" s="2">
        <v>10672566</v>
      </c>
      <c r="E4075" s="2">
        <v>10672566</v>
      </c>
      <c r="F4075">
        <v>8</v>
      </c>
      <c r="G4075">
        <v>27</v>
      </c>
      <c r="H4075" t="s">
        <v>15923</v>
      </c>
      <c r="I4075" t="e">
        <v>#N/A</v>
      </c>
      <c r="J4075" t="e">
        <v>#N/A</v>
      </c>
      <c r="K4075" t="e">
        <v>#N/A</v>
      </c>
      <c r="L4075" t="e">
        <v>#N/A</v>
      </c>
      <c r="M4075" t="e">
        <v>#N/A</v>
      </c>
      <c r="N4075" t="e">
        <v>#N/A</v>
      </c>
    </row>
    <row r="4076" spans="1:14">
      <c r="A4076" t="s">
        <v>1938</v>
      </c>
      <c r="B4076" t="e">
        <v>#N/A</v>
      </c>
      <c r="C4076" s="2">
        <v>23000000</v>
      </c>
      <c r="D4076" s="2">
        <v>10660147</v>
      </c>
      <c r="E4076" s="2">
        <v>10660147</v>
      </c>
      <c r="F4076">
        <v>12</v>
      </c>
      <c r="G4076">
        <v>3</v>
      </c>
      <c r="H4076" t="s">
        <v>15923</v>
      </c>
      <c r="I4076" t="e">
        <v>#N/A</v>
      </c>
      <c r="J4076" t="e">
        <v>#N/A</v>
      </c>
      <c r="K4076" t="e">
        <v>#N/A</v>
      </c>
      <c r="L4076" t="e">
        <v>#N/A</v>
      </c>
      <c r="M4076" t="e">
        <v>#N/A</v>
      </c>
      <c r="N4076" t="e">
        <v>#N/A</v>
      </c>
    </row>
    <row r="4077" spans="1:14">
      <c r="A4077" t="s">
        <v>2946</v>
      </c>
      <c r="B4077" t="e">
        <v>#N/A</v>
      </c>
      <c r="C4077" s="2">
        <v>10000000</v>
      </c>
      <c r="D4077" s="2">
        <v>10571408</v>
      </c>
      <c r="E4077" s="2">
        <v>10571408</v>
      </c>
      <c r="F4077">
        <v>7</v>
      </c>
      <c r="G4077">
        <v>23</v>
      </c>
      <c r="H4077" t="s">
        <v>15923</v>
      </c>
      <c r="I4077" t="e">
        <v>#N/A</v>
      </c>
      <c r="J4077" t="e">
        <v>#N/A</v>
      </c>
      <c r="K4077" t="e">
        <v>#N/A</v>
      </c>
      <c r="L4077" t="e">
        <v>#N/A</v>
      </c>
      <c r="M4077" t="e">
        <v>#N/A</v>
      </c>
      <c r="N4077" t="e">
        <v>#N/A</v>
      </c>
    </row>
    <row r="4078" spans="1:14">
      <c r="A4078" t="s">
        <v>2141</v>
      </c>
      <c r="B4078" t="e">
        <v>#N/A</v>
      </c>
      <c r="C4078" s="2">
        <v>20000000</v>
      </c>
      <c r="D4078" s="2">
        <v>10570375</v>
      </c>
      <c r="E4078" s="2">
        <v>10570375</v>
      </c>
      <c r="F4078">
        <v>10</v>
      </c>
      <c r="G4078">
        <v>22</v>
      </c>
      <c r="H4078" t="s">
        <v>15923</v>
      </c>
      <c r="I4078" t="e">
        <v>#N/A</v>
      </c>
      <c r="J4078" t="e">
        <v>#N/A</v>
      </c>
      <c r="K4078" t="e">
        <v>#N/A</v>
      </c>
      <c r="L4078" t="e">
        <v>#N/A</v>
      </c>
      <c r="M4078" t="e">
        <v>#N/A</v>
      </c>
      <c r="N4078" t="e">
        <v>#N/A</v>
      </c>
    </row>
    <row r="4079" spans="1:14">
      <c r="A4079" t="s">
        <v>3300</v>
      </c>
      <c r="B4079" t="e">
        <v>#N/A</v>
      </c>
      <c r="C4079" s="2">
        <v>6500000</v>
      </c>
      <c r="D4079" s="2">
        <v>10155691</v>
      </c>
      <c r="E4079" s="2">
        <v>10155691</v>
      </c>
      <c r="F4079">
        <v>10</v>
      </c>
      <c r="G4079">
        <v>22</v>
      </c>
      <c r="H4079" t="s">
        <v>15923</v>
      </c>
      <c r="I4079" t="e">
        <v>#N/A</v>
      </c>
      <c r="J4079" t="e">
        <v>#N/A</v>
      </c>
      <c r="K4079" t="e">
        <v>#N/A</v>
      </c>
      <c r="L4079" t="e">
        <v>#N/A</v>
      </c>
      <c r="M4079" t="e">
        <v>#N/A</v>
      </c>
      <c r="N4079" t="e">
        <v>#N/A</v>
      </c>
    </row>
    <row r="4080" spans="1:14">
      <c r="A4080" t="s">
        <v>2947</v>
      </c>
      <c r="B4080" t="e">
        <v>#N/A</v>
      </c>
      <c r="C4080" s="2">
        <v>10000000</v>
      </c>
      <c r="D4080" s="2">
        <v>10019109</v>
      </c>
      <c r="E4080" s="2">
        <v>10019109</v>
      </c>
      <c r="F4080">
        <v>6</v>
      </c>
      <c r="G4080">
        <v>11</v>
      </c>
      <c r="H4080" t="s">
        <v>15923</v>
      </c>
      <c r="I4080" t="e">
        <v>#N/A</v>
      </c>
      <c r="J4080" t="e">
        <v>#N/A</v>
      </c>
      <c r="K4080" t="e">
        <v>#N/A</v>
      </c>
      <c r="L4080" t="e">
        <v>#N/A</v>
      </c>
      <c r="M4080" t="e">
        <v>#N/A</v>
      </c>
      <c r="N4080" t="e">
        <v>#N/A</v>
      </c>
    </row>
    <row r="4081" spans="1:14">
      <c r="A4081" t="s">
        <v>1979</v>
      </c>
      <c r="B4081" t="e">
        <v>#N/A</v>
      </c>
      <c r="C4081" s="2">
        <v>22000000</v>
      </c>
      <c r="D4081" s="2">
        <v>9818792</v>
      </c>
      <c r="E4081" s="2">
        <v>9818792</v>
      </c>
      <c r="F4081">
        <v>8</v>
      </c>
      <c r="G4081">
        <v>27</v>
      </c>
      <c r="H4081" t="s">
        <v>15923</v>
      </c>
      <c r="I4081" t="e">
        <v>#N/A</v>
      </c>
      <c r="J4081" t="e">
        <v>#N/A</v>
      </c>
      <c r="K4081" t="e">
        <v>#N/A</v>
      </c>
      <c r="L4081" t="e">
        <v>#N/A</v>
      </c>
      <c r="M4081" t="e">
        <v>#N/A</v>
      </c>
      <c r="N4081" t="e">
        <v>#N/A</v>
      </c>
    </row>
    <row r="4082" spans="1:14">
      <c r="A4082" t="s">
        <v>3762</v>
      </c>
      <c r="B4082" t="e">
        <v>#N/A</v>
      </c>
      <c r="C4082" s="2">
        <v>3000000</v>
      </c>
      <c r="D4082" s="2">
        <v>9017070</v>
      </c>
      <c r="E4082" s="2">
        <v>9017070</v>
      </c>
      <c r="F4082">
        <v>5</v>
      </c>
      <c r="G4082">
        <v>12</v>
      </c>
      <c r="H4082" t="s">
        <v>15923</v>
      </c>
      <c r="I4082" t="e">
        <v>#N/A</v>
      </c>
      <c r="J4082" t="e">
        <v>#N/A</v>
      </c>
      <c r="K4082" t="e">
        <v>#N/A</v>
      </c>
      <c r="L4082" t="e">
        <v>#N/A</v>
      </c>
      <c r="M4082" t="e">
        <v>#N/A</v>
      </c>
      <c r="N4082" t="e">
        <v>#N/A</v>
      </c>
    </row>
    <row r="4083" spans="1:14">
      <c r="A4083" t="s">
        <v>1672</v>
      </c>
      <c r="B4083" t="e">
        <v>#N/A</v>
      </c>
      <c r="C4083" s="2">
        <v>28000000</v>
      </c>
      <c r="D4083" s="2">
        <v>8891623</v>
      </c>
      <c r="E4083" s="2">
        <v>8891623</v>
      </c>
      <c r="F4083">
        <v>10</v>
      </c>
      <c r="G4083">
        <v>1</v>
      </c>
      <c r="H4083" t="s">
        <v>15923</v>
      </c>
      <c r="I4083" t="e">
        <v>#N/A</v>
      </c>
      <c r="J4083" t="e">
        <v>#N/A</v>
      </c>
      <c r="K4083" t="e">
        <v>#N/A</v>
      </c>
      <c r="L4083" t="e">
        <v>#N/A</v>
      </c>
      <c r="M4083" t="e">
        <v>#N/A</v>
      </c>
      <c r="N4083" t="e">
        <v>#N/A</v>
      </c>
    </row>
    <row r="4084" spans="1:14">
      <c r="A4084" t="s">
        <v>1912</v>
      </c>
      <c r="B4084" t="e">
        <v>#N/A</v>
      </c>
      <c r="C4084" s="2">
        <v>24000000</v>
      </c>
      <c r="D4084" s="2">
        <v>8427204</v>
      </c>
      <c r="E4084" s="2">
        <v>8427204</v>
      </c>
      <c r="F4084">
        <v>12</v>
      </c>
      <c r="G4084">
        <v>24</v>
      </c>
      <c r="H4084" t="s">
        <v>15923</v>
      </c>
      <c r="I4084" t="e">
        <v>#N/A</v>
      </c>
      <c r="J4084" t="e">
        <v>#N/A</v>
      </c>
      <c r="K4084" t="e">
        <v>#N/A</v>
      </c>
      <c r="L4084" t="e">
        <v>#N/A</v>
      </c>
      <c r="M4084" t="e">
        <v>#N/A</v>
      </c>
      <c r="N4084" t="e">
        <v>#N/A</v>
      </c>
    </row>
    <row r="4085" spans="1:14">
      <c r="A4085" t="s">
        <v>1436</v>
      </c>
      <c r="B4085" t="e">
        <v>#N/A</v>
      </c>
      <c r="C4085" s="2">
        <v>33000000</v>
      </c>
      <c r="D4085" s="2">
        <v>8408835</v>
      </c>
      <c r="E4085" s="2">
        <v>8408835</v>
      </c>
      <c r="F4085">
        <v>4</v>
      </c>
      <c r="G4085">
        <v>23</v>
      </c>
      <c r="H4085" t="s">
        <v>15923</v>
      </c>
      <c r="I4085" t="e">
        <v>#N/A</v>
      </c>
      <c r="J4085" t="e">
        <v>#N/A</v>
      </c>
      <c r="K4085" t="e">
        <v>#N/A</v>
      </c>
      <c r="L4085" t="e">
        <v>#N/A</v>
      </c>
      <c r="M4085" t="e">
        <v>#N/A</v>
      </c>
      <c r="N4085" t="e">
        <v>#N/A</v>
      </c>
    </row>
    <row r="4086" spans="1:14">
      <c r="A4086" t="s">
        <v>2536</v>
      </c>
      <c r="B4086" t="e">
        <v>#N/A</v>
      </c>
      <c r="C4086" s="2">
        <v>15000000</v>
      </c>
      <c r="D4086" s="2">
        <v>8322608</v>
      </c>
      <c r="E4086" s="2">
        <v>8322608</v>
      </c>
      <c r="F4086">
        <v>5</v>
      </c>
      <c r="G4086">
        <v>21</v>
      </c>
      <c r="H4086" t="s">
        <v>15923</v>
      </c>
      <c r="I4086" t="e">
        <v>#N/A</v>
      </c>
      <c r="J4086" t="e">
        <v>#N/A</v>
      </c>
      <c r="K4086" t="e">
        <v>#N/A</v>
      </c>
      <c r="L4086" t="e">
        <v>#N/A</v>
      </c>
      <c r="M4086" t="e">
        <v>#N/A</v>
      </c>
      <c r="N4086" t="e">
        <v>#N/A</v>
      </c>
    </row>
    <row r="4087" spans="1:14">
      <c r="A4087" t="s">
        <v>3248</v>
      </c>
      <c r="B4087" t="e">
        <v>#N/A</v>
      </c>
      <c r="C4087" s="2">
        <v>7000000</v>
      </c>
      <c r="D4087" s="2">
        <v>7309628</v>
      </c>
      <c r="E4087" s="2">
        <v>7824358</v>
      </c>
      <c r="F4087">
        <v>9</v>
      </c>
      <c r="G4087">
        <v>1</v>
      </c>
      <c r="H4087" t="s">
        <v>15923</v>
      </c>
      <c r="I4087" t="e">
        <v>#N/A</v>
      </c>
      <c r="J4087" t="e">
        <v>#N/A</v>
      </c>
      <c r="K4087" t="e">
        <v>#N/A</v>
      </c>
      <c r="L4087" t="e">
        <v>#N/A</v>
      </c>
      <c r="M4087" t="e">
        <v>#N/A</v>
      </c>
      <c r="N4087" t="e">
        <v>#N/A</v>
      </c>
    </row>
    <row r="4088" spans="1:14">
      <c r="A4088" t="s">
        <v>3349</v>
      </c>
      <c r="B4088" t="e">
        <v>#N/A</v>
      </c>
      <c r="C4088" s="2">
        <v>6000000</v>
      </c>
      <c r="D4088" s="2">
        <v>6852450</v>
      </c>
      <c r="E4088" s="2">
        <v>6852450</v>
      </c>
      <c r="F4088">
        <v>2</v>
      </c>
      <c r="G4088">
        <v>26</v>
      </c>
      <c r="H4088" t="s">
        <v>15923</v>
      </c>
      <c r="I4088" t="e">
        <v>#N/A</v>
      </c>
      <c r="J4088" t="e">
        <v>#N/A</v>
      </c>
      <c r="K4088" t="e">
        <v>#N/A</v>
      </c>
      <c r="L4088" t="e">
        <v>#N/A</v>
      </c>
      <c r="M4088" t="e">
        <v>#N/A</v>
      </c>
      <c r="N4088" t="e">
        <v>#N/A</v>
      </c>
    </row>
    <row r="4089" spans="1:14">
      <c r="A4089" t="s">
        <v>2621</v>
      </c>
      <c r="B4089" t="e">
        <v>#N/A</v>
      </c>
      <c r="C4089" s="2">
        <v>14000000</v>
      </c>
      <c r="D4089" s="2">
        <v>6552255</v>
      </c>
      <c r="E4089" s="2">
        <v>6552255</v>
      </c>
      <c r="F4089">
        <v>4</v>
      </c>
      <c r="G4089">
        <v>23</v>
      </c>
      <c r="H4089" t="s">
        <v>15923</v>
      </c>
      <c r="I4089" t="e">
        <v>#N/A</v>
      </c>
      <c r="J4089" t="e">
        <v>#N/A</v>
      </c>
      <c r="K4089" t="e">
        <v>#N/A</v>
      </c>
      <c r="L4089" t="e">
        <v>#N/A</v>
      </c>
      <c r="M4089" t="e">
        <v>#N/A</v>
      </c>
      <c r="N4089" t="e">
        <v>#N/A</v>
      </c>
    </row>
    <row r="4090" spans="1:14">
      <c r="A4090" t="s">
        <v>2683</v>
      </c>
      <c r="B4090" t="e">
        <v>#N/A</v>
      </c>
      <c r="C4090" s="2">
        <v>13000000</v>
      </c>
      <c r="D4090" s="2">
        <v>6276869</v>
      </c>
      <c r="E4090" s="2">
        <v>6276869</v>
      </c>
      <c r="F4090">
        <v>8</v>
      </c>
      <c r="G4090">
        <v>4</v>
      </c>
      <c r="H4090" t="s">
        <v>15923</v>
      </c>
      <c r="I4090" t="e">
        <v>#N/A</v>
      </c>
      <c r="J4090" t="e">
        <v>#N/A</v>
      </c>
      <c r="K4090" t="e">
        <v>#N/A</v>
      </c>
      <c r="L4090" t="e">
        <v>#N/A</v>
      </c>
      <c r="M4090" t="e">
        <v>#N/A</v>
      </c>
      <c r="N4090" t="e">
        <v>#N/A</v>
      </c>
    </row>
    <row r="4091" spans="1:14">
      <c r="A4091" t="s">
        <v>2158</v>
      </c>
      <c r="B4091" t="e">
        <v>#N/A</v>
      </c>
      <c r="C4091" s="2">
        <v>20000000</v>
      </c>
      <c r="D4091" s="2">
        <v>6201757</v>
      </c>
      <c r="E4091" s="2">
        <v>6201757</v>
      </c>
      <c r="F4091">
        <v>12</v>
      </c>
      <c r="G4091">
        <v>17</v>
      </c>
      <c r="H4091" t="s">
        <v>15923</v>
      </c>
      <c r="I4091" t="e">
        <v>#N/A</v>
      </c>
      <c r="J4091" t="e">
        <v>#N/A</v>
      </c>
      <c r="K4091" t="e">
        <v>#N/A</v>
      </c>
      <c r="L4091" t="e">
        <v>#N/A</v>
      </c>
      <c r="M4091" t="e">
        <v>#N/A</v>
      </c>
      <c r="N4091" t="e">
        <v>#N/A</v>
      </c>
    </row>
    <row r="4092" spans="1:14">
      <c r="A4092" t="s">
        <v>2962</v>
      </c>
      <c r="B4092" t="e">
        <v>#N/A</v>
      </c>
      <c r="C4092" s="2">
        <v>10000000</v>
      </c>
      <c r="D4092" s="2">
        <v>6197866</v>
      </c>
      <c r="E4092" s="2">
        <v>6197866</v>
      </c>
      <c r="F4092">
        <v>10</v>
      </c>
      <c r="G4092">
        <v>15</v>
      </c>
      <c r="H4092" t="s">
        <v>15923</v>
      </c>
      <c r="I4092" t="e">
        <v>#N/A</v>
      </c>
      <c r="J4092" t="e">
        <v>#N/A</v>
      </c>
      <c r="K4092" t="e">
        <v>#N/A</v>
      </c>
      <c r="L4092" t="e">
        <v>#N/A</v>
      </c>
      <c r="M4092" t="e">
        <v>#N/A</v>
      </c>
      <c r="N4092" t="e">
        <v>#N/A</v>
      </c>
    </row>
    <row r="4093" spans="1:14">
      <c r="A4093" t="s">
        <v>2975</v>
      </c>
      <c r="B4093" t="e">
        <v>#N/A</v>
      </c>
      <c r="C4093" s="2">
        <v>10000000</v>
      </c>
      <c r="D4093" s="2">
        <v>3193102</v>
      </c>
      <c r="E4093" s="2">
        <v>6030047</v>
      </c>
      <c r="F4093">
        <v>10</v>
      </c>
      <c r="G4093">
        <v>8</v>
      </c>
      <c r="H4093" t="s">
        <v>15923</v>
      </c>
      <c r="I4093" t="e">
        <v>#N/A</v>
      </c>
      <c r="J4093" t="e">
        <v>#N/A</v>
      </c>
      <c r="K4093" t="e">
        <v>#N/A</v>
      </c>
      <c r="L4093" t="e">
        <v>#N/A</v>
      </c>
      <c r="M4093" t="e">
        <v>#N/A</v>
      </c>
      <c r="N4093" t="e">
        <v>#N/A</v>
      </c>
    </row>
    <row r="4094" spans="1:14">
      <c r="A4094" t="s">
        <v>4024</v>
      </c>
      <c r="B4094" t="e">
        <v>#N/A</v>
      </c>
      <c r="C4094" s="2">
        <v>1600000</v>
      </c>
      <c r="D4094" s="2">
        <v>6026908</v>
      </c>
      <c r="E4094" s="2">
        <v>6026908</v>
      </c>
      <c r="F4094">
        <v>4</v>
      </c>
      <c r="G4094">
        <v>9</v>
      </c>
      <c r="H4094" t="s">
        <v>15923</v>
      </c>
      <c r="I4094" t="e">
        <v>#N/A</v>
      </c>
      <c r="J4094" t="e">
        <v>#N/A</v>
      </c>
      <c r="K4094" t="e">
        <v>#N/A</v>
      </c>
      <c r="L4094" t="e">
        <v>#N/A</v>
      </c>
      <c r="M4094" t="e">
        <v>#N/A</v>
      </c>
      <c r="N4094" t="e">
        <v>#N/A</v>
      </c>
    </row>
    <row r="4095" spans="1:14">
      <c r="A4095" t="s">
        <v>2684</v>
      </c>
      <c r="B4095" t="e">
        <v>#N/A</v>
      </c>
      <c r="C4095" s="2">
        <v>13000000</v>
      </c>
      <c r="D4095" s="2">
        <v>5871603</v>
      </c>
      <c r="E4095" s="2">
        <v>5871603</v>
      </c>
      <c r="F4095">
        <v>11</v>
      </c>
      <c r="G4095">
        <v>10</v>
      </c>
      <c r="H4095" t="s">
        <v>15923</v>
      </c>
      <c r="I4095" t="e">
        <v>#N/A</v>
      </c>
      <c r="J4095" t="e">
        <v>#N/A</v>
      </c>
      <c r="K4095" t="e">
        <v>#N/A</v>
      </c>
      <c r="L4095" t="e">
        <v>#N/A</v>
      </c>
      <c r="M4095" t="e">
        <v>#N/A</v>
      </c>
      <c r="N4095" t="e">
        <v>#N/A</v>
      </c>
    </row>
    <row r="4096" spans="1:14">
      <c r="A4096" t="s">
        <v>3561</v>
      </c>
      <c r="B4096" t="e">
        <v>#N/A</v>
      </c>
      <c r="C4096" s="2">
        <v>4500000</v>
      </c>
      <c r="D4096" s="2">
        <v>1687311</v>
      </c>
      <c r="E4096" s="2">
        <v>5428387</v>
      </c>
      <c r="F4096">
        <v>2</v>
      </c>
      <c r="G4096">
        <v>12</v>
      </c>
      <c r="H4096" t="s">
        <v>15923</v>
      </c>
      <c r="I4096" t="e">
        <v>#N/A</v>
      </c>
      <c r="J4096" t="e">
        <v>#N/A</v>
      </c>
      <c r="K4096" t="e">
        <v>#N/A</v>
      </c>
      <c r="L4096" t="e">
        <v>#N/A</v>
      </c>
      <c r="M4096" t="e">
        <v>#N/A</v>
      </c>
      <c r="N4096" t="e">
        <v>#N/A</v>
      </c>
    </row>
    <row r="4097" spans="1:14">
      <c r="A4097" t="s">
        <v>1608</v>
      </c>
      <c r="B4097" t="s">
        <v>10764</v>
      </c>
      <c r="C4097" s="2">
        <v>30000000</v>
      </c>
      <c r="D4097" s="2">
        <v>4167493</v>
      </c>
      <c r="E4097" s="2">
        <v>4967493</v>
      </c>
      <c r="F4097">
        <v>1</v>
      </c>
      <c r="G4097">
        <v>22</v>
      </c>
      <c r="H4097" t="s">
        <v>15923</v>
      </c>
      <c r="I4097" t="s">
        <v>4614</v>
      </c>
      <c r="J4097" t="s">
        <v>4851</v>
      </c>
      <c r="K4097" t="s">
        <v>4893</v>
      </c>
      <c r="L4097" t="s">
        <v>15877</v>
      </c>
      <c r="M4097" t="s">
        <v>15877</v>
      </c>
      <c r="N4097" t="s">
        <v>15878</v>
      </c>
    </row>
    <row r="4098" spans="1:14">
      <c r="A4098" t="s">
        <v>2546</v>
      </c>
      <c r="B4098" t="e">
        <v>#N/A</v>
      </c>
      <c r="C4098" s="2">
        <v>15000000</v>
      </c>
      <c r="D4098" s="2">
        <v>4956401</v>
      </c>
      <c r="E4098" s="2">
        <v>4956401</v>
      </c>
      <c r="F4098">
        <v>9</v>
      </c>
      <c r="G4098">
        <v>24</v>
      </c>
      <c r="H4098" t="s">
        <v>15923</v>
      </c>
      <c r="I4098" t="e">
        <v>#N/A</v>
      </c>
      <c r="J4098" t="e">
        <v>#N/A</v>
      </c>
      <c r="K4098" t="e">
        <v>#N/A</v>
      </c>
      <c r="L4098" t="e">
        <v>#N/A</v>
      </c>
      <c r="M4098" t="e">
        <v>#N/A</v>
      </c>
      <c r="N4098" t="e">
        <v>#N/A</v>
      </c>
    </row>
    <row r="4099" spans="1:14">
      <c r="A4099" t="s">
        <v>2625</v>
      </c>
      <c r="B4099" t="e">
        <v>#N/A</v>
      </c>
      <c r="C4099" s="2">
        <v>14000000</v>
      </c>
      <c r="D4099" s="2">
        <v>4741987</v>
      </c>
      <c r="E4099" s="2">
        <v>4741987</v>
      </c>
      <c r="F4099">
        <v>3</v>
      </c>
      <c r="G4099">
        <v>26</v>
      </c>
      <c r="H4099" t="s">
        <v>15923</v>
      </c>
      <c r="I4099" t="e">
        <v>#N/A</v>
      </c>
      <c r="J4099" t="e">
        <v>#N/A</v>
      </c>
      <c r="K4099" t="e">
        <v>#N/A</v>
      </c>
      <c r="L4099" t="e">
        <v>#N/A</v>
      </c>
      <c r="M4099" t="e">
        <v>#N/A</v>
      </c>
      <c r="N4099" t="e">
        <v>#N/A</v>
      </c>
    </row>
    <row r="4100" spans="1:14">
      <c r="A4100" t="s">
        <v>1635</v>
      </c>
      <c r="B4100" t="e">
        <v>#N/A</v>
      </c>
      <c r="C4100" s="2">
        <v>28700000</v>
      </c>
      <c r="D4100" s="2">
        <v>4559569</v>
      </c>
      <c r="E4100" s="2">
        <v>4559569</v>
      </c>
      <c r="F4100">
        <v>9</v>
      </c>
      <c r="G4100">
        <v>24</v>
      </c>
      <c r="H4100" t="s">
        <v>15923</v>
      </c>
      <c r="I4100" t="e">
        <v>#N/A</v>
      </c>
      <c r="J4100" t="e">
        <v>#N/A</v>
      </c>
      <c r="K4100" t="e">
        <v>#N/A</v>
      </c>
      <c r="L4100" t="e">
        <v>#N/A</v>
      </c>
      <c r="M4100" t="e">
        <v>#N/A</v>
      </c>
      <c r="N4100" t="e">
        <v>#N/A</v>
      </c>
    </row>
    <row r="4101" spans="1:14">
      <c r="A4101" t="s">
        <v>1709</v>
      </c>
      <c r="B4101" t="e">
        <v>#N/A</v>
      </c>
      <c r="C4101" s="2">
        <v>27000000</v>
      </c>
      <c r="D4101" s="2">
        <v>4485485</v>
      </c>
      <c r="E4101" s="2">
        <v>4485485</v>
      </c>
      <c r="F4101">
        <v>11</v>
      </c>
      <c r="G4101">
        <v>24</v>
      </c>
      <c r="H4101" t="s">
        <v>15923</v>
      </c>
      <c r="I4101" t="e">
        <v>#N/A</v>
      </c>
      <c r="J4101" t="e">
        <v>#N/A</v>
      </c>
      <c r="K4101" t="e">
        <v>#N/A</v>
      </c>
      <c r="L4101" t="e">
        <v>#N/A</v>
      </c>
      <c r="M4101" t="e">
        <v>#N/A</v>
      </c>
      <c r="N4101" t="e">
        <v>#N/A</v>
      </c>
    </row>
    <row r="4102" spans="1:14">
      <c r="A4102" t="s">
        <v>3358</v>
      </c>
      <c r="B4102" t="e">
        <v>#N/A</v>
      </c>
      <c r="C4102" s="2">
        <v>6000000</v>
      </c>
      <c r="D4102" s="2">
        <v>4398989</v>
      </c>
      <c r="E4102" s="2">
        <v>4398989</v>
      </c>
      <c r="F4102">
        <v>2</v>
      </c>
      <c r="G4102">
        <v>5</v>
      </c>
      <c r="H4102" t="s">
        <v>15923</v>
      </c>
      <c r="I4102" t="e">
        <v>#N/A</v>
      </c>
      <c r="J4102" t="e">
        <v>#N/A</v>
      </c>
      <c r="K4102" t="e">
        <v>#N/A</v>
      </c>
      <c r="L4102" t="e">
        <v>#N/A</v>
      </c>
      <c r="M4102" t="e">
        <v>#N/A</v>
      </c>
      <c r="N4102" t="e">
        <v>#N/A</v>
      </c>
    </row>
    <row r="4103" spans="1:14">
      <c r="A4103" t="s">
        <v>2415</v>
      </c>
      <c r="B4103" t="e">
        <v>#N/A</v>
      </c>
      <c r="C4103" s="2">
        <v>16000000</v>
      </c>
      <c r="D4103" s="2">
        <v>4217115</v>
      </c>
      <c r="E4103" s="2">
        <v>4217115</v>
      </c>
      <c r="F4103">
        <v>8</v>
      </c>
      <c r="G4103">
        <v>13</v>
      </c>
      <c r="H4103" t="s">
        <v>15923</v>
      </c>
      <c r="I4103" t="e">
        <v>#N/A</v>
      </c>
      <c r="J4103" t="e">
        <v>#N/A</v>
      </c>
      <c r="K4103" t="e">
        <v>#N/A</v>
      </c>
      <c r="L4103" t="e">
        <v>#N/A</v>
      </c>
      <c r="M4103" t="e">
        <v>#N/A</v>
      </c>
      <c r="N4103" t="e">
        <v>#N/A</v>
      </c>
    </row>
    <row r="4104" spans="1:14">
      <c r="A4104" t="s">
        <v>2549</v>
      </c>
      <c r="B4104" t="e">
        <v>#N/A</v>
      </c>
      <c r="C4104" s="2">
        <v>15000000</v>
      </c>
      <c r="D4104" s="2">
        <v>4023741</v>
      </c>
      <c r="E4104" s="2">
        <v>4023741</v>
      </c>
      <c r="F4104">
        <v>4</v>
      </c>
      <c r="G4104">
        <v>30</v>
      </c>
      <c r="H4104" t="s">
        <v>15923</v>
      </c>
      <c r="I4104" t="e">
        <v>#N/A</v>
      </c>
      <c r="J4104" t="e">
        <v>#N/A</v>
      </c>
      <c r="K4104" t="e">
        <v>#N/A</v>
      </c>
      <c r="L4104" t="e">
        <v>#N/A</v>
      </c>
      <c r="M4104" t="e">
        <v>#N/A</v>
      </c>
      <c r="N4104" t="e">
        <v>#N/A</v>
      </c>
    </row>
    <row r="4105" spans="1:14">
      <c r="A4105" t="s">
        <v>3782</v>
      </c>
      <c r="B4105" t="e">
        <v>#N/A</v>
      </c>
      <c r="C4105" s="2">
        <v>3000000</v>
      </c>
      <c r="D4105" s="2">
        <v>3076820</v>
      </c>
      <c r="E4105" s="2">
        <v>3076820</v>
      </c>
      <c r="F4105">
        <v>2</v>
      </c>
      <c r="G4105">
        <v>19</v>
      </c>
      <c r="H4105" t="s">
        <v>15923</v>
      </c>
      <c r="I4105" t="e">
        <v>#N/A</v>
      </c>
      <c r="J4105" t="e">
        <v>#N/A</v>
      </c>
      <c r="K4105" t="e">
        <v>#N/A</v>
      </c>
      <c r="L4105" t="e">
        <v>#N/A</v>
      </c>
      <c r="M4105" t="e">
        <v>#N/A</v>
      </c>
      <c r="N4105" t="e">
        <v>#N/A</v>
      </c>
    </row>
    <row r="4106" spans="1:14">
      <c r="A4106" t="s">
        <v>1468</v>
      </c>
      <c r="B4106" t="e">
        <v>#N/A</v>
      </c>
      <c r="C4106" s="2">
        <v>32000000</v>
      </c>
      <c r="D4106" s="2">
        <v>2899970</v>
      </c>
      <c r="E4106" s="2">
        <v>2899970</v>
      </c>
      <c r="F4106">
        <v>12</v>
      </c>
      <c r="G4106">
        <v>8</v>
      </c>
      <c r="H4106" t="s">
        <v>15923</v>
      </c>
      <c r="I4106" t="e">
        <v>#N/A</v>
      </c>
      <c r="J4106" t="e">
        <v>#N/A</v>
      </c>
      <c r="K4106" t="e">
        <v>#N/A</v>
      </c>
      <c r="L4106" t="e">
        <v>#N/A</v>
      </c>
      <c r="M4106" t="e">
        <v>#N/A</v>
      </c>
      <c r="N4106" t="e">
        <v>#N/A</v>
      </c>
    </row>
    <row r="4107" spans="1:14">
      <c r="A4107" t="s">
        <v>4019</v>
      </c>
      <c r="B4107" t="e">
        <v>#N/A</v>
      </c>
      <c r="C4107" s="2">
        <v>1700000</v>
      </c>
      <c r="D4107" s="2">
        <v>2039192</v>
      </c>
      <c r="E4107" s="2">
        <v>2891228</v>
      </c>
      <c r="F4107">
        <v>10</v>
      </c>
      <c r="G4107">
        <v>1</v>
      </c>
      <c r="H4107" t="s">
        <v>15923</v>
      </c>
      <c r="I4107" t="e">
        <v>#N/A</v>
      </c>
      <c r="J4107" t="e">
        <v>#N/A</v>
      </c>
      <c r="K4107" t="e">
        <v>#N/A</v>
      </c>
      <c r="L4107" t="e">
        <v>#N/A</v>
      </c>
      <c r="M4107" t="e">
        <v>#N/A</v>
      </c>
      <c r="N4107" t="e">
        <v>#N/A</v>
      </c>
    </row>
    <row r="4108" spans="1:14">
      <c r="A4108" t="s">
        <v>2012</v>
      </c>
      <c r="B4108" t="e">
        <v>#N/A</v>
      </c>
      <c r="C4108" s="2">
        <v>20700000</v>
      </c>
      <c r="D4108" s="2">
        <v>2840417</v>
      </c>
      <c r="E4108" s="2">
        <v>2840417</v>
      </c>
      <c r="F4108">
        <v>4</v>
      </c>
      <c r="G4108">
        <v>23</v>
      </c>
      <c r="H4108" t="s">
        <v>15923</v>
      </c>
      <c r="I4108" t="e">
        <v>#N/A</v>
      </c>
      <c r="J4108" t="e">
        <v>#N/A</v>
      </c>
      <c r="K4108" t="e">
        <v>#N/A</v>
      </c>
      <c r="L4108" t="e">
        <v>#N/A</v>
      </c>
      <c r="M4108" t="e">
        <v>#N/A</v>
      </c>
      <c r="N4108" t="e">
        <v>#N/A</v>
      </c>
    </row>
    <row r="4109" spans="1:14">
      <c r="A4109" t="s">
        <v>3629</v>
      </c>
      <c r="B4109" t="e">
        <v>#N/A</v>
      </c>
      <c r="C4109" s="2">
        <v>4000000</v>
      </c>
      <c r="D4109" s="2">
        <v>2793776</v>
      </c>
      <c r="E4109" s="2">
        <v>2793776</v>
      </c>
      <c r="F4109">
        <v>9</v>
      </c>
      <c r="G4109">
        <v>10</v>
      </c>
      <c r="H4109" t="s">
        <v>15923</v>
      </c>
      <c r="I4109" t="e">
        <v>#N/A</v>
      </c>
      <c r="J4109" t="e">
        <v>#N/A</v>
      </c>
      <c r="K4109" t="e">
        <v>#N/A</v>
      </c>
      <c r="L4109" t="e">
        <v>#N/A</v>
      </c>
      <c r="M4109" t="e">
        <v>#N/A</v>
      </c>
      <c r="N4109" t="e">
        <v>#N/A</v>
      </c>
    </row>
    <row r="4110" spans="1:14">
      <c r="A4110" t="s">
        <v>4032</v>
      </c>
      <c r="B4110" t="e">
        <v>#N/A</v>
      </c>
      <c r="C4110" s="2">
        <v>1600000</v>
      </c>
      <c r="D4110" s="2">
        <v>27795</v>
      </c>
      <c r="E4110" s="2">
        <v>2627795</v>
      </c>
      <c r="F4110">
        <v>1</v>
      </c>
      <c r="G4110">
        <v>15</v>
      </c>
      <c r="H4110" t="s">
        <v>15923</v>
      </c>
      <c r="I4110" t="e">
        <v>#N/A</v>
      </c>
      <c r="J4110" t="e">
        <v>#N/A</v>
      </c>
      <c r="K4110" t="e">
        <v>#N/A</v>
      </c>
      <c r="L4110" t="e">
        <v>#N/A</v>
      </c>
      <c r="M4110" t="e">
        <v>#N/A</v>
      </c>
      <c r="N4110" t="e">
        <v>#N/A</v>
      </c>
    </row>
    <row r="4111" spans="1:14">
      <c r="A4111" t="s">
        <v>3115</v>
      </c>
      <c r="B4111" t="e">
        <v>#N/A</v>
      </c>
      <c r="C4111" s="2">
        <v>8300000</v>
      </c>
      <c r="D4111" s="2">
        <v>2160710</v>
      </c>
      <c r="E4111" s="2">
        <v>2598224</v>
      </c>
      <c r="F4111">
        <v>6</v>
      </c>
      <c r="G4111">
        <v>4</v>
      </c>
      <c r="H4111" t="s">
        <v>15923</v>
      </c>
      <c r="I4111" t="e">
        <v>#N/A</v>
      </c>
      <c r="J4111" t="e">
        <v>#N/A</v>
      </c>
      <c r="K4111" t="e">
        <v>#N/A</v>
      </c>
      <c r="L4111" t="e">
        <v>#N/A</v>
      </c>
      <c r="M4111" t="e">
        <v>#N/A</v>
      </c>
      <c r="N4111" t="e">
        <v>#N/A</v>
      </c>
    </row>
    <row r="4112" spans="1:14">
      <c r="A4112" t="s">
        <v>3258</v>
      </c>
      <c r="B4112" t="e">
        <v>#N/A</v>
      </c>
      <c r="C4112" s="2">
        <v>7000000</v>
      </c>
      <c r="D4112" s="2">
        <v>2165637</v>
      </c>
      <c r="E4112" s="2">
        <v>2165637</v>
      </c>
      <c r="F4112">
        <v>8</v>
      </c>
      <c r="G4112">
        <v>27</v>
      </c>
      <c r="H4112" t="s">
        <v>15923</v>
      </c>
      <c r="I4112" t="e">
        <v>#N/A</v>
      </c>
      <c r="J4112" t="e">
        <v>#N/A</v>
      </c>
      <c r="K4112" t="e">
        <v>#N/A</v>
      </c>
      <c r="L4112" t="e">
        <v>#N/A</v>
      </c>
      <c r="M4112" t="e">
        <v>#N/A</v>
      </c>
      <c r="N4112" t="e">
        <v>#N/A</v>
      </c>
    </row>
    <row r="4113" spans="1:14">
      <c r="A4113" t="s">
        <v>2798</v>
      </c>
      <c r="B4113" t="e">
        <v>#N/A</v>
      </c>
      <c r="C4113" s="2">
        <v>12000000</v>
      </c>
      <c r="D4113" s="2">
        <v>2062406</v>
      </c>
      <c r="E4113" s="2">
        <v>2062406</v>
      </c>
      <c r="F4113">
        <v>3</v>
      </c>
      <c r="G4113">
        <v>19</v>
      </c>
      <c r="H4113" t="s">
        <v>15923</v>
      </c>
      <c r="I4113" t="e">
        <v>#N/A</v>
      </c>
      <c r="J4113" t="e">
        <v>#N/A</v>
      </c>
      <c r="K4113" t="e">
        <v>#N/A</v>
      </c>
      <c r="L4113" t="e">
        <v>#N/A</v>
      </c>
      <c r="M4113" t="e">
        <v>#N/A</v>
      </c>
      <c r="N4113" t="e">
        <v>#N/A</v>
      </c>
    </row>
    <row r="4114" spans="1:14">
      <c r="A4114" t="s">
        <v>4304</v>
      </c>
      <c r="B4114" t="e">
        <v>#N/A</v>
      </c>
      <c r="C4114" s="2">
        <v>500000</v>
      </c>
      <c r="D4114" s="2">
        <v>2047570</v>
      </c>
      <c r="E4114" s="2">
        <v>2047570</v>
      </c>
      <c r="F4114">
        <v>10</v>
      </c>
      <c r="G4114">
        <v>22</v>
      </c>
      <c r="H4114" t="s">
        <v>15923</v>
      </c>
      <c r="I4114" t="e">
        <v>#N/A</v>
      </c>
      <c r="J4114" t="e">
        <v>#N/A</v>
      </c>
      <c r="K4114" t="e">
        <v>#N/A</v>
      </c>
      <c r="L4114" t="e">
        <v>#N/A</v>
      </c>
      <c r="M4114" t="e">
        <v>#N/A</v>
      </c>
      <c r="N4114" t="e">
        <v>#N/A</v>
      </c>
    </row>
    <row r="4115" spans="1:14">
      <c r="A4115" t="s">
        <v>2558</v>
      </c>
      <c r="B4115" t="e">
        <v>#N/A</v>
      </c>
      <c r="C4115" s="2">
        <v>15000000</v>
      </c>
      <c r="D4115" s="2">
        <v>824295</v>
      </c>
      <c r="E4115" s="2">
        <v>1970268</v>
      </c>
      <c r="F4115">
        <v>11</v>
      </c>
      <c r="G4115">
        <v>12</v>
      </c>
      <c r="H4115" t="s">
        <v>15923</v>
      </c>
      <c r="I4115" t="e">
        <v>#N/A</v>
      </c>
      <c r="J4115" t="e">
        <v>#N/A</v>
      </c>
      <c r="K4115" t="e">
        <v>#N/A</v>
      </c>
      <c r="L4115" t="e">
        <v>#N/A</v>
      </c>
      <c r="M4115" t="e">
        <v>#N/A</v>
      </c>
      <c r="N4115" t="e">
        <v>#N/A</v>
      </c>
    </row>
    <row r="4116" spans="1:14">
      <c r="A4116" t="s">
        <v>2555</v>
      </c>
      <c r="B4116" t="e">
        <v>#N/A</v>
      </c>
      <c r="C4116" s="2">
        <v>15000000</v>
      </c>
      <c r="D4116" s="2">
        <v>1954202</v>
      </c>
      <c r="E4116" s="2">
        <v>1954202</v>
      </c>
      <c r="F4116">
        <v>10</v>
      </c>
      <c r="G4116">
        <v>22</v>
      </c>
      <c r="H4116" t="s">
        <v>15923</v>
      </c>
      <c r="I4116" t="e">
        <v>#N/A</v>
      </c>
      <c r="J4116" t="e">
        <v>#N/A</v>
      </c>
      <c r="K4116" t="e">
        <v>#N/A</v>
      </c>
      <c r="L4116" t="e">
        <v>#N/A</v>
      </c>
      <c r="M4116" t="e">
        <v>#N/A</v>
      </c>
      <c r="N4116" t="e">
        <v>#N/A</v>
      </c>
    </row>
    <row r="4117" spans="1:14">
      <c r="A4117" t="s">
        <v>4381</v>
      </c>
      <c r="B4117" t="e">
        <v>#N/A</v>
      </c>
      <c r="C4117" s="2">
        <v>312000</v>
      </c>
      <c r="D4117" s="2">
        <v>1350248</v>
      </c>
      <c r="E4117" s="2">
        <v>1788168</v>
      </c>
      <c r="F4117">
        <v>11</v>
      </c>
      <c r="G4117">
        <v>24</v>
      </c>
      <c r="H4117" t="s">
        <v>15923</v>
      </c>
      <c r="I4117" t="e">
        <v>#N/A</v>
      </c>
      <c r="J4117" t="e">
        <v>#N/A</v>
      </c>
      <c r="K4117" t="e">
        <v>#N/A</v>
      </c>
      <c r="L4117" t="e">
        <v>#N/A</v>
      </c>
      <c r="M4117" t="e">
        <v>#N/A</v>
      </c>
      <c r="N4117" t="e">
        <v>#N/A</v>
      </c>
    </row>
    <row r="4118" spans="1:14">
      <c r="A4118" t="s">
        <v>4463</v>
      </c>
      <c r="B4118" t="e">
        <v>#N/A</v>
      </c>
      <c r="C4118" s="2">
        <v>180000</v>
      </c>
      <c r="D4118" s="2">
        <v>933933</v>
      </c>
      <c r="E4118" s="2">
        <v>1628579</v>
      </c>
      <c r="F4118">
        <v>1</v>
      </c>
      <c r="G4118">
        <v>22</v>
      </c>
      <c r="H4118" t="s">
        <v>15923</v>
      </c>
      <c r="I4118" t="e">
        <v>#N/A</v>
      </c>
      <c r="J4118" t="e">
        <v>#N/A</v>
      </c>
      <c r="K4118" t="e">
        <v>#N/A</v>
      </c>
      <c r="L4118" t="e">
        <v>#N/A</v>
      </c>
      <c r="M4118" t="e">
        <v>#N/A</v>
      </c>
      <c r="N4118" t="e">
        <v>#N/A</v>
      </c>
    </row>
    <row r="4119" spans="1:14">
      <c r="A4119" t="s">
        <v>3940</v>
      </c>
      <c r="B4119" t="e">
        <v>#N/A</v>
      </c>
      <c r="C4119" s="2">
        <v>2000000</v>
      </c>
      <c r="D4119" s="2">
        <v>1152411</v>
      </c>
      <c r="E4119" s="2">
        <v>1152411</v>
      </c>
      <c r="F4119">
        <v>4</v>
      </c>
      <c r="G4119">
        <v>30</v>
      </c>
      <c r="H4119" t="s">
        <v>15923</v>
      </c>
      <c r="I4119" t="e">
        <v>#N/A</v>
      </c>
      <c r="J4119" t="e">
        <v>#N/A</v>
      </c>
      <c r="K4119" t="e">
        <v>#N/A</v>
      </c>
      <c r="L4119" t="e">
        <v>#N/A</v>
      </c>
      <c r="M4119" t="e">
        <v>#N/A</v>
      </c>
      <c r="N4119" t="e">
        <v>#N/A</v>
      </c>
    </row>
    <row r="4120" spans="1:14">
      <c r="A4120" t="s">
        <v>4310</v>
      </c>
      <c r="B4120" t="e">
        <v>#N/A</v>
      </c>
      <c r="C4120" s="2">
        <v>500000</v>
      </c>
      <c r="D4120" s="2">
        <v>985341</v>
      </c>
      <c r="E4120" s="2">
        <v>1027228</v>
      </c>
      <c r="F4120">
        <v>7</v>
      </c>
      <c r="G4120">
        <v>30</v>
      </c>
      <c r="H4120" t="s">
        <v>15923</v>
      </c>
      <c r="I4120" t="e">
        <v>#N/A</v>
      </c>
      <c r="J4120" t="e">
        <v>#N/A</v>
      </c>
      <c r="K4120" t="e">
        <v>#N/A</v>
      </c>
      <c r="L4120" t="e">
        <v>#N/A</v>
      </c>
      <c r="M4120" t="e">
        <v>#N/A</v>
      </c>
      <c r="N4120" t="e">
        <v>#N/A</v>
      </c>
    </row>
    <row r="4121" spans="1:14">
      <c r="A4121" t="s">
        <v>2992</v>
      </c>
      <c r="B4121" t="e">
        <v>#N/A</v>
      </c>
      <c r="C4121" s="2">
        <v>10000000</v>
      </c>
      <c r="D4121" s="2">
        <v>836641</v>
      </c>
      <c r="E4121" s="2">
        <v>836641</v>
      </c>
      <c r="F4121">
        <v>8</v>
      </c>
      <c r="G4121">
        <v>6</v>
      </c>
      <c r="H4121" t="s">
        <v>15923</v>
      </c>
      <c r="I4121" t="e">
        <v>#N/A</v>
      </c>
      <c r="J4121" t="e">
        <v>#N/A</v>
      </c>
      <c r="K4121" t="e">
        <v>#N/A</v>
      </c>
      <c r="L4121" t="e">
        <v>#N/A</v>
      </c>
      <c r="M4121" t="e">
        <v>#N/A</v>
      </c>
      <c r="N4121" t="e">
        <v>#N/A</v>
      </c>
    </row>
    <row r="4122" spans="1:14">
      <c r="A4122" t="s">
        <v>1414</v>
      </c>
      <c r="B4122" t="e">
        <v>#N/A</v>
      </c>
      <c r="C4122" s="2">
        <v>35000000</v>
      </c>
      <c r="D4122" s="2">
        <v>630779</v>
      </c>
      <c r="E4122" s="2">
        <v>630779</v>
      </c>
      <c r="F4122">
        <v>11</v>
      </c>
      <c r="G4122">
        <v>24</v>
      </c>
      <c r="H4122" t="s">
        <v>15923</v>
      </c>
      <c r="I4122" t="e">
        <v>#N/A</v>
      </c>
      <c r="J4122" t="e">
        <v>#N/A</v>
      </c>
      <c r="K4122" t="e">
        <v>#N/A</v>
      </c>
      <c r="L4122" t="e">
        <v>#N/A</v>
      </c>
      <c r="M4122" t="e">
        <v>#N/A</v>
      </c>
      <c r="N4122" t="e">
        <v>#N/A</v>
      </c>
    </row>
    <row r="4123" spans="1:14">
      <c r="A4123" t="s">
        <v>4370</v>
      </c>
      <c r="B4123" t="e">
        <v>#N/A</v>
      </c>
      <c r="C4123" s="2">
        <v>375000</v>
      </c>
      <c r="D4123" s="2">
        <v>617172</v>
      </c>
      <c r="E4123" s="2">
        <v>617172</v>
      </c>
      <c r="F4123">
        <v>5</v>
      </c>
      <c r="G4123">
        <v>21</v>
      </c>
      <c r="H4123" t="s">
        <v>15923</v>
      </c>
      <c r="I4123" t="e">
        <v>#N/A</v>
      </c>
      <c r="J4123" t="e">
        <v>#N/A</v>
      </c>
      <c r="K4123" t="e">
        <v>#N/A</v>
      </c>
      <c r="L4123" t="e">
        <v>#N/A</v>
      </c>
      <c r="M4123" t="e">
        <v>#N/A</v>
      </c>
      <c r="N4123" t="e">
        <v>#N/A</v>
      </c>
    </row>
    <row r="4124" spans="1:14">
      <c r="A4124" t="s">
        <v>4501</v>
      </c>
      <c r="B4124" t="e">
        <v>#N/A</v>
      </c>
      <c r="C4124" s="2">
        <v>66000</v>
      </c>
      <c r="D4124" s="2">
        <v>541636</v>
      </c>
      <c r="E4124" s="2">
        <v>602920</v>
      </c>
      <c r="F4124">
        <v>2</v>
      </c>
      <c r="G4124">
        <v>26</v>
      </c>
      <c r="H4124" t="s">
        <v>15923</v>
      </c>
      <c r="I4124" t="e">
        <v>#N/A</v>
      </c>
      <c r="J4124" t="e">
        <v>#N/A</v>
      </c>
      <c r="K4124" t="e">
        <v>#N/A</v>
      </c>
      <c r="L4124" t="e">
        <v>#N/A</v>
      </c>
      <c r="M4124" t="e">
        <v>#N/A</v>
      </c>
      <c r="N4124" t="e">
        <v>#N/A</v>
      </c>
    </row>
    <row r="4125" spans="1:14">
      <c r="A4125" t="s">
        <v>3638</v>
      </c>
      <c r="B4125" t="e">
        <v>#N/A</v>
      </c>
      <c r="C4125" s="2">
        <v>4000000</v>
      </c>
      <c r="D4125" s="2">
        <v>399793</v>
      </c>
      <c r="E4125" s="2">
        <v>399793</v>
      </c>
      <c r="F4125">
        <v>5</v>
      </c>
      <c r="G4125">
        <v>28</v>
      </c>
      <c r="H4125" t="s">
        <v>15923</v>
      </c>
      <c r="I4125" t="e">
        <v>#N/A</v>
      </c>
      <c r="J4125" t="e">
        <v>#N/A</v>
      </c>
      <c r="K4125" t="e">
        <v>#N/A</v>
      </c>
      <c r="L4125" t="e">
        <v>#N/A</v>
      </c>
      <c r="M4125" t="e">
        <v>#N/A</v>
      </c>
      <c r="N4125" t="e">
        <v>#N/A</v>
      </c>
    </row>
    <row r="4126" spans="1:14">
      <c r="A4126" t="s">
        <v>4552</v>
      </c>
      <c r="B4126" t="e">
        <v>#N/A</v>
      </c>
      <c r="C4126" s="2">
        <v>6000</v>
      </c>
      <c r="D4126" s="2">
        <v>48482</v>
      </c>
      <c r="E4126" s="2">
        <v>240495</v>
      </c>
      <c r="F4126">
        <v>4</v>
      </c>
      <c r="G4126">
        <v>2</v>
      </c>
      <c r="H4126" t="s">
        <v>15923</v>
      </c>
      <c r="I4126" t="e">
        <v>#N/A</v>
      </c>
      <c r="J4126" t="e">
        <v>#N/A</v>
      </c>
      <c r="K4126" t="e">
        <v>#N/A</v>
      </c>
      <c r="L4126" t="e">
        <v>#N/A</v>
      </c>
      <c r="M4126" t="e">
        <v>#N/A</v>
      </c>
      <c r="N4126" t="e">
        <v>#N/A</v>
      </c>
    </row>
    <row r="4127" spans="1:14">
      <c r="A4127" t="s">
        <v>2307</v>
      </c>
      <c r="B4127" t="e">
        <v>#N/A</v>
      </c>
      <c r="C4127" s="2">
        <v>18000000</v>
      </c>
      <c r="D4127" s="2">
        <v>229311</v>
      </c>
      <c r="E4127" s="2">
        <v>229311</v>
      </c>
      <c r="F4127">
        <v>9</v>
      </c>
      <c r="G4127">
        <v>24</v>
      </c>
      <c r="H4127" t="s">
        <v>15923</v>
      </c>
      <c r="I4127" t="e">
        <v>#N/A</v>
      </c>
      <c r="J4127" t="e">
        <v>#N/A</v>
      </c>
      <c r="K4127" t="e">
        <v>#N/A</v>
      </c>
      <c r="L4127" t="e">
        <v>#N/A</v>
      </c>
      <c r="M4127" t="e">
        <v>#N/A</v>
      </c>
      <c r="N4127" t="e">
        <v>#N/A</v>
      </c>
    </row>
    <row r="4128" spans="1:14">
      <c r="A4128" t="s">
        <v>2811</v>
      </c>
      <c r="B4128" t="e">
        <v>#N/A</v>
      </c>
      <c r="C4128" s="2">
        <v>12000000</v>
      </c>
      <c r="D4128" s="2">
        <v>178287</v>
      </c>
      <c r="E4128" s="2">
        <v>178287</v>
      </c>
      <c r="F4128">
        <v>9</v>
      </c>
      <c r="G4128">
        <v>17</v>
      </c>
      <c r="H4128" t="s">
        <v>15923</v>
      </c>
      <c r="I4128" t="e">
        <v>#N/A</v>
      </c>
      <c r="J4128" t="e">
        <v>#N/A</v>
      </c>
      <c r="K4128" t="e">
        <v>#N/A</v>
      </c>
      <c r="L4128" t="e">
        <v>#N/A</v>
      </c>
      <c r="M4128" t="e">
        <v>#N/A</v>
      </c>
      <c r="N4128" t="e">
        <v>#N/A</v>
      </c>
    </row>
    <row r="4129" spans="1:14">
      <c r="A4129" t="s">
        <v>4413</v>
      </c>
      <c r="B4129" t="e">
        <v>#N/A</v>
      </c>
      <c r="C4129" s="2">
        <v>250000</v>
      </c>
      <c r="D4129" s="2">
        <v>178095</v>
      </c>
      <c r="E4129" s="2">
        <v>178095</v>
      </c>
      <c r="F4129">
        <v>9</v>
      </c>
      <c r="G4129">
        <v>17</v>
      </c>
      <c r="H4129" t="s">
        <v>15923</v>
      </c>
      <c r="I4129" t="e">
        <v>#N/A</v>
      </c>
      <c r="J4129" t="e">
        <v>#N/A</v>
      </c>
      <c r="K4129" t="e">
        <v>#N/A</v>
      </c>
      <c r="L4129" t="e">
        <v>#N/A</v>
      </c>
      <c r="M4129" t="e">
        <v>#N/A</v>
      </c>
      <c r="N4129" t="e">
        <v>#N/A</v>
      </c>
    </row>
    <row r="4130" spans="1:14">
      <c r="A4130" t="s">
        <v>1834</v>
      </c>
      <c r="B4130" t="e">
        <v>#N/A</v>
      </c>
      <c r="C4130" s="2">
        <v>3000000</v>
      </c>
      <c r="D4130" s="2">
        <v>51773</v>
      </c>
      <c r="E4130" s="2">
        <v>101773</v>
      </c>
      <c r="F4130">
        <v>8</v>
      </c>
      <c r="G4130">
        <v>4</v>
      </c>
      <c r="H4130" t="s">
        <v>15923</v>
      </c>
      <c r="I4130" t="e">
        <v>#N/A</v>
      </c>
      <c r="J4130" t="e">
        <v>#N/A</v>
      </c>
      <c r="K4130" t="e">
        <v>#N/A</v>
      </c>
      <c r="L4130" t="e">
        <v>#N/A</v>
      </c>
      <c r="M4130" t="e">
        <v>#N/A</v>
      </c>
      <c r="N4130" t="e">
        <v>#N/A</v>
      </c>
    </row>
    <row r="4131" spans="1:14">
      <c r="A4131" t="s">
        <v>3516</v>
      </c>
      <c r="B4131" t="e">
        <v>#N/A</v>
      </c>
      <c r="C4131" s="2">
        <v>5000000</v>
      </c>
      <c r="D4131" s="2">
        <v>99147</v>
      </c>
      <c r="E4131" s="2">
        <v>99147</v>
      </c>
      <c r="F4131">
        <v>6</v>
      </c>
      <c r="G4131">
        <v>4</v>
      </c>
      <c r="H4131" t="s">
        <v>15923</v>
      </c>
      <c r="I4131" t="e">
        <v>#N/A</v>
      </c>
      <c r="J4131" t="e">
        <v>#N/A</v>
      </c>
      <c r="K4131" t="e">
        <v>#N/A</v>
      </c>
      <c r="L4131" t="e">
        <v>#N/A</v>
      </c>
      <c r="M4131" t="e">
        <v>#N/A</v>
      </c>
      <c r="N4131" t="e">
        <v>#N/A</v>
      </c>
    </row>
    <row r="4132" spans="1:14">
      <c r="A4132" t="s">
        <v>4289</v>
      </c>
      <c r="B4132" t="e">
        <v>#N/A</v>
      </c>
      <c r="C4132" s="2">
        <v>600000</v>
      </c>
      <c r="D4132" s="2">
        <v>15030</v>
      </c>
      <c r="E4132" s="2">
        <v>85343</v>
      </c>
      <c r="F4132">
        <v>7</v>
      </c>
      <c r="G4132">
        <v>2</v>
      </c>
      <c r="H4132" t="s">
        <v>15923</v>
      </c>
      <c r="I4132" t="e">
        <v>#N/A</v>
      </c>
      <c r="J4132" t="e">
        <v>#N/A</v>
      </c>
      <c r="K4132" t="e">
        <v>#N/A</v>
      </c>
      <c r="L4132" t="e">
        <v>#N/A</v>
      </c>
      <c r="M4132" t="e">
        <v>#N/A</v>
      </c>
      <c r="N4132" t="e">
        <v>#N/A</v>
      </c>
    </row>
    <row r="4133" spans="1:14">
      <c r="A4133" t="s">
        <v>2819</v>
      </c>
      <c r="B4133" t="e">
        <v>#N/A</v>
      </c>
      <c r="C4133" s="2">
        <v>11900000</v>
      </c>
      <c r="D4133" s="2">
        <v>81897</v>
      </c>
      <c r="E4133" s="2">
        <v>81897</v>
      </c>
      <c r="F4133">
        <v>12</v>
      </c>
      <c r="G4133">
        <v>10</v>
      </c>
      <c r="H4133" t="s">
        <v>15923</v>
      </c>
      <c r="I4133" t="e">
        <v>#N/A</v>
      </c>
      <c r="J4133" t="e">
        <v>#N/A</v>
      </c>
      <c r="K4133" t="e">
        <v>#N/A</v>
      </c>
      <c r="L4133" t="e">
        <v>#N/A</v>
      </c>
      <c r="M4133" t="e">
        <v>#N/A</v>
      </c>
      <c r="N4133" t="e">
        <v>#N/A</v>
      </c>
    </row>
    <row r="4134" spans="1:14">
      <c r="A4134" t="s">
        <v>3395</v>
      </c>
      <c r="B4134" t="e">
        <v>#N/A</v>
      </c>
      <c r="C4134" s="2">
        <v>5700000</v>
      </c>
      <c r="D4134" s="2">
        <v>69582</v>
      </c>
      <c r="E4134" s="2">
        <v>69582</v>
      </c>
      <c r="F4134">
        <v>8</v>
      </c>
      <c r="G4134">
        <v>27</v>
      </c>
      <c r="H4134" t="s">
        <v>15923</v>
      </c>
      <c r="I4134" t="e">
        <v>#N/A</v>
      </c>
      <c r="J4134" t="e">
        <v>#N/A</v>
      </c>
      <c r="K4134" t="e">
        <v>#N/A</v>
      </c>
      <c r="L4134" t="e">
        <v>#N/A</v>
      </c>
      <c r="M4134" t="e">
        <v>#N/A</v>
      </c>
      <c r="N4134" t="e">
        <v>#N/A</v>
      </c>
    </row>
    <row r="4135" spans="1:14">
      <c r="A4135" t="s">
        <v>3647</v>
      </c>
      <c r="B4135" t="e">
        <v>#N/A</v>
      </c>
      <c r="C4135" s="2">
        <v>4000000</v>
      </c>
      <c r="D4135" s="2">
        <v>64359</v>
      </c>
      <c r="E4135" s="2">
        <v>64359</v>
      </c>
      <c r="F4135">
        <v>3</v>
      </c>
      <c r="G4135">
        <v>26</v>
      </c>
      <c r="H4135" t="s">
        <v>15923</v>
      </c>
      <c r="I4135" t="e">
        <v>#N/A</v>
      </c>
      <c r="J4135" t="e">
        <v>#N/A</v>
      </c>
      <c r="K4135" t="e">
        <v>#N/A</v>
      </c>
      <c r="L4135" t="e">
        <v>#N/A</v>
      </c>
      <c r="M4135" t="e">
        <v>#N/A</v>
      </c>
      <c r="N4135" t="e">
        <v>#N/A</v>
      </c>
    </row>
    <row r="4136" spans="1:14">
      <c r="A4136" t="s">
        <v>3648</v>
      </c>
      <c r="B4136" t="e">
        <v>#N/A</v>
      </c>
      <c r="C4136" s="2">
        <v>4000000</v>
      </c>
      <c r="D4136" s="2">
        <v>34145</v>
      </c>
      <c r="E4136" s="2">
        <v>34145</v>
      </c>
      <c r="F4136">
        <v>7</v>
      </c>
      <c r="G4136">
        <v>16</v>
      </c>
      <c r="H4136" t="s">
        <v>15923</v>
      </c>
      <c r="I4136" t="e">
        <v>#N/A</v>
      </c>
      <c r="J4136" t="e">
        <v>#N/A</v>
      </c>
      <c r="K4136" t="e">
        <v>#N/A</v>
      </c>
      <c r="L4136" t="e">
        <v>#N/A</v>
      </c>
      <c r="M4136" t="e">
        <v>#N/A</v>
      </c>
      <c r="N4136" t="e">
        <v>#N/A</v>
      </c>
    </row>
    <row r="4137" spans="1:14">
      <c r="A4137" t="s">
        <v>4420</v>
      </c>
      <c r="B4137" t="e">
        <v>#N/A</v>
      </c>
      <c r="C4137" s="2">
        <v>250000</v>
      </c>
      <c r="D4137" s="2">
        <v>18195</v>
      </c>
      <c r="E4137" s="2">
        <v>20628</v>
      </c>
      <c r="F4137">
        <v>1</v>
      </c>
      <c r="G4137">
        <v>8</v>
      </c>
      <c r="H4137" t="s">
        <v>15923</v>
      </c>
      <c r="I4137" t="e">
        <v>#N/A</v>
      </c>
      <c r="J4137" t="e">
        <v>#N/A</v>
      </c>
      <c r="K4137" t="e">
        <v>#N/A</v>
      </c>
      <c r="L4137" t="e">
        <v>#N/A</v>
      </c>
      <c r="M4137" t="e">
        <v>#N/A</v>
      </c>
      <c r="N4137" t="e">
        <v>#N/A</v>
      </c>
    </row>
    <row r="4138" spans="1:14">
      <c r="A4138" t="s">
        <v>2011</v>
      </c>
      <c r="B4138" t="e">
        <v>#N/A</v>
      </c>
      <c r="C4138" s="2">
        <v>21000000</v>
      </c>
      <c r="D4138" s="2">
        <v>17396</v>
      </c>
      <c r="E4138" s="2">
        <v>17396</v>
      </c>
      <c r="F4138">
        <v>10</v>
      </c>
      <c r="G4138">
        <v>22</v>
      </c>
      <c r="H4138" t="s">
        <v>15923</v>
      </c>
      <c r="I4138" t="e">
        <v>#N/A</v>
      </c>
      <c r="J4138" t="e">
        <v>#N/A</v>
      </c>
      <c r="K4138" t="e">
        <v>#N/A</v>
      </c>
      <c r="L4138" t="e">
        <v>#N/A</v>
      </c>
      <c r="M4138" t="e">
        <v>#N/A</v>
      </c>
      <c r="N4138" t="e">
        <v>#N/A</v>
      </c>
    </row>
    <row r="4139" spans="1:14">
      <c r="A4139" t="s">
        <v>4275</v>
      </c>
      <c r="B4139" t="e">
        <v>#N/A</v>
      </c>
      <c r="C4139" s="2">
        <v>700000</v>
      </c>
      <c r="D4139" s="2">
        <v>10508</v>
      </c>
      <c r="E4139" s="2">
        <v>10508</v>
      </c>
      <c r="F4139">
        <v>10</v>
      </c>
      <c r="G4139">
        <v>8</v>
      </c>
      <c r="H4139" t="s">
        <v>15923</v>
      </c>
      <c r="I4139" t="e">
        <v>#N/A</v>
      </c>
      <c r="J4139" t="e">
        <v>#N/A</v>
      </c>
      <c r="K4139" t="e">
        <v>#N/A</v>
      </c>
      <c r="L4139" t="e">
        <v>#N/A</v>
      </c>
      <c r="M4139" t="e">
        <v>#N/A</v>
      </c>
      <c r="N4139" t="e">
        <v>#N/A</v>
      </c>
    </row>
    <row r="4140" spans="1:14">
      <c r="A4140" t="s">
        <v>3703</v>
      </c>
      <c r="B4140" t="e">
        <v>#N/A</v>
      </c>
      <c r="C4140" s="2">
        <v>3500000</v>
      </c>
      <c r="D4140" s="2">
        <v>9871</v>
      </c>
      <c r="E4140" s="2">
        <v>9871</v>
      </c>
      <c r="F4140">
        <v>9</v>
      </c>
      <c r="G4140">
        <v>17</v>
      </c>
      <c r="H4140" t="s">
        <v>15923</v>
      </c>
      <c r="I4140" t="e">
        <v>#N/A</v>
      </c>
      <c r="J4140" t="e">
        <v>#N/A</v>
      </c>
      <c r="K4140" t="e">
        <v>#N/A</v>
      </c>
      <c r="L4140" t="e">
        <v>#N/A</v>
      </c>
      <c r="M4140" t="e">
        <v>#N/A</v>
      </c>
      <c r="N4140" t="e">
        <v>#N/A</v>
      </c>
    </row>
    <row r="4141" spans="1:14">
      <c r="A4141" t="s">
        <v>4526</v>
      </c>
      <c r="B4141" t="e">
        <v>#N/A</v>
      </c>
      <c r="C4141" s="2">
        <v>27000</v>
      </c>
      <c r="D4141" s="2">
        <v>8231</v>
      </c>
      <c r="E4141" s="2">
        <v>8231</v>
      </c>
      <c r="F4141">
        <v>12</v>
      </c>
      <c r="G4141">
        <v>24</v>
      </c>
      <c r="H4141" t="s">
        <v>15923</v>
      </c>
      <c r="I4141" t="e">
        <v>#N/A</v>
      </c>
      <c r="J4141" t="e">
        <v>#N/A</v>
      </c>
      <c r="K4141" t="e">
        <v>#N/A</v>
      </c>
      <c r="L4141" t="e">
        <v>#N/A</v>
      </c>
      <c r="M4141" t="e">
        <v>#N/A</v>
      </c>
      <c r="N4141" t="e">
        <v>#N/A</v>
      </c>
    </row>
    <row r="4142" spans="1:14">
      <c r="A4142" t="s">
        <v>3723</v>
      </c>
      <c r="B4142" t="e">
        <v>#N/A</v>
      </c>
      <c r="C4142" s="2">
        <v>3250000</v>
      </c>
      <c r="D4142" s="2">
        <v>7680</v>
      </c>
      <c r="E4142" s="2">
        <v>7680</v>
      </c>
      <c r="F4142">
        <v>10</v>
      </c>
      <c r="G4142">
        <v>29</v>
      </c>
      <c r="H4142" t="s">
        <v>15923</v>
      </c>
      <c r="I4142" t="e">
        <v>#N/A</v>
      </c>
      <c r="J4142" t="e">
        <v>#N/A</v>
      </c>
      <c r="K4142" t="e">
        <v>#N/A</v>
      </c>
      <c r="L4142" t="e">
        <v>#N/A</v>
      </c>
      <c r="M4142" t="e">
        <v>#N/A</v>
      </c>
      <c r="N4142" t="e">
        <v>#N/A</v>
      </c>
    </row>
    <row r="4143" spans="1:14">
      <c r="A4143" t="s">
        <v>4202</v>
      </c>
      <c r="B4143" t="e">
        <v>#N/A</v>
      </c>
      <c r="C4143" s="2">
        <v>1000000</v>
      </c>
      <c r="D4143" s="2">
        <v>5494</v>
      </c>
      <c r="E4143" s="2">
        <v>5494</v>
      </c>
      <c r="F4143">
        <v>3</v>
      </c>
      <c r="G4143">
        <v>19</v>
      </c>
      <c r="H4143" t="s">
        <v>15923</v>
      </c>
      <c r="I4143" t="e">
        <v>#N/A</v>
      </c>
      <c r="J4143" t="e">
        <v>#N/A</v>
      </c>
      <c r="K4143" t="e">
        <v>#N/A</v>
      </c>
      <c r="L4143" t="e">
        <v>#N/A</v>
      </c>
      <c r="M4143" t="e">
        <v>#N/A</v>
      </c>
      <c r="N4143" t="e">
        <v>#N/A</v>
      </c>
    </row>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Sheet1</vt:lpstr>
      <vt:lpstr>Sheet2</vt:lpstr>
      <vt:lpstr>Sheet3</vt:lpstr>
      <vt:lpstr>Sheet4</vt:lpstr>
    </vt:vector>
  </TitlesOfParts>
  <Company>Caltech</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 Mace</dc:creator>
  <cp:lastModifiedBy>David Mace</cp:lastModifiedBy>
  <dcterms:created xsi:type="dcterms:W3CDTF">2014-12-31T21:27:12Z</dcterms:created>
  <dcterms:modified xsi:type="dcterms:W3CDTF">2015-01-01T02:15:25Z</dcterms:modified>
</cp:coreProperties>
</file>